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fileSharing readOnlyRecommended="1"/>
  <workbookPr codeName="ThisWorkbook" defaultThemeVersion="124226"/>
  <mc:AlternateContent xmlns:mc="http://schemas.openxmlformats.org/markup-compatibility/2006">
    <mc:Choice Requires="x15">
      <x15ac:absPath xmlns:x15ac="http://schemas.microsoft.com/office/spreadsheetml/2010/11/ac" url="C:\Users\AbarnaV\Downloads\"/>
    </mc:Choice>
  </mc:AlternateContent>
  <xr:revisionPtr revIDLastSave="0" documentId="8_{445783A7-ACAF-4C78-9397-17A7162FC36C}" xr6:coauthVersionLast="47" xr6:coauthVersionMax="47" xr10:uidLastSave="{00000000-0000-0000-0000-000000000000}"/>
  <bookViews>
    <workbookView xWindow="-110" yWindow="-110" windowWidth="19420" windowHeight="10300" tabRatio="923" firstSheet="18" activeTab="18" xr2:uid="{00000000-000D-0000-FFFF-FFFF00000000}"/>
  </bookViews>
  <sheets>
    <sheet name="File Specifications" sheetId="1" r:id="rId1"/>
    <sheet name="Record Ids" sheetId="2" r:id="rId2"/>
    <sheet name="Change Log" sheetId="29" r:id="rId3"/>
    <sheet name="ACCT" sheetId="3" r:id="rId4"/>
    <sheet name="BAL" sheetId="4" r:id="rId5"/>
    <sheet name="PRTY" sheetId="7" r:id="rId6"/>
    <sheet name="PHN" sheetId="39" r:id="rId7"/>
    <sheet name="EMAIL" sheetId="68" r:id="rId8"/>
    <sheet name="POE" sheetId="40" r:id="rId9"/>
    <sheet name="PADD" sheetId="8" r:id="rId10"/>
    <sheet name="LTRH" sheetId="9" r:id="rId11"/>
    <sheet name="AKA" sheetId="10" r:id="rId12"/>
    <sheet name="ANOT" sheetId="35" r:id="rId13"/>
    <sheet name="PNOT" sheetId="36" r:id="rId14"/>
    <sheet name="ACTH" sheetId="59" r:id="rId15"/>
    <sheet name="TRNH" sheetId="13" r:id="rId16"/>
    <sheet name="PDTR" sheetId="14" r:id="rId17"/>
    <sheet name="PA" sheetId="51" r:id="rId18"/>
    <sheet name="PS" sheetId="52" r:id="rId19"/>
    <sheet name="ITMZ" sheetId="62" r:id="rId20"/>
    <sheet name="RST" sheetId="64" r:id="rId21"/>
    <sheet name="CALLH" sheetId="65" r:id="rId22"/>
    <sheet name="ATTY" sheetId="70" r:id="rId23"/>
    <sheet name="TIG" sheetId="69" r:id="rId24"/>
    <sheet name="PAT" sheetId="71" r:id="rId25"/>
    <sheet name="ENC" sheetId="73" r:id="rId26"/>
    <sheet name="INS" sheetId="72" r:id="rId27"/>
    <sheet name="DIAGCD" sheetId="81" r:id="rId28"/>
    <sheet name="CLAIM" sheetId="75" r:id="rId29"/>
    <sheet name="CLMLN" sheetId="74" r:id="rId30"/>
    <sheet name="LCASE" sheetId="76" r:id="rId31"/>
    <sheet name="LJDG" sheetId="77" r:id="rId32"/>
    <sheet name="LCNOT" sheetId="78" r:id="rId33"/>
    <sheet name="LACTN" sheetId="79" r:id="rId34"/>
    <sheet name="LDOC" sheetId="80" r:id="rId35"/>
    <sheet name="CUSTACCT" sheetId="66" r:id="rId36"/>
    <sheet name="CUSTPER" sheetId="82" r:id="rId37"/>
    <sheet name="Translations" sheetId="25" r:id="rId38"/>
    <sheet name="MED -obsolete" sheetId="67" r:id="rId39"/>
    <sheet name="10C" sheetId="41" r:id="rId40"/>
    <sheet name="10M" sheetId="47" r:id="rId41"/>
    <sheet name="ACT (2)" sheetId="63" r:id="rId42"/>
    <sheet name="PSC" sheetId="53" r:id="rId43"/>
    <sheet name="PSK" sheetId="54" r:id="rId44"/>
    <sheet name="12" sheetId="5" r:id="rId45"/>
    <sheet name="14" sheetId="6" r:id="rId46"/>
    <sheet name="16" sheetId="31" r:id="rId47"/>
    <sheet name="17" sheetId="38" r:id="rId48"/>
    <sheet name="19" sheetId="46" r:id="rId49"/>
    <sheet name="20A" sheetId="58" r:id="rId50"/>
    <sheet name="20B" sheetId="42" r:id="rId51"/>
    <sheet name="20R" sheetId="45" r:id="rId52"/>
    <sheet name="20T" sheetId="56" r:id="rId53"/>
    <sheet name="20F" sheetId="57" r:id="rId54"/>
    <sheet name="20C" sheetId="43" r:id="rId55"/>
    <sheet name="20IC" sheetId="49" r:id="rId56"/>
    <sheet name="27" sheetId="11" r:id="rId57"/>
    <sheet name="28" sheetId="32" r:id="rId58"/>
    <sheet name="29" sheetId="33" r:id="rId59"/>
    <sheet name="45" sheetId="37" r:id="rId60"/>
    <sheet name="50" sheetId="15" r:id="rId61"/>
    <sheet name="61CW" sheetId="55" r:id="rId62"/>
    <sheet name="70" sheetId="21" r:id="rId63"/>
    <sheet name="71" sheetId="22" r:id="rId64"/>
    <sheet name="75" sheetId="50" r:id="rId65"/>
    <sheet name="80" sheetId="23" r:id="rId66"/>
    <sheet name="51" sheetId="34" r:id="rId67"/>
    <sheet name="99-Template" sheetId="24" r:id="rId68"/>
    <sheet name="Transaction Types (2)" sheetId="60" r:id="rId69"/>
    <sheet name="Initial Setup" sheetId="26" r:id="rId70"/>
    <sheet name="Field Definitions" sheetId="27" r:id="rId71"/>
    <sheet name="Lists" sheetId="28" r:id="rId72"/>
    <sheet name="PRTY Flags" sheetId="61" r:id="rId73"/>
  </sheets>
  <definedNames>
    <definedName name="_10_Note_1" localSheetId="39">'10C'!$D$76</definedName>
    <definedName name="_10_Note_1" localSheetId="40">'10M'!$D$79</definedName>
    <definedName name="_10_Note_1" localSheetId="54">'20C'!$D$77</definedName>
    <definedName name="_10_Note_1">ACCT!#REF!</definedName>
    <definedName name="_10_Note_2" localSheetId="39">'10C'!$D$77</definedName>
    <definedName name="_10_Note_2" localSheetId="40">'10M'!$D$80</definedName>
    <definedName name="_10_Note_2" localSheetId="54">'20C'!$D$78</definedName>
    <definedName name="_10_Note_2">ACCT!$H$100</definedName>
    <definedName name="_10_Note_3" localSheetId="39">'10C'!$D$78</definedName>
    <definedName name="_10_Note_3" localSheetId="40">'10M'!$D$81</definedName>
    <definedName name="_10_Note_3" localSheetId="54">'20C'!$D$79</definedName>
    <definedName name="_10_Note_3">ACCT!$H$101</definedName>
    <definedName name="_10_Note_4" localSheetId="39">'10C'!$D$79</definedName>
    <definedName name="_10_Note_4" localSheetId="40">'10M'!$D$82</definedName>
    <definedName name="_10_Note_4" localSheetId="54">'20C'!$D$80</definedName>
    <definedName name="_10_Note_4">ACCT!$H$102</definedName>
    <definedName name="_10_Note_5" localSheetId="39">'10C'!$D$80</definedName>
    <definedName name="_10_Note_5" localSheetId="40">'10M'!$D$83</definedName>
    <definedName name="_10_Note_5" localSheetId="54">'20C'!$D$81</definedName>
    <definedName name="_10_Note_5">ACCT!$H$103</definedName>
    <definedName name="_20_Note_1" localSheetId="50">'20B'!$D$131</definedName>
    <definedName name="_20_Note_1" localSheetId="55">'20IC'!$D$134</definedName>
    <definedName name="_20_Note_1" localSheetId="51">'20R'!$D$138</definedName>
    <definedName name="_20_Note_1" localSheetId="7">EMAIL!$F$135</definedName>
    <definedName name="_20_Note_1" localSheetId="6">PHN!$F$134</definedName>
    <definedName name="_20_Note_1" localSheetId="8">POE!$F$135</definedName>
    <definedName name="_20_Note_1" localSheetId="5">PRTY!$G$159</definedName>
    <definedName name="_20_Note_1">PRTY!$F$95</definedName>
    <definedName name="_20_Note_2" localSheetId="50">'20B'!$D$132</definedName>
    <definedName name="_20_Note_2" localSheetId="55">'20IC'!$D$135</definedName>
    <definedName name="_20_Note_2" localSheetId="51">'20R'!$D$139</definedName>
    <definedName name="_20_Note_2" localSheetId="7">EMAIL!$F$136</definedName>
    <definedName name="_20_Note_2" localSheetId="6">PHN!$F$135</definedName>
    <definedName name="_20_Note_2" localSheetId="8">POE!$F$136</definedName>
    <definedName name="_20_Note_2" localSheetId="5">PRTY!$G$161</definedName>
    <definedName name="_20_Note_2">PRTY!$F$96</definedName>
    <definedName name="_20_Note_3" localSheetId="50">'20B'!$D$133</definedName>
    <definedName name="_20_Note_3" localSheetId="55">'20IC'!$D$136</definedName>
    <definedName name="_20_Note_3" localSheetId="51">'20R'!$D$140</definedName>
    <definedName name="_20_Note_3" localSheetId="7">EMAIL!$F$137</definedName>
    <definedName name="_20_Note_3" localSheetId="6">PHN!$F$136</definedName>
    <definedName name="_20_Note_3" localSheetId="8">POE!$F$137</definedName>
    <definedName name="_20_Note_3" localSheetId="5">PRTY!$G$162</definedName>
    <definedName name="_20_Note_3">PRTY!$F$97</definedName>
    <definedName name="_20R_Note_1">'20R'!#REF!</definedName>
    <definedName name="_30_Note_1">ANOT!$G$15</definedName>
    <definedName name="_30_Note_2">ANOT!$G$32</definedName>
    <definedName name="_40_Note_1">TRNH!$F$140</definedName>
    <definedName name="_40_Note_2">TRNH!$F$141</definedName>
    <definedName name="_40_Note_3">TRNH!$F$142</definedName>
    <definedName name="_40_Note_4">TRNH!$F$143</definedName>
    <definedName name="_40_Note_5">TRNH!$F$144</definedName>
    <definedName name="_40_SourceTransactionId">TRNH!$H$7</definedName>
    <definedName name="_50_Note_1">'50'!$E$130</definedName>
    <definedName name="_50_Note_2">'50'!$E$131</definedName>
    <definedName name="_50_Note_3">'50'!$E$132</definedName>
    <definedName name="_50_Note_4">'50'!$E$133</definedName>
    <definedName name="_60_Note_1" localSheetId="39">#REF!</definedName>
    <definedName name="_60_Note_1" localSheetId="40">#REF!</definedName>
    <definedName name="_60_Note_1" localSheetId="47">#REF!</definedName>
    <definedName name="_60_Note_1" localSheetId="50">#REF!</definedName>
    <definedName name="_60_Note_1" localSheetId="54">#REF!</definedName>
    <definedName name="_60_Note_1" localSheetId="55">#REF!</definedName>
    <definedName name="_60_Note_1" localSheetId="51">#REF!</definedName>
    <definedName name="_60_Note_1" localSheetId="61">#REF!</definedName>
    <definedName name="_60_Note_1" localSheetId="22">#REF!</definedName>
    <definedName name="_60_Note_1" localSheetId="21">#REF!</definedName>
    <definedName name="_60_Note_1" localSheetId="35">#REF!</definedName>
    <definedName name="_60_Note_1" localSheetId="36">#REF!</definedName>
    <definedName name="_60_Note_1" localSheetId="7">#REF!</definedName>
    <definedName name="_60_Note_1" localSheetId="17">#REF!</definedName>
    <definedName name="_60_Note_1" localSheetId="6">#REF!</definedName>
    <definedName name="_60_Note_1" localSheetId="8">#REF!</definedName>
    <definedName name="_60_Note_1" localSheetId="18">#REF!</definedName>
    <definedName name="_60_Note_1" localSheetId="42">#REF!</definedName>
    <definedName name="_60_Note_1" localSheetId="43">#REF!</definedName>
    <definedName name="_60_Note_1" localSheetId="20">#REF!</definedName>
    <definedName name="_60_Note_1">#REF!</definedName>
    <definedName name="_60_SourcePayArgId" localSheetId="39">#REF!</definedName>
    <definedName name="_60_SourcePayArgId" localSheetId="40">#REF!</definedName>
    <definedName name="_60_SourcePayArgId" localSheetId="47">#REF!</definedName>
    <definedName name="_60_SourcePayArgId" localSheetId="50">#REF!</definedName>
    <definedName name="_60_SourcePayArgId" localSheetId="54">#REF!</definedName>
    <definedName name="_60_SourcePayArgId" localSheetId="55">#REF!</definedName>
    <definedName name="_60_SourcePayArgId" localSheetId="51">#REF!</definedName>
    <definedName name="_60_SourcePayArgId" localSheetId="61">#REF!</definedName>
    <definedName name="_60_SourcePayArgId" localSheetId="22">#REF!</definedName>
    <definedName name="_60_SourcePayArgId" localSheetId="21">#REF!</definedName>
    <definedName name="_60_SourcePayArgId" localSheetId="35">#REF!</definedName>
    <definedName name="_60_SourcePayArgId" localSheetId="36">#REF!</definedName>
    <definedName name="_60_SourcePayArgId" localSheetId="7">#REF!</definedName>
    <definedName name="_60_SourcePayArgId" localSheetId="17">#REF!</definedName>
    <definedName name="_60_SourcePayArgId" localSheetId="6">#REF!</definedName>
    <definedName name="_60_SourcePayArgId" localSheetId="8">#REF!</definedName>
    <definedName name="_60_SourcePayArgId" localSheetId="18">#REF!</definedName>
    <definedName name="_60_SourcePayArgId" localSheetId="42">#REF!</definedName>
    <definedName name="_60_SourcePayArgId" localSheetId="43">#REF!</definedName>
    <definedName name="_60_SourcePayArgId" localSheetId="20">#REF!</definedName>
    <definedName name="_60_SourcePayArgId">#REF!</definedName>
    <definedName name="_61_SourcePaySchId" localSheetId="39">#REF!</definedName>
    <definedName name="_61_SourcePaySchId" localSheetId="40">#REF!</definedName>
    <definedName name="_61_SourcePaySchId" localSheetId="47">#REF!</definedName>
    <definedName name="_61_SourcePaySchId" localSheetId="50">#REF!</definedName>
    <definedName name="_61_SourcePaySchId" localSheetId="54">#REF!</definedName>
    <definedName name="_61_SourcePaySchId" localSheetId="55">#REF!</definedName>
    <definedName name="_61_SourcePaySchId" localSheetId="51">#REF!</definedName>
    <definedName name="_61_SourcePaySchId" localSheetId="61">#REF!</definedName>
    <definedName name="_61_SourcePaySchId" localSheetId="22">#REF!</definedName>
    <definedName name="_61_SourcePaySchId" localSheetId="21">#REF!</definedName>
    <definedName name="_61_SourcePaySchId" localSheetId="35">#REF!</definedName>
    <definedName name="_61_SourcePaySchId" localSheetId="36">#REF!</definedName>
    <definedName name="_61_SourcePaySchId" localSheetId="7">#REF!</definedName>
    <definedName name="_61_SourcePaySchId" localSheetId="17">#REF!</definedName>
    <definedName name="_61_SourcePaySchId" localSheetId="6">#REF!</definedName>
    <definedName name="_61_SourcePaySchId" localSheetId="8">#REF!</definedName>
    <definedName name="_61_SourcePaySchId" localSheetId="18">#REF!</definedName>
    <definedName name="_61_SourcePaySchId" localSheetId="42">#REF!</definedName>
    <definedName name="_61_SourcePaySchId" localSheetId="43">#REF!</definedName>
    <definedName name="_61_SourcePaySchId" localSheetId="20">#REF!</definedName>
    <definedName name="_61_SourcePaySchId">#REF!</definedName>
    <definedName name="_61CW_Note_1" localSheetId="39">#REF!</definedName>
    <definedName name="_61CW_Note_1" localSheetId="40">#REF!</definedName>
    <definedName name="_61CW_Note_1" localSheetId="47">#REF!</definedName>
    <definedName name="_61CW_Note_1" localSheetId="50">#REF!</definedName>
    <definedName name="_61CW_Note_1" localSheetId="54">#REF!</definedName>
    <definedName name="_61CW_Note_1" localSheetId="55">#REF!</definedName>
    <definedName name="_61CW_Note_1" localSheetId="51">#REF!</definedName>
    <definedName name="_61CW_Note_1" localSheetId="61">#REF!</definedName>
    <definedName name="_61CW_Note_1" localSheetId="22">#REF!</definedName>
    <definedName name="_61CW_Note_1" localSheetId="21">#REF!</definedName>
    <definedName name="_61CW_Note_1" localSheetId="35">#REF!</definedName>
    <definedName name="_61CW_Note_1" localSheetId="36">#REF!</definedName>
    <definedName name="_61CW_Note_1" localSheetId="7">#REF!</definedName>
    <definedName name="_61CW_Note_1" localSheetId="17">#REF!</definedName>
    <definedName name="_61CW_Note_1" localSheetId="6">#REF!</definedName>
    <definedName name="_61CW_Note_1" localSheetId="8">#REF!</definedName>
    <definedName name="_61CW_Note_1" localSheetId="18">#REF!</definedName>
    <definedName name="_61CW_Note_1" localSheetId="42">#REF!</definedName>
    <definedName name="_61CW_Note_1" localSheetId="43">#REF!</definedName>
    <definedName name="_61CW_Note_1" localSheetId="20">#REF!</definedName>
    <definedName name="_61CW_Note_1">#REF!</definedName>
    <definedName name="_80_Note_1">'80'!$D$25</definedName>
    <definedName name="_99_Note_1">'99-Template'!$D$157</definedName>
    <definedName name="_xlnm._FilterDatabase" localSheetId="44" hidden="1">'12'!$E$2:$E$49</definedName>
    <definedName name="_xlnm._FilterDatabase" localSheetId="50" hidden="1">'20B'!$K$2:$K$131</definedName>
    <definedName name="_xlnm._FilterDatabase" localSheetId="55" hidden="1">'20IC'!$K$2:$K$134</definedName>
    <definedName name="_xlnm._FilterDatabase" localSheetId="51" hidden="1">'20R'!$K$2:$K$138</definedName>
    <definedName name="_xlnm._FilterDatabase" localSheetId="3" hidden="1">ACCT!$A$1:$U$80</definedName>
    <definedName name="_xlnm._FilterDatabase" localSheetId="41" hidden="1">'ACT (2)'!$A$1:$E$5</definedName>
    <definedName name="_xlnm._FilterDatabase" localSheetId="14" hidden="1">ACTH!$A$1:$E$5</definedName>
    <definedName name="_xlnm._FilterDatabase" localSheetId="11" hidden="1">AKA!$A$1:$S$12</definedName>
    <definedName name="_xlnm._FilterDatabase" localSheetId="4" hidden="1">BAL!$A$1:$S$58</definedName>
    <definedName name="_xlnm._FilterDatabase" localSheetId="21" hidden="1">CALLH!$A$2:$T$2</definedName>
    <definedName name="_xlnm._FilterDatabase" localSheetId="28" hidden="1">CLAIM!$A$1:$S$10</definedName>
    <definedName name="_xlnm._FilterDatabase" localSheetId="29" hidden="1">CLMLN!$A$1:$S$10</definedName>
    <definedName name="_xlnm._FilterDatabase" localSheetId="27" hidden="1">DIAGCD!$A$1:$S$10</definedName>
    <definedName name="_xlnm._FilterDatabase" localSheetId="7" hidden="1">EMAIL!$A$1:$U$126</definedName>
    <definedName name="_xlnm._FilterDatabase" localSheetId="25" hidden="1">ENC!$A$1:$S$10</definedName>
    <definedName name="_xlnm._FilterDatabase" localSheetId="70" hidden="1">'Field Definitions'!#REF!</definedName>
    <definedName name="_xlnm._FilterDatabase" localSheetId="26" hidden="1">INS!$A$1:$S$10</definedName>
    <definedName name="_xlnm._FilterDatabase" localSheetId="19" hidden="1">ITMZ!$A$1:$S$10</definedName>
    <definedName name="_xlnm._FilterDatabase" localSheetId="33" hidden="1">LACTN!$A$1:$S$11</definedName>
    <definedName name="_xlnm._FilterDatabase" localSheetId="30" hidden="1">LCASE!$A$1:$S$11</definedName>
    <definedName name="_xlnm._FilterDatabase" localSheetId="32" hidden="1">LCNOT!$A$1:$S$9</definedName>
    <definedName name="_xlnm._FilterDatabase" localSheetId="34" hidden="1">LDOC!$A$1:$S$11</definedName>
    <definedName name="_xlnm._FilterDatabase" localSheetId="31" hidden="1">LJDG!$A$1:$S$11</definedName>
    <definedName name="_xlnm._FilterDatabase" localSheetId="10" hidden="1">LTRH!$A$1:$R$23</definedName>
    <definedName name="_xlnm._FilterDatabase" localSheetId="38" hidden="1">'MED -obsolete'!$A$1:$S$10</definedName>
    <definedName name="_xlnm._FilterDatabase" localSheetId="9" hidden="1">PADD!$A$1:$S$27</definedName>
    <definedName name="_xlnm._FilterDatabase" localSheetId="24" hidden="1">PAT!$A$1:$S$10</definedName>
    <definedName name="_xlnm._FilterDatabase" localSheetId="16" hidden="1">PDTR!$A$1:$E$5</definedName>
    <definedName name="_xlnm._FilterDatabase" localSheetId="6" hidden="1">PHN!$A$1:$U$125</definedName>
    <definedName name="_xlnm._FilterDatabase" localSheetId="13" hidden="1">PNOT!$A$1:$E$5</definedName>
    <definedName name="_xlnm._FilterDatabase" localSheetId="8" hidden="1">POE!$A$1:$U$126</definedName>
    <definedName name="_xlnm._FilterDatabase" localSheetId="5" hidden="1">PRTY!$A$1:$U$162</definedName>
    <definedName name="_xlnm._FilterDatabase" localSheetId="18" hidden="1">PS!$A$1:$E$9</definedName>
    <definedName name="_xlnm._FilterDatabase" localSheetId="1" hidden="1">'Record Ids'!$A$1:$J$40</definedName>
    <definedName name="_xlnm._FilterDatabase" localSheetId="23" hidden="1">TIG!$A$1:$S$10</definedName>
    <definedName name="_xlnm._FilterDatabase" localSheetId="15" hidden="1">TRNH!$A$1:$Y$138</definedName>
    <definedName name="_RecordIds_Note_1">'Record Ids'!$A$49</definedName>
    <definedName name="_RecordIds_Note_2">'Record Ids'!$A$50</definedName>
    <definedName name="ExternalData_1" localSheetId="70" hidden="1">'Field Definitions'!#REF!</definedName>
    <definedName name="Field_Definitions_ARTIVARMDEFAULT" localSheetId="70" hidden="1">'Field Definitions'!$A$1:$V$15862</definedName>
    <definedName name="Last_folder_selected_for_export" hidden="1">"E:\Artiva Migrations\Escallate\SourceData\PreCollect\Account\MigrationSetupFiles"</definedName>
    <definedName name="Z_FB5AE52C_21F1_4300_A1CB_6780D7F734A7_.wvu.Cols" localSheetId="68" hidden="1">'Transaction Types (2)'!$D:$D</definedName>
    <definedName name="Z_FB5AE52C_21F1_4300_A1CB_6780D7F734A7_.wvu.Cols" localSheetId="37" hidden="1">Translations!$D:$D</definedName>
    <definedName name="Z_FB5AE52C_21F1_4300_A1CB_6780D7F734A7_.wvu.FilterData" localSheetId="44" hidden="1">'12'!$E$2:$E$49</definedName>
    <definedName name="Z_FB5AE52C_21F1_4300_A1CB_6780D7F734A7_.wvu.FilterData" localSheetId="50" hidden="1">'20B'!$K$2:$K$122</definedName>
    <definedName name="Z_FB5AE52C_21F1_4300_A1CB_6780D7F734A7_.wvu.FilterData" localSheetId="55" hidden="1">'20IC'!$K$2:$K$125</definedName>
    <definedName name="Z_FB5AE52C_21F1_4300_A1CB_6780D7F734A7_.wvu.FilterData" localSheetId="51" hidden="1">'20R'!$K$2:$K$129</definedName>
    <definedName name="Z_FB5AE52C_21F1_4300_A1CB_6780D7F734A7_.wvu.FilterData" localSheetId="7" hidden="1">EMAIL!$M$2:$M$126</definedName>
    <definedName name="Z_FB5AE52C_21F1_4300_A1CB_6780D7F734A7_.wvu.FilterData" localSheetId="70" hidden="1">'Field Definitions'!#REF!</definedName>
    <definedName name="Z_FB5AE52C_21F1_4300_A1CB_6780D7F734A7_.wvu.FilterData" localSheetId="6" hidden="1">PHN!$M$2:$M$125</definedName>
    <definedName name="Z_FB5AE52C_21F1_4300_A1CB_6780D7F734A7_.wvu.FilterData" localSheetId="8" hidden="1">POE!$M$2:$M$126</definedName>
    <definedName name="Z_FB5AE52C_21F1_4300_A1CB_6780D7F734A7_.wvu.FilterData" localSheetId="5" hidden="1">PRTY!$M$2:$M$78</definedName>
  </definedNames>
  <calcPr calcId="191028" refMode="R1C1"/>
  <customWorkbookViews>
    <customWorkbookView name="stevee - Personal View" guid="{FB5AE52C-21F1-4300-A1CB-6780D7F734A7}" mergeInterval="0" personalView="1" maximized="1" windowWidth="1863" windowHeight="755" tabRatio="791" activeSheetId="13"/>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6" i="82" l="1"/>
  <c r="S25" i="82"/>
  <c r="R25" i="82"/>
  <c r="S24" i="82"/>
  <c r="R24" i="82"/>
  <c r="S23" i="82"/>
  <c r="R23" i="82"/>
  <c r="S22" i="82"/>
  <c r="R22" i="82"/>
  <c r="S21" i="82"/>
  <c r="R21" i="82"/>
  <c r="S20" i="82"/>
  <c r="R20" i="82"/>
  <c r="S19" i="82"/>
  <c r="R19" i="82"/>
  <c r="S18" i="82"/>
  <c r="R18" i="82"/>
  <c r="S17" i="82"/>
  <c r="R17" i="82"/>
  <c r="S16" i="82"/>
  <c r="R16" i="82"/>
  <c r="S15" i="82"/>
  <c r="R15" i="82"/>
  <c r="S14" i="82"/>
  <c r="R14" i="82"/>
  <c r="S13" i="82"/>
  <c r="R13" i="82"/>
  <c r="S12" i="82"/>
  <c r="R12" i="82"/>
  <c r="S11" i="82"/>
  <c r="R11" i="82"/>
  <c r="S10" i="82"/>
  <c r="R10" i="82"/>
  <c r="Q10" i="82"/>
  <c r="P10" i="82"/>
  <c r="S9" i="82"/>
  <c r="R9" i="82"/>
  <c r="Q9" i="82"/>
  <c r="P9" i="82"/>
  <c r="S8" i="82"/>
  <c r="R8" i="82"/>
  <c r="Q8" i="82"/>
  <c r="P8" i="82"/>
  <c r="E1" i="82"/>
  <c r="E1" i="81"/>
  <c r="E1" i="80"/>
  <c r="E1" i="79"/>
  <c r="E1" i="78"/>
  <c r="E1" i="77"/>
  <c r="E1" i="76"/>
  <c r="E1" i="75"/>
  <c r="E1" i="74"/>
  <c r="E1" i="73"/>
  <c r="E1" i="72"/>
  <c r="N5" i="71"/>
  <c r="E1" i="71"/>
  <c r="Q43" i="13"/>
  <c r="O43" i="13"/>
  <c r="I20" i="70"/>
  <c r="I19" i="70"/>
  <c r="I18" i="70"/>
  <c r="I17" i="70"/>
  <c r="I16" i="70"/>
  <c r="I15" i="70"/>
  <c r="I14" i="70"/>
  <c r="I13" i="70"/>
  <c r="I12" i="70"/>
  <c r="I11" i="70"/>
  <c r="I10" i="70"/>
  <c r="I9" i="70"/>
  <c r="I8" i="70"/>
  <c r="I7" i="70"/>
  <c r="J6" i="70"/>
  <c r="J7" i="70" s="1"/>
  <c r="J8" i="70" s="1"/>
  <c r="J9" i="70" s="1"/>
  <c r="J10" i="70" s="1"/>
  <c r="J11" i="70" s="1"/>
  <c r="J12" i="70" s="1"/>
  <c r="J13" i="70" s="1"/>
  <c r="J14" i="70" s="1"/>
  <c r="J15" i="70" s="1"/>
  <c r="J16" i="70" s="1"/>
  <c r="J17" i="70" s="1"/>
  <c r="J18" i="70" s="1"/>
  <c r="J19" i="70" s="1"/>
  <c r="J20" i="70" s="1"/>
  <c r="I6" i="70"/>
  <c r="S25" i="70"/>
  <c r="S24" i="70"/>
  <c r="R24" i="70"/>
  <c r="S23" i="70"/>
  <c r="R23" i="70"/>
  <c r="S22" i="70"/>
  <c r="R22" i="70"/>
  <c r="S21" i="70"/>
  <c r="R21" i="70"/>
  <c r="S20" i="70"/>
  <c r="R20" i="70"/>
  <c r="S19" i="70"/>
  <c r="R19" i="70"/>
  <c r="S18" i="70"/>
  <c r="R18" i="70"/>
  <c r="S17" i="70"/>
  <c r="R17" i="70"/>
  <c r="S16" i="70"/>
  <c r="R16" i="70"/>
  <c r="S15" i="70"/>
  <c r="R15" i="70"/>
  <c r="S14" i="70"/>
  <c r="R14" i="70"/>
  <c r="S13" i="70"/>
  <c r="R13" i="70"/>
  <c r="S12" i="70"/>
  <c r="R12" i="70"/>
  <c r="S11" i="70"/>
  <c r="R11" i="70"/>
  <c r="S10" i="70"/>
  <c r="R10" i="70"/>
  <c r="S9" i="70"/>
  <c r="R9" i="70"/>
  <c r="Q9" i="70"/>
  <c r="P9" i="70"/>
  <c r="S8" i="70"/>
  <c r="R8" i="70"/>
  <c r="Q8" i="70"/>
  <c r="P8" i="70"/>
  <c r="S7" i="70"/>
  <c r="R7" i="70"/>
  <c r="Q7" i="70"/>
  <c r="P7" i="70"/>
  <c r="E1" i="70"/>
  <c r="X153" i="7"/>
  <c r="I38" i="3"/>
  <c r="N5" i="69"/>
  <c r="E1" i="69"/>
  <c r="I11" i="68"/>
  <c r="I12" i="68"/>
  <c r="I13" i="68"/>
  <c r="T132" i="68"/>
  <c r="S132" i="68"/>
  <c r="R132" i="68"/>
  <c r="T131" i="68"/>
  <c r="S131" i="68"/>
  <c r="R131" i="68"/>
  <c r="T130" i="68"/>
  <c r="S130" i="68"/>
  <c r="R130" i="68"/>
  <c r="T129" i="68"/>
  <c r="S129" i="68"/>
  <c r="R129" i="68"/>
  <c r="T128" i="68"/>
  <c r="S128" i="68"/>
  <c r="R128" i="68"/>
  <c r="T126" i="68"/>
  <c r="S126" i="68"/>
  <c r="R126" i="68"/>
  <c r="T125" i="68"/>
  <c r="S125" i="68"/>
  <c r="R125" i="68"/>
  <c r="T124" i="68"/>
  <c r="S124" i="68"/>
  <c r="R124" i="68"/>
  <c r="T123" i="68"/>
  <c r="S123" i="68"/>
  <c r="R123" i="68"/>
  <c r="M123" i="68"/>
  <c r="T122" i="68"/>
  <c r="S122" i="68"/>
  <c r="R122" i="68"/>
  <c r="M122" i="68"/>
  <c r="T121" i="68"/>
  <c r="S121" i="68"/>
  <c r="R121" i="68"/>
  <c r="M121" i="68"/>
  <c r="T120" i="68"/>
  <c r="S120" i="68"/>
  <c r="R120" i="68"/>
  <c r="M120" i="68"/>
  <c r="T119" i="68"/>
  <c r="S119" i="68"/>
  <c r="R119" i="68"/>
  <c r="M119" i="68"/>
  <c r="T118" i="68"/>
  <c r="S118" i="68"/>
  <c r="R118" i="68"/>
  <c r="M118" i="68"/>
  <c r="T117" i="68"/>
  <c r="S117" i="68"/>
  <c r="R117" i="68"/>
  <c r="M117" i="68"/>
  <c r="U116" i="68"/>
  <c r="T116" i="68"/>
  <c r="S116" i="68"/>
  <c r="R116" i="68"/>
  <c r="M116" i="68"/>
  <c r="U115" i="68"/>
  <c r="T115" i="68"/>
  <c r="S115" i="68"/>
  <c r="R115" i="68"/>
  <c r="M115" i="68"/>
  <c r="U114" i="68"/>
  <c r="T114" i="68"/>
  <c r="S114" i="68"/>
  <c r="R114" i="68"/>
  <c r="M114" i="68"/>
  <c r="U113" i="68"/>
  <c r="T113" i="68"/>
  <c r="S113" i="68"/>
  <c r="R113" i="68"/>
  <c r="M113" i="68"/>
  <c r="U112" i="68"/>
  <c r="T112" i="68"/>
  <c r="S112" i="68"/>
  <c r="R112" i="68"/>
  <c r="M112" i="68"/>
  <c r="T111" i="68"/>
  <c r="S111" i="68"/>
  <c r="R111" i="68"/>
  <c r="M111" i="68"/>
  <c r="T110" i="68"/>
  <c r="S110" i="68"/>
  <c r="R110" i="68"/>
  <c r="M110" i="68"/>
  <c r="T109" i="68"/>
  <c r="S109" i="68"/>
  <c r="R109" i="68"/>
  <c r="M109" i="68"/>
  <c r="T108" i="68"/>
  <c r="S108" i="68"/>
  <c r="R108" i="68"/>
  <c r="M108" i="68"/>
  <c r="T107" i="68"/>
  <c r="S107" i="68"/>
  <c r="R107" i="68"/>
  <c r="M107" i="68"/>
  <c r="T106" i="68"/>
  <c r="S106" i="68"/>
  <c r="R106" i="68"/>
  <c r="M106" i="68"/>
  <c r="T105" i="68"/>
  <c r="S105" i="68"/>
  <c r="R105" i="68"/>
  <c r="M105" i="68"/>
  <c r="T104" i="68"/>
  <c r="S104" i="68"/>
  <c r="R104" i="68"/>
  <c r="M104" i="68"/>
  <c r="T103" i="68"/>
  <c r="S103" i="68"/>
  <c r="R103" i="68"/>
  <c r="M103" i="68"/>
  <c r="T102" i="68"/>
  <c r="S102" i="68"/>
  <c r="R102" i="68"/>
  <c r="M102" i="68"/>
  <c r="T101" i="68"/>
  <c r="S101" i="68"/>
  <c r="R101" i="68"/>
  <c r="M101" i="68"/>
  <c r="U100" i="68"/>
  <c r="T100" i="68"/>
  <c r="S100" i="68"/>
  <c r="R100" i="68"/>
  <c r="M100" i="68"/>
  <c r="U99" i="68"/>
  <c r="T99" i="68"/>
  <c r="S99" i="68"/>
  <c r="R99" i="68"/>
  <c r="M99" i="68"/>
  <c r="U98" i="68"/>
  <c r="T98" i="68"/>
  <c r="S98" i="68"/>
  <c r="R98" i="68"/>
  <c r="M98" i="68"/>
  <c r="U97" i="68"/>
  <c r="T97" i="68"/>
  <c r="S97" i="68"/>
  <c r="R97" i="68"/>
  <c r="M97" i="68"/>
  <c r="U96" i="68"/>
  <c r="T96" i="68"/>
  <c r="S96" i="68"/>
  <c r="R96" i="68"/>
  <c r="M96" i="68"/>
  <c r="U95" i="68"/>
  <c r="T95" i="68"/>
  <c r="S95" i="68"/>
  <c r="R95" i="68"/>
  <c r="M95" i="68"/>
  <c r="T94" i="68"/>
  <c r="S94" i="68"/>
  <c r="R94" i="68"/>
  <c r="M94" i="68"/>
  <c r="T93" i="68"/>
  <c r="S93" i="68"/>
  <c r="R93" i="68"/>
  <c r="M93" i="68"/>
  <c r="T92" i="68"/>
  <c r="S92" i="68"/>
  <c r="R92" i="68"/>
  <c r="M92" i="68"/>
  <c r="T91" i="68"/>
  <c r="S91" i="68"/>
  <c r="R91" i="68"/>
  <c r="M91" i="68"/>
  <c r="T90" i="68"/>
  <c r="S90" i="68"/>
  <c r="R90" i="68"/>
  <c r="M90" i="68"/>
  <c r="T89" i="68"/>
  <c r="S89" i="68"/>
  <c r="R89" i="68"/>
  <c r="M89" i="68"/>
  <c r="T88" i="68"/>
  <c r="S88" i="68"/>
  <c r="R88" i="68"/>
  <c r="M88" i="68"/>
  <c r="T87" i="68"/>
  <c r="S87" i="68"/>
  <c r="R87" i="68"/>
  <c r="M87" i="68"/>
  <c r="T86" i="68"/>
  <c r="S86" i="68"/>
  <c r="R86" i="68"/>
  <c r="M86" i="68"/>
  <c r="T85" i="68"/>
  <c r="S85" i="68"/>
  <c r="R85" i="68"/>
  <c r="M85" i="68"/>
  <c r="U84" i="68"/>
  <c r="T84" i="68"/>
  <c r="S84" i="68"/>
  <c r="R84" i="68"/>
  <c r="M84" i="68"/>
  <c r="U83" i="68"/>
  <c r="T83" i="68"/>
  <c r="S83" i="68"/>
  <c r="R83" i="68"/>
  <c r="M83" i="68"/>
  <c r="U82" i="68"/>
  <c r="T82" i="68"/>
  <c r="S82" i="68"/>
  <c r="R82" i="68"/>
  <c r="M82" i="68"/>
  <c r="U81" i="68"/>
  <c r="T81" i="68"/>
  <c r="S81" i="68"/>
  <c r="R81" i="68"/>
  <c r="M81" i="68"/>
  <c r="U80" i="68"/>
  <c r="T80" i="68"/>
  <c r="S80" i="68"/>
  <c r="R80" i="68"/>
  <c r="M80" i="68"/>
  <c r="U79" i="68"/>
  <c r="T79" i="68"/>
  <c r="S79" i="68"/>
  <c r="R79" i="68"/>
  <c r="M79" i="68"/>
  <c r="U78" i="68"/>
  <c r="T78" i="68"/>
  <c r="S78" i="68"/>
  <c r="R78" i="68"/>
  <c r="M78" i="68"/>
  <c r="U77" i="68"/>
  <c r="T77" i="68"/>
  <c r="S77" i="68"/>
  <c r="R77" i="68"/>
  <c r="M77" i="68"/>
  <c r="U76" i="68"/>
  <c r="T76" i="68"/>
  <c r="S76" i="68"/>
  <c r="R76" i="68"/>
  <c r="M76" i="68"/>
  <c r="U75" i="68"/>
  <c r="T75" i="68"/>
  <c r="S75" i="68"/>
  <c r="R75" i="68"/>
  <c r="M75" i="68"/>
  <c r="U74" i="68"/>
  <c r="T74" i="68"/>
  <c r="S74" i="68"/>
  <c r="R74" i="68"/>
  <c r="M74" i="68"/>
  <c r="U73" i="68"/>
  <c r="T73" i="68"/>
  <c r="S73" i="68"/>
  <c r="R73" i="68"/>
  <c r="M73" i="68"/>
  <c r="U72" i="68"/>
  <c r="T72" i="68"/>
  <c r="S72" i="68"/>
  <c r="R72" i="68"/>
  <c r="M72" i="68"/>
  <c r="U71" i="68"/>
  <c r="T71" i="68"/>
  <c r="S71" i="68"/>
  <c r="R71" i="68"/>
  <c r="M71" i="68"/>
  <c r="U70" i="68"/>
  <c r="T70" i="68"/>
  <c r="S70" i="68"/>
  <c r="R70" i="68"/>
  <c r="M70" i="68"/>
  <c r="U69" i="68"/>
  <c r="T69" i="68"/>
  <c r="S69" i="68"/>
  <c r="R69" i="68"/>
  <c r="M69" i="68"/>
  <c r="U68" i="68"/>
  <c r="T68" i="68"/>
  <c r="S68" i="68"/>
  <c r="R68" i="68"/>
  <c r="M68" i="68"/>
  <c r="U67" i="68"/>
  <c r="T67" i="68"/>
  <c r="S67" i="68"/>
  <c r="R67" i="68"/>
  <c r="M67" i="68"/>
  <c r="U66" i="68"/>
  <c r="T66" i="68"/>
  <c r="S66" i="68"/>
  <c r="R66" i="68"/>
  <c r="M66" i="68"/>
  <c r="U65" i="68"/>
  <c r="T65" i="68"/>
  <c r="S65" i="68"/>
  <c r="R65" i="68"/>
  <c r="M65" i="68"/>
  <c r="U64" i="68"/>
  <c r="T64" i="68"/>
  <c r="S64" i="68"/>
  <c r="R64" i="68"/>
  <c r="M64" i="68"/>
  <c r="U63" i="68"/>
  <c r="T63" i="68"/>
  <c r="S63" i="68"/>
  <c r="R63" i="68"/>
  <c r="M63" i="68"/>
  <c r="U62" i="68"/>
  <c r="T62" i="68"/>
  <c r="S62" i="68"/>
  <c r="R62" i="68"/>
  <c r="M62" i="68"/>
  <c r="U61" i="68"/>
  <c r="T61" i="68"/>
  <c r="S61" i="68"/>
  <c r="R61" i="68"/>
  <c r="M61" i="68"/>
  <c r="U60" i="68"/>
  <c r="T60" i="68"/>
  <c r="S60" i="68"/>
  <c r="R60" i="68"/>
  <c r="M60" i="68"/>
  <c r="U59" i="68"/>
  <c r="T59" i="68"/>
  <c r="S59" i="68"/>
  <c r="R59" i="68"/>
  <c r="M59" i="68"/>
  <c r="U58" i="68"/>
  <c r="T58" i="68"/>
  <c r="S58" i="68"/>
  <c r="R58" i="68"/>
  <c r="M58" i="68"/>
  <c r="U57" i="68"/>
  <c r="T57" i="68"/>
  <c r="S57" i="68"/>
  <c r="R57" i="68"/>
  <c r="M57" i="68"/>
  <c r="U56" i="68"/>
  <c r="T56" i="68"/>
  <c r="S56" i="68"/>
  <c r="R56" i="68"/>
  <c r="M56" i="68"/>
  <c r="U55" i="68"/>
  <c r="T55" i="68"/>
  <c r="S55" i="68"/>
  <c r="R55" i="68"/>
  <c r="M55" i="68"/>
  <c r="U54" i="68"/>
  <c r="T54" i="68"/>
  <c r="S54" i="68"/>
  <c r="R54" i="68"/>
  <c r="M54" i="68"/>
  <c r="U53" i="68"/>
  <c r="T53" i="68"/>
  <c r="S53" i="68"/>
  <c r="R53" i="68"/>
  <c r="M53" i="68"/>
  <c r="U52" i="68"/>
  <c r="T52" i="68"/>
  <c r="S52" i="68"/>
  <c r="R52" i="68"/>
  <c r="M52" i="68"/>
  <c r="U51" i="68"/>
  <c r="T51" i="68"/>
  <c r="S51" i="68"/>
  <c r="R51" i="68"/>
  <c r="M51" i="68"/>
  <c r="U50" i="68"/>
  <c r="T50" i="68"/>
  <c r="S50" i="68"/>
  <c r="R50" i="68"/>
  <c r="M50" i="68"/>
  <c r="U49" i="68"/>
  <c r="T49" i="68"/>
  <c r="S49" i="68"/>
  <c r="R49" i="68"/>
  <c r="M49" i="68"/>
  <c r="U48" i="68"/>
  <c r="T48" i="68"/>
  <c r="S48" i="68"/>
  <c r="R48" i="68"/>
  <c r="M48" i="68"/>
  <c r="U47" i="68"/>
  <c r="T47" i="68"/>
  <c r="S47" i="68"/>
  <c r="R47" i="68"/>
  <c r="M47" i="68"/>
  <c r="U46" i="68"/>
  <c r="T46" i="68"/>
  <c r="S46" i="68"/>
  <c r="R46" i="68"/>
  <c r="M46" i="68"/>
  <c r="U45" i="68"/>
  <c r="T45" i="68"/>
  <c r="S45" i="68"/>
  <c r="R45" i="68"/>
  <c r="M45" i="68"/>
  <c r="U44" i="68"/>
  <c r="T44" i="68"/>
  <c r="S44" i="68"/>
  <c r="R44" i="68"/>
  <c r="M44" i="68"/>
  <c r="U43" i="68"/>
  <c r="T43" i="68"/>
  <c r="S43" i="68"/>
  <c r="R43" i="68"/>
  <c r="M43" i="68"/>
  <c r="U42" i="68"/>
  <c r="T42" i="68"/>
  <c r="S42" i="68"/>
  <c r="R42" i="68"/>
  <c r="M42" i="68"/>
  <c r="U41" i="68"/>
  <c r="T41" i="68"/>
  <c r="S41" i="68"/>
  <c r="R41" i="68"/>
  <c r="M41" i="68"/>
  <c r="U40" i="68"/>
  <c r="T40" i="68"/>
  <c r="S40" i="68"/>
  <c r="R40" i="68"/>
  <c r="M40" i="68"/>
  <c r="U39" i="68"/>
  <c r="T39" i="68"/>
  <c r="S39" i="68"/>
  <c r="R39" i="68"/>
  <c r="M39" i="68"/>
  <c r="U38" i="68"/>
  <c r="T38" i="68"/>
  <c r="S38" i="68"/>
  <c r="R38" i="68"/>
  <c r="M38" i="68"/>
  <c r="U37" i="68"/>
  <c r="T37" i="68"/>
  <c r="S37" i="68"/>
  <c r="R37" i="68"/>
  <c r="M37" i="68"/>
  <c r="U36" i="68"/>
  <c r="T36" i="68"/>
  <c r="S36" i="68"/>
  <c r="R36" i="68"/>
  <c r="M36" i="68"/>
  <c r="U35" i="68"/>
  <c r="T35" i="68"/>
  <c r="S35" i="68"/>
  <c r="R35" i="68"/>
  <c r="M35" i="68"/>
  <c r="U34" i="68"/>
  <c r="T34" i="68"/>
  <c r="S34" i="68"/>
  <c r="R34" i="68"/>
  <c r="M34" i="68"/>
  <c r="U33" i="68"/>
  <c r="T33" i="68"/>
  <c r="S33" i="68"/>
  <c r="R33" i="68"/>
  <c r="M33" i="68"/>
  <c r="U32" i="68"/>
  <c r="T32" i="68"/>
  <c r="S32" i="68"/>
  <c r="R32" i="68"/>
  <c r="M32" i="68"/>
  <c r="U31" i="68"/>
  <c r="T31" i="68"/>
  <c r="S31" i="68"/>
  <c r="R31" i="68"/>
  <c r="M31" i="68"/>
  <c r="U30" i="68"/>
  <c r="T30" i="68"/>
  <c r="S30" i="68"/>
  <c r="R30" i="68"/>
  <c r="M30" i="68"/>
  <c r="U29" i="68"/>
  <c r="T29" i="68"/>
  <c r="S29" i="68"/>
  <c r="R29" i="68"/>
  <c r="M29" i="68"/>
  <c r="U28" i="68"/>
  <c r="T28" i="68"/>
  <c r="S28" i="68"/>
  <c r="R28" i="68"/>
  <c r="M28" i="68"/>
  <c r="U27" i="68"/>
  <c r="T27" i="68"/>
  <c r="S27" i="68"/>
  <c r="R27" i="68"/>
  <c r="U26" i="68"/>
  <c r="T26" i="68"/>
  <c r="S26" i="68"/>
  <c r="R26" i="68"/>
  <c r="U25" i="68"/>
  <c r="T25" i="68"/>
  <c r="S25" i="68"/>
  <c r="R25" i="68"/>
  <c r="X25" i="68"/>
  <c r="X24" i="68"/>
  <c r="U24" i="68"/>
  <c r="T24" i="68"/>
  <c r="S24" i="68"/>
  <c r="R24" i="68"/>
  <c r="U23" i="68"/>
  <c r="T23" i="68"/>
  <c r="S23" i="68"/>
  <c r="R23" i="68"/>
  <c r="X23" i="68"/>
  <c r="X22" i="68"/>
  <c r="U22" i="68"/>
  <c r="T22" i="68"/>
  <c r="S22" i="68"/>
  <c r="R22" i="68"/>
  <c r="U21" i="68"/>
  <c r="T21" i="68"/>
  <c r="S21" i="68"/>
  <c r="M18" i="68"/>
  <c r="X21" i="68" s="1"/>
  <c r="X20" i="68"/>
  <c r="U20" i="68"/>
  <c r="T20" i="68"/>
  <c r="S20" i="68"/>
  <c r="U18" i="68"/>
  <c r="T18" i="68"/>
  <c r="S18" i="68"/>
  <c r="X18" i="68"/>
  <c r="X17" i="68"/>
  <c r="U17" i="68"/>
  <c r="T17" i="68"/>
  <c r="S17" i="68"/>
  <c r="U16" i="68"/>
  <c r="T16" i="68"/>
  <c r="S16" i="68"/>
  <c r="M16" i="68"/>
  <c r="X16" i="68" s="1"/>
  <c r="X15" i="68"/>
  <c r="U15" i="68"/>
  <c r="T15" i="68"/>
  <c r="S15" i="68"/>
  <c r="R15" i="68"/>
  <c r="U14" i="68"/>
  <c r="T14" i="68"/>
  <c r="S14" i="68"/>
  <c r="R14" i="68"/>
  <c r="N14" i="68"/>
  <c r="M14" i="68"/>
  <c r="I14" i="68"/>
  <c r="U13" i="68"/>
  <c r="T13" i="68"/>
  <c r="S13" i="68"/>
  <c r="R13" i="68"/>
  <c r="N13" i="68"/>
  <c r="M13" i="68"/>
  <c r="U12" i="68"/>
  <c r="T12" i="68"/>
  <c r="S12" i="68"/>
  <c r="R12" i="68"/>
  <c r="N12" i="68"/>
  <c r="M12" i="68"/>
  <c r="U11" i="68"/>
  <c r="T11" i="68"/>
  <c r="S11" i="68"/>
  <c r="R11" i="68"/>
  <c r="N11" i="68"/>
  <c r="M11" i="68"/>
  <c r="S10" i="68"/>
  <c r="S9" i="68"/>
  <c r="M9" i="68"/>
  <c r="X9" i="68" s="1"/>
  <c r="U8" i="68"/>
  <c r="T8" i="68"/>
  <c r="S8" i="68"/>
  <c r="M8" i="68"/>
  <c r="X8" i="68" s="1"/>
  <c r="U7" i="68"/>
  <c r="T7" i="68"/>
  <c r="S7" i="68"/>
  <c r="M7" i="68"/>
  <c r="X7" i="68" s="1"/>
  <c r="T6" i="68"/>
  <c r="S6" i="68"/>
  <c r="R6" i="68"/>
  <c r="N6" i="68"/>
  <c r="M6" i="68"/>
  <c r="I6" i="68"/>
  <c r="G6" i="68"/>
  <c r="X5" i="68"/>
  <c r="X4" i="68"/>
  <c r="X3" i="68"/>
  <c r="E1" i="68"/>
  <c r="N6" i="67"/>
  <c r="N5" i="67"/>
  <c r="E1" i="67"/>
  <c r="S25" i="66"/>
  <c r="S24" i="66"/>
  <c r="R24" i="66"/>
  <c r="S23" i="66"/>
  <c r="R23" i="66"/>
  <c r="S22" i="66"/>
  <c r="R22" i="66"/>
  <c r="S21" i="66"/>
  <c r="R21" i="66"/>
  <c r="S20" i="66"/>
  <c r="R20" i="66"/>
  <c r="S19" i="66"/>
  <c r="R19" i="66"/>
  <c r="S18" i="66"/>
  <c r="R18" i="66"/>
  <c r="S17" i="66"/>
  <c r="R17" i="66"/>
  <c r="S16" i="66"/>
  <c r="R16" i="66"/>
  <c r="S15" i="66"/>
  <c r="R15" i="66"/>
  <c r="S14" i="66"/>
  <c r="R14" i="66"/>
  <c r="S13" i="66"/>
  <c r="R13" i="66"/>
  <c r="S12" i="66"/>
  <c r="R12" i="66"/>
  <c r="S11" i="66"/>
  <c r="R11" i="66"/>
  <c r="S10" i="66"/>
  <c r="R10" i="66"/>
  <c r="S9" i="66"/>
  <c r="R9" i="66"/>
  <c r="Q9" i="66"/>
  <c r="P9" i="66"/>
  <c r="S8" i="66"/>
  <c r="R8" i="66"/>
  <c r="Q8" i="66"/>
  <c r="P8" i="66"/>
  <c r="S7" i="66"/>
  <c r="R7" i="66"/>
  <c r="Q7" i="66"/>
  <c r="P7" i="66"/>
  <c r="E1" i="66"/>
  <c r="S25" i="65"/>
  <c r="S24" i="65"/>
  <c r="R24" i="65"/>
  <c r="S23" i="65"/>
  <c r="R23" i="65"/>
  <c r="S22" i="65"/>
  <c r="R22" i="65"/>
  <c r="S21" i="65"/>
  <c r="R21" i="65"/>
  <c r="S20" i="65"/>
  <c r="R20" i="65"/>
  <c r="S19" i="65"/>
  <c r="R19" i="65"/>
  <c r="S18" i="65"/>
  <c r="R18" i="65"/>
  <c r="S17" i="65"/>
  <c r="R17" i="65"/>
  <c r="S16" i="65"/>
  <c r="R16" i="65"/>
  <c r="N16" i="65"/>
  <c r="S15" i="65"/>
  <c r="R15" i="65"/>
  <c r="S14" i="65"/>
  <c r="R14" i="65"/>
  <c r="J16" i="65"/>
  <c r="J17" i="65" s="1"/>
  <c r="J18" i="65" s="1"/>
  <c r="J21" i="65" s="1"/>
  <c r="J22" i="65" s="1"/>
  <c r="S13" i="65"/>
  <c r="R13" i="65"/>
  <c r="S12" i="65"/>
  <c r="R12" i="65"/>
  <c r="S11" i="65"/>
  <c r="R11" i="65"/>
  <c r="S10" i="65"/>
  <c r="R10" i="65"/>
  <c r="S9" i="65"/>
  <c r="R9" i="65"/>
  <c r="Q9" i="65"/>
  <c r="P9" i="65"/>
  <c r="S8" i="65"/>
  <c r="R8" i="65"/>
  <c r="Q8" i="65"/>
  <c r="P8" i="65"/>
  <c r="S7" i="65"/>
  <c r="R7" i="65"/>
  <c r="Q7" i="65"/>
  <c r="P7" i="65"/>
  <c r="E1" i="65"/>
  <c r="S24" i="64"/>
  <c r="S23" i="64"/>
  <c r="R23" i="64"/>
  <c r="S22" i="64"/>
  <c r="R22" i="64"/>
  <c r="S21" i="64"/>
  <c r="R21" i="64"/>
  <c r="S20" i="64"/>
  <c r="R20" i="64"/>
  <c r="N20" i="64"/>
  <c r="S19" i="64"/>
  <c r="R19" i="64"/>
  <c r="N19" i="64"/>
  <c r="S18" i="64"/>
  <c r="R18" i="64"/>
  <c r="S17" i="64"/>
  <c r="R17" i="64"/>
  <c r="S16" i="64"/>
  <c r="R16" i="64"/>
  <c r="S15" i="64"/>
  <c r="R15" i="64"/>
  <c r="S14" i="64"/>
  <c r="R14" i="64"/>
  <c r="S13" i="64"/>
  <c r="R13" i="64"/>
  <c r="J13" i="64"/>
  <c r="J14" i="64" s="1"/>
  <c r="J15" i="64" s="1"/>
  <c r="J16" i="64" s="1"/>
  <c r="J17" i="64" s="1"/>
  <c r="J18" i="64" s="1"/>
  <c r="J19" i="64" s="1"/>
  <c r="J20" i="64" s="1"/>
  <c r="J21" i="64" s="1"/>
  <c r="J22" i="64" s="1"/>
  <c r="J23" i="64" s="1"/>
  <c r="S12" i="64"/>
  <c r="R12" i="64"/>
  <c r="S11" i="64"/>
  <c r="R11" i="64"/>
  <c r="J11" i="64"/>
  <c r="S10" i="64"/>
  <c r="R10" i="64"/>
  <c r="S9" i="64"/>
  <c r="R9" i="64"/>
  <c r="S8" i="64"/>
  <c r="R8" i="64"/>
  <c r="Q8" i="64"/>
  <c r="P8" i="64"/>
  <c r="S7" i="64"/>
  <c r="R7" i="64"/>
  <c r="Q7" i="64"/>
  <c r="P7" i="64"/>
  <c r="S6" i="64"/>
  <c r="R6" i="64"/>
  <c r="Q6" i="64"/>
  <c r="P6" i="64"/>
  <c r="E1" i="64"/>
  <c r="I9" i="63"/>
  <c r="T8" i="63"/>
  <c r="S8" i="63"/>
  <c r="R8" i="63"/>
  <c r="Q8" i="63"/>
  <c r="N8" i="63"/>
  <c r="M8" i="63"/>
  <c r="I8" i="63"/>
  <c r="T7" i="63"/>
  <c r="S7" i="63"/>
  <c r="R7" i="63"/>
  <c r="Q7" i="63"/>
  <c r="N7" i="63"/>
  <c r="M7" i="63"/>
  <c r="I7" i="63"/>
  <c r="S6" i="63"/>
  <c r="R6" i="63"/>
  <c r="Q6" i="63"/>
  <c r="N6" i="63"/>
  <c r="M6" i="63"/>
  <c r="J5" i="63"/>
  <c r="E1" i="63"/>
  <c r="N6" i="62"/>
  <c r="N5" i="62"/>
  <c r="E1" i="62"/>
  <c r="X30" i="40"/>
  <c r="X29" i="40"/>
  <c r="X28" i="40"/>
  <c r="X27" i="40"/>
  <c r="X26" i="40"/>
  <c r="X25" i="40"/>
  <c r="X24" i="40"/>
  <c r="X23" i="40"/>
  <c r="X22" i="40"/>
  <c r="X21" i="40"/>
  <c r="X20" i="40"/>
  <c r="X19" i="40"/>
  <c r="X18" i="40"/>
  <c r="X17" i="40"/>
  <c r="X16" i="40"/>
  <c r="X15" i="40"/>
  <c r="X14" i="40"/>
  <c r="X13" i="40"/>
  <c r="X12" i="40"/>
  <c r="X11" i="40"/>
  <c r="X10" i="40"/>
  <c r="X9" i="40"/>
  <c r="X8" i="40"/>
  <c r="X7" i="40"/>
  <c r="X6" i="40"/>
  <c r="X5" i="40"/>
  <c r="X4" i="40"/>
  <c r="X3" i="40"/>
  <c r="X5" i="39"/>
  <c r="X4" i="39"/>
  <c r="X3" i="39"/>
  <c r="X9" i="35"/>
  <c r="X8" i="35"/>
  <c r="X7" i="35"/>
  <c r="X6" i="35"/>
  <c r="X5" i="35"/>
  <c r="X4" i="35"/>
  <c r="X3" i="35"/>
  <c r="Y4" i="3"/>
  <c r="Y3" i="3"/>
  <c r="X24" i="39"/>
  <c r="X23" i="39"/>
  <c r="X22" i="39"/>
  <c r="X21" i="39"/>
  <c r="X20" i="39"/>
  <c r="X19" i="39"/>
  <c r="X18" i="39"/>
  <c r="X17" i="39"/>
  <c r="X16" i="39"/>
  <c r="X15" i="39"/>
  <c r="X14" i="39"/>
  <c r="X13" i="39"/>
  <c r="X12" i="39"/>
  <c r="X11" i="39"/>
  <c r="X10" i="39"/>
  <c r="X9" i="39"/>
  <c r="X8" i="39"/>
  <c r="X7" i="39"/>
  <c r="X154" i="7"/>
  <c r="X152" i="7"/>
  <c r="X151" i="7"/>
  <c r="X150" i="7"/>
  <c r="X149" i="7"/>
  <c r="X148" i="7"/>
  <c r="X147" i="7"/>
  <c r="X146" i="7"/>
  <c r="X145" i="7"/>
  <c r="X144" i="7"/>
  <c r="X143" i="7"/>
  <c r="X142" i="7"/>
  <c r="X141" i="7"/>
  <c r="X140" i="7"/>
  <c r="X139" i="7"/>
  <c r="X138" i="7"/>
  <c r="X137" i="7"/>
  <c r="X136" i="7"/>
  <c r="X135" i="7"/>
  <c r="X134" i="7"/>
  <c r="X133" i="7"/>
  <c r="X132" i="7"/>
  <c r="X131" i="7"/>
  <c r="X130" i="7"/>
  <c r="X129" i="7"/>
  <c r="X128" i="7"/>
  <c r="X127" i="7"/>
  <c r="X126" i="7"/>
  <c r="X125" i="7"/>
  <c r="X124" i="7"/>
  <c r="X123" i="7"/>
  <c r="X122" i="7"/>
  <c r="X121" i="7"/>
  <c r="X120" i="7"/>
  <c r="X119" i="7"/>
  <c r="X118" i="7"/>
  <c r="X117" i="7"/>
  <c r="X116" i="7"/>
  <c r="X115" i="7"/>
  <c r="X114" i="7"/>
  <c r="X113" i="7"/>
  <c r="X112" i="7"/>
  <c r="X111" i="7"/>
  <c r="X110" i="7"/>
  <c r="X109" i="7"/>
  <c r="X108" i="7"/>
  <c r="X107" i="7"/>
  <c r="X106" i="7"/>
  <c r="X105" i="7"/>
  <c r="X104" i="7"/>
  <c r="X103" i="7"/>
  <c r="X102" i="7"/>
  <c r="X101" i="7"/>
  <c r="X100" i="7"/>
  <c r="X99" i="7"/>
  <c r="X98" i="7"/>
  <c r="X97" i="7"/>
  <c r="X96" i="7"/>
  <c r="X95" i="7"/>
  <c r="X94" i="7"/>
  <c r="X9" i="7"/>
  <c r="A68" i="60"/>
  <c r="A67" i="60"/>
  <c r="A66" i="60"/>
  <c r="A65" i="60"/>
  <c r="A64" i="60"/>
  <c r="A63" i="60"/>
  <c r="A62" i="60"/>
  <c r="A61" i="60"/>
  <c r="A60" i="60"/>
  <c r="A59" i="60"/>
  <c r="A58" i="60"/>
  <c r="A57" i="60"/>
  <c r="A56" i="60"/>
  <c r="A55" i="60"/>
  <c r="A54" i="60"/>
  <c r="A53" i="60"/>
  <c r="A52" i="60"/>
  <c r="A47" i="60"/>
  <c r="A46" i="60"/>
  <c r="A45" i="60"/>
  <c r="A44" i="60"/>
  <c r="A43" i="60"/>
  <c r="A42" i="60"/>
  <c r="A41" i="60"/>
  <c r="A40" i="60"/>
  <c r="A39" i="60"/>
  <c r="A38" i="60"/>
  <c r="A37" i="60"/>
  <c r="A28" i="60"/>
  <c r="A27" i="60"/>
  <c r="A22" i="60"/>
  <c r="A20" i="60"/>
  <c r="A19" i="60"/>
  <c r="A18" i="60"/>
  <c r="A17" i="60"/>
  <c r="A16" i="60"/>
  <c r="A15" i="60"/>
  <c r="A14" i="60"/>
  <c r="A13" i="60"/>
  <c r="A12" i="60"/>
  <c r="A11" i="60"/>
  <c r="A10" i="60"/>
  <c r="A9" i="60"/>
  <c r="A8" i="60"/>
  <c r="A7" i="60"/>
  <c r="A6" i="60"/>
  <c r="A5" i="60"/>
  <c r="A4" i="60"/>
  <c r="A3" i="60"/>
  <c r="T7" i="59"/>
  <c r="S7" i="59"/>
  <c r="R7" i="59"/>
  <c r="Q7" i="59"/>
  <c r="T6" i="59"/>
  <c r="S6" i="59"/>
  <c r="R6" i="59"/>
  <c r="Q6" i="59"/>
  <c r="M6" i="59"/>
  <c r="S9" i="59"/>
  <c r="R9" i="59"/>
  <c r="Q9" i="59"/>
  <c r="M9" i="59"/>
  <c r="J5" i="59"/>
  <c r="E1" i="59"/>
  <c r="J5" i="14"/>
  <c r="E1" i="8"/>
  <c r="E1" i="54"/>
  <c r="E1" i="53"/>
  <c r="E1" i="51"/>
  <c r="E1" i="52"/>
  <c r="E1" i="34"/>
  <c r="E1" i="14"/>
  <c r="E1" i="13"/>
  <c r="E1" i="36"/>
  <c r="E1" i="35"/>
  <c r="E1" i="11"/>
  <c r="E1" i="10"/>
  <c r="E1" i="46"/>
  <c r="E1" i="4"/>
  <c r="E1" i="40"/>
  <c r="E1" i="39"/>
  <c r="E1" i="7"/>
  <c r="G1" i="3"/>
  <c r="L30" i="2"/>
  <c r="L29" i="2"/>
  <c r="L27" i="2"/>
  <c r="L23" i="2"/>
  <c r="L22" i="2"/>
  <c r="L15" i="2"/>
  <c r="L14" i="2"/>
  <c r="L13" i="2"/>
  <c r="L12" i="2"/>
  <c r="L9" i="2"/>
  <c r="L8" i="2"/>
  <c r="L7" i="2"/>
  <c r="L6" i="2"/>
  <c r="X80" i="7"/>
  <c r="O45" i="13" l="1"/>
  <c r="O44" i="13"/>
  <c r="Q45" i="13"/>
  <c r="Q44" i="13"/>
  <c r="X11" i="68"/>
  <c r="X12" i="68"/>
  <c r="X13" i="68"/>
  <c r="X10" i="68"/>
  <c r="X14" i="68"/>
  <c r="R18" i="58"/>
  <c r="Q18" i="58"/>
  <c r="P18" i="58"/>
  <c r="L18" i="58"/>
  <c r="K18" i="58"/>
  <c r="G18" i="58"/>
  <c r="R17" i="58"/>
  <c r="Q17" i="58"/>
  <c r="P17" i="58"/>
  <c r="L17" i="58"/>
  <c r="K17" i="58"/>
  <c r="G17" i="58"/>
  <c r="R16" i="58"/>
  <c r="Q16" i="58"/>
  <c r="P16" i="58"/>
  <c r="L16" i="58"/>
  <c r="K16" i="58"/>
  <c r="G16" i="58"/>
  <c r="R15" i="58"/>
  <c r="Q15" i="58"/>
  <c r="P15" i="58"/>
  <c r="K15" i="58"/>
  <c r="G15" i="58"/>
  <c r="R14" i="58"/>
  <c r="Q14" i="58"/>
  <c r="P14" i="58"/>
  <c r="K14" i="58"/>
  <c r="G14" i="58"/>
  <c r="R13" i="58"/>
  <c r="Q13" i="58"/>
  <c r="P13" i="58"/>
  <c r="L13" i="58"/>
  <c r="K13" i="58"/>
  <c r="G13" i="58"/>
  <c r="R12" i="58"/>
  <c r="Q12" i="58"/>
  <c r="P12" i="58"/>
  <c r="L12" i="58"/>
  <c r="K12" i="58"/>
  <c r="G12" i="58"/>
  <c r="R11" i="58"/>
  <c r="Q11" i="58"/>
  <c r="P11" i="58"/>
  <c r="L11" i="58"/>
  <c r="K11" i="58"/>
  <c r="G11" i="58"/>
  <c r="R10" i="58"/>
  <c r="Q10" i="58"/>
  <c r="P10" i="58"/>
  <c r="L10" i="58"/>
  <c r="K10" i="58"/>
  <c r="G10" i="58"/>
  <c r="R9" i="58"/>
  <c r="Q9" i="58"/>
  <c r="P9" i="58"/>
  <c r="L9" i="58"/>
  <c r="K9" i="58"/>
  <c r="G9" i="58"/>
  <c r="R8" i="58"/>
  <c r="Q8" i="58"/>
  <c r="P8" i="58"/>
  <c r="L8" i="58"/>
  <c r="K8" i="58"/>
  <c r="G8" i="58"/>
  <c r="R7" i="58"/>
  <c r="Q7" i="58"/>
  <c r="P7" i="58"/>
  <c r="L7" i="58"/>
  <c r="K7" i="58"/>
  <c r="G7" i="58"/>
  <c r="R6" i="58"/>
  <c r="Q6" i="58"/>
  <c r="P6" i="58"/>
  <c r="L6" i="58"/>
  <c r="K6" i="58"/>
  <c r="G6" i="58"/>
  <c r="R5" i="58"/>
  <c r="Q5" i="58"/>
  <c r="P5" i="58"/>
  <c r="L5" i="58"/>
  <c r="K5" i="58"/>
  <c r="G5" i="58"/>
  <c r="R4" i="58"/>
  <c r="Q4" i="58"/>
  <c r="P4" i="58"/>
  <c r="L4" i="58"/>
  <c r="K4" i="58"/>
  <c r="H4" i="58"/>
  <c r="H5" i="58" s="1"/>
  <c r="H6" i="58" s="1"/>
  <c r="H7" i="58" s="1"/>
  <c r="H8" i="58" s="1"/>
  <c r="H9" i="58" s="1"/>
  <c r="H10" i="58" s="1"/>
  <c r="H11" i="58" s="1"/>
  <c r="H12" i="58" s="1"/>
  <c r="H13" i="58" s="1"/>
  <c r="H14" i="58" s="1"/>
  <c r="H15" i="58" s="1"/>
  <c r="H16" i="58" s="1"/>
  <c r="H17" i="58" s="1"/>
  <c r="H18" i="58" s="1"/>
  <c r="G4" i="58"/>
  <c r="R3" i="58"/>
  <c r="Q3" i="58"/>
  <c r="P3" i="58"/>
  <c r="L3" i="58"/>
  <c r="K3" i="58"/>
  <c r="G3" i="58"/>
  <c r="R43" i="45" l="1"/>
  <c r="Q43" i="45"/>
  <c r="P43" i="45"/>
  <c r="O43" i="45"/>
  <c r="L43" i="45"/>
  <c r="K43" i="45"/>
  <c r="G43" i="45"/>
  <c r="R41" i="45"/>
  <c r="Q41" i="45"/>
  <c r="P41" i="45"/>
  <c r="O41" i="45"/>
  <c r="L41" i="45"/>
  <c r="K41" i="45"/>
  <c r="G41" i="45"/>
  <c r="R29" i="45"/>
  <c r="Q29" i="45"/>
  <c r="P29" i="45"/>
  <c r="O29" i="45"/>
  <c r="L29" i="45"/>
  <c r="K29" i="45"/>
  <c r="G29" i="45"/>
  <c r="R27" i="45"/>
  <c r="Q27" i="45"/>
  <c r="P27" i="45"/>
  <c r="O27" i="45"/>
  <c r="L27" i="45"/>
  <c r="K27" i="45"/>
  <c r="G27" i="45"/>
  <c r="R15" i="45"/>
  <c r="Q15" i="45"/>
  <c r="P15" i="45"/>
  <c r="O15" i="45"/>
  <c r="L15" i="45"/>
  <c r="K15" i="45"/>
  <c r="G15" i="45"/>
  <c r="R13" i="45"/>
  <c r="Q13" i="45"/>
  <c r="P13" i="45"/>
  <c r="O13" i="45"/>
  <c r="L13" i="45"/>
  <c r="K13" i="45"/>
  <c r="G13" i="45"/>
  <c r="L114" i="49" l="1"/>
  <c r="K114" i="49"/>
  <c r="L113" i="49"/>
  <c r="K113" i="49"/>
  <c r="L112" i="49"/>
  <c r="K112" i="49"/>
  <c r="L111" i="49"/>
  <c r="K111" i="49"/>
  <c r="L110" i="49"/>
  <c r="K110" i="49"/>
  <c r="L109" i="49"/>
  <c r="K109" i="49"/>
  <c r="L108" i="49"/>
  <c r="K108" i="49"/>
  <c r="L107" i="49"/>
  <c r="K107" i="49"/>
  <c r="L106" i="49"/>
  <c r="K106" i="49"/>
  <c r="L105" i="49"/>
  <c r="K105" i="49"/>
  <c r="L104" i="49"/>
  <c r="K104" i="49"/>
  <c r="L103" i="49"/>
  <c r="K103" i="49"/>
  <c r="L102" i="49"/>
  <c r="K102" i="49"/>
  <c r="L101" i="49"/>
  <c r="K101" i="49"/>
  <c r="L100" i="49"/>
  <c r="K100" i="49"/>
  <c r="L99" i="49"/>
  <c r="K99" i="49"/>
  <c r="L98" i="49"/>
  <c r="K98" i="49"/>
  <c r="L97" i="49"/>
  <c r="K97" i="49"/>
  <c r="L96" i="49"/>
  <c r="K96" i="49"/>
  <c r="L95" i="49"/>
  <c r="K95" i="49"/>
  <c r="L94" i="49"/>
  <c r="K94" i="49"/>
  <c r="L93" i="49"/>
  <c r="K93" i="49"/>
  <c r="L92" i="49"/>
  <c r="K92" i="49"/>
  <c r="Q91" i="49"/>
  <c r="L91" i="49"/>
  <c r="K91" i="49"/>
  <c r="Q90" i="49"/>
  <c r="Q89" i="49"/>
  <c r="L89" i="49"/>
  <c r="Q88" i="49"/>
  <c r="P88" i="49"/>
  <c r="O88" i="49"/>
  <c r="N88" i="49"/>
  <c r="L88" i="49"/>
  <c r="Q87" i="49"/>
  <c r="P87" i="49"/>
  <c r="O87" i="49"/>
  <c r="N87" i="49"/>
  <c r="Q86" i="49"/>
  <c r="P86" i="49"/>
  <c r="O86" i="49"/>
  <c r="N86" i="49"/>
  <c r="L86" i="49"/>
  <c r="Q85" i="49"/>
  <c r="P85" i="49"/>
  <c r="O85" i="49"/>
  <c r="N85" i="49"/>
  <c r="G85" i="49"/>
  <c r="E85" i="49"/>
  <c r="Q84" i="49"/>
  <c r="P84" i="49"/>
  <c r="O84" i="49"/>
  <c r="N84" i="49"/>
  <c r="L84" i="49"/>
  <c r="K84" i="49"/>
  <c r="G84" i="49"/>
  <c r="E84" i="49"/>
  <c r="Q83" i="49"/>
  <c r="P83" i="49"/>
  <c r="O83" i="49"/>
  <c r="N83" i="49"/>
  <c r="L83" i="49"/>
  <c r="K83" i="49"/>
  <c r="G83" i="49"/>
  <c r="E83" i="49"/>
  <c r="Q82" i="49"/>
  <c r="P82" i="49"/>
  <c r="O82" i="49"/>
  <c r="N82" i="49"/>
  <c r="L82" i="49"/>
  <c r="K82" i="49"/>
  <c r="G82" i="49"/>
  <c r="E82" i="49"/>
  <c r="Q81" i="49"/>
  <c r="P81" i="49"/>
  <c r="O81" i="49"/>
  <c r="N81" i="49"/>
  <c r="L81" i="49"/>
  <c r="K81" i="49"/>
  <c r="G81" i="49"/>
  <c r="E81" i="49"/>
  <c r="Q80" i="49"/>
  <c r="P80" i="49"/>
  <c r="O80" i="49"/>
  <c r="N80" i="49"/>
  <c r="L80" i="49"/>
  <c r="K80" i="49"/>
  <c r="G80" i="49"/>
  <c r="E80" i="49"/>
  <c r="Q79" i="49"/>
  <c r="P79" i="49"/>
  <c r="O79" i="49"/>
  <c r="N79" i="49"/>
  <c r="L79" i="49"/>
  <c r="K79" i="49"/>
  <c r="G79" i="49"/>
  <c r="E79" i="49"/>
  <c r="Q78" i="49"/>
  <c r="P78" i="49"/>
  <c r="O78" i="49"/>
  <c r="N78" i="49"/>
  <c r="L78" i="49"/>
  <c r="K78" i="49"/>
  <c r="G78" i="49"/>
  <c r="E78" i="49"/>
  <c r="Q77" i="49"/>
  <c r="P77" i="49"/>
  <c r="O77" i="49"/>
  <c r="N77" i="49"/>
  <c r="L77" i="49"/>
  <c r="K77" i="49"/>
  <c r="G77" i="49"/>
  <c r="E77" i="49"/>
  <c r="Q76" i="49"/>
  <c r="P76" i="49"/>
  <c r="O76" i="49"/>
  <c r="N76" i="49"/>
  <c r="L76" i="49"/>
  <c r="K76" i="49"/>
  <c r="G76" i="49"/>
  <c r="E76" i="49"/>
  <c r="Q75" i="49"/>
  <c r="P75" i="49"/>
  <c r="O75" i="49"/>
  <c r="N75" i="49"/>
  <c r="L75" i="49"/>
  <c r="K75" i="49"/>
  <c r="G75" i="49"/>
  <c r="E75" i="49"/>
  <c r="Q74" i="49"/>
  <c r="P74" i="49"/>
  <c r="O74" i="49"/>
  <c r="N74" i="49"/>
  <c r="L74" i="49"/>
  <c r="K74" i="49"/>
  <c r="G74" i="49"/>
  <c r="E74" i="49"/>
  <c r="Q73" i="49"/>
  <c r="P73" i="49"/>
  <c r="O73" i="49"/>
  <c r="N73" i="49"/>
  <c r="L73" i="49"/>
  <c r="K73" i="49"/>
  <c r="G73" i="49"/>
  <c r="E73" i="49"/>
  <c r="Q72" i="49"/>
  <c r="P72" i="49"/>
  <c r="O72" i="49"/>
  <c r="N72" i="49"/>
  <c r="L72" i="49"/>
  <c r="K72" i="49"/>
  <c r="G72" i="49"/>
  <c r="E72" i="49"/>
  <c r="Q71" i="49"/>
  <c r="P71" i="49"/>
  <c r="O71" i="49"/>
  <c r="N71" i="49"/>
  <c r="L71" i="49"/>
  <c r="K71" i="49"/>
  <c r="G71" i="49"/>
  <c r="E71" i="49"/>
  <c r="Q70" i="49"/>
  <c r="P70" i="49"/>
  <c r="O70" i="49"/>
  <c r="N70" i="49"/>
  <c r="L70" i="49"/>
  <c r="K70" i="49"/>
  <c r="G70" i="49"/>
  <c r="E70" i="49"/>
  <c r="Q69" i="49"/>
  <c r="P69" i="49"/>
  <c r="O69" i="49"/>
  <c r="N69" i="49"/>
  <c r="L69" i="49"/>
  <c r="K69" i="49"/>
  <c r="G69" i="49"/>
  <c r="E69" i="49"/>
  <c r="Q68" i="49"/>
  <c r="P68" i="49"/>
  <c r="O68" i="49"/>
  <c r="N68" i="49"/>
  <c r="L68" i="49"/>
  <c r="K68" i="49"/>
  <c r="G68" i="49"/>
  <c r="E68" i="49"/>
  <c r="Q67" i="49"/>
  <c r="P67" i="49"/>
  <c r="O67" i="49"/>
  <c r="N67" i="49"/>
  <c r="L67" i="49"/>
  <c r="K67" i="49"/>
  <c r="G67" i="49"/>
  <c r="E67" i="49"/>
  <c r="Q66" i="49"/>
  <c r="P66" i="49"/>
  <c r="O66" i="49"/>
  <c r="N66" i="49"/>
  <c r="L66" i="49"/>
  <c r="K66" i="49"/>
  <c r="G66" i="49"/>
  <c r="E66" i="49"/>
  <c r="Q65" i="49"/>
  <c r="P65" i="49"/>
  <c r="O65" i="49"/>
  <c r="N65" i="49"/>
  <c r="L65" i="49"/>
  <c r="K65" i="49"/>
  <c r="G65" i="49"/>
  <c r="E65" i="49"/>
  <c r="Q64" i="49"/>
  <c r="P64" i="49"/>
  <c r="O64" i="49"/>
  <c r="N64" i="49"/>
  <c r="L64" i="49"/>
  <c r="K64" i="49"/>
  <c r="G64" i="49"/>
  <c r="E64" i="49"/>
  <c r="Q63" i="49"/>
  <c r="P63" i="49"/>
  <c r="O63" i="49"/>
  <c r="N63" i="49"/>
  <c r="L63" i="49"/>
  <c r="K63" i="49"/>
  <c r="G63" i="49"/>
  <c r="E63" i="49"/>
  <c r="Q62" i="49"/>
  <c r="P62" i="49"/>
  <c r="O62" i="49"/>
  <c r="N62" i="49"/>
  <c r="L62" i="49"/>
  <c r="K62" i="49"/>
  <c r="G62" i="49"/>
  <c r="E62" i="49"/>
  <c r="Q61" i="49"/>
  <c r="P61" i="49"/>
  <c r="O61" i="49"/>
  <c r="N61" i="49"/>
  <c r="L61" i="49"/>
  <c r="K61" i="49"/>
  <c r="G61" i="49"/>
  <c r="E61" i="49"/>
  <c r="Q60" i="49"/>
  <c r="P60" i="49"/>
  <c r="O60" i="49"/>
  <c r="N60" i="49"/>
  <c r="L60" i="49"/>
  <c r="K60" i="49"/>
  <c r="G60" i="49"/>
  <c r="E60" i="49"/>
  <c r="Q59" i="49"/>
  <c r="P59" i="49"/>
  <c r="O59" i="49"/>
  <c r="N59" i="49"/>
  <c r="L59" i="49"/>
  <c r="K59" i="49"/>
  <c r="G59" i="49"/>
  <c r="E59" i="49"/>
  <c r="Q58" i="49"/>
  <c r="P58" i="49"/>
  <c r="O58" i="49"/>
  <c r="N58" i="49"/>
  <c r="L58" i="49"/>
  <c r="K58" i="49"/>
  <c r="G58" i="49"/>
  <c r="E58" i="49"/>
  <c r="Q57" i="49"/>
  <c r="P57" i="49"/>
  <c r="O57" i="49"/>
  <c r="N57" i="49"/>
  <c r="L57" i="49"/>
  <c r="K57" i="49"/>
  <c r="G57" i="49"/>
  <c r="E57" i="49"/>
  <c r="Q56" i="49"/>
  <c r="P56" i="49"/>
  <c r="O56" i="49"/>
  <c r="N56" i="49"/>
  <c r="L56" i="49"/>
  <c r="K56" i="49"/>
  <c r="G56" i="49"/>
  <c r="E56" i="49"/>
  <c r="Q55" i="49"/>
  <c r="P55" i="49"/>
  <c r="O55" i="49"/>
  <c r="N55" i="49"/>
  <c r="L55" i="49"/>
  <c r="K55" i="49"/>
  <c r="G55" i="49"/>
  <c r="E55" i="49"/>
  <c r="Q54" i="49"/>
  <c r="P54" i="49"/>
  <c r="O54" i="49"/>
  <c r="N54" i="49"/>
  <c r="L54" i="49"/>
  <c r="K54" i="49"/>
  <c r="G54" i="49"/>
  <c r="E54" i="49"/>
  <c r="Q53" i="49"/>
  <c r="P53" i="49"/>
  <c r="O53" i="49"/>
  <c r="N53" i="49"/>
  <c r="L53" i="49"/>
  <c r="K53" i="49"/>
  <c r="G53" i="49"/>
  <c r="E53" i="49"/>
  <c r="Q52" i="49"/>
  <c r="P52" i="49"/>
  <c r="O52" i="49"/>
  <c r="N52" i="49"/>
  <c r="L52" i="49"/>
  <c r="K52" i="49"/>
  <c r="G52" i="49"/>
  <c r="E52" i="49"/>
  <c r="Q51" i="49"/>
  <c r="P51" i="49"/>
  <c r="O51" i="49"/>
  <c r="N51" i="49"/>
  <c r="L51" i="49"/>
  <c r="K51" i="49"/>
  <c r="G51" i="49"/>
  <c r="E51" i="49"/>
  <c r="Q50" i="49"/>
  <c r="P50" i="49"/>
  <c r="O50" i="49"/>
  <c r="N50" i="49"/>
  <c r="L50" i="49"/>
  <c r="K50" i="49"/>
  <c r="G50" i="49"/>
  <c r="E50" i="49"/>
  <c r="Q49" i="49"/>
  <c r="P49" i="49"/>
  <c r="O49" i="49"/>
  <c r="N49" i="49"/>
  <c r="L49" i="49"/>
  <c r="K49" i="49"/>
  <c r="G49" i="49"/>
  <c r="E49" i="49"/>
  <c r="Q48" i="49"/>
  <c r="P48" i="49"/>
  <c r="O48" i="49"/>
  <c r="N48" i="49"/>
  <c r="L48" i="49"/>
  <c r="K48" i="49"/>
  <c r="G48" i="49"/>
  <c r="E48" i="49"/>
  <c r="Q47" i="49"/>
  <c r="P47" i="49"/>
  <c r="O47" i="49"/>
  <c r="N47" i="49"/>
  <c r="L47" i="49"/>
  <c r="K47" i="49"/>
  <c r="G47" i="49"/>
  <c r="E47" i="49"/>
  <c r="Q46" i="49"/>
  <c r="P46" i="49"/>
  <c r="O46" i="49"/>
  <c r="N46" i="49"/>
  <c r="L46" i="49"/>
  <c r="K46" i="49"/>
  <c r="G46" i="49"/>
  <c r="E46" i="49"/>
  <c r="Q45" i="49"/>
  <c r="P45" i="49"/>
  <c r="O45" i="49"/>
  <c r="N45" i="49"/>
  <c r="L45" i="49"/>
  <c r="K45" i="49"/>
  <c r="G45" i="49"/>
  <c r="E45" i="49"/>
  <c r="Q44" i="49"/>
  <c r="P44" i="49"/>
  <c r="O44" i="49"/>
  <c r="N44" i="49"/>
  <c r="L44" i="49"/>
  <c r="K44" i="49"/>
  <c r="G44" i="49"/>
  <c r="E44" i="49"/>
  <c r="Q43" i="49"/>
  <c r="P43" i="49"/>
  <c r="O43" i="49"/>
  <c r="N43" i="49"/>
  <c r="L43" i="49"/>
  <c r="K43" i="49"/>
  <c r="G43" i="49"/>
  <c r="E43" i="49"/>
  <c r="Q42" i="49"/>
  <c r="P42" i="49"/>
  <c r="O42" i="49"/>
  <c r="N42" i="49"/>
  <c r="L42" i="49"/>
  <c r="K42" i="49"/>
  <c r="G42" i="49"/>
  <c r="E42" i="49"/>
  <c r="Q41" i="49"/>
  <c r="P41" i="49"/>
  <c r="O41" i="49"/>
  <c r="N41" i="49"/>
  <c r="L41" i="49"/>
  <c r="K41" i="49"/>
  <c r="G41" i="49"/>
  <c r="E41" i="49"/>
  <c r="Q40" i="49"/>
  <c r="P40" i="49"/>
  <c r="O40" i="49"/>
  <c r="N40" i="49"/>
  <c r="L40" i="49"/>
  <c r="K40" i="49"/>
  <c r="G40" i="49"/>
  <c r="E40" i="49"/>
  <c r="Q39" i="49"/>
  <c r="P39" i="49"/>
  <c r="O39" i="49"/>
  <c r="N39" i="49"/>
  <c r="L39" i="49"/>
  <c r="K39" i="49"/>
  <c r="G39" i="49"/>
  <c r="E39" i="49"/>
  <c r="Q38" i="49"/>
  <c r="P38" i="49"/>
  <c r="O38" i="49"/>
  <c r="N38" i="49"/>
  <c r="L38" i="49"/>
  <c r="K38" i="49"/>
  <c r="G38" i="49"/>
  <c r="E38" i="49"/>
  <c r="Q37" i="49"/>
  <c r="P37" i="49"/>
  <c r="O37" i="49"/>
  <c r="N37" i="49"/>
  <c r="L37" i="49"/>
  <c r="K37" i="49"/>
  <c r="G37" i="49"/>
  <c r="E37" i="49"/>
  <c r="Q36" i="49"/>
  <c r="P36" i="49"/>
  <c r="O36" i="49"/>
  <c r="N36" i="49"/>
  <c r="L36" i="49"/>
  <c r="K36" i="49"/>
  <c r="G36" i="49"/>
  <c r="E36" i="49"/>
  <c r="Q35" i="49"/>
  <c r="P35" i="49"/>
  <c r="O35" i="49"/>
  <c r="N35" i="49"/>
  <c r="L35" i="49"/>
  <c r="K35" i="49"/>
  <c r="G35" i="49"/>
  <c r="E35" i="49"/>
  <c r="Q34" i="49"/>
  <c r="P34" i="49"/>
  <c r="O34" i="49"/>
  <c r="N34" i="49"/>
  <c r="L34" i="49"/>
  <c r="K34" i="49"/>
  <c r="G34" i="49"/>
  <c r="E34" i="49"/>
  <c r="Q33" i="49"/>
  <c r="P33" i="49"/>
  <c r="O33" i="49"/>
  <c r="N33" i="49"/>
  <c r="L33" i="49"/>
  <c r="K33" i="49"/>
  <c r="G33" i="49"/>
  <c r="E33" i="49"/>
  <c r="Q32" i="49"/>
  <c r="P32" i="49"/>
  <c r="O32" i="49"/>
  <c r="N32" i="49"/>
  <c r="L32" i="49"/>
  <c r="K32" i="49"/>
  <c r="G32" i="49"/>
  <c r="E32" i="49"/>
  <c r="Q31" i="49"/>
  <c r="P31" i="49"/>
  <c r="O31" i="49"/>
  <c r="N31" i="49"/>
  <c r="L31" i="49"/>
  <c r="K31" i="49"/>
  <c r="G31" i="49"/>
  <c r="E31" i="49"/>
  <c r="Q30" i="49"/>
  <c r="P30" i="49"/>
  <c r="O30" i="49"/>
  <c r="N30" i="49"/>
  <c r="L30" i="49"/>
  <c r="K30" i="49"/>
  <c r="G30" i="49"/>
  <c r="E30" i="49"/>
  <c r="Q29" i="49"/>
  <c r="P29" i="49"/>
  <c r="O29" i="49"/>
  <c r="N29" i="49"/>
  <c r="L29" i="49"/>
  <c r="K29" i="49"/>
  <c r="G29" i="49"/>
  <c r="E29" i="49"/>
  <c r="Q28" i="49"/>
  <c r="P28" i="49"/>
  <c r="O28" i="49"/>
  <c r="N28" i="49"/>
  <c r="L28" i="49"/>
  <c r="K28" i="49"/>
  <c r="G28" i="49"/>
  <c r="E28" i="49"/>
  <c r="Q27" i="49"/>
  <c r="P27" i="49"/>
  <c r="O27" i="49"/>
  <c r="N27" i="49"/>
  <c r="L27" i="49"/>
  <c r="K27" i="49"/>
  <c r="G27" i="49"/>
  <c r="E27" i="49"/>
  <c r="Q26" i="49"/>
  <c r="P26" i="49"/>
  <c r="O26" i="49"/>
  <c r="N26" i="49"/>
  <c r="L26" i="49"/>
  <c r="K26" i="49"/>
  <c r="G26" i="49"/>
  <c r="E26" i="49"/>
  <c r="Q25" i="49"/>
  <c r="P25" i="49"/>
  <c r="O25" i="49"/>
  <c r="N25" i="49"/>
  <c r="L25" i="49"/>
  <c r="K25" i="49"/>
  <c r="E25" i="49"/>
  <c r="Q24" i="49"/>
  <c r="P24" i="49"/>
  <c r="O24" i="49"/>
  <c r="N24" i="49"/>
  <c r="L24" i="49"/>
  <c r="K24" i="49"/>
  <c r="G24" i="49"/>
  <c r="E24" i="49"/>
  <c r="Q23" i="49"/>
  <c r="P23" i="49"/>
  <c r="O23" i="49"/>
  <c r="N23" i="49"/>
  <c r="L23" i="49"/>
  <c r="K23" i="49"/>
  <c r="G23" i="49"/>
  <c r="E23" i="49"/>
  <c r="Q22" i="49"/>
  <c r="P22" i="49"/>
  <c r="O22" i="49"/>
  <c r="N22" i="49"/>
  <c r="L22" i="49"/>
  <c r="K22" i="49"/>
  <c r="G22" i="49"/>
  <c r="E22" i="49"/>
  <c r="Q21" i="49"/>
  <c r="P21" i="49"/>
  <c r="O21" i="49"/>
  <c r="N21" i="49"/>
  <c r="L21" i="49"/>
  <c r="K21" i="49"/>
  <c r="G21" i="49"/>
  <c r="E21" i="49"/>
  <c r="Q20" i="49"/>
  <c r="P20" i="49"/>
  <c r="O20" i="49"/>
  <c r="N20" i="49"/>
  <c r="L20" i="49"/>
  <c r="K20" i="49"/>
  <c r="G20" i="49"/>
  <c r="E20" i="49"/>
  <c r="Q19" i="49"/>
  <c r="P19" i="49"/>
  <c r="O19" i="49"/>
  <c r="N19" i="49"/>
  <c r="L19" i="49"/>
  <c r="K19" i="49"/>
  <c r="G19" i="49"/>
  <c r="E19" i="49"/>
  <c r="Q18" i="49"/>
  <c r="P18" i="49"/>
  <c r="O18" i="49"/>
  <c r="N18" i="49"/>
  <c r="L18" i="49"/>
  <c r="K18" i="49"/>
  <c r="G18" i="49"/>
  <c r="E18" i="49"/>
  <c r="Q17" i="49"/>
  <c r="P17" i="49"/>
  <c r="O17" i="49"/>
  <c r="N17" i="49"/>
  <c r="L17" i="49"/>
  <c r="K17" i="49"/>
  <c r="G17" i="49"/>
  <c r="E17" i="49"/>
  <c r="Q16" i="49"/>
  <c r="P16" i="49"/>
  <c r="O16" i="49"/>
  <c r="N16" i="49"/>
  <c r="L16" i="49"/>
  <c r="K16" i="49"/>
  <c r="G16" i="49"/>
  <c r="E16" i="49"/>
  <c r="Q15" i="49"/>
  <c r="P15" i="49"/>
  <c r="O15" i="49"/>
  <c r="N15" i="49"/>
  <c r="L15" i="49"/>
  <c r="K15" i="49"/>
  <c r="G15" i="49"/>
  <c r="E15" i="49"/>
  <c r="Q14" i="49"/>
  <c r="P14" i="49"/>
  <c r="O14" i="49"/>
  <c r="N14" i="49"/>
  <c r="L14" i="49"/>
  <c r="K14" i="49"/>
  <c r="G14" i="49"/>
  <c r="E14" i="49"/>
  <c r="Q13" i="49"/>
  <c r="P13" i="49"/>
  <c r="O13" i="49"/>
  <c r="N13" i="49"/>
  <c r="L13" i="49"/>
  <c r="K13" i="49"/>
  <c r="G13" i="49"/>
  <c r="E13" i="49"/>
  <c r="Q12" i="49"/>
  <c r="P12" i="49"/>
  <c r="O12" i="49"/>
  <c r="N12" i="49"/>
  <c r="L12" i="49"/>
  <c r="K12" i="49"/>
  <c r="G12" i="49"/>
  <c r="E12" i="49"/>
  <c r="Q11" i="49"/>
  <c r="P11" i="49"/>
  <c r="O11" i="49"/>
  <c r="N11" i="49"/>
  <c r="L11" i="49"/>
  <c r="K11" i="49"/>
  <c r="G11" i="49"/>
  <c r="E11" i="49"/>
  <c r="Q10" i="49"/>
  <c r="P10" i="49"/>
  <c r="O10" i="49"/>
  <c r="N10" i="49"/>
  <c r="L10" i="49"/>
  <c r="K10" i="49"/>
  <c r="G10" i="49"/>
  <c r="E10" i="49"/>
  <c r="Q9" i="49"/>
  <c r="P9" i="49"/>
  <c r="O9" i="49"/>
  <c r="N9" i="49"/>
  <c r="L9" i="49"/>
  <c r="K9" i="49"/>
  <c r="G9" i="49"/>
  <c r="E9" i="49"/>
  <c r="Q8" i="49"/>
  <c r="P8" i="49"/>
  <c r="O8" i="49"/>
  <c r="N8" i="49"/>
  <c r="L8" i="49"/>
  <c r="K8" i="49"/>
  <c r="G8" i="49"/>
  <c r="E8" i="49"/>
  <c r="Q7" i="49"/>
  <c r="P7" i="49"/>
  <c r="O7" i="49"/>
  <c r="N7" i="49"/>
  <c r="L7" i="49"/>
  <c r="K7" i="49"/>
  <c r="G7" i="49"/>
  <c r="E7" i="49"/>
  <c r="Q6" i="49"/>
  <c r="P6" i="49"/>
  <c r="O6" i="49"/>
  <c r="N6" i="49"/>
  <c r="L6" i="49"/>
  <c r="K6" i="49"/>
  <c r="G6" i="49"/>
  <c r="E6" i="49"/>
  <c r="P5" i="49"/>
  <c r="O5" i="49"/>
  <c r="N5" i="49"/>
  <c r="L5" i="49"/>
  <c r="K5" i="49"/>
  <c r="G5" i="49"/>
  <c r="E5" i="49"/>
  <c r="Q4" i="49"/>
  <c r="P4" i="49"/>
  <c r="O4" i="49"/>
  <c r="N4" i="49"/>
  <c r="L4" i="49"/>
  <c r="K4" i="49"/>
  <c r="G4" i="49"/>
  <c r="E4" i="49"/>
  <c r="Q3" i="49"/>
  <c r="P3" i="49"/>
  <c r="O3" i="49"/>
  <c r="N3" i="49"/>
  <c r="L3" i="49"/>
  <c r="K3" i="49"/>
  <c r="G3" i="49"/>
  <c r="E3" i="49"/>
  <c r="E78" i="47"/>
  <c r="E77" i="47"/>
  <c r="N75" i="47"/>
  <c r="Q72" i="47"/>
  <c r="P72" i="47"/>
  <c r="Q71" i="47"/>
  <c r="P71" i="47"/>
  <c r="O71" i="47"/>
  <c r="N71" i="47"/>
  <c r="Q70" i="47"/>
  <c r="P70" i="47"/>
  <c r="O70" i="47"/>
  <c r="N70" i="47"/>
  <c r="Q69" i="47"/>
  <c r="P69" i="47"/>
  <c r="O69" i="47"/>
  <c r="N69" i="47"/>
  <c r="Q68" i="47"/>
  <c r="P68" i="47"/>
  <c r="O68" i="47"/>
  <c r="N68" i="47"/>
  <c r="Q67" i="47"/>
  <c r="P67" i="47"/>
  <c r="O67" i="47"/>
  <c r="N67" i="47"/>
  <c r="Q66" i="47"/>
  <c r="P66" i="47"/>
  <c r="O66" i="47"/>
  <c r="N66" i="47"/>
  <c r="Q65" i="47"/>
  <c r="P65" i="47"/>
  <c r="O65" i="47"/>
  <c r="N65" i="47"/>
  <c r="Q64" i="47"/>
  <c r="P64" i="47"/>
  <c r="O64" i="47"/>
  <c r="N64" i="47"/>
  <c r="Q63" i="47"/>
  <c r="P63" i="47"/>
  <c r="O63" i="47"/>
  <c r="N63" i="47"/>
  <c r="Q62" i="47"/>
  <c r="P62" i="47"/>
  <c r="O62" i="47"/>
  <c r="N62" i="47"/>
  <c r="Q61" i="47"/>
  <c r="L61" i="47"/>
  <c r="K61" i="47"/>
  <c r="G61" i="47"/>
  <c r="E61" i="47"/>
  <c r="Q60" i="47"/>
  <c r="P60" i="47"/>
  <c r="O60" i="47"/>
  <c r="N60" i="47"/>
  <c r="L60" i="47"/>
  <c r="K60" i="47"/>
  <c r="G60" i="47"/>
  <c r="E60" i="47"/>
  <c r="Q59" i="47"/>
  <c r="P59" i="47"/>
  <c r="O59" i="47"/>
  <c r="N59" i="47"/>
  <c r="L59" i="47"/>
  <c r="K59" i="47"/>
  <c r="G59" i="47"/>
  <c r="E59" i="47"/>
  <c r="Q58" i="47"/>
  <c r="P58" i="47"/>
  <c r="O58" i="47"/>
  <c r="N58" i="47"/>
  <c r="L58" i="47"/>
  <c r="K58" i="47"/>
  <c r="G58" i="47"/>
  <c r="E58" i="47"/>
  <c r="Q57" i="47"/>
  <c r="P57" i="47"/>
  <c r="O57" i="47"/>
  <c r="N57" i="47"/>
  <c r="L57" i="47"/>
  <c r="K57" i="47"/>
  <c r="G57" i="47"/>
  <c r="E57" i="47"/>
  <c r="Q56" i="47"/>
  <c r="P56" i="47"/>
  <c r="O56" i="47"/>
  <c r="N56" i="47"/>
  <c r="L56" i="47"/>
  <c r="K56" i="47"/>
  <c r="G56" i="47"/>
  <c r="E56" i="47"/>
  <c r="Q55" i="47"/>
  <c r="P55" i="47"/>
  <c r="O55" i="47"/>
  <c r="N55" i="47"/>
  <c r="L55" i="47"/>
  <c r="K55" i="47"/>
  <c r="G55" i="47"/>
  <c r="E55" i="47"/>
  <c r="Q54" i="47"/>
  <c r="P54" i="47"/>
  <c r="O54" i="47"/>
  <c r="N54" i="47"/>
  <c r="L54" i="47"/>
  <c r="K54" i="47"/>
  <c r="G54" i="47"/>
  <c r="E54" i="47"/>
  <c r="Q53" i="47"/>
  <c r="P53" i="47"/>
  <c r="O53" i="47"/>
  <c r="N53" i="47"/>
  <c r="L53" i="47"/>
  <c r="K53" i="47"/>
  <c r="G53" i="47"/>
  <c r="E53" i="47"/>
  <c r="Q52" i="47"/>
  <c r="P52" i="47"/>
  <c r="O52" i="47"/>
  <c r="N52" i="47"/>
  <c r="L52" i="47"/>
  <c r="K52" i="47"/>
  <c r="G52" i="47"/>
  <c r="E52" i="47"/>
  <c r="Q51" i="47"/>
  <c r="P51" i="47"/>
  <c r="O51" i="47"/>
  <c r="N51" i="47"/>
  <c r="L51" i="47"/>
  <c r="K51" i="47"/>
  <c r="G51" i="47"/>
  <c r="E51" i="47"/>
  <c r="Q50" i="47"/>
  <c r="P50" i="47"/>
  <c r="O50" i="47"/>
  <c r="N50" i="47"/>
  <c r="L50" i="47"/>
  <c r="K50" i="47"/>
  <c r="G50" i="47"/>
  <c r="E50" i="47"/>
  <c r="Q49" i="47"/>
  <c r="P49" i="47"/>
  <c r="O49" i="47"/>
  <c r="N49" i="47"/>
  <c r="L49" i="47"/>
  <c r="K49" i="47"/>
  <c r="G49" i="47"/>
  <c r="E49" i="47"/>
  <c r="Q48" i="47"/>
  <c r="P48" i="47"/>
  <c r="O48" i="47"/>
  <c r="N48" i="47"/>
  <c r="L48" i="47"/>
  <c r="K48" i="47"/>
  <c r="G48" i="47"/>
  <c r="E48" i="47"/>
  <c r="Q47" i="47"/>
  <c r="P47" i="47"/>
  <c r="O47" i="47"/>
  <c r="N47" i="47"/>
  <c r="L47" i="47"/>
  <c r="K47" i="47"/>
  <c r="G47" i="47"/>
  <c r="E47" i="47"/>
  <c r="Q46" i="47"/>
  <c r="P46" i="47"/>
  <c r="O46" i="47"/>
  <c r="N46" i="47"/>
  <c r="L46" i="47"/>
  <c r="K46" i="47"/>
  <c r="G46" i="47"/>
  <c r="E46" i="47"/>
  <c r="Q45" i="47"/>
  <c r="P45" i="47"/>
  <c r="O45" i="47"/>
  <c r="N45" i="47"/>
  <c r="L45" i="47"/>
  <c r="K45" i="47"/>
  <c r="G45" i="47"/>
  <c r="E45" i="47"/>
  <c r="Q44" i="47"/>
  <c r="P44" i="47"/>
  <c r="O44" i="47"/>
  <c r="N44" i="47"/>
  <c r="L44" i="47"/>
  <c r="K44" i="47"/>
  <c r="G44" i="47"/>
  <c r="E44" i="47"/>
  <c r="Q43" i="47"/>
  <c r="P43" i="47"/>
  <c r="O43" i="47"/>
  <c r="N43" i="47"/>
  <c r="L43" i="47"/>
  <c r="K43" i="47"/>
  <c r="G43" i="47"/>
  <c r="E43" i="47"/>
  <c r="Q42" i="47"/>
  <c r="P42" i="47"/>
  <c r="O42" i="47"/>
  <c r="N42" i="47"/>
  <c r="L42" i="47"/>
  <c r="K42" i="47"/>
  <c r="G42" i="47"/>
  <c r="E42" i="47"/>
  <c r="Q41" i="47"/>
  <c r="P41" i="47"/>
  <c r="O41" i="47"/>
  <c r="N41" i="47"/>
  <c r="L41" i="47"/>
  <c r="K41" i="47"/>
  <c r="G41" i="47"/>
  <c r="E41" i="47"/>
  <c r="Q40" i="47"/>
  <c r="P40" i="47"/>
  <c r="O40" i="47"/>
  <c r="N40" i="47"/>
  <c r="L40" i="47"/>
  <c r="K40" i="47"/>
  <c r="G40" i="47"/>
  <c r="E40" i="47"/>
  <c r="Q39" i="47"/>
  <c r="P39" i="47"/>
  <c r="O39" i="47"/>
  <c r="N39" i="47"/>
  <c r="L39" i="47"/>
  <c r="K39" i="47"/>
  <c r="G39" i="47"/>
  <c r="E39" i="47"/>
  <c r="Q38" i="47"/>
  <c r="P38" i="47"/>
  <c r="O38" i="47"/>
  <c r="N38" i="47"/>
  <c r="L38" i="47"/>
  <c r="K38" i="47"/>
  <c r="G38" i="47"/>
  <c r="E38" i="47"/>
  <c r="Q37" i="47"/>
  <c r="P37" i="47"/>
  <c r="O37" i="47"/>
  <c r="N37" i="47"/>
  <c r="L37" i="47"/>
  <c r="K37" i="47"/>
  <c r="G37" i="47"/>
  <c r="E37" i="47"/>
  <c r="Q36" i="47"/>
  <c r="P36" i="47"/>
  <c r="O36" i="47"/>
  <c r="N36" i="47"/>
  <c r="L36" i="47"/>
  <c r="K36" i="47"/>
  <c r="G36" i="47"/>
  <c r="E36" i="47"/>
  <c r="Q35" i="47"/>
  <c r="P35" i="47"/>
  <c r="O35" i="47"/>
  <c r="N35" i="47"/>
  <c r="L35" i="47"/>
  <c r="K35" i="47"/>
  <c r="G35" i="47"/>
  <c r="E35" i="47"/>
  <c r="Q34" i="47"/>
  <c r="P34" i="47"/>
  <c r="O34" i="47"/>
  <c r="N34" i="47"/>
  <c r="L34" i="47"/>
  <c r="K34" i="47"/>
  <c r="G34" i="47"/>
  <c r="E34" i="47"/>
  <c r="Q33" i="47"/>
  <c r="P33" i="47"/>
  <c r="O33" i="47"/>
  <c r="N33" i="47"/>
  <c r="L33" i="47"/>
  <c r="K33" i="47"/>
  <c r="G33" i="47"/>
  <c r="E33" i="47"/>
  <c r="Q32" i="47"/>
  <c r="P32" i="47"/>
  <c r="O32" i="47"/>
  <c r="N32" i="47"/>
  <c r="L32" i="47"/>
  <c r="K32" i="47"/>
  <c r="G32" i="47"/>
  <c r="E32" i="47"/>
  <c r="Q31" i="47"/>
  <c r="P31" i="47"/>
  <c r="O31" i="47"/>
  <c r="N31" i="47"/>
  <c r="L31" i="47"/>
  <c r="K31" i="47"/>
  <c r="G31" i="47"/>
  <c r="E31" i="47"/>
  <c r="Q30" i="47"/>
  <c r="P30" i="47"/>
  <c r="O30" i="47"/>
  <c r="N30" i="47"/>
  <c r="L30" i="47"/>
  <c r="K30" i="47"/>
  <c r="G30" i="47"/>
  <c r="E30" i="47"/>
  <c r="Q29" i="47"/>
  <c r="P29" i="47"/>
  <c r="O29" i="47"/>
  <c r="N29" i="47"/>
  <c r="L29" i="47"/>
  <c r="K29" i="47"/>
  <c r="G29" i="47"/>
  <c r="E29" i="47"/>
  <c r="Q28" i="47"/>
  <c r="P28" i="47"/>
  <c r="O28" i="47"/>
  <c r="N28" i="47"/>
  <c r="L28" i="47"/>
  <c r="K28" i="47"/>
  <c r="G28" i="47"/>
  <c r="E28" i="47"/>
  <c r="Q27" i="47"/>
  <c r="P27" i="47"/>
  <c r="O27" i="47"/>
  <c r="N27" i="47"/>
  <c r="L27" i="47"/>
  <c r="K27" i="47"/>
  <c r="G27" i="47"/>
  <c r="E27" i="47"/>
  <c r="Q26" i="47"/>
  <c r="P26" i="47"/>
  <c r="O26" i="47"/>
  <c r="N26" i="47"/>
  <c r="L26" i="47"/>
  <c r="K26" i="47"/>
  <c r="G26" i="47"/>
  <c r="E26" i="47"/>
  <c r="Q25" i="47"/>
  <c r="P25" i="47"/>
  <c r="O25" i="47"/>
  <c r="N25" i="47"/>
  <c r="L25" i="47"/>
  <c r="K25" i="47"/>
  <c r="G25" i="47"/>
  <c r="E25" i="47"/>
  <c r="Q24" i="47"/>
  <c r="P24" i="47"/>
  <c r="O24" i="47"/>
  <c r="N24" i="47"/>
  <c r="L24" i="47"/>
  <c r="K24" i="47"/>
  <c r="G24" i="47"/>
  <c r="E24" i="47"/>
  <c r="Q23" i="47"/>
  <c r="P23" i="47"/>
  <c r="O23" i="47"/>
  <c r="N23" i="47"/>
  <c r="L23" i="47"/>
  <c r="K23" i="47"/>
  <c r="G23" i="47"/>
  <c r="E23" i="47"/>
  <c r="Q22" i="47"/>
  <c r="P22" i="47"/>
  <c r="O22" i="47"/>
  <c r="N22" i="47"/>
  <c r="L22" i="47"/>
  <c r="K22" i="47"/>
  <c r="G22" i="47"/>
  <c r="E22" i="47"/>
  <c r="Q21" i="47"/>
  <c r="P21" i="47"/>
  <c r="O21" i="47"/>
  <c r="N21" i="47"/>
  <c r="L21" i="47"/>
  <c r="K21" i="47"/>
  <c r="G21" i="47"/>
  <c r="E21" i="47"/>
  <c r="Q20" i="47"/>
  <c r="P20" i="47"/>
  <c r="O20" i="47"/>
  <c r="N20" i="47"/>
  <c r="L20" i="47"/>
  <c r="K20" i="47"/>
  <c r="G20" i="47"/>
  <c r="E20" i="47"/>
  <c r="Q19" i="47"/>
  <c r="P19" i="47"/>
  <c r="O19" i="47"/>
  <c r="N19" i="47"/>
  <c r="L19" i="47"/>
  <c r="K19" i="47"/>
  <c r="G19" i="47"/>
  <c r="E19" i="47"/>
  <c r="Q18" i="47"/>
  <c r="P18" i="47"/>
  <c r="O18" i="47"/>
  <c r="N18" i="47"/>
  <c r="L18" i="47"/>
  <c r="K18" i="47"/>
  <c r="G18" i="47"/>
  <c r="E18" i="47"/>
  <c r="Q17" i="47"/>
  <c r="P17" i="47"/>
  <c r="O17" i="47"/>
  <c r="N17" i="47"/>
  <c r="L17" i="47"/>
  <c r="K17" i="47"/>
  <c r="Q16" i="47"/>
  <c r="P16" i="47"/>
  <c r="O16" i="47"/>
  <c r="N16" i="47"/>
  <c r="L16" i="47"/>
  <c r="K16" i="47"/>
  <c r="G16" i="47"/>
  <c r="E16" i="47"/>
  <c r="Q15" i="47"/>
  <c r="P15" i="47"/>
  <c r="O15" i="47"/>
  <c r="N15" i="47"/>
  <c r="L15" i="47"/>
  <c r="K15" i="47"/>
  <c r="G15" i="47"/>
  <c r="E15" i="47"/>
  <c r="Q14" i="47"/>
  <c r="P14" i="47"/>
  <c r="O14" i="47"/>
  <c r="N14" i="47"/>
  <c r="L14" i="47"/>
  <c r="K14" i="47"/>
  <c r="G14" i="47"/>
  <c r="E14" i="47"/>
  <c r="Q13" i="47"/>
  <c r="P13" i="47"/>
  <c r="O13" i="47"/>
  <c r="N13" i="47"/>
  <c r="L13" i="47"/>
  <c r="K13" i="47"/>
  <c r="G13" i="47"/>
  <c r="E13" i="47"/>
  <c r="Q12" i="47"/>
  <c r="P12" i="47"/>
  <c r="O12" i="47"/>
  <c r="N12" i="47"/>
  <c r="L12" i="47"/>
  <c r="K12" i="47"/>
  <c r="G12" i="47"/>
  <c r="E12" i="47"/>
  <c r="Q11" i="47"/>
  <c r="P11" i="47"/>
  <c r="O11" i="47"/>
  <c r="N11" i="47"/>
  <c r="L11" i="47"/>
  <c r="K11" i="47"/>
  <c r="G11" i="47"/>
  <c r="E11" i="47"/>
  <c r="Q10" i="47"/>
  <c r="P10" i="47"/>
  <c r="O10" i="47"/>
  <c r="N10" i="47"/>
  <c r="L10" i="47"/>
  <c r="K10" i="47"/>
  <c r="G10" i="47"/>
  <c r="E10" i="47"/>
  <c r="Q9" i="47"/>
  <c r="P9" i="47"/>
  <c r="O9" i="47"/>
  <c r="N9" i="47"/>
  <c r="L9" i="47"/>
  <c r="K9" i="47"/>
  <c r="G9" i="47"/>
  <c r="E9" i="47"/>
  <c r="Q8" i="47"/>
  <c r="P8" i="47"/>
  <c r="O8" i="47"/>
  <c r="N8" i="47"/>
  <c r="L8" i="47"/>
  <c r="K8" i="47"/>
  <c r="G8" i="47"/>
  <c r="E8" i="47"/>
  <c r="Q7" i="47"/>
  <c r="P7" i="47"/>
  <c r="O7" i="47"/>
  <c r="N7" i="47"/>
  <c r="L7" i="47"/>
  <c r="K7" i="47"/>
  <c r="G7" i="47"/>
  <c r="E7" i="47"/>
  <c r="Q6" i="47"/>
  <c r="P6" i="47"/>
  <c r="O6" i="47"/>
  <c r="N6" i="47"/>
  <c r="L6" i="47"/>
  <c r="K6" i="47"/>
  <c r="G6" i="47"/>
  <c r="E6" i="47"/>
  <c r="Q5" i="47"/>
  <c r="P5" i="47"/>
  <c r="O5" i="47"/>
  <c r="N5" i="47"/>
  <c r="L5" i="47"/>
  <c r="K5" i="47"/>
  <c r="G5" i="47"/>
  <c r="E5" i="47"/>
  <c r="Q4" i="47"/>
  <c r="P4" i="47"/>
  <c r="O4" i="47"/>
  <c r="N4" i="47"/>
  <c r="L4" i="47"/>
  <c r="K4" i="47"/>
  <c r="G4" i="47"/>
  <c r="E4" i="47"/>
  <c r="Q3" i="47"/>
  <c r="P3" i="47"/>
  <c r="O3" i="47"/>
  <c r="N3" i="47"/>
  <c r="L3" i="47"/>
  <c r="K3" i="47"/>
  <c r="G3" i="47"/>
  <c r="E3" i="47"/>
  <c r="L3" i="56"/>
  <c r="K3" i="56"/>
  <c r="G3" i="56"/>
  <c r="E3" i="56"/>
  <c r="P9" i="56"/>
  <c r="S49" i="46"/>
  <c r="R49" i="46"/>
  <c r="Q49" i="46"/>
  <c r="P49" i="46"/>
  <c r="S48" i="46"/>
  <c r="R48" i="46"/>
  <c r="Q48" i="46"/>
  <c r="P48" i="46"/>
  <c r="S47" i="46"/>
  <c r="R47" i="46"/>
  <c r="Q47" i="46"/>
  <c r="P47" i="46"/>
  <c r="S46" i="46"/>
  <c r="R46" i="46"/>
  <c r="Q46" i="46"/>
  <c r="P46" i="46"/>
  <c r="S45" i="46"/>
  <c r="R45" i="46"/>
  <c r="Q45" i="46"/>
  <c r="P45" i="46"/>
  <c r="S44" i="46"/>
  <c r="R44" i="46"/>
  <c r="Q44" i="46"/>
  <c r="P44" i="46"/>
  <c r="S43" i="46"/>
  <c r="R43" i="46"/>
  <c r="Q43" i="46"/>
  <c r="P43" i="46"/>
  <c r="S42" i="46"/>
  <c r="R42" i="46"/>
  <c r="Q42" i="46"/>
  <c r="P42" i="46"/>
  <c r="S41" i="46"/>
  <c r="R41" i="46"/>
  <c r="Q41" i="46"/>
  <c r="P41" i="46"/>
  <c r="S40" i="46"/>
  <c r="R40" i="46"/>
  <c r="Q40" i="46"/>
  <c r="P40" i="46"/>
  <c r="S39" i="46"/>
  <c r="R39" i="46"/>
  <c r="Q39" i="46"/>
  <c r="P39" i="46"/>
  <c r="S38" i="46"/>
  <c r="R38" i="46"/>
  <c r="Q38" i="46"/>
  <c r="P38" i="46"/>
  <c r="S37" i="46"/>
  <c r="R37" i="46"/>
  <c r="Q37" i="46"/>
  <c r="P37" i="46"/>
  <c r="S36" i="46"/>
  <c r="R36" i="46"/>
  <c r="Q36" i="46"/>
  <c r="P36" i="46"/>
  <c r="S35" i="46"/>
  <c r="R35" i="46"/>
  <c r="Q35" i="46"/>
  <c r="P35" i="46"/>
  <c r="S34" i="46"/>
  <c r="R34" i="46"/>
  <c r="Q34" i="46"/>
  <c r="P34" i="46"/>
  <c r="S33" i="46"/>
  <c r="R33" i="46"/>
  <c r="Q33" i="46"/>
  <c r="P33" i="46"/>
  <c r="S32" i="46"/>
  <c r="R32" i="46"/>
  <c r="Q32" i="46"/>
  <c r="P32" i="46"/>
  <c r="S31" i="46"/>
  <c r="R31" i="46"/>
  <c r="Q31" i="46"/>
  <c r="P31" i="46"/>
  <c r="S30" i="46"/>
  <c r="R30" i="46"/>
  <c r="Q30" i="46"/>
  <c r="P30" i="46"/>
  <c r="S29" i="46"/>
  <c r="R29" i="46"/>
  <c r="Q29" i="46"/>
  <c r="P29" i="46"/>
  <c r="S28" i="46"/>
  <c r="R28" i="46"/>
  <c r="Q28" i="46"/>
  <c r="P28" i="46"/>
  <c r="S27" i="46"/>
  <c r="R27" i="46"/>
  <c r="Q27" i="46"/>
  <c r="P27" i="46"/>
  <c r="S26" i="46"/>
  <c r="R26" i="46"/>
  <c r="Q26" i="46"/>
  <c r="P26" i="46"/>
  <c r="S25" i="46"/>
  <c r="R25" i="46"/>
  <c r="Q25" i="46"/>
  <c r="P25" i="46"/>
  <c r="S24" i="46"/>
  <c r="R24" i="46"/>
  <c r="Q24" i="46"/>
  <c r="P24" i="46"/>
  <c r="S23" i="46"/>
  <c r="R23" i="46"/>
  <c r="Q23" i="46"/>
  <c r="P23" i="46"/>
  <c r="S22" i="46"/>
  <c r="R22" i="46"/>
  <c r="Q22" i="46"/>
  <c r="P22" i="46"/>
  <c r="S21" i="46"/>
  <c r="R21" i="46"/>
  <c r="Q21" i="46"/>
  <c r="P21" i="46"/>
  <c r="S20" i="46"/>
  <c r="R20" i="46"/>
  <c r="Q20" i="46"/>
  <c r="P20" i="46"/>
  <c r="S19" i="46"/>
  <c r="R19" i="46"/>
  <c r="Q19" i="46"/>
  <c r="P19" i="46"/>
  <c r="S18" i="46"/>
  <c r="R18" i="46"/>
  <c r="Q18" i="46"/>
  <c r="P18" i="46"/>
  <c r="S17" i="46"/>
  <c r="R17" i="46"/>
  <c r="Q17" i="46"/>
  <c r="P17" i="46"/>
  <c r="S16" i="46"/>
  <c r="R16" i="46"/>
  <c r="Q16" i="46"/>
  <c r="P16" i="46"/>
  <c r="S15" i="46"/>
  <c r="R15" i="46"/>
  <c r="Q15" i="46"/>
  <c r="P15" i="46"/>
  <c r="S14" i="46"/>
  <c r="R14" i="46"/>
  <c r="Q14" i="46"/>
  <c r="P14" i="46"/>
  <c r="S13" i="46"/>
  <c r="R13" i="46"/>
  <c r="Q13" i="46"/>
  <c r="P13" i="46"/>
  <c r="S12" i="46"/>
  <c r="R12" i="46"/>
  <c r="Q12" i="46"/>
  <c r="P12" i="46"/>
  <c r="S11" i="46"/>
  <c r="R11" i="46"/>
  <c r="Q11" i="46"/>
  <c r="P11" i="46"/>
  <c r="S10" i="46"/>
  <c r="R10" i="46"/>
  <c r="Q10" i="46"/>
  <c r="P10" i="46"/>
  <c r="N10" i="46"/>
  <c r="M10" i="46"/>
  <c r="S9" i="46"/>
  <c r="R9" i="46"/>
  <c r="Q9" i="46"/>
  <c r="P9" i="46"/>
  <c r="N9" i="46"/>
  <c r="M9" i="46"/>
  <c r="S8" i="46"/>
  <c r="R8" i="46"/>
  <c r="Q8" i="46"/>
  <c r="P8" i="46"/>
  <c r="N8" i="46"/>
  <c r="M8" i="46"/>
  <c r="S7" i="46"/>
  <c r="R7" i="46"/>
  <c r="Q7" i="46"/>
  <c r="P7" i="46"/>
  <c r="N7" i="46"/>
  <c r="M7" i="46"/>
  <c r="R6" i="46"/>
  <c r="Q6" i="46"/>
  <c r="P6" i="46"/>
  <c r="N6" i="46"/>
  <c r="M6" i="46"/>
  <c r="R5" i="46"/>
  <c r="Q5" i="46"/>
  <c r="P5" i="46"/>
  <c r="N5" i="46"/>
  <c r="M5" i="46"/>
  <c r="S4" i="46"/>
  <c r="R4" i="46"/>
  <c r="Q4" i="46"/>
  <c r="P4" i="46"/>
  <c r="N4" i="46"/>
  <c r="M4" i="46"/>
  <c r="S3" i="46"/>
  <c r="R3" i="46"/>
  <c r="Q3" i="46"/>
  <c r="P3" i="46"/>
  <c r="N3" i="46"/>
  <c r="M3" i="46"/>
  <c r="R20" i="9" l="1"/>
  <c r="Q20" i="9"/>
  <c r="P20" i="9"/>
  <c r="O20" i="9"/>
  <c r="M20" i="9"/>
  <c r="L20" i="9"/>
  <c r="H20" i="9"/>
  <c r="F20" i="9"/>
  <c r="K72" i="47" l="1"/>
  <c r="L72" i="47"/>
  <c r="Q12" i="55" l="1"/>
  <c r="Q11" i="55"/>
  <c r="P11" i="55"/>
  <c r="L11" i="55"/>
  <c r="K11" i="55"/>
  <c r="G11" i="55"/>
  <c r="E11" i="55"/>
  <c r="Q10" i="55"/>
  <c r="P10" i="55"/>
  <c r="L10" i="55"/>
  <c r="K10" i="55"/>
  <c r="G10" i="55"/>
  <c r="E10" i="55"/>
  <c r="Q9" i="55"/>
  <c r="P9" i="55"/>
  <c r="L9" i="55"/>
  <c r="K9" i="55"/>
  <c r="G9" i="55"/>
  <c r="E9" i="55"/>
  <c r="Q8" i="55"/>
  <c r="P8" i="55"/>
  <c r="L8" i="55"/>
  <c r="K8" i="55"/>
  <c r="G8" i="55"/>
  <c r="E8" i="55"/>
  <c r="Q7" i="55"/>
  <c r="P7" i="55"/>
  <c r="O7" i="55"/>
  <c r="N7" i="55"/>
  <c r="L7" i="55"/>
  <c r="K7" i="55"/>
  <c r="G7" i="55"/>
  <c r="E7" i="55"/>
  <c r="Q6" i="55"/>
  <c r="P6" i="55"/>
  <c r="O6" i="55"/>
  <c r="N6" i="55"/>
  <c r="L6" i="55"/>
  <c r="K6" i="55"/>
  <c r="G6" i="55"/>
  <c r="E6" i="55"/>
  <c r="Q5" i="55"/>
  <c r="P5" i="55"/>
  <c r="O5" i="55"/>
  <c r="N5" i="55"/>
  <c r="L5" i="55"/>
  <c r="K5" i="55"/>
  <c r="G5" i="55"/>
  <c r="E5" i="55"/>
  <c r="Q4" i="55"/>
  <c r="P4" i="55"/>
  <c r="O4" i="55"/>
  <c r="N4" i="55"/>
  <c r="L4" i="55"/>
  <c r="K4" i="55"/>
  <c r="H4" i="55"/>
  <c r="H5" i="55" s="1"/>
  <c r="H6" i="55" s="1"/>
  <c r="H7" i="55" s="1"/>
  <c r="H8" i="55" s="1"/>
  <c r="H9" i="55" s="1"/>
  <c r="H10" i="55" s="1"/>
  <c r="H11" i="55" s="1"/>
  <c r="H12" i="55" s="1"/>
  <c r="H13" i="55" s="1"/>
  <c r="H14" i="55" s="1"/>
  <c r="H15" i="55" s="1"/>
  <c r="H16" i="55" s="1"/>
  <c r="H17" i="55" s="1"/>
  <c r="H18" i="55" s="1"/>
  <c r="H19" i="55" s="1"/>
  <c r="H20" i="55" s="1"/>
  <c r="H21" i="55" s="1"/>
  <c r="H22" i="55" s="1"/>
  <c r="H23" i="55" s="1"/>
  <c r="H24" i="55" s="1"/>
  <c r="G4" i="55"/>
  <c r="E4" i="55"/>
  <c r="Q3" i="55"/>
  <c r="P3" i="55"/>
  <c r="O3" i="55"/>
  <c r="N3" i="55"/>
  <c r="L3" i="55"/>
  <c r="K3" i="55"/>
  <c r="G3" i="55"/>
  <c r="E3" i="55"/>
  <c r="S15" i="54"/>
  <c r="S14" i="54"/>
  <c r="R14" i="54"/>
  <c r="N14" i="54"/>
  <c r="M14" i="54"/>
  <c r="I14" i="54"/>
  <c r="G14" i="54"/>
  <c r="S13" i="54"/>
  <c r="R13" i="54"/>
  <c r="N13" i="54"/>
  <c r="M13" i="54"/>
  <c r="I13" i="54"/>
  <c r="G13" i="54"/>
  <c r="S12" i="54"/>
  <c r="R12" i="54"/>
  <c r="N12" i="54"/>
  <c r="M12" i="54"/>
  <c r="I12" i="54"/>
  <c r="G12" i="54"/>
  <c r="S11" i="54"/>
  <c r="R11" i="54"/>
  <c r="N11" i="54"/>
  <c r="M11" i="54"/>
  <c r="I11" i="54"/>
  <c r="G11" i="54"/>
  <c r="S10" i="54"/>
  <c r="R10" i="54"/>
  <c r="Q10" i="54"/>
  <c r="P10" i="54"/>
  <c r="N10" i="54"/>
  <c r="M10" i="54"/>
  <c r="I10" i="54"/>
  <c r="G10" i="54"/>
  <c r="S9" i="54"/>
  <c r="R9" i="54"/>
  <c r="Q9" i="54"/>
  <c r="P9" i="54"/>
  <c r="N9" i="54"/>
  <c r="M9" i="54"/>
  <c r="I9" i="54"/>
  <c r="G9" i="54"/>
  <c r="S8" i="54"/>
  <c r="R8" i="54"/>
  <c r="Q8" i="54"/>
  <c r="P8" i="54"/>
  <c r="N8" i="54"/>
  <c r="M8" i="54"/>
  <c r="I8" i="54"/>
  <c r="G8" i="54"/>
  <c r="S7" i="54"/>
  <c r="R7" i="54"/>
  <c r="Q7" i="54"/>
  <c r="P7" i="54"/>
  <c r="N7" i="54"/>
  <c r="M7" i="54"/>
  <c r="J7" i="54"/>
  <c r="J8" i="54" s="1"/>
  <c r="J9" i="54" s="1"/>
  <c r="J10" i="54" s="1"/>
  <c r="J11" i="54" s="1"/>
  <c r="J12" i="54" s="1"/>
  <c r="J13" i="54" s="1"/>
  <c r="J14" i="54" s="1"/>
  <c r="J15" i="54" s="1"/>
  <c r="J16" i="54" s="1"/>
  <c r="J17" i="54" s="1"/>
  <c r="J18" i="54" s="1"/>
  <c r="J19" i="54" s="1"/>
  <c r="J20" i="54" s="1"/>
  <c r="J21" i="54" s="1"/>
  <c r="J22" i="54" s="1"/>
  <c r="J23" i="54" s="1"/>
  <c r="J24" i="54" s="1"/>
  <c r="J25" i="54" s="1"/>
  <c r="J26" i="54" s="1"/>
  <c r="J27" i="54" s="1"/>
  <c r="J28" i="54" s="1"/>
  <c r="I7" i="54"/>
  <c r="G7" i="54"/>
  <c r="S6" i="54"/>
  <c r="R6" i="54"/>
  <c r="Q6" i="54"/>
  <c r="P6" i="54"/>
  <c r="N6" i="54"/>
  <c r="M6" i="54"/>
  <c r="I6" i="54"/>
  <c r="G6" i="54"/>
  <c r="S15" i="53"/>
  <c r="S14" i="53"/>
  <c r="R14" i="53"/>
  <c r="N14" i="53"/>
  <c r="M14" i="53"/>
  <c r="I14" i="53"/>
  <c r="G14" i="53"/>
  <c r="S13" i="53"/>
  <c r="R13" i="53"/>
  <c r="N13" i="53"/>
  <c r="M13" i="53"/>
  <c r="I13" i="53"/>
  <c r="G13" i="53"/>
  <c r="S12" i="53"/>
  <c r="R12" i="53"/>
  <c r="N12" i="53"/>
  <c r="M12" i="53"/>
  <c r="I12" i="53"/>
  <c r="G12" i="53"/>
  <c r="S11" i="53"/>
  <c r="R11" i="53"/>
  <c r="N11" i="53"/>
  <c r="M11" i="53"/>
  <c r="I11" i="53"/>
  <c r="G11" i="53"/>
  <c r="S10" i="53"/>
  <c r="R10" i="53"/>
  <c r="Q10" i="53"/>
  <c r="P10" i="53"/>
  <c r="N10" i="53"/>
  <c r="M10" i="53"/>
  <c r="I10" i="53"/>
  <c r="G10" i="53"/>
  <c r="S9" i="53"/>
  <c r="R9" i="53"/>
  <c r="Q9" i="53"/>
  <c r="P9" i="53"/>
  <c r="N9" i="53"/>
  <c r="M9" i="53"/>
  <c r="I9" i="53"/>
  <c r="G9" i="53"/>
  <c r="S8" i="53"/>
  <c r="R8" i="53"/>
  <c r="Q8" i="53"/>
  <c r="P8" i="53"/>
  <c r="N8" i="53"/>
  <c r="M8" i="53"/>
  <c r="I8" i="53"/>
  <c r="G8" i="53"/>
  <c r="S7" i="53"/>
  <c r="R7" i="53"/>
  <c r="Q7" i="53"/>
  <c r="P7" i="53"/>
  <c r="N7" i="53"/>
  <c r="M7" i="53"/>
  <c r="J7" i="53"/>
  <c r="J8" i="53" s="1"/>
  <c r="J9" i="53" s="1"/>
  <c r="J10" i="53" s="1"/>
  <c r="J11" i="53" s="1"/>
  <c r="J12" i="53" s="1"/>
  <c r="J13" i="53" s="1"/>
  <c r="J14" i="53" s="1"/>
  <c r="J15" i="53" s="1"/>
  <c r="J16" i="53" s="1"/>
  <c r="J17" i="53" s="1"/>
  <c r="J18" i="53" s="1"/>
  <c r="J19" i="53" s="1"/>
  <c r="J20" i="53" s="1"/>
  <c r="J21" i="53" s="1"/>
  <c r="J22" i="53" s="1"/>
  <c r="J23" i="53" s="1"/>
  <c r="J24" i="53" s="1"/>
  <c r="J25" i="53" s="1"/>
  <c r="J26" i="53" s="1"/>
  <c r="J27" i="53" s="1"/>
  <c r="J28" i="53" s="1"/>
  <c r="I7" i="53"/>
  <c r="G7" i="53"/>
  <c r="S6" i="53"/>
  <c r="R6" i="53"/>
  <c r="Q6" i="53"/>
  <c r="P6" i="53"/>
  <c r="N6" i="53"/>
  <c r="M6" i="53"/>
  <c r="I6" i="53"/>
  <c r="G6" i="53"/>
  <c r="S12" i="52"/>
  <c r="S11" i="52"/>
  <c r="R11" i="52"/>
  <c r="N11" i="52"/>
  <c r="M11" i="52"/>
  <c r="I11" i="52"/>
  <c r="G11" i="52"/>
  <c r="S10" i="52"/>
  <c r="R10" i="52"/>
  <c r="N10" i="52"/>
  <c r="M10" i="52"/>
  <c r="I10" i="52"/>
  <c r="G10" i="52"/>
  <c r="S9" i="52"/>
  <c r="R9" i="52"/>
  <c r="N9" i="52"/>
  <c r="M9" i="52"/>
  <c r="I9" i="52"/>
  <c r="G9" i="52"/>
  <c r="S8" i="52"/>
  <c r="R8" i="52"/>
  <c r="N8" i="52"/>
  <c r="M8" i="52"/>
  <c r="I8" i="52"/>
  <c r="G8" i="52"/>
  <c r="S7" i="52"/>
  <c r="R7" i="52"/>
  <c r="Q7" i="52"/>
  <c r="P7" i="52"/>
  <c r="N7" i="52"/>
  <c r="M7" i="52"/>
  <c r="I7" i="52"/>
  <c r="G7" i="52"/>
  <c r="S6" i="52"/>
  <c r="R6" i="52"/>
  <c r="Q6" i="52"/>
  <c r="P6" i="52"/>
  <c r="N6" i="52"/>
  <c r="M6" i="52"/>
  <c r="I6" i="52"/>
  <c r="G6" i="52"/>
  <c r="S7" i="51"/>
  <c r="S8" i="51"/>
  <c r="S9" i="51"/>
  <c r="S10" i="51"/>
  <c r="S11" i="51"/>
  <c r="S12" i="51"/>
  <c r="S13" i="51"/>
  <c r="S14" i="51"/>
  <c r="S15" i="51"/>
  <c r="S16" i="51"/>
  <c r="S17" i="51"/>
  <c r="S18" i="51"/>
  <c r="S19" i="51"/>
  <c r="S20" i="51"/>
  <c r="S21" i="51"/>
  <c r="S22" i="51"/>
  <c r="S23" i="51"/>
  <c r="S24" i="51"/>
  <c r="R7" i="51"/>
  <c r="R8" i="51"/>
  <c r="R9" i="51"/>
  <c r="R10" i="51"/>
  <c r="R11" i="51"/>
  <c r="R12" i="51"/>
  <c r="R13" i="51"/>
  <c r="R14" i="51"/>
  <c r="R15" i="51"/>
  <c r="R16" i="51"/>
  <c r="R17" i="51"/>
  <c r="R18" i="51"/>
  <c r="R19" i="51"/>
  <c r="R20" i="51"/>
  <c r="R21" i="51"/>
  <c r="R22" i="51"/>
  <c r="R23" i="51"/>
  <c r="N7" i="51"/>
  <c r="N8" i="51"/>
  <c r="N9" i="51"/>
  <c r="N10" i="51"/>
  <c r="N11" i="51"/>
  <c r="N12" i="51"/>
  <c r="N13" i="51"/>
  <c r="N14" i="51"/>
  <c r="N15" i="51"/>
  <c r="N16" i="51"/>
  <c r="N17" i="51"/>
  <c r="N18" i="51"/>
  <c r="N19" i="51"/>
  <c r="N20" i="51"/>
  <c r="N21" i="51"/>
  <c r="N22" i="51"/>
  <c r="N23" i="51"/>
  <c r="M7" i="51"/>
  <c r="M8" i="51"/>
  <c r="M9" i="51"/>
  <c r="M10" i="51"/>
  <c r="M11" i="51"/>
  <c r="M12" i="51"/>
  <c r="M13" i="51"/>
  <c r="M14" i="51"/>
  <c r="M15" i="51"/>
  <c r="M16" i="51"/>
  <c r="M17" i="51"/>
  <c r="M18" i="51"/>
  <c r="M19" i="51"/>
  <c r="M20" i="51"/>
  <c r="M21" i="51"/>
  <c r="M22" i="51"/>
  <c r="M23" i="51"/>
  <c r="I9" i="51"/>
  <c r="I10" i="51"/>
  <c r="I11" i="51"/>
  <c r="I12" i="51"/>
  <c r="I13" i="51"/>
  <c r="I14" i="51"/>
  <c r="I15" i="51"/>
  <c r="I16" i="51"/>
  <c r="I17" i="51"/>
  <c r="I18" i="51"/>
  <c r="I19" i="51"/>
  <c r="I20" i="51"/>
  <c r="I21" i="51"/>
  <c r="I22" i="51"/>
  <c r="I23" i="51"/>
  <c r="G9" i="51"/>
  <c r="G10" i="51"/>
  <c r="G11" i="51"/>
  <c r="G12" i="51"/>
  <c r="G13" i="51"/>
  <c r="G14" i="51"/>
  <c r="G15" i="51"/>
  <c r="G16" i="51"/>
  <c r="G17" i="51"/>
  <c r="G18" i="51"/>
  <c r="G19" i="51"/>
  <c r="G20" i="51"/>
  <c r="G21" i="51"/>
  <c r="G22" i="51"/>
  <c r="G23" i="51"/>
  <c r="Q8" i="51"/>
  <c r="P8" i="51"/>
  <c r="I8" i="51"/>
  <c r="G8" i="51"/>
  <c r="Q7" i="51"/>
  <c r="P7" i="51"/>
  <c r="I7" i="51"/>
  <c r="G7" i="51"/>
  <c r="S6" i="51"/>
  <c r="R6" i="51"/>
  <c r="Q6" i="51"/>
  <c r="P6" i="51"/>
  <c r="N6" i="51"/>
  <c r="M6" i="51"/>
  <c r="I6" i="51"/>
  <c r="G6" i="51"/>
  <c r="J11" i="51"/>
  <c r="J13" i="51" s="1"/>
  <c r="J14" i="51" s="1"/>
  <c r="J15" i="51" s="1"/>
  <c r="J16" i="51" s="1"/>
  <c r="J17" i="51" s="1"/>
  <c r="J18" i="51" s="1"/>
  <c r="J19" i="51" s="1"/>
  <c r="J20" i="51" s="1"/>
  <c r="J21" i="51" s="1"/>
  <c r="J22" i="51" s="1"/>
  <c r="J23" i="51" s="1"/>
  <c r="H4" i="49" l="1"/>
  <c r="H5" i="49" s="1"/>
  <c r="H6" i="49" s="1"/>
  <c r="H7" i="49" s="1"/>
  <c r="H8" i="49" s="1"/>
  <c r="H9" i="49" s="1"/>
  <c r="H10" i="49" s="1"/>
  <c r="H11" i="49" s="1"/>
  <c r="H12" i="49" s="1"/>
  <c r="H13" i="49" s="1"/>
  <c r="H14" i="49" s="1"/>
  <c r="H15" i="49" s="1"/>
  <c r="H16" i="49" s="1"/>
  <c r="H17" i="49" s="1"/>
  <c r="H18" i="49" s="1"/>
  <c r="H19" i="49" s="1"/>
  <c r="H20" i="49" s="1"/>
  <c r="H21" i="49" s="1"/>
  <c r="H22" i="49" s="1"/>
  <c r="H23" i="49" s="1"/>
  <c r="H24" i="49" s="1"/>
  <c r="H25" i="49" s="1"/>
  <c r="H26" i="49" s="1"/>
  <c r="H27" i="49" s="1"/>
  <c r="H28" i="49" s="1"/>
  <c r="H29" i="49" s="1"/>
  <c r="H30" i="49" s="1"/>
  <c r="H31" i="49" s="1"/>
  <c r="H32" i="49" s="1"/>
  <c r="H33" i="49" s="1"/>
  <c r="H34" i="49" s="1"/>
  <c r="H35" i="49" s="1"/>
  <c r="H36" i="49" s="1"/>
  <c r="H37" i="49" s="1"/>
  <c r="H38" i="49" s="1"/>
  <c r="H39" i="49" s="1"/>
  <c r="H40" i="49" s="1"/>
  <c r="H41" i="49" s="1"/>
  <c r="H42" i="49" s="1"/>
  <c r="H43" i="49" s="1"/>
  <c r="H44" i="49" s="1"/>
  <c r="H45" i="49" s="1"/>
  <c r="H46" i="49" s="1"/>
  <c r="H47" i="49" s="1"/>
  <c r="H48" i="49" s="1"/>
  <c r="H49" i="49" s="1"/>
  <c r="H50" i="49" s="1"/>
  <c r="H51" i="49" s="1"/>
  <c r="H52" i="49" s="1"/>
  <c r="H53" i="49" s="1"/>
  <c r="H54" i="49" s="1"/>
  <c r="H55" i="49" s="1"/>
  <c r="H56" i="49" s="1"/>
  <c r="H57" i="49" s="1"/>
  <c r="H58" i="49" s="1"/>
  <c r="H59" i="49" s="1"/>
  <c r="H60" i="49" s="1"/>
  <c r="H61" i="49" s="1"/>
  <c r="H62" i="49" s="1"/>
  <c r="H63" i="49" s="1"/>
  <c r="H64" i="49" s="1"/>
  <c r="H65" i="49" s="1"/>
  <c r="H66" i="49" s="1"/>
  <c r="H67" i="49" s="1"/>
  <c r="H68" i="49" s="1"/>
  <c r="H69" i="49" s="1"/>
  <c r="H70" i="49" s="1"/>
  <c r="H71" i="49" s="1"/>
  <c r="H72" i="49" s="1"/>
  <c r="H73" i="49" s="1"/>
  <c r="H74" i="49" s="1"/>
  <c r="H75" i="49" s="1"/>
  <c r="H76" i="49" s="1"/>
  <c r="H77" i="49" s="1"/>
  <c r="H78" i="49" s="1"/>
  <c r="H79" i="49" s="1"/>
  <c r="H80" i="49" s="1"/>
  <c r="H81" i="49" s="1"/>
  <c r="H82" i="49" s="1"/>
  <c r="H83" i="49" s="1"/>
  <c r="H84" i="49" s="1"/>
  <c r="H85" i="49" s="1"/>
  <c r="H86" i="49" s="1"/>
  <c r="H87" i="49" s="1"/>
  <c r="H88" i="49" s="1"/>
  <c r="H89" i="49" s="1"/>
  <c r="L76" i="47" l="1"/>
  <c r="K76" i="47"/>
  <c r="L75" i="47"/>
  <c r="K75" i="47"/>
  <c r="P74" i="47"/>
  <c r="L74" i="47"/>
  <c r="K74" i="47"/>
  <c r="Q73" i="47"/>
  <c r="P73" i="47"/>
  <c r="L73" i="47"/>
  <c r="K73" i="47"/>
  <c r="H4" i="47"/>
  <c r="H5" i="47" s="1"/>
  <c r="H6" i="47" s="1"/>
  <c r="H7" i="47" s="1"/>
  <c r="H8" i="47" s="1"/>
  <c r="H9" i="47" s="1"/>
  <c r="H10" i="47" s="1"/>
  <c r="H11" i="47" s="1"/>
  <c r="H12" i="47" s="1"/>
  <c r="H13" i="47" s="1"/>
  <c r="H14" i="47" s="1"/>
  <c r="H15" i="47" s="1"/>
  <c r="H16" i="47" s="1"/>
  <c r="H17" i="47" s="1"/>
  <c r="H18" i="47" s="1"/>
  <c r="H19" i="47" s="1"/>
  <c r="H20" i="47" s="1"/>
  <c r="H21" i="47" s="1"/>
  <c r="H22" i="47" s="1"/>
  <c r="H23" i="47" s="1"/>
  <c r="H24" i="47" s="1"/>
  <c r="H25" i="47" s="1"/>
  <c r="H26" i="47" s="1"/>
  <c r="H27" i="47" s="1"/>
  <c r="H28" i="47" s="1"/>
  <c r="H29" i="47" s="1"/>
  <c r="H30" i="47" s="1"/>
  <c r="H31" i="47" s="1"/>
  <c r="H32" i="47" s="1"/>
  <c r="H33" i="47" s="1"/>
  <c r="H34" i="47" s="1"/>
  <c r="H35" i="47" s="1"/>
  <c r="H36" i="47" s="1"/>
  <c r="H37" i="47" s="1"/>
  <c r="H38" i="47" s="1"/>
  <c r="H39" i="47" s="1"/>
  <c r="H40" i="47" s="1"/>
  <c r="H41" i="47" s="1"/>
  <c r="H42" i="47" s="1"/>
  <c r="H43" i="47" s="1"/>
  <c r="H44" i="47" s="1"/>
  <c r="H45" i="47" s="1"/>
  <c r="H46" i="47" s="1"/>
  <c r="H47" i="47" s="1"/>
  <c r="H48" i="47" s="1"/>
  <c r="H49" i="47" s="1"/>
  <c r="H50" i="47" s="1"/>
  <c r="H51" i="47" s="1"/>
  <c r="H52" i="47" s="1"/>
  <c r="H53" i="47" s="1"/>
  <c r="H54" i="47" s="1"/>
  <c r="H55" i="47" s="1"/>
  <c r="H56" i="47" s="1"/>
  <c r="H57" i="47" s="1"/>
  <c r="H58" i="47" s="1"/>
  <c r="H59" i="47" s="1"/>
  <c r="H60" i="47" s="1"/>
  <c r="H61" i="47" s="1"/>
  <c r="R42" i="45" l="1"/>
  <c r="Q42" i="45"/>
  <c r="P42" i="45"/>
  <c r="O42" i="45"/>
  <c r="L42" i="45"/>
  <c r="K42" i="45"/>
  <c r="G42" i="45"/>
  <c r="R28" i="45"/>
  <c r="Q28" i="45"/>
  <c r="P28" i="45"/>
  <c r="O28" i="45"/>
  <c r="L28" i="45"/>
  <c r="K28" i="45"/>
  <c r="G28" i="45"/>
  <c r="I4" i="46" l="1"/>
  <c r="I5" i="46"/>
  <c r="I6" i="46"/>
  <c r="I7" i="46"/>
  <c r="I8" i="46"/>
  <c r="I9" i="46"/>
  <c r="I10" i="46"/>
  <c r="I3" i="46"/>
  <c r="I11" i="46"/>
  <c r="G6" i="38"/>
  <c r="N76" i="3" l="1"/>
  <c r="N77" i="3"/>
  <c r="M76" i="3"/>
  <c r="M77" i="3"/>
  <c r="I76" i="3"/>
  <c r="I77" i="3"/>
  <c r="I85" i="7" l="1"/>
  <c r="I86" i="7"/>
  <c r="I87" i="7"/>
  <c r="I88" i="7"/>
  <c r="I89" i="7"/>
  <c r="I90" i="7"/>
  <c r="I91" i="7"/>
  <c r="I92" i="7"/>
  <c r="I93" i="7"/>
  <c r="L4" i="45" l="1"/>
  <c r="L5" i="45"/>
  <c r="L6" i="45"/>
  <c r="L7" i="45"/>
  <c r="L8" i="45"/>
  <c r="L9" i="45"/>
  <c r="L10" i="45"/>
  <c r="L11" i="45"/>
  <c r="L12" i="45"/>
  <c r="L14" i="45"/>
  <c r="L16" i="45"/>
  <c r="L18" i="45"/>
  <c r="L19" i="45"/>
  <c r="L20" i="45"/>
  <c r="L21" i="45"/>
  <c r="L22" i="45"/>
  <c r="L23" i="45"/>
  <c r="L24" i="45"/>
  <c r="L25" i="45"/>
  <c r="L26" i="45"/>
  <c r="L30" i="45"/>
  <c r="L31" i="45"/>
  <c r="L32" i="45"/>
  <c r="L33" i="45"/>
  <c r="L34" i="45"/>
  <c r="L35" i="45"/>
  <c r="L36" i="45"/>
  <c r="L37" i="45"/>
  <c r="L38" i="45"/>
  <c r="L39" i="45"/>
  <c r="L40" i="45"/>
  <c r="L44" i="45"/>
  <c r="L45" i="45"/>
  <c r="L47" i="45"/>
  <c r="K4" i="45"/>
  <c r="K5" i="45"/>
  <c r="K6" i="45"/>
  <c r="K7" i="45"/>
  <c r="K8" i="45"/>
  <c r="K9" i="45"/>
  <c r="K10" i="45"/>
  <c r="K11" i="45"/>
  <c r="K12" i="45"/>
  <c r="K14" i="45"/>
  <c r="K16" i="45"/>
  <c r="K18" i="45"/>
  <c r="K19" i="45"/>
  <c r="K20" i="45"/>
  <c r="K21" i="45"/>
  <c r="K22" i="45"/>
  <c r="K23" i="45"/>
  <c r="K24" i="45"/>
  <c r="K25" i="45"/>
  <c r="K26" i="45"/>
  <c r="K30" i="45"/>
  <c r="K31" i="45"/>
  <c r="K32" i="45"/>
  <c r="K33" i="45"/>
  <c r="K34" i="45"/>
  <c r="K35" i="45"/>
  <c r="K36" i="45"/>
  <c r="K37" i="45"/>
  <c r="K38" i="45"/>
  <c r="K39" i="45"/>
  <c r="K40" i="45"/>
  <c r="K44" i="45"/>
  <c r="K45" i="45"/>
  <c r="K47" i="45"/>
  <c r="K48" i="45"/>
  <c r="K49" i="45"/>
  <c r="K50" i="45"/>
  <c r="K51" i="45"/>
  <c r="K52" i="45"/>
  <c r="K53" i="45"/>
  <c r="K54" i="45"/>
  <c r="K55" i="45"/>
  <c r="K56" i="45"/>
  <c r="K57" i="45"/>
  <c r="K58" i="45"/>
  <c r="K59" i="45"/>
  <c r="K60" i="45"/>
  <c r="K61" i="45"/>
  <c r="K62" i="45"/>
  <c r="K63" i="45"/>
  <c r="K64" i="45"/>
  <c r="K65" i="45"/>
  <c r="K66" i="45"/>
  <c r="K67" i="45"/>
  <c r="K68" i="45"/>
  <c r="K69" i="45"/>
  <c r="K70" i="45"/>
  <c r="K71" i="45"/>
  <c r="K72" i="45"/>
  <c r="K73" i="45"/>
  <c r="K74" i="45"/>
  <c r="K75" i="45"/>
  <c r="K76" i="45"/>
  <c r="K77" i="45"/>
  <c r="K78" i="45"/>
  <c r="K79" i="45"/>
  <c r="K80" i="45"/>
  <c r="K81" i="45"/>
  <c r="K82" i="45"/>
  <c r="K83" i="45"/>
  <c r="K84" i="45"/>
  <c r="K85" i="45"/>
  <c r="K86" i="45"/>
  <c r="K87" i="45"/>
  <c r="K88" i="45"/>
  <c r="K89" i="45"/>
  <c r="K90" i="45"/>
  <c r="K91" i="45"/>
  <c r="K92" i="45"/>
  <c r="K93" i="45"/>
  <c r="K94" i="45"/>
  <c r="K95" i="45"/>
  <c r="K96" i="45"/>
  <c r="K97" i="45"/>
  <c r="K98" i="45"/>
  <c r="K99" i="45"/>
  <c r="K100" i="45"/>
  <c r="K101" i="45"/>
  <c r="K102" i="45"/>
  <c r="K103" i="45"/>
  <c r="K104" i="45"/>
  <c r="K105" i="45"/>
  <c r="K106" i="45"/>
  <c r="K107" i="45"/>
  <c r="K108" i="45"/>
  <c r="K109" i="45"/>
  <c r="K110" i="45"/>
  <c r="K111" i="45"/>
  <c r="K112" i="45"/>
  <c r="K113" i="45"/>
  <c r="K114" i="45"/>
  <c r="K115" i="45"/>
  <c r="K116" i="45"/>
  <c r="K117" i="45"/>
  <c r="K118" i="45"/>
  <c r="Q45" i="45"/>
  <c r="P45" i="45"/>
  <c r="O45" i="45"/>
  <c r="G45" i="45"/>
  <c r="R44" i="45"/>
  <c r="Q44" i="45"/>
  <c r="P44" i="45"/>
  <c r="O44" i="45"/>
  <c r="G44" i="45"/>
  <c r="R40" i="45"/>
  <c r="Q40" i="45"/>
  <c r="P40" i="45"/>
  <c r="O40" i="45"/>
  <c r="G40" i="45"/>
  <c r="R39" i="45"/>
  <c r="Q39" i="45"/>
  <c r="P39" i="45"/>
  <c r="O39" i="45"/>
  <c r="G39" i="45"/>
  <c r="R38" i="45"/>
  <c r="Q38" i="45"/>
  <c r="P38" i="45"/>
  <c r="O38" i="45"/>
  <c r="G38" i="45"/>
  <c r="R37" i="45"/>
  <c r="Q37" i="45"/>
  <c r="P37" i="45"/>
  <c r="O37" i="45"/>
  <c r="G37" i="45"/>
  <c r="R36" i="45"/>
  <c r="Q36" i="45"/>
  <c r="P36" i="45"/>
  <c r="O36" i="45"/>
  <c r="G36" i="45"/>
  <c r="R35" i="45"/>
  <c r="Q35" i="45"/>
  <c r="P35" i="45"/>
  <c r="O35" i="45"/>
  <c r="G35" i="45"/>
  <c r="R34" i="45"/>
  <c r="Q34" i="45"/>
  <c r="P34" i="45"/>
  <c r="O34" i="45"/>
  <c r="G34" i="45"/>
  <c r="R33" i="45"/>
  <c r="Q33" i="45"/>
  <c r="P33" i="45"/>
  <c r="O33" i="45"/>
  <c r="G33" i="45"/>
  <c r="Q32" i="45"/>
  <c r="P32" i="45"/>
  <c r="O32" i="45"/>
  <c r="Q31" i="45"/>
  <c r="P31" i="45"/>
  <c r="O31" i="45"/>
  <c r="G31" i="45"/>
  <c r="R30" i="45"/>
  <c r="Q30" i="45"/>
  <c r="P30" i="45"/>
  <c r="O30" i="45"/>
  <c r="G30" i="45"/>
  <c r="R26" i="45"/>
  <c r="Q26" i="45"/>
  <c r="P26" i="45"/>
  <c r="O26" i="45"/>
  <c r="G26" i="45"/>
  <c r="R25" i="45"/>
  <c r="Q25" i="45"/>
  <c r="P25" i="45"/>
  <c r="O25" i="45"/>
  <c r="G25" i="45"/>
  <c r="R24" i="45"/>
  <c r="Q24" i="45"/>
  <c r="P24" i="45"/>
  <c r="O24" i="45"/>
  <c r="G24" i="45"/>
  <c r="R23" i="45"/>
  <c r="Q23" i="45"/>
  <c r="P23" i="45"/>
  <c r="O23" i="45"/>
  <c r="G23" i="45"/>
  <c r="R22" i="45"/>
  <c r="Q22" i="45"/>
  <c r="P22" i="45"/>
  <c r="O22" i="45"/>
  <c r="G22" i="45"/>
  <c r="R21" i="45"/>
  <c r="Q21" i="45"/>
  <c r="P21" i="45"/>
  <c r="O21" i="45"/>
  <c r="G21" i="45"/>
  <c r="R20" i="45"/>
  <c r="Q20" i="45"/>
  <c r="P20" i="45"/>
  <c r="O20" i="45"/>
  <c r="G20" i="45"/>
  <c r="R19" i="45"/>
  <c r="Q19" i="45"/>
  <c r="P19" i="45"/>
  <c r="O19" i="45"/>
  <c r="G19" i="45"/>
  <c r="Q18" i="45"/>
  <c r="P18" i="45"/>
  <c r="O18" i="45"/>
  <c r="R16" i="45"/>
  <c r="Q16" i="45"/>
  <c r="P16" i="45"/>
  <c r="O16" i="45"/>
  <c r="G16" i="45"/>
  <c r="R14" i="45"/>
  <c r="Q14" i="45"/>
  <c r="P14" i="45"/>
  <c r="O14" i="45"/>
  <c r="G14" i="45"/>
  <c r="R12" i="45"/>
  <c r="Q12" i="45"/>
  <c r="P12" i="45"/>
  <c r="O12" i="45"/>
  <c r="G12" i="45"/>
  <c r="R11" i="45"/>
  <c r="Q11" i="45"/>
  <c r="P11" i="45"/>
  <c r="O11" i="45"/>
  <c r="G11" i="45"/>
  <c r="Q10" i="45"/>
  <c r="P10" i="45"/>
  <c r="O10" i="45"/>
  <c r="G10" i="45"/>
  <c r="R9" i="45"/>
  <c r="Q9" i="45"/>
  <c r="P9" i="45"/>
  <c r="O9" i="45"/>
  <c r="G9" i="45"/>
  <c r="R8" i="45"/>
  <c r="Q8" i="45"/>
  <c r="P8" i="45"/>
  <c r="O8" i="45"/>
  <c r="G8" i="45"/>
  <c r="R7" i="45"/>
  <c r="Q7" i="45"/>
  <c r="P7" i="45"/>
  <c r="O7" i="45"/>
  <c r="G7" i="45"/>
  <c r="R6" i="45"/>
  <c r="Q6" i="45"/>
  <c r="P6" i="45"/>
  <c r="O6" i="45"/>
  <c r="G6" i="45"/>
  <c r="R5" i="45"/>
  <c r="Q5" i="45"/>
  <c r="P5" i="45"/>
  <c r="O5" i="45"/>
  <c r="G5" i="45"/>
  <c r="Q4" i="45"/>
  <c r="P4" i="45"/>
  <c r="O4" i="45"/>
  <c r="H4" i="45"/>
  <c r="H5" i="45" s="1"/>
  <c r="H6" i="45" s="1"/>
  <c r="H7" i="45" s="1"/>
  <c r="H8" i="45" s="1"/>
  <c r="H9" i="45" s="1"/>
  <c r="H10" i="45" s="1"/>
  <c r="H11" i="45" s="1"/>
  <c r="H12" i="45" s="1"/>
  <c r="H13" i="45" s="1"/>
  <c r="H14" i="45" s="1"/>
  <c r="H15" i="45" s="1"/>
  <c r="H16" i="45" s="1"/>
  <c r="H17" i="45" s="1"/>
  <c r="H18" i="45" s="1"/>
  <c r="H19" i="45" s="1"/>
  <c r="H20" i="45" s="1"/>
  <c r="H21" i="45" s="1"/>
  <c r="H22" i="45" s="1"/>
  <c r="H23" i="45" s="1"/>
  <c r="H24" i="45" s="1"/>
  <c r="H25" i="45" s="1"/>
  <c r="H26" i="45" s="1"/>
  <c r="H27" i="45" s="1"/>
  <c r="H28" i="45" s="1"/>
  <c r="H29" i="45" s="1"/>
  <c r="H30" i="45" s="1"/>
  <c r="H31" i="45" s="1"/>
  <c r="H32" i="45" s="1"/>
  <c r="H33" i="45" s="1"/>
  <c r="H34" i="45" s="1"/>
  <c r="H35" i="45" s="1"/>
  <c r="H36" i="45" s="1"/>
  <c r="H37" i="45" s="1"/>
  <c r="H38" i="45" s="1"/>
  <c r="H39" i="45" s="1"/>
  <c r="H40" i="45" s="1"/>
  <c r="H41" i="45" s="1"/>
  <c r="H42" i="45" s="1"/>
  <c r="H43" i="45" s="1"/>
  <c r="H44" i="45" s="1"/>
  <c r="H45" i="45" s="1"/>
  <c r="Q3" i="45"/>
  <c r="P3" i="45"/>
  <c r="O3" i="45"/>
  <c r="L3" i="45"/>
  <c r="K3" i="45"/>
  <c r="G3" i="45"/>
  <c r="E3" i="45"/>
  <c r="L4" i="42"/>
  <c r="L5" i="42"/>
  <c r="L6" i="42"/>
  <c r="L7" i="42"/>
  <c r="L8" i="42"/>
  <c r="L9" i="42"/>
  <c r="L10" i="42"/>
  <c r="L11" i="42"/>
  <c r="L12" i="42"/>
  <c r="L13" i="42"/>
  <c r="L14" i="42"/>
  <c r="L15" i="42"/>
  <c r="L16" i="42"/>
  <c r="L17" i="42"/>
  <c r="L18" i="42"/>
  <c r="L19" i="42"/>
  <c r="L20" i="42"/>
  <c r="L21" i="42"/>
  <c r="L22" i="42"/>
  <c r="L23" i="42"/>
  <c r="L24" i="42"/>
  <c r="L25" i="42"/>
  <c r="L26" i="42"/>
  <c r="L27" i="42"/>
  <c r="L28" i="42"/>
  <c r="L29" i="42"/>
  <c r="L30" i="42"/>
  <c r="L31" i="42"/>
  <c r="L32" i="42"/>
  <c r="L33" i="42"/>
  <c r="L34" i="42"/>
  <c r="L35" i="42"/>
  <c r="K32" i="42"/>
  <c r="K33" i="42"/>
  <c r="K34" i="42"/>
  <c r="G32" i="42"/>
  <c r="G33" i="42"/>
  <c r="G34" i="42"/>
  <c r="P4" i="43"/>
  <c r="Q4" i="43"/>
  <c r="L4" i="43"/>
  <c r="K4" i="43"/>
  <c r="G4" i="43"/>
  <c r="E4" i="43"/>
  <c r="O5" i="43"/>
  <c r="N5" i="43"/>
  <c r="L5" i="43"/>
  <c r="K5" i="43"/>
  <c r="G5" i="43"/>
  <c r="E5" i="43"/>
  <c r="Q3" i="43"/>
  <c r="P3" i="43"/>
  <c r="O3" i="43"/>
  <c r="N3" i="43"/>
  <c r="L3" i="43"/>
  <c r="K3" i="43"/>
  <c r="G3" i="43"/>
  <c r="E3" i="43"/>
  <c r="K3" i="41"/>
  <c r="L3" i="41"/>
  <c r="K4" i="41"/>
  <c r="L4" i="41"/>
  <c r="S31" i="42"/>
  <c r="R31" i="42"/>
  <c r="Q31" i="42"/>
  <c r="P31" i="42"/>
  <c r="K31" i="42"/>
  <c r="G31" i="42"/>
  <c r="S30" i="42"/>
  <c r="R30" i="42"/>
  <c r="Q30" i="42"/>
  <c r="P30" i="42"/>
  <c r="K30" i="42"/>
  <c r="G30" i="42"/>
  <c r="S29" i="42"/>
  <c r="R29" i="42"/>
  <c r="Q29" i="42"/>
  <c r="P29" i="42"/>
  <c r="K29" i="42"/>
  <c r="G29" i="42"/>
  <c r="S28" i="42"/>
  <c r="R28" i="42"/>
  <c r="Q28" i="42"/>
  <c r="P28" i="42"/>
  <c r="K28" i="42"/>
  <c r="G28" i="42"/>
  <c r="S27" i="42"/>
  <c r="R27" i="42"/>
  <c r="Q27" i="42"/>
  <c r="P27" i="42"/>
  <c r="K27" i="42"/>
  <c r="G27" i="42"/>
  <c r="S26" i="42"/>
  <c r="R26" i="42"/>
  <c r="Q26" i="42"/>
  <c r="P26" i="42"/>
  <c r="K26" i="42"/>
  <c r="G26" i="42"/>
  <c r="S25" i="42"/>
  <c r="R25" i="42"/>
  <c r="Q25" i="42"/>
  <c r="P25" i="42"/>
  <c r="K25" i="42"/>
  <c r="G25" i="42"/>
  <c r="S24" i="42"/>
  <c r="R24" i="42"/>
  <c r="Q24" i="42"/>
  <c r="P24" i="42"/>
  <c r="K24" i="42"/>
  <c r="G24" i="42"/>
  <c r="S23" i="42"/>
  <c r="R23" i="42"/>
  <c r="Q23" i="42"/>
  <c r="P23" i="42"/>
  <c r="K23" i="42"/>
  <c r="G23" i="42"/>
  <c r="S22" i="42"/>
  <c r="R22" i="42"/>
  <c r="Q22" i="42"/>
  <c r="P22" i="42"/>
  <c r="K22" i="42"/>
  <c r="G22" i="42"/>
  <c r="S21" i="42"/>
  <c r="R21" i="42"/>
  <c r="Q21" i="42"/>
  <c r="P21" i="42"/>
  <c r="K21" i="42"/>
  <c r="G21" i="42"/>
  <c r="S20" i="42"/>
  <c r="R20" i="42"/>
  <c r="Q20" i="42"/>
  <c r="P20" i="42"/>
  <c r="K20" i="42"/>
  <c r="G20" i="42"/>
  <c r="S19" i="42"/>
  <c r="R19" i="42"/>
  <c r="Q19" i="42"/>
  <c r="P19" i="42"/>
  <c r="K19" i="42"/>
  <c r="G19" i="42"/>
  <c r="S18" i="42"/>
  <c r="R18" i="42"/>
  <c r="Q18" i="42"/>
  <c r="P18" i="42"/>
  <c r="K18" i="42"/>
  <c r="G18" i="42"/>
  <c r="S17" i="42"/>
  <c r="R17" i="42"/>
  <c r="Q17" i="42"/>
  <c r="P17" i="42"/>
  <c r="K17" i="42"/>
  <c r="G17" i="42"/>
  <c r="S16" i="42"/>
  <c r="R16" i="42"/>
  <c r="Q16" i="42"/>
  <c r="P16" i="42"/>
  <c r="K16" i="42"/>
  <c r="G16" i="42"/>
  <c r="S15" i="42"/>
  <c r="R15" i="42"/>
  <c r="Q15" i="42"/>
  <c r="P15" i="42"/>
  <c r="K15" i="42"/>
  <c r="G15" i="42"/>
  <c r="S14" i="42"/>
  <c r="R14" i="42"/>
  <c r="Q14" i="42"/>
  <c r="P14" i="42"/>
  <c r="K14" i="42"/>
  <c r="G14" i="42"/>
  <c r="S13" i="42"/>
  <c r="R13" i="42"/>
  <c r="Q13" i="42"/>
  <c r="P13" i="42"/>
  <c r="K13" i="42"/>
  <c r="G13" i="42"/>
  <c r="S12" i="42"/>
  <c r="R12" i="42"/>
  <c r="Q12" i="42"/>
  <c r="P12" i="42"/>
  <c r="K12" i="42"/>
  <c r="G12" i="42"/>
  <c r="S11" i="42"/>
  <c r="R11" i="42"/>
  <c r="Q11" i="42"/>
  <c r="P11" i="42"/>
  <c r="K11" i="42"/>
  <c r="G11" i="42"/>
  <c r="S10" i="42"/>
  <c r="R10" i="42"/>
  <c r="Q10" i="42"/>
  <c r="P10" i="42"/>
  <c r="K10" i="42"/>
  <c r="G10" i="42"/>
  <c r="S9" i="42"/>
  <c r="R9" i="42"/>
  <c r="Q9" i="42"/>
  <c r="P9" i="42"/>
  <c r="K9" i="42"/>
  <c r="G9" i="42"/>
  <c r="S8" i="42"/>
  <c r="R8" i="42"/>
  <c r="Q8" i="42"/>
  <c r="P8" i="42"/>
  <c r="K8" i="42"/>
  <c r="G8" i="42"/>
  <c r="S7" i="42"/>
  <c r="R7" i="42"/>
  <c r="Q7" i="42"/>
  <c r="P7" i="42"/>
  <c r="K7" i="42"/>
  <c r="G7" i="42"/>
  <c r="S6" i="42"/>
  <c r="R6" i="42"/>
  <c r="Q6" i="42"/>
  <c r="P6" i="42"/>
  <c r="K6" i="42"/>
  <c r="G6" i="42"/>
  <c r="S5" i="42"/>
  <c r="R5" i="42"/>
  <c r="Q5" i="42"/>
  <c r="P5" i="42"/>
  <c r="K5" i="42"/>
  <c r="G5" i="42"/>
  <c r="S4" i="42"/>
  <c r="R4" i="42"/>
  <c r="Q4" i="42"/>
  <c r="P4" i="42"/>
  <c r="K4" i="42"/>
  <c r="H4" i="42"/>
  <c r="H5" i="42" s="1"/>
  <c r="H6" i="42" s="1"/>
  <c r="H7" i="42" s="1"/>
  <c r="H8" i="42" s="1"/>
  <c r="H9" i="42" s="1"/>
  <c r="H10" i="42" s="1"/>
  <c r="H11" i="42" s="1"/>
  <c r="H12" i="42" s="1"/>
  <c r="H13" i="42" s="1"/>
  <c r="H14" i="42" s="1"/>
  <c r="H15" i="42" s="1"/>
  <c r="H16" i="42" s="1"/>
  <c r="H17" i="42" s="1"/>
  <c r="H18" i="42" s="1"/>
  <c r="H19" i="42" s="1"/>
  <c r="H20" i="42" s="1"/>
  <c r="H21" i="42" s="1"/>
  <c r="H22" i="42" s="1"/>
  <c r="H23" i="42" s="1"/>
  <c r="H24" i="42" s="1"/>
  <c r="H25" i="42" s="1"/>
  <c r="H26" i="42" s="1"/>
  <c r="H27" i="42" s="1"/>
  <c r="H28" i="42" s="1"/>
  <c r="H29" i="42" s="1"/>
  <c r="H30" i="42" s="1"/>
  <c r="H31" i="42" s="1"/>
  <c r="H32" i="42" s="1"/>
  <c r="H33" i="42" s="1"/>
  <c r="H34" i="42" s="1"/>
  <c r="G4" i="42"/>
  <c r="R3" i="42"/>
  <c r="Q3" i="42"/>
  <c r="P3" i="42"/>
  <c r="L3" i="42"/>
  <c r="K3" i="42"/>
  <c r="G3" i="42"/>
  <c r="E3" i="42"/>
  <c r="Q4" i="41"/>
  <c r="P4" i="41"/>
  <c r="O4" i="41"/>
  <c r="N4" i="41"/>
  <c r="G4" i="41"/>
  <c r="E4" i="41"/>
  <c r="Q3" i="41"/>
  <c r="P3" i="41"/>
  <c r="O3" i="41"/>
  <c r="N3" i="41"/>
  <c r="G3" i="41"/>
  <c r="E3" i="41"/>
  <c r="U23" i="40" l="1"/>
  <c r="U14" i="40"/>
  <c r="U15" i="40"/>
  <c r="U16" i="40"/>
  <c r="U17" i="40"/>
  <c r="U18" i="40"/>
  <c r="U19" i="40"/>
  <c r="U24" i="40"/>
  <c r="U25" i="40"/>
  <c r="U26" i="40"/>
  <c r="U27" i="40"/>
  <c r="U28" i="40"/>
  <c r="U29" i="40"/>
  <c r="U30" i="40"/>
  <c r="U31" i="40"/>
  <c r="M24" i="40" l="1"/>
  <c r="M25" i="40"/>
  <c r="M26" i="40"/>
  <c r="M27" i="40"/>
  <c r="M28" i="40"/>
  <c r="M29" i="40"/>
  <c r="M30" i="40"/>
  <c r="M31" i="40"/>
  <c r="M33" i="40"/>
  <c r="M34" i="40"/>
  <c r="I23" i="40"/>
  <c r="I24" i="40"/>
  <c r="I25" i="40"/>
  <c r="I26" i="40"/>
  <c r="I27" i="40"/>
  <c r="I28" i="40"/>
  <c r="I29" i="40"/>
  <c r="I30" i="40"/>
  <c r="I31" i="40"/>
  <c r="I35" i="40" l="1"/>
  <c r="I16" i="40"/>
  <c r="I17" i="40"/>
  <c r="I18" i="40"/>
  <c r="I19" i="40"/>
  <c r="I20" i="40"/>
  <c r="I21" i="40"/>
  <c r="I15" i="40"/>
  <c r="T132" i="40"/>
  <c r="S132" i="40"/>
  <c r="R132" i="40"/>
  <c r="T131" i="40"/>
  <c r="S131" i="40"/>
  <c r="R131" i="40"/>
  <c r="T130" i="40"/>
  <c r="S130" i="40"/>
  <c r="R130" i="40"/>
  <c r="T129" i="40"/>
  <c r="S129" i="40"/>
  <c r="R129" i="40"/>
  <c r="T128" i="40"/>
  <c r="S128" i="40"/>
  <c r="R128" i="40"/>
  <c r="T126" i="40"/>
  <c r="S126" i="40"/>
  <c r="R126" i="40"/>
  <c r="T125" i="40"/>
  <c r="S125" i="40"/>
  <c r="R125" i="40"/>
  <c r="T124" i="40"/>
  <c r="S124" i="40"/>
  <c r="R124" i="40"/>
  <c r="T123" i="40"/>
  <c r="S123" i="40"/>
  <c r="R123" i="40"/>
  <c r="M123" i="40"/>
  <c r="T122" i="40"/>
  <c r="S122" i="40"/>
  <c r="R122" i="40"/>
  <c r="M122" i="40"/>
  <c r="T121" i="40"/>
  <c r="S121" i="40"/>
  <c r="R121" i="40"/>
  <c r="M121" i="40"/>
  <c r="T120" i="40"/>
  <c r="S120" i="40"/>
  <c r="R120" i="40"/>
  <c r="M120" i="40"/>
  <c r="T119" i="40"/>
  <c r="S119" i="40"/>
  <c r="R119" i="40"/>
  <c r="M119" i="40"/>
  <c r="T118" i="40"/>
  <c r="S118" i="40"/>
  <c r="R118" i="40"/>
  <c r="M118" i="40"/>
  <c r="T117" i="40"/>
  <c r="S117" i="40"/>
  <c r="R117" i="40"/>
  <c r="M117" i="40"/>
  <c r="U116" i="40"/>
  <c r="T116" i="40"/>
  <c r="S116" i="40"/>
  <c r="R116" i="40"/>
  <c r="M116" i="40"/>
  <c r="U115" i="40"/>
  <c r="T115" i="40"/>
  <c r="S115" i="40"/>
  <c r="R115" i="40"/>
  <c r="M115" i="40"/>
  <c r="U114" i="40"/>
  <c r="T114" i="40"/>
  <c r="S114" i="40"/>
  <c r="R114" i="40"/>
  <c r="M114" i="40"/>
  <c r="U113" i="40"/>
  <c r="T113" i="40"/>
  <c r="S113" i="40"/>
  <c r="R113" i="40"/>
  <c r="M113" i="40"/>
  <c r="U112" i="40"/>
  <c r="T112" i="40"/>
  <c r="S112" i="40"/>
  <c r="R112" i="40"/>
  <c r="M112" i="40"/>
  <c r="T111" i="40"/>
  <c r="S111" i="40"/>
  <c r="R111" i="40"/>
  <c r="M111" i="40"/>
  <c r="T110" i="40"/>
  <c r="S110" i="40"/>
  <c r="R110" i="40"/>
  <c r="M110" i="40"/>
  <c r="T109" i="40"/>
  <c r="S109" i="40"/>
  <c r="R109" i="40"/>
  <c r="M109" i="40"/>
  <c r="T108" i="40"/>
  <c r="S108" i="40"/>
  <c r="R108" i="40"/>
  <c r="M108" i="40"/>
  <c r="T107" i="40"/>
  <c r="S107" i="40"/>
  <c r="R107" i="40"/>
  <c r="M107" i="40"/>
  <c r="T106" i="40"/>
  <c r="S106" i="40"/>
  <c r="R106" i="40"/>
  <c r="M106" i="40"/>
  <c r="T105" i="40"/>
  <c r="S105" i="40"/>
  <c r="R105" i="40"/>
  <c r="M105" i="40"/>
  <c r="T104" i="40"/>
  <c r="S104" i="40"/>
  <c r="R104" i="40"/>
  <c r="M104" i="40"/>
  <c r="T103" i="40"/>
  <c r="S103" i="40"/>
  <c r="R103" i="40"/>
  <c r="M103" i="40"/>
  <c r="T102" i="40"/>
  <c r="S102" i="40"/>
  <c r="R102" i="40"/>
  <c r="M102" i="40"/>
  <c r="T101" i="40"/>
  <c r="S101" i="40"/>
  <c r="R101" i="40"/>
  <c r="M101" i="40"/>
  <c r="U100" i="40"/>
  <c r="T100" i="40"/>
  <c r="S100" i="40"/>
  <c r="R100" i="40"/>
  <c r="M100" i="40"/>
  <c r="U99" i="40"/>
  <c r="T99" i="40"/>
  <c r="S99" i="40"/>
  <c r="R99" i="40"/>
  <c r="M99" i="40"/>
  <c r="U98" i="40"/>
  <c r="T98" i="40"/>
  <c r="S98" i="40"/>
  <c r="R98" i="40"/>
  <c r="M98" i="40"/>
  <c r="U97" i="40"/>
  <c r="T97" i="40"/>
  <c r="S97" i="40"/>
  <c r="R97" i="40"/>
  <c r="M97" i="40"/>
  <c r="U96" i="40"/>
  <c r="T96" i="40"/>
  <c r="S96" i="40"/>
  <c r="R96" i="40"/>
  <c r="M96" i="40"/>
  <c r="U95" i="40"/>
  <c r="T95" i="40"/>
  <c r="S95" i="40"/>
  <c r="R95" i="40"/>
  <c r="M95" i="40"/>
  <c r="T94" i="40"/>
  <c r="S94" i="40"/>
  <c r="R94" i="40"/>
  <c r="M94" i="40"/>
  <c r="T93" i="40"/>
  <c r="S93" i="40"/>
  <c r="R93" i="40"/>
  <c r="M93" i="40"/>
  <c r="T92" i="40"/>
  <c r="S92" i="40"/>
  <c r="R92" i="40"/>
  <c r="M92" i="40"/>
  <c r="T91" i="40"/>
  <c r="S91" i="40"/>
  <c r="R91" i="40"/>
  <c r="M91" i="40"/>
  <c r="T90" i="40"/>
  <c r="S90" i="40"/>
  <c r="R90" i="40"/>
  <c r="M90" i="40"/>
  <c r="T89" i="40"/>
  <c r="S89" i="40"/>
  <c r="R89" i="40"/>
  <c r="M89" i="40"/>
  <c r="T88" i="40"/>
  <c r="S88" i="40"/>
  <c r="R88" i="40"/>
  <c r="M88" i="40"/>
  <c r="T87" i="40"/>
  <c r="S87" i="40"/>
  <c r="R87" i="40"/>
  <c r="M87" i="40"/>
  <c r="T86" i="40"/>
  <c r="S86" i="40"/>
  <c r="R86" i="40"/>
  <c r="M86" i="40"/>
  <c r="T85" i="40"/>
  <c r="S85" i="40"/>
  <c r="R85" i="40"/>
  <c r="M85" i="40"/>
  <c r="U84" i="40"/>
  <c r="T84" i="40"/>
  <c r="S84" i="40"/>
  <c r="R84" i="40"/>
  <c r="M84" i="40"/>
  <c r="U83" i="40"/>
  <c r="T83" i="40"/>
  <c r="S83" i="40"/>
  <c r="R83" i="40"/>
  <c r="M83" i="40"/>
  <c r="U82" i="40"/>
  <c r="T82" i="40"/>
  <c r="S82" i="40"/>
  <c r="R82" i="40"/>
  <c r="M82" i="40"/>
  <c r="U81" i="40"/>
  <c r="T81" i="40"/>
  <c r="S81" i="40"/>
  <c r="R81" i="40"/>
  <c r="M81" i="40"/>
  <c r="U80" i="40"/>
  <c r="T80" i="40"/>
  <c r="S80" i="40"/>
  <c r="R80" i="40"/>
  <c r="M80" i="40"/>
  <c r="U79" i="40"/>
  <c r="T79" i="40"/>
  <c r="S79" i="40"/>
  <c r="R79" i="40"/>
  <c r="M79" i="40"/>
  <c r="U78" i="40"/>
  <c r="T78" i="40"/>
  <c r="S78" i="40"/>
  <c r="R78" i="40"/>
  <c r="M78" i="40"/>
  <c r="U77" i="40"/>
  <c r="T77" i="40"/>
  <c r="S77" i="40"/>
  <c r="R77" i="40"/>
  <c r="M77" i="40"/>
  <c r="U76" i="40"/>
  <c r="T76" i="40"/>
  <c r="S76" i="40"/>
  <c r="R76" i="40"/>
  <c r="M76" i="40"/>
  <c r="U75" i="40"/>
  <c r="T75" i="40"/>
  <c r="S75" i="40"/>
  <c r="R75" i="40"/>
  <c r="M75" i="40"/>
  <c r="U74" i="40"/>
  <c r="T74" i="40"/>
  <c r="S74" i="40"/>
  <c r="R74" i="40"/>
  <c r="M74" i="40"/>
  <c r="U73" i="40"/>
  <c r="T73" i="40"/>
  <c r="S73" i="40"/>
  <c r="R73" i="40"/>
  <c r="M73" i="40"/>
  <c r="U72" i="40"/>
  <c r="T72" i="40"/>
  <c r="S72" i="40"/>
  <c r="R72" i="40"/>
  <c r="M72" i="40"/>
  <c r="U71" i="40"/>
  <c r="T71" i="40"/>
  <c r="S71" i="40"/>
  <c r="R71" i="40"/>
  <c r="M71" i="40"/>
  <c r="U70" i="40"/>
  <c r="T70" i="40"/>
  <c r="S70" i="40"/>
  <c r="R70" i="40"/>
  <c r="M70" i="40"/>
  <c r="U69" i="40"/>
  <c r="T69" i="40"/>
  <c r="S69" i="40"/>
  <c r="R69" i="40"/>
  <c r="M69" i="40"/>
  <c r="U68" i="40"/>
  <c r="T68" i="40"/>
  <c r="S68" i="40"/>
  <c r="R68" i="40"/>
  <c r="M68" i="40"/>
  <c r="U67" i="40"/>
  <c r="T67" i="40"/>
  <c r="S67" i="40"/>
  <c r="R67" i="40"/>
  <c r="M67" i="40"/>
  <c r="U66" i="40"/>
  <c r="T66" i="40"/>
  <c r="S66" i="40"/>
  <c r="R66" i="40"/>
  <c r="M66" i="40"/>
  <c r="U65" i="40"/>
  <c r="T65" i="40"/>
  <c r="S65" i="40"/>
  <c r="R65" i="40"/>
  <c r="M65" i="40"/>
  <c r="U64" i="40"/>
  <c r="T64" i="40"/>
  <c r="S64" i="40"/>
  <c r="R64" i="40"/>
  <c r="M64" i="40"/>
  <c r="U63" i="40"/>
  <c r="T63" i="40"/>
  <c r="S63" i="40"/>
  <c r="R63" i="40"/>
  <c r="M63" i="40"/>
  <c r="U62" i="40"/>
  <c r="T62" i="40"/>
  <c r="S62" i="40"/>
  <c r="R62" i="40"/>
  <c r="M62" i="40"/>
  <c r="U61" i="40"/>
  <c r="T61" i="40"/>
  <c r="S61" i="40"/>
  <c r="R61" i="40"/>
  <c r="M61" i="40"/>
  <c r="U60" i="40"/>
  <c r="T60" i="40"/>
  <c r="S60" i="40"/>
  <c r="R60" i="40"/>
  <c r="M60" i="40"/>
  <c r="U59" i="40"/>
  <c r="T59" i="40"/>
  <c r="S59" i="40"/>
  <c r="R59" i="40"/>
  <c r="M59" i="40"/>
  <c r="U58" i="40"/>
  <c r="T58" i="40"/>
  <c r="S58" i="40"/>
  <c r="R58" i="40"/>
  <c r="M58" i="40"/>
  <c r="U57" i="40"/>
  <c r="T57" i="40"/>
  <c r="S57" i="40"/>
  <c r="R57" i="40"/>
  <c r="M57" i="40"/>
  <c r="U56" i="40"/>
  <c r="T56" i="40"/>
  <c r="S56" i="40"/>
  <c r="R56" i="40"/>
  <c r="M56" i="40"/>
  <c r="U55" i="40"/>
  <c r="T55" i="40"/>
  <c r="S55" i="40"/>
  <c r="R55" i="40"/>
  <c r="M55" i="40"/>
  <c r="U54" i="40"/>
  <c r="T54" i="40"/>
  <c r="S54" i="40"/>
  <c r="R54" i="40"/>
  <c r="M54" i="40"/>
  <c r="U53" i="40"/>
  <c r="T53" i="40"/>
  <c r="S53" i="40"/>
  <c r="R53" i="40"/>
  <c r="M53" i="40"/>
  <c r="U52" i="40"/>
  <c r="T52" i="40"/>
  <c r="S52" i="40"/>
  <c r="R52" i="40"/>
  <c r="M52" i="40"/>
  <c r="U51" i="40"/>
  <c r="T51" i="40"/>
  <c r="S51" i="40"/>
  <c r="R51" i="40"/>
  <c r="M51" i="40"/>
  <c r="U50" i="40"/>
  <c r="T50" i="40"/>
  <c r="S50" i="40"/>
  <c r="R50" i="40"/>
  <c r="M50" i="40"/>
  <c r="U49" i="40"/>
  <c r="T49" i="40"/>
  <c r="S49" i="40"/>
  <c r="R49" i="40"/>
  <c r="M49" i="40"/>
  <c r="U48" i="40"/>
  <c r="T48" i="40"/>
  <c r="S48" i="40"/>
  <c r="R48" i="40"/>
  <c r="M48" i="40"/>
  <c r="U47" i="40"/>
  <c r="T47" i="40"/>
  <c r="S47" i="40"/>
  <c r="R47" i="40"/>
  <c r="M47" i="40"/>
  <c r="U46" i="40"/>
  <c r="T46" i="40"/>
  <c r="S46" i="40"/>
  <c r="R46" i="40"/>
  <c r="M46" i="40"/>
  <c r="U45" i="40"/>
  <c r="T45" i="40"/>
  <c r="S45" i="40"/>
  <c r="R45" i="40"/>
  <c r="M45" i="40"/>
  <c r="U44" i="40"/>
  <c r="T44" i="40"/>
  <c r="S44" i="40"/>
  <c r="R44" i="40"/>
  <c r="M44" i="40"/>
  <c r="U43" i="40"/>
  <c r="T43" i="40"/>
  <c r="S43" i="40"/>
  <c r="R43" i="40"/>
  <c r="M43" i="40"/>
  <c r="U42" i="40"/>
  <c r="T42" i="40"/>
  <c r="S42" i="40"/>
  <c r="R42" i="40"/>
  <c r="M42" i="40"/>
  <c r="U41" i="40"/>
  <c r="T41" i="40"/>
  <c r="S41" i="40"/>
  <c r="R41" i="40"/>
  <c r="M41" i="40"/>
  <c r="U40" i="40"/>
  <c r="T40" i="40"/>
  <c r="S40" i="40"/>
  <c r="R40" i="40"/>
  <c r="M40" i="40"/>
  <c r="U39" i="40"/>
  <c r="T39" i="40"/>
  <c r="S39" i="40"/>
  <c r="R39" i="40"/>
  <c r="M39" i="40"/>
  <c r="U38" i="40"/>
  <c r="T38" i="40"/>
  <c r="S38" i="40"/>
  <c r="R38" i="40"/>
  <c r="M38" i="40"/>
  <c r="U37" i="40"/>
  <c r="T37" i="40"/>
  <c r="S37" i="40"/>
  <c r="R37" i="40"/>
  <c r="M37" i="40"/>
  <c r="U36" i="40"/>
  <c r="T36" i="40"/>
  <c r="S36" i="40"/>
  <c r="R36" i="40"/>
  <c r="M36" i="40"/>
  <c r="U35" i="40"/>
  <c r="T35" i="40"/>
  <c r="S35" i="40"/>
  <c r="R35" i="40"/>
  <c r="M35" i="40"/>
  <c r="U34" i="40"/>
  <c r="T34" i="40"/>
  <c r="S34" i="40"/>
  <c r="R34" i="40"/>
  <c r="U33" i="40"/>
  <c r="T33" i="40"/>
  <c r="S33" i="40"/>
  <c r="R33" i="40"/>
  <c r="U32" i="40"/>
  <c r="T32" i="40"/>
  <c r="S32" i="40"/>
  <c r="R32" i="40"/>
  <c r="T31" i="40"/>
  <c r="S31" i="40"/>
  <c r="R31" i="40"/>
  <c r="T30" i="40"/>
  <c r="S30" i="40"/>
  <c r="R30" i="40"/>
  <c r="T29" i="40"/>
  <c r="S29" i="40"/>
  <c r="R29" i="40"/>
  <c r="T28" i="40"/>
  <c r="S28" i="40"/>
  <c r="R28" i="40"/>
  <c r="T27" i="40"/>
  <c r="S27" i="40"/>
  <c r="R27" i="40"/>
  <c r="T26" i="40"/>
  <c r="S26" i="40"/>
  <c r="R26" i="40"/>
  <c r="T25" i="40"/>
  <c r="S25" i="40"/>
  <c r="R25" i="40"/>
  <c r="T24" i="40"/>
  <c r="S24" i="40"/>
  <c r="R24" i="40"/>
  <c r="T23" i="40"/>
  <c r="S23" i="40"/>
  <c r="R23" i="40"/>
  <c r="M23" i="40"/>
  <c r="S21" i="40"/>
  <c r="R21" i="40"/>
  <c r="M21" i="40"/>
  <c r="S20" i="40"/>
  <c r="R20" i="40"/>
  <c r="M20" i="40"/>
  <c r="T19" i="40"/>
  <c r="S19" i="40"/>
  <c r="R19" i="40"/>
  <c r="M19" i="40"/>
  <c r="T18" i="40"/>
  <c r="S18" i="40"/>
  <c r="R18" i="40"/>
  <c r="M18" i="40"/>
  <c r="T17" i="40"/>
  <c r="S17" i="40"/>
  <c r="R17" i="40"/>
  <c r="M17" i="40"/>
  <c r="T16" i="40"/>
  <c r="S16" i="40"/>
  <c r="R16" i="40"/>
  <c r="M16" i="40"/>
  <c r="T15" i="40"/>
  <c r="S15" i="40"/>
  <c r="R15" i="40"/>
  <c r="M15" i="40"/>
  <c r="T14" i="40"/>
  <c r="S14" i="40"/>
  <c r="R14" i="40"/>
  <c r="N14" i="40"/>
  <c r="M14" i="40"/>
  <c r="I14" i="40"/>
  <c r="U13" i="40"/>
  <c r="T13" i="40"/>
  <c r="S13" i="40"/>
  <c r="R13" i="40"/>
  <c r="N13" i="40"/>
  <c r="M13" i="40"/>
  <c r="I13" i="40"/>
  <c r="U12" i="40"/>
  <c r="T12" i="40"/>
  <c r="S12" i="40"/>
  <c r="R12" i="40"/>
  <c r="N12" i="40"/>
  <c r="M12" i="40"/>
  <c r="I12" i="40"/>
  <c r="U11" i="40"/>
  <c r="T11" i="40"/>
  <c r="S11" i="40"/>
  <c r="R11" i="40"/>
  <c r="N11" i="40"/>
  <c r="M11" i="40"/>
  <c r="I11" i="40"/>
  <c r="S10" i="40"/>
  <c r="R10" i="40"/>
  <c r="N10" i="40"/>
  <c r="M10" i="40"/>
  <c r="I10" i="40"/>
  <c r="U9" i="40"/>
  <c r="T9" i="40"/>
  <c r="S9" i="40"/>
  <c r="R9" i="40"/>
  <c r="N9" i="40"/>
  <c r="M9" i="40"/>
  <c r="I9" i="40"/>
  <c r="U8" i="40"/>
  <c r="T8" i="40"/>
  <c r="S8" i="40"/>
  <c r="R8" i="40"/>
  <c r="N8" i="40"/>
  <c r="M8" i="40"/>
  <c r="I8" i="40"/>
  <c r="U7" i="40"/>
  <c r="T7" i="40"/>
  <c r="S7" i="40"/>
  <c r="R7" i="40"/>
  <c r="N7" i="40"/>
  <c r="M7" i="40"/>
  <c r="J10" i="40"/>
  <c r="J11" i="40" s="1"/>
  <c r="I7" i="40"/>
  <c r="T6" i="40"/>
  <c r="S6" i="40"/>
  <c r="R6" i="40"/>
  <c r="N6" i="40"/>
  <c r="M6" i="40"/>
  <c r="I6" i="40"/>
  <c r="G6" i="40"/>
  <c r="U7" i="39"/>
  <c r="U8" i="39"/>
  <c r="U11" i="39"/>
  <c r="U12" i="39"/>
  <c r="U13" i="39"/>
  <c r="U14" i="39"/>
  <c r="I14" i="39"/>
  <c r="I6" i="39"/>
  <c r="G6" i="39"/>
  <c r="T131" i="39"/>
  <c r="S131" i="39"/>
  <c r="R131" i="39"/>
  <c r="T130" i="39"/>
  <c r="S130" i="39"/>
  <c r="R130" i="39"/>
  <c r="T129" i="39"/>
  <c r="S129" i="39"/>
  <c r="R129" i="39"/>
  <c r="T128" i="39"/>
  <c r="S128" i="39"/>
  <c r="R128" i="39"/>
  <c r="T127" i="39"/>
  <c r="S127" i="39"/>
  <c r="R127" i="39"/>
  <c r="T125" i="39"/>
  <c r="S125" i="39"/>
  <c r="R125" i="39"/>
  <c r="T124" i="39"/>
  <c r="S124" i="39"/>
  <c r="R124" i="39"/>
  <c r="T123" i="39"/>
  <c r="S123" i="39"/>
  <c r="R123" i="39"/>
  <c r="T122" i="39"/>
  <c r="S122" i="39"/>
  <c r="R122" i="39"/>
  <c r="M122" i="39"/>
  <c r="T121" i="39"/>
  <c r="S121" i="39"/>
  <c r="R121" i="39"/>
  <c r="M121" i="39"/>
  <c r="T120" i="39"/>
  <c r="S120" i="39"/>
  <c r="R120" i="39"/>
  <c r="M120" i="39"/>
  <c r="T119" i="39"/>
  <c r="S119" i="39"/>
  <c r="R119" i="39"/>
  <c r="M119" i="39"/>
  <c r="T118" i="39"/>
  <c r="S118" i="39"/>
  <c r="R118" i="39"/>
  <c r="M118" i="39"/>
  <c r="T117" i="39"/>
  <c r="S117" i="39"/>
  <c r="R117" i="39"/>
  <c r="M117" i="39"/>
  <c r="T116" i="39"/>
  <c r="S116" i="39"/>
  <c r="R116" i="39"/>
  <c r="M116" i="39"/>
  <c r="U115" i="39"/>
  <c r="T115" i="39"/>
  <c r="S115" i="39"/>
  <c r="R115" i="39"/>
  <c r="M115" i="39"/>
  <c r="U114" i="39"/>
  <c r="T114" i="39"/>
  <c r="S114" i="39"/>
  <c r="R114" i="39"/>
  <c r="M114" i="39"/>
  <c r="U113" i="39"/>
  <c r="T113" i="39"/>
  <c r="S113" i="39"/>
  <c r="R113" i="39"/>
  <c r="M113" i="39"/>
  <c r="U112" i="39"/>
  <c r="T112" i="39"/>
  <c r="S112" i="39"/>
  <c r="R112" i="39"/>
  <c r="M112" i="39"/>
  <c r="U111" i="39"/>
  <c r="T111" i="39"/>
  <c r="S111" i="39"/>
  <c r="R111" i="39"/>
  <c r="M111" i="39"/>
  <c r="T110" i="39"/>
  <c r="S110" i="39"/>
  <c r="R110" i="39"/>
  <c r="M110" i="39"/>
  <c r="T109" i="39"/>
  <c r="S109" i="39"/>
  <c r="R109" i="39"/>
  <c r="M109" i="39"/>
  <c r="T108" i="39"/>
  <c r="S108" i="39"/>
  <c r="R108" i="39"/>
  <c r="M108" i="39"/>
  <c r="T107" i="39"/>
  <c r="S107" i="39"/>
  <c r="R107" i="39"/>
  <c r="M107" i="39"/>
  <c r="T106" i="39"/>
  <c r="S106" i="39"/>
  <c r="R106" i="39"/>
  <c r="M106" i="39"/>
  <c r="T105" i="39"/>
  <c r="S105" i="39"/>
  <c r="R105" i="39"/>
  <c r="M105" i="39"/>
  <c r="T104" i="39"/>
  <c r="S104" i="39"/>
  <c r="R104" i="39"/>
  <c r="M104" i="39"/>
  <c r="T103" i="39"/>
  <c r="S103" i="39"/>
  <c r="R103" i="39"/>
  <c r="M103" i="39"/>
  <c r="T102" i="39"/>
  <c r="S102" i="39"/>
  <c r="R102" i="39"/>
  <c r="M102" i="39"/>
  <c r="T101" i="39"/>
  <c r="S101" i="39"/>
  <c r="R101" i="39"/>
  <c r="M101" i="39"/>
  <c r="T100" i="39"/>
  <c r="S100" i="39"/>
  <c r="R100" i="39"/>
  <c r="M100" i="39"/>
  <c r="U99" i="39"/>
  <c r="T99" i="39"/>
  <c r="S99" i="39"/>
  <c r="R99" i="39"/>
  <c r="M99" i="39"/>
  <c r="U98" i="39"/>
  <c r="T98" i="39"/>
  <c r="S98" i="39"/>
  <c r="R98" i="39"/>
  <c r="M98" i="39"/>
  <c r="U97" i="39"/>
  <c r="T97" i="39"/>
  <c r="S97" i="39"/>
  <c r="R97" i="39"/>
  <c r="M97" i="39"/>
  <c r="U96" i="39"/>
  <c r="T96" i="39"/>
  <c r="S96" i="39"/>
  <c r="R96" i="39"/>
  <c r="M96" i="39"/>
  <c r="U95" i="39"/>
  <c r="T95" i="39"/>
  <c r="S95" i="39"/>
  <c r="R95" i="39"/>
  <c r="M95" i="39"/>
  <c r="U94" i="39"/>
  <c r="T94" i="39"/>
  <c r="S94" i="39"/>
  <c r="R94" i="39"/>
  <c r="M94" i="39"/>
  <c r="T93" i="39"/>
  <c r="S93" i="39"/>
  <c r="R93" i="39"/>
  <c r="M93" i="39"/>
  <c r="T92" i="39"/>
  <c r="S92" i="39"/>
  <c r="R92" i="39"/>
  <c r="M92" i="39"/>
  <c r="T91" i="39"/>
  <c r="S91" i="39"/>
  <c r="R91" i="39"/>
  <c r="M91" i="39"/>
  <c r="T90" i="39"/>
  <c r="S90" i="39"/>
  <c r="R90" i="39"/>
  <c r="M90" i="39"/>
  <c r="T89" i="39"/>
  <c r="S89" i="39"/>
  <c r="R89" i="39"/>
  <c r="M89" i="39"/>
  <c r="T88" i="39"/>
  <c r="S88" i="39"/>
  <c r="R88" i="39"/>
  <c r="M88" i="39"/>
  <c r="T87" i="39"/>
  <c r="S87" i="39"/>
  <c r="R87" i="39"/>
  <c r="M87" i="39"/>
  <c r="T86" i="39"/>
  <c r="S86" i="39"/>
  <c r="R86" i="39"/>
  <c r="M86" i="39"/>
  <c r="T85" i="39"/>
  <c r="S85" i="39"/>
  <c r="R85" i="39"/>
  <c r="M85" i="39"/>
  <c r="T84" i="39"/>
  <c r="S84" i="39"/>
  <c r="R84" i="39"/>
  <c r="M84" i="39"/>
  <c r="U83" i="39"/>
  <c r="T83" i="39"/>
  <c r="S83" i="39"/>
  <c r="R83" i="39"/>
  <c r="M83" i="39"/>
  <c r="U82" i="39"/>
  <c r="T82" i="39"/>
  <c r="S82" i="39"/>
  <c r="R82" i="39"/>
  <c r="M82" i="39"/>
  <c r="U81" i="39"/>
  <c r="T81" i="39"/>
  <c r="S81" i="39"/>
  <c r="R81" i="39"/>
  <c r="M81" i="39"/>
  <c r="U80" i="39"/>
  <c r="T80" i="39"/>
  <c r="S80" i="39"/>
  <c r="R80" i="39"/>
  <c r="M80" i="39"/>
  <c r="U79" i="39"/>
  <c r="T79" i="39"/>
  <c r="S79" i="39"/>
  <c r="R79" i="39"/>
  <c r="M79" i="39"/>
  <c r="U78" i="39"/>
  <c r="T78" i="39"/>
  <c r="S78" i="39"/>
  <c r="R78" i="39"/>
  <c r="M78" i="39"/>
  <c r="U77" i="39"/>
  <c r="T77" i="39"/>
  <c r="S77" i="39"/>
  <c r="R77" i="39"/>
  <c r="M77" i="39"/>
  <c r="U76" i="39"/>
  <c r="T76" i="39"/>
  <c r="S76" i="39"/>
  <c r="R76" i="39"/>
  <c r="M76" i="39"/>
  <c r="U75" i="39"/>
  <c r="T75" i="39"/>
  <c r="S75" i="39"/>
  <c r="R75" i="39"/>
  <c r="M75" i="39"/>
  <c r="U74" i="39"/>
  <c r="T74" i="39"/>
  <c r="S74" i="39"/>
  <c r="R74" i="39"/>
  <c r="M74" i="39"/>
  <c r="U73" i="39"/>
  <c r="T73" i="39"/>
  <c r="S73" i="39"/>
  <c r="R73" i="39"/>
  <c r="M73" i="39"/>
  <c r="U72" i="39"/>
  <c r="T72" i="39"/>
  <c r="S72" i="39"/>
  <c r="R72" i="39"/>
  <c r="M72" i="39"/>
  <c r="U71" i="39"/>
  <c r="T71" i="39"/>
  <c r="S71" i="39"/>
  <c r="R71" i="39"/>
  <c r="M71" i="39"/>
  <c r="U70" i="39"/>
  <c r="T70" i="39"/>
  <c r="S70" i="39"/>
  <c r="R70" i="39"/>
  <c r="M70" i="39"/>
  <c r="U69" i="39"/>
  <c r="T69" i="39"/>
  <c r="S69" i="39"/>
  <c r="R69" i="39"/>
  <c r="M69" i="39"/>
  <c r="U68" i="39"/>
  <c r="T68" i="39"/>
  <c r="S68" i="39"/>
  <c r="R68" i="39"/>
  <c r="M68" i="39"/>
  <c r="U67" i="39"/>
  <c r="T67" i="39"/>
  <c r="S67" i="39"/>
  <c r="R67" i="39"/>
  <c r="M67" i="39"/>
  <c r="U66" i="39"/>
  <c r="T66" i="39"/>
  <c r="S66" i="39"/>
  <c r="R66" i="39"/>
  <c r="M66" i="39"/>
  <c r="U65" i="39"/>
  <c r="T65" i="39"/>
  <c r="S65" i="39"/>
  <c r="R65" i="39"/>
  <c r="M65" i="39"/>
  <c r="U64" i="39"/>
  <c r="T64" i="39"/>
  <c r="S64" i="39"/>
  <c r="R64" i="39"/>
  <c r="M64" i="39"/>
  <c r="U63" i="39"/>
  <c r="T63" i="39"/>
  <c r="S63" i="39"/>
  <c r="R63" i="39"/>
  <c r="M63" i="39"/>
  <c r="U62" i="39"/>
  <c r="T62" i="39"/>
  <c r="S62" i="39"/>
  <c r="R62" i="39"/>
  <c r="M62" i="39"/>
  <c r="U61" i="39"/>
  <c r="T61" i="39"/>
  <c r="S61" i="39"/>
  <c r="R61" i="39"/>
  <c r="M61" i="39"/>
  <c r="U60" i="39"/>
  <c r="T60" i="39"/>
  <c r="S60" i="39"/>
  <c r="R60" i="39"/>
  <c r="M60" i="39"/>
  <c r="U59" i="39"/>
  <c r="T59" i="39"/>
  <c r="S59" i="39"/>
  <c r="R59" i="39"/>
  <c r="M59" i="39"/>
  <c r="U58" i="39"/>
  <c r="T58" i="39"/>
  <c r="S58" i="39"/>
  <c r="R58" i="39"/>
  <c r="M58" i="39"/>
  <c r="U57" i="39"/>
  <c r="T57" i="39"/>
  <c r="S57" i="39"/>
  <c r="R57" i="39"/>
  <c r="M57" i="39"/>
  <c r="U56" i="39"/>
  <c r="T56" i="39"/>
  <c r="S56" i="39"/>
  <c r="R56" i="39"/>
  <c r="M56" i="39"/>
  <c r="U55" i="39"/>
  <c r="T55" i="39"/>
  <c r="S55" i="39"/>
  <c r="R55" i="39"/>
  <c r="M55" i="39"/>
  <c r="U54" i="39"/>
  <c r="T54" i="39"/>
  <c r="S54" i="39"/>
  <c r="R54" i="39"/>
  <c r="M54" i="39"/>
  <c r="U53" i="39"/>
  <c r="T53" i="39"/>
  <c r="S53" i="39"/>
  <c r="R53" i="39"/>
  <c r="M53" i="39"/>
  <c r="U52" i="39"/>
  <c r="T52" i="39"/>
  <c r="S52" i="39"/>
  <c r="R52" i="39"/>
  <c r="M52" i="39"/>
  <c r="U51" i="39"/>
  <c r="T51" i="39"/>
  <c r="S51" i="39"/>
  <c r="R51" i="39"/>
  <c r="M51" i="39"/>
  <c r="U50" i="39"/>
  <c r="T50" i="39"/>
  <c r="S50" i="39"/>
  <c r="R50" i="39"/>
  <c r="M50" i="39"/>
  <c r="U49" i="39"/>
  <c r="T49" i="39"/>
  <c r="S49" i="39"/>
  <c r="R49" i="39"/>
  <c r="M49" i="39"/>
  <c r="U48" i="39"/>
  <c r="T48" i="39"/>
  <c r="S48" i="39"/>
  <c r="R48" i="39"/>
  <c r="M48" i="39"/>
  <c r="U47" i="39"/>
  <c r="T47" i="39"/>
  <c r="S47" i="39"/>
  <c r="R47" i="39"/>
  <c r="M47" i="39"/>
  <c r="U46" i="39"/>
  <c r="T46" i="39"/>
  <c r="S46" i="39"/>
  <c r="R46" i="39"/>
  <c r="M46" i="39"/>
  <c r="U45" i="39"/>
  <c r="T45" i="39"/>
  <c r="S45" i="39"/>
  <c r="R45" i="39"/>
  <c r="M45" i="39"/>
  <c r="U44" i="39"/>
  <c r="T44" i="39"/>
  <c r="S44" i="39"/>
  <c r="R44" i="39"/>
  <c r="M44" i="39"/>
  <c r="U43" i="39"/>
  <c r="T43" i="39"/>
  <c r="S43" i="39"/>
  <c r="R43" i="39"/>
  <c r="M43" i="39"/>
  <c r="U42" i="39"/>
  <c r="T42" i="39"/>
  <c r="S42" i="39"/>
  <c r="R42" i="39"/>
  <c r="M42" i="39"/>
  <c r="U41" i="39"/>
  <c r="T41" i="39"/>
  <c r="S41" i="39"/>
  <c r="R41" i="39"/>
  <c r="M41" i="39"/>
  <c r="U40" i="39"/>
  <c r="T40" i="39"/>
  <c r="S40" i="39"/>
  <c r="R40" i="39"/>
  <c r="M40" i="39"/>
  <c r="U39" i="39"/>
  <c r="T39" i="39"/>
  <c r="S39" i="39"/>
  <c r="R39" i="39"/>
  <c r="M39" i="39"/>
  <c r="U38" i="39"/>
  <c r="T38" i="39"/>
  <c r="S38" i="39"/>
  <c r="R38" i="39"/>
  <c r="M38" i="39"/>
  <c r="U37" i="39"/>
  <c r="T37" i="39"/>
  <c r="S37" i="39"/>
  <c r="R37" i="39"/>
  <c r="M37" i="39"/>
  <c r="U36" i="39"/>
  <c r="T36" i="39"/>
  <c r="S36" i="39"/>
  <c r="R36" i="39"/>
  <c r="M36" i="39"/>
  <c r="U35" i="39"/>
  <c r="T35" i="39"/>
  <c r="S35" i="39"/>
  <c r="R35" i="39"/>
  <c r="M35" i="39"/>
  <c r="U34" i="39"/>
  <c r="T34" i="39"/>
  <c r="S34" i="39"/>
  <c r="R34" i="39"/>
  <c r="M34" i="39"/>
  <c r="U33" i="39"/>
  <c r="T33" i="39"/>
  <c r="S33" i="39"/>
  <c r="R33" i="39"/>
  <c r="M33" i="39"/>
  <c r="U32" i="39"/>
  <c r="T32" i="39"/>
  <c r="S32" i="39"/>
  <c r="R32" i="39"/>
  <c r="M32" i="39"/>
  <c r="U31" i="39"/>
  <c r="T31" i="39"/>
  <c r="S31" i="39"/>
  <c r="R31" i="39"/>
  <c r="M31" i="39"/>
  <c r="U30" i="39"/>
  <c r="T30" i="39"/>
  <c r="S30" i="39"/>
  <c r="R30" i="39"/>
  <c r="M30" i="39"/>
  <c r="U29" i="39"/>
  <c r="T29" i="39"/>
  <c r="S29" i="39"/>
  <c r="R29" i="39"/>
  <c r="M29" i="39"/>
  <c r="U28" i="39"/>
  <c r="T28" i="39"/>
  <c r="S28" i="39"/>
  <c r="R28" i="39"/>
  <c r="M28" i="39"/>
  <c r="U27" i="39"/>
  <c r="T27" i="39"/>
  <c r="S27" i="39"/>
  <c r="R27" i="39"/>
  <c r="M27" i="39"/>
  <c r="U26" i="39"/>
  <c r="T26" i="39"/>
  <c r="S26" i="39"/>
  <c r="R26" i="39"/>
  <c r="U25" i="39"/>
  <c r="T25" i="39"/>
  <c r="S25" i="39"/>
  <c r="R25" i="39"/>
  <c r="U24" i="39"/>
  <c r="T24" i="39"/>
  <c r="S24" i="39"/>
  <c r="R24" i="39"/>
  <c r="M24" i="39"/>
  <c r="U23" i="39"/>
  <c r="T23" i="39"/>
  <c r="S23" i="39"/>
  <c r="R23" i="39"/>
  <c r="U22" i="39"/>
  <c r="T22" i="39"/>
  <c r="S22" i="39"/>
  <c r="R22" i="39"/>
  <c r="M22" i="39"/>
  <c r="U21" i="39"/>
  <c r="T21" i="39"/>
  <c r="S21" i="39"/>
  <c r="R21" i="39"/>
  <c r="U20" i="39"/>
  <c r="T20" i="39"/>
  <c r="S20" i="39"/>
  <c r="R20" i="39"/>
  <c r="M20" i="39"/>
  <c r="U19" i="39"/>
  <c r="T19" i="39"/>
  <c r="S19" i="39"/>
  <c r="R19" i="39"/>
  <c r="U18" i="39"/>
  <c r="T18" i="39"/>
  <c r="S18" i="39"/>
  <c r="R18" i="39"/>
  <c r="M18" i="39"/>
  <c r="U17" i="39"/>
  <c r="T17" i="39"/>
  <c r="S17" i="39"/>
  <c r="R17" i="39"/>
  <c r="U16" i="39"/>
  <c r="T16" i="39"/>
  <c r="S16" i="39"/>
  <c r="R16" i="39"/>
  <c r="M16" i="39"/>
  <c r="U15" i="39"/>
  <c r="T15" i="39"/>
  <c r="S15" i="39"/>
  <c r="R15" i="39"/>
  <c r="T14" i="39"/>
  <c r="S14" i="39"/>
  <c r="R14" i="39"/>
  <c r="N14" i="39"/>
  <c r="M14" i="39"/>
  <c r="T13" i="39"/>
  <c r="S13" i="39"/>
  <c r="R13" i="39"/>
  <c r="N13" i="39"/>
  <c r="M13" i="39"/>
  <c r="I13" i="39"/>
  <c r="T12" i="39"/>
  <c r="S12" i="39"/>
  <c r="R12" i="39"/>
  <c r="N12" i="39"/>
  <c r="M12" i="39"/>
  <c r="I12" i="39"/>
  <c r="T11" i="39"/>
  <c r="S11" i="39"/>
  <c r="R11" i="39"/>
  <c r="N11" i="39"/>
  <c r="M11" i="39"/>
  <c r="I11" i="39"/>
  <c r="S10" i="39"/>
  <c r="R10" i="39"/>
  <c r="N10" i="39"/>
  <c r="M10" i="39"/>
  <c r="I10" i="39"/>
  <c r="S9" i="39"/>
  <c r="R9" i="39"/>
  <c r="N9" i="39"/>
  <c r="M9" i="39"/>
  <c r="I9" i="39"/>
  <c r="T8" i="39"/>
  <c r="S8" i="39"/>
  <c r="R8" i="39"/>
  <c r="N8" i="39"/>
  <c r="M8" i="39"/>
  <c r="I8" i="39"/>
  <c r="T7" i="39"/>
  <c r="S7" i="39"/>
  <c r="R7" i="39"/>
  <c r="M7" i="39"/>
  <c r="I7" i="39"/>
  <c r="T6" i="39"/>
  <c r="S6" i="39"/>
  <c r="R6" i="39"/>
  <c r="N6" i="39"/>
  <c r="M6" i="39"/>
  <c r="J18" i="40" l="1"/>
  <c r="Q4" i="38"/>
  <c r="Q5" i="38"/>
  <c r="Q6" i="38"/>
  <c r="Q7" i="38"/>
  <c r="Q8" i="38"/>
  <c r="Q9" i="38"/>
  <c r="Q10" i="38"/>
  <c r="Q11" i="38"/>
  <c r="Q12" i="38"/>
  <c r="Q13" i="38"/>
  <c r="Q14" i="38"/>
  <c r="Q15" i="38"/>
  <c r="Q16" i="38"/>
  <c r="Q17" i="38"/>
  <c r="Q18" i="38"/>
  <c r="Q19" i="38"/>
  <c r="Q20" i="38"/>
  <c r="Q21" i="38"/>
  <c r="Q22" i="38"/>
  <c r="Q23" i="38"/>
  <c r="Q24" i="38"/>
  <c r="Q25" i="38"/>
  <c r="Q26" i="38"/>
  <c r="Q27" i="38"/>
  <c r="Q28" i="38"/>
  <c r="Q29" i="38"/>
  <c r="Q30" i="38"/>
  <c r="Q31" i="38"/>
  <c r="Q32" i="38"/>
  <c r="Q33" i="38"/>
  <c r="Q34" i="38"/>
  <c r="Q35" i="38"/>
  <c r="Q36" i="38"/>
  <c r="Q37" i="38"/>
  <c r="Q38" i="38"/>
  <c r="Q39" i="38"/>
  <c r="P4" i="38"/>
  <c r="P5" i="38"/>
  <c r="P6" i="38"/>
  <c r="P7" i="38"/>
  <c r="P8" i="38"/>
  <c r="P9" i="38"/>
  <c r="P10" i="38"/>
  <c r="P11" i="38"/>
  <c r="P12" i="38"/>
  <c r="P13" i="38"/>
  <c r="P14" i="38"/>
  <c r="P15" i="38"/>
  <c r="P16" i="38"/>
  <c r="P17" i="38"/>
  <c r="P18" i="38"/>
  <c r="P19" i="38"/>
  <c r="P20" i="38"/>
  <c r="P21" i="38"/>
  <c r="P22" i="38"/>
  <c r="P23" i="38"/>
  <c r="P24" i="38"/>
  <c r="P25" i="38"/>
  <c r="P26" i="38"/>
  <c r="P27" i="38"/>
  <c r="P28" i="38"/>
  <c r="P29" i="38"/>
  <c r="P30" i="38"/>
  <c r="P31" i="38"/>
  <c r="P32" i="38"/>
  <c r="P33" i="38"/>
  <c r="P34" i="38"/>
  <c r="P35" i="38"/>
  <c r="P36" i="38"/>
  <c r="P37" i="38"/>
  <c r="P38" i="38"/>
  <c r="P39" i="38"/>
  <c r="O4" i="38"/>
  <c r="O5" i="38"/>
  <c r="O6" i="38"/>
  <c r="O7" i="38"/>
  <c r="O8" i="38"/>
  <c r="O9" i="38"/>
  <c r="O10" i="38"/>
  <c r="O11" i="38"/>
  <c r="O12" i="38"/>
  <c r="O13" i="38"/>
  <c r="O14" i="38"/>
  <c r="O15" i="38"/>
  <c r="O16" i="38"/>
  <c r="O17" i="38"/>
  <c r="O18" i="38"/>
  <c r="O19" i="38"/>
  <c r="O20" i="38"/>
  <c r="O21" i="38"/>
  <c r="O22" i="38"/>
  <c r="O23" i="38"/>
  <c r="O24" i="38"/>
  <c r="O25" i="38"/>
  <c r="O26" i="38"/>
  <c r="O27" i="38"/>
  <c r="O28" i="38"/>
  <c r="O29" i="38"/>
  <c r="O30" i="38"/>
  <c r="O31" i="38"/>
  <c r="O32" i="38"/>
  <c r="O33" i="38"/>
  <c r="O34" i="38"/>
  <c r="O35" i="38"/>
  <c r="O36" i="38"/>
  <c r="O37" i="38"/>
  <c r="O38" i="38"/>
  <c r="O39" i="38"/>
  <c r="N4" i="38"/>
  <c r="N5" i="38"/>
  <c r="N6" i="38"/>
  <c r="N7" i="38"/>
  <c r="N8" i="38"/>
  <c r="N9" i="38"/>
  <c r="N10" i="38"/>
  <c r="N11" i="38"/>
  <c r="N12" i="38"/>
  <c r="N13" i="38"/>
  <c r="N14" i="38"/>
  <c r="N15" i="38"/>
  <c r="N16" i="38"/>
  <c r="N17" i="38"/>
  <c r="N18" i="38"/>
  <c r="N19" i="38"/>
  <c r="N20" i="38"/>
  <c r="N21" i="38"/>
  <c r="N22" i="38"/>
  <c r="N23" i="38"/>
  <c r="N24" i="38"/>
  <c r="N25" i="38"/>
  <c r="N26" i="38"/>
  <c r="N27" i="38"/>
  <c r="N28" i="38"/>
  <c r="N29" i="38"/>
  <c r="N30" i="38"/>
  <c r="N31" i="38"/>
  <c r="N32" i="38"/>
  <c r="N33" i="38"/>
  <c r="N34" i="38"/>
  <c r="N35" i="38"/>
  <c r="N36" i="38"/>
  <c r="N37" i="38"/>
  <c r="N38" i="38"/>
  <c r="N39" i="38"/>
  <c r="L8" i="38"/>
  <c r="L9" i="38"/>
  <c r="L10" i="38"/>
  <c r="L11" i="38"/>
  <c r="L12" i="38"/>
  <c r="L13" i="38"/>
  <c r="L14" i="38"/>
  <c r="L15" i="38"/>
  <c r="L16" i="38"/>
  <c r="L17" i="38"/>
  <c r="L18" i="38"/>
  <c r="L19" i="38"/>
  <c r="L20" i="38"/>
  <c r="L21" i="38"/>
  <c r="L22" i="38"/>
  <c r="L23" i="38"/>
  <c r="L24" i="38"/>
  <c r="L25" i="38"/>
  <c r="L26" i="38"/>
  <c r="L27" i="38"/>
  <c r="L28" i="38"/>
  <c r="L29" i="38"/>
  <c r="L30" i="38"/>
  <c r="L31" i="38"/>
  <c r="L32" i="38"/>
  <c r="L33" i="38"/>
  <c r="L34" i="38"/>
  <c r="L35" i="38"/>
  <c r="L36" i="38"/>
  <c r="L37" i="38"/>
  <c r="L38" i="38"/>
  <c r="L39" i="38"/>
  <c r="K4" i="38"/>
  <c r="K5" i="38"/>
  <c r="K6" i="38"/>
  <c r="K7" i="38"/>
  <c r="K8" i="38"/>
  <c r="K9" i="38"/>
  <c r="K10" i="38"/>
  <c r="K11" i="38"/>
  <c r="K12" i="38"/>
  <c r="K13" i="38"/>
  <c r="K14" i="38"/>
  <c r="K15" i="38"/>
  <c r="K16" i="38"/>
  <c r="K17" i="38"/>
  <c r="K18" i="38"/>
  <c r="K19" i="38"/>
  <c r="K20" i="38"/>
  <c r="K21" i="38"/>
  <c r="K22" i="38"/>
  <c r="K23" i="38"/>
  <c r="K24" i="38"/>
  <c r="K25" i="38"/>
  <c r="K26" i="38"/>
  <c r="K27" i="38"/>
  <c r="K28" i="38"/>
  <c r="K29" i="38"/>
  <c r="K30" i="38"/>
  <c r="K31" i="38"/>
  <c r="K32" i="38"/>
  <c r="K33" i="38"/>
  <c r="K34" i="38"/>
  <c r="K35" i="38"/>
  <c r="K36" i="38"/>
  <c r="K37" i="38"/>
  <c r="K38" i="38"/>
  <c r="K39" i="38"/>
  <c r="G4" i="38"/>
  <c r="G5" i="38"/>
  <c r="G7" i="38"/>
  <c r="G9" i="38"/>
  <c r="G10" i="38"/>
  <c r="G11" i="38"/>
  <c r="G12" i="38"/>
  <c r="G13" i="38"/>
  <c r="G14" i="38"/>
  <c r="G15" i="38"/>
  <c r="G16" i="38"/>
  <c r="G17" i="38"/>
  <c r="G18" i="38"/>
  <c r="G19" i="38"/>
  <c r="G20" i="38"/>
  <c r="G21" i="38"/>
  <c r="G22" i="38"/>
  <c r="G23" i="38"/>
  <c r="G24" i="38"/>
  <c r="G25" i="38"/>
  <c r="G26" i="38"/>
  <c r="G27" i="38"/>
  <c r="G28" i="38"/>
  <c r="G29" i="38"/>
  <c r="G30" i="38"/>
  <c r="G31" i="38"/>
  <c r="G32" i="38"/>
  <c r="G33" i="38"/>
  <c r="G34" i="38"/>
  <c r="G35" i="38"/>
  <c r="G36" i="38"/>
  <c r="G37" i="38"/>
  <c r="G38" i="38"/>
  <c r="G39" i="38"/>
  <c r="G3" i="38"/>
  <c r="L7" i="38"/>
  <c r="L6" i="38"/>
  <c r="L5" i="38"/>
  <c r="L4" i="38"/>
  <c r="H4" i="38"/>
  <c r="H5" i="38" s="1"/>
  <c r="H6" i="38" s="1"/>
  <c r="H7" i="38" s="1"/>
  <c r="H8" i="38" s="1"/>
  <c r="H9" i="38" s="1"/>
  <c r="H10" i="38" s="1"/>
  <c r="H11" i="38" s="1"/>
  <c r="H12" i="38" s="1"/>
  <c r="H13" i="38" s="1"/>
  <c r="H14" i="38" s="1"/>
  <c r="H15" i="38" s="1"/>
  <c r="H16" i="38" s="1"/>
  <c r="H17" i="38" s="1"/>
  <c r="H18" i="38" s="1"/>
  <c r="H19" i="38" s="1"/>
  <c r="H20" i="38" s="1"/>
  <c r="H21" i="38" s="1"/>
  <c r="H22" i="38" s="1"/>
  <c r="H23" i="38" s="1"/>
  <c r="H24" i="38" s="1"/>
  <c r="H25" i="38" s="1"/>
  <c r="H26" i="38" s="1"/>
  <c r="H27" i="38" s="1"/>
  <c r="H28" i="38" s="1"/>
  <c r="H29" i="38" s="1"/>
  <c r="H30" i="38" s="1"/>
  <c r="H31" i="38" s="1"/>
  <c r="H32" i="38" s="1"/>
  <c r="H33" i="38" s="1"/>
  <c r="H34" i="38" s="1"/>
  <c r="H35" i="38" s="1"/>
  <c r="H36" i="38" s="1"/>
  <c r="H37" i="38" s="1"/>
  <c r="H38" i="38" s="1"/>
  <c r="H39" i="38" s="1"/>
  <c r="H40" i="38" s="1"/>
  <c r="H41" i="38" s="1"/>
  <c r="H42" i="38" s="1"/>
  <c r="H43" i="38" s="1"/>
  <c r="H44" i="38" s="1"/>
  <c r="H45" i="38" s="1"/>
  <c r="H46" i="38" s="1"/>
  <c r="H47" i="38" s="1"/>
  <c r="H48" i="38" s="1"/>
  <c r="H49" i="38" s="1"/>
  <c r="H50" i="38" s="1"/>
  <c r="H51" i="38" s="1"/>
  <c r="H52" i="38" s="1"/>
  <c r="H53" i="38" s="1"/>
  <c r="H54" i="38" s="1"/>
  <c r="H55" i="38" s="1"/>
  <c r="H56" i="38" s="1"/>
  <c r="H57" i="38" s="1"/>
  <c r="H58" i="38" s="1"/>
  <c r="H59" i="38" s="1"/>
  <c r="H60" i="38" s="1"/>
  <c r="H61" i="38" s="1"/>
  <c r="Q3" i="38"/>
  <c r="P3" i="38"/>
  <c r="O3" i="38"/>
  <c r="N3" i="38"/>
  <c r="K3" i="38"/>
  <c r="Q22" i="23" l="1"/>
  <c r="P22" i="23"/>
  <c r="O22" i="23"/>
  <c r="N22" i="23"/>
  <c r="K22" i="23"/>
  <c r="G22" i="23"/>
  <c r="E22" i="23"/>
  <c r="Q21" i="23"/>
  <c r="P21" i="23"/>
  <c r="O21" i="23"/>
  <c r="N21" i="23"/>
  <c r="L21" i="23"/>
  <c r="K21" i="23"/>
  <c r="G21" i="23"/>
  <c r="E21" i="23"/>
  <c r="Q20" i="23"/>
  <c r="P20" i="23"/>
  <c r="O20" i="23"/>
  <c r="N20" i="23"/>
  <c r="K20" i="23"/>
  <c r="G20" i="23"/>
  <c r="E20" i="23"/>
  <c r="Q19" i="23"/>
  <c r="P19" i="23"/>
  <c r="O19" i="23"/>
  <c r="N19" i="23"/>
  <c r="L19" i="23"/>
  <c r="K19" i="23"/>
  <c r="G19" i="23"/>
  <c r="E19" i="23"/>
  <c r="Q18" i="23"/>
  <c r="P18" i="23"/>
  <c r="O18" i="23"/>
  <c r="N18" i="23"/>
  <c r="K18" i="23"/>
  <c r="G18" i="23"/>
  <c r="E18" i="23"/>
  <c r="Q17" i="23"/>
  <c r="P17" i="23"/>
  <c r="O17" i="23"/>
  <c r="N17" i="23"/>
  <c r="L17" i="23"/>
  <c r="K17" i="23"/>
  <c r="G17" i="23"/>
  <c r="E17" i="23"/>
  <c r="Q16" i="23"/>
  <c r="P16" i="23"/>
  <c r="O16" i="23"/>
  <c r="N16" i="23"/>
  <c r="K16" i="23"/>
  <c r="G16" i="23"/>
  <c r="E16" i="23"/>
  <c r="Q15" i="23"/>
  <c r="P15" i="23"/>
  <c r="O15" i="23"/>
  <c r="N15" i="23"/>
  <c r="L15" i="23"/>
  <c r="K15" i="23"/>
  <c r="G15" i="23"/>
  <c r="E15" i="23"/>
  <c r="Q14" i="23"/>
  <c r="P14" i="23"/>
  <c r="O14" i="23"/>
  <c r="N14" i="23"/>
  <c r="K14" i="23"/>
  <c r="G14" i="23"/>
  <c r="E14" i="23"/>
  <c r="Q13" i="23"/>
  <c r="P13" i="23"/>
  <c r="O13" i="23"/>
  <c r="N13" i="23"/>
  <c r="L13" i="23"/>
  <c r="K13" i="23"/>
  <c r="G13" i="23"/>
  <c r="E13" i="23"/>
  <c r="Q12" i="23"/>
  <c r="P12" i="23"/>
  <c r="O12" i="23"/>
  <c r="N12" i="23"/>
  <c r="L12" i="23"/>
  <c r="K12" i="23"/>
  <c r="G12" i="23"/>
  <c r="E12" i="23"/>
  <c r="Q11" i="23"/>
  <c r="P11" i="23"/>
  <c r="O11" i="23"/>
  <c r="N11" i="23"/>
  <c r="L11" i="23"/>
  <c r="K11" i="23"/>
  <c r="G11" i="23"/>
  <c r="E11" i="23"/>
  <c r="Q10" i="23"/>
  <c r="P10" i="23"/>
  <c r="O10" i="23"/>
  <c r="N10" i="23"/>
  <c r="L10" i="23"/>
  <c r="K10" i="23"/>
  <c r="G10" i="23"/>
  <c r="E10" i="23"/>
  <c r="Q9" i="23"/>
  <c r="P9" i="23"/>
  <c r="O9" i="23"/>
  <c r="N9" i="23"/>
  <c r="L9" i="23"/>
  <c r="K9" i="23"/>
  <c r="G9" i="23"/>
  <c r="E9" i="23"/>
  <c r="Q7" i="23"/>
  <c r="P7" i="23"/>
  <c r="O7" i="23"/>
  <c r="N7" i="23"/>
  <c r="L7" i="23"/>
  <c r="K7" i="23"/>
  <c r="G7" i="23"/>
  <c r="E7" i="23"/>
  <c r="Q6" i="23"/>
  <c r="P6" i="23"/>
  <c r="O6" i="23"/>
  <c r="N6" i="23"/>
  <c r="L6" i="23"/>
  <c r="K6" i="23"/>
  <c r="G6" i="23"/>
  <c r="E6" i="23"/>
  <c r="Q5" i="23"/>
  <c r="P5" i="23"/>
  <c r="O5" i="23"/>
  <c r="N5" i="23"/>
  <c r="L5" i="23"/>
  <c r="K5" i="23"/>
  <c r="G5" i="23"/>
  <c r="E5" i="23"/>
  <c r="Q40" i="22"/>
  <c r="P40" i="22"/>
  <c r="O40" i="22"/>
  <c r="N40" i="22"/>
  <c r="L40" i="22"/>
  <c r="K40" i="22"/>
  <c r="G40" i="22"/>
  <c r="E40" i="22"/>
  <c r="Q39" i="22"/>
  <c r="P39" i="22"/>
  <c r="O39" i="22"/>
  <c r="N39" i="22"/>
  <c r="L39" i="22"/>
  <c r="K39" i="22"/>
  <c r="G39" i="22"/>
  <c r="E39" i="22"/>
  <c r="Q38" i="22"/>
  <c r="P38" i="22"/>
  <c r="O38" i="22"/>
  <c r="N38" i="22"/>
  <c r="L38" i="22"/>
  <c r="K38" i="22"/>
  <c r="G38" i="22"/>
  <c r="E38" i="22"/>
  <c r="Q37" i="22"/>
  <c r="P37" i="22"/>
  <c r="O37" i="22"/>
  <c r="N37" i="22"/>
  <c r="L37" i="22"/>
  <c r="K37" i="22"/>
  <c r="G37" i="22"/>
  <c r="E37" i="22"/>
  <c r="Q36" i="22"/>
  <c r="P36" i="22"/>
  <c r="O36" i="22"/>
  <c r="N36" i="22"/>
  <c r="K36" i="22"/>
  <c r="G36" i="22"/>
  <c r="E36" i="22"/>
  <c r="Q35" i="22"/>
  <c r="P35" i="22"/>
  <c r="O35" i="22"/>
  <c r="N35" i="22"/>
  <c r="L35" i="22"/>
  <c r="K35" i="22"/>
  <c r="G35" i="22"/>
  <c r="E35" i="22"/>
  <c r="Q34" i="22"/>
  <c r="P34" i="22"/>
  <c r="O34" i="22"/>
  <c r="N34" i="22"/>
  <c r="L34" i="22"/>
  <c r="K34" i="22"/>
  <c r="G34" i="22"/>
  <c r="E34" i="22"/>
  <c r="Q33" i="22"/>
  <c r="P33" i="22"/>
  <c r="O33" i="22"/>
  <c r="N33" i="22"/>
  <c r="L33" i="22"/>
  <c r="K33" i="22"/>
  <c r="G33" i="22"/>
  <c r="E33" i="22"/>
  <c r="Q32" i="22"/>
  <c r="P32" i="22"/>
  <c r="O32" i="22"/>
  <c r="N32" i="22"/>
  <c r="L32" i="22"/>
  <c r="K32" i="22"/>
  <c r="G32" i="22"/>
  <c r="E32" i="22"/>
  <c r="Q31" i="22"/>
  <c r="P31" i="22"/>
  <c r="O31" i="22"/>
  <c r="N31" i="22"/>
  <c r="L31" i="22"/>
  <c r="K31" i="22"/>
  <c r="G31" i="22"/>
  <c r="E31" i="22"/>
  <c r="Q30" i="22"/>
  <c r="P30" i="22"/>
  <c r="O30" i="22"/>
  <c r="N30" i="22"/>
  <c r="L30" i="22"/>
  <c r="K30" i="22"/>
  <c r="G30" i="22"/>
  <c r="E30" i="22"/>
  <c r="Q29" i="22"/>
  <c r="P29" i="22"/>
  <c r="O29" i="22"/>
  <c r="N29" i="22"/>
  <c r="L29" i="22"/>
  <c r="K29" i="22"/>
  <c r="G29" i="22"/>
  <c r="E29" i="22"/>
  <c r="Q28" i="22"/>
  <c r="P28" i="22"/>
  <c r="O28" i="22"/>
  <c r="N28" i="22"/>
  <c r="L28" i="22"/>
  <c r="K28" i="22"/>
  <c r="G28" i="22"/>
  <c r="E28" i="22"/>
  <c r="Q27" i="22"/>
  <c r="P27" i="22"/>
  <c r="O27" i="22"/>
  <c r="N27" i="22"/>
  <c r="L27" i="22"/>
  <c r="K27" i="22"/>
  <c r="G27" i="22"/>
  <c r="E27" i="22"/>
  <c r="Q26" i="22"/>
  <c r="P26" i="22"/>
  <c r="O26" i="22"/>
  <c r="N26" i="22"/>
  <c r="L26" i="22"/>
  <c r="K26" i="22"/>
  <c r="G26" i="22"/>
  <c r="E26" i="22"/>
  <c r="Q25" i="22"/>
  <c r="P25" i="22"/>
  <c r="O25" i="22"/>
  <c r="N25" i="22"/>
  <c r="L25" i="22"/>
  <c r="K25" i="22"/>
  <c r="G25" i="22"/>
  <c r="E25" i="22"/>
  <c r="Q24" i="22"/>
  <c r="P24" i="22"/>
  <c r="O24" i="22"/>
  <c r="N24" i="22"/>
  <c r="L24" i="22"/>
  <c r="K24" i="22"/>
  <c r="G24" i="22"/>
  <c r="E24" i="22"/>
  <c r="Q23" i="22"/>
  <c r="P23" i="22"/>
  <c r="O23" i="22"/>
  <c r="N23" i="22"/>
  <c r="L23" i="22"/>
  <c r="K23" i="22"/>
  <c r="G23" i="22"/>
  <c r="E23" i="22"/>
  <c r="Q22" i="22"/>
  <c r="P22" i="22"/>
  <c r="O22" i="22"/>
  <c r="N22" i="22"/>
  <c r="L22" i="22"/>
  <c r="K22" i="22"/>
  <c r="G22" i="22"/>
  <c r="E22" i="22"/>
  <c r="Q21" i="22"/>
  <c r="P21" i="22"/>
  <c r="O21" i="22"/>
  <c r="N21" i="22"/>
  <c r="L21" i="22"/>
  <c r="K21" i="22"/>
  <c r="G21" i="22"/>
  <c r="E21" i="22"/>
  <c r="Q20" i="22"/>
  <c r="P20" i="22"/>
  <c r="O20" i="22"/>
  <c r="N20" i="22"/>
  <c r="L20" i="22"/>
  <c r="K20" i="22"/>
  <c r="G20" i="22"/>
  <c r="E20" i="22"/>
  <c r="Q19" i="22"/>
  <c r="P19" i="22"/>
  <c r="O19" i="22"/>
  <c r="N19" i="22"/>
  <c r="L19" i="22"/>
  <c r="K19" i="22"/>
  <c r="G19" i="22"/>
  <c r="E19" i="22"/>
  <c r="Q18" i="22"/>
  <c r="P18" i="22"/>
  <c r="O18" i="22"/>
  <c r="N18" i="22"/>
  <c r="L18" i="22"/>
  <c r="K18" i="22"/>
  <c r="G18" i="22"/>
  <c r="E18" i="22"/>
  <c r="Q17" i="22"/>
  <c r="P17" i="22"/>
  <c r="O17" i="22"/>
  <c r="N17" i="22"/>
  <c r="L17" i="22"/>
  <c r="K17" i="22"/>
  <c r="G17" i="22"/>
  <c r="E17" i="22"/>
  <c r="Q16" i="22"/>
  <c r="P16" i="22"/>
  <c r="O16" i="22"/>
  <c r="N16" i="22"/>
  <c r="L16" i="22"/>
  <c r="K16" i="22"/>
  <c r="G16" i="22"/>
  <c r="E16" i="22"/>
  <c r="Q15" i="22"/>
  <c r="P15" i="22"/>
  <c r="O15" i="22"/>
  <c r="N15" i="22"/>
  <c r="L15" i="22"/>
  <c r="K15" i="22"/>
  <c r="G15" i="22"/>
  <c r="E15" i="22"/>
  <c r="Q14" i="22"/>
  <c r="P14" i="22"/>
  <c r="O14" i="22"/>
  <c r="N14" i="22"/>
  <c r="L14" i="22"/>
  <c r="K14" i="22"/>
  <c r="G14" i="22"/>
  <c r="E14" i="22"/>
  <c r="Q13" i="22"/>
  <c r="P13" i="22"/>
  <c r="O13" i="22"/>
  <c r="N13" i="22"/>
  <c r="L13" i="22"/>
  <c r="K13" i="22"/>
  <c r="G13" i="22"/>
  <c r="E13" i="22"/>
  <c r="Q12" i="22"/>
  <c r="P12" i="22"/>
  <c r="O12" i="22"/>
  <c r="N12" i="22"/>
  <c r="K12" i="22"/>
  <c r="G12" i="22"/>
  <c r="E12" i="22"/>
  <c r="Q11" i="22"/>
  <c r="P11" i="22"/>
  <c r="O11" i="22"/>
  <c r="N11" i="22"/>
  <c r="L11" i="22"/>
  <c r="K11" i="22"/>
  <c r="G11" i="22"/>
  <c r="E11" i="22"/>
  <c r="Q10" i="22"/>
  <c r="P10" i="22"/>
  <c r="O10" i="22"/>
  <c r="N10" i="22"/>
  <c r="L10" i="22"/>
  <c r="K10" i="22"/>
  <c r="E10" i="22"/>
  <c r="Q9" i="22"/>
  <c r="P9" i="22"/>
  <c r="O9" i="22"/>
  <c r="N9" i="22"/>
  <c r="L9" i="22"/>
  <c r="K9" i="22"/>
  <c r="G9" i="22"/>
  <c r="E9" i="22"/>
  <c r="Q8" i="22"/>
  <c r="P8" i="22"/>
  <c r="O8" i="22"/>
  <c r="N8" i="22"/>
  <c r="L8" i="22"/>
  <c r="K8" i="22"/>
  <c r="G8" i="22"/>
  <c r="E8" i="22"/>
  <c r="Q7" i="22"/>
  <c r="P7" i="22"/>
  <c r="O7" i="22"/>
  <c r="N7" i="22"/>
  <c r="L7" i="22"/>
  <c r="K7" i="22"/>
  <c r="G7" i="22"/>
  <c r="E7" i="22"/>
  <c r="Q6" i="22"/>
  <c r="P6" i="22"/>
  <c r="O6" i="22"/>
  <c r="N6" i="22"/>
  <c r="L6" i="22"/>
  <c r="K6" i="22"/>
  <c r="G6" i="22"/>
  <c r="E6" i="22"/>
  <c r="Q5" i="22"/>
  <c r="P5" i="22"/>
  <c r="O5" i="22"/>
  <c r="N5" i="22"/>
  <c r="L5" i="22"/>
  <c r="K5" i="22"/>
  <c r="G5" i="22"/>
  <c r="E5" i="22"/>
  <c r="Q4" i="22"/>
  <c r="P4" i="22"/>
  <c r="O4" i="22"/>
  <c r="N4" i="22"/>
  <c r="L4" i="22"/>
  <c r="K4" i="22"/>
  <c r="G4" i="22"/>
  <c r="E4" i="22"/>
  <c r="S34" i="21"/>
  <c r="R34" i="21"/>
  <c r="Q34" i="21"/>
  <c r="P34" i="21"/>
  <c r="L34" i="21"/>
  <c r="K34" i="21"/>
  <c r="G34" i="21"/>
  <c r="E34" i="21"/>
  <c r="S33" i="21"/>
  <c r="R33" i="21"/>
  <c r="Q33" i="21"/>
  <c r="P33" i="21"/>
  <c r="L33" i="21"/>
  <c r="K33" i="21"/>
  <c r="G33" i="21"/>
  <c r="E33" i="21"/>
  <c r="S32" i="21"/>
  <c r="R32" i="21"/>
  <c r="Q32" i="21"/>
  <c r="P32" i="21"/>
  <c r="L32" i="21"/>
  <c r="K32" i="21"/>
  <c r="G32" i="21"/>
  <c r="E32" i="21"/>
  <c r="S31" i="21"/>
  <c r="R31" i="21"/>
  <c r="Q31" i="21"/>
  <c r="P31" i="21"/>
  <c r="L31" i="21"/>
  <c r="K31" i="21"/>
  <c r="G31" i="21"/>
  <c r="E31" i="21"/>
  <c r="S30" i="21"/>
  <c r="R30" i="21"/>
  <c r="Q30" i="21"/>
  <c r="P30" i="21"/>
  <c r="L30" i="21"/>
  <c r="K30" i="21"/>
  <c r="G30" i="21"/>
  <c r="E30" i="21"/>
  <c r="S29" i="21"/>
  <c r="R29" i="21"/>
  <c r="Q29" i="21"/>
  <c r="P29" i="21"/>
  <c r="L29" i="21"/>
  <c r="K29" i="21"/>
  <c r="G29" i="21"/>
  <c r="E29" i="21"/>
  <c r="S28" i="21"/>
  <c r="R28" i="21"/>
  <c r="Q28" i="21"/>
  <c r="P28" i="21"/>
  <c r="L28" i="21"/>
  <c r="K28" i="21"/>
  <c r="G28" i="21"/>
  <c r="E28" i="21"/>
  <c r="S27" i="21"/>
  <c r="R27" i="21"/>
  <c r="Q27" i="21"/>
  <c r="P27" i="21"/>
  <c r="L27" i="21"/>
  <c r="K27" i="21"/>
  <c r="G27" i="21"/>
  <c r="E27" i="21"/>
  <c r="S26" i="21"/>
  <c r="R26" i="21"/>
  <c r="Q26" i="21"/>
  <c r="P26" i="21"/>
  <c r="L26" i="21"/>
  <c r="K26" i="21"/>
  <c r="G26" i="21"/>
  <c r="E26" i="21"/>
  <c r="S25" i="21"/>
  <c r="R25" i="21"/>
  <c r="Q25" i="21"/>
  <c r="P25" i="21"/>
  <c r="L25" i="21"/>
  <c r="K25" i="21"/>
  <c r="G25" i="21"/>
  <c r="E25" i="21"/>
  <c r="S24" i="21"/>
  <c r="R24" i="21"/>
  <c r="Q24" i="21"/>
  <c r="P24" i="21"/>
  <c r="L24" i="21"/>
  <c r="K24" i="21"/>
  <c r="G24" i="21"/>
  <c r="E24" i="21"/>
  <c r="S23" i="21"/>
  <c r="R23" i="21"/>
  <c r="Q23" i="21"/>
  <c r="P23" i="21"/>
  <c r="L23" i="21"/>
  <c r="K23" i="21"/>
  <c r="G23" i="21"/>
  <c r="E23" i="21"/>
  <c r="S22" i="21"/>
  <c r="R22" i="21"/>
  <c r="Q22" i="21"/>
  <c r="P22" i="21"/>
  <c r="L22" i="21"/>
  <c r="K22" i="21"/>
  <c r="G22" i="21"/>
  <c r="E22" i="21"/>
  <c r="S21" i="21"/>
  <c r="R21" i="21"/>
  <c r="Q21" i="21"/>
  <c r="P21" i="21"/>
  <c r="L21" i="21"/>
  <c r="K21" i="21"/>
  <c r="G21" i="21"/>
  <c r="E21" i="21"/>
  <c r="S20" i="21"/>
  <c r="R20" i="21"/>
  <c r="Q20" i="21"/>
  <c r="P20" i="21"/>
  <c r="L20" i="21"/>
  <c r="K20" i="21"/>
  <c r="G20" i="21"/>
  <c r="E20" i="21"/>
  <c r="S19" i="21"/>
  <c r="R19" i="21"/>
  <c r="Q19" i="21"/>
  <c r="P19" i="21"/>
  <c r="L19" i="21"/>
  <c r="K19" i="21"/>
  <c r="G19" i="21"/>
  <c r="E19" i="21"/>
  <c r="S18" i="21"/>
  <c r="R18" i="21"/>
  <c r="Q18" i="21"/>
  <c r="P18" i="21"/>
  <c r="L18" i="21"/>
  <c r="K18" i="21"/>
  <c r="G18" i="21"/>
  <c r="E18" i="21"/>
  <c r="S17" i="21"/>
  <c r="R17" i="21"/>
  <c r="Q17" i="21"/>
  <c r="P17" i="21"/>
  <c r="L17" i="21"/>
  <c r="K17" i="21"/>
  <c r="G17" i="21"/>
  <c r="E17" i="21"/>
  <c r="S16" i="21"/>
  <c r="R16" i="21"/>
  <c r="Q16" i="21"/>
  <c r="P16" i="21"/>
  <c r="L16" i="21"/>
  <c r="K16" i="21"/>
  <c r="G16" i="21"/>
  <c r="E16" i="21"/>
  <c r="S15" i="21"/>
  <c r="R15" i="21"/>
  <c r="Q15" i="21"/>
  <c r="P15" i="21"/>
  <c r="L15" i="21"/>
  <c r="K15" i="21"/>
  <c r="G15" i="21"/>
  <c r="E15" i="21"/>
  <c r="S14" i="21"/>
  <c r="R14" i="21"/>
  <c r="Q14" i="21"/>
  <c r="P14" i="21"/>
  <c r="L14" i="21"/>
  <c r="K14" i="21"/>
  <c r="G14" i="21"/>
  <c r="E14" i="21"/>
  <c r="S13" i="21"/>
  <c r="R13" i="21"/>
  <c r="Q13" i="21"/>
  <c r="P13" i="21"/>
  <c r="L13" i="21"/>
  <c r="K13" i="21"/>
  <c r="G13" i="21"/>
  <c r="E13" i="21"/>
  <c r="S12" i="21"/>
  <c r="R12" i="21"/>
  <c r="Q12" i="21"/>
  <c r="P12" i="21"/>
  <c r="L12" i="21"/>
  <c r="K12" i="21"/>
  <c r="G12" i="21"/>
  <c r="E12" i="21"/>
  <c r="S11" i="21"/>
  <c r="R11" i="21"/>
  <c r="Q11" i="21"/>
  <c r="P11" i="21"/>
  <c r="L11" i="21"/>
  <c r="K11" i="21"/>
  <c r="G11" i="21"/>
  <c r="E11" i="21"/>
  <c r="S10" i="21"/>
  <c r="R10" i="21"/>
  <c r="Q10" i="21"/>
  <c r="P10" i="21"/>
  <c r="L10" i="21"/>
  <c r="K10" i="21"/>
  <c r="G10" i="21"/>
  <c r="E10" i="21"/>
  <c r="S9" i="21"/>
  <c r="R9" i="21"/>
  <c r="Q9" i="21"/>
  <c r="P9" i="21"/>
  <c r="L9" i="21"/>
  <c r="K9" i="21"/>
  <c r="G9" i="21"/>
  <c r="E9" i="21"/>
  <c r="S8" i="21"/>
  <c r="R8" i="21"/>
  <c r="Q8" i="21"/>
  <c r="P8" i="21"/>
  <c r="L8" i="21"/>
  <c r="K8" i="21"/>
  <c r="G8" i="21"/>
  <c r="E8" i="21"/>
  <c r="S7" i="21"/>
  <c r="R7" i="21"/>
  <c r="Q7" i="21"/>
  <c r="P7" i="21"/>
  <c r="L7" i="21"/>
  <c r="K7" i="21"/>
  <c r="G7" i="21"/>
  <c r="E7" i="21"/>
  <c r="S6" i="21"/>
  <c r="R6" i="21"/>
  <c r="Q6" i="21"/>
  <c r="P6" i="21"/>
  <c r="L6" i="21"/>
  <c r="K6" i="21"/>
  <c r="G6" i="21"/>
  <c r="E6" i="21"/>
  <c r="S5" i="21"/>
  <c r="R5" i="21"/>
  <c r="Q5" i="21"/>
  <c r="P5" i="21"/>
  <c r="L5" i="21"/>
  <c r="K5" i="21"/>
  <c r="G5" i="21"/>
  <c r="E5" i="21"/>
  <c r="R3" i="21"/>
  <c r="L3" i="21"/>
  <c r="K3" i="21"/>
  <c r="G3" i="21"/>
  <c r="E3" i="21"/>
  <c r="T7" i="34"/>
  <c r="S7" i="34"/>
  <c r="R7" i="34"/>
  <c r="Q7" i="34"/>
  <c r="N7" i="34"/>
  <c r="M7" i="34"/>
  <c r="I7" i="34"/>
  <c r="G7" i="34"/>
  <c r="T6" i="34"/>
  <c r="S6" i="34"/>
  <c r="R6" i="34"/>
  <c r="Q6" i="34"/>
  <c r="N6" i="34"/>
  <c r="M6" i="34"/>
  <c r="I6" i="34"/>
  <c r="G6" i="34"/>
  <c r="T5" i="34"/>
  <c r="S5" i="34"/>
  <c r="R5" i="34"/>
  <c r="Q5" i="34"/>
  <c r="N5" i="34"/>
  <c r="M5" i="34"/>
  <c r="I5" i="34"/>
  <c r="G5" i="34"/>
  <c r="T4" i="34"/>
  <c r="S4" i="34"/>
  <c r="R4" i="34"/>
  <c r="Q4" i="34"/>
  <c r="N4" i="34"/>
  <c r="M4" i="34"/>
  <c r="I4" i="34"/>
  <c r="G4" i="34"/>
  <c r="T3" i="34"/>
  <c r="S3" i="34"/>
  <c r="R3" i="34"/>
  <c r="Q3" i="34"/>
  <c r="N3" i="34"/>
  <c r="M3" i="34"/>
  <c r="I3" i="34"/>
  <c r="G3" i="34"/>
  <c r="T43" i="15"/>
  <c r="S43" i="15"/>
  <c r="R43" i="15"/>
  <c r="Q43" i="15"/>
  <c r="M43" i="15"/>
  <c r="L43" i="15"/>
  <c r="H43" i="15"/>
  <c r="F43" i="15"/>
  <c r="T42" i="15"/>
  <c r="S42" i="15"/>
  <c r="R42" i="15"/>
  <c r="Q42" i="15"/>
  <c r="M42" i="15"/>
  <c r="L42" i="15"/>
  <c r="H42" i="15"/>
  <c r="F42" i="15"/>
  <c r="T41" i="15"/>
  <c r="S41" i="15"/>
  <c r="R41" i="15"/>
  <c r="Q41" i="15"/>
  <c r="M41" i="15"/>
  <c r="L41" i="15"/>
  <c r="H41" i="15"/>
  <c r="F41" i="15"/>
  <c r="T40" i="15"/>
  <c r="T39" i="15"/>
  <c r="S39" i="15"/>
  <c r="R39" i="15"/>
  <c r="Q39" i="15"/>
  <c r="M39" i="15"/>
  <c r="L39" i="15"/>
  <c r="H39" i="15"/>
  <c r="F39" i="15"/>
  <c r="T38" i="15"/>
  <c r="S38" i="15"/>
  <c r="R38" i="15"/>
  <c r="Q38" i="15"/>
  <c r="M38" i="15"/>
  <c r="L38" i="15"/>
  <c r="H38" i="15"/>
  <c r="F38" i="15"/>
  <c r="T37" i="15"/>
  <c r="S37" i="15"/>
  <c r="R37" i="15"/>
  <c r="Q37" i="15"/>
  <c r="M37" i="15"/>
  <c r="L37" i="15"/>
  <c r="H37" i="15"/>
  <c r="F37" i="15"/>
  <c r="T36" i="15"/>
  <c r="S36" i="15"/>
  <c r="R36" i="15"/>
  <c r="Q36" i="15"/>
  <c r="M36" i="15"/>
  <c r="L36" i="15"/>
  <c r="H36" i="15"/>
  <c r="F36" i="15"/>
  <c r="T35" i="15"/>
  <c r="S35" i="15"/>
  <c r="R35" i="15"/>
  <c r="Q35" i="15"/>
  <c r="M35" i="15"/>
  <c r="L35" i="15"/>
  <c r="H35" i="15"/>
  <c r="F35" i="15"/>
  <c r="T34" i="15"/>
  <c r="S34" i="15"/>
  <c r="R34" i="15"/>
  <c r="Q34" i="15"/>
  <c r="L34" i="15"/>
  <c r="H34" i="15"/>
  <c r="F34" i="15"/>
  <c r="T33" i="15"/>
  <c r="S33" i="15"/>
  <c r="R33" i="15"/>
  <c r="Q33" i="15"/>
  <c r="M33" i="15"/>
  <c r="L33" i="15"/>
  <c r="H33" i="15"/>
  <c r="F33" i="15"/>
  <c r="T32" i="15"/>
  <c r="S32" i="15"/>
  <c r="R32" i="15"/>
  <c r="Q32" i="15"/>
  <c r="M32" i="15"/>
  <c r="L32" i="15"/>
  <c r="H32" i="15"/>
  <c r="F32" i="15"/>
  <c r="T31" i="15"/>
  <c r="S31" i="15"/>
  <c r="R31" i="15"/>
  <c r="Q31" i="15"/>
  <c r="L31" i="15"/>
  <c r="H31" i="15"/>
  <c r="F31" i="15"/>
  <c r="T30" i="15"/>
  <c r="S30" i="15"/>
  <c r="R30" i="15"/>
  <c r="Q30" i="15"/>
  <c r="M30" i="15"/>
  <c r="L30" i="15"/>
  <c r="H30" i="15"/>
  <c r="F30" i="15"/>
  <c r="T29" i="15"/>
  <c r="S29" i="15"/>
  <c r="R29" i="15"/>
  <c r="Q29" i="15"/>
  <c r="L29" i="15"/>
  <c r="H29" i="15"/>
  <c r="F29" i="15"/>
  <c r="T28" i="15"/>
  <c r="S28" i="15"/>
  <c r="R28" i="15"/>
  <c r="Q28" i="15"/>
  <c r="M28" i="15"/>
  <c r="L28" i="15"/>
  <c r="H28" i="15"/>
  <c r="F28" i="15"/>
  <c r="T27" i="15"/>
  <c r="S27" i="15"/>
  <c r="R27" i="15"/>
  <c r="Q27" i="15"/>
  <c r="L27" i="15"/>
  <c r="H27" i="15"/>
  <c r="F27" i="15"/>
  <c r="T26" i="15"/>
  <c r="S26" i="15"/>
  <c r="R26" i="15"/>
  <c r="Q26" i="15"/>
  <c r="M26" i="15"/>
  <c r="L26" i="15"/>
  <c r="H26" i="15"/>
  <c r="F26" i="15"/>
  <c r="T25" i="15"/>
  <c r="S25" i="15"/>
  <c r="R25" i="15"/>
  <c r="Q25" i="15"/>
  <c r="M25" i="15"/>
  <c r="L25" i="15"/>
  <c r="H25" i="15"/>
  <c r="F25" i="15"/>
  <c r="T24" i="15"/>
  <c r="S24" i="15"/>
  <c r="R24" i="15"/>
  <c r="Q24" i="15"/>
  <c r="M24" i="15"/>
  <c r="L24" i="15"/>
  <c r="H24" i="15"/>
  <c r="F24" i="15"/>
  <c r="T23" i="15"/>
  <c r="S23" i="15"/>
  <c r="R23" i="15"/>
  <c r="Q23" i="15"/>
  <c r="L23" i="15"/>
  <c r="H23" i="15"/>
  <c r="F23" i="15"/>
  <c r="T22" i="15"/>
  <c r="S22" i="15"/>
  <c r="R22" i="15"/>
  <c r="Q22" i="15"/>
  <c r="M22" i="15"/>
  <c r="L22" i="15"/>
  <c r="H22" i="15"/>
  <c r="F22" i="15"/>
  <c r="T21" i="15"/>
  <c r="S21" i="15"/>
  <c r="R21" i="15"/>
  <c r="Q21" i="15"/>
  <c r="L21" i="15"/>
  <c r="H21" i="15"/>
  <c r="F21" i="15"/>
  <c r="T20" i="15"/>
  <c r="S20" i="15"/>
  <c r="R20" i="15"/>
  <c r="Q20" i="15"/>
  <c r="M20" i="15"/>
  <c r="L20" i="15"/>
  <c r="H20" i="15"/>
  <c r="F20" i="15"/>
  <c r="T19" i="15"/>
  <c r="S19" i="15"/>
  <c r="R19" i="15"/>
  <c r="Q19" i="15"/>
  <c r="M19" i="15"/>
  <c r="L19" i="15"/>
  <c r="H19" i="15"/>
  <c r="F19" i="15"/>
  <c r="T18" i="15"/>
  <c r="S18" i="15"/>
  <c r="R18" i="15"/>
  <c r="Q18" i="15"/>
  <c r="M18" i="15"/>
  <c r="L18" i="15"/>
  <c r="H18" i="15"/>
  <c r="F18" i="15"/>
  <c r="T17" i="15"/>
  <c r="S17" i="15"/>
  <c r="R17" i="15"/>
  <c r="Q17" i="15"/>
  <c r="L17" i="15"/>
  <c r="H17" i="15"/>
  <c r="F17" i="15"/>
  <c r="T16" i="15"/>
  <c r="S16" i="15"/>
  <c r="R16" i="15"/>
  <c r="Q16" i="15"/>
  <c r="M16" i="15"/>
  <c r="L16" i="15"/>
  <c r="H16" i="15"/>
  <c r="F16" i="15"/>
  <c r="T15" i="15"/>
  <c r="S15" i="15"/>
  <c r="R15" i="15"/>
  <c r="Q15" i="15"/>
  <c r="L15" i="15"/>
  <c r="H15" i="15"/>
  <c r="F15" i="15"/>
  <c r="T14" i="15"/>
  <c r="S14" i="15"/>
  <c r="R14" i="15"/>
  <c r="Q14" i="15"/>
  <c r="M14" i="15"/>
  <c r="L14" i="15"/>
  <c r="H14" i="15"/>
  <c r="F14" i="15"/>
  <c r="T13" i="15"/>
  <c r="S13" i="15"/>
  <c r="R13" i="15"/>
  <c r="Q13" i="15"/>
  <c r="M13" i="15"/>
  <c r="L13" i="15"/>
  <c r="H13" i="15"/>
  <c r="F13" i="15"/>
  <c r="T12" i="15"/>
  <c r="S12" i="15"/>
  <c r="R12" i="15"/>
  <c r="Q12" i="15"/>
  <c r="M12" i="15"/>
  <c r="L12" i="15"/>
  <c r="H12" i="15"/>
  <c r="F12" i="15"/>
  <c r="T11" i="15"/>
  <c r="S11" i="15"/>
  <c r="R11" i="15"/>
  <c r="Q11" i="15"/>
  <c r="M11" i="15"/>
  <c r="L11" i="15"/>
  <c r="H11" i="15"/>
  <c r="F11" i="15"/>
  <c r="T10" i="15"/>
  <c r="S10" i="15"/>
  <c r="R10" i="15"/>
  <c r="Q10" i="15"/>
  <c r="M10" i="15"/>
  <c r="L10" i="15"/>
  <c r="H10" i="15"/>
  <c r="F10" i="15"/>
  <c r="T9" i="15"/>
  <c r="S9" i="15"/>
  <c r="R9" i="15"/>
  <c r="Q9" i="15"/>
  <c r="M9" i="15"/>
  <c r="L9" i="15"/>
  <c r="H9" i="15"/>
  <c r="F9" i="15"/>
  <c r="T7" i="15"/>
  <c r="S7" i="15"/>
  <c r="R7" i="15"/>
  <c r="Q7" i="15"/>
  <c r="M7" i="15"/>
  <c r="L7" i="15"/>
  <c r="H7" i="15"/>
  <c r="F7" i="15"/>
  <c r="T6" i="15"/>
  <c r="S6" i="15"/>
  <c r="R6" i="15"/>
  <c r="Q6" i="15"/>
  <c r="M6" i="15"/>
  <c r="L6" i="15"/>
  <c r="H6" i="15"/>
  <c r="F6" i="15"/>
  <c r="T5" i="15"/>
  <c r="S5" i="15"/>
  <c r="R5" i="15"/>
  <c r="Q5" i="15"/>
  <c r="M5" i="15"/>
  <c r="L5" i="15"/>
  <c r="H5" i="15"/>
  <c r="F5" i="15"/>
  <c r="T4" i="15"/>
  <c r="S4" i="15"/>
  <c r="R4" i="15"/>
  <c r="Q4" i="15"/>
  <c r="M4" i="15"/>
  <c r="L4" i="15"/>
  <c r="H4" i="15"/>
  <c r="F4" i="15"/>
  <c r="T3" i="15"/>
  <c r="S3" i="15"/>
  <c r="R3" i="15"/>
  <c r="Q3" i="15"/>
  <c r="M3" i="15"/>
  <c r="L3" i="15"/>
  <c r="H3" i="15"/>
  <c r="F3" i="15"/>
  <c r="T11" i="14"/>
  <c r="S11" i="14"/>
  <c r="R11" i="14"/>
  <c r="Q11" i="14"/>
  <c r="N11" i="14"/>
  <c r="M11" i="14"/>
  <c r="I11" i="14"/>
  <c r="G11" i="14"/>
  <c r="T10" i="14"/>
  <c r="S10" i="14"/>
  <c r="R10" i="14"/>
  <c r="Q10" i="14"/>
  <c r="N10" i="14"/>
  <c r="M10" i="14"/>
  <c r="I10" i="14"/>
  <c r="G10" i="14"/>
  <c r="T9" i="14"/>
  <c r="S9" i="14"/>
  <c r="R9" i="14"/>
  <c r="Q9" i="14"/>
  <c r="N9" i="14"/>
  <c r="M9" i="14"/>
  <c r="I9" i="14"/>
  <c r="G9" i="14"/>
  <c r="T8" i="14"/>
  <c r="S8" i="14"/>
  <c r="R8" i="14"/>
  <c r="Q8" i="14"/>
  <c r="N8" i="14"/>
  <c r="M8" i="14"/>
  <c r="I8" i="14"/>
  <c r="G8" i="14"/>
  <c r="S6" i="14"/>
  <c r="R6" i="14"/>
  <c r="Q6" i="14"/>
  <c r="N6" i="14"/>
  <c r="M6" i="14"/>
  <c r="I6" i="14"/>
  <c r="G6" i="14"/>
  <c r="R8" i="37"/>
  <c r="Q8" i="37"/>
  <c r="P8" i="37"/>
  <c r="O8" i="37"/>
  <c r="L8" i="37"/>
  <c r="K8" i="37"/>
  <c r="G8" i="37"/>
  <c r="E8" i="37"/>
  <c r="R7" i="37"/>
  <c r="Q7" i="37"/>
  <c r="P7" i="37"/>
  <c r="O7" i="37"/>
  <c r="L7" i="37"/>
  <c r="K7" i="37"/>
  <c r="G7" i="37"/>
  <c r="E7" i="37"/>
  <c r="R6" i="37"/>
  <c r="Q6" i="37"/>
  <c r="P6" i="37"/>
  <c r="O6" i="37"/>
  <c r="L6" i="37"/>
  <c r="K6" i="37"/>
  <c r="G6" i="37"/>
  <c r="E6" i="37"/>
  <c r="R5" i="37"/>
  <c r="Q5" i="37"/>
  <c r="P5" i="37"/>
  <c r="O5" i="37"/>
  <c r="L5" i="37"/>
  <c r="K5" i="37"/>
  <c r="G5" i="37"/>
  <c r="E5" i="37"/>
  <c r="Q3" i="37"/>
  <c r="P3" i="37"/>
  <c r="O3" i="37"/>
  <c r="L3" i="37"/>
  <c r="K3" i="37"/>
  <c r="G3" i="37"/>
  <c r="E3" i="37"/>
  <c r="Y23" i="13"/>
  <c r="X23" i="13"/>
  <c r="W23" i="13"/>
  <c r="V23" i="13"/>
  <c r="N23" i="13"/>
  <c r="M23" i="13"/>
  <c r="I23" i="13"/>
  <c r="G23" i="13"/>
  <c r="Y22" i="13"/>
  <c r="X22" i="13"/>
  <c r="W22" i="13"/>
  <c r="V22" i="13"/>
  <c r="N22" i="13"/>
  <c r="M22" i="13"/>
  <c r="I22" i="13"/>
  <c r="G22" i="13"/>
  <c r="Y21" i="13"/>
  <c r="X21" i="13"/>
  <c r="W21" i="13"/>
  <c r="V21" i="13"/>
  <c r="N21" i="13"/>
  <c r="M21" i="13"/>
  <c r="I21" i="13"/>
  <c r="G21" i="13"/>
  <c r="Y16" i="13"/>
  <c r="X16" i="13"/>
  <c r="W16" i="13"/>
  <c r="V16" i="13"/>
  <c r="N16" i="13"/>
  <c r="M16" i="13"/>
  <c r="I16" i="13"/>
  <c r="G16" i="13"/>
  <c r="Y15" i="13"/>
  <c r="X15" i="13"/>
  <c r="W15" i="13"/>
  <c r="V15" i="13"/>
  <c r="N15" i="13"/>
  <c r="M15" i="13"/>
  <c r="I15" i="13"/>
  <c r="G15" i="13"/>
  <c r="Y12" i="13"/>
  <c r="X12" i="13"/>
  <c r="W12" i="13"/>
  <c r="V12" i="13"/>
  <c r="N12" i="13"/>
  <c r="M12" i="13"/>
  <c r="I12" i="13"/>
  <c r="G12" i="13"/>
  <c r="Y11" i="13"/>
  <c r="X11" i="13"/>
  <c r="W11" i="13"/>
  <c r="V11" i="13"/>
  <c r="N11" i="13"/>
  <c r="M11" i="13"/>
  <c r="I11" i="13"/>
  <c r="G11" i="13"/>
  <c r="Y10" i="13"/>
  <c r="X10" i="13"/>
  <c r="W10" i="13"/>
  <c r="V10" i="13"/>
  <c r="N10" i="13"/>
  <c r="M10" i="13"/>
  <c r="I10" i="13"/>
  <c r="G10" i="13"/>
  <c r="Y9" i="13"/>
  <c r="X9" i="13"/>
  <c r="W9" i="13"/>
  <c r="V9" i="13"/>
  <c r="N9" i="13"/>
  <c r="M9" i="13"/>
  <c r="I9" i="13"/>
  <c r="G9" i="13"/>
  <c r="X8" i="13"/>
  <c r="W8" i="13"/>
  <c r="V8" i="13"/>
  <c r="N8" i="13"/>
  <c r="M8" i="13"/>
  <c r="I8" i="13"/>
  <c r="G8" i="13"/>
  <c r="X6" i="13"/>
  <c r="W6" i="13"/>
  <c r="V6" i="13"/>
  <c r="N6" i="13"/>
  <c r="M6" i="13"/>
  <c r="I6" i="13"/>
  <c r="G6" i="13"/>
  <c r="E11" i="33"/>
  <c r="Q10" i="33"/>
  <c r="P10" i="33"/>
  <c r="O10" i="33"/>
  <c r="N10" i="33"/>
  <c r="L10" i="33"/>
  <c r="K10" i="33"/>
  <c r="G10" i="33"/>
  <c r="E10" i="33"/>
  <c r="P9" i="33"/>
  <c r="O9" i="33"/>
  <c r="N9" i="33"/>
  <c r="L9" i="33"/>
  <c r="K9" i="33"/>
  <c r="G9" i="33"/>
  <c r="E9" i="33"/>
  <c r="Q8" i="33"/>
  <c r="P8" i="33"/>
  <c r="O8" i="33"/>
  <c r="N8" i="33"/>
  <c r="L8" i="33"/>
  <c r="K8" i="33"/>
  <c r="G8" i="33"/>
  <c r="E8" i="33"/>
  <c r="Q7" i="33"/>
  <c r="P7" i="33"/>
  <c r="O7" i="33"/>
  <c r="N7" i="33"/>
  <c r="L7" i="33"/>
  <c r="K7" i="33"/>
  <c r="G7" i="33"/>
  <c r="E7" i="33"/>
  <c r="Q6" i="33"/>
  <c r="P6" i="33"/>
  <c r="O6" i="33"/>
  <c r="N6" i="33"/>
  <c r="L6" i="33"/>
  <c r="K6" i="33"/>
  <c r="G6" i="33"/>
  <c r="E6" i="33"/>
  <c r="P5" i="33"/>
  <c r="O5" i="33"/>
  <c r="N5" i="33"/>
  <c r="L5" i="33"/>
  <c r="K5" i="33"/>
  <c r="G5" i="33"/>
  <c r="E5" i="33"/>
  <c r="Q4" i="33"/>
  <c r="P4" i="33"/>
  <c r="O4" i="33"/>
  <c r="N4" i="33"/>
  <c r="L4" i="33"/>
  <c r="K4" i="33"/>
  <c r="H4" i="33"/>
  <c r="H5" i="33" s="1"/>
  <c r="H6" i="33" s="1"/>
  <c r="H7" i="33" s="1"/>
  <c r="H8" i="33" s="1"/>
  <c r="H9" i="33" s="1"/>
  <c r="H10" i="33" s="1"/>
  <c r="G4" i="33"/>
  <c r="E4" i="33"/>
  <c r="P3" i="33"/>
  <c r="O3" i="33"/>
  <c r="N3" i="33"/>
  <c r="L3" i="33"/>
  <c r="K3" i="33"/>
  <c r="G3" i="33"/>
  <c r="E3" i="33"/>
  <c r="Q6" i="32"/>
  <c r="P6" i="32"/>
  <c r="O6" i="32"/>
  <c r="N6" i="32"/>
  <c r="L6" i="32"/>
  <c r="K6" i="32"/>
  <c r="G6" i="32"/>
  <c r="E6" i="32"/>
  <c r="Q5" i="32"/>
  <c r="P5" i="32"/>
  <c r="O5" i="32"/>
  <c r="N5" i="32"/>
  <c r="L5" i="32"/>
  <c r="K5" i="32"/>
  <c r="G5" i="32"/>
  <c r="E5" i="32"/>
  <c r="Q4" i="32"/>
  <c r="P4" i="32"/>
  <c r="O4" i="32"/>
  <c r="N4" i="32"/>
  <c r="L4" i="32"/>
  <c r="K4" i="32"/>
  <c r="H4" i="32"/>
  <c r="H5" i="32" s="1"/>
  <c r="H6" i="32" s="1"/>
  <c r="H7" i="32" s="1"/>
  <c r="H8" i="32" s="1"/>
  <c r="G4" i="32"/>
  <c r="E4" i="32"/>
  <c r="P3" i="32"/>
  <c r="O3" i="32"/>
  <c r="N3" i="32"/>
  <c r="L3" i="32"/>
  <c r="K3" i="32"/>
  <c r="G3" i="32"/>
  <c r="E3" i="32"/>
  <c r="S13" i="11"/>
  <c r="R13" i="11"/>
  <c r="Q13" i="11"/>
  <c r="P13" i="11"/>
  <c r="N13" i="11"/>
  <c r="M13" i="11"/>
  <c r="I13" i="11"/>
  <c r="G13" i="11"/>
  <c r="S12" i="11"/>
  <c r="R12" i="11"/>
  <c r="Q12" i="11"/>
  <c r="P12" i="11"/>
  <c r="N12" i="11"/>
  <c r="M12" i="11"/>
  <c r="I12" i="11"/>
  <c r="G12" i="11"/>
  <c r="S11" i="11"/>
  <c r="R11" i="11"/>
  <c r="Q11" i="11"/>
  <c r="P11" i="11"/>
  <c r="M11" i="11"/>
  <c r="I11" i="11"/>
  <c r="G11" i="11"/>
  <c r="S10" i="11"/>
  <c r="R10" i="11"/>
  <c r="Q10" i="11"/>
  <c r="P10" i="11"/>
  <c r="N10" i="11"/>
  <c r="M10" i="11"/>
  <c r="I10" i="11"/>
  <c r="G10" i="11"/>
  <c r="S9" i="11"/>
  <c r="R9" i="11"/>
  <c r="Q9" i="11"/>
  <c r="P9" i="11"/>
  <c r="N9" i="11"/>
  <c r="M9" i="11"/>
  <c r="I9" i="11"/>
  <c r="G9" i="11"/>
  <c r="S8" i="11"/>
  <c r="R8" i="11"/>
  <c r="Q8" i="11"/>
  <c r="P8" i="11"/>
  <c r="N8" i="11"/>
  <c r="M8" i="11"/>
  <c r="I8" i="11"/>
  <c r="G8" i="11"/>
  <c r="S7" i="11"/>
  <c r="R7" i="11"/>
  <c r="Q7" i="11"/>
  <c r="P7" i="11"/>
  <c r="N7" i="11"/>
  <c r="M7" i="11"/>
  <c r="I7" i="11"/>
  <c r="G7" i="11"/>
  <c r="S6" i="11"/>
  <c r="R6" i="11"/>
  <c r="Q6" i="11"/>
  <c r="P6" i="11"/>
  <c r="N6" i="11"/>
  <c r="M6" i="11"/>
  <c r="I6" i="11"/>
  <c r="G6" i="11"/>
  <c r="S5" i="11"/>
  <c r="R5" i="11"/>
  <c r="Q5" i="11"/>
  <c r="P5" i="11"/>
  <c r="N5" i="11"/>
  <c r="M5" i="11"/>
  <c r="I5" i="11"/>
  <c r="G5" i="11"/>
  <c r="S4" i="11"/>
  <c r="R4" i="11"/>
  <c r="Q4" i="11"/>
  <c r="P4" i="11"/>
  <c r="N4" i="11"/>
  <c r="M4" i="11"/>
  <c r="J4" i="11"/>
  <c r="J5" i="11" s="1"/>
  <c r="J6" i="11" s="1"/>
  <c r="J7" i="11" s="1"/>
  <c r="J8" i="11" s="1"/>
  <c r="J9" i="11" s="1"/>
  <c r="J10" i="11" s="1"/>
  <c r="J11" i="11" s="1"/>
  <c r="J12" i="11" s="1"/>
  <c r="J13" i="11" s="1"/>
  <c r="I4" i="11"/>
  <c r="G4" i="11"/>
  <c r="R3" i="11"/>
  <c r="Q3" i="11"/>
  <c r="P3" i="11"/>
  <c r="N3" i="11"/>
  <c r="M3" i="11"/>
  <c r="I3" i="11"/>
  <c r="G3" i="11"/>
  <c r="S11" i="10"/>
  <c r="R11" i="10"/>
  <c r="Q11" i="10"/>
  <c r="P11" i="10"/>
  <c r="N11" i="10"/>
  <c r="M11" i="10"/>
  <c r="I11" i="10"/>
  <c r="G11" i="10"/>
  <c r="S10" i="10"/>
  <c r="R10" i="10"/>
  <c r="Q10" i="10"/>
  <c r="P10" i="10"/>
  <c r="N10" i="10"/>
  <c r="M10" i="10"/>
  <c r="I10" i="10"/>
  <c r="G10" i="10"/>
  <c r="S9" i="10"/>
  <c r="R9" i="10"/>
  <c r="Q9" i="10"/>
  <c r="P9" i="10"/>
  <c r="N9" i="10"/>
  <c r="M9" i="10"/>
  <c r="I9" i="10"/>
  <c r="G9" i="10"/>
  <c r="S8" i="10"/>
  <c r="R8" i="10"/>
  <c r="Q8" i="10"/>
  <c r="P8" i="10"/>
  <c r="N8" i="10"/>
  <c r="M8" i="10"/>
  <c r="I8" i="10"/>
  <c r="G8" i="10"/>
  <c r="R7" i="10"/>
  <c r="Q7" i="10"/>
  <c r="P7" i="10"/>
  <c r="N7" i="10"/>
  <c r="M7" i="10"/>
  <c r="J10" i="10"/>
  <c r="J11" i="10" s="1"/>
  <c r="I7" i="10"/>
  <c r="G7" i="10"/>
  <c r="R6" i="10"/>
  <c r="Q6" i="10"/>
  <c r="P6" i="10"/>
  <c r="N6" i="10"/>
  <c r="M6" i="10"/>
  <c r="I6" i="10"/>
  <c r="G6" i="10"/>
  <c r="R21" i="9"/>
  <c r="Q21" i="9"/>
  <c r="P21" i="9"/>
  <c r="O21" i="9"/>
  <c r="M21" i="9"/>
  <c r="L21" i="9"/>
  <c r="H21" i="9"/>
  <c r="F21" i="9"/>
  <c r="R19" i="9"/>
  <c r="Q19" i="9"/>
  <c r="P19" i="9"/>
  <c r="O19" i="9"/>
  <c r="M19" i="9"/>
  <c r="L19" i="9"/>
  <c r="H19" i="9"/>
  <c r="F19" i="9"/>
  <c r="R18" i="9"/>
  <c r="Q18" i="9"/>
  <c r="P18" i="9"/>
  <c r="O18" i="9"/>
  <c r="M18" i="9"/>
  <c r="L18" i="9"/>
  <c r="H18" i="9"/>
  <c r="F18" i="9"/>
  <c r="R17" i="9"/>
  <c r="Q17" i="9"/>
  <c r="P17" i="9"/>
  <c r="O17" i="9"/>
  <c r="M17" i="9"/>
  <c r="L17" i="9"/>
  <c r="H17" i="9"/>
  <c r="F17" i="9"/>
  <c r="R16" i="9"/>
  <c r="Q16" i="9"/>
  <c r="P16" i="9"/>
  <c r="O16" i="9"/>
  <c r="M16" i="9"/>
  <c r="L16" i="9"/>
  <c r="H16" i="9"/>
  <c r="F16" i="9"/>
  <c r="R15" i="9"/>
  <c r="Q15" i="9"/>
  <c r="P15" i="9"/>
  <c r="O15" i="9"/>
  <c r="M15" i="9"/>
  <c r="L15" i="9"/>
  <c r="H15" i="9"/>
  <c r="F15" i="9"/>
  <c r="R14" i="9"/>
  <c r="Q14" i="9"/>
  <c r="P14" i="9"/>
  <c r="O14" i="9"/>
  <c r="M14" i="9"/>
  <c r="L14" i="9"/>
  <c r="H14" i="9"/>
  <c r="F14" i="9"/>
  <c r="R13" i="9"/>
  <c r="Q13" i="9"/>
  <c r="P13" i="9"/>
  <c r="O13" i="9"/>
  <c r="M13" i="9"/>
  <c r="L13" i="9"/>
  <c r="H13" i="9"/>
  <c r="F13" i="9"/>
  <c r="R12" i="9"/>
  <c r="Q12" i="9"/>
  <c r="P12" i="9"/>
  <c r="O12" i="9"/>
  <c r="M12" i="9"/>
  <c r="L12" i="9"/>
  <c r="H12" i="9"/>
  <c r="F12" i="9"/>
  <c r="R11" i="9"/>
  <c r="Q11" i="9"/>
  <c r="P11" i="9"/>
  <c r="O11" i="9"/>
  <c r="M11" i="9"/>
  <c r="L11" i="9"/>
  <c r="H11" i="9"/>
  <c r="F11" i="9"/>
  <c r="R10" i="9"/>
  <c r="Q10" i="9"/>
  <c r="P10" i="9"/>
  <c r="O10" i="9"/>
  <c r="M10" i="9"/>
  <c r="L10" i="9"/>
  <c r="H10" i="9"/>
  <c r="F10" i="9"/>
  <c r="R9" i="9"/>
  <c r="Q9" i="9"/>
  <c r="P9" i="9"/>
  <c r="O9" i="9"/>
  <c r="M9" i="9"/>
  <c r="L9" i="9"/>
  <c r="H9" i="9"/>
  <c r="F9" i="9"/>
  <c r="R8" i="9"/>
  <c r="Q8" i="9"/>
  <c r="P8" i="9"/>
  <c r="O8" i="9"/>
  <c r="M8" i="9"/>
  <c r="L8" i="9"/>
  <c r="H8" i="9"/>
  <c r="F8" i="9"/>
  <c r="R7" i="9"/>
  <c r="Q7" i="9"/>
  <c r="P7" i="9"/>
  <c r="O7" i="9"/>
  <c r="M7" i="9"/>
  <c r="L7" i="9"/>
  <c r="H7" i="9"/>
  <c r="F7" i="9"/>
  <c r="Q6" i="9"/>
  <c r="P6" i="9"/>
  <c r="O6" i="9"/>
  <c r="M6" i="9"/>
  <c r="L6" i="9"/>
  <c r="H6" i="9"/>
  <c r="F6" i="9"/>
  <c r="S16" i="8"/>
  <c r="R16" i="8"/>
  <c r="Q16" i="8"/>
  <c r="P16" i="8"/>
  <c r="N16" i="8"/>
  <c r="M16" i="8"/>
  <c r="I16" i="8"/>
  <c r="G16" i="8"/>
  <c r="S15" i="8"/>
  <c r="R15" i="8"/>
  <c r="Q15" i="8"/>
  <c r="P15" i="8"/>
  <c r="N15" i="8"/>
  <c r="M15" i="8"/>
  <c r="I15" i="8"/>
  <c r="G15" i="8"/>
  <c r="S14" i="8"/>
  <c r="R14" i="8"/>
  <c r="Q14" i="8"/>
  <c r="P14" i="8"/>
  <c r="M14" i="8"/>
  <c r="I14" i="8"/>
  <c r="G14" i="8"/>
  <c r="S13" i="8"/>
  <c r="R13" i="8"/>
  <c r="Q13" i="8"/>
  <c r="P13" i="8"/>
  <c r="N13" i="8"/>
  <c r="M13" i="8"/>
  <c r="I13" i="8"/>
  <c r="G13" i="8"/>
  <c r="S12" i="8"/>
  <c r="R12" i="8"/>
  <c r="Q12" i="8"/>
  <c r="P12" i="8"/>
  <c r="N12" i="8"/>
  <c r="M12" i="8"/>
  <c r="I12" i="8"/>
  <c r="G12" i="8"/>
  <c r="S11" i="8"/>
  <c r="R11" i="8"/>
  <c r="Q11" i="8"/>
  <c r="P11" i="8"/>
  <c r="N11" i="8"/>
  <c r="M11" i="8"/>
  <c r="I11" i="8"/>
  <c r="G11" i="8"/>
  <c r="S10" i="8"/>
  <c r="R10" i="8"/>
  <c r="Q10" i="8"/>
  <c r="P10" i="8"/>
  <c r="N10" i="8"/>
  <c r="M10" i="8"/>
  <c r="I10" i="8"/>
  <c r="G10" i="8"/>
  <c r="S9" i="8"/>
  <c r="R9" i="8"/>
  <c r="Q9" i="8"/>
  <c r="P9" i="8"/>
  <c r="N9" i="8"/>
  <c r="M9" i="8"/>
  <c r="I9" i="8"/>
  <c r="G9" i="8"/>
  <c r="S8" i="8"/>
  <c r="R8" i="8"/>
  <c r="Q8" i="8"/>
  <c r="P8" i="8"/>
  <c r="N8" i="8"/>
  <c r="M8" i="8"/>
  <c r="I8" i="8"/>
  <c r="G8" i="8"/>
  <c r="S7" i="8"/>
  <c r="R7" i="8"/>
  <c r="Q7" i="8"/>
  <c r="P7" i="8"/>
  <c r="M7" i="8"/>
  <c r="J9" i="8"/>
  <c r="I7" i="8"/>
  <c r="G7" i="8"/>
  <c r="R6" i="8"/>
  <c r="Q6" i="8"/>
  <c r="P6" i="8"/>
  <c r="N6" i="8"/>
  <c r="M6" i="8"/>
  <c r="I6" i="8"/>
  <c r="G6" i="8"/>
  <c r="T84" i="7"/>
  <c r="S84" i="7"/>
  <c r="R84" i="7"/>
  <c r="N84" i="7"/>
  <c r="M84" i="7"/>
  <c r="I84" i="7"/>
  <c r="G84" i="7"/>
  <c r="T83" i="7"/>
  <c r="S83" i="7"/>
  <c r="R83" i="7"/>
  <c r="N83" i="7"/>
  <c r="M83" i="7"/>
  <c r="I83" i="7"/>
  <c r="G83" i="7"/>
  <c r="T82" i="7"/>
  <c r="S82" i="7"/>
  <c r="R82" i="7"/>
  <c r="N82" i="7"/>
  <c r="M82" i="7"/>
  <c r="G82" i="7"/>
  <c r="T81" i="7"/>
  <c r="S81" i="7"/>
  <c r="R81" i="7"/>
  <c r="N81" i="7"/>
  <c r="M81" i="7"/>
  <c r="I81" i="7"/>
  <c r="G81" i="7"/>
  <c r="U78" i="7"/>
  <c r="T78" i="7"/>
  <c r="S78" i="7"/>
  <c r="R78" i="7"/>
  <c r="N78" i="7"/>
  <c r="M78" i="7"/>
  <c r="I78" i="7"/>
  <c r="G78" i="7"/>
  <c r="U77" i="7"/>
  <c r="T77" i="7"/>
  <c r="S77" i="7"/>
  <c r="R77" i="7"/>
  <c r="N77" i="7"/>
  <c r="M77" i="7"/>
  <c r="I77" i="7"/>
  <c r="G77" i="7"/>
  <c r="U76" i="7"/>
  <c r="T76" i="7"/>
  <c r="S76" i="7"/>
  <c r="R76" i="7"/>
  <c r="N76" i="7"/>
  <c r="M76" i="7"/>
  <c r="I76" i="7"/>
  <c r="G76" i="7"/>
  <c r="U75" i="7"/>
  <c r="T75" i="7"/>
  <c r="S75" i="7"/>
  <c r="R75" i="7"/>
  <c r="N75" i="7"/>
  <c r="M75" i="7"/>
  <c r="I75" i="7"/>
  <c r="G75" i="7"/>
  <c r="U74" i="7"/>
  <c r="T74" i="7"/>
  <c r="S74" i="7"/>
  <c r="R74" i="7"/>
  <c r="N74" i="7"/>
  <c r="M74" i="7"/>
  <c r="I74" i="7"/>
  <c r="G74" i="7"/>
  <c r="U73" i="7"/>
  <c r="T73" i="7"/>
  <c r="S73" i="7"/>
  <c r="R73" i="7"/>
  <c r="N73" i="7"/>
  <c r="M73" i="7"/>
  <c r="I73" i="7"/>
  <c r="G73" i="7"/>
  <c r="U72" i="7"/>
  <c r="T72" i="7"/>
  <c r="S72" i="7"/>
  <c r="R72" i="7"/>
  <c r="N72" i="7"/>
  <c r="M72" i="7"/>
  <c r="I72" i="7"/>
  <c r="G72" i="7"/>
  <c r="U71" i="7"/>
  <c r="T71" i="7"/>
  <c r="S71" i="7"/>
  <c r="R71" i="7"/>
  <c r="N71" i="7"/>
  <c r="M71" i="7"/>
  <c r="I71" i="7"/>
  <c r="G71" i="7"/>
  <c r="U70" i="7"/>
  <c r="T70" i="7"/>
  <c r="S70" i="7"/>
  <c r="R70" i="7"/>
  <c r="N70" i="7"/>
  <c r="M70" i="7"/>
  <c r="I70" i="7"/>
  <c r="G70" i="7"/>
  <c r="U69" i="7"/>
  <c r="T69" i="7"/>
  <c r="S69" i="7"/>
  <c r="R69" i="7"/>
  <c r="N69" i="7"/>
  <c r="M69" i="7"/>
  <c r="I69" i="7"/>
  <c r="G69" i="7"/>
  <c r="U68" i="7"/>
  <c r="T68" i="7"/>
  <c r="S68" i="7"/>
  <c r="R68" i="7"/>
  <c r="N68" i="7"/>
  <c r="M68" i="7"/>
  <c r="I68" i="7"/>
  <c r="G68" i="7"/>
  <c r="U67" i="7"/>
  <c r="T67" i="7"/>
  <c r="S67" i="7"/>
  <c r="R67" i="7"/>
  <c r="N67" i="7"/>
  <c r="M67" i="7"/>
  <c r="I67" i="7"/>
  <c r="G67" i="7"/>
  <c r="U66" i="7"/>
  <c r="T66" i="7"/>
  <c r="S66" i="7"/>
  <c r="R66" i="7"/>
  <c r="N66" i="7"/>
  <c r="M66" i="7"/>
  <c r="I66" i="7"/>
  <c r="G66" i="7"/>
  <c r="U65" i="7"/>
  <c r="T65" i="7"/>
  <c r="S65" i="7"/>
  <c r="R65" i="7"/>
  <c r="N65" i="7"/>
  <c r="M65" i="7"/>
  <c r="I65" i="7"/>
  <c r="G65" i="7"/>
  <c r="U64" i="7"/>
  <c r="T64" i="7"/>
  <c r="S64" i="7"/>
  <c r="R64" i="7"/>
  <c r="N64" i="7"/>
  <c r="M64" i="7"/>
  <c r="I64" i="7"/>
  <c r="G64" i="7"/>
  <c r="U63" i="7"/>
  <c r="T63" i="7"/>
  <c r="S63" i="7"/>
  <c r="R63" i="7"/>
  <c r="N63" i="7"/>
  <c r="M63" i="7"/>
  <c r="I63" i="7"/>
  <c r="G63" i="7"/>
  <c r="U62" i="7"/>
  <c r="T62" i="7"/>
  <c r="S62" i="7"/>
  <c r="R62" i="7"/>
  <c r="N62" i="7"/>
  <c r="M62" i="7"/>
  <c r="I62" i="7"/>
  <c r="G62" i="7"/>
  <c r="U61" i="7"/>
  <c r="T61" i="7"/>
  <c r="S61" i="7"/>
  <c r="R61" i="7"/>
  <c r="N61" i="7"/>
  <c r="M61" i="7"/>
  <c r="I61" i="7"/>
  <c r="G61" i="7"/>
  <c r="U60" i="7"/>
  <c r="T60" i="7"/>
  <c r="S60" i="7"/>
  <c r="R60" i="7"/>
  <c r="N60" i="7"/>
  <c r="M60" i="7"/>
  <c r="X60" i="7" s="1"/>
  <c r="I60" i="7"/>
  <c r="G60" i="7"/>
  <c r="U59" i="7"/>
  <c r="T59" i="7"/>
  <c r="S59" i="7"/>
  <c r="R59" i="7"/>
  <c r="N59" i="7"/>
  <c r="M59" i="7"/>
  <c r="X59" i="7" s="1"/>
  <c r="I59" i="7"/>
  <c r="G59" i="7"/>
  <c r="U58" i="7"/>
  <c r="T58" i="7"/>
  <c r="S58" i="7"/>
  <c r="R58" i="7"/>
  <c r="N58" i="7"/>
  <c r="M58" i="7"/>
  <c r="X58" i="7" s="1"/>
  <c r="I58" i="7"/>
  <c r="G58" i="7"/>
  <c r="U57" i="7"/>
  <c r="T57" i="7"/>
  <c r="S57" i="7"/>
  <c r="R57" i="7"/>
  <c r="N57" i="7"/>
  <c r="M57" i="7"/>
  <c r="X57" i="7" s="1"/>
  <c r="I57" i="7"/>
  <c r="G57" i="7"/>
  <c r="U56" i="7"/>
  <c r="T56" i="7"/>
  <c r="S56" i="7"/>
  <c r="R56" i="7"/>
  <c r="N56" i="7"/>
  <c r="M56" i="7"/>
  <c r="X56" i="7" s="1"/>
  <c r="I56" i="7"/>
  <c r="G56" i="7"/>
  <c r="U55" i="7"/>
  <c r="T55" i="7"/>
  <c r="S55" i="7"/>
  <c r="R55" i="7"/>
  <c r="N55" i="7"/>
  <c r="M55" i="7"/>
  <c r="X55" i="7" s="1"/>
  <c r="I55" i="7"/>
  <c r="G55" i="7"/>
  <c r="U54" i="7"/>
  <c r="T54" i="7"/>
  <c r="S54" i="7"/>
  <c r="R54" i="7"/>
  <c r="N54" i="7"/>
  <c r="M54" i="7"/>
  <c r="X54" i="7" s="1"/>
  <c r="I54" i="7"/>
  <c r="G54" i="7"/>
  <c r="U53" i="7"/>
  <c r="T53" i="7"/>
  <c r="S53" i="7"/>
  <c r="R53" i="7"/>
  <c r="N53" i="7"/>
  <c r="M53" i="7"/>
  <c r="X53" i="7" s="1"/>
  <c r="I53" i="7"/>
  <c r="G53" i="7"/>
  <c r="U52" i="7"/>
  <c r="T52" i="7"/>
  <c r="S52" i="7"/>
  <c r="R52" i="7"/>
  <c r="M52" i="7"/>
  <c r="I52" i="7"/>
  <c r="G52" i="7"/>
  <c r="U51" i="7"/>
  <c r="T51" i="7"/>
  <c r="S51" i="7"/>
  <c r="R51" i="7"/>
  <c r="N51" i="7"/>
  <c r="M51" i="7"/>
  <c r="I51" i="7"/>
  <c r="G51" i="7"/>
  <c r="U50" i="7"/>
  <c r="T50" i="7"/>
  <c r="S50" i="7"/>
  <c r="R50" i="7"/>
  <c r="N50" i="7"/>
  <c r="M50" i="7"/>
  <c r="I50" i="7"/>
  <c r="G50" i="7"/>
  <c r="U49" i="7"/>
  <c r="T49" i="7"/>
  <c r="S49" i="7"/>
  <c r="R49" i="7"/>
  <c r="N49" i="7"/>
  <c r="M49" i="7"/>
  <c r="I49" i="7"/>
  <c r="G49" i="7"/>
  <c r="U48" i="7"/>
  <c r="T48" i="7"/>
  <c r="S48" i="7"/>
  <c r="R48" i="7"/>
  <c r="N48" i="7"/>
  <c r="M48" i="7"/>
  <c r="I48" i="7"/>
  <c r="G48" i="7"/>
  <c r="U47" i="7"/>
  <c r="T47" i="7"/>
  <c r="S47" i="7"/>
  <c r="R47" i="7"/>
  <c r="N47" i="7"/>
  <c r="M47" i="7"/>
  <c r="I47" i="7"/>
  <c r="G47" i="7"/>
  <c r="U46" i="7"/>
  <c r="T46" i="7"/>
  <c r="S46" i="7"/>
  <c r="R46" i="7"/>
  <c r="N46" i="7"/>
  <c r="M46" i="7"/>
  <c r="I46" i="7"/>
  <c r="G46" i="7"/>
  <c r="U45" i="7"/>
  <c r="T45" i="7"/>
  <c r="S45" i="7"/>
  <c r="R45" i="7"/>
  <c r="N45" i="7"/>
  <c r="M45" i="7"/>
  <c r="I45" i="7"/>
  <c r="G45" i="7"/>
  <c r="U44" i="7"/>
  <c r="T44" i="7"/>
  <c r="S44" i="7"/>
  <c r="R44" i="7"/>
  <c r="N44" i="7"/>
  <c r="M44" i="7"/>
  <c r="I44" i="7"/>
  <c r="G44" i="7"/>
  <c r="U43" i="7"/>
  <c r="T43" i="7"/>
  <c r="S43" i="7"/>
  <c r="R43" i="7"/>
  <c r="N43" i="7"/>
  <c r="M43" i="7"/>
  <c r="I43" i="7"/>
  <c r="G43" i="7"/>
  <c r="U42" i="7"/>
  <c r="T42" i="7"/>
  <c r="S42" i="7"/>
  <c r="R42" i="7"/>
  <c r="N42" i="7"/>
  <c r="M42" i="7"/>
  <c r="I42" i="7"/>
  <c r="G42" i="7"/>
  <c r="U41" i="7"/>
  <c r="T41" i="7"/>
  <c r="S41" i="7"/>
  <c r="R41" i="7"/>
  <c r="N41" i="7"/>
  <c r="M41" i="7"/>
  <c r="I41" i="7"/>
  <c r="G41" i="7"/>
  <c r="U40" i="7"/>
  <c r="T40" i="7"/>
  <c r="S40" i="7"/>
  <c r="R40" i="7"/>
  <c r="N40" i="7"/>
  <c r="M40" i="7"/>
  <c r="I40" i="7"/>
  <c r="G40" i="7"/>
  <c r="U39" i="7"/>
  <c r="T39" i="7"/>
  <c r="S39" i="7"/>
  <c r="R39" i="7"/>
  <c r="N39" i="7"/>
  <c r="M39" i="7"/>
  <c r="I39" i="7"/>
  <c r="G39" i="7"/>
  <c r="U38" i="7"/>
  <c r="T38" i="7"/>
  <c r="S38" i="7"/>
  <c r="R38" i="7"/>
  <c r="N38" i="7"/>
  <c r="M38" i="7"/>
  <c r="I38" i="7"/>
  <c r="G38" i="7"/>
  <c r="U37" i="7"/>
  <c r="T37" i="7"/>
  <c r="S37" i="7"/>
  <c r="R37" i="7"/>
  <c r="N37" i="7"/>
  <c r="M37" i="7"/>
  <c r="I37" i="7"/>
  <c r="G37" i="7"/>
  <c r="U36" i="7"/>
  <c r="T36" i="7"/>
  <c r="S36" i="7"/>
  <c r="R36" i="7"/>
  <c r="N36" i="7"/>
  <c r="M36" i="7"/>
  <c r="I36" i="7"/>
  <c r="G36" i="7"/>
  <c r="U35" i="7"/>
  <c r="T35" i="7"/>
  <c r="S35" i="7"/>
  <c r="R35" i="7"/>
  <c r="N35" i="7"/>
  <c r="M35" i="7"/>
  <c r="I35" i="7"/>
  <c r="G35" i="7"/>
  <c r="U34" i="7"/>
  <c r="T34" i="7"/>
  <c r="S34" i="7"/>
  <c r="R34" i="7"/>
  <c r="N34" i="7"/>
  <c r="M34" i="7"/>
  <c r="I34" i="7"/>
  <c r="G34" i="7"/>
  <c r="U33" i="7"/>
  <c r="T33" i="7"/>
  <c r="S33" i="7"/>
  <c r="R33" i="7"/>
  <c r="N33" i="7"/>
  <c r="M33" i="7"/>
  <c r="I33" i="7"/>
  <c r="G33" i="7"/>
  <c r="U32" i="7"/>
  <c r="T32" i="7"/>
  <c r="S32" i="7"/>
  <c r="R32" i="7"/>
  <c r="N32" i="7"/>
  <c r="M32" i="7"/>
  <c r="I32" i="7"/>
  <c r="G32" i="7"/>
  <c r="U31" i="7"/>
  <c r="T31" i="7"/>
  <c r="S31" i="7"/>
  <c r="R31" i="7"/>
  <c r="N31" i="7"/>
  <c r="M31" i="7"/>
  <c r="I31" i="7"/>
  <c r="G31" i="7"/>
  <c r="U30" i="7"/>
  <c r="T30" i="7"/>
  <c r="S30" i="7"/>
  <c r="R30" i="7"/>
  <c r="N30" i="7"/>
  <c r="M30" i="7"/>
  <c r="I30" i="7"/>
  <c r="G30" i="7"/>
  <c r="U29" i="7"/>
  <c r="T29" i="7"/>
  <c r="S29" i="7"/>
  <c r="R29" i="7"/>
  <c r="N29" i="7"/>
  <c r="M29" i="7"/>
  <c r="I29" i="7"/>
  <c r="G29" i="7"/>
  <c r="U28" i="7"/>
  <c r="T28" i="7"/>
  <c r="S28" i="7"/>
  <c r="R28" i="7"/>
  <c r="N28" i="7"/>
  <c r="M28" i="7"/>
  <c r="I28" i="7"/>
  <c r="G28" i="7"/>
  <c r="U27" i="7"/>
  <c r="T27" i="7"/>
  <c r="S27" i="7"/>
  <c r="R27" i="7"/>
  <c r="N27" i="7"/>
  <c r="M27" i="7"/>
  <c r="I27" i="7"/>
  <c r="G27" i="7"/>
  <c r="U26" i="7"/>
  <c r="T26" i="7"/>
  <c r="S26" i="7"/>
  <c r="R26" i="7"/>
  <c r="N26" i="7"/>
  <c r="M26" i="7"/>
  <c r="I26" i="7"/>
  <c r="G26" i="7"/>
  <c r="U25" i="7"/>
  <c r="T25" i="7"/>
  <c r="S25" i="7"/>
  <c r="R25" i="7"/>
  <c r="N25" i="7"/>
  <c r="M25" i="7"/>
  <c r="I25" i="7"/>
  <c r="G25" i="7"/>
  <c r="U24" i="7"/>
  <c r="T24" i="7"/>
  <c r="S24" i="7"/>
  <c r="R24" i="7"/>
  <c r="M24" i="7"/>
  <c r="I24" i="7"/>
  <c r="G24" i="7"/>
  <c r="U23" i="7"/>
  <c r="T23" i="7"/>
  <c r="S23" i="7"/>
  <c r="R23" i="7"/>
  <c r="M23" i="7"/>
  <c r="I23" i="7"/>
  <c r="G23" i="7"/>
  <c r="U22" i="7"/>
  <c r="T22" i="7"/>
  <c r="S22" i="7"/>
  <c r="R22" i="7"/>
  <c r="N22" i="7"/>
  <c r="M22" i="7"/>
  <c r="I22" i="7"/>
  <c r="G22" i="7"/>
  <c r="U21" i="7"/>
  <c r="T21" i="7"/>
  <c r="S21" i="7"/>
  <c r="R21" i="7"/>
  <c r="M21" i="7"/>
  <c r="I21" i="7"/>
  <c r="G21" i="7"/>
  <c r="U20" i="7"/>
  <c r="T20" i="7"/>
  <c r="S20" i="7"/>
  <c r="R20" i="7"/>
  <c r="N20" i="7"/>
  <c r="M20" i="7"/>
  <c r="I20" i="7"/>
  <c r="G20" i="7"/>
  <c r="U19" i="7"/>
  <c r="T19" i="7"/>
  <c r="S19" i="7"/>
  <c r="R19" i="7"/>
  <c r="M19" i="7"/>
  <c r="I19" i="7"/>
  <c r="G19" i="7"/>
  <c r="U18" i="7"/>
  <c r="T18" i="7"/>
  <c r="S18" i="7"/>
  <c r="R18" i="7"/>
  <c r="N18" i="7"/>
  <c r="M18" i="7"/>
  <c r="I18" i="7"/>
  <c r="G18" i="7"/>
  <c r="U17" i="7"/>
  <c r="T17" i="7"/>
  <c r="S17" i="7"/>
  <c r="R17" i="7"/>
  <c r="N17" i="7"/>
  <c r="M17" i="7"/>
  <c r="I17" i="7"/>
  <c r="G17" i="7"/>
  <c r="U16" i="7"/>
  <c r="T16" i="7"/>
  <c r="S16" i="7"/>
  <c r="R16" i="7"/>
  <c r="N16" i="7"/>
  <c r="M16" i="7"/>
  <c r="I16" i="7"/>
  <c r="G16" i="7"/>
  <c r="U15" i="7"/>
  <c r="T15" i="7"/>
  <c r="S15" i="7"/>
  <c r="R15" i="7"/>
  <c r="N15" i="7"/>
  <c r="M15" i="7"/>
  <c r="I15" i="7"/>
  <c r="G15" i="7"/>
  <c r="U14" i="7"/>
  <c r="T14" i="7"/>
  <c r="S14" i="7"/>
  <c r="R14" i="7"/>
  <c r="N14" i="7"/>
  <c r="M14" i="7"/>
  <c r="I14" i="7"/>
  <c r="G14" i="7"/>
  <c r="U13" i="7"/>
  <c r="T13" i="7"/>
  <c r="S13" i="7"/>
  <c r="R13" i="7"/>
  <c r="M13" i="7"/>
  <c r="I13" i="7"/>
  <c r="G13" i="7"/>
  <c r="U12" i="7"/>
  <c r="T12" i="7"/>
  <c r="S12" i="7"/>
  <c r="R12" i="7"/>
  <c r="M12" i="7"/>
  <c r="I12" i="7"/>
  <c r="G12" i="7"/>
  <c r="U11" i="7"/>
  <c r="T11" i="7"/>
  <c r="S11" i="7"/>
  <c r="R11" i="7"/>
  <c r="M11" i="7"/>
  <c r="I11" i="7"/>
  <c r="G11" i="7"/>
  <c r="U10" i="7"/>
  <c r="T10" i="7"/>
  <c r="S10" i="7"/>
  <c r="R10" i="7"/>
  <c r="N10" i="7"/>
  <c r="M10" i="7"/>
  <c r="I10" i="7"/>
  <c r="G10" i="7"/>
  <c r="U8" i="7"/>
  <c r="T8" i="7"/>
  <c r="S8" i="7"/>
  <c r="R8" i="7"/>
  <c r="N8" i="7"/>
  <c r="M8" i="7"/>
  <c r="X8" i="7" s="1"/>
  <c r="I8" i="7"/>
  <c r="G8" i="7"/>
  <c r="U7" i="7"/>
  <c r="T7" i="7"/>
  <c r="S7" i="7"/>
  <c r="R7" i="7"/>
  <c r="N7" i="7"/>
  <c r="M7" i="7"/>
  <c r="X7" i="7" s="1"/>
  <c r="I7" i="7"/>
  <c r="G7" i="7"/>
  <c r="T6" i="7"/>
  <c r="S6" i="7"/>
  <c r="R6" i="7"/>
  <c r="N6" i="7"/>
  <c r="M6" i="7"/>
  <c r="X6" i="7" s="1"/>
  <c r="I6" i="7"/>
  <c r="G6" i="7"/>
  <c r="Q8" i="31"/>
  <c r="P8" i="31"/>
  <c r="O8" i="31"/>
  <c r="N8" i="31"/>
  <c r="L8" i="31"/>
  <c r="K8" i="31"/>
  <c r="G8" i="31"/>
  <c r="E8" i="31"/>
  <c r="Q7" i="31"/>
  <c r="P7" i="31"/>
  <c r="O7" i="31"/>
  <c r="N7" i="31"/>
  <c r="L7" i="31"/>
  <c r="K7" i="31"/>
  <c r="G7" i="31"/>
  <c r="E7" i="31"/>
  <c r="Q6" i="31"/>
  <c r="P6" i="31"/>
  <c r="O6" i="31"/>
  <c r="N6" i="31"/>
  <c r="L6" i="31"/>
  <c r="K6" i="31"/>
  <c r="G6" i="31"/>
  <c r="E6" i="31"/>
  <c r="Q5" i="31"/>
  <c r="P5" i="31"/>
  <c r="O5" i="31"/>
  <c r="N5" i="31"/>
  <c r="L5" i="31"/>
  <c r="K5" i="31"/>
  <c r="G5" i="31"/>
  <c r="E5" i="31"/>
  <c r="Q4" i="31"/>
  <c r="P4" i="31"/>
  <c r="O4" i="31"/>
  <c r="N4" i="31"/>
  <c r="L4" i="31"/>
  <c r="K4" i="31"/>
  <c r="G4" i="31"/>
  <c r="E4" i="31"/>
  <c r="Q3" i="31"/>
  <c r="P3" i="31"/>
  <c r="O3" i="31"/>
  <c r="N3" i="31"/>
  <c r="K3" i="31"/>
  <c r="G3" i="31"/>
  <c r="E3" i="31"/>
  <c r="Q47" i="6"/>
  <c r="P47" i="6"/>
  <c r="O47" i="6"/>
  <c r="N47" i="6"/>
  <c r="L47" i="6"/>
  <c r="K47" i="6"/>
  <c r="G47" i="6"/>
  <c r="E47" i="6"/>
  <c r="Q46" i="6"/>
  <c r="P46" i="6"/>
  <c r="O46" i="6"/>
  <c r="N46" i="6"/>
  <c r="L46" i="6"/>
  <c r="K46" i="6"/>
  <c r="G46" i="6"/>
  <c r="E46" i="6"/>
  <c r="Q45" i="6"/>
  <c r="P45" i="6"/>
  <c r="O45" i="6"/>
  <c r="N45" i="6"/>
  <c r="L45" i="6"/>
  <c r="K45" i="6"/>
  <c r="G45" i="6"/>
  <c r="E45" i="6"/>
  <c r="Q44" i="6"/>
  <c r="P44" i="6"/>
  <c r="O44" i="6"/>
  <c r="N44" i="6"/>
  <c r="L44" i="6"/>
  <c r="K44" i="6"/>
  <c r="G44" i="6"/>
  <c r="E44" i="6"/>
  <c r="Q43" i="6"/>
  <c r="P43" i="6"/>
  <c r="O43" i="6"/>
  <c r="N43" i="6"/>
  <c r="L43" i="6"/>
  <c r="K43" i="6"/>
  <c r="G43" i="6"/>
  <c r="E43" i="6"/>
  <c r="Q42" i="6"/>
  <c r="P42" i="6"/>
  <c r="O42" i="6"/>
  <c r="N42" i="6"/>
  <c r="L42" i="6"/>
  <c r="K42" i="6"/>
  <c r="G42" i="6"/>
  <c r="E42" i="6"/>
  <c r="Q41" i="6"/>
  <c r="P41" i="6"/>
  <c r="O41" i="6"/>
  <c r="N41" i="6"/>
  <c r="L41" i="6"/>
  <c r="K41" i="6"/>
  <c r="G41" i="6"/>
  <c r="E41" i="6"/>
  <c r="Q40" i="6"/>
  <c r="P40" i="6"/>
  <c r="O40" i="6"/>
  <c r="N40" i="6"/>
  <c r="L40" i="6"/>
  <c r="K40" i="6"/>
  <c r="G40" i="6"/>
  <c r="E40" i="6"/>
  <c r="Q39" i="6"/>
  <c r="P39" i="6"/>
  <c r="O39" i="6"/>
  <c r="N39" i="6"/>
  <c r="L39" i="6"/>
  <c r="K39" i="6"/>
  <c r="G39" i="6"/>
  <c r="E39" i="6"/>
  <c r="Q38" i="6"/>
  <c r="P38" i="6"/>
  <c r="O38" i="6"/>
  <c r="N38" i="6"/>
  <c r="L38" i="6"/>
  <c r="K38" i="6"/>
  <c r="G38" i="6"/>
  <c r="E38" i="6"/>
  <c r="Q37" i="6"/>
  <c r="P37" i="6"/>
  <c r="O37" i="6"/>
  <c r="N37" i="6"/>
  <c r="L37" i="6"/>
  <c r="K37" i="6"/>
  <c r="G37" i="6"/>
  <c r="E37" i="6"/>
  <c r="Q36" i="6"/>
  <c r="P36" i="6"/>
  <c r="O36" i="6"/>
  <c r="N36" i="6"/>
  <c r="L36" i="6"/>
  <c r="K36" i="6"/>
  <c r="G36" i="6"/>
  <c r="E36" i="6"/>
  <c r="Q35" i="6"/>
  <c r="P35" i="6"/>
  <c r="O35" i="6"/>
  <c r="N35" i="6"/>
  <c r="L35" i="6"/>
  <c r="K35" i="6"/>
  <c r="G35" i="6"/>
  <c r="E35" i="6"/>
  <c r="Q34" i="6"/>
  <c r="P34" i="6"/>
  <c r="O34" i="6"/>
  <c r="N34" i="6"/>
  <c r="L34" i="6"/>
  <c r="K34" i="6"/>
  <c r="G34" i="6"/>
  <c r="E34" i="6"/>
  <c r="Q33" i="6"/>
  <c r="P33" i="6"/>
  <c r="O33" i="6"/>
  <c r="N33" i="6"/>
  <c r="L33" i="6"/>
  <c r="K33" i="6"/>
  <c r="G33" i="6"/>
  <c r="E33" i="6"/>
  <c r="Q32" i="6"/>
  <c r="P32" i="6"/>
  <c r="O32" i="6"/>
  <c r="N32" i="6"/>
  <c r="L32" i="6"/>
  <c r="K32" i="6"/>
  <c r="G32" i="6"/>
  <c r="E32" i="6"/>
  <c r="Q31" i="6"/>
  <c r="P31" i="6"/>
  <c r="O31" i="6"/>
  <c r="N31" i="6"/>
  <c r="L31" i="6"/>
  <c r="K31" i="6"/>
  <c r="G31" i="6"/>
  <c r="E31" i="6"/>
  <c r="Q30" i="6"/>
  <c r="P30" i="6"/>
  <c r="O30" i="6"/>
  <c r="N30" i="6"/>
  <c r="L30" i="6"/>
  <c r="K30" i="6"/>
  <c r="G30" i="6"/>
  <c r="E30" i="6"/>
  <c r="Q29" i="6"/>
  <c r="P29" i="6"/>
  <c r="O29" i="6"/>
  <c r="N29" i="6"/>
  <c r="L29" i="6"/>
  <c r="K29" i="6"/>
  <c r="G29" i="6"/>
  <c r="E29" i="6"/>
  <c r="Q28" i="6"/>
  <c r="P28" i="6"/>
  <c r="O28" i="6"/>
  <c r="N28" i="6"/>
  <c r="L28" i="6"/>
  <c r="K28" i="6"/>
  <c r="G28" i="6"/>
  <c r="E28" i="6"/>
  <c r="Q27" i="6"/>
  <c r="P27" i="6"/>
  <c r="O27" i="6"/>
  <c r="N27" i="6"/>
  <c r="L27" i="6"/>
  <c r="K27" i="6"/>
  <c r="G27" i="6"/>
  <c r="E27" i="6"/>
  <c r="Q26" i="6"/>
  <c r="P26" i="6"/>
  <c r="O26" i="6"/>
  <c r="N26" i="6"/>
  <c r="L26" i="6"/>
  <c r="K26" i="6"/>
  <c r="G26" i="6"/>
  <c r="E26" i="6"/>
  <c r="Q25" i="6"/>
  <c r="P25" i="6"/>
  <c r="O25" i="6"/>
  <c r="N25" i="6"/>
  <c r="L25" i="6"/>
  <c r="K25" i="6"/>
  <c r="G25" i="6"/>
  <c r="E25" i="6"/>
  <c r="Q24" i="6"/>
  <c r="P24" i="6"/>
  <c r="O24" i="6"/>
  <c r="N24" i="6"/>
  <c r="L24" i="6"/>
  <c r="K24" i="6"/>
  <c r="G24" i="6"/>
  <c r="E24" i="6"/>
  <c r="Q23" i="6"/>
  <c r="P23" i="6"/>
  <c r="O23" i="6"/>
  <c r="N23" i="6"/>
  <c r="L23" i="6"/>
  <c r="K23" i="6"/>
  <c r="G23" i="6"/>
  <c r="E23" i="6"/>
  <c r="Q22" i="6"/>
  <c r="P22" i="6"/>
  <c r="O22" i="6"/>
  <c r="N22" i="6"/>
  <c r="L22" i="6"/>
  <c r="K22" i="6"/>
  <c r="G22" i="6"/>
  <c r="E22" i="6"/>
  <c r="Q21" i="6"/>
  <c r="P21" i="6"/>
  <c r="O21" i="6"/>
  <c r="N21" i="6"/>
  <c r="L21" i="6"/>
  <c r="K21" i="6"/>
  <c r="G21" i="6"/>
  <c r="E21" i="6"/>
  <c r="Q20" i="6"/>
  <c r="P20" i="6"/>
  <c r="O20" i="6"/>
  <c r="N20" i="6"/>
  <c r="L20" i="6"/>
  <c r="K20" i="6"/>
  <c r="G20" i="6"/>
  <c r="E20" i="6"/>
  <c r="Q19" i="6"/>
  <c r="P19" i="6"/>
  <c r="O19" i="6"/>
  <c r="N19" i="6"/>
  <c r="L19" i="6"/>
  <c r="K19" i="6"/>
  <c r="G19" i="6"/>
  <c r="E19" i="6"/>
  <c r="Q18" i="6"/>
  <c r="P18" i="6"/>
  <c r="O18" i="6"/>
  <c r="N18" i="6"/>
  <c r="L18" i="6"/>
  <c r="K18" i="6"/>
  <c r="G18" i="6"/>
  <c r="E18" i="6"/>
  <c r="Q17" i="6"/>
  <c r="P17" i="6"/>
  <c r="O17" i="6"/>
  <c r="N17" i="6"/>
  <c r="L17" i="6"/>
  <c r="K17" i="6"/>
  <c r="G17" i="6"/>
  <c r="E17" i="6"/>
  <c r="Q16" i="6"/>
  <c r="P16" i="6"/>
  <c r="O16" i="6"/>
  <c r="N16" i="6"/>
  <c r="L16" i="6"/>
  <c r="K16" i="6"/>
  <c r="G16" i="6"/>
  <c r="E16" i="6"/>
  <c r="Q15" i="6"/>
  <c r="P15" i="6"/>
  <c r="O15" i="6"/>
  <c r="N15" i="6"/>
  <c r="L15" i="6"/>
  <c r="K15" i="6"/>
  <c r="G15" i="6"/>
  <c r="E15" i="6"/>
  <c r="Q14" i="6"/>
  <c r="P14" i="6"/>
  <c r="O14" i="6"/>
  <c r="N14" i="6"/>
  <c r="L14" i="6"/>
  <c r="K14" i="6"/>
  <c r="G14" i="6"/>
  <c r="E14" i="6"/>
  <c r="Q13" i="6"/>
  <c r="P13" i="6"/>
  <c r="O13" i="6"/>
  <c r="N13" i="6"/>
  <c r="L13" i="6"/>
  <c r="K13" i="6"/>
  <c r="G13" i="6"/>
  <c r="E13" i="6"/>
  <c r="Q12" i="6"/>
  <c r="P12" i="6"/>
  <c r="O12" i="6"/>
  <c r="N12" i="6"/>
  <c r="L12" i="6"/>
  <c r="K12" i="6"/>
  <c r="G12" i="6"/>
  <c r="E12" i="6"/>
  <c r="Q11" i="6"/>
  <c r="P11" i="6"/>
  <c r="O11" i="6"/>
  <c r="N11" i="6"/>
  <c r="L11" i="6"/>
  <c r="K11" i="6"/>
  <c r="G11" i="6"/>
  <c r="E11" i="6"/>
  <c r="Q10" i="6"/>
  <c r="P10" i="6"/>
  <c r="O10" i="6"/>
  <c r="N10" i="6"/>
  <c r="L10" i="6"/>
  <c r="K10" i="6"/>
  <c r="G10" i="6"/>
  <c r="E10" i="6"/>
  <c r="Q9" i="6"/>
  <c r="P9" i="6"/>
  <c r="O9" i="6"/>
  <c r="N9" i="6"/>
  <c r="L9" i="6"/>
  <c r="K9" i="6"/>
  <c r="G9" i="6"/>
  <c r="E9" i="6"/>
  <c r="Q8" i="6"/>
  <c r="P8" i="6"/>
  <c r="O8" i="6"/>
  <c r="N8" i="6"/>
  <c r="L8" i="6"/>
  <c r="K8" i="6"/>
  <c r="G8" i="6"/>
  <c r="E8" i="6"/>
  <c r="Q7" i="6"/>
  <c r="P7" i="6"/>
  <c r="O7" i="6"/>
  <c r="N7" i="6"/>
  <c r="L7" i="6"/>
  <c r="K7" i="6"/>
  <c r="G7" i="6"/>
  <c r="E7" i="6"/>
  <c r="Q6" i="6"/>
  <c r="P6" i="6"/>
  <c r="O6" i="6"/>
  <c r="N6" i="6"/>
  <c r="L6" i="6"/>
  <c r="K6" i="6"/>
  <c r="G6" i="6"/>
  <c r="E6" i="6"/>
  <c r="Q5" i="6"/>
  <c r="P5" i="6"/>
  <c r="O5" i="6"/>
  <c r="N5" i="6"/>
  <c r="L5" i="6"/>
  <c r="K5" i="6"/>
  <c r="G5" i="6"/>
  <c r="E5" i="6"/>
  <c r="Q4" i="6"/>
  <c r="P4" i="6"/>
  <c r="O4" i="6"/>
  <c r="N4" i="6"/>
  <c r="L4" i="6"/>
  <c r="K4" i="6"/>
  <c r="G4" i="6"/>
  <c r="E4" i="6"/>
  <c r="Q3" i="6"/>
  <c r="P3" i="6"/>
  <c r="O3" i="6"/>
  <c r="N3" i="6"/>
  <c r="L3" i="6"/>
  <c r="K3" i="6"/>
  <c r="G3" i="6"/>
  <c r="E3" i="6"/>
  <c r="Q49" i="5"/>
  <c r="P49" i="5"/>
  <c r="O49" i="5"/>
  <c r="N49" i="5"/>
  <c r="L49" i="5"/>
  <c r="K49" i="5"/>
  <c r="G49" i="5"/>
  <c r="E49" i="5"/>
  <c r="Q48" i="5"/>
  <c r="P48" i="5"/>
  <c r="O48" i="5"/>
  <c r="N48" i="5"/>
  <c r="L48" i="5"/>
  <c r="K48" i="5"/>
  <c r="G48" i="5"/>
  <c r="E48" i="5"/>
  <c r="Q47" i="5"/>
  <c r="P47" i="5"/>
  <c r="O47" i="5"/>
  <c r="N47" i="5"/>
  <c r="L47" i="5"/>
  <c r="K47" i="5"/>
  <c r="G47" i="5"/>
  <c r="E47" i="5"/>
  <c r="Q46" i="5"/>
  <c r="P46" i="5"/>
  <c r="O46" i="5"/>
  <c r="N46" i="5"/>
  <c r="L46" i="5"/>
  <c r="K46" i="5"/>
  <c r="G46" i="5"/>
  <c r="E46" i="5"/>
  <c r="Q45" i="5"/>
  <c r="P45" i="5"/>
  <c r="O45" i="5"/>
  <c r="N45" i="5"/>
  <c r="L45" i="5"/>
  <c r="K45" i="5"/>
  <c r="G45" i="5"/>
  <c r="E45" i="5"/>
  <c r="Q44" i="5"/>
  <c r="P44" i="5"/>
  <c r="O44" i="5"/>
  <c r="N44" i="5"/>
  <c r="L44" i="5"/>
  <c r="K44" i="5"/>
  <c r="G44" i="5"/>
  <c r="E44" i="5"/>
  <c r="Q43" i="5"/>
  <c r="P43" i="5"/>
  <c r="O43" i="5"/>
  <c r="N43" i="5"/>
  <c r="L43" i="5"/>
  <c r="K43" i="5"/>
  <c r="G43" i="5"/>
  <c r="E43" i="5"/>
  <c r="Q42" i="5"/>
  <c r="P42" i="5"/>
  <c r="O42" i="5"/>
  <c r="N42" i="5"/>
  <c r="L42" i="5"/>
  <c r="K42" i="5"/>
  <c r="G42" i="5"/>
  <c r="E42" i="5"/>
  <c r="Q41" i="5"/>
  <c r="P41" i="5"/>
  <c r="O41" i="5"/>
  <c r="N41" i="5"/>
  <c r="L41" i="5"/>
  <c r="K41" i="5"/>
  <c r="G41" i="5"/>
  <c r="E41" i="5"/>
  <c r="Q40" i="5"/>
  <c r="P40" i="5"/>
  <c r="O40" i="5"/>
  <c r="N40" i="5"/>
  <c r="L40" i="5"/>
  <c r="K40" i="5"/>
  <c r="G40" i="5"/>
  <c r="E40" i="5"/>
  <c r="Q39" i="5"/>
  <c r="P39" i="5"/>
  <c r="O39" i="5"/>
  <c r="N39" i="5"/>
  <c r="L39" i="5"/>
  <c r="K39" i="5"/>
  <c r="G39" i="5"/>
  <c r="E39" i="5"/>
  <c r="Q38" i="5"/>
  <c r="P38" i="5"/>
  <c r="O38" i="5"/>
  <c r="N38" i="5"/>
  <c r="L38" i="5"/>
  <c r="K38" i="5"/>
  <c r="G38" i="5"/>
  <c r="E38" i="5"/>
  <c r="Q37" i="5"/>
  <c r="P37" i="5"/>
  <c r="O37" i="5"/>
  <c r="N37" i="5"/>
  <c r="L37" i="5"/>
  <c r="K37" i="5"/>
  <c r="G37" i="5"/>
  <c r="E37" i="5"/>
  <c r="Q36" i="5"/>
  <c r="P36" i="5"/>
  <c r="O36" i="5"/>
  <c r="N36" i="5"/>
  <c r="L36" i="5"/>
  <c r="K36" i="5"/>
  <c r="G36" i="5"/>
  <c r="E36" i="5"/>
  <c r="Q35" i="5"/>
  <c r="P35" i="5"/>
  <c r="O35" i="5"/>
  <c r="N35" i="5"/>
  <c r="L35" i="5"/>
  <c r="K35" i="5"/>
  <c r="G35" i="5"/>
  <c r="E35" i="5"/>
  <c r="Q34" i="5"/>
  <c r="P34" i="5"/>
  <c r="O34" i="5"/>
  <c r="N34" i="5"/>
  <c r="L34" i="5"/>
  <c r="K34" i="5"/>
  <c r="G34" i="5"/>
  <c r="E34" i="5"/>
  <c r="Q33" i="5"/>
  <c r="P33" i="5"/>
  <c r="O33" i="5"/>
  <c r="N33" i="5"/>
  <c r="L33" i="5"/>
  <c r="K33" i="5"/>
  <c r="G33" i="5"/>
  <c r="E33" i="5"/>
  <c r="Q32" i="5"/>
  <c r="P32" i="5"/>
  <c r="O32" i="5"/>
  <c r="N32" i="5"/>
  <c r="L32" i="5"/>
  <c r="K32" i="5"/>
  <c r="G32" i="5"/>
  <c r="E32" i="5"/>
  <c r="Q31" i="5"/>
  <c r="P31" i="5"/>
  <c r="O31" i="5"/>
  <c r="N31" i="5"/>
  <c r="L31" i="5"/>
  <c r="K31" i="5"/>
  <c r="G31" i="5"/>
  <c r="E31" i="5"/>
  <c r="Q30" i="5"/>
  <c r="P30" i="5"/>
  <c r="O30" i="5"/>
  <c r="N30" i="5"/>
  <c r="L30" i="5"/>
  <c r="K30" i="5"/>
  <c r="G30" i="5"/>
  <c r="E30" i="5"/>
  <c r="Q29" i="5"/>
  <c r="P29" i="5"/>
  <c r="O29" i="5"/>
  <c r="N29" i="5"/>
  <c r="L29" i="5"/>
  <c r="K29" i="5"/>
  <c r="G29" i="5"/>
  <c r="E29" i="5"/>
  <c r="Q28" i="5"/>
  <c r="P28" i="5"/>
  <c r="O28" i="5"/>
  <c r="N28" i="5"/>
  <c r="L28" i="5"/>
  <c r="K28" i="5"/>
  <c r="G28" i="5"/>
  <c r="E28" i="5"/>
  <c r="Q27" i="5"/>
  <c r="P27" i="5"/>
  <c r="O27" i="5"/>
  <c r="N27" i="5"/>
  <c r="L27" i="5"/>
  <c r="K27" i="5"/>
  <c r="G27" i="5"/>
  <c r="E27" i="5"/>
  <c r="Q26" i="5"/>
  <c r="P26" i="5"/>
  <c r="O26" i="5"/>
  <c r="N26" i="5"/>
  <c r="L26" i="5"/>
  <c r="K26" i="5"/>
  <c r="G26" i="5"/>
  <c r="E26" i="5"/>
  <c r="Q25" i="5"/>
  <c r="P25" i="5"/>
  <c r="O25" i="5"/>
  <c r="N25" i="5"/>
  <c r="L25" i="5"/>
  <c r="K25" i="5"/>
  <c r="G25" i="5"/>
  <c r="E25" i="5"/>
  <c r="Q24" i="5"/>
  <c r="P24" i="5"/>
  <c r="O24" i="5"/>
  <c r="N24" i="5"/>
  <c r="L24" i="5"/>
  <c r="K24" i="5"/>
  <c r="G24" i="5"/>
  <c r="E24" i="5"/>
  <c r="Q23" i="5"/>
  <c r="P23" i="5"/>
  <c r="O23" i="5"/>
  <c r="N23" i="5"/>
  <c r="L23" i="5"/>
  <c r="K23" i="5"/>
  <c r="G23" i="5"/>
  <c r="E23" i="5"/>
  <c r="Q22" i="5"/>
  <c r="P22" i="5"/>
  <c r="O22" i="5"/>
  <c r="N22" i="5"/>
  <c r="L22" i="5"/>
  <c r="K22" i="5"/>
  <c r="G22" i="5"/>
  <c r="E22" i="5"/>
  <c r="Q21" i="5"/>
  <c r="P21" i="5"/>
  <c r="O21" i="5"/>
  <c r="N21" i="5"/>
  <c r="L21" i="5"/>
  <c r="K21" i="5"/>
  <c r="G21" i="5"/>
  <c r="E21" i="5"/>
  <c r="Q20" i="5"/>
  <c r="P20" i="5"/>
  <c r="O20" i="5"/>
  <c r="N20" i="5"/>
  <c r="L20" i="5"/>
  <c r="K20" i="5"/>
  <c r="G20" i="5"/>
  <c r="E20" i="5"/>
  <c r="Q19" i="5"/>
  <c r="P19" i="5"/>
  <c r="O19" i="5"/>
  <c r="N19" i="5"/>
  <c r="L19" i="5"/>
  <c r="K19" i="5"/>
  <c r="G19" i="5"/>
  <c r="E19" i="5"/>
  <c r="Q18" i="5"/>
  <c r="P18" i="5"/>
  <c r="O18" i="5"/>
  <c r="N18" i="5"/>
  <c r="L18" i="5"/>
  <c r="K18" i="5"/>
  <c r="G18" i="5"/>
  <c r="E18" i="5"/>
  <c r="Q17" i="5"/>
  <c r="P17" i="5"/>
  <c r="O17" i="5"/>
  <c r="N17" i="5"/>
  <c r="L17" i="5"/>
  <c r="K17" i="5"/>
  <c r="G17" i="5"/>
  <c r="E17" i="5"/>
  <c r="Q16" i="5"/>
  <c r="P16" i="5"/>
  <c r="O16" i="5"/>
  <c r="N16" i="5"/>
  <c r="L16" i="5"/>
  <c r="K16" i="5"/>
  <c r="G16" i="5"/>
  <c r="E16" i="5"/>
  <c r="Q15" i="5"/>
  <c r="P15" i="5"/>
  <c r="O15" i="5"/>
  <c r="N15" i="5"/>
  <c r="L15" i="5"/>
  <c r="K15" i="5"/>
  <c r="G15" i="5"/>
  <c r="E15" i="5"/>
  <c r="Q14" i="5"/>
  <c r="P14" i="5"/>
  <c r="O14" i="5"/>
  <c r="N14" i="5"/>
  <c r="L14" i="5"/>
  <c r="K14" i="5"/>
  <c r="G14" i="5"/>
  <c r="E14" i="5"/>
  <c r="Q13" i="5"/>
  <c r="P13" i="5"/>
  <c r="O13" i="5"/>
  <c r="N13" i="5"/>
  <c r="L13" i="5"/>
  <c r="K13" i="5"/>
  <c r="G13" i="5"/>
  <c r="E13" i="5"/>
  <c r="Q12" i="5"/>
  <c r="P12" i="5"/>
  <c r="O12" i="5"/>
  <c r="N12" i="5"/>
  <c r="L12" i="5"/>
  <c r="K12" i="5"/>
  <c r="G12" i="5"/>
  <c r="E12" i="5"/>
  <c r="Q11" i="5"/>
  <c r="P11" i="5"/>
  <c r="O11" i="5"/>
  <c r="N11" i="5"/>
  <c r="L11" i="5"/>
  <c r="K11" i="5"/>
  <c r="G11" i="5"/>
  <c r="E11" i="5"/>
  <c r="Q10" i="5"/>
  <c r="P10" i="5"/>
  <c r="O10" i="5"/>
  <c r="N10" i="5"/>
  <c r="L10" i="5"/>
  <c r="K10" i="5"/>
  <c r="G10" i="5"/>
  <c r="E10" i="5"/>
  <c r="Q9" i="5"/>
  <c r="P9" i="5"/>
  <c r="O9" i="5"/>
  <c r="N9" i="5"/>
  <c r="L9" i="5"/>
  <c r="K9" i="5"/>
  <c r="G9" i="5"/>
  <c r="E9" i="5"/>
  <c r="Q8" i="5"/>
  <c r="P8" i="5"/>
  <c r="O8" i="5"/>
  <c r="N8" i="5"/>
  <c r="L8" i="5"/>
  <c r="K8" i="5"/>
  <c r="G8" i="5"/>
  <c r="E8" i="5"/>
  <c r="Q7" i="5"/>
  <c r="P7" i="5"/>
  <c r="O7" i="5"/>
  <c r="N7" i="5"/>
  <c r="L7" i="5"/>
  <c r="K7" i="5"/>
  <c r="G7" i="5"/>
  <c r="E7" i="5"/>
  <c r="Q6" i="5"/>
  <c r="P6" i="5"/>
  <c r="O6" i="5"/>
  <c r="N6" i="5"/>
  <c r="L6" i="5"/>
  <c r="K6" i="5"/>
  <c r="G6" i="5"/>
  <c r="E6" i="5"/>
  <c r="Q5" i="5"/>
  <c r="P5" i="5"/>
  <c r="O5" i="5"/>
  <c r="N5" i="5"/>
  <c r="L5" i="5"/>
  <c r="K5" i="5"/>
  <c r="G5" i="5"/>
  <c r="E5" i="5"/>
  <c r="Q4" i="5"/>
  <c r="P4" i="5"/>
  <c r="O4" i="5"/>
  <c r="N4" i="5"/>
  <c r="L4" i="5"/>
  <c r="K4" i="5"/>
  <c r="H4" i="5"/>
  <c r="H5" i="5" s="1"/>
  <c r="H6" i="5" s="1"/>
  <c r="H7" i="5" s="1"/>
  <c r="H8" i="5" s="1"/>
  <c r="H9" i="5" s="1"/>
  <c r="H10" i="5" s="1"/>
  <c r="H11" i="5" s="1"/>
  <c r="H12" i="5" s="1"/>
  <c r="H13" i="5" s="1"/>
  <c r="H14" i="5" s="1"/>
  <c r="H15" i="5" s="1"/>
  <c r="H16" i="5" s="1"/>
  <c r="H17" i="5" s="1"/>
  <c r="H18" i="5" s="1"/>
  <c r="H19" i="5" s="1"/>
  <c r="H20" i="5" s="1"/>
  <c r="H21" i="5" s="1"/>
  <c r="H22" i="5" s="1"/>
  <c r="H23" i="5" s="1"/>
  <c r="H24" i="5" s="1"/>
  <c r="H25" i="5" s="1"/>
  <c r="H26" i="5" s="1"/>
  <c r="H27" i="5" s="1"/>
  <c r="H28" i="5" s="1"/>
  <c r="H29" i="5" s="1"/>
  <c r="H30" i="5" s="1"/>
  <c r="H31" i="5" s="1"/>
  <c r="H32" i="5" s="1"/>
  <c r="H33" i="5" s="1"/>
  <c r="H34" i="5" s="1"/>
  <c r="H35" i="5" s="1"/>
  <c r="H36" i="5" s="1"/>
  <c r="H37" i="5" s="1"/>
  <c r="H38" i="5" s="1"/>
  <c r="H39" i="5" s="1"/>
  <c r="H40" i="5" s="1"/>
  <c r="H41" i="5" s="1"/>
  <c r="H42" i="5" s="1"/>
  <c r="H43" i="5" s="1"/>
  <c r="H44" i="5" s="1"/>
  <c r="H45" i="5" s="1"/>
  <c r="H46" i="5" s="1"/>
  <c r="H47" i="5" s="1"/>
  <c r="H48" i="5" s="1"/>
  <c r="H49" i="5" s="1"/>
  <c r="G4" i="5"/>
  <c r="E4" i="5"/>
  <c r="Q3" i="5"/>
  <c r="P3" i="5"/>
  <c r="O3" i="5"/>
  <c r="N3" i="5"/>
  <c r="L3" i="5"/>
  <c r="K3" i="5"/>
  <c r="G3" i="5"/>
  <c r="E3" i="5"/>
  <c r="R58" i="4"/>
  <c r="Q58" i="4"/>
  <c r="P58" i="4"/>
  <c r="N58" i="4"/>
  <c r="M58" i="4"/>
  <c r="R57" i="4"/>
  <c r="Q57" i="4"/>
  <c r="P57" i="4"/>
  <c r="N57" i="4"/>
  <c r="M57" i="4"/>
  <c r="R56" i="4"/>
  <c r="Q56" i="4"/>
  <c r="P56" i="4"/>
  <c r="N56" i="4"/>
  <c r="M56" i="4"/>
  <c r="R55" i="4"/>
  <c r="Q55" i="4"/>
  <c r="P55" i="4"/>
  <c r="N55" i="4"/>
  <c r="M55" i="4"/>
  <c r="R54" i="4"/>
  <c r="Q54" i="4"/>
  <c r="P54" i="4"/>
  <c r="N54" i="4"/>
  <c r="M54" i="4"/>
  <c r="R53" i="4"/>
  <c r="Q53" i="4"/>
  <c r="P53" i="4"/>
  <c r="N53" i="4"/>
  <c r="M53" i="4"/>
  <c r="R52" i="4"/>
  <c r="Q52" i="4"/>
  <c r="P52" i="4"/>
  <c r="N52" i="4"/>
  <c r="M52" i="4"/>
  <c r="R51" i="4"/>
  <c r="Q51" i="4"/>
  <c r="P51" i="4"/>
  <c r="N51" i="4"/>
  <c r="M51" i="4"/>
  <c r="R50" i="4"/>
  <c r="Q50" i="4"/>
  <c r="P50" i="4"/>
  <c r="N50" i="4"/>
  <c r="M50" i="4"/>
  <c r="R49" i="4"/>
  <c r="Q49" i="4"/>
  <c r="P49" i="4"/>
  <c r="N49" i="4"/>
  <c r="M49" i="4"/>
  <c r="R48" i="4"/>
  <c r="Q48" i="4"/>
  <c r="P48" i="4"/>
  <c r="N48" i="4"/>
  <c r="M48" i="4"/>
  <c r="T75" i="3"/>
  <c r="S75" i="3"/>
  <c r="R75" i="3"/>
  <c r="N75" i="3"/>
  <c r="M75" i="3"/>
  <c r="I75" i="3"/>
  <c r="C75" i="3"/>
  <c r="U74" i="3"/>
  <c r="T74" i="3"/>
  <c r="S74" i="3"/>
  <c r="R74" i="3"/>
  <c r="N74" i="3"/>
  <c r="M74" i="3"/>
  <c r="I74" i="3"/>
  <c r="C74" i="3"/>
  <c r="U73" i="3"/>
  <c r="T73" i="3"/>
  <c r="S73" i="3"/>
  <c r="R73" i="3"/>
  <c r="N73" i="3"/>
  <c r="M73" i="3"/>
  <c r="I73" i="3"/>
  <c r="C73" i="3"/>
  <c r="U72" i="3"/>
  <c r="T72" i="3"/>
  <c r="S72" i="3"/>
  <c r="R72" i="3"/>
  <c r="N72" i="3"/>
  <c r="M72" i="3"/>
  <c r="I72" i="3"/>
  <c r="C72" i="3"/>
  <c r="U71" i="3"/>
  <c r="T71" i="3"/>
  <c r="S71" i="3"/>
  <c r="R71" i="3"/>
  <c r="I71" i="3"/>
  <c r="C71" i="3"/>
  <c r="U70" i="3"/>
  <c r="T70" i="3"/>
  <c r="S70" i="3"/>
  <c r="R70" i="3"/>
  <c r="N70" i="3"/>
  <c r="M70" i="3"/>
  <c r="I70" i="3"/>
  <c r="C70" i="3"/>
  <c r="U69" i="3"/>
  <c r="T69" i="3"/>
  <c r="S69" i="3"/>
  <c r="R69" i="3"/>
  <c r="N69" i="3"/>
  <c r="M69" i="3"/>
  <c r="I69" i="3"/>
  <c r="C69" i="3"/>
  <c r="T68" i="3"/>
  <c r="S68" i="3"/>
  <c r="R68" i="3"/>
  <c r="N68" i="3"/>
  <c r="M68" i="3"/>
  <c r="Y68" i="3" s="1"/>
  <c r="I68" i="3"/>
  <c r="C68" i="3"/>
  <c r="U67" i="3"/>
  <c r="T67" i="3"/>
  <c r="S67" i="3"/>
  <c r="R67" i="3"/>
  <c r="N67" i="3"/>
  <c r="M67" i="3"/>
  <c r="Y67" i="3" s="1"/>
  <c r="C67" i="3"/>
  <c r="U66" i="3"/>
  <c r="T66" i="3"/>
  <c r="S66" i="3"/>
  <c r="R66" i="3"/>
  <c r="N66" i="3"/>
  <c r="M66" i="3"/>
  <c r="Y66" i="3" s="1"/>
  <c r="I66" i="3"/>
  <c r="C66" i="3"/>
  <c r="U65" i="3"/>
  <c r="T65" i="3"/>
  <c r="S65" i="3"/>
  <c r="R65" i="3"/>
  <c r="N65" i="3"/>
  <c r="M65" i="3"/>
  <c r="Y65" i="3" s="1"/>
  <c r="I65" i="3"/>
  <c r="C65" i="3"/>
  <c r="U64" i="3"/>
  <c r="T64" i="3"/>
  <c r="S64" i="3"/>
  <c r="R64" i="3"/>
  <c r="N64" i="3"/>
  <c r="M64" i="3"/>
  <c r="Y64" i="3" s="1"/>
  <c r="I64" i="3"/>
  <c r="C64" i="3"/>
  <c r="U63" i="3"/>
  <c r="T63" i="3"/>
  <c r="S63" i="3"/>
  <c r="R63" i="3"/>
  <c r="N63" i="3"/>
  <c r="M63" i="3"/>
  <c r="Y63" i="3" s="1"/>
  <c r="I63" i="3"/>
  <c r="C63" i="3"/>
  <c r="U62" i="3"/>
  <c r="T62" i="3"/>
  <c r="S62" i="3"/>
  <c r="R62" i="3"/>
  <c r="N62" i="3"/>
  <c r="M62" i="3"/>
  <c r="Y62" i="3" s="1"/>
  <c r="I62" i="3"/>
  <c r="C62" i="3"/>
  <c r="U61" i="3"/>
  <c r="T61" i="3"/>
  <c r="S61" i="3"/>
  <c r="R61" i="3"/>
  <c r="N61" i="3"/>
  <c r="M61" i="3"/>
  <c r="Y61" i="3" s="1"/>
  <c r="I61" i="3"/>
  <c r="C61" i="3"/>
  <c r="U60" i="3"/>
  <c r="T60" i="3"/>
  <c r="S60" i="3"/>
  <c r="R60" i="3"/>
  <c r="N60" i="3"/>
  <c r="M60" i="3"/>
  <c r="Y60" i="3" s="1"/>
  <c r="I60" i="3"/>
  <c r="C60" i="3"/>
  <c r="U59" i="3"/>
  <c r="T59" i="3"/>
  <c r="S59" i="3"/>
  <c r="R59" i="3"/>
  <c r="N59" i="3"/>
  <c r="M59" i="3"/>
  <c r="Y59" i="3" s="1"/>
  <c r="I59" i="3"/>
  <c r="C59" i="3"/>
  <c r="U58" i="3"/>
  <c r="T58" i="3"/>
  <c r="S58" i="3"/>
  <c r="R58" i="3"/>
  <c r="N58" i="3"/>
  <c r="M58" i="3"/>
  <c r="Y58" i="3" s="1"/>
  <c r="I58" i="3"/>
  <c r="C58" i="3"/>
  <c r="U57" i="3"/>
  <c r="T57" i="3"/>
  <c r="S57" i="3"/>
  <c r="R57" i="3"/>
  <c r="N57" i="3"/>
  <c r="M57" i="3"/>
  <c r="Y57" i="3" s="1"/>
  <c r="I57" i="3"/>
  <c r="C57" i="3"/>
  <c r="U56" i="3"/>
  <c r="T56" i="3"/>
  <c r="S56" i="3"/>
  <c r="R56" i="3"/>
  <c r="N56" i="3"/>
  <c r="M56" i="3"/>
  <c r="Y56" i="3" s="1"/>
  <c r="I56" i="3"/>
  <c r="C56" i="3"/>
  <c r="U55" i="3"/>
  <c r="T55" i="3"/>
  <c r="S55" i="3"/>
  <c r="R55" i="3"/>
  <c r="N55" i="3"/>
  <c r="M55" i="3"/>
  <c r="Y55" i="3" s="1"/>
  <c r="I55" i="3"/>
  <c r="C55" i="3"/>
  <c r="U54" i="3"/>
  <c r="T54" i="3"/>
  <c r="S54" i="3"/>
  <c r="R54" i="3"/>
  <c r="N54" i="3"/>
  <c r="M54" i="3"/>
  <c r="Y54" i="3" s="1"/>
  <c r="I54" i="3"/>
  <c r="C54" i="3"/>
  <c r="U53" i="3"/>
  <c r="T53" i="3"/>
  <c r="S53" i="3"/>
  <c r="R53" i="3"/>
  <c r="N53" i="3"/>
  <c r="M53" i="3"/>
  <c r="Y53" i="3" s="1"/>
  <c r="I53" i="3"/>
  <c r="C53" i="3"/>
  <c r="U52" i="3"/>
  <c r="S52" i="3"/>
  <c r="R52" i="3"/>
  <c r="N52" i="3"/>
  <c r="M52" i="3"/>
  <c r="Y52" i="3" s="1"/>
  <c r="I52" i="3"/>
  <c r="C52" i="3"/>
  <c r="U51" i="3"/>
  <c r="T51" i="3"/>
  <c r="S51" i="3"/>
  <c r="R51" i="3"/>
  <c r="N51" i="3"/>
  <c r="M51" i="3"/>
  <c r="Y51" i="3" s="1"/>
  <c r="I51" i="3"/>
  <c r="C51" i="3"/>
  <c r="U50" i="3"/>
  <c r="T50" i="3"/>
  <c r="S50" i="3"/>
  <c r="R50" i="3"/>
  <c r="N50" i="3"/>
  <c r="M50" i="3"/>
  <c r="Y50" i="3" s="1"/>
  <c r="I50" i="3"/>
  <c r="C50" i="3"/>
  <c r="U49" i="3"/>
  <c r="T49" i="3"/>
  <c r="S49" i="3"/>
  <c r="R49" i="3"/>
  <c r="N49" i="3"/>
  <c r="M49" i="3"/>
  <c r="Y49" i="3" s="1"/>
  <c r="C49" i="3"/>
  <c r="U48" i="3"/>
  <c r="T48" i="3"/>
  <c r="S48" i="3"/>
  <c r="R48" i="3"/>
  <c r="N48" i="3"/>
  <c r="M48" i="3"/>
  <c r="Y48" i="3" s="1"/>
  <c r="I48" i="3"/>
  <c r="C48" i="3"/>
  <c r="U47" i="3"/>
  <c r="T47" i="3"/>
  <c r="S47" i="3"/>
  <c r="R47" i="3"/>
  <c r="N47" i="3"/>
  <c r="M47" i="3"/>
  <c r="Y47" i="3" s="1"/>
  <c r="I47" i="3"/>
  <c r="C47" i="3"/>
  <c r="U46" i="3"/>
  <c r="T46" i="3"/>
  <c r="S46" i="3"/>
  <c r="R46" i="3"/>
  <c r="N46" i="3"/>
  <c r="M46" i="3"/>
  <c r="Y46" i="3" s="1"/>
  <c r="I46" i="3"/>
  <c r="C46" i="3"/>
  <c r="U45" i="3"/>
  <c r="T45" i="3"/>
  <c r="S45" i="3"/>
  <c r="R45" i="3"/>
  <c r="N45" i="3"/>
  <c r="M45" i="3"/>
  <c r="Y45" i="3" s="1"/>
  <c r="I45" i="3"/>
  <c r="C45" i="3"/>
  <c r="U44" i="3"/>
  <c r="T44" i="3"/>
  <c r="S44" i="3"/>
  <c r="R44" i="3"/>
  <c r="N44" i="3"/>
  <c r="M44" i="3"/>
  <c r="Y44" i="3" s="1"/>
  <c r="I44" i="3"/>
  <c r="C44" i="3"/>
  <c r="U43" i="3"/>
  <c r="T43" i="3"/>
  <c r="S43" i="3"/>
  <c r="R43" i="3"/>
  <c r="N43" i="3"/>
  <c r="M43" i="3"/>
  <c r="Y43" i="3" s="1"/>
  <c r="I43" i="3"/>
  <c r="C43" i="3"/>
  <c r="U42" i="3"/>
  <c r="T42" i="3"/>
  <c r="S42" i="3"/>
  <c r="R42" i="3"/>
  <c r="N42" i="3"/>
  <c r="M42" i="3"/>
  <c r="Y42" i="3" s="1"/>
  <c r="I42" i="3"/>
  <c r="C42" i="3"/>
  <c r="U41" i="3"/>
  <c r="T41" i="3"/>
  <c r="S41" i="3"/>
  <c r="R41" i="3"/>
  <c r="N41" i="3"/>
  <c r="M41" i="3"/>
  <c r="Y41" i="3" s="1"/>
  <c r="I41" i="3"/>
  <c r="C41" i="3"/>
  <c r="U40" i="3"/>
  <c r="T40" i="3"/>
  <c r="S40" i="3"/>
  <c r="R40" i="3"/>
  <c r="N40" i="3"/>
  <c r="M40" i="3"/>
  <c r="Y40" i="3" s="1"/>
  <c r="I40" i="3"/>
  <c r="C40" i="3"/>
  <c r="U39" i="3"/>
  <c r="T39" i="3"/>
  <c r="S39" i="3"/>
  <c r="R39" i="3"/>
  <c r="N39" i="3"/>
  <c r="M39" i="3"/>
  <c r="Y39" i="3" s="1"/>
  <c r="I39" i="3"/>
  <c r="C39" i="3"/>
  <c r="U38" i="3"/>
  <c r="T38" i="3"/>
  <c r="S38" i="3"/>
  <c r="R38" i="3"/>
  <c r="N38" i="3"/>
  <c r="M38" i="3"/>
  <c r="Y38" i="3" s="1"/>
  <c r="C38" i="3"/>
  <c r="U37" i="3"/>
  <c r="T37" i="3"/>
  <c r="S37" i="3"/>
  <c r="R37" i="3"/>
  <c r="N37" i="3"/>
  <c r="M37" i="3"/>
  <c r="Y37" i="3" s="1"/>
  <c r="C37" i="3"/>
  <c r="U36" i="3"/>
  <c r="T36" i="3"/>
  <c r="S36" i="3"/>
  <c r="R36" i="3"/>
  <c r="N36" i="3"/>
  <c r="M36" i="3"/>
  <c r="Y36" i="3" s="1"/>
  <c r="C36" i="3"/>
  <c r="U35" i="3"/>
  <c r="T35" i="3"/>
  <c r="S35" i="3"/>
  <c r="R35" i="3"/>
  <c r="N35" i="3"/>
  <c r="M35" i="3"/>
  <c r="Y35" i="3" s="1"/>
  <c r="I35" i="3"/>
  <c r="C35" i="3"/>
  <c r="U34" i="3"/>
  <c r="T34" i="3"/>
  <c r="S34" i="3"/>
  <c r="R34" i="3"/>
  <c r="N34" i="3"/>
  <c r="M34" i="3"/>
  <c r="Y34" i="3" s="1"/>
  <c r="I34" i="3"/>
  <c r="C34" i="3"/>
  <c r="U33" i="3"/>
  <c r="T33" i="3"/>
  <c r="S33" i="3"/>
  <c r="R33" i="3"/>
  <c r="N33" i="3"/>
  <c r="M33" i="3"/>
  <c r="Y33" i="3" s="1"/>
  <c r="I33" i="3"/>
  <c r="C33" i="3"/>
  <c r="U32" i="3"/>
  <c r="T32" i="3"/>
  <c r="S32" i="3"/>
  <c r="R32" i="3"/>
  <c r="N32" i="3"/>
  <c r="M32" i="3"/>
  <c r="Y32" i="3" s="1"/>
  <c r="I32" i="3"/>
  <c r="C32" i="3"/>
  <c r="U31" i="3"/>
  <c r="T31" i="3"/>
  <c r="S31" i="3"/>
  <c r="R31" i="3"/>
  <c r="N31" i="3"/>
  <c r="M31" i="3"/>
  <c r="Y31" i="3" s="1"/>
  <c r="I31" i="3"/>
  <c r="C31" i="3"/>
  <c r="U30" i="3"/>
  <c r="T30" i="3"/>
  <c r="S30" i="3"/>
  <c r="R30" i="3"/>
  <c r="N30" i="3"/>
  <c r="M30" i="3"/>
  <c r="Y30" i="3" s="1"/>
  <c r="I30" i="3"/>
  <c r="C30" i="3"/>
  <c r="U29" i="3"/>
  <c r="T29" i="3"/>
  <c r="S29" i="3"/>
  <c r="R29" i="3"/>
  <c r="N29" i="3"/>
  <c r="M29" i="3"/>
  <c r="Y29" i="3" s="1"/>
  <c r="I29" i="3"/>
  <c r="C29" i="3"/>
  <c r="U28" i="3"/>
  <c r="T28" i="3"/>
  <c r="S28" i="3"/>
  <c r="R28" i="3"/>
  <c r="N28" i="3"/>
  <c r="M28" i="3"/>
  <c r="Y28" i="3" s="1"/>
  <c r="I28" i="3"/>
  <c r="C28" i="3"/>
  <c r="U27" i="3"/>
  <c r="T27" i="3"/>
  <c r="S27" i="3"/>
  <c r="R27" i="3"/>
  <c r="N27" i="3"/>
  <c r="M27" i="3"/>
  <c r="Y27" i="3" s="1"/>
  <c r="I27" i="3"/>
  <c r="C27" i="3"/>
  <c r="U26" i="3"/>
  <c r="T26" i="3"/>
  <c r="S26" i="3"/>
  <c r="R26" i="3"/>
  <c r="N26" i="3"/>
  <c r="M26" i="3"/>
  <c r="Y26" i="3" s="1"/>
  <c r="I26" i="3"/>
  <c r="C26" i="3"/>
  <c r="U25" i="3"/>
  <c r="T25" i="3"/>
  <c r="S25" i="3"/>
  <c r="R25" i="3"/>
  <c r="N25" i="3"/>
  <c r="M25" i="3"/>
  <c r="Y25" i="3" s="1"/>
  <c r="I25" i="3"/>
  <c r="C25" i="3"/>
  <c r="U24" i="3"/>
  <c r="T24" i="3"/>
  <c r="S24" i="3"/>
  <c r="R24" i="3"/>
  <c r="N24" i="3"/>
  <c r="M24" i="3"/>
  <c r="Y24" i="3" s="1"/>
  <c r="I24" i="3"/>
  <c r="C24" i="3"/>
  <c r="U23" i="3"/>
  <c r="T23" i="3"/>
  <c r="S23" i="3"/>
  <c r="R23" i="3"/>
  <c r="N23" i="3"/>
  <c r="M23" i="3"/>
  <c r="Y23" i="3" s="1"/>
  <c r="I23" i="3"/>
  <c r="C23" i="3"/>
  <c r="U22" i="3"/>
  <c r="T22" i="3"/>
  <c r="S22" i="3"/>
  <c r="R22" i="3"/>
  <c r="N22" i="3"/>
  <c r="M22" i="3"/>
  <c r="Y22" i="3" s="1"/>
  <c r="I22" i="3"/>
  <c r="C22" i="3"/>
  <c r="U21" i="3"/>
  <c r="T21" i="3"/>
  <c r="S21" i="3"/>
  <c r="R21" i="3"/>
  <c r="N21" i="3"/>
  <c r="M21" i="3"/>
  <c r="Y21" i="3" s="1"/>
  <c r="I21" i="3"/>
  <c r="C21" i="3"/>
  <c r="U20" i="3"/>
  <c r="T20" i="3"/>
  <c r="S20" i="3"/>
  <c r="R20" i="3"/>
  <c r="N20" i="3"/>
  <c r="M20" i="3"/>
  <c r="Y20" i="3" s="1"/>
  <c r="I20" i="3"/>
  <c r="C20" i="3"/>
  <c r="U19" i="3"/>
  <c r="T19" i="3"/>
  <c r="S19" i="3"/>
  <c r="R19" i="3"/>
  <c r="N19" i="3"/>
  <c r="M19" i="3"/>
  <c r="Y19" i="3" s="1"/>
  <c r="I19" i="3"/>
  <c r="C19" i="3"/>
  <c r="U18" i="3"/>
  <c r="T18" i="3"/>
  <c r="S18" i="3"/>
  <c r="R18" i="3"/>
  <c r="N18" i="3"/>
  <c r="M18" i="3"/>
  <c r="Y18" i="3" s="1"/>
  <c r="I18" i="3"/>
  <c r="C18" i="3"/>
  <c r="U17" i="3"/>
  <c r="T17" i="3"/>
  <c r="S17" i="3"/>
  <c r="R17" i="3"/>
  <c r="N17" i="3"/>
  <c r="M17" i="3"/>
  <c r="Y17" i="3" s="1"/>
  <c r="I17" i="3"/>
  <c r="C17" i="3"/>
  <c r="U16" i="3"/>
  <c r="T16" i="3"/>
  <c r="S16" i="3"/>
  <c r="R16" i="3"/>
  <c r="N16" i="3"/>
  <c r="M16" i="3"/>
  <c r="Y16" i="3" s="1"/>
  <c r="I16" i="3"/>
  <c r="C16" i="3"/>
  <c r="U15" i="3"/>
  <c r="T15" i="3"/>
  <c r="S15" i="3"/>
  <c r="R15" i="3"/>
  <c r="N15" i="3"/>
  <c r="M15" i="3"/>
  <c r="Y15" i="3" s="1"/>
  <c r="I15" i="3"/>
  <c r="C15" i="3"/>
  <c r="U14" i="3"/>
  <c r="T14" i="3"/>
  <c r="S14" i="3"/>
  <c r="R14" i="3"/>
  <c r="N14" i="3"/>
  <c r="M14" i="3"/>
  <c r="Y14" i="3" s="1"/>
  <c r="C14" i="3"/>
  <c r="U13" i="3"/>
  <c r="T13" i="3"/>
  <c r="S13" i="3"/>
  <c r="R13" i="3"/>
  <c r="N13" i="3"/>
  <c r="M13" i="3"/>
  <c r="Y13" i="3" s="1"/>
  <c r="I13" i="3"/>
  <c r="C13" i="3"/>
  <c r="U12" i="3"/>
  <c r="T12" i="3"/>
  <c r="S12" i="3"/>
  <c r="R12" i="3"/>
  <c r="N12" i="3"/>
  <c r="M12" i="3"/>
  <c r="Y12" i="3" s="1"/>
  <c r="I12" i="3"/>
  <c r="C12" i="3"/>
  <c r="U11" i="3"/>
  <c r="T11" i="3"/>
  <c r="S11" i="3"/>
  <c r="R11" i="3"/>
  <c r="N11" i="3"/>
  <c r="M11" i="3"/>
  <c r="Y11" i="3" s="1"/>
  <c r="I11" i="3"/>
  <c r="C11" i="3"/>
  <c r="U10" i="3"/>
  <c r="T10" i="3"/>
  <c r="S10" i="3"/>
  <c r="R10" i="3"/>
  <c r="N10" i="3"/>
  <c r="M10" i="3"/>
  <c r="Y10" i="3" s="1"/>
  <c r="I10" i="3"/>
  <c r="C10" i="3"/>
  <c r="U9" i="3"/>
  <c r="T9" i="3"/>
  <c r="S9" i="3"/>
  <c r="R9" i="3"/>
  <c r="N9" i="3"/>
  <c r="M9" i="3"/>
  <c r="Y9" i="3" s="1"/>
  <c r="I9" i="3"/>
  <c r="C9" i="3"/>
  <c r="U8" i="3"/>
  <c r="T8" i="3"/>
  <c r="S8" i="3"/>
  <c r="R8" i="3"/>
  <c r="N8" i="3"/>
  <c r="M8" i="3"/>
  <c r="Y8" i="3" s="1"/>
  <c r="I8" i="3"/>
  <c r="C8" i="3"/>
  <c r="U7" i="3"/>
  <c r="T7" i="3"/>
  <c r="S7" i="3"/>
  <c r="R7" i="3"/>
  <c r="N7" i="3"/>
  <c r="M7" i="3"/>
  <c r="Y7" i="3" s="1"/>
  <c r="I7" i="3"/>
  <c r="C7" i="3"/>
  <c r="U6" i="3"/>
  <c r="T6" i="3"/>
  <c r="S6" i="3"/>
  <c r="R6" i="3"/>
  <c r="M6" i="3"/>
  <c r="Y6" i="3" s="1"/>
  <c r="I6" i="3"/>
  <c r="C6" i="3"/>
  <c r="U5" i="3"/>
  <c r="T5" i="3"/>
  <c r="S5" i="3"/>
  <c r="R5" i="3"/>
  <c r="N5" i="3"/>
  <c r="M5" i="3"/>
  <c r="Y5" i="3" s="1"/>
  <c r="C5" i="3"/>
  <c r="H4" i="37" l="1"/>
  <c r="H5" i="37" s="1"/>
  <c r="H6" i="37" s="1"/>
  <c r="H7" i="37" s="1"/>
  <c r="H8" i="37" s="1"/>
  <c r="J4" i="34" l="1"/>
  <c r="J5" i="34" s="1"/>
  <c r="J6" i="34" s="1"/>
  <c r="J7" i="34" s="1"/>
  <c r="H4" i="31" l="1"/>
  <c r="H5" i="31" s="1"/>
  <c r="H6" i="31" s="1"/>
  <c r="H7" i="31" s="1"/>
  <c r="H8" i="31" s="1"/>
  <c r="H4" i="24" l="1"/>
  <c r="H5" i="24" l="1"/>
  <c r="O5" i="24" s="1"/>
  <c r="O4" i="24"/>
  <c r="M5" i="24"/>
  <c r="H6" i="24"/>
  <c r="O6" i="24" s="1"/>
  <c r="N4" i="24"/>
  <c r="N5" i="24"/>
  <c r="N3" i="24"/>
  <c r="N6" i="24" l="1"/>
  <c r="H7" i="24"/>
  <c r="O7" i="24" s="1"/>
  <c r="M6" i="24"/>
  <c r="H8" i="24" l="1"/>
  <c r="O8" i="24" s="1"/>
  <c r="M7" i="24"/>
  <c r="N7" i="24"/>
  <c r="H9" i="24" l="1"/>
  <c r="O9" i="24" s="1"/>
  <c r="M8" i="24"/>
  <c r="N8" i="24"/>
  <c r="H10" i="24" l="1"/>
  <c r="O10" i="24" s="1"/>
  <c r="M9" i="24"/>
  <c r="N9" i="24"/>
  <c r="H11" i="24" l="1"/>
  <c r="O11" i="24" s="1"/>
  <c r="M10" i="24"/>
  <c r="N10" i="24"/>
  <c r="X10" i="7" l="1"/>
  <c r="H12" i="24"/>
  <c r="O12" i="24" s="1"/>
  <c r="M11" i="24"/>
  <c r="N11" i="24"/>
  <c r="X11" i="7" l="1"/>
  <c r="H13" i="24"/>
  <c r="O13" i="24" s="1"/>
  <c r="M12" i="24"/>
  <c r="N12" i="24"/>
  <c r="H4" i="21"/>
  <c r="X12" i="7" l="1"/>
  <c r="H14" i="24"/>
  <c r="O14" i="24" s="1"/>
  <c r="M13" i="24"/>
  <c r="N13" i="24"/>
  <c r="X13" i="7" l="1"/>
  <c r="H15" i="24"/>
  <c r="O15" i="24" s="1"/>
  <c r="M14" i="24"/>
  <c r="N14" i="24"/>
  <c r="X14" i="7" l="1"/>
  <c r="H16" i="24"/>
  <c r="O16" i="24" s="1"/>
  <c r="M15" i="24"/>
  <c r="N15" i="24"/>
  <c r="X15" i="7" l="1"/>
  <c r="H17" i="24"/>
  <c r="O17" i="24" s="1"/>
  <c r="M16" i="24"/>
  <c r="N16" i="24"/>
  <c r="X16" i="7" l="1"/>
  <c r="H18" i="24"/>
  <c r="O18" i="24" s="1"/>
  <c r="M17" i="24"/>
  <c r="N17" i="24"/>
  <c r="U26" i="13"/>
  <c r="X17" i="7" l="1"/>
  <c r="H19" i="24"/>
  <c r="O19" i="24" s="1"/>
  <c r="M18" i="24"/>
  <c r="N18" i="24"/>
  <c r="U25" i="13"/>
  <c r="T26" i="13"/>
  <c r="T27" i="13" s="1"/>
  <c r="X18" i="7" l="1"/>
  <c r="H20" i="24"/>
  <c r="O20" i="24" s="1"/>
  <c r="M19" i="24"/>
  <c r="N19" i="24"/>
  <c r="T25" i="13"/>
  <c r="X19" i="7" l="1"/>
  <c r="H21" i="24"/>
  <c r="O21" i="24" s="1"/>
  <c r="M20" i="24"/>
  <c r="N20" i="24"/>
  <c r="X20" i="7" l="1"/>
  <c r="H22" i="24"/>
  <c r="O22" i="24" s="1"/>
  <c r="M21" i="24"/>
  <c r="N21" i="24"/>
  <c r="J7" i="13"/>
  <c r="J8" i="13" s="1"/>
  <c r="J9" i="13" s="1"/>
  <c r="J10" i="13" s="1"/>
  <c r="J11" i="13" s="1"/>
  <c r="J12" i="13" s="1"/>
  <c r="J13" i="13" s="1"/>
  <c r="J14" i="13" s="1"/>
  <c r="J15" i="13" s="1"/>
  <c r="J25" i="13" s="1"/>
  <c r="J26" i="13" s="1"/>
  <c r="J29" i="13" s="1"/>
  <c r="J30" i="13" s="1"/>
  <c r="J33" i="13" s="1"/>
  <c r="J34" i="13" s="1"/>
  <c r="J37" i="13" s="1"/>
  <c r="J38" i="13" s="1"/>
  <c r="J41" i="13" s="1"/>
  <c r="J42" i="13" s="1"/>
  <c r="J46" i="13" s="1"/>
  <c r="J47" i="13" s="1"/>
  <c r="J48" i="13" s="1"/>
  <c r="J49" i="13" s="1"/>
  <c r="J50" i="13" s="1"/>
  <c r="J51" i="13" s="1"/>
  <c r="J52" i="13" s="1"/>
  <c r="J53" i="13" s="1"/>
  <c r="J54" i="13" s="1"/>
  <c r="J55" i="13" s="1"/>
  <c r="J56" i="13" s="1"/>
  <c r="J57" i="13" s="1"/>
  <c r="J58" i="13" s="1"/>
  <c r="J59" i="13" s="1"/>
  <c r="J60" i="13" s="1"/>
  <c r="J61" i="13" s="1"/>
  <c r="J62" i="13" s="1"/>
  <c r="J63" i="13" s="1"/>
  <c r="J64" i="13" s="1"/>
  <c r="J65" i="13" s="1"/>
  <c r="J66" i="13" s="1"/>
  <c r="J67" i="13" s="1"/>
  <c r="J68" i="13" s="1"/>
  <c r="J69" i="13" s="1"/>
  <c r="J70" i="13" s="1"/>
  <c r="J71" i="13" s="1"/>
  <c r="J72" i="13" s="1"/>
  <c r="J73" i="13" s="1"/>
  <c r="J74" i="13" s="1"/>
  <c r="J75" i="13" s="1"/>
  <c r="J76" i="13" s="1"/>
  <c r="J77" i="13" s="1"/>
  <c r="J78" i="13" s="1"/>
  <c r="J79" i="13" s="1"/>
  <c r="J80" i="13" s="1"/>
  <c r="J81" i="13" s="1"/>
  <c r="J82" i="13" s="1"/>
  <c r="J83" i="13" s="1"/>
  <c r="J84" i="13" s="1"/>
  <c r="J85" i="13" s="1"/>
  <c r="J86" i="13" s="1"/>
  <c r="J87" i="13" s="1"/>
  <c r="J88" i="13" s="1"/>
  <c r="J89" i="13" s="1"/>
  <c r="J90" i="13" s="1"/>
  <c r="J91" i="13" s="1"/>
  <c r="J92" i="13" s="1"/>
  <c r="J93" i="13" s="1"/>
  <c r="J94" i="13" s="1"/>
  <c r="J95" i="13" s="1"/>
  <c r="J96" i="13" s="1"/>
  <c r="J97" i="13" s="1"/>
  <c r="J98" i="13" s="1"/>
  <c r="J99" i="13" s="1"/>
  <c r="J100" i="13" s="1"/>
  <c r="J101" i="13" s="1"/>
  <c r="J102" i="13" s="1"/>
  <c r="J103" i="13" s="1"/>
  <c r="J104" i="13" s="1"/>
  <c r="J105" i="13" s="1"/>
  <c r="J106" i="13" s="1"/>
  <c r="J107" i="13" s="1"/>
  <c r="J108" i="13" s="1"/>
  <c r="J109" i="13" s="1"/>
  <c r="J110" i="13" s="1"/>
  <c r="J111" i="13" s="1"/>
  <c r="J112" i="13" s="1"/>
  <c r="J113" i="13" s="1"/>
  <c r="J114" i="13" s="1"/>
  <c r="J115" i="13" s="1"/>
  <c r="J116" i="13" s="1"/>
  <c r="J117" i="13" s="1"/>
  <c r="J118" i="13" s="1"/>
  <c r="J119" i="13" s="1"/>
  <c r="J120" i="13" s="1"/>
  <c r="J121" i="13" s="1"/>
  <c r="J122" i="13" s="1"/>
  <c r="J123" i="13" s="1"/>
  <c r="J124" i="13" s="1"/>
  <c r="J125" i="13" s="1"/>
  <c r="J126" i="13" s="1"/>
  <c r="J127" i="13" s="1"/>
  <c r="J128" i="13" s="1"/>
  <c r="J129" i="13" s="1"/>
  <c r="J130" i="13" s="1"/>
  <c r="J131" i="13" s="1"/>
  <c r="J132" i="13" s="1"/>
  <c r="J133" i="13" s="1"/>
  <c r="J134" i="13" s="1"/>
  <c r="J135" i="13" s="1"/>
  <c r="J136" i="13" s="1"/>
  <c r="J137" i="13" s="1"/>
  <c r="H4" i="23"/>
  <c r="H5" i="23" s="1"/>
  <c r="H6" i="23" s="1"/>
  <c r="H7" i="23" s="1"/>
  <c r="H8" i="23" s="1"/>
  <c r="H9" i="23" s="1"/>
  <c r="H10" i="23" s="1"/>
  <c r="H11" i="23" s="1"/>
  <c r="H12" i="23" s="1"/>
  <c r="H13" i="23" s="1"/>
  <c r="H14" i="23" s="1"/>
  <c r="H15" i="23" s="1"/>
  <c r="H16" i="23" s="1"/>
  <c r="H17" i="23" s="1"/>
  <c r="H18" i="23" s="1"/>
  <c r="H19" i="23" s="1"/>
  <c r="H20" i="23" s="1"/>
  <c r="H21" i="23" s="1"/>
  <c r="H22" i="23" s="1"/>
  <c r="X21" i="7" l="1"/>
  <c r="H23" i="24"/>
  <c r="O23" i="24" s="1"/>
  <c r="M22" i="24"/>
  <c r="N22" i="24"/>
  <c r="H4" i="22"/>
  <c r="H5" i="22" s="1"/>
  <c r="H6" i="22" s="1"/>
  <c r="H7" i="22" s="1"/>
  <c r="H8" i="22" s="1"/>
  <c r="H9" i="22" s="1"/>
  <c r="H10" i="22" s="1"/>
  <c r="H11" i="22" s="1"/>
  <c r="H12" i="22" s="1"/>
  <c r="H13" i="22" s="1"/>
  <c r="H14" i="22" s="1"/>
  <c r="H15" i="22" s="1"/>
  <c r="H16" i="22" s="1"/>
  <c r="H17" i="22" s="1"/>
  <c r="H18" i="22" s="1"/>
  <c r="H19" i="22" s="1"/>
  <c r="H20" i="22" s="1"/>
  <c r="H21" i="22" s="1"/>
  <c r="H22" i="22" s="1"/>
  <c r="H23" i="22" s="1"/>
  <c r="H24" i="22" s="1"/>
  <c r="H25" i="22" s="1"/>
  <c r="H26" i="22" s="1"/>
  <c r="H27" i="22" s="1"/>
  <c r="H28" i="22" s="1"/>
  <c r="H29" i="22" s="1"/>
  <c r="H30" i="22" s="1"/>
  <c r="H31" i="22" s="1"/>
  <c r="H32" i="22" s="1"/>
  <c r="H33" i="22" s="1"/>
  <c r="H34" i="22" s="1"/>
  <c r="H35" i="22" s="1"/>
  <c r="H36" i="22" s="1"/>
  <c r="H37" i="22" s="1"/>
  <c r="H38" i="22" s="1"/>
  <c r="H39" i="22" s="1"/>
  <c r="H40" i="22" s="1"/>
  <c r="H41" i="22" s="1"/>
  <c r="H42" i="22" s="1"/>
  <c r="H43" i="22" s="1"/>
  <c r="H44" i="22" s="1"/>
  <c r="H45" i="22" s="1"/>
  <c r="H46" i="22" s="1"/>
  <c r="H47" i="22" s="1"/>
  <c r="H48" i="22" s="1"/>
  <c r="H49" i="22" s="1"/>
  <c r="H50" i="22" s="1"/>
  <c r="H51" i="22" s="1"/>
  <c r="H52" i="22" s="1"/>
  <c r="H53" i="22" s="1"/>
  <c r="H54" i="22" s="1"/>
  <c r="H55" i="22" s="1"/>
  <c r="H56" i="22" s="1"/>
  <c r="H57" i="22" s="1"/>
  <c r="H58" i="22" s="1"/>
  <c r="H59" i="22" s="1"/>
  <c r="H60" i="22" s="1"/>
  <c r="H5" i="21"/>
  <c r="H6" i="21" s="1"/>
  <c r="H7" i="21" s="1"/>
  <c r="H8" i="21" s="1"/>
  <c r="H9" i="21" s="1"/>
  <c r="H10" i="21" s="1"/>
  <c r="H11" i="21" s="1"/>
  <c r="H12" i="21" s="1"/>
  <c r="H13" i="21" s="1"/>
  <c r="H14" i="21" s="1"/>
  <c r="H15" i="21" s="1"/>
  <c r="H16" i="21" s="1"/>
  <c r="H17" i="21" s="1"/>
  <c r="H18" i="21" s="1"/>
  <c r="H19" i="21" s="1"/>
  <c r="H20" i="21" s="1"/>
  <c r="H21" i="21" s="1"/>
  <c r="H22" i="21" s="1"/>
  <c r="H23" i="21" s="1"/>
  <c r="H24" i="21" s="1"/>
  <c r="H25" i="21" s="1"/>
  <c r="H26" i="21" s="1"/>
  <c r="H27" i="21" s="1"/>
  <c r="H28" i="21" s="1"/>
  <c r="H29" i="21" s="1"/>
  <c r="H30" i="21" s="1"/>
  <c r="H31" i="21" s="1"/>
  <c r="H32" i="21" s="1"/>
  <c r="H33" i="21" s="1"/>
  <c r="H34" i="21" s="1"/>
  <c r="I4" i="15"/>
  <c r="I5" i="15" s="1"/>
  <c r="I6" i="15" s="1"/>
  <c r="I7" i="15" s="1"/>
  <c r="I8" i="15" s="1"/>
  <c r="I9" i="15" s="1"/>
  <c r="I10" i="15" s="1"/>
  <c r="I11" i="15" s="1"/>
  <c r="I12" i="15" s="1"/>
  <c r="I13" i="15" s="1"/>
  <c r="I14" i="15" s="1"/>
  <c r="I15" i="15" s="1"/>
  <c r="I16" i="15" s="1"/>
  <c r="I17" i="15" s="1"/>
  <c r="I18" i="15" s="1"/>
  <c r="I19" i="15" s="1"/>
  <c r="I20" i="15" s="1"/>
  <c r="I21" i="15" s="1"/>
  <c r="I22" i="15" s="1"/>
  <c r="I23" i="15" s="1"/>
  <c r="I24" i="15" s="1"/>
  <c r="I25" i="15" s="1"/>
  <c r="I26" i="15" s="1"/>
  <c r="I27" i="15" s="1"/>
  <c r="I28" i="15" s="1"/>
  <c r="I29" i="15" s="1"/>
  <c r="I30" i="15" s="1"/>
  <c r="I31" i="15" s="1"/>
  <c r="I32" i="15" s="1"/>
  <c r="I33" i="15" s="1"/>
  <c r="I34" i="15" s="1"/>
  <c r="I35" i="15" s="1"/>
  <c r="I36" i="15" s="1"/>
  <c r="I37" i="15" s="1"/>
  <c r="I38" i="15" s="1"/>
  <c r="I39" i="15" s="1"/>
  <c r="I40" i="15" s="1"/>
  <c r="I41" i="15" s="1"/>
  <c r="I42" i="15" s="1"/>
  <c r="I43" i="15" s="1"/>
  <c r="I44" i="15" s="1"/>
  <c r="I45" i="15" s="1"/>
  <c r="I46" i="15" s="1"/>
  <c r="I47" i="15" s="1"/>
  <c r="I48" i="15" s="1"/>
  <c r="I49" i="15" s="1"/>
  <c r="I50" i="15" s="1"/>
  <c r="I51" i="15" s="1"/>
  <c r="I52" i="15" s="1"/>
  <c r="I53" i="15" s="1"/>
  <c r="I54" i="15" s="1"/>
  <c r="I55" i="15" s="1"/>
  <c r="I56" i="15" s="1"/>
  <c r="I57" i="15" s="1"/>
  <c r="I58" i="15" s="1"/>
  <c r="I59" i="15" s="1"/>
  <c r="I60" i="15" s="1"/>
  <c r="I61" i="15" s="1"/>
  <c r="I62" i="15" s="1"/>
  <c r="I63" i="15" s="1"/>
  <c r="I64" i="15" s="1"/>
  <c r="I65" i="15" s="1"/>
  <c r="I66" i="15" s="1"/>
  <c r="I67" i="15" s="1"/>
  <c r="I68" i="15" s="1"/>
  <c r="I69" i="15" s="1"/>
  <c r="I70" i="15" s="1"/>
  <c r="I71" i="15" s="1"/>
  <c r="I72" i="15" s="1"/>
  <c r="I73" i="15" s="1"/>
  <c r="I74" i="15" s="1"/>
  <c r="I75" i="15" s="1"/>
  <c r="I76" i="15" s="1"/>
  <c r="I77" i="15" s="1"/>
  <c r="I78" i="15" s="1"/>
  <c r="I79" i="15" s="1"/>
  <c r="I80" i="15" s="1"/>
  <c r="I81" i="15" s="1"/>
  <c r="I82" i="15" s="1"/>
  <c r="I83" i="15" s="1"/>
  <c r="I84" i="15" s="1"/>
  <c r="I85" i="15" s="1"/>
  <c r="I86" i="15" s="1"/>
  <c r="I87" i="15" s="1"/>
  <c r="I88" i="15" s="1"/>
  <c r="I89" i="15" s="1"/>
  <c r="I90" i="15" s="1"/>
  <c r="I91" i="15" s="1"/>
  <c r="I92" i="15" s="1"/>
  <c r="I93" i="15" s="1"/>
  <c r="I94" i="15" s="1"/>
  <c r="I95" i="15" s="1"/>
  <c r="I96" i="15" s="1"/>
  <c r="I97" i="15" s="1"/>
  <c r="I98" i="15" s="1"/>
  <c r="I99" i="15" s="1"/>
  <c r="I100" i="15" s="1"/>
  <c r="I101" i="15" s="1"/>
  <c r="I102" i="15" s="1"/>
  <c r="I103" i="15" s="1"/>
  <c r="I104" i="15" s="1"/>
  <c r="I105" i="15" s="1"/>
  <c r="I106" i="15" s="1"/>
  <c r="I107" i="15" s="1"/>
  <c r="I108" i="15" s="1"/>
  <c r="I109" i="15" s="1"/>
  <c r="I110" i="15" s="1"/>
  <c r="I111" i="15" s="1"/>
  <c r="I112" i="15" s="1"/>
  <c r="I113" i="15" s="1"/>
  <c r="I114" i="15" s="1"/>
  <c r="I115" i="15" s="1"/>
  <c r="I116" i="15" s="1"/>
  <c r="I117" i="15" s="1"/>
  <c r="I118" i="15" s="1"/>
  <c r="I119" i="15" s="1"/>
  <c r="I120" i="15" s="1"/>
  <c r="I121" i="15" s="1"/>
  <c r="I122" i="15" s="1"/>
  <c r="I123" i="15" s="1"/>
  <c r="I124" i="15" s="1"/>
  <c r="I125" i="15" s="1"/>
  <c r="I126" i="15" s="1"/>
  <c r="I127" i="15" s="1"/>
  <c r="H4" i="6"/>
  <c r="H5" i="6" s="1"/>
  <c r="H6" i="6" s="1"/>
  <c r="H7" i="6" s="1"/>
  <c r="H8" i="6" s="1"/>
  <c r="H9" i="6" s="1"/>
  <c r="H10" i="6" s="1"/>
  <c r="H11" i="6" s="1"/>
  <c r="H12" i="6" s="1"/>
  <c r="H13" i="6" s="1"/>
  <c r="H14" i="6" s="1"/>
  <c r="H15" i="6" s="1"/>
  <c r="H16" i="6" s="1"/>
  <c r="H17" i="6" s="1"/>
  <c r="H18" i="6" s="1"/>
  <c r="H19" i="6" s="1"/>
  <c r="H20" i="6" s="1"/>
  <c r="H21" i="6" s="1"/>
  <c r="H22" i="6" s="1"/>
  <c r="H23" i="6" s="1"/>
  <c r="H24" i="6" s="1"/>
  <c r="H25" i="6" s="1"/>
  <c r="H26" i="6" s="1"/>
  <c r="H27" i="6" s="1"/>
  <c r="H28" i="6" s="1"/>
  <c r="H29" i="6" s="1"/>
  <c r="H30" i="6" s="1"/>
  <c r="H31" i="6" s="1"/>
  <c r="H32" i="6" s="1"/>
  <c r="H33" i="6" s="1"/>
  <c r="H34" i="6" s="1"/>
  <c r="H35" i="6" s="1"/>
  <c r="H36" i="6" s="1"/>
  <c r="H37" i="6" s="1"/>
  <c r="H38" i="6" s="1"/>
  <c r="H39" i="6" s="1"/>
  <c r="H40" i="6" s="1"/>
  <c r="H41" i="6" s="1"/>
  <c r="H42" i="6" s="1"/>
  <c r="H43" i="6" s="1"/>
  <c r="H44" i="6" s="1"/>
  <c r="H45" i="6" s="1"/>
  <c r="H46" i="6" s="1"/>
  <c r="H47" i="6" s="1"/>
  <c r="X22" i="7" l="1"/>
  <c r="H24" i="24"/>
  <c r="O24" i="24" s="1"/>
  <c r="M23" i="24"/>
  <c r="N23" i="24"/>
  <c r="Q24" i="13"/>
  <c r="O24" i="13"/>
  <c r="X23" i="7" l="1"/>
  <c r="H25" i="24"/>
  <c r="O25" i="24" s="1"/>
  <c r="M24" i="24"/>
  <c r="N24" i="24"/>
  <c r="Q26" i="13"/>
  <c r="Q27" i="13" s="1"/>
  <c r="O26" i="13"/>
  <c r="O25" i="13" s="1"/>
  <c r="O28" i="13"/>
  <c r="Q28" i="13"/>
  <c r="J17" i="8"/>
  <c r="J18" i="8" s="1"/>
  <c r="J19" i="8" s="1"/>
  <c r="J20" i="8" s="1"/>
  <c r="J21" i="8" s="1"/>
  <c r="J22" i="8" s="1"/>
  <c r="J23" i="8" s="1"/>
  <c r="J24" i="8" s="1"/>
  <c r="J25" i="8" s="1"/>
  <c r="J26" i="8" s="1"/>
  <c r="X24" i="7" l="1"/>
  <c r="H26" i="24"/>
  <c r="O26" i="24" s="1"/>
  <c r="M25" i="24"/>
  <c r="N25" i="24"/>
  <c r="O27" i="13"/>
  <c r="Q25" i="13"/>
  <c r="O30" i="13"/>
  <c r="O29" i="13" s="1"/>
  <c r="Q30" i="13"/>
  <c r="Q31" i="13" s="1"/>
  <c r="Q32" i="13"/>
  <c r="O32" i="13"/>
  <c r="X25" i="7" l="1"/>
  <c r="H27" i="24"/>
  <c r="O27" i="24" s="1"/>
  <c r="M26" i="24"/>
  <c r="N26" i="24"/>
  <c r="Q29" i="13"/>
  <c r="O31" i="13"/>
  <c r="Q34" i="13"/>
  <c r="Q33" i="13" s="1"/>
  <c r="O34" i="13"/>
  <c r="O33" i="13" s="1"/>
  <c r="Q36" i="13"/>
  <c r="O36" i="13"/>
  <c r="X26" i="7" l="1"/>
  <c r="H28" i="24"/>
  <c r="O28" i="24" s="1"/>
  <c r="M27" i="24"/>
  <c r="N27" i="24"/>
  <c r="O38" i="13"/>
  <c r="O37" i="13" s="1"/>
  <c r="Q38" i="13"/>
  <c r="Q37" i="13" s="1"/>
  <c r="O40" i="13"/>
  <c r="Q40" i="13"/>
  <c r="Q35" i="13"/>
  <c r="O35" i="13"/>
  <c r="X27" i="7" l="1"/>
  <c r="H29" i="24"/>
  <c r="O29" i="24" s="1"/>
  <c r="M28" i="24"/>
  <c r="N28" i="24"/>
  <c r="O39" i="13"/>
  <c r="Q39" i="13"/>
  <c r="Q42" i="13"/>
  <c r="Q41" i="13" s="1"/>
  <c r="O42" i="13"/>
  <c r="O41" i="13" s="1"/>
  <c r="O47" i="13"/>
  <c r="Q47" i="13"/>
  <c r="X28" i="7" l="1"/>
  <c r="H30" i="24"/>
  <c r="O30" i="24" s="1"/>
  <c r="M29" i="24"/>
  <c r="N29" i="24"/>
  <c r="O46" i="13"/>
  <c r="Q51" i="13"/>
  <c r="O51" i="13"/>
  <c r="Q49" i="13"/>
  <c r="Q48" i="13" s="1"/>
  <c r="O49" i="13"/>
  <c r="O48" i="13" s="1"/>
  <c r="Q46" i="13"/>
  <c r="X29" i="7" l="1"/>
  <c r="H31" i="24"/>
  <c r="O31" i="24" s="1"/>
  <c r="M30" i="24"/>
  <c r="N30" i="24"/>
  <c r="O50" i="13"/>
  <c r="Q50" i="13"/>
  <c r="O53" i="13"/>
  <c r="O52" i="13" s="1"/>
  <c r="Q53" i="13"/>
  <c r="Q52" i="13" s="1"/>
  <c r="Q55" i="13"/>
  <c r="O55" i="13"/>
  <c r="X30" i="7" l="1"/>
  <c r="H32" i="24"/>
  <c r="O32" i="24" s="1"/>
  <c r="M31" i="24"/>
  <c r="N31" i="24"/>
  <c r="O54" i="13"/>
  <c r="O57" i="13"/>
  <c r="O56" i="13" s="1"/>
  <c r="O58" i="13"/>
  <c r="Q57" i="13"/>
  <c r="Q58" i="13" s="1"/>
  <c r="Q54" i="13"/>
  <c r="Q59" i="13"/>
  <c r="O59" i="13"/>
  <c r="X31" i="7" l="1"/>
  <c r="H33" i="24"/>
  <c r="O33" i="24" s="1"/>
  <c r="M32" i="24"/>
  <c r="N32" i="24"/>
  <c r="Q56" i="13"/>
  <c r="Q63" i="13"/>
  <c r="O63" i="13"/>
  <c r="O61" i="13"/>
  <c r="O60" i="13" s="1"/>
  <c r="Q61" i="13"/>
  <c r="Q60" i="13" s="1"/>
  <c r="X32" i="7" l="1"/>
  <c r="H34" i="24"/>
  <c r="O34" i="24" s="1"/>
  <c r="M33" i="24"/>
  <c r="N33" i="24"/>
  <c r="Q62" i="13"/>
  <c r="O62" i="13"/>
  <c r="Q65" i="13"/>
  <c r="Q66" i="13" s="1"/>
  <c r="O67" i="13"/>
  <c r="Q67" i="13"/>
  <c r="O65" i="13"/>
  <c r="O64" i="13" s="1"/>
  <c r="X33" i="7" l="1"/>
  <c r="H35" i="24"/>
  <c r="O35" i="24" s="1"/>
  <c r="M34" i="24"/>
  <c r="N34" i="24"/>
  <c r="Q64" i="13"/>
  <c r="O66" i="13"/>
  <c r="Q69" i="13"/>
  <c r="Q68" i="13" s="1"/>
  <c r="O69" i="13"/>
  <c r="O68" i="13" s="1"/>
  <c r="O71" i="13"/>
  <c r="Q71" i="13"/>
  <c r="X34" i="7" l="1"/>
  <c r="H36" i="24"/>
  <c r="O36" i="24" s="1"/>
  <c r="M35" i="24"/>
  <c r="N35" i="24"/>
  <c r="Q70" i="13"/>
  <c r="O70" i="13"/>
  <c r="O72" i="13"/>
  <c r="Q72" i="13"/>
  <c r="J36" i="7" l="1"/>
  <c r="X35" i="7"/>
  <c r="H37" i="24"/>
  <c r="O37" i="24" s="1"/>
  <c r="M36" i="24"/>
  <c r="N36" i="24"/>
  <c r="O73" i="13"/>
  <c r="Q73" i="13"/>
  <c r="J37" i="7" l="1"/>
  <c r="X36" i="7"/>
  <c r="H38" i="24"/>
  <c r="O38" i="24" s="1"/>
  <c r="M37" i="24"/>
  <c r="N37" i="24"/>
  <c r="Q74" i="13"/>
  <c r="O74" i="13"/>
  <c r="J38" i="7" l="1"/>
  <c r="X37" i="7"/>
  <c r="H39" i="24"/>
  <c r="O39" i="24" s="1"/>
  <c r="M38" i="24"/>
  <c r="N38" i="24"/>
  <c r="Q75" i="13"/>
  <c r="O75" i="13"/>
  <c r="J39" i="7" l="1"/>
  <c r="X38" i="7"/>
  <c r="H40" i="24"/>
  <c r="O40" i="24" s="1"/>
  <c r="M39" i="24"/>
  <c r="N39" i="24"/>
  <c r="Q76" i="13"/>
  <c r="O76" i="13"/>
  <c r="J40" i="7" l="1"/>
  <c r="X39" i="7"/>
  <c r="H41" i="24"/>
  <c r="O41" i="24" s="1"/>
  <c r="M40" i="24"/>
  <c r="N40" i="24"/>
  <c r="O77" i="13"/>
  <c r="Q77" i="13"/>
  <c r="J41" i="7" l="1"/>
  <c r="X40" i="7"/>
  <c r="H42" i="24"/>
  <c r="O42" i="24" s="1"/>
  <c r="M41" i="24"/>
  <c r="N41" i="24"/>
  <c r="O78" i="13"/>
  <c r="Q78" i="13"/>
  <c r="J42" i="7" l="1"/>
  <c r="X41" i="7"/>
  <c r="H43" i="24"/>
  <c r="O43" i="24" s="1"/>
  <c r="M42" i="24"/>
  <c r="N42" i="24"/>
  <c r="O79" i="13"/>
  <c r="Q79" i="13"/>
  <c r="J43" i="7" l="1"/>
  <c r="X42" i="7"/>
  <c r="H44" i="24"/>
  <c r="O44" i="24" s="1"/>
  <c r="M43" i="24"/>
  <c r="N43" i="24"/>
  <c r="Q83" i="13"/>
  <c r="O83" i="13"/>
  <c r="O81" i="13"/>
  <c r="O82" i="13" s="1"/>
  <c r="Q81" i="13"/>
  <c r="Q82" i="13" s="1"/>
  <c r="J44" i="7" l="1"/>
  <c r="X43" i="7"/>
  <c r="H45" i="24"/>
  <c r="O45" i="24" s="1"/>
  <c r="M44" i="24"/>
  <c r="N44" i="24"/>
  <c r="O80" i="13"/>
  <c r="Q80" i="13"/>
  <c r="O85" i="13"/>
  <c r="O84" i="13" s="1"/>
  <c r="Q85" i="13"/>
  <c r="Q84" i="13" s="1"/>
  <c r="Q87" i="13"/>
  <c r="O87" i="13"/>
  <c r="J45" i="7" l="1"/>
  <c r="X44" i="7"/>
  <c r="H46" i="24"/>
  <c r="O46" i="24" s="1"/>
  <c r="M45" i="24"/>
  <c r="N45" i="24"/>
  <c r="O86" i="13"/>
  <c r="Q86" i="13"/>
  <c r="O89" i="13"/>
  <c r="O90" i="13" s="1"/>
  <c r="Q89" i="13"/>
  <c r="Q90" i="13" s="1"/>
  <c r="O91" i="13"/>
  <c r="Q91" i="13"/>
  <c r="J46" i="7" l="1"/>
  <c r="X45" i="7"/>
  <c r="H47" i="24"/>
  <c r="O47" i="24" s="1"/>
  <c r="M46" i="24"/>
  <c r="N46" i="24"/>
  <c r="O88" i="13"/>
  <c r="Q88" i="13"/>
  <c r="Q93" i="13"/>
  <c r="Q92" i="13" s="1"/>
  <c r="O93" i="13"/>
  <c r="O92" i="13" s="1"/>
  <c r="O95" i="13"/>
  <c r="Q95" i="13"/>
  <c r="J47" i="7" l="1"/>
  <c r="X46" i="7"/>
  <c r="H48" i="24"/>
  <c r="O48" i="24" s="1"/>
  <c r="M47" i="24"/>
  <c r="N47" i="24"/>
  <c r="Q94" i="13"/>
  <c r="O94" i="13"/>
  <c r="Q97" i="13"/>
  <c r="Q98" i="13" s="1"/>
  <c r="O97" i="13"/>
  <c r="O98" i="13" s="1"/>
  <c r="O99" i="13"/>
  <c r="Q99" i="13"/>
  <c r="J48" i="7" l="1"/>
  <c r="X47" i="7"/>
  <c r="H49" i="24"/>
  <c r="O49" i="24" s="1"/>
  <c r="M48" i="24"/>
  <c r="N48" i="24"/>
  <c r="O96" i="13"/>
  <c r="Q96" i="13"/>
  <c r="Q103" i="13"/>
  <c r="O103" i="13"/>
  <c r="Q101" i="13"/>
  <c r="Q100" i="13" s="1"/>
  <c r="O101" i="13"/>
  <c r="O100" i="13" s="1"/>
  <c r="J49" i="7" l="1"/>
  <c r="X48" i="7"/>
  <c r="H50" i="24"/>
  <c r="O50" i="24" s="1"/>
  <c r="M49" i="24"/>
  <c r="N49" i="24"/>
  <c r="Q102" i="13"/>
  <c r="O102" i="13"/>
  <c r="Q107" i="13"/>
  <c r="O107" i="13"/>
  <c r="Q105" i="13"/>
  <c r="Q106" i="13" s="1"/>
  <c r="O105" i="13"/>
  <c r="O104" i="13" s="1"/>
  <c r="J50" i="7" l="1"/>
  <c r="X49" i="7"/>
  <c r="H51" i="24"/>
  <c r="O51" i="24" s="1"/>
  <c r="M50" i="24"/>
  <c r="N50" i="24"/>
  <c r="O106" i="13"/>
  <c r="Q104" i="13"/>
  <c r="Q109" i="13"/>
  <c r="Q108" i="13" s="1"/>
  <c r="O109" i="13"/>
  <c r="O108" i="13" s="1"/>
  <c r="Q111" i="13"/>
  <c r="O111" i="13"/>
  <c r="J51" i="7" l="1"/>
  <c r="X50" i="7"/>
  <c r="H52" i="24"/>
  <c r="O52" i="24" s="1"/>
  <c r="M51" i="24"/>
  <c r="N51" i="24"/>
  <c r="Q110" i="13"/>
  <c r="O110" i="13"/>
  <c r="Q113" i="13"/>
  <c r="Q114" i="13" s="1"/>
  <c r="O113" i="13"/>
  <c r="O114" i="13" s="1"/>
  <c r="J52" i="7" l="1"/>
  <c r="X51" i="7"/>
  <c r="H53" i="24"/>
  <c r="O53" i="24" s="1"/>
  <c r="M52" i="24"/>
  <c r="N52" i="24"/>
  <c r="Q112" i="13"/>
  <c r="O112" i="13"/>
  <c r="J61" i="7" l="1"/>
  <c r="X52" i="7"/>
  <c r="H54" i="24"/>
  <c r="O54" i="24" s="1"/>
  <c r="M53" i="24"/>
  <c r="N53" i="24"/>
  <c r="J62" i="7" l="1"/>
  <c r="X61" i="7"/>
  <c r="H55" i="24"/>
  <c r="O55" i="24" s="1"/>
  <c r="M54" i="24"/>
  <c r="N54" i="24"/>
  <c r="J63" i="7" l="1"/>
  <c r="X62" i="7"/>
  <c r="H56" i="24"/>
  <c r="O56" i="24" s="1"/>
  <c r="M55" i="24"/>
  <c r="N55" i="24"/>
  <c r="J64" i="7" l="1"/>
  <c r="X63" i="7"/>
  <c r="H57" i="24"/>
  <c r="O57" i="24" s="1"/>
  <c r="M56" i="24"/>
  <c r="N56" i="24"/>
  <c r="J65" i="7" l="1"/>
  <c r="X64" i="7"/>
  <c r="H58" i="24"/>
  <c r="O58" i="24" s="1"/>
  <c r="M57" i="24"/>
  <c r="N57" i="24"/>
  <c r="J66" i="7" l="1"/>
  <c r="X65" i="7"/>
  <c r="H59" i="24"/>
  <c r="O59" i="24" s="1"/>
  <c r="M58" i="24"/>
  <c r="N58" i="24"/>
  <c r="J67" i="7" l="1"/>
  <c r="X66" i="7"/>
  <c r="H60" i="24"/>
  <c r="O60" i="24" s="1"/>
  <c r="M59" i="24"/>
  <c r="N59" i="24"/>
  <c r="J68" i="7" l="1"/>
  <c r="X67" i="7"/>
  <c r="H61" i="24"/>
  <c r="O61" i="24" s="1"/>
  <c r="M60" i="24"/>
  <c r="N60" i="24"/>
  <c r="J69" i="7" l="1"/>
  <c r="X68" i="7"/>
  <c r="H62" i="24"/>
  <c r="O62" i="24" s="1"/>
  <c r="M61" i="24"/>
  <c r="N61" i="24"/>
  <c r="J70" i="7" l="1"/>
  <c r="X69" i="7"/>
  <c r="H63" i="24"/>
  <c r="O63" i="24" s="1"/>
  <c r="M62" i="24"/>
  <c r="N62" i="24"/>
  <c r="J71" i="7" l="1"/>
  <c r="X70" i="7"/>
  <c r="H64" i="24"/>
  <c r="O64" i="24" s="1"/>
  <c r="M63" i="24"/>
  <c r="N63" i="24"/>
  <c r="J72" i="7" l="1"/>
  <c r="X71" i="7"/>
  <c r="H65" i="24"/>
  <c r="O65" i="24" s="1"/>
  <c r="M64" i="24"/>
  <c r="N64" i="24"/>
  <c r="J73" i="7" l="1"/>
  <c r="X72" i="7"/>
  <c r="H66" i="24"/>
  <c r="O66" i="24" s="1"/>
  <c r="M65" i="24"/>
  <c r="N65" i="24"/>
  <c r="J74" i="7" l="1"/>
  <c r="X73" i="7"/>
  <c r="H67" i="24"/>
  <c r="O67" i="24" s="1"/>
  <c r="M66" i="24"/>
  <c r="N66" i="24"/>
  <c r="J75" i="7" l="1"/>
  <c r="X74" i="7"/>
  <c r="H68" i="24"/>
  <c r="O68" i="24" s="1"/>
  <c r="M67" i="24"/>
  <c r="N67" i="24"/>
  <c r="J76" i="7" l="1"/>
  <c r="X75" i="7"/>
  <c r="H69" i="24"/>
  <c r="O69" i="24" s="1"/>
  <c r="M68" i="24"/>
  <c r="N68" i="24"/>
  <c r="J77" i="7" l="1"/>
  <c r="X76" i="7"/>
  <c r="H70" i="24"/>
  <c r="O70" i="24" s="1"/>
  <c r="M69" i="24"/>
  <c r="N69" i="24"/>
  <c r="J78" i="7" l="1"/>
  <c r="X77" i="7"/>
  <c r="H71" i="24"/>
  <c r="O71" i="24" s="1"/>
  <c r="M70" i="24"/>
  <c r="N70" i="24"/>
  <c r="X78" i="7" l="1"/>
  <c r="J79" i="7"/>
  <c r="H72" i="24"/>
  <c r="O72" i="24" s="1"/>
  <c r="M71" i="24"/>
  <c r="N71" i="24"/>
  <c r="J81" i="7" l="1"/>
  <c r="X79" i="7"/>
  <c r="H73" i="24"/>
  <c r="O73" i="24" s="1"/>
  <c r="M72" i="24"/>
  <c r="N72" i="24"/>
  <c r="J82" i="7" l="1"/>
  <c r="X81" i="7"/>
  <c r="H74" i="24"/>
  <c r="O74" i="24" s="1"/>
  <c r="M73" i="24"/>
  <c r="N73" i="24"/>
  <c r="J83" i="7" l="1"/>
  <c r="X82" i="7"/>
  <c r="H75" i="24"/>
  <c r="O75" i="24" s="1"/>
  <c r="M74" i="24"/>
  <c r="N74" i="24"/>
  <c r="J84" i="7" l="1"/>
  <c r="X83" i="7"/>
  <c r="H76" i="24"/>
  <c r="O76" i="24" s="1"/>
  <c r="M75" i="24"/>
  <c r="N75" i="24"/>
  <c r="J85" i="7" l="1"/>
  <c r="X84" i="7"/>
  <c r="H77" i="24"/>
  <c r="O77" i="24" s="1"/>
  <c r="M76" i="24"/>
  <c r="N76" i="24"/>
  <c r="J86" i="7" l="1"/>
  <c r="X85" i="7"/>
  <c r="H78" i="24"/>
  <c r="O78" i="24" s="1"/>
  <c r="M77" i="24"/>
  <c r="N77" i="24"/>
  <c r="J87" i="7" l="1"/>
  <c r="X86" i="7"/>
  <c r="H79" i="24"/>
  <c r="O79" i="24" s="1"/>
  <c r="M78" i="24"/>
  <c r="N78" i="24"/>
  <c r="J88" i="7" l="1"/>
  <c r="X87" i="7"/>
  <c r="H80" i="24"/>
  <c r="O80" i="24" s="1"/>
  <c r="M79" i="24"/>
  <c r="N79" i="24"/>
  <c r="J89" i="7" l="1"/>
  <c r="X88" i="7"/>
  <c r="H81" i="24"/>
  <c r="O81" i="24" s="1"/>
  <c r="M80" i="24"/>
  <c r="N80" i="24"/>
  <c r="J90" i="7" l="1"/>
  <c r="X89" i="7"/>
  <c r="H82" i="24"/>
  <c r="O82" i="24" s="1"/>
  <c r="M81" i="24"/>
  <c r="N81" i="24"/>
  <c r="J91" i="7" l="1"/>
  <c r="X90" i="7"/>
  <c r="H83" i="24"/>
  <c r="O83" i="24" s="1"/>
  <c r="M82" i="24"/>
  <c r="N82" i="24"/>
  <c r="J92" i="7" l="1"/>
  <c r="X91" i="7"/>
  <c r="H84" i="24"/>
  <c r="O84" i="24" s="1"/>
  <c r="M83" i="24"/>
  <c r="N83" i="24"/>
  <c r="J93" i="7" l="1"/>
  <c r="X93" i="7" s="1"/>
  <c r="X92" i="7"/>
  <c r="H85" i="24"/>
  <c r="O85" i="24" s="1"/>
  <c r="M84" i="24"/>
  <c r="N84" i="24"/>
  <c r="H86" i="24" l="1"/>
  <c r="O86" i="24" s="1"/>
  <c r="M85" i="24"/>
  <c r="N85" i="24"/>
  <c r="H87" i="24" l="1"/>
  <c r="O87" i="24" s="1"/>
  <c r="M86" i="24"/>
  <c r="N86" i="24"/>
  <c r="H88" i="24" l="1"/>
  <c r="O88" i="24" s="1"/>
  <c r="M87" i="24"/>
  <c r="N87" i="24"/>
  <c r="H89" i="24" l="1"/>
  <c r="O89" i="24" s="1"/>
  <c r="M88" i="24"/>
  <c r="N88" i="24"/>
  <c r="H90" i="24" l="1"/>
  <c r="O90" i="24" s="1"/>
  <c r="M89" i="24"/>
  <c r="N89" i="24"/>
  <c r="H91" i="24" l="1"/>
  <c r="O91" i="24" s="1"/>
  <c r="M90" i="24"/>
  <c r="N90" i="24"/>
  <c r="H92" i="24" l="1"/>
  <c r="O92" i="24" s="1"/>
  <c r="M91" i="24"/>
  <c r="N91" i="24"/>
  <c r="H93" i="24" l="1"/>
  <c r="O93" i="24" s="1"/>
  <c r="M92" i="24"/>
  <c r="N92" i="24"/>
  <c r="H94" i="24" l="1"/>
  <c r="O94" i="24" s="1"/>
  <c r="M93" i="24"/>
  <c r="N93" i="24"/>
  <c r="H95" i="24" l="1"/>
  <c r="O95" i="24" s="1"/>
  <c r="M94" i="24"/>
  <c r="N94" i="24"/>
  <c r="H96" i="24" l="1"/>
  <c r="O96" i="24" s="1"/>
  <c r="M95" i="24"/>
  <c r="N95" i="24"/>
  <c r="H97" i="24" l="1"/>
  <c r="O97" i="24" s="1"/>
  <c r="M96" i="24"/>
  <c r="N96" i="24"/>
  <c r="H98" i="24" l="1"/>
  <c r="O98" i="24" s="1"/>
  <c r="M97" i="24"/>
  <c r="N97" i="24"/>
  <c r="H99" i="24" l="1"/>
  <c r="O99" i="24" s="1"/>
  <c r="M98" i="24"/>
  <c r="N98" i="24"/>
  <c r="H100" i="24" l="1"/>
  <c r="O100" i="24" s="1"/>
  <c r="M99" i="24"/>
  <c r="N99" i="24"/>
  <c r="H101" i="24" l="1"/>
  <c r="O101" i="24" s="1"/>
  <c r="M100" i="24"/>
  <c r="N100" i="24"/>
  <c r="H102" i="24" l="1"/>
  <c r="O102" i="24" s="1"/>
  <c r="M101" i="24"/>
  <c r="N101" i="24"/>
  <c r="H103" i="24" l="1"/>
  <c r="O103" i="24" s="1"/>
  <c r="M102" i="24"/>
  <c r="N102" i="24"/>
  <c r="H104" i="24" l="1"/>
  <c r="O104" i="24" s="1"/>
  <c r="M103" i="24"/>
  <c r="N103" i="24"/>
  <c r="M104" i="24" l="1"/>
  <c r="H105" i="24"/>
  <c r="O105" i="24" s="1"/>
  <c r="N104" i="24"/>
  <c r="M105" i="24" l="1"/>
  <c r="N105" i="24"/>
  <c r="H106" i="24"/>
  <c r="O106" i="24" s="1"/>
  <c r="M106" i="24" l="1"/>
  <c r="N106" i="24"/>
  <c r="H107" i="24"/>
  <c r="O107" i="24" s="1"/>
  <c r="M107" i="24" l="1"/>
  <c r="N107" i="24"/>
  <c r="H108" i="24"/>
  <c r="O108" i="24" s="1"/>
  <c r="M108" i="24" l="1"/>
  <c r="H109" i="24"/>
  <c r="O109" i="24" s="1"/>
  <c r="N108" i="24"/>
  <c r="M109" i="24" l="1"/>
  <c r="H110" i="24"/>
  <c r="O110" i="24" s="1"/>
  <c r="N109" i="24"/>
  <c r="M110" i="24" l="1"/>
  <c r="H111" i="24"/>
  <c r="O111" i="24" s="1"/>
  <c r="N110" i="24"/>
  <c r="M111" i="24" l="1"/>
  <c r="H112" i="24"/>
  <c r="O112" i="24" s="1"/>
  <c r="N111" i="24"/>
  <c r="M112" i="24" l="1"/>
  <c r="H113" i="24"/>
  <c r="O113" i="24" s="1"/>
  <c r="N112" i="24"/>
  <c r="M113" i="24" l="1"/>
  <c r="H114" i="24"/>
  <c r="O114" i="24" s="1"/>
  <c r="N113" i="24"/>
  <c r="M114" i="24" l="1"/>
  <c r="N114" i="24"/>
  <c r="H115" i="24"/>
  <c r="O115" i="24" s="1"/>
  <c r="M115" i="24" l="1"/>
  <c r="H116" i="24"/>
  <c r="O116" i="24" s="1"/>
  <c r="N115" i="24"/>
  <c r="M116" i="24" l="1"/>
  <c r="H117" i="24"/>
  <c r="O117" i="24" s="1"/>
  <c r="N116" i="24"/>
  <c r="M117" i="24" l="1"/>
  <c r="H118" i="24"/>
  <c r="O118" i="24" s="1"/>
  <c r="N117" i="24"/>
  <c r="M118" i="24" l="1"/>
  <c r="H119" i="24"/>
  <c r="O119" i="24" s="1"/>
  <c r="N118" i="24"/>
  <c r="M119" i="24" l="1"/>
  <c r="N119" i="24"/>
  <c r="H120" i="24"/>
  <c r="O120" i="24" s="1"/>
  <c r="M120" i="24" l="1"/>
  <c r="H121" i="24"/>
  <c r="O121" i="24" s="1"/>
  <c r="N120" i="24"/>
  <c r="M121" i="24" l="1"/>
  <c r="N121" i="24"/>
  <c r="H122" i="24"/>
  <c r="O122" i="24" s="1"/>
  <c r="M122" i="24" l="1"/>
  <c r="N122" i="24"/>
  <c r="H123" i="24"/>
  <c r="O123" i="24" s="1"/>
  <c r="M123" i="24" l="1"/>
  <c r="N123" i="24"/>
  <c r="H124" i="24"/>
  <c r="O124" i="24" s="1"/>
  <c r="M124" i="24" l="1"/>
  <c r="H125" i="24"/>
  <c r="O125" i="24" s="1"/>
  <c r="N124" i="24"/>
  <c r="M125" i="24" l="1"/>
  <c r="H126" i="24"/>
  <c r="O126" i="24" s="1"/>
  <c r="N125" i="24"/>
  <c r="M126" i="24" l="1"/>
  <c r="N126" i="24"/>
  <c r="H127" i="24"/>
  <c r="O127" i="24" s="1"/>
  <c r="M127" i="24" l="1"/>
  <c r="N127" i="24"/>
  <c r="H128" i="24"/>
  <c r="O128" i="24" s="1"/>
  <c r="M128" i="24" l="1"/>
  <c r="N128" i="24"/>
  <c r="H129" i="24"/>
  <c r="O129" i="24" s="1"/>
  <c r="M129" i="24" l="1"/>
  <c r="H130" i="24"/>
  <c r="O130" i="24" s="1"/>
  <c r="N129" i="24"/>
  <c r="M130" i="24" l="1"/>
  <c r="N130" i="24"/>
  <c r="H131" i="24"/>
  <c r="O131" i="24" s="1"/>
  <c r="M131" i="24" l="1"/>
  <c r="H132" i="24"/>
  <c r="O132" i="24" s="1"/>
  <c r="N131" i="24"/>
  <c r="M132" i="24" l="1"/>
  <c r="H133" i="24"/>
  <c r="O133" i="24" s="1"/>
  <c r="N132" i="24"/>
  <c r="M133" i="24" l="1"/>
  <c r="H134" i="24"/>
  <c r="O134" i="24" s="1"/>
  <c r="N133" i="24"/>
  <c r="M134" i="24" l="1"/>
  <c r="H135" i="24"/>
  <c r="O135" i="24" s="1"/>
  <c r="N134" i="24"/>
  <c r="M135" i="24" l="1"/>
  <c r="H136" i="24"/>
  <c r="O136" i="24" s="1"/>
  <c r="N135" i="24"/>
  <c r="M136" i="24" l="1"/>
  <c r="H137" i="24"/>
  <c r="O137" i="24" s="1"/>
  <c r="N136" i="24"/>
  <c r="M137" i="24" l="1"/>
  <c r="H138" i="24"/>
  <c r="O138" i="24" s="1"/>
  <c r="N137" i="24"/>
  <c r="M138" i="24" l="1"/>
  <c r="N138" i="24"/>
  <c r="H139" i="24"/>
  <c r="O139" i="24" s="1"/>
  <c r="M139" i="24" l="1"/>
  <c r="H140" i="24"/>
  <c r="O140" i="24" s="1"/>
  <c r="N139" i="24"/>
  <c r="M140" i="24" l="1"/>
  <c r="H141" i="24"/>
  <c r="O141" i="24" s="1"/>
  <c r="N140" i="24"/>
  <c r="M141" i="24" l="1"/>
  <c r="N141" i="24"/>
  <c r="H142" i="24"/>
  <c r="O142" i="24" s="1"/>
  <c r="M142" i="24" l="1"/>
  <c r="H143" i="24"/>
  <c r="O143" i="24" s="1"/>
  <c r="N142" i="24"/>
  <c r="M143" i="24" l="1"/>
  <c r="H144" i="24"/>
  <c r="O144" i="24" s="1"/>
  <c r="N143" i="24"/>
  <c r="M144" i="24" l="1"/>
  <c r="H145" i="24"/>
  <c r="O145" i="24" s="1"/>
  <c r="N144" i="24"/>
  <c r="M145" i="24" l="1"/>
  <c r="N145" i="24"/>
  <c r="H146" i="24"/>
  <c r="O146" i="24" s="1"/>
  <c r="M146" i="24" l="1"/>
  <c r="H147" i="24"/>
  <c r="O147" i="24" s="1"/>
  <c r="N146" i="24"/>
  <c r="M147" i="24" l="1"/>
  <c r="N147" i="24"/>
  <c r="H148" i="24"/>
  <c r="O148" i="24" s="1"/>
  <c r="M148" i="24" l="1"/>
  <c r="H149" i="24"/>
  <c r="O149" i="24" s="1"/>
  <c r="N148" i="24"/>
  <c r="M149" i="24" l="1"/>
  <c r="N149" i="24"/>
  <c r="H150" i="24"/>
  <c r="O150" i="24" s="1"/>
  <c r="M150" i="24" l="1"/>
  <c r="H151" i="24"/>
  <c r="O151" i="24" s="1"/>
  <c r="N150" i="24"/>
  <c r="M151" i="24" l="1"/>
  <c r="N151" i="24"/>
  <c r="H152" i="24"/>
  <c r="O152" i="24" s="1"/>
  <c r="M152" i="24" l="1"/>
  <c r="H153" i="24"/>
  <c r="O153" i="24" s="1"/>
  <c r="N152" i="24"/>
  <c r="M153" i="24" l="1"/>
  <c r="H154" i="24"/>
  <c r="O154" i="24" s="1"/>
  <c r="N153" i="24"/>
  <c r="M154" i="24" l="1"/>
  <c r="N154" i="2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Field Definitions" description="Field Definitions" type="1" refreshedVersion="0" background="1" saveData="1">
    <dbPr connection="DSN=ARTIVARM;SERVER=OSC9891;PORT=56872;DATABASE=ARTIVARM;AUTHENTICATION METHOD=0;UID=_system;;STATIC CURSORS=0;QUERY TIMEOUT=0;UNICODE SQLTYPES=0" command="select_x000d__x000a_  UFVAR as Field_x000d__x000a_, UFDESC as Description_x000d__x000a_, UFTABLE as TableName_x000d__x000a_, UFTYPE as DataType_x000d__x000a_, UFLEN as Length_x000d__x000a_, UFMAND as Mandatory_x000d__x000a_, UFUPPER as UpperCase_x000d__x000a_, UFMIN as MinValue_x000d__x000a_, UFMAX as MaxValue_x000d__x000a_, UFFTAB as ForeignTable_x000d__x000a_, UFLEGFLD as LegacyField_x000d__x000a_, UFVALID as ValidationCodes_x000d__x000a_, (Case when UFKEY='Y' or UFKEY='A' then 'KEY' else '' end) as isKeyToTable_x000d__x000a_, UFCALCF as Calculated_x000d__x000a_, UFCALCRD as CalcReadTime_x000d__x000a_, UFSYNC as Synchronized_x000d__x000a_, UFRDONLY as ReadOnly_x000d__x000a_, UFINDEX as Indexed_x000d__x000a_, UFDEF as DefaultValue_x000d__x000a_, UFVALROU as ValidationRoutine_x000d__x000a_, UFFINDLB as FindListScript_x000d__x000a_, UFHELPID as HelpId_x000d__x000a__x000d__x000a_from stuflds"/>
  </connection>
  <connection id="2" xr16:uid="{00000000-0015-0000-FFFF-FFFF01000000}" odcFile="C:\Users\stevee\Documents\My Data Sources\Field Definitions-ARTIVARM.odc" name="Field Definitions1" description="Field Definitions" type="1" refreshedVersion="6" onlyUseConnectionFile="1" background="1" saveData="1">
    <dbPr connection="DSN=ARTIVARM;SERVER=OSC9891;PORT=56872;DATABASE=ARTIVARM;AUTHENTICATION METHOD=0;UID=_system;STATIC CURSORS=0;QUERY TIMEOUT=0;UNICODE SQLTYPES=0" command="select_x000d__x000a_  UFVAR as Field_x000d__x000a_, UFDESC as Description_x000d__x000a_, UFTABLE as TableName_x000d__x000a_, UFTYPE as DataType_x000d__x000a_, UFLEN as Length_x000d__x000a_, UFMAND as Mandatory_x000d__x000a_, UFUPPER as UpperCase_x000d__x000a_, UFMIN as MinValue_x000d__x000a_, UFMAX as MaxValue_x000d__x000a_, UFFTAB as ForeignTable_x000d__x000a_, UFLEGFLD as LegacyField_x000d__x000a_, UFVALID as ValidationCodes_x000d__x000a_, (Case when UFKEY='Y' or UFKEY='A' then 'KEY' else '' end) as isKeyToTable_x000d__x000a_, UFCALCF as Calculated_x000d__x000a_, UFCALCRD as CalcReadTime_x000d__x000a_, UFSYNC as Synchronized_x000d__x000a_, UFRDONLY as ReadOnly_x000d__x000a_, UFINDEX as Indexed_x000d__x000a_, UFDEF as DefaultValue_x000d__x000a_, UFVALROU as ValidationRoutine_x000d__x000a_, UFFINDLB as FindListScript_x000d__x000a_, UFHELPID as HelpId_x000d__x000a__x000d__x000a_from stuflds"/>
  </connection>
</connections>
</file>

<file path=xl/sharedStrings.xml><?xml version="1.0" encoding="utf-8"?>
<sst xmlns="http://schemas.openxmlformats.org/spreadsheetml/2006/main" count="199938" uniqueCount="37563">
  <si>
    <t>Character Set</t>
  </si>
  <si>
    <t>ASCII</t>
  </si>
  <si>
    <t>File Type</t>
  </si>
  <si>
    <t>Comma Separated Values (CSV)</t>
  </si>
  <si>
    <t>Note 1</t>
  </si>
  <si>
    <t>Delimiter</t>
  </si>
  <si>
    <t>Comma (,)</t>
  </si>
  <si>
    <t>Field Qualifier</t>
  </si>
  <si>
    <t>Double Quote (")</t>
  </si>
  <si>
    <t>Must be used when the field contains the delimiter.</t>
  </si>
  <si>
    <t>Line Terminator</t>
  </si>
  <si>
    <t>Carriage Return, Line Feed (CRLF)</t>
  </si>
  <si>
    <t>Record Id Position</t>
  </si>
  <si>
    <t>See Record Ids tab for the list of Record Id values.</t>
  </si>
  <si>
    <t>Data Type</t>
  </si>
  <si>
    <t>Format</t>
  </si>
  <si>
    <t>AMT</t>
  </si>
  <si>
    <t>-#########.##</t>
  </si>
  <si>
    <t>CHR</t>
  </si>
  <si>
    <t>Exclude all control characters</t>
  </si>
  <si>
    <t>DATE</t>
  </si>
  <si>
    <t>MM/DD/YYYY</t>
  </si>
  <si>
    <t>NUMBER</t>
  </si>
  <si>
    <t>###########</t>
  </si>
  <si>
    <t>PHONE</t>
  </si>
  <si>
    <t>Exactly 10 digits (area code is required)</t>
  </si>
  <si>
    <t>SSN</t>
  </si>
  <si>
    <t>Exactly 9 digits</t>
  </si>
  <si>
    <t>TIME</t>
  </si>
  <si>
    <t>HH:MM[:SS] (24 hour time)
HH:MM[:SS] AM/PM (12 hour time)</t>
  </si>
  <si>
    <t>ZIP</t>
  </si>
  <si>
    <t>US or Canadian</t>
  </si>
  <si>
    <t>Data containing a line break, double-quote, or a comma must be quoted. (If they are not, the file will likely be impossible to process correctly).
A double-quote character in a data must be represented by two double-quote characters.
See http://en.wikipedia.org/wiki/Comma-separated_values for more information on CSV formatting.</t>
  </si>
  <si>
    <t>Record ID</t>
  </si>
  <si>
    <t>New Rec ID</t>
  </si>
  <si>
    <t xml:space="preserve">SaaS timeline </t>
  </si>
  <si>
    <t>Category</t>
  </si>
  <si>
    <t>Subcategory</t>
  </si>
  <si>
    <t>Required?</t>
  </si>
  <si>
    <t>Instruction</t>
  </si>
  <si>
    <t>Records Per</t>
  </si>
  <si>
    <t>Priority</t>
  </si>
  <si>
    <t>ACCT</t>
  </si>
  <si>
    <t>MVP</t>
  </si>
  <si>
    <t>Account</t>
  </si>
  <si>
    <t>Account information</t>
  </si>
  <si>
    <t>Yes</t>
  </si>
  <si>
    <t>One</t>
  </si>
  <si>
    <t>10C</t>
  </si>
  <si>
    <t>NA</t>
  </si>
  <si>
    <t>Custom Account Information</t>
  </si>
  <si>
    <t>10M</t>
  </si>
  <si>
    <t>Data need to be merged with record 10 for MVP</t>
  </si>
  <si>
    <t>Migrated Account Information</t>
  </si>
  <si>
    <t>Zero to one</t>
  </si>
  <si>
    <t>BAL</t>
  </si>
  <si>
    <t>Balance information</t>
  </si>
  <si>
    <t>Delinquency information</t>
  </si>
  <si>
    <t>GA</t>
  </si>
  <si>
    <t>Financial information</t>
  </si>
  <si>
    <t>Later</t>
  </si>
  <si>
    <t>Alerts</t>
  </si>
  <si>
    <t>Zero to many per account</t>
  </si>
  <si>
    <t>Loan</t>
  </si>
  <si>
    <t>Loan Information</t>
  </si>
  <si>
    <t>No</t>
  </si>
  <si>
    <t>DOC</t>
  </si>
  <si>
    <t>MVP2</t>
  </si>
  <si>
    <t>Doc</t>
  </si>
  <si>
    <t>Document Information</t>
  </si>
  <si>
    <t>Zero to many</t>
  </si>
  <si>
    <t>PRTY</t>
  </si>
  <si>
    <t>Party</t>
  </si>
  <si>
    <t>Party information</t>
  </si>
  <si>
    <t>Must have one and only one primary party (PRIM)</t>
  </si>
  <si>
    <t>One to many per account</t>
  </si>
  <si>
    <t>20B</t>
  </si>
  <si>
    <t>Party Balances</t>
  </si>
  <si>
    <t>Zero to One per Party</t>
  </si>
  <si>
    <t>20R</t>
  </si>
  <si>
    <t>Party References</t>
  </si>
  <si>
    <t>Zero to many per Party</t>
  </si>
  <si>
    <t>20C</t>
  </si>
  <si>
    <t>Custom Party Information</t>
  </si>
  <si>
    <t>20IC</t>
  </si>
  <si>
    <t>Insurance Coverage</t>
  </si>
  <si>
    <t>PHN</t>
  </si>
  <si>
    <t>Phone</t>
  </si>
  <si>
    <t>Phone Information</t>
  </si>
  <si>
    <t>Use only if UsePhoneTable option is enabled.</t>
  </si>
  <si>
    <t>POE</t>
  </si>
  <si>
    <t>POE Information</t>
  </si>
  <si>
    <t>Use only if UsePOETable option is enabled.</t>
  </si>
  <si>
    <t>PADD</t>
  </si>
  <si>
    <t>Previous Address</t>
  </si>
  <si>
    <t>Previous Address Information</t>
  </si>
  <si>
    <t>LTRH</t>
  </si>
  <si>
    <t>Letter History</t>
  </si>
  <si>
    <t>Letter History Information</t>
  </si>
  <si>
    <t>AKA</t>
  </si>
  <si>
    <t>Aliases</t>
  </si>
  <si>
    <t>This is not for name changes</t>
  </si>
  <si>
    <t>Nearby</t>
  </si>
  <si>
    <t>This Feature not available in SaaS</t>
  </si>
  <si>
    <t>Account or Party</t>
  </si>
  <si>
    <t>Tasks</t>
  </si>
  <si>
    <t>These are tasks to be performed after the migration</t>
  </si>
  <si>
    <t>Zero to many per Account and Party</t>
  </si>
  <si>
    <t>MVP (RM)</t>
  </si>
  <si>
    <t>Action History</t>
  </si>
  <si>
    <t>ANOT</t>
  </si>
  <si>
    <t>Notes</t>
  </si>
  <si>
    <t>Account and relationship notes</t>
  </si>
  <si>
    <t>Zero to many per Account</t>
  </si>
  <si>
    <t>PNOT</t>
  </si>
  <si>
    <t>Account and party notes</t>
  </si>
  <si>
    <t>Note 2   8</t>
  </si>
  <si>
    <t>TRNH</t>
  </si>
  <si>
    <t>Transaction history</t>
  </si>
  <si>
    <t>Include payments, reversals, and adjustments that have already been applied to the account</t>
  </si>
  <si>
    <t>Combine with Transaction History</t>
  </si>
  <si>
    <t>Memo transactions</t>
  </si>
  <si>
    <t>Any transaction that must never effect the balance</t>
  </si>
  <si>
    <t>Future use</t>
  </si>
  <si>
    <t>PDTR</t>
  </si>
  <si>
    <t>Post-dated transactions</t>
  </si>
  <si>
    <t>Includes payments and adjustments that have not been applied to the account</t>
  </si>
  <si>
    <t>Placement history</t>
  </si>
  <si>
    <t>Include placements, recalls, asset sales, and buy backs</t>
  </si>
  <si>
    <t>Vendor Status Code History</t>
  </si>
  <si>
    <t>ACTH</t>
  </si>
  <si>
    <t>Activity History</t>
  </si>
  <si>
    <t>PA</t>
  </si>
  <si>
    <t>PA Hist</t>
  </si>
  <si>
    <t>Payment Arrangement</t>
  </si>
  <si>
    <t>PS</t>
  </si>
  <si>
    <t>Payment Schedule</t>
  </si>
  <si>
    <t>PSC</t>
  </si>
  <si>
    <t>Payment Schedule for ECC</t>
  </si>
  <si>
    <t>PSK</t>
  </si>
  <si>
    <t>Payment Schedule for ECK</t>
  </si>
  <si>
    <t>61CW</t>
  </si>
  <si>
    <t>Payment Schedule for CW</t>
  </si>
  <si>
    <t>BeyondGA</t>
  </si>
  <si>
    <t>Collateral information</t>
  </si>
  <si>
    <t>Cars, houses, etc</t>
  </si>
  <si>
    <t>Account or Collateral</t>
  </si>
  <si>
    <t>Insurance Information</t>
  </si>
  <si>
    <t>Insurance on person or collateral</t>
  </si>
  <si>
    <t>Zero to many per Account or Collateral</t>
  </si>
  <si>
    <t>Detailed Bill Information</t>
  </si>
  <si>
    <t>Debt Buyer purchase history</t>
  </si>
  <si>
    <t>Required if account was purchased</t>
  </si>
  <si>
    <t>ITMZ</t>
  </si>
  <si>
    <t>Itemization data</t>
  </si>
  <si>
    <t>Custom</t>
  </si>
  <si>
    <t>Custom Data 1</t>
  </si>
  <si>
    <t>A custom script must be written for each</t>
  </si>
  <si>
    <t>Custom Data 2</t>
  </si>
  <si>
    <t>…</t>
  </si>
  <si>
    <t>Custom Data n</t>
  </si>
  <si>
    <t>When there are many accounts to migrate notes can be migrated using a separate file. Ask Ontario Systems for the file layout.</t>
  </si>
  <si>
    <t>Note 2</t>
  </si>
  <si>
    <t>Use the 31 notes record to reduce duplicate notes when the source of the note is linked directly to the party.</t>
  </si>
  <si>
    <t>How to set foreign keys</t>
  </si>
  <si>
    <t>Account_ID</t>
  </si>
  <si>
    <t>Account # in Legacy system</t>
  </si>
  <si>
    <t>Consumer_ID</t>
  </si>
  <si>
    <t>P/S/C for Primary, Spouse, or Comaker</t>
  </si>
  <si>
    <t>Transaction_ID</t>
  </si>
  <si>
    <t xml:space="preserve">Record Creation Status </t>
  </si>
  <si>
    <t>Record</t>
  </si>
  <si>
    <t>TCS Status</t>
  </si>
  <si>
    <t>RM Status</t>
  </si>
  <si>
    <t>FACS Status</t>
  </si>
  <si>
    <t>Done</t>
  </si>
  <si>
    <t>Balances</t>
  </si>
  <si>
    <t>Acct Notes</t>
  </si>
  <si>
    <t>Done  May not have test data</t>
  </si>
  <si>
    <t>Aliasis</t>
  </si>
  <si>
    <t>Transaction History</t>
  </si>
  <si>
    <t>Post Dated Trans</t>
  </si>
  <si>
    <t>Out of scope</t>
  </si>
  <si>
    <t>Party Notes</t>
  </si>
  <si>
    <t>N/A  no party notes</t>
  </si>
  <si>
    <t>Version</t>
  </si>
  <si>
    <t>Date</t>
  </si>
  <si>
    <t>Change Note</t>
  </si>
  <si>
    <t>Removed length from all TIME fields. Time data can be sent in various external formats. See File Specifications tab.</t>
  </si>
  <si>
    <t>Changed the record 40 format. Inserted fields for Vendor Credit and CCC Expense information.</t>
  </si>
  <si>
    <t>Added record 15 (Metro 2 Reporting History)</t>
  </si>
  <si>
    <t>Replaced destination field in record 20 position 30, ARRELENPENDRSPBAL, with ARRELENINIRSPBAL. The old field in that position is calculated from the contents of the new field.</t>
  </si>
  <si>
    <t>Removed table FSDLQSTATUS from the Initial Setup list for accounts. It is still required for the client migration.</t>
  </si>
  <si>
    <t>Added 51 more custom fields to the 99 record for even longer custom records.</t>
  </si>
  <si>
    <t>Added record 16 (Account Alert)</t>
  </si>
  <si>
    <t>Removed record 30 (Account Notes). There will be a separate spreadsheet for migrating account notes.</t>
  </si>
  <si>
    <t>Added record 28 (Account/Party Task)</t>
  </si>
  <si>
    <t>Added record 29 (Action History)</t>
  </si>
  <si>
    <t>Added notes to Converted Account Number (record 10) and Source Party Id (record 20) concerning migrating accounts from multiple systems.</t>
  </si>
  <si>
    <t>Updated Note 1 on record 40</t>
  </si>
  <si>
    <t>Added 20 custom fields to the end of record 71 to allow for migrating data to custom fields on the ARINSURANCE table.</t>
  </si>
  <si>
    <t>Updated Note 1 on record 20 to be more clear about the role of SourcePartyId</t>
  </si>
  <si>
    <t>Added metro 2 account status and made reporting reason code optional on record 15.</t>
  </si>
  <si>
    <t>Added 10 custom fields to the end of record 24 to allow for migrating data to custom fields on the ARENTITYPRVA table.</t>
  </si>
  <si>
    <t>Added record 51 (Vendor Status Code History)</t>
  </si>
  <si>
    <t>Added record 30 back. Added record 31 to allow migrating party notes. Notes can still be migrated using a separate file. Ask Ontario Systems for the layout.</t>
  </si>
  <si>
    <t>Added Language and Status override fields to record 20 (positions 123-127)</t>
  </si>
  <si>
    <t>Added a general note to record 60 concerning how the 60 and 61* records relate to each other.</t>
  </si>
  <si>
    <t>Removed Metro 2 history record. Metro 2 history requires a custom migration.</t>
  </si>
  <si>
    <t>Augmented Note 1 on record 50 to indicate when positions 2, 3 and 4 are required.</t>
  </si>
  <si>
    <t>Added MPS (Multiple Payment Sources) to validation codes to position 22, record 60 (Payment Arrangement).</t>
  </si>
  <si>
    <t>Made Responsible (position 3, record 20) required.</t>
  </si>
  <si>
    <t>Added instructions to Bankruptcy field (position 48,  record 20).</t>
  </si>
  <si>
    <t>Removed records 60, 61, 61ECC, 61ECK, and 61CW. Must use the separate PA migration file layout.</t>
  </si>
  <si>
    <t>Added Record 17 for importing Loan Information.</t>
  </si>
  <si>
    <t>Added Record 21 for importing Phone Information.</t>
  </si>
  <si>
    <t>Added Record 22 for importing POE Information.</t>
  </si>
  <si>
    <t>Added Record 10C - Account Custom Info,20C - Party Custom Information,20B - Party Balances ,20R - Party References</t>
  </si>
  <si>
    <t>Added Record 19 - Account Document Info</t>
  </si>
  <si>
    <t>Added Record 10M - Medical Account Info</t>
  </si>
  <si>
    <t>Added Record 20IC - Insurance Coverage Info</t>
  </si>
  <si>
    <t>Added Record 75 - Detailed Billing Info</t>
  </si>
  <si>
    <t>Remove fields from ARHEALTHCARE component.</t>
  </si>
  <si>
    <t>Added Bankruptcy, Deceased, Incarceration, and Litigacy information to end of Record 20</t>
  </si>
  <si>
    <t>V7</t>
  </si>
  <si>
    <t>Added letter delete date to record 25</t>
  </si>
  <si>
    <t>Changed record 20R. Inserted phone flag fields. Removed note about creating a POE record.</t>
  </si>
  <si>
    <t>Source</t>
  </si>
  <si>
    <t>Destination</t>
  </si>
  <si>
    <t>FACS</t>
  </si>
  <si>
    <t>TCS</t>
  </si>
  <si>
    <t>RM Table</t>
  </si>
  <si>
    <t>RM Column</t>
  </si>
  <si>
    <t>SaaS mapping/ timeline</t>
  </si>
  <si>
    <t>In Migration Import?</t>
  </si>
  <si>
    <t>Description</t>
  </si>
  <si>
    <t>Position</t>
  </si>
  <si>
    <t>Instructions</t>
  </si>
  <si>
    <t>Length</t>
  </si>
  <si>
    <t>Oasis table</t>
  </si>
  <si>
    <t>Oasis Column</t>
  </si>
  <si>
    <t>10</t>
  </si>
  <si>
    <t>Min</t>
  </si>
  <si>
    <t>Max</t>
  </si>
  <si>
    <t>Foreign Table</t>
  </si>
  <si>
    <t>Validation</t>
  </si>
  <si>
    <t>Rec ID = ACCT</t>
  </si>
  <si>
    <t>1</t>
  </si>
  <si>
    <t>DBACCT</t>
  </si>
  <si>
    <t>ARACID</t>
  </si>
  <si>
    <t>2</t>
  </si>
  <si>
    <t xml:space="preserve">ACCOUNT </t>
  </si>
  <si>
    <t>Core</t>
  </si>
  <si>
    <t>Source account number</t>
  </si>
  <si>
    <t>ARACCLTID</t>
  </si>
  <si>
    <t>ContractID</t>
  </si>
  <si>
    <t>ABC</t>
  </si>
  <si>
    <t>DBCLACCT</t>
  </si>
  <si>
    <t>ACCOUNT 11</t>
  </si>
  <si>
    <t>ARACCLACCT</t>
  </si>
  <si>
    <t>1234111158</t>
  </si>
  <si>
    <t>ARACCLTFWDNAME</t>
  </si>
  <si>
    <t>Original creditor from forwarding agency</t>
  </si>
  <si>
    <t>Ghost Busters Inc</t>
  </si>
  <si>
    <t>DBINCDTE</t>
  </si>
  <si>
    <t>ACCOUNT 12</t>
  </si>
  <si>
    <t>ARACSRVDTE</t>
  </si>
  <si>
    <t>01/09/2010</t>
  </si>
  <si>
    <t>DBLSTDTE</t>
  </si>
  <si>
    <t>ACCOUNT 14</t>
  </si>
  <si>
    <t>ARACLSTDTE</t>
  </si>
  <si>
    <t>01/13/2011</t>
  </si>
  <si>
    <t>ARRELUSERID</t>
  </si>
  <si>
    <t>Later (assignment)</t>
  </si>
  <si>
    <t>Assigned collector.
This data will not be used on non-responsible parties</t>
  </si>
  <si>
    <t>OSC</t>
  </si>
  <si>
    <t>FSACTYPE</t>
  </si>
  <si>
    <t>R</t>
  </si>
  <si>
    <t>ARACCSNOTES</t>
  </si>
  <si>
    <t>Client Instructions</t>
  </si>
  <si>
    <t>ARACSPNOTE</t>
  </si>
  <si>
    <t>NO LONGER USED</t>
  </si>
  <si>
    <t>Special Note</t>
  </si>
  <si>
    <t>ARRELSTATUSID</t>
  </si>
  <si>
    <t>Status</t>
  </si>
  <si>
    <t>NEWR</t>
  </si>
  <si>
    <t>ARRELPHSDTE</t>
  </si>
  <si>
    <t>Status change date</t>
  </si>
  <si>
    <t>01/01/2013</t>
  </si>
  <si>
    <t>ARRELWAITDTE</t>
  </si>
  <si>
    <t>This data will not be used for non-responsible parties.</t>
  </si>
  <si>
    <t>06/01/2013</t>
  </si>
  <si>
    <t>ARACDISPUTE</t>
  </si>
  <si>
    <t>ARACLITIGATED</t>
  </si>
  <si>
    <t>N</t>
  </si>
  <si>
    <t>ARACBANKRUPT</t>
  </si>
  <si>
    <t>Note 4</t>
  </si>
  <si>
    <t>Y</t>
  </si>
  <si>
    <t>FSACTSCLDTE</t>
  </si>
  <si>
    <t>06/02/2011</t>
  </si>
  <si>
    <t>ARACVIP</t>
  </si>
  <si>
    <t>FSACEMPLOYEE</t>
  </si>
  <si>
    <t>FSACSKIPTRACE</t>
  </si>
  <si>
    <t>FSACSSCRA</t>
  </si>
  <si>
    <t>ARACCANCID</t>
  </si>
  <si>
    <t>Cancel information</t>
  </si>
  <si>
    <t>DBCANDTE</t>
  </si>
  <si>
    <t>ARACCANCDTE</t>
  </si>
  <si>
    <t>ARACCANCBAKAMT</t>
  </si>
  <si>
    <t>ARACCANCCOL</t>
  </si>
  <si>
    <t>ARACCONTACTS</t>
  </si>
  <si>
    <t>Contact information</t>
  </si>
  <si>
    <t>ARACCALLS</t>
  </si>
  <si>
    <t>3</t>
  </si>
  <si>
    <t>ARACLTRS</t>
  </si>
  <si>
    <t>ARACLSTLTR</t>
  </si>
  <si>
    <t>LTR</t>
  </si>
  <si>
    <t>ARACLTRDTE</t>
  </si>
  <si>
    <t>ARACRETMAIL</t>
  </si>
  <si>
    <t>A3RELPL95LTR</t>
  </si>
  <si>
    <t>Initial PL95 Letter Code</t>
  </si>
  <si>
    <t>PL95</t>
  </si>
  <si>
    <t>A3RELPL95DTE</t>
  </si>
  <si>
    <t>Initial PL95 Letter Date</t>
  </si>
  <si>
    <t>01/01/2012</t>
  </si>
  <si>
    <t>AFACRATEID</t>
  </si>
  <si>
    <t>Payments</t>
  </si>
  <si>
    <t>AFACCASHNOTE</t>
  </si>
  <si>
    <t>Cashier's note</t>
  </si>
  <si>
    <t>AFACHOLDDAYS</t>
  </si>
  <si>
    <t>7</t>
  </si>
  <si>
    <t>DSLPYDTE</t>
  </si>
  <si>
    <t>ARACCNVLPYDTE</t>
  </si>
  <si>
    <t>06/13/2012</t>
  </si>
  <si>
    <t>ARACCNVLPYAMT</t>
  </si>
  <si>
    <t>100.01</t>
  </si>
  <si>
    <t>AFACINBASE</t>
  </si>
  <si>
    <t>Interest</t>
  </si>
  <si>
    <t>DEFAULT</t>
  </si>
  <si>
    <t>AFACINTRATE</t>
  </si>
  <si>
    <t>25</t>
  </si>
  <si>
    <t>AFACINTHRUDT</t>
  </si>
  <si>
    <t>01/15/2013</t>
  </si>
  <si>
    <t>AFACINPRATE</t>
  </si>
  <si>
    <t>30</t>
  </si>
  <si>
    <t>ARACVENDID</t>
  </si>
  <si>
    <t>Placement</t>
  </si>
  <si>
    <t>Note 5</t>
  </si>
  <si>
    <t>Use the placement status fields if vendors have been migrated prior to the migration.</t>
  </si>
  <si>
    <t>BOA</t>
  </si>
  <si>
    <t>FSVECNAME</t>
  </si>
  <si>
    <t>ATTY</t>
  </si>
  <si>
    <t>FSVECPPHSID</t>
  </si>
  <si>
    <t>Placement Level</t>
  </si>
  <si>
    <t>PRIMARY</t>
  </si>
  <si>
    <t>ARACVENPLACEDTE</t>
  </si>
  <si>
    <t>FSACVELAWLIST</t>
  </si>
  <si>
    <t>DEF</t>
  </si>
  <si>
    <t>ARACVENSTATID</t>
  </si>
  <si>
    <t>ACTIVE</t>
  </si>
  <si>
    <t>ARVESTATCD</t>
  </si>
  <si>
    <t>ARACCHGOFFDTE</t>
  </si>
  <si>
    <t>Charge Off</t>
  </si>
  <si>
    <t>07/28/2012</t>
  </si>
  <si>
    <t>ARACCHGOFFAMT</t>
  </si>
  <si>
    <t>1143.74</t>
  </si>
  <si>
    <t>ARACCHGOFFRSN</t>
  </si>
  <si>
    <t>EE</t>
  </si>
  <si>
    <t>FSACCHGOFFPRN</t>
  </si>
  <si>
    <t>1000.00</t>
  </si>
  <si>
    <t>ARACDISPRSNID</t>
  </si>
  <si>
    <t>Dispute</t>
  </si>
  <si>
    <t>BECAUSE</t>
  </si>
  <si>
    <t>ARACDISPDTE</t>
  </si>
  <si>
    <t>01/20/2013</t>
  </si>
  <si>
    <t>ARACEXTSCORE</t>
  </si>
  <si>
    <t>Score</t>
  </si>
  <si>
    <t>42</t>
  </si>
  <si>
    <t>FSACAPPLCRSCORE</t>
  </si>
  <si>
    <t>500</t>
  </si>
  <si>
    <t>FSACPRSCORE</t>
  </si>
  <si>
    <t>450</t>
  </si>
  <si>
    <t>FSACMISCCRSCORE</t>
  </si>
  <si>
    <t>375</t>
  </si>
  <si>
    <t>FSACPRRISKGRADE</t>
  </si>
  <si>
    <t>5</t>
  </si>
  <si>
    <t>ARACSTATUTETYPEID</t>
  </si>
  <si>
    <t>Statute of Limitations</t>
  </si>
  <si>
    <t>JUDGMENT</t>
  </si>
  <si>
    <t>ARACSTATUTESTATEID</t>
  </si>
  <si>
    <t>IN</t>
  </si>
  <si>
    <t>ARACSTATUTEEXPDTE</t>
  </si>
  <si>
    <t>01/01/2014</t>
  </si>
  <si>
    <t>ARACSTATUTEBASEDTE</t>
  </si>
  <si>
    <t>Delinquency Date</t>
  </si>
  <si>
    <t>ARACSTATUTEBASEFLD</t>
  </si>
  <si>
    <t>Values: Account Last Payment Date, Delinquency Date, Consumer Validated</t>
  </si>
  <si>
    <t>ARACLSTDTE|Listed Date|~ARACSRVDTE|Service Date|~ARACDELQDTE|Delinquency Date|~ARACCRDOPNDTE|Open Date|~ARRELPHSDTE|Relationship phse chg date|</t>
  </si>
  <si>
    <t>ARACTYP</t>
  </si>
  <si>
    <t>Debt Buyer</t>
  </si>
  <si>
    <t>PURCHASED</t>
  </si>
  <si>
    <t>ARACCOLTYP</t>
  </si>
  <si>
    <t>INSTALLMENT</t>
  </si>
  <si>
    <t>ALACCLCRID</t>
  </si>
  <si>
    <t>Send the creditor name and the system will find the Id or create a new entry in the ALCREDITOR table</t>
  </si>
  <si>
    <t>Creditor Inc</t>
  </si>
  <si>
    <t>ARACCLCRINT</t>
  </si>
  <si>
    <t>13</t>
  </si>
  <si>
    <t>ARACCLCRLPYPDTE</t>
  </si>
  <si>
    <t>ARACCLCRLPYAMT</t>
  </si>
  <si>
    <t>ARACORGCRDNUM</t>
  </si>
  <si>
    <t>ARRELATIONSHIP</t>
  </si>
  <si>
    <t>ARRELSLACCTTYPE</t>
  </si>
  <si>
    <t>Student Loan</t>
  </si>
  <si>
    <t>ARRELSLCONTSTATUS</t>
  </si>
  <si>
    <t>Is disputed?</t>
  </si>
  <si>
    <t>Values: Y, N</t>
  </si>
  <si>
    <t>Last scrub date</t>
  </si>
  <si>
    <t>Last skip date</t>
  </si>
  <si>
    <t>IS_DISPUTED</t>
  </si>
  <si>
    <t>LASTSCRUBDTE</t>
  </si>
  <si>
    <t>LASTSKIPDTE</t>
  </si>
  <si>
    <t>DISPUTE_REASON</t>
  </si>
  <si>
    <t>DISPUTE_INVESTIGATOR</t>
  </si>
  <si>
    <t>DISPUTE_STATUS</t>
  </si>
  <si>
    <t>LASTCONTACTDATE</t>
  </si>
  <si>
    <t>Last Contact Date</t>
  </si>
  <si>
    <t>External_Status_Code</t>
  </si>
  <si>
    <t>Cancel Codes</t>
  </si>
  <si>
    <t>Code</t>
  </si>
  <si>
    <t>ATY</t>
  </si>
  <si>
    <t>Attorney</t>
  </si>
  <si>
    <t>BANK</t>
  </si>
  <si>
    <t>Bankruptcy</t>
  </si>
  <si>
    <t>CAD</t>
  </si>
  <si>
    <t>Cease and Desist</t>
  </si>
  <si>
    <t>CER</t>
  </si>
  <si>
    <t>Cost Exceeds Recovery</t>
  </si>
  <si>
    <t>COMPLAINT</t>
  </si>
  <si>
    <t>Valid Complaint</t>
  </si>
  <si>
    <t>DECEASED</t>
  </si>
  <si>
    <t>Deceased</t>
  </si>
  <si>
    <t>DISPUTED</t>
  </si>
  <si>
    <t>Valid Dispute</t>
  </si>
  <si>
    <t>DUP</t>
  </si>
  <si>
    <t>Duplicate Listing</t>
  </si>
  <si>
    <t>EXHAUSTED</t>
  </si>
  <si>
    <t>All Efforts Exhausted</t>
  </si>
  <si>
    <t>FRD</t>
  </si>
  <si>
    <t>Fraud</t>
  </si>
  <si>
    <t>HIGHRISK</t>
  </si>
  <si>
    <t>Litigious Consumer</t>
  </si>
  <si>
    <t>IDT</t>
  </si>
  <si>
    <t>Identify Theft</t>
  </si>
  <si>
    <t>INCR</t>
  </si>
  <si>
    <t>Incarcerated</t>
  </si>
  <si>
    <t>KEEP</t>
  </si>
  <si>
    <t>Cancel  Keep</t>
  </si>
  <si>
    <t>MINOR</t>
  </si>
  <si>
    <t>Consumer is/was Minor</t>
  </si>
  <si>
    <t>NOTLICENSED</t>
  </si>
  <si>
    <t>Not Licensed in State</t>
  </si>
  <si>
    <t>NRB</t>
  </si>
  <si>
    <t>Not Responsible for Balance</t>
  </si>
  <si>
    <t>OOB</t>
  </si>
  <si>
    <t>Out of Business/No Assets</t>
  </si>
  <si>
    <t>PBT</t>
  </si>
  <si>
    <t>Paid Before Transfer</t>
  </si>
  <si>
    <t>PIF</t>
  </si>
  <si>
    <t>Paid in Full</t>
  </si>
  <si>
    <t>RECALL</t>
  </si>
  <si>
    <t>Recalled by Client</t>
  </si>
  <si>
    <t>REF</t>
  </si>
  <si>
    <t>Refusal to Pay</t>
  </si>
  <si>
    <t>RETURN</t>
  </si>
  <si>
    <t>Close and Return</t>
  </si>
  <si>
    <t>SCRA</t>
  </si>
  <si>
    <t>Active Service Member</t>
  </si>
  <si>
    <t>SIF</t>
  </si>
  <si>
    <t>Settled in Full</t>
  </si>
  <si>
    <t>SKR</t>
  </si>
  <si>
    <t>Skip Cancel and Return</t>
  </si>
  <si>
    <t>SMB</t>
  </si>
  <si>
    <t>Small Balance Account</t>
  </si>
  <si>
    <t>STA</t>
  </si>
  <si>
    <t>Out of Statute</t>
  </si>
  <si>
    <t>TOE</t>
  </si>
  <si>
    <t>Turned Over in Error</t>
  </si>
  <si>
    <t>UNC</t>
  </si>
  <si>
    <t>Uncollectable</t>
  </si>
  <si>
    <t>UNLOCATE</t>
  </si>
  <si>
    <t>Unable to Locate</t>
  </si>
  <si>
    <t>UTV</t>
  </si>
  <si>
    <t>Unable to Validate Proof of Debt</t>
  </si>
  <si>
    <t>In Account Import?</t>
  </si>
  <si>
    <t>Table</t>
  </si>
  <si>
    <t>Column</t>
  </si>
  <si>
    <t>11</t>
  </si>
  <si>
    <t>Rec ID = BAL</t>
  </si>
  <si>
    <t>Listed at New Business</t>
  </si>
  <si>
    <t>PRN_InitialBalance</t>
  </si>
  <si>
    <t>Principal Initial Balance</t>
  </si>
  <si>
    <t>2234.42</t>
  </si>
  <si>
    <t>INT_InitialBalance</t>
  </si>
  <si>
    <t>Interest Initial Balance</t>
  </si>
  <si>
    <t>100.23</t>
  </si>
  <si>
    <t>LI3_InitialBalance</t>
  </si>
  <si>
    <t>List 3 Balance Initial Balance</t>
  </si>
  <si>
    <t>LI4_InitialBalance</t>
  </si>
  <si>
    <t>List 4 Balance Initial Balance</t>
  </si>
  <si>
    <t>9</t>
  </si>
  <si>
    <t>ATYLS_InitialBalance</t>
  </si>
  <si>
    <t>Attorney List for NB Initial Balance</t>
  </si>
  <si>
    <t>23</t>
  </si>
  <si>
    <t>CCLIS_InitialBalance</t>
  </si>
  <si>
    <t>Court Cost list for NB Initial Balance</t>
  </si>
  <si>
    <t>19</t>
  </si>
  <si>
    <t>Current Balance</t>
  </si>
  <si>
    <t>PRN_CurrentBalance</t>
  </si>
  <si>
    <t>Principal Current Balance</t>
  </si>
  <si>
    <t>1001.32</t>
  </si>
  <si>
    <t>INT_CurrentBalance</t>
  </si>
  <si>
    <t>Interest Current Balance</t>
  </si>
  <si>
    <t>142.42</t>
  </si>
  <si>
    <t>LI3_CurrentBalance</t>
  </si>
  <si>
    <t>List 3 Balance Current Balance</t>
  </si>
  <si>
    <t>6</t>
  </si>
  <si>
    <t>LI4_CurrentBalance</t>
  </si>
  <si>
    <t>List 4 Balance Current Balance</t>
  </si>
  <si>
    <t>8</t>
  </si>
  <si>
    <t>ATYLS_CurrentBalance</t>
  </si>
  <si>
    <t>Attorney List for NB Current Balance</t>
  </si>
  <si>
    <t>22</t>
  </si>
  <si>
    <t>CCLIS_CurrentBalance</t>
  </si>
  <si>
    <t>Court Cost list for NB Current Balance</t>
  </si>
  <si>
    <t>18</t>
  </si>
  <si>
    <t>AIN_CurrentBalance</t>
  </si>
  <si>
    <t>Agency Interest Current Balance</t>
  </si>
  <si>
    <t>PJI_CurrentBalance</t>
  </si>
  <si>
    <t>Postjudgment Interest Current Balance</t>
  </si>
  <si>
    <t>12</t>
  </si>
  <si>
    <t>CCAGY_CurrentBalance</t>
  </si>
  <si>
    <t>Court Costs expensed to agency Current Balance</t>
  </si>
  <si>
    <t>14</t>
  </si>
  <si>
    <t>CCCLT_CurrentBalance</t>
  </si>
  <si>
    <t>Court Costs billed to client Current Balance</t>
  </si>
  <si>
    <t>16</t>
  </si>
  <si>
    <t>ATY_CurrentBalance</t>
  </si>
  <si>
    <t>Attorney Fees Current Balance</t>
  </si>
  <si>
    <t>20</t>
  </si>
  <si>
    <t>CKFEE_CurrentBalance</t>
  </si>
  <si>
    <t>Courtesy check fee Current Balance</t>
  </si>
  <si>
    <t>24</t>
  </si>
  <si>
    <t>MS1_CurrentBalance</t>
  </si>
  <si>
    <t>Miscellaneous 1 Current Balance</t>
  </si>
  <si>
    <t>26</t>
  </si>
  <si>
    <t>LFAGY_CurrentBalance</t>
  </si>
  <si>
    <t>Legal costs expensed to agency Current Balance</t>
  </si>
  <si>
    <t>28</t>
  </si>
  <si>
    <t>LFCLT_CurrentBalance</t>
  </si>
  <si>
    <t>Legal costs billed to client Current Balance</t>
  </si>
  <si>
    <t>LGADV_CurrentBalance</t>
  </si>
  <si>
    <t>Advanced Legal Costs Current Balance</t>
  </si>
  <si>
    <t>32</t>
  </si>
  <si>
    <t>IN_CurrentBalance</t>
  </si>
  <si>
    <t>Invoice Balance Current Balance</t>
  </si>
  <si>
    <t>34</t>
  </si>
  <si>
    <t>PA_CurrentBalance</t>
  </si>
  <si>
    <t>Payment Received Current Balance</t>
  </si>
  <si>
    <t>36</t>
  </si>
  <si>
    <t>REFRC_CurrentBalance</t>
  </si>
  <si>
    <t>Refund Recovery Current Balance</t>
  </si>
  <si>
    <t>38</t>
  </si>
  <si>
    <t>User Define Balances</t>
  </si>
  <si>
    <t>UD1_CurrentBalance</t>
  </si>
  <si>
    <t>User Defined 1 Current Balance</t>
  </si>
  <si>
    <t>40</t>
  </si>
  <si>
    <t>UD1_InitialBalance</t>
  </si>
  <si>
    <t>User Defined 1 Initial Balance</t>
  </si>
  <si>
    <t>41</t>
  </si>
  <si>
    <t>UD2_CurrentBalance</t>
  </si>
  <si>
    <t>User Defined 2 Current Balance</t>
  </si>
  <si>
    <t>UD2_InitialBalance</t>
  </si>
  <si>
    <t>User Defined 2 Initial Balance</t>
  </si>
  <si>
    <t>43</t>
  </si>
  <si>
    <t>UD3_CurrentBalance</t>
  </si>
  <si>
    <t>User Defined 3 Current Balance</t>
  </si>
  <si>
    <t>44</t>
  </si>
  <si>
    <t>UD3_InitialBalance</t>
  </si>
  <si>
    <t>User Defined 3 Initial Balance</t>
  </si>
  <si>
    <t>45</t>
  </si>
  <si>
    <t>UD4_CurrentBalance</t>
  </si>
  <si>
    <t>User Defined 4 Current Balance</t>
  </si>
  <si>
    <t>46</t>
  </si>
  <si>
    <t>UD4_InitialBalance</t>
  </si>
  <si>
    <t>User Defined 4 Initial Balance</t>
  </si>
  <si>
    <t>47</t>
  </si>
  <si>
    <t>UD5_CurrentBalance</t>
  </si>
  <si>
    <t>User Defined 5 Current Balance</t>
  </si>
  <si>
    <t>48</t>
  </si>
  <si>
    <t>UD5_InitialBalance</t>
  </si>
  <si>
    <t>User Defined 5 Initial Balance</t>
  </si>
  <si>
    <t>49</t>
  </si>
  <si>
    <t>UD6_CurrentBalance</t>
  </si>
  <si>
    <t>User Defined 6 Current Balance</t>
  </si>
  <si>
    <t>50</t>
  </si>
  <si>
    <t>UD6_InitialBalance</t>
  </si>
  <si>
    <t>User Defined 6 Initial Balance</t>
  </si>
  <si>
    <t>51</t>
  </si>
  <si>
    <t>UD7_CurrentBalance</t>
  </si>
  <si>
    <t>User Defined 7 Current Balance</t>
  </si>
  <si>
    <t>52</t>
  </si>
  <si>
    <t>UD7_InitialBalance</t>
  </si>
  <si>
    <t>User Defined 7 Initial Balance</t>
  </si>
  <si>
    <t>53</t>
  </si>
  <si>
    <t>UD8_CurrentBalance</t>
  </si>
  <si>
    <t>User Defined 8 Current Balance</t>
  </si>
  <si>
    <t>54</t>
  </si>
  <si>
    <t>UD8_InitialBalance</t>
  </si>
  <si>
    <t>User Defined 8 Initial Balance</t>
  </si>
  <si>
    <t>55</t>
  </si>
  <si>
    <t>UD9_CurrentBalance</t>
  </si>
  <si>
    <t>User Defined 9 Current Balance</t>
  </si>
  <si>
    <t>56</t>
  </si>
  <si>
    <t>UD9_InitialBalance</t>
  </si>
  <si>
    <t>User Defined 9 Initial Balance</t>
  </si>
  <si>
    <t>57</t>
  </si>
  <si>
    <t>Rec ID = PRTY</t>
  </si>
  <si>
    <t>ARACCOUNT</t>
  </si>
  <si>
    <t>DBCLNT_"PSC"</t>
  </si>
  <si>
    <t>Values: P, SE, S, C, G, PA, PR, D, E, N, A</t>
  </si>
  <si>
    <t>ARRELTYPID</t>
  </si>
  <si>
    <t>Should have at least 1 record with Primary.  For multiple co-makers use CoMaker_1, CoMaker_2, etc.  See values below</t>
  </si>
  <si>
    <t>PRIM</t>
  </si>
  <si>
    <t>COMAK_1</t>
  </si>
  <si>
    <t>SPOUSE</t>
  </si>
  <si>
    <t>AUTH|Authorized User|~BUSINESS|Business|AR43360~COMAK|Comaker|AR13409~DEPEND|Dependent|AR13410~EXEC|Executor|AR43575~GUAR|Guarantor|AR43574~OWNER|Business Owner|AR43359~PRIM|Primary Responsible Party|AR13411~SPOUSE|Spouse|AR13412~</t>
  </si>
  <si>
    <t>ARRELRESP</t>
  </si>
  <si>
    <t>ARENFNM</t>
  </si>
  <si>
    <t>First name</t>
  </si>
  <si>
    <t>Firstname</t>
  </si>
  <si>
    <t>ARENTITY</t>
  </si>
  <si>
    <t>ARENMNM</t>
  </si>
  <si>
    <t>Middle Name</t>
  </si>
  <si>
    <t>ARENLNM</t>
  </si>
  <si>
    <t>of Primary</t>
  </si>
  <si>
    <t>ofComak</t>
  </si>
  <si>
    <t>of Spouse</t>
  </si>
  <si>
    <t>ARENADR</t>
  </si>
  <si>
    <t>123 Someplace St</t>
  </si>
  <si>
    <t>ARENUNT</t>
  </si>
  <si>
    <t>Apt 123</t>
  </si>
  <si>
    <t>,Apt 123</t>
  </si>
  <si>
    <t>ARENCTY</t>
  </si>
  <si>
    <t>Somecity</t>
  </si>
  <si>
    <t>ARENST</t>
  </si>
  <si>
    <t>ARENZIP</t>
  </si>
  <si>
    <t>47304</t>
  </si>
  <si>
    <t>ARENCNTY</t>
  </si>
  <si>
    <t>Delaware</t>
  </si>
  <si>
    <t>ARENCNTRY</t>
  </si>
  <si>
    <t>USA</t>
  </si>
  <si>
    <t>ARENBTHDTE</t>
  </si>
  <si>
    <t>01/01/1990</t>
  </si>
  <si>
    <t>06/24/1993</t>
  </si>
  <si>
    <t>ARENPH</t>
  </si>
  <si>
    <t>Use only if UsePhoneable option not enabled. Else use record 21</t>
  </si>
  <si>
    <t>7657517000</t>
  </si>
  <si>
    <t>ARENPF</t>
  </si>
  <si>
    <t>G</t>
  </si>
  <si>
    <t>ARENPH2</t>
  </si>
  <si>
    <t>7657517100</t>
  </si>
  <si>
    <t>ARENPF2</t>
  </si>
  <si>
    <t>ARENFAX</t>
  </si>
  <si>
    <t>7657517199</t>
  </si>
  <si>
    <t>ARENSSN</t>
  </si>
  <si>
    <t>123121234</t>
  </si>
  <si>
    <t>123125679</t>
  </si>
  <si>
    <t>123125678</t>
  </si>
  <si>
    <t>ARENGENDER</t>
  </si>
  <si>
    <t>M</t>
  </si>
  <si>
    <t>F</t>
  </si>
  <si>
    <t>ARENMARITAL</t>
  </si>
  <si>
    <t>ARENDRVLIC</t>
  </si>
  <si>
    <t>IN123412342322</t>
  </si>
  <si>
    <t>IN123412346790</t>
  </si>
  <si>
    <t>IN123412346789</t>
  </si>
  <si>
    <t>ARENDRVLICST</t>
  </si>
  <si>
    <t>ARENEMAIL</t>
  </si>
  <si>
    <t>Don't use if placing email in EMAIL record</t>
  </si>
  <si>
    <t>primary@email.com</t>
  </si>
  <si>
    <t>comaker@email.com</t>
  </si>
  <si>
    <t>spouse@email.com</t>
  </si>
  <si>
    <t>ARENDECDTE</t>
  </si>
  <si>
    <t>01/01/2011</t>
  </si>
  <si>
    <t>ARENDECEASED</t>
  </si>
  <si>
    <t>ARENBUSINESS</t>
  </si>
  <si>
    <t>ARENFIRM</t>
  </si>
  <si>
    <t>This is not a business</t>
  </si>
  <si>
    <t>ARENEIN</t>
  </si>
  <si>
    <t>35-123412341234</t>
  </si>
  <si>
    <t>ARRELENINIRSPBAL</t>
  </si>
  <si>
    <t>Leave this blank if all RP's are responsible for entire balance</t>
  </si>
  <si>
    <t>1000</t>
  </si>
  <si>
    <t>143.74</t>
  </si>
  <si>
    <t>Use POE record</t>
  </si>
  <si>
    <t>ARENPOE</t>
  </si>
  <si>
    <t>Use only if UsePOETable option not enabled. Else use record 22</t>
  </si>
  <si>
    <t>ARENPOEADR</t>
  </si>
  <si>
    <t>123 Somewhere St</t>
  </si>
  <si>
    <t>ARENPOEUNT</t>
  </si>
  <si>
    <t>Suite A</t>
  </si>
  <si>
    <t>ARENPOECTY</t>
  </si>
  <si>
    <t>Some Place</t>
  </si>
  <si>
    <t>ARENPOEST</t>
  </si>
  <si>
    <t>ARENPOEZIP</t>
  </si>
  <si>
    <t>ARENPOECNTRY</t>
  </si>
  <si>
    <t>ARENPOEPH</t>
  </si>
  <si>
    <t>7657517200</t>
  </si>
  <si>
    <t>ARENPOEPF</t>
  </si>
  <si>
    <t>ARENPOEEXT</t>
  </si>
  <si>
    <t>1234</t>
  </si>
  <si>
    <t>ARENHIREDTE</t>
  </si>
  <si>
    <t>ARENEMPLOYED</t>
  </si>
  <si>
    <t>ARENPOESAL</t>
  </si>
  <si>
    <t>52000.01</t>
  </si>
  <si>
    <t>ARENPOEFNM</t>
  </si>
  <si>
    <t>POE Contact First Name</t>
  </si>
  <si>
    <t>ARENPOELNM</t>
  </si>
  <si>
    <t>POE Contact Last Name</t>
  </si>
  <si>
    <t>ARENPOETTL</t>
  </si>
  <si>
    <t>Person to contact</t>
  </si>
  <si>
    <t>ARENPOEFAX</t>
  </si>
  <si>
    <t>ARENBNKRPT</t>
  </si>
  <si>
    <t>ARENBNKCHP</t>
  </si>
  <si>
    <t>ARENBNKDTE</t>
  </si>
  <si>
    <t>01/01/2009</t>
  </si>
  <si>
    <t>ARENBKRCSNUM</t>
  </si>
  <si>
    <t>123412341234123</t>
  </si>
  <si>
    <t>ARENBNKCHPPREV</t>
  </si>
  <si>
    <t>ARENBNKCNVDTE</t>
  </si>
  <si>
    <t>01/01/2008</t>
  </si>
  <si>
    <t>ARENBNKCNVRSN</t>
  </si>
  <si>
    <t>Moving onto next step</t>
  </si>
  <si>
    <t>ARENBKRCONF</t>
  </si>
  <si>
    <t>P</t>
  </si>
  <si>
    <t>Assets</t>
  </si>
  <si>
    <t>ARENASBKAC</t>
  </si>
  <si>
    <t>Account#1</t>
  </si>
  <si>
    <t>Account#5</t>
  </si>
  <si>
    <t>Account#3</t>
  </si>
  <si>
    <t>ARENASBKID</t>
  </si>
  <si>
    <t>ABA Number</t>
  </si>
  <si>
    <t>101000019</t>
  </si>
  <si>
    <t>ARENASBKSVAC</t>
  </si>
  <si>
    <t>Account#2</t>
  </si>
  <si>
    <t>Account#4</t>
  </si>
  <si>
    <t>ARENASBKSVID</t>
  </si>
  <si>
    <t>ARENASCC</t>
  </si>
  <si>
    <t>Type: American Express, VISA, MasterCard, etc.</t>
  </si>
  <si>
    <t>American Express</t>
  </si>
  <si>
    <t>ARENASCCEX</t>
  </si>
  <si>
    <t>ARENASCCNO</t>
  </si>
  <si>
    <t>1234123412341234</t>
  </si>
  <si>
    <t>ARENASMISC</t>
  </si>
  <si>
    <t>No longer good</t>
  </si>
  <si>
    <t>ARENASPR</t>
  </si>
  <si>
    <t>Home</t>
  </si>
  <si>
    <t>ARENASPRAD</t>
  </si>
  <si>
    <t>123 Home address St</t>
  </si>
  <si>
    <t>ARENASPRUNT</t>
  </si>
  <si>
    <t>ARENASPRCTY</t>
  </si>
  <si>
    <t>ARENASPRST</t>
  </si>
  <si>
    <t>ARENASPRZIP</t>
  </si>
  <si>
    <t>ARENASAODESC</t>
  </si>
  <si>
    <t>Chevy Malibu</t>
  </si>
  <si>
    <t>Honda Accord</t>
  </si>
  <si>
    <t>ARENASAOTAG</t>
  </si>
  <si>
    <t>12 BF 1234</t>
  </si>
  <si>
    <t>12 BF 1235</t>
  </si>
  <si>
    <t>ARENASAOTITLE</t>
  </si>
  <si>
    <t>123412341234</t>
  </si>
  <si>
    <t>123412346</t>
  </si>
  <si>
    <t>ARENASAOVALUE</t>
  </si>
  <si>
    <t>250.00</t>
  </si>
  <si>
    <t>30231.14</t>
  </si>
  <si>
    <t>SourcePartyId</t>
  </si>
  <si>
    <t>Source Party Id</t>
  </si>
  <si>
    <t>12341114820-1306</t>
  </si>
  <si>
    <t>ARENLANG</t>
  </si>
  <si>
    <t>Language</t>
  </si>
  <si>
    <t>Values: English, Spanish</t>
  </si>
  <si>
    <t>ENG</t>
  </si>
  <si>
    <t>SPA</t>
  </si>
  <si>
    <t/>
  </si>
  <si>
    <t>FDLANG</t>
  </si>
  <si>
    <t>Status Override</t>
  </si>
  <si>
    <t>COLLECTION</t>
  </si>
  <si>
    <t>06/11/2013</t>
  </si>
  <si>
    <t>Note 3</t>
  </si>
  <si>
    <t>06/11/2014</t>
  </si>
  <si>
    <t>LOW</t>
  </si>
  <si>
    <t>ARENSLEDIANKEY</t>
  </si>
  <si>
    <t>ARENADRSOURCE</t>
  </si>
  <si>
    <t>ARENFAUXSSN</t>
  </si>
  <si>
    <t>ARENADRSTATUS</t>
  </si>
  <si>
    <t>ARENREGIONCODE</t>
  </si>
  <si>
    <t>ARENAGYLOCATION</t>
  </si>
  <si>
    <t>ARENDAYSDELQ</t>
  </si>
  <si>
    <t>ARENDAYSNOTPD</t>
  </si>
  <si>
    <t>ARENNUMDEBTS</t>
  </si>
  <si>
    <t>Bankruptcy Legal Entity</t>
  </si>
  <si>
    <t>ARENTITYLGL</t>
  </si>
  <si>
    <t>ARENLGLTYPE</t>
  </si>
  <si>
    <t>Type</t>
  </si>
  <si>
    <t>BANKRUPTCY</t>
  </si>
  <si>
    <t>BANKRUPTCY|Bankruptcy|~PROBATE|Probate|~LITIGATION|Litigation|</t>
  </si>
  <si>
    <t>ARENBKRVERDATE</t>
  </si>
  <si>
    <t>Bankruptcty Verification Date</t>
  </si>
  <si>
    <t>02/08/2009</t>
  </si>
  <si>
    <t>ARENLGL341HASINFO</t>
  </si>
  <si>
    <t>Has 341 Info?</t>
  </si>
  <si>
    <t>Y|Yes|~N|No|</t>
  </si>
  <si>
    <t>ARENLGL341DATE</t>
  </si>
  <si>
    <t>341 Date</t>
  </si>
  <si>
    <t>01/29/2009</t>
  </si>
  <si>
    <t>ARENLGL341LOCATION</t>
  </si>
  <si>
    <t>341 Location</t>
  </si>
  <si>
    <t>Somewhere</t>
  </si>
  <si>
    <t>ARENLGL341TIME</t>
  </si>
  <si>
    <t>341 Time</t>
  </si>
  <si>
    <t>10:00</t>
  </si>
  <si>
    <t>ARENLGLCRTNAME</t>
  </si>
  <si>
    <t>Court Name</t>
  </si>
  <si>
    <t>A Court</t>
  </si>
  <si>
    <t>ARENLGLCRTADR1</t>
  </si>
  <si>
    <t>Court Address 1</t>
  </si>
  <si>
    <t>123 St</t>
  </si>
  <si>
    <t>ARENLGLCRTADR2</t>
  </si>
  <si>
    <t>Court Address 2</t>
  </si>
  <si>
    <t>ARENLGLCRTCITY</t>
  </si>
  <si>
    <t>Court City</t>
  </si>
  <si>
    <t>City A</t>
  </si>
  <si>
    <t>ARENLGLCRTST</t>
  </si>
  <si>
    <t>Court State</t>
  </si>
  <si>
    <t>ARENLGLCRTZIP</t>
  </si>
  <si>
    <t>Court Zip</t>
  </si>
  <si>
    <t>ARENLGLCRTCOUNTY</t>
  </si>
  <si>
    <t>Court County</t>
  </si>
  <si>
    <t>County A</t>
  </si>
  <si>
    <t>ARENLGLCRTDISTRICT</t>
  </si>
  <si>
    <t>Court District</t>
  </si>
  <si>
    <t>District A</t>
  </si>
  <si>
    <t>ARENLGLCRTDIVISION</t>
  </si>
  <si>
    <t>Court Division</t>
  </si>
  <si>
    <t>Division A</t>
  </si>
  <si>
    <t>ARENLGLCRTPHONE</t>
  </si>
  <si>
    <t>Court Phone</t>
  </si>
  <si>
    <t>7651112222</t>
  </si>
  <si>
    <t>ARENLGLCRTPHONEEXT</t>
  </si>
  <si>
    <t>Court Phone Extension</t>
  </si>
  <si>
    <t>ARENLGLCRTURL</t>
  </si>
  <si>
    <t>Court Website URL</t>
  </si>
  <si>
    <t>ARENLGLTRSTNAME</t>
  </si>
  <si>
    <t>Trustee Name</t>
  </si>
  <si>
    <t>A Trustee</t>
  </si>
  <si>
    <t>ARENLGLTRSTADR1</t>
  </si>
  <si>
    <t>Trustee Address 1</t>
  </si>
  <si>
    <t>456 Ave</t>
  </si>
  <si>
    <t>ARENLGLTRSTADR2</t>
  </si>
  <si>
    <t>Trustee Address 2</t>
  </si>
  <si>
    <t>ARENLGLTRSTCITY</t>
  </si>
  <si>
    <t>Trustee City</t>
  </si>
  <si>
    <t>City B</t>
  </si>
  <si>
    <t>ARENLGLTRSTST</t>
  </si>
  <si>
    <t>Trustee State</t>
  </si>
  <si>
    <t>ARENLGLTRSTZIP</t>
  </si>
  <si>
    <t>Trustee Zip</t>
  </si>
  <si>
    <t>42453</t>
  </si>
  <si>
    <t>ARENLGLTRSTPHONE</t>
  </si>
  <si>
    <t>Trustee Phone</t>
  </si>
  <si>
    <t>7562221111</t>
  </si>
  <si>
    <t>Deceased Legal Entity</t>
  </si>
  <si>
    <t>ARENDECCITY</t>
  </si>
  <si>
    <t>The city in which the deceased died.</t>
  </si>
  <si>
    <t>City X</t>
  </si>
  <si>
    <t>ARENDECSTATE</t>
  </si>
  <si>
    <t>The state in which the deceased died.</t>
  </si>
  <si>
    <t>ARENDECCOUNTY</t>
  </si>
  <si>
    <t>The county in which the deceased died.</t>
  </si>
  <si>
    <t>County X</t>
  </si>
  <si>
    <t>PROBATE</t>
  </si>
  <si>
    <t>ARENDECVERDATE</t>
  </si>
  <si>
    <t>Deceased Verification Date</t>
  </si>
  <si>
    <t>12/29/2012</t>
  </si>
  <si>
    <t>ARENLGLCASENUM</t>
  </si>
  <si>
    <t>Case Number</t>
  </si>
  <si>
    <t>192837465</t>
  </si>
  <si>
    <t>ARENLGLFILEDATE</t>
  </si>
  <si>
    <t>File Date</t>
  </si>
  <si>
    <t>12/31/2012</t>
  </si>
  <si>
    <t>Super Court</t>
  </si>
  <si>
    <t>123 N Super St</t>
  </si>
  <si>
    <t>Super City</t>
  </si>
  <si>
    <t>43409</t>
  </si>
  <si>
    <t>Disctict X</t>
  </si>
  <si>
    <t>Division X</t>
  </si>
  <si>
    <t>7653334444</t>
  </si>
  <si>
    <t>ARENLGLEXECNAME</t>
  </si>
  <si>
    <t>Executor Name</t>
  </si>
  <si>
    <t>Super Executor</t>
  </si>
  <si>
    <t>ARENLGLEXECADR1</t>
  </si>
  <si>
    <t>Executor Address 1</t>
  </si>
  <si>
    <t>231 Mega Rd</t>
  </si>
  <si>
    <t>ARENLGLEXECADR2</t>
  </si>
  <si>
    <t>Executor Address 2</t>
  </si>
  <si>
    <t>ARENLGLEXECCITY</t>
  </si>
  <si>
    <t>Executor City</t>
  </si>
  <si>
    <t>ARENLGLEXECST</t>
  </si>
  <si>
    <t>Executor State</t>
  </si>
  <si>
    <t>ARENLGLEXECZIP</t>
  </si>
  <si>
    <t>Executor Zip</t>
  </si>
  <si>
    <t>ARENLGLEXECPHONE</t>
  </si>
  <si>
    <t>Executor Phone</t>
  </si>
  <si>
    <t>7654443333</t>
  </si>
  <si>
    <t>ARENLGLEXECFAX</t>
  </si>
  <si>
    <t>Executor FAX</t>
  </si>
  <si>
    <t>ARENPRISFLAG</t>
  </si>
  <si>
    <t>Prison - Incarcerated?</t>
  </si>
  <si>
    <t>ARENPRISPENNAME</t>
  </si>
  <si>
    <t>Prison - Penitentiary Name</t>
  </si>
  <si>
    <t>Prison A</t>
  </si>
  <si>
    <t>ARENPRISEXPRELDATE</t>
  </si>
  <si>
    <t>Prison - Expected Release Date</t>
  </si>
  <si>
    <t>12/09/2012</t>
  </si>
  <si>
    <t>ARENPRISVERDATE</t>
  </si>
  <si>
    <t>Prison - Incarcerated Verification Date</t>
  </si>
  <si>
    <t>05/23/2012</t>
  </si>
  <si>
    <t>Litigous</t>
  </si>
  <si>
    <t>ARENLITFCRAFLAG</t>
  </si>
  <si>
    <t>Litigious Flag - FCRA</t>
  </si>
  <si>
    <t>N|No|~Y|Yes|</t>
  </si>
  <si>
    <t>ARENLITTCPAFLAG</t>
  </si>
  <si>
    <t>Litigious Flag - TCPA</t>
  </si>
  <si>
    <t>ARENLITFDCPAFLAG</t>
  </si>
  <si>
    <t>Litigious Flag - FDCPA</t>
  </si>
  <si>
    <t>ARENLITFILEDATE</t>
  </si>
  <si>
    <t>Litigious Flag - File Date</t>
  </si>
  <si>
    <t>BADADDRESS</t>
  </si>
  <si>
    <t>Bad Address</t>
  </si>
  <si>
    <t>EXTERNAL_CUSTOMER_ID</t>
  </si>
  <si>
    <t>External Customer ID</t>
  </si>
  <si>
    <t>The SourcePartyId field is used by the migration to prevent creating more than one copy of the same person information.
If converting accounts from multiple systems, use a prefix to indicate the system the account is coming from (i.e., '1_123' indicates this account came from system 1).</t>
  </si>
  <si>
    <t>This data will not be used (except for PRIM) if working the whole account or if the account is placed.</t>
  </si>
  <si>
    <t>Case matters for these values</t>
  </si>
  <si>
    <t>Responsible Values:</t>
  </si>
  <si>
    <t>Primary</t>
  </si>
  <si>
    <t>Secondary</t>
  </si>
  <si>
    <t>Spouse</t>
  </si>
  <si>
    <t>CoMaker</t>
  </si>
  <si>
    <t>Guarantor</t>
  </si>
  <si>
    <t>Non-Responible Values:</t>
  </si>
  <si>
    <t>Power of Attorney</t>
  </si>
  <si>
    <t>Personal Rep</t>
  </si>
  <si>
    <t>Dependent</t>
  </si>
  <si>
    <t>Executor</t>
  </si>
  <si>
    <t>NonResponsible CoMaker</t>
  </si>
  <si>
    <t>Authorized 3rd Party</t>
  </si>
  <si>
    <t>Rec ID = PHN</t>
  </si>
  <si>
    <t>.</t>
  </si>
  <si>
    <t>For multiple co-makers use COMAK_1, COMAK_2, etc.</t>
  </si>
  <si>
    <t>ARPHONE</t>
  </si>
  <si>
    <t>ARPHPHONE</t>
  </si>
  <si>
    <t>7655552223</t>
  </si>
  <si>
    <t>7655551111</t>
  </si>
  <si>
    <t>7655552244</t>
  </si>
  <si>
    <t>ARPHEXT</t>
  </si>
  <si>
    <t>333</t>
  </si>
  <si>
    <t>ARPHTYPE</t>
  </si>
  <si>
    <t>Values:  Home, Work, Mobile, Other</t>
  </si>
  <si>
    <t>WORK</t>
  </si>
  <si>
    <t>MOBILE</t>
  </si>
  <si>
    <t>ARFLDVAL.ARFVKEY = ARPHTYPE</t>
  </si>
  <si>
    <t>BUSINESS|Business|FAX|Fax|HOME|Home|MOBILE|Mobile|OTHER|Other|WORK|Work</t>
  </si>
  <si>
    <t>ARPHMAPKEY</t>
  </si>
  <si>
    <t>Not used.   UseAs field on the User Interface</t>
  </si>
  <si>
    <t>TERTIARY</t>
  </si>
  <si>
    <t>ARPHONEMAP</t>
  </si>
  <si>
    <t>NONE|POE|PRIMARY|SECONDARY|TERTIARY</t>
  </si>
  <si>
    <t>ARCELLPHCNST</t>
  </si>
  <si>
    <t>ARCELLPHCNSTFLAG</t>
  </si>
  <si>
    <t>ARPHBAD</t>
  </si>
  <si>
    <t>ARPHCEASE</t>
  </si>
  <si>
    <t>ARPHEXHAUSTED</t>
  </si>
  <si>
    <t>ARPHNMIGDATA</t>
  </si>
  <si>
    <t xml:space="preserve">Remaining Layout to 
Match ARCUSTMIGFIELDMAP </t>
  </si>
  <si>
    <t>11-####</t>
  </si>
  <si>
    <t>Add as many comma separated field paces as needed. 
The import will dynamically map to all provided fields.</t>
  </si>
  <si>
    <t>Phone status</t>
  </si>
  <si>
    <t>Values:  UNVERIFIED, VERIFIED, BAD, WRONG, GOOD, UNKNOWN, NEVERCALL</t>
  </si>
  <si>
    <t>Call Consent</t>
  </si>
  <si>
    <t>Call Consent Date</t>
  </si>
  <si>
    <t>SMS Consent</t>
  </si>
  <si>
    <t>SMS Consent Date</t>
  </si>
  <si>
    <t>Pre-Recorded Msg Consent</t>
  </si>
  <si>
    <t>Pre-Recorded Msg Consent Date</t>
  </si>
  <si>
    <t>Artificial Voice Consent</t>
  </si>
  <si>
    <t>Artificial Voice Consent Date</t>
  </si>
  <si>
    <t>Is primary</t>
  </si>
  <si>
    <t>Values: CLIENT, CONSUMER, PORTAL, VENDOR</t>
  </si>
  <si>
    <t>Rec ID = EMAIL</t>
  </si>
  <si>
    <t>EMAIL_ADDRESS</t>
  </si>
  <si>
    <t>Email Address</t>
  </si>
  <si>
    <t>EMAIL_TYPE</t>
  </si>
  <si>
    <t>Email Type</t>
  </si>
  <si>
    <t>EMAIL_STATUS</t>
  </si>
  <si>
    <t>Email Status</t>
  </si>
  <si>
    <t>EMAIL_CONSENT</t>
  </si>
  <si>
    <t>Email Consent</t>
  </si>
  <si>
    <t>Values: YES, NO, NA</t>
  </si>
  <si>
    <t>EMAIL_CONSENT_DATE</t>
  </si>
  <si>
    <t>Email Consent Date</t>
  </si>
  <si>
    <t>ESIGN_CONSENT</t>
  </si>
  <si>
    <t>Esign Consent</t>
  </si>
  <si>
    <t>ESIGN_CONSENT_DATE</t>
  </si>
  <si>
    <t>Esign Consent Date</t>
  </si>
  <si>
    <t>IS_ACTIVE</t>
  </si>
  <si>
    <t>Is active</t>
  </si>
  <si>
    <t>IS_PRIMARY</t>
  </si>
  <si>
    <t>EMAIL_SOURCE</t>
  </si>
  <si>
    <t>EMAIL_CONSENT_SOURCE</t>
  </si>
  <si>
    <t>Email Consent Source</t>
  </si>
  <si>
    <t>ESIGN_CONSENT_SOURCE</t>
  </si>
  <si>
    <t>Esign Consent Source</t>
  </si>
  <si>
    <t>Acct Imp Position</t>
  </si>
  <si>
    <t>Rec ID = POE</t>
  </si>
  <si>
    <t>ARPOE</t>
  </si>
  <si>
    <t>ARPOENAME</t>
  </si>
  <si>
    <t>Prim POE 1</t>
  </si>
  <si>
    <t>Comak1 POE 1</t>
  </si>
  <si>
    <t>Spouse POE 1</t>
  </si>
  <si>
    <t>ARPOEADR1</t>
  </si>
  <si>
    <t>456 Anywhere Ave.</t>
  </si>
  <si>
    <t>ARPOEADR2</t>
  </si>
  <si>
    <t>Suite 456</t>
  </si>
  <si>
    <t>ARPOECITY</t>
  </si>
  <si>
    <t>ARPOEST</t>
  </si>
  <si>
    <t>ARPOEZIP</t>
  </si>
  <si>
    <t>47303</t>
  </si>
  <si>
    <t>ARPOEACTIVE</t>
  </si>
  <si>
    <t>ARPOEBEST</t>
  </si>
  <si>
    <t>ARPOETITLE</t>
  </si>
  <si>
    <t>Asst to the Regional Mgr.</t>
  </si>
  <si>
    <t>ARPOESALARY</t>
  </si>
  <si>
    <t>35000</t>
  </si>
  <si>
    <t>45123</t>
  </si>
  <si>
    <t>23000</t>
  </si>
  <si>
    <t>ARPOEHIREDATE</t>
  </si>
  <si>
    <t>ARPOETERMDATE</t>
  </si>
  <si>
    <t>ARPOEEIN</t>
  </si>
  <si>
    <t>1234567811</t>
  </si>
  <si>
    <t>123456781</t>
  </si>
  <si>
    <t>123456784</t>
  </si>
  <si>
    <t>ARPOECATEGORY</t>
  </si>
  <si>
    <t>SELF_EMPLOYED</t>
  </si>
  <si>
    <t>ARFLDVAL.ARFVKEY = AREMPLOYERTYPE</t>
  </si>
  <si>
    <t>NONE|Not Restricted|FEDERAL|Federal (Including United States Postal Service and Military)|MERCHANT_SEAMAN|Merchant Navy or Merchant Marine|SELF_EMPLOYED|1099-MISC, Independent Contractor, or Self-Employed|UNITED_NATIONS|United Nations (UN)|WORLD_BANK|World Bank</t>
  </si>
  <si>
    <t>ARPOETYPE</t>
  </si>
  <si>
    <t>SEASON</t>
  </si>
  <si>
    <t>PART</t>
  </si>
  <si>
    <t>FULL</t>
  </si>
  <si>
    <t>ARFLDVAL.ARFVKEY = ARPOETYPE</t>
  </si>
  <si>
    <t>ACTIVE|BENEFICIARY|CASUAL|CONTRACT|CURRENT|FULL|INTASSIGN|INTERN|LEAVE|MULTI|NEWEMP|PART|RETIRED|SABBATICAL|SEASON|SICK|SPOUSE|TEMP|TEMPINACT</t>
  </si>
  <si>
    <t>7657519986</t>
  </si>
  <si>
    <t>7657519985</t>
  </si>
  <si>
    <t>7655551256</t>
  </si>
  <si>
    <t>7657519987</t>
  </si>
  <si>
    <t>7657519988</t>
  </si>
  <si>
    <t>7655551257</t>
  </si>
  <si>
    <t>999</t>
  </si>
  <si>
    <t>988</t>
  </si>
  <si>
    <t>224</t>
  </si>
  <si>
    <t>7655551258</t>
  </si>
  <si>
    <t>ARPOECONTACTFNM</t>
  </si>
  <si>
    <t>POECnt</t>
  </si>
  <si>
    <t>ARPOECONTACTLNM</t>
  </si>
  <si>
    <t>ofPrimary</t>
  </si>
  <si>
    <t>ofSpouse</t>
  </si>
  <si>
    <t>ARPOECONTACTTITLE</t>
  </si>
  <si>
    <t>Mgr.</t>
  </si>
  <si>
    <t>Manager</t>
  </si>
  <si>
    <t>Owner</t>
  </si>
  <si>
    <t>ARENTMIGDATA</t>
  </si>
  <si>
    <t>27-####</t>
  </si>
  <si>
    <t>Field</t>
  </si>
  <si>
    <t>Rec ID = PADD</t>
  </si>
  <si>
    <t>na</t>
  </si>
  <si>
    <t>ARENADTE</t>
  </si>
  <si>
    <t>01/29/2013</t>
  </si>
  <si>
    <t>ARENATIM</t>
  </si>
  <si>
    <t>9:48</t>
  </si>
  <si>
    <t>?</t>
  </si>
  <si>
    <t>ARENAUSR</t>
  </si>
  <si>
    <t>ARENAFNM</t>
  </si>
  <si>
    <t>TEMP</t>
  </si>
  <si>
    <t>ARENALNM</t>
  </si>
  <si>
    <t>NAME</t>
  </si>
  <si>
    <t>ARENAADR</t>
  </si>
  <si>
    <t>1234 Somewhen Ave</t>
  </si>
  <si>
    <t>ARENAUNT</t>
  </si>
  <si>
    <t>Building 123</t>
  </si>
  <si>
    <t>ARENACTY</t>
  </si>
  <si>
    <t>Somewhy</t>
  </si>
  <si>
    <t>ARENAST</t>
  </si>
  <si>
    <t>KY</t>
  </si>
  <si>
    <t>ARENAZIP</t>
  </si>
  <si>
    <t>12345</t>
  </si>
  <si>
    <t>User Define Data</t>
  </si>
  <si>
    <t>SourceData1</t>
  </si>
  <si>
    <t>Source Data 1</t>
  </si>
  <si>
    <t>SourceData2</t>
  </si>
  <si>
    <t>Source Data 2</t>
  </si>
  <si>
    <t>SourceData3</t>
  </si>
  <si>
    <t>Source Data 3</t>
  </si>
  <si>
    <t>SourceData4</t>
  </si>
  <si>
    <t>Source Data 4</t>
  </si>
  <si>
    <t>SourceData5</t>
  </si>
  <si>
    <t>Source Data 5</t>
  </si>
  <si>
    <t>SourceData6</t>
  </si>
  <si>
    <t>Source Data 6</t>
  </si>
  <si>
    <t>SourceData7</t>
  </si>
  <si>
    <t>Source Data 7</t>
  </si>
  <si>
    <t>SourceData8</t>
  </si>
  <si>
    <t>Source Data 8</t>
  </si>
  <si>
    <t>SourceData9</t>
  </si>
  <si>
    <t>Source Data 9</t>
  </si>
  <si>
    <t>SourceData10</t>
  </si>
  <si>
    <t>Source Data 10</t>
  </si>
  <si>
    <t>ARENTPRVAMIGDATA</t>
  </si>
  <si>
    <t>23-####</t>
  </si>
  <si>
    <t>Rec ID = LTRH</t>
  </si>
  <si>
    <t>See values below</t>
  </si>
  <si>
    <t>ARLHLTR</t>
  </si>
  <si>
    <t>Need translation table</t>
  </si>
  <si>
    <t>ARLHREQDTE</t>
  </si>
  <si>
    <t>ARLHPRTDTE</t>
  </si>
  <si>
    <t>01/02/2013</t>
  </si>
  <si>
    <t>ARLHUPDDTE</t>
  </si>
  <si>
    <t>01/03/2013</t>
  </si>
  <si>
    <t>ARLHRTNDTE</t>
  </si>
  <si>
    <t>ARLHRETREASON</t>
  </si>
  <si>
    <t>Mail Return</t>
  </si>
  <si>
    <t>ARLHUSER</t>
  </si>
  <si>
    <t>ARLHPL95</t>
  </si>
  <si>
    <t>ARLHFNM</t>
  </si>
  <si>
    <t>ARLHLNM</t>
  </si>
  <si>
    <t>ARLHADR</t>
  </si>
  <si>
    <t>ARLHCTY</t>
  </si>
  <si>
    <t>ARLHST</t>
  </si>
  <si>
    <t>ARLHZIP</t>
  </si>
  <si>
    <t>ARLHDELDTE</t>
  </si>
  <si>
    <t>ARCUSTFIELDMAP</t>
  </si>
  <si>
    <t>Set to NULL</t>
  </si>
  <si>
    <t>Rec ID = AKA</t>
  </si>
  <si>
    <t>ARENALFL</t>
  </si>
  <si>
    <t>Values: AKA, DBA, FKA. NKA</t>
  </si>
  <si>
    <t>AKA|Also Known As|~DBA|Doing Business As|~FKA|Formerly Known As|~NKA|Now Known As|</t>
  </si>
  <si>
    <t>ARENALFNM</t>
  </si>
  <si>
    <t>Spouse of</t>
  </si>
  <si>
    <t>ARENALLNM</t>
  </si>
  <si>
    <t>ARENALDTE</t>
  </si>
  <si>
    <t>01/06/2013</t>
  </si>
  <si>
    <t>ARENALUSERID</t>
  </si>
  <si>
    <t>ARALIASMIGDATA</t>
  </si>
  <si>
    <t>8-####</t>
  </si>
  <si>
    <t>CODE</t>
  </si>
  <si>
    <t>AKA,DBA</t>
  </si>
  <si>
    <t>Rec ID = ANOT</t>
  </si>
  <si>
    <t>NOTETYPE</t>
  </si>
  <si>
    <t>Note Type</t>
  </si>
  <si>
    <t>4</t>
  </si>
  <si>
    <t>S</t>
  </si>
  <si>
    <t>U</t>
  </si>
  <si>
    <t>NOTEDATE</t>
  </si>
  <si>
    <t>Note Date</t>
  </si>
  <si>
    <t>01/15/2012</t>
  </si>
  <si>
    <t>NOTETIME</t>
  </si>
  <si>
    <t>Note Time</t>
  </si>
  <si>
    <t>8:00</t>
  </si>
  <si>
    <t>8:15</t>
  </si>
  <si>
    <t>13:53</t>
  </si>
  <si>
    <t>NOTEUSER</t>
  </si>
  <si>
    <t>Note User</t>
  </si>
  <si>
    <t>sys</t>
  </si>
  <si>
    <t>STUSER</t>
  </si>
  <si>
    <t>NOTETEXT</t>
  </si>
  <si>
    <t>Note Text</t>
  </si>
  <si>
    <t>Account Note</t>
  </si>
  <si>
    <t>TT Primary</t>
  </si>
  <si>
    <t>TT Spouse</t>
  </si>
  <si>
    <t>General</t>
  </si>
  <si>
    <t>Notes can be migrated using a separate file. Ask Ontario Systems for the file layout.</t>
  </si>
  <si>
    <t>Leaving the relation type column blank (position 2) causes the note to be saved on the account table (ARACCOUNT).</t>
  </si>
  <si>
    <t>Populating the relation type column (position 2) causes the note to be saved on the relationship table (ARRELATIONSHIP) associated with the relation type. Use record 31 to save notes on the party record (ARENTITY table).</t>
  </si>
  <si>
    <t>Note types</t>
  </si>
  <si>
    <t>A3ACT</t>
  </si>
  <si>
    <t>Action Code History</t>
  </si>
  <si>
    <t>A3TIE</t>
  </si>
  <si>
    <t>Tie History</t>
  </si>
  <si>
    <t>AHPF</t>
  </si>
  <si>
    <t>Payer Follow Up</t>
  </si>
  <si>
    <t>ARLGL</t>
  </si>
  <si>
    <t>Legal</t>
  </si>
  <si>
    <t>ARM2</t>
  </si>
  <si>
    <t>Metro 2 Note Type</t>
  </si>
  <si>
    <t>BR</t>
  </si>
  <si>
    <t>Batch Reversal</t>
  </si>
  <si>
    <t>D</t>
  </si>
  <si>
    <t>Dialer</t>
  </si>
  <si>
    <t>H</t>
  </si>
  <si>
    <t>Host</t>
  </si>
  <si>
    <t>IF</t>
  </si>
  <si>
    <t>Interface Note</t>
  </si>
  <si>
    <t>M2</t>
  </si>
  <si>
    <t>Metro 2</t>
  </si>
  <si>
    <t>MIG</t>
  </si>
  <si>
    <t>Migrated Note</t>
  </si>
  <si>
    <t>This is the default for migrated notes</t>
  </si>
  <si>
    <t>NB</t>
  </si>
  <si>
    <t>New Business</t>
  </si>
  <si>
    <t>RP</t>
  </si>
  <si>
    <t>Responsible Party</t>
  </si>
  <si>
    <t>System</t>
  </si>
  <si>
    <t>Notes created by the system use this type</t>
  </si>
  <si>
    <t>SYM</t>
  </si>
  <si>
    <t>Message</t>
  </si>
  <si>
    <t>User</t>
  </si>
  <si>
    <t>If the source server's time zone is different than the destination server's, the note date and time should be converted.
The migration can do the time zone conversion by entering the source server's time zone in migration options.</t>
  </si>
  <si>
    <t>31</t>
  </si>
  <si>
    <t>Rec ID = PNOT</t>
  </si>
  <si>
    <t>not mvp</t>
  </si>
  <si>
    <t>Relationship type key</t>
  </si>
  <si>
    <t>Leave blank for account notes</t>
  </si>
  <si>
    <t>ARRELTYPE</t>
  </si>
  <si>
    <t>MAX</t>
  </si>
  <si>
    <t>Populating the relation type column (position 2) causes the note to be saved on the  party record (ARENTITY table) that is associated with the relation type. Use record 30 to save notes on the relationship (ARRELATIONSHIP table).</t>
  </si>
  <si>
    <t>Rec ID = ACTH</t>
  </si>
  <si>
    <t>account number</t>
  </si>
  <si>
    <t>CATEGORY</t>
  </si>
  <si>
    <t xml:space="preserve">use a value in Category </t>
  </si>
  <si>
    <t>TYPE</t>
  </si>
  <si>
    <t>use a value in Type</t>
  </si>
  <si>
    <t>ACTIVITY DATE</t>
  </si>
  <si>
    <t>CONTEXT</t>
  </si>
  <si>
    <t>leave null</t>
  </si>
  <si>
    <t>DATA</t>
  </si>
  <si>
    <t>DATA_VERSION</t>
  </si>
  <si>
    <t>NBR</t>
  </si>
  <si>
    <t>Type of Activities:  Ignore at this time</t>
  </si>
  <si>
    <t>CALL_WRAP_UP</t>
  </si>
  <si>
    <t>CALL_WRAP_UP_ADDED</t>
  </si>
  <si>
    <t>FORM_STARTED</t>
  </si>
  <si>
    <t>CEASE_COMMUNICATION</t>
  </si>
  <si>
    <t>RESUME</t>
  </si>
  <si>
    <t>FORM_CANCELLED</t>
  </si>
  <si>
    <t>CEASE</t>
  </si>
  <si>
    <t>ACTIVE_DUTY_ADDED</t>
  </si>
  <si>
    <t>CONSENT</t>
  </si>
  <si>
    <t>CONSENT_REVOKED</t>
  </si>
  <si>
    <t>DIALER_CHANNEL_ACTION</t>
  </si>
  <si>
    <t>CONSENT_GRANTED</t>
  </si>
  <si>
    <t>PHONE_RESTRICTION_DELETED</t>
  </si>
  <si>
    <t>CONSENT_MODIFIED</t>
  </si>
  <si>
    <t>INCARCERATED_INFORMATION_ADDED</t>
  </si>
  <si>
    <t>CONSUMER_MATCHING</t>
  </si>
  <si>
    <t>CONSUMER_MATCHED</t>
  </si>
  <si>
    <t>ACCOUNT_TIE</t>
  </si>
  <si>
    <t>CONSUMER_PORTAL</t>
  </si>
  <si>
    <t>LOGIN_SUCCESS</t>
  </si>
  <si>
    <t>EMAIL_CHANNEL_ACTION</t>
  </si>
  <si>
    <t>CONSUMER_VERIFICATION</t>
  </si>
  <si>
    <t>CONSUMER_VERIFICATION_SKIPPED</t>
  </si>
  <si>
    <t>CONSENT_ADDED</t>
  </si>
  <si>
    <t>CONSUMER_VERIFIED</t>
  </si>
  <si>
    <t>LITIGIOUS_INFORMATION_REMOVED</t>
  </si>
  <si>
    <t>CONTACT_UPDATES</t>
  </si>
  <si>
    <t>PHONE_UPDATED</t>
  </si>
  <si>
    <t>DISPUTE_REMOVED</t>
  </si>
  <si>
    <t>ADDRESS_UPDATED</t>
  </si>
  <si>
    <t>CONSENT_UPDATED</t>
  </si>
  <si>
    <t>ADDRESS_ADDED</t>
  </si>
  <si>
    <t>EMAIL_ADDED</t>
  </si>
  <si>
    <t>LETTER_CHANNEL_ACTION</t>
  </si>
  <si>
    <t>PHONE_ADDED</t>
  </si>
  <si>
    <t>ACCOUNT_UNTIE</t>
  </si>
  <si>
    <t>KEY_ACTIONS</t>
  </si>
  <si>
    <t>STATUTE_ADDED</t>
  </si>
  <si>
    <t>COMPLAINT_INFORMATION_ADDED</t>
  </si>
  <si>
    <t>CONSUMER_DECEASED_REMOVED</t>
  </si>
  <si>
    <t>CONSUMER_DECEASED_UPDATED</t>
  </si>
  <si>
    <t>ACTIVE_DUTY_UPDATED</t>
  </si>
  <si>
    <t>INCARCERATED_INFORMATION_REMOVED</t>
  </si>
  <si>
    <t>AGENT_ASSIGNMENT</t>
  </si>
  <si>
    <t>LITIGIOUS_INFORMATION_UPDATED</t>
  </si>
  <si>
    <t>BANKRUPTCY_INFORMATION_ADDED</t>
  </si>
  <si>
    <t>LOGIN_FAILED</t>
  </si>
  <si>
    <t>DISPUTE_UPDATED</t>
  </si>
  <si>
    <t>BUSINESS_PROCESS_COMPLETED</t>
  </si>
  <si>
    <t>BANKRUPTCY_INFORMATION_REMOVED</t>
  </si>
  <si>
    <t>BANKRUPTCY_INFORMATION_UPDATED</t>
  </si>
  <si>
    <t>ACTIVE_DUTY_REMOVED</t>
  </si>
  <si>
    <t>DISPUTE_ADDED</t>
  </si>
  <si>
    <t>STATUS_UPDATED</t>
  </si>
  <si>
    <t>INITIAL_COMMUNICATION_UPDATED</t>
  </si>
  <si>
    <t>SMS_CHANNEL_ACTION</t>
  </si>
  <si>
    <t>INCARCERATED_INFORMATION_UPDATED</t>
  </si>
  <si>
    <t>PHONE_RESTRICTION_ADDED</t>
  </si>
  <si>
    <t>LITIGIOUS_INFORMATION_ADDED</t>
  </si>
  <si>
    <t>CONSUMER_DECEASED_ADDED</t>
  </si>
  <si>
    <t>DISPUTE_RESOLVED</t>
  </si>
  <si>
    <t>SINGLE_PAYMENT</t>
  </si>
  <si>
    <t>PAYMENT</t>
  </si>
  <si>
    <t>ONETIME_FUTURE_PAYMENT_CREATED</t>
  </si>
  <si>
    <t>INITIAL_COMMUNICATION_INITIATED</t>
  </si>
  <si>
    <t>PAYMENT_ARRANGEMENT_CREATED</t>
  </si>
  <si>
    <t>STATUS</t>
  </si>
  <si>
    <t>CONSUMER_ADDED</t>
  </si>
  <si>
    <t>STATUTE</t>
  </si>
  <si>
    <t>STATUTE_UPDATED</t>
  </si>
  <si>
    <t>TIE_UNTIE</t>
  </si>
  <si>
    <t>FORM_COMPLETED</t>
  </si>
  <si>
    <t>PHONE_RESTRICTION_UPDATED</t>
  </si>
  <si>
    <t>VALIDATION_UPDATED</t>
  </si>
  <si>
    <t>VALIDATION_INITIATED</t>
  </si>
  <si>
    <t>BUSINESS_PROCESS_CANCELLED</t>
  </si>
  <si>
    <t>STATUS_ADDED</t>
  </si>
  <si>
    <t>COMPLAINT_INFORMATION_UPDATED</t>
  </si>
  <si>
    <t>CANCEL_ACCOUNT_ADDED</t>
  </si>
  <si>
    <t>BUSINESS_PROCESS_STARTED</t>
  </si>
  <si>
    <t>EMAIL_UPDATED</t>
  </si>
  <si>
    <t>CONSENT_REMOVED</t>
  </si>
  <si>
    <t>Rec ID = TRNH</t>
  </si>
  <si>
    <t>Required if payment was made by a party other than the PRIM party.</t>
  </si>
  <si>
    <t>Translation table?</t>
  </si>
  <si>
    <t>Source_Transaction_Id</t>
  </si>
  <si>
    <t>Source Transaction Id</t>
  </si>
  <si>
    <t>Unique identifier from original system</t>
  </si>
  <si>
    <t>AFTRTYP</t>
  </si>
  <si>
    <t>See Transaction Types worksheet</t>
  </si>
  <si>
    <t>FOR</t>
  </si>
  <si>
    <t>COR</t>
  </si>
  <si>
    <t>DBJ</t>
  </si>
  <si>
    <t>CRJ</t>
  </si>
  <si>
    <t>CK</t>
  </si>
  <si>
    <t>CCC</t>
  </si>
  <si>
    <t>AFTRAMT</t>
  </si>
  <si>
    <t>AFTREFFDTE</t>
  </si>
  <si>
    <t>01/04/2012</t>
  </si>
  <si>
    <t>01/05/2012</t>
  </si>
  <si>
    <t>01/16/2012</t>
  </si>
  <si>
    <t>12/30/2011</t>
  </si>
  <si>
    <t>01/28/2012</t>
  </si>
  <si>
    <t>AFTRACCTDTE</t>
  </si>
  <si>
    <t>01/02/2012</t>
  </si>
  <si>
    <t>01/05/2011</t>
  </si>
  <si>
    <t>02/01/2012</t>
  </si>
  <si>
    <t>AFTRREFERENCE</t>
  </si>
  <si>
    <t>check #1001</t>
  </si>
  <si>
    <t>check #1002</t>
  </si>
  <si>
    <t>check #1004</t>
  </si>
  <si>
    <t>check #1005</t>
  </si>
  <si>
    <t xml:space="preserve">History migration </t>
  </si>
  <si>
    <t>Reversal</t>
  </si>
  <si>
    <t>PointerToReversed</t>
  </si>
  <si>
    <t>Pointer to reversed transaction</t>
  </si>
  <si>
    <t>DateFromReversed</t>
  </si>
  <si>
    <t>Date from reversed transaction</t>
  </si>
  <si>
    <t>Collector Credit</t>
  </si>
  <si>
    <t>AFSMCCOLID</t>
  </si>
  <si>
    <t>AFSMCAMT</t>
  </si>
  <si>
    <t>Vendor Credit</t>
  </si>
  <si>
    <t>AFSVENDOR</t>
  </si>
  <si>
    <t>AFSVID</t>
  </si>
  <si>
    <t>Vendor ID</t>
  </si>
  <si>
    <t>ARVENDOR</t>
  </si>
  <si>
    <t>shVenContractName</t>
  </si>
  <si>
    <t>Vendor Contract Name</t>
  </si>
  <si>
    <t>CCC Expense</t>
  </si>
  <si>
    <t>AFSVCCCID</t>
  </si>
  <si>
    <t>CCC Agency</t>
  </si>
  <si>
    <t>AFSVEXPCCC</t>
  </si>
  <si>
    <t>CCC expense amount</t>
  </si>
  <si>
    <t>Overpayment</t>
  </si>
  <si>
    <t>AFSCOVERAMT</t>
  </si>
  <si>
    <t>AFSCOTHINCAMT</t>
  </si>
  <si>
    <t>AFSCREFAMT</t>
  </si>
  <si>
    <t>Balance Applications</t>
  </si>
  <si>
    <t>AFAPPLY</t>
  </si>
  <si>
    <t>PRN</t>
  </si>
  <si>
    <t>Principal Apply Amount</t>
  </si>
  <si>
    <t>Principal Due Agency</t>
  </si>
  <si>
    <t>Principal Due Client</t>
  </si>
  <si>
    <t>Principal Vendor Fee</t>
  </si>
  <si>
    <t>INT</t>
  </si>
  <si>
    <t>Interest Apply Amount</t>
  </si>
  <si>
    <t>Interest Due Agency</t>
  </si>
  <si>
    <t>Interest Due Client</t>
  </si>
  <si>
    <t>Interest Vendor Fee</t>
  </si>
  <si>
    <t>LI3</t>
  </si>
  <si>
    <t>List 3 Balance Apply Amount</t>
  </si>
  <si>
    <t>List 3 Balance Due Agency</t>
  </si>
  <si>
    <t>List 3 Balance Due Client</t>
  </si>
  <si>
    <t>List 3 Balance Vendor Fee</t>
  </si>
  <si>
    <t>LI4</t>
  </si>
  <si>
    <t>List 4 Balance Apply Amount</t>
  </si>
  <si>
    <t>List 4 Balance Due Agency</t>
  </si>
  <si>
    <t>List 4 Balance Due Client</t>
  </si>
  <si>
    <t>List 4 Balance Vendor Fee</t>
  </si>
  <si>
    <t>AIN</t>
  </si>
  <si>
    <t>Agency Interest Apply Amount</t>
  </si>
  <si>
    <t>Agency Interest Due Agency</t>
  </si>
  <si>
    <t>Agency Interest Due Client</t>
  </si>
  <si>
    <t>MS1</t>
  </si>
  <si>
    <t>Misc 1 Apply Amount</t>
  </si>
  <si>
    <t>Misc 1 Due Agency</t>
  </si>
  <si>
    <t>Misc 1 Due Client</t>
  </si>
  <si>
    <t>Agency Interest Vendor Fee</t>
  </si>
  <si>
    <t>PJI</t>
  </si>
  <si>
    <t>Postjudgment Interest Apply Amount</t>
  </si>
  <si>
    <t>Postjudgment Interest Due Agency</t>
  </si>
  <si>
    <t>Postjudgment Interest Due Client</t>
  </si>
  <si>
    <t>Postjudgment Interest Vendor Fee</t>
  </si>
  <si>
    <t>Attorney Fees Apply Amount</t>
  </si>
  <si>
    <t>Attorney Fees Due Agency</t>
  </si>
  <si>
    <t>Attorney Fees Due Client</t>
  </si>
  <si>
    <t>Attorney Fees Vendor Fee</t>
  </si>
  <si>
    <t>ATYLS</t>
  </si>
  <si>
    <t>Attorney List for NB Apply Amount</t>
  </si>
  <si>
    <t>Attorney List for NB Due Agency</t>
  </si>
  <si>
    <t>Attorney List for NB Due Client</t>
  </si>
  <si>
    <t>Attorney List for NB Vendor Fee</t>
  </si>
  <si>
    <t>Miscellaneous 1 Apply Amount</t>
  </si>
  <si>
    <t>Miscellaneous 1 Due Agency</t>
  </si>
  <si>
    <t>Miscellaneous 1 Due Client</t>
  </si>
  <si>
    <t>Miscellaneous 1 Vendor Fee</t>
  </si>
  <si>
    <t>Invoice Balance Apply Amount</t>
  </si>
  <si>
    <t>Invoice Balance Due Agency</t>
  </si>
  <si>
    <t>Invoice Balance Due Client</t>
  </si>
  <si>
    <t>Invoice Balance Vendor Fee</t>
  </si>
  <si>
    <t>Payment Received Apply Amount</t>
  </si>
  <si>
    <t>Payment Received Due Agency</t>
  </si>
  <si>
    <t>Payment Received Due Client</t>
  </si>
  <si>
    <t>Payment Received Vendor Fee</t>
  </si>
  <si>
    <t>Keep 100% Balances</t>
  </si>
  <si>
    <t>CCAGY</t>
  </si>
  <si>
    <t>Court Costs expensed to agency Apply Amount</t>
  </si>
  <si>
    <t>CKFEE</t>
  </si>
  <si>
    <t>Courtesy check fee Apply Amount</t>
  </si>
  <si>
    <t>LFAGY</t>
  </si>
  <si>
    <t>Legal costs expensed to agency Apply Amount</t>
  </si>
  <si>
    <t>REFRC</t>
  </si>
  <si>
    <t>Refund Recovery Apply Amount</t>
  </si>
  <si>
    <t>Remit 100% Balances</t>
  </si>
  <si>
    <t>CCCLT</t>
  </si>
  <si>
    <t>Court Costs billed to client Apply Amount</t>
  </si>
  <si>
    <t>CCLIS</t>
  </si>
  <si>
    <t>Court Cost list for NB Apply Amount</t>
  </si>
  <si>
    <t>LFCLT</t>
  </si>
  <si>
    <t>Legal costs billed to client Apply Amount</t>
  </si>
  <si>
    <t>LGADV</t>
  </si>
  <si>
    <t>Advanced Legal Costs Apply Amount</t>
  </si>
  <si>
    <t>UD1</t>
  </si>
  <si>
    <t>User Defined 1 Apply Amount</t>
  </si>
  <si>
    <t>User Defined 1 Due Agency</t>
  </si>
  <si>
    <t>User Defined 1 Due Client</t>
  </si>
  <si>
    <t>User Defined 1 Vendor Fee</t>
  </si>
  <si>
    <t>UD2</t>
  </si>
  <si>
    <t>User Defined 2 Apply Amount</t>
  </si>
  <si>
    <t>User Defined 2 Due Agency</t>
  </si>
  <si>
    <t>User Defined 2 Due Client</t>
  </si>
  <si>
    <t>User Defined 2 Vendor Fee</t>
  </si>
  <si>
    <t>UD3</t>
  </si>
  <si>
    <t>User Defined 3 Apply Amount</t>
  </si>
  <si>
    <t>User Defined 3 Due Agency</t>
  </si>
  <si>
    <t>User Defined 3 Due Client</t>
  </si>
  <si>
    <t>User Defined 3 Vendor Fee</t>
  </si>
  <si>
    <t>UD4</t>
  </si>
  <si>
    <t>User Defined 4 Apply Amount</t>
  </si>
  <si>
    <t>User Defined 4 Due Agency</t>
  </si>
  <si>
    <t>User Defined 4 Due Client</t>
  </si>
  <si>
    <t>User Defined 4 Vendor Fee</t>
  </si>
  <si>
    <t>UD5</t>
  </si>
  <si>
    <t>User Defined 5 Apply Amount</t>
  </si>
  <si>
    <t>User Defined 5 Due Agency</t>
  </si>
  <si>
    <t>User Defined 5 Due Client</t>
  </si>
  <si>
    <t>User Defined 5 Vendor Fee</t>
  </si>
  <si>
    <t>UD6</t>
  </si>
  <si>
    <t>User Defined 6 Apply Amount</t>
  </si>
  <si>
    <t>User Defined 6 Due Agency</t>
  </si>
  <si>
    <t>User Defined 6 Due Client</t>
  </si>
  <si>
    <t>User Defined 6 Vendor Fee</t>
  </si>
  <si>
    <t>UD7</t>
  </si>
  <si>
    <t>User Defined 7 Apply Amount</t>
  </si>
  <si>
    <t>User Defined 7 Due Agency</t>
  </si>
  <si>
    <t>User Defined 7 Due Client</t>
  </si>
  <si>
    <t>User Defined 7 Vendor Fee</t>
  </si>
  <si>
    <t>UD8</t>
  </si>
  <si>
    <t>User Defined 8 Apply Amount</t>
  </si>
  <si>
    <t>User Defined 8 Due Agency</t>
  </si>
  <si>
    <t>User Defined 8 Due Client</t>
  </si>
  <si>
    <t>User Defined 8 Vendor Fee</t>
  </si>
  <si>
    <t>UD9</t>
  </si>
  <si>
    <t>User Defined 9 Apply Amount</t>
  </si>
  <si>
    <t>User Defined 9 Due Agency</t>
  </si>
  <si>
    <t>User Defined 9 Due Client</t>
  </si>
  <si>
    <t>User Defined 9 Vendor Fee</t>
  </si>
  <si>
    <t>AFSUDATA</t>
  </si>
  <si>
    <t>User Defined Field 1</t>
  </si>
  <si>
    <t>User Defined Field 2</t>
  </si>
  <si>
    <t>User Defined Field 3</t>
  </si>
  <si>
    <t>User Defined Field 4</t>
  </si>
  <si>
    <t>User Defined Field 5</t>
  </si>
  <si>
    <t>User Defined Field 6</t>
  </si>
  <si>
    <t>User Defined Field 7</t>
  </si>
  <si>
    <t>User Defined Field 8</t>
  </si>
  <si>
    <t>User Defined Field 9</t>
  </si>
  <si>
    <t>User Defined Field 10</t>
  </si>
  <si>
    <t>User Defined Field 11</t>
  </si>
  <si>
    <t>Source Data 11</t>
  </si>
  <si>
    <t>User Defined Field 12</t>
  </si>
  <si>
    <t>Source Data 12</t>
  </si>
  <si>
    <t>User Defined Field 13</t>
  </si>
  <si>
    <t>Source Data 13</t>
  </si>
  <si>
    <t>User Defined Field 14</t>
  </si>
  <si>
    <t>Source Data 14</t>
  </si>
  <si>
    <t>User Defined Field 15</t>
  </si>
  <si>
    <t>Source Data 15</t>
  </si>
  <si>
    <t>User Defined Field 16</t>
  </si>
  <si>
    <t>Source Data 16</t>
  </si>
  <si>
    <t>User Defined Field 17</t>
  </si>
  <si>
    <t>Source Data 17</t>
  </si>
  <si>
    <t>User Defined Field 18</t>
  </si>
  <si>
    <t>Source Data 18</t>
  </si>
  <si>
    <t>User Defined Field 19</t>
  </si>
  <si>
    <t>Source Data 19</t>
  </si>
  <si>
    <t>User Defined Field 20</t>
  </si>
  <si>
    <t>Source Data 20</t>
  </si>
  <si>
    <t>User Defined Field 21</t>
  </si>
  <si>
    <t>Source Data 21</t>
  </si>
  <si>
    <t>User Defined Field 22</t>
  </si>
  <si>
    <t>Source Data 22</t>
  </si>
  <si>
    <t>User Defined Field 23</t>
  </si>
  <si>
    <t>Source Data 23</t>
  </si>
  <si>
    <t>AFTRANSMIGDATA</t>
  </si>
  <si>
    <t>131-####</t>
  </si>
  <si>
    <t>PointerToReversed (position 9) is the SourceTransactionId of the transaction that was reversed by this transaction.
Alternatively, send the DateFromReversed (position 10) and the amount (position 5) .</t>
  </si>
  <si>
    <t>The sum of all applied amounts must equal the transaction amount (AFTRAMT). Or, leave the transaction amount blank. Or, leave the applied amounts blank and the transaction amount will be applied to the PRN balance.</t>
  </si>
  <si>
    <t>The vendor Id and vendor fee amount is required when migrating a transaction from the vendor. The transaction type must be FOR or a custom type with the How Received property set to From Vendor</t>
  </si>
  <si>
    <t>The CCC Agency field is required when migrating a transaction type of CCC.</t>
  </si>
  <si>
    <t>Artiva will default the account effective date to the same date as the Effective Date for direct or vendor payments.</t>
  </si>
  <si>
    <t>Rec ID = PDTR</t>
  </si>
  <si>
    <t>Required if payment is being made by a party other than the PRIM party.</t>
  </si>
  <si>
    <t>SourceTransactionId</t>
  </si>
  <si>
    <t>87</t>
  </si>
  <si>
    <t>88</t>
  </si>
  <si>
    <t>Limited to payment and adjustement types. 
See Transaction Types worksheet.</t>
  </si>
  <si>
    <t>VI</t>
  </si>
  <si>
    <t>100.00</t>
  </si>
  <si>
    <t>check #1003</t>
  </si>
  <si>
    <t>Rec ID = PA</t>
  </si>
  <si>
    <t>Payment_Arrangement_ID</t>
  </si>
  <si>
    <t>ARPAHTYP</t>
  </si>
  <si>
    <t>ARPAHARRFRQ</t>
  </si>
  <si>
    <t>Values:  M, S, B, W    monthly, semi-monthly, biweekly, weekly</t>
  </si>
  <si>
    <t>ARPAHSCHDPAY</t>
  </si>
  <si>
    <t>ARPAHUSRID</t>
  </si>
  <si>
    <t>ARPAHARRDTE</t>
  </si>
  <si>
    <t>ARPAHARRTIM</t>
  </si>
  <si>
    <t>ARPAHSATDTE</t>
  </si>
  <si>
    <t>ARPAHCLSDTE</t>
  </si>
  <si>
    <t>ARPAHBRKDTE</t>
  </si>
  <si>
    <t>ARPAHBRKRSN</t>
  </si>
  <si>
    <t>ARPAHSETTLAMT</t>
  </si>
  <si>
    <t>ARPAHSETTLCANCID</t>
  </si>
  <si>
    <t>ARPAHDWNAMT</t>
  </si>
  <si>
    <t>ARPAHDWNDTE</t>
  </si>
  <si>
    <t>ARPAHDWNTYP</t>
  </si>
  <si>
    <t>ARPAHINIAMT</t>
  </si>
  <si>
    <t>ARPAHINIDTE</t>
  </si>
  <si>
    <t>ARPAHINITYP</t>
  </si>
  <si>
    <t>ARPAHISTMIGDATA</t>
  </si>
  <si>
    <t>Rec ID = PS</t>
  </si>
  <si>
    <t>ARPAHSPAMT</t>
  </si>
  <si>
    <t>ARPAHSPDTE</t>
  </si>
  <si>
    <t>ARPAHSRCVAMT</t>
  </si>
  <si>
    <t>ARPAHSRCVDTE</t>
  </si>
  <si>
    <t>ARPAHSFGV</t>
  </si>
  <si>
    <t>ARPAHSMISSED</t>
  </si>
  <si>
    <t>ga</t>
  </si>
  <si>
    <t>ARPAHSCHEDMIGDATA</t>
  </si>
  <si>
    <t>Rec ID = ITMZ</t>
  </si>
  <si>
    <t>Itemization Date</t>
  </si>
  <si>
    <t>Itemization Category</t>
  </si>
  <si>
    <t>Valid values: Last Statement Date, Charge-Off Date, Last Payment Date, Transaction Date, Judgment Date</t>
  </si>
  <si>
    <t>Itemization Amount</t>
  </si>
  <si>
    <t>Itemization Interest</t>
  </si>
  <si>
    <t>Itemization Fees</t>
  </si>
  <si>
    <t>Itemization Paid</t>
  </si>
  <si>
    <t>Validation Amount</t>
  </si>
  <si>
    <t>use</t>
  </si>
  <si>
    <t>Rec ID = RST</t>
  </si>
  <si>
    <t>yes</t>
  </si>
  <si>
    <t>CONSUMER_ID</t>
  </si>
  <si>
    <t>ENTITY_TYPE</t>
  </si>
  <si>
    <t>y</t>
  </si>
  <si>
    <t>Value: CUSTOMER</t>
  </si>
  <si>
    <t>CEASE_ALL</t>
  </si>
  <si>
    <t>Values: 1, 0</t>
  </si>
  <si>
    <t>CEASE_CALLS</t>
  </si>
  <si>
    <t>CEASE_LETTERS</t>
  </si>
  <si>
    <t>Values: MANUAL</t>
  </si>
  <si>
    <t>IS_COMPLETE_RESTRICTION</t>
  </si>
  <si>
    <t>Values: 1, 0, NULL</t>
  </si>
  <si>
    <t>PHONE_NUM</t>
  </si>
  <si>
    <t>RESTRICTION_DAY</t>
  </si>
  <si>
    <t>Values: Monday, Tuesday, etc  or NULL</t>
  </si>
  <si>
    <t>TIME_ZONE</t>
  </si>
  <si>
    <t>Values: EST, CST, MST, PST  or NULL</t>
  </si>
  <si>
    <t>START_TIMING</t>
  </si>
  <si>
    <t>END_TIMING</t>
  </si>
  <si>
    <t>TERM_CODE</t>
  </si>
  <si>
    <t>See below</t>
  </si>
  <si>
    <t>COMMUNICATION_TYPE</t>
  </si>
  <si>
    <t>Values: PHONE</t>
  </si>
  <si>
    <t>LAST ATTEMPT_DATE</t>
  </si>
  <si>
    <t>BALANCE</t>
  </si>
  <si>
    <t>CALLSECONDS</t>
  </si>
  <si>
    <t>CAMPAIGNNUMBER</t>
  </si>
  <si>
    <t>First Name</t>
  </si>
  <si>
    <t>Last Name</t>
  </si>
  <si>
    <t>Values: Active, Inactive</t>
  </si>
  <si>
    <t>AGENTACTIONDESCRIPTION</t>
  </si>
  <si>
    <t>Ignore.  Don't know Term Code description</t>
  </si>
  <si>
    <t>PHONETYPE</t>
  </si>
  <si>
    <t>SOURCE</t>
  </si>
  <si>
    <t>Values: System, Verbal, Written, Client, Portal</t>
  </si>
  <si>
    <t>Term Codes</t>
  </si>
  <si>
    <t>CALLATTEMPTCODES: 'AM','AD','AL','AC','BE','BC','BN','CN','HA','IA','IW','IL','IO','LM','LL','NA','LB','NV','OL','OT','OH','TZ','TO','UT','UC','UL','HE','WE','DC'</t>
  </si>
  <si>
    <t>  CALLOVERRIDECODES: 'TR','BD','BI','BU','IV','FA','IX','IS','IH','IT','TN','LS','TP','RE','TT','TH','3T','NI','CB','WB'</t>
  </si>
  <si>
    <t>  CALLBACKREQUESTCODES: IC,CN,CR</t>
  </si>
  <si>
    <t>  RPCCONTACTCODE: VC</t>
  </si>
  <si>
    <t>Rec ID = CALLH</t>
  </si>
  <si>
    <t>ACCOUNT_ID</t>
  </si>
  <si>
    <t>CTCALLLOG</t>
  </si>
  <si>
    <t>CTCLCALLACTNOTE</t>
  </si>
  <si>
    <t>NOTES</t>
  </si>
  <si>
    <t>yes?</t>
  </si>
  <si>
    <t>NOTES_TYPE</t>
  </si>
  <si>
    <t>Values: call_wrap_up</t>
  </si>
  <si>
    <t>CTCLTYPE</t>
  </si>
  <si>
    <t>CALLMETHOD</t>
  </si>
  <si>
    <t>See below.  Send code</t>
  </si>
  <si>
    <t>CTCLTERM</t>
  </si>
  <si>
    <t>CALLOUTCOME</t>
  </si>
  <si>
    <t>SPOKETOOPTION</t>
  </si>
  <si>
    <t>AGENTACTIONCODE</t>
  </si>
  <si>
    <t>CTCLPHONEVAL</t>
  </si>
  <si>
    <t>PHONENUMBER</t>
  </si>
  <si>
    <t>CTCLENDDT</t>
  </si>
  <si>
    <t>ATTEMPT_DATE</t>
  </si>
  <si>
    <t>IS_OVERDUE</t>
  </si>
  <si>
    <t>Need translation</t>
  </si>
  <si>
    <t>DEBTORNAME</t>
  </si>
  <si>
    <t>DEBTORNAME2</t>
  </si>
  <si>
    <t>Value: Unknown</t>
  </si>
  <si>
    <t>ADDR_LINE1</t>
  </si>
  <si>
    <t>ADDR_LINE2</t>
  </si>
  <si>
    <t>CITY</t>
  </si>
  <si>
    <t>STATE</t>
  </si>
  <si>
    <t>PH_NUM2</t>
  </si>
  <si>
    <t>PH_TYPE2</t>
  </si>
  <si>
    <t>PH_NUM3</t>
  </si>
  <si>
    <t>PH_TYPE3</t>
  </si>
  <si>
    <t>PH_NUM4</t>
  </si>
  <si>
    <t>PH_TYPE4</t>
  </si>
  <si>
    <t>CTCLTALK</t>
  </si>
  <si>
    <t>AGENT_CALL_TIME</t>
  </si>
  <si>
    <t>CTCLAGENT</t>
  </si>
  <si>
    <t>AGENT_USER_ID</t>
  </si>
  <si>
    <t>CTCLINITDT</t>
  </si>
  <si>
    <t>CALL_DATE_INITIATION</t>
  </si>
  <si>
    <t>CTCLINITTM</t>
  </si>
  <si>
    <t>CALL_TIME_INITIATION</t>
  </si>
  <si>
    <t>CALL_DISCONNECT_DATE</t>
  </si>
  <si>
    <t>CTCLENDTM</t>
  </si>
  <si>
    <t>CALL_DISCONNECT_TIME</t>
  </si>
  <si>
    <t>CLIENT_REF_NUM</t>
  </si>
  <si>
    <t>EMAIL_ADDR</t>
  </si>
  <si>
    <t>FILE_NUMBER</t>
  </si>
  <si>
    <t>????</t>
  </si>
  <si>
    <t>RAW_RESULT_CODE</t>
  </si>
  <si>
    <t>RESULT_CODE</t>
  </si>
  <si>
    <t>Agenct Action Code</t>
  </si>
  <si>
    <t>Call Method</t>
  </si>
  <si>
    <t>IB</t>
  </si>
  <si>
    <t>Inbound Dial call</t>
  </si>
  <si>
    <t>OB</t>
  </si>
  <si>
    <t>Outbound call - Not Dialer</t>
  </si>
  <si>
    <t>MA</t>
  </si>
  <si>
    <t>Manual Dial Call</t>
  </si>
  <si>
    <t>PD</t>
  </si>
  <si>
    <t>Predictive Campaign Call</t>
  </si>
  <si>
    <t>PG</t>
  </si>
  <si>
    <t>Progressive Campaign Call</t>
  </si>
  <si>
    <t>PR</t>
  </si>
  <si>
    <t>Preview Campaign Call</t>
  </si>
  <si>
    <t>Call Outcome</t>
  </si>
  <si>
    <t>DESCRIPTION</t>
  </si>
  <si>
    <t>3T</t>
  </si>
  <si>
    <t>Triple Tone</t>
  </si>
  <si>
    <t>AC</t>
  </si>
  <si>
    <t>Answering Machine Message Complete</t>
  </si>
  <si>
    <t>AD</t>
  </si>
  <si>
    <t>Answering Machine Disconnected</t>
  </si>
  <si>
    <t>AL</t>
  </si>
  <si>
    <t>Answering Machine Line Lost</t>
  </si>
  <si>
    <t>AM</t>
  </si>
  <si>
    <t>Answering Machine</t>
  </si>
  <si>
    <t>BC</t>
  </si>
  <si>
    <t>Blocked by Called Party</t>
  </si>
  <si>
    <t>BD</t>
  </si>
  <si>
    <t>Blocked - Inbound Calls Disabled</t>
  </si>
  <si>
    <t>BE</t>
  </si>
  <si>
    <t>Blocked - Early Media</t>
  </si>
  <si>
    <t>BI</t>
  </si>
  <si>
    <t>Blocked - Invalid Call ID</t>
  </si>
  <si>
    <t>BN</t>
  </si>
  <si>
    <t>Blocked in Network</t>
  </si>
  <si>
    <t>BU</t>
  </si>
  <si>
    <t>Busy</t>
  </si>
  <si>
    <t>CN</t>
  </si>
  <si>
    <t>Connected Call Hung UP</t>
  </si>
  <si>
    <t>DC</t>
  </si>
  <si>
    <t>Withdrawn Call</t>
  </si>
  <si>
    <t>FA</t>
  </si>
  <si>
    <t>Failed Call</t>
  </si>
  <si>
    <t>HA</t>
  </si>
  <si>
    <t>Hosted Attempt</t>
  </si>
  <si>
    <t>HE</t>
  </si>
  <si>
    <t>Verified Contacts, Hold Time Exceeded</t>
  </si>
  <si>
    <t>IA</t>
  </si>
  <si>
    <t>Inbound Announcement</t>
  </si>
  <si>
    <t>IH</t>
  </si>
  <si>
    <t>Inbound Lost in Hole</t>
  </si>
  <si>
    <t>IL</t>
  </si>
  <si>
    <t>Inbound Hold Lost</t>
  </si>
  <si>
    <t>IO</t>
  </si>
  <si>
    <t>Inbound Hold Timeout</t>
  </si>
  <si>
    <t>IS</t>
  </si>
  <si>
    <t>Inbound Call was Hung Up after VXML Script</t>
  </si>
  <si>
    <t>IT</t>
  </si>
  <si>
    <t>Inbound Transferred</t>
  </si>
  <si>
    <t>IV</t>
  </si>
  <si>
    <t>Call Terminated in IVR System</t>
  </si>
  <si>
    <t>IW</t>
  </si>
  <si>
    <t>Inbound Call Lost during Welcome Message</t>
  </si>
  <si>
    <t>IX</t>
  </si>
  <si>
    <t>Inbound Call Transferred off the contact platform</t>
  </si>
  <si>
    <t>LB</t>
  </si>
  <si>
    <t>No Line to Dial</t>
  </si>
  <si>
    <t>LL</t>
  </si>
  <si>
    <t>Line Lost</t>
  </si>
  <si>
    <t>LM</t>
  </si>
  <si>
    <t>Left Complete Message</t>
  </si>
  <si>
    <t>LS</t>
  </si>
  <si>
    <t>Outbound Call Lost during VXML</t>
  </si>
  <si>
    <t>No Answer</t>
  </si>
  <si>
    <t>NI</t>
  </si>
  <si>
    <t>Verified Contacts, No Input</t>
  </si>
  <si>
    <t>NV</t>
  </si>
  <si>
    <t>Not Verified</t>
  </si>
  <si>
    <t>OH</t>
  </si>
  <si>
    <t>Outbound Lost in Hole</t>
  </si>
  <si>
    <t>OL</t>
  </si>
  <si>
    <t>Outbound Hold Lost</t>
  </si>
  <si>
    <t>OT</t>
  </si>
  <si>
    <t>Outbound Hold Timeout</t>
  </si>
  <si>
    <t>RE</t>
  </si>
  <si>
    <t>Reorder Tone</t>
  </si>
  <si>
    <t>TH</t>
  </si>
  <si>
    <t>Transferred Call to Message</t>
  </si>
  <si>
    <t>TN</t>
  </si>
  <si>
    <t>New Number Triple Tone</t>
  </si>
  <si>
    <t>TO</t>
  </si>
  <si>
    <t>Timeout w/o User Input</t>
  </si>
  <si>
    <t>TP</t>
  </si>
  <si>
    <t>Permanent Triple Tone</t>
  </si>
  <si>
    <t>TR</t>
  </si>
  <si>
    <t>Agent Transferred Call</t>
  </si>
  <si>
    <t>TT</t>
  </si>
  <si>
    <t>Temporary Triple Tone</t>
  </si>
  <si>
    <t>TZ</t>
  </si>
  <si>
    <t>Time Zone Blocked</t>
  </si>
  <si>
    <t>UC</t>
  </si>
  <si>
    <t>Unattended Messaging Complete</t>
  </si>
  <si>
    <t>UL</t>
  </si>
  <si>
    <t>Unattended Messaging Line Lost</t>
  </si>
  <si>
    <t>UT</t>
  </si>
  <si>
    <t>Unattended Messaging Call Transferred to Inbound Route</t>
  </si>
  <si>
    <t>VC</t>
  </si>
  <si>
    <t>Verified Contact</t>
  </si>
  <si>
    <t>WB</t>
  </si>
  <si>
    <t>Wrong/Bad Number</t>
  </si>
  <si>
    <t>WE</t>
  </si>
  <si>
    <t>Weak Line</t>
  </si>
  <si>
    <t>Rec ID = ATTY</t>
  </si>
  <si>
    <t>ARATTORNEY</t>
  </si>
  <si>
    <t>ARATFIRM</t>
  </si>
  <si>
    <t>ARATFNM</t>
  </si>
  <si>
    <t>ARATLNM</t>
  </si>
  <si>
    <t>ARATCONFNM</t>
  </si>
  <si>
    <t>ARATCONLNM</t>
  </si>
  <si>
    <t>ARATADR</t>
  </si>
  <si>
    <t>ARATADR2</t>
  </si>
  <si>
    <t>ARATCTY</t>
  </si>
  <si>
    <t>ARATST</t>
  </si>
  <si>
    <t>ARATZIP</t>
  </si>
  <si>
    <t>ARATPH</t>
  </si>
  <si>
    <t>ARATFAX</t>
  </si>
  <si>
    <t>ARATSPEC</t>
  </si>
  <si>
    <t>ARATEMAIL</t>
  </si>
  <si>
    <t>ARATFEDID</t>
  </si>
  <si>
    <t>Rec ID = TIG</t>
  </si>
  <si>
    <t>A_SCORE</t>
  </si>
  <si>
    <t>Prob</t>
  </si>
  <si>
    <t>B_SCORE</t>
  </si>
  <si>
    <t>Stat Value</t>
  </si>
  <si>
    <t>C_SCORE</t>
  </si>
  <si>
    <t>D_SCORE</t>
  </si>
  <si>
    <t>Pkt Value</t>
  </si>
  <si>
    <t>E_SCORE</t>
  </si>
  <si>
    <t>Pkt Score</t>
  </si>
  <si>
    <t>F_SCORE</t>
  </si>
  <si>
    <t>G_SCORE</t>
  </si>
  <si>
    <t>H_SCORE</t>
  </si>
  <si>
    <t>Z_SCORE</t>
  </si>
  <si>
    <t>I_SCORE</t>
  </si>
  <si>
    <t>Propensity to pay</t>
  </si>
  <si>
    <t>Medal score</t>
  </si>
  <si>
    <t>J_SCORE</t>
  </si>
  <si>
    <t>K_SCORE</t>
  </si>
  <si>
    <t>L_SCORE</t>
  </si>
  <si>
    <t>M_SCORE</t>
  </si>
  <si>
    <t>N_SCORE</t>
  </si>
  <si>
    <t>O_SCORE</t>
  </si>
  <si>
    <t>P_SCORE</t>
  </si>
  <si>
    <t>Q_SCORE</t>
  </si>
  <si>
    <t>R_SCORE</t>
  </si>
  <si>
    <t>S_SCORE</t>
  </si>
  <si>
    <t>T_SCORE</t>
  </si>
  <si>
    <t>U_SCORE</t>
  </si>
  <si>
    <t>V_SCORE</t>
  </si>
  <si>
    <t>W_SCORE</t>
  </si>
  <si>
    <t>X_SCORE</t>
  </si>
  <si>
    <t>Y_SCORE</t>
  </si>
  <si>
    <t>367 A-PROB (247)                       150222   Intellitech</t>
  </si>
  <si>
    <t xml:space="preserve"> 368 B-STAT VAL (248)                   150222   Intellitech</t>
  </si>
  <si>
    <t xml:space="preserve"> 369 C-SCORE (249)                      150222   Intellitech</t>
  </si>
  <si>
    <t xml:space="preserve"> 370 D-PKT VAL (250)                         0</t>
  </si>
  <si>
    <t xml:space="preserve"> 371 E-PKTSCORE (251)                        0</t>
  </si>
  <si>
    <t xml:space="preserve"> 372 F-PKT PROB (252)                    45115   Intellitech</t>
  </si>
  <si>
    <t xml:space="preserve"> 373 G-PKT VAL (253)                     45115   Intellitech</t>
  </si>
  <si>
    <t xml:space="preserve"> 374 H-PKTSCORE (254)                    45112   Intellitech</t>
  </si>
  <si>
    <t xml:space="preserve"> 375 I-EB SCORE (255)                   150222   Intellitech</t>
  </si>
  <si>
    <t xml:space="preserve"> 376 J-(Future) (256)                        0</t>
  </si>
  <si>
    <t xml:space="preserve"> 377 K-(Future) (257)                        0</t>
  </si>
  <si>
    <t xml:space="preserve"> 378 L-(Future) (258)                        0</t>
  </si>
  <si>
    <t xml:space="preserve"> 379 M-(Future) (259)                        0</t>
  </si>
  <si>
    <t xml:space="preserve"> 380 N-(Future) (260)                        0</t>
  </si>
  <si>
    <t xml:space="preserve"> 381 O-(Future) (261)                        0</t>
  </si>
  <si>
    <t xml:space="preserve"> 382 P-(Future) (262)                    29724   Intellitech</t>
  </si>
  <si>
    <t xml:space="preserve"> 383 Q-MEDHHINC (263)                   150222   Intellitech</t>
  </si>
  <si>
    <t xml:space="preserve"> 384 R-AVGHHSIZ (264)                   150222   Intellitech</t>
  </si>
  <si>
    <t xml:space="preserve"> 385 S-POVERTY (265)                    150222   Intellitech</t>
  </si>
  <si>
    <t xml:space="preserve"> 386 T-(Future) (266)                        0</t>
  </si>
  <si>
    <t xml:space="preserve"> 387 U-(Future) (267)                        0</t>
  </si>
  <si>
    <t xml:space="preserve"> 388 V-(Future) (268)                        0</t>
  </si>
  <si>
    <t xml:space="preserve"> 389 W-(Future) (269)                        0</t>
  </si>
  <si>
    <t xml:space="preserve"> 390 X-(Future) (270)                        0</t>
  </si>
  <si>
    <t xml:space="preserve"> 391 Y-(Future) (271)                        0</t>
  </si>
  <si>
    <t xml:space="preserve"> 392 Z-CUSTOM (272)                     150222   Intellitech</t>
  </si>
  <si>
    <t xml:space="preserve"> 393 CURR SCORE (273)                   150849   Intellitech</t>
  </si>
  <si>
    <t xml:space="preserve"> 394 REQUEST (275)                         382   Intellitech</t>
  </si>
  <si>
    <t>Rec ID = PAT</t>
  </si>
  <si>
    <t>PATIENT_FIRST_NAME</t>
  </si>
  <si>
    <t>PATIENT_MIDDLE_NAME</t>
  </si>
  <si>
    <t>PATIENT_LAST_NAME</t>
  </si>
  <si>
    <t>PATIENT_SUFFIX</t>
  </si>
  <si>
    <t>PATIENT_MRN</t>
  </si>
  <si>
    <t>PATIENT_SSN</t>
  </si>
  <si>
    <t>PATIENT_DOB</t>
  </si>
  <si>
    <t>PATIENT_AGE</t>
  </si>
  <si>
    <t>PATIENT_GENDER</t>
  </si>
  <si>
    <t>Values:  ??</t>
  </si>
  <si>
    <t>PATIENT_MARITAL_STATUS</t>
  </si>
  <si>
    <t>PATIENT_DRIVER_LICENSE</t>
  </si>
  <si>
    <t>PATIENT_DRIVER_LICENSE_STATE</t>
  </si>
  <si>
    <t>PATIENT_PREF_LANG</t>
  </si>
  <si>
    <t>PATIENT_ADDRESS_1</t>
  </si>
  <si>
    <t>PATIENT_ADDRESS_2</t>
  </si>
  <si>
    <t>PATIENT_CITY</t>
  </si>
  <si>
    <t>PATIENT_STATE</t>
  </si>
  <si>
    <t>PATIENT_ZIP</t>
  </si>
  <si>
    <t>PATIENT_COUNTRY</t>
  </si>
  <si>
    <t>PATIENT_PH_NO</t>
  </si>
  <si>
    <t>PATIENT_EMAIL</t>
  </si>
  <si>
    <t>EMERGENCY_CONTACT_NAME</t>
  </si>
  <si>
    <t>EMERGENCY_CONTACT_PH_NO</t>
  </si>
  <si>
    <t>EMERGENCY_CONTACT_EMAIL</t>
  </si>
  <si>
    <t>EMERGENCY_CONTACT_LEGAL_GUARDIAN</t>
  </si>
  <si>
    <t>PATIENT_EMPLOYER</t>
  </si>
  <si>
    <t>PATIENT_EMPLOYER_ADDRESS_1</t>
  </si>
  <si>
    <t>PATIENT_EMPLOYER_ADDRESS_2</t>
  </si>
  <si>
    <t>PATIENT_EMPLOYER_CITY</t>
  </si>
  <si>
    <t>PATIENT_EMPLOYER_STATE</t>
  </si>
  <si>
    <t>PATIENT_EMPLOYER_ZIP</t>
  </si>
  <si>
    <t>PATIENT_EMPLOYER_COUNTRY</t>
  </si>
  <si>
    <t>PATIENT_EMPLOYER_PHONE_1</t>
  </si>
  <si>
    <t>PATIENT_EMPLOYER_PHONE_2</t>
  </si>
  <si>
    <t>PATIENT_EMPLOYER_EMAIL_ADDRESS_1</t>
  </si>
  <si>
    <t>PATIENT_EMPLOYER_EMAIL_ADDRESS_2</t>
  </si>
  <si>
    <t>PATIENT_EMPLOYER_EMAIL_ADDRESS_3</t>
  </si>
  <si>
    <t>PATIENT_EMPLOYMENT_TYPE</t>
  </si>
  <si>
    <t>PATIENT_EMPLOYMENT_START_DATE</t>
  </si>
  <si>
    <t>PATIENT_DECEASED_FLAG</t>
  </si>
  <si>
    <t>PATIENT_BANKRUPTCY_FLAG</t>
  </si>
  <si>
    <t>PATIENT_INCARCERATED_FLAG</t>
  </si>
  <si>
    <t>PATIENT_LITIGIOUS_FLAG</t>
  </si>
  <si>
    <t>PATIENT_ACTIVE_DUTY</t>
  </si>
  <si>
    <t>PATIENT_COMMUNICATION_RESTRICTIONS</t>
  </si>
  <si>
    <t>PATIENT_CEASE_COMMUNICATIONS</t>
  </si>
  <si>
    <t>PATIENT_READY_TO_PAY_FLAG</t>
  </si>
  <si>
    <t>REC_ID</t>
  </si>
  <si>
    <t>Rec ID = ENC</t>
  </si>
  <si>
    <t>ENCOUNTER_ID</t>
  </si>
  <si>
    <t>FACILITY_ID</t>
  </si>
  <si>
    <t>MEDICAL_RECORD_NUMBER</t>
  </si>
  <si>
    <t>FINANCIAL_CLASS</t>
  </si>
  <si>
    <t>SERVICE_DATE_START</t>
  </si>
  <si>
    <t>SERVICE_DATE_END</t>
  </si>
  <si>
    <t>PATIENT_TYPE</t>
  </si>
  <si>
    <t>PRINCIPLE_DIAGNOSIS_CODE</t>
  </si>
  <si>
    <t>PRINCIPLE_DIAGNOSIS_CODE_DESCRIPTION</t>
  </si>
  <si>
    <t>PHYSICIAN</t>
  </si>
  <si>
    <t>PHYSICIAN_ID</t>
  </si>
  <si>
    <t>PHYSICIAN_ROLE</t>
  </si>
  <si>
    <t>AUTHORIZATION_NUMBER</t>
  </si>
  <si>
    <t>HOSPITAL_CASE_VISIT_ID</t>
  </si>
  <si>
    <t>TOTAL_CHARGES</t>
  </si>
  <si>
    <t>ENCOUNTER_BALANCE</t>
  </si>
  <si>
    <t>TOTAL_INSURANCE_PAYMENTS</t>
  </si>
  <si>
    <t>TOTAL_INSURANCE_ADJUSTMENTS</t>
  </si>
  <si>
    <t>TOTAL_SELF_PAY_PAYMENTS</t>
  </si>
  <si>
    <t>TOTAL_SELF_PAY_ADJUSTMENTS</t>
  </si>
  <si>
    <t>TOTAL_SELF_PAY_PRIOR_PAYMENTS</t>
  </si>
  <si>
    <t>Rec ID = INS</t>
  </si>
  <si>
    <t>POLICY_HOLDER_FIRST_NAME</t>
  </si>
  <si>
    <t>POLICY_HOLDER_MIDDLE_NAME</t>
  </si>
  <si>
    <t>POLICY_HOLDER_LAST_NAME</t>
  </si>
  <si>
    <t>POLICY_HOLDER_DATE_OF_BIRTH</t>
  </si>
  <si>
    <t>POLICY_HOLDER_GENDER</t>
  </si>
  <si>
    <t>POLICY_HOLDER_SOCIAL_SECURITY_NUMBER</t>
  </si>
  <si>
    <t>POLICY_HOLDER_ADDRESS_1</t>
  </si>
  <si>
    <t>POLICY_HOLDER_ADDRESS_2</t>
  </si>
  <si>
    <t>POLICY_HOLDER_CITY</t>
  </si>
  <si>
    <t>POLICY_HOLDER_STATE</t>
  </si>
  <si>
    <t>POLICY_HOLDER_ZIP_CODE</t>
  </si>
  <si>
    <t>POLICY_HOLDER_COUNTRY</t>
  </si>
  <si>
    <t>POLICY_HOLDER_PHONE_NUMBER</t>
  </si>
  <si>
    <t>POLICY_HOLDER_EMPLOYER_NAME</t>
  </si>
  <si>
    <t>POLICY_HOLDER_EMPLOYER_ADDRESS_1</t>
  </si>
  <si>
    <t>POLICY_HOLDER_EMPLOYER_ADDRESS_2</t>
  </si>
  <si>
    <t>POLICY_HOLDER_EMPLOYER_CITY</t>
  </si>
  <si>
    <t>POLICY_HOLDER_EMPLOYER_STATE</t>
  </si>
  <si>
    <t>POLICY_HOLDER_EMPLOYER_ZIP_CODE</t>
  </si>
  <si>
    <t>POLICY_HOLDER_EMPLOYER_COUNTRY</t>
  </si>
  <si>
    <t>POLICY_HOLDER_RELATION_TO_PATIENT</t>
  </si>
  <si>
    <t>POLICY_NUMBER</t>
  </si>
  <si>
    <t>GROUP_NUMBER</t>
  </si>
  <si>
    <t>GROUP_NAME</t>
  </si>
  <si>
    <t>INSURANCE_NAME</t>
  </si>
  <si>
    <t>PAYOR_ID</t>
  </si>
  <si>
    <t>ADDRESS_1</t>
  </si>
  <si>
    <t>ADDRESS_2</t>
  </si>
  <si>
    <t>ZIP_CODE</t>
  </si>
  <si>
    <t>COUNTRY</t>
  </si>
  <si>
    <t>ELIGIBILITY_PHONE</t>
  </si>
  <si>
    <t>ELIGIBILITY_WEBSITE</t>
  </si>
  <si>
    <t>PAYOR_SEQUENCE</t>
  </si>
  <si>
    <t>Valid Values: Primary, Secondary, Ter, qua</t>
  </si>
  <si>
    <t>INSURANCE_TYPE</t>
  </si>
  <si>
    <t>Valid Values: Medicaid, Non-Medicaid, PPO</t>
  </si>
  <si>
    <t>Rec ID = DIAGCD</t>
  </si>
  <si>
    <t>Fill in if TYPE is Encounter</t>
  </si>
  <si>
    <t>CLAIM_NUMBER</t>
  </si>
  <si>
    <t>fill in if TYPE is Claim</t>
  </si>
  <si>
    <t>Valid values: Encounter,Claim</t>
  </si>
  <si>
    <t>DIAGNOSIS_CODE</t>
  </si>
  <si>
    <t>DIAGNOSIS_DESCRIPTION</t>
  </si>
  <si>
    <t>DIAGNOSIS_TYPE</t>
  </si>
  <si>
    <t>DIAGNOSIS_DATE</t>
  </si>
  <si>
    <t>Rec ID = CLAIM</t>
  </si>
  <si>
    <t>PATIENT_ACCOUNT_NUMBER</t>
  </si>
  <si>
    <t>PAYOR_CURRENT_BALANCE</t>
  </si>
  <si>
    <t>NUM</t>
  </si>
  <si>
    <t>BILL_DATE</t>
  </si>
  <si>
    <t>CLAIM_SUBMISSION_DATE</t>
  </si>
  <si>
    <t>COVERAGE_FROM_DATE</t>
  </si>
  <si>
    <t>COVERAGE_TO_DATE</t>
  </si>
  <si>
    <t>DENIED_BY_USER_ID</t>
  </si>
  <si>
    <t>DENIAL_CODE</t>
  </si>
  <si>
    <t>DENIAL_DATE</t>
  </si>
  <si>
    <t>NAME_OF_INSURED</t>
  </si>
  <si>
    <t>INSURED_SOCIAL_SECURITY_NUM</t>
  </si>
  <si>
    <t>ORIGINAL_PAYOR_BALANCE</t>
  </si>
  <si>
    <t>PRE_CERTIFICATION_NUMBER</t>
  </si>
  <si>
    <t>SUBSCRIBER_ID</t>
  </si>
  <si>
    <t>BILLING_FREQUENCY</t>
  </si>
  <si>
    <t>CLAIM_TYPE</t>
  </si>
  <si>
    <t>INTERIM_BILL_FLAG</t>
  </si>
  <si>
    <t>SERVICE_FROM_DATE</t>
  </si>
  <si>
    <t>SERVICE_TO_DATE</t>
  </si>
  <si>
    <t>EXPECTED_REIMBURSEMENT_AMOUNT</t>
  </si>
  <si>
    <t>PATIENT_RESPONSIBILITY</t>
  </si>
  <si>
    <t>CLAIM_NOTE</t>
  </si>
  <si>
    <t>PAYOR_CLAIM_NUMBER</t>
  </si>
  <si>
    <t>CLAIM_FREQUENCY_CODE</t>
  </si>
  <si>
    <t>ORIGINAL_CLAIM_NUMBER</t>
  </si>
  <si>
    <t>PLACE_OF_SERVICE</t>
  </si>
  <si>
    <t>TYPE_OF_BILL</t>
  </si>
  <si>
    <t>LINE_ITEM_CONTROL_NUMBER</t>
  </si>
  <si>
    <t>DENIAL_REASON_CODE</t>
  </si>
  <si>
    <t>DENIAL_REASON_CODE_DESC</t>
  </si>
  <si>
    <t>Rec ID = CLMLN</t>
  </si>
  <si>
    <t>FACILITY_CODE</t>
  </si>
  <si>
    <t>LINE_NUMBER</t>
  </si>
  <si>
    <t>REVENUE_CODE</t>
  </si>
  <si>
    <t>PRODUCT_SERVICE_ID_QUALIFIER</t>
  </si>
  <si>
    <t>PROCEDURE_CODE</t>
  </si>
  <si>
    <t>PROCEDURE_MODIFIER_1</t>
  </si>
  <si>
    <t>PROCEDURE_MODIFIER_2</t>
  </si>
  <si>
    <t>PROCEDURE_MODIFIER_3</t>
  </si>
  <si>
    <t>PROCEDURE_MODIFIER_4</t>
  </si>
  <si>
    <t>LINE_ITEM_CHARGE_AMOUNT</t>
  </si>
  <si>
    <t>MEASUREMENT_CODE_UNIT</t>
  </si>
  <si>
    <t>SERVICE_UNIT_COUNT</t>
  </si>
  <si>
    <t>SERVICE_CODE_PLACE</t>
  </si>
  <si>
    <t>DIAGNOSIS_CODE_POINTER</t>
  </si>
  <si>
    <t>DIAGNOSIS_CODE_POINTER_2</t>
  </si>
  <si>
    <t>DIAGNOSIS_CODE_POINTER_3</t>
  </si>
  <si>
    <t>DIAGNOSIS_CODE_POINTER_4</t>
  </si>
  <si>
    <t>EMERGENCY_INDICATOR</t>
  </si>
  <si>
    <t>EPSDT_INDICATOR</t>
  </si>
  <si>
    <t>FAMILY_PLANNING_INDICATOR</t>
  </si>
  <si>
    <t>LINE_ITEM_DENIED_CHARGE</t>
  </si>
  <si>
    <t>CO_PAY_STATUS_CODE</t>
  </si>
  <si>
    <t>SERVICE_DATE</t>
  </si>
  <si>
    <t>LINE_NOTE</t>
  </si>
  <si>
    <t>NON_COVERED_CHARGES</t>
  </si>
  <si>
    <t>RENDERING_PROVIDER</t>
  </si>
  <si>
    <t>RENDERING_PROVIDER_NPI</t>
  </si>
  <si>
    <t>SEQUENCE_NUMBER</t>
  </si>
  <si>
    <t>Rec ID = LCASE</t>
  </si>
  <si>
    <t>CaseID</t>
  </si>
  <si>
    <t>SUIT_AUTHORIZATION_DATE</t>
  </si>
  <si>
    <t>JUDGMENT_DATE</t>
  </si>
  <si>
    <t>JUDGMENT_AMOUNT</t>
  </si>
  <si>
    <t>JUDGMENT_DEADLINE</t>
  </si>
  <si>
    <t>GARNISHMENT_DATE</t>
  </si>
  <si>
    <t>GARNISHMENT_DEADLINE</t>
  </si>
  <si>
    <t>LIEN_DATE</t>
  </si>
  <si>
    <t>LIEN_DEADLINE</t>
  </si>
  <si>
    <t>NEXT_FOLLOW_UP</t>
  </si>
  <si>
    <t>NEXT_DEADLINE</t>
  </si>
  <si>
    <t>COURT_CASE_ID</t>
  </si>
  <si>
    <t>COURT_ID</t>
  </si>
  <si>
    <t>COUNTY_NAME</t>
  </si>
  <si>
    <t>ATTORNEY_NAME</t>
  </si>
  <si>
    <t>Attorney first and last name</t>
  </si>
  <si>
    <t>CASE_PARTY_ID_1</t>
  </si>
  <si>
    <t>CASE_PARTY_ID_2</t>
  </si>
  <si>
    <t>CASE_PARTY_ID_3</t>
  </si>
  <si>
    <t>CASE_PARTY_ID_4</t>
  </si>
  <si>
    <t>Rec ID = LJDG</t>
  </si>
  <si>
    <t>JUDGMENT_AMT</t>
  </si>
  <si>
    <t>POST_JUDGMENT_INTEREST_BASE_CODE</t>
  </si>
  <si>
    <t>POST_JUDGMENT_INTEREST_RATE</t>
  </si>
  <si>
    <t>PRE_JUDGMENT_AMT</t>
  </si>
  <si>
    <t>PRE_JUDGMENT_INTEREST_RATE</t>
  </si>
  <si>
    <t>PRE_JUDGMENT_START_DATE</t>
  </si>
  <si>
    <t>PRE_JUDGMENT_THROUGH_DATE</t>
  </si>
  <si>
    <t>PRE_JUDGMENT_INTEREST_BASE_CODE</t>
  </si>
  <si>
    <t>Rec ID = LCNOT</t>
  </si>
  <si>
    <t>Rec ID = LACTN</t>
  </si>
  <si>
    <t>LEGAL_ACTION_CODE</t>
  </si>
  <si>
    <t>FILE_DATE</t>
  </si>
  <si>
    <t>IS_E_FILED</t>
  </si>
  <si>
    <t>TOTAL_COST</t>
  </si>
  <si>
    <t>FOLLOW_UP_DATE</t>
  </si>
  <si>
    <t>For payee</t>
  </si>
  <si>
    <t xml:space="preserve">mit </t>
  </si>
  <si>
    <t>PAYMENT_METHOD</t>
  </si>
  <si>
    <t>TOTAL_AMT</t>
  </si>
  <si>
    <t>BILL_TO_CLIENT</t>
  </si>
  <si>
    <t>BILL_TO_AGENCY</t>
  </si>
  <si>
    <t>ADD_COST_TO_ACCOUNT_BAL</t>
  </si>
  <si>
    <t>Rec ID = LDOC</t>
  </si>
  <si>
    <t>DOCUMENT_NAME</t>
  </si>
  <si>
    <t>RECIPIENT_TYPE</t>
  </si>
  <si>
    <t>NUMBER_OF_COPIES</t>
  </si>
  <si>
    <t>CONTENT</t>
  </si>
  <si>
    <t>CONFIGURED_CONTENT</t>
  </si>
  <si>
    <t>CONFIGURED_VARIABLES</t>
  </si>
  <si>
    <t>Rec ID = CUSTACCT</t>
  </si>
  <si>
    <t>Custom Field 1</t>
  </si>
  <si>
    <t>Custom Field 2</t>
  </si>
  <si>
    <t>Custom Field 3</t>
  </si>
  <si>
    <t>Custom Field 4</t>
  </si>
  <si>
    <t>Custom Field 5</t>
  </si>
  <si>
    <t>Custom Field 6</t>
  </si>
  <si>
    <t>Custom Field 7</t>
  </si>
  <si>
    <t>Custom Field 8</t>
  </si>
  <si>
    <t>Custom Field 9</t>
  </si>
  <si>
    <t>Custom Field 10</t>
  </si>
  <si>
    <t>Rec ID = CUSTPER</t>
  </si>
  <si>
    <t>Oasis Transaction Types</t>
  </si>
  <si>
    <t>Consent Sources</t>
  </si>
  <si>
    <t>How Received</t>
  </si>
  <si>
    <t>Client</t>
  </si>
  <si>
    <t>Statement Credit</t>
  </si>
  <si>
    <t>STCR</t>
  </si>
  <si>
    <t>Portal</t>
  </si>
  <si>
    <t>Statement Debit</t>
  </si>
  <si>
    <t>STDR</t>
  </si>
  <si>
    <t>Check</t>
  </si>
  <si>
    <t>Vendor</t>
  </si>
  <si>
    <t>Money Order</t>
  </si>
  <si>
    <t>MO</t>
  </si>
  <si>
    <t>Verbal</t>
  </si>
  <si>
    <t>ACH</t>
  </si>
  <si>
    <t>Written</t>
  </si>
  <si>
    <t>Credit Card</t>
  </si>
  <si>
    <t>CC</t>
  </si>
  <si>
    <t>Debit Card</t>
  </si>
  <si>
    <t>DEBIT</t>
  </si>
  <si>
    <t>Direct Payment</t>
  </si>
  <si>
    <t>DP</t>
  </si>
  <si>
    <t>NSF</t>
  </si>
  <si>
    <t>Correction</t>
  </si>
  <si>
    <t>Debit Adjustment</t>
  </si>
  <si>
    <t>Credit Adjustment</t>
  </si>
  <si>
    <t>Settlement in Full Credit Adjustment</t>
  </si>
  <si>
    <t>SIFCR</t>
  </si>
  <si>
    <t>Add-On Charge</t>
  </si>
  <si>
    <t>AO</t>
  </si>
  <si>
    <t>FSA/HSA</t>
  </si>
  <si>
    <t>FSAHSA</t>
  </si>
  <si>
    <t>Interest Assessment</t>
  </si>
  <si>
    <t>Interest Reversal</t>
  </si>
  <si>
    <t>INTR</t>
  </si>
  <si>
    <t>Invoice</t>
  </si>
  <si>
    <t>INV</t>
  </si>
  <si>
    <t>Client ACH</t>
  </si>
  <si>
    <t>CLTACH</t>
  </si>
  <si>
    <t>TCS reversal</t>
  </si>
  <si>
    <t>NSFDBJ</t>
  </si>
  <si>
    <t>Rec ID = MED</t>
  </si>
  <si>
    <t>ADMIT_DATE</t>
  </si>
  <si>
    <t>DISCHARGE_DATE</t>
  </si>
  <si>
    <t>obsolete</t>
  </si>
  <si>
    <t>CONSUMER_DOB</t>
  </si>
  <si>
    <t>Patient's</t>
  </si>
  <si>
    <t>FIRST_NAME</t>
  </si>
  <si>
    <t>LAST_NAME</t>
  </si>
  <si>
    <t>INSURANCE_PAYER_NAME</t>
  </si>
  <si>
    <t>SUBSCRIBER_NAME</t>
  </si>
  <si>
    <t>INSURANCE_STATUS</t>
  </si>
  <si>
    <t>SENDING_FACILITY</t>
  </si>
  <si>
    <t>RECEIVING_FACILITY</t>
  </si>
  <si>
    <t>EMERGENCY_CONTACT_FIRSTNAME</t>
  </si>
  <si>
    <t>EMERGENCY_CONTACT_LASTNAME</t>
  </si>
  <si>
    <t>EMERGENCY_CONTACT_RELATIONSHIP</t>
  </si>
  <si>
    <t>EMERGENCY_PHONE</t>
  </si>
  <si>
    <t>PRIMARY_INSURANCE_NAME</t>
  </si>
  <si>
    <t>SECONDARY_INSURANCE_NAME</t>
  </si>
  <si>
    <t>TERTIARY_INSURANCE_NAME</t>
  </si>
  <si>
    <t>%RECID</t>
  </si>
  <si>
    <t>%FIELDNUMBERSTART</t>
  </si>
  <si>
    <t>Typically value of 1. If additional records are needed value should be 1 greater than number of mapped fields in previous record.</t>
  </si>
  <si>
    <t>ARACCTMIGDATA</t>
  </si>
  <si>
    <t>3-####</t>
  </si>
  <si>
    <t>Overridden by ARENBNKRPT from the 20 record if application events are enabled during the migration.</t>
  </si>
  <si>
    <t>Required to establish current placement</t>
  </si>
  <si>
    <t>AHACPATFNM</t>
  </si>
  <si>
    <t>Joe</t>
  </si>
  <si>
    <t>AHACPATLNM</t>
  </si>
  <si>
    <t>Smith</t>
  </si>
  <si>
    <t>AHACPATADR</t>
  </si>
  <si>
    <t>123 South Street</t>
  </si>
  <si>
    <t>AHACPATUNT</t>
  </si>
  <si>
    <t>Apt 1</t>
  </si>
  <si>
    <t>AHACPATCTY</t>
  </si>
  <si>
    <t>AHACPATST</t>
  </si>
  <si>
    <t>AHACPATZIP</t>
  </si>
  <si>
    <t>AHACPATIENTDOB</t>
  </si>
  <si>
    <t>01/01/1983</t>
  </si>
  <si>
    <t>AHACPATDOD</t>
  </si>
  <si>
    <t>AHACADMDTE</t>
  </si>
  <si>
    <t>03/01/2013</t>
  </si>
  <si>
    <t>AHACPATGUARREL</t>
  </si>
  <si>
    <t>BRO</t>
  </si>
  <si>
    <t>AHACMEDRECNUM</t>
  </si>
  <si>
    <t>123456789101112</t>
  </si>
  <si>
    <t>AHACDISCHDTE</t>
  </si>
  <si>
    <t>AHACINJURYDTE</t>
  </si>
  <si>
    <t>AHACACCIDENT</t>
  </si>
  <si>
    <t>Accident?</t>
  </si>
  <si>
    <t>AHACDISABFDTE</t>
  </si>
  <si>
    <t>05/01/2013</t>
  </si>
  <si>
    <t>AHACDISABTDTE</t>
  </si>
  <si>
    <t>07/01/2013</t>
  </si>
  <si>
    <t>AHACWORKERSCOMP</t>
  </si>
  <si>
    <t>AHACVICTIMOFCRIME</t>
  </si>
  <si>
    <t>AHACOTHERTPL</t>
  </si>
  <si>
    <t>AHACCAREDESC</t>
  </si>
  <si>
    <t>Treatment description</t>
  </si>
  <si>
    <t>AHACBILLDTE</t>
  </si>
  <si>
    <t>AHACLBILDTE</t>
  </si>
  <si>
    <t>09/01/2013</t>
  </si>
  <si>
    <t>AHACTOTBILLAMT</t>
  </si>
  <si>
    <t>4000.00</t>
  </si>
  <si>
    <t>AHACORIGINSPMTS</t>
  </si>
  <si>
    <t>500.00</t>
  </si>
  <si>
    <t>AHACORIGINSADJS</t>
  </si>
  <si>
    <t>400.00</t>
  </si>
  <si>
    <t>AHACORIGPATBAL</t>
  </si>
  <si>
    <t>AHACORIGPATPMTS</t>
  </si>
  <si>
    <t>0.00</t>
  </si>
  <si>
    <t>AHACORIGPATADJS</t>
  </si>
  <si>
    <t>AHACATTNAME</t>
  </si>
  <si>
    <t>Attyname</t>
  </si>
  <si>
    <t>AHACATTFIRM</t>
  </si>
  <si>
    <t>Attyfirm</t>
  </si>
  <si>
    <t>AHACATTADR</t>
  </si>
  <si>
    <t>Attyadd1</t>
  </si>
  <si>
    <t>AHACATTUNT</t>
  </si>
  <si>
    <t>Attyunit</t>
  </si>
  <si>
    <t>AHACATTCTY</t>
  </si>
  <si>
    <t>Attycity</t>
  </si>
  <si>
    <t>AHACATTST</t>
  </si>
  <si>
    <t>AHACATTZIP</t>
  </si>
  <si>
    <t>47305</t>
  </si>
  <si>
    <t>AHACATTPH</t>
  </si>
  <si>
    <t>765-751-7000</t>
  </si>
  <si>
    <t>AHACATTFAX</t>
  </si>
  <si>
    <t>765-751-7001</t>
  </si>
  <si>
    <t>AHACATTEMAIL</t>
  </si>
  <si>
    <t>atty@atty.com</t>
  </si>
  <si>
    <t>AHACADJNAME</t>
  </si>
  <si>
    <t>Adjname</t>
  </si>
  <si>
    <t>AHACADJFIRM</t>
  </si>
  <si>
    <t>Adjfirm</t>
  </si>
  <si>
    <t>AHACADJADR</t>
  </si>
  <si>
    <t>Adjadd</t>
  </si>
  <si>
    <t>AHACADJUNT</t>
  </si>
  <si>
    <t>Adjunit</t>
  </si>
  <si>
    <t>AHACADJCTY</t>
  </si>
  <si>
    <t>Adjcity</t>
  </si>
  <si>
    <t>AHACADJST</t>
  </si>
  <si>
    <t>Adjstate</t>
  </si>
  <si>
    <t>AHACADJZIP</t>
  </si>
  <si>
    <t>AHACADJPH</t>
  </si>
  <si>
    <t>765-751-5000</t>
  </si>
  <si>
    <t>AHACADJFAX</t>
  </si>
  <si>
    <t>765-751-5001</t>
  </si>
  <si>
    <t>AHACADJEMAIL</t>
  </si>
  <si>
    <t>adj@adj.com</t>
  </si>
  <si>
    <t>AHACINSCONAME</t>
  </si>
  <si>
    <t>Insname</t>
  </si>
  <si>
    <t>AHACINSCOPOLNUM</t>
  </si>
  <si>
    <t>Inspolicyno</t>
  </si>
  <si>
    <t>AHACINSCLAIM</t>
  </si>
  <si>
    <t>Insclaim</t>
  </si>
  <si>
    <t>AHACINSSUB</t>
  </si>
  <si>
    <t>Inssubname</t>
  </si>
  <si>
    <t>AHACVICTIMCASENUM</t>
  </si>
  <si>
    <t>Voccaseno</t>
  </si>
  <si>
    <t>AHACVICTIMPOLCONTPH</t>
  </si>
  <si>
    <t>765-751-4000</t>
  </si>
  <si>
    <t>AHACFINCLSID</t>
  </si>
  <si>
    <t>AHACORIGINSBAL</t>
  </si>
  <si>
    <t>900.00</t>
  </si>
  <si>
    <t>AHACPATTYPID</t>
  </si>
  <si>
    <t>CHK</t>
  </si>
  <si>
    <t>AHACTOTCHG</t>
  </si>
  <si>
    <t>Rec ID = ACT</t>
  </si>
  <si>
    <t>User making change</t>
  </si>
  <si>
    <t>Data</t>
  </si>
  <si>
    <t>Type of Activities:</t>
  </si>
  <si>
    <t>Rec ID = PSC</t>
  </si>
  <si>
    <t>%SOURCEPAYARGID</t>
  </si>
  <si>
    <t>%SOURCEPAYSCHID</t>
  </si>
  <si>
    <t>%SOURCETRANSACTIONID</t>
  </si>
  <si>
    <t>%RELTYPID</t>
  </si>
  <si>
    <t>%SHEPIAREPIFIRSTNAME</t>
  </si>
  <si>
    <t>%SHEPIAREPILASTNAME</t>
  </si>
  <si>
    <t>%SHEPIAREPIADDRESS1</t>
  </si>
  <si>
    <t>%SHEPIAREPIADDRESS2</t>
  </si>
  <si>
    <t>%SHEPIAREPICITY</t>
  </si>
  <si>
    <t>%SHEPIAREPISTATE</t>
  </si>
  <si>
    <t>%SHEPIAREPIZIPCODE</t>
  </si>
  <si>
    <t>%SHEPIAREPICREDITACCT</t>
  </si>
  <si>
    <t>%SHEPIAREPICCEXPMON</t>
  </si>
  <si>
    <t>%SHEPIAREPICCEXPYEAR</t>
  </si>
  <si>
    <t>%SHEPIAREPICREDITTYPE</t>
  </si>
  <si>
    <t>%SHEPAREPVALUSER</t>
  </si>
  <si>
    <t>%SHEPAREPFEE</t>
  </si>
  <si>
    <t>25-####</t>
  </si>
  <si>
    <t>Rec ID = PSK</t>
  </si>
  <si>
    <t>ARACDELQDTE</t>
  </si>
  <si>
    <t>ARACCRDDELSTAT</t>
  </si>
  <si>
    <t>no job</t>
  </si>
  <si>
    <t>FSACCUSTSTMTFLAG</t>
  </si>
  <si>
    <t>0</t>
  </si>
  <si>
    <t>FSACSTMTFREQ</t>
  </si>
  <si>
    <t>FSACDATENEXTSTMT</t>
  </si>
  <si>
    <t>07/09/2012</t>
  </si>
  <si>
    <t>ARACCRDCURRBAL</t>
  </si>
  <si>
    <t>1234.56</t>
  </si>
  <si>
    <t>ARACCRDSTMTDUE</t>
  </si>
  <si>
    <t>1235.00</t>
  </si>
  <si>
    <t>FSACSTMDUEDTE</t>
  </si>
  <si>
    <t>08/09/2012</t>
  </si>
  <si>
    <t>FSACHIGHBAL</t>
  </si>
  <si>
    <t>4923.45</t>
  </si>
  <si>
    <t>FSACHIGHBALDTE</t>
  </si>
  <si>
    <t>04/23/2011</t>
  </si>
  <si>
    <t>FSACAGTIMESINCOLL</t>
  </si>
  <si>
    <t>ARACCRDMINPY</t>
  </si>
  <si>
    <t>ARACCRDEXPDTE</t>
  </si>
  <si>
    <t>ARACCRDPASTDUE</t>
  </si>
  <si>
    <t>98.52</t>
  </si>
  <si>
    <t>ARACCRDCURDUE</t>
  </si>
  <si>
    <t>98.53</t>
  </si>
  <si>
    <t>ARACCRDTOTDUE</t>
  </si>
  <si>
    <t>ARACCRDLIM</t>
  </si>
  <si>
    <t>ARACCRDOVLIMAMT</t>
  </si>
  <si>
    <t>234.56</t>
  </si>
  <si>
    <t>FSACRECENCY</t>
  </si>
  <si>
    <t>ARACCRDBLCYC</t>
  </si>
  <si>
    <t>ARACCRDCONPD</t>
  </si>
  <si>
    <t>254</t>
  </si>
  <si>
    <t>FSACDAYSLATE</t>
  </si>
  <si>
    <t>253</t>
  </si>
  <si>
    <t>ARACCRDLREAGEDTE</t>
  </si>
  <si>
    <t>FSACAG1AMT</t>
  </si>
  <si>
    <t>FSACAG1CNT</t>
  </si>
  <si>
    <t>FSACAG2AMT</t>
  </si>
  <si>
    <t>FSACAG2CNT</t>
  </si>
  <si>
    <t>FSACAG3AMT</t>
  </si>
  <si>
    <t>FSACAG3CNT</t>
  </si>
  <si>
    <t>FSACAG4AMT</t>
  </si>
  <si>
    <t>FSACAG4CNT</t>
  </si>
  <si>
    <t>FSACAG5AMT</t>
  </si>
  <si>
    <t>FSACAG5CNT</t>
  </si>
  <si>
    <t>FSACAG6AMT</t>
  </si>
  <si>
    <t>FSACAG6CNT</t>
  </si>
  <si>
    <t>FSACAG7AMT</t>
  </si>
  <si>
    <t>FSACAG7CNT</t>
  </si>
  <si>
    <t>FSACAG8AMT</t>
  </si>
  <si>
    <t>15</t>
  </si>
  <si>
    <t>FSACAG8CNT</t>
  </si>
  <si>
    <t>FSACAG9AMT</t>
  </si>
  <si>
    <t>17</t>
  </si>
  <si>
    <t>FSACAG9CNT</t>
  </si>
  <si>
    <t>FSACAG10AMT</t>
  </si>
  <si>
    <t>FSACAG10CNT</t>
  </si>
  <si>
    <t>FSACAG11AMT</t>
  </si>
  <si>
    <t>21</t>
  </si>
  <si>
    <t>FSACAG11CNT</t>
  </si>
  <si>
    <t>FSACAG12AMT</t>
  </si>
  <si>
    <t>FSACAG12CNT</t>
  </si>
  <si>
    <t>Purchases</t>
  </si>
  <si>
    <t>FSACAMTLASTPURCH</t>
  </si>
  <si>
    <t>143.23</t>
  </si>
  <si>
    <t>FSACAMTLTDPURCHASES</t>
  </si>
  <si>
    <t>243.22</t>
  </si>
  <si>
    <t>FSACCTDPURCHASES</t>
  </si>
  <si>
    <t>43.26</t>
  </si>
  <si>
    <t>FSACDATELASTPURCH</t>
  </si>
  <si>
    <t>FSACNBRCTDPURCHASES</t>
  </si>
  <si>
    <t>144</t>
  </si>
  <si>
    <t>FSACNBRLTDPURCHASES</t>
  </si>
  <si>
    <t>FSACYTDPURCHASES</t>
  </si>
  <si>
    <t>4234.42</t>
  </si>
  <si>
    <t>Returns</t>
  </si>
  <si>
    <t>FSACAMTCTDRETURNS</t>
  </si>
  <si>
    <t>143.43</t>
  </si>
  <si>
    <t>FSACAMTLTDRETURNS</t>
  </si>
  <si>
    <t>FSACDATELASTRETURN</t>
  </si>
  <si>
    <t>FSACDATELASTRTCHECK</t>
  </si>
  <si>
    <t>01/23/2012</t>
  </si>
  <si>
    <t>FSACNBRCTDRETURNS</t>
  </si>
  <si>
    <t>FSACNBRLTDRETURNS</t>
  </si>
  <si>
    <t>FSACNBRRTNPMTS</t>
  </si>
  <si>
    <t>FSACAMTCTDNSF</t>
  </si>
  <si>
    <t>123.22</t>
  </si>
  <si>
    <t>FSACDATELASTREVPMT</t>
  </si>
  <si>
    <t>06/15/2010</t>
  </si>
  <si>
    <t>FSACLNNXTSCHDDUEDTE</t>
  </si>
  <si>
    <t>07/23/2011</t>
  </si>
  <si>
    <t>FSACLTDPMTS</t>
  </si>
  <si>
    <t>FSACNBRCTDNSF</t>
  </si>
  <si>
    <t>FSACNBRNSF</t>
  </si>
  <si>
    <t>FSACPMTCTD</t>
  </si>
  <si>
    <t>FSACPMTCYCLEDUE</t>
  </si>
  <si>
    <t>FSACYTDPMTS</t>
  </si>
  <si>
    <t>FSACAMTLTDINTPAID</t>
  </si>
  <si>
    <t>123.42</t>
  </si>
  <si>
    <t>FSACCURRYTDINTPAID</t>
  </si>
  <si>
    <t>23.44</t>
  </si>
  <si>
    <t>FSACINTPERDIEM</t>
  </si>
  <si>
    <t>13.77</t>
  </si>
  <si>
    <t>FSACINTRACCRCHGOFF</t>
  </si>
  <si>
    <t>FSACLASTYTDINT</t>
  </si>
  <si>
    <t>143.44</t>
  </si>
  <si>
    <t>FSACLASTYTDINTPAID</t>
  </si>
  <si>
    <t>312.44</t>
  </si>
  <si>
    <t>Fees</t>
  </si>
  <si>
    <t>FSACAMTCTDNSFFEES</t>
  </si>
  <si>
    <t>25.00</t>
  </si>
  <si>
    <t>FSACAMTCTDOVLMFEES</t>
  </si>
  <si>
    <t>15.00</t>
  </si>
  <si>
    <t>FSACAMTYTDLATE</t>
  </si>
  <si>
    <t>10.00</t>
  </si>
  <si>
    <t>FSACCTDLATEFEES</t>
  </si>
  <si>
    <t>FSACDATELATEFEE</t>
  </si>
  <si>
    <t>FSACDATELATEFEECURR</t>
  </si>
  <si>
    <t>FSACDATELATEFEENEXT</t>
  </si>
  <si>
    <t>02/01/2013</t>
  </si>
  <si>
    <t>FSACDATELATEFEEPRIOR</t>
  </si>
  <si>
    <t>FSACNBRCTDLATEFEES</t>
  </si>
  <si>
    <t>Miscellaneous</t>
  </si>
  <si>
    <t>FSACAMTDISPUITEMS</t>
  </si>
  <si>
    <t>4231.43</t>
  </si>
  <si>
    <t>FSACAMTMEMODB</t>
  </si>
  <si>
    <t>123.88</t>
  </si>
  <si>
    <t>FSACDATELASTSTMT</t>
  </si>
  <si>
    <t>01/04/2013</t>
  </si>
  <si>
    <t>FSACDAYSTILCHGOFF</t>
  </si>
  <si>
    <t>-10</t>
  </si>
  <si>
    <t>FSACDUNSNUM</t>
  </si>
  <si>
    <t>A1234</t>
  </si>
  <si>
    <t>FSACNBRDISPUITEMS</t>
  </si>
  <si>
    <t>FSACSICCODE</t>
  </si>
  <si>
    <t>123456</t>
  </si>
  <si>
    <t>ARALALERT</t>
  </si>
  <si>
    <t>User-defined Alert</t>
  </si>
  <si>
    <t>ARALSTARTDTE</t>
  </si>
  <si>
    <t>ARALENDDTE</t>
  </si>
  <si>
    <t>ARALMODUSER</t>
  </si>
  <si>
    <t>Anything except 'sys'</t>
  </si>
  <si>
    <t>ARALMODDTE</t>
  </si>
  <si>
    <t>01/01/2010</t>
  </si>
  <si>
    <t>ARALMODTIME</t>
  </si>
  <si>
    <t>09:43</t>
  </si>
  <si>
    <t>ARLOAN</t>
  </si>
  <si>
    <t>ARLOANORIGAMT</t>
  </si>
  <si>
    <t>ARLOANUNPESCAMT</t>
  </si>
  <si>
    <t>ARLOANUNPLATECHRG</t>
  </si>
  <si>
    <t>ARLOANATTYFEEBAL</t>
  </si>
  <si>
    <t>15.16</t>
  </si>
  <si>
    <t>ARLOANTOTNUMPAYDUE</t>
  </si>
  <si>
    <t>112</t>
  </si>
  <si>
    <t>%SCHOOLCODE</t>
  </si>
  <si>
    <t>Look up school code in Artiva and set 
school ID (ARLOANSCHLID) and school name (ARLOANSCHOOLNAME).</t>
  </si>
  <si>
    <t>001786</t>
  </si>
  <si>
    <t>ARLOTINOREHAB</t>
  </si>
  <si>
    <t>ARLOTIINELIGBOR</t>
  </si>
  <si>
    <t>ARLOTILITIND</t>
  </si>
  <si>
    <t>ARLOTIJDGIND</t>
  </si>
  <si>
    <t>ARLOTIPARENTPLUS</t>
  </si>
  <si>
    <t>ARLOTINUMREHABPMTS</t>
  </si>
  <si>
    <t>ARLOTIBILLAMT</t>
  </si>
  <si>
    <t>35.35</t>
  </si>
  <si>
    <t>ARLOTIPERKINSREHABAG</t>
  </si>
  <si>
    <t>ARLOTIPROMSCHEDCRDTE</t>
  </si>
  <si>
    <t>ARLOTIPROMSCHEDSTAT</t>
  </si>
  <si>
    <t>Prom Sched Status</t>
  </si>
  <si>
    <t>ARLOTIREHABAGRRCVD</t>
  </si>
  <si>
    <t>ARLOTIREHABTYPE</t>
  </si>
  <si>
    <t>FFEL/FISL Rehab Typ</t>
  </si>
  <si>
    <t>ARLOTIREPMTAGRRTNDTE</t>
  </si>
  <si>
    <t>ARLOTIRESPROMTYPE</t>
  </si>
  <si>
    <t>Res Prom Typ</t>
  </si>
  <si>
    <t>ARLOTIRNAREHABDEBT</t>
  </si>
  <si>
    <t>ARLOTIPRIORRHDTE</t>
  </si>
  <si>
    <t>01/05/2013</t>
  </si>
  <si>
    <t>ARLOTIREDEFAULT</t>
  </si>
  <si>
    <t>ARLOTIWITHDRAWDATE</t>
  </si>
  <si>
    <t>04/24/2011</t>
  </si>
  <si>
    <t>ARLOTIORIGCREDITORNM</t>
  </si>
  <si>
    <t>Original Creditor Name</t>
  </si>
  <si>
    <t>ARLOTIAGYLOCATION</t>
  </si>
  <si>
    <t>Coll Agcy Loc Code</t>
  </si>
  <si>
    <t>ARLOSLCONELIGIBLE</t>
  </si>
  <si>
    <t>ARLOTIJDGMTDTE</t>
  </si>
  <si>
    <t>04/25/2011</t>
  </si>
  <si>
    <t>ARLOTIJDGMTEXPDTE</t>
  </si>
  <si>
    <t>04/26/2011</t>
  </si>
  <si>
    <t>ARLOTIDEBTORGAGY</t>
  </si>
  <si>
    <t>Debt Orig Agcy</t>
  </si>
  <si>
    <t>ARLOSLRHELIGIBLE</t>
  </si>
  <si>
    <t>ARLOTINUMDEBTS</t>
  </si>
  <si>
    <t>ARLOTIORIGLENDERNUM</t>
  </si>
  <si>
    <t>349439983489</t>
  </si>
  <si>
    <t>ARLOTIEDORGAMT</t>
  </si>
  <si>
    <t>145.65</t>
  </si>
  <si>
    <t>ARLOTIREGIONCODE</t>
  </si>
  <si>
    <t>Region Code</t>
  </si>
  <si>
    <t>ARLOTIREHABIND</t>
  </si>
  <si>
    <t>ARLOTITOPSTATUS</t>
  </si>
  <si>
    <t>Top Status</t>
  </si>
  <si>
    <t>%PLACEHOLDER1</t>
  </si>
  <si>
    <t>Placeholder for new standard field</t>
  </si>
  <si>
    <t>%PLACEHOLDER2</t>
  </si>
  <si>
    <t>SourceData11</t>
  </si>
  <si>
    <t>SourceData12</t>
  </si>
  <si>
    <t>SourceData13</t>
  </si>
  <si>
    <t>SourceData14</t>
  </si>
  <si>
    <t>SourceData15</t>
  </si>
  <si>
    <t>SourceData16</t>
  </si>
  <si>
    <t>SourceData17</t>
  </si>
  <si>
    <t>SourceData18</t>
  </si>
  <si>
    <t>SourceData19</t>
  </si>
  <si>
    <t>SourceData20</t>
  </si>
  <si>
    <t>ARACCTDOCS</t>
  </si>
  <si>
    <t>ARACDPATH</t>
  </si>
  <si>
    <t>:\HG\Files</t>
  </si>
  <si>
    <t>ARACDDESC</t>
  </si>
  <si>
    <t>Doc1.docx</t>
  </si>
  <si>
    <t>ARACDOCTYPE</t>
  </si>
  <si>
    <t>User defined</t>
  </si>
  <si>
    <t>ARACDOCSOURCE</t>
  </si>
  <si>
    <t>AR1040</t>
  </si>
  <si>
    <t>User defined values but delivered product values are AR1040, ARADOI, ARBSR, ARFINSTMT, ARFISPKT, ARPOI, ARRHAGREE, ARRNACALC</t>
  </si>
  <si>
    <t>ARACDUSERID</t>
  </si>
  <si>
    <t>ARACDDATE</t>
  </si>
  <si>
    <t>09/22/2016</t>
  </si>
  <si>
    <t>ARACDVALEXIST</t>
  </si>
  <si>
    <t>Set to N if you do not want the path validated</t>
  </si>
  <si>
    <t>ARACDCOMPLETE</t>
  </si>
  <si>
    <t>ARATID</t>
  </si>
  <si>
    <t>Use this if the attorney table was imported prior to the migration.</t>
  </si>
  <si>
    <t>Dowe Cheetem &amp; Howe</t>
  </si>
  <si>
    <t>Dowe Cheetem &amp; Howe &amp; Woo</t>
  </si>
  <si>
    <t>Howdy</t>
  </si>
  <si>
    <t>Dowe</t>
  </si>
  <si>
    <t>Firstnameof</t>
  </si>
  <si>
    <t>Attorney's contact</t>
  </si>
  <si>
    <t>1234 Everywhere St</t>
  </si>
  <si>
    <t>Office A</t>
  </si>
  <si>
    <t>7657517300</t>
  </si>
  <si>
    <t>7657517301</t>
  </si>
  <si>
    <t>hdowe@dch.com</t>
  </si>
  <si>
    <t>ARENTITYBAL</t>
  </si>
  <si>
    <t>ARENBALAMT</t>
  </si>
  <si>
    <t>PRN balance</t>
  </si>
  <si>
    <t>999.99</t>
  </si>
  <si>
    <t>INT balance</t>
  </si>
  <si>
    <t>99.99</t>
  </si>
  <si>
    <t>88.88</t>
  </si>
  <si>
    <t>77.77</t>
  </si>
  <si>
    <t>LI3 balance</t>
  </si>
  <si>
    <t>66.66</t>
  </si>
  <si>
    <t>LI4 balance</t>
  </si>
  <si>
    <t>55.55</t>
  </si>
  <si>
    <t>ATYLS balance</t>
  </si>
  <si>
    <t>44.44</t>
  </si>
  <si>
    <t>CCLIS balance</t>
  </si>
  <si>
    <t>33.33</t>
  </si>
  <si>
    <t>AIN balance</t>
  </si>
  <si>
    <t>22.22</t>
  </si>
  <si>
    <t>PJI balance</t>
  </si>
  <si>
    <t>11.11</t>
  </si>
  <si>
    <t>CCAGY balance</t>
  </si>
  <si>
    <t>10.10</t>
  </si>
  <si>
    <t>CCCLT balance</t>
  </si>
  <si>
    <t>9.90</t>
  </si>
  <si>
    <t>ATY balance</t>
  </si>
  <si>
    <t>8.80</t>
  </si>
  <si>
    <t>CKFEE balance</t>
  </si>
  <si>
    <t>7.70</t>
  </si>
  <si>
    <t>MS1 balance</t>
  </si>
  <si>
    <t>6.60</t>
  </si>
  <si>
    <t>LFAGY balance</t>
  </si>
  <si>
    <t>5.50</t>
  </si>
  <si>
    <t>LFCLT balance</t>
  </si>
  <si>
    <t>4.40</t>
  </si>
  <si>
    <t>LGADV balance</t>
  </si>
  <si>
    <t>3.30</t>
  </si>
  <si>
    <t>IN balance</t>
  </si>
  <si>
    <t>2.20</t>
  </si>
  <si>
    <t>PA balance</t>
  </si>
  <si>
    <t>1.10</t>
  </si>
  <si>
    <t>REFRC balance</t>
  </si>
  <si>
    <t>PNLTY balance</t>
  </si>
  <si>
    <t>ADMIN balance</t>
  </si>
  <si>
    <t>0.99</t>
  </si>
  <si>
    <t>OTHR balance</t>
  </si>
  <si>
    <t>0.10</t>
  </si>
  <si>
    <t>UD1 balance</t>
  </si>
  <si>
    <t>UD2 balance</t>
  </si>
  <si>
    <t>UD3 balance</t>
  </si>
  <si>
    <t>UD4 balance</t>
  </si>
  <si>
    <t>UD5 balance</t>
  </si>
  <si>
    <t>UD6 balance</t>
  </si>
  <si>
    <t>UD7 balance</t>
  </si>
  <si>
    <t>UD8 balance</t>
  </si>
  <si>
    <t>UD9balance</t>
  </si>
  <si>
    <t>Reference 1</t>
  </si>
  <si>
    <t>ARREFEREENCE</t>
  </si>
  <si>
    <t>ARREFRELATION</t>
  </si>
  <si>
    <t>Relationship to Account Holder</t>
  </si>
  <si>
    <t>OTH</t>
  </si>
  <si>
    <t>Field Validation of ARREFRELATION  BRO|Brother|COS|Cosigner|EMP|Employer|HUS|Husband|OTH|Other|PAR|Parent|REL|Relative|SIS|Sister|SPO|Spouse|WIF|Wife</t>
  </si>
  <si>
    <t>ARREFLNM</t>
  </si>
  <si>
    <t>LastNameofRef</t>
  </si>
  <si>
    <t>ARREFFNM</t>
  </si>
  <si>
    <t>FirstNameofRef</t>
  </si>
  <si>
    <t>ARREFMNM</t>
  </si>
  <si>
    <t>MdlNameofRef</t>
  </si>
  <si>
    <t>ARREFADR</t>
  </si>
  <si>
    <t>345 Someplace St</t>
  </si>
  <si>
    <t>ARREFADR2</t>
  </si>
  <si>
    <t>Suite 9</t>
  </si>
  <si>
    <t>ARREFCITY</t>
  </si>
  <si>
    <t>ARREFST</t>
  </si>
  <si>
    <t>ARREFZIP</t>
  </si>
  <si>
    <t>ARREFPH</t>
  </si>
  <si>
    <t>7657517001</t>
  </si>
  <si>
    <t>ARREFPHF</t>
  </si>
  <si>
    <t>ARREFPH2</t>
  </si>
  <si>
    <t>7657517002</t>
  </si>
  <si>
    <t>ARREFPHF2</t>
  </si>
  <si>
    <t>C</t>
  </si>
  <si>
    <t>ARREFSOURCE</t>
  </si>
  <si>
    <t>Field Validation of ARREFSOURCE BORROWER|Borrower|CLIENT|Client|FB|Facebook|OTH|Other|YP|YellowPages</t>
  </si>
  <si>
    <t>Reference 2</t>
  </si>
  <si>
    <t>PAR</t>
  </si>
  <si>
    <t>LastNameofRef2</t>
  </si>
  <si>
    <t>FirstNameofRef2</t>
  </si>
  <si>
    <t>MdlNameofRef2</t>
  </si>
  <si>
    <t>456 Someplace St</t>
  </si>
  <si>
    <t>!</t>
  </si>
  <si>
    <t>7657517456</t>
  </si>
  <si>
    <t>CLIENT</t>
  </si>
  <si>
    <t>Reference 3</t>
  </si>
  <si>
    <t>EMP</t>
  </si>
  <si>
    <t>SIS</t>
  </si>
  <si>
    <t>LastNameofRef3</t>
  </si>
  <si>
    <t>FirstNameofRef3</t>
  </si>
  <si>
    <t>MdlNameofRef3</t>
  </si>
  <si>
    <t>789 Someplace St</t>
  </si>
  <si>
    <t>B</t>
  </si>
  <si>
    <t>E</t>
  </si>
  <si>
    <t>20T</t>
  </si>
  <si>
    <t>ARTHIRDPARTY</t>
  </si>
  <si>
    <t>ARTPFNM</t>
  </si>
  <si>
    <t>Larinst</t>
  </si>
  <si>
    <t>ARTPLNM</t>
  </si>
  <si>
    <t>Martan</t>
  </si>
  <si>
    <t>ARTPADR</t>
  </si>
  <si>
    <t>Address Line</t>
  </si>
  <si>
    <t>Basket Rd</t>
  </si>
  <si>
    <t>ARTPUNT</t>
  </si>
  <si>
    <t>Address Line 2</t>
  </si>
  <si>
    <t>Apart #45</t>
  </si>
  <si>
    <t>ARTPCTY</t>
  </si>
  <si>
    <t>City</t>
  </si>
  <si>
    <t>Lakeville</t>
  </si>
  <si>
    <t>ARTPST</t>
  </si>
  <si>
    <t>State</t>
  </si>
  <si>
    <t>ARTPZIP</t>
  </si>
  <si>
    <t>Zip Code</t>
  </si>
  <si>
    <t>ARTPAUTHENID</t>
  </si>
  <si>
    <t>Generated Authorized Party Entity Key</t>
  </si>
  <si>
    <t>ARTPPF</t>
  </si>
  <si>
    <t>Phone Flag</t>
  </si>
  <si>
    <t>ARTPPH</t>
  </si>
  <si>
    <t>Phone Number</t>
  </si>
  <si>
    <t>847-948-4984</t>
  </si>
  <si>
    <t>ARTPRELTIONTP</t>
  </si>
  <si>
    <t>Relationship to Third Party</t>
  </si>
  <si>
    <t>Cousin</t>
  </si>
  <si>
    <t>ARAUTHTHIRD</t>
  </si>
  <si>
    <t>ARATHCNST</t>
  </si>
  <si>
    <t>Authorization Granted</t>
  </si>
  <si>
    <t>ARATHDTE</t>
  </si>
  <si>
    <t>Date of Authorization</t>
  </si>
  <si>
    <t>ARATHTIME</t>
  </si>
  <si>
    <t>Time of Authorization</t>
  </si>
  <si>
    <t>ARATHTYPE</t>
  </si>
  <si>
    <t>Verbal Or Written</t>
  </si>
  <si>
    <t>V</t>
  </si>
  <si>
    <t>ARATPOAPRTYPE</t>
  </si>
  <si>
    <t>Personal Representative/Power of Attorney Type</t>
  </si>
  <si>
    <t>POA</t>
  </si>
  <si>
    <t>ARRESULTCD</t>
  </si>
  <si>
    <t>ARATHREVKD</t>
  </si>
  <si>
    <t>Authorization Revoked</t>
  </si>
  <si>
    <t>ARATHREVKDDTE</t>
  </si>
  <si>
    <t>Date Revoked</t>
  </si>
  <si>
    <t>ARATHREVKDTIME</t>
  </si>
  <si>
    <t>Time Revoked</t>
  </si>
  <si>
    <t>ARATHTHRUDTE</t>
  </si>
  <si>
    <t>Through Date</t>
  </si>
  <si>
    <t>ARATHUSER</t>
  </si>
  <si>
    <t>ARATGENRELID</t>
  </si>
  <si>
    <t>Foreign Key to Generated Rel Id</t>
  </si>
  <si>
    <t>Marital Status</t>
  </si>
  <si>
    <t>S|Single~M|Married~D|Divorced~W|Widowed</t>
  </si>
  <si>
    <t>ARENFNM/ARENLNM</t>
  </si>
  <si>
    <t>Spouse Name</t>
  </si>
  <si>
    <t>ARENTITYFIN</t>
  </si>
  <si>
    <t>ARENFFAMILYSIZE</t>
  </si>
  <si>
    <t>FAMILY SIZE</t>
  </si>
  <si>
    <t>ARENFTOTMONINC</t>
  </si>
  <si>
    <t>TOTAL MONTHLY INCOME</t>
  </si>
  <si>
    <t>ARENFPRIMINC</t>
  </si>
  <si>
    <t>PRIMARY MONTHLY INCOME</t>
  </si>
  <si>
    <t>ARENFSPOUSEINC</t>
  </si>
  <si>
    <t>SPOUSE MONTHLY INCOME</t>
  </si>
  <si>
    <t>ARENFOTHINC</t>
  </si>
  <si>
    <t>OTHER MONTHLY INCOME</t>
  </si>
  <si>
    <t>ARENFGROSSINC</t>
  </si>
  <si>
    <t>GROSS INCOME</t>
  </si>
  <si>
    <t>ARENFPRIMANNINC</t>
  </si>
  <si>
    <t>PRIMARY ANNUAL INCOME</t>
  </si>
  <si>
    <t>ARENFSPOUSEANNINC</t>
  </si>
  <si>
    <t>SPOUSE ANNUAL INCOME</t>
  </si>
  <si>
    <t>ARENFOTHANNINC</t>
  </si>
  <si>
    <t>OTHER ANNUAL INCOME</t>
  </si>
  <si>
    <t>ARENFREFUSED</t>
  </si>
  <si>
    <t>REFUSED TO PROVIDE FINANCIAL INFO</t>
  </si>
  <si>
    <t>Y|Yes~N|No</t>
  </si>
  <si>
    <t>ARENFTOTEXP</t>
  </si>
  <si>
    <t>TOTAL EXPENSE</t>
  </si>
  <si>
    <t>ARENFCHILDCAREEXP</t>
  </si>
  <si>
    <t>CHILD CARE EXPENSE</t>
  </si>
  <si>
    <t>ARENFCREDITCARD</t>
  </si>
  <si>
    <t>CREDIT CARD</t>
  </si>
  <si>
    <t>ARENFCREDITCARDBAL</t>
  </si>
  <si>
    <t>CREDIT CARD BALANCE</t>
  </si>
  <si>
    <t>ARENFCREDITCARDAVAIL</t>
  </si>
  <si>
    <t>CREDIT CARD AVAILABLE BALANCE</t>
  </si>
  <si>
    <t>ARENFRENTMORTEXP</t>
  </si>
  <si>
    <t>RENT OR MORTGAGE EXPENSE</t>
  </si>
  <si>
    <t>ARENFRENTOWN</t>
  </si>
  <si>
    <t>RENT OR OWN</t>
  </si>
  <si>
    <t>R|Rent~O|Own</t>
  </si>
  <si>
    <t>ARENFMORTBAL</t>
  </si>
  <si>
    <t>MORTGAGE BALANCE</t>
  </si>
  <si>
    <t>ARENFHOMEEQLOCEXP</t>
  </si>
  <si>
    <t>HOME EQUITY LINE OF CREDIT EXPENSE</t>
  </si>
  <si>
    <t>ARENFHOMEEQLOCAVAIL</t>
  </si>
  <si>
    <t>HOME EQUITY LINE OF CREDIT AVAILABLE</t>
  </si>
  <si>
    <t>ARENFWAGEGARN</t>
  </si>
  <si>
    <t>WAGE GARNISHMENT</t>
  </si>
  <si>
    <t>ARENF401K</t>
  </si>
  <si>
    <t>401K</t>
  </si>
  <si>
    <t>ARENFUTILEXP</t>
  </si>
  <si>
    <t>UTILITY EXPENSE</t>
  </si>
  <si>
    <t>ARENFCARPMT</t>
  </si>
  <si>
    <t>CAR PAYMENT</t>
  </si>
  <si>
    <t>ARENFINSURANCE</t>
  </si>
  <si>
    <t>INSURANCE</t>
  </si>
  <si>
    <t>ARENFADDLEXP1</t>
  </si>
  <si>
    <t>ADDITIONAL EXPENSE 1</t>
  </si>
  <si>
    <t>ARENFADDLEXP2</t>
  </si>
  <si>
    <t>ADDITIONAL EXPENSE 2</t>
  </si>
  <si>
    <t>ARENFADDLEXP3</t>
  </si>
  <si>
    <t>ADDITIONAL EXPENSE 3</t>
  </si>
  <si>
    <t>ARENFNETINC</t>
  </si>
  <si>
    <t>NET INCOME</t>
  </si>
  <si>
    <t xml:space="preserve">ARENTITY </t>
  </si>
  <si>
    <t>ARENCMREGID</t>
  </si>
  <si>
    <t>COMMUTER REGION ID</t>
  </si>
  <si>
    <t>ARENFVERFAMILYSIZE</t>
  </si>
  <si>
    <t>VERIFIED FAMILY SIZE</t>
  </si>
  <si>
    <t>ARENFFAMILYSIZEOVR65</t>
  </si>
  <si>
    <t>NUMBER OF FAMILY MEMBERS OVER 65</t>
  </si>
  <si>
    <t>ARENFVEHICLECNT</t>
  </si>
  <si>
    <t>VEHICLE COUNT</t>
  </si>
  <si>
    <t>ARENFVERPRIMINC</t>
  </si>
  <si>
    <t>VERIFY PRIMARY MONTHLY INCOME</t>
  </si>
  <si>
    <t>ARENFVERSPOUSEINC</t>
  </si>
  <si>
    <t>VERIFIED SPOUSE MONTHLY INCOME</t>
  </si>
  <si>
    <t>ARENFWORKERSCOMPINC</t>
  </si>
  <si>
    <t>WORKER'S COMPENSATION INCOME</t>
  </si>
  <si>
    <t>ARENFSSAINC</t>
  </si>
  <si>
    <t>SOCIAL SECURITY INCOME</t>
  </si>
  <si>
    <t>ARENFPUBLICASSISTINC</t>
  </si>
  <si>
    <t>PUBLIC ASSISTANCE INCOME</t>
  </si>
  <si>
    <t>ARENFCHILDSUPPORTINC</t>
  </si>
  <si>
    <t>CHILD SUPPORT INCOME</t>
  </si>
  <si>
    <t>ARENFVEROTHINC</t>
  </si>
  <si>
    <t>VERIFIED OTHER MONTHLY INCOME</t>
  </si>
  <si>
    <t>ARENFVEROTHINCNONTAX</t>
  </si>
  <si>
    <t>OTHER INCOME - NON-TAXABLE</t>
  </si>
  <si>
    <t>ARENFFOODEXP</t>
  </si>
  <si>
    <t xml:space="preserve">FOOD EXPENSES </t>
  </si>
  <si>
    <t>ARENFVERRENTMORTEXP</t>
  </si>
  <si>
    <t>VERIFIED RENT OR MORTGAGE EXPENSE</t>
  </si>
  <si>
    <t>ARENFVERUTILEXP</t>
  </si>
  <si>
    <t>VERIFIED UTILITY EXPENSE</t>
  </si>
  <si>
    <t>ARENFBASICCOMEXP</t>
  </si>
  <si>
    <t>BASIC COMMUNICATION EXPENSES</t>
  </si>
  <si>
    <t>ARENFMEDDENTALEXP</t>
  </si>
  <si>
    <t>MEDICAL/DENTAL EXPENSES</t>
  </si>
  <si>
    <t>ARENFVERINSURANCE</t>
  </si>
  <si>
    <t>VERIFIED INSURANCE</t>
  </si>
  <si>
    <t>ARENFVERCARPMT</t>
  </si>
  <si>
    <t>VERIFIED CAR PAYMENT</t>
  </si>
  <si>
    <t>ARENFPUBLICTRANSEXP</t>
  </si>
  <si>
    <t>PUBLIC TRANSPORTATION EXPENSES</t>
  </si>
  <si>
    <t>ARENFVERCHILDCAREEXP</t>
  </si>
  <si>
    <t>VERIFIED CHILD CARE EXPENSES</t>
  </si>
  <si>
    <t>ARENFCHILDSUPPORTEXP</t>
  </si>
  <si>
    <t>CHILD SUPPORT EXPENSES</t>
  </si>
  <si>
    <t>ARENFFEDSLEXP</t>
  </si>
  <si>
    <t>FEDERAL STUDENT LOAN EXPENSES</t>
  </si>
  <si>
    <t>ARENFPRIVSLEXP</t>
  </si>
  <si>
    <t>PRIVATE STUDENT LOAN EXPENSES</t>
  </si>
  <si>
    <t>ARENFALLOWEDHOUSTEMP</t>
  </si>
  <si>
    <t>TEMPORARY ALLOWED HOUSING EXPENSE</t>
  </si>
  <si>
    <t>ARENFALLOWEDHOUSATMP</t>
  </si>
  <si>
    <t xml:space="preserve">TEMPORARY ALLOWED HOUSING ACCEPTED </t>
  </si>
  <si>
    <t>4-####</t>
  </si>
  <si>
    <t>AHINSBENSEQ</t>
  </si>
  <si>
    <t>AHINSCURR</t>
  </si>
  <si>
    <t>AHINSSTATUS</t>
  </si>
  <si>
    <t>COMPLETE|DENIAL|PAYING|PENDING|WAIT</t>
  </si>
  <si>
    <t>AHPYRABBR</t>
  </si>
  <si>
    <t>PayAbbrev</t>
  </si>
  <si>
    <t>AHPYRPLAN</t>
  </si>
  <si>
    <t>PlnCode</t>
  </si>
  <si>
    <t>AHPYRNAME</t>
  </si>
  <si>
    <t>PayPlanNameDesc</t>
  </si>
  <si>
    <t>AHPYRCONTACT</t>
  </si>
  <si>
    <t>PayContactName</t>
  </si>
  <si>
    <t>AHPYRADR</t>
  </si>
  <si>
    <t>AHPYRADR2</t>
  </si>
  <si>
    <t>AddLine 2</t>
  </si>
  <si>
    <t>AHPYRCTY</t>
  </si>
  <si>
    <t>AHPYRST</t>
  </si>
  <si>
    <t>AHPYRZIP</t>
  </si>
  <si>
    <t>AHPYRPH</t>
  </si>
  <si>
    <t>FB</t>
  </si>
  <si>
    <t>AHPYRPF</t>
  </si>
  <si>
    <t>AHPYRFAX</t>
  </si>
  <si>
    <t>AHPYRWEBSITE</t>
  </si>
  <si>
    <t>payer@website.com</t>
  </si>
  <si>
    <t>AHPYRMCCONTACT</t>
  </si>
  <si>
    <t>MedContact</t>
  </si>
  <si>
    <t>AHPYRMCADDR</t>
  </si>
  <si>
    <t>AHPYRMCADDR2</t>
  </si>
  <si>
    <t>AddLine2</t>
  </si>
  <si>
    <t>AHPYRMCCTY</t>
  </si>
  <si>
    <t>AHPYRMCST</t>
  </si>
  <si>
    <t>AHPYRMCZIP</t>
  </si>
  <si>
    <t>AHPYRMCPHONE</t>
  </si>
  <si>
    <t>BCBS</t>
  </si>
  <si>
    <t>AHINSABBR</t>
  </si>
  <si>
    <t>InsPlanName</t>
  </si>
  <si>
    <t>AHINSPLANNAME</t>
  </si>
  <si>
    <t>GroupName</t>
  </si>
  <si>
    <t>AHINSGRPNAME</t>
  </si>
  <si>
    <t>AHINSCGRPNUM</t>
  </si>
  <si>
    <t>112233abc</t>
  </si>
  <si>
    <t>AHINSPOLICY</t>
  </si>
  <si>
    <t>AHINSCOVSTARTDTE</t>
  </si>
  <si>
    <t>AHINSCOVENDDTE</t>
  </si>
  <si>
    <t>SELF</t>
  </si>
  <si>
    <t>AHINSPATREL</t>
  </si>
  <si>
    <t>AHINSEMPLFLAG</t>
  </si>
  <si>
    <t>123ABC</t>
  </si>
  <si>
    <t>AHINSSUBNUM</t>
  </si>
  <si>
    <t>SubFrstName</t>
  </si>
  <si>
    <t>AHINSSUBFNM</t>
  </si>
  <si>
    <t>SubLstName</t>
  </si>
  <si>
    <t>AHINSSUBLNM</t>
  </si>
  <si>
    <t>SubAdd</t>
  </si>
  <si>
    <t>AHINSSUBADR</t>
  </si>
  <si>
    <t>SubAddUnit</t>
  </si>
  <si>
    <t>AHINSSUBUNT</t>
  </si>
  <si>
    <t>SomeCity</t>
  </si>
  <si>
    <t>AHINSSUBCTY</t>
  </si>
  <si>
    <t>AHINSSUBST</t>
  </si>
  <si>
    <t>43509</t>
  </si>
  <si>
    <t>AHINSSUBZIP</t>
  </si>
  <si>
    <t>InsContName</t>
  </si>
  <si>
    <t>AHINSCONNAME</t>
  </si>
  <si>
    <t>InsEmail@email.com</t>
  </si>
  <si>
    <t>AHINSEMAIL</t>
  </si>
  <si>
    <t>789-789-7896</t>
  </si>
  <si>
    <t>AHINSCONPH</t>
  </si>
  <si>
    <t>789-789-7854</t>
  </si>
  <si>
    <t>AHINSFAXNUM</t>
  </si>
  <si>
    <t>Ins@website.com</t>
  </si>
  <si>
    <t>AHINSWEBSITE</t>
  </si>
  <si>
    <t>InsAdd</t>
  </si>
  <si>
    <t>AHINSADR</t>
  </si>
  <si>
    <t>InsAddUnit</t>
  </si>
  <si>
    <t>AHINSUNT</t>
  </si>
  <si>
    <t>InsCity</t>
  </si>
  <si>
    <t>AHINSCTY</t>
  </si>
  <si>
    <t>AHINSST</t>
  </si>
  <si>
    <t>46587</t>
  </si>
  <si>
    <t>AHINSZIP</t>
  </si>
  <si>
    <t>AB123CD</t>
  </si>
  <si>
    <t>AHINSAUTHCODE</t>
  </si>
  <si>
    <t>AHINSAUTHROMDTE</t>
  </si>
  <si>
    <t>AHINSAUTHTODTE</t>
  </si>
  <si>
    <t>AHINSAUTHOBTDTE</t>
  </si>
  <si>
    <t>2000.00</t>
  </si>
  <si>
    <t>AHINSESTPAYAMT</t>
  </si>
  <si>
    <t>2001.00</t>
  </si>
  <si>
    <t>AHINSPAIDAMT</t>
  </si>
  <si>
    <t>AHINSESTADJAMT</t>
  </si>
  <si>
    <t>910.00</t>
  </si>
  <si>
    <t>AHINSADJAMT</t>
  </si>
  <si>
    <t>123TPLCLAIMNO</t>
  </si>
  <si>
    <t>AHINSTPLCLAIM</t>
  </si>
  <si>
    <t>AHINSTPLDTE</t>
  </si>
  <si>
    <t>TPLAdjName</t>
  </si>
  <si>
    <t>AHINSTPLADJ</t>
  </si>
  <si>
    <t>123-123-4567</t>
  </si>
  <si>
    <t>AHINSTPLPHONE</t>
  </si>
  <si>
    <t>123-145-5247</t>
  </si>
  <si>
    <t>AHINSTPLFAX</t>
  </si>
  <si>
    <t>WCPOE</t>
  </si>
  <si>
    <t>AHINSWCPOE</t>
  </si>
  <si>
    <t>WCPOEAdd</t>
  </si>
  <si>
    <t>AHINSWCPOEADDR</t>
  </si>
  <si>
    <t>WCPOEAdd2</t>
  </si>
  <si>
    <t>AHINSWCPOEADDR2</t>
  </si>
  <si>
    <t>WCPOECity</t>
  </si>
  <si>
    <t>AHINSWCPOECTY</t>
  </si>
  <si>
    <t>AHINSWCPOEST</t>
  </si>
  <si>
    <t>AHINSWCPOEZIP</t>
  </si>
  <si>
    <t>123-456-7896</t>
  </si>
  <si>
    <t>AHINSWCPOEPH</t>
  </si>
  <si>
    <t>123-568-9856</t>
  </si>
  <si>
    <t>AHINSWCPOEFAX</t>
  </si>
  <si>
    <t>123INSID</t>
  </si>
  <si>
    <t>AHINSIIDNT</t>
  </si>
  <si>
    <t>123MEDTRI</t>
  </si>
  <si>
    <t>AHINSTYPE</t>
  </si>
  <si>
    <t>TRISPONSID123</t>
  </si>
  <si>
    <t>AHINSTCSPONSORID</t>
  </si>
  <si>
    <t>TRISPONSNM</t>
  </si>
  <si>
    <t>AHINSTCSPONSOR</t>
  </si>
  <si>
    <t>AHINSTCACTVFLAG</t>
  </si>
  <si>
    <t>MILBRNCH9</t>
  </si>
  <si>
    <t>AHINSTCBRANCH</t>
  </si>
  <si>
    <t>TRIRANK1</t>
  </si>
  <si>
    <t>AHINSTCRANK</t>
  </si>
  <si>
    <t>TRIGRADE1</t>
  </si>
  <si>
    <t>AHINSTCGRADE</t>
  </si>
  <si>
    <t>AHINSLASTBILLDTE</t>
  </si>
  <si>
    <t>AHINSMCRETRODTE</t>
  </si>
  <si>
    <t>AHINSPYRID</t>
  </si>
  <si>
    <t>01/31/2013</t>
  </si>
  <si>
    <t>AHINSFILEDTE</t>
  </si>
  <si>
    <t>300.00</t>
  </si>
  <si>
    <t>AHPAYERFOLLUP</t>
  </si>
  <si>
    <t>AHPRFESTPAY</t>
  </si>
  <si>
    <t>Estimated Payments &amp; Adjustmts</t>
  </si>
  <si>
    <t>AHPFFILEDTE</t>
  </si>
  <si>
    <t>Timely Filing Date</t>
  </si>
  <si>
    <t>FINCLS</t>
  </si>
  <si>
    <t>AHPFFINCLSID</t>
  </si>
  <si>
    <t>Current Financial Class</t>
  </si>
  <si>
    <t>AHPFLASTBILLDTE</t>
  </si>
  <si>
    <t>Last Bill Sent</t>
  </si>
  <si>
    <t>AHINSCOVMIGDATA</t>
  </si>
  <si>
    <t>89-####</t>
  </si>
  <si>
    <t>27</t>
  </si>
  <si>
    <t>ARENNBFNM</t>
  </si>
  <si>
    <t>ARENNBLNM</t>
  </si>
  <si>
    <t>of Nearby</t>
  </si>
  <si>
    <t>ARENNBADR</t>
  </si>
  <si>
    <t>ARENNBUNT</t>
  </si>
  <si>
    <t>Apt 124</t>
  </si>
  <si>
    <t>ARENNBCTY</t>
  </si>
  <si>
    <t>ARENNBST</t>
  </si>
  <si>
    <t>ARENNBZIP</t>
  </si>
  <si>
    <t>ARENNBPH</t>
  </si>
  <si>
    <t>7651231237</t>
  </si>
  <si>
    <t>ARENNBPF</t>
  </si>
  <si>
    <t>ARENNBREL</t>
  </si>
  <si>
    <t>Neighbor</t>
  </si>
  <si>
    <t>ARENTNRBYMIGDATA</t>
  </si>
  <si>
    <t>13-####</t>
  </si>
  <si>
    <t>Leave blank for account task</t>
  </si>
  <si>
    <t>Task assigned to this user</t>
  </si>
  <si>
    <t>ARRELTSKACTCDID</t>
  </si>
  <si>
    <t>TaskInstruction1</t>
  </si>
  <si>
    <t>Task Instruction 1</t>
  </si>
  <si>
    <t>Instruction 1</t>
  </si>
  <si>
    <t>TaskInstruction2</t>
  </si>
  <si>
    <t>Task Instruction 2</t>
  </si>
  <si>
    <t>Instruction 2</t>
  </si>
  <si>
    <t>29</t>
  </si>
  <si>
    <t>Leave blank for account actions</t>
  </si>
  <si>
    <t>ARACTHACTID</t>
  </si>
  <si>
    <t>ARACTHACTSCS</t>
  </si>
  <si>
    <t>Y|Successful|~N|Failed|</t>
  </si>
  <si>
    <t>ARACTHDTE</t>
  </si>
  <si>
    <t>ARACTHTIME</t>
  </si>
  <si>
    <t>11:23</t>
  </si>
  <si>
    <t>ARACTHRESID</t>
  </si>
  <si>
    <t>ARACTHRESSCS</t>
  </si>
  <si>
    <t>ARACTHUSRID</t>
  </si>
  <si>
    <t>zeb</t>
  </si>
  <si>
    <t>Required if payment is made by a party other than the PRIM party.</t>
  </si>
  <si>
    <t>FSACPHVEID</t>
  </si>
  <si>
    <t>BUYER</t>
  </si>
  <si>
    <t>FSACPHPLPHS</t>
  </si>
  <si>
    <t>FSACPHPREVPHS</t>
  </si>
  <si>
    <t>FSACPHRATE</t>
  </si>
  <si>
    <t>IsCurrentPlacement</t>
  </si>
  <si>
    <t>Is Current Placement?</t>
  </si>
  <si>
    <t>FSACPHLAWLIST</t>
  </si>
  <si>
    <t>FSACPHVESTAT</t>
  </si>
  <si>
    <t>FSACPHVESTDTE</t>
  </si>
  <si>
    <t>FSACPHCLTID</t>
  </si>
  <si>
    <t>FSACPHDELSTATUS</t>
  </si>
  <si>
    <t>FSACPHASGDTE</t>
  </si>
  <si>
    <t>FSACPHASGTIM</t>
  </si>
  <si>
    <t>1:43:23 PM</t>
  </si>
  <si>
    <t>7:43:23 AM</t>
  </si>
  <si>
    <t>FSACPHPLDTE</t>
  </si>
  <si>
    <t>01/03/2012</t>
  </si>
  <si>
    <t>FSACPHPLTIM</t>
  </si>
  <si>
    <t>7:32</t>
  </si>
  <si>
    <t>7:55:11 AM</t>
  </si>
  <si>
    <t>FSACPHPLAMT</t>
  </si>
  <si>
    <t>1949.74</t>
  </si>
  <si>
    <t>FSACPHAMTCOL</t>
  </si>
  <si>
    <t>FSACPHPLEXPDTE</t>
  </si>
  <si>
    <t>FSACPHPLEXPTIM</t>
  </si>
  <si>
    <t>4:43:21 PM</t>
  </si>
  <si>
    <t>FSACPHPLCACKDTE</t>
  </si>
  <si>
    <t>FSACPHPLCACKTIM</t>
  </si>
  <si>
    <t>FSACPHREQACK</t>
  </si>
  <si>
    <t>FSACPHREQACKWT</t>
  </si>
  <si>
    <t>Recall</t>
  </si>
  <si>
    <t>FSACPHRCLREQDTE</t>
  </si>
  <si>
    <t>FSACPHRCLREQTIM</t>
  </si>
  <si>
    <t>8:35</t>
  </si>
  <si>
    <t>FSACPHRCLEXPDTE</t>
  </si>
  <si>
    <t>FSACPHRCLEXPTIM</t>
  </si>
  <si>
    <t>4:13 PM</t>
  </si>
  <si>
    <t>FSACPHRCLDTE</t>
  </si>
  <si>
    <t>Required for successful recalls</t>
  </si>
  <si>
    <t>01/06/2012</t>
  </si>
  <si>
    <t>FSACPHRCLTIM</t>
  </si>
  <si>
    <t>7:44</t>
  </si>
  <si>
    <t>FSACPHRCLAMT</t>
  </si>
  <si>
    <t>1939.74</t>
  </si>
  <si>
    <t>FSACPHRCLOBJDTE</t>
  </si>
  <si>
    <t>01/07/2012</t>
  </si>
  <si>
    <t>FSACPHRCLOBJTIM</t>
  </si>
  <si>
    <t>5:34 PM</t>
  </si>
  <si>
    <t>FSACPHNUMOBJ</t>
  </si>
  <si>
    <t>FSACPHIMMED</t>
  </si>
  <si>
    <t>FSACPHRCLREASRPLC</t>
  </si>
  <si>
    <t>FSACPHRCLREASNVRRPLC</t>
  </si>
  <si>
    <t>FSACPHRETURN</t>
  </si>
  <si>
    <t>Asset Sale</t>
  </si>
  <si>
    <t>assetSaleAmount</t>
  </si>
  <si>
    <t>Amount of sale</t>
  </si>
  <si>
    <t>97.487</t>
  </si>
  <si>
    <t>FSACPHEFFDTESALE</t>
  </si>
  <si>
    <t>FSACPHBBPBNOTDTE</t>
  </si>
  <si>
    <t>FSACPHBBPBCONTACT</t>
  </si>
  <si>
    <t>Carl Southwind</t>
  </si>
  <si>
    <t>Balance Placement</t>
  </si>
  <si>
    <t>PRN_PlacementBalance</t>
  </si>
  <si>
    <t>Principal Placement Balance</t>
  </si>
  <si>
    <t>PRN_RecalledBalance</t>
  </si>
  <si>
    <t>Principal Recalled Balance</t>
  </si>
  <si>
    <t>PRN_IncludeBalance</t>
  </si>
  <si>
    <t>Principal Include Balance?</t>
  </si>
  <si>
    <t>INT_PlacementBalance</t>
  </si>
  <si>
    <t>Interest Placement Balance</t>
  </si>
  <si>
    <t>INT_RecalledBalance</t>
  </si>
  <si>
    <t>Interest Recalled Balance</t>
  </si>
  <si>
    <t>INT_IncludeBalance</t>
  </si>
  <si>
    <t>Interest Include Balance?</t>
  </si>
  <si>
    <t>LI3_PlacementBalance</t>
  </si>
  <si>
    <t>List 3 Balance Placement Balance</t>
  </si>
  <si>
    <t>LI3_RecalledBalance</t>
  </si>
  <si>
    <t>List 3 Balance Recalled Balance</t>
  </si>
  <si>
    <t>LI3_IncludeBalance</t>
  </si>
  <si>
    <t>List 3 Balance Include Balance?</t>
  </si>
  <si>
    <t>LI4_PlacementBalance</t>
  </si>
  <si>
    <t>List 4 Balance Placement Balance</t>
  </si>
  <si>
    <t>LI4_RecalledBalance</t>
  </si>
  <si>
    <t>List 4 Balance Recalled Balance</t>
  </si>
  <si>
    <t>LI4_IncludeBalance</t>
  </si>
  <si>
    <t>List 4 Balance Include Balance?</t>
  </si>
  <si>
    <t>AIN_PlacementBalance</t>
  </si>
  <si>
    <t>Agency Interest Placement Balance</t>
  </si>
  <si>
    <t>AIN_RecalledBalance</t>
  </si>
  <si>
    <t>Agency Interest Recalled Balance</t>
  </si>
  <si>
    <t>AIN_IncludeBalance</t>
  </si>
  <si>
    <t>Agency Interest Include Balance?</t>
  </si>
  <si>
    <t>PJI_PlacementBalance</t>
  </si>
  <si>
    <t>Postjudgment Interest Placement Balance</t>
  </si>
  <si>
    <t>PJI_RecalledBalance</t>
  </si>
  <si>
    <t>Postjudgment Interest Recalled Balance</t>
  </si>
  <si>
    <t>PJI_IncludeBalance</t>
  </si>
  <si>
    <t>Postjudgment Interest Include Balance?</t>
  </si>
  <si>
    <t>CCAGY_PlacementBalance</t>
  </si>
  <si>
    <t>Court Costs expensed to agency Placement Balance</t>
  </si>
  <si>
    <t>CCAGY_RecalledBalance</t>
  </si>
  <si>
    <t>Court Costs expensed to agency Recalled Balance</t>
  </si>
  <si>
    <t>CCAGY_IncludeBalance</t>
  </si>
  <si>
    <t>Court Costs expensed to agency Include Balance?</t>
  </si>
  <si>
    <t>CCCLT_PlacementBalance</t>
  </si>
  <si>
    <t>Court Costs billed to client Placement Balance</t>
  </si>
  <si>
    <t>CCCLT_RecalledBalance</t>
  </si>
  <si>
    <t>Court Costs billed to client Recalled Balance</t>
  </si>
  <si>
    <t>CCCLT_IncludeBalance</t>
  </si>
  <si>
    <t>Court Costs billed to client Include Balance?</t>
  </si>
  <si>
    <t>CCLIS_PlacementBalance</t>
  </si>
  <si>
    <t>Court Cost list for NB Placement Balance</t>
  </si>
  <si>
    <t>CCLIS_RecalledBalance</t>
  </si>
  <si>
    <t>Court Cost list for NB Recalled Balance</t>
  </si>
  <si>
    <t>CCLIS_IncludeBalance</t>
  </si>
  <si>
    <t>Court Cost list for NB Include Balance?</t>
  </si>
  <si>
    <t>ATY_PlacementBalance</t>
  </si>
  <si>
    <t>Attorney Fees Placement Balance</t>
  </si>
  <si>
    <t>ATY_RecalledBalance</t>
  </si>
  <si>
    <t>Attorney Fees Recalled Balance</t>
  </si>
  <si>
    <t>ATY_IncludeBalance</t>
  </si>
  <si>
    <t>Attorney Fees Include Balance?</t>
  </si>
  <si>
    <t>ATYLS_PlacementBalance</t>
  </si>
  <si>
    <t>Attorney List for NB Placement Balance</t>
  </si>
  <si>
    <t>ATYLS_RecalledBalance</t>
  </si>
  <si>
    <t>Attorney List for NB Recalled Balance</t>
  </si>
  <si>
    <t>ATYLS_IncludeBalance</t>
  </si>
  <si>
    <t>Attorney List for NB Include Balance?</t>
  </si>
  <si>
    <t>CKFEE_PlacementBalance</t>
  </si>
  <si>
    <t>Courtesy check fee Placement Balance</t>
  </si>
  <si>
    <t>CKFEE_RecalledBalance</t>
  </si>
  <si>
    <t>Courtesy check fee Recalled Balance</t>
  </si>
  <si>
    <t>CKFEE_IncludeBalance</t>
  </si>
  <si>
    <t>Courtesy check fee Include Balance?</t>
  </si>
  <si>
    <t>MS1_PlacementBalance</t>
  </si>
  <si>
    <t>Miscellaneous 1 Placement Balance</t>
  </si>
  <si>
    <t>MS1_RecalledBalance</t>
  </si>
  <si>
    <t>Miscellaneous 1 Recalled Balance</t>
  </si>
  <si>
    <t>MS1_IncludeBalance</t>
  </si>
  <si>
    <t>Miscellaneous 1 Include Balance?</t>
  </si>
  <si>
    <t>LFAGY_PlacementBalance</t>
  </si>
  <si>
    <t>Legal costs expensed to agency Placement Balance</t>
  </si>
  <si>
    <t>LFAGY_RecalledBalance</t>
  </si>
  <si>
    <t>Legal costs expensed to agency Recalled Balance</t>
  </si>
  <si>
    <t>LFAGY_IncludeBalance</t>
  </si>
  <si>
    <t>Legal costs expensed to agency Include Balance?</t>
  </si>
  <si>
    <t>LFCLT_PlacementBalance</t>
  </si>
  <si>
    <t>Legal costs billed to client Placement Balance</t>
  </si>
  <si>
    <t>LFCLT_RecalledBalance</t>
  </si>
  <si>
    <t>Legal costs billed to client Recalled Balance</t>
  </si>
  <si>
    <t>LFCLT_IncludeBalance</t>
  </si>
  <si>
    <t>Legal costs billed to client Include Balance?</t>
  </si>
  <si>
    <t>LGADV_PlacementBalance</t>
  </si>
  <si>
    <t>Advanced Legal Costs Placement Balance</t>
  </si>
  <si>
    <t>LGADV_RecalledBalance</t>
  </si>
  <si>
    <t>Advanced Legal Costs Recalled Balance</t>
  </si>
  <si>
    <t>LGADV_IncludeBalance</t>
  </si>
  <si>
    <t>Advanced Legal Costs Include Balance?</t>
  </si>
  <si>
    <t>IN_PlacementBalance</t>
  </si>
  <si>
    <t>Invoice Balance Placement Balance</t>
  </si>
  <si>
    <t>IN_RecalledBalance</t>
  </si>
  <si>
    <t>Invoice Balance Recalled Balance</t>
  </si>
  <si>
    <t>IN_IncludeBalance</t>
  </si>
  <si>
    <t>Invoice Balance Include Balance?</t>
  </si>
  <si>
    <t>PA_PlacementBalance</t>
  </si>
  <si>
    <t>Payment Received Placement Balance</t>
  </si>
  <si>
    <t>PA_RecalledBalance</t>
  </si>
  <si>
    <t>Payment Received Recalled Balance</t>
  </si>
  <si>
    <t>PA_IncludeBalance</t>
  </si>
  <si>
    <t>Payment Received Include Balance?</t>
  </si>
  <si>
    <t>REFRC_PlacementBalance</t>
  </si>
  <si>
    <t>Refund Recovery Placement Balance</t>
  </si>
  <si>
    <t>REFRC_RecalledBalance</t>
  </si>
  <si>
    <t>Refund Recovery Recalled Balance</t>
  </si>
  <si>
    <t>REFRC_IncludeBalance</t>
  </si>
  <si>
    <t>Refund Recovery Include Balance?</t>
  </si>
  <si>
    <t>UD1_PlacementBalance</t>
  </si>
  <si>
    <t>User Defined 1 Placement Balance</t>
  </si>
  <si>
    <t>UD1_RecalledBalance</t>
  </si>
  <si>
    <t>User Defined 1 Recalled Balance</t>
  </si>
  <si>
    <t>UD1_IncludeBalance</t>
  </si>
  <si>
    <t>User Defined 1 Include Balance?</t>
  </si>
  <si>
    <t>UD2_PlacementBalance</t>
  </si>
  <si>
    <t>User Defined 2 Placement Balance</t>
  </si>
  <si>
    <t>UD2_RecalledBalance</t>
  </si>
  <si>
    <t>User Defined 2 Recalled Balance</t>
  </si>
  <si>
    <t>UD2_IncludeBalance</t>
  </si>
  <si>
    <t>User Defined 2 Include Balance?</t>
  </si>
  <si>
    <t>UD3_PlacementBalance</t>
  </si>
  <si>
    <t>User Defined 3 Placement Balance</t>
  </si>
  <si>
    <t>UD3_RecalledBalance</t>
  </si>
  <si>
    <t>User Defined 3 Recalled Balance</t>
  </si>
  <si>
    <t>UD3_IncludeBalance</t>
  </si>
  <si>
    <t>User Defined 3 Include Balance?</t>
  </si>
  <si>
    <t>UD4_PlacementBalance</t>
  </si>
  <si>
    <t>User Defined 4 Placement Balance</t>
  </si>
  <si>
    <t>UD4_RecalledBalance</t>
  </si>
  <si>
    <t>User Defined 4 Recalled Balance</t>
  </si>
  <si>
    <t>UD4_IncludeBalance</t>
  </si>
  <si>
    <t>User Defined 4 Include Balance?</t>
  </si>
  <si>
    <t>UD5_PlacementBalance</t>
  </si>
  <si>
    <t>User Defined 5 Placement Balance</t>
  </si>
  <si>
    <t>UD5_RecalledBalance</t>
  </si>
  <si>
    <t>User Defined 5 Recalled Balance</t>
  </si>
  <si>
    <t>UD5_IncludeBalance</t>
  </si>
  <si>
    <t>User Defined 5 Include Balance?</t>
  </si>
  <si>
    <t>UD6_PlacementBalance</t>
  </si>
  <si>
    <t>User Defined 6 Placement Balance</t>
  </si>
  <si>
    <t>UD6_RecalledBalance</t>
  </si>
  <si>
    <t>User Defined 6 Recalled Balance</t>
  </si>
  <si>
    <t>UD6_IncludeBalance</t>
  </si>
  <si>
    <t>User Defined 6 Include Balance?</t>
  </si>
  <si>
    <t>UD7_PlacementBalance</t>
  </si>
  <si>
    <t>User Defined 7 Placement Balance</t>
  </si>
  <si>
    <t>UD7_RecalledBalance</t>
  </si>
  <si>
    <t>User Defined 7 Recalled Balance</t>
  </si>
  <si>
    <t>UD7_IncludeBalance</t>
  </si>
  <si>
    <t>User Defined 7 Include Balance?</t>
  </si>
  <si>
    <t>UD8_PlacementBalance</t>
  </si>
  <si>
    <t>User Defined 8 Placement Balance</t>
  </si>
  <si>
    <t>UD8_RecalledBalance</t>
  </si>
  <si>
    <t>User Defined 8 Recalled Balance</t>
  </si>
  <si>
    <t>UD8_IncludeBalance</t>
  </si>
  <si>
    <t>User Defined 8 Include Balance?</t>
  </si>
  <si>
    <t>UD9_PlacementBalance</t>
  </si>
  <si>
    <t>User Defined 9 Placement Balance</t>
  </si>
  <si>
    <t>UD9_RecalledBalance</t>
  </si>
  <si>
    <t>User Defined 9 Recalled Balance</t>
  </si>
  <si>
    <t>UD9_IncludeBalance</t>
  </si>
  <si>
    <t>User Defined 9 Include Balance?</t>
  </si>
  <si>
    <t>If IsCurrentPlacement is set to "Y" the Placement Status settings on the 10 record will be overridden by this data
unless FSACPHRCLDTE is also set.
If IsCurrentPlacement is set to "Y" then positions 2 and 3 are required and position 4 is required for all contract types except BUYER and SELLER.</t>
  </si>
  <si>
    <t>Required for asset sales.
Sale amount can include fractions of a cent (i.e., 1234.56789)
This is used to create a SELL transaction.
If FSACPHRCLDTE is set a BUY transaction is also created.</t>
  </si>
  <si>
    <t>The 'Include Balance' flags indicates which balances were used for Asset Sales placements.
Leave this field blank and for all non-Asset Sales placements.</t>
  </si>
  <si>
    <t>%SHCWSTCHNAME</t>
  </si>
  <si>
    <t>%SHCWSTCHADDR</t>
  </si>
  <si>
    <t>%SHCWSTCHCITY</t>
  </si>
  <si>
    <t>%SHCWSTCHST</t>
  </si>
  <si>
    <t>%SHCWSTCHZIP</t>
  </si>
  <si>
    <t>%SHCWSTCHNUM</t>
  </si>
  <si>
    <t>%SHCWSTCHMICR</t>
  </si>
  <si>
    <t>%SHCWSTCHOFFICE</t>
  </si>
  <si>
    <t>%SHCWSTCHPDTE</t>
  </si>
  <si>
    <t>%SHCWSTCHDDTE</t>
  </si>
  <si>
    <t>24-####</t>
  </si>
  <si>
    <t>70</t>
  </si>
  <si>
    <t>Collateral</t>
  </si>
  <si>
    <t>SourceCollateralId</t>
  </si>
  <si>
    <t>Source Collateral Id</t>
  </si>
  <si>
    <t>Used to link insurance to this collateral</t>
  </si>
  <si>
    <t>ARCALPROPERTYTYPE</t>
  </si>
  <si>
    <t>CAR</t>
  </si>
  <si>
    <t>HOUSE</t>
  </si>
  <si>
    <t>ARCALDESC</t>
  </si>
  <si>
    <t>Car</t>
  </si>
  <si>
    <t>House</t>
  </si>
  <si>
    <t>ARCALMAKE</t>
  </si>
  <si>
    <t>Chevy</t>
  </si>
  <si>
    <t>Honda</t>
  </si>
  <si>
    <t>ARCALMODEL</t>
  </si>
  <si>
    <t>Malibu</t>
  </si>
  <si>
    <t>Accord</t>
  </si>
  <si>
    <t>ARCALYEAR</t>
  </si>
  <si>
    <t>1989</t>
  </si>
  <si>
    <t>2013</t>
  </si>
  <si>
    <t>ARCALCOLOR</t>
  </si>
  <si>
    <t>Blue</t>
  </si>
  <si>
    <t>Gray</t>
  </si>
  <si>
    <t>ARCALSERIALNUMBER</t>
  </si>
  <si>
    <t>98709123432</t>
  </si>
  <si>
    <t>ARCALLOCADR</t>
  </si>
  <si>
    <t>ARCALLOCUNIT</t>
  </si>
  <si>
    <t>ARCALLOCCITY</t>
  </si>
  <si>
    <t>ARCALLOCST</t>
  </si>
  <si>
    <t>ARCALLOCZIP</t>
  </si>
  <si>
    <t>ARCALAPPRAISEAMT</t>
  </si>
  <si>
    <t>200.00</t>
  </si>
  <si>
    <t>32234.00</t>
  </si>
  <si>
    <t>123123.00</t>
  </si>
  <si>
    <t>ARCALAPPRAISEDTE</t>
  </si>
  <si>
    <t>12/15/2012</t>
  </si>
  <si>
    <t>12/22/2012</t>
  </si>
  <si>
    <t>12/01/2012</t>
  </si>
  <si>
    <t>ARCALLGLDESC</t>
  </si>
  <si>
    <t>Sedan</t>
  </si>
  <si>
    <t>Residence</t>
  </si>
  <si>
    <t>ARCALLICENSEPLATENUM</t>
  </si>
  <si>
    <t>8BF1234</t>
  </si>
  <si>
    <t>8BF1235</t>
  </si>
  <si>
    <t>ARCALLICENSEPLATEST</t>
  </si>
  <si>
    <t>ARCALMORTDTE</t>
  </si>
  <si>
    <t>06/12/1980</t>
  </si>
  <si>
    <t>ARCALMORTGAGETYPE</t>
  </si>
  <si>
    <t>FIXED</t>
  </si>
  <si>
    <t>ARCALNOTES</t>
  </si>
  <si>
    <t>Not worth going after this</t>
  </si>
  <si>
    <t>Repo'd</t>
  </si>
  <si>
    <t>Nice home</t>
  </si>
  <si>
    <t>ARCALPROPFIPS</t>
  </si>
  <si>
    <t>C1234</t>
  </si>
  <si>
    <t>ARCALSALESPRICEAMT</t>
  </si>
  <si>
    <t>50.00</t>
  </si>
  <si>
    <t>1234.25</t>
  </si>
  <si>
    <t>ARCALTAXAMT</t>
  </si>
  <si>
    <t>25.24</t>
  </si>
  <si>
    <t>523.00</t>
  </si>
  <si>
    <t>1234.89</t>
  </si>
  <si>
    <t>ARCALTAXDUEDTE</t>
  </si>
  <si>
    <t>04/30/2013</t>
  </si>
  <si>
    <t>05/15/2013</t>
  </si>
  <si>
    <t>ARCALTAXDUEFREQ</t>
  </si>
  <si>
    <t>Yearly</t>
  </si>
  <si>
    <t>Semi-yearly</t>
  </si>
  <si>
    <t>ARCALTAXIDNUM</t>
  </si>
  <si>
    <t>123412341235</t>
  </si>
  <si>
    <t>123412349090</t>
  </si>
  <si>
    <t>ARCALTITLENUM</t>
  </si>
  <si>
    <t>12341234</t>
  </si>
  <si>
    <t>12341235</t>
  </si>
  <si>
    <t>ARCALTITLEEXPECTDTE</t>
  </si>
  <si>
    <t>11/13/2012</t>
  </si>
  <si>
    <t>ARCALTITLERECEIVEDTE</t>
  </si>
  <si>
    <t>ARCALTITLERELEASEDTE</t>
  </si>
  <si>
    <t>01/09/2013</t>
  </si>
  <si>
    <t>ARCOLLMIGDATA</t>
  </si>
  <si>
    <t>34-####</t>
  </si>
  <si>
    <t>71</t>
  </si>
  <si>
    <t>Leave blank for Account insurance</t>
  </si>
  <si>
    <t>ARINSCOMPANY</t>
  </si>
  <si>
    <t>State of Mind</t>
  </si>
  <si>
    <t>Agent</t>
  </si>
  <si>
    <t>ARINSAGENT</t>
  </si>
  <si>
    <t>John Doe</t>
  </si>
  <si>
    <t>ARINSAGENTCONTACT</t>
  </si>
  <si>
    <t>John Doe's receptionist</t>
  </si>
  <si>
    <t>ARADRDELIVERY</t>
  </si>
  <si>
    <t>ARADRUNIT</t>
  </si>
  <si>
    <t>Suite 1234</t>
  </si>
  <si>
    <t>ARADRCITY</t>
  </si>
  <si>
    <t>Someplace</t>
  </si>
  <si>
    <t>ARADRTERRID</t>
  </si>
  <si>
    <t>ARADRZIP</t>
  </si>
  <si>
    <t>ARINSAGENTPHONE</t>
  </si>
  <si>
    <t>Insurance</t>
  </si>
  <si>
    <t>ARINSTYPE</t>
  </si>
  <si>
    <t>ARINSPOLICY</t>
  </si>
  <si>
    <t>ARINSAMT</t>
  </si>
  <si>
    <t>100000</t>
  </si>
  <si>
    <t>ARINSDEDUCTIBLEAMT</t>
  </si>
  <si>
    <t>ARINSDELQPMTDEDUCAMT</t>
  </si>
  <si>
    <t>9.99</t>
  </si>
  <si>
    <t>ARINSPREMDEFAMT</t>
  </si>
  <si>
    <t>59.99</t>
  </si>
  <si>
    <t>ARINSPAIDAMT</t>
  </si>
  <si>
    <t>58.88</t>
  </si>
  <si>
    <t>ARINSINSUFFICIENTAMT</t>
  </si>
  <si>
    <t>1.11</t>
  </si>
  <si>
    <t>ARINSPOSSLIENAMT</t>
  </si>
  <si>
    <t>2000</t>
  </si>
  <si>
    <t>ARINSOPTIONPAIDFLAG</t>
  </si>
  <si>
    <t>ARINSREFUNDREQFLAG</t>
  </si>
  <si>
    <t>ARINSREFUNDDTE</t>
  </si>
  <si>
    <t>ARINSRENEWDUEDTE</t>
  </si>
  <si>
    <t>06/30/2013</t>
  </si>
  <si>
    <t>ARINSRENEWFREQ</t>
  </si>
  <si>
    <t>yearly</t>
  </si>
  <si>
    <t>ARINSCANDTE</t>
  </si>
  <si>
    <t>ARINSLASTPAYDTE</t>
  </si>
  <si>
    <t>06/30/2012</t>
  </si>
  <si>
    <t>ARINSEFTDTE</t>
  </si>
  <si>
    <t>ARINSEXPECTEDDTE</t>
  </si>
  <si>
    <t>ARINSEXPIREDTE</t>
  </si>
  <si>
    <t>12/30/2012</t>
  </si>
  <si>
    <t>ARINSFILEDDTE</t>
  </si>
  <si>
    <t>01/19/2013</t>
  </si>
  <si>
    <t>ARINSCLAIMNUM</t>
  </si>
  <si>
    <t>12341234L</t>
  </si>
  <si>
    <t>ARINSLOSSFLAG</t>
  </si>
  <si>
    <t>Loss</t>
  </si>
  <si>
    <t>ARINSSALVAGEDEALER</t>
  </si>
  <si>
    <t>REPOAGENTMAN</t>
  </si>
  <si>
    <t>ARINSSALVAGEDLRPHONE</t>
  </si>
  <si>
    <t>ARINSSALVAGBIDEXPDTE</t>
  </si>
  <si>
    <t>02/13/2013</t>
  </si>
  <si>
    <t>ARINSSALVAGEBIDAMT</t>
  </si>
  <si>
    <t>175.00</t>
  </si>
  <si>
    <t>ARINSREPOEXPPAIDAMT</t>
  </si>
  <si>
    <t>ARINSADDEDDTE</t>
  </si>
  <si>
    <t>05/09/2012</t>
  </si>
  <si>
    <t>ARINSURANCE</t>
  </si>
  <si>
    <t>75</t>
  </si>
  <si>
    <t>AHDETAILBILL</t>
  </si>
  <si>
    <t>AHDBPRNDTE</t>
  </si>
  <si>
    <t>Detailed Bill Date Last Printed</t>
  </si>
  <si>
    <t>05/31/2013</t>
  </si>
  <si>
    <t>AHDBPRNUSR</t>
  </si>
  <si>
    <t>User Who Last Printed Bill</t>
  </si>
  <si>
    <t>JHU</t>
  </si>
  <si>
    <t>AHDBRCVDTE</t>
  </si>
  <si>
    <t>Detailed Bill Date Received</t>
  </si>
  <si>
    <t>06/05/2013</t>
  </si>
  <si>
    <t>AHDETAILBILLLINE</t>
  </si>
  <si>
    <t>Remaining Layout will create a detail line for the bill containing the text.</t>
  </si>
  <si>
    <t>5-####</t>
  </si>
  <si>
    <t>Add as many comma separated field paces as needed. 
The import will dynamically map to a subsequent line of the detail bill.</t>
  </si>
  <si>
    <t>80</t>
  </si>
  <si>
    <t>dbPurchaseDte</t>
  </si>
  <si>
    <t>Purchase Date</t>
  </si>
  <si>
    <t>dbSellerContractName</t>
  </si>
  <si>
    <t>Seller Contract Name</t>
  </si>
  <si>
    <t>FSVECONTRACT</t>
  </si>
  <si>
    <t>FSDBPSELLERACCT</t>
  </si>
  <si>
    <t>FSDBPPURCHASEPHASE</t>
  </si>
  <si>
    <t>FSDBPORIGBUYPCT</t>
  </si>
  <si>
    <t>dbPurchaseAmt</t>
  </si>
  <si>
    <t>Purchase Amount</t>
  </si>
  <si>
    <t>97.48</t>
  </si>
  <si>
    <t>FSDBPISSUER</t>
  </si>
  <si>
    <t>FSDBPISSUERACCT</t>
  </si>
  <si>
    <t>Sell Back</t>
  </si>
  <si>
    <t>FSDBPSBREQUSERID</t>
  </si>
  <si>
    <t>FSDBPSBREASONID</t>
  </si>
  <si>
    <t>Required for sellback</t>
  </si>
  <si>
    <t>UNCOLL</t>
  </si>
  <si>
    <t>FSDBPSBREQDATE</t>
  </si>
  <si>
    <t>FSDBPSBREQTIME</t>
  </si>
  <si>
    <t>10:43</t>
  </si>
  <si>
    <t>FSDBPSBEXPDATE</t>
  </si>
  <si>
    <t>01/10/2013</t>
  </si>
  <si>
    <t>FSDBPSBEXPTIME</t>
  </si>
  <si>
    <t>FSDBPSBUPDDATE</t>
  </si>
  <si>
    <t>FSDBPSBUPDTIME</t>
  </si>
  <si>
    <t>10:13</t>
  </si>
  <si>
    <t>FSDBPSBACKNDATE</t>
  </si>
  <si>
    <t>01/11/2013</t>
  </si>
  <si>
    <t>FSDBPSBACKNTIME</t>
  </si>
  <si>
    <t>5:43</t>
  </si>
  <si>
    <t>FSDBPSBOBJDATE</t>
  </si>
  <si>
    <t>FSDBPSBOBJTIME</t>
  </si>
  <si>
    <t>This is required in order to create the BUY and SELL transactions.</t>
  </si>
  <si>
    <t>ARVSCHNEWCD</t>
  </si>
  <si>
    <t>ARVSCHOLDCD</t>
  </si>
  <si>
    <t>ARVSCHDTE</t>
  </si>
  <si>
    <t>ARVSCHTIM</t>
  </si>
  <si>
    <t>ARVSCHVENDID</t>
  </si>
  <si>
    <t>Custom Column</t>
  </si>
  <si>
    <t>For Script Declare Section</t>
  </si>
  <si>
    <t>For Script Code Section</t>
  </si>
  <si>
    <t>"????"</t>
  </si>
  <si>
    <t>A string to indicate the type of data on this record</t>
  </si>
  <si>
    <t>CustomDataType</t>
  </si>
  <si>
    <t>This type is used to determine the custom script to execute</t>
  </si>
  <si>
    <t>CD1</t>
  </si>
  <si>
    <t>SourceDataKey</t>
  </si>
  <si>
    <t>SourceData21</t>
  </si>
  <si>
    <t>SourceData22</t>
  </si>
  <si>
    <t>SourceData23</t>
  </si>
  <si>
    <t>SourceData24</t>
  </si>
  <si>
    <t>SourceData25</t>
  </si>
  <si>
    <t>SourceData26</t>
  </si>
  <si>
    <t>SourceData27</t>
  </si>
  <si>
    <t>SourceData28</t>
  </si>
  <si>
    <t>SourceData29</t>
  </si>
  <si>
    <t>SourceData30</t>
  </si>
  <si>
    <t>SourceData31</t>
  </si>
  <si>
    <t>SourceData32</t>
  </si>
  <si>
    <t>SourceData33</t>
  </si>
  <si>
    <t>SourceData34</t>
  </si>
  <si>
    <t>SourceData35</t>
  </si>
  <si>
    <t>SourceData36</t>
  </si>
  <si>
    <t>SourceData37</t>
  </si>
  <si>
    <t>SourceData38</t>
  </si>
  <si>
    <t>SourceData39</t>
  </si>
  <si>
    <t>SourceData40</t>
  </si>
  <si>
    <t>SourceData41</t>
  </si>
  <si>
    <t>SourceData42</t>
  </si>
  <si>
    <t>SourceData43</t>
  </si>
  <si>
    <t>SourceData44</t>
  </si>
  <si>
    <t>SourceData45</t>
  </si>
  <si>
    <t>SourceData46</t>
  </si>
  <si>
    <t>SourceData47</t>
  </si>
  <si>
    <t>SourceData48</t>
  </si>
  <si>
    <t>SourceData49</t>
  </si>
  <si>
    <t>SourceData50</t>
  </si>
  <si>
    <t>SourceData51</t>
  </si>
  <si>
    <t>SourceData52</t>
  </si>
  <si>
    <t>SourceData53</t>
  </si>
  <si>
    <t>SourceData54</t>
  </si>
  <si>
    <t>SourceData55</t>
  </si>
  <si>
    <t>SourceData56</t>
  </si>
  <si>
    <t>SourceData57</t>
  </si>
  <si>
    <t>SourceData58</t>
  </si>
  <si>
    <t>SourceData59</t>
  </si>
  <si>
    <t>SourceData60</t>
  </si>
  <si>
    <t>SourceData61</t>
  </si>
  <si>
    <t>SourceData62</t>
  </si>
  <si>
    <t>SourceData63</t>
  </si>
  <si>
    <t>SourceData64</t>
  </si>
  <si>
    <t>SourceData65</t>
  </si>
  <si>
    <t>SourceData66</t>
  </si>
  <si>
    <t>SourceData67</t>
  </si>
  <si>
    <t>SourceData68</t>
  </si>
  <si>
    <t>SourceData69</t>
  </si>
  <si>
    <t>SourceData70</t>
  </si>
  <si>
    <t>SourceData71</t>
  </si>
  <si>
    <t>SourceData72</t>
  </si>
  <si>
    <t>SourceData73</t>
  </si>
  <si>
    <t>SourceData74</t>
  </si>
  <si>
    <t>SourceData75</t>
  </si>
  <si>
    <t>SourceData76</t>
  </si>
  <si>
    <t>SourceData77</t>
  </si>
  <si>
    <t>SourceData78</t>
  </si>
  <si>
    <t>SourceData79</t>
  </si>
  <si>
    <t>SourceData80</t>
  </si>
  <si>
    <t>SourceData81</t>
  </si>
  <si>
    <t>SourceData82</t>
  </si>
  <si>
    <t>SourceData83</t>
  </si>
  <si>
    <t>SourceData84</t>
  </si>
  <si>
    <t>SourceData85</t>
  </si>
  <si>
    <t>SourceData86</t>
  </si>
  <si>
    <t>SourceData87</t>
  </si>
  <si>
    <t>SourceData88</t>
  </si>
  <si>
    <t>SourceData89</t>
  </si>
  <si>
    <t>SourceData90</t>
  </si>
  <si>
    <t>SourceData91</t>
  </si>
  <si>
    <t>SourceData92</t>
  </si>
  <si>
    <t>SourceData93</t>
  </si>
  <si>
    <t>SourceData94</t>
  </si>
  <si>
    <t>SourceData95</t>
  </si>
  <si>
    <t>SourceData96</t>
  </si>
  <si>
    <t>SourceData97</t>
  </si>
  <si>
    <t>SourceData98</t>
  </si>
  <si>
    <t>SourceData99</t>
  </si>
  <si>
    <t>SourceData100</t>
  </si>
  <si>
    <t>SourceData101</t>
  </si>
  <si>
    <t>SourceData102</t>
  </si>
  <si>
    <t>SourceData103</t>
  </si>
  <si>
    <t>SourceData104</t>
  </si>
  <si>
    <t>SourceData105</t>
  </si>
  <si>
    <t>SourceData106</t>
  </si>
  <si>
    <t>SourceData107</t>
  </si>
  <si>
    <t>SourceData108</t>
  </si>
  <si>
    <t>SourceData109</t>
  </si>
  <si>
    <t>SourceData110</t>
  </si>
  <si>
    <t>SourceData111</t>
  </si>
  <si>
    <t>SourceData112</t>
  </si>
  <si>
    <t>SourceData113</t>
  </si>
  <si>
    <t>SourceData114</t>
  </si>
  <si>
    <t>SourceData115</t>
  </si>
  <si>
    <t>SourceData116</t>
  </si>
  <si>
    <t>SourceData117</t>
  </si>
  <si>
    <t>SourceData118</t>
  </si>
  <si>
    <t>SourceData119</t>
  </si>
  <si>
    <t>SourceData120</t>
  </si>
  <si>
    <t>SourceData121</t>
  </si>
  <si>
    <t>SourceData122</t>
  </si>
  <si>
    <t>SourceData123</t>
  </si>
  <si>
    <t>SourceData124</t>
  </si>
  <si>
    <t>SourceData125</t>
  </si>
  <si>
    <t>SourceData126</t>
  </si>
  <si>
    <t>SourceData127</t>
  </si>
  <si>
    <t>SourceData128</t>
  </si>
  <si>
    <t>SourceData129</t>
  </si>
  <si>
    <t>SourceData130</t>
  </si>
  <si>
    <t>SourceData131</t>
  </si>
  <si>
    <t>SourceData132</t>
  </si>
  <si>
    <t>SourceData133</t>
  </si>
  <si>
    <t>SourceData134</t>
  </si>
  <si>
    <t>SourceData135</t>
  </si>
  <si>
    <t>SourceData136</t>
  </si>
  <si>
    <t>SourceData137</t>
  </si>
  <si>
    <t>SourceData138</t>
  </si>
  <si>
    <t>SourceData139</t>
  </si>
  <si>
    <t>SourceData140</t>
  </si>
  <si>
    <t>SourceData141</t>
  </si>
  <si>
    <t>SourceData142</t>
  </si>
  <si>
    <t>SourceData143</t>
  </si>
  <si>
    <t>SourceData144</t>
  </si>
  <si>
    <t>SourceData145</t>
  </si>
  <si>
    <t>SourceData146</t>
  </si>
  <si>
    <t>SourceData147</t>
  </si>
  <si>
    <t>SourceData148</t>
  </si>
  <si>
    <t>SourceData149</t>
  </si>
  <si>
    <t>SourceData150</t>
  </si>
  <si>
    <t>Required if this data is not associated directly with the account.
For instance, if migrating additional entity data then the relationship type you provided in the 20 record position 2 should be duplicated here.</t>
  </si>
  <si>
    <t>ADP</t>
  </si>
  <si>
    <t>Attorney Direct Payment</t>
  </si>
  <si>
    <t>CP</t>
  </si>
  <si>
    <t>Comission Paid Direct Payment</t>
  </si>
  <si>
    <t>FDP</t>
  </si>
  <si>
    <t>Forward Direct Payment</t>
  </si>
  <si>
    <t>IDP</t>
  </si>
  <si>
    <t>Insurance Direct Payment</t>
  </si>
  <si>
    <t>AE</t>
  </si>
  <si>
    <t>BT</t>
  </si>
  <si>
    <t>Bank Wire Transfer</t>
  </si>
  <si>
    <t>DSC</t>
  </si>
  <si>
    <t>Discover</t>
  </si>
  <si>
    <t>MC</t>
  </si>
  <si>
    <t>Master Card</t>
  </si>
  <si>
    <t>Visa</t>
  </si>
  <si>
    <t>Attorney Check</t>
  </si>
  <si>
    <t>Consumer Credit Council</t>
  </si>
  <si>
    <t>INS</t>
  </si>
  <si>
    <t>ACA</t>
  </si>
  <si>
    <t>Attorney Cash</t>
  </si>
  <si>
    <t>O</t>
  </si>
  <si>
    <t>CA</t>
  </si>
  <si>
    <t>Cash</t>
  </si>
  <si>
    <t>NBCA</t>
  </si>
  <si>
    <t>New Business Cash</t>
  </si>
  <si>
    <t>System Generated</t>
  </si>
  <si>
    <t>RCR</t>
  </si>
  <si>
    <t>Receipt of Credit</t>
  </si>
  <si>
    <t>Forward out payment</t>
  </si>
  <si>
    <t>Reversals</t>
  </si>
  <si>
    <t>Non-sufficient Funds</t>
  </si>
  <si>
    <t>LAREV</t>
  </si>
  <si>
    <t>Legal Action Reversal</t>
  </si>
  <si>
    <t>SIFR</t>
  </si>
  <si>
    <t>SIFCR Reversal</t>
  </si>
  <si>
    <t>SVREV</t>
  </si>
  <si>
    <t>Reverse a service fee</t>
  </si>
  <si>
    <t>Credit Adjustments</t>
  </si>
  <si>
    <t>PDP</t>
  </si>
  <si>
    <t>Paid Prior to List</t>
  </si>
  <si>
    <t>RET</t>
  </si>
  <si>
    <t>Returned Merchandise</t>
  </si>
  <si>
    <t>CRDA</t>
  </si>
  <si>
    <t>Fee Invoice Reversal</t>
  </si>
  <si>
    <t>CRDC</t>
  </si>
  <si>
    <t>Due Client</t>
  </si>
  <si>
    <t>CREDT</t>
  </si>
  <si>
    <t>Credit or pay a cost or fee</t>
  </si>
  <si>
    <t>CRPY</t>
  </si>
  <si>
    <t>Payable to Client Disbursement</t>
  </si>
  <si>
    <t>NBCJ</t>
  </si>
  <si>
    <t>New Business Credit Adjustment</t>
  </si>
  <si>
    <t>Settlement In Full Credit Adjustment</t>
  </si>
  <si>
    <t>SVCRJ</t>
  </si>
  <si>
    <t>Credit adjustment for service fees</t>
  </si>
  <si>
    <t>Debit Adjustments</t>
  </si>
  <si>
    <t>PUR</t>
  </si>
  <si>
    <t>Purchase</t>
  </si>
  <si>
    <t>Add-on Charge</t>
  </si>
  <si>
    <t>ATREC</t>
  </si>
  <si>
    <t>Attorney fees charged to account</t>
  </si>
  <si>
    <t>BILL</t>
  </si>
  <si>
    <t>Bill costs or fees</t>
  </si>
  <si>
    <t>CCREC</t>
  </si>
  <si>
    <t>Court cost charge to account</t>
  </si>
  <si>
    <t>DRDA</t>
  </si>
  <si>
    <t>Fee Invoice</t>
  </si>
  <si>
    <t>DRDC</t>
  </si>
  <si>
    <t>Due Client Reversal</t>
  </si>
  <si>
    <t>DRPY</t>
  </si>
  <si>
    <t>Payable to Client Suspense</t>
  </si>
  <si>
    <t>LAFEE</t>
  </si>
  <si>
    <t>Legal Action Fee</t>
  </si>
  <si>
    <t>LGL</t>
  </si>
  <si>
    <t>Legal Cost Charge</t>
  </si>
  <si>
    <t>NBDJ</t>
  </si>
  <si>
    <t>New Business Debit Adjustment</t>
  </si>
  <si>
    <t>PREPY</t>
  </si>
  <si>
    <t>Request Prepaid Funds</t>
  </si>
  <si>
    <t>TCR</t>
  </si>
  <si>
    <t>Transfer of Credit</t>
  </si>
  <si>
    <t>Hourly Billing</t>
  </si>
  <si>
    <t>Setup Item</t>
  </si>
  <si>
    <t>Main Table</t>
  </si>
  <si>
    <t>Delivered?</t>
  </si>
  <si>
    <t>Used By</t>
  </si>
  <si>
    <t>Account Type</t>
  </si>
  <si>
    <t>ARACCTTYPE</t>
  </si>
  <si>
    <t>Record 10 Position 66</t>
  </si>
  <si>
    <t>Bank</t>
  </si>
  <si>
    <t>STBANK</t>
  </si>
  <si>
    <t>Thomson bank file is available.</t>
  </si>
  <si>
    <t>Record 20 Positions 57 &amp; 59</t>
  </si>
  <si>
    <t>Cancel Code</t>
  </si>
  <si>
    <t>ARCANCEL</t>
  </si>
  <si>
    <t>Record 10 Position 23, Record 60 Position 16</t>
  </si>
  <si>
    <t>Charge-Off Reason</t>
  </si>
  <si>
    <t>ARREFCHGOFFRSN</t>
  </si>
  <si>
    <t>Record 10 Position 52</t>
  </si>
  <si>
    <t>Client/Product</t>
  </si>
  <si>
    <t>ARCLIENT</t>
  </si>
  <si>
    <t>Record 10 Position 3, Record 40 Position 11</t>
  </si>
  <si>
    <t>Collateral Mortgage Type</t>
  </si>
  <si>
    <t>ARREFMORTGAGETYPE</t>
  </si>
  <si>
    <t>Record 70 Position 21</t>
  </si>
  <si>
    <t>Collateral Property Type</t>
  </si>
  <si>
    <t>ARREFPROPERTYTYPE</t>
  </si>
  <si>
    <t>Record 70 Position 3</t>
  </si>
  <si>
    <t>Collection Type</t>
  </si>
  <si>
    <t>ARACCOLLTYPE</t>
  </si>
  <si>
    <t>Record 10 Position 67</t>
  </si>
  <si>
    <t>Contingency Fee Schedule</t>
  </si>
  <si>
    <t>ARRATE</t>
  </si>
  <si>
    <t>Record 35 Position 35, Record 50 Position 6</t>
  </si>
  <si>
    <t>County Codes</t>
  </si>
  <si>
    <t>ARFIPSCD</t>
  </si>
  <si>
    <t>Record 70 Position 23</t>
  </si>
  <si>
    <t>Creditor</t>
  </si>
  <si>
    <t>ALCREDITOR</t>
  </si>
  <si>
    <t>Record 10 Position 68</t>
  </si>
  <si>
    <t>Delinquency Status</t>
  </si>
  <si>
    <t>FSDLQSTATUS</t>
  </si>
  <si>
    <t>Record 12 Position 12</t>
  </si>
  <si>
    <t>Dispute Reason</t>
  </si>
  <si>
    <t>ARDISPRSN</t>
  </si>
  <si>
    <t>Record 10 Position 54</t>
  </si>
  <si>
    <t>Interest Base</t>
  </si>
  <si>
    <t>ARINBASE</t>
  </si>
  <si>
    <t>Record 10 Position 40</t>
  </si>
  <si>
    <t>Law List</t>
  </si>
  <si>
    <t>ARLAWLIST</t>
  </si>
  <si>
    <t>Record 10 Position 48</t>
  </si>
  <si>
    <t>Letter</t>
  </si>
  <si>
    <t>STLETTER</t>
  </si>
  <si>
    <t>Record 10 Position 30 &amp; 33, Record 25 Position 3</t>
  </si>
  <si>
    <t>Metro 2 Selection Reason</t>
  </si>
  <si>
    <t>M2REASON</t>
  </si>
  <si>
    <t>Record 15 Postion 4</t>
  </si>
  <si>
    <t>Office</t>
  </si>
  <si>
    <t>STOFFICE</t>
  </si>
  <si>
    <t>Record 61CW Position 19</t>
  </si>
  <si>
    <t>Payment Arrangement Type</t>
  </si>
  <si>
    <t>ARPAYARRTYP</t>
  </si>
  <si>
    <t>Record 60 Position 4</t>
  </si>
  <si>
    <t>Payment Frequency Type</t>
  </si>
  <si>
    <t>ARSEPRMFRQ</t>
  </si>
  <si>
    <t>Record 60 Position 5</t>
  </si>
  <si>
    <t>Relationship Type</t>
  </si>
  <si>
    <t>A blank relationship type = PRIM.</t>
  </si>
  <si>
    <t>Records 20, 24, 25, 26, 27, 30, 40, 49, 60, 61ECC, 61ECK, 61CW Position 2</t>
  </si>
  <si>
    <t>Sellback Reason</t>
  </si>
  <si>
    <t>FSSBREASON</t>
  </si>
  <si>
    <t>Record 80 Position 11</t>
  </si>
  <si>
    <t>Status Code</t>
  </si>
  <si>
    <t>ARSTATUS</t>
  </si>
  <si>
    <t>Record 10 Position 12</t>
  </si>
  <si>
    <t>Statute Type</t>
  </si>
  <si>
    <t>ARSTATUTETYPE</t>
  </si>
  <si>
    <t>Record 10 Position 61</t>
  </si>
  <si>
    <t>Sub-balance type</t>
  </si>
  <si>
    <t>AFBALTYPE</t>
  </si>
  <si>
    <t>Record 11 Positions 27-44, Record 40 Positions 67-102, Record 50 Positions 100-126</t>
  </si>
  <si>
    <t>Transaction Type</t>
  </si>
  <si>
    <t>AFTRANSTYPE</t>
  </si>
  <si>
    <t>Record 40 Position 4</t>
  </si>
  <si>
    <t>Few</t>
  </si>
  <si>
    <t>System users are delivered.</t>
  </si>
  <si>
    <t>Record 10 Position 8, Record 25 Position 9, Record 30 Position 6, Record 40 Position 10, Record 60 Position 7, Record 80 Position 10</t>
  </si>
  <si>
    <t>Vendor Status Codes</t>
  </si>
  <si>
    <t>Record 10 Position 49</t>
  </si>
  <si>
    <t>Vendor, Contract, and Placement Phase</t>
  </si>
  <si>
    <t>Record 10 Position 44, Record 50 Position 2</t>
  </si>
  <si>
    <t>TableName</t>
  </si>
  <si>
    <t>DataType</t>
  </si>
  <si>
    <t>Mandatory</t>
  </si>
  <si>
    <t>UpperCase</t>
  </si>
  <si>
    <t>MinValue</t>
  </si>
  <si>
    <t>MaxValue</t>
  </si>
  <si>
    <t>ForeignTable</t>
  </si>
  <si>
    <t>LegacyField</t>
  </si>
  <si>
    <t>ValidationCodes</t>
  </si>
  <si>
    <t>isKeyToTable</t>
  </si>
  <si>
    <t>Calculated</t>
  </si>
  <si>
    <t>CalcReadTime</t>
  </si>
  <si>
    <t>Synchronized</t>
  </si>
  <si>
    <t>ReadOnly</t>
  </si>
  <si>
    <t>Indexed</t>
  </si>
  <si>
    <t>DefaultValue</t>
  </si>
  <si>
    <t>ValidationRoutine</t>
  </si>
  <si>
    <t>FindListScript</t>
  </si>
  <si>
    <t>HelpId</t>
  </si>
  <si>
    <t>A3LTPL95WAIT</t>
  </si>
  <si>
    <t>Letter PL95 Wait Period</t>
  </si>
  <si>
    <t>AR2664</t>
  </si>
  <si>
    <t>A3NBBALTYPAMT</t>
  </si>
  <si>
    <t>Initial Balance Amount</t>
  </si>
  <si>
    <t>A3NBBALTYPE</t>
  </si>
  <si>
    <t>AR4055</t>
  </si>
  <si>
    <t>A3NBBALTYPDESC</t>
  </si>
  <si>
    <t>Description Field</t>
  </si>
  <si>
    <t>AR4056</t>
  </si>
  <si>
    <t>A3NBBALTYPID</t>
  </si>
  <si>
    <t>Balance Type Key (Autogen)</t>
  </si>
  <si>
    <t>KEY</t>
  </si>
  <si>
    <t>AR4057</t>
  </si>
  <si>
    <t>A3NBBALTYPIDX</t>
  </si>
  <si>
    <t>Unique index field</t>
  </si>
  <si>
    <t>AR4058</t>
  </si>
  <si>
    <t>A3NBBALTYPKEY</t>
  </si>
  <si>
    <t>Balance Type Key (ie. PRN,INT)</t>
  </si>
  <si>
    <t>AR4059</t>
  </si>
  <si>
    <t>A3NBBALTYPSORT</t>
  </si>
  <si>
    <t>Sort Order for the records</t>
  </si>
  <si>
    <t>AR4060</t>
  </si>
  <si>
    <t>A3PAHAMTPD</t>
  </si>
  <si>
    <t>Amount Paid</t>
  </si>
  <si>
    <t>A3PAHISTSCHED</t>
  </si>
  <si>
    <t>A3PAHCANMODIFY</t>
  </si>
  <si>
    <t>Can be Modified?</t>
  </si>
  <si>
    <t>A3PAHEPAYCARDTYPE</t>
  </si>
  <si>
    <t>Card Type</t>
  </si>
  <si>
    <t>A3PAHEPAYTYPE</t>
  </si>
  <si>
    <t>A3PAHEPERROR</t>
  </si>
  <si>
    <t>EP Error</t>
  </si>
  <si>
    <t>A3PAHEPINFODESC</t>
  </si>
  <si>
    <t>EP Info Description</t>
  </si>
  <si>
    <t>A3PAHEPINFOID</t>
  </si>
  <si>
    <t>AREPAYINFO Id</t>
  </si>
  <si>
    <t>A3PAHEPINFOKEY</t>
  </si>
  <si>
    <t>EP Info Key</t>
  </si>
  <si>
    <t>A3PAHEPINFOKEYFL</t>
  </si>
  <si>
    <t>A3PAHEPINFOTID</t>
  </si>
  <si>
    <t>AREPAYINFOT Id</t>
  </si>
  <si>
    <t>A3PAHFGV</t>
  </si>
  <si>
    <t>Forgiven?</t>
  </si>
  <si>
    <t>A3PAHID</t>
  </si>
  <si>
    <t>Temp Pay ID</t>
  </si>
  <si>
    <t>A3PAHINFONUM</t>
  </si>
  <si>
    <t>Information Number</t>
  </si>
  <si>
    <t>A3PAHMISSED</t>
  </si>
  <si>
    <t>Payment Missed</t>
  </si>
  <si>
    <t>A3PAHOFFICEID</t>
  </si>
  <si>
    <t>Office Id</t>
  </si>
  <si>
    <t>A3PAHPAMT</t>
  </si>
  <si>
    <t>Promise Amount</t>
  </si>
  <si>
    <t>A3PAHPDATE</t>
  </si>
  <si>
    <t>Promise Due Date</t>
  </si>
  <si>
    <t>A3PAHRCVAMT</t>
  </si>
  <si>
    <t>Amount Received</t>
  </si>
  <si>
    <t>A3PAHRCVDTE</t>
  </si>
  <si>
    <t>Date Received</t>
  </si>
  <si>
    <t>A3PAHRELID</t>
  </si>
  <si>
    <t>Relationship ID</t>
  </si>
  <si>
    <t>A3PAHSCHEDKEY</t>
  </si>
  <si>
    <t>PA Hist Schedule Key</t>
  </si>
  <si>
    <t>A3PAHWAIVEFEE</t>
  </si>
  <si>
    <t>Waive Fee</t>
  </si>
  <si>
    <t>A3PAHWAIVEUSER</t>
  </si>
  <si>
    <t>Waive User</t>
  </si>
  <si>
    <t>A3RELID</t>
  </si>
  <si>
    <t>Third Party Rel Key</t>
  </si>
  <si>
    <t>A3RELATIONSHIP</t>
  </si>
  <si>
    <t>AR2660</t>
  </si>
  <si>
    <t>Third Party Rel Init PL95 Date</t>
  </si>
  <si>
    <t>AR2662</t>
  </si>
  <si>
    <t>A3RELPL95FLAG</t>
  </si>
  <si>
    <t>Third Party Rel PL95 Flag</t>
  </si>
  <si>
    <t>N||~Y||~R||</t>
  </si>
  <si>
    <t>AR2663</t>
  </si>
  <si>
    <t>Third Party Rel Init PL95 Ltr</t>
  </si>
  <si>
    <t>AR2661</t>
  </si>
  <si>
    <t>A3RELRELID</t>
  </si>
  <si>
    <t>Relationship Third Party Key</t>
  </si>
  <si>
    <t>AR2665</t>
  </si>
  <si>
    <t>A3TSCACT</t>
  </si>
  <si>
    <t>Action</t>
  </si>
  <si>
    <t>A3TMPSCHED</t>
  </si>
  <si>
    <t>AR3245</t>
  </si>
  <si>
    <t>A3TSCDISPPROP</t>
  </si>
  <si>
    <t>Properties</t>
  </si>
  <si>
    <t>AR3243</t>
  </si>
  <si>
    <t>A3TSCDTE</t>
  </si>
  <si>
    <t>AR3234</t>
  </si>
  <si>
    <t>A3TSCID</t>
  </si>
  <si>
    <t>Key</t>
  </si>
  <si>
    <t>AR3233</t>
  </si>
  <si>
    <t>A3TSCIDX</t>
  </si>
  <si>
    <t>Index</t>
  </si>
  <si>
    <t>AR3237</t>
  </si>
  <si>
    <t>A3TSCJOBID</t>
  </si>
  <si>
    <t>Session ID</t>
  </si>
  <si>
    <t>A3TSCRELID</t>
  </si>
  <si>
    <t>Relationship</t>
  </si>
  <si>
    <t>AR3236</t>
  </si>
  <si>
    <t>A3TSCTIM</t>
  </si>
  <si>
    <t>Time</t>
  </si>
  <si>
    <t>AR3235</t>
  </si>
  <si>
    <t>ACCLCNVID</t>
  </si>
  <si>
    <t>Conversion ID</t>
  </si>
  <si>
    <t>ARCONVERT</t>
  </si>
  <si>
    <t>ACMAAGENCYTIMEZONE</t>
  </si>
  <si>
    <t>Agency Timezone</t>
  </si>
  <si>
    <t>ACMIGACCOUNT</t>
  </si>
  <si>
    <t>ACMABYPASSINITPHSACT</t>
  </si>
  <si>
    <t>Bypass Initial Phase Actions?</t>
  </si>
  <si>
    <t>Y|Bypass all IPA|~N|Allow all IPA|</t>
  </si>
  <si>
    <t>ACMABYPASSPARTYRECS</t>
  </si>
  <si>
    <t>Bypass party child records?</t>
  </si>
  <si>
    <t>ARFLYESNO</t>
  </si>
  <si>
    <t>ACMAUSESRCENID4DUPCK</t>
  </si>
  <si>
    <t>ACMABYPASSWFEVENT</t>
  </si>
  <si>
    <t>Bypass Workflow Events?</t>
  </si>
  <si>
    <t>Y|Bypass all WF Events|~N|Allow all WF Events|</t>
  </si>
  <si>
    <t>ACMACDID</t>
  </si>
  <si>
    <t>Key to table</t>
  </si>
  <si>
    <t>ACMACUSTOMDATA</t>
  </si>
  <si>
    <t>ACMACDMAID</t>
  </si>
  <si>
    <t>Key to ACMIGACCOUNT</t>
  </si>
  <si>
    <t>ACMACDMIGID</t>
  </si>
  <si>
    <t>Key to ACMIGRATION</t>
  </si>
  <si>
    <t>ACMIGRATION</t>
  </si>
  <si>
    <t>ACMACDRECORDID</t>
  </si>
  <si>
    <t>Record Id</t>
  </si>
  <si>
    <t>17|Loan Information|~24|Previous Address|~40|Transaction History|~71|Insurance|~99|Account Migration</t>
  </si>
  <si>
    <t>ACMACDSCRIPT</t>
  </si>
  <si>
    <t>Script</t>
  </si>
  <si>
    <t>STLBLK</t>
  </si>
  <si>
    <t>ACMACDSCRIPTFL</t>
  </si>
  <si>
    <t>ACMACDTYPE</t>
  </si>
  <si>
    <t>Custom Type</t>
  </si>
  <si>
    <t>ACMADEFACCTTYPE</t>
  </si>
  <si>
    <t>Default Account Type</t>
  </si>
  <si>
    <t>ACMADEFACCTTYPEFL</t>
  </si>
  <si>
    <t>ACMADEFCLTID</t>
  </si>
  <si>
    <t>Default Client Id</t>
  </si>
  <si>
    <t>ACMADEFSTATUSID</t>
  </si>
  <si>
    <t>Default Status Id</t>
  </si>
  <si>
    <t>ACMADESC</t>
  </si>
  <si>
    <t>Migration Description</t>
  </si>
  <si>
    <t>ACMAENTITYTOKEEP</t>
  </si>
  <si>
    <t>Entity To Keep Control</t>
  </si>
  <si>
    <t>Oldest List Date|Keep Entity w Oldest List Date|~Newest List Date|Keep Entity w Newest List Date|~Sc</t>
  </si>
  <si>
    <t>Oldest List Date</t>
  </si>
  <si>
    <t>ACMAENTITYTOKEEPSCR</t>
  </si>
  <si>
    <t>Entity To Keep Script</t>
  </si>
  <si>
    <t>ACMAID</t>
  </si>
  <si>
    <t>ACMALB2FINISHACCTMIG</t>
  </si>
  <si>
    <t>Script to Finish Account Migration</t>
  </si>
  <si>
    <t>FSFLSCRIPTR</t>
  </si>
  <si>
    <t>ACMALB2STARTACCTMIG</t>
  </si>
  <si>
    <t>Script at Start of Account Migration</t>
  </si>
  <si>
    <t>ACMAMATCHTIE</t>
  </si>
  <si>
    <t>Perform Matching and Tying?</t>
  </si>
  <si>
    <t>Match and Tie||~Match Only||~Tie Only||~No Matching or Tying||</t>
  </si>
  <si>
    <t>ACMAONZEROBALCANCID</t>
  </si>
  <si>
    <t>Cancel Code On Zero Balance</t>
  </si>
  <si>
    <t>ACMAONZEROBALINACT</t>
  </si>
  <si>
    <t>Inactive Account On Zero Balance</t>
  </si>
  <si>
    <t>Y|Inactive Account|~N|Leave migrated status as is|</t>
  </si>
  <si>
    <t>ACMASOURCETIMEZONE</t>
  </si>
  <si>
    <t>Source Time Zone</t>
  </si>
  <si>
    <t>STGMT</t>
  </si>
  <si>
    <t>ACMASTARTINGACID</t>
  </si>
  <si>
    <t>Starting Account Number</t>
  </si>
  <si>
    <t>ACMAUDBALTYPE1</t>
  </si>
  <si>
    <t>User Defined Balance Type</t>
  </si>
  <si>
    <t>ACMAUDBALTYPE2</t>
  </si>
  <si>
    <t>ACMAUDBALTYPE3</t>
  </si>
  <si>
    <t>ACMAUDBALTYPE4</t>
  </si>
  <si>
    <t>ACMAUDBALTYPE5</t>
  </si>
  <si>
    <t>ACMAUDBALTYPE6</t>
  </si>
  <si>
    <t>ACMAUDBALTYPE7</t>
  </si>
  <si>
    <t>ACMAUDBALTYPE8</t>
  </si>
  <si>
    <t>ACMAUDBALTYPE9</t>
  </si>
  <si>
    <t>ACMAUSECNVACCT4ARID</t>
  </si>
  <si>
    <t>Use Conv Acct Id for Artiva Id</t>
  </si>
  <si>
    <t>ACMAUSECNVACCT4DUPCK</t>
  </si>
  <si>
    <t>Use Conv Acct Id for Dup Check?</t>
  </si>
  <si>
    <t>ACMAUSEENH4N32LKUP</t>
  </si>
  <si>
    <t>Use Entity History for N32 Lookup</t>
  </si>
  <si>
    <t>Use Source Party Id for Dup Check?</t>
  </si>
  <si>
    <t>ACMAUSESRCPAID4DUPCK</t>
  </si>
  <si>
    <t>Use Src Pay Arg Id for Dup Check?</t>
  </si>
  <si>
    <t>ACMEDTE</t>
  </si>
  <si>
    <t>Error Date</t>
  </si>
  <si>
    <t>ACMIGERROR</t>
  </si>
  <si>
    <t>ACMEGROUPID</t>
  </si>
  <si>
    <t>Error Grouping</t>
  </si>
  <si>
    <t>ACMEID</t>
  </si>
  <si>
    <t>ACMERHFID</t>
  </si>
  <si>
    <t>Run History File Id</t>
  </si>
  <si>
    <t>ACMESCRIPT</t>
  </si>
  <si>
    <t>Script that generated the error</t>
  </si>
  <si>
    <t>ACMESEVERITY</t>
  </si>
  <si>
    <t>Error Severity</t>
  </si>
  <si>
    <t>E|Error|~W|Warning|~I|Information|~D|Debug|~S|Spam|</t>
  </si>
  <si>
    <t>ACMESYSMSG</t>
  </si>
  <si>
    <t>System Message Mnemonic</t>
  </si>
  <si>
    <t>ACMESYSMSG2</t>
  </si>
  <si>
    <t>System Message Secondary</t>
  </si>
  <si>
    <t>ACMESYSMSG3</t>
  </si>
  <si>
    <t>System Message Tertiary</t>
  </si>
  <si>
    <t>ACMESYSMSGTEXT</t>
  </si>
  <si>
    <t>System Message Text</t>
  </si>
  <si>
    <t>ACMETIM</t>
  </si>
  <si>
    <t>Error Time</t>
  </si>
  <si>
    <t>ACMEUSERID</t>
  </si>
  <si>
    <t>Application User Id</t>
  </si>
  <si>
    <t>ACMEUSERNAME</t>
  </si>
  <si>
    <t>Cache User Name</t>
  </si>
  <si>
    <t>ACMIGDESC</t>
  </si>
  <si>
    <t>ACMIGID</t>
  </si>
  <si>
    <t>ACMIGMAID</t>
  </si>
  <si>
    <t>Pointer to ACMIGACCOUNT</t>
  </si>
  <si>
    <t>ACSMDTAUTOGEN</t>
  </si>
  <si>
    <t>Whether to auto generate the r</t>
  </si>
  <si>
    <t>ACSMAPDATATYPE</t>
  </si>
  <si>
    <t>0|Use Record ID|~1|Autogenerate|</t>
  </si>
  <si>
    <t>ACSMDTCDTID</t>
  </si>
  <si>
    <t>Type of Data</t>
  </si>
  <si>
    <t>ACSMDTCLASSES</t>
  </si>
  <si>
    <t>ACSMDTCKEY</t>
  </si>
  <si>
    <t>Table Key</t>
  </si>
  <si>
    <t>ACSMDTCAVAIL</t>
  </si>
  <si>
    <t>ACSMDTCPRODUCT</t>
  </si>
  <si>
    <t>Artiva Product</t>
  </si>
  <si>
    <t>agency|Artiva Agency|~artiva|All Artiva Products|~debt buyer|Artiva Debt Buyer|~legal|Artiva Legal|</t>
  </si>
  <si>
    <t>ACSMDTCSKIP</t>
  </si>
  <si>
    <t>Skip</t>
  </si>
  <si>
    <t>1|Yes|~0|No|</t>
  </si>
  <si>
    <t>ACSMDTDESC</t>
  </si>
  <si>
    <t>Short description of the Type</t>
  </si>
  <si>
    <t>ACSMDTKEY</t>
  </si>
  <si>
    <t>ACSMDTSEQUENCE</t>
  </si>
  <si>
    <t>Determines the order when send</t>
  </si>
  <si>
    <t>ACSMDTTYPE</t>
  </si>
  <si>
    <t>Display Type of Data</t>
  </si>
  <si>
    <t>ACSPMFDESC</t>
  </si>
  <si>
    <t>ACSPARSEDMAPFLDS</t>
  </si>
  <si>
    <t>ACSPMFEND</t>
  </si>
  <si>
    <t>End</t>
  </si>
  <si>
    <t>ACSPMFKEY</t>
  </si>
  <si>
    <t>ACSPMFPMRID</t>
  </si>
  <si>
    <t>ACSPARSEDMAPRECS</t>
  </si>
  <si>
    <t>ACSPMFSTART</t>
  </si>
  <si>
    <t>Start</t>
  </si>
  <si>
    <t>ACSPMKEY</t>
  </si>
  <si>
    <t>ACSPARSEDMAP</t>
  </si>
  <si>
    <t>ACSPMLDESC</t>
  </si>
  <si>
    <t>Long Description</t>
  </si>
  <si>
    <t>EDITOR</t>
  </si>
  <si>
    <t>ACSPMNOTES</t>
  </si>
  <si>
    <t>ACSPMRDESC</t>
  </si>
  <si>
    <t>Record Description</t>
  </si>
  <si>
    <t>ACSPMRKEY</t>
  </si>
  <si>
    <t>ACSPMRORDERNO</t>
  </si>
  <si>
    <t>Order No</t>
  </si>
  <si>
    <t>ACSPMRPMID</t>
  </si>
  <si>
    <t>Parsed Map ID</t>
  </si>
  <si>
    <t>ACSPMRREC</t>
  </si>
  <si>
    <t>ACSPMSDESC</t>
  </si>
  <si>
    <t>Short Description</t>
  </si>
  <si>
    <t>ACSPMTYPE</t>
  </si>
  <si>
    <t>F|Fixed|~V|Variable|</t>
  </si>
  <si>
    <t>ACSPMVARDEL</t>
  </si>
  <si>
    <t>Delimeter</t>
  </si>
  <si>
    <t>ACSPTMAVAIL</t>
  </si>
  <si>
    <t>Available?</t>
  </si>
  <si>
    <t>ACSPRODTRANMAP</t>
  </si>
  <si>
    <t>N|No|</t>
  </si>
  <si>
    <t>ACSPTMBYPARGS</t>
  </si>
  <si>
    <t>Record Bypass Translation Args</t>
  </si>
  <si>
    <t>ACSPTMBYPTRAN</t>
  </si>
  <si>
    <t>Record Bypass Translation</t>
  </si>
  <si>
    <t>ACSPTMBYPTYPE</t>
  </si>
  <si>
    <t>Record Bypass Translation Type</t>
  </si>
  <si>
    <t>D|Do Not Process Bypass|~S|Script (Cache' Function)|~T|Translation Table|</t>
  </si>
  <si>
    <t>ACSPTMDBPARGS</t>
  </si>
  <si>
    <t>Bypass Translation Args</t>
  </si>
  <si>
    <t>ACSPRODTRANMAPDET</t>
  </si>
  <si>
    <t>ACSPTMDBPTRAN</t>
  </si>
  <si>
    <t>Bypass Translation</t>
  </si>
  <si>
    <t>ACSPTMDBPTYPE</t>
  </si>
  <si>
    <t>Bypass Translation Type</t>
  </si>
  <si>
    <t>D|Do Not Process Bypass|~N|No Translation|~S|Script (Cache' Function)|</t>
  </si>
  <si>
    <t>ACSPTMDDTTYPE</t>
  </si>
  <si>
    <t>ACCOUNT</t>
  </si>
  <si>
    <t>ACSPTMDFLDDSP</t>
  </si>
  <si>
    <t>First Field Translation</t>
  </si>
  <si>
    <t>ACSPTMDFLDFROM</t>
  </si>
  <si>
    <t>Do not use.</t>
  </si>
  <si>
    <t>ACSPTMDFLDTO</t>
  </si>
  <si>
    <t>To field</t>
  </si>
  <si>
    <t>ACSPTMDKEY</t>
  </si>
  <si>
    <t>ACSPTMDPTMID</t>
  </si>
  <si>
    <t>Product Translation Map ID</t>
  </si>
  <si>
    <t>ACSPTMDSIDTRAN</t>
  </si>
  <si>
    <t>Sub ID Translation</t>
  </si>
  <si>
    <t>ACSPTMDSIDTRTYPE</t>
  </si>
  <si>
    <t>Sub ID Translation Type</t>
  </si>
  <si>
    <t>G|Global|~S|Script (Cache' Function)|~N|No Translation|~T|Translation Table|</t>
  </si>
  <si>
    <t>ACSPTMDSIDX</t>
  </si>
  <si>
    <t>Sub ID Index</t>
  </si>
  <si>
    <t>ACSPTMDSUBID</t>
  </si>
  <si>
    <t>Sub ID Translation Args</t>
  </si>
  <si>
    <t>ACSPTMDTARGS</t>
  </si>
  <si>
    <t>Translation Args</t>
  </si>
  <si>
    <t>ACSPRODTRANMAPTRNS</t>
  </si>
  <si>
    <t>ACSPTMDTKEY</t>
  </si>
  <si>
    <t>ACSPTMDTMDID</t>
  </si>
  <si>
    <t>Mapping Detail Entry ID</t>
  </si>
  <si>
    <t>ACSPTMDTRANS</t>
  </si>
  <si>
    <t>ACSPTMDTSEQ</t>
  </si>
  <si>
    <t>Translation Sequence</t>
  </si>
  <si>
    <t>ACSPTMDTTRAN</t>
  </si>
  <si>
    <t>Translation</t>
  </si>
  <si>
    <t>ACSPTMDTTYPE</t>
  </si>
  <si>
    <t>Translation Type</t>
  </si>
  <si>
    <t>ACSPTMDTYPE</t>
  </si>
  <si>
    <t>ACSPTMKEY</t>
  </si>
  <si>
    <t>Key to the Product Tran Map</t>
  </si>
  <si>
    <t>ACSPTMLDESC</t>
  </si>
  <si>
    <t>ACSPTMNOTES</t>
  </si>
  <si>
    <t>ACSPTMSDESC</t>
  </si>
  <si>
    <t>ACSPTMSYSTYPE</t>
  </si>
  <si>
    <t>System Type</t>
  </si>
  <si>
    <t>FACS||~FACSPurged||~Other||</t>
  </si>
  <si>
    <t>ACSTTFKEY</t>
  </si>
  <si>
    <t>ACSTRANTBLFLDS</t>
  </si>
  <si>
    <t>ACSTTFNAME</t>
  </si>
  <si>
    <t>Name of Field</t>
  </si>
  <si>
    <t>ACSTTFRKEY</t>
  </si>
  <si>
    <t>Key to Translation Table From</t>
  </si>
  <si>
    <t>ACSTRANTBLFRM</t>
  </si>
  <si>
    <t>ACSTTFRSEQNO</t>
  </si>
  <si>
    <t>Sequence Number</t>
  </si>
  <si>
    <t>ACSTTFRTOID</t>
  </si>
  <si>
    <t>To ID</t>
  </si>
  <si>
    <t>ACSTRANTBLTO</t>
  </si>
  <si>
    <t>ACSTTFRTTFID</t>
  </si>
  <si>
    <t>Field ID</t>
  </si>
  <si>
    <t>ACSTTFRVALUE</t>
  </si>
  <si>
    <t>Value of From Field</t>
  </si>
  <si>
    <t>ACSTTFSEQNO</t>
  </si>
  <si>
    <t>ACSTTFTTID</t>
  </si>
  <si>
    <t>Trans Table ID</t>
  </si>
  <si>
    <t>ACSTRANTBL</t>
  </si>
  <si>
    <t>ACSTTKEY</t>
  </si>
  <si>
    <t>Key to Translation Table</t>
  </si>
  <si>
    <t>ACSTTLDESC</t>
  </si>
  <si>
    <t>ACSTTNOTES</t>
  </si>
  <si>
    <t>ACSTTSDESC</t>
  </si>
  <si>
    <t>ACSTTTFROMLST</t>
  </si>
  <si>
    <t>from List</t>
  </si>
  <si>
    <t>ACSTTTFRMLIST</t>
  </si>
  <si>
    <t>ACSTTTKEY</t>
  </si>
  <si>
    <t>Key to Translation Table To</t>
  </si>
  <si>
    <t>ACSTTTODEF</t>
  </si>
  <si>
    <t>To Default</t>
  </si>
  <si>
    <t>ACSTTTTTID</t>
  </si>
  <si>
    <t>ID to Translation Table</t>
  </si>
  <si>
    <t>ACSTTTVALUE</t>
  </si>
  <si>
    <t>Value of To Field</t>
  </si>
  <si>
    <t>ACVECNVID</t>
  </si>
  <si>
    <t>AFACACCTID</t>
  </si>
  <si>
    <t>External Account ID</t>
  </si>
  <si>
    <t>AFACCOUNT</t>
  </si>
  <si>
    <t>AFACADJ</t>
  </si>
  <si>
    <t>Adjusted amount</t>
  </si>
  <si>
    <t>AFACADJCNT</t>
  </si>
  <si>
    <t>Count of adjustments on acct</t>
  </si>
  <si>
    <t>SYFLD_AFACADJCNT</t>
  </si>
  <si>
    <t>AFACAGYCOL</t>
  </si>
  <si>
    <t>Agency collected amount</t>
  </si>
  <si>
    <t>AFACAGYCRD</t>
  </si>
  <si>
    <t>Account total agency credit</t>
  </si>
  <si>
    <t>AFACARADVKEY</t>
  </si>
  <si>
    <t>Pointer Advanced Court Costs</t>
  </si>
  <si>
    <t>AFACBACCTID</t>
  </si>
  <si>
    <t>Pointer to financial account</t>
  </si>
  <si>
    <t>AFACCTBAL</t>
  </si>
  <si>
    <t>AFACBADJ</t>
  </si>
  <si>
    <t>Adjustments to balance</t>
  </si>
  <si>
    <t>AFACBAGYCOL</t>
  </si>
  <si>
    <t>AFACBAGYCRD</t>
  </si>
  <si>
    <t>Agency credit (unreported)</t>
  </si>
  <si>
    <t>AFACBALINCBATCH</t>
  </si>
  <si>
    <t>Balance including batched pmts</t>
  </si>
  <si>
    <t>AFACBBALID</t>
  </si>
  <si>
    <t>Balance ID</t>
  </si>
  <si>
    <t>AFACBCCACCUMAGY</t>
  </si>
  <si>
    <t>Court Costs Accum. Company</t>
  </si>
  <si>
    <t>AFACBCCACCUMCLT</t>
  </si>
  <si>
    <t>Court Costs Accum. Client</t>
  </si>
  <si>
    <t>AFACBCCPAY</t>
  </si>
  <si>
    <t>Total Court Costs Paid</t>
  </si>
  <si>
    <t>AFACBCCRECAGY</t>
  </si>
  <si>
    <t>Court Costs Recovered Agency</t>
  </si>
  <si>
    <t>AFACBCCRECCLT</t>
  </si>
  <si>
    <t>Court Costs Recovered Client</t>
  </si>
  <si>
    <t>AFACBCLTCOL</t>
  </si>
  <si>
    <t>Client collected amount</t>
  </si>
  <si>
    <t>AFACBCLTCRD</t>
  </si>
  <si>
    <t>Do Not Use</t>
  </si>
  <si>
    <t>AFACBCLTCRDNFEE</t>
  </si>
  <si>
    <t>AFACBCURBAL</t>
  </si>
  <si>
    <t>AFACBDATE</t>
  </si>
  <si>
    <t>Balance Creation Date</t>
  </si>
  <si>
    <t>AFACBDESC</t>
  </si>
  <si>
    <t>Balance Creation Description</t>
  </si>
  <si>
    <t>AFACBFEEDEFER</t>
  </si>
  <si>
    <t>Tot def contingency fees</t>
  </si>
  <si>
    <t>AFACBINIAMT</t>
  </si>
  <si>
    <t>AFACBINIAPID</t>
  </si>
  <si>
    <t>Initial Application ID</t>
  </si>
  <si>
    <t>AFACBKEY</t>
  </si>
  <si>
    <t>Balance key</t>
  </si>
  <si>
    <t>AFACBLFACCUMAGY</t>
  </si>
  <si>
    <t>Legal Fees Accum. Company</t>
  </si>
  <si>
    <t>AFACBLFACCUMCLT</t>
  </si>
  <si>
    <t>Legal Fees Accum. Client</t>
  </si>
  <si>
    <t>AFACBLFPAY</t>
  </si>
  <si>
    <t>Total legal fees paid</t>
  </si>
  <si>
    <t>AFACBLFRECAGY</t>
  </si>
  <si>
    <t>Legal Fees Recovered Company</t>
  </si>
  <si>
    <t>AFACBLFRECCLT</t>
  </si>
  <si>
    <t>Legal Fees Recovered Client</t>
  </si>
  <si>
    <t>AFACBSETBALID</t>
  </si>
  <si>
    <t>Pointer to AFSETBAL table</t>
  </si>
  <si>
    <t>AFSETBAL</t>
  </si>
  <si>
    <t>Cashier's notes</t>
  </si>
  <si>
    <t>AFACCCACCUMAGY</t>
  </si>
  <si>
    <t>AFACCCACCUMCLT</t>
  </si>
  <si>
    <t>AFACCCRECAGY</t>
  </si>
  <si>
    <t>Court Costs Recovered Company</t>
  </si>
  <si>
    <t>AFACCCRECCLT</t>
  </si>
  <si>
    <t>AFACCLID</t>
  </si>
  <si>
    <t>External Client ID</t>
  </si>
  <si>
    <t>AFACCLIENTID</t>
  </si>
  <si>
    <t>Financial Client</t>
  </si>
  <si>
    <t>AFCLIENT</t>
  </si>
  <si>
    <t>AFACCLTCOL</t>
  </si>
  <si>
    <t>AFACCLTCRD</t>
  </si>
  <si>
    <t>AFACCLTCRDNFEE</t>
  </si>
  <si>
    <t>AFACCOLLCHGPEND</t>
  </si>
  <si>
    <t>Collection Charge Pending</t>
  </si>
  <si>
    <t>AFACCRDAGY</t>
  </si>
  <si>
    <t>Agency credit control</t>
  </si>
  <si>
    <t>DBACRCTR</t>
  </si>
  <si>
    <t>AFACCRDCLT</t>
  </si>
  <si>
    <t>Client credit control</t>
  </si>
  <si>
    <t>DBCCRCTR</t>
  </si>
  <si>
    <t>AFACCRDTRNCHARGE</t>
  </si>
  <si>
    <t>Allow charge trn credit</t>
  </si>
  <si>
    <t>AFACCRDTRNMONEY</t>
  </si>
  <si>
    <t>Allow money trn credit</t>
  </si>
  <si>
    <t>DBCRBAL</t>
  </si>
  <si>
    <t>AFACCRDTRNREVERSE</t>
  </si>
  <si>
    <t>Allow reversal trn credit</t>
  </si>
  <si>
    <t>AFACCURBAL</t>
  </si>
  <si>
    <t>Current Account Balance</t>
  </si>
  <si>
    <t>AFACCURBALINT</t>
  </si>
  <si>
    <t>Current balance w/interest</t>
  </si>
  <si>
    <t>Transaction Hold Days</t>
  </si>
  <si>
    <t>DBHDDAYS</t>
  </si>
  <si>
    <t>Int: Interest Base</t>
  </si>
  <si>
    <t>DBTYPINT</t>
  </si>
  <si>
    <t>AFACINIAMT</t>
  </si>
  <si>
    <t>Initial Account Balance</t>
  </si>
  <si>
    <t>AFACINILSTAMT</t>
  </si>
  <si>
    <t>Initial Listed Amount</t>
  </si>
  <si>
    <t>Int:Postjudgment Interest Rate</t>
  </si>
  <si>
    <t>AFACINPRIN</t>
  </si>
  <si>
    <t>Int: Prin Calc Method</t>
  </si>
  <si>
    <t>A|Average daily balance|~B|Total|~E|Transaction Effective Date|</t>
  </si>
  <si>
    <t>AFACINRNDPLC</t>
  </si>
  <si>
    <t>Int: Round Down Dec Places</t>
  </si>
  <si>
    <t>AFACINROUND</t>
  </si>
  <si>
    <t>Int: Round Down Daily?</t>
  </si>
  <si>
    <t>AFACINTACCUM</t>
  </si>
  <si>
    <t>Interest Accumulated</t>
  </si>
  <si>
    <t>AFACINTCOMP</t>
  </si>
  <si>
    <t>Int: Compounding Period</t>
  </si>
  <si>
    <t>A|Annually|~SA|Semiannually|~Q|Quarterly|~BM|Bimonthly|~M|Monthly|~SM|Semimonthly|~BW|Biweekly|~W|We</t>
  </si>
  <si>
    <t>Int: Interest Thru Date</t>
  </si>
  <si>
    <t>DSTRUDTI</t>
  </si>
  <si>
    <t>AFACINTPJIJDG</t>
  </si>
  <si>
    <t>Last judgment to change PJI</t>
  </si>
  <si>
    <t>ARRELJDGMENT</t>
  </si>
  <si>
    <t>AR6176</t>
  </si>
  <si>
    <t>AFACINTPREJRATE</t>
  </si>
  <si>
    <t>Int:Prejudgment Interest Rate</t>
  </si>
  <si>
    <t>Int: Interest Rate</t>
  </si>
  <si>
    <t>DBINTALW</t>
  </si>
  <si>
    <t>AFACJDGDTE</t>
  </si>
  <si>
    <t>Initial judgment date</t>
  </si>
  <si>
    <t>AFACKEY</t>
  </si>
  <si>
    <t>Financial Account Key</t>
  </si>
  <si>
    <t>AFACLFACCUMAGY</t>
  </si>
  <si>
    <t>AFACLFACCUMCLT</t>
  </si>
  <si>
    <t>AFACLFRECAGY</t>
  </si>
  <si>
    <t>AFACLFRECCLT</t>
  </si>
  <si>
    <t>AFACLGLREPAY</t>
  </si>
  <si>
    <t>Allow legal fee repayment</t>
  </si>
  <si>
    <t>AFACNOFEEDAYS</t>
  </si>
  <si>
    <t>No fee grace period days</t>
  </si>
  <si>
    <t>AR6767</t>
  </si>
  <si>
    <t>AFACNOTES</t>
  </si>
  <si>
    <t>Financial account notes</t>
  </si>
  <si>
    <t>AFACPAYOFFBAL</t>
  </si>
  <si>
    <t>Payoff Balance</t>
  </si>
  <si>
    <t>AFACPAYOFFCOLCHG</t>
  </si>
  <si>
    <t>Payoff Collection Charges</t>
  </si>
  <si>
    <t>AFACPAYOFFINT</t>
  </si>
  <si>
    <t>Int: Payoff Interest</t>
  </si>
  <si>
    <t>AFACPMTCNT</t>
  </si>
  <si>
    <t>Number of Payments Received</t>
  </si>
  <si>
    <t>AFACPMTTOT</t>
  </si>
  <si>
    <t>Total payment amount</t>
  </si>
  <si>
    <t>ACCTPDA</t>
  </si>
  <si>
    <t>AFACPNFBASE</t>
  </si>
  <si>
    <t>Penalty Fee Base</t>
  </si>
  <si>
    <t>ARPNFBASE</t>
  </si>
  <si>
    <t>AFACPNFRATE</t>
  </si>
  <si>
    <t>Penalty Fee Rate</t>
  </si>
  <si>
    <t>AFACPNFTHRUDT</t>
  </si>
  <si>
    <t>Penalty Fee Through Date</t>
  </si>
  <si>
    <t>Rate schedule</t>
  </si>
  <si>
    <t>DBRATES</t>
  </si>
  <si>
    <t>ARFLCONTINGENCY</t>
  </si>
  <si>
    <t>AFACSETID</t>
  </si>
  <si>
    <t>Pointer to financial set</t>
  </si>
  <si>
    <t>AFSET</t>
  </si>
  <si>
    <t>AFACVENID</t>
  </si>
  <si>
    <t>External Vendor ID</t>
  </si>
  <si>
    <t>AFAFDEFER</t>
  </si>
  <si>
    <t>Fees Deferred For Balance</t>
  </si>
  <si>
    <t>AFAFEE</t>
  </si>
  <si>
    <t>AFAFDUEAGY</t>
  </si>
  <si>
    <t>Due Agency Amount</t>
  </si>
  <si>
    <t>AFAFDUEAGYDEF</t>
  </si>
  <si>
    <t>Default due agency amount</t>
  </si>
  <si>
    <t>AFAFDUEAGYPCT</t>
  </si>
  <si>
    <t>Percentage due agency amount</t>
  </si>
  <si>
    <t>AFAFDUECLT</t>
  </si>
  <si>
    <t>AFAFKEY</t>
  </si>
  <si>
    <t>Application Fee Key</t>
  </si>
  <si>
    <t>AFAFOVERAMT</t>
  </si>
  <si>
    <t>Overpayment amount</t>
  </si>
  <si>
    <t>AFAFRPTBALID</t>
  </si>
  <si>
    <t>Report As Balance</t>
  </si>
  <si>
    <t>AFALIAMT</t>
  </si>
  <si>
    <t>Apply Amount</t>
  </si>
  <si>
    <t>AFAPPLYLINE</t>
  </si>
  <si>
    <t>AFALIDSTID</t>
  </si>
  <si>
    <t>Apply Destination ID</t>
  </si>
  <si>
    <t>AFALIDTE</t>
  </si>
  <si>
    <t>Apply Date</t>
  </si>
  <si>
    <t>AFALIID</t>
  </si>
  <si>
    <t>Line Item Apply ID</t>
  </si>
  <si>
    <t>AFALISRCID</t>
  </si>
  <si>
    <t>Apply Source ID</t>
  </si>
  <si>
    <t>AFALITME</t>
  </si>
  <si>
    <t>Apply Time</t>
  </si>
  <si>
    <t>AFALIUSRID</t>
  </si>
  <si>
    <t>User ID</t>
  </si>
  <si>
    <t>AFAPAMT</t>
  </si>
  <si>
    <t>AFAPBALID</t>
  </si>
  <si>
    <t>AFAPBALRECID</t>
  </si>
  <si>
    <t>Pointer to balance record</t>
  </si>
  <si>
    <t>AFAPCURAMT</t>
  </si>
  <si>
    <t>Open amount of application</t>
  </si>
  <si>
    <t>AFAPFEEID</t>
  </si>
  <si>
    <t>Pointer to apply fees</t>
  </si>
  <si>
    <t>AFAPINIAPP</t>
  </si>
  <si>
    <t>Initial application override</t>
  </si>
  <si>
    <t>Y||~N||</t>
  </si>
  <si>
    <t>AFAPKEY</t>
  </si>
  <si>
    <t>Application Key</t>
  </si>
  <si>
    <t>AFAPORGSPLID</t>
  </si>
  <si>
    <t>Original Split for Apply</t>
  </si>
  <si>
    <t>AFSPLIT</t>
  </si>
  <si>
    <t>AFAPPREBAL</t>
  </si>
  <si>
    <t>Balance before application</t>
  </si>
  <si>
    <t>AFAPPREPAYID</t>
  </si>
  <si>
    <t>Prepay ID</t>
  </si>
  <si>
    <t>ARPREPAY</t>
  </si>
  <si>
    <t>AFAPSPLID</t>
  </si>
  <si>
    <t>Split ID</t>
  </si>
  <si>
    <t>AFAPSRCID</t>
  </si>
  <si>
    <t>Source Apply Record For Fees</t>
  </si>
  <si>
    <t>AFAPTAXEXPENSE</t>
  </si>
  <si>
    <t>Tax Expense</t>
  </si>
  <si>
    <t>AFAPVENID</t>
  </si>
  <si>
    <t>Apply Vendor info record</t>
  </si>
  <si>
    <t>AFAVFEE</t>
  </si>
  <si>
    <t>AFAVFEEAMT</t>
  </si>
  <si>
    <t>Vendor Fee $</t>
  </si>
  <si>
    <t>AFAVFEEDEF</t>
  </si>
  <si>
    <t>Default Vendor Fee</t>
  </si>
  <si>
    <t>AFAVFEEPCT</t>
  </si>
  <si>
    <t>Vendor Fee %</t>
  </si>
  <si>
    <t>AFAVID</t>
  </si>
  <si>
    <t>Vendor Fee Key</t>
  </si>
  <si>
    <t>AFBALCATEGORY</t>
  </si>
  <si>
    <t>Balance category</t>
  </si>
  <si>
    <t>O|Other|AFBALCATEGORY_O~L|Legal|AFBALCATEGORY_L~I|Interest|AFBALCATEGORY_I~P|Principal|AFBALCATEGORY</t>
  </si>
  <si>
    <t>AFBALCOANUM</t>
  </si>
  <si>
    <t>Chart of account number</t>
  </si>
  <si>
    <t>ARJRNLACCOUNT</t>
  </si>
  <si>
    <t>ARJAFLINCOME</t>
  </si>
  <si>
    <t>AFBALCOURTAWARD</t>
  </si>
  <si>
    <t>Court awarded balance?</t>
  </si>
  <si>
    <t>AFBALCRTCOST</t>
  </si>
  <si>
    <t>Court cost flag</t>
  </si>
  <si>
    <t>Y|Court cost|AFBALCRTCOST_Y~N|Non-court cost|AFBALCRTCOST_N</t>
  </si>
  <si>
    <t>AFBALDESC</t>
  </si>
  <si>
    <t>Balance type description</t>
  </si>
  <si>
    <t>AFBALFEEORCOST</t>
  </si>
  <si>
    <t>Legal balance fee/cost</t>
  </si>
  <si>
    <t>F|Fee|~C|Cost|</t>
  </si>
  <si>
    <t>AR6869</t>
  </si>
  <si>
    <t>AFBALFEETYP</t>
  </si>
  <si>
    <t>Fee type for this sub balance</t>
  </si>
  <si>
    <t>R|Remit 100%|AFBALFEETYPE_R~K|Keep 100%|AFBALFEETYPE_K~F|Fee Schedule|AFBALFEETYPE_F</t>
  </si>
  <si>
    <t>AFBALHELPID</t>
  </si>
  <si>
    <t>Help Key</t>
  </si>
  <si>
    <t>AFBALINTTYPE</t>
  </si>
  <si>
    <t>Interest type</t>
  </si>
  <si>
    <t>L|Listed Interest|~A|Agency Interest|~P|Postjudgement Interest|</t>
  </si>
  <si>
    <t>AFBALKEY</t>
  </si>
  <si>
    <t>Balance type key</t>
  </si>
  <si>
    <t>AFBALLIST</t>
  </si>
  <si>
    <t>Listed balance?</t>
  </si>
  <si>
    <t>Y|Listed Balance|~N|Nonlisted Balance|</t>
  </si>
  <si>
    <t>AFBALMODSEC</t>
  </si>
  <si>
    <t>Modify Security</t>
  </si>
  <si>
    <t>AFBALNEWBUS</t>
  </si>
  <si>
    <t>Allow in new business?</t>
  </si>
  <si>
    <t>Y|Allow in New Business|~N|Disallow in New Business|</t>
  </si>
  <si>
    <t>AFBALNOTES</t>
  </si>
  <si>
    <t>AFBALOS</t>
  </si>
  <si>
    <t>Protected Balance Flag</t>
  </si>
  <si>
    <t>AFBALREPORT</t>
  </si>
  <si>
    <t>Always report?</t>
  </si>
  <si>
    <t>AFBALSORT</t>
  </si>
  <si>
    <t>Balance Sort</t>
  </si>
  <si>
    <t>AFBATADJAMT</t>
  </si>
  <si>
    <t>Adjustment amount</t>
  </si>
  <si>
    <t>AFBATCH</t>
  </si>
  <si>
    <t>AFBATCMODEID</t>
  </si>
  <si>
    <t>Cash Mode</t>
  </si>
  <si>
    <t>AFCASHMODE</t>
  </si>
  <si>
    <t>AFBATCTRLAMT</t>
  </si>
  <si>
    <t>Batch control amount</t>
  </si>
  <si>
    <t>AFBATCWBID</t>
  </si>
  <si>
    <t>Check Writer Batch ID</t>
  </si>
  <si>
    <t>AR8039</t>
  </si>
  <si>
    <t>AFBATDEPCTRLID</t>
  </si>
  <si>
    <t>Batch Deposit Control ID</t>
  </si>
  <si>
    <t>AFBATCHDEPCTRL</t>
  </si>
  <si>
    <t>AFBATDESC</t>
  </si>
  <si>
    <t>Batch Description</t>
  </si>
  <si>
    <t>AFBATENTDTE</t>
  </si>
  <si>
    <t>Batch Entry Date</t>
  </si>
  <si>
    <t>AR8033</t>
  </si>
  <si>
    <t>AFBATKEY</t>
  </si>
  <si>
    <t>Batch Key</t>
  </si>
  <si>
    <t>AFBATMONAMT</t>
  </si>
  <si>
    <t>Total money amount</t>
  </si>
  <si>
    <t>AFBATSOURCE</t>
  </si>
  <si>
    <t>Batch Source</t>
  </si>
  <si>
    <t>CW|Check Writer|~EP|Electronic Payments|</t>
  </si>
  <si>
    <t>AFBATSTATUS</t>
  </si>
  <si>
    <t>Batch Status</t>
  </si>
  <si>
    <t>O||AFBATSTATUS_O~U||AFBATSTATUS_U~I||AFBATSTATUS_I~B||AFBATSTATUS_B~D||AFBATSTATUS_D~u||AFBATSTATUS_</t>
  </si>
  <si>
    <t>AFBATSYSGEN</t>
  </si>
  <si>
    <t>System batch flag</t>
  </si>
  <si>
    <t>AFBATTBL</t>
  </si>
  <si>
    <t>Batch Table</t>
  </si>
  <si>
    <t>AFBATTRNNUM</t>
  </si>
  <si>
    <t>Count of transactions</t>
  </si>
  <si>
    <t>AFBATUDTE</t>
  </si>
  <si>
    <t>Date user accessed batch</t>
  </si>
  <si>
    <t>AFBATCHUSER</t>
  </si>
  <si>
    <t>AFBATUID</t>
  </si>
  <si>
    <t>AFBATUSERS</t>
  </si>
  <si>
    <t>List of Batch Users</t>
  </si>
  <si>
    <t>AFBDCDESC</t>
  </si>
  <si>
    <t>Deposit Description</t>
  </si>
  <si>
    <t>AFBDCID</t>
  </si>
  <si>
    <t>Batch Deposit Control Key</t>
  </si>
  <si>
    <t>AFBTXAMOUNT</t>
  </si>
  <si>
    <t>Transfer amount</t>
  </si>
  <si>
    <t>AFBATTRUSTXFR</t>
  </si>
  <si>
    <t>AR7881</t>
  </si>
  <si>
    <t>AFBTXBATCH</t>
  </si>
  <si>
    <t>Deposit Batch</t>
  </si>
  <si>
    <t>AR7880</t>
  </si>
  <si>
    <t>AFBTXCWID</t>
  </si>
  <si>
    <t>Check Writer ID</t>
  </si>
  <si>
    <t>AR7884</t>
  </si>
  <si>
    <t>AFBTXID</t>
  </si>
  <si>
    <t>Trust transfer key</t>
  </si>
  <si>
    <t>AR7879</t>
  </si>
  <si>
    <t>AFBTXSRCACCT</t>
  </si>
  <si>
    <t>Source account</t>
  </si>
  <si>
    <t>AR8191</t>
  </si>
  <si>
    <t>AFBTXTGTACCT</t>
  </si>
  <si>
    <t>Target Account</t>
  </si>
  <si>
    <t>AR8192</t>
  </si>
  <si>
    <t>AFBTXTGTTYPE</t>
  </si>
  <si>
    <t>Transfer target journal</t>
  </si>
  <si>
    <t>ARGJCOA</t>
  </si>
  <si>
    <t>AFCLADVBALTYPID</t>
  </si>
  <si>
    <t>Advance Balance Type</t>
  </si>
  <si>
    <t>AFBALTYPEFINDLIST</t>
  </si>
  <si>
    <t>AFCLCADVBALTYPID</t>
  </si>
  <si>
    <t>AFCLAPPRULEID</t>
  </si>
  <si>
    <t>Application Rule ID</t>
  </si>
  <si>
    <t>ARAPPRULE</t>
  </si>
  <si>
    <t>AR3015</t>
  </si>
  <si>
    <t>AFCLAPYSEQID</t>
  </si>
  <si>
    <t>ARAPYSEQ</t>
  </si>
  <si>
    <t>AFCLATYREVTYPE</t>
  </si>
  <si>
    <t>CC: Aty Fees Reveral Trans Typ</t>
  </si>
  <si>
    <t>AFCLATYTYPE</t>
  </si>
  <si>
    <t>CC: Attorney Fees Transaction</t>
  </si>
  <si>
    <t>AFCLBILTYP</t>
  </si>
  <si>
    <t>Billing Type</t>
  </si>
  <si>
    <t>CBNETGRS</t>
  </si>
  <si>
    <t>N|Net remittance|~G|Gross remittance|</t>
  </si>
  <si>
    <t>AFCLCADV</t>
  </si>
  <si>
    <t>Advance legal costs</t>
  </si>
  <si>
    <t>AFCLCCBIL</t>
  </si>
  <si>
    <t>N||~Y||</t>
  </si>
  <si>
    <t>AFCLCADVMIN</t>
  </si>
  <si>
    <t>DO NOT USE</t>
  </si>
  <si>
    <t>AFCLCADVREP</t>
  </si>
  <si>
    <t>AFCLCBALTYPID</t>
  </si>
  <si>
    <t>Balance Type</t>
  </si>
  <si>
    <t>AFCLCBILLMETHOD</t>
  </si>
  <si>
    <t>A||~D||~I||</t>
  </si>
  <si>
    <t>I</t>
  </si>
  <si>
    <t>AFCLCCCBILL</t>
  </si>
  <si>
    <t>AFCLCCHLDINV</t>
  </si>
  <si>
    <t>Hold Client Billings Flag</t>
  </si>
  <si>
    <t>AFCLCCLIENTID</t>
  </si>
  <si>
    <t>AFCLCCREVTYPE</t>
  </si>
  <si>
    <t>CC: Reversal Transaction Type</t>
  </si>
  <si>
    <t>AFCLCCSCLASS</t>
  </si>
  <si>
    <t>AFCLCCTYPE</t>
  </si>
  <si>
    <t>CC: Transaction Type</t>
  </si>
  <si>
    <t>AFCLCFAMOUNT</t>
  </si>
  <si>
    <t>Fee amount</t>
  </si>
  <si>
    <t>AFCLCFEESTATES</t>
  </si>
  <si>
    <t>AFCLCFBILID</t>
  </si>
  <si>
    <t>AFCLCFEETYPES</t>
  </si>
  <si>
    <t>AFCLCFEE</t>
  </si>
  <si>
    <t>AFCLCFSID</t>
  </si>
  <si>
    <t>Key to the table</t>
  </si>
  <si>
    <t>AFCLCFSTATEID</t>
  </si>
  <si>
    <t>State charging this fee</t>
  </si>
  <si>
    <t>STATES</t>
  </si>
  <si>
    <t>AFCLCFSTID</t>
  </si>
  <si>
    <t>Parent record identifier</t>
  </si>
  <si>
    <t>AFCLCFTID</t>
  </si>
  <si>
    <t>AFCLCFTYPEID</t>
  </si>
  <si>
    <t>Legal action type</t>
  </si>
  <si>
    <t>ARLGLACTTYP</t>
  </si>
  <si>
    <t>AFCLCHARGEFEE</t>
  </si>
  <si>
    <t>Charge courtesy fee?</t>
  </si>
  <si>
    <t>AR22910</t>
  </si>
  <si>
    <t>AFCLCHBILID</t>
  </si>
  <si>
    <t>AFCLCCBILHOUR</t>
  </si>
  <si>
    <t>AFCLCHID</t>
  </si>
  <si>
    <t>AFCLCHJOBCD</t>
  </si>
  <si>
    <t>Job Code Associated with Rate</t>
  </si>
  <si>
    <t>ARJOBCDE</t>
  </si>
  <si>
    <t>AFCLCHOURLYBILL</t>
  </si>
  <si>
    <t>AFCLCHRATE</t>
  </si>
  <si>
    <t>Hourly billing rate</t>
  </si>
  <si>
    <t>AFCLCHSFID</t>
  </si>
  <si>
    <t>Pointer to a charge type</t>
  </si>
  <si>
    <t>ARCLSVCFEE</t>
  </si>
  <si>
    <t>AFCLCKEY</t>
  </si>
  <si>
    <t>AFCLCKFEEAMT</t>
  </si>
  <si>
    <t>Courtesy fee amount</t>
  </si>
  <si>
    <t>AFCLCKFEEOPTION</t>
  </si>
  <si>
    <t>Separate courtesy fee check?</t>
  </si>
  <si>
    <t>AFCLCLAID</t>
  </si>
  <si>
    <t>Legal Action Code</t>
  </si>
  <si>
    <t>ARLGLACT</t>
  </si>
  <si>
    <t>AFCLCLFBILL</t>
  </si>
  <si>
    <t>AFCLCLTID</t>
  </si>
  <si>
    <t>RMS3 Client ID</t>
  </si>
  <si>
    <t>AFCLCOLLCHGBALANCES</t>
  </si>
  <si>
    <t>Collection Charge Balances</t>
  </si>
  <si>
    <t>AFCLCOLLCHGINC</t>
  </si>
  <si>
    <t>Include Collection Charge in CurBalInt</t>
  </si>
  <si>
    <t>AFCLCOLLCHGSUBBAL</t>
  </si>
  <si>
    <t>Collection Charge Sub Balance</t>
  </si>
  <si>
    <t>AFCLCOLLCHGSUBBALFL</t>
  </si>
  <si>
    <t>AFCLCORREV</t>
  </si>
  <si>
    <t>COR BILL when FEE is COR?</t>
  </si>
  <si>
    <t>AFCLCRDAGY</t>
  </si>
  <si>
    <t>CLACRCTR</t>
  </si>
  <si>
    <t>AFCLCRDCLT</t>
  </si>
  <si>
    <t>CLCCRCTR</t>
  </si>
  <si>
    <t>AFCLCRDTRNCHARGE</t>
  </si>
  <si>
    <t>SYCASNCC</t>
  </si>
  <si>
    <t>AFCLCRDTRNMONEY</t>
  </si>
  <si>
    <t>CLCRBAL</t>
  </si>
  <si>
    <t>AFCLCRDTRNREVERSE</t>
  </si>
  <si>
    <t>AFCLCREVTYPID</t>
  </si>
  <si>
    <t>Reversal transaction type</t>
  </si>
  <si>
    <t>AFLREVTYPEFIND</t>
  </si>
  <si>
    <t>AFCLCSEPINV</t>
  </si>
  <si>
    <t>AFCLCSFID</t>
  </si>
  <si>
    <t>AFCLCTRNTYPID</t>
  </si>
  <si>
    <t>AFTRANTYPEFINDLIST</t>
  </si>
  <si>
    <t>AFCLDLNQDAYS</t>
  </si>
  <si>
    <t>Delinquency days for invoice</t>
  </si>
  <si>
    <t>AR8276</t>
  </si>
  <si>
    <t>AFCLEXCLID</t>
  </si>
  <si>
    <t>Financial client</t>
  </si>
  <si>
    <t>AFCLIENTEXEMPT</t>
  </si>
  <si>
    <t>AFCLEXDATE</t>
  </si>
  <si>
    <t>Exemption start date</t>
  </si>
  <si>
    <t>AFCLEXEXCLUDE</t>
  </si>
  <si>
    <t>State list exclude flag</t>
  </si>
  <si>
    <t>AFCLEXID</t>
  </si>
  <si>
    <t>Exemption key</t>
  </si>
  <si>
    <t>AFCLEXLIABPCT</t>
  </si>
  <si>
    <t>Client Liability Percentage</t>
  </si>
  <si>
    <t>100</t>
  </si>
  <si>
    <t>AFCLEXNOTES</t>
  </si>
  <si>
    <t>Client exemption notes</t>
  </si>
  <si>
    <t>AFCLEXREASON</t>
  </si>
  <si>
    <t>Exemption reason</t>
  </si>
  <si>
    <t>N|Not Exempt|~D|Direct Payments Only|~C|Certificate On File|</t>
  </si>
  <si>
    <t>AFCLEXSEXEMPTID</t>
  </si>
  <si>
    <t>Exemption Id</t>
  </si>
  <si>
    <t>AFCLIENTEXEMPTST</t>
  </si>
  <si>
    <t>AFCLEXSID</t>
  </si>
  <si>
    <t>Id</t>
  </si>
  <si>
    <t>AFCLEXSSTATE</t>
  </si>
  <si>
    <t>AFCLFEEODDPENNY</t>
  </si>
  <si>
    <t>Contingency Fee Odd Penny</t>
  </si>
  <si>
    <t>C|Client|AFCLFEEODDPENNY_C~A|Agency|AFCLFEEODDPENNY_A~5|Round up to agency at .005|AFCLFEEODDPENNY_5</t>
  </si>
  <si>
    <t>AFCLFEEREV</t>
  </si>
  <si>
    <t>COR fee when pmt is reversed?</t>
  </si>
  <si>
    <t>AFCLGJDEPT</t>
  </si>
  <si>
    <t>Journal Department</t>
  </si>
  <si>
    <t>AFCLHBTRNTYPID</t>
  </si>
  <si>
    <t>Trans. type for hourly billing</t>
  </si>
  <si>
    <t>AFCLINADD</t>
  </si>
  <si>
    <t>Int: Allow add-on fees?</t>
  </si>
  <si>
    <t>CBADDINT</t>
  </si>
  <si>
    <t>AFCLINAPR</t>
  </si>
  <si>
    <t>Int: Assess interest at NB?</t>
  </si>
  <si>
    <t>SYINTAPR</t>
  </si>
  <si>
    <t>AFCLINDFBASE</t>
  </si>
  <si>
    <t>Int: Default Int Base Table</t>
  </si>
  <si>
    <t>CBTYPINT</t>
  </si>
  <si>
    <t>AFCLINPRIN</t>
  </si>
  <si>
    <t>Principal Calculation Method</t>
  </si>
  <si>
    <t>A|Average Daily Balance|~B|Total|~E|Transaction Effective Date|</t>
  </si>
  <si>
    <t>AFCLINRATE</t>
  </si>
  <si>
    <t>Int: Clt Def Int Rate</t>
  </si>
  <si>
    <t>CBINTALW</t>
  </si>
  <si>
    <t>AFCLINREC</t>
  </si>
  <si>
    <t>Int: Open-ended cont accts?</t>
  </si>
  <si>
    <t>CRRECTYP</t>
  </si>
  <si>
    <t>0||~1||~2||</t>
  </si>
  <si>
    <t>AFCLINREV</t>
  </si>
  <si>
    <t>Int: Reset settings on rev?</t>
  </si>
  <si>
    <t>AFCLINRNDPLC</t>
  </si>
  <si>
    <t>Interest: Round Down Decimal</t>
  </si>
  <si>
    <t>AFCLINROUND</t>
  </si>
  <si>
    <t>Interest: Round Down Daily?</t>
  </si>
  <si>
    <t>AFCLINSI</t>
  </si>
  <si>
    <t>Int: Allow statutory int?</t>
  </si>
  <si>
    <t>CLINTSI</t>
  </si>
  <si>
    <t>AFCLINTCOMP</t>
  </si>
  <si>
    <t>Interest: Compounding Period</t>
  </si>
  <si>
    <t>AFCLINTFST</t>
  </si>
  <si>
    <t>Int: Int thru dte calc</t>
  </si>
  <si>
    <t>CBINTFST</t>
  </si>
  <si>
    <t>P|Last pmt date, then (S)|~C|NB last pmt date, then (S)|~S|Service date, then (L)|~L|List date|~D|De</t>
  </si>
  <si>
    <t>L</t>
  </si>
  <si>
    <t>AFCLINTYP</t>
  </si>
  <si>
    <t>AFCLINTYPR</t>
  </si>
  <si>
    <t>AFCLKEY</t>
  </si>
  <si>
    <t>Client key</t>
  </si>
  <si>
    <t>AFCLLAFTRNTYPID</t>
  </si>
  <si>
    <t>Legal action fee trans. type</t>
  </si>
  <si>
    <t>AFCLLFBALTYPID</t>
  </si>
  <si>
    <t>Legal Cost Balance Type</t>
  </si>
  <si>
    <t>AFCLLFREVTYPID</t>
  </si>
  <si>
    <t>Legal cost reversal type</t>
  </si>
  <si>
    <t>AFCLLFTRNTYPID</t>
  </si>
  <si>
    <t>Legal cost transaction type</t>
  </si>
  <si>
    <t>AFCLLGLREPAY</t>
  </si>
  <si>
    <t>Repay legal expenses from rec</t>
  </si>
  <si>
    <t>AFCLNBRATE</t>
  </si>
  <si>
    <t>Client New Business Int. Rate</t>
  </si>
  <si>
    <t>AFCLNETCOR</t>
  </si>
  <si>
    <t>Force Net Correction</t>
  </si>
  <si>
    <t>AFCLNETNSF</t>
  </si>
  <si>
    <t>Force Net NSF</t>
  </si>
  <si>
    <t>AFCLNOFEEDAYS</t>
  </si>
  <si>
    <t>No fee grace period</t>
  </si>
  <si>
    <t>AR6766</t>
  </si>
  <si>
    <t>AFCLNOTES</t>
  </si>
  <si>
    <t>Financial Client Notes</t>
  </si>
  <si>
    <t>AFCLNSFREV</t>
  </si>
  <si>
    <t>COR BILL when FEE is NSF?</t>
  </si>
  <si>
    <t>AFCLPMUDW</t>
  </si>
  <si>
    <t>Payment User Defined Window</t>
  </si>
  <si>
    <t>CLPAYUDW</t>
  </si>
  <si>
    <t>AFCLPNFBALID</t>
  </si>
  <si>
    <t>Penalty Fee Subbalance</t>
  </si>
  <si>
    <t>AFCLPNFBALIDFL</t>
  </si>
  <si>
    <t>AFCLPNFBASE</t>
  </si>
  <si>
    <t>AFCLPNFRATE</t>
  </si>
  <si>
    <t>AFCLPOTFEESBALANCES</t>
  </si>
  <si>
    <t>Potential Fees Balances</t>
  </si>
  <si>
    <t>AFCLPOTFEESINC</t>
  </si>
  <si>
    <t>Include Potential Fees in CurBalInt</t>
  </si>
  <si>
    <t>AFCLPOTFEESINCBAL</t>
  </si>
  <si>
    <t>Include Potential Fees in Subbalances</t>
  </si>
  <si>
    <t>AFCLPOTFEESINCPNDINT</t>
  </si>
  <si>
    <t>Include Pending Interest in Pending Potential Fees</t>
  </si>
  <si>
    <t>AFCLPOTFEESINCPNDPNF</t>
  </si>
  <si>
    <t xml:space="preserve">Include Pending Penalty Fees in Pending Potential </t>
  </si>
  <si>
    <t>AFCLPOTFEESPCTSCRIPT</t>
  </si>
  <si>
    <t>Potential Fees Percentage Script</t>
  </si>
  <si>
    <t>ARFLISTGSCR</t>
  </si>
  <si>
    <t>AFCLPREPAYID</t>
  </si>
  <si>
    <t>Prepay identifier</t>
  </si>
  <si>
    <t>AFCLRATEID</t>
  </si>
  <si>
    <t>Default Rate Schedule</t>
  </si>
  <si>
    <t>CBRATES</t>
  </si>
  <si>
    <t>AFCLREAMACTIVEDTE</t>
  </si>
  <si>
    <t>Re-amortization Activation Dat</t>
  </si>
  <si>
    <t>AFCLREAMBKDTEPMT</t>
  </si>
  <si>
    <t>Re-amortize backdated payments</t>
  </si>
  <si>
    <t>AFCLREAMFIXAPPLY</t>
  </si>
  <si>
    <t>Fixed Apply Amounts (Re-amorti</t>
  </si>
  <si>
    <t>AFCLREFHOLD</t>
  </si>
  <si>
    <t>Days to hold refund</t>
  </si>
  <si>
    <t>AR2398</t>
  </si>
  <si>
    <t>AFCLSPLMTHID</t>
  </si>
  <si>
    <t>Client Split Method</t>
  </si>
  <si>
    <t>AFSPLITMETHOD</t>
  </si>
  <si>
    <t>AFCLSPLMTHIDFL</t>
  </si>
  <si>
    <t>AFCLTAX</t>
  </si>
  <si>
    <t>Allow tax for client?</t>
  </si>
  <si>
    <t>AFCLTAXTBL</t>
  </si>
  <si>
    <t>Deprecated</t>
  </si>
  <si>
    <t>ARTAX</t>
  </si>
  <si>
    <t>AFCLTOCLTID</t>
  </si>
  <si>
    <t>AFCLTRUSTOVERRIDE</t>
  </si>
  <si>
    <t>AFCLTOID</t>
  </si>
  <si>
    <t>AFCLTOSTATE</t>
  </si>
  <si>
    <t>AFCLTOTRUST</t>
  </si>
  <si>
    <t>Trust Account</t>
  </si>
  <si>
    <t>ARJAFLTRUST</t>
  </si>
  <si>
    <t>AFCLTRST</t>
  </si>
  <si>
    <t>Client Trust Account</t>
  </si>
  <si>
    <t>AFCLTRUSTAMT</t>
  </si>
  <si>
    <t>Trust Amount</t>
  </si>
  <si>
    <t>AFCLTRUSTCRAMT</t>
  </si>
  <si>
    <t>Trust Transfer Credit Amount</t>
  </si>
  <si>
    <t>AFCLTXCUREXSTAT</t>
  </si>
  <si>
    <t>Current tax exemption status</t>
  </si>
  <si>
    <t>AFCLTXCURLIABPCT</t>
  </si>
  <si>
    <t>Current tax liability percent</t>
  </si>
  <si>
    <t>AFCLUNIDTR</t>
  </si>
  <si>
    <t>Only Unidentified Transactions?</t>
  </si>
  <si>
    <t>AFCLURA</t>
  </si>
  <si>
    <t>Unmatched Reversal Allowed</t>
  </si>
  <si>
    <t>AFCLUSESETSPLMTH</t>
  </si>
  <si>
    <t>Use Settlement Split Method</t>
  </si>
  <si>
    <t>AFCLVBACTTYP</t>
  </si>
  <si>
    <t>Legal Action Type</t>
  </si>
  <si>
    <t>AFCLIENTACCTVBAL</t>
  </si>
  <si>
    <t>AFCLVBKEY</t>
  </si>
  <si>
    <t>AFCLVBPAYTYP</t>
  </si>
  <si>
    <t>Payee type</t>
  </si>
  <si>
    <t>AFCLVBREPORT</t>
  </si>
  <si>
    <t>Report Balance</t>
  </si>
  <si>
    <t>AFCLVPKEY</t>
  </si>
  <si>
    <t>Payment allowed for client</t>
  </si>
  <si>
    <t>AFCLIENTVPAY</t>
  </si>
  <si>
    <t>AFCLVPRPT</t>
  </si>
  <si>
    <t>Payment type allowed indicator</t>
  </si>
  <si>
    <t>Y||</t>
  </si>
  <si>
    <t>AFCLWAIVEFORGIVE</t>
  </si>
  <si>
    <t>Waive Interest/Penalty Fee Grace Period</t>
  </si>
  <si>
    <t>AFCLWAIVEINTPA</t>
  </si>
  <si>
    <t>Waive Interest during Payment Arrangement?</t>
  </si>
  <si>
    <t>AFCLWAIVEPNFPA</t>
  </si>
  <si>
    <t>Waive Penalty Fees during Payment Arrangement?</t>
  </si>
  <si>
    <t>AFCMAPYSEQ</t>
  </si>
  <si>
    <t>Use Apply Sequence</t>
  </si>
  <si>
    <t>AFCMBATCH</t>
  </si>
  <si>
    <t>Require Batch?</t>
  </si>
  <si>
    <t>AFCMBKDTESEC</t>
  </si>
  <si>
    <t>Backdate security</t>
  </si>
  <si>
    <t>STSECCOD</t>
  </si>
  <si>
    <t>AFCMCASHNOTE</t>
  </si>
  <si>
    <t>Display Cashier's notes?</t>
  </si>
  <si>
    <t>AFCMCORDEFDTE</t>
  </si>
  <si>
    <t>Correction Default Date</t>
  </si>
  <si>
    <t>O|Original transaction|~T|Today|</t>
  </si>
  <si>
    <t>AFCMCTRLAMT</t>
  </si>
  <si>
    <t>Require control amount?</t>
  </si>
  <si>
    <t>AR1899</t>
  </si>
  <si>
    <t>AFCMCWBATCHDATE</t>
  </si>
  <si>
    <t>Checkwriter cash batch date</t>
  </si>
  <si>
    <t>SYFLD_AFCMCWBATCHDATE</t>
  </si>
  <si>
    <t>AFCMCWBATCHID</t>
  </si>
  <si>
    <t>Checkwriter cash batch ID</t>
  </si>
  <si>
    <t>SYFLD_AFCMCWBATCHID</t>
  </si>
  <si>
    <t>AFCMDCASHSTYLE</t>
  </si>
  <si>
    <t>Debtor Cash Batch Summary Style</t>
  </si>
  <si>
    <t>DEFAULT||~TWODATES||</t>
  </si>
  <si>
    <t>AFCMDELRPT</t>
  </si>
  <si>
    <t>Generate deletion report</t>
  </si>
  <si>
    <t>AFCMDESC</t>
  </si>
  <si>
    <t>Cash Mode Description</t>
  </si>
  <si>
    <t>AFCMDFSPLITMETHOD</t>
  </si>
  <si>
    <t>Default split for manual posting</t>
  </si>
  <si>
    <t>AFCMDFSPLITMETHODFL</t>
  </si>
  <si>
    <t>AFCMEVENT</t>
  </si>
  <si>
    <t>AFCMFEE</t>
  </si>
  <si>
    <t>Use Fee Schedule</t>
  </si>
  <si>
    <t>AFCMHELPID</t>
  </si>
  <si>
    <t>AFCMID</t>
  </si>
  <si>
    <t>Cash Mode Key</t>
  </si>
  <si>
    <t>AFCMLOCK</t>
  </si>
  <si>
    <t>Is balance locking available?</t>
  </si>
  <si>
    <t>AFCMNOTE</t>
  </si>
  <si>
    <t>Cash Mode Notes</t>
  </si>
  <si>
    <t>AFCMOVERPAYDEF</t>
  </si>
  <si>
    <t>Default for overpayment</t>
  </si>
  <si>
    <t>R|Refund|~C|Credit Balance|</t>
  </si>
  <si>
    <t>AFCMPOSTSLDACCT</t>
  </si>
  <si>
    <t>Allow posting to sold accts?</t>
  </si>
  <si>
    <t>AFCMREFUNDMIN</t>
  </si>
  <si>
    <t>Minimum amount to refund</t>
  </si>
  <si>
    <t>AFCMSEC</t>
  </si>
  <si>
    <t>Security Code</t>
  </si>
  <si>
    <t>AFCMSHOWTRUST</t>
  </si>
  <si>
    <t>Show trust override</t>
  </si>
  <si>
    <t>AFCMSPLITMETHOD</t>
  </si>
  <si>
    <t>Default split for cash mode</t>
  </si>
  <si>
    <t>AFCMTABLEID</t>
  </si>
  <si>
    <t>Base Table</t>
  </si>
  <si>
    <t>AFCMTBLLST</t>
  </si>
  <si>
    <t>AFCMUIF</t>
  </si>
  <si>
    <t>User-interface for entry</t>
  </si>
  <si>
    <t>STUIFORMAT</t>
  </si>
  <si>
    <t>AFCMUSEDEFTRN</t>
  </si>
  <si>
    <t>Use default trn in manual cash</t>
  </si>
  <si>
    <t>AFCMXFRALLOW</t>
  </si>
  <si>
    <t>Allow transfer</t>
  </si>
  <si>
    <t>AFHLDCCACCT</t>
  </si>
  <si>
    <t>Account number</t>
  </si>
  <si>
    <t>AFHLDCCCHECK</t>
  </si>
  <si>
    <t>AFHLDCCADD1</t>
  </si>
  <si>
    <t>Payee Address Line 1</t>
  </si>
  <si>
    <t>AFHLDCCADD2</t>
  </si>
  <si>
    <t>Payee Address line2</t>
  </si>
  <si>
    <t>AFHLDCCAMT</t>
  </si>
  <si>
    <t>Transaction Amount</t>
  </si>
  <si>
    <t>AFHLDCCCASE</t>
  </si>
  <si>
    <t>Case Id</t>
  </si>
  <si>
    <t>AFHLDCCCITY</t>
  </si>
  <si>
    <t>Payee city</t>
  </si>
  <si>
    <t>AFHLDCCCLNT</t>
  </si>
  <si>
    <t>Client Id</t>
  </si>
  <si>
    <t>AFHLDCCCOMFLG</t>
  </si>
  <si>
    <t>Combination flag</t>
  </si>
  <si>
    <t>AFHLDCCDATE</t>
  </si>
  <si>
    <t>Transaction Date</t>
  </si>
  <si>
    <t>AFHLDCCDATECRT</t>
  </si>
  <si>
    <t>Date put in Held file</t>
  </si>
  <si>
    <t>AFHLDCCKEY</t>
  </si>
  <si>
    <t>AFHLDCCLEGACT</t>
  </si>
  <si>
    <t>Legal action code</t>
  </si>
  <si>
    <t>AFHLDCCNAME</t>
  </si>
  <si>
    <t>Payee name</t>
  </si>
  <si>
    <t>AFHLDCCPAYID</t>
  </si>
  <si>
    <t>Payee Type</t>
  </si>
  <si>
    <t>AFHLDCCSTATE</t>
  </si>
  <si>
    <t>Payee state</t>
  </si>
  <si>
    <t>AFHLDCCZIP</t>
  </si>
  <si>
    <t>Payee zip</t>
  </si>
  <si>
    <t>AFREFADDR</t>
  </si>
  <si>
    <t>Refund address line</t>
  </si>
  <si>
    <t>AFREFUND</t>
  </si>
  <si>
    <t>AR2441</t>
  </si>
  <si>
    <t>AFREFADDRID</t>
  </si>
  <si>
    <t>Refund address</t>
  </si>
  <si>
    <t>AFREFAMT</t>
  </si>
  <si>
    <t>Refund amount</t>
  </si>
  <si>
    <t>RFAMT</t>
  </si>
  <si>
    <t>AFREFBAMOUNT</t>
  </si>
  <si>
    <t>Total Amount</t>
  </si>
  <si>
    <t>AFREFBATCH</t>
  </si>
  <si>
    <t>AFREFBATCHID</t>
  </si>
  <si>
    <t>Refund Batch ID</t>
  </si>
  <si>
    <t>AFREFBCHECKBATCHID</t>
  </si>
  <si>
    <t>Check Batch ID</t>
  </si>
  <si>
    <t>STCHKBAT</t>
  </si>
  <si>
    <t>AFREFBCOUNT</t>
  </si>
  <si>
    <t>Count of refunds in batch</t>
  </si>
  <si>
    <t>AFREFBCREATEDATE</t>
  </si>
  <si>
    <t>Created Date</t>
  </si>
  <si>
    <t>AFREFBCREATEUSER</t>
  </si>
  <si>
    <t>Created by User ID</t>
  </si>
  <si>
    <t>AFREFBDESCRIPTION</t>
  </si>
  <si>
    <t>AFREFBID</t>
  </si>
  <si>
    <t>Refund Batch Key</t>
  </si>
  <si>
    <t>AFREFBNOTES</t>
  </si>
  <si>
    <t>AFREFBPRINTDATE</t>
  </si>
  <si>
    <t>Print Date</t>
  </si>
  <si>
    <t>AFREFBPRINTUSER</t>
  </si>
  <si>
    <t>Printed by User ID</t>
  </si>
  <si>
    <t>AFREFBSTATUS</t>
  </si>
  <si>
    <t>Refund Batch Status</t>
  </si>
  <si>
    <t>C|Created|AFREFBSTATUS_C~S|Selected|AFREFBSTATUS_S~P|Printed|AFREFBSTATUS_P~U|Updated|AFREFBSTATUS_U</t>
  </si>
  <si>
    <t>AFREFBSTATUSTEXT</t>
  </si>
  <si>
    <t>Status Text</t>
  </si>
  <si>
    <t>AFREFBUPDATEDATE</t>
  </si>
  <si>
    <t>Update Date</t>
  </si>
  <si>
    <t>AFREFBUPDATEUSER</t>
  </si>
  <si>
    <t>Updated by User ID</t>
  </si>
  <si>
    <t>AFREFCHKID</t>
  </si>
  <si>
    <t>Refund check ID</t>
  </si>
  <si>
    <t>STCHECK</t>
  </si>
  <si>
    <t>AFREFCITY</t>
  </si>
  <si>
    <t>Refund city</t>
  </si>
  <si>
    <t>AR2442</t>
  </si>
  <si>
    <t>AFREFDESC</t>
  </si>
  <si>
    <t>Refund description</t>
  </si>
  <si>
    <t>RFNOTE</t>
  </si>
  <si>
    <t>AFREFDISBDTE</t>
  </si>
  <si>
    <t>Refund disbursement date</t>
  </si>
  <si>
    <t>RFDISDTI</t>
  </si>
  <si>
    <t>AFREFDSTACCTID</t>
  </si>
  <si>
    <t>Refund destination</t>
  </si>
  <si>
    <t>AFREFENTDTE</t>
  </si>
  <si>
    <t>Refund entry date</t>
  </si>
  <si>
    <t>FARCPDTH</t>
  </si>
  <si>
    <t>AFREFENTTME</t>
  </si>
  <si>
    <t>Refund entry time</t>
  </si>
  <si>
    <t>AFREFFIRST</t>
  </si>
  <si>
    <t>Refund first name</t>
  </si>
  <si>
    <t>RFFIRST</t>
  </si>
  <si>
    <t>AFREFID</t>
  </si>
  <si>
    <t>Refund ID (key)</t>
  </si>
  <si>
    <t>REFINDEX</t>
  </si>
  <si>
    <t>AFREFISSUEDTE</t>
  </si>
  <si>
    <t>Refund issue date</t>
  </si>
  <si>
    <t>RFIDTI</t>
  </si>
  <si>
    <t>AFREFLAST</t>
  </si>
  <si>
    <t>Refund last name</t>
  </si>
  <si>
    <t>RFLAST</t>
  </si>
  <si>
    <t>AFREFRETDTE</t>
  </si>
  <si>
    <t>Refund mail return date</t>
  </si>
  <si>
    <t>FARCMDTH</t>
  </si>
  <si>
    <t>AFREFRETTME</t>
  </si>
  <si>
    <t>Refund return mail time</t>
  </si>
  <si>
    <t>AFREFSPLID</t>
  </si>
  <si>
    <t>Refund split ID</t>
  </si>
  <si>
    <t>PAYINDEX</t>
  </si>
  <si>
    <t>AFREFSRCACCTID</t>
  </si>
  <si>
    <t>Refund source financial acct.</t>
  </si>
  <si>
    <t>AFREFSTATE</t>
  </si>
  <si>
    <t>Refund state</t>
  </si>
  <si>
    <t>AR2443</t>
  </si>
  <si>
    <t>AFREFSTATUS</t>
  </si>
  <si>
    <t>Refund status</t>
  </si>
  <si>
    <t>RFSTATUS</t>
  </si>
  <si>
    <t>AFREFSTATUSFL</t>
  </si>
  <si>
    <t>AFREFUNDNOTES</t>
  </si>
  <si>
    <t>Refund Notes</t>
  </si>
  <si>
    <t>AFREFZIP</t>
  </si>
  <si>
    <t>Refund postal code</t>
  </si>
  <si>
    <t>AR2444</t>
  </si>
  <si>
    <t>AFSCACID</t>
  </si>
  <si>
    <t>Associated Account</t>
  </si>
  <si>
    <t>AFSCOLLECT</t>
  </si>
  <si>
    <t>AFSCAMT</t>
  </si>
  <si>
    <t>Collection amount</t>
  </si>
  <si>
    <t>AFSCCLTBILTYP</t>
  </si>
  <si>
    <t>Client billing indicator</t>
  </si>
  <si>
    <t>N||~G||</t>
  </si>
  <si>
    <t>AFSCCLTID</t>
  </si>
  <si>
    <t>AFSCCLTSTRUNID</t>
  </si>
  <si>
    <t>Client Statement Run ID</t>
  </si>
  <si>
    <t>AFSCCOLID</t>
  </si>
  <si>
    <t>AFSCCOLLID</t>
  </si>
  <si>
    <t>Collector ID/Multiple Collecto</t>
  </si>
  <si>
    <t>AFSCCRDAMT</t>
  </si>
  <si>
    <t>AFSCCRDCAT</t>
  </si>
  <si>
    <t>Credit category</t>
  </si>
  <si>
    <t>AFSCIFPROCESSCODE</t>
  </si>
  <si>
    <t>Process Code of a Split</t>
  </si>
  <si>
    <t>B|Bypassed|~I|Imported|~E|Exported|~P|Export Prevented|</t>
  </si>
  <si>
    <t>AR11871</t>
  </si>
  <si>
    <t>AFSCIFPROCESSDATE</t>
  </si>
  <si>
    <t>Last Export Process Date of Split</t>
  </si>
  <si>
    <t>AR11869</t>
  </si>
  <si>
    <t>AFSCIFREJECTCODE</t>
  </si>
  <si>
    <t>Rejection Code</t>
  </si>
  <si>
    <t>AR11876</t>
  </si>
  <si>
    <t>AFSCIFREJECTDATE</t>
  </si>
  <si>
    <t>Date split was reject from IF</t>
  </si>
  <si>
    <t>AR11873</t>
  </si>
  <si>
    <t>AFSCKEY</t>
  </si>
  <si>
    <t>key to table</t>
  </si>
  <si>
    <t>AFSCNOFEEGRACE</t>
  </si>
  <si>
    <t>No fee due to grace period</t>
  </si>
  <si>
    <t>SYFLD_AFSCNOFEEGRACE</t>
  </si>
  <si>
    <t>Other Income Amount</t>
  </si>
  <si>
    <t>Overage amount</t>
  </si>
  <si>
    <t>AFSCPAYCODE</t>
  </si>
  <si>
    <t>Payment Code</t>
  </si>
  <si>
    <t>DHPAYCDE</t>
  </si>
  <si>
    <t>AFSCPREPAYID</t>
  </si>
  <si>
    <t>Pointer to prepay options</t>
  </si>
  <si>
    <t>AFSCPSCHDID</t>
  </si>
  <si>
    <t>Payment arrangement sched id</t>
  </si>
  <si>
    <t>AFSCPSCHDID_HLP</t>
  </si>
  <si>
    <t>AFSCRATEID</t>
  </si>
  <si>
    <t>Rate schedule for fees</t>
  </si>
  <si>
    <t>AFSCREPORTED</t>
  </si>
  <si>
    <t>Statement Reported Status</t>
  </si>
  <si>
    <t>AFSCSFID</t>
  </si>
  <si>
    <t>ARSVCFEE</t>
  </si>
  <si>
    <t>AFSCSTREPORTDTE</t>
  </si>
  <si>
    <t>Statement Reportable Date</t>
  </si>
  <si>
    <t>AFSCSUPID</t>
  </si>
  <si>
    <t>AFSCTAXEXPENSE</t>
  </si>
  <si>
    <t>AFSCTAXSTATEID</t>
  </si>
  <si>
    <t>AFSCTRSTXFRID</t>
  </si>
  <si>
    <t>Trust Transfer Statement ID</t>
  </si>
  <si>
    <t>AFSEAGYCRD</t>
  </si>
  <si>
    <t>Total Set agency credit</t>
  </si>
  <si>
    <t>AFSEBAGYCRD</t>
  </si>
  <si>
    <t>Total agency credit for set</t>
  </si>
  <si>
    <t>AFSEBBALID</t>
  </si>
  <si>
    <t>AFSEBCLTCRD</t>
  </si>
  <si>
    <t>Client credit (reported)</t>
  </si>
  <si>
    <t>AFSEBCLTCRDNFEE</t>
  </si>
  <si>
    <t>Client credit rpt w/o fees</t>
  </si>
  <si>
    <t>AFSEBCURBAL</t>
  </si>
  <si>
    <t>Current set balance amount</t>
  </si>
  <si>
    <t>AFSEBINIAMT</t>
  </si>
  <si>
    <t>AFSEBKEY</t>
  </si>
  <si>
    <t>Key to financial set balance</t>
  </si>
  <si>
    <t>AFSEBSETID</t>
  </si>
  <si>
    <t>Financial set ID</t>
  </si>
  <si>
    <t>AFSECLSTOPTID</t>
  </si>
  <si>
    <t>AFSECLTCRD</t>
  </si>
  <si>
    <t>Total Set client credit</t>
  </si>
  <si>
    <t>AFSECLTCRDNFEE</t>
  </si>
  <si>
    <t>Total Set clt crd w/o fees</t>
  </si>
  <si>
    <t>AFSECSETID</t>
  </si>
  <si>
    <t>RMS Client Set ID</t>
  </si>
  <si>
    <t>ARCLTSET</t>
  </si>
  <si>
    <t>AFSECURBAL</t>
  </si>
  <si>
    <t>Current set balance</t>
  </si>
  <si>
    <t>AFSECURBALINT</t>
  </si>
  <si>
    <t>Current set balance w/interest</t>
  </si>
  <si>
    <t>AFSEINIAMT</t>
  </si>
  <si>
    <t>Set initial amount</t>
  </si>
  <si>
    <t>AFSEINILSTAMT</t>
  </si>
  <si>
    <t>Initial listed set amount</t>
  </si>
  <si>
    <t>AFSEKEY</t>
  </si>
  <si>
    <t>Set Key</t>
  </si>
  <si>
    <t>AFSENOTES</t>
  </si>
  <si>
    <t>Financial Set Notes</t>
  </si>
  <si>
    <t>AFSEREMITLIMIT</t>
  </si>
  <si>
    <t>Remittance Threshold</t>
  </si>
  <si>
    <t>AFSERSETID</t>
  </si>
  <si>
    <t>RMS Account Set ID</t>
  </si>
  <si>
    <t>AFSESTFREQID</t>
  </si>
  <si>
    <t>Statement Frequency ID</t>
  </si>
  <si>
    <t>AFSESTOPTS</t>
  </si>
  <si>
    <t>ARFREQUENCY</t>
  </si>
  <si>
    <t>AFSESTID</t>
  </si>
  <si>
    <t>Fin Set Statement Options Key</t>
  </si>
  <si>
    <t>AFSESTOPTID</t>
  </si>
  <si>
    <t>Statement Option ID</t>
  </si>
  <si>
    <t>AFSTOPTIONS</t>
  </si>
  <si>
    <t>AFSESTSEID</t>
  </si>
  <si>
    <t>Financial Set ID</t>
  </si>
  <si>
    <t>AFSESTTYPE</t>
  </si>
  <si>
    <t>Statement Option Type</t>
  </si>
  <si>
    <t>AFSTOPTTYPE</t>
  </si>
  <si>
    <t>AFSEVENFEEPCT</t>
  </si>
  <si>
    <t>AFSEVENID</t>
  </si>
  <si>
    <t>Vendor Table ID</t>
  </si>
  <si>
    <t>AFSEVENSETID</t>
  </si>
  <si>
    <t>Vendor Set ID</t>
  </si>
  <si>
    <t>ARVESET</t>
  </si>
  <si>
    <t>AFSEVESTOPTID</t>
  </si>
  <si>
    <t>AFSIFROMDTE</t>
  </si>
  <si>
    <t>Interest From date</t>
  </si>
  <si>
    <t>AFSINTEREST</t>
  </si>
  <si>
    <t>AFSIKEY</t>
  </si>
  <si>
    <t>Interest key</t>
  </si>
  <si>
    <t>AFSIPRINAMT</t>
  </si>
  <si>
    <t>Principal amount for assmt</t>
  </si>
  <si>
    <t>AFSIRATE</t>
  </si>
  <si>
    <t>Interest rate</t>
  </si>
  <si>
    <t>AFSIREVDATE</t>
  </si>
  <si>
    <t>Interest Reversal Date</t>
  </si>
  <si>
    <t>AFSIREVUSER</t>
  </si>
  <si>
    <t>Interest Reversal User</t>
  </si>
  <si>
    <t>AFSITIME</t>
  </si>
  <si>
    <t>Interest Assessment Time</t>
  </si>
  <si>
    <t>AFSITYP</t>
  </si>
  <si>
    <t>Interest assessment type</t>
  </si>
  <si>
    <t>L||~A||~P||</t>
  </si>
  <si>
    <t>AFSLAHCOSTID</t>
  </si>
  <si>
    <t>Legal Action Cost ID</t>
  </si>
  <si>
    <t>AFSLEGAL</t>
  </si>
  <si>
    <t>ARLAHPAYCST</t>
  </si>
  <si>
    <t>AFSLAHID</t>
  </si>
  <si>
    <t>Legal action history ID</t>
  </si>
  <si>
    <t>ARLAHIST</t>
  </si>
  <si>
    <t>AFSLAPPDATE</t>
  </si>
  <si>
    <t>Deferred approval date</t>
  </si>
  <si>
    <t>AFSLAPPUSERID</t>
  </si>
  <si>
    <t>Deferred approval user</t>
  </si>
  <si>
    <t>AFSLBILBACK</t>
  </si>
  <si>
    <t>Legal Fee Bill Back Trans?</t>
  </si>
  <si>
    <t>N||~Y||~A||</t>
  </si>
  <si>
    <t>AFSLBILID</t>
  </si>
  <si>
    <t>Billing ID</t>
  </si>
  <si>
    <t>ARBILLING</t>
  </si>
  <si>
    <t>AR8131</t>
  </si>
  <si>
    <t>AFSLCASEID</t>
  </si>
  <si>
    <t>Legal Case ID</t>
  </si>
  <si>
    <t>ARCASE</t>
  </si>
  <si>
    <t>AFSLEXPORTDTE</t>
  </si>
  <si>
    <t>AFSLID</t>
  </si>
  <si>
    <t>AFSLJDGID</t>
  </si>
  <si>
    <t>Judgment ID</t>
  </si>
  <si>
    <t>AFSLREJECTCODE</t>
  </si>
  <si>
    <t>AFSLREJECTDTE</t>
  </si>
  <si>
    <t>AFSLRELDATE</t>
  </si>
  <si>
    <t>Deferred release date</t>
  </si>
  <si>
    <t>AFSLRELUSERID</t>
  </si>
  <si>
    <t>Deferred Release user</t>
  </si>
  <si>
    <t>Account rep credit amount</t>
  </si>
  <si>
    <t>AFSMULTCOL</t>
  </si>
  <si>
    <t>Account rep ID</t>
  </si>
  <si>
    <t>AFSMCDEPT</t>
  </si>
  <si>
    <t>Department ID</t>
  </si>
  <si>
    <t>ARDEPT</t>
  </si>
  <si>
    <t>AR3724</t>
  </si>
  <si>
    <t>AFSMCID</t>
  </si>
  <si>
    <t>AFSMCPCT</t>
  </si>
  <si>
    <t>Account rep percentage</t>
  </si>
  <si>
    <t>AFSMCROUTE</t>
  </si>
  <si>
    <t>Route ID</t>
  </si>
  <si>
    <t>ARROUTE</t>
  </si>
  <si>
    <t>AR3725</t>
  </si>
  <si>
    <t>AFSMCSPID</t>
  </si>
  <si>
    <t>Transaction Split</t>
  </si>
  <si>
    <t>AFSMCSUPID</t>
  </si>
  <si>
    <t>Supervisor ID</t>
  </si>
  <si>
    <t>AFSMOFFICE</t>
  </si>
  <si>
    <t>Account rep office</t>
  </si>
  <si>
    <t>AR4573</t>
  </si>
  <si>
    <t>AFSMTHDESC</t>
  </si>
  <si>
    <t>Split method description</t>
  </si>
  <si>
    <t>AFSMTHHELPID</t>
  </si>
  <si>
    <t>AFSMTHID</t>
  </si>
  <si>
    <t>Split method key</t>
  </si>
  <si>
    <t>AFSMTHNOTES</t>
  </si>
  <si>
    <t>AFSMTHOVERRIDE</t>
  </si>
  <si>
    <t>Override flag for split method</t>
  </si>
  <si>
    <t>N|No Override|~S|Allow changing amount applied to account|~A|Allow adding accounts|</t>
  </si>
  <si>
    <t>AFSMTHSEC</t>
  </si>
  <si>
    <t>AFSMTHSYS</t>
  </si>
  <si>
    <t>System Level Split Method</t>
  </si>
  <si>
    <t>AFSNDAYSWAIVED</t>
  </si>
  <si>
    <t>Number of Days Waived for PA</t>
  </si>
  <si>
    <t>AFSPENALTY</t>
  </si>
  <si>
    <t>AFSNFROMDATE</t>
  </si>
  <si>
    <t>Penalty Fee from date</t>
  </si>
  <si>
    <t>AFSNKEY</t>
  </si>
  <si>
    <t>Penalty Fee key</t>
  </si>
  <si>
    <t>AFSNPRINCIPALAMOUNT</t>
  </si>
  <si>
    <t>Penalty Fee principal amount</t>
  </si>
  <si>
    <t>AFSNRATE</t>
  </si>
  <si>
    <t>Penalty Fee rate</t>
  </si>
  <si>
    <t>AFSNREVDATE</t>
  </si>
  <si>
    <t>Reversal Date</t>
  </si>
  <si>
    <t>AFSNREVUSER</t>
  </si>
  <si>
    <t>Reversal User</t>
  </si>
  <si>
    <t>AFSOTYDESC</t>
  </si>
  <si>
    <t>Statement Option Type Desc</t>
  </si>
  <si>
    <t>AFSOTYHELPID</t>
  </si>
  <si>
    <t>Statement Option Type Help Key</t>
  </si>
  <si>
    <t>AFSOTYID</t>
  </si>
  <si>
    <t>Statement Option Type Key</t>
  </si>
  <si>
    <t>AFSOTYMODSEC</t>
  </si>
  <si>
    <t>Statement Option Type Mod Sec</t>
  </si>
  <si>
    <t>AFSOTYNOTES</t>
  </si>
  <si>
    <t>Statement Option Type Notes</t>
  </si>
  <si>
    <t>AFSPACCTID</t>
  </si>
  <si>
    <t>Financial account ID</t>
  </si>
  <si>
    <t>AFSPAMT</t>
  </si>
  <si>
    <t>Amount applied to account</t>
  </si>
  <si>
    <t>AFSPCOLID</t>
  </si>
  <si>
    <t>Pointer to collection data</t>
  </si>
  <si>
    <t>AFSPCOLLCHG</t>
  </si>
  <si>
    <t>Collection Charge</t>
  </si>
  <si>
    <t>AFSPDEPAMOUNT</t>
  </si>
  <si>
    <t>Split Deposit Amount</t>
  </si>
  <si>
    <t>AFSPFEECALC</t>
  </si>
  <si>
    <t>Fee calculation override</t>
  </si>
  <si>
    <t>N||~D||~O||</t>
  </si>
  <si>
    <t>AFSPINTID</t>
  </si>
  <si>
    <t>Interest assessment ID</t>
  </si>
  <si>
    <t>AFSPKEY</t>
  </si>
  <si>
    <t>Split key</t>
  </si>
  <si>
    <t>AFSPLEGKEY</t>
  </si>
  <si>
    <t>Pointer to legal information</t>
  </si>
  <si>
    <t>AFSPLIFT</t>
  </si>
  <si>
    <t>Lift Flag</t>
  </si>
  <si>
    <t>AFSPMIGSRCTRANID</t>
  </si>
  <si>
    <t>AFSPORGSPLID</t>
  </si>
  <si>
    <t>Originating split ID</t>
  </si>
  <si>
    <t>AFSPPNFID</t>
  </si>
  <si>
    <t>Penalty Fee Id</t>
  </si>
  <si>
    <t>AFSPPOTFEE</t>
  </si>
  <si>
    <t>Potential Fee</t>
  </si>
  <si>
    <t>AFSPPREBAL</t>
  </si>
  <si>
    <t>Split previous balance</t>
  </si>
  <si>
    <t>AFSPPRIORTOLIST</t>
  </si>
  <si>
    <t>Prior to Split</t>
  </si>
  <si>
    <t>AFSPREAMAHID</t>
  </si>
  <si>
    <t>Re-amorization Account History Id</t>
  </si>
  <si>
    <t>ARREAMACCTHIST</t>
  </si>
  <si>
    <t>AFSPREAMTYP</t>
  </si>
  <si>
    <t>Split Re-amortization Type</t>
  </si>
  <si>
    <t>COR|Correction|~REAPPLY|Reapply|~TRGPMT|Triggering Payment|</t>
  </si>
  <si>
    <t>AFSPREVID</t>
  </si>
  <si>
    <t>Reversing split</t>
  </si>
  <si>
    <t>AFSPSLRHSETSID</t>
  </si>
  <si>
    <t>Pointer to student loan rehab set schedule</t>
  </si>
  <si>
    <t>ARSLREHABSETSCHED</t>
  </si>
  <si>
    <t>AR48219</t>
  </si>
  <si>
    <t>AFSPSLRHSID</t>
  </si>
  <si>
    <t>DEPRECATED</t>
  </si>
  <si>
    <t>ARSLREHABSCHED</t>
  </si>
  <si>
    <t>AR47823</t>
  </si>
  <si>
    <t>AFSPTAMT</t>
  </si>
  <si>
    <t>Potential Fees Amount</t>
  </si>
  <si>
    <t>AFSPOTFEES</t>
  </si>
  <si>
    <t>AFSPTKEY</t>
  </si>
  <si>
    <t>Potential Fees Key</t>
  </si>
  <si>
    <t>AFSPTPCT</t>
  </si>
  <si>
    <t>Potential Fees Percentage</t>
  </si>
  <si>
    <t>AFSPTRNID</t>
  </si>
  <si>
    <t>Transaction ID</t>
  </si>
  <si>
    <t>AFTRANSACTION</t>
  </si>
  <si>
    <t>AFSPTRUSTID</t>
  </si>
  <si>
    <t>Trust Account ID</t>
  </si>
  <si>
    <t>AFSPTRUSTRPT</t>
  </si>
  <si>
    <t>Reportable Trust Account ID</t>
  </si>
  <si>
    <t>AFSPTSPLID</t>
  </si>
  <si>
    <t>AFSPTSUBBAL</t>
  </si>
  <si>
    <t>Potential Fees Subbalance</t>
  </si>
  <si>
    <t>AFSPUDID</t>
  </si>
  <si>
    <t>Pointer to user-data table</t>
  </si>
  <si>
    <t>AFSPVENID</t>
  </si>
  <si>
    <t>Pointer to vendor on split</t>
  </si>
  <si>
    <t>AFSTAPAPID</t>
  </si>
  <si>
    <t>Apply ID</t>
  </si>
  <si>
    <t>AFSTAPLDETAIL</t>
  </si>
  <si>
    <t>AFSTAPDEID</t>
  </si>
  <si>
    <t>Statement Detail ID</t>
  </si>
  <si>
    <t>AFSTDETAIL</t>
  </si>
  <si>
    <t>AFSTAPDUEUS</t>
  </si>
  <si>
    <t>Due Us</t>
  </si>
  <si>
    <t>AFSTAPDUEYOU</t>
  </si>
  <si>
    <t>Due You</t>
  </si>
  <si>
    <t>AFSTAPID</t>
  </si>
  <si>
    <t>Statement Apply Detail Key</t>
  </si>
  <si>
    <t>AFSTARAGED</t>
  </si>
  <si>
    <t>Aged A/R indicator</t>
  </si>
  <si>
    <t>AFSTRUAR</t>
  </si>
  <si>
    <t>AFSTARAGEDAMT</t>
  </si>
  <si>
    <t>Aged A/R Amount</t>
  </si>
  <si>
    <t>AFSTARAMT</t>
  </si>
  <si>
    <t>A/R Balance before this stmt</t>
  </si>
  <si>
    <t>AFSTARAPPLYAMT</t>
  </si>
  <si>
    <t>Total reportable apply amts</t>
  </si>
  <si>
    <t>AFSTARBALID</t>
  </si>
  <si>
    <t>Pointer to Balance Record</t>
  </si>
  <si>
    <t>AFSTARCLTID</t>
  </si>
  <si>
    <t>AFSTARDATE</t>
  </si>
  <si>
    <t>A/R or Transaction date</t>
  </si>
  <si>
    <t>AFSTARDESC</t>
  </si>
  <si>
    <t>A/R multi-line description</t>
  </si>
  <si>
    <t>AFSTARDUEUS</t>
  </si>
  <si>
    <t>Due Us amount</t>
  </si>
  <si>
    <t>AFSTARDUEYOU</t>
  </si>
  <si>
    <t>Due You amount</t>
  </si>
  <si>
    <t>AFSTARID</t>
  </si>
  <si>
    <t>AFSTARRECID</t>
  </si>
  <si>
    <t>Recipient ID</t>
  </si>
  <si>
    <t>AFSTRECIPIENT</t>
  </si>
  <si>
    <t>AFSTARRUID</t>
  </si>
  <si>
    <t>Statement Run ID</t>
  </si>
  <si>
    <t>AFSTRUN</t>
  </si>
  <si>
    <t>AFSTARSPID</t>
  </si>
  <si>
    <t>Transaction Split ID</t>
  </si>
  <si>
    <t>AFSTCDCKID</t>
  </si>
  <si>
    <t>Check Id</t>
  </si>
  <si>
    <t>AFSTCASHDETAIL</t>
  </si>
  <si>
    <t>AFSTCHECK</t>
  </si>
  <si>
    <t>AFSTCDID</t>
  </si>
  <si>
    <t>Stmt Rec Cash Detail ID</t>
  </si>
  <si>
    <t>AFSTCDRECID</t>
  </si>
  <si>
    <t>Statement Recipient Id</t>
  </si>
  <si>
    <t>AFSTCDRUID</t>
  </si>
  <si>
    <t>Statement Process ID</t>
  </si>
  <si>
    <t>AFSTCDSPID</t>
  </si>
  <si>
    <t>AFSTCHCHID</t>
  </si>
  <si>
    <t>Stmt Check Request Check ID</t>
  </si>
  <si>
    <t>AFSTCHFUNDXFR</t>
  </si>
  <si>
    <t>Funds Transfer?</t>
  </si>
  <si>
    <t>AFSTCHID</t>
  </si>
  <si>
    <t>Stmt Check Request Key</t>
  </si>
  <si>
    <t>AFSTCHRECID</t>
  </si>
  <si>
    <t>AFSTCHRUID</t>
  </si>
  <si>
    <t>Stmt Check Request Stmt ID</t>
  </si>
  <si>
    <t>AFSTCOCHGCATID</t>
  </si>
  <si>
    <t>Charge category</t>
  </si>
  <si>
    <t>AFSTOPTCHGOVR</t>
  </si>
  <si>
    <t>ARCHARGECAT</t>
  </si>
  <si>
    <t>ARNOTAXCHGCATFL</t>
  </si>
  <si>
    <t>AFSTCOCHGTYPID</t>
  </si>
  <si>
    <t>Charge type</t>
  </si>
  <si>
    <t>ARNOTAXCHGTYPEFL</t>
  </si>
  <si>
    <t>AFSTCOID</t>
  </si>
  <si>
    <t>Override Key</t>
  </si>
  <si>
    <t>AFSTCONOTES</t>
  </si>
  <si>
    <t>AFSTCOSTOPTID</t>
  </si>
  <si>
    <t>Option</t>
  </si>
  <si>
    <t>AFSTCOSUBTYPID</t>
  </si>
  <si>
    <t>Subtype</t>
  </si>
  <si>
    <t>AFSTSUBTYPE</t>
  </si>
  <si>
    <t>AFSTDEBILTYP</t>
  </si>
  <si>
    <t>Billing Indicator</t>
  </si>
  <si>
    <t>N|Net|~G|Gross|</t>
  </si>
  <si>
    <t>AFSTDEDUEAGY</t>
  </si>
  <si>
    <t>Stmt Detail Amount Due Agency</t>
  </si>
  <si>
    <t>AFSTDEDUECLT</t>
  </si>
  <si>
    <t>Stmt Detail Amount Due Client</t>
  </si>
  <si>
    <t>AFSTDEEXRSN</t>
  </si>
  <si>
    <t>Exclusion Reason</t>
  </si>
  <si>
    <t>AFSTDEEXRSNDESC</t>
  </si>
  <si>
    <t>Exclusion Reason Description</t>
  </si>
  <si>
    <t>AFSTDEEXRSNVARS</t>
  </si>
  <si>
    <t>Exclusion Reason Variables</t>
  </si>
  <si>
    <t>AFSTDEID</t>
  </si>
  <si>
    <t>Stmt Detail ID</t>
  </si>
  <si>
    <t>AFSTDEPDAGY</t>
  </si>
  <si>
    <t>Stmt Detail Amount Paid Agency</t>
  </si>
  <si>
    <t>AFSTDEPDCLT</t>
  </si>
  <si>
    <t>Stmt Detail Amount Paid Client</t>
  </si>
  <si>
    <t>AFSTDERECID</t>
  </si>
  <si>
    <t>AFSTDERUID</t>
  </si>
  <si>
    <t>Stmt Detail Run Pointer</t>
  </si>
  <si>
    <t>AFSTDESORTDATA</t>
  </si>
  <si>
    <t>AFSTDESORTFIELD</t>
  </si>
  <si>
    <t>AFSTDESPID</t>
  </si>
  <si>
    <t>Stmt Detail Split Pointer</t>
  </si>
  <si>
    <t>AFSTDESPLAMT</t>
  </si>
  <si>
    <t>Stmt Detail Payment Amount</t>
  </si>
  <si>
    <t>AFSTDETAXMEMO</t>
  </si>
  <si>
    <t>Tax Memo</t>
  </si>
  <si>
    <t>AFSTDETYID</t>
  </si>
  <si>
    <t>Stmt Detail Stmt Type Pointer</t>
  </si>
  <si>
    <t>AFSTFRDESC</t>
  </si>
  <si>
    <t>AFSTFREQ</t>
  </si>
  <si>
    <t>CPDESC</t>
  </si>
  <si>
    <t>AFSTFRHELPID</t>
  </si>
  <si>
    <t>AFSTFRID</t>
  </si>
  <si>
    <t>CPCODE</t>
  </si>
  <si>
    <t>AFSTFRNOTES</t>
  </si>
  <si>
    <t>AFSTGJAMTDAGCR</t>
  </si>
  <si>
    <t>Due Agency, Gross, Credit</t>
  </si>
  <si>
    <t>AFSTGJTOTALS</t>
  </si>
  <si>
    <t>AFSTGJAMTDAGDR</t>
  </si>
  <si>
    <t>Due Agency, Gross, Debit</t>
  </si>
  <si>
    <t>AFSTGJAMTDANCR</t>
  </si>
  <si>
    <t>Due Agency, Net, Credit</t>
  </si>
  <si>
    <t>AFSTGJAMTDANDR</t>
  </si>
  <si>
    <t>Due Agency, Net, Debit</t>
  </si>
  <si>
    <t>AFSTGJAMTDCGCR</t>
  </si>
  <si>
    <t>Due Client, Gross, Credit</t>
  </si>
  <si>
    <t>AFSTGJAMTDCGDR</t>
  </si>
  <si>
    <t>Due Client, Gross, Debit</t>
  </si>
  <si>
    <t>AFSTGJAMTDCNCR</t>
  </si>
  <si>
    <t>Due Client, Net, Credit</t>
  </si>
  <si>
    <t>AFSTGJAMTDCNDR</t>
  </si>
  <si>
    <t>Due Client, Net, Debit</t>
  </si>
  <si>
    <t>AFSTGJCLTID</t>
  </si>
  <si>
    <t>AFSTGJCLTSETID</t>
  </si>
  <si>
    <t>Client Set ID (Key)</t>
  </si>
  <si>
    <t>AFSTGJFINACCTID</t>
  </si>
  <si>
    <t>Financial Acct ID (Key)</t>
  </si>
  <si>
    <t>AFSTGJRECFINACCID</t>
  </si>
  <si>
    <t>Recipient Fin Account Id (Key)</t>
  </si>
  <si>
    <t>AFSTGJRUNID</t>
  </si>
  <si>
    <t>Statement Run ID (Key)</t>
  </si>
  <si>
    <t>AFSTGJSPLITID</t>
  </si>
  <si>
    <t>Transaction Split ID (Key)</t>
  </si>
  <si>
    <t>AFSTGJSTSUBTYPID</t>
  </si>
  <si>
    <t>Statement Sub Type ID (Key)</t>
  </si>
  <si>
    <t>AFSTIAID</t>
  </si>
  <si>
    <t>Stmt Qry Input Audit ID</t>
  </si>
  <si>
    <t>AFSTINPUTAUDIT</t>
  </si>
  <si>
    <t>AFSTIAPROMPTTEXT</t>
  </si>
  <si>
    <t>Prompt title</t>
  </si>
  <si>
    <t>AFSTIARUID</t>
  </si>
  <si>
    <t>Statement ID</t>
  </si>
  <si>
    <t>AFSTIAUSERINPUT</t>
  </si>
  <si>
    <t>Query prompt user input</t>
  </si>
  <si>
    <t>AFSTIAVARNAME</t>
  </si>
  <si>
    <t>Shared variable name</t>
  </si>
  <si>
    <t>AFSTIDAMT</t>
  </si>
  <si>
    <t>Invoice Line Item Amount</t>
  </si>
  <si>
    <t>AFSTINVDETAIL</t>
  </si>
  <si>
    <t>AFSTIDDESC</t>
  </si>
  <si>
    <t>AFSTIDEXRSN</t>
  </si>
  <si>
    <t>AFSTIDEXRSNVARS</t>
  </si>
  <si>
    <t>AFSTIDID</t>
  </si>
  <si>
    <t>Invoice Detail ID</t>
  </si>
  <si>
    <t>AFSTIDINVID</t>
  </si>
  <si>
    <t>Invoice ID</t>
  </si>
  <si>
    <t>AFSTINVOICE</t>
  </si>
  <si>
    <t>AFSTIDRECID</t>
  </si>
  <si>
    <t>Recipient Table ID</t>
  </si>
  <si>
    <t>AFSTIDRUID</t>
  </si>
  <si>
    <t>AFSTIDSEPINV</t>
  </si>
  <si>
    <t>Separate Invoice?</t>
  </si>
  <si>
    <t>AFSTIDSPID</t>
  </si>
  <si>
    <t>AFSTIDTAXMEMO</t>
  </si>
  <si>
    <t>Tax memo</t>
  </si>
  <si>
    <t>AFSTIDTYID</t>
  </si>
  <si>
    <t>Detail Subtype ID</t>
  </si>
  <si>
    <t>AFSTINVBALID</t>
  </si>
  <si>
    <t>Recipient's Fin Acct Bal Id</t>
  </si>
  <si>
    <t>AFSTINVBATCHED</t>
  </si>
  <si>
    <t>Batched Invoice?</t>
  </si>
  <si>
    <t>AFSTINVID</t>
  </si>
  <si>
    <t>AFSTINVRECID</t>
  </si>
  <si>
    <t>AFSTINVRUID</t>
  </si>
  <si>
    <t>Statement Id</t>
  </si>
  <si>
    <t>AFSTINVTITLE</t>
  </si>
  <si>
    <t>Invoice Title</t>
  </si>
  <si>
    <t>AFSTINVTOTAL</t>
  </si>
  <si>
    <t>Total invoice amount</t>
  </si>
  <si>
    <t>AFSTMODESC</t>
  </si>
  <si>
    <t>AFSTMODE</t>
  </si>
  <si>
    <t>AFSTMOHELPID</t>
  </si>
  <si>
    <t>AFSTMOID</t>
  </si>
  <si>
    <t>Statement Mode ID</t>
  </si>
  <si>
    <t>AFSTMTCLNT||</t>
  </si>
  <si>
    <t>AFSTMORUNIDFLD</t>
  </si>
  <si>
    <t>Run ID Field</t>
  </si>
  <si>
    <t>AFSCCLTSTRUNID||~AFSVVENSTRUNID||~AFSCTRSTXFRID||</t>
  </si>
  <si>
    <t>AFSTMOSECURITY</t>
  </si>
  <si>
    <t>Modification Security</t>
  </si>
  <si>
    <t>AFSTOACTIVITYREPORT</t>
  </si>
  <si>
    <t>Activity Report</t>
  </si>
  <si>
    <t>STREPORT</t>
  </si>
  <si>
    <t>AFSTCLACT</t>
  </si>
  <si>
    <t>AFSTOARHOLDDAYS</t>
  </si>
  <si>
    <t>Prior A/R Hold Days</t>
  </si>
  <si>
    <t>AFSTOARREPORT</t>
  </si>
  <si>
    <t>AFSTOARWAITDAYS</t>
  </si>
  <si>
    <t>Prior A/R Netting Wait Days</t>
  </si>
  <si>
    <t>AFSTOCHECKTYPEID</t>
  </si>
  <si>
    <t>Statement Check Type</t>
  </si>
  <si>
    <t>AFFLISTSTMTCHECK</t>
  </si>
  <si>
    <t>AFSTOCKREQLVL</t>
  </si>
  <si>
    <t>Statement Check Request Level</t>
  </si>
  <si>
    <t>AFSTOCLINV</t>
  </si>
  <si>
    <t>Client Invoice Mode Report</t>
  </si>
  <si>
    <t>STEXTFILE</t>
  </si>
  <si>
    <t>AFSTCLINVDEFTRUST</t>
  </si>
  <si>
    <t>AFSTOCLINVSUMRPT</t>
  </si>
  <si>
    <t>Client Invoice Summary Report</t>
  </si>
  <si>
    <t>AFSTCLCSUM</t>
  </si>
  <si>
    <t>AFSTOCLSTMT</t>
  </si>
  <si>
    <t>Client Statement Mode Report</t>
  </si>
  <si>
    <t>AFSTCLSTMTDEFTRUST</t>
  </si>
  <si>
    <t>AFSTOCLSUMREPORT</t>
  </si>
  <si>
    <t>Client Summary report</t>
  </si>
  <si>
    <t>AFSTOCOMBINE</t>
  </si>
  <si>
    <t>Combine clients in set?</t>
  </si>
  <si>
    <t>CBCOMBIN</t>
  </si>
  <si>
    <t>AFSTOCSSHOWARAGING</t>
  </si>
  <si>
    <t>Show Client A/R Aging Subreport on Client Statemen</t>
  </si>
  <si>
    <t>AFSTOCSSHOWPRIORAR</t>
  </si>
  <si>
    <t>Show Prior A/R Subreport on Client Statement Repor</t>
  </si>
  <si>
    <t>AFSTOCURARREPORT</t>
  </si>
  <si>
    <t>Current A/R Report</t>
  </si>
  <si>
    <t>AFSTCLCUAR</t>
  </si>
  <si>
    <t>AFSTODESC</t>
  </si>
  <si>
    <t>Statement Options Description</t>
  </si>
  <si>
    <t>AFSTOEXTRACOPIES</t>
  </si>
  <si>
    <t>Extra Statement Copies</t>
  </si>
  <si>
    <t>CBNUMCPY</t>
  </si>
  <si>
    <t>AFSTOFREQID</t>
  </si>
  <si>
    <t>AFSTOHELPID</t>
  </si>
  <si>
    <t>Statement Option Help ID</t>
  </si>
  <si>
    <t>AFSTOHOLDDAYS</t>
  </si>
  <si>
    <t>CLHDDAYS</t>
  </si>
  <si>
    <t>AFSTOID</t>
  </si>
  <si>
    <t>Statement Options ID</t>
  </si>
  <si>
    <t>AFSTOINCADJ</t>
  </si>
  <si>
    <t>Print Adjustment on Statement?</t>
  </si>
  <si>
    <t>CLINVADJ</t>
  </si>
  <si>
    <t>AFSTOINCARINCK</t>
  </si>
  <si>
    <t>Include A/R in check calcs</t>
  </si>
  <si>
    <t>AFSTOINCARINREM</t>
  </si>
  <si>
    <t>Include A/R in remit amount</t>
  </si>
  <si>
    <t>AFSTOINCCOR</t>
  </si>
  <si>
    <t>Include Payment-Correction?</t>
  </si>
  <si>
    <t>CBPRCOR</t>
  </si>
  <si>
    <t>AFSTOINCNSF</t>
  </si>
  <si>
    <t>Include Payment-NSF?</t>
  </si>
  <si>
    <t>CBPRNSF</t>
  </si>
  <si>
    <t>AFSTONETCREDIT</t>
  </si>
  <si>
    <t>Combine credit with check/inv?</t>
  </si>
  <si>
    <t>AFSTONETINVOICE</t>
  </si>
  <si>
    <t>Combine debits with check/inv?</t>
  </si>
  <si>
    <t>AFSTONETPRIORAR</t>
  </si>
  <si>
    <t>Net Prior A/R</t>
  </si>
  <si>
    <t>AFSTONOTES</t>
  </si>
  <si>
    <t>Statement Option Notes</t>
  </si>
  <si>
    <t>AFSTOREMITLIMIT</t>
  </si>
  <si>
    <t>AFSTOSEPINVFREQ</t>
  </si>
  <si>
    <t>AFSTOSEPINVREPORT</t>
  </si>
  <si>
    <t>Separate Invoice Report</t>
  </si>
  <si>
    <t>AFSTCLINV</t>
  </si>
  <si>
    <t>AFSTOSETREPORT</t>
  </si>
  <si>
    <t>Settlement Report</t>
  </si>
  <si>
    <t>AFSTCLSET</t>
  </si>
  <si>
    <t>AFSTOSORTFLD</t>
  </si>
  <si>
    <t>Statement Sort Field</t>
  </si>
  <si>
    <t>AFSCCLTID||</t>
  </si>
  <si>
    <t>AFSTOSTMTINVREPORT</t>
  </si>
  <si>
    <t>Statement Invoice report</t>
  </si>
  <si>
    <t>AFSTOSUMREPORT</t>
  </si>
  <si>
    <t>Summary Report</t>
  </si>
  <si>
    <t>AFSTCLSUM</t>
  </si>
  <si>
    <t>AFSTOVEAARPT</t>
  </si>
  <si>
    <t>Account Activity Report</t>
  </si>
  <si>
    <t>AFSTVEAACT</t>
  </si>
  <si>
    <t>AFSTOVEARRPT</t>
  </si>
  <si>
    <t>AFSTOVEINVREPORT</t>
  </si>
  <si>
    <t>Vendor Invoice Report</t>
  </si>
  <si>
    <t>AFSTVEINV</t>
  </si>
  <si>
    <t>AFSTOVESTMT</t>
  </si>
  <si>
    <t>Vendor Statement Mode Report</t>
  </si>
  <si>
    <t>AFSTVESTMT</t>
  </si>
  <si>
    <t>ARFLISTEXTRPT</t>
  </si>
  <si>
    <t>AFSTOVESUMREPORT</t>
  </si>
  <si>
    <t>Vendor Summary Report</t>
  </si>
  <si>
    <t>AFSTVEVSUM</t>
  </si>
  <si>
    <t>AFSTOVEVARPT</t>
  </si>
  <si>
    <t>Vendor Activity Report</t>
  </si>
  <si>
    <t>AFSTVEVACT</t>
  </si>
  <si>
    <t>AFSTPOARCHGRPT</t>
  </si>
  <si>
    <t>A/R Change Report</t>
  </si>
  <si>
    <t>AFSTPRCOPTS</t>
  </si>
  <si>
    <t>AFSTCLARCG</t>
  </si>
  <si>
    <t>AFSTPOCHKREGRPT</t>
  </si>
  <si>
    <t>Check Register Report</t>
  </si>
  <si>
    <t>AFSTCHKREG</t>
  </si>
  <si>
    <t>AFSTPOCLINVBUS</t>
  </si>
  <si>
    <t>Client Inv Mode Business Rpt</t>
  </si>
  <si>
    <t>AFSTCLINVBUS</t>
  </si>
  <si>
    <t>AFSTPOCLSTMTBUS</t>
  </si>
  <si>
    <t>Client Stmt Mode Business Rpt</t>
  </si>
  <si>
    <t>AFSTCLSTMTBUSTRUST</t>
  </si>
  <si>
    <t>AFSTPODESC</t>
  </si>
  <si>
    <t>AFSTPODTLTOTALSRPT</t>
  </si>
  <si>
    <t>Statement Detailed Totals Rpt</t>
  </si>
  <si>
    <t>AFSTDTLTOT</t>
  </si>
  <si>
    <t>AFSTPOEXCLRPT</t>
  </si>
  <si>
    <t>Exclusion Report</t>
  </si>
  <si>
    <t>AFSTEXCL</t>
  </si>
  <si>
    <t>AFSTPOHELPID</t>
  </si>
  <si>
    <t>Statement Process Option Help</t>
  </si>
  <si>
    <t>AFSTPOID</t>
  </si>
  <si>
    <t>Process Option</t>
  </si>
  <si>
    <t>AFSTPOINVEXCLREPORT</t>
  </si>
  <si>
    <t>Invoice Exclusion Report</t>
  </si>
  <si>
    <t>AFSTINEXCL</t>
  </si>
  <si>
    <t>AFSTPOMODEID</t>
  </si>
  <si>
    <t>Mode</t>
  </si>
  <si>
    <t>AFSTRUMODEIDFIND</t>
  </si>
  <si>
    <t>AFSTPOMODSEC</t>
  </si>
  <si>
    <t>Record Modify Security</t>
  </si>
  <si>
    <t>AFSTPONOTES</t>
  </si>
  <si>
    <t>Stmt Process Opt Notes</t>
  </si>
  <si>
    <t>AFSTPOQPSCRIPT</t>
  </si>
  <si>
    <t>Query Prompt Script</t>
  </si>
  <si>
    <t>ARFLISTISCRIPT</t>
  </si>
  <si>
    <t>AFSTPOQUERY</t>
  </si>
  <si>
    <t>Stmt Run Opt Query</t>
  </si>
  <si>
    <t>AFSTPOQUERYFIND</t>
  </si>
  <si>
    <t>AFSTPOQUERYSPLIT</t>
  </si>
  <si>
    <t>Statement Split Query</t>
  </si>
  <si>
    <t>AFSTPOQSFL</t>
  </si>
  <si>
    <t>AFSTPOSOTYPE</t>
  </si>
  <si>
    <t>AFSTPOTOTALSRPT</t>
  </si>
  <si>
    <t>Statement Totals Report</t>
  </si>
  <si>
    <t>AFSTTOTALS</t>
  </si>
  <si>
    <t>AFSTPOVESTMTBUS</t>
  </si>
  <si>
    <t>Vendor Statement Mode Business</t>
  </si>
  <si>
    <t>AFSTVESTMTBUS</t>
  </si>
  <si>
    <t>AFSTPRHELPID</t>
  </si>
  <si>
    <t>Additional Report Help Id</t>
  </si>
  <si>
    <t>AFSTPOREPORTLIST</t>
  </si>
  <si>
    <t>AFSTPRID</t>
  </si>
  <si>
    <t>Stmt Prc Opt Report ID</t>
  </si>
  <si>
    <t>AFSTPRPOID</t>
  </si>
  <si>
    <t>Stmt Process Option ID</t>
  </si>
  <si>
    <t>AFSTPRRPTID</t>
  </si>
  <si>
    <t>AFSTRAHELPID</t>
  </si>
  <si>
    <t>Report Audit Help Id</t>
  </si>
  <si>
    <t>AFSTRUREPORTAUDIT</t>
  </si>
  <si>
    <t>AFSTRAID</t>
  </si>
  <si>
    <t>Stmt Run Reports ID</t>
  </si>
  <si>
    <t>AFSTRARPTDESC</t>
  </si>
  <si>
    <t>Statement Report Description</t>
  </si>
  <si>
    <t>AFSTRARPTDTE</t>
  </si>
  <si>
    <t>Stmt Run Reports Printed Date</t>
  </si>
  <si>
    <t>AFSTRARPTID</t>
  </si>
  <si>
    <t>Stmt Run Reports Rpt ID</t>
  </si>
  <si>
    <t>AFSTRARPTTMI</t>
  </si>
  <si>
    <t>Stmt Run Reports Printed Time</t>
  </si>
  <si>
    <t>AFSTRARPTUSER</t>
  </si>
  <si>
    <t>Stmt Run Reports Printing User</t>
  </si>
  <si>
    <t>AFSTRARUID</t>
  </si>
  <si>
    <t>Stmt Run ID</t>
  </si>
  <si>
    <t>AFSTRDAPID</t>
  </si>
  <si>
    <t>AFSTRDETAIL</t>
  </si>
  <si>
    <t>AFSTRDDATE</t>
  </si>
  <si>
    <t>AFSTRDDESC</t>
  </si>
  <si>
    <t>AFSTRDDUEAGY</t>
  </si>
  <si>
    <t>AFSTRDEXRSN</t>
  </si>
  <si>
    <t>AFSTRDEXRSNDESC</t>
  </si>
  <si>
    <t>AFSTRDEXRSNVARS</t>
  </si>
  <si>
    <t>AFSTRDID</t>
  </si>
  <si>
    <t>Statement Recipient Detail Key</t>
  </si>
  <si>
    <t>AFSTRDPDAGY</t>
  </si>
  <si>
    <t>AFSTRDRECID</t>
  </si>
  <si>
    <t>Statement Recipient table ID</t>
  </si>
  <si>
    <t>AFSTRDRUID</t>
  </si>
  <si>
    <t>AFSTRDSPID</t>
  </si>
  <si>
    <t>AFSTRDTYID</t>
  </si>
  <si>
    <t>Detail Type ID</t>
  </si>
  <si>
    <t>AFSTREARCHGAMT</t>
  </si>
  <si>
    <t>A/R Change Amount</t>
  </si>
  <si>
    <t>AFSTREBALID</t>
  </si>
  <si>
    <t>Account Balance ID</t>
  </si>
  <si>
    <t>AFSTRECKREQLVL</t>
  </si>
  <si>
    <t>AFSTRECOMBINE</t>
  </si>
  <si>
    <t>Snapshot of Stmt Opt Comb flag</t>
  </si>
  <si>
    <t>AFSTREID</t>
  </si>
  <si>
    <t>Statement Recipient ID</t>
  </si>
  <si>
    <t>AFSTREPRIORARAGEDAMT</t>
  </si>
  <si>
    <t>Aged Prior A/R Amount</t>
  </si>
  <si>
    <t>AFSTREPRIORARAMT</t>
  </si>
  <si>
    <t>Prior A/R Amount</t>
  </si>
  <si>
    <t>AFSTREPRIORARNETAMT</t>
  </si>
  <si>
    <t>Netted Prior A/R amount</t>
  </si>
  <si>
    <t>AFSTRERECID</t>
  </si>
  <si>
    <t>AFSTRERECSETID</t>
  </si>
  <si>
    <t>Recipient Set ID</t>
  </si>
  <si>
    <t>AFSTREREMITAMT</t>
  </si>
  <si>
    <t>Remit Amount</t>
  </si>
  <si>
    <t>AFSTREREVERSED</t>
  </si>
  <si>
    <t>Recipient reversed?</t>
  </si>
  <si>
    <t>AFSTRERPTFILEPATH</t>
  </si>
  <si>
    <t>Report Output Path</t>
  </si>
  <si>
    <t>AFSTRERUID</t>
  </si>
  <si>
    <t>AFSTRETOTCHKS</t>
  </si>
  <si>
    <t>Total Number of Checks</t>
  </si>
  <si>
    <t>AFSTRETOTCKAMT</t>
  </si>
  <si>
    <t>Total Check Amount</t>
  </si>
  <si>
    <t>AFSTREXFRACCT</t>
  </si>
  <si>
    <t>Trust Transfer Account</t>
  </si>
  <si>
    <t>AFSTREXFRAMT</t>
  </si>
  <si>
    <t>Trust Transfer Amount</t>
  </si>
  <si>
    <t>AFSTREXFRCREDITAMT</t>
  </si>
  <si>
    <t>Operating Transfer Amount</t>
  </si>
  <si>
    <t>AFSTREXFRCURAMT</t>
  </si>
  <si>
    <t>Current Trust Amount</t>
  </si>
  <si>
    <t>AFSTREXFRDUEUS</t>
  </si>
  <si>
    <t>Due Us Amount</t>
  </si>
  <si>
    <t>AFSTREXFRDUEUSAMT</t>
  </si>
  <si>
    <t>AFSTREXFRLGLAMT</t>
  </si>
  <si>
    <t>Legal Trust Transfer Amount</t>
  </si>
  <si>
    <t>AFSTREXFRLGLCREDAMT</t>
  </si>
  <si>
    <t>Legal Operating Transfer Amt</t>
  </si>
  <si>
    <t>AFSTRJAMT</t>
  </si>
  <si>
    <t>Journal Entry Amount</t>
  </si>
  <si>
    <t>AFSTRECJOURN</t>
  </si>
  <si>
    <t>AFSTRJCWID</t>
  </si>
  <si>
    <t>Check Request ID</t>
  </si>
  <si>
    <t>AFSTRJID</t>
  </si>
  <si>
    <t>Recipient Journal Entry Key</t>
  </si>
  <si>
    <t>AFSTRJJAID</t>
  </si>
  <si>
    <t>Journal Account</t>
  </si>
  <si>
    <t>AFSTRJJOID</t>
  </si>
  <si>
    <t>Journal Entry ID</t>
  </si>
  <si>
    <t>ARJOURNAL</t>
  </si>
  <si>
    <t>AFSTRJOFFICEID</t>
  </si>
  <si>
    <t>AFSTRJRECID</t>
  </si>
  <si>
    <t>AFSTRJREVJOID</t>
  </si>
  <si>
    <t>Reversed Journal Entry ID</t>
  </si>
  <si>
    <t>AFSTRJRUID</t>
  </si>
  <si>
    <t>AFSTRJTRUSTACCTID</t>
  </si>
  <si>
    <t>AFSTRJTTID</t>
  </si>
  <si>
    <t>Journal Transaction Type</t>
  </si>
  <si>
    <t>AFSTRPAPID</t>
  </si>
  <si>
    <t>AFSTAPLRDETAIL</t>
  </si>
  <si>
    <t>AFSTRPDEID</t>
  </si>
  <si>
    <t>Recipient Detail ID</t>
  </si>
  <si>
    <t>AFSTRPID</t>
  </si>
  <si>
    <t>Recipient Apply Detail Key</t>
  </si>
  <si>
    <t>AFSTRSFINID</t>
  </si>
  <si>
    <t>Recipient's Financial Acct ID</t>
  </si>
  <si>
    <t>AFSTRECSUMMARY</t>
  </si>
  <si>
    <t>AFSTRSFINSETID</t>
  </si>
  <si>
    <t>Recipient's Financial Set ID</t>
  </si>
  <si>
    <t>AFSTRSID</t>
  </si>
  <si>
    <t>Recipient Summary ID</t>
  </si>
  <si>
    <t>AFSTRSRUID</t>
  </si>
  <si>
    <t>AFSTRSXFRACCT</t>
  </si>
  <si>
    <t>Recipient's Trust Transfer Account</t>
  </si>
  <si>
    <t>AFSTRUAGYCHECK</t>
  </si>
  <si>
    <t>Generate Check to Agency?</t>
  </si>
  <si>
    <t>AFSTRUAMTDUEAGY</t>
  </si>
  <si>
    <t>Amount Due Agency (Due Us)</t>
  </si>
  <si>
    <t>AFSTRUAMTDUECLT</t>
  </si>
  <si>
    <t>Amount Due Client (Due You)</t>
  </si>
  <si>
    <t>AFSTRUAMTPDAGY</t>
  </si>
  <si>
    <t>Amount Paid Agency (Paid Us)</t>
  </si>
  <si>
    <t>AFSTRUAMTPDCLT</t>
  </si>
  <si>
    <t>Amount Paid Client (Paid You)</t>
  </si>
  <si>
    <t>AFSTRUBLDSTATUS</t>
  </si>
  <si>
    <t>Statement Build Status</t>
  </si>
  <si>
    <t>Not Started</t>
  </si>
  <si>
    <t>AFSTRUBLDUSERID</t>
  </si>
  <si>
    <t>Statement Build User</t>
  </si>
  <si>
    <t>AFSTRUENDDTE</t>
  </si>
  <si>
    <t>End Date</t>
  </si>
  <si>
    <t>AFSTRUID</t>
  </si>
  <si>
    <t>AFSTRUMODEID</t>
  </si>
  <si>
    <t>AFSTRUNOTES</t>
  </si>
  <si>
    <t>Stmt Run Notes</t>
  </si>
  <si>
    <t>AFSTRUNUMEXCL</t>
  </si>
  <si>
    <t>Excluded detail records</t>
  </si>
  <si>
    <t>AFSTRUNUMRPTDETAILS</t>
  </si>
  <si>
    <t>Detail records not excluded</t>
  </si>
  <si>
    <t>AFSTRUPOID</t>
  </si>
  <si>
    <t>AFSTRUPRFAADUAMT</t>
  </si>
  <si>
    <t>Activity Amount Due Us</t>
  </si>
  <si>
    <t>AFSTRUPRFAADYAMT</t>
  </si>
  <si>
    <t>Activity Amount Due You</t>
  </si>
  <si>
    <t>AFSTRUPRFAAPUAMT</t>
  </si>
  <si>
    <t>Activity Amount Paid Us</t>
  </si>
  <si>
    <t>AFSTRUPRFAAPYAMT</t>
  </si>
  <si>
    <t>Activity Amount Paid You</t>
  </si>
  <si>
    <t>AFSTRUPRFDTDUAMT</t>
  </si>
  <si>
    <t>Detail Totals Amount Due Us</t>
  </si>
  <si>
    <t>AFSTRUPRFDTDYAMT</t>
  </si>
  <si>
    <t>Detail Totals Amount Due You</t>
  </si>
  <si>
    <t>AFSTRUPRFDTPUAMT</t>
  </si>
  <si>
    <t>Detail Totals Amount Paid Us</t>
  </si>
  <si>
    <t>AFSTRUPRFDTPYAMT</t>
  </si>
  <si>
    <t>Detail Totals Amount Paid You</t>
  </si>
  <si>
    <t>AFSTRUPRFEXDUAMT</t>
  </si>
  <si>
    <t>Exclusions Amount Due Us</t>
  </si>
  <si>
    <t>AFSTRUPRFEXDYAMT</t>
  </si>
  <si>
    <t>Exclusions Amount Due You</t>
  </si>
  <si>
    <t>AFSTRUPRFEXPUAMT</t>
  </si>
  <si>
    <t>Exclusions Amount Paid Us</t>
  </si>
  <si>
    <t>AFSTRUPRFEXPYAMT</t>
  </si>
  <si>
    <t>Exclusions Amount Paid You</t>
  </si>
  <si>
    <t>AFSTRUSPLITAGYCHK</t>
  </si>
  <si>
    <t>Split Agency Check?</t>
  </si>
  <si>
    <t>AFSTRUSTATUS</t>
  </si>
  <si>
    <t>New</t>
  </si>
  <si>
    <t>AFSTRUTOTALDUAMT</t>
  </si>
  <si>
    <t>Statement Total Due Us</t>
  </si>
  <si>
    <t>AFSTRUTOTALDYAMT</t>
  </si>
  <si>
    <t>Statement Total Due You</t>
  </si>
  <si>
    <t>AFSTRUTOTALPUAMT</t>
  </si>
  <si>
    <t>Statement Total Paid Us</t>
  </si>
  <si>
    <t>AFSTRUTOTALPYAMT</t>
  </si>
  <si>
    <t>Statement Total Paid You</t>
  </si>
  <si>
    <t>AFSTRUTOTARCHG</t>
  </si>
  <si>
    <t>Total A/R change</t>
  </si>
  <si>
    <t>AFSTRUTOTCHECKREQS</t>
  </si>
  <si>
    <t>Total Check Requests</t>
  </si>
  <si>
    <t>AFSTRUTOTCKAMT</t>
  </si>
  <si>
    <t>Total of all checks created</t>
  </si>
  <si>
    <t>AFSTRUTOTDETAILRECS</t>
  </si>
  <si>
    <t>Total Detail Records</t>
  </si>
  <si>
    <t>AFSTRUTOTRECS</t>
  </si>
  <si>
    <t>Total Statement Recipients</t>
  </si>
  <si>
    <t>AFSTRUTOTTRANS</t>
  </si>
  <si>
    <t>Total Transactions Selected</t>
  </si>
  <si>
    <t>AFSTRUUSERS</t>
  </si>
  <si>
    <t>List of statement users</t>
  </si>
  <si>
    <t>AFSTRYAMT</t>
  </si>
  <si>
    <t>Reduction Amount</t>
  </si>
  <si>
    <t>AFSTREPAY</t>
  </si>
  <si>
    <t>AFSTRYID</t>
  </si>
  <si>
    <t>Repay Reduction Id</t>
  </si>
  <si>
    <t>AFSTRYJRPID</t>
  </si>
  <si>
    <t>Repay Id</t>
  </si>
  <si>
    <t>ARJRNLACCTREPAY</t>
  </si>
  <si>
    <t>AFSTRYRUID</t>
  </si>
  <si>
    <t>AFSTSDADJ</t>
  </si>
  <si>
    <t>Adjustment Amount</t>
  </si>
  <si>
    <t>AFSTSUMDETAIL</t>
  </si>
  <si>
    <t>AFSTSDDESC</t>
  </si>
  <si>
    <t>AFSTSDDUAGY</t>
  </si>
  <si>
    <t>AFSTSDDUCLT</t>
  </si>
  <si>
    <t>Due You Amount</t>
  </si>
  <si>
    <t>AFSTSDID</t>
  </si>
  <si>
    <t>Stmt Summary Detail ID</t>
  </si>
  <si>
    <t>AFSTSDNETGROSS</t>
  </si>
  <si>
    <t>Net / Gross Indicator</t>
  </si>
  <si>
    <t>AFSTSDPDAGY</t>
  </si>
  <si>
    <t>Paid Us Amount</t>
  </si>
  <si>
    <t>AFSTSDPDCLT</t>
  </si>
  <si>
    <t>Paid You Amount</t>
  </si>
  <si>
    <t>AFSTSDRECID</t>
  </si>
  <si>
    <t>AFSTSDRECSETID</t>
  </si>
  <si>
    <t>AFSTSDRUID</t>
  </si>
  <si>
    <t>AFSTSRCHECKAMT</t>
  </si>
  <si>
    <t>Total of all settlement checks</t>
  </si>
  <si>
    <t>AFSTSETTLEMENT</t>
  </si>
  <si>
    <t>AFSTSRDBALID</t>
  </si>
  <si>
    <t>Prior A/R Balance ID</t>
  </si>
  <si>
    <t>AFSTSETDETAIL</t>
  </si>
  <si>
    <t>AFSTSRDCHID</t>
  </si>
  <si>
    <t>Check Request Id</t>
  </si>
  <si>
    <t>AFSTSRDDESC</t>
  </si>
  <si>
    <t>Settlement Detail Description</t>
  </si>
  <si>
    <t>AFSTSRDDTE</t>
  </si>
  <si>
    <t>Settlement detail line date</t>
  </si>
  <si>
    <t>AFSTSRDDUEUSAMT</t>
  </si>
  <si>
    <t>AFSTSRDDUEYOUAMT</t>
  </si>
  <si>
    <t>AFSTSRDID</t>
  </si>
  <si>
    <t>Settlement Report Detail ID</t>
  </si>
  <si>
    <t>AFSTSRDINVID</t>
  </si>
  <si>
    <t>Invoice ID used for netting</t>
  </si>
  <si>
    <t>AFSTSRDJOID</t>
  </si>
  <si>
    <t>AFSTSRDJOTTID</t>
  </si>
  <si>
    <t>AFSTSRDPDYOUAMT</t>
  </si>
  <si>
    <t>AFSTSRDREVJOID</t>
  </si>
  <si>
    <t>AFSTSRDSETID</t>
  </si>
  <si>
    <t>Settlement Report ID</t>
  </si>
  <si>
    <t>AFSTSRDSPID</t>
  </si>
  <si>
    <t>AFSTSRID</t>
  </si>
  <si>
    <t>AFSTSRRECID</t>
  </si>
  <si>
    <t>Recipient Id</t>
  </si>
  <si>
    <t>AFSTSRREMITAMT</t>
  </si>
  <si>
    <t>Settlement remit amount</t>
  </si>
  <si>
    <t>AFSTSRRUID</t>
  </si>
  <si>
    <t>AFSTSTEXTRACOPIES</t>
  </si>
  <si>
    <t>Extra Copies</t>
  </si>
  <si>
    <t>AFSTSUBTOT</t>
  </si>
  <si>
    <t>AFSTSTGROUP</t>
  </si>
  <si>
    <t>Subtype Group</t>
  </si>
  <si>
    <t>AFSTSTID</t>
  </si>
  <si>
    <t>Stmt Subtotal ID</t>
  </si>
  <si>
    <t>AFSTSTSOID</t>
  </si>
  <si>
    <t>Stmt Subtotal Options Pointer</t>
  </si>
  <si>
    <t>AFSTSTSUBTYPEID</t>
  </si>
  <si>
    <t>Sub Total Type</t>
  </si>
  <si>
    <t>AFSTSTSUBTYPEFL</t>
  </si>
  <si>
    <t>AFSTTOAMTGADJ</t>
  </si>
  <si>
    <t>Gross Adjustment Amount</t>
  </si>
  <si>
    <t>AFSTTOAMTGDUEAGY</t>
  </si>
  <si>
    <t>Amount Due Agency (Gross)</t>
  </si>
  <si>
    <t>AFSTTOAMTGDUECLT</t>
  </si>
  <si>
    <t>Amount Due Client (Gross)</t>
  </si>
  <si>
    <t>AFSTTOAMTGDUEUONPDU</t>
  </si>
  <si>
    <t>AFSTTOAMTGPDAGY</t>
  </si>
  <si>
    <t>Amount Paid Agency (Gross)</t>
  </si>
  <si>
    <t>AFSTTOAMTGPDCLT</t>
  </si>
  <si>
    <t>Amount Paid Client (Gross)</t>
  </si>
  <si>
    <t>AFSTTOAMTNADJ</t>
  </si>
  <si>
    <t>Net Adjustment Amount</t>
  </si>
  <si>
    <t>AFSTTOAMTNDUEAGY</t>
  </si>
  <si>
    <t>Amount Due Agency (Net)</t>
  </si>
  <si>
    <t>AFSTTOAMTNDUECLT</t>
  </si>
  <si>
    <t>Amount Due Client (Net)</t>
  </si>
  <si>
    <t>AFSTTOAMTNDUEUONPDU</t>
  </si>
  <si>
    <t>AFSTTOAMTNPDAGY</t>
  </si>
  <si>
    <t>Amount Paid Agency (Net)</t>
  </si>
  <si>
    <t>AFSTTOAMTNPDCLT</t>
  </si>
  <si>
    <t>Amount Paid Client (Net)</t>
  </si>
  <si>
    <t>AFSTTOCLTID</t>
  </si>
  <si>
    <t>Client ID (Key)</t>
  </si>
  <si>
    <t>AFSTTOCLTSETID</t>
  </si>
  <si>
    <t>AFSTTONUMTRANS</t>
  </si>
  <si>
    <t>Number of Transaction splits</t>
  </si>
  <si>
    <t>AFSTTORUNID</t>
  </si>
  <si>
    <t>AFSTTOSTRPTTYPE</t>
  </si>
  <si>
    <t>Statement Report Type</t>
  </si>
  <si>
    <t>AFSTTYDESC</t>
  </si>
  <si>
    <t>Stmt Subtype Description</t>
  </si>
  <si>
    <t>AFSTTYHELPID</t>
  </si>
  <si>
    <t>Statement Subtype Help</t>
  </si>
  <si>
    <t>AFSTTYID</t>
  </si>
  <si>
    <t>Stmt Subtype ID</t>
  </si>
  <si>
    <t>AFSTTYNOTES</t>
  </si>
  <si>
    <t>Stmt Subtype Notes</t>
  </si>
  <si>
    <t>AFSTTYSECURITY</t>
  </si>
  <si>
    <t>AFSTTYTYPE</t>
  </si>
  <si>
    <t>Subtype Category</t>
  </si>
  <si>
    <t>A|Account Activity|~I|Invoice|</t>
  </si>
  <si>
    <t>A</t>
  </si>
  <si>
    <t>AFSUFOLDT</t>
  </si>
  <si>
    <t>Unidentified Transaction - Split follow-up date</t>
  </si>
  <si>
    <t>AFSUKEY</t>
  </si>
  <si>
    <t>user-data split key</t>
  </si>
  <si>
    <t>AFSUNOTES</t>
  </si>
  <si>
    <t>AFSUPRIO</t>
  </si>
  <si>
    <t>Unidentified Transaction - Split priority</t>
  </si>
  <si>
    <t>AFSURSNID</t>
  </si>
  <si>
    <t>Reversal reason code ID</t>
  </si>
  <si>
    <t>ARREASON</t>
  </si>
  <si>
    <t>ARRSNREVFL</t>
  </si>
  <si>
    <t>AFSUDATA_AFSURSNID</t>
  </si>
  <si>
    <t>AFSUSTATUS</t>
  </si>
  <si>
    <t>Unidentified Transaction - Split status</t>
  </si>
  <si>
    <t>AFSUSTATUSFL</t>
  </si>
  <si>
    <t>AFSUWINID</t>
  </si>
  <si>
    <t>Window ID from client</t>
  </si>
  <si>
    <t>AFSVAMT</t>
  </si>
  <si>
    <t>Vendor fee amount</t>
  </si>
  <si>
    <t>AFSVBATCHTYPE</t>
  </si>
  <si>
    <t>Vendor batch type ID</t>
  </si>
  <si>
    <t>FSBATCHTYPE</t>
  </si>
  <si>
    <t>AR24753</t>
  </si>
  <si>
    <t>AFSVBILTYP</t>
  </si>
  <si>
    <t>Vendor billing type</t>
  </si>
  <si>
    <t>AFSVBILTYPCCC</t>
  </si>
  <si>
    <t>CCC Billing Indicator</t>
  </si>
  <si>
    <t>G||~N||</t>
  </si>
  <si>
    <t>AFSVCCCCONTRACTID</t>
  </si>
  <si>
    <t>CCC Contract ID</t>
  </si>
  <si>
    <t>AFSVIFPROCESSCODE</t>
  </si>
  <si>
    <t>Process Code for a Split</t>
  </si>
  <si>
    <t>AR11872</t>
  </si>
  <si>
    <t>AFSVIFPROCESSDATE</t>
  </si>
  <si>
    <t>Last export process date of split</t>
  </si>
  <si>
    <t>AR11870</t>
  </si>
  <si>
    <t>AFSVIFREJECTCODE</t>
  </si>
  <si>
    <t>AR11875</t>
  </si>
  <si>
    <t>AFSVIFREJECTDATE</t>
  </si>
  <si>
    <t>Date split was rejected from interfaces</t>
  </si>
  <si>
    <t>AR11874</t>
  </si>
  <si>
    <t>AFSVIMPPLHISTID</t>
  </si>
  <si>
    <t>Import placement history ID</t>
  </si>
  <si>
    <t>FSACPLHIST</t>
  </si>
  <si>
    <t>AFSVKEY</t>
  </si>
  <si>
    <t>Vendor key</t>
  </si>
  <si>
    <t>AFSVPCT</t>
  </si>
  <si>
    <t>Do not use</t>
  </si>
  <si>
    <t>AFSVPLHISTID</t>
  </si>
  <si>
    <t>Placement history ID that gets</t>
  </si>
  <si>
    <t>AFSVRATEID</t>
  </si>
  <si>
    <t>Vendor rate schedule</t>
  </si>
  <si>
    <t>AFSVVENSTRUNID</t>
  </si>
  <si>
    <t>Vendor Statement Run Id</t>
  </si>
  <si>
    <t>Account Effective Date</t>
  </si>
  <si>
    <t>AFTRBATID</t>
  </si>
  <si>
    <t>Batch ID</t>
  </si>
  <si>
    <t>AFTRCMODEID</t>
  </si>
  <si>
    <t>AFTRCOURTESY</t>
  </si>
  <si>
    <t>Is a courtesy fee?</t>
  </si>
  <si>
    <t>AFTRCVTYP</t>
  </si>
  <si>
    <t>Conversion type</t>
  </si>
  <si>
    <t>M||~R||</t>
  </si>
  <si>
    <t>AFTRDEPACCT</t>
  </si>
  <si>
    <t>Transaction deposit account</t>
  </si>
  <si>
    <t>AR7887</t>
  </si>
  <si>
    <t>AFTRDEPAMOUNT</t>
  </si>
  <si>
    <t>Transaction Deposit Amount</t>
  </si>
  <si>
    <t>Effective Date</t>
  </si>
  <si>
    <t>AFTRENTCASHIERID</t>
  </si>
  <si>
    <t>Entry cashier ID</t>
  </si>
  <si>
    <t>AFTRENTDTE</t>
  </si>
  <si>
    <t>Entry date</t>
  </si>
  <si>
    <t>AFTRENTID</t>
  </si>
  <si>
    <t>Entity ID</t>
  </si>
  <si>
    <t>AFTRENTTME</t>
  </si>
  <si>
    <t>Entry time</t>
  </si>
  <si>
    <t>AFTRHOSTDTE</t>
  </si>
  <si>
    <t>Host posting date</t>
  </si>
  <si>
    <t>AFTRINSCOVID</t>
  </si>
  <si>
    <t>AHINSCOV</t>
  </si>
  <si>
    <t>AFTRKEY</t>
  </si>
  <si>
    <t>Transaction Key</t>
  </si>
  <si>
    <t>AFTRMACID</t>
  </si>
  <si>
    <t>Transaction Mig Data - Account ID</t>
  </si>
  <si>
    <t>AFTRMID</t>
  </si>
  <si>
    <t>Transaction Mig Data - Key</t>
  </si>
  <si>
    <t>AFTRMTRID</t>
  </si>
  <si>
    <t>Transaction Mig Data - Transaction ID</t>
  </si>
  <si>
    <t>AFTRNEWBUS</t>
  </si>
  <si>
    <t>New Business transaction</t>
  </si>
  <si>
    <t>AFTRORGBATID</t>
  </si>
  <si>
    <t>AFTRPENDBATID</t>
  </si>
  <si>
    <t>Pending Transaction Batch ID</t>
  </si>
  <si>
    <t>SYFLD_AFTRPENDBATID</t>
  </si>
  <si>
    <t>AFTRPENDENTCASHIERID</t>
  </si>
  <si>
    <t>Pending entry cashier ID</t>
  </si>
  <si>
    <t>AFTRPENDENTDTE</t>
  </si>
  <si>
    <t>Pending transaction entry date</t>
  </si>
  <si>
    <t>AFTRPENDENTTME</t>
  </si>
  <si>
    <t>Pending transaction entry time</t>
  </si>
  <si>
    <t>AFTRPENDLTRHISID</t>
  </si>
  <si>
    <t>Pending Trn. Letter History ID</t>
  </si>
  <si>
    <t>ARLTRHIS</t>
  </si>
  <si>
    <t>AR8232</t>
  </si>
  <si>
    <t>AFTRREAPPLY</t>
  </si>
  <si>
    <t>Reapplied transaction</t>
  </si>
  <si>
    <t>Transaction Reference</t>
  </si>
  <si>
    <t>AFTRRELTRNID</t>
  </si>
  <si>
    <t>Related transactions</t>
  </si>
  <si>
    <t>AR11193</t>
  </si>
  <si>
    <t>AFTRSINGLETRUST</t>
  </si>
  <si>
    <t>Target only a single trust?</t>
  </si>
  <si>
    <t>AR8088</t>
  </si>
  <si>
    <t>AFTRSPLITMETHOD</t>
  </si>
  <si>
    <t>Split Method</t>
  </si>
  <si>
    <t>AFTRSTATUS</t>
  </si>
  <si>
    <t>Transaction status</t>
  </si>
  <si>
    <t>E||~U||~R||~P||~p||~C||~c||~H||~h||</t>
  </si>
  <si>
    <t>AFTRSTATUSPRIOR</t>
  </si>
  <si>
    <t>Prior transaction status</t>
  </si>
  <si>
    <t>E||~P||~H||~U||</t>
  </si>
  <si>
    <t>AFTRUPDCASHIERID</t>
  </si>
  <si>
    <t>Update Cashier ID</t>
  </si>
  <si>
    <t>AFTRUPDDTE</t>
  </si>
  <si>
    <t>Update date</t>
  </si>
  <si>
    <t>AFTRUPDTME</t>
  </si>
  <si>
    <t>Update time</t>
  </si>
  <si>
    <t>AFTTAUTOREAPPLY</t>
  </si>
  <si>
    <t>Generate reapply transaction?</t>
  </si>
  <si>
    <t>Y|Generate reapply automatically|~N|Do not generate reapply|</t>
  </si>
  <si>
    <t>AFTTAWG</t>
  </si>
  <si>
    <t>Administrative Wage Garnishment?</t>
  </si>
  <si>
    <t>AFTTBANKINFO</t>
  </si>
  <si>
    <t>Allow bank info update?</t>
  </si>
  <si>
    <t>Y|Display bank information|~N|Do not display bank information|</t>
  </si>
  <si>
    <t>AFTTCATEGORY</t>
  </si>
  <si>
    <t>Transaction type category</t>
  </si>
  <si>
    <t>A|Adjustment|~R|Reversal|~M|Money|</t>
  </si>
  <si>
    <t>AFTTCHARGE</t>
  </si>
  <si>
    <t>Is the adjustment a charge?</t>
  </si>
  <si>
    <t>Y|This is a charge|~N|This is not a charge|</t>
  </si>
  <si>
    <t>AFTTDEPOSIT</t>
  </si>
  <si>
    <t>Affect deposit?</t>
  </si>
  <si>
    <t>Y|Transaction affects deposit|~N|Transaction does not affect deposit|</t>
  </si>
  <si>
    <t>AFTTDESC</t>
  </si>
  <si>
    <t>Transaction type description</t>
  </si>
  <si>
    <t>AFTTFEEPAID</t>
  </si>
  <si>
    <t>Cont. Fees Paid on DP</t>
  </si>
  <si>
    <t>AFTTGENERATED</t>
  </si>
  <si>
    <t>System-generated transaction?</t>
  </si>
  <si>
    <t>Y|System generated transaction|~N|Not system generated transaction|</t>
  </si>
  <si>
    <t>AFTTHELPID</t>
  </si>
  <si>
    <t>AFTTHOWRECEIVED</t>
  </si>
  <si>
    <t>How was transaction received?</t>
  </si>
  <si>
    <t>O|Walk in Office transaction|~M|Mailed in transaction|~C|Client received transaction|~E|Electronic t</t>
  </si>
  <si>
    <t>AFTTINCDEC</t>
  </si>
  <si>
    <t>Affect on balance</t>
  </si>
  <si>
    <t>I|Transaction increases balance|~D|Transaction decreases balance|</t>
  </si>
  <si>
    <t>AFTTKEY</t>
  </si>
  <si>
    <t>Transaction type key</t>
  </si>
  <si>
    <t>AFTTLIFT</t>
  </si>
  <si>
    <t>Flag for lifted transactions</t>
  </si>
  <si>
    <t>%|Corrected off reversal|~-|Nonsufficient funds reversal|~L|Legal action reversal|</t>
  </si>
  <si>
    <t>%</t>
  </si>
  <si>
    <t>AFTTMODSEC</t>
  </si>
  <si>
    <t>Modify security</t>
  </si>
  <si>
    <t>AFTTNOTES</t>
  </si>
  <si>
    <t>AFTTNSF</t>
  </si>
  <si>
    <t>Nonsufficient funds?</t>
  </si>
  <si>
    <t>Y|Reversal because of nonsufficient funds|~N|Reversal due to another reason|</t>
  </si>
  <si>
    <t>AFTTOS</t>
  </si>
  <si>
    <t>Protected Transaction Type</t>
  </si>
  <si>
    <t>AFTTRESETTLE</t>
  </si>
  <si>
    <t>Resettle Account</t>
  </si>
  <si>
    <t>AFTTREVPAYMENT</t>
  </si>
  <si>
    <t>Reverse entire transaction?</t>
  </si>
  <si>
    <t>Y|Reverse all active splits on trn|~N|Reverse this split only|</t>
  </si>
  <si>
    <t>AFTTSHOWSTMT</t>
  </si>
  <si>
    <t>Show transaction on statement?</t>
  </si>
  <si>
    <t>Y|Show on statement|~N|Do not show on statement|</t>
  </si>
  <si>
    <t>AFTTTRANSFERCREDIT</t>
  </si>
  <si>
    <t>AFTTTRUST</t>
  </si>
  <si>
    <t>Transaction type trust override</t>
  </si>
  <si>
    <t>ARJAFLTRUSTSUSP</t>
  </si>
  <si>
    <t>AFTTUPDARR</t>
  </si>
  <si>
    <t>Updates Arrangements?</t>
  </si>
  <si>
    <t>AFTTVENTYPE</t>
  </si>
  <si>
    <t>AFTTWINDOW</t>
  </si>
  <si>
    <t>User window for transaction ty</t>
  </si>
  <si>
    <t>TPL Adjuster Address Line</t>
  </si>
  <si>
    <t>TPL Adjuster City</t>
  </si>
  <si>
    <t>TPL Adjuster Email</t>
  </si>
  <si>
    <t>Adjuster Fax</t>
  </si>
  <si>
    <t>Adjuster Firm</t>
  </si>
  <si>
    <t>TPL Adjuster Name</t>
  </si>
  <si>
    <t>TPL Adjuster Primary Phone Number</t>
  </si>
  <si>
    <t>TPL Adjuster State</t>
  </si>
  <si>
    <t>TPL Adjuster Address Unit</t>
  </si>
  <si>
    <t>TPL Adjuster Postal Code</t>
  </si>
  <si>
    <t>Admit Date</t>
  </si>
  <si>
    <t>TPL Attorney Address Line</t>
  </si>
  <si>
    <t>TPL Attorney City</t>
  </si>
  <si>
    <t>TPL Attorney Email</t>
  </si>
  <si>
    <t>TPL Attorney Fax</t>
  </si>
  <si>
    <t>TPL Attorney Firm</t>
  </si>
  <si>
    <t>TPL Attorney Name</t>
  </si>
  <si>
    <t>TPL Attorney Primary Phone Number</t>
  </si>
  <si>
    <t>TPL Attorney State</t>
  </si>
  <si>
    <t>TPL Attorney Address Unit</t>
  </si>
  <si>
    <t>TPL Attorney Postal Code</t>
  </si>
  <si>
    <t>First Bill Drop Date</t>
  </si>
  <si>
    <t>Care Description</t>
  </si>
  <si>
    <t>Disability From Date</t>
  </si>
  <si>
    <t>Disability To Date</t>
  </si>
  <si>
    <t>Discharge Date</t>
  </si>
  <si>
    <t>Financial Class</t>
  </si>
  <si>
    <t>Injury Date</t>
  </si>
  <si>
    <t>TPL Insurance Claim</t>
  </si>
  <si>
    <t>TPL Insurance Company Name</t>
  </si>
  <si>
    <t>TPL Insurance Company Policy Number</t>
  </si>
  <si>
    <t>TPL Insurance Subscriber Number</t>
  </si>
  <si>
    <t>Last Bill Date</t>
  </si>
  <si>
    <t>Medical Record Number</t>
  </si>
  <si>
    <t>Original Insurance Adjustments</t>
  </si>
  <si>
    <t>Original Insurance Balance</t>
  </si>
  <si>
    <t>Original Insurance Payments</t>
  </si>
  <si>
    <t>Original Patient Adjustments</t>
  </si>
  <si>
    <t>Original Patient Balance</t>
  </si>
  <si>
    <t>Original Patient Payments</t>
  </si>
  <si>
    <t>Other TPL</t>
  </si>
  <si>
    <t>Patient Address</t>
  </si>
  <si>
    <t>Patient City</t>
  </si>
  <si>
    <t>Patient Date of Death</t>
  </si>
  <si>
    <t>Patient First Name</t>
  </si>
  <si>
    <t>Patient-Guarantor Relationship</t>
  </si>
  <si>
    <t>AHACPATID</t>
  </si>
  <si>
    <t>Patient</t>
  </si>
  <si>
    <t>Patient DOB</t>
  </si>
  <si>
    <t>Patient Last Name</t>
  </si>
  <si>
    <t>AHACPATNAME</t>
  </si>
  <si>
    <t>Patient Full Name</t>
  </si>
  <si>
    <t>Patient State</t>
  </si>
  <si>
    <t>Patient Type</t>
  </si>
  <si>
    <t>Patient Address Unit</t>
  </si>
  <si>
    <t>Patient Postal Code</t>
  </si>
  <si>
    <t>AHACPHYS</t>
  </si>
  <si>
    <t>Physician Name</t>
  </si>
  <si>
    <t>AHACPRMDIAG</t>
  </si>
  <si>
    <t>Primary Diagnosis Code</t>
  </si>
  <si>
    <t>AHACPRMDIAGDESC</t>
  </si>
  <si>
    <t>Primary Diagnosis Description</t>
  </si>
  <si>
    <t>AHACPRMPROC</t>
  </si>
  <si>
    <t>Primary Procedure Code</t>
  </si>
  <si>
    <t>AHACPRMPROCDESC</t>
  </si>
  <si>
    <t>Primary Procedure Description</t>
  </si>
  <si>
    <t>AHACSRVTYP</t>
  </si>
  <si>
    <t>Encounter Service Type</t>
  </si>
  <si>
    <t>Total Bill Amount</t>
  </si>
  <si>
    <t>Total Charges</t>
  </si>
  <si>
    <t>AHACTRTAUTHCODE</t>
  </si>
  <si>
    <t>Treatment Authorization Code</t>
  </si>
  <si>
    <t>AHACTRTAUTHENDTE</t>
  </si>
  <si>
    <t>Treatment Authorization Effective End Date</t>
  </si>
  <si>
    <t>AHACTRTAUTHSTDTE</t>
  </si>
  <si>
    <t>Treatment Authorization Effective Start Date</t>
  </si>
  <si>
    <t>AHACUPIN</t>
  </si>
  <si>
    <t>Physician UPIN</t>
  </si>
  <si>
    <t>TPL Victim of a Crime Case Number</t>
  </si>
  <si>
    <t>TPL Victim of a Crime</t>
  </si>
  <si>
    <t>TPL Victim of a Crime Police Contact Phone Number</t>
  </si>
  <si>
    <t>Worker's Compensation</t>
  </si>
  <si>
    <t>AHC1500ACCEPT</t>
  </si>
  <si>
    <t>Accept Assignment? - FL27</t>
  </si>
  <si>
    <t>AHCLM1500</t>
  </si>
  <si>
    <t>N|No|AHC1500ACCEPT_N~Y|Yes|AHC1500ACCEPT_Y</t>
  </si>
  <si>
    <t>SYFLD_AHC1500ACCEPT</t>
  </si>
  <si>
    <t>AHC1500ACID</t>
  </si>
  <si>
    <t>SYFLD_AHC1500ACID41692</t>
  </si>
  <si>
    <t>AHC1500AMTPAID</t>
  </si>
  <si>
    <t>Amount Paid - FL29</t>
  </si>
  <si>
    <t>SYFLD_AHC1500AMTPAID</t>
  </si>
  <si>
    <t>AHC1500ANPLAN</t>
  </si>
  <si>
    <t>Is there another Health Benefit Plan? - FL11d</t>
  </si>
  <si>
    <t>N|No|AHC1500ANPLAN_N~Y|Yes|AHC1500ANPLAN_Y</t>
  </si>
  <si>
    <t>SYFLD_AHC1500ANPLAN</t>
  </si>
  <si>
    <t>AHC1500AUTOACCST</t>
  </si>
  <si>
    <t>Auto Accident State - FL10b</t>
  </si>
  <si>
    <t>SYFLD_AHC1500AUTOACCST</t>
  </si>
  <si>
    <t>AHC1500BALDUE</t>
  </si>
  <si>
    <t>Balance Due - FL30</t>
  </si>
  <si>
    <t>SYFLD_AHC1500BALDUE</t>
  </si>
  <si>
    <t>AHC1500BILPROVCTY</t>
  </si>
  <si>
    <t>Billing Provider City - FL33</t>
  </si>
  <si>
    <t>SYFLD_AHC1500BILPROVCTY</t>
  </si>
  <si>
    <t>AHC1500BILPROVINFOL1</t>
  </si>
  <si>
    <t>Billing Provider Information - Line 1 (Name) - FL3</t>
  </si>
  <si>
    <t>SYFLD_AHC1500BILPROVINFOL1</t>
  </si>
  <si>
    <t>AHC1500BILPROVINFOL2</t>
  </si>
  <si>
    <t xml:space="preserve">Billing Provider Information - Line 2 (Address) - </t>
  </si>
  <si>
    <t>SYFLD_AHC1500BILPROVINFOL2</t>
  </si>
  <si>
    <t>AHC1500BILPROVINFOL3</t>
  </si>
  <si>
    <t>Billing Provider Information - Line 3 (City, State</t>
  </si>
  <si>
    <t>SYFLD_AHC1500BILPROVINFOL3</t>
  </si>
  <si>
    <t>AHC1500BILPROVNPI</t>
  </si>
  <si>
    <t>Billing Provider NPI Number - FL33a</t>
  </si>
  <si>
    <t>SYFLD_AHC1500BILPROVNPI</t>
  </si>
  <si>
    <t>AHC1500BILPROVOTHIDN</t>
  </si>
  <si>
    <t>Billing Provider Other ID Number - FL33b</t>
  </si>
  <si>
    <t>SYFLD_AHC1500BILPROVOTHIDN</t>
  </si>
  <si>
    <t>AHC1500BILPROVPH</t>
  </si>
  <si>
    <t>Billing Provider Phone - FL33</t>
  </si>
  <si>
    <t>SYFLD_AHC1500BILPROVPH</t>
  </si>
  <si>
    <t>AHC1500BILPROVST</t>
  </si>
  <si>
    <t>Billing Provider State - FL33</t>
  </si>
  <si>
    <t>SYFLD_AHC1500BILPROVST</t>
  </si>
  <si>
    <t>AHC1500BILPROVZIP</t>
  </si>
  <si>
    <t>Billing Provider Zip - FL33</t>
  </si>
  <si>
    <t>SYFLD_AHC1500BILPROVZIP</t>
  </si>
  <si>
    <t>AHC1500CARADR1</t>
  </si>
  <si>
    <t>Carrier Address Line 1</t>
  </si>
  <si>
    <t>SYFLD_AHC1500CARADR1</t>
  </si>
  <si>
    <t>AHC1500CARADR2</t>
  </si>
  <si>
    <t>Carrier Address Line 2</t>
  </si>
  <si>
    <t>SYFLD_AHC1500CARADR2</t>
  </si>
  <si>
    <t>AHC1500CARCTY</t>
  </si>
  <si>
    <t>Carrier City</t>
  </si>
  <si>
    <t>SYFLD_AHC1500CARCTY</t>
  </si>
  <si>
    <t>AHC1500CARNAME</t>
  </si>
  <si>
    <t>Carrier Name</t>
  </si>
  <si>
    <t>SYFLD_AHC1500CARNAME</t>
  </si>
  <si>
    <t>AHC1500CARST</t>
  </si>
  <si>
    <t>Carrier State</t>
  </si>
  <si>
    <t>SYFLD_AHC1500CARST</t>
  </si>
  <si>
    <t>AHC1500CARZIP</t>
  </si>
  <si>
    <t>Carrier Zip</t>
  </si>
  <si>
    <t>SYFLD_AHC1500CARZIP</t>
  </si>
  <si>
    <t>AHC1500CLTREF</t>
  </si>
  <si>
    <t>Client Reference Number</t>
  </si>
  <si>
    <t>SYFLD_AHC1500CLTREF</t>
  </si>
  <si>
    <t>AHC1500CONDAUTO</t>
  </si>
  <si>
    <t>Is Patient's Condition Related to Auto Accident? -</t>
  </si>
  <si>
    <t>N|No|AHC1500CONDAUTO_N~Y|Yes|AHC1500CONDAUTO_Y</t>
  </si>
  <si>
    <t>SYFLD_AHC1500CONDAUTO</t>
  </si>
  <si>
    <t>AHC1500CONDEMP</t>
  </si>
  <si>
    <t>Is Patient's Condition Related to Employment? - FL</t>
  </si>
  <si>
    <t>N|No|AHC1500CONDEMP_N~Y|Yes|AHC1500CONDEMP_Y</t>
  </si>
  <si>
    <t>SYFLD_AHC1500CONDEMP</t>
  </si>
  <si>
    <t>AHC1500CONDOTHACC</t>
  </si>
  <si>
    <t xml:space="preserve">Is Patient's Condition Related to Other Accident? </t>
  </si>
  <si>
    <t>N|No|AHC1500CONDOTHACC_N~Y|Yes|AHC1500CONDOTHACC_Y</t>
  </si>
  <si>
    <t>SYFLD_AHC1500CONDOTHACC</t>
  </si>
  <si>
    <t>AHC1500CURILLDTE</t>
  </si>
  <si>
    <t>Date of Current Illness, Injury, Pregnancy - FL14</t>
  </si>
  <si>
    <t>SYFLD_AHC1500CURILLDTE</t>
  </si>
  <si>
    <t>AHC1500DIAG1</t>
  </si>
  <si>
    <t>Diagnosis or Nature of Illness or Injury 1 - FL21</t>
  </si>
  <si>
    <t>SYFLD_AHC1500DIAG1</t>
  </si>
  <si>
    <t>AHC1500DIAG2</t>
  </si>
  <si>
    <t>Diagnosis or Nature of Illness or Injury 2 - FL21</t>
  </si>
  <si>
    <t>SYFLD_AHC1500DIAG2</t>
  </si>
  <si>
    <t>AHC1500DIAG3</t>
  </si>
  <si>
    <t>Diagnosis or Nature of Illness or Injury 3 - FL21</t>
  </si>
  <si>
    <t>SYFLD_AHC1500DIAG3</t>
  </si>
  <si>
    <t>AHC1500DIAG4</t>
  </si>
  <si>
    <t>Diagnosis or Nature of Illness or Injury 4 - FL21</t>
  </si>
  <si>
    <t>SYFLD_AHC1500DIAG4</t>
  </si>
  <si>
    <t>AHC1500FEDTAXIDNUM</t>
  </si>
  <si>
    <t>Federal Tax ID Number - FL25</t>
  </si>
  <si>
    <t>SYFLD_AHC1500FEDTAXIDNUM</t>
  </si>
  <si>
    <t>AHC1500FEDTAXIDNUMTP</t>
  </si>
  <si>
    <t>Federal Tax ID Number Type - FL25</t>
  </si>
  <si>
    <t>E|EIN|AHC1500IDNUMTP_E~S|SSN|AHC1500IDNUMTP_S</t>
  </si>
  <si>
    <t>SYFLD_AHC1500FEDTAXIDNUMTP</t>
  </si>
  <si>
    <t>AHC1500HOSPFRDTE</t>
  </si>
  <si>
    <t xml:space="preserve">Hospitalization Dates Related to Current Services </t>
  </si>
  <si>
    <t>SYFLD_AHC1500HOSPFRDTE</t>
  </si>
  <si>
    <t>AHC1500HOSPTODTE</t>
  </si>
  <si>
    <t>SYFLD_AHC1500HOSPTODTE</t>
  </si>
  <si>
    <t>AHC1500ID</t>
  </si>
  <si>
    <t>1500 Claims ID (Table Key)</t>
  </si>
  <si>
    <t>SYFLD_AHC1500ID</t>
  </si>
  <si>
    <t>AHC1500INSADR</t>
  </si>
  <si>
    <t>Insured's Address - FL7</t>
  </si>
  <si>
    <t>SYFLD_AHC1500INSADR</t>
  </si>
  <si>
    <t>AHC1500INSBTHDTE</t>
  </si>
  <si>
    <t>Insured's Date of Birth - FL11a</t>
  </si>
  <si>
    <t>SYFLD_AHC1500INSBTHDTE</t>
  </si>
  <si>
    <t>AHC1500INSCTY</t>
  </si>
  <si>
    <t>Insured's City - FL7</t>
  </si>
  <si>
    <t>SYFLD_AHC1500INSCTY</t>
  </si>
  <si>
    <t>AHC1500INSEMPNAME</t>
  </si>
  <si>
    <t>Insured's Employer's Name or School Name - FL11b</t>
  </si>
  <si>
    <t>SYFLD_AHC1500INSEMPNAME</t>
  </si>
  <si>
    <t>AHC1500INSIDNUM</t>
  </si>
  <si>
    <t>Insureds ID Number - FL1a</t>
  </si>
  <si>
    <t>SYFLD_AHC1500INSIDNUM</t>
  </si>
  <si>
    <t>AHC1500INSNAME</t>
  </si>
  <si>
    <t>Insured's Name - FL4</t>
  </si>
  <si>
    <t>SYFLD_AHC1500INSNAME</t>
  </si>
  <si>
    <t>AHC1500INSPH</t>
  </si>
  <si>
    <t>Insured's Phone - FL7</t>
  </si>
  <si>
    <t>SYFLD_AHC1500INSPH</t>
  </si>
  <si>
    <t>AHC1500INSPLANNAME</t>
  </si>
  <si>
    <t>Insurance Plan Name or Program Name - FL11c</t>
  </si>
  <si>
    <t>SYFLD_AHC1500INSPLANNAME</t>
  </si>
  <si>
    <t>AHC1500INSPOLNUM</t>
  </si>
  <si>
    <t>Insured's Policy, Group, or FECA Number - FL11</t>
  </si>
  <si>
    <t>SYFLD_AHC1500INSPOLNUM</t>
  </si>
  <si>
    <t>AHC1500INSSEX</t>
  </si>
  <si>
    <t>Insured's Sex - FL11a</t>
  </si>
  <si>
    <t>F|Female|AHC1500INSSEX_F~M|Male|AHC1500INSSEX_M</t>
  </si>
  <si>
    <t>SYFLD_AHC1500INSSEX</t>
  </si>
  <si>
    <t>AHC1500INSSIGN</t>
  </si>
  <si>
    <t>Insured's or Authorized Person's Signature - FL13</t>
  </si>
  <si>
    <t>SYFLD_AHC1500INSSIGN</t>
  </si>
  <si>
    <t>AHC1500INSST</t>
  </si>
  <si>
    <t>Insured's State - FL7</t>
  </si>
  <si>
    <t>SYFLD_AHC1500INSST</t>
  </si>
  <si>
    <t>AHC1500INSZIP</t>
  </si>
  <si>
    <t>Insured's Zip - FL7</t>
  </si>
  <si>
    <t>SYFLD_AHC1500INSZIP</t>
  </si>
  <si>
    <t>AHC1500MEDCD</t>
  </si>
  <si>
    <t>Medicaid Resubmission Code - FL22</t>
  </si>
  <si>
    <t>SYFLD_AHC1500MEDCD</t>
  </si>
  <si>
    <t>AHC1500MEDORN</t>
  </si>
  <si>
    <t xml:space="preserve">Medicaid Resubmission Original Reference Number - </t>
  </si>
  <si>
    <t>SYFLD_AHC1500MEDORN</t>
  </si>
  <si>
    <t>AHC1500MOD</t>
  </si>
  <si>
    <t>Modify Flag</t>
  </si>
  <si>
    <t>N|No|AHC1500MOD_N~Y|Yes|AHC1500MOD_Y</t>
  </si>
  <si>
    <t>SYFLD_AHC1500MOD</t>
  </si>
  <si>
    <t>AHC1500NPI</t>
  </si>
  <si>
    <t>NPI # - FL17b</t>
  </si>
  <si>
    <t>SYFLD_AHC1500NPI</t>
  </si>
  <si>
    <t>AHC1500OTHIDNUM</t>
  </si>
  <si>
    <t>Other ID# - FL17a</t>
  </si>
  <si>
    <t>SYFLD_AHC1500OTHIDNUM</t>
  </si>
  <si>
    <t>AHC1500OTHIDNUMQUAL</t>
  </si>
  <si>
    <t>Other ID# Qualifier - FL17a</t>
  </si>
  <si>
    <t>SYFLD_AHC1500OTHIDNUMQUAL</t>
  </si>
  <si>
    <t>AHC1500OTHINSBTHDTE</t>
  </si>
  <si>
    <t>Other Insured's Date of Birth - FL9b</t>
  </si>
  <si>
    <t>SYFLD_AHC1500OTHINSBTHDTE</t>
  </si>
  <si>
    <t>AHC1500OTHINSEMPNAME</t>
  </si>
  <si>
    <t>Employer's Name or School Name - FL9c</t>
  </si>
  <si>
    <t>SYFLD_AHC1500OTHINSEMPNAME</t>
  </si>
  <si>
    <t>AHC1500OTHINSNAME</t>
  </si>
  <si>
    <t>Other Insured's Name - FL9</t>
  </si>
  <si>
    <t>SYFLD_AHC1500OTHINSNAME</t>
  </si>
  <si>
    <t>AHC1500OTHINSPLANNAM</t>
  </si>
  <si>
    <t>Insurance Plan Name or Program Name - FL9d</t>
  </si>
  <si>
    <t>SYFLD_AHC1500OTHINSPLANNAM</t>
  </si>
  <si>
    <t>AHC1500OTHINSPOL</t>
  </si>
  <si>
    <t>Other Insureds Policy or Group Number - FL9a</t>
  </si>
  <si>
    <t>SYFLD_AHC1500OTHINSPOL</t>
  </si>
  <si>
    <t>AHC1500OTHINSSEX</t>
  </si>
  <si>
    <t>Other Insured's Sex - FL9b</t>
  </si>
  <si>
    <t>F|Female|AHC1500OTHINSSEX_F~M|Male|AHC1500OTHINSSEX_M</t>
  </si>
  <si>
    <t>SYFLD_AHC1500OTHINSSEX</t>
  </si>
  <si>
    <t>AHC1500OUTLAB</t>
  </si>
  <si>
    <t>Outside Lab? - FL20</t>
  </si>
  <si>
    <t>N|No|AHC1500OUTLAB_N~Y|Yes|AHC1500OUTLAB_Y</t>
  </si>
  <si>
    <t>SYFLD_AHC1500OUTLAB</t>
  </si>
  <si>
    <t>AHC1500OUTLABCHG</t>
  </si>
  <si>
    <t>Outside Lab Charges - FL20</t>
  </si>
  <si>
    <t>SYFLD_AHC1500OUTLABCHG</t>
  </si>
  <si>
    <t>AHC1500PATACCTNUM</t>
  </si>
  <si>
    <t>Patient's Account Number - FL26</t>
  </si>
  <si>
    <t>SYFLD_AHC1500PATACCTNUM</t>
  </si>
  <si>
    <t>AHC1500PATADR</t>
  </si>
  <si>
    <t>Patient's Address - FL5</t>
  </si>
  <si>
    <t>SYFLD_AHC1500PATADR</t>
  </si>
  <si>
    <t>AHC1500PATBTHDTE</t>
  </si>
  <si>
    <t>Patient's Birth Date - FL3</t>
  </si>
  <si>
    <t>SYFLD_AHC1500PATBTHDTE</t>
  </si>
  <si>
    <t>AHC1500PATCTY</t>
  </si>
  <si>
    <t>Patient's City - FL5</t>
  </si>
  <si>
    <t>SYFLD_AHC1500PATCTY</t>
  </si>
  <si>
    <t>AHC1500PATEMPSTAT</t>
  </si>
  <si>
    <t>Patient Employment Status - FL8</t>
  </si>
  <si>
    <t>F|Full-Time Student|AHC1500PATEMPSTAT_F~P|Part-Time Student|AHC1500PATEMPSTAT_P~E|Employed|AHC1500PA</t>
  </si>
  <si>
    <t>SYFLD_AHC1500PATEMPSTAT</t>
  </si>
  <si>
    <t>AHC1500PATMARSTAT</t>
  </si>
  <si>
    <t>Patient Marital Status - FL8</t>
  </si>
  <si>
    <t>M|Married|AHC1500PATMARSTAT_M~O|Other|AHC1500PATMARSTAT_O~S|Single|AHC1500PATMARSTAT_S</t>
  </si>
  <si>
    <t>SYFLD_AHC1500PATMARSTAT</t>
  </si>
  <si>
    <t>AHC1500PATNAME</t>
  </si>
  <si>
    <t>Patient's Name - FL2</t>
  </si>
  <si>
    <t>SYFLD_AHC1500PATNAME</t>
  </si>
  <si>
    <t>AHC1500PATPH</t>
  </si>
  <si>
    <t>Patient's Phone - FL5</t>
  </si>
  <si>
    <t>SYFLD_AHC1500PATPH</t>
  </si>
  <si>
    <t>AHC1500PATRELINS</t>
  </si>
  <si>
    <t>Patient Relationship to Insured - FL6</t>
  </si>
  <si>
    <t>SYFLD_AHC1500PATRELINS</t>
  </si>
  <si>
    <t>AHC1500PATSEX</t>
  </si>
  <si>
    <t>Patient's Sex - FL3</t>
  </si>
  <si>
    <t>F|Female|AHC1500PATSEX_F~M|Male|AHC1500PATSEX_M</t>
  </si>
  <si>
    <t>SYFLD_AHC1500PATSEX</t>
  </si>
  <si>
    <t>AHC1500PATSIGN</t>
  </si>
  <si>
    <t>Patient's or Authorized Person's Signature - FL12</t>
  </si>
  <si>
    <t>SYFLD_AHC1500PATSIGN</t>
  </si>
  <si>
    <t>AHC1500PATSIGNDTE</t>
  </si>
  <si>
    <t>Patient's Signature Date - FL12</t>
  </si>
  <si>
    <t>SYFLD_AHC1500PATSIGNDTE</t>
  </si>
  <si>
    <t>AHC1500PATST</t>
  </si>
  <si>
    <t>Patient's State - FL5</t>
  </si>
  <si>
    <t>SYFLD_AHC1500PATST</t>
  </si>
  <si>
    <t>AHC1500PATZIP</t>
  </si>
  <si>
    <t>Patient's Zip - FL5</t>
  </si>
  <si>
    <t>SYFLD_AHC1500PATZIP</t>
  </si>
  <si>
    <t>AHC1500PHYSSIG</t>
  </si>
  <si>
    <t>Signature of Physician or Supplier Including Degre</t>
  </si>
  <si>
    <t>SYFLD_AHC1500PHYSSIG</t>
  </si>
  <si>
    <t>AHC1500PHYSSIGDTE</t>
  </si>
  <si>
    <t>Signature of Physician Date - FL31</t>
  </si>
  <si>
    <t>SYFLD_AHC1500PHYSSIGDTE</t>
  </si>
  <si>
    <t>AHC1500PRIORAUTHNUM</t>
  </si>
  <si>
    <t>Prior Authorization Number - FL23</t>
  </si>
  <si>
    <t>SYFLD_AHC1500PRIORAUTHNUM</t>
  </si>
  <si>
    <t>AHC1500PRNDTE</t>
  </si>
  <si>
    <t>Date Last Printed</t>
  </si>
  <si>
    <t>SYFLD_AHC1500PRNDTE</t>
  </si>
  <si>
    <t>AHC1500PRNTME</t>
  </si>
  <si>
    <t>Time Last Printed</t>
  </si>
  <si>
    <t>SYFLD_AHC1500PRNTME</t>
  </si>
  <si>
    <t>AHC1500PRNUSR</t>
  </si>
  <si>
    <t>User Last Printed</t>
  </si>
  <si>
    <t>SYFLD_AHC1500PRNUSR</t>
  </si>
  <si>
    <t>AHC1500RC1500ID</t>
  </si>
  <si>
    <t>R-pointer to AHCLM1500</t>
  </si>
  <si>
    <t>AHCLM1500REP</t>
  </si>
  <si>
    <t>SYFLD_AHC1500RC1500ID</t>
  </si>
  <si>
    <t>AHC1500RCHGS</t>
  </si>
  <si>
    <t>$ Charges - FL24F</t>
  </si>
  <si>
    <t>SYFLD_AHC1500RCHGS</t>
  </si>
  <si>
    <t>AHC1500RDAYS</t>
  </si>
  <si>
    <t>Days or Units - FL24G</t>
  </si>
  <si>
    <t>SYFLD_AHC1500RDAYS</t>
  </si>
  <si>
    <t>AHC1500RDIAGPTR</t>
  </si>
  <si>
    <t>Diagnosis Pointer - FL24E</t>
  </si>
  <si>
    <t>SYFLD_AHC1500RDIAGPTR</t>
  </si>
  <si>
    <t>AHC1500REFPROVNAME</t>
  </si>
  <si>
    <t>Name of Referring Provider or Other Source - FL17</t>
  </si>
  <si>
    <t>SYFLD_AHC1500REFPROVNAME</t>
  </si>
  <si>
    <t>AHC1500REMG</t>
  </si>
  <si>
    <t>EMG - FL24C</t>
  </si>
  <si>
    <t>SYFLD_AHC1500REMG</t>
  </si>
  <si>
    <t>AHC1500REPSDTRSN</t>
  </si>
  <si>
    <t>EPSDT Reason - FL24H</t>
  </si>
  <si>
    <t>SYFLD_AHC1500REPSDTRSN</t>
  </si>
  <si>
    <t>AHC1500RES10D</t>
  </si>
  <si>
    <t>Reserved for Local Use - FL10d</t>
  </si>
  <si>
    <t>SYFLD_AHC1500RES10D</t>
  </si>
  <si>
    <t>AHC1500RES19L1</t>
  </si>
  <si>
    <t>Reserved for Local Use (Line 1) - FL19</t>
  </si>
  <si>
    <t>SYFLD_AHC1500RES19L1</t>
  </si>
  <si>
    <t>AHC1500RES19L2</t>
  </si>
  <si>
    <t>Reserved for Local Use (Line 2) - FL19</t>
  </si>
  <si>
    <t>SYFLD_AHC1500RES19L2</t>
  </si>
  <si>
    <t>AHC1500RES20</t>
  </si>
  <si>
    <t>Reserved Field - FL20</t>
  </si>
  <si>
    <t>SYFLD_AHC1500RES20</t>
  </si>
  <si>
    <t>AHC1500RFAMPLN</t>
  </si>
  <si>
    <t>Family Plan - FL24H</t>
  </si>
  <si>
    <t>SYFLD_AHC1500RFAMPLN</t>
  </si>
  <si>
    <t>AHC1500RID</t>
  </si>
  <si>
    <t>1500 Claims Repeating Record ID (Table Key)</t>
  </si>
  <si>
    <t>SYFLD_AHC1500RID</t>
  </si>
  <si>
    <t>AHC1500RIDQ</t>
  </si>
  <si>
    <t>ID Qualifier - FL24I</t>
  </si>
  <si>
    <t>SYFLD_AHC1500RIDQ</t>
  </si>
  <si>
    <t>AHC1500RPSSCPT</t>
  </si>
  <si>
    <t>Procedures, Services, or Supplies - CPT/HCPCS - FL</t>
  </si>
  <si>
    <t>SYFLD_AHC1500RPSSCPT</t>
  </si>
  <si>
    <t>AHC1500RPSSMOD1</t>
  </si>
  <si>
    <t>Procedures, Services, or Supplies - Modifier 1 - F</t>
  </si>
  <si>
    <t>SYFLD_AHC1500RPSSMOD1</t>
  </si>
  <si>
    <t>AHC1500RPSSMOD2</t>
  </si>
  <si>
    <t>Procedures, Services, or Supplies - Modifier 2 - F</t>
  </si>
  <si>
    <t>SYFLD_AHC1500RPSSMOD2</t>
  </si>
  <si>
    <t>AHC1500RPSSMOD3</t>
  </si>
  <si>
    <t>Procedures, Services, or Supplies - Modifier 3 - F</t>
  </si>
  <si>
    <t>SYFLD_AHC1500RPSSMOD3</t>
  </si>
  <si>
    <t>AHC1500RPSSMOD4</t>
  </si>
  <si>
    <t>Procedures, Services, or Supplies - Modifier 4 - F</t>
  </si>
  <si>
    <t>SYFLD_AHC1500RPSSMOD4</t>
  </si>
  <si>
    <t>AHC1500RRPIDNONNPI</t>
  </si>
  <si>
    <t>Rendering Provider ID # (non-NPI ID number) - FL24</t>
  </si>
  <si>
    <t>SYFLD_AHC1500RRPIDNONNPI</t>
  </si>
  <si>
    <t>AHC1500RRPIDNPI</t>
  </si>
  <si>
    <t>Rendering Provider ID # (NPI number) - FL24J</t>
  </si>
  <si>
    <t>SYFLD_AHC1500RRPIDNPI</t>
  </si>
  <si>
    <t>AHC1500RSRVFRDTE</t>
  </si>
  <si>
    <t>Date(s) of Service (From) - FL24A</t>
  </si>
  <si>
    <t>SYFLD_AHC1500RSRVFRDTE</t>
  </si>
  <si>
    <t>AHC1500RSRVPLACE</t>
  </si>
  <si>
    <t>Place of Service - FL24B</t>
  </si>
  <si>
    <t>SYFLD_AHC1500RSRVPLACE</t>
  </si>
  <si>
    <t>AHC1500RSRVTODTE</t>
  </si>
  <si>
    <t>Date(s) of Service (To) - FL24A</t>
  </si>
  <si>
    <t>SYFLD_AHC1500RSRVTODTE</t>
  </si>
  <si>
    <t>AHC1500RSUPP</t>
  </si>
  <si>
    <t>Supplemental Information - FL24</t>
  </si>
  <si>
    <t>SYFLD_AHC1500RSUPP</t>
  </si>
  <si>
    <t>AHC1500SIMILLDTE</t>
  </si>
  <si>
    <t>If Patient Has Had Same or Similar Illness (Give F</t>
  </si>
  <si>
    <t>SYFLD_AHC1500SIMILLDTE</t>
  </si>
  <si>
    <t>AHC1500SRVFACCTY</t>
  </si>
  <si>
    <t>Service Facility Location City - FL32</t>
  </si>
  <si>
    <t>SYFLD_AHC1500SRVFACCTY</t>
  </si>
  <si>
    <t>AHC1500SRVFACINFOL1</t>
  </si>
  <si>
    <t>Service Facility Location Information - Line 1 (Na</t>
  </si>
  <si>
    <t>SYFLD_AHC1500SRVFACINFOL1</t>
  </si>
  <si>
    <t>AHC1500SRVFACINFOL2</t>
  </si>
  <si>
    <t>Service Facility Location Information - Line 2 (Ad</t>
  </si>
  <si>
    <t>SYFLD_AHC1500SRVFACINFOL2</t>
  </si>
  <si>
    <t>AHC1500SRVFACNPI</t>
  </si>
  <si>
    <t>Service Facility NPI Number - FL32a</t>
  </si>
  <si>
    <t>SYFLD_AHC1500SRVFACNPI</t>
  </si>
  <si>
    <t>AHC1500SRVFACOTHIDN</t>
  </si>
  <si>
    <t>Service Facility Other ID Number - FL32b</t>
  </si>
  <si>
    <t>SYFLD_AHC1500SRVFACOTHIDN</t>
  </si>
  <si>
    <t>AHC1500SRVFACST</t>
  </si>
  <si>
    <t>Service Facility Location State - FL32</t>
  </si>
  <si>
    <t>SYFLD_AHC1500SRVFACST</t>
  </si>
  <si>
    <t>AHC1500SRVFACZIP</t>
  </si>
  <si>
    <t>Service Facility Location Zip - FL32</t>
  </si>
  <si>
    <t>SYFLD_AHC1500SRVFACZIP</t>
  </si>
  <si>
    <t>AHC1500TOTCHGS</t>
  </si>
  <si>
    <t>Total Charge - FL28</t>
  </si>
  <si>
    <t>SYFLD_AHC1500TOTCHGS</t>
  </si>
  <si>
    <t>AHC1500TYPE</t>
  </si>
  <si>
    <t>Medicare, Medicaid, TRICARE CHAMPUS, CHAMPVA, Grou</t>
  </si>
  <si>
    <t>SYFLD_AHC1500TYPE</t>
  </si>
  <si>
    <t>AHC1500WORKFRDTE</t>
  </si>
  <si>
    <t>Patient Unable to Work in Current Occupation (From</t>
  </si>
  <si>
    <t>SYFLD_AHC1500WORKFRDTE</t>
  </si>
  <si>
    <t>AHC1500WORKTODTE</t>
  </si>
  <si>
    <t>Patient Unable to Work in Current Occupation (To D</t>
  </si>
  <si>
    <t>SYFLD_AHC1500WORKTODTE</t>
  </si>
  <si>
    <t>AHCHFACID</t>
  </si>
  <si>
    <t>AHCLMHCFA</t>
  </si>
  <si>
    <t>AHCHFCLTREF</t>
  </si>
  <si>
    <t>AHCHFF1</t>
  </si>
  <si>
    <t>Claim Type Box Selected</t>
  </si>
  <si>
    <t>AHCHFF10A</t>
  </si>
  <si>
    <t>Condition Employment Related?</t>
  </si>
  <si>
    <t>AHCHFF10B</t>
  </si>
  <si>
    <t>Condition Auto Accident?</t>
  </si>
  <si>
    <t>AHCHFF10BST</t>
  </si>
  <si>
    <t>Auto Accident State</t>
  </si>
  <si>
    <t>AHCHFF10C</t>
  </si>
  <si>
    <t>Condition Other Accident?</t>
  </si>
  <si>
    <t>AHCHFF10D</t>
  </si>
  <si>
    <t>FL10D Reserved</t>
  </si>
  <si>
    <t>AHCHFF11ADTE</t>
  </si>
  <si>
    <t>Insured's Date of Birth</t>
  </si>
  <si>
    <t>AHCHFF11ASX</t>
  </si>
  <si>
    <t>Insured's Sex</t>
  </si>
  <si>
    <t>M|Male|~F|Female|</t>
  </si>
  <si>
    <t>AHCHFF11B</t>
  </si>
  <si>
    <t>Insured's Employer/School Name</t>
  </si>
  <si>
    <t>AHCHFF11C</t>
  </si>
  <si>
    <t>Insured's Insurance Plan Name</t>
  </si>
  <si>
    <t>AHCHFF11D</t>
  </si>
  <si>
    <t>Another Benefit Plan?</t>
  </si>
  <si>
    <t>AHCHFF11NUM</t>
  </si>
  <si>
    <t>Insured's Policy Grp/FECA Num</t>
  </si>
  <si>
    <t>AHCHFF12DTE</t>
  </si>
  <si>
    <t>Patient's Signature Date</t>
  </si>
  <si>
    <t>AHCHFF12SIG</t>
  </si>
  <si>
    <t>Patient's Signature</t>
  </si>
  <si>
    <t>AHCHFF13</t>
  </si>
  <si>
    <t>Insured's Signature</t>
  </si>
  <si>
    <t>AHCHFF14DTE</t>
  </si>
  <si>
    <t>Date of Illness, Accident, LMP</t>
  </si>
  <si>
    <t>AHCHFF15DTE</t>
  </si>
  <si>
    <t>Date of Prior Illness</t>
  </si>
  <si>
    <t>AHCHFF16FDTE</t>
  </si>
  <si>
    <t>Unable to Work From Date</t>
  </si>
  <si>
    <t>AHCHFF16TDTE</t>
  </si>
  <si>
    <t>Unable to Work Through Date</t>
  </si>
  <si>
    <t>AHCHFF17</t>
  </si>
  <si>
    <t>Name of Referring Physician</t>
  </si>
  <si>
    <t>AHCHFF17A</t>
  </si>
  <si>
    <t>Referring Physician ID</t>
  </si>
  <si>
    <t>AHCHFF18FDTE</t>
  </si>
  <si>
    <t>Hospitalization From Date</t>
  </si>
  <si>
    <t>AHCHFF18TDTE</t>
  </si>
  <si>
    <t>Hospitalization Through Date</t>
  </si>
  <si>
    <t>AHCHFF19</t>
  </si>
  <si>
    <t>FL19 (Local Use)</t>
  </si>
  <si>
    <t>AHCHFF1A</t>
  </si>
  <si>
    <t>Insured's ID for Prog in Fld 1</t>
  </si>
  <si>
    <t>AHCHFF2</t>
  </si>
  <si>
    <t>Patient's Name</t>
  </si>
  <si>
    <t>AHCHFF20</t>
  </si>
  <si>
    <t>Outside Lab?</t>
  </si>
  <si>
    <t>AHCHFF20CH1</t>
  </si>
  <si>
    <t>Charges Box 1</t>
  </si>
  <si>
    <t>AHCHFF20CH2</t>
  </si>
  <si>
    <t>Charges Box 2</t>
  </si>
  <si>
    <t>AHCHFF21D1</t>
  </si>
  <si>
    <t>Diagnosis Code 1</t>
  </si>
  <si>
    <t>AHCHFF21D2</t>
  </si>
  <si>
    <t>Diagnosis Code 2</t>
  </si>
  <si>
    <t>AHCHFF21D3</t>
  </si>
  <si>
    <t>Diagnosis Code 3</t>
  </si>
  <si>
    <t>AHCHFF21D4</t>
  </si>
  <si>
    <t>Diagnosis Code 4</t>
  </si>
  <si>
    <t>AHCHFF22CD</t>
  </si>
  <si>
    <t>Medicaid Resubmission Code</t>
  </si>
  <si>
    <t>AHCHFF22REF</t>
  </si>
  <si>
    <t>Medicaid Original Reference #</t>
  </si>
  <si>
    <t>AHCHFF23</t>
  </si>
  <si>
    <t>Prior Authorization Number</t>
  </si>
  <si>
    <t>AHCHFF25NUM</t>
  </si>
  <si>
    <t>Federal Tax ID Number</t>
  </si>
  <si>
    <t>AHCHFF25SSN</t>
  </si>
  <si>
    <t>SSN/EIN Box Selected</t>
  </si>
  <si>
    <t>S|SSN Box Selected|~E|EIN Box Selected|</t>
  </si>
  <si>
    <t>AHCHFF26</t>
  </si>
  <si>
    <t>Patient's Account Number</t>
  </si>
  <si>
    <t>AHCHFF27</t>
  </si>
  <si>
    <t>Accept Assignment?</t>
  </si>
  <si>
    <t>AHCHFF28</t>
  </si>
  <si>
    <t>AHCHFF29</t>
  </si>
  <si>
    <t>AHCHFF30</t>
  </si>
  <si>
    <t>Balance Due</t>
  </si>
  <si>
    <t>AHCHFF31DTE</t>
  </si>
  <si>
    <t>Date of Physician's Signature</t>
  </si>
  <si>
    <t>AHCHFF31SIG</t>
  </si>
  <si>
    <t>Physician's Signature</t>
  </si>
  <si>
    <t>AHCHFF32AD1</t>
  </si>
  <si>
    <t>Address of Facility Line 1</t>
  </si>
  <si>
    <t>AHCHFF32AD2</t>
  </si>
  <si>
    <t>Address of Facility Line 2</t>
  </si>
  <si>
    <t>AHCHFF32AD3</t>
  </si>
  <si>
    <t>Address of Facility Line 3</t>
  </si>
  <si>
    <t>AHCHFF32NAME</t>
  </si>
  <si>
    <t>Name of Facility If Different</t>
  </si>
  <si>
    <t>AHCHFF33AD1</t>
  </si>
  <si>
    <t>Physician's Billing Address</t>
  </si>
  <si>
    <t>AHCHFF33AD2</t>
  </si>
  <si>
    <t>Physician's Billing Address 2</t>
  </si>
  <si>
    <t>AHCHFF33GRP</t>
  </si>
  <si>
    <t>Physician's Group Number</t>
  </si>
  <si>
    <t>AHCHFF33NAME</t>
  </si>
  <si>
    <t>Physician/Supplier Bill Name</t>
  </si>
  <si>
    <t>AHCHFF33PIN</t>
  </si>
  <si>
    <t>Physician's Pin Number</t>
  </si>
  <si>
    <t>AHCHFF3DTE</t>
  </si>
  <si>
    <t>Patient's Date of Birth</t>
  </si>
  <si>
    <t>AHCHFF3SX</t>
  </si>
  <si>
    <t>Patient's Sex</t>
  </si>
  <si>
    <t>AHCHFF4</t>
  </si>
  <si>
    <t>Insured's Name</t>
  </si>
  <si>
    <t>AHCHFF5ADDR</t>
  </si>
  <si>
    <t>Patient's Address</t>
  </si>
  <si>
    <t>AHCHFF5CTY</t>
  </si>
  <si>
    <t>Patient's City</t>
  </si>
  <si>
    <t>AHCHFF5PH</t>
  </si>
  <si>
    <t>Patient's Phone</t>
  </si>
  <si>
    <t>AHCHFF5ST</t>
  </si>
  <si>
    <t>Patient's State</t>
  </si>
  <si>
    <t>AHCHFF5ZIP</t>
  </si>
  <si>
    <t>Patient's Zip Code (+4)</t>
  </si>
  <si>
    <t>AHCHFF6</t>
  </si>
  <si>
    <t>Patient's Relationship to Ins</t>
  </si>
  <si>
    <t>AHCHFF7ADDR</t>
  </si>
  <si>
    <t>Insured's Address</t>
  </si>
  <si>
    <t>AHCHFF7CTY</t>
  </si>
  <si>
    <t>Insured's City</t>
  </si>
  <si>
    <t>AHCHFF7PH</t>
  </si>
  <si>
    <t>Insured's Voice Phone Number</t>
  </si>
  <si>
    <t>AHCHFF7ST</t>
  </si>
  <si>
    <t>Insured's State</t>
  </si>
  <si>
    <t>AHCHFF7ZIP</t>
  </si>
  <si>
    <t>Insured's Zip Code (+4)</t>
  </si>
  <si>
    <t>AHCHFF8</t>
  </si>
  <si>
    <t>Patient's Status Box Selected</t>
  </si>
  <si>
    <t>AHCHFF9A</t>
  </si>
  <si>
    <t>Other Insured's Policy Number</t>
  </si>
  <si>
    <t>AHCHFF9BDTE</t>
  </si>
  <si>
    <t>Other Insured's Date of Birth</t>
  </si>
  <si>
    <t>AHCHFF9C</t>
  </si>
  <si>
    <t>Other Insured's Employer Name</t>
  </si>
  <si>
    <t>AHCHFF9D</t>
  </si>
  <si>
    <t>Other Insured's Plan Name</t>
  </si>
  <si>
    <t>AHCHFF9NAME</t>
  </si>
  <si>
    <t>Other Insured's Name</t>
  </si>
  <si>
    <t>AHCHFF9SX</t>
  </si>
  <si>
    <t>Other Insured's Sex</t>
  </si>
  <si>
    <t>AHCHFID</t>
  </si>
  <si>
    <t>HCFA-1500 Claim ID (Table Key)</t>
  </si>
  <si>
    <t>AHCHFMOD</t>
  </si>
  <si>
    <t>AHCHFPRNDTE</t>
  </si>
  <si>
    <t>AHCHFRCHFID</t>
  </si>
  <si>
    <t>R-pointer to AHCLMHCFA</t>
  </si>
  <si>
    <t>AHCLMHCFAREP</t>
  </si>
  <si>
    <t>AHCHFRF24AFDTE</t>
  </si>
  <si>
    <t>From Date of Service</t>
  </si>
  <si>
    <t>AHCHFRF24ATDTE</t>
  </si>
  <si>
    <t>To Date of Service</t>
  </si>
  <si>
    <t>AHCHFRF24B</t>
  </si>
  <si>
    <t>Place of Service Code</t>
  </si>
  <si>
    <t>AHCHFRF24C</t>
  </si>
  <si>
    <t>Type of Service Code</t>
  </si>
  <si>
    <t>AHCHFRF24DH</t>
  </si>
  <si>
    <t>HCPCS/CPT Code</t>
  </si>
  <si>
    <t>AHCHFRF24DMOD</t>
  </si>
  <si>
    <t>Modifier to HCPCS Code</t>
  </si>
  <si>
    <t>AHCHFRF24E</t>
  </si>
  <si>
    <t>Diagnosis Code</t>
  </si>
  <si>
    <t>AHCHFRF24F</t>
  </si>
  <si>
    <t>Charges</t>
  </si>
  <si>
    <t>AHCHFRF24G</t>
  </si>
  <si>
    <t>Days or Units</t>
  </si>
  <si>
    <t>AHCHFRF24H</t>
  </si>
  <si>
    <t>EPSDT/Family Plan</t>
  </si>
  <si>
    <t>AHCHFRF24I</t>
  </si>
  <si>
    <t>Emergency Room</t>
  </si>
  <si>
    <t>AHCHFRF24J</t>
  </si>
  <si>
    <t>Coordination of Benefits</t>
  </si>
  <si>
    <t>AHCHFRF24K</t>
  </si>
  <si>
    <t>FL24 K Reserved Local Use</t>
  </si>
  <si>
    <t>AHCHFRID</t>
  </si>
  <si>
    <t>HCFA-1500 Repeating Record ID (Table Key)</t>
  </si>
  <si>
    <t>AHCLNPI</t>
  </si>
  <si>
    <t>National Provider Identifier</t>
  </si>
  <si>
    <t>AHCLPYRWFFILTER</t>
  </si>
  <si>
    <t>Filter to Determine Payer Work</t>
  </si>
  <si>
    <t>STFILTER</t>
  </si>
  <si>
    <t>AHCLPYRWKFLO</t>
  </si>
  <si>
    <t>Payer Workflow</t>
  </si>
  <si>
    <t>STWORKFLOW</t>
  </si>
  <si>
    <t>ARFLISTRELWF</t>
  </si>
  <si>
    <t>AHCUB04ACDTST</t>
  </si>
  <si>
    <t>Accident State - FL29</t>
  </si>
  <si>
    <t>AHCLMUB04</t>
  </si>
  <si>
    <t>SYFLD_AHCUB04ACDTST</t>
  </si>
  <si>
    <t>AHCUB04ACID</t>
  </si>
  <si>
    <t>SYFLD_AHCUB04ACID</t>
  </si>
  <si>
    <t>AHCUB04ADMDIAGCD</t>
  </si>
  <si>
    <t>Admitting Diagnosis Code - FL69</t>
  </si>
  <si>
    <t>SYFLD_AHCUB04ADMDIAGCD</t>
  </si>
  <si>
    <t>AHCUB04ADMDTE</t>
  </si>
  <si>
    <t>Admission/Start of Care Date - FL12</t>
  </si>
  <si>
    <t>SYFLD_AHCUB04ADMDTE</t>
  </si>
  <si>
    <t>AHCUB04ADMHR</t>
  </si>
  <si>
    <t>Admission Hour - FL13</t>
  </si>
  <si>
    <t>SYFLD_AHCUB04ADMHR</t>
  </si>
  <si>
    <t>AHCUB04ADMSRC</t>
  </si>
  <si>
    <t>Source of Referral for Admission or Visit - FL15</t>
  </si>
  <si>
    <t>SYFLD_AHCUB04ADMSRC</t>
  </si>
  <si>
    <t>AHCUB04ADMTYPE</t>
  </si>
  <si>
    <t>Priority (Type) of Visit - FL14</t>
  </si>
  <si>
    <t>SYFLD_AHCUB04ADMTYPE</t>
  </si>
  <si>
    <t>AHCUB04AOBCIA</t>
  </si>
  <si>
    <t>Assignment of Benefits Certification Indicator (Pr</t>
  </si>
  <si>
    <t>SYFLD_AHCUB04AOBCIA</t>
  </si>
  <si>
    <t>AHCUB04AOBCIB</t>
  </si>
  <si>
    <t>Assignment of Benefits Certification Indicator (Se</t>
  </si>
  <si>
    <t>SYFLD_AHCUB04AOBCIB</t>
  </si>
  <si>
    <t>AHCUB04AOBCIC</t>
  </si>
  <si>
    <t>Assignment of Benefits Certification Indicator (Te</t>
  </si>
  <si>
    <t>SYFLD_AHCUB04AOBCIC</t>
  </si>
  <si>
    <t>AHCUB04ATTFNM</t>
  </si>
  <si>
    <t>Attending Provider's First Name - FL76</t>
  </si>
  <si>
    <t>SYFLD_AHCUB04ATTFNM</t>
  </si>
  <si>
    <t>AHCUB04ATTLNM</t>
  </si>
  <si>
    <t>Attending Provider's Last Name - FL76</t>
  </si>
  <si>
    <t>SYFLD_AHCUB04ATTLNM</t>
  </si>
  <si>
    <t>AHCUB04ATTNPI</t>
  </si>
  <si>
    <t xml:space="preserve">Attending Provider's National Provider Identifier </t>
  </si>
  <si>
    <t>SYFLD_AHCUB04ATTNPI</t>
  </si>
  <si>
    <t>AHCUB04ATTSI</t>
  </si>
  <si>
    <t>Attending Provider's Secondary Identifier - FL76</t>
  </si>
  <si>
    <t>SYFLD_AHCUB04ATTSI</t>
  </si>
  <si>
    <t>AHCUB04ATTSIQ</t>
  </si>
  <si>
    <t>Attending Provider's Secondary Identifier Qualifie</t>
  </si>
  <si>
    <t>SYFLD_AHCUB04ATTSIQ</t>
  </si>
  <si>
    <t>AHCUB04BPADR</t>
  </si>
  <si>
    <t>Billing Provider Address - FL1</t>
  </si>
  <si>
    <t>SYFLD_AHCUB04BPADR</t>
  </si>
  <si>
    <t>AHCUB04BPCTRY</t>
  </si>
  <si>
    <t>Billing Provider Country Code - FL1</t>
  </si>
  <si>
    <t>SYFLD_AHCUB04BPCTRY</t>
  </si>
  <si>
    <t>AHCUB04BPCTY</t>
  </si>
  <si>
    <t>Billing Provider City - FL1</t>
  </si>
  <si>
    <t>SYFLD_AHCUB04BPCTY</t>
  </si>
  <si>
    <t>AHCUB04BPFAX</t>
  </si>
  <si>
    <t>Billing Provider Fax - FL1</t>
  </si>
  <si>
    <t>SYFLD_AHCUB04BPFAX</t>
  </si>
  <si>
    <t>AHCUB04BPNAME</t>
  </si>
  <si>
    <t>Billing Provider Name - FL1</t>
  </si>
  <si>
    <t>SYFLD_AHCUB04BPNAME</t>
  </si>
  <si>
    <t>AHCUB04BPPH</t>
  </si>
  <si>
    <t>Billing Provider Phone - FL1</t>
  </si>
  <si>
    <t>SYFLD_AHCUB04BPPH</t>
  </si>
  <si>
    <t>AHCUB04BPST</t>
  </si>
  <si>
    <t>Billing Provider State - FL1</t>
  </si>
  <si>
    <t>SYFLD_AHCUB04BPST</t>
  </si>
  <si>
    <t>AHCUB04BPZIP</t>
  </si>
  <si>
    <t>Billing Provider Zip - FL1</t>
  </si>
  <si>
    <t>SYFLD_AHCUB04BPZIP</t>
  </si>
  <si>
    <t>AHCUB04CDA</t>
  </si>
  <si>
    <t>Code A - FL81a</t>
  </si>
  <si>
    <t>SYFLD_AHCUB04CDA</t>
  </si>
  <si>
    <t>AHCUB04CDB</t>
  </si>
  <si>
    <t>Code B - FL81b</t>
  </si>
  <si>
    <t>SYFLD_AHCUB04CDB</t>
  </si>
  <si>
    <t>AHCUB04CDC</t>
  </si>
  <si>
    <t>Code C - FL81c</t>
  </si>
  <si>
    <t>SYFLD_AHCUB04CDC</t>
  </si>
  <si>
    <t>AHCUB04CDD</t>
  </si>
  <si>
    <t>Code D - FL81d</t>
  </si>
  <si>
    <t>SYFLD_AHCUB04CDD</t>
  </si>
  <si>
    <t>AHCUB04CDQA</t>
  </si>
  <si>
    <t>Code Qualifier A - FL81a</t>
  </si>
  <si>
    <t>SYFLD_AHCUB04CDQA</t>
  </si>
  <si>
    <t>AHCUB04CDQB</t>
  </si>
  <si>
    <t>Code Qualifier B - FL81b</t>
  </si>
  <si>
    <t>SYFLD_AHCUB04CDQB</t>
  </si>
  <si>
    <t>AHCUB04CDQC</t>
  </si>
  <si>
    <t>Code Qualifier C - FL81c</t>
  </si>
  <si>
    <t>SYFLD_AHCUB04CDQC</t>
  </si>
  <si>
    <t>AHCUB04CDQD</t>
  </si>
  <si>
    <t>Code Qualifier D - FL81d</t>
  </si>
  <si>
    <t>SYFLD_AHCUB04CDQD</t>
  </si>
  <si>
    <t>AHCUB04CLTREF</t>
  </si>
  <si>
    <t>SYFLD_AHCUB04CLTREF</t>
  </si>
  <si>
    <t>AHCUB04COND1</t>
  </si>
  <si>
    <t>Condition Code - FL18</t>
  </si>
  <si>
    <t>SYFLD_AHCUB04COND1</t>
  </si>
  <si>
    <t>AHCUB04COND10</t>
  </si>
  <si>
    <t>Condition Code - FL27</t>
  </si>
  <si>
    <t>SYFLD_AHCUB04COND10</t>
  </si>
  <si>
    <t>AHCUB04COND11</t>
  </si>
  <si>
    <t>Condition Code - FL28</t>
  </si>
  <si>
    <t>SYFLD_AHCUB04COND11</t>
  </si>
  <si>
    <t>AHCUB04COND2</t>
  </si>
  <si>
    <t>Condition Code - FL19</t>
  </si>
  <si>
    <t>SYFLD_AHCUB04COND2</t>
  </si>
  <si>
    <t>AHCUB04COND3</t>
  </si>
  <si>
    <t>Condition Code - FL20</t>
  </si>
  <si>
    <t>SYFLD_AHCUB04COND3</t>
  </si>
  <si>
    <t>AHCUB04COND4</t>
  </si>
  <si>
    <t>Condition Code - FL21</t>
  </si>
  <si>
    <t>SYFLD_AHCUB04COND4</t>
  </si>
  <si>
    <t>AHCUB04COND5</t>
  </si>
  <si>
    <t>Condition Code - FL22</t>
  </si>
  <si>
    <t>SYFLD_AHCUB04COND5</t>
  </si>
  <si>
    <t>AHCUB04COND6</t>
  </si>
  <si>
    <t>Condition Code - FL23</t>
  </si>
  <si>
    <t>SYFLD_AHCUB04COND6</t>
  </si>
  <si>
    <t>AHCUB04COND7</t>
  </si>
  <si>
    <t>Condition Code - FL24</t>
  </si>
  <si>
    <t>SYFLD_AHCUB04COND7</t>
  </si>
  <si>
    <t>AHCUB04COND8</t>
  </si>
  <si>
    <t>Condition Code - FL25</t>
  </si>
  <si>
    <t>SYFLD_AHCUB04COND8</t>
  </si>
  <si>
    <t>AHCUB04COND9</t>
  </si>
  <si>
    <t>Condition Code - FL26</t>
  </si>
  <si>
    <t>SYFLD_AHCUB04COND9</t>
  </si>
  <si>
    <t>AHCUB04CRTNDTE</t>
  </si>
  <si>
    <t>Creation Date</t>
  </si>
  <si>
    <t>SYFLD_AHCUB04CRTNDTE</t>
  </si>
  <si>
    <t>AHCUB04DCNA</t>
  </si>
  <si>
    <t>Document Control Number (Primary) - FL64A</t>
  </si>
  <si>
    <t>SYFLD_AHCUB04DCNA</t>
  </si>
  <si>
    <t>AHCUB04DCNB</t>
  </si>
  <si>
    <t>Document Control Number (Secondary) - FL64B</t>
  </si>
  <si>
    <t>SYFLD_AHCUB04DCNB</t>
  </si>
  <si>
    <t>AHCUB04DCNC</t>
  </si>
  <si>
    <t>Document Control Number (Tertiary) - FL64C</t>
  </si>
  <si>
    <t>SYFLD_AHCUB04DCNC</t>
  </si>
  <si>
    <t>AHCUB04DIAGCDA</t>
  </si>
  <si>
    <t>Other Diagnosis Code A - FL67A</t>
  </si>
  <si>
    <t>SYFLD_AHCUB04DIAGCDA</t>
  </si>
  <si>
    <t>AHCUB04DIAGCDB</t>
  </si>
  <si>
    <t>Other Diagnosis Code B - FL67B</t>
  </si>
  <si>
    <t>SYFLD_AHCUB04DIAGCDB</t>
  </si>
  <si>
    <t>AHCUB04DIAGCDC</t>
  </si>
  <si>
    <t>Other Diagnosis Code C - FL67C</t>
  </si>
  <si>
    <t>SYFLD_AHCUB04DIAGCDC</t>
  </si>
  <si>
    <t>AHCUB04DIAGCDD</t>
  </si>
  <si>
    <t>Other Diagnosis Code D - FL67D</t>
  </si>
  <si>
    <t>SYFLD_AHCUB04DIAGCDD</t>
  </si>
  <si>
    <t>AHCUB04DIAGCDE</t>
  </si>
  <si>
    <t>Other Diagnosis Code E - FL67E</t>
  </si>
  <si>
    <t>SYFLD_AHCUB04DIAGCDE</t>
  </si>
  <si>
    <t>AHCUB04DIAGCDF</t>
  </si>
  <si>
    <t>Other Diagnosis Code F - FL67F</t>
  </si>
  <si>
    <t>SYFLD_AHCUB04DIAGCDF</t>
  </si>
  <si>
    <t>AHCUB04DIAGCDG</t>
  </si>
  <si>
    <t>Other Diagnosis Code G - FL67G</t>
  </si>
  <si>
    <t>SYFLD_AHCUB04DIAGCDG</t>
  </si>
  <si>
    <t>AHCUB04DIAGCDH</t>
  </si>
  <si>
    <t>Other Diagnosis Code H - FL67H</t>
  </si>
  <si>
    <t>SYFLD_AHCUB04DIAGCDH</t>
  </si>
  <si>
    <t>AHCUB04DIAGCDI</t>
  </si>
  <si>
    <t>Other Diagnosis Code I - FL67I</t>
  </si>
  <si>
    <t>SYFLD_AHCUB04DIAGCDI</t>
  </si>
  <si>
    <t>AHCUB04DIAGCDJ</t>
  </si>
  <si>
    <t>Other Diagnosis Code J - FL67J</t>
  </si>
  <si>
    <t>SYFLD_AHCUB04DIAGCDJ</t>
  </si>
  <si>
    <t>AHCUB04DIAGCDK</t>
  </si>
  <si>
    <t>Other Diagnosis Code K - FL67K</t>
  </si>
  <si>
    <t>SYFLD_AHCUB04DIAGCDK</t>
  </si>
  <si>
    <t>AHCUB04DIAGCDL</t>
  </si>
  <si>
    <t>Other Diagnosis Code L - FL67L</t>
  </si>
  <si>
    <t>SYFLD_AHCUB04DIAGCDL</t>
  </si>
  <si>
    <t>AHCUB04DIAGCDM</t>
  </si>
  <si>
    <t>Other Diagnosis Code M - FL67M</t>
  </si>
  <si>
    <t>SYFLD_AHCUB04DIAGCDM</t>
  </si>
  <si>
    <t>AHCUB04DIAGCDN</t>
  </si>
  <si>
    <t>Other Diagnosis Code N - FL67N</t>
  </si>
  <si>
    <t>SYFLD_AHCUB04DIAGCDN</t>
  </si>
  <si>
    <t>AHCUB04DIAGCDO</t>
  </si>
  <si>
    <t>Other Diagnosis Code O - FL67O</t>
  </si>
  <si>
    <t>SYFLD_AHCUB04DIAGCDO</t>
  </si>
  <si>
    <t>AHCUB04DIAGCDP</t>
  </si>
  <si>
    <t>Other Diagnosis Code P - FL67P</t>
  </si>
  <si>
    <t>SYFLD_AHCUB04DIAGCDP</t>
  </si>
  <si>
    <t>AHCUB04DIAGCDPRN</t>
  </si>
  <si>
    <t xml:space="preserve">Principal Diagnosis Code and Present on Admission </t>
  </si>
  <si>
    <t>SYFLD_AHCUB04DIAGCDPRN</t>
  </si>
  <si>
    <t>AHCUB04DIAGCDQ</t>
  </si>
  <si>
    <t>Other Diagnosis Code Q - FL67Q</t>
  </si>
  <si>
    <t>SYFLD_AHCUB04DIAGCDQ</t>
  </si>
  <si>
    <t>AHCUB04DISHR</t>
  </si>
  <si>
    <t>Discharge Hour - FL16</t>
  </si>
  <si>
    <t>SYFLD_AHCUB04DISHR</t>
  </si>
  <si>
    <t>AHCUB04DISSTAT</t>
  </si>
  <si>
    <t>Patient Discharge Status - FL17</t>
  </si>
  <si>
    <t>SYFLD_AHCUB04DISSTAT</t>
  </si>
  <si>
    <t>AHCUB04DPCQ</t>
  </si>
  <si>
    <t>Diagnosis and Procedure Code Qualifier - FL66</t>
  </si>
  <si>
    <t>SYFLD_AHCUB04DPCQ</t>
  </si>
  <si>
    <t>AHCUB04ECICDA</t>
  </si>
  <si>
    <t>External Cause of Injury (ECI) Code A - FL72a</t>
  </si>
  <si>
    <t>SYFLD_AHCUB04ECICDA</t>
  </si>
  <si>
    <t>AHCUB04ECICDB</t>
  </si>
  <si>
    <t>External Cause of Injury (ECI) Code B - FL72b</t>
  </si>
  <si>
    <t>SYFLD_AHCUB04ECICDB</t>
  </si>
  <si>
    <t>AHCUB04ECICDC</t>
  </si>
  <si>
    <t>External Cause of Injury (ECI) Code C - FL72c</t>
  </si>
  <si>
    <t>SYFLD_AHCUB04ECICDC</t>
  </si>
  <si>
    <t>AHCUB04EMPNAMEA</t>
  </si>
  <si>
    <t>Employer Name of the Insured (Primary) - FL65A</t>
  </si>
  <si>
    <t>SYFLD_AHCUB04EMPNAMEA</t>
  </si>
  <si>
    <t>AHCUB04EMPNAMEB</t>
  </si>
  <si>
    <t>Employer Name of the Insured (Secondary) - FL65B</t>
  </si>
  <si>
    <t>SYFLD_AHCUB04EMPNAMEB</t>
  </si>
  <si>
    <t>AHCUB04EMPNAMEC</t>
  </si>
  <si>
    <t>Employer Name of the Insured (Tertiary) - FL65C</t>
  </si>
  <si>
    <t>SYFLD_AHCUB04EMPNAMEC</t>
  </si>
  <si>
    <t>AHCUB04ESTDUEA</t>
  </si>
  <si>
    <t>Estimated Amount Due - Payer (Primary) - FL55A</t>
  </si>
  <si>
    <t>SYFLD_AHCUB04ESTDUEA</t>
  </si>
  <si>
    <t>AHCUB04ESTDUEB</t>
  </si>
  <si>
    <t>Estimated Amount Due - Payer (Secondary) - FL55B</t>
  </si>
  <si>
    <t>SYFLD_AHCUB04ESTDUEB</t>
  </si>
  <si>
    <t>AHCUB04ESTDUEC</t>
  </si>
  <si>
    <t>Estimated Amount Due - Payer (Tertiary) - FL55C</t>
  </si>
  <si>
    <t>SYFLD_AHCUB04ESTDUEC</t>
  </si>
  <si>
    <t>AHCUB04FRDTE</t>
  </si>
  <si>
    <t>Statement Covers Period From - FL6</t>
  </si>
  <si>
    <t>SYFLD_AHCUB04FRDTE</t>
  </si>
  <si>
    <t>AHCUB04HPIA</t>
  </si>
  <si>
    <t>Health Plan Identification Number (Primary) - FL51</t>
  </si>
  <si>
    <t>SYFLD_AHCUB04HPIA</t>
  </si>
  <si>
    <t>AHCUB04HPIB</t>
  </si>
  <si>
    <t>Health Plan Identification Number (Secondary) - FL</t>
  </si>
  <si>
    <t>SYFLD_AHCUB04HPIB</t>
  </si>
  <si>
    <t>AHCUB04HPIC</t>
  </si>
  <si>
    <t>Health Plan Identification Number (Tertiary) - FL5</t>
  </si>
  <si>
    <t>SYFLD_AHCUB04HPIC</t>
  </si>
  <si>
    <t>AHCUB04ID</t>
  </si>
  <si>
    <t>UB-04 Claim ID (Table Key)</t>
  </si>
  <si>
    <t>SYFLD_AHCUB04ID</t>
  </si>
  <si>
    <t>AHCUB04INSGRPNAMEA</t>
  </si>
  <si>
    <t>Insured's Group Name (Primary) - FL61A</t>
  </si>
  <si>
    <t>SYFLD_AHCUB04INSGRPNAMEA</t>
  </si>
  <si>
    <t>AHCUB04INSGRPNAMEB</t>
  </si>
  <si>
    <t>Insured's Group Name (Secondary) - FL61B</t>
  </si>
  <si>
    <t>SYFLD_AHCUB04INSGRPNAMEB</t>
  </si>
  <si>
    <t>AHCUB04INSGRPNAMEC</t>
  </si>
  <si>
    <t>Insured's Group Name (Tertiary) - FL61C</t>
  </si>
  <si>
    <t>SYFLD_AHCUB04INSGRPNAMEC</t>
  </si>
  <si>
    <t>AHCUB04INSGRPNUMA</t>
  </si>
  <si>
    <t>Insured's Group Number (Primary) - FL62A</t>
  </si>
  <si>
    <t>SYFLD_AHCUB04INSGRPNUMA</t>
  </si>
  <si>
    <t>AHCUB04INSGRPNUMB</t>
  </si>
  <si>
    <t>Insured's Group Number (Secondary) - FL62B</t>
  </si>
  <si>
    <t>SYFLD_AHCUB04INSGRPNUMB</t>
  </si>
  <si>
    <t>AHCUB04INSGRPNUMC</t>
  </si>
  <si>
    <t>Insured's Group Number (Tertiary) - FL62C</t>
  </si>
  <si>
    <t>SYFLD_AHCUB04INSGRPNUMC</t>
  </si>
  <si>
    <t>AHCUB04INSNAMEA</t>
  </si>
  <si>
    <t>Insured's Name (Primary) - FL58A</t>
  </si>
  <si>
    <t>SYFLD_AHCUB04INSNAMEA</t>
  </si>
  <si>
    <t>AHCUB04INSNAMEB</t>
  </si>
  <si>
    <t>Insured's Name (Secondary) - FL58B</t>
  </si>
  <si>
    <t>SYFLD_AHCUB04INSNAMEB</t>
  </si>
  <si>
    <t>AHCUB04INSNAMEC</t>
  </si>
  <si>
    <t>Insured's Name (Tertiary) - FL58C</t>
  </si>
  <si>
    <t>SYFLD_AHCUB04INSNAMEC</t>
  </si>
  <si>
    <t>AHCUB04INSUNQIDA</t>
  </si>
  <si>
    <t>Insured's Unique Identifier (Primary) - FL60A</t>
  </si>
  <si>
    <t>SYFLD_AHCUB04INSUNQIDA</t>
  </si>
  <si>
    <t>AHCUB04INSUNQIDB</t>
  </si>
  <si>
    <t>Insured's Unique Identifier (Secondary) - FL60B</t>
  </si>
  <si>
    <t>SYFLD_AHCUB04INSUNQIDB</t>
  </si>
  <si>
    <t>AHCUB04INSUNQIDC</t>
  </si>
  <si>
    <t>Insured's Unique Identifier (Tertiary) - FL60C</t>
  </si>
  <si>
    <t>SYFLD_AHCUB04INSUNQIDC</t>
  </si>
  <si>
    <t>AHCUB04MEDRECNUM</t>
  </si>
  <si>
    <t>Medical/Health Record Number - FL3b</t>
  </si>
  <si>
    <t>SYFLD_AHCUB04MEDRECNUM</t>
  </si>
  <si>
    <t>AHCUB04MOD</t>
  </si>
  <si>
    <t>N|No|AHCUB04MOD_N~Y|Yes|AHCUB04MOD_Y</t>
  </si>
  <si>
    <t>SYFLD_AHCUB04MOD</t>
  </si>
  <si>
    <t>AHCUB04NPI</t>
  </si>
  <si>
    <t xml:space="preserve">National Provider Identifier - Billing Provider - </t>
  </si>
  <si>
    <t>SYFLD_AHCUB04NPI</t>
  </si>
  <si>
    <t>AHCUB04OBPA</t>
  </si>
  <si>
    <t>Other (Billing) Provider Identifier - FL57A</t>
  </si>
  <si>
    <t>SYFLD_AHCUB04OBPA</t>
  </si>
  <si>
    <t>AHCUB04OBPB</t>
  </si>
  <si>
    <t>Other (Billing) Provider Identifier - FL57B</t>
  </si>
  <si>
    <t>SYFLD_AHCUB04OBPB</t>
  </si>
  <si>
    <t>AHCUB04OBPC</t>
  </si>
  <si>
    <t>Other (Billing) Provider Identifier - FL57C</t>
  </si>
  <si>
    <t>SYFLD_AHCUB04OBPC</t>
  </si>
  <si>
    <t>AHCUB04OCCCD1A</t>
  </si>
  <si>
    <t>Occurrence Code - FL31a</t>
  </si>
  <si>
    <t>SYFLD_AHCUB04OCCCD1A</t>
  </si>
  <si>
    <t>AHCUB04OCCCD1B</t>
  </si>
  <si>
    <t>Occurrence Code - FL31b</t>
  </si>
  <si>
    <t>SYFLD_AHCUB04OCCCD1B</t>
  </si>
  <si>
    <t>AHCUB04OCCCD2A</t>
  </si>
  <si>
    <t>Occurrence Code - FL32a</t>
  </si>
  <si>
    <t>SYFLD_AHCUB04OCCCD2A</t>
  </si>
  <si>
    <t>AHCUB04OCCCD2B</t>
  </si>
  <si>
    <t>Occurrence Code - FL32b</t>
  </si>
  <si>
    <t>SYFLD_AHCUB04OCCCD2B</t>
  </si>
  <si>
    <t>AHCUB04OCCCD3A</t>
  </si>
  <si>
    <t>Occurrence Code - FL33a</t>
  </si>
  <si>
    <t>SYFLD_AHCUB04OCCCD3A</t>
  </si>
  <si>
    <t>AHCUB04OCCCD3B</t>
  </si>
  <si>
    <t>Occurrence Code - FL33b</t>
  </si>
  <si>
    <t>SYFLD_AHCUB04OCCCD3B</t>
  </si>
  <si>
    <t>AHCUB04OCCCD4A</t>
  </si>
  <si>
    <t>Occurrence Code - FL34a</t>
  </si>
  <si>
    <t>SYFLD_AHCUB04OCCCD4A</t>
  </si>
  <si>
    <t>AHCUB04OCCCD4B</t>
  </si>
  <si>
    <t>Occurrence Code - FL34b</t>
  </si>
  <si>
    <t>SYFLD_AHCUB04OCCCD4B</t>
  </si>
  <si>
    <t>AHCUB04OCCDTE1A</t>
  </si>
  <si>
    <t>Occurrence Date - FL31a</t>
  </si>
  <si>
    <t>SYFLD_AHCUB04OCCDTE1A</t>
  </si>
  <si>
    <t>AHCUB04OCCDTE1B</t>
  </si>
  <si>
    <t>Occurrence Date - FL31b</t>
  </si>
  <si>
    <t>SYFLD_AHCUB04OCCDTE1B</t>
  </si>
  <si>
    <t>AHCUB04OCCDTE2A</t>
  </si>
  <si>
    <t>Occurrence Date - FL32a</t>
  </si>
  <si>
    <t>SYFLD_AHCUB04OCCDTE2A</t>
  </si>
  <si>
    <t>AHCUB04OCCDTE2B</t>
  </si>
  <si>
    <t>Occurrence Date - FL32b</t>
  </si>
  <si>
    <t>SYFLD_AHCUB04OCCDTE2B</t>
  </si>
  <si>
    <t>AHCUB04OCCDTE3A</t>
  </si>
  <si>
    <t>Occurrence Date - FL33a</t>
  </si>
  <si>
    <t>SYFLD_AHCUB04OCCDTE3A</t>
  </si>
  <si>
    <t>AHCUB04OCCDTE3B</t>
  </si>
  <si>
    <t>Occurrence Date - FL33b</t>
  </si>
  <si>
    <t>SYFLD_AHCUB04OCCDTE3B</t>
  </si>
  <si>
    <t>AHCUB04OCCDTE4A</t>
  </si>
  <si>
    <t>Occurrence Date - FL34a</t>
  </si>
  <si>
    <t>SYFLD_AHCUB04OCCDTE4A</t>
  </si>
  <si>
    <t>AHCUB04OCCDTE4B</t>
  </si>
  <si>
    <t>Occurrence Date - FL34b</t>
  </si>
  <si>
    <t>SYFLD_AHCUB04OCCDTE4B</t>
  </si>
  <si>
    <t>AHCUB04OCCSPNCD1A</t>
  </si>
  <si>
    <t>Occurrence Span Code - FL35a</t>
  </si>
  <si>
    <t>SYFLD_AHCUB04OCCSPNCD1A</t>
  </si>
  <si>
    <t>AHCUB04OCCSPNCD1B</t>
  </si>
  <si>
    <t>Occurrence Span Code - FL35b</t>
  </si>
  <si>
    <t>SYFLD_AHCUB04OCCSPNCD1B</t>
  </si>
  <si>
    <t>AHCUB04OCCSPNCD2A</t>
  </si>
  <si>
    <t>Occurrence Span Code - FL36a</t>
  </si>
  <si>
    <t>SYFLD_AHCUB04OCCSPNCD2A</t>
  </si>
  <si>
    <t>AHCUB04OCCSPNCD2B</t>
  </si>
  <si>
    <t>Occurrence Span Code - FL36b</t>
  </si>
  <si>
    <t>SYFLD_AHCUB04OCCSPNCD2B</t>
  </si>
  <si>
    <t>AHCUB04OCCSPNFRDTE1A</t>
  </si>
  <si>
    <t>Occurrence Span From Date - FL35a</t>
  </si>
  <si>
    <t>SYFLD_AHCUB04OCCSPNFRDTE1A</t>
  </si>
  <si>
    <t>AHCUB04OCCSPNFRDTE1B</t>
  </si>
  <si>
    <t>Occurrence Span From Date - FL35b</t>
  </si>
  <si>
    <t>SYFLD_AHCUB04OCCSPNFRDTE1B</t>
  </si>
  <si>
    <t>AHCUB04OCCSPNFRDTE2A</t>
  </si>
  <si>
    <t>Occurrence Span From Date - FL36a</t>
  </si>
  <si>
    <t>SYFLD_AHCUB04OCCSPNFRDTE2A</t>
  </si>
  <si>
    <t>AHCUB04OCCSPNFRDTE2B</t>
  </si>
  <si>
    <t>Occurrence Span From Date - FL36b</t>
  </si>
  <si>
    <t>SYFLD_AHCUB04OCCSPNFRDTE2B</t>
  </si>
  <si>
    <t>AHCUB04OCCSPNTODTE1A</t>
  </si>
  <si>
    <t>Occurrence Span Through Date - FL35a</t>
  </si>
  <si>
    <t>SYFLD_AHCUB04OCCSPNTODTE1A</t>
  </si>
  <si>
    <t>AHCUB04OCCSPNTODTE1B</t>
  </si>
  <si>
    <t>Occurrence Span Through Date - FL35b</t>
  </si>
  <si>
    <t>SYFLD_AHCUB04OCCSPNTODTE1B</t>
  </si>
  <si>
    <t>AHCUB04OCCSPNTODTE2A</t>
  </si>
  <si>
    <t>Occurrence Span Through Date - FL36a</t>
  </si>
  <si>
    <t>SYFLD_AHCUB04OCCSPNTODTE2A</t>
  </si>
  <si>
    <t>AHCUB04OCCSPNTODTE2B</t>
  </si>
  <si>
    <t>Occurrence Span Through Date - FL36b</t>
  </si>
  <si>
    <t>SYFLD_AHCUB04OCCSPNTODTE2B</t>
  </si>
  <si>
    <t>AHCUB04OPRFNM</t>
  </si>
  <si>
    <t>Operating Physician's First Name - FL77</t>
  </si>
  <si>
    <t>SYFLD_AHCUB04OPRFNM</t>
  </si>
  <si>
    <t>AHCUB04OPRLNM</t>
  </si>
  <si>
    <t>Operating Physician's Last Name - FL77</t>
  </si>
  <si>
    <t>SYFLD_AHCUB04OPRLNM</t>
  </si>
  <si>
    <t>AHCUB04OPRNPI</t>
  </si>
  <si>
    <t>Operating Physician's National Provider Identifier</t>
  </si>
  <si>
    <t>SYFLD_AHCUB04OPRNPI</t>
  </si>
  <si>
    <t>AHCUB04OPRSI</t>
  </si>
  <si>
    <t>Operating Physician's Secondary Identifier - FL77</t>
  </si>
  <si>
    <t>SYFLD_AHCUB04OPRSI</t>
  </si>
  <si>
    <t>AHCUB04OPRSIQ</t>
  </si>
  <si>
    <t>Operating Physician's Secondary Identifier Qualifi</t>
  </si>
  <si>
    <t>SYFLD_AHCUB04OPRSIQ</t>
  </si>
  <si>
    <t>AHCUB04OTH1FNM</t>
  </si>
  <si>
    <t>Other Provider's First Name - FL78</t>
  </si>
  <si>
    <t>SYFLD_AHCUB04OTH1FNM</t>
  </si>
  <si>
    <t>AHCUB04OTH1LNM</t>
  </si>
  <si>
    <t>Other Provider's Last Name - FL78</t>
  </si>
  <si>
    <t>SYFLD_AHCUB04OTH1LNM</t>
  </si>
  <si>
    <t>AHCUB04OTH1NPI</t>
  </si>
  <si>
    <t>Other Provider's National Provider Identifier - FL</t>
  </si>
  <si>
    <t>SYFLD_AHCUB04OTH1NPI</t>
  </si>
  <si>
    <t>AHCUB04OTH1SI</t>
  </si>
  <si>
    <t>Other Provider's Secondary Identifier - FL78</t>
  </si>
  <si>
    <t>SYFLD_AHCUB04OTH1SI</t>
  </si>
  <si>
    <t>AHCUB04OTH1SIQ</t>
  </si>
  <si>
    <t xml:space="preserve">Other Provider's Secondary Identifier Qualifier - </t>
  </si>
  <si>
    <t>SYFLD_AHCUB04OTH1SIQ</t>
  </si>
  <si>
    <t>AHCUB04OTH1TYPQUAL</t>
  </si>
  <si>
    <t>Other Provider's Type Qualifier - FL78</t>
  </si>
  <si>
    <t>SYFLD_AHCUB04OTH1TYPQUAL</t>
  </si>
  <si>
    <t>AHCUB04OTH2FNM</t>
  </si>
  <si>
    <t>Other Provider's First Name - FL79</t>
  </si>
  <si>
    <t>SYFLD_AHCUB04OTH2FNM</t>
  </si>
  <si>
    <t>AHCUB04OTH2LNM</t>
  </si>
  <si>
    <t>Other Provider's Last Name - FL79</t>
  </si>
  <si>
    <t>SYFLD_AHCUB04OTH2LNM</t>
  </si>
  <si>
    <t>AHCUB04OTH2NPI</t>
  </si>
  <si>
    <t>SYFLD_AHCUB04OTH2NPI</t>
  </si>
  <si>
    <t>AHCUB04OTH2SI</t>
  </si>
  <si>
    <t>Other Provider's Secondary Identifier - FL79</t>
  </si>
  <si>
    <t>SYFLD_AHCUB04OTH2SI</t>
  </si>
  <si>
    <t>AHCUB04OTH2SIQ</t>
  </si>
  <si>
    <t>SYFLD_AHCUB04OTH2SIQ</t>
  </si>
  <si>
    <t>AHCUB04OTH2TYPQUAL</t>
  </si>
  <si>
    <t>Other Provider's Type Qualifier - FL79</t>
  </si>
  <si>
    <t>SYFLD_AHCUB04OTH2TYPQUAL</t>
  </si>
  <si>
    <t>AHCUB04PATADR</t>
  </si>
  <si>
    <t>Patient Address - FL9</t>
  </si>
  <si>
    <t>SYFLD_AHCUB04PATADR</t>
  </si>
  <si>
    <t>AHCUB04PATBTHDTE</t>
  </si>
  <si>
    <t>Patient Birth Date - FL10</t>
  </si>
  <si>
    <t>SYFLD_AHCUB04PATBTHDTE</t>
  </si>
  <si>
    <t>AHCUB04PATCNTLNUM</t>
  </si>
  <si>
    <t>Patient Control Number - FL3a</t>
  </si>
  <si>
    <t>SYFLD_AHCUB04PATCNTLNUM</t>
  </si>
  <si>
    <t>AHCUB04PATCTRY</t>
  </si>
  <si>
    <t>Patient Country Code - FL9e</t>
  </si>
  <si>
    <t>SYFLD_AHCUB04PATCTRY</t>
  </si>
  <si>
    <t>AHCUB04PATCTY</t>
  </si>
  <si>
    <t>Patient City - FL9b</t>
  </si>
  <si>
    <t>SYFLD_AHCUB04PATCTY</t>
  </si>
  <si>
    <t>AHCUB04PATIDN</t>
  </si>
  <si>
    <t>Patient Identifier - FL8a</t>
  </si>
  <si>
    <t>SYFLD_AHCUB04PATIDN</t>
  </si>
  <si>
    <t>AHCUB04PATNAME</t>
  </si>
  <si>
    <t>Patient Name - FL8b</t>
  </si>
  <si>
    <t>SYFLD_AHCUB04PATNAME</t>
  </si>
  <si>
    <t>AHCUB04PATREASONA</t>
  </si>
  <si>
    <t>Patient's Reason for Visit A - FL70a</t>
  </si>
  <si>
    <t>SYFLD_AHCUB04PATREASONA</t>
  </si>
  <si>
    <t>AHCUB04PATREASONB</t>
  </si>
  <si>
    <t>Patient's Reason for Visit B - FL70b</t>
  </si>
  <si>
    <t>SYFLD_AHCUB04PATREASONB</t>
  </si>
  <si>
    <t>AHCUB04PATREASONC</t>
  </si>
  <si>
    <t>Patient's Reason for Visit C - FL70c</t>
  </si>
  <si>
    <t>SYFLD_AHCUB04PATREASONC</t>
  </si>
  <si>
    <t>AHCUB04PATRELINSA</t>
  </si>
  <si>
    <t>Patient's Relationship to Insured (Primary) - FL59</t>
  </si>
  <si>
    <t>SYFLD_AHCUB04PATRELINSA</t>
  </si>
  <si>
    <t>AHCUB04PATRELINSB</t>
  </si>
  <si>
    <t>Patient's Relationship to Insured (Secondary) - FL</t>
  </si>
  <si>
    <t>SYFLD_AHCUB04PATRELINSB</t>
  </si>
  <si>
    <t>AHCUB04PATRELINSC</t>
  </si>
  <si>
    <t>Patient's Relationship to Insured (Tertiary) - FL5</t>
  </si>
  <si>
    <t>SYFLD_AHCUB04PATRELINSC</t>
  </si>
  <si>
    <t>AHCUB04PATSEX</t>
  </si>
  <si>
    <t>Patient Sex - FL11</t>
  </si>
  <si>
    <t>F|Female|AHCUB04PATSEX_F~U|Unknown|AHCUB04PATSEX_U~M|Male|AHCUB04PATSEX_M</t>
  </si>
  <si>
    <t>SYFLD_AHCUB04PATSEX</t>
  </si>
  <si>
    <t>AHCUB04PATST</t>
  </si>
  <si>
    <t>Patient State - FL9c</t>
  </si>
  <si>
    <t>SYFLD_AHCUB04PATST</t>
  </si>
  <si>
    <t>AHCUB04PATZIP</t>
  </si>
  <si>
    <t>Patient Zip - FL9d</t>
  </si>
  <si>
    <t>SYFLD_AHCUB04PATZIP</t>
  </si>
  <si>
    <t>AHCUB04PPSCD</t>
  </si>
  <si>
    <t>Prospective Payment System (PPS) Code - FL71</t>
  </si>
  <si>
    <t>SYFLD_AHCUB04PPSCD</t>
  </si>
  <si>
    <t>AHCUB04PRNDTE</t>
  </si>
  <si>
    <t>AHCUB04PRNTME</t>
  </si>
  <si>
    <t>SYFLD_AHCUB04PRNTME</t>
  </si>
  <si>
    <t>AHCUB04PRNUSR</t>
  </si>
  <si>
    <t>SYFLD_AHCUB04PRNUSR</t>
  </si>
  <si>
    <t>AHCUB04PROCCDA</t>
  </si>
  <si>
    <t>Other Procedure Code A - FL74a</t>
  </si>
  <si>
    <t>SYFLD_AHCUB04PROCCDA</t>
  </si>
  <si>
    <t>AHCUB04PROCCDB</t>
  </si>
  <si>
    <t>Other Procedure Code B - FL74b</t>
  </si>
  <si>
    <t>SYFLD_AHCUB04PROCCDB</t>
  </si>
  <si>
    <t>AHCUB04PROCCDC</t>
  </si>
  <si>
    <t>Other Procedure Code C - FL74c</t>
  </si>
  <si>
    <t>SYFLD_AHCUB04PROCCDC</t>
  </si>
  <si>
    <t>AHCUB04PROCCDD</t>
  </si>
  <si>
    <t>Other Procedure Code D - FL74d</t>
  </si>
  <si>
    <t>SYFLD_AHCUB04PROCCDD</t>
  </si>
  <si>
    <t>AHCUB04PROCCDE</t>
  </si>
  <si>
    <t>Other Procedure Code E - FL74e</t>
  </si>
  <si>
    <t>SYFLD_AHCUB04PROCCDE</t>
  </si>
  <si>
    <t>AHCUB04PROCCDPRN</t>
  </si>
  <si>
    <t>Principal Procedure Code - FL74</t>
  </si>
  <si>
    <t>SYFLD_AHCUB04PROCCDPRN</t>
  </si>
  <si>
    <t>AHCUB04PROCDTEA</t>
  </si>
  <si>
    <t>Other Procedure Date A - FL74a</t>
  </si>
  <si>
    <t>SYFLD_AHCUB04PROCDTEA</t>
  </si>
  <si>
    <t>AHCUB04PROCDTEB</t>
  </si>
  <si>
    <t>Other Procedure Date B - FL74b</t>
  </si>
  <si>
    <t>SYFLD_AHCUB04PROCDTEB</t>
  </si>
  <si>
    <t>AHCUB04PROCDTEC</t>
  </si>
  <si>
    <t>Other Procedure Date C - FL74c</t>
  </si>
  <si>
    <t>SYFLD_AHCUB04PROCDTEC</t>
  </si>
  <si>
    <t>AHCUB04PROCDTED</t>
  </si>
  <si>
    <t>Other Procedure Date D - FL74d</t>
  </si>
  <si>
    <t>SYFLD_AHCUB04PROCDTED</t>
  </si>
  <si>
    <t>AHCUB04PROCDTEE</t>
  </si>
  <si>
    <t>Other Procedure Date E - FL74e</t>
  </si>
  <si>
    <t>SYFLD_AHCUB04PROCDTEE</t>
  </si>
  <si>
    <t>AHCUB04PROCDTEPRN</t>
  </si>
  <si>
    <t>Principal Procedure Date - FL74</t>
  </si>
  <si>
    <t>SYFLD_AHCUB04PROCDTEPRN</t>
  </si>
  <si>
    <t>AHCUB04PRPYTA</t>
  </si>
  <si>
    <t>Prior Payments - Payer (Primary) - FL54A</t>
  </si>
  <si>
    <t>SYFLD_AHCUB04PRPYTA</t>
  </si>
  <si>
    <t>AHCUB04PRPYTB</t>
  </si>
  <si>
    <t>Prior Payments - Payer (Secondary) - FL54B</t>
  </si>
  <si>
    <t>SYFLD_AHCUB04PRPYTB</t>
  </si>
  <si>
    <t>AHCUB04PRPYTC</t>
  </si>
  <si>
    <t>Prior Payments - Payer (Tertiary) - FL54C</t>
  </si>
  <si>
    <t>SYFLD_AHCUB04PRPYTC</t>
  </si>
  <si>
    <t>AHCUB04PTADR</t>
  </si>
  <si>
    <t>Pay-To Address - FL2</t>
  </si>
  <si>
    <t>SYFLD_AHCUB04PTADR</t>
  </si>
  <si>
    <t>AHCUB04PTCTY</t>
  </si>
  <si>
    <t>Pay-To City - FL2</t>
  </si>
  <si>
    <t>SYFLD_AHCUB04PTCTY</t>
  </si>
  <si>
    <t>AHCUB04PTNAME</t>
  </si>
  <si>
    <t>Pay-To Name - FL2</t>
  </si>
  <si>
    <t>SYFLD_AHCUB04PTNAME</t>
  </si>
  <si>
    <t>AHCUB04PTST</t>
  </si>
  <si>
    <t>Pay-To State - FL2</t>
  </si>
  <si>
    <t>SYFLD_AHCUB04PTST</t>
  </si>
  <si>
    <t>AHCUB04PTZIP</t>
  </si>
  <si>
    <t>Pay-To Zip - FL2</t>
  </si>
  <si>
    <t>SYFLD_AHCUB04PTZIP</t>
  </si>
  <si>
    <t>AHCUB04PYRNAMEA</t>
  </si>
  <si>
    <t>Payer Name (Primary) - FL50A</t>
  </si>
  <si>
    <t>SYFLD_AHCUB04PYRNAMEA</t>
  </si>
  <si>
    <t>AHCUB04PYRNAMEB</t>
  </si>
  <si>
    <t>Payer Name (Secondary) - FL50B</t>
  </si>
  <si>
    <t>SYFLD_AHCUB04PYRNAMEB</t>
  </si>
  <si>
    <t>AHCUB04PYRNAMEC</t>
  </si>
  <si>
    <t>Payer Name (Tertiary) - FL50C</t>
  </si>
  <si>
    <t>SYFLD_AHCUB04PYRNAMEC</t>
  </si>
  <si>
    <t>AHCUB04RCUB04ID</t>
  </si>
  <si>
    <t>R-pointer to AHCLMUB04</t>
  </si>
  <si>
    <t>AHCLMUB04REP</t>
  </si>
  <si>
    <t>SYFLD_AHCUB04RCUB04ID</t>
  </si>
  <si>
    <t>AHCUB04RES2</t>
  </si>
  <si>
    <t>Reserved for Assignment by the NUBC - FL2</t>
  </si>
  <si>
    <t>SYFLD_AHCUB04RES2</t>
  </si>
  <si>
    <t>AHCUB04RES30A</t>
  </si>
  <si>
    <t>Reserved for Assignment by the NUBC - FL30</t>
  </si>
  <si>
    <t>SYFLD_AHCUB04RES30A</t>
  </si>
  <si>
    <t>AHCUB04RES30B</t>
  </si>
  <si>
    <t>SYFLD_AHCUB04RES30B</t>
  </si>
  <si>
    <t>AHCUB04RES37A</t>
  </si>
  <si>
    <t>Reserved for Assignment by the NUBC - FL37</t>
  </si>
  <si>
    <t>SYFLD_AHCUB04RES37A</t>
  </si>
  <si>
    <t>AHCUB04RES37B</t>
  </si>
  <si>
    <t>SYFLD_AHCUB04RES37B</t>
  </si>
  <si>
    <t>AHCUB04RES68A</t>
  </si>
  <si>
    <t>Reserved for Assignment by the NUBC - FL68</t>
  </si>
  <si>
    <t>SYFLD_AHCUB04RES68A</t>
  </si>
  <si>
    <t>AHCUB04RES68B</t>
  </si>
  <si>
    <t>SYFLD_AHCUB04RES68B</t>
  </si>
  <si>
    <t>AHCUB04RES73</t>
  </si>
  <si>
    <t>Reserved for Assignment by the NUBC - FL73</t>
  </si>
  <si>
    <t>SYFLD_AHCUB04RES73</t>
  </si>
  <si>
    <t>AHCUB04RES75A</t>
  </si>
  <si>
    <t>Reserved for Assignment by the NUBC - FL75A</t>
  </si>
  <si>
    <t>SYFLD_AHCUB04RES75A</t>
  </si>
  <si>
    <t>AHCUB04RES75B</t>
  </si>
  <si>
    <t>Reserved for Assignment by the NUBC - FL75B</t>
  </si>
  <si>
    <t>SYFLD_AHCUB04RES75B</t>
  </si>
  <si>
    <t>AHCUB04RES75C</t>
  </si>
  <si>
    <t>Reserved for Assignment by the NUBC - FL75C</t>
  </si>
  <si>
    <t>SYFLD_AHCUB04RES75C</t>
  </si>
  <si>
    <t>AHCUB04RES75D</t>
  </si>
  <si>
    <t>Reserved for Assignment by the NUBC - FL75D</t>
  </si>
  <si>
    <t>SYFLD_AHCUB04RES75D</t>
  </si>
  <si>
    <t>AHCUB04RES7A</t>
  </si>
  <si>
    <t>Reserved for Assignment by the NUBC - FL7</t>
  </si>
  <si>
    <t>SYFLD_AHCUB04RES7A</t>
  </si>
  <si>
    <t>AHCUB04RES7B</t>
  </si>
  <si>
    <t>SYFLD_AHCUB04RES7B</t>
  </si>
  <si>
    <t>AHCUB04RHCPCS</t>
  </si>
  <si>
    <t>HCPCS Rate Codes - FL44</t>
  </si>
  <si>
    <t>SYFLD_AHCUB04RHCPCS</t>
  </si>
  <si>
    <t>AHCUB04RID</t>
  </si>
  <si>
    <t>UB-04 Repeating Record ID</t>
  </si>
  <si>
    <t>SYFLD_AHCUB04RID</t>
  </si>
  <si>
    <t>AHCUB04RMKL1</t>
  </si>
  <si>
    <t>Remarks Line 1 - FL80</t>
  </si>
  <si>
    <t>SYFLD_AHCUB04RMKL1</t>
  </si>
  <si>
    <t>AHCUB04RMKL2</t>
  </si>
  <si>
    <t>Remarks Line 2 - FL80</t>
  </si>
  <si>
    <t>SYFLD_AHCUB04RMKL2</t>
  </si>
  <si>
    <t>AHCUB04RMKL3</t>
  </si>
  <si>
    <t>Remarks Line 3 - FL80</t>
  </si>
  <si>
    <t>SYFLD_AHCUB04RMKL3</t>
  </si>
  <si>
    <t>AHCUB04RMKL4</t>
  </si>
  <si>
    <t>Remarks Line 4 - FL80</t>
  </si>
  <si>
    <t>SYFLD_AHCUB04RMKL4</t>
  </si>
  <si>
    <t>AHCUB04RNCCHG</t>
  </si>
  <si>
    <t>Non-Covered Charges - FL48</t>
  </si>
  <si>
    <t>SYFLD_AHCUB04RNCCHG</t>
  </si>
  <si>
    <t>AHCUB04ROICIA</t>
  </si>
  <si>
    <t>Release of Information Certification Indicator (Pr</t>
  </si>
  <si>
    <t>SYFLD_AHCUB04ROICIA</t>
  </si>
  <si>
    <t>AHCUB04ROICIB</t>
  </si>
  <si>
    <t>Release of Information Certification Indicator (Se</t>
  </si>
  <si>
    <t>SYFLD_AHCUB04ROICIB</t>
  </si>
  <si>
    <t>AHCUB04ROICIC</t>
  </si>
  <si>
    <t>Release of Information Certification Indicator (Te</t>
  </si>
  <si>
    <t>SYFLD_AHCUB04ROICIC</t>
  </si>
  <si>
    <t>AHCUB04RPADR1</t>
  </si>
  <si>
    <t>Responsible Party Address Line 1 - FL38</t>
  </si>
  <si>
    <t>SYFLD_AHCUB04RPADR1</t>
  </si>
  <si>
    <t>AHCUB04RPADR2</t>
  </si>
  <si>
    <t>Responsible Party Address Line 2 - FL38</t>
  </si>
  <si>
    <t>SYFLD_AHCUB04RPADR2</t>
  </si>
  <si>
    <t>AHCUB04RPADR3</t>
  </si>
  <si>
    <t>Responsible Party Address Line 3 - FL38</t>
  </si>
  <si>
    <t>SYFLD_AHCUB04RPADR3</t>
  </si>
  <si>
    <t>AHCUB04RPADR4</t>
  </si>
  <si>
    <t>Responsible Party Address Line 4 - FL38</t>
  </si>
  <si>
    <t>SYFLD_AHCUB04RPADR4</t>
  </si>
  <si>
    <t>AHCUB04RPCTY</t>
  </si>
  <si>
    <t>Responsible Party City - FL38</t>
  </si>
  <si>
    <t>SYFLD_AHCUB04RPCTY</t>
  </si>
  <si>
    <t>AHCUB04RPNAME</t>
  </si>
  <si>
    <t>Responsible Party Name - FL38</t>
  </si>
  <si>
    <t>SYFLD_AHCUB04RPNAME</t>
  </si>
  <si>
    <t>AHCUB04RPOTH</t>
  </si>
  <si>
    <t>Responsible Party Other Information - FL38</t>
  </si>
  <si>
    <t>SYFLD_AHCUB04RPOTH</t>
  </si>
  <si>
    <t>AHCUB04RPST</t>
  </si>
  <si>
    <t>Responsible Party State - FL38</t>
  </si>
  <si>
    <t>SYFLD_AHCUB04RPST</t>
  </si>
  <si>
    <t>AHCUB04RPZIP</t>
  </si>
  <si>
    <t>Responsible Party Zip - FL38</t>
  </si>
  <si>
    <t>SYFLD_AHCUB04RPZIP</t>
  </si>
  <si>
    <t>AHCUB04RRES</t>
  </si>
  <si>
    <t>Reserved by the NUBC - FL49</t>
  </si>
  <si>
    <t>SYFLD_AHCUB04RRES</t>
  </si>
  <si>
    <t>AHCUB04RREVCD</t>
  </si>
  <si>
    <t>Revenue Code - FL42</t>
  </si>
  <si>
    <t>SYFLD_AHCUB04RREVCD</t>
  </si>
  <si>
    <t>AHCUB04RREVDESC</t>
  </si>
  <si>
    <t>Revenue Description - FL43</t>
  </si>
  <si>
    <t>SYFLD_AHCUB04RREVDESC</t>
  </si>
  <si>
    <t>AHCUB04RSRVDTE</t>
  </si>
  <si>
    <t>Service Date - FL45</t>
  </si>
  <si>
    <t>SYFLD_AHCUB04RSRVDTE</t>
  </si>
  <si>
    <t>AHCUB04RSRVUNT</t>
  </si>
  <si>
    <t>Service Units - FL46</t>
  </si>
  <si>
    <t>SYFLD_AHCUB04RSRVUNT</t>
  </si>
  <si>
    <t>AHCUB04RTOTCHG</t>
  </si>
  <si>
    <t>Total Charges - FL47</t>
  </si>
  <si>
    <t>SYFLD_AHCUB04RTOTCHG</t>
  </si>
  <si>
    <t>AHCUB04TAXNUM</t>
  </si>
  <si>
    <t>Federal Tax Number - FL5</t>
  </si>
  <si>
    <t>SYFLD_AHCUB04TAXNUM</t>
  </si>
  <si>
    <t>AHCUB04TAXNUMSUB</t>
  </si>
  <si>
    <t>Federal Tax Number (Sub-ID) - FL5</t>
  </si>
  <si>
    <t>SYFLD_AHCUB04TAXNUMSUB</t>
  </si>
  <si>
    <t>AHCUB04TODTE</t>
  </si>
  <si>
    <t>Statement Covers Period To - FL6</t>
  </si>
  <si>
    <t>SYFLD_AHCUB04TODTE</t>
  </si>
  <si>
    <t>AHCUB04TOTCHGS</t>
  </si>
  <si>
    <t>SYFLD_AHCUB04TOTCHGS</t>
  </si>
  <si>
    <t>AHCUB04TOTNCCHGS</t>
  </si>
  <si>
    <t>Total Non-Covered Charges</t>
  </si>
  <si>
    <t>SYFLD_AHCUB04TOTNCCHGS</t>
  </si>
  <si>
    <t>AHCUB04TRTAUTHCDA</t>
  </si>
  <si>
    <t>Treatment Authorization Code (Primary) - FL63A</t>
  </si>
  <si>
    <t>SYFLD_AHCUB04TRTAUTHCDA</t>
  </si>
  <si>
    <t>AHCUB04TRTAUTHCDB</t>
  </si>
  <si>
    <t>Treatment Authorization Code (Secondary) - FL63B</t>
  </si>
  <si>
    <t>SYFLD_AHCUB04TRTAUTHCDB</t>
  </si>
  <si>
    <t>AHCUB04TRTAUTHCDC</t>
  </si>
  <si>
    <t>Treatment Authorization Code (Tertiary) - FL63C</t>
  </si>
  <si>
    <t>SYFLD_AHCUB04TRTAUTHCDC</t>
  </si>
  <si>
    <t>AHCUB04TYPE</t>
  </si>
  <si>
    <t>Type of Bill - FL4</t>
  </si>
  <si>
    <t>SYFLD_AHCUB04TYPE</t>
  </si>
  <si>
    <t>AHCUB04VALA</t>
  </si>
  <si>
    <t>Number or Value A - FL81a</t>
  </si>
  <si>
    <t>SYFLD_AHCUB04VALA</t>
  </si>
  <si>
    <t>AHCUB04VALAMT1A</t>
  </si>
  <si>
    <t>Value Amount - FL39a</t>
  </si>
  <si>
    <t>SYFLD_AHCUB04VALAMT1A</t>
  </si>
  <si>
    <t>AHCUB04VALAMT1B</t>
  </si>
  <si>
    <t>Value Amount - FL39b</t>
  </si>
  <si>
    <t>SYFLD_AHCUB04VALAMT1B</t>
  </si>
  <si>
    <t>AHCUB04VALAMT1C</t>
  </si>
  <si>
    <t>Value Amount - FL39c</t>
  </si>
  <si>
    <t>SYFLD_AHCUB04VALAMT1C</t>
  </si>
  <si>
    <t>AHCUB04VALAMT1D</t>
  </si>
  <si>
    <t>Value Amount - FL39d</t>
  </si>
  <si>
    <t>SYFLD_AHCUB04VALAMT1D</t>
  </si>
  <si>
    <t>AHCUB04VALAMT2A</t>
  </si>
  <si>
    <t>Value Amount - FL40a</t>
  </si>
  <si>
    <t>SYFLD_AHCUB04VALAMT2A</t>
  </si>
  <si>
    <t>AHCUB04VALAMT2B</t>
  </si>
  <si>
    <t>Value Amount - FL40b</t>
  </si>
  <si>
    <t>SYFLD_AHCUB04VALAMT2B</t>
  </si>
  <si>
    <t>AHCUB04VALAMT2C</t>
  </si>
  <si>
    <t>Value Amount - FL40c</t>
  </si>
  <si>
    <t>SYFLD_AHCUB04VALAMT2C</t>
  </si>
  <si>
    <t>AHCUB04VALAMT2D</t>
  </si>
  <si>
    <t>Value Amount - FL40d</t>
  </si>
  <si>
    <t>SYFLD_AHCUB04VALAMT2D</t>
  </si>
  <si>
    <t>AHCUB04VALAMT3A</t>
  </si>
  <si>
    <t>Value Amount - FL41a</t>
  </si>
  <si>
    <t>SYFLD_AHCUB04VALAMT3A</t>
  </si>
  <si>
    <t>AHCUB04VALAMT3B</t>
  </si>
  <si>
    <t>Value Amount - FL41b</t>
  </si>
  <si>
    <t>SYFLD_AHCUB04VALAMT3B</t>
  </si>
  <si>
    <t>AHCUB04VALAMT3C</t>
  </si>
  <si>
    <t>Value Amount - FL41c</t>
  </si>
  <si>
    <t>SYFLD_AHCUB04VALAMT3C</t>
  </si>
  <si>
    <t>AHCUB04VALAMT3D</t>
  </si>
  <si>
    <t>Value Amount - FL41d</t>
  </si>
  <si>
    <t>SYFLD_AHCUB04VALAMT3D</t>
  </si>
  <si>
    <t>AHCUB04VALB</t>
  </si>
  <si>
    <t>Number or Value B - FL81b</t>
  </si>
  <si>
    <t>SYFLD_AHCUB04VALB</t>
  </si>
  <si>
    <t>AHCUB04VALC</t>
  </si>
  <si>
    <t>Number or Value C - FL81c</t>
  </si>
  <si>
    <t>SYFLD_AHCUB04VALC</t>
  </si>
  <si>
    <t>AHCUB04VALCD1A</t>
  </si>
  <si>
    <t>Value Code - FL39a</t>
  </si>
  <si>
    <t>SYFLD_AHCUB04VALCD1A</t>
  </si>
  <si>
    <t>AHCUB04VALCD1B</t>
  </si>
  <si>
    <t>Value Code - FL39b</t>
  </si>
  <si>
    <t>SYFLD_AHCUB04VALCD1B</t>
  </si>
  <si>
    <t>AHCUB04VALCD1C</t>
  </si>
  <si>
    <t>Value Code - FL39c</t>
  </si>
  <si>
    <t>SYFLD_AHCUB04VALCD1C</t>
  </si>
  <si>
    <t>AHCUB04VALCD1D</t>
  </si>
  <si>
    <t>Value Code - FL39d</t>
  </si>
  <si>
    <t>SYFLD_AHCUB04VALCD1D</t>
  </si>
  <si>
    <t>AHCUB04VALCD2A</t>
  </si>
  <si>
    <t>Value Code - FL40a</t>
  </si>
  <si>
    <t>SYFLD_AHCUB04VALCD2A</t>
  </si>
  <si>
    <t>AHCUB04VALCD2B</t>
  </si>
  <si>
    <t>Value Code - FL40b</t>
  </si>
  <si>
    <t>SYFLD_AHCUB04VALCD2B</t>
  </si>
  <si>
    <t>AHCUB04VALCD2C</t>
  </si>
  <si>
    <t>Value Code - FL40c</t>
  </si>
  <si>
    <t>SYFLD_AHCUB04VALCD2C</t>
  </si>
  <si>
    <t>AHCUB04VALCD2D</t>
  </si>
  <si>
    <t>Value Code - FL40d</t>
  </si>
  <si>
    <t>SYFLD_AHCUB04VALCD2D</t>
  </si>
  <si>
    <t>AHCUB04VALCD3A</t>
  </si>
  <si>
    <t>Value Code - FL41a</t>
  </si>
  <si>
    <t>SYFLD_AHCUB04VALCD3A</t>
  </si>
  <si>
    <t>AHCUB04VALCD3B</t>
  </si>
  <si>
    <t>Value Code - FL41b</t>
  </si>
  <si>
    <t>SYFLD_AHCUB04VALCD3B</t>
  </si>
  <si>
    <t>AHCUB04VALCD3C</t>
  </si>
  <si>
    <t>Value Code - FL41c</t>
  </si>
  <si>
    <t>SYFLD_AHCUB04VALCD3C</t>
  </si>
  <si>
    <t>AHCUB04VALCD3D</t>
  </si>
  <si>
    <t>Value Code - FL41d</t>
  </si>
  <si>
    <t>SYFLD_AHCUB04VALCD3D</t>
  </si>
  <si>
    <t>AHCUB04VALD</t>
  </si>
  <si>
    <t>Number or Value D - FL81d</t>
  </si>
  <si>
    <t>SYFLD_AHCUB04VALD</t>
  </si>
  <si>
    <t>AHCUBACID</t>
  </si>
  <si>
    <t>AHCLMUB</t>
  </si>
  <si>
    <t>AHCUBCLTREF</t>
  </si>
  <si>
    <t>AHCUBF10</t>
  </si>
  <si>
    <t>Lifetime Reserve Days</t>
  </si>
  <si>
    <t>AHCUBF11L1</t>
  </si>
  <si>
    <t>FL11 (State Use) Line 1</t>
  </si>
  <si>
    <t>AHCUBF11L2</t>
  </si>
  <si>
    <t>FL11 (State Use) Line 2</t>
  </si>
  <si>
    <t>AHCUBF12</t>
  </si>
  <si>
    <t>"Patient's Name (Last,First,Mi</t>
  </si>
  <si>
    <t>AHCUBF13ADDR</t>
  </si>
  <si>
    <t>Patient's Street Address</t>
  </si>
  <si>
    <t>AHCUBF13CTY</t>
  </si>
  <si>
    <t>AHCUBF13ST</t>
  </si>
  <si>
    <t>AHCUBF13ZIP</t>
  </si>
  <si>
    <t>AHCUBF14DTE</t>
  </si>
  <si>
    <t>AHCUBF15</t>
  </si>
  <si>
    <t>AHCUBF16</t>
  </si>
  <si>
    <t>Patient's Marital Status</t>
  </si>
  <si>
    <t>AHCUBF17DTE</t>
  </si>
  <si>
    <t>Admission Date</t>
  </si>
  <si>
    <t>AHCUBF18</t>
  </si>
  <si>
    <t>Admission Hour</t>
  </si>
  <si>
    <t>AHCUBF19</t>
  </si>
  <si>
    <t>Admission Type</t>
  </si>
  <si>
    <t>AHCUBF1ADDR</t>
  </si>
  <si>
    <t>Provider Address</t>
  </si>
  <si>
    <t>AHCUBF1CTRY</t>
  </si>
  <si>
    <t>Provider Country</t>
  </si>
  <si>
    <t>AHCUBF1CTY</t>
  </si>
  <si>
    <t>Provider City</t>
  </si>
  <si>
    <t>AHCUBF1FAX</t>
  </si>
  <si>
    <t>Provider Fax Line Number</t>
  </si>
  <si>
    <t>AHCUBF1NAME</t>
  </si>
  <si>
    <t>Provider Name</t>
  </si>
  <si>
    <t>AHCUBF1PH</t>
  </si>
  <si>
    <t>Provider Voice Phone</t>
  </si>
  <si>
    <t>AHCUBF1ST</t>
  </si>
  <si>
    <t>Provider State</t>
  </si>
  <si>
    <t>AHCUBF1ZIP</t>
  </si>
  <si>
    <t>Provider Zip Code (+4)</t>
  </si>
  <si>
    <t>AHCUBF20</t>
  </si>
  <si>
    <t>Admission Source</t>
  </si>
  <si>
    <t>AHCUBF21</t>
  </si>
  <si>
    <t>Discharge Hour</t>
  </si>
  <si>
    <t>AHCUBF22</t>
  </si>
  <si>
    <t>Patient Status</t>
  </si>
  <si>
    <t>AHCUBF23</t>
  </si>
  <si>
    <t>AHCUBF24</t>
  </si>
  <si>
    <t>Condition Code</t>
  </si>
  <si>
    <t>AHCUBF25</t>
  </si>
  <si>
    <t>AHCUBF26</t>
  </si>
  <si>
    <t>AHCUBF27</t>
  </si>
  <si>
    <t>AHCUBF28</t>
  </si>
  <si>
    <t>AHCUBF29</t>
  </si>
  <si>
    <t>AHCUBF2LIN1</t>
  </si>
  <si>
    <t>FL2 (State Use) Line 1</t>
  </si>
  <si>
    <t>AHCUBF2LIN2</t>
  </si>
  <si>
    <t>FL2 (State Use) Line 2</t>
  </si>
  <si>
    <t>AHCUBF3</t>
  </si>
  <si>
    <t>Patient Control Number</t>
  </si>
  <si>
    <t>AHCUBF30</t>
  </si>
  <si>
    <t>AHCUBF31L1</t>
  </si>
  <si>
    <t>FL31 (National Use) Line 1</t>
  </si>
  <si>
    <t>AHCUBF31L2</t>
  </si>
  <si>
    <t>FL31 (National Use) Line 2</t>
  </si>
  <si>
    <t>AHCUBF32ACD</t>
  </si>
  <si>
    <t>FL32 A Occurrence Code</t>
  </si>
  <si>
    <t>AHCUBF32ADTE</t>
  </si>
  <si>
    <t>FL32 A Occurrence Date</t>
  </si>
  <si>
    <t>AHCUBF32BCD</t>
  </si>
  <si>
    <t>FL32 B Occurrence Code</t>
  </si>
  <si>
    <t>AHCUBF32BDTE</t>
  </si>
  <si>
    <t>FL32 B Occurrence Date</t>
  </si>
  <si>
    <t>AHCUBF33ACD</t>
  </si>
  <si>
    <t>FL33 A Occurrence Code</t>
  </si>
  <si>
    <t>AHCUBF33ADTE</t>
  </si>
  <si>
    <t>FL33 A Occurrence Date</t>
  </si>
  <si>
    <t>AHCUBF33BCD</t>
  </si>
  <si>
    <t>FL33 B Occurrence Code</t>
  </si>
  <si>
    <t>AHCUBF33BDTE</t>
  </si>
  <si>
    <t>FL33 B Occurrence Date</t>
  </si>
  <si>
    <t>AHCUBF34ACD</t>
  </si>
  <si>
    <t>FL34 A Occurrence Code</t>
  </si>
  <si>
    <t>AHCUBF34ADTE</t>
  </si>
  <si>
    <t>FL34 A Occurrence Date</t>
  </si>
  <si>
    <t>AHCUBF34BCD</t>
  </si>
  <si>
    <t>FL34 B Occurrence Code</t>
  </si>
  <si>
    <t>AHCUBF34BDTE</t>
  </si>
  <si>
    <t>FL34 B Occurrence Date</t>
  </si>
  <si>
    <t>AHCUBF35ACD</t>
  </si>
  <si>
    <t>FL35 A Occurrence Code</t>
  </si>
  <si>
    <t>AHCUBF35ADTE</t>
  </si>
  <si>
    <t>FL35 A Occurrence Date</t>
  </si>
  <si>
    <t>AHCUBF35BCD</t>
  </si>
  <si>
    <t>FL35 B Occurrence Code</t>
  </si>
  <si>
    <t>AHCUBF35BDTE</t>
  </si>
  <si>
    <t>FL35 B Occurrence Date</t>
  </si>
  <si>
    <t>AHCUBF36ACD</t>
  </si>
  <si>
    <t>FL36 A Occurrence Span Code</t>
  </si>
  <si>
    <t>AHCUBF36AFDTE</t>
  </si>
  <si>
    <t>FL36 A Occur. Span From Date</t>
  </si>
  <si>
    <t>AHCUBF36ATDTE</t>
  </si>
  <si>
    <t>FL36 A Occur. Span To Date</t>
  </si>
  <si>
    <t>AHCUBF36BCD</t>
  </si>
  <si>
    <t>FL36 B Occurrence Span Code</t>
  </si>
  <si>
    <t>AHCUBF36BFDTE</t>
  </si>
  <si>
    <t>FL36 B Occur. Span From Date</t>
  </si>
  <si>
    <t>AHCUBF36BTDTE</t>
  </si>
  <si>
    <t>FL36 B Occur. Span To Date</t>
  </si>
  <si>
    <t>AHCUBF37A</t>
  </si>
  <si>
    <t>Document Control Number A</t>
  </si>
  <si>
    <t>AHCUBF37B</t>
  </si>
  <si>
    <t>Document Control Number B</t>
  </si>
  <si>
    <t>AHCUBF37C</t>
  </si>
  <si>
    <t>Document Control Number C</t>
  </si>
  <si>
    <t>AHCUBF38AD1</t>
  </si>
  <si>
    <t>Responsible Party Address L1</t>
  </si>
  <si>
    <t>AHCUBF38AD2</t>
  </si>
  <si>
    <t>Responsible Party Address L2</t>
  </si>
  <si>
    <t>AHCUBF38CTY</t>
  </si>
  <si>
    <t>Responsible Party Cty</t>
  </si>
  <si>
    <t>AHCUBF38NAME</t>
  </si>
  <si>
    <t>Responsible Party Name</t>
  </si>
  <si>
    <t>AHCUBF38OTH</t>
  </si>
  <si>
    <t>"Responsible Party Phone,Etc."</t>
  </si>
  <si>
    <t>AHCUBF38ST</t>
  </si>
  <si>
    <t>Responsible Party State</t>
  </si>
  <si>
    <t>AHCUBF38ZIP</t>
  </si>
  <si>
    <t>Responsible Party Zip Code +4</t>
  </si>
  <si>
    <t>AHCUBF39AAMT</t>
  </si>
  <si>
    <t>FL39 A Value Code Amount</t>
  </si>
  <si>
    <t>AHCUBF39ACD</t>
  </si>
  <si>
    <t>FL39 A Value Code</t>
  </si>
  <si>
    <t>AHCUBF39BAMT</t>
  </si>
  <si>
    <t>FL39 B Value Code Amount</t>
  </si>
  <si>
    <t>AHCUBF39BCD</t>
  </si>
  <si>
    <t>FL39 B Value Code</t>
  </si>
  <si>
    <t>AHCUBF39CAMT</t>
  </si>
  <si>
    <t>FL39 C Value Code Amount</t>
  </si>
  <si>
    <t>AHCUBF39CCD</t>
  </si>
  <si>
    <t>FL39 C Value Code</t>
  </si>
  <si>
    <t>AHCUBF39DAMT</t>
  </si>
  <si>
    <t>FL39 D Value Code Amount</t>
  </si>
  <si>
    <t>AHCUBF39DCD</t>
  </si>
  <si>
    <t>FL39 D Value Code</t>
  </si>
  <si>
    <t>AHCUBF4</t>
  </si>
  <si>
    <t>Type of Bill</t>
  </si>
  <si>
    <t>AHCUBF40AAMT</t>
  </si>
  <si>
    <t>FL40 A Value Code Amount</t>
  </si>
  <si>
    <t>AHCUBF40ACD</t>
  </si>
  <si>
    <t>FL40 A Value Code</t>
  </si>
  <si>
    <t>AHCUBF40BAMT</t>
  </si>
  <si>
    <t>FL40 B Value Code Amount</t>
  </si>
  <si>
    <t>AHCUBF40BCD</t>
  </si>
  <si>
    <t>FL40 B Value Code</t>
  </si>
  <si>
    <t>AHCUBF40CAMT</t>
  </si>
  <si>
    <t>FL40 C Value Code Amount</t>
  </si>
  <si>
    <t>AHCUBF40CCD</t>
  </si>
  <si>
    <t>FL40 C Value Code</t>
  </si>
  <si>
    <t>AHCUBF40DAMT</t>
  </si>
  <si>
    <t>FL40 D Value Code Amount</t>
  </si>
  <si>
    <t>AHCUBF40DCD</t>
  </si>
  <si>
    <t>FL40 D Value Code</t>
  </si>
  <si>
    <t>AHCUBF41AAMT</t>
  </si>
  <si>
    <t>FL41 A Value Code Amount</t>
  </si>
  <si>
    <t>AHCUBF41ACD</t>
  </si>
  <si>
    <t>FL41 A Value Code</t>
  </si>
  <si>
    <t>AHCUBF41BAMT</t>
  </si>
  <si>
    <t>FL41 B Value Code Amount</t>
  </si>
  <si>
    <t>AHCUBF41BCD</t>
  </si>
  <si>
    <t>FL41 B Value Code</t>
  </si>
  <si>
    <t>AHCUBF41CAMT</t>
  </si>
  <si>
    <t>FL41 C Value Code Amount</t>
  </si>
  <si>
    <t>AHCUBF41CCD</t>
  </si>
  <si>
    <t>FL41 C Value Code</t>
  </si>
  <si>
    <t>AHCUBF41DAMT</t>
  </si>
  <si>
    <t>FL41 D Value Code Amount</t>
  </si>
  <si>
    <t>AHCUBF41DCD</t>
  </si>
  <si>
    <t>FL41 D Value Code</t>
  </si>
  <si>
    <t>AHCUBF50A</t>
  </si>
  <si>
    <t>Payer Line A</t>
  </si>
  <si>
    <t>AHCUBF50B</t>
  </si>
  <si>
    <t>Payer Line B</t>
  </si>
  <si>
    <t>AHCUBF50C</t>
  </si>
  <si>
    <t>Payer Line C</t>
  </si>
  <si>
    <t>AHCUBF51A</t>
  </si>
  <si>
    <t>Provider Number Line A</t>
  </si>
  <si>
    <t>AHCUBF51B</t>
  </si>
  <si>
    <t>Provider Number Line B</t>
  </si>
  <si>
    <t>AHCUBF51C</t>
  </si>
  <si>
    <t>Provider Number Line C</t>
  </si>
  <si>
    <t>AHCUBF52A</t>
  </si>
  <si>
    <t>Release of Information A</t>
  </si>
  <si>
    <t>AHCUBF52B</t>
  </si>
  <si>
    <t>Release of Information Line B</t>
  </si>
  <si>
    <t>AHCUBF52C</t>
  </si>
  <si>
    <t>Release of Information Line C</t>
  </si>
  <si>
    <t>AHCUBF53A</t>
  </si>
  <si>
    <t>Assignment of Benefits Line A</t>
  </si>
  <si>
    <t>AHCUBF53B</t>
  </si>
  <si>
    <t>Assignment of Benefits Line B</t>
  </si>
  <si>
    <t>AHCUBF53C</t>
  </si>
  <si>
    <t>Assignment of Benefits Line C</t>
  </si>
  <si>
    <t>AHCUBF54A</t>
  </si>
  <si>
    <t>Prior Payments Line A</t>
  </si>
  <si>
    <t>AHCUBF54B</t>
  </si>
  <si>
    <t>Prior Payments Line B</t>
  </si>
  <si>
    <t>AHCUBF54C</t>
  </si>
  <si>
    <t>Prior Payments Line C</t>
  </si>
  <si>
    <t>AHCUBF55A</t>
  </si>
  <si>
    <t>Estimated Amount Due Line A</t>
  </si>
  <si>
    <t>AHCUBF55B</t>
  </si>
  <si>
    <t>Estimated Amount Due Line B</t>
  </si>
  <si>
    <t>AHCUBF55C</t>
  </si>
  <si>
    <t>Estimated Amount Due Line C</t>
  </si>
  <si>
    <t>AHCUBF56L1</t>
  </si>
  <si>
    <t>FL56 (State Use) Line 1</t>
  </si>
  <si>
    <t>AHCUBF56L2</t>
  </si>
  <si>
    <t>FL56 (State Use) Line 2</t>
  </si>
  <si>
    <t>AHCUBF56L3</t>
  </si>
  <si>
    <t>FL56 (State Use) Line 3</t>
  </si>
  <si>
    <t>AHCUBF56L4</t>
  </si>
  <si>
    <t>FL56 (State Use) Line 4</t>
  </si>
  <si>
    <t>AHCUBF56L5</t>
  </si>
  <si>
    <t>FL56 (State Use) Line 5</t>
  </si>
  <si>
    <t>AHCUBF57DUE</t>
  </si>
  <si>
    <t>Total of Estimated Due Amounts</t>
  </si>
  <si>
    <t>AHCUBF57OTH</t>
  </si>
  <si>
    <t>FL57 State Use</t>
  </si>
  <si>
    <t>AHCUBF57PRI</t>
  </si>
  <si>
    <t>Total of Prior Payments</t>
  </si>
  <si>
    <t>AHCUBF58A</t>
  </si>
  <si>
    <t>FL58A Insured's Name</t>
  </si>
  <si>
    <t>AHCUBF58B</t>
  </si>
  <si>
    <t>FL58B Insured's Name</t>
  </si>
  <si>
    <t>AHCUBF58C</t>
  </si>
  <si>
    <t>FL58C Insured's Name</t>
  </si>
  <si>
    <t>AHCUBF59A</t>
  </si>
  <si>
    <t>FL59A Pat Relation To Insured</t>
  </si>
  <si>
    <t>AHCUBF59B</t>
  </si>
  <si>
    <t>FL59B Pat Relation To Insured</t>
  </si>
  <si>
    <t>AHCUBF59C</t>
  </si>
  <si>
    <t>FL59C Pat Relation To Insured</t>
  </si>
  <si>
    <t>AHCUBF5SUB</t>
  </si>
  <si>
    <t>Federal Tax Sub ID Number</t>
  </si>
  <si>
    <t>AHCUBF5TAX</t>
  </si>
  <si>
    <t>AHCUBF60A</t>
  </si>
  <si>
    <t>FL60A CERT-SSN-HIC ID</t>
  </si>
  <si>
    <t>AHCUBF60B</t>
  </si>
  <si>
    <t>FL60B CERT-SSN-HIC ID</t>
  </si>
  <si>
    <t>AHCUBF60C</t>
  </si>
  <si>
    <t>FL60C CERT-SSN-HIC ID</t>
  </si>
  <si>
    <t>AHCUBF61A</t>
  </si>
  <si>
    <t>FL61A Insured's Group Name</t>
  </si>
  <si>
    <t>AHCUBF61B</t>
  </si>
  <si>
    <t>FL61B Insured's Group Name</t>
  </si>
  <si>
    <t>AHCUBF61C</t>
  </si>
  <si>
    <t>FL61C Insured's Group Name</t>
  </si>
  <si>
    <t>AHCUBF62A</t>
  </si>
  <si>
    <t>FL62A Insured's Group Number</t>
  </si>
  <si>
    <t>AHCUBF62B</t>
  </si>
  <si>
    <t>FL62B Insured's Group Number</t>
  </si>
  <si>
    <t>AHCUBF62C</t>
  </si>
  <si>
    <t>FL62C Insured's Group Number</t>
  </si>
  <si>
    <t>AHCUBF63A</t>
  </si>
  <si>
    <t>Treatment Auth Code A</t>
  </si>
  <si>
    <t>AHCUBF63B</t>
  </si>
  <si>
    <t>Treatment Auth Code B</t>
  </si>
  <si>
    <t>AHCUBF63C</t>
  </si>
  <si>
    <t>Treatment Auth Code C</t>
  </si>
  <si>
    <t>AHCUBF64A</t>
  </si>
  <si>
    <t>Employment Status Code A</t>
  </si>
  <si>
    <t>AHCUBF64B</t>
  </si>
  <si>
    <t>Employment Status Code B</t>
  </si>
  <si>
    <t>AHCUBF64C</t>
  </si>
  <si>
    <t>Employment Status Code C</t>
  </si>
  <si>
    <t>AHCUBF65A</t>
  </si>
  <si>
    <t>Employer Name A</t>
  </si>
  <si>
    <t>AHCUBF65B</t>
  </si>
  <si>
    <t>Employer Name B</t>
  </si>
  <si>
    <t>AHCUBF65C</t>
  </si>
  <si>
    <t>Employer Name C</t>
  </si>
  <si>
    <t>AHCUBF66A</t>
  </si>
  <si>
    <t>Employer Location A</t>
  </si>
  <si>
    <t>AHCUBF66B</t>
  </si>
  <si>
    <t>Employer Location B</t>
  </si>
  <si>
    <t>AHCUBF66C</t>
  </si>
  <si>
    <t>Employer Location C</t>
  </si>
  <si>
    <t>AHCUBF67</t>
  </si>
  <si>
    <t>Principal Diagnosis Code</t>
  </si>
  <si>
    <t>AHCUBF68</t>
  </si>
  <si>
    <t>FL68 Other Diagnosis Code</t>
  </si>
  <si>
    <t>AHCUBF69</t>
  </si>
  <si>
    <t>FL69 Other Diagnosis Code</t>
  </si>
  <si>
    <t>AHCUBF6FRDTE</t>
  </si>
  <si>
    <t>Statement Covers From Date</t>
  </si>
  <si>
    <t>AHCUBF6TODTE</t>
  </si>
  <si>
    <t>Statement Covers Through Date</t>
  </si>
  <si>
    <t>AHCUBF7</t>
  </si>
  <si>
    <t>Covered Days</t>
  </si>
  <si>
    <t>AHCUBF70</t>
  </si>
  <si>
    <t>FL70 Other Diagnosis Code</t>
  </si>
  <si>
    <t>AHCUBF71</t>
  </si>
  <si>
    <t>FL71 Other Diagnosis Code</t>
  </si>
  <si>
    <t>AHCUBF72</t>
  </si>
  <si>
    <t>FL72 Other Diagnosis Code</t>
  </si>
  <si>
    <t>AHCUBF73</t>
  </si>
  <si>
    <t>FL73 Other Diagnosis Code</t>
  </si>
  <si>
    <t>AHCUBF74</t>
  </si>
  <si>
    <t>FL74 Other Diagnosis Code</t>
  </si>
  <si>
    <t>AHCUBF75</t>
  </si>
  <si>
    <t>FL75 Other Diagnosis Code</t>
  </si>
  <si>
    <t>AHCUBF76</t>
  </si>
  <si>
    <t>Admitting Diagnosis Code</t>
  </si>
  <si>
    <t>AHCUBF77</t>
  </si>
  <si>
    <t>External Cause of Injury Code</t>
  </si>
  <si>
    <t>AHCUBF78L1</t>
  </si>
  <si>
    <t>FL78 (State Use) Line 1</t>
  </si>
  <si>
    <t>AHCUBF78L2</t>
  </si>
  <si>
    <t>FL78 (State Use) Line 2</t>
  </si>
  <si>
    <t>AHCUBF79</t>
  </si>
  <si>
    <t>Procedure Coding Method</t>
  </si>
  <si>
    <t>AHCUBF8</t>
  </si>
  <si>
    <t>Non-Covered Days</t>
  </si>
  <si>
    <t>AHCUBF80CD</t>
  </si>
  <si>
    <t>Principal Procedure Code</t>
  </si>
  <si>
    <t>AHCUBF80DTE</t>
  </si>
  <si>
    <t>Principal Procedure Code Date</t>
  </si>
  <si>
    <t>AHCUBF81ACD</t>
  </si>
  <si>
    <t>FL81 A Other Procedure Code</t>
  </si>
  <si>
    <t>AHCUBF81ADTE</t>
  </si>
  <si>
    <t>FL81A Other Procedure Date</t>
  </si>
  <si>
    <t>AHCUBF81BCD</t>
  </si>
  <si>
    <t>FL81 B Other Procedure Code</t>
  </si>
  <si>
    <t>AHCUBF81BDTE</t>
  </si>
  <si>
    <t>FL81 B Other Procedure Date</t>
  </si>
  <si>
    <t>AHCUBF81CCD</t>
  </si>
  <si>
    <t>FL81 C Other Procedure Code</t>
  </si>
  <si>
    <t>AHCUBF81CDTE</t>
  </si>
  <si>
    <t>FL81 C Other Procedure Date</t>
  </si>
  <si>
    <t>AHCUBF81DCD</t>
  </si>
  <si>
    <t>FL81 D Other Procedure Code</t>
  </si>
  <si>
    <t>AHCUBF81DDTE</t>
  </si>
  <si>
    <t>FL81 D Other Procedure Date</t>
  </si>
  <si>
    <t>AHCUBF81ECD</t>
  </si>
  <si>
    <t>FL81 E Other Procedure Code</t>
  </si>
  <si>
    <t>AHCUBF81EDTE</t>
  </si>
  <si>
    <t>FL81 E Other Procedure Date</t>
  </si>
  <si>
    <t>AHCUBF82IDNT</t>
  </si>
  <si>
    <t>Attending Physician ID</t>
  </si>
  <si>
    <t>AHCUBF82NAME</t>
  </si>
  <si>
    <t>Attending Physician Name</t>
  </si>
  <si>
    <t>AHCUBF83AIDNT</t>
  </si>
  <si>
    <t>Other Physician ID (A)</t>
  </si>
  <si>
    <t>AHCUBF83ANAME</t>
  </si>
  <si>
    <t>Other Physician Name (A)</t>
  </si>
  <si>
    <t>AHCUBF83BIDNT</t>
  </si>
  <si>
    <t>Other Physician ID (B)</t>
  </si>
  <si>
    <t>AHCUBF83BNAME</t>
  </si>
  <si>
    <t>Other Physician Name (B)</t>
  </si>
  <si>
    <t>AHCUBF84A</t>
  </si>
  <si>
    <t>Remarks Line A</t>
  </si>
  <si>
    <t>AHCUBF84B</t>
  </si>
  <si>
    <t>Remarks Line B</t>
  </si>
  <si>
    <t>AHCUBF84C</t>
  </si>
  <si>
    <t>Remarks Line C</t>
  </si>
  <si>
    <t>AHCUBF84D</t>
  </si>
  <si>
    <t>Remarks Line D</t>
  </si>
  <si>
    <t>AHCUBF85</t>
  </si>
  <si>
    <t>Provider Representative</t>
  </si>
  <si>
    <t>AHCUBF86DTE</t>
  </si>
  <si>
    <t>Date Bill was Submitted</t>
  </si>
  <si>
    <t>AHCUBF9</t>
  </si>
  <si>
    <t>Number of Coinsurance Days</t>
  </si>
  <si>
    <t>AHCUBID</t>
  </si>
  <si>
    <t>UB92 Claim ID (Table Key)</t>
  </si>
  <si>
    <t>AHCUBMOD</t>
  </si>
  <si>
    <t>AHCUBPRNDTE</t>
  </si>
  <si>
    <t>AHCUBRCUBID</t>
  </si>
  <si>
    <t>R-pointer to AHCLMUB</t>
  </si>
  <si>
    <t>AHCLMUBREP</t>
  </si>
  <si>
    <t>AHCUBRF42</t>
  </si>
  <si>
    <t>Revenue Code</t>
  </si>
  <si>
    <t>AHCUBRF43</t>
  </si>
  <si>
    <t>Revenue Code Description</t>
  </si>
  <si>
    <t>AHCUBRF44</t>
  </si>
  <si>
    <t>HCPCS/CPT Code or Rates</t>
  </si>
  <si>
    <t>AHCUBRF45DTE</t>
  </si>
  <si>
    <t>Service Date</t>
  </si>
  <si>
    <t>AHCUBRF46</t>
  </si>
  <si>
    <t>Service Units</t>
  </si>
  <si>
    <t>AHCUBRF47</t>
  </si>
  <si>
    <t>AHCUBRF48</t>
  </si>
  <si>
    <t>Non-Covered Charges</t>
  </si>
  <si>
    <t>AHCUBRF49</t>
  </si>
  <si>
    <t>FL49 (National Use)</t>
  </si>
  <si>
    <t>AHCUBRID</t>
  </si>
  <si>
    <t>UB92 Repeating Record ID (Table Key)</t>
  </si>
  <si>
    <t>AHCUBTOTCHG</t>
  </si>
  <si>
    <t>AHDBACID</t>
  </si>
  <si>
    <t>Account Number</t>
  </si>
  <si>
    <t>AHDBID</t>
  </si>
  <si>
    <t>Detailed Bill ID (Table Key)</t>
  </si>
  <si>
    <t>AHDBLDBID</t>
  </si>
  <si>
    <t>Detailed Bill ID</t>
  </si>
  <si>
    <t>AHDBLID</t>
  </si>
  <si>
    <t>Detailed Bill Line ID (Table Key)</t>
  </si>
  <si>
    <t>AHDBLTEXT</t>
  </si>
  <si>
    <t>Detailed Bill Line Text</t>
  </si>
  <si>
    <t>AHICMACID</t>
  </si>
  <si>
    <t>Insurance Coverage Mig Data - Account ID</t>
  </si>
  <si>
    <t>AHICMICID</t>
  </si>
  <si>
    <t xml:space="preserve">Insurance Coverage Mig Data -  Insurance Coverage </t>
  </si>
  <si>
    <t>AHICMID</t>
  </si>
  <si>
    <t>Insurance Coverage Mig Data - Key</t>
  </si>
  <si>
    <t>Payer Abbreviation</t>
  </si>
  <si>
    <t>AHINSACID</t>
  </si>
  <si>
    <t>Key to Account</t>
  </si>
  <si>
    <t>Insurance Adjusted Amount</t>
  </si>
  <si>
    <t>Insurance Address Line</t>
  </si>
  <si>
    <t>Insurance Authorization Code</t>
  </si>
  <si>
    <t>AHINSAUTHFROMDTE</t>
  </si>
  <si>
    <t>Insurance Authorization From Date</t>
  </si>
  <si>
    <t>Insurance Authorization Obtained Date</t>
  </si>
  <si>
    <t>Insurance Authorization To Date</t>
  </si>
  <si>
    <t>Benefits Sequence</t>
  </si>
  <si>
    <t>Insurance Contact Name</t>
  </si>
  <si>
    <t>Insurance Contact Phone</t>
  </si>
  <si>
    <t>Coverage End Date</t>
  </si>
  <si>
    <t>Coverage Start Date</t>
  </si>
  <si>
    <t>Insurance City</t>
  </si>
  <si>
    <t>Is It Current?</t>
  </si>
  <si>
    <t>Insurance Emaill</t>
  </si>
  <si>
    <t>Individual/Employer Flag</t>
  </si>
  <si>
    <t>I|Individual|AHINSEMPLFLAG_IND~E|Employer|AHINSEMPLFLAG_EMP</t>
  </si>
  <si>
    <t>AHINSENID</t>
  </si>
  <si>
    <t>Key to Entity for Insured</t>
  </si>
  <si>
    <t>Insurance Estimated Adjustment Amount</t>
  </si>
  <si>
    <t>Insurance Estimated Payment Amount</t>
  </si>
  <si>
    <t>Insurance Fax Number</t>
  </si>
  <si>
    <t>Group Name</t>
  </si>
  <si>
    <t>AHINSGRPNUM</t>
  </si>
  <si>
    <t>Group Number</t>
  </si>
  <si>
    <t>AHINSID</t>
  </si>
  <si>
    <t>Table key</t>
  </si>
  <si>
    <t>Insured ID</t>
  </si>
  <si>
    <t>Medicaid Retro Coverage Date</t>
  </si>
  <si>
    <t>Insurance Paid Amount</t>
  </si>
  <si>
    <t>Patient's Relationship to Subscriber</t>
  </si>
  <si>
    <t>Insurance Plan Name</t>
  </si>
  <si>
    <t>Policy Number</t>
  </si>
  <si>
    <t>Payer</t>
  </si>
  <si>
    <t>AHPAYER</t>
  </si>
  <si>
    <t>AHINSRELID</t>
  </si>
  <si>
    <t>Key to Relationship</t>
  </si>
  <si>
    <t>Insurance State</t>
  </si>
  <si>
    <t>Status of Follow Up For the Payer</t>
  </si>
  <si>
    <t>AHINSSTATUSFV</t>
  </si>
  <si>
    <t>Subscriber Address Line</t>
  </si>
  <si>
    <t>Subscriber City</t>
  </si>
  <si>
    <t>Subscriber First Name</t>
  </si>
  <si>
    <t>Subscriber Last Name</t>
  </si>
  <si>
    <t>Insurance Subscriber Number</t>
  </si>
  <si>
    <t>Subscriber State</t>
  </si>
  <si>
    <t>Subscriber Address Unit</t>
  </si>
  <si>
    <t>Subscriber Postal Code</t>
  </si>
  <si>
    <t>Tricare Active/Retired Flag</t>
  </si>
  <si>
    <t>A|Active|AHINSTCACTVFLAG_ACTV~R|Retired|AHINSTCACTVFLAG_RET</t>
  </si>
  <si>
    <t>Tricare Branch of Military</t>
  </si>
  <si>
    <t>Tricare Grade</t>
  </si>
  <si>
    <t>Tricare Rank</t>
  </si>
  <si>
    <t>Tricare Sponsor Name</t>
  </si>
  <si>
    <t>Tricare Sponsor ID</t>
  </si>
  <si>
    <t>TPL Claim Number</t>
  </si>
  <si>
    <t>TPL Date of Incident/Injury</t>
  </si>
  <si>
    <t>TPL Adjuster Fax</t>
  </si>
  <si>
    <t>TPL Adjuster Phone</t>
  </si>
  <si>
    <t>Medicare/Medicaid/Tricare Type</t>
  </si>
  <si>
    <t>AHFLISTCOVTYP</t>
  </si>
  <si>
    <t>Insurance Address Unit</t>
  </si>
  <si>
    <t>Workers Comp Place of Employmt</t>
  </si>
  <si>
    <t>Workers Comp POE Address</t>
  </si>
  <si>
    <t>Workers Comp POE Address 2</t>
  </si>
  <si>
    <t>Workers Comp POE City</t>
  </si>
  <si>
    <t>Workers Comp POE Fax</t>
  </si>
  <si>
    <t>Workers Comp POE Phone</t>
  </si>
  <si>
    <t>Workers Comp POE State</t>
  </si>
  <si>
    <t>Workers Comp POE Postal Code</t>
  </si>
  <si>
    <t>Website</t>
  </si>
  <si>
    <t>Insurance Postal Code</t>
  </si>
  <si>
    <t>AHNPICLID</t>
  </si>
  <si>
    <t>National Provider Identifier Client ID</t>
  </si>
  <si>
    <t>AHNPI</t>
  </si>
  <si>
    <t>SYFLD_AHNPICLID</t>
  </si>
  <si>
    <t>AHNPIDESC</t>
  </si>
  <si>
    <t>National Provider Identifier Description</t>
  </si>
  <si>
    <t>SYFLD_AHNPIDESC</t>
  </si>
  <si>
    <t>AHNPIID</t>
  </si>
  <si>
    <t>National Provider Identifier Key</t>
  </si>
  <si>
    <t>SYFLD_AHNPIID</t>
  </si>
  <si>
    <t>AHNPINUM</t>
  </si>
  <si>
    <t>National Provider Identifier Number</t>
  </si>
  <si>
    <t>SYFLD_AHNPINUM</t>
  </si>
  <si>
    <t>AHPATRELDESC</t>
  </si>
  <si>
    <t>Patient Relationship Description</t>
  </si>
  <si>
    <t>AHPATREL</t>
  </si>
  <si>
    <t>AHPATRELID</t>
  </si>
  <si>
    <t>AHPFBENSEQ</t>
  </si>
  <si>
    <t>AHPFESTPAY</t>
  </si>
  <si>
    <t>AHPFID</t>
  </si>
  <si>
    <t>AHPFINSCOVID</t>
  </si>
  <si>
    <t>AHPRHELPID</t>
  </si>
  <si>
    <t>Patient Relationship Help Key</t>
  </si>
  <si>
    <t>AHPTDESC</t>
  </si>
  <si>
    <t>Patient Type Description</t>
  </si>
  <si>
    <t>AHPATTYPE</t>
  </si>
  <si>
    <t>AHPTHELPID</t>
  </si>
  <si>
    <t>Patient Type Help Key</t>
  </si>
  <si>
    <t>AHPTID</t>
  </si>
  <si>
    <t>Payer Address</t>
  </si>
  <si>
    <t>Payer Address line 2</t>
  </si>
  <si>
    <t>Payer Contact Name</t>
  </si>
  <si>
    <t>Payer City</t>
  </si>
  <si>
    <t>Payer Fax</t>
  </si>
  <si>
    <t>AHPYRID</t>
  </si>
  <si>
    <t>Payer ID</t>
  </si>
  <si>
    <t>Medicaid Address</t>
  </si>
  <si>
    <t>Medicaid Address line 2</t>
  </si>
  <si>
    <t>Medicaid Contact name</t>
  </si>
  <si>
    <t>Medicaid City</t>
  </si>
  <si>
    <t>Medicaid Phone</t>
  </si>
  <si>
    <t>Medicaid State</t>
  </si>
  <si>
    <t>Medicaid Zip Code</t>
  </si>
  <si>
    <t>Payer/Plan Name or Description</t>
  </si>
  <si>
    <t>Payer Phone Flag</t>
  </si>
  <si>
    <t>AHPYRPFFLIST</t>
  </si>
  <si>
    <t>Payer Phone</t>
  </si>
  <si>
    <t>Plan Code</t>
  </si>
  <si>
    <t>Payer State</t>
  </si>
  <si>
    <t>Payer Zip Code</t>
  </si>
  <si>
    <t>AHRELPFID</t>
  </si>
  <si>
    <t>Payer Follow Up Key</t>
  </si>
  <si>
    <t>AHSTDESC</t>
  </si>
  <si>
    <t>Encounter Service Type Description</t>
  </si>
  <si>
    <t>AHSRVTYP</t>
  </si>
  <si>
    <t>AHSTHELPID</t>
  </si>
  <si>
    <t>Service Type Help Key</t>
  </si>
  <si>
    <t>AHSTID</t>
  </si>
  <si>
    <t>AIENID</t>
  </si>
  <si>
    <t>IVRHISTORY</t>
  </si>
  <si>
    <t>AIRELID</t>
  </si>
  <si>
    <t>Creditor ID</t>
  </si>
  <si>
    <t>AR8186</t>
  </si>
  <si>
    <t>ALACCLCRNAME</t>
  </si>
  <si>
    <t>Client Creditor Name</t>
  </si>
  <si>
    <t>AR8187</t>
  </si>
  <si>
    <t>ALACCLCRREF</t>
  </si>
  <si>
    <t>Creditor Reference Number</t>
  </si>
  <si>
    <t>AR8188</t>
  </si>
  <si>
    <t>ALCLCRCLTID</t>
  </si>
  <si>
    <t>Client ID</t>
  </si>
  <si>
    <t>ALCLCREDITOR</t>
  </si>
  <si>
    <t>AR8185</t>
  </si>
  <si>
    <t>ALCLCRCRID</t>
  </si>
  <si>
    <t>AR8184</t>
  </si>
  <si>
    <t>ALCLCRID</t>
  </si>
  <si>
    <t>Client Creditor ID</t>
  </si>
  <si>
    <t>AR8183</t>
  </si>
  <si>
    <t>ALCLNBCSCLASS</t>
  </si>
  <si>
    <t>Def New Business Case Class</t>
  </si>
  <si>
    <t>ARCASCLS</t>
  </si>
  <si>
    <t>ARFLCSCLSNOSYS</t>
  </si>
  <si>
    <t>ALCLNBCSCREATE</t>
  </si>
  <si>
    <t>New Business Case Creation</t>
  </si>
  <si>
    <t>A|Automatic Case creation|~M|Manual Case Creation|~N|No case creation|</t>
  </si>
  <si>
    <t>ALCRADDRID</t>
  </si>
  <si>
    <t>Creditor Address Point</t>
  </si>
  <si>
    <t>ARADDRESS</t>
  </si>
  <si>
    <t>AR8181</t>
  </si>
  <si>
    <t>ALCRID</t>
  </si>
  <si>
    <t>AR8178</t>
  </si>
  <si>
    <t>ALCRM2CLASS</t>
  </si>
  <si>
    <t>Metro 2 Creditor Classification</t>
  </si>
  <si>
    <t>ARM2FINDCRCLS</t>
  </si>
  <si>
    <t>M2SDK1CLCLASS</t>
  </si>
  <si>
    <t>ALCRNAME</t>
  </si>
  <si>
    <t>Creditor Legal Name</t>
  </si>
  <si>
    <t>AR8180</t>
  </si>
  <si>
    <t>ALCRNOTES</t>
  </si>
  <si>
    <t>Creditor Notes</t>
  </si>
  <si>
    <t>AR8182</t>
  </si>
  <si>
    <t>ALCSNBPARTIES</t>
  </si>
  <si>
    <t>Parties Added at New Business</t>
  </si>
  <si>
    <t>ALCSNBSUITAMT</t>
  </si>
  <si>
    <t>New Business Suit Amount</t>
  </si>
  <si>
    <t>APACPRGDTE</t>
  </si>
  <si>
    <t>Date Performance Savvy purge request sent</t>
  </si>
  <si>
    <t>APACPURGE</t>
  </si>
  <si>
    <t>Performance Savvy purge requested?</t>
  </si>
  <si>
    <t>APACRETDTE</t>
  </si>
  <si>
    <t>Performance Savvy score response returned date</t>
  </si>
  <si>
    <t>APACSCCDA</t>
  </si>
  <si>
    <t>Performance Savvy A PROB score</t>
  </si>
  <si>
    <t>APACSCCDB</t>
  </si>
  <si>
    <t>Performance Savvy BSTATVAL score</t>
  </si>
  <si>
    <t>APACSCCDC</t>
  </si>
  <si>
    <t>Performance Savvy C score</t>
  </si>
  <si>
    <t>APACSCCDI</t>
  </si>
  <si>
    <t>Performance Savvy I score</t>
  </si>
  <si>
    <t>APACSCCDQ</t>
  </si>
  <si>
    <t>Performance Savvy Q MED INCOME score</t>
  </si>
  <si>
    <t>APACSCCDR</t>
  </si>
  <si>
    <t>Performance Savvy R MEAN HOUSEHOLD score</t>
  </si>
  <si>
    <t>APACSCCDS</t>
  </si>
  <si>
    <t>Performance Savvy S CHARITY score</t>
  </si>
  <si>
    <t>APACSCCURSCORE</t>
  </si>
  <si>
    <t>Performance Savvy current score</t>
  </si>
  <si>
    <t>APACSCOREFLG</t>
  </si>
  <si>
    <t>Performance Savvy score status</t>
  </si>
  <si>
    <t>3|Client Requests Re-score|~2|Score Request Sent|~1|Request Score/Acumen Requests|~0|Not Reportable|</t>
  </si>
  <si>
    <t>APACSNDDTE</t>
  </si>
  <si>
    <t>Performance Savvy date sent</t>
  </si>
  <si>
    <t>APCLDEBTTYPE</t>
  </si>
  <si>
    <t>Performance Savvy Debt Type</t>
  </si>
  <si>
    <t>1|Secured Credit|~2|Unsecured Credit|~3|Checking|~4|Credit Card|~5|Other|</t>
  </si>
  <si>
    <t>APCLEXCLUDE</t>
  </si>
  <si>
    <t>Exclude from Performance Savvy scoring?</t>
  </si>
  <si>
    <t>APCLLISTAGE</t>
  </si>
  <si>
    <t>Average age (days) of accounts when listed</t>
  </si>
  <si>
    <t>APCLMARKET</t>
  </si>
  <si>
    <t>Performance Savvy market served</t>
  </si>
  <si>
    <t xml:space="preserve">1|Second Placements|~2|Third Placements|~3|Accountants|~4|Ambulance|~5|Attorneys|~6|Auto (Sales and </t>
  </si>
  <si>
    <t>APCLPLCLEVL</t>
  </si>
  <si>
    <t>Performance Savvy collection effort level</t>
  </si>
  <si>
    <t>1|In-House Collection|~2|Precollect|~3|Early Out|~4|External Agency 1st Placement|~5|External Agency</t>
  </si>
  <si>
    <t>APCLSEND</t>
  </si>
  <si>
    <t>Performance Savvy reporting status</t>
  </si>
  <si>
    <t>0|Not Reporting|~1|Report Client|~2|Client Reported|</t>
  </si>
  <si>
    <t>APEBADADDR</t>
  </si>
  <si>
    <t>Address</t>
  </si>
  <si>
    <t>APEBADDRESS</t>
  </si>
  <si>
    <t>APEBADCTY</t>
  </si>
  <si>
    <t>APEBADEBID</t>
  </si>
  <si>
    <t>pointer to APEBUREAU</t>
  </si>
  <si>
    <t>APEBUREAU</t>
  </si>
  <si>
    <t>APEBADFNM</t>
  </si>
  <si>
    <t>APEBADKEY</t>
  </si>
  <si>
    <t>APEBADLNM</t>
  </si>
  <si>
    <t>APEBADMATCH</t>
  </si>
  <si>
    <t>Address Match</t>
  </si>
  <si>
    <t>APEBADRANK</t>
  </si>
  <si>
    <t>Rank</t>
  </si>
  <si>
    <t>APEBADSCORE</t>
  </si>
  <si>
    <t>APEBADST</t>
  </si>
  <si>
    <t>APEBADSTATUS</t>
  </si>
  <si>
    <t>APEBADZIP</t>
  </si>
  <si>
    <t>APEBBADDR</t>
  </si>
  <si>
    <t>APEBBANK</t>
  </si>
  <si>
    <t>APEBBASSETFLG</t>
  </si>
  <si>
    <t>Asset Flag</t>
  </si>
  <si>
    <t>APEBBATTYADDR</t>
  </si>
  <si>
    <t>Attorney Address</t>
  </si>
  <si>
    <t>APEBBATTYCTY</t>
  </si>
  <si>
    <t>Attorney City</t>
  </si>
  <si>
    <t>APEBBATTYEMAIL</t>
  </si>
  <si>
    <t>Attorney Email</t>
  </si>
  <si>
    <t>APEBBATTYNAME</t>
  </si>
  <si>
    <t>Attorney Name</t>
  </si>
  <si>
    <t>APEBBATTYPH</t>
  </si>
  <si>
    <t>Attorney Phone</t>
  </si>
  <si>
    <t>APEBBATTYST</t>
  </si>
  <si>
    <t>Attorney State</t>
  </si>
  <si>
    <t>APEBBATTYZIP</t>
  </si>
  <si>
    <t>Attorney Zip Code</t>
  </si>
  <si>
    <t>APEBBCASE</t>
  </si>
  <si>
    <t>Case</t>
  </si>
  <si>
    <t>APEBBCHAPCD</t>
  </si>
  <si>
    <t>Chapter Code</t>
  </si>
  <si>
    <t>APEBBCLAIMDTE</t>
  </si>
  <si>
    <t>Claim Date</t>
  </si>
  <si>
    <t>APEBBCLOSDTE</t>
  </si>
  <si>
    <t>Close Date</t>
  </si>
  <si>
    <t>APEBBCNTY</t>
  </si>
  <si>
    <t>County</t>
  </si>
  <si>
    <t>APEBBCNVTDTE</t>
  </si>
  <si>
    <t>Convert Date</t>
  </si>
  <si>
    <t>APEBBCOMPANY</t>
  </si>
  <si>
    <t>Company</t>
  </si>
  <si>
    <t>APEBBCOURTID</t>
  </si>
  <si>
    <t>Court ID</t>
  </si>
  <si>
    <t>APEBBCREDDTE</t>
  </si>
  <si>
    <t>Creditor Date</t>
  </si>
  <si>
    <t>APEBBCREDLOC</t>
  </si>
  <si>
    <t>Creditor Location</t>
  </si>
  <si>
    <t>APEBBCREDTME</t>
  </si>
  <si>
    <t>Creditor Time</t>
  </si>
  <si>
    <t>APEBBCRTADDR</t>
  </si>
  <si>
    <t>Court Address</t>
  </si>
  <si>
    <t>APEBBCRTCTY</t>
  </si>
  <si>
    <t>APEBBCRTDISTRICT</t>
  </si>
  <si>
    <t>APEBBCRTEMAIL</t>
  </si>
  <si>
    <t>Court Email</t>
  </si>
  <si>
    <t>APEBBCRTPH</t>
  </si>
  <si>
    <t>APEBBCRTST</t>
  </si>
  <si>
    <t>APEBBCRTZIP</t>
  </si>
  <si>
    <t>Court Zip Code</t>
  </si>
  <si>
    <t>APEBBCTY</t>
  </si>
  <si>
    <t>APEBBDCHGDTE</t>
  </si>
  <si>
    <t>APEBBDEBTORCD</t>
  </si>
  <si>
    <t>Debtor Code</t>
  </si>
  <si>
    <t>APEBBDIVCODE</t>
  </si>
  <si>
    <t>Division Code</t>
  </si>
  <si>
    <t>APEBBDMSDTE</t>
  </si>
  <si>
    <t>Dismiss Date</t>
  </si>
  <si>
    <t>APEBBDPC</t>
  </si>
  <si>
    <t>Delivery Point Code</t>
  </si>
  <si>
    <t>APEBBDPVCMRA</t>
  </si>
  <si>
    <t>DPV Commercial Mail Receiving Agencies</t>
  </si>
  <si>
    <t>APEBBDPVFOOT1</t>
  </si>
  <si>
    <t>Delivery Point Validation  Footnote 1</t>
  </si>
  <si>
    <t>APEBBDPVFOOT2</t>
  </si>
  <si>
    <t>Delivery Point Validation  Footnote 2</t>
  </si>
  <si>
    <t>APEBBDPVIND</t>
  </si>
  <si>
    <t>Delivery Point Validation Index</t>
  </si>
  <si>
    <t>APEBBDPVNOSTAT</t>
  </si>
  <si>
    <t>Delivery Point Validation  No Stat</t>
  </si>
  <si>
    <t>APEBBDPVVACANT</t>
  </si>
  <si>
    <t>Delivery Point Validation Vacant</t>
  </si>
  <si>
    <t>APEBBDWELLING</t>
  </si>
  <si>
    <t>Dwelling</t>
  </si>
  <si>
    <t>APEBBEBID</t>
  </si>
  <si>
    <t>APEBBEMAIL</t>
  </si>
  <si>
    <t>Email</t>
  </si>
  <si>
    <t>APEBBFILEDTE</t>
  </si>
  <si>
    <t>APEBBFNM</t>
  </si>
  <si>
    <t>APEBBJUDGE</t>
  </si>
  <si>
    <t>Judge</t>
  </si>
  <si>
    <t>APEBBKEY</t>
  </si>
  <si>
    <t>APEBBLAWFIRM</t>
  </si>
  <si>
    <t>Law Firm</t>
  </si>
  <si>
    <t>APEBBLNM</t>
  </si>
  <si>
    <t>APEBBMATCH</t>
  </si>
  <si>
    <t>Match Flags</t>
  </si>
  <si>
    <t>APEBBMATCHED</t>
  </si>
  <si>
    <t>Match</t>
  </si>
  <si>
    <t>APEBBMNM</t>
  </si>
  <si>
    <t>APEBBNOTICECD</t>
  </si>
  <si>
    <t>Notice Code</t>
  </si>
  <si>
    <t>APEBBOBJNDTE</t>
  </si>
  <si>
    <t>Objection Date</t>
  </si>
  <si>
    <t>APEBBPH</t>
  </si>
  <si>
    <t>APEBBRANK</t>
  </si>
  <si>
    <t>APEBBROPNDTE</t>
  </si>
  <si>
    <t>Re-Open Date</t>
  </si>
  <si>
    <t>APEBBRPTDTE</t>
  </si>
  <si>
    <t>Report Date</t>
  </si>
  <si>
    <t>APEBBST</t>
  </si>
  <si>
    <t>APEBBTAXID</t>
  </si>
  <si>
    <t>Tax ID</t>
  </si>
  <si>
    <t>APEBBTNSFRDTE</t>
  </si>
  <si>
    <t>Transfer Date</t>
  </si>
  <si>
    <t>APEBBTRSTADDR</t>
  </si>
  <si>
    <t>Trustee Address</t>
  </si>
  <si>
    <t>APEBBTRSTCTY</t>
  </si>
  <si>
    <t>APEBBTRSTEMAIL</t>
  </si>
  <si>
    <t>Trustee Email</t>
  </si>
  <si>
    <t>APEBBTRSTNAME</t>
  </si>
  <si>
    <t>APEBBTRSTPH</t>
  </si>
  <si>
    <t>APEBBTRSTST</t>
  </si>
  <si>
    <t>APEBBTRSTZIP</t>
  </si>
  <si>
    <t>Trustee Zip Code</t>
  </si>
  <si>
    <t>APEBBZIP</t>
  </si>
  <si>
    <t>APEBDBTHDTE</t>
  </si>
  <si>
    <t>Birth Date</t>
  </si>
  <si>
    <t>APEBDECEASE</t>
  </si>
  <si>
    <t>APEBDDTHDTE</t>
  </si>
  <si>
    <t>Death Date</t>
  </si>
  <si>
    <t>APEBDEBID</t>
  </si>
  <si>
    <t>APEBDFNM</t>
  </si>
  <si>
    <t>APEBDKEY</t>
  </si>
  <si>
    <t>APEBDLNM</t>
  </si>
  <si>
    <t>APEBDMATCH</t>
  </si>
  <si>
    <t>APEBDRANK</t>
  </si>
  <si>
    <t>APEBDSPADDR</t>
  </si>
  <si>
    <t>Spouse Address</t>
  </si>
  <si>
    <t>APEBDSPCTY</t>
  </si>
  <si>
    <t>Spouse City</t>
  </si>
  <si>
    <t>APEBDSPFNM</t>
  </si>
  <si>
    <t>Spouse First Name</t>
  </si>
  <si>
    <t>APEBDSPLNM</t>
  </si>
  <si>
    <t>Spouse Last Name</t>
  </si>
  <si>
    <t>APEBDSPPH</t>
  </si>
  <si>
    <t>Spouse Phone</t>
  </si>
  <si>
    <t>APEBDSPST</t>
  </si>
  <si>
    <t>Spouse State</t>
  </si>
  <si>
    <t>APEBDSPZIP</t>
  </si>
  <si>
    <t>Spouse Zip Code</t>
  </si>
  <si>
    <t>APEBENTID</t>
  </si>
  <si>
    <t>pointer to ARENTITY</t>
  </si>
  <si>
    <t>APEBERRCODE</t>
  </si>
  <si>
    <t>Error Code</t>
  </si>
  <si>
    <t>APEBERRMSG</t>
  </si>
  <si>
    <t>Error Message</t>
  </si>
  <si>
    <t>APEBKEY</t>
  </si>
  <si>
    <t>APEBLADDR</t>
  </si>
  <si>
    <t>APEBLOCATE</t>
  </si>
  <si>
    <t>APEBLADMATCH</t>
  </si>
  <si>
    <t>APEBLADSCORE</t>
  </si>
  <si>
    <t>Address Score</t>
  </si>
  <si>
    <t>APEBLBTHDTE</t>
  </si>
  <si>
    <t>APEBLCITY</t>
  </si>
  <si>
    <t>APEBLEBID</t>
  </si>
  <si>
    <t>APEBLFIRST</t>
  </si>
  <si>
    <t>APEBLKEY</t>
  </si>
  <si>
    <t>APEBLLAST</t>
  </si>
  <si>
    <t>APEBLPH</t>
  </si>
  <si>
    <t>APEBLPHMATCH</t>
  </si>
  <si>
    <t>Phone Match Flags</t>
  </si>
  <si>
    <t>APEBLPHSCORE</t>
  </si>
  <si>
    <t>Phone Score</t>
  </si>
  <si>
    <t>APEBLRANK</t>
  </si>
  <si>
    <t>APEBLST</t>
  </si>
  <si>
    <t>APEBLSTATUS</t>
  </si>
  <si>
    <t>APEBLZIP</t>
  </si>
  <si>
    <t>APEBMCODE</t>
  </si>
  <si>
    <t>Message Code</t>
  </si>
  <si>
    <t>APEBMESSAGE</t>
  </si>
  <si>
    <t>APEBMEBID</t>
  </si>
  <si>
    <t>APEBMINPUT</t>
  </si>
  <si>
    <t>Message Input</t>
  </si>
  <si>
    <t>APEBMKEY</t>
  </si>
  <si>
    <t>Message Key</t>
  </si>
  <si>
    <t>APEBMKINP</t>
  </si>
  <si>
    <t>MisKey Input</t>
  </si>
  <si>
    <t>APEBMKPHONE</t>
  </si>
  <si>
    <t>Miskey Phone</t>
  </si>
  <si>
    <t>APEBMKSSN</t>
  </si>
  <si>
    <t>Miskey Social Security Number</t>
  </si>
  <si>
    <t>APEBMMSG</t>
  </si>
  <si>
    <t>APEBNADDR</t>
  </si>
  <si>
    <t>APEBNEARBY</t>
  </si>
  <si>
    <t>APEBNCITY</t>
  </si>
  <si>
    <t>APEBNEBID</t>
  </si>
  <si>
    <t>APEBNFIRST</t>
  </si>
  <si>
    <t>APEBNKEY</t>
  </si>
  <si>
    <t>APEBNLAST</t>
  </si>
  <si>
    <t>APEBNPH</t>
  </si>
  <si>
    <t>APEBNST</t>
  </si>
  <si>
    <t>APEBNTYPE</t>
  </si>
  <si>
    <t>relative|relative|~associate|associate|~neighbor|neighbor|</t>
  </si>
  <si>
    <t>APEBNZIP</t>
  </si>
  <si>
    <t>APEBPHEBID</t>
  </si>
  <si>
    <t>APEBPHONE</t>
  </si>
  <si>
    <t>APEBPHFNM</t>
  </si>
  <si>
    <t>APEBPHKEY</t>
  </si>
  <si>
    <t>APEBPHLNM</t>
  </si>
  <si>
    <t>APEBPHMATCH</t>
  </si>
  <si>
    <t>APEBPHNUMBER</t>
  </si>
  <si>
    <t>APEBPHRANK</t>
  </si>
  <si>
    <t>APEBPHSCORE</t>
  </si>
  <si>
    <t>APEBPHSTATUS</t>
  </si>
  <si>
    <t>AP04|Phone is cellular or mobile|</t>
  </si>
  <si>
    <t>APEBSCADJUSTED</t>
  </si>
  <si>
    <t>Adjusted Override</t>
  </si>
  <si>
    <t>APEBSCORE</t>
  </si>
  <si>
    <t>APEBSCEBID</t>
  </si>
  <si>
    <t>APEBSCKEY</t>
  </si>
  <si>
    <t>APEBSCNAME</t>
  </si>
  <si>
    <t>Name</t>
  </si>
  <si>
    <t>APEBSCRANGE</t>
  </si>
  <si>
    <t>Range</t>
  </si>
  <si>
    <t>APEBSCRANK</t>
  </si>
  <si>
    <t>APEBSCREASON</t>
  </si>
  <si>
    <t>Reason</t>
  </si>
  <si>
    <t>APEBSCSCORE</t>
  </si>
  <si>
    <t>APEBSTCOUNT</t>
  </si>
  <si>
    <t>Status Count</t>
  </si>
  <si>
    <t>APEBSTLATENCY</t>
  </si>
  <si>
    <t>Status Latency</t>
  </si>
  <si>
    <t>APEBSTRESULT</t>
  </si>
  <si>
    <t>Status Result</t>
  </si>
  <si>
    <t>APEBSTUUID</t>
  </si>
  <si>
    <t>Status UUID</t>
  </si>
  <si>
    <t>APENSCCDF</t>
  </si>
  <si>
    <t>Performance Savvy F MULT PROB score</t>
  </si>
  <si>
    <t>APENSCCDG</t>
  </si>
  <si>
    <t>Performance Savvy G STAT VAL</t>
  </si>
  <si>
    <t>APENSCCDH</t>
  </si>
  <si>
    <t>Performance Savvy H score</t>
  </si>
  <si>
    <t>APENSCCDZ</t>
  </si>
  <si>
    <t>Performance Savvy Z CUSTOM MEDAL</t>
  </si>
  <si>
    <t>APHID</t>
  </si>
  <si>
    <t>Performance Savvy History Id</t>
  </si>
  <si>
    <t>APHISTORY</t>
  </si>
  <si>
    <t>APHIDATE</t>
  </si>
  <si>
    <t>Performance Savvy History import date</t>
  </si>
  <si>
    <t>APHINFO</t>
  </si>
  <si>
    <t>Performance Savvy History information</t>
  </si>
  <si>
    <t>APHITIME</t>
  </si>
  <si>
    <t>Performance Savvy History import time</t>
  </si>
  <si>
    <t>APHSEQUENCE</t>
  </si>
  <si>
    <t>Performance Savvy History sequence number</t>
  </si>
  <si>
    <t>APHXDATE</t>
  </si>
  <si>
    <t>Performance Savvy History export date</t>
  </si>
  <si>
    <t>APHXTIME</t>
  </si>
  <si>
    <t>Performance Savvy History export time</t>
  </si>
  <si>
    <t>APOPCALLLOGDATE</t>
  </si>
  <si>
    <t>Performance Savvy call log export date</t>
  </si>
  <si>
    <t>APOPTIONS</t>
  </si>
  <si>
    <t>APOPEBLOCVER</t>
  </si>
  <si>
    <t>E-Bureau Locate Version</t>
  </si>
  <si>
    <t>LOC4|E-Bureau Locate 4|~LOC3|E-Bureau Locate 3|</t>
  </si>
  <si>
    <t>APOPEXPORTSERIAL</t>
  </si>
  <si>
    <t>Performance Savvy export sequence number</t>
  </si>
  <si>
    <t>APOPID</t>
  </si>
  <si>
    <t>Performance Savvy System Option ID</t>
  </si>
  <si>
    <t>APOPIMPORTSERIAL</t>
  </si>
  <si>
    <t>Performance Savvy import sequence number</t>
  </si>
  <si>
    <t>APOPNOTES</t>
  </si>
  <si>
    <t>Performance Savvy options notes</t>
  </si>
  <si>
    <t>APOPSEQUENCELOC</t>
  </si>
  <si>
    <t>Location of master Performance Savvy sequence numb</t>
  </si>
  <si>
    <t>FSLOCATION</t>
  </si>
  <si>
    <t>APOPSEQUENCELOCFL</t>
  </si>
  <si>
    <t>APOPSUBSCRIBERID</t>
  </si>
  <si>
    <t>Acumen subscriber id</t>
  </si>
  <si>
    <t>APOPVERSION</t>
  </si>
  <si>
    <t>Acumen version</t>
  </si>
  <si>
    <t xml:space="preserve">0|Not reporting|~1|Acumen Only (4.5)|~257--P|Acumen + eBureau Score (5.0)|~7937--P|Acumen + eBureau </t>
  </si>
  <si>
    <t>APSPREPORTED</t>
  </si>
  <si>
    <t>Reported to Performance Savvy?</t>
  </si>
  <si>
    <t>0|Not Reported|~1|Reported|</t>
  </si>
  <si>
    <t>APSTMAP</t>
  </si>
  <si>
    <t>Performance Savvy Status</t>
  </si>
  <si>
    <t>APSTMAPFL</t>
  </si>
  <si>
    <t>AR1099ID</t>
  </si>
  <si>
    <t>1099 Tax Form Key</t>
  </si>
  <si>
    <t>AR1099</t>
  </si>
  <si>
    <t>AR1099LTR</t>
  </si>
  <si>
    <t>1099 Tax Form Letter</t>
  </si>
  <si>
    <t>AR1099PAYEE</t>
  </si>
  <si>
    <t>1099 Tax Form Payee</t>
  </si>
  <si>
    <t>ARPAYEE</t>
  </si>
  <si>
    <t>ARVALMSTRPAYEE</t>
  </si>
  <si>
    <t>AR1099YEAR</t>
  </si>
  <si>
    <t>1099 Tax Form Year</t>
  </si>
  <si>
    <t>ARABHAHID</t>
  </si>
  <si>
    <t>Account Rollover History ID</t>
  </si>
  <si>
    <t>ARACCTBALRH</t>
  </si>
  <si>
    <t>ARACCTRH</t>
  </si>
  <si>
    <t>AR25519</t>
  </si>
  <si>
    <t>ARABHBALID</t>
  </si>
  <si>
    <t>AR25516</t>
  </si>
  <si>
    <t>ARABHCURBAL</t>
  </si>
  <si>
    <t>AR25517</t>
  </si>
  <si>
    <t>ARABHID</t>
  </si>
  <si>
    <t>Sub Balance History ID</t>
  </si>
  <si>
    <t>AR25515</t>
  </si>
  <si>
    <t>ARABHINIAMT</t>
  </si>
  <si>
    <t>AR25518</t>
  </si>
  <si>
    <t>ARACACCDTID</t>
  </si>
  <si>
    <t>Accident ID</t>
  </si>
  <si>
    <t>ARACCIDENT</t>
  </si>
  <si>
    <t>AR12009</t>
  </si>
  <si>
    <t>ARACADJCB</t>
  </si>
  <si>
    <t>Allow adjustment w/ Credit Bal</t>
  </si>
  <si>
    <t>ARACBAACID</t>
  </si>
  <si>
    <t>ARACBILAUD</t>
  </si>
  <si>
    <t>ARACBADTE</t>
  </si>
  <si>
    <t>ARACBAID</t>
  </si>
  <si>
    <t>ID</t>
  </si>
  <si>
    <t>ARACBANEWBILSTAT</t>
  </si>
  <si>
    <t>New Billing Status</t>
  </si>
  <si>
    <t>Is Account Involved in a Bankruptcy</t>
  </si>
  <si>
    <t>SYFLD_ARACBANKRUPT</t>
  </si>
  <si>
    <t>ARACBAOLDBILSTAT</t>
  </si>
  <si>
    <t>Previous Billing Status</t>
  </si>
  <si>
    <t>ARACBATIM</t>
  </si>
  <si>
    <t>ARACBATNAME</t>
  </si>
  <si>
    <t>New Business Batch Name</t>
  </si>
  <si>
    <t>ARACBILLINGDTE</t>
  </si>
  <si>
    <t>Billing Date</t>
  </si>
  <si>
    <t>ARACBILLINGFFID</t>
  </si>
  <si>
    <t>Billing File Format Id</t>
  </si>
  <si>
    <t>ARACBROKERID</t>
  </si>
  <si>
    <t>Account Broker</t>
  </si>
  <si>
    <t>ARBROKERFIND</t>
  </si>
  <si>
    <t>ARACBROKERVECID</t>
  </si>
  <si>
    <t>Default Broker Contract Id</t>
  </si>
  <si>
    <t>ARACBROKERVECIDFL</t>
  </si>
  <si>
    <t>AR22279</t>
  </si>
  <si>
    <t>ARACBTID</t>
  </si>
  <si>
    <t>Batch Id</t>
  </si>
  <si>
    <t>ARBATCH</t>
  </si>
  <si>
    <t>ARACBTSTATUS</t>
  </si>
  <si>
    <t>Account status in batch</t>
  </si>
  <si>
    <t>AR3742</t>
  </si>
  <si>
    <t>Number of phone calls dialed</t>
  </si>
  <si>
    <t>Amount Canceled Back</t>
  </si>
  <si>
    <t>Canceling user</t>
  </si>
  <si>
    <t>Cancel Date</t>
  </si>
  <si>
    <t>DSCANC</t>
  </si>
  <si>
    <t>ARFINDCANCDAVAIL</t>
  </si>
  <si>
    <t>ARACCANCPHS</t>
  </si>
  <si>
    <t>Phase when canceled</t>
  </si>
  <si>
    <t>ARACCANCRPTID</t>
  </si>
  <si>
    <t>Cancel report run ID</t>
  </si>
  <si>
    <t>ARCANCRUN</t>
  </si>
  <si>
    <t>ARACCANCTODTE</t>
  </si>
  <si>
    <t>Date to cancel</t>
  </si>
  <si>
    <t>ARACCCBIL</t>
  </si>
  <si>
    <t>CC: Bill Back Indicator</t>
  </si>
  <si>
    <t>ARACCCHGDBT</t>
  </si>
  <si>
    <t>CC: Charge Debtor Indicator</t>
  </si>
  <si>
    <t>ARACCDCNTY</t>
  </si>
  <si>
    <t>County of Accident</t>
  </si>
  <si>
    <t>AR12000</t>
  </si>
  <si>
    <t>ARACCDESC</t>
  </si>
  <si>
    <t>Control List Description</t>
  </si>
  <si>
    <t>ARACCTL</t>
  </si>
  <si>
    <t>AR3644</t>
  </si>
  <si>
    <t>ARACCDFIPSCD</t>
  </si>
  <si>
    <t>FIPS Code of Accident Location</t>
  </si>
  <si>
    <t>AR12001</t>
  </si>
  <si>
    <t>ARACCDID</t>
  </si>
  <si>
    <t>Key to the Table</t>
  </si>
  <si>
    <t>AR11998</t>
  </si>
  <si>
    <t>ARACCDLOC</t>
  </si>
  <si>
    <t>Location of Accident</t>
  </si>
  <si>
    <t>AR11999</t>
  </si>
  <si>
    <t>ARACCDLOSSDTE</t>
  </si>
  <si>
    <t>Loss Date</t>
  </si>
  <si>
    <t>AR12002</t>
  </si>
  <si>
    <t>ARACCHGBTCOUNT</t>
  </si>
  <si>
    <t>Batch Record Count</t>
  </si>
  <si>
    <t>ARACCHGBT</t>
  </si>
  <si>
    <t>AR8053</t>
  </si>
  <si>
    <t>ARACCHGBTDATA</t>
  </si>
  <si>
    <t>Batch property information</t>
  </si>
  <si>
    <t>AR4783</t>
  </si>
  <si>
    <t>ARACCHGBTDATE</t>
  </si>
  <si>
    <t>Batch Creation Date</t>
  </si>
  <si>
    <t>AR4782</t>
  </si>
  <si>
    <t>ARACCHGBTDESC</t>
  </si>
  <si>
    <t>AR4779</t>
  </si>
  <si>
    <t>ARACCHGBTID</t>
  </si>
  <si>
    <t>AR4778</t>
  </si>
  <si>
    <t>ARACCHGBTNBBAT</t>
  </si>
  <si>
    <t>New Business batch ID</t>
  </si>
  <si>
    <t>ARFLACCHGMGTBT</t>
  </si>
  <si>
    <t>AR7786</t>
  </si>
  <si>
    <t>ARACCHGBTPAG</t>
  </si>
  <si>
    <t>Account Maint. Action Group</t>
  </si>
  <si>
    <t>ARFLACTGRPREL</t>
  </si>
  <si>
    <t>AR4809</t>
  </si>
  <si>
    <t>ARACCHGBTPCC</t>
  </si>
  <si>
    <t>Account Maint. Contact Lvl.</t>
  </si>
  <si>
    <t>ARFLCONTLVLS</t>
  </si>
  <si>
    <t>AR4810</t>
  </si>
  <si>
    <t>ARACCHGBTPCL</t>
  </si>
  <si>
    <t>Account Maint. Client</t>
  </si>
  <si>
    <t>ARDPRPTCLIENTFL</t>
  </si>
  <si>
    <t>AR4811</t>
  </si>
  <si>
    <t>ARACCHGBTPLD</t>
  </si>
  <si>
    <t>Account Maint. List Date</t>
  </si>
  <si>
    <t>AR4812</t>
  </si>
  <si>
    <t>ARACCHGBTPQY</t>
  </si>
  <si>
    <t>Account Maint. Query</t>
  </si>
  <si>
    <t>ARFLQUERIES</t>
  </si>
  <si>
    <t>AR4813</t>
  </si>
  <si>
    <t>ARACCHGBTPST</t>
  </si>
  <si>
    <t>Account Maint. Status</t>
  </si>
  <si>
    <t>ARFLSTATWFALLPHS</t>
  </si>
  <si>
    <t>AR4814</t>
  </si>
  <si>
    <t>ARACCHGBTPWF</t>
  </si>
  <si>
    <t>Account Maint. Workflow</t>
  </si>
  <si>
    <t>ARFLACMGTCHGWF</t>
  </si>
  <si>
    <t>AR4815</t>
  </si>
  <si>
    <t>ARACCHGBTREL</t>
  </si>
  <si>
    <t>Relationship ID(s)</t>
  </si>
  <si>
    <t>AR7787</t>
  </si>
  <si>
    <t>ARACCHGBTRT</t>
  </si>
  <si>
    <t>Assignment Route</t>
  </si>
  <si>
    <t>AR7788</t>
  </si>
  <si>
    <t>ARACCHGBTSCRIPT</t>
  </si>
  <si>
    <t>ARFLISTTDSCRIPTS</t>
  </si>
  <si>
    <t>AR7790</t>
  </si>
  <si>
    <t>ARACCHGBTSTATUS</t>
  </si>
  <si>
    <t>Acct. Maint. Batch Status</t>
  </si>
  <si>
    <t>AR4780</t>
  </si>
  <si>
    <t>ARACCHGBTUSER</t>
  </si>
  <si>
    <t>Batch creator</t>
  </si>
  <si>
    <t>AR4781</t>
  </si>
  <si>
    <t>ARACCHGBTYNCC</t>
  </si>
  <si>
    <t>Y/N Contact Level Change Flag</t>
  </si>
  <si>
    <t>AR4796</t>
  </si>
  <si>
    <t>ARACCHGBTYNCL</t>
  </si>
  <si>
    <t>Y/N Flag for Client Change</t>
  </si>
  <si>
    <t>AR4797</t>
  </si>
  <si>
    <t>ARACCHGBTYNDEL</t>
  </si>
  <si>
    <t>Y/N flag for account deletion</t>
  </si>
  <si>
    <t>AR7789</t>
  </si>
  <si>
    <t>ARACCHGBTYNIP</t>
  </si>
  <si>
    <t>Y/N Flag-Run Init. Phase Acts.</t>
  </si>
  <si>
    <t>AR4798</t>
  </si>
  <si>
    <t>ARACCHGBTYNLD</t>
  </si>
  <si>
    <t>Y/N flag for List Date change</t>
  </si>
  <si>
    <t>AR4799</t>
  </si>
  <si>
    <t>ARACCHGBTYNLR</t>
  </si>
  <si>
    <t>Y/N flag for Letter Requests</t>
  </si>
  <si>
    <t>AR4800</t>
  </si>
  <si>
    <t>ARACCHGBTYNRP</t>
  </si>
  <si>
    <t>Y/N flag for Remove From Pools</t>
  </si>
  <si>
    <t>AR4801</t>
  </si>
  <si>
    <t>ARACCHGBTYNST</t>
  </si>
  <si>
    <t>Y/N Flag for status change</t>
  </si>
  <si>
    <t>AR4802</t>
  </si>
  <si>
    <t>ARACCHGBTYNUN</t>
  </si>
  <si>
    <t>Y/N flag for Unassignment</t>
  </si>
  <si>
    <t>AR4803</t>
  </si>
  <si>
    <t>ARACCHGBTYNUR</t>
  </si>
  <si>
    <t>Y/N flag for Untie Rels.</t>
  </si>
  <si>
    <t>AR4804</t>
  </si>
  <si>
    <t>ARACCHGBTYNWF</t>
  </si>
  <si>
    <t>Y/N Flag for workflow change</t>
  </si>
  <si>
    <t>AR4807</t>
  </si>
  <si>
    <t>ARACCHGHISTBTKEY</t>
  </si>
  <si>
    <t>ARACCHGHIST</t>
  </si>
  <si>
    <t>AR4785</t>
  </si>
  <si>
    <t>ARACCHGHISTDATA</t>
  </si>
  <si>
    <t>History Data</t>
  </si>
  <si>
    <t>AR4786</t>
  </si>
  <si>
    <t>ARACCHGHISTID</t>
  </si>
  <si>
    <t>History ID (Table key)</t>
  </si>
  <si>
    <t>AR4784</t>
  </si>
  <si>
    <t>ARACCHGHISTREL</t>
  </si>
  <si>
    <t>AR4787</t>
  </si>
  <si>
    <t>ARACCHGHISTTYPE</t>
  </si>
  <si>
    <t>History Record Type</t>
  </si>
  <si>
    <t>AR4788</t>
  </si>
  <si>
    <t>Charge-Off Amount</t>
  </si>
  <si>
    <t>AR5105</t>
  </si>
  <si>
    <t>Charge off date</t>
  </si>
  <si>
    <t>AR5106</t>
  </si>
  <si>
    <t>Charge off reason</t>
  </si>
  <si>
    <t>AR5107</t>
  </si>
  <si>
    <t>ARACCID</t>
  </si>
  <si>
    <t>Action Code Control List ID</t>
  </si>
  <si>
    <t>AR3645</t>
  </si>
  <si>
    <t>ARACCINSFADVFLG</t>
  </si>
  <si>
    <t>CC: Insufficient Advance Bal</t>
  </si>
  <si>
    <t>ARACCLACCTALPHA</t>
  </si>
  <si>
    <t>Client Ref  (alpha version)</t>
  </si>
  <si>
    <t>ARACCLACCTORG</t>
  </si>
  <si>
    <t>Original Client Reference Number</t>
  </si>
  <si>
    <t>ARACCLACID</t>
  </si>
  <si>
    <t>Action Code</t>
  </si>
  <si>
    <t>ARACCTLLIST</t>
  </si>
  <si>
    <t>ARACTIVITYCD</t>
  </si>
  <si>
    <t>AR3650</t>
  </si>
  <si>
    <t>ARACCLACTLID</t>
  </si>
  <si>
    <t>Action Code Control List</t>
  </si>
  <si>
    <t>AR3649</t>
  </si>
  <si>
    <t>Creditor Interest Rate</t>
  </si>
  <si>
    <t>Creditor Last Payment Amount</t>
  </si>
  <si>
    <t>Creditor Last Payment Date</t>
  </si>
  <si>
    <t>ARACCLID</t>
  </si>
  <si>
    <t>Control List Entry ID</t>
  </si>
  <si>
    <t>AR3648</t>
  </si>
  <si>
    <t>ARACCLIRACID</t>
  </si>
  <si>
    <t>Account ID</t>
  </si>
  <si>
    <t>ARACCLINFOREQ</t>
  </si>
  <si>
    <t>AR3813</t>
  </si>
  <si>
    <t>ARACCLIRDATE</t>
  </si>
  <si>
    <t>Request Date</t>
  </si>
  <si>
    <t>AR3814</t>
  </si>
  <si>
    <t>ARACCLIRFULFILL</t>
  </si>
  <si>
    <t>Request Fulfilled</t>
  </si>
  <si>
    <t>AR3816</t>
  </si>
  <si>
    <t>ARACCLIRFULFILLDTE</t>
  </si>
  <si>
    <t>Fulfilled Date</t>
  </si>
  <si>
    <t>AR3830</t>
  </si>
  <si>
    <t>ARACCLIRID</t>
  </si>
  <si>
    <t>AR3811</t>
  </si>
  <si>
    <t>ARACCLIRINFO</t>
  </si>
  <si>
    <t>Information Requested</t>
  </si>
  <si>
    <t>AR3815</t>
  </si>
  <si>
    <t>ARACCLIRUSER</t>
  </si>
  <si>
    <t>Requesting User</t>
  </si>
  <si>
    <t>AR3812</t>
  </si>
  <si>
    <t>ARACCLODTE</t>
  </si>
  <si>
    <t>Closed Date</t>
  </si>
  <si>
    <t>ARACCLTFWDADR</t>
  </si>
  <si>
    <t>Forward in client address</t>
  </si>
  <si>
    <t>ARACCLTFWDCTY</t>
  </si>
  <si>
    <t>Forward in client city</t>
  </si>
  <si>
    <t>Forward in client name</t>
  </si>
  <si>
    <t>DBFICLNT</t>
  </si>
  <si>
    <t>ARACCLTFWDST</t>
  </si>
  <si>
    <t>Forward in client state</t>
  </si>
  <si>
    <t>ARACCLTFWDZIP</t>
  </si>
  <si>
    <t>Forward in client postal code</t>
  </si>
  <si>
    <t>DBCLNT</t>
  </si>
  <si>
    <t>ARACCLTNAME</t>
  </si>
  <si>
    <t>Client Name</t>
  </si>
  <si>
    <t>ARACCMODSEC</t>
  </si>
  <si>
    <t>0|Can be changed/deleted|~1|Can be changed/not deleted|~2|Cannot be changed/deleted|~4|Cannot be see</t>
  </si>
  <si>
    <t>ARACCNOTES</t>
  </si>
  <si>
    <t>Control List Notes</t>
  </si>
  <si>
    <t>AR3647</t>
  </si>
  <si>
    <t>ARACCNVACCT</t>
  </si>
  <si>
    <t>Converted Account Number</t>
  </si>
  <si>
    <t>ARACCNVID</t>
  </si>
  <si>
    <t>Converted last payment amount</t>
  </si>
  <si>
    <t>Converted last payment date</t>
  </si>
  <si>
    <t>ARACCOLLTYPDESC</t>
  </si>
  <si>
    <t>ARACCOLLTYPHELP</t>
  </si>
  <si>
    <t>Help ID</t>
  </si>
  <si>
    <t>ARACCOLLTYPID</t>
  </si>
  <si>
    <t>ARACCOLLTYPMODSEC</t>
  </si>
  <si>
    <t>4|Cannot Be Seen|~2|Cannot Be Changed/Deleted|~1|Can Be Changed/Not Deleted|~0|Can Be Changed/Delete</t>
  </si>
  <si>
    <t>ARACCOLLTYPNOTES</t>
  </si>
  <si>
    <t>The number of contacts</t>
  </si>
  <si>
    <t>ARACCOST</t>
  </si>
  <si>
    <t>Account Cost</t>
  </si>
  <si>
    <t>ARACCOURT</t>
  </si>
  <si>
    <t>ARCOURT</t>
  </si>
  <si>
    <t>ARACCPROHIBIT</t>
  </si>
  <si>
    <t>Control List Prohibit Flag</t>
  </si>
  <si>
    <t>AR3646</t>
  </si>
  <si>
    <t>ARACCRDAVGDBAL</t>
  </si>
  <si>
    <t>Average Daily Balance</t>
  </si>
  <si>
    <t>AR5783</t>
  </si>
  <si>
    <t>Billing Cycle</t>
  </si>
  <si>
    <t>AR5792</t>
  </si>
  <si>
    <t>ARACCRDCASHAPR</t>
  </si>
  <si>
    <t>Cash Annual Percentage Rate</t>
  </si>
  <si>
    <t>AR5781</t>
  </si>
  <si>
    <t>Consecutive Days Past Due</t>
  </si>
  <si>
    <t>AR5797</t>
  </si>
  <si>
    <t>Current Due</t>
  </si>
  <si>
    <t>AR6081</t>
  </si>
  <si>
    <t>Credit Current Balance</t>
  </si>
  <si>
    <t>AR6255</t>
  </si>
  <si>
    <t>AR6256</t>
  </si>
  <si>
    <t>Expiration Date</t>
  </si>
  <si>
    <t>AR5785</t>
  </si>
  <si>
    <t>ARACCRDLBLDTE</t>
  </si>
  <si>
    <t>Last billing date</t>
  </si>
  <si>
    <t>AR5790</t>
  </si>
  <si>
    <t>ARACCRDLCASHADV</t>
  </si>
  <si>
    <t>Amount of last cash advance</t>
  </si>
  <si>
    <t>AR5796</t>
  </si>
  <si>
    <t>ARACCRDLCASHADVDTE</t>
  </si>
  <si>
    <t>Date of last cash advance</t>
  </si>
  <si>
    <t>AR6106</t>
  </si>
  <si>
    <t>ARACCRDLDTE</t>
  </si>
  <si>
    <t>Last Credit date</t>
  </si>
  <si>
    <t>AR5795</t>
  </si>
  <si>
    <t>Credit Limit</t>
  </si>
  <si>
    <t>AR5788</t>
  </si>
  <si>
    <t>ARACCRDLPURDTE</t>
  </si>
  <si>
    <t>Last Purchase Date</t>
  </si>
  <si>
    <t>AR5784</t>
  </si>
  <si>
    <t>Last Reage Date</t>
  </si>
  <si>
    <t>AR5786</t>
  </si>
  <si>
    <t>ARACCRDLWKPCODTE</t>
  </si>
  <si>
    <t>Last worked prior to chg off</t>
  </si>
  <si>
    <t>AR5802</t>
  </si>
  <si>
    <t>Minimum Payment Amt</t>
  </si>
  <si>
    <t>AR5787</t>
  </si>
  <si>
    <t>ARACCRDNSFYTD</t>
  </si>
  <si>
    <t>Number of NSFs YTD</t>
  </si>
  <si>
    <t>AR5798</t>
  </si>
  <si>
    <t>ARACCRDOPNDTE</t>
  </si>
  <si>
    <t>Open Date</t>
  </si>
  <si>
    <t>AR5793</t>
  </si>
  <si>
    <t>Over Limit Amount</t>
  </si>
  <si>
    <t>AR5791</t>
  </si>
  <si>
    <t>ARACCRDOVLST</t>
  </si>
  <si>
    <t>Over Limit Status</t>
  </si>
  <si>
    <t>AR5799</t>
  </si>
  <si>
    <t>Past Due</t>
  </si>
  <si>
    <t>AR6079</t>
  </si>
  <si>
    <t>ARACCRDPDST</t>
  </si>
  <si>
    <t>Past Due Status</t>
  </si>
  <si>
    <t>AR5800</t>
  </si>
  <si>
    <t>ARACCRDPRVBAL</t>
  </si>
  <si>
    <t>Previous card balance</t>
  </si>
  <si>
    <t>AR5789</t>
  </si>
  <si>
    <t>ARACCRDPURAMT</t>
  </si>
  <si>
    <t>Amount of purchases</t>
  </si>
  <si>
    <t>AR6107</t>
  </si>
  <si>
    <t>ARACCRDPURAPR</t>
  </si>
  <si>
    <t>Purchase Annual Percentage Rt</t>
  </si>
  <si>
    <t>AR5782</t>
  </si>
  <si>
    <t>ARACCRDRPTFLG</t>
  </si>
  <si>
    <t>Credit Reporting flag</t>
  </si>
  <si>
    <t>DCCRDRPT</t>
  </si>
  <si>
    <t>Statement balance due</t>
  </si>
  <si>
    <t>AR5794</t>
  </si>
  <si>
    <t>Total Due</t>
  </si>
  <si>
    <t>AR6078</t>
  </si>
  <si>
    <t>ARACCSCLASS</t>
  </si>
  <si>
    <t>Case Class Code</t>
  </si>
  <si>
    <t>ARACCTSACCT</t>
  </si>
  <si>
    <t>ARACCTSESSION</t>
  </si>
  <si>
    <t>ARACCTSACCTSOURCE</t>
  </si>
  <si>
    <t>Account Source</t>
  </si>
  <si>
    <t>GETNEXT|Get Next|~MANUAL|Manual|~THROW|Throw|~INBOUND|Inbound Call|~TIMEDCB|Timed Callback|</t>
  </si>
  <si>
    <t>ARACCTSCALLACCTS</t>
  </si>
  <si>
    <t>Account Session</t>
  </si>
  <si>
    <t>ARACCTSESSIONCALL</t>
  </si>
  <si>
    <t>ARACCTSCALLCALL</t>
  </si>
  <si>
    <t>Call History</t>
  </si>
  <si>
    <t>ARACCTSCALLCONVS</t>
  </si>
  <si>
    <t>Conversation Histories</t>
  </si>
  <si>
    <t>ARACCTSCALLID</t>
  </si>
  <si>
    <t>ARACCTSENDDATE</t>
  </si>
  <si>
    <t>ARACCTSENDTIME</t>
  </si>
  <si>
    <t>End Time</t>
  </si>
  <si>
    <t>ARACCTSID</t>
  </si>
  <si>
    <t>ARACCTSISLOCKING</t>
  </si>
  <si>
    <t>Lock Was Claimed?</t>
  </si>
  <si>
    <t>ARACCTSRELS</t>
  </si>
  <si>
    <t>Relationships</t>
  </si>
  <si>
    <t>ARACCTSSTARTDATE</t>
  </si>
  <si>
    <t>Start Date</t>
  </si>
  <si>
    <t>ARACCTSSTARTTIME</t>
  </si>
  <si>
    <t>Start Time</t>
  </si>
  <si>
    <t>ARACCTSWORK</t>
  </si>
  <si>
    <t>Work Session</t>
  </si>
  <si>
    <t>ARWORKSESSION</t>
  </si>
  <si>
    <t>ARACCTTYPDESC</t>
  </si>
  <si>
    <t>ARACCTTYPHELP</t>
  </si>
  <si>
    <t>ARACCTTYPID</t>
  </si>
  <si>
    <t>ARACCTTYPMODSEC</t>
  </si>
  <si>
    <t>ARACCTTYPNOTES</t>
  </si>
  <si>
    <t>ARACCURBAL</t>
  </si>
  <si>
    <t>Account current balance</t>
  </si>
  <si>
    <t>ARACCURBALINT</t>
  </si>
  <si>
    <t>Current Balance with Interest and Pending Collecti</t>
  </si>
  <si>
    <t>ARACCURBALSTAT</t>
  </si>
  <si>
    <t>Balance status</t>
  </si>
  <si>
    <t>D|Debit Balance|~Z|Zero Balance|~C|Credit Balance|</t>
  </si>
  <si>
    <t>ARACCUROUHID</t>
  </si>
  <si>
    <t>Current operating unit history id</t>
  </si>
  <si>
    <t>ARACOUHIST</t>
  </si>
  <si>
    <t>ARACDACID</t>
  </si>
  <si>
    <t>ARACDAYSSINCELIST</t>
  </si>
  <si>
    <t>Days Since Listing</t>
  </si>
  <si>
    <t>AR52128</t>
  </si>
  <si>
    <t>ARACDAYSSINCEPAY</t>
  </si>
  <si>
    <t>Days Since Last Voluntary Payment</t>
  </si>
  <si>
    <t>AR52129</t>
  </si>
  <si>
    <t>Is Complete?</t>
  </si>
  <si>
    <t>Date Added</t>
  </si>
  <si>
    <t>Document Description</t>
  </si>
  <si>
    <t>ARACDELACCT</t>
  </si>
  <si>
    <t>ARDELETE</t>
  </si>
  <si>
    <t>ARACDELEXCEPT</t>
  </si>
  <si>
    <t>Exception Reason</t>
  </si>
  <si>
    <t>ARACDELID</t>
  </si>
  <si>
    <t>Exception Key</t>
  </si>
  <si>
    <t>DBDLQDTI</t>
  </si>
  <si>
    <t>ARACDENID</t>
  </si>
  <si>
    <t>Entity Id</t>
  </si>
  <si>
    <t>ARACDID</t>
  </si>
  <si>
    <t>Account Document ID</t>
  </si>
  <si>
    <t>Dispute Date</t>
  </si>
  <si>
    <t>AR5778</t>
  </si>
  <si>
    <t>Dispute Reason ID</t>
  </si>
  <si>
    <t>AR5779</t>
  </si>
  <si>
    <t>Disputed Status</t>
  </si>
  <si>
    <t>Y|Yes|~N|No|~R|Resolved|</t>
  </si>
  <si>
    <t>Document Source</t>
  </si>
  <si>
    <t>ARDOCSOURCE</t>
  </si>
  <si>
    <t>SYFLD_ARACDOCSOURCE</t>
  </si>
  <si>
    <t>Document Type</t>
  </si>
  <si>
    <t>ARDOCTYPE</t>
  </si>
  <si>
    <t>SYFLD_ARACDOCTYPE</t>
  </si>
  <si>
    <t>Document Path</t>
  </si>
  <si>
    <t>Validate Existence</t>
  </si>
  <si>
    <t>SYFLD_ARACDVALEXIST</t>
  </si>
  <si>
    <t>ARACDWNOPT</t>
  </si>
  <si>
    <t>Down payment optional</t>
  </si>
  <si>
    <t>ARACENDOFCONTDTE</t>
  </si>
  <si>
    <t>End of Contract Date</t>
  </si>
  <si>
    <t>External Score</t>
  </si>
  <si>
    <t>AR5780</t>
  </si>
  <si>
    <t>ARACFGVALW</t>
  </si>
  <si>
    <t>Forgiven payment allowed</t>
  </si>
  <si>
    <t>ARACFINACCTID</t>
  </si>
  <si>
    <t>Financial account</t>
  </si>
  <si>
    <t>ARACIFACCT</t>
  </si>
  <si>
    <t>Interface Account Number</t>
  </si>
  <si>
    <t>ARACNANACCT</t>
  </si>
  <si>
    <t>ARACIFCL</t>
  </si>
  <si>
    <t>Client as known by Interface</t>
  </si>
  <si>
    <t>SYFLD_ARACIFCL</t>
  </si>
  <si>
    <t>ARACIFDEALER</t>
  </si>
  <si>
    <t>Interface Dealer/Store Number</t>
  </si>
  <si>
    <t>ALACNANDEALER</t>
  </si>
  <si>
    <t>ARACIFSUBCL</t>
  </si>
  <si>
    <t>Sub Client as known by Interface</t>
  </si>
  <si>
    <t>ALACNANSUBCLT</t>
  </si>
  <si>
    <t>ARACINTBAL</t>
  </si>
  <si>
    <t>Current Interest Balance</t>
  </si>
  <si>
    <t>ARACJUDGDTE</t>
  </si>
  <si>
    <t>DLJUDDTI</t>
  </si>
  <si>
    <t>ARACLASTREFRESHDTE</t>
  </si>
  <si>
    <t>Last refresh date</t>
  </si>
  <si>
    <t>AR11230</t>
  </si>
  <si>
    <t>ARACLASTREFRESHTIM</t>
  </si>
  <si>
    <t>Last refresh time</t>
  </si>
  <si>
    <t>AR11231</t>
  </si>
  <si>
    <t>Litigation Setting</t>
  </si>
  <si>
    <t>L||~N||~B||</t>
  </si>
  <si>
    <t>ARACLPOOL</t>
  </si>
  <si>
    <t>Last Pool</t>
  </si>
  <si>
    <t>ARACLPYAMT</t>
  </si>
  <si>
    <t>Last payment amount</t>
  </si>
  <si>
    <t>ARACLPYDTE</t>
  </si>
  <si>
    <t>Last payment date</t>
  </si>
  <si>
    <t>ARACLRDWP</t>
  </si>
  <si>
    <t>Date Last Reported to Web Portal</t>
  </si>
  <si>
    <t>SYFLD_ARACLRDWP</t>
  </si>
  <si>
    <t>ARACLSPAMT</t>
  </si>
  <si>
    <t>Last split amount</t>
  </si>
  <si>
    <t>Listed Date</t>
  </si>
  <si>
    <t>DBLSTDTI</t>
  </si>
  <si>
    <t>Last Letter Code</t>
  </si>
  <si>
    <t>DSLSTLTR</t>
  </si>
  <si>
    <t>Last Letter Sent Date</t>
  </si>
  <si>
    <t>DSLTRDTI</t>
  </si>
  <si>
    <t>Number of letters sent</t>
  </si>
  <si>
    <t>ARACM2REPORT</t>
  </si>
  <si>
    <t>Report to Credit Bureaus</t>
  </si>
  <si>
    <t>ARACM2STATUS</t>
  </si>
  <si>
    <t>Status of M2 Reporting</t>
  </si>
  <si>
    <t>H|On Hold|~R|Reporting|~D|Deleted|~N|Never Sent|~S|Stop Reporting|</t>
  </si>
  <si>
    <t>ARACMACID</t>
  </si>
  <si>
    <t>Account Mig Data - Account ID</t>
  </si>
  <si>
    <t>ARACMAXFIRSTDUE</t>
  </si>
  <si>
    <t>Maximum First Due Date</t>
  </si>
  <si>
    <t>ARACMAXLASTDUE</t>
  </si>
  <si>
    <t>Maximum Last Due Date</t>
  </si>
  <si>
    <t>ARACMAXNUMPAY</t>
  </si>
  <si>
    <t>Max number of PA payments</t>
  </si>
  <si>
    <t>ARACMGACID</t>
  </si>
  <si>
    <t>Account Mig Data for Grid - Account ID</t>
  </si>
  <si>
    <t>ARACCTMIGGRID</t>
  </si>
  <si>
    <t>ARACMGDATA</t>
  </si>
  <si>
    <t>Account Mig Data for Grid - Data</t>
  </si>
  <si>
    <t>ARACMGFLDDESC</t>
  </si>
  <si>
    <t>Account Mig Data for Grid - Field Desc</t>
  </si>
  <si>
    <t>ARACMGFLDNM</t>
  </si>
  <si>
    <t>Account Mig Data for Grid - Field Name</t>
  </si>
  <si>
    <t>ARACMGID</t>
  </si>
  <si>
    <t>Account Mig Data for Grid - Key</t>
  </si>
  <si>
    <t>ARACMGINFOID</t>
  </si>
  <si>
    <t>Account Mig Data for Grid - Info ID</t>
  </si>
  <si>
    <t>ARACMGKEYID</t>
  </si>
  <si>
    <t>Account Mig Data for Grid - Key ID</t>
  </si>
  <si>
    <t>ARACMGORDER</t>
  </si>
  <si>
    <t>Account Mig Data for Grid - Order</t>
  </si>
  <si>
    <t>ARACMGSEQ</t>
  </si>
  <si>
    <t>Account Mig Data for Grid - Sequence</t>
  </si>
  <si>
    <t>ARACMGSOURCE</t>
  </si>
  <si>
    <t>Account Mig Data for Grid - Source</t>
  </si>
  <si>
    <t>ARACMGTABLE</t>
  </si>
  <si>
    <t>Account Mig Data for Grid - Table</t>
  </si>
  <si>
    <t>ARACMGTRELID</t>
  </si>
  <si>
    <t>Account Management Rel. ID</t>
  </si>
  <si>
    <t>AR2760</t>
  </si>
  <si>
    <t>ARACMID</t>
  </si>
  <si>
    <t>Account Mig Data - Key</t>
  </si>
  <si>
    <t>ARACMINDWNPER</t>
  </si>
  <si>
    <t>Minimum down percent</t>
  </si>
  <si>
    <t>ARACMINSTLPER</t>
  </si>
  <si>
    <t>Minimum Settlement Percentage</t>
  </si>
  <si>
    <t>ARACMISSPAYS</t>
  </si>
  <si>
    <t>Missed payments allowed</t>
  </si>
  <si>
    <t>ARACNBBALAMT</t>
  </si>
  <si>
    <t>Converted Current Balance</t>
  </si>
  <si>
    <t>ARACCOUNTNBBAL</t>
  </si>
  <si>
    <t>AR1974</t>
  </si>
  <si>
    <t>ARACNBBALID</t>
  </si>
  <si>
    <t>New Business Balance ID.</t>
  </si>
  <si>
    <t>ARACNBINIAMT</t>
  </si>
  <si>
    <t>Initial List Balance</t>
  </si>
  <si>
    <t>ARACNBTOTBAL</t>
  </si>
  <si>
    <t>Total Current Balance</t>
  </si>
  <si>
    <t>ARACNBTOTINI</t>
  </si>
  <si>
    <t>Total of New Business Initial</t>
  </si>
  <si>
    <t>ARACNOTES</t>
  </si>
  <si>
    <t>Account Notes</t>
  </si>
  <si>
    <t>ARACOFFID</t>
  </si>
  <si>
    <t>Original Office ID</t>
  </si>
  <si>
    <t>ARACORGAMT</t>
  </si>
  <si>
    <t>Original claim amount</t>
  </si>
  <si>
    <t>Original Creditor Account Num</t>
  </si>
  <si>
    <t>ARACORIGLOANID</t>
  </si>
  <si>
    <t>Original Loan Information ID</t>
  </si>
  <si>
    <t>AR12010</t>
  </si>
  <si>
    <t>ARACOUHACCOUNTID</t>
  </si>
  <si>
    <t>Account id</t>
  </si>
  <si>
    <t>ARACOUHASSIGNBAL</t>
  </si>
  <si>
    <t>Balance amount added to route</t>
  </si>
  <si>
    <t>ARACOUHASSIGNDATE</t>
  </si>
  <si>
    <t>Assign date</t>
  </si>
  <si>
    <t>ARACOUHASSIGNNUMENT</t>
  </si>
  <si>
    <t>Number of entities added to route</t>
  </si>
  <si>
    <t>ARACOUHASSIGNREASON</t>
  </si>
  <si>
    <t>Assignment reason</t>
  </si>
  <si>
    <t>DIRECT|Direct Assignment|~RULESET|Assignment Rule Set|~TIE|Tied Account|</t>
  </si>
  <si>
    <t>ARACOUHID</t>
  </si>
  <si>
    <t>ARACOUHOPUNITID</t>
  </si>
  <si>
    <t>Operating Unit id</t>
  </si>
  <si>
    <t>AROPUNIT</t>
  </si>
  <si>
    <t>ARACOUHRULEROUTEID</t>
  </si>
  <si>
    <t>Assignment rule route id</t>
  </si>
  <si>
    <t>ARRULEROUTE</t>
  </si>
  <si>
    <t>ARACOUHUNASSIGNDATE</t>
  </si>
  <si>
    <t>Unassign date</t>
  </si>
  <si>
    <t>ARACOUID</t>
  </si>
  <si>
    <t>ARACPATH</t>
  </si>
  <si>
    <t>SYFLD_ARACPATH</t>
  </si>
  <si>
    <t>ARACPDINTAMT</t>
  </si>
  <si>
    <t>Per Diem Interest Amount</t>
  </si>
  <si>
    <t>AR12013</t>
  </si>
  <si>
    <t>ARACPGDESC</t>
  </si>
  <si>
    <t>ARACCTPG</t>
  </si>
  <si>
    <t>SYFLD_ARACPGDESC</t>
  </si>
  <si>
    <t>ARACPGID</t>
  </si>
  <si>
    <t>Account Purge Key</t>
  </si>
  <si>
    <t>SYFLD_ARACPGID</t>
  </si>
  <si>
    <t>ARACPGNOTES</t>
  </si>
  <si>
    <t>Account Purge Notes</t>
  </si>
  <si>
    <t>SYFLD_ARACPGNOTES</t>
  </si>
  <si>
    <t>ARACPGPGVT</t>
  </si>
  <si>
    <t>Purge Voice Trak Files?</t>
  </si>
  <si>
    <t>ARACPGQUERY</t>
  </si>
  <si>
    <t>Account Purge Query</t>
  </si>
  <si>
    <t>ARACPGQUERYFL</t>
  </si>
  <si>
    <t>SYFLD_ARACPGQUERY</t>
  </si>
  <si>
    <t>ARACPGRCREATEDTE</t>
  </si>
  <si>
    <t>Run Creation Date</t>
  </si>
  <si>
    <t>ARACCTPGRUN</t>
  </si>
  <si>
    <t>SYFLD_ARACPGRCREATEDTE</t>
  </si>
  <si>
    <t>ARACPGRCREATETIM</t>
  </si>
  <si>
    <t>Run Creation Time</t>
  </si>
  <si>
    <t>SYFLD_ARACPGRCREATETIM</t>
  </si>
  <si>
    <t>ARACPGRECMAX</t>
  </si>
  <si>
    <t>Max Number of Records per Run</t>
  </si>
  <si>
    <t>SYFLD_ARACPGRECMAX</t>
  </si>
  <si>
    <t>ARACPGRID</t>
  </si>
  <si>
    <t>Purge Run Key</t>
  </si>
  <si>
    <t>SYFLD_ARACPGRID</t>
  </si>
  <si>
    <t>ARACPGRNOTES</t>
  </si>
  <si>
    <t>Run Notes</t>
  </si>
  <si>
    <t>SYFLD_ARACPGRNOTES</t>
  </si>
  <si>
    <t>ARACPGRPGID</t>
  </si>
  <si>
    <t>Purge ID</t>
  </si>
  <si>
    <t>SYFLD_ARACPGRPGID</t>
  </si>
  <si>
    <t>ARACPGRPROCERRRECNUM</t>
  </si>
  <si>
    <t>Processed records in Error</t>
  </si>
  <si>
    <t>SYFLD_ARACPGRPROCERRRECNUM</t>
  </si>
  <si>
    <t>ARACPGRPROCFINDTE</t>
  </si>
  <si>
    <t>Processed Finish Date</t>
  </si>
  <si>
    <t>SYFLD_ARACPGRPROCFINDTE</t>
  </si>
  <si>
    <t>ARACPGRPROCFINTIM</t>
  </si>
  <si>
    <t>Processed Finish Time</t>
  </si>
  <si>
    <t>SYFLD_ARACPGRPROCFINTIM</t>
  </si>
  <si>
    <t>ARACPGRPROCRECNUM</t>
  </si>
  <si>
    <t>Number of Records Processed</t>
  </si>
  <si>
    <t>SYFLD_ARACPGRPROCRECNUM</t>
  </si>
  <si>
    <t>ARACPGRPROCSTDTE</t>
  </si>
  <si>
    <t>Processed Start Date</t>
  </si>
  <si>
    <t>SYFLD_ARACPGRPROCSTDTE</t>
  </si>
  <si>
    <t>ARACPGRPROCSTTIM</t>
  </si>
  <si>
    <t>Processed Start Time</t>
  </si>
  <si>
    <t>SYFLD_ARACPGRPROCSTTIM</t>
  </si>
  <si>
    <t>ARACPGRQUERY</t>
  </si>
  <si>
    <t>Account Purge Run Query</t>
  </si>
  <si>
    <t>SYFLD_ARACPGRQUERY</t>
  </si>
  <si>
    <t>ARACPGRQUEUE</t>
  </si>
  <si>
    <t>Processing Queue Id</t>
  </si>
  <si>
    <t>ARACPGRRACCT</t>
  </si>
  <si>
    <t>Account (from ARACCOUNT)</t>
  </si>
  <si>
    <t>ARACPGRRECORD</t>
  </si>
  <si>
    <t>SYFLD_ARACPGRRACCT</t>
  </si>
  <si>
    <t>ARACPGRRACCTBAL</t>
  </si>
  <si>
    <t>Account Balance at Purge</t>
  </si>
  <si>
    <t>SYFLD_ARACPGRRACCTBAL</t>
  </si>
  <si>
    <t>ARACPGRRCLTID</t>
  </si>
  <si>
    <t>Account's Client ID</t>
  </si>
  <si>
    <t>SYFLD_ARACPGRRCLTID</t>
  </si>
  <si>
    <t>ARACPGRRDENT</t>
  </si>
  <si>
    <t>Entity related to the Account</t>
  </si>
  <si>
    <t>ARACPGRRDET</t>
  </si>
  <si>
    <t>SYFLD_ARACPGRRDENT</t>
  </si>
  <si>
    <t>ARACPGRRDENTDFLG</t>
  </si>
  <si>
    <t>Entity in use flag</t>
  </si>
  <si>
    <t>N|Not in use|~Y|Yes, in use|</t>
  </si>
  <si>
    <t>SYFLD_ARACPGRRDENTDFLG</t>
  </si>
  <si>
    <t>ARACPGRRDID</t>
  </si>
  <si>
    <t>Purge Run Record Detail Key</t>
  </si>
  <si>
    <t>SYFLD_ARACPGRRDID</t>
  </si>
  <si>
    <t>ARACPGRRDRTYP</t>
  </si>
  <si>
    <t>Relationship Typ</t>
  </si>
  <si>
    <t>SYFLD_ARACPGRRDRTYP</t>
  </si>
  <si>
    <t>ARACPGRRECMAX</t>
  </si>
  <si>
    <t>Max Records for this run</t>
  </si>
  <si>
    <t>SYFLD_ARACPGRRECMAX</t>
  </si>
  <si>
    <t>ARACPGRRERRMSG</t>
  </si>
  <si>
    <t>Reason Account Failed Purge</t>
  </si>
  <si>
    <t>SYFLD_ARACPGRRERRMSG</t>
  </si>
  <si>
    <t>ARACPGRRID</t>
  </si>
  <si>
    <t>Purge Run Record Key</t>
  </si>
  <si>
    <t>SYFLD_ARACPGRRID</t>
  </si>
  <si>
    <t>ARACPGRRPRUNID</t>
  </si>
  <si>
    <t>Purge Run ID</t>
  </si>
  <si>
    <t>SYFLD_ARACPGRRPRUNID</t>
  </si>
  <si>
    <t>ARACPGRRSTATUS</t>
  </si>
  <si>
    <t>Record Purge Status</t>
  </si>
  <si>
    <t>ERROR|Error|~PURGED|Purged|~PURGING|Purging|~SELECTED|Selected|</t>
  </si>
  <si>
    <t>SYFLD_ARACPGRRSTATUS</t>
  </si>
  <si>
    <t>ARACPGRSELFINDTE</t>
  </si>
  <si>
    <t>Selection Finish Date</t>
  </si>
  <si>
    <t>SYFLD_ARACPGRSELFINDTE</t>
  </si>
  <si>
    <t>ARACPGRSELFINTIM</t>
  </si>
  <si>
    <t>Selection Finish Time</t>
  </si>
  <si>
    <t>SYFLD_ARACPGRSELFINTIM</t>
  </si>
  <si>
    <t>ARACPGRSELRECNUM</t>
  </si>
  <si>
    <t>Number of Records Selected</t>
  </si>
  <si>
    <t>SYFLD_ARACPGRSELRECNUM</t>
  </si>
  <si>
    <t>ARACPGRSELSTDTE</t>
  </si>
  <si>
    <t>Select Start Date</t>
  </si>
  <si>
    <t>SYFLD_ARACPGRSELSTDTE</t>
  </si>
  <si>
    <t>ARACPGRSELSTDTIM</t>
  </si>
  <si>
    <t>Selection Start Time</t>
  </si>
  <si>
    <t>SYFLD_ARACPGRSELSTDTIM</t>
  </si>
  <si>
    <t>ARACPGRSTATUS</t>
  </si>
  <si>
    <t>Run Status</t>
  </si>
  <si>
    <t>ERROR|Error|~PROCESSED|Processed|~PROCESSING|Processing|~REVIEWED|Reviewed|~SELECTED|Selected|~SELEC</t>
  </si>
  <si>
    <t>SYFLD_ARACPGRSTATUS</t>
  </si>
  <si>
    <t>ARACPGRTHRNUM</t>
  </si>
  <si>
    <t>Number of threads for this run</t>
  </si>
  <si>
    <t>SYFLD_ARACPGRTHRNUM</t>
  </si>
  <si>
    <t>ARACPGTHRNUM</t>
  </si>
  <si>
    <t>Number of Threads</t>
  </si>
  <si>
    <t>SYFLD_ARACPGTHRNUM</t>
  </si>
  <si>
    <t>ARACPL95</t>
  </si>
  <si>
    <t>PL95 Flag</t>
  </si>
  <si>
    <t>Y||~N||~R||</t>
  </si>
  <si>
    <t>ARACPL95DAYS</t>
  </si>
  <si>
    <t>Days Since PL95 Letter Was Sent</t>
  </si>
  <si>
    <t>AR52130</t>
  </si>
  <si>
    <t>ARACPL95DTE</t>
  </si>
  <si>
    <t>PL95 Date</t>
  </si>
  <si>
    <t>DBPLDTI</t>
  </si>
  <si>
    <t>ARACPL95LTR</t>
  </si>
  <si>
    <t>Initial PL95 Letter</t>
  </si>
  <si>
    <t>DBPLLTR</t>
  </si>
  <si>
    <t>ARACPOOL</t>
  </si>
  <si>
    <t>Current Pool</t>
  </si>
  <si>
    <t>ARACPOTENTIALFEES</t>
  </si>
  <si>
    <t>Potential Fees</t>
  </si>
  <si>
    <t>ARACPRNBAL</t>
  </si>
  <si>
    <t>Current Principal Balance</t>
  </si>
  <si>
    <t>ARACPRNINTBAL</t>
  </si>
  <si>
    <t>Current Principal and Interest Balance</t>
  </si>
  <si>
    <t>ARACRBOOKNUM</t>
  </si>
  <si>
    <t>Book Number</t>
  </si>
  <si>
    <t>ARACTRECORD</t>
  </si>
  <si>
    <t>ARACRBOOKTYP</t>
  </si>
  <si>
    <t>County Book Type</t>
  </si>
  <si>
    <t>ARCNTYBOOKTYPE</t>
  </si>
  <si>
    <t>ARACRCOLID</t>
  </si>
  <si>
    <t>Collateral ID</t>
  </si>
  <si>
    <t>ARCOLLATERAL</t>
  </si>
  <si>
    <t>ARACRDTE</t>
  </si>
  <si>
    <t>Action Recorded Date</t>
  </si>
  <si>
    <t>ARACREFLEGDTE</t>
  </si>
  <si>
    <t>Referred to Legal Date</t>
  </si>
  <si>
    <t>ARACREFUSERID</t>
  </si>
  <si>
    <t>Referring User ID</t>
  </si>
  <si>
    <t>ARACREQDTE</t>
  </si>
  <si>
    <t>Most recent letter request</t>
  </si>
  <si>
    <t>ARACREQLTR</t>
  </si>
  <si>
    <t>Most recent letter requested</t>
  </si>
  <si>
    <t>Returned Mail</t>
  </si>
  <si>
    <t>DSBADADD</t>
  </si>
  <si>
    <t>ARACRID</t>
  </si>
  <si>
    <t>ARACRPAGENUM</t>
  </si>
  <si>
    <t>Page Number</t>
  </si>
  <si>
    <t>ARACRPID</t>
  </si>
  <si>
    <t>ARACRPRELID</t>
  </si>
  <si>
    <t>Primary responsible party rel.</t>
  </si>
  <si>
    <t>AR3116</t>
  </si>
  <si>
    <t>ARACRPTWP</t>
  </si>
  <si>
    <t>Report Account to Web Portal</t>
  </si>
  <si>
    <t>1|1 - Report to Web Portal|~0|0 - Off|</t>
  </si>
  <si>
    <t>SYFLD_ARACRPTWP</t>
  </si>
  <si>
    <t>ARACSCORE</t>
  </si>
  <si>
    <t>Account Score</t>
  </si>
  <si>
    <t>ARACSETUPUSERID</t>
  </si>
  <si>
    <t>Account Setup User ID</t>
  </si>
  <si>
    <t>ARACSLCID</t>
  </si>
  <si>
    <t>Student Loan Consolidation ID</t>
  </si>
  <si>
    <t>ARSLCONSOLIDATION</t>
  </si>
  <si>
    <t>ARACSPORP</t>
  </si>
  <si>
    <t>Spouse is Responsible?</t>
  </si>
  <si>
    <t>DBSRP</t>
  </si>
  <si>
    <t>DBINCDTI</t>
  </si>
  <si>
    <t>Statute base date</t>
  </si>
  <si>
    <t>AR22424</t>
  </si>
  <si>
    <t>Statute base date field name</t>
  </si>
  <si>
    <t>AR22631</t>
  </si>
  <si>
    <t>Statute expiration date</t>
  </si>
  <si>
    <t>AR22423</t>
  </si>
  <si>
    <t>Statute of limitation state ID</t>
  </si>
  <si>
    <t>AR22421</t>
  </si>
  <si>
    <t>Statute agreement type ID</t>
  </si>
  <si>
    <t>AR22422</t>
  </si>
  <si>
    <t>ARACSTDESC</t>
  </si>
  <si>
    <t>Description of Status</t>
  </si>
  <si>
    <t>ARACSTATUSRPT</t>
  </si>
  <si>
    <t>ARACSTID</t>
  </si>
  <si>
    <t>Id for status identifier</t>
  </si>
  <si>
    <t>ARACSTJOB</t>
  </si>
  <si>
    <t>Job ID for running report</t>
  </si>
  <si>
    <t>ARACSTLALW</t>
  </si>
  <si>
    <t>Settlement allowed</t>
  </si>
  <si>
    <t>ARACSTNEEDWRK</t>
  </si>
  <si>
    <t>Accounts that need worked</t>
  </si>
  <si>
    <t>ARACSTNOTWRK</t>
  </si>
  <si>
    <t>Accts that don't need worked</t>
  </si>
  <si>
    <t>ARACSTPERCENT</t>
  </si>
  <si>
    <t>% of total for each status</t>
  </si>
  <si>
    <t>ARACSTPHASE</t>
  </si>
  <si>
    <t>Status on account for phase</t>
  </si>
  <si>
    <t>ARACSTSTATUSID</t>
  </si>
  <si>
    <t>Report line key</t>
  </si>
  <si>
    <t>ARACSTTOTACCT</t>
  </si>
  <si>
    <t>Total need work+not need work</t>
  </si>
  <si>
    <t>ARACSYSTEMOFRECORD</t>
  </si>
  <si>
    <t>Is Artiva System Of Record?</t>
  </si>
  <si>
    <t>Y|Artiva is the system of record|~N|Artiva is not the SOR|</t>
  </si>
  <si>
    <t>ARACTACGRPID</t>
  </si>
  <si>
    <t>Action Group</t>
  </si>
  <si>
    <t>ARFINDACGRP</t>
  </si>
  <si>
    <t>ARACTADDNOTE</t>
  </si>
  <si>
    <t>Note to auto-stamp</t>
  </si>
  <si>
    <t>ARACTALIAS</t>
  </si>
  <si>
    <t>Alias</t>
  </si>
  <si>
    <t>ARACTDESC</t>
  </si>
  <si>
    <t>Action Code Description</t>
  </si>
  <si>
    <t>ARACTFOLDTEOFFSET</t>
  </si>
  <si>
    <t>Follow-up Date Offset From Today</t>
  </si>
  <si>
    <t>ARACTHACCTID</t>
  </si>
  <si>
    <t>Account with Action</t>
  </si>
  <si>
    <t>ARACTIVITYHIST</t>
  </si>
  <si>
    <t>ARACTHACCTSESSION</t>
  </si>
  <si>
    <t>ARACTHACTDISP</t>
  </si>
  <si>
    <t>Action Code Display</t>
  </si>
  <si>
    <t>Action Code Performed</t>
  </si>
  <si>
    <t>Action Code Success</t>
  </si>
  <si>
    <t>Y|Action group was successful|~N|Action group failed|</t>
  </si>
  <si>
    <t>SYFLD_ARACTHACTSCS</t>
  </si>
  <si>
    <t>ARACTHAUTO</t>
  </si>
  <si>
    <t>Execution was automated?</t>
  </si>
  <si>
    <t>AR47711</t>
  </si>
  <si>
    <t>ARACTHCALL</t>
  </si>
  <si>
    <t>ARACTHCONV</t>
  </si>
  <si>
    <t>Conversation</t>
  </si>
  <si>
    <t>ARACTHCONVELAPSEDTIM</t>
  </si>
  <si>
    <t>Conversation Elapsed Time</t>
  </si>
  <si>
    <t>Date Action was Performed</t>
  </si>
  <si>
    <t>ARACTHELPID</t>
  </si>
  <si>
    <t>Action Code Help Key</t>
  </si>
  <si>
    <t>ARACTHFKEYTABLE</t>
  </si>
  <si>
    <t>Table name for the foreign key Id</t>
  </si>
  <si>
    <t>ARACTHID</t>
  </si>
  <si>
    <t>Key to Action Code History</t>
  </si>
  <si>
    <t>ARACTHRECFKEY</t>
  </si>
  <si>
    <t>Foreign Key reference to table outside of ARRELATI</t>
  </si>
  <si>
    <t>ARACTHRELID</t>
  </si>
  <si>
    <t>Relationship with Action</t>
  </si>
  <si>
    <t>ARACTHRESDISP</t>
  </si>
  <si>
    <t>Result Code Display</t>
  </si>
  <si>
    <t>Result of Performed Action</t>
  </si>
  <si>
    <t>Result Code Success</t>
  </si>
  <si>
    <t>Y|Action group was successful|~N|Action group was not successfu|</t>
  </si>
  <si>
    <t>SYFLD_ARACTHRESSCS</t>
  </si>
  <si>
    <t>Time Action was Performed</t>
  </si>
  <si>
    <t>User who Performed Action</t>
  </si>
  <si>
    <t>ARACTIACCTID</t>
  </si>
  <si>
    <t>Pointer to Account</t>
  </si>
  <si>
    <t>ARACTIME</t>
  </si>
  <si>
    <t>ARACTID</t>
  </si>
  <si>
    <t>Key to Action Code</t>
  </si>
  <si>
    <t>ARACTIEHISDTE</t>
  </si>
  <si>
    <t>Tie history date</t>
  </si>
  <si>
    <t>ARACCOUNTTIEHIS</t>
  </si>
  <si>
    <t>ARACTIEHISID</t>
  </si>
  <si>
    <t>Tie history ID</t>
  </si>
  <si>
    <t>ARACTIEHISSET</t>
  </si>
  <si>
    <t>Tie history set ID</t>
  </si>
  <si>
    <t>ARACTIEHISTIM</t>
  </si>
  <si>
    <t>Tie history time</t>
  </si>
  <si>
    <t>ARACTIID</t>
  </si>
  <si>
    <t>Account Time Key</t>
  </si>
  <si>
    <t>ARACTIJOBCODE</t>
  </si>
  <si>
    <t>Job Code</t>
  </si>
  <si>
    <t>ARACTITIME</t>
  </si>
  <si>
    <t>Time Spent on Account</t>
  </si>
  <si>
    <t>ARACTIUSER</t>
  </si>
  <si>
    <t>ARACTMODSEC</t>
  </si>
  <si>
    <t>ARFLISTMODSEC</t>
  </si>
  <si>
    <t>ARACTNB</t>
  </si>
  <si>
    <t>Allow In New Business</t>
  </si>
  <si>
    <t>Y|Yes|ARACTNB~N|No|ARACTNB</t>
  </si>
  <si>
    <t>ARACTNEWSTATUS</t>
  </si>
  <si>
    <t>Next Status</t>
  </si>
  <si>
    <t>ARFLISTCHGSTAT</t>
  </si>
  <si>
    <t>ARACTNOTES</t>
  </si>
  <si>
    <t>Action Code Notes</t>
  </si>
  <si>
    <t>ARACTPHSTYPEXCLID</t>
  </si>
  <si>
    <t>Exclude Phase Types</t>
  </si>
  <si>
    <t>SYFLD_ARACTPHSTYPEXCLID</t>
  </si>
  <si>
    <t>ARACTPHSTYPID</t>
  </si>
  <si>
    <t>Allow Phase Type</t>
  </si>
  <si>
    <t>ARFINDPHSTYP</t>
  </si>
  <si>
    <t>ARACTPROMPTFORNOTE</t>
  </si>
  <si>
    <t>Prompt User for Note?</t>
  </si>
  <si>
    <t>ARACTRACTID</t>
  </si>
  <si>
    <t>ARACTRES</t>
  </si>
  <si>
    <t>ARACTREQLTR</t>
  </si>
  <si>
    <t>Letter Definition to Request</t>
  </si>
  <si>
    <t>ARACTREQLTRFL</t>
  </si>
  <si>
    <t>ARACTREQRESFLG</t>
  </si>
  <si>
    <t>Include Results?</t>
  </si>
  <si>
    <t>ARACTRESULTREQUIRED</t>
  </si>
  <si>
    <t>Result Code is Required?</t>
  </si>
  <si>
    <t>AR47708</t>
  </si>
  <si>
    <t>ARACTRESULTWINTITLE</t>
  </si>
  <si>
    <t>Result Code Window Title</t>
  </si>
  <si>
    <t>Result Codes</t>
  </si>
  <si>
    <t>AR47709</t>
  </si>
  <si>
    <t>ARACTRID</t>
  </si>
  <si>
    <t>Key to Action/Result</t>
  </si>
  <si>
    <t>ARACTRLCLASSID</t>
  </si>
  <si>
    <t>Role Class</t>
  </si>
  <si>
    <t>ARACTROLEID</t>
  </si>
  <si>
    <t>Role</t>
  </si>
  <si>
    <t>ARACTRPHASETYPESINT</t>
  </si>
  <si>
    <t>Allow Phase Types Intersection</t>
  </si>
  <si>
    <t>AR13350</t>
  </si>
  <si>
    <t>ARACTRPHSETYPEXCLINT</t>
  </si>
  <si>
    <t>Exclude Phase Types Intersection</t>
  </si>
  <si>
    <t>SYFLD_ARACTRPHSETYPEXCLINT</t>
  </si>
  <si>
    <t>ARACTRRELROLESINT</t>
  </si>
  <si>
    <t>Relationship Roles Intersectio</t>
  </si>
  <si>
    <t>AR13352</t>
  </si>
  <si>
    <t>ARACTRRESID</t>
  </si>
  <si>
    <t>Result Code</t>
  </si>
  <si>
    <t>ARACTRRESIDFL</t>
  </si>
  <si>
    <t>ARACTRROLECLASSESINT</t>
  </si>
  <si>
    <t>Role Classes Intersection</t>
  </si>
  <si>
    <t>AR13351</t>
  </si>
  <si>
    <t>ARACTRUSERROLESINT</t>
  </si>
  <si>
    <t>User Roles Intersection</t>
  </si>
  <si>
    <t>AR13349</t>
  </si>
  <si>
    <t>ARACTSCRIPT</t>
  </si>
  <si>
    <t>ARFLGENERALSCRIPTS</t>
  </si>
  <si>
    <t>ARACTSECCDID</t>
  </si>
  <si>
    <t>ARACTTABLE</t>
  </si>
  <si>
    <t>Table the Action Code is on</t>
  </si>
  <si>
    <t>ARFLISTACTCDTABLES</t>
  </si>
  <si>
    <t>ARACTCDGEN_TABLE</t>
  </si>
  <si>
    <t>ARACUPDHISTID</t>
  </si>
  <si>
    <t>ARACUPDHISTORY</t>
  </si>
  <si>
    <t>AR44099</t>
  </si>
  <si>
    <t>ARACUPDHISTRUNID</t>
  </si>
  <si>
    <t>Run ID</t>
  </si>
  <si>
    <t>ARACUPDRUN</t>
  </si>
  <si>
    <t>ARACUPDNEWVAL</t>
  </si>
  <si>
    <t>New Phone Number</t>
  </si>
  <si>
    <t>ARACUPDOLDVAL</t>
  </si>
  <si>
    <t>Old Phone Value</t>
  </si>
  <si>
    <t>ARACUPDPHFLDKEY</t>
  </si>
  <si>
    <t>key of updated record</t>
  </si>
  <si>
    <t>AR44103</t>
  </si>
  <si>
    <t>ARACUPDPHONEFLD</t>
  </si>
  <si>
    <t>Phone Field Changed</t>
  </si>
  <si>
    <t>STUFLDS</t>
  </si>
  <si>
    <t>ARACUPDRUNDESC</t>
  </si>
  <si>
    <t>ARACUPDRUNDTE</t>
  </si>
  <si>
    <t>Area Code Update Run Date</t>
  </si>
  <si>
    <t>ARACUPDRUNID</t>
  </si>
  <si>
    <t>ARACUPDRUNNOTES</t>
  </si>
  <si>
    <t>ARACUPDRUNREVDTE</t>
  </si>
  <si>
    <t>Run Reversed Date</t>
  </si>
  <si>
    <t>ARACUPDRUNREVTOT</t>
  </si>
  <si>
    <t>Reversed Total</t>
  </si>
  <si>
    <t>ARACUPDRUNREVUSER</t>
  </si>
  <si>
    <t>Run Reversing User</t>
  </si>
  <si>
    <t>ARACUPDRUNSTATUS</t>
  </si>
  <si>
    <t>UPDATED|UPDATE|~REVERSED|REVERSED|</t>
  </si>
  <si>
    <t>ARACUPDRUNTABLE</t>
  </si>
  <si>
    <t>Run Table</t>
  </si>
  <si>
    <t>STTABLES</t>
  </si>
  <si>
    <t>ARACUPDRUNTOT</t>
  </si>
  <si>
    <t>Total Records Updated.</t>
  </si>
  <si>
    <t>AR44097</t>
  </si>
  <si>
    <t>ARACUPDRUNUSER</t>
  </si>
  <si>
    <t>Area Code Update Run User</t>
  </si>
  <si>
    <t>Account vendor</t>
  </si>
  <si>
    <t>Vendor Placement Date</t>
  </si>
  <si>
    <t>AR2504</t>
  </si>
  <si>
    <t>Current Vendor Status</t>
  </si>
  <si>
    <t>AR2505</t>
  </si>
  <si>
    <t>VIP</t>
  </si>
  <si>
    <t>SYFLD_ARACVIP</t>
  </si>
  <si>
    <t>ARACWORKACCT</t>
  </si>
  <si>
    <t>Work Account Flag</t>
  </si>
  <si>
    <t>Street</t>
  </si>
  <si>
    <t>ARADRID</t>
  </si>
  <si>
    <t>Address Key</t>
  </si>
  <si>
    <t>ARADRNOTES</t>
  </si>
  <si>
    <t>Notes for Address</t>
  </si>
  <si>
    <t>Territory</t>
  </si>
  <si>
    <t>Unit address</t>
  </si>
  <si>
    <t>Postal Code</t>
  </si>
  <si>
    <t>ARADVARACKEY</t>
  </si>
  <si>
    <t>Pointer to ARACCOUNT table</t>
  </si>
  <si>
    <t>ARADVCC</t>
  </si>
  <si>
    <t>ARADVARCLKEY</t>
  </si>
  <si>
    <t>Pointer to ARCLIENT table</t>
  </si>
  <si>
    <t>ARADVID</t>
  </si>
  <si>
    <t>ARAEXDESC</t>
  </si>
  <si>
    <t>ARAEEXPRUN</t>
  </si>
  <si>
    <t>ARAEXEMLSUC</t>
  </si>
  <si>
    <t>Email list for successful file</t>
  </si>
  <si>
    <t>AREMAILLIST</t>
  </si>
  <si>
    <t>ARAEXEMLUNSUC</t>
  </si>
  <si>
    <t>Email list for unsuccessful file</t>
  </si>
  <si>
    <t>ARAEXEMTSUC</t>
  </si>
  <si>
    <t>Email template for successful file</t>
  </si>
  <si>
    <t>FSFFEMAILTEMP</t>
  </si>
  <si>
    <t>ARAEXEMTUNSUC</t>
  </si>
  <si>
    <t>Email template for unsuccessful file</t>
  </si>
  <si>
    <t>ARAEXEXPID</t>
  </si>
  <si>
    <t>Export Id</t>
  </si>
  <si>
    <t>STEXPORT</t>
  </si>
  <si>
    <t>ARAEXFILETEMPLATE</t>
  </si>
  <si>
    <t>Filename Template</t>
  </si>
  <si>
    <t>ARAEXHDATA</t>
  </si>
  <si>
    <t>ARAEEXPRUNHIST</t>
  </si>
  <si>
    <t>ARAEXHDATE</t>
  </si>
  <si>
    <t>Run Date</t>
  </si>
  <si>
    <t>ARAEXHEMAIL</t>
  </si>
  <si>
    <t>ARAEXHENDDATE</t>
  </si>
  <si>
    <t>ARAEXHENDTIME</t>
  </si>
  <si>
    <t>ARAEXHERRMSG</t>
  </si>
  <si>
    <t>ARAEXHFILENAME</t>
  </si>
  <si>
    <t>Filename</t>
  </si>
  <si>
    <t>ARAEXHID</t>
  </si>
  <si>
    <t>ARAEXHNOTES</t>
  </si>
  <si>
    <t>ARAEXHNUMRECS</t>
  </si>
  <si>
    <t>Number of Records</t>
  </si>
  <si>
    <t>ARAEXHRDATA</t>
  </si>
  <si>
    <t>ARAEEXPRUNHISTREC</t>
  </si>
  <si>
    <t>ARAEXHRERUNHISTID</t>
  </si>
  <si>
    <t>Re-Run History id</t>
  </si>
  <si>
    <t>ARAEXHRHISTID</t>
  </si>
  <si>
    <t>Run History Id</t>
  </si>
  <si>
    <t>ARAEXHRID</t>
  </si>
  <si>
    <t>ARAEXHRORDER</t>
  </si>
  <si>
    <t>Order</t>
  </si>
  <si>
    <t>ARAEXHRTABLE</t>
  </si>
  <si>
    <t>ARAEXHRTABLEKEY</t>
  </si>
  <si>
    <t>ARAEXHRUNID</t>
  </si>
  <si>
    <t>Export Run Id</t>
  </si>
  <si>
    <t>ARAEXHSFILENAME</t>
  </si>
  <si>
    <t>Short Filename</t>
  </si>
  <si>
    <t>ARAEXHSHAREDVARS</t>
  </si>
  <si>
    <t>Shared Variables</t>
  </si>
  <si>
    <t>ARAEXHTIME</t>
  </si>
  <si>
    <t>Run Time</t>
  </si>
  <si>
    <t>ARAEXID</t>
  </si>
  <si>
    <t>ARAEXMEDID</t>
  </si>
  <si>
    <t>Media Id</t>
  </si>
  <si>
    <t>STMEDIA</t>
  </si>
  <si>
    <t>ARAEXSHAREDVARS</t>
  </si>
  <si>
    <t>ARAHACID</t>
  </si>
  <si>
    <t>AR24262</t>
  </si>
  <si>
    <t>ARAHCALLS</t>
  </si>
  <si>
    <t>Number of Calls</t>
  </si>
  <si>
    <t>AR24306</t>
  </si>
  <si>
    <t>ARAHCANCID</t>
  </si>
  <si>
    <t>Cancel Code ID</t>
  </si>
  <si>
    <t>AR25505</t>
  </si>
  <si>
    <t>ARAHCLTID</t>
  </si>
  <si>
    <t>AR24264</t>
  </si>
  <si>
    <t>ARAHCONTACTS</t>
  </si>
  <si>
    <t>Number of Contacts</t>
  </si>
  <si>
    <t>AR24265</t>
  </si>
  <si>
    <t>ARAHCURBAL</t>
  </si>
  <si>
    <t>AR24266</t>
  </si>
  <si>
    <t>ARAHCURLISTBAL</t>
  </si>
  <si>
    <t>Current Listed Balance</t>
  </si>
  <si>
    <t>AR24463</t>
  </si>
  <si>
    <t>ARAHDTE</t>
  </si>
  <si>
    <t>Rollover Date</t>
  </si>
  <si>
    <t>AR24267</t>
  </si>
  <si>
    <t>ARAHID</t>
  </si>
  <si>
    <t>AR24268</t>
  </si>
  <si>
    <t>ARAHINIAMT</t>
  </si>
  <si>
    <t>Initial Balance</t>
  </si>
  <si>
    <t>AR24270</t>
  </si>
  <si>
    <t>ARAHINILSTAMT</t>
  </si>
  <si>
    <t>AR24269</t>
  </si>
  <si>
    <t>ARAHLPYAMT</t>
  </si>
  <si>
    <t>Last Payment Amount</t>
  </si>
  <si>
    <t>AR24271</t>
  </si>
  <si>
    <t>ARAHLPYDTE</t>
  </si>
  <si>
    <t>Last Payment Date</t>
  </si>
  <si>
    <t>AR24272</t>
  </si>
  <si>
    <t>ARAHLSTDTE</t>
  </si>
  <si>
    <t>AR24273</t>
  </si>
  <si>
    <t>ARAHLSTLTR</t>
  </si>
  <si>
    <t>AR24274</t>
  </si>
  <si>
    <t>ARAHLTRDTE</t>
  </si>
  <si>
    <t>AR24275</t>
  </si>
  <si>
    <t>ARAHLTRS</t>
  </si>
  <si>
    <t>Number of Letters</t>
  </si>
  <si>
    <t>AR24276</t>
  </si>
  <si>
    <t>ARAHNEWCLTID</t>
  </si>
  <si>
    <t>New Client ID</t>
  </si>
  <si>
    <t>AR25504</t>
  </si>
  <si>
    <t>ARAHNEWOFFID</t>
  </si>
  <si>
    <t>New Office ID</t>
  </si>
  <si>
    <t>AR25503</t>
  </si>
  <si>
    <t>ARAHOFFID</t>
  </si>
  <si>
    <t>Office ID</t>
  </si>
  <si>
    <t>AR24277</t>
  </si>
  <si>
    <t>ARAHPHASE</t>
  </si>
  <si>
    <t>Phase</t>
  </si>
  <si>
    <t>AR24278</t>
  </si>
  <si>
    <t>ARAHPHSDTE</t>
  </si>
  <si>
    <t>Phase Change Date</t>
  </si>
  <si>
    <t>AR24279</t>
  </si>
  <si>
    <t>ARAHPRVPHS</t>
  </si>
  <si>
    <t>Previous Phase</t>
  </si>
  <si>
    <t>AR24280</t>
  </si>
  <si>
    <t>ARAHTIME</t>
  </si>
  <si>
    <t>Rollover Time</t>
  </si>
  <si>
    <t>AR24288</t>
  </si>
  <si>
    <t>ARAHUSER</t>
  </si>
  <si>
    <t>Rollover User</t>
  </si>
  <si>
    <t>AR24289</t>
  </si>
  <si>
    <t>ARAHWORKFLOW</t>
  </si>
  <si>
    <t>Workflow</t>
  </si>
  <si>
    <t>AR24282</t>
  </si>
  <si>
    <t>Alert Text</t>
  </si>
  <si>
    <t>ARALERTS</t>
  </si>
  <si>
    <t>AR40068</t>
  </si>
  <si>
    <t>ARALALERTSHORT</t>
  </si>
  <si>
    <t>Shortened Alert Text</t>
  </si>
  <si>
    <t>AR40069</t>
  </si>
  <si>
    <t>AR40073</t>
  </si>
  <si>
    <t>ARALID</t>
  </si>
  <si>
    <t>Alerts Key</t>
  </si>
  <si>
    <t>AR40067</t>
  </si>
  <si>
    <t>ARALMALID</t>
  </si>
  <si>
    <t>Alias Mig Data - Alias ID</t>
  </si>
  <si>
    <t>ARENALIAS</t>
  </si>
  <si>
    <t>ARALMENID</t>
  </si>
  <si>
    <t>Alias Mig Data - Entity ID</t>
  </si>
  <si>
    <t>ARALMID</t>
  </si>
  <si>
    <t>Alias Mig Data - Key</t>
  </si>
  <si>
    <t>Modification Date</t>
  </si>
  <si>
    <t>AR40075</t>
  </si>
  <si>
    <t>Modification Time</t>
  </si>
  <si>
    <t>AR40076</t>
  </si>
  <si>
    <t>Modification User</t>
  </si>
  <si>
    <t>AR40074</t>
  </si>
  <si>
    <t>AR40072</t>
  </si>
  <si>
    <t>ARALTYPE</t>
  </si>
  <si>
    <t>Alert Type</t>
  </si>
  <si>
    <t>ACCOUNT||~STATE||~STATUS||~TASK||</t>
  </si>
  <si>
    <t>AR40070</t>
  </si>
  <si>
    <t>ARALTYPEID</t>
  </si>
  <si>
    <t>Alert Type ID</t>
  </si>
  <si>
    <t>AR40071</t>
  </si>
  <si>
    <t>ARAPBID</t>
  </si>
  <si>
    <t>ARAPYSEQBAL</t>
  </si>
  <si>
    <t>ARAPBPCT</t>
  </si>
  <si>
    <t>ARAPBSEQ</t>
  </si>
  <si>
    <t>ARAPDESC</t>
  </si>
  <si>
    <t>ARAPHELPID</t>
  </si>
  <si>
    <t>ARAPID</t>
  </si>
  <si>
    <t>Apply sequence ID</t>
  </si>
  <si>
    <t>ARAPNOTES</t>
  </si>
  <si>
    <t>ARAPOAPYSEQID</t>
  </si>
  <si>
    <t>Apply sequence pointer</t>
  </si>
  <si>
    <t>ARAPYSEQORD</t>
  </si>
  <si>
    <t>ARAPOBALID</t>
  </si>
  <si>
    <t>Subbalance ID</t>
  </si>
  <si>
    <t>ARAPOCATEGORY</t>
  </si>
  <si>
    <t>Apply sequence category</t>
  </si>
  <si>
    <t>AFBALCATEGORYFL</t>
  </si>
  <si>
    <t>ARAPOFEE</t>
  </si>
  <si>
    <t>Fee type</t>
  </si>
  <si>
    <t>AFBALFEETYPEFL</t>
  </si>
  <si>
    <t>ARAPOID</t>
  </si>
  <si>
    <t>Apply sequence order key</t>
  </si>
  <si>
    <t>ARAPOLIST</t>
  </si>
  <si>
    <t>List flag</t>
  </si>
  <si>
    <t>ARAPOMAXAPPLYPCT</t>
  </si>
  <si>
    <t>Maximum Apply Percentage</t>
  </si>
  <si>
    <t>ARAPOPCT</t>
  </si>
  <si>
    <t>Apply sequence percentage</t>
  </si>
  <si>
    <t>ARAPOSEQ</t>
  </si>
  <si>
    <t>Apply sequence number</t>
  </si>
  <si>
    <t>ARAPRDEFSEQID</t>
  </si>
  <si>
    <t>Default Sequence ID</t>
  </si>
  <si>
    <t>AR3010</t>
  </si>
  <si>
    <t>ARAPRDESC</t>
  </si>
  <si>
    <t>AR3009</t>
  </si>
  <si>
    <t>ARAPRHELPID</t>
  </si>
  <si>
    <t>ARAPRID</t>
  </si>
  <si>
    <t>AR3008</t>
  </si>
  <si>
    <t>ARAPRNOTES</t>
  </si>
  <si>
    <t>ARARCDEAFTIME</t>
  </si>
  <si>
    <t>End of Legal Calling Hour</t>
  </si>
  <si>
    <t>ARAREACODE</t>
  </si>
  <si>
    <t>ARARCDEBEFTIME</t>
  </si>
  <si>
    <t>Start of Legal Calling Hour</t>
  </si>
  <si>
    <t>ARARCDEDESC</t>
  </si>
  <si>
    <t>ARARCDENEWACODE</t>
  </si>
  <si>
    <t>New Area Code</t>
  </si>
  <si>
    <t>ARAREACODESPLIT</t>
  </si>
  <si>
    <t>ARARCDENOTES</t>
  </si>
  <si>
    <t>ARARCDEOCL</t>
  </si>
  <si>
    <t>Outbound Compliance Level</t>
  </si>
  <si>
    <t>STOCL</t>
  </si>
  <si>
    <t>ARARCDEOLDACODE</t>
  </si>
  <si>
    <t>Old Area Code</t>
  </si>
  <si>
    <t>ARARCDESPLITDESC</t>
  </si>
  <si>
    <t>ARARCDESPLITID</t>
  </si>
  <si>
    <t>ARARCDESTATE</t>
  </si>
  <si>
    <t>ARARCDETEMPID</t>
  </si>
  <si>
    <t>ARARCDESPLITTEMP</t>
  </si>
  <si>
    <t>ARARCDETZONE</t>
  </si>
  <si>
    <t>Time Zone</t>
  </si>
  <si>
    <t>ARARCDEVTRACK</t>
  </si>
  <si>
    <t>Voice Track Recording Option</t>
  </si>
  <si>
    <t xml:space="preserve">A|Permit all recordings (manual/automatic)|~M|Permit manual recordings by account rep.|~N|Permit no </t>
  </si>
  <si>
    <t>ARARCDEXCHANGE</t>
  </si>
  <si>
    <t>Exchange</t>
  </si>
  <si>
    <t>ARAREACDE</t>
  </si>
  <si>
    <t>Area Code</t>
  </si>
  <si>
    <t>ARAREAMODFL</t>
  </si>
  <si>
    <t>Prevent Import Overwrite</t>
  </si>
  <si>
    <t>ARARTEMPNEWAC</t>
  </si>
  <si>
    <t>ARNEWTEMPACFL</t>
  </si>
  <si>
    <t>AR44059</t>
  </si>
  <si>
    <t>ARARTEMPOLDAC</t>
  </si>
  <si>
    <t>AR44060</t>
  </si>
  <si>
    <t>ARASCID</t>
  </si>
  <si>
    <t>Score Criteria Key</t>
  </si>
  <si>
    <t>ARSCORECRITERIA</t>
  </si>
  <si>
    <t>ARASCPOINTS</t>
  </si>
  <si>
    <t>Scoring Criteria Points</t>
  </si>
  <si>
    <t>ARASCQUERY</t>
  </si>
  <si>
    <t>Scoring Criteria Query</t>
  </si>
  <si>
    <t>ARFLISTACCTQUERY</t>
  </si>
  <si>
    <t>ARASCQUERYDESC</t>
  </si>
  <si>
    <t>Query Description</t>
  </si>
  <si>
    <t>ARASCSCOREID</t>
  </si>
  <si>
    <t>Score Table Pointer</t>
  </si>
  <si>
    <t>ARSCORE</t>
  </si>
  <si>
    <t>ARASDESC</t>
  </si>
  <si>
    <t>Score Description</t>
  </si>
  <si>
    <t>ARASID</t>
  </si>
  <si>
    <t>Score Key</t>
  </si>
  <si>
    <t>ARATACID</t>
  </si>
  <si>
    <t>Account Key</t>
  </si>
  <si>
    <t>Attorney Address Line 1</t>
  </si>
  <si>
    <t>Attorney Address Line 2</t>
  </si>
  <si>
    <t>AR5835</t>
  </si>
  <si>
    <t>ARATCNTRY</t>
  </si>
  <si>
    <t>Attorney Country</t>
  </si>
  <si>
    <t>AR6129</t>
  </si>
  <si>
    <t>Attorney's contact first name</t>
  </si>
  <si>
    <t>Attorney's Contact Last Name</t>
  </si>
  <si>
    <t>ARATCONNAME</t>
  </si>
  <si>
    <t>Attorney's contact name</t>
  </si>
  <si>
    <t>Attorney Email Address</t>
  </si>
  <si>
    <t>Attorney Fax</t>
  </si>
  <si>
    <t>Attorney's Federal ID</t>
  </si>
  <si>
    <t>Attorney Firm</t>
  </si>
  <si>
    <t>Attorney first name</t>
  </si>
  <si>
    <t>ARATHACTIVE</t>
  </si>
  <si>
    <t>Active?</t>
  </si>
  <si>
    <t>Authorziation Granted?</t>
  </si>
  <si>
    <t>ARATHID</t>
  </si>
  <si>
    <t>Primary Key</t>
  </si>
  <si>
    <t>ARATHRELID</t>
  </si>
  <si>
    <t>Relationship Key</t>
  </si>
  <si>
    <t>Authorization Revoked?</t>
  </si>
  <si>
    <t>W|Written|~V|Verbal|</t>
  </si>
  <si>
    <t>Attorney ID</t>
  </si>
  <si>
    <t>Attorney last name</t>
  </si>
  <si>
    <t>ARATNAME</t>
  </si>
  <si>
    <t>Attorney Whole Name</t>
  </si>
  <si>
    <t>ARATNOTES</t>
  </si>
  <si>
    <t>Notes.</t>
  </si>
  <si>
    <t>Personal Representative/Power of Attorney type</t>
  </si>
  <si>
    <t>Specialty</t>
  </si>
  <si>
    <t>ARATTPID</t>
  </si>
  <si>
    <t>Third Party Key</t>
  </si>
  <si>
    <t>ARATYSCID</t>
  </si>
  <si>
    <t>ARATYSCNUM</t>
  </si>
  <si>
    <t>AR4203</t>
  </si>
  <si>
    <t>ARATYSCNUMBER</t>
  </si>
  <si>
    <t>Supreme Court Number</t>
  </si>
  <si>
    <t>AR4206</t>
  </si>
  <si>
    <t>ARATYSCST</t>
  </si>
  <si>
    <t>AR4205</t>
  </si>
  <si>
    <t>ARATYSCUSRID</t>
  </si>
  <si>
    <t>Attorney User ID</t>
  </si>
  <si>
    <t>AR4204</t>
  </si>
  <si>
    <t>Attorney Postal Code</t>
  </si>
  <si>
    <t>ARAUDACCTID</t>
  </si>
  <si>
    <t>Account Changed</t>
  </si>
  <si>
    <t>ARACCTAUD</t>
  </si>
  <si>
    <t>AR4504</t>
  </si>
  <si>
    <t>ARAUDAUDID</t>
  </si>
  <si>
    <t>Field Audit ID</t>
  </si>
  <si>
    <t>AR4505</t>
  </si>
  <si>
    <t>ARAUDCLTID</t>
  </si>
  <si>
    <t>Client Changed</t>
  </si>
  <si>
    <t>AR4503</t>
  </si>
  <si>
    <t>ARAUDDATE</t>
  </si>
  <si>
    <t>Change Date</t>
  </si>
  <si>
    <t>AR4502</t>
  </si>
  <si>
    <t>ARAUDID</t>
  </si>
  <si>
    <t>Audit ID - Key to Table</t>
  </si>
  <si>
    <t>AR4185</t>
  </si>
  <si>
    <t>ARAUPFCOUNT</t>
  </si>
  <si>
    <t>Number of Hits before Update</t>
  </si>
  <si>
    <t>ARAUTOUPDPHFLAG</t>
  </si>
  <si>
    <t>ARAUPFDESC</t>
  </si>
  <si>
    <t>ARAUPFENABLED</t>
  </si>
  <si>
    <t>Enabled?</t>
  </si>
  <si>
    <t>ARAUPFFIELD</t>
  </si>
  <si>
    <t>Flag Field</t>
  </si>
  <si>
    <t>ARAUPFFIELDFL</t>
  </si>
  <si>
    <t>ARAUPFKEY</t>
  </si>
  <si>
    <t>ARAUPFMAXDAY</t>
  </si>
  <si>
    <t>Maximum Hits per Day</t>
  </si>
  <si>
    <t>ARAUPFPERIOD</t>
  </si>
  <si>
    <t>Period in Days</t>
  </si>
  <si>
    <t>ARAUPFRESETRPC</t>
  </si>
  <si>
    <t>Reset on RPC?</t>
  </si>
  <si>
    <t>ARAUPFRESETTERMCODES</t>
  </si>
  <si>
    <t>Reset on Term Codes</t>
  </si>
  <si>
    <t>ARAUPFTERMCODES</t>
  </si>
  <si>
    <t>Termination Codes</t>
  </si>
  <si>
    <t>ARAUPFVALUE</t>
  </si>
  <si>
    <t>Flag Value</t>
  </si>
  <si>
    <t>ARAWGACKFU</t>
  </si>
  <si>
    <t>Order of Withholding Acknowledgment Follow-Up Date</t>
  </si>
  <si>
    <t>ARAWG</t>
  </si>
  <si>
    <t>AR52133</t>
  </si>
  <si>
    <t>ARAWGACKRDTE</t>
  </si>
  <si>
    <t>Order of Withholding Acknowledgment Receipt Date</t>
  </si>
  <si>
    <t>AR52134</t>
  </si>
  <si>
    <t>ARAWGACKVDTE</t>
  </si>
  <si>
    <t>Order of Withholding Acknowledgment Verbal Date</t>
  </si>
  <si>
    <t>AR52135</t>
  </si>
  <si>
    <t>ARAWGACTIVE</t>
  </si>
  <si>
    <t>Is AWG active?</t>
  </si>
  <si>
    <t>ARAWGADDRESSOK</t>
  </si>
  <si>
    <t>Is Borrower's Address Good?</t>
  </si>
  <si>
    <t>ARAWGAHACCT</t>
  </si>
  <si>
    <t>Account Id</t>
  </si>
  <si>
    <t>ARAWGACCTHIST</t>
  </si>
  <si>
    <t>ARAWGAHACTIVE</t>
  </si>
  <si>
    <t>Is active?</t>
  </si>
  <si>
    <t>ARAWGAHAWG</t>
  </si>
  <si>
    <t>AWG Id</t>
  </si>
  <si>
    <t>ARAWGAHID</t>
  </si>
  <si>
    <t>ARAWGAHTFAH</t>
  </si>
  <si>
    <t>AWG Account History Id</t>
  </si>
  <si>
    <t>ARAWGAHTF</t>
  </si>
  <si>
    <t>ARAWGAHTFENDDATE</t>
  </si>
  <si>
    <t>ARAWGAHTFENDTIME</t>
  </si>
  <si>
    <t>ARAWGAHTFID</t>
  </si>
  <si>
    <t>ARAWGAHTFSTARTDATE</t>
  </si>
  <si>
    <t>ARAWGAHTFSTARTTIME</t>
  </si>
  <si>
    <t>ARAWGALERT</t>
  </si>
  <si>
    <t>Alert Message</t>
  </si>
  <si>
    <t>ARAWGAMOUNT</t>
  </si>
  <si>
    <t>Pay Period Garnishment Amount</t>
  </si>
  <si>
    <t>AR52137</t>
  </si>
  <si>
    <t>ARAWGAWGREHAB</t>
  </si>
  <si>
    <t>Borrower Permits AWG During Rehab?</t>
  </si>
  <si>
    <t>AR52138</t>
  </si>
  <si>
    <t>ARAWGCANCDATE</t>
  </si>
  <si>
    <t>Client Manual Cancelation Date</t>
  </si>
  <si>
    <t>AR52139</t>
  </si>
  <si>
    <t>ARAWGCLIENT</t>
  </si>
  <si>
    <t>Client Key</t>
  </si>
  <si>
    <t>AR52141</t>
  </si>
  <si>
    <t>ARAWGCLIENTAPP</t>
  </si>
  <si>
    <t>Client Approved?</t>
  </si>
  <si>
    <t>AR52142</t>
  </si>
  <si>
    <t>ARAWGCLOSEDATE</t>
  </si>
  <si>
    <t>AR52143</t>
  </si>
  <si>
    <t>ARAWGCLOSEREASON</t>
  </si>
  <si>
    <t>Close Reason</t>
  </si>
  <si>
    <t>ARAWGSUSREASONFL</t>
  </si>
  <si>
    <t>AR52144</t>
  </si>
  <si>
    <t>ARAWGCLOSEUSER</t>
  </si>
  <si>
    <t>Close User</t>
  </si>
  <si>
    <t>AR52145</t>
  </si>
  <si>
    <t>ARAWGCLTAPPDATE</t>
  </si>
  <si>
    <t>Client Approval/Rejection Date</t>
  </si>
  <si>
    <t>ARAWGCLTREJREASON</t>
  </si>
  <si>
    <t>Client Rejection Reason</t>
  </si>
  <si>
    <t>ARAWGCLTREQNOTE</t>
  </si>
  <si>
    <t>Client Request Note</t>
  </si>
  <si>
    <t>AR52146</t>
  </si>
  <si>
    <t>ARAWGCLTRESPDATE</t>
  </si>
  <si>
    <t>Client Response Date</t>
  </si>
  <si>
    <t>AR52147</t>
  </si>
  <si>
    <t>ARAWGCOMPLETE</t>
  </si>
  <si>
    <t>AWG is Complete?</t>
  </si>
  <si>
    <t>AR52255</t>
  </si>
  <si>
    <t>ARAWGDATELASTWORKED</t>
  </si>
  <si>
    <t>Verified Date Last Worked</t>
  </si>
  <si>
    <t>AR52148</t>
  </si>
  <si>
    <t>ARAWGDELINQUENT</t>
  </si>
  <si>
    <t>Is Delinquent?</t>
  </si>
  <si>
    <t>AR52149</t>
  </si>
  <si>
    <t>ARAWGEIN</t>
  </si>
  <si>
    <t>Employer Identification Number</t>
  </si>
  <si>
    <t>ARAWGENTITY</t>
  </si>
  <si>
    <t>AR52150</t>
  </si>
  <si>
    <t>ARAWGEXTENSIONDATE</t>
  </si>
  <si>
    <t>Follow-Up Date for Borrower Responses and Hearing</t>
  </si>
  <si>
    <t>AR52151</t>
  </si>
  <si>
    <t>ARAWGFIRSTAWGDTE</t>
  </si>
  <si>
    <t>Expected First Garnishment Date</t>
  </si>
  <si>
    <t>AR52152</t>
  </si>
  <si>
    <t>ARAWGFOWEEDDATE</t>
  </si>
  <si>
    <t>Department of Education Follow-Up Order Sent Date</t>
  </si>
  <si>
    <t>ARAWGFOWELH</t>
  </si>
  <si>
    <t>Follow-Up Order of Withholding from Earnings Lette</t>
  </si>
  <si>
    <t>AR52153</t>
  </si>
  <si>
    <t>ARAWGHEARINGDATE</t>
  </si>
  <si>
    <t>Hearing Date</t>
  </si>
  <si>
    <t>AR52154</t>
  </si>
  <si>
    <t>ARAWGHEARINGDEC</t>
  </si>
  <si>
    <t>Hearing Decision</t>
  </si>
  <si>
    <t>AR52155</t>
  </si>
  <si>
    <t>ARAWGHEARINGNOTE</t>
  </si>
  <si>
    <t>Hearing Note</t>
  </si>
  <si>
    <t>AR52156</t>
  </si>
  <si>
    <t>ARAWGHIREDTE</t>
  </si>
  <si>
    <t>Verified POE Date of Hire</t>
  </si>
  <si>
    <t>ARAWGHRNGCOMPLETE</t>
  </si>
  <si>
    <t>Is Hearing Complete?</t>
  </si>
  <si>
    <t>AR52157</t>
  </si>
  <si>
    <t>ARAWGID</t>
  </si>
  <si>
    <t>AR52105</t>
  </si>
  <si>
    <t>ARAWGIREASON</t>
  </si>
  <si>
    <t>Ineligibility Reason</t>
  </si>
  <si>
    <t>AR52158</t>
  </si>
  <si>
    <t>ARAWGLASTMNWW</t>
  </si>
  <si>
    <t>Last Modified Notice of Wage Withholding History I</t>
  </si>
  <si>
    <t>ARAWGLASTMOWE</t>
  </si>
  <si>
    <t>Last Modified Order of Withholding History Id</t>
  </si>
  <si>
    <t>ARAWGLASTPAYDTE</t>
  </si>
  <si>
    <t>AR52159</t>
  </si>
  <si>
    <t>ARAWGMACKFU</t>
  </si>
  <si>
    <t>Modified Order of Withholding Acknowledgment Follo</t>
  </si>
  <si>
    <t>ARAWGMACKRDTE</t>
  </si>
  <si>
    <t>Modified Order of Withholding Acknowledgment Recei</t>
  </si>
  <si>
    <t>ARAWGMACKVDTE</t>
  </si>
  <si>
    <t>Modified Order of Withholding Acknowledgment Verba</t>
  </si>
  <si>
    <t>ARAWGMAX</t>
  </si>
  <si>
    <t>Is Borrower at Maximum Allowed for AWG?</t>
  </si>
  <si>
    <t>AR52160</t>
  </si>
  <si>
    <t>ARAWGMIGRATED</t>
  </si>
  <si>
    <t>AWG is Migrated?</t>
  </si>
  <si>
    <t>ARAWGMNWWEDDATE</t>
  </si>
  <si>
    <t>Department of Education Modified Notice Sent Date</t>
  </si>
  <si>
    <t>ARAWGMNWWLH</t>
  </si>
  <si>
    <t>Modified Notice of Wage Withholding Letter History</t>
  </si>
  <si>
    <t>ARAWGMODNOTICE</t>
  </si>
  <si>
    <t>Require Modified Notice of Wage Withholding</t>
  </si>
  <si>
    <t>ARAWGMODORDER</t>
  </si>
  <si>
    <t>Require Modified Order of Withholding from Earning</t>
  </si>
  <si>
    <t>ARAWGMOWEEDDATE</t>
  </si>
  <si>
    <t>Department of Education Modified Order Sent Date</t>
  </si>
  <si>
    <t>ARAWGMOWELH</t>
  </si>
  <si>
    <t>Modified Order of Withholding from Earnings Letter</t>
  </si>
  <si>
    <t>ARAWGNEWACCTS</t>
  </si>
  <si>
    <t>New Accounts</t>
  </si>
  <si>
    <t>ARAWGNEXTACTION</t>
  </si>
  <si>
    <t>Descriptive Text for the Next Action</t>
  </si>
  <si>
    <t>AR52248</t>
  </si>
  <si>
    <t>ARAWGNWWEDDATE</t>
  </si>
  <si>
    <t>Department of Education Notice Sent Date</t>
  </si>
  <si>
    <t>ARAWGNWWLH</t>
  </si>
  <si>
    <t>Notice of Wage Withholding Letter History</t>
  </si>
  <si>
    <t>AR52161</t>
  </si>
  <si>
    <t>ARAWGNWWTARGETDATE</t>
  </si>
  <si>
    <t>Target Date for the Notice of Wage Withholding Let</t>
  </si>
  <si>
    <t>ARAWGOWEEDDATE</t>
  </si>
  <si>
    <t>Department of Education Order Sent Date</t>
  </si>
  <si>
    <t>ARAWGOWELH</t>
  </si>
  <si>
    <t>Order of Withholding from Earnings Letter History</t>
  </si>
  <si>
    <t>AR52162</t>
  </si>
  <si>
    <t>ARAWGPAYFREQ</t>
  </si>
  <si>
    <t>Pay Period Frequency</t>
  </si>
  <si>
    <t>ARAWGPAYFREQFL</t>
  </si>
  <si>
    <t>AR52163</t>
  </si>
  <si>
    <t>ARAWGPERCENT</t>
  </si>
  <si>
    <t>Pay Period Garnishment Percentage</t>
  </si>
  <si>
    <t>ARAWGPOE</t>
  </si>
  <si>
    <t>Verified Place of Employment</t>
  </si>
  <si>
    <t>AR52164</t>
  </si>
  <si>
    <t>ARAWGPOEADDRESS</t>
  </si>
  <si>
    <t>Verified POE Address Line</t>
  </si>
  <si>
    <t>AR52165</t>
  </si>
  <si>
    <t>ARAWGPOECATEGORY</t>
  </si>
  <si>
    <t>Verified POE Category</t>
  </si>
  <si>
    <t>ARPOECATEGORYFL</t>
  </si>
  <si>
    <t>ARAWGPOECITY</t>
  </si>
  <si>
    <t>Verified POE City</t>
  </si>
  <si>
    <t>AR52166</t>
  </si>
  <si>
    <t>ARAWGPOEEXT</t>
  </si>
  <si>
    <t>Verified POE Phone Extension</t>
  </si>
  <si>
    <t>AR52167</t>
  </si>
  <si>
    <t>ARAWGPOEFNM</t>
  </si>
  <si>
    <t>Verified POE Contact First Name</t>
  </si>
  <si>
    <t>AR52168</t>
  </si>
  <si>
    <t>ARAWGPOEID</t>
  </si>
  <si>
    <t>POE Id</t>
  </si>
  <si>
    <t>ARAWGPOEINVOLSEPD</t>
  </si>
  <si>
    <t>Involuntarily Separated</t>
  </si>
  <si>
    <t>ARAWGPOELNM</t>
  </si>
  <si>
    <t>Verified POE Contact Last Name</t>
  </si>
  <si>
    <t>AR52169</t>
  </si>
  <si>
    <t>ARAWGPOEPC</t>
  </si>
  <si>
    <t>Verified POE Postal Code</t>
  </si>
  <si>
    <t>AR52170</t>
  </si>
  <si>
    <t>ARAWGPOEPF</t>
  </si>
  <si>
    <t>Verified POE Phone Flag</t>
  </si>
  <si>
    <t>ARAWGPOEPFFL</t>
  </si>
  <si>
    <t>AR52171</t>
  </si>
  <si>
    <t>ARAWGPOEPHONE</t>
  </si>
  <si>
    <t>Verified POE Phone Number</t>
  </si>
  <si>
    <t>AR52172</t>
  </si>
  <si>
    <t>ARAWGPOEPRIM</t>
  </si>
  <si>
    <t>Is POE Contact the Primary Contact?</t>
  </si>
  <si>
    <t>AR52173</t>
  </si>
  <si>
    <t>ARAWGPOEREASONLEFT</t>
  </si>
  <si>
    <t>Verified POE Reason Left</t>
  </si>
  <si>
    <t>AR52174</t>
  </si>
  <si>
    <t>ARAWGPOESAL</t>
  </si>
  <si>
    <t>Verified POE Salary</t>
  </si>
  <si>
    <t>ARAWGPOESTATE</t>
  </si>
  <si>
    <t>Verified POE State</t>
  </si>
  <si>
    <t>AR52175</t>
  </si>
  <si>
    <t>ARAWGPOETITLE</t>
  </si>
  <si>
    <t>Verified POE Contact Title</t>
  </si>
  <si>
    <t>AR52176</t>
  </si>
  <si>
    <t>ARAWGPOETYPE</t>
  </si>
  <si>
    <t>Verified POE Employment Status</t>
  </si>
  <si>
    <t>ARPOETYPEFL</t>
  </si>
  <si>
    <t>ARAWGPOEUNIT</t>
  </si>
  <si>
    <t>Verified POE Address Unit (Box, Suite)</t>
  </si>
  <si>
    <t>AR52177</t>
  </si>
  <si>
    <t>ARAWGPOEVERDATE</t>
  </si>
  <si>
    <t>POE Verification Date</t>
  </si>
  <si>
    <t>ARAWGPREVAMOUNT</t>
  </si>
  <si>
    <t>Previous Pay Period Garnishment Amount</t>
  </si>
  <si>
    <t>ARAWGPREVFIRSTAWGDTE</t>
  </si>
  <si>
    <t>Previous Expected First Garnishment Date</t>
  </si>
  <si>
    <t>ARAWGPREVPAYFREQ</t>
  </si>
  <si>
    <t>Previous Pay Period Frequency</t>
  </si>
  <si>
    <t>ARAWGPREVPERCENT</t>
  </si>
  <si>
    <t>Previous Pay Period Garnishment Percentage</t>
  </si>
  <si>
    <t>ARAWGPRIMREL</t>
  </si>
  <si>
    <t>Primary Relationship Id</t>
  </si>
  <si>
    <t>AR52178</t>
  </si>
  <si>
    <t>ARAWGPURSUE</t>
  </si>
  <si>
    <t>DO NOT USE - Deprecated</t>
  </si>
  <si>
    <t>AR52179</t>
  </si>
  <si>
    <t>ARAWGREL</t>
  </si>
  <si>
    <t>DEPRECATED - Use ARAWGPRIMREL</t>
  </si>
  <si>
    <t>ARAWGREQCLTCAN</t>
  </si>
  <si>
    <t>Request Client Cancelation?</t>
  </si>
  <si>
    <t>AR52180</t>
  </si>
  <si>
    <t>ARAWGREQCLTREQ</t>
  </si>
  <si>
    <t>Request Client Request?</t>
  </si>
  <si>
    <t>AR52181</t>
  </si>
  <si>
    <t>ARAWGREQDATE</t>
  </si>
  <si>
    <t>Client Manual Request Date</t>
  </si>
  <si>
    <t>AR52182</t>
  </si>
  <si>
    <t>ARAWGREQTRIG</t>
  </si>
  <si>
    <t>Client Request Trigger</t>
  </si>
  <si>
    <t>ARAWGRESPAWG</t>
  </si>
  <si>
    <t>ARAWGRESP</t>
  </si>
  <si>
    <t>AR52195</t>
  </si>
  <si>
    <t>ARAWGRESPDATE</t>
  </si>
  <si>
    <t>Borrower Response Date</t>
  </si>
  <si>
    <t>AR52196</t>
  </si>
  <si>
    <t>ARAWGRESPHRGRSN</t>
  </si>
  <si>
    <t>Borrower Response Hearing Request Reason</t>
  </si>
  <si>
    <t>ARAWGRESPHRGRSNFL</t>
  </si>
  <si>
    <t>AR52197</t>
  </si>
  <si>
    <t>ARAWGRESPHRGTYPE</t>
  </si>
  <si>
    <t>Borrower Response Requested Hearing Type</t>
  </si>
  <si>
    <t>ARAWGRESPHRGTYPEFL</t>
  </si>
  <si>
    <t>AR52198</t>
  </si>
  <si>
    <t>ARAWGRESPID</t>
  </si>
  <si>
    <t>AR52199</t>
  </si>
  <si>
    <t>ARAWGRESPMETHOD</t>
  </si>
  <si>
    <t>Method by which Borrower Submitted Response</t>
  </si>
  <si>
    <t>ARAWGRESPMETHODFL</t>
  </si>
  <si>
    <t>AR52200</t>
  </si>
  <si>
    <t>ARAWGRESPNOTE</t>
  </si>
  <si>
    <t>Borrower Response Note</t>
  </si>
  <si>
    <t>AR52201</t>
  </si>
  <si>
    <t>ARAWGRESPREQ</t>
  </si>
  <si>
    <t>Borrower response request</t>
  </si>
  <si>
    <t>ARAWGRESPREQFL</t>
  </si>
  <si>
    <t>AR52202</t>
  </si>
  <si>
    <t>ARAWGRESPRESP</t>
  </si>
  <si>
    <t>Response to the Borrower</t>
  </si>
  <si>
    <t>ARAWGRESPRESPFL</t>
  </si>
  <si>
    <t>AR52203</t>
  </si>
  <si>
    <t>ARAWGRESPTIME</t>
  </si>
  <si>
    <t>Borrower Response Time</t>
  </si>
  <si>
    <t>AR52204</t>
  </si>
  <si>
    <t>ARAWGREVIEWDATE</t>
  </si>
  <si>
    <t>Review Date</t>
  </si>
  <si>
    <t>AR52184</t>
  </si>
  <si>
    <t>ARAWGROWEEDDATE</t>
  </si>
  <si>
    <t>Department of Education Release Order Sent Date</t>
  </si>
  <si>
    <t>ARAWGROWELH</t>
  </si>
  <si>
    <t xml:space="preserve">Release Order of Withholding from Earnings Letter </t>
  </si>
  <si>
    <t>AR52185</t>
  </si>
  <si>
    <t>ARAWGSET</t>
  </si>
  <si>
    <t>Relationship Set Id</t>
  </si>
  <si>
    <t>ARRELSET</t>
  </si>
  <si>
    <t>AR52186</t>
  </si>
  <si>
    <t>ARAWGSUSDATE</t>
  </si>
  <si>
    <t>Suspend Date</t>
  </si>
  <si>
    <t>AR52187</t>
  </si>
  <si>
    <t>ARAWGSUSFUDATE</t>
  </si>
  <si>
    <t>Suspend Follow-Up Date</t>
  </si>
  <si>
    <t>AR52188</t>
  </si>
  <si>
    <t>ARAWGSUSREASON</t>
  </si>
  <si>
    <t>Suspend Reason</t>
  </si>
  <si>
    <t>AR52189</t>
  </si>
  <si>
    <t>ARAWGSUSUSER</t>
  </si>
  <si>
    <t>Suspend User</t>
  </si>
  <si>
    <t>AR52190</t>
  </si>
  <si>
    <t>ARAWGTASK</t>
  </si>
  <si>
    <t>Current Task</t>
  </si>
  <si>
    <t>AR52191</t>
  </si>
  <si>
    <t>ARAWGTASKCHKLSTDEF</t>
  </si>
  <si>
    <t>Checklist Definition (or Result Code) for the Curr</t>
  </si>
  <si>
    <t>AR52192</t>
  </si>
  <si>
    <t>ARAWGTASKCHKLSTDESC</t>
  </si>
  <si>
    <t>Checklist Description for the Current Task</t>
  </si>
  <si>
    <t>ARAWGTASKGROUP</t>
  </si>
  <si>
    <t>Task Group</t>
  </si>
  <si>
    <t>ARTASKGROUP</t>
  </si>
  <si>
    <t>ARAWGTESTIMONY</t>
  </si>
  <si>
    <t>Summary of Hearing Testimony</t>
  </si>
  <si>
    <t>AR52193</t>
  </si>
  <si>
    <t>ARAWGTOTAMT</t>
  </si>
  <si>
    <t>Total Amount Collected</t>
  </si>
  <si>
    <t>AR52194</t>
  </si>
  <si>
    <t>ARBAID</t>
  </si>
  <si>
    <t>ARBATCHAVAIL</t>
  </si>
  <si>
    <t>AR13546</t>
  </si>
  <si>
    <t>ARBANUMPROCS</t>
  </si>
  <si>
    <t>Number Of Processes</t>
  </si>
  <si>
    <t>AR13611</t>
  </si>
  <si>
    <t>ARBARBAID</t>
  </si>
  <si>
    <t>Bank Attachment ID</t>
  </si>
  <si>
    <t>ARBAREL</t>
  </si>
  <si>
    <t>ARBANKATTACH</t>
  </si>
  <si>
    <t>AR2380</t>
  </si>
  <si>
    <t>ARBARBNKNM</t>
  </si>
  <si>
    <t>Bank Name</t>
  </si>
  <si>
    <t>ARBARCSID</t>
  </si>
  <si>
    <t>Case ID</t>
  </si>
  <si>
    <t>AR2379</t>
  </si>
  <si>
    <t>ARBARENID</t>
  </si>
  <si>
    <t>AR2378</t>
  </si>
  <si>
    <t>ARBARID</t>
  </si>
  <si>
    <t>Attachment / Relationship ID</t>
  </si>
  <si>
    <t>AR2376</t>
  </si>
  <si>
    <t>ARBARLAHID</t>
  </si>
  <si>
    <t>Legal Action History ID</t>
  </si>
  <si>
    <t>AR2381</t>
  </si>
  <si>
    <t>ARBARRELID</t>
  </si>
  <si>
    <t>AR2377</t>
  </si>
  <si>
    <t>ARBASERVERID</t>
  </si>
  <si>
    <t>Server ID</t>
  </si>
  <si>
    <t>ARBASERVERIDFL</t>
  </si>
  <si>
    <t>AR13612</t>
  </si>
  <si>
    <t>ARBATAMT</t>
  </si>
  <si>
    <t>Held Amount</t>
  </si>
  <si>
    <t>AR2371</t>
  </si>
  <si>
    <t>ARBATANSDTE</t>
  </si>
  <si>
    <t>Answer Date</t>
  </si>
  <si>
    <t>AR2374</t>
  </si>
  <si>
    <t>ARBATBNKID</t>
  </si>
  <si>
    <t>Bank ID</t>
  </si>
  <si>
    <t>AR2375</t>
  </si>
  <si>
    <t>ARBATCTRLAMT</t>
  </si>
  <si>
    <t>Batch Control Amount</t>
  </si>
  <si>
    <t>STBATCH</t>
  </si>
  <si>
    <t>ARBATDESC</t>
  </si>
  <si>
    <t>Batch Descriptions</t>
  </si>
  <si>
    <t>ARBATFLDTE</t>
  </si>
  <si>
    <t>AR2373</t>
  </si>
  <si>
    <t>ARBATHELPID</t>
  </si>
  <si>
    <t>ARBATSTAT</t>
  </si>
  <si>
    <t>AR2390</t>
  </si>
  <si>
    <t>ARBATID</t>
  </si>
  <si>
    <t>AR2369</t>
  </si>
  <si>
    <t>ARBATNOTES</t>
  </si>
  <si>
    <t>Bank Attachment Notes</t>
  </si>
  <si>
    <t>AR2372</t>
  </si>
  <si>
    <t>ARBATSPLCNT</t>
  </si>
  <si>
    <t>Split Count</t>
  </si>
  <si>
    <t>ARBATSPLTOT</t>
  </si>
  <si>
    <t>Split total amount</t>
  </si>
  <si>
    <t>ARBATSTATID</t>
  </si>
  <si>
    <t>AR2370</t>
  </si>
  <si>
    <t>ARBATSTATUS</t>
  </si>
  <si>
    <t>ARBATSTDESC</t>
  </si>
  <si>
    <t>Status Description</t>
  </si>
  <si>
    <t>AR2383</t>
  </si>
  <si>
    <t>ARBATSTID</t>
  </si>
  <si>
    <t>AR2382</t>
  </si>
  <si>
    <t>ARBATSTNOTE</t>
  </si>
  <si>
    <t>Note - Bank Attachment Status</t>
  </si>
  <si>
    <t>ARBILAMT</t>
  </si>
  <si>
    <t>Bill amount</t>
  </si>
  <si>
    <t>ARBILAMTAGY</t>
  </si>
  <si>
    <t>Expensed to Agency</t>
  </si>
  <si>
    <t>ARBILAMTCLT</t>
  </si>
  <si>
    <t>Amount billed to the client</t>
  </si>
  <si>
    <t>ARBILAMTDTR</t>
  </si>
  <si>
    <t>Amount billed to the debtor</t>
  </si>
  <si>
    <t>ARBILCASEID</t>
  </si>
  <si>
    <t>Related Case ID</t>
  </si>
  <si>
    <t>ARBILCHRGTYPEID</t>
  </si>
  <si>
    <t>Charge Type ID</t>
  </si>
  <si>
    <t>ARFLMBCHRGTYPE</t>
  </si>
  <si>
    <t>ARBILCLNTSPLITID</t>
  </si>
  <si>
    <t>Bill to Client Split ID</t>
  </si>
  <si>
    <t>ARBILDTE</t>
  </si>
  <si>
    <t>Date of Bill</t>
  </si>
  <si>
    <t>ARBILDTRSPLITID</t>
  </si>
  <si>
    <t>Bill to Debtor Split ID</t>
  </si>
  <si>
    <t>ARBILID</t>
  </si>
  <si>
    <t>ARBILNOTES</t>
  </si>
  <si>
    <t>ARBILREVERSED</t>
  </si>
  <si>
    <t>Reversed Flag</t>
  </si>
  <si>
    <t>ARBILSTATUS</t>
  </si>
  <si>
    <t>I|Invoiced|~O|Open|~R|Reversed|</t>
  </si>
  <si>
    <t>ARBILUSERID</t>
  </si>
  <si>
    <t>User entering billing</t>
  </si>
  <si>
    <t>ARBNKATTN</t>
  </si>
  <si>
    <t>Attention</t>
  </si>
  <si>
    <t>AR3672</t>
  </si>
  <si>
    <t>ARBNKCNTY</t>
  </si>
  <si>
    <t>Bank County</t>
  </si>
  <si>
    <t>ARBNKCOMPANY</t>
  </si>
  <si>
    <t>Company's Bank?</t>
  </si>
  <si>
    <t>ARBNKCOST</t>
  </si>
  <si>
    <t>Bank Attachment Cost</t>
  </si>
  <si>
    <t>ARBNKENTBANKID</t>
  </si>
  <si>
    <t>ARBANKENTITIES</t>
  </si>
  <si>
    <t>ARBNKENTDEPT</t>
  </si>
  <si>
    <t>Bank contact's dept</t>
  </si>
  <si>
    <t>ARBNKENTEMAIL</t>
  </si>
  <si>
    <t>Contact's email address</t>
  </si>
  <si>
    <t>ARBNKENTFNM</t>
  </si>
  <si>
    <t>Contact first name</t>
  </si>
  <si>
    <t>ARBNKENTID</t>
  </si>
  <si>
    <t>ARBNKENTLNM</t>
  </si>
  <si>
    <t>Contact last name</t>
  </si>
  <si>
    <t>ARBNKENTPHEXT</t>
  </si>
  <si>
    <t>Contact's phone no. extension</t>
  </si>
  <si>
    <t>ARBNKENTPHNUM</t>
  </si>
  <si>
    <t>Contact's phone number</t>
  </si>
  <si>
    <t>ARBNKENTTITLE</t>
  </si>
  <si>
    <t>Contact's title of position</t>
  </si>
  <si>
    <t>ARBNKFIPCD</t>
  </si>
  <si>
    <t>FIPS Code</t>
  </si>
  <si>
    <t>ARBNKFIPCDFL</t>
  </si>
  <si>
    <t>ARBNKGRPBCID</t>
  </si>
  <si>
    <t>Bank Group's Bank Group Code</t>
  </si>
  <si>
    <t>ARBNKGRPBANK</t>
  </si>
  <si>
    <t>ARBANKGRP</t>
  </si>
  <si>
    <t>ARBNKGRPBID</t>
  </si>
  <si>
    <t>Bank Group Bank ID</t>
  </si>
  <si>
    <t>ARBNKGRPBKID</t>
  </si>
  <si>
    <t>Bank ID in Bank Master Table</t>
  </si>
  <si>
    <t>ARBNKGRPCDEID</t>
  </si>
  <si>
    <t>Bank Group Code</t>
  </si>
  <si>
    <t>ARBNKGRPDESC</t>
  </si>
  <si>
    <t>Bank Group Code Description</t>
  </si>
  <si>
    <t>ARBNKGRPNOTE</t>
  </si>
  <si>
    <t>Bank Group Code Note</t>
  </si>
  <si>
    <t>ARBNKMAILADRID</t>
  </si>
  <si>
    <t>Mailing Address Pointer</t>
  </si>
  <si>
    <t>AR3152</t>
  </si>
  <si>
    <t>ARBNKWEBSITE</t>
  </si>
  <si>
    <t>Bank Web site address</t>
  </si>
  <si>
    <t>ARBTBALANCE</t>
  </si>
  <si>
    <t>Balance</t>
  </si>
  <si>
    <t>ARBTCREATEDTE</t>
  </si>
  <si>
    <t>Create Date</t>
  </si>
  <si>
    <t>ARBTCREATETIM</t>
  </si>
  <si>
    <t>Create Time</t>
  </si>
  <si>
    <t>ARBTDESC</t>
  </si>
  <si>
    <t>ARBTFILENAME</t>
  </si>
  <si>
    <t>Import File Name</t>
  </si>
  <si>
    <t>AR5642</t>
  </si>
  <si>
    <t>ARBTID</t>
  </si>
  <si>
    <t>ARBTNUMACCTS</t>
  </si>
  <si>
    <t>Number of Accounts</t>
  </si>
  <si>
    <t>ARBTRELAPP</t>
  </si>
  <si>
    <t>Number Approved</t>
  </si>
  <si>
    <t>AR2475</t>
  </si>
  <si>
    <t>ARBTRELBYP</t>
  </si>
  <si>
    <t>Number Bypassed</t>
  </si>
  <si>
    <t>AR2474</t>
  </si>
  <si>
    <t>ARBTRELCNT</t>
  </si>
  <si>
    <t>Total Count</t>
  </si>
  <si>
    <t>AR2473</t>
  </si>
  <si>
    <t>ARBTSTATUS</t>
  </si>
  <si>
    <t>AR2476</t>
  </si>
  <si>
    <t>ARBTTOTBAL</t>
  </si>
  <si>
    <t>Total Initial Balance</t>
  </si>
  <si>
    <t>ARBTUBATCHID</t>
  </si>
  <si>
    <t>ARBATCHUSER</t>
  </si>
  <si>
    <t>AR2571</t>
  </si>
  <si>
    <t>ARBTUID</t>
  </si>
  <si>
    <t>Batch User Key</t>
  </si>
  <si>
    <t>AR2570</t>
  </si>
  <si>
    <t>ARBTUUSERID</t>
  </si>
  <si>
    <t>AR2572</t>
  </si>
  <si>
    <t>ARCAAACCTID</t>
  </si>
  <si>
    <t>Cancel exclusion account ID</t>
  </si>
  <si>
    <t>ARCANAUD</t>
  </si>
  <si>
    <t>ARCAACNRID</t>
  </si>
  <si>
    <t>Cancel run ID</t>
  </si>
  <si>
    <t>ARCAADTE</t>
  </si>
  <si>
    <t>Cancel exclusion audit date</t>
  </si>
  <si>
    <t>ARCAAID</t>
  </si>
  <si>
    <t>Cancel audit key</t>
  </si>
  <si>
    <t>ARCAATIM</t>
  </si>
  <si>
    <t>Cancel exclusion audit time</t>
  </si>
  <si>
    <t>ARCAATXT</t>
  </si>
  <si>
    <t>Cancel Exclusion reason</t>
  </si>
  <si>
    <t>ARCAATYPE</t>
  </si>
  <si>
    <t>Calcel exclusion audit type</t>
  </si>
  <si>
    <t>S||~U||</t>
  </si>
  <si>
    <t>ARCAAUSRID</t>
  </si>
  <si>
    <t>Cancel exclusion audit user</t>
  </si>
  <si>
    <t>ARCACRTDTE</t>
  </si>
  <si>
    <t>Creation date</t>
  </si>
  <si>
    <t>ARCALAPPT</t>
  </si>
  <si>
    <t>ARCACRTTME</t>
  </si>
  <si>
    <t>Creation time</t>
  </si>
  <si>
    <t>ARCADESC</t>
  </si>
  <si>
    <t>ARCAENDDTE</t>
  </si>
  <si>
    <t>End date</t>
  </si>
  <si>
    <t>ARCAENDTME</t>
  </si>
  <si>
    <t>End time</t>
  </si>
  <si>
    <t>ARCAID</t>
  </si>
  <si>
    <t>ARCAKEY</t>
  </si>
  <si>
    <t>ARCALACID</t>
  </si>
  <si>
    <t>AR7323</t>
  </si>
  <si>
    <t>Appraisal Amount</t>
  </si>
  <si>
    <t>AR7951</t>
  </si>
  <si>
    <t>Appraisal Date</t>
  </si>
  <si>
    <t>AR7952</t>
  </si>
  <si>
    <t>Color</t>
  </si>
  <si>
    <t>AR8029</t>
  </si>
  <si>
    <t>AR7324</t>
  </si>
  <si>
    <t>ARCALID</t>
  </si>
  <si>
    <t>AR7322</t>
  </si>
  <si>
    <t>ARCALLASTDISPOSITION</t>
  </si>
  <si>
    <t>Last repossession disposition</t>
  </si>
  <si>
    <t>AR8627</t>
  </si>
  <si>
    <t>Legal Description</t>
  </si>
  <si>
    <t>License Plate Number</t>
  </si>
  <si>
    <t>AR7953</t>
  </si>
  <si>
    <t>License Plate State</t>
  </si>
  <si>
    <t>AR7954</t>
  </si>
  <si>
    <t>Location Address</t>
  </si>
  <si>
    <t>AR7355</t>
  </si>
  <si>
    <t>Location City</t>
  </si>
  <si>
    <t>AR7357</t>
  </si>
  <si>
    <t>Location State</t>
  </si>
  <si>
    <t>AR7358</t>
  </si>
  <si>
    <t>Location Unit Address</t>
  </si>
  <si>
    <t>AR7356</t>
  </si>
  <si>
    <t>Location Zip</t>
  </si>
  <si>
    <t>AR7359</t>
  </si>
  <si>
    <t>Make</t>
  </si>
  <si>
    <t>AR7327</t>
  </si>
  <si>
    <t>ARCALMCACID</t>
  </si>
  <si>
    <t>Collateral Mig Data - Account ID</t>
  </si>
  <si>
    <t>ARCALMCALID</t>
  </si>
  <si>
    <t>Collateral Mig Data - Collateral ID</t>
  </si>
  <si>
    <t>ARCALMID</t>
  </si>
  <si>
    <t>Collateral Mig Data - Key</t>
  </si>
  <si>
    <t>Model</t>
  </si>
  <si>
    <t>AR7326</t>
  </si>
  <si>
    <t>Mortgage Date</t>
  </si>
  <si>
    <t>Mortgage Type</t>
  </si>
  <si>
    <t>AR7955</t>
  </si>
  <si>
    <t>Collateral Notes</t>
  </si>
  <si>
    <t>ARCALOC</t>
  </si>
  <si>
    <t>Location</t>
  </si>
  <si>
    <t>ARCALPOSSESSOR</t>
  </si>
  <si>
    <t>Account Holder of Collateral</t>
  </si>
  <si>
    <t>ARACHLDRFL</t>
  </si>
  <si>
    <t>ARCOLLATERAL_POSSESSOR</t>
  </si>
  <si>
    <t>Property Type</t>
  </si>
  <si>
    <t>AR7956</t>
  </si>
  <si>
    <t>Property/Address FIPS Code</t>
  </si>
  <si>
    <t>Sales Price</t>
  </si>
  <si>
    <t>AR7957</t>
  </si>
  <si>
    <t>Serial Number</t>
  </si>
  <si>
    <t>AR7329</t>
  </si>
  <si>
    <t>Tax Amount</t>
  </si>
  <si>
    <t>AR7958</t>
  </si>
  <si>
    <t>Tax Due Date</t>
  </si>
  <si>
    <t>AR7959</t>
  </si>
  <si>
    <t>Tax Due Frequency</t>
  </si>
  <si>
    <t>AR7960</t>
  </si>
  <si>
    <t>Tax Id Number</t>
  </si>
  <si>
    <t>AR7961</t>
  </si>
  <si>
    <t>Title Expected Date</t>
  </si>
  <si>
    <t>AR7962</t>
  </si>
  <si>
    <t>Title Number</t>
  </si>
  <si>
    <t>AR7963</t>
  </si>
  <si>
    <t>Title Received Date</t>
  </si>
  <si>
    <t>AR7964</t>
  </si>
  <si>
    <t>Title Released Date</t>
  </si>
  <si>
    <t>AR7965</t>
  </si>
  <si>
    <t>Model Year</t>
  </si>
  <si>
    <t>AR7325</t>
  </si>
  <si>
    <t>ARCAMAILSUBJ</t>
  </si>
  <si>
    <t>E-mail subject</t>
  </si>
  <si>
    <t>ARCANCALIAS</t>
  </si>
  <si>
    <t>ARCANCDESC</t>
  </si>
  <si>
    <t>Cancel description</t>
  </si>
  <si>
    <t>ARCANCDTPRG</t>
  </si>
  <si>
    <t>Days to purge</t>
  </si>
  <si>
    <t>ARCANCHELPID</t>
  </si>
  <si>
    <t>Cancel code help id</t>
  </si>
  <si>
    <t>ARCANCID</t>
  </si>
  <si>
    <t>Cancel code</t>
  </si>
  <si>
    <t>ARCANCIGNDLY</t>
  </si>
  <si>
    <t>Ignore cancel delay</t>
  </si>
  <si>
    <t>Y|Yes|~N|No|~A|All|</t>
  </si>
  <si>
    <t>ARCANCMODSEC</t>
  </si>
  <si>
    <t>Cancel code modify security</t>
  </si>
  <si>
    <t>ARCANCNOTES</t>
  </si>
  <si>
    <t>ARCANCPHSID</t>
  </si>
  <si>
    <t>Cancel phase id</t>
  </si>
  <si>
    <t>ARFLISTPHSINACT</t>
  </si>
  <si>
    <t>ARCANCPRGRPT</t>
  </si>
  <si>
    <t>Progress Report Description</t>
  </si>
  <si>
    <t>CNSPRP1</t>
  </si>
  <si>
    <t>ARCANCREA</t>
  </si>
  <si>
    <t>Cancel reactivate</t>
  </si>
  <si>
    <t>ALLOW||~WARN||~PREVENT||</t>
  </si>
  <si>
    <t>WARN</t>
  </si>
  <si>
    <t>ARCANCRECALL</t>
  </si>
  <si>
    <t>Recalled by client</t>
  </si>
  <si>
    <t>ARCANCREPORT</t>
  </si>
  <si>
    <t>Report back to client</t>
  </si>
  <si>
    <t>ARCANCSETT</t>
  </si>
  <si>
    <t>Settlement</t>
  </si>
  <si>
    <t>CNSETT</t>
  </si>
  <si>
    <t>ARCAORG</t>
  </si>
  <si>
    <t>Organizer</t>
  </si>
  <si>
    <t>ARCASTRDTE</t>
  </si>
  <si>
    <t>ARCASTRTME</t>
  </si>
  <si>
    <t>ARCASUMMARY</t>
  </si>
  <si>
    <t>Summary</t>
  </si>
  <si>
    <t>ARCATABLE</t>
  </si>
  <si>
    <t>ARCATCAID</t>
  </si>
  <si>
    <t>Appointment ID</t>
  </si>
  <si>
    <t>ARCALAPPTATTND</t>
  </si>
  <si>
    <t>ARCATEMADR</t>
  </si>
  <si>
    <t>E-mail address</t>
  </si>
  <si>
    <t>ARCATID</t>
  </si>
  <si>
    <t>ARCATTYPE</t>
  </si>
  <si>
    <t>REQ|Required Attendee|~OPT|Optional Attendee|~NON|Non-attending|</t>
  </si>
  <si>
    <t>ARCBKTDESC</t>
  </si>
  <si>
    <t>Book Type Description</t>
  </si>
  <si>
    <t>ARCBKTHELPID</t>
  </si>
  <si>
    <t>County Book Type Help ID</t>
  </si>
  <si>
    <t>ARCBKTID</t>
  </si>
  <si>
    <t>County Book Type ID</t>
  </si>
  <si>
    <t>ARCBKTNOTES</t>
  </si>
  <si>
    <t>Book Type Notes</t>
  </si>
  <si>
    <t>ARCCACTLIST</t>
  </si>
  <si>
    <t>AR3651</t>
  </si>
  <si>
    <t>ARCCBBALID</t>
  </si>
  <si>
    <t>ARCCBALS</t>
  </si>
  <si>
    <t>ARCCBCCID</t>
  </si>
  <si>
    <t>Case class ID</t>
  </si>
  <si>
    <t>ARCCBCRTID</t>
  </si>
  <si>
    <t>Court</t>
  </si>
  <si>
    <t>ARCCBID</t>
  </si>
  <si>
    <t>ARCCBKRCLS</t>
  </si>
  <si>
    <t>Bankruptcy Class</t>
  </si>
  <si>
    <t>ARCCCANCD</t>
  </si>
  <si>
    <t>ARCCCTLLST</t>
  </si>
  <si>
    <t>ARCCCID</t>
  </si>
  <si>
    <t>ARCCCTLLSTID</t>
  </si>
  <si>
    <t>Control List ID</t>
  </si>
  <si>
    <t>ARLACTL</t>
  </si>
  <si>
    <t>ARCCDES</t>
  </si>
  <si>
    <t>Case class description</t>
  </si>
  <si>
    <t>ARCCDESC</t>
  </si>
  <si>
    <t>ARCCCTL</t>
  </si>
  <si>
    <t>ARCCDKTLIST</t>
  </si>
  <si>
    <t>Docket Code Control List</t>
  </si>
  <si>
    <t>ARDCCTL</t>
  </si>
  <si>
    <t>AR3808</t>
  </si>
  <si>
    <t>ARCCHELPID</t>
  </si>
  <si>
    <t>ARCCID</t>
  </si>
  <si>
    <t>ARCCKEY</t>
  </si>
  <si>
    <t>ARCCLAWIN</t>
  </si>
  <si>
    <t>Legal Action Posting Window</t>
  </si>
  <si>
    <t>ARFLCCLAWIN</t>
  </si>
  <si>
    <t>ARCCLDCLASS</t>
  </si>
  <si>
    <t>Case Class</t>
  </si>
  <si>
    <t>ARCCLGLDPT</t>
  </si>
  <si>
    <t>AR3132</t>
  </si>
  <si>
    <t>ARCCLDDPTID</t>
  </si>
  <si>
    <t>Department</t>
  </si>
  <si>
    <t>ARFLLEGALDPT</t>
  </si>
  <si>
    <t>AR3134</t>
  </si>
  <si>
    <t>ARCCLDID</t>
  </si>
  <si>
    <t>AR3131</t>
  </si>
  <si>
    <t>ARCCLDOFFID</t>
  </si>
  <si>
    <t>AR3133</t>
  </si>
  <si>
    <t>ARCCLPWRKID</t>
  </si>
  <si>
    <t>Case party (liable) workflow</t>
  </si>
  <si>
    <t>ARCCMODSEC</t>
  </si>
  <si>
    <t>ARCCNLP</t>
  </si>
  <si>
    <t>Include NLP?</t>
  </si>
  <si>
    <t>ARCCNLPWRKID</t>
  </si>
  <si>
    <t>Case party(nonliable) workflow</t>
  </si>
  <si>
    <t>ARCCNOTES</t>
  </si>
  <si>
    <t>ARCCPROH</t>
  </si>
  <si>
    <t>Prohibit</t>
  </si>
  <si>
    <t>ARCCSAAUTLET</t>
  </si>
  <si>
    <t>Authorization Letter</t>
  </si>
  <si>
    <t>ARCSCLSA</t>
  </si>
  <si>
    <t>ARFLCLAUTLTR</t>
  </si>
  <si>
    <t>ARCCSAAUTPUR</t>
  </si>
  <si>
    <t>Authorization to Pursue?</t>
  </si>
  <si>
    <t>A|Authorization Not Required|~N|No|~Y|Yes|</t>
  </si>
  <si>
    <t>ARCCSAAUTWT</t>
  </si>
  <si>
    <t>Authorization Wait Days</t>
  </si>
  <si>
    <t>ARCCSACLID</t>
  </si>
  <si>
    <t>ARCCSACSCLID</t>
  </si>
  <si>
    <t>Case Class ID</t>
  </si>
  <si>
    <t>ARCCSAID</t>
  </si>
  <si>
    <t>ARCCSALACTLLSTID</t>
  </si>
  <si>
    <t>Legal Action Control List ID</t>
  </si>
  <si>
    <t>ARCCSAPPREPCC</t>
  </si>
  <si>
    <t>Replenish Prepaid Court Costs</t>
  </si>
  <si>
    <t>ARCCSAPPREPLG</t>
  </si>
  <si>
    <t>Replenish Prepaid Legal Costs</t>
  </si>
  <si>
    <t>ARCCSATYPDOC</t>
  </si>
  <si>
    <t>Method of Obtaining Authorizat</t>
  </si>
  <si>
    <t>ARFLCCSATYPDOC</t>
  </si>
  <si>
    <t>ARCCSWRK</t>
  </si>
  <si>
    <t>Case workflow</t>
  </si>
  <si>
    <t>ARCCUIF</t>
  </si>
  <si>
    <t>User Interface Format</t>
  </si>
  <si>
    <t>ARRELUIFFIND</t>
  </si>
  <si>
    <t>AR3190</t>
  </si>
  <si>
    <t>ARCELLADATE</t>
  </si>
  <si>
    <t>Audit Entry Created Date</t>
  </si>
  <si>
    <t>ARCELLAUDIT</t>
  </si>
  <si>
    <t>ARCELLAID</t>
  </si>
  <si>
    <t>Key to ARCELLAUDIT Table</t>
  </si>
  <si>
    <t>ARCELLANAMESP</t>
  </si>
  <si>
    <t>Audit Occurred Namespace</t>
  </si>
  <si>
    <t>ARCELLANUMBER</t>
  </si>
  <si>
    <t>Wireless Block Identifier or Phone Number</t>
  </si>
  <si>
    <t>ARCELLARECCOUNT</t>
  </si>
  <si>
    <t>Number of Records Affected</t>
  </si>
  <si>
    <t>ARCELLATABLE</t>
  </si>
  <si>
    <t>Table on which the audit occurred</t>
  </si>
  <si>
    <t>ARCELLPH|Cell Phone Numbers|~ARCELLLANDPH|Cell to Landline Ported Phones|</t>
  </si>
  <si>
    <t>ARCELLATIME</t>
  </si>
  <si>
    <t>Audit Entry Created Time</t>
  </si>
  <si>
    <t>ARCELLATYPE</t>
  </si>
  <si>
    <t>Type of Audit</t>
  </si>
  <si>
    <t>ARCELLAUSER</t>
  </si>
  <si>
    <t>User that generated the audit</t>
  </si>
  <si>
    <t>ARCELLLNDATE</t>
  </si>
  <si>
    <t>ARCELLLANDPH</t>
  </si>
  <si>
    <t>ARCELLLANDPH_ARCELLLNDATE</t>
  </si>
  <si>
    <t>ARCELLLNIMPFLAG</t>
  </si>
  <si>
    <t>Cell to Landline Ported Phone Record Imported Flag</t>
  </si>
  <si>
    <t>ARCELLLANDPH_ARCELLLNIMPFLAG</t>
  </si>
  <si>
    <t>ARCELLLNPHID</t>
  </si>
  <si>
    <t>Cell to Landline Ported Phone Number</t>
  </si>
  <si>
    <t>ARCELLLANDPH_ARCELLLNPHID</t>
  </si>
  <si>
    <t>ARCELLLNSOURCE</t>
  </si>
  <si>
    <t>MANUAL|Phone number added manually|~IMPORT|Phone number added from file|</t>
  </si>
  <si>
    <t>ARCELLLANDPH_ARCELLLNSOURCE</t>
  </si>
  <si>
    <t>ARCELLLNTIME</t>
  </si>
  <si>
    <t>ARCELLLANDPH_ARCELLLNTIME</t>
  </si>
  <si>
    <t>ARCELLLNUSER</t>
  </si>
  <si>
    <t>ARCELLLANDPH_ARCELLLNUSER</t>
  </si>
  <si>
    <t>ARCELLPHCNSTACCT</t>
  </si>
  <si>
    <t>SYFLD_ARCELLPHCNSTACCT</t>
  </si>
  <si>
    <t>ARCELLPHCNSTDATE</t>
  </si>
  <si>
    <t>SYFLD_ARCELLPHCNSTDATE</t>
  </si>
  <si>
    <t>Consent?</t>
  </si>
  <si>
    <t>N|No consent to autodial|~Y|Consent to autodial|</t>
  </si>
  <si>
    <t>SYFLD_ARCELLPHCNSTFLAG</t>
  </si>
  <si>
    <t>ARCELLPHCNSTID</t>
  </si>
  <si>
    <t>SYFLD_ARCELLPHCNSTID</t>
  </si>
  <si>
    <t>ARCELLPHCNSTIMPLIED</t>
  </si>
  <si>
    <t>Client Implies Dial Consent?</t>
  </si>
  <si>
    <t>ARCELLPHCNSTLSTACT</t>
  </si>
  <si>
    <t>Last Actions Performed</t>
  </si>
  <si>
    <t>ARCELLPHCNSTLSTATTD</t>
  </si>
  <si>
    <t>Last Attempt Date</t>
  </si>
  <si>
    <t>ARCELLPHCNSTLSTATTT</t>
  </si>
  <si>
    <t>Last Attempt Time</t>
  </si>
  <si>
    <t>ARCELLPHCNSTLSTCNTD</t>
  </si>
  <si>
    <t>ARCELLPHCNSTLSTCNTT</t>
  </si>
  <si>
    <t>Last Contact Time</t>
  </si>
  <si>
    <t>ARCELLPHCNSTLSTINBD</t>
  </si>
  <si>
    <t>Last Inbound Date</t>
  </si>
  <si>
    <t>ARCELLPHCNSTLSTINBT</t>
  </si>
  <si>
    <t>Last Inbound Time</t>
  </si>
  <si>
    <t>ARCELLPHCNSTLSTRES</t>
  </si>
  <si>
    <t>Last Result Code</t>
  </si>
  <si>
    <t>ARCELLPHCNSTLSTRPCD</t>
  </si>
  <si>
    <t>Last RPC Date</t>
  </si>
  <si>
    <t>ARCELLPHCNSTLSTRPCT</t>
  </si>
  <si>
    <t>Last RPC Time</t>
  </si>
  <si>
    <t>ARCELLPHCNSTLSTTERM</t>
  </si>
  <si>
    <t>Last Termination Code</t>
  </si>
  <si>
    <t>ARCELLPHCNSTMOB</t>
  </si>
  <si>
    <t>Is Mobile?</t>
  </si>
  <si>
    <t>ARCELLPHCNSTNONPTY</t>
  </si>
  <si>
    <t>Non Party Phone</t>
  </si>
  <si>
    <t>ARCELLPHCNSTNOTE</t>
  </si>
  <si>
    <t>ARCELLPHCNSTNUMATT</t>
  </si>
  <si>
    <t>Number of Attempts</t>
  </si>
  <si>
    <t>ARCELLPHCNSTNUMCNT</t>
  </si>
  <si>
    <t>ARCELLPHCNSTNUMINB</t>
  </si>
  <si>
    <t>Number of Inbounds</t>
  </si>
  <si>
    <t>ARCELLPHCNSTNUMRPC</t>
  </si>
  <si>
    <t>Number of RPCs</t>
  </si>
  <si>
    <t>ARCELLPHCNSTPHID</t>
  </si>
  <si>
    <t>Phone Id</t>
  </si>
  <si>
    <t>ARCELLPHCNSTPHNUM</t>
  </si>
  <si>
    <t>SYFLD_ARCELLPHCNSTPHNUM</t>
  </si>
  <si>
    <t>ARCELLPHCNSTRELID</t>
  </si>
  <si>
    <t>SYFLD_ARCELLPHCNSTRELID</t>
  </si>
  <si>
    <t>ARCELLPHCNSTREVOKE</t>
  </si>
  <si>
    <t>Revoked Consent?</t>
  </si>
  <si>
    <t>W|Wrong phone number|~Y|Revoked consent|</t>
  </si>
  <si>
    <t>ARCELLPHCNSTTIME</t>
  </si>
  <si>
    <t>SYFLD_ARCELLPHCNSTTIME</t>
  </si>
  <si>
    <t>ARCELLPHCNSTUSER</t>
  </si>
  <si>
    <t>SYFLD_ARCELLPHCNSTUSER</t>
  </si>
  <si>
    <t>ARCELLPHDATE</t>
  </si>
  <si>
    <t>ARCELLPH</t>
  </si>
  <si>
    <t>SYFLD_ARCELLPHDATE</t>
  </si>
  <si>
    <t>ARCELLPHID</t>
  </si>
  <si>
    <t>Cell Phone Number</t>
  </si>
  <si>
    <t>SYFLD_ARCELLPHID</t>
  </si>
  <si>
    <t>ARCELLPHIMPFLAG</t>
  </si>
  <si>
    <t>Cell Phone Record Imported Flag</t>
  </si>
  <si>
    <t>ARCELLPH_ARCELLPHIMPFLAG</t>
  </si>
  <si>
    <t>ARCELLPHSOURCE</t>
  </si>
  <si>
    <t>SYFLD_ARCELLPHSOURCE</t>
  </si>
  <si>
    <t>ARCELLPHTIME</t>
  </si>
  <si>
    <t>SYFLD_ARCELLPHTIME</t>
  </si>
  <si>
    <t>ARCELLPHUSER</t>
  </si>
  <si>
    <t>SYFLD_ARCELLPHUSER</t>
  </si>
  <si>
    <t>ARCHBANKSTAT</t>
  </si>
  <si>
    <t>Bank Status</t>
  </si>
  <si>
    <t>ARCHBSTATDISP</t>
  </si>
  <si>
    <t>Check Bank Status Display</t>
  </si>
  <si>
    <t>ARCHCCASE</t>
  </si>
  <si>
    <t>Case overrides client</t>
  </si>
  <si>
    <t>ARCHCDESC</t>
  </si>
  <si>
    <t>ARCHCGJACCT</t>
  </si>
  <si>
    <t>Journal Account Override</t>
  </si>
  <si>
    <t>ARCHCHELPID</t>
  </si>
  <si>
    <t>SYFLD_ARCHCHELPID</t>
  </si>
  <si>
    <t>ARCHCID</t>
  </si>
  <si>
    <t>Category identifier</t>
  </si>
  <si>
    <t>ARCHCLEARAMT</t>
  </si>
  <si>
    <t>Bank Clear Amount</t>
  </si>
  <si>
    <t>ARCHCLEARDTE</t>
  </si>
  <si>
    <t>Bank Clear Date</t>
  </si>
  <si>
    <t>ARCHCMODSEC</t>
  </si>
  <si>
    <t>ARCHCNOTES</t>
  </si>
  <si>
    <t>ARCHCPAYEE</t>
  </si>
  <si>
    <t>Costs are payable</t>
  </si>
  <si>
    <t>ARCHCSALESTAX</t>
  </si>
  <si>
    <t>Taxable charge category</t>
  </si>
  <si>
    <t>ARCHCSYSTEM</t>
  </si>
  <si>
    <t>System controlled charges</t>
  </si>
  <si>
    <t>ARCHENTID</t>
  </si>
  <si>
    <t>ARCHFEECHK</t>
  </si>
  <si>
    <t>Courtesy fee check identifier</t>
  </si>
  <si>
    <t>AR11195</t>
  </si>
  <si>
    <t>ARCHFEECHKAMT</t>
  </si>
  <si>
    <t>Courtesy check fee amount</t>
  </si>
  <si>
    <t>AR39</t>
  </si>
  <si>
    <t>ARCHFEECHKID</t>
  </si>
  <si>
    <t>Courtesy fee check ID</t>
  </si>
  <si>
    <t>AR41</t>
  </si>
  <si>
    <t>ARCHFEEOVRUSERID</t>
  </si>
  <si>
    <t>Courtesy fee override user ID</t>
  </si>
  <si>
    <t>AR42</t>
  </si>
  <si>
    <t>ARCHKBCASHBATID</t>
  </si>
  <si>
    <t>Debtor cash batch ID</t>
  </si>
  <si>
    <t>ARCHLHID</t>
  </si>
  <si>
    <t>Letter History ID</t>
  </si>
  <si>
    <t>ARCHRELID</t>
  </si>
  <si>
    <t>ARCHSTATDISP</t>
  </si>
  <si>
    <t>Check Status Display</t>
  </si>
  <si>
    <t>ARCHTDEFABA</t>
  </si>
  <si>
    <t>Check Type Default ABA #</t>
  </si>
  <si>
    <t>STCHTYPE</t>
  </si>
  <si>
    <t>ARCHTDEFACCT</t>
  </si>
  <si>
    <t>Check Type Default Check Acct</t>
  </si>
  <si>
    <t>ARCHTNEXTCNUM</t>
  </si>
  <si>
    <t>Check Type Next Check #</t>
  </si>
  <si>
    <t>ARCHTRID</t>
  </si>
  <si>
    <t>AR2567</t>
  </si>
  <si>
    <t>ARCINSCOLLID</t>
  </si>
  <si>
    <t>Collateral Id</t>
  </si>
  <si>
    <t>ARCOLLINS</t>
  </si>
  <si>
    <t>AR7801</t>
  </si>
  <si>
    <t>ARCINSID</t>
  </si>
  <si>
    <t>Coll-Ins Key</t>
  </si>
  <si>
    <t>AR7802</t>
  </si>
  <si>
    <t>ARCINSINSID</t>
  </si>
  <si>
    <t>Insurance Id</t>
  </si>
  <si>
    <t>AR7803</t>
  </si>
  <si>
    <t>ARCITYCDCITY</t>
  </si>
  <si>
    <t>ARCITYCODE</t>
  </si>
  <si>
    <t>ARCITYCDNOTE</t>
  </si>
  <si>
    <t>ARCITYCDNOTES</t>
  </si>
  <si>
    <t>ARCITYCDST</t>
  </si>
  <si>
    <t>ARCITYCDZIP</t>
  </si>
  <si>
    <t>City Code (Postal Code)</t>
  </si>
  <si>
    <t>ARCLAAADRID</t>
  </si>
  <si>
    <t>Address Pointer</t>
  </si>
  <si>
    <t>ARCLALTADDRESS</t>
  </si>
  <si>
    <t>ARCLAAATTN</t>
  </si>
  <si>
    <t>ARCLAACLTID</t>
  </si>
  <si>
    <t>ARCLAAID</t>
  </si>
  <si>
    <t>Client Alternate Address Key</t>
  </si>
  <si>
    <t>ARCLAATYPEID</t>
  </si>
  <si>
    <t>Alternate Address Type</t>
  </si>
  <si>
    <t>ARCLALTADRTYPE</t>
  </si>
  <si>
    <t>ARCLAATYPEIDVAL</t>
  </si>
  <si>
    <t>ARCLACCTFWD</t>
  </si>
  <si>
    <t>Indicator for Forwardings</t>
  </si>
  <si>
    <t>ARCLACROLE</t>
  </si>
  <si>
    <t>Default Acct. Mgt. Role</t>
  </si>
  <si>
    <t>ARROLE</t>
  </si>
  <si>
    <t>ARCLACRVAL</t>
  </si>
  <si>
    <t>AR5138</t>
  </si>
  <si>
    <t>ARCLACTIVE</t>
  </si>
  <si>
    <t>Active Client</t>
  </si>
  <si>
    <t>CLACTIVE</t>
  </si>
  <si>
    <t>Y|Yes|~N|No|~P|Prospect|</t>
  </si>
  <si>
    <t>ARCLACWFFILTER</t>
  </si>
  <si>
    <t>AR8648</t>
  </si>
  <si>
    <t>ARCLACWRKFLO</t>
  </si>
  <si>
    <t>Client Acct Manage Workflow</t>
  </si>
  <si>
    <t>ARCLADR</t>
  </si>
  <si>
    <t>CLADD1</t>
  </si>
  <si>
    <t>ARCLALLOWCOM</t>
  </si>
  <si>
    <t>Allow Commercial?</t>
  </si>
  <si>
    <t>ARCLALWFGV</t>
  </si>
  <si>
    <t>Allow forgiven flag</t>
  </si>
  <si>
    <t>ARCLALWPACO</t>
  </si>
  <si>
    <t>Allow Pmt Arr Control Overrides</t>
  </si>
  <si>
    <t>ARCLATDESC</t>
  </si>
  <si>
    <t>Client Alternate Address Desc</t>
  </si>
  <si>
    <t>ARCLATID</t>
  </si>
  <si>
    <t>Client Alternate Address Type</t>
  </si>
  <si>
    <t>ARCLATMODSEC</t>
  </si>
  <si>
    <t>Client Alt Address Mod Sec</t>
  </si>
  <si>
    <t>SYMODSEC</t>
  </si>
  <si>
    <t>ARCLATYBASE</t>
  </si>
  <si>
    <t>Attorney Fee Base</t>
  </si>
  <si>
    <t>ARSUBBASE</t>
  </si>
  <si>
    <t>ARCLATYFEERATE</t>
  </si>
  <si>
    <t>Attorney Fee Calculation Rate</t>
  </si>
  <si>
    <t>ARFLRAATYFEE</t>
  </si>
  <si>
    <t>ARCLAUTLTR</t>
  </si>
  <si>
    <t>ARCLAUTSUE</t>
  </si>
  <si>
    <t>Authority to Sue</t>
  </si>
  <si>
    <t>Y|Yes|~N|No|~A|Authorization Not Required|</t>
  </si>
  <si>
    <t>ARCLAUTSUEBKR</t>
  </si>
  <si>
    <t>Authority to pursue bankruptcy</t>
  </si>
  <si>
    <t>N||~Y||~C||</t>
  </si>
  <si>
    <t>ARCLAUTWTDAYS</t>
  </si>
  <si>
    <t>ARCLBNKMINBAL</t>
  </si>
  <si>
    <t>Minimum Balance to Pursue Bankrupt Account</t>
  </si>
  <si>
    <t>ARCLBROKERID</t>
  </si>
  <si>
    <t>Client Default Broker</t>
  </si>
  <si>
    <t>ARCLBROKERVECID</t>
  </si>
  <si>
    <t>ARCLBROKERVECIDFL</t>
  </si>
  <si>
    <t>AR22278</t>
  </si>
  <si>
    <t>ARCLCACCTTD</t>
  </si>
  <si>
    <t>Total Accounts Listed</t>
  </si>
  <si>
    <t>ARCLC</t>
  </si>
  <si>
    <t>ARCLCADR</t>
  </si>
  <si>
    <t>CLIENT ADDRESS</t>
  </si>
  <si>
    <t>ARCLCANDELAY</t>
  </si>
  <si>
    <t>Cancel report delay</t>
  </si>
  <si>
    <t>CLCANDLY</t>
  </si>
  <si>
    <t>ARCLCCCNTSUP</t>
  </si>
  <si>
    <t>CONTACT'S SUPERVISOR</t>
  </si>
  <si>
    <t>ARCLCCCTL</t>
  </si>
  <si>
    <t>Cancel Control List</t>
  </si>
  <si>
    <t>CLCANCTL</t>
  </si>
  <si>
    <t>ARCLCCLASS</t>
  </si>
  <si>
    <t>CLASS NAME</t>
  </si>
  <si>
    <t>ARCLCCLKEY</t>
  </si>
  <si>
    <t>Key to client table</t>
  </si>
  <si>
    <t>ARCLCONTACT</t>
  </si>
  <si>
    <t>ARCLCCLSCNT</t>
  </si>
  <si>
    <t>NUMBER OF CLASS ACCOUNTS</t>
  </si>
  <si>
    <t>ARCLCCLTID</t>
  </si>
  <si>
    <t>CLIENT ID</t>
  </si>
  <si>
    <t>ARCLCCLTNM</t>
  </si>
  <si>
    <t>CLIENT NAME</t>
  </si>
  <si>
    <t>ARCLCCLTPH</t>
  </si>
  <si>
    <t>Client Primary Phone Number</t>
  </si>
  <si>
    <t>ARCLCCNTNME</t>
  </si>
  <si>
    <t>CONTACT NAME</t>
  </si>
  <si>
    <t>ARCLCCOLTD</t>
  </si>
  <si>
    <t>TOTAL DOLLAR COLLECTED</t>
  </si>
  <si>
    <t>ARCLCCTY</t>
  </si>
  <si>
    <t>ARCLCELLCONSENT</t>
  </si>
  <si>
    <t>Allow Dialing of Mobile Phone Numbers Without Cons</t>
  </si>
  <si>
    <t>Y|Consent is not required|~N|Consent is required|</t>
  </si>
  <si>
    <t>SYFLD_ARCLCELLCONSENT</t>
  </si>
  <si>
    <t>ARCLCEMAIL</t>
  </si>
  <si>
    <t>Client contact email address</t>
  </si>
  <si>
    <t>ARCLCFAX</t>
  </si>
  <si>
    <t>Client contact fax number</t>
  </si>
  <si>
    <t>ARCLCFNM</t>
  </si>
  <si>
    <t>Client contact first name</t>
  </si>
  <si>
    <t>ARCLCGENID</t>
  </si>
  <si>
    <t>AUTO GENERATED ID</t>
  </si>
  <si>
    <t>ARCLCGTACCOUNTS</t>
  </si>
  <si>
    <t>Grand Total of Accounts</t>
  </si>
  <si>
    <t>ARCLCGT</t>
  </si>
  <si>
    <t>ARCLCGTACCT1</t>
  </si>
  <si>
    <t>1st Number of Accounts</t>
  </si>
  <si>
    <t>ARCLCGTACCT10</t>
  </si>
  <si>
    <t>10th Number of Accounts</t>
  </si>
  <si>
    <t>ARCLCGTACCT11</t>
  </si>
  <si>
    <t>11th Number of Accounts</t>
  </si>
  <si>
    <t>ARCLCGTACCT12</t>
  </si>
  <si>
    <t>12th Number of Accounts</t>
  </si>
  <si>
    <t>ARCLCGTACCT2</t>
  </si>
  <si>
    <t>2nd Number of Accounts</t>
  </si>
  <si>
    <t>ARCLCGTACCT3</t>
  </si>
  <si>
    <t>3rd Number of Accounts</t>
  </si>
  <si>
    <t>ARCLCGTACCT4</t>
  </si>
  <si>
    <t>4th Number of Accounts</t>
  </si>
  <si>
    <t>ARCLCGTACCT5</t>
  </si>
  <si>
    <t>5th Number of Accounts</t>
  </si>
  <si>
    <t>ARCLCGTACCT6</t>
  </si>
  <si>
    <t>6th Number of Accounts</t>
  </si>
  <si>
    <t>ARCLCGTACCT7</t>
  </si>
  <si>
    <t>7th Number of Accounts</t>
  </si>
  <si>
    <t>ARCLCGTACCT8</t>
  </si>
  <si>
    <t>8th Number of Accounts</t>
  </si>
  <si>
    <t>ARCLCGTACCT9</t>
  </si>
  <si>
    <t>9th Number of Accounts</t>
  </si>
  <si>
    <t>ARCLCGTCLIENTS</t>
  </si>
  <si>
    <t>Total Number of Clients</t>
  </si>
  <si>
    <t>ARCLCGTCOLL1</t>
  </si>
  <si>
    <t>1st Collected Amount</t>
  </si>
  <si>
    <t>ARCLCGTCOLL10</t>
  </si>
  <si>
    <t>10th Collected Amount</t>
  </si>
  <si>
    <t>ARCLCGTCOLL11</t>
  </si>
  <si>
    <t>11th Collected Amount</t>
  </si>
  <si>
    <t>ARCLCGTCOLL12</t>
  </si>
  <si>
    <t>12th Collected Amount</t>
  </si>
  <si>
    <t>ARCLCGTCOLL2</t>
  </si>
  <si>
    <t>2nd Collected Amount</t>
  </si>
  <si>
    <t>ARCLCGTCOLL3</t>
  </si>
  <si>
    <t>3rd Collected Amount</t>
  </si>
  <si>
    <t>ARCLCGTCOLL4</t>
  </si>
  <si>
    <t>4th Collected Amount</t>
  </si>
  <si>
    <t>ARCLCGTCOLL5</t>
  </si>
  <si>
    <t>5th Collected Amount</t>
  </si>
  <si>
    <t>ARCLCGTCOLL6</t>
  </si>
  <si>
    <t>6th Collected Amount</t>
  </si>
  <si>
    <t>ARCLCGTCOLL7</t>
  </si>
  <si>
    <t>7th Collected Amount</t>
  </si>
  <si>
    <t>ARCLCGTCOLL8</t>
  </si>
  <si>
    <t>8th Collected Amount</t>
  </si>
  <si>
    <t>ARCLCGTCOLL9</t>
  </si>
  <si>
    <t>9th Collected Amount</t>
  </si>
  <si>
    <t>ARCLCGTCOLLECTED</t>
  </si>
  <si>
    <t>Grand Total of Collected Amt.</t>
  </si>
  <si>
    <t>ARCLCGTJOBID</t>
  </si>
  <si>
    <t>Auto Gen. Job ID</t>
  </si>
  <si>
    <t>ARCLCGTLIST1</t>
  </si>
  <si>
    <t>1st Listed Amount</t>
  </si>
  <si>
    <t>ARCLCGTLIST10</t>
  </si>
  <si>
    <t>10th Listed Amount</t>
  </si>
  <si>
    <t>ARCLCGTLIST11</t>
  </si>
  <si>
    <t>11th Listed Amount</t>
  </si>
  <si>
    <t>ARCLCGTLIST12</t>
  </si>
  <si>
    <t>12th Listed Amount</t>
  </si>
  <si>
    <t>ARCLCGTLIST2</t>
  </si>
  <si>
    <t>2nd Listed Amount</t>
  </si>
  <si>
    <t>ARCLCGTLIST3</t>
  </si>
  <si>
    <t>3rd Listed Amount</t>
  </si>
  <si>
    <t>ARCLCGTLIST4</t>
  </si>
  <si>
    <t>4th Listed Amount</t>
  </si>
  <si>
    <t>ARCLCGTLIST5</t>
  </si>
  <si>
    <t>5th Listed Amount</t>
  </si>
  <si>
    <t>ARCLCGTLIST6</t>
  </si>
  <si>
    <t>6th Listed Amount</t>
  </si>
  <si>
    <t>ARCLCGTLIST7</t>
  </si>
  <si>
    <t>7th Listed Amount</t>
  </si>
  <si>
    <t>ARCLCGTLIST8</t>
  </si>
  <si>
    <t>8th Listed Amount</t>
  </si>
  <si>
    <t>ARCLCGTLIST9</t>
  </si>
  <si>
    <t>9th Listed Amount</t>
  </si>
  <si>
    <t>ARCLCGTLISTED</t>
  </si>
  <si>
    <t>Grand Total of Listed Amount</t>
  </si>
  <si>
    <t>ARCLCGTMONTH1</t>
  </si>
  <si>
    <t>1st Month ID</t>
  </si>
  <si>
    <t>ARCLCGTMONTH10</t>
  </si>
  <si>
    <t>10th Month ID</t>
  </si>
  <si>
    <t>ARCLCGTMONTH11</t>
  </si>
  <si>
    <t>11th Month ID</t>
  </si>
  <si>
    <t>ARCLCGTMONTH12</t>
  </si>
  <si>
    <t>12th Month ID</t>
  </si>
  <si>
    <t>ARCLCGTMONTH2</t>
  </si>
  <si>
    <t>2nd Month ID</t>
  </si>
  <si>
    <t>ARCLCGTMONTH3</t>
  </si>
  <si>
    <t>3rd Month ID</t>
  </si>
  <si>
    <t>ARCLCGTMONTH4</t>
  </si>
  <si>
    <t>4th Month ID</t>
  </si>
  <si>
    <t>ARCLCGTMONTH5</t>
  </si>
  <si>
    <t>5th Month ID</t>
  </si>
  <si>
    <t>ARCLCGTMONTH6</t>
  </si>
  <si>
    <t>6th Month ID</t>
  </si>
  <si>
    <t>ARCLCGTMONTH7</t>
  </si>
  <si>
    <t>7th Month ID</t>
  </si>
  <si>
    <t>ARCLCGTMONTH8</t>
  </si>
  <si>
    <t>8th Month ID</t>
  </si>
  <si>
    <t>ARCLCGTMONTH9</t>
  </si>
  <si>
    <t>9th Month ID</t>
  </si>
  <si>
    <t>ARCLCGTPERCENT</t>
  </si>
  <si>
    <t>Percent Collected</t>
  </si>
  <si>
    <t>ARCLCID</t>
  </si>
  <si>
    <t>Client contact key</t>
  </si>
  <si>
    <t>ARCLCJOBID</t>
  </si>
  <si>
    <t>JOB NUMBER</t>
  </si>
  <si>
    <t>ARCLCKWRON</t>
  </si>
  <si>
    <t>Is check writer OK for client?</t>
  </si>
  <si>
    <t>CBCKWRON</t>
  </si>
  <si>
    <t>ARCLCLASS</t>
  </si>
  <si>
    <t>Client Class</t>
  </si>
  <si>
    <t>ARCLIENTCLASS</t>
  </si>
  <si>
    <t>CLCLASS</t>
  </si>
  <si>
    <t>ARCLCLDESC</t>
  </si>
  <si>
    <t>Client Class Description</t>
  </si>
  <si>
    <t>ARCLCLLSTDTE</t>
  </si>
  <si>
    <t>LAST LIST DATE</t>
  </si>
  <si>
    <t>ARCLCLNM</t>
  </si>
  <si>
    <t>Client contact last name</t>
  </si>
  <si>
    <t>ARCLCLNOTES</t>
  </si>
  <si>
    <t>Client Class Notes</t>
  </si>
  <si>
    <t>ARCLCLSID</t>
  </si>
  <si>
    <t>Client Class ID</t>
  </si>
  <si>
    <t>ARCLCLSTTD</t>
  </si>
  <si>
    <t>TOTAL DOLLAR LISTED</t>
  </si>
  <si>
    <t>ARCLCMACCT1</t>
  </si>
  <si>
    <t>1ST MONTH'S ACCOUNTS</t>
  </si>
  <si>
    <t>ARCLCMACCT10</t>
  </si>
  <si>
    <t>10TH MONTH'S ACCOUNTS</t>
  </si>
  <si>
    <t>ARCLCMACCT11</t>
  </si>
  <si>
    <t>11TH MONTH'S ACCOUNTS</t>
  </si>
  <si>
    <t>ARCLCMACCT12</t>
  </si>
  <si>
    <t>12TH MONTH'S ACCOUNTS</t>
  </si>
  <si>
    <t>ARCLCMACCT2</t>
  </si>
  <si>
    <t>2ND MONTH'S ACCOUNTS</t>
  </si>
  <si>
    <t>ARCLCMACCT3</t>
  </si>
  <si>
    <t>3RD MONTH'S ACCOUNTS</t>
  </si>
  <si>
    <t>ARCLCMACCT4</t>
  </si>
  <si>
    <t>4TH MONTH'S ACCOUNTS</t>
  </si>
  <si>
    <t>ARCLCMACCT5</t>
  </si>
  <si>
    <t>5TH MONTH'S ACCOUNTS</t>
  </si>
  <si>
    <t>ARCLCMACCT6</t>
  </si>
  <si>
    <t>6TH MONTH'S ACCOUNTS</t>
  </si>
  <si>
    <t>ARCLCMACCT7</t>
  </si>
  <si>
    <t>7TH MONTH'S ACCOUNTS</t>
  </si>
  <si>
    <t>ARCLCMACCT8</t>
  </si>
  <si>
    <t>8TH MONTH'S ACCOUNTS</t>
  </si>
  <si>
    <t>ARCLCMACCT9</t>
  </si>
  <si>
    <t>9TH MONTH'S ACCOUNTS</t>
  </si>
  <si>
    <t>ARCLCMCOL1</t>
  </si>
  <si>
    <t>1ST MONTH COLLECTED</t>
  </si>
  <si>
    <t>ARCLCMCOL10</t>
  </si>
  <si>
    <t>10TH MONTH COLLECTED</t>
  </si>
  <si>
    <t>ARCLCMCOL11</t>
  </si>
  <si>
    <t>11TH MONTH COLLECTED</t>
  </si>
  <si>
    <t>ARCLCMCOL12</t>
  </si>
  <si>
    <t>12TH MONTH COLLECTED</t>
  </si>
  <si>
    <t>ARCLCMCOL2</t>
  </si>
  <si>
    <t>2ND MONTH COLLECTED</t>
  </si>
  <si>
    <t>ARCLCMCOL3</t>
  </si>
  <si>
    <t>3RD MONTH COLLECTED</t>
  </si>
  <si>
    <t>ARCLCMCOL4</t>
  </si>
  <si>
    <t>4TH MONTH COLLECTED</t>
  </si>
  <si>
    <t>ARCLCMCOL5</t>
  </si>
  <si>
    <t>5TH MONTH COLLECTED</t>
  </si>
  <si>
    <t>ARCLCMCOL6</t>
  </si>
  <si>
    <t>6TH MONTH COLLECTED</t>
  </si>
  <si>
    <t>ARCLCMCOL7</t>
  </si>
  <si>
    <t>7TH MONTH COLLECTED</t>
  </si>
  <si>
    <t>ARCLCMCOL8</t>
  </si>
  <si>
    <t>8TH MONTH COLLECTED</t>
  </si>
  <si>
    <t>ARCLCMCOL9</t>
  </si>
  <si>
    <t>9TH MONTH COLLECTED</t>
  </si>
  <si>
    <t>ARCLCMLIST1</t>
  </si>
  <si>
    <t>1ST MONTH'S LISTED AMOUNT</t>
  </si>
  <si>
    <t>ARCLCMLIST10</t>
  </si>
  <si>
    <t>10TH MONTH'S LISTED AMOUNT</t>
  </si>
  <si>
    <t>ARCLCMLIST11</t>
  </si>
  <si>
    <t>11TH MONTH'S LISTED AMOUNT</t>
  </si>
  <si>
    <t>ARCLCMLIST12</t>
  </si>
  <si>
    <t>12TH MONTH'S LISTED AMOUNT</t>
  </si>
  <si>
    <t>ARCLCMLIST2</t>
  </si>
  <si>
    <t>2nd MONTH'S LISTED AMOUNT</t>
  </si>
  <si>
    <t>ARCLCMLIST3</t>
  </si>
  <si>
    <t>3RD MONTH'S LISTED AMOUNT</t>
  </si>
  <si>
    <t>ARCLCMLIST4</t>
  </si>
  <si>
    <t>4TH MONTH'S LISTED AMOUNT</t>
  </si>
  <si>
    <t>ARCLCMLIST5</t>
  </si>
  <si>
    <t>5TH MONTH'S LISTED AMOUNT</t>
  </si>
  <si>
    <t>ARCLCMLIST6</t>
  </si>
  <si>
    <t>6TH MONTH'S LISTED AMOUNT</t>
  </si>
  <si>
    <t>ARCLCMLIST7</t>
  </si>
  <si>
    <t>7TH MONTH'S LISTED AMOUNT</t>
  </si>
  <si>
    <t>ARCLCMLIST8</t>
  </si>
  <si>
    <t>8TH MONTH'S LISTED AMOUNT</t>
  </si>
  <si>
    <t>ARCLCMLIST9</t>
  </si>
  <si>
    <t>9TH MONTH'S LISTED AMOUNT</t>
  </si>
  <si>
    <t>ARCLCMNAME1</t>
  </si>
  <si>
    <t>1ST MONTH ID</t>
  </si>
  <si>
    <t>ARCLCMNAME10</t>
  </si>
  <si>
    <t>10TH MONTH ID</t>
  </si>
  <si>
    <t>ARCLCMNAME11</t>
  </si>
  <si>
    <t>11TH MONTH ID</t>
  </si>
  <si>
    <t>ARCLCMNAME12</t>
  </si>
  <si>
    <t>12TH MONTH ID</t>
  </si>
  <si>
    <t>ARCLCMNAME2</t>
  </si>
  <si>
    <t>2ND MONTH ID</t>
  </si>
  <si>
    <t>ARCLCMNAME3</t>
  </si>
  <si>
    <t>3RD MONTH ID</t>
  </si>
  <si>
    <t>ARCLCMNAME4</t>
  </si>
  <si>
    <t>4TH MONTH ID</t>
  </si>
  <si>
    <t>ARCLCMNAME5</t>
  </si>
  <si>
    <t>5TH MONTH ID</t>
  </si>
  <si>
    <t>ARCLCMNAME6</t>
  </si>
  <si>
    <t>6TH MONTH ID</t>
  </si>
  <si>
    <t>ARCLCMNAME7</t>
  </si>
  <si>
    <t>7TH MONTH ID</t>
  </si>
  <si>
    <t>ARCLCMNAME8</t>
  </si>
  <si>
    <t>8TH MONTH ID</t>
  </si>
  <si>
    <t>ARCLCMNAME9</t>
  </si>
  <si>
    <t>9TH MONTH ID</t>
  </si>
  <si>
    <t>ARCLCNAME</t>
  </si>
  <si>
    <t>Full name of contact</t>
  </si>
  <si>
    <t>ARCLCOLLCHGINCPNDINT</t>
  </si>
  <si>
    <t>Include Pending Interest in Pending Coll Chg</t>
  </si>
  <si>
    <t>ARCLCOLLCHGNBFLATAMT</t>
  </si>
  <si>
    <t>Collection Charge New Bus Flat Amt</t>
  </si>
  <si>
    <t>ARCLCOLLCHGNBPCT</t>
  </si>
  <si>
    <t>Collection Charge New Bus Pct</t>
  </si>
  <si>
    <t>ARCLCOLLCHGPCT</t>
  </si>
  <si>
    <t>Collection Charge Percentage</t>
  </si>
  <si>
    <t>ARCLCOLLCHGPMTSCRIPT</t>
  </si>
  <si>
    <t>Collection Charge Payment Script</t>
  </si>
  <si>
    <t>ARCLCOLLCHGSCRIPT</t>
  </si>
  <si>
    <t>Collection Charge Script</t>
  </si>
  <si>
    <t>ARCLCOLLCHGTYPE</t>
  </si>
  <si>
    <t>Collection Charge Type</t>
  </si>
  <si>
    <t>NONE|None|~PENDING|Pending|~SUBBAL|Sub Balance|</t>
  </si>
  <si>
    <t>NONE</t>
  </si>
  <si>
    <t>ARCLCONEMAIL</t>
  </si>
  <si>
    <t>Contact's Email Address</t>
  </si>
  <si>
    <t>ARCLCONFNM</t>
  </si>
  <si>
    <t>Contact First Name</t>
  </si>
  <si>
    <t>ARCLCONLNM</t>
  </si>
  <si>
    <t>Contact Last Name</t>
  </si>
  <si>
    <t>ARCLCONNAM</t>
  </si>
  <si>
    <t>Contact Name</t>
  </si>
  <si>
    <t>CLCONNAM</t>
  </si>
  <si>
    <t>ARCLCONTRACTDAYS</t>
  </si>
  <si>
    <t>Days before End of Contract</t>
  </si>
  <si>
    <t>ARCLCONTTL</t>
  </si>
  <si>
    <t>Contact title</t>
  </si>
  <si>
    <t>ARCLCORR</t>
  </si>
  <si>
    <t>Corresponding Client</t>
  </si>
  <si>
    <t>CLCORR</t>
  </si>
  <si>
    <t>ARCLCPERCOL</t>
  </si>
  <si>
    <t>PERCENT COLLECTED</t>
  </si>
  <si>
    <t>ARCLCPGBRK</t>
  </si>
  <si>
    <t>PAGE BREAK</t>
  </si>
  <si>
    <t>ARCLCPH</t>
  </si>
  <si>
    <t>Client contact phone</t>
  </si>
  <si>
    <t>ARCLCPHEXT</t>
  </si>
  <si>
    <t>Client contact phone extension</t>
  </si>
  <si>
    <t>ARCLCPRIM</t>
  </si>
  <si>
    <t>Primary Contact</t>
  </si>
  <si>
    <t>Y|Primary Contact|~N|Not the primary|</t>
  </si>
  <si>
    <t>ARCLCRDTE</t>
  </si>
  <si>
    <t>Client Create Date</t>
  </si>
  <si>
    <t>AR2595</t>
  </si>
  <si>
    <t>ARCLCROLE</t>
  </si>
  <si>
    <t>Client Contact Role</t>
  </si>
  <si>
    <t>ARCLCSALESID</t>
  </si>
  <si>
    <t>SALESPERSON ID</t>
  </si>
  <si>
    <t>ARCLCSORT</t>
  </si>
  <si>
    <t>SORT FIELD</t>
  </si>
  <si>
    <t>ARCLCST</t>
  </si>
  <si>
    <t>ARCLCSUBTTL</t>
  </si>
  <si>
    <t>OPTIONAL SUBTITLE</t>
  </si>
  <si>
    <t>ARCLCTDTEACCT</t>
  </si>
  <si>
    <t>Number of Accounts To Date</t>
  </si>
  <si>
    <t>ARCLCTDTECOLL</t>
  </si>
  <si>
    <t>Total Collected To Date</t>
  </si>
  <si>
    <t>ARCLCTDTELST</t>
  </si>
  <si>
    <t>Dollar Listed To Date</t>
  </si>
  <si>
    <t>ARCLCTTL</t>
  </si>
  <si>
    <t>Client contact title</t>
  </si>
  <si>
    <t>ARCLCTY</t>
  </si>
  <si>
    <t>CLCITY</t>
  </si>
  <si>
    <t>ARCLCZIP</t>
  </si>
  <si>
    <t>POSTAL CODE</t>
  </si>
  <si>
    <t>ARCLDAYSFORFINAL</t>
  </si>
  <si>
    <t>Days for Final Bill in EO</t>
  </si>
  <si>
    <t>ARCLDECMINBAL</t>
  </si>
  <si>
    <t>Minimum Balance to Pursue Account with Deceased Pr</t>
  </si>
  <si>
    <t>ARCLDEFDWNPER</t>
  </si>
  <si>
    <t>Default down payment percent</t>
  </si>
  <si>
    <t>ARCLDEFFRQID</t>
  </si>
  <si>
    <t>Default payment frequency</t>
  </si>
  <si>
    <t>ARCLDEFFRSTDUE</t>
  </si>
  <si>
    <t>Default first due date</t>
  </si>
  <si>
    <t>ARCLDEFLTRSER</t>
  </si>
  <si>
    <t>Default Letter Series</t>
  </si>
  <si>
    <t>STLTRSERIES</t>
  </si>
  <si>
    <t>ARCLDEFNUMPAY</t>
  </si>
  <si>
    <t>Default number of payments</t>
  </si>
  <si>
    <t>ARCLDEFPAAPRVTASKGRP</t>
  </si>
  <si>
    <t>Default PA Approval Task Group</t>
  </si>
  <si>
    <t>ARCLDEFROCANCID</t>
  </si>
  <si>
    <t>Default Rollover Cancel Code</t>
  </si>
  <si>
    <t>ARCLTROCANCFL</t>
  </si>
  <si>
    <t>AR25506</t>
  </si>
  <si>
    <t>ARCLDEFROCLTID</t>
  </si>
  <si>
    <t>Default Rollover Client</t>
  </si>
  <si>
    <t>ARCLDEFROCLTIDFL</t>
  </si>
  <si>
    <t>AR24114</t>
  </si>
  <si>
    <t>ARCLDLQGRPID</t>
  </si>
  <si>
    <t>Delinquency Bucket Group Id</t>
  </si>
  <si>
    <t>FSDLQSTATUSGRP</t>
  </si>
  <si>
    <t>ARCLDOCLID</t>
  </si>
  <si>
    <t>ARCLDOCS</t>
  </si>
  <si>
    <t>ARCLDODESC</t>
  </si>
  <si>
    <t>Document description</t>
  </si>
  <si>
    <t>ARCLDODTE</t>
  </si>
  <si>
    <t>Entry creation date</t>
  </si>
  <si>
    <t>ARCLDOFILE</t>
  </si>
  <si>
    <t>Document file name</t>
  </si>
  <si>
    <t>ARCLDOID</t>
  </si>
  <si>
    <t>Document ID</t>
  </si>
  <si>
    <t>ARCLDOUSER</t>
  </si>
  <si>
    <t>Entry creator</t>
  </si>
  <si>
    <t>ARCLDUPCHK</t>
  </si>
  <si>
    <t>Account Dup Check Logic Block</t>
  </si>
  <si>
    <t>AR4110</t>
  </si>
  <si>
    <t>ARCLDWNPAYOPT</t>
  </si>
  <si>
    <t>Down payment optional flag</t>
  </si>
  <si>
    <t>ARCLFAX</t>
  </si>
  <si>
    <t>FAX machine number</t>
  </si>
  <si>
    <t>CLCNTFAX</t>
  </si>
  <si>
    <t>ARCLFINACCTID</t>
  </si>
  <si>
    <t>Financial Account ID</t>
  </si>
  <si>
    <t>ARCLFINCLTID</t>
  </si>
  <si>
    <t>Financial Client ID</t>
  </si>
  <si>
    <t>ARCLFOLUPDTE</t>
  </si>
  <si>
    <t>Client follow-up date</t>
  </si>
  <si>
    <t>ARCLFPEMLISTFAIL</t>
  </si>
  <si>
    <t>File Processing Unsuccessful Email List</t>
  </si>
  <si>
    <t>ARCLFPEMLISTSUCC</t>
  </si>
  <si>
    <t>File Processing Success Email List</t>
  </si>
  <si>
    <t>ARCLFRLSTDTE</t>
  </si>
  <si>
    <t>First Date Listed</t>
  </si>
  <si>
    <t>ARCLFWDLIT</t>
  </si>
  <si>
    <t>Forwarding Litigation Flag</t>
  </si>
  <si>
    <t>L|Litigation|~N|Nonlitigation only|~B|Both|</t>
  </si>
  <si>
    <t>ARCLFXNOT1</t>
  </si>
  <si>
    <t>Fixed Note for Coll Screen</t>
  </si>
  <si>
    <t>CLNOTEC</t>
  </si>
  <si>
    <t>ARCLGOAL0</t>
  </si>
  <si>
    <t>Month 0 Recovery Goal %</t>
  </si>
  <si>
    <t>ARCLGOAL1</t>
  </si>
  <si>
    <t>Month 1 Recovery Goal %</t>
  </si>
  <si>
    <t>ARCLGOAL2</t>
  </si>
  <si>
    <t>Month 2 Recovery Goal %</t>
  </si>
  <si>
    <t>ARCLGOAL3</t>
  </si>
  <si>
    <t>Month 3 Recovery Goal %</t>
  </si>
  <si>
    <t>ARCLGOAL4</t>
  </si>
  <si>
    <t>Month 4 Recovery Goal %</t>
  </si>
  <si>
    <t>ARCLGOAL5</t>
  </si>
  <si>
    <t>Month 5 Recovery Goal %</t>
  </si>
  <si>
    <t>ARCLGRPDESC</t>
  </si>
  <si>
    <t>ARCHKLSTGROUP</t>
  </si>
  <si>
    <t>AR52101</t>
  </si>
  <si>
    <t>ARCLGRPID</t>
  </si>
  <si>
    <t>AR52102</t>
  </si>
  <si>
    <t>ARCLGRPLVLACT</t>
  </si>
  <si>
    <t>Drilldown Action Code</t>
  </si>
  <si>
    <t>ARCLGRPLVL</t>
  </si>
  <si>
    <t>AR52205</t>
  </si>
  <si>
    <t>ARCLGRPLVLCOUNT</t>
  </si>
  <si>
    <t>Number of Active Items</t>
  </si>
  <si>
    <t>ARCLGRPLVLDESC</t>
  </si>
  <si>
    <t>AR52110</t>
  </si>
  <si>
    <t>ARCLGRPLVLGRP</t>
  </si>
  <si>
    <t>Group Key</t>
  </si>
  <si>
    <t>AR52111</t>
  </si>
  <si>
    <t>ARCLGRPLVLID</t>
  </si>
  <si>
    <t>AR52109</t>
  </si>
  <si>
    <t>ARCLGRPLVLNAME</t>
  </si>
  <si>
    <t>AR52112</t>
  </si>
  <si>
    <t>ARCLGRPLVLTASK</t>
  </si>
  <si>
    <t>Is Task-Based?</t>
  </si>
  <si>
    <t>AR52206</t>
  </si>
  <si>
    <t>ARCLGRPTABLE</t>
  </si>
  <si>
    <t>AR52106</t>
  </si>
  <si>
    <t>ARCLID</t>
  </si>
  <si>
    <t>CLACCT</t>
  </si>
  <si>
    <t>ARCLIF</t>
  </si>
  <si>
    <t>Client Interface</t>
  </si>
  <si>
    <t>ARINTMSTR</t>
  </si>
  <si>
    <t>SYFLD_ARCLIF</t>
  </si>
  <si>
    <t>ARCLIFID</t>
  </si>
  <si>
    <t>Interface Client ID</t>
  </si>
  <si>
    <t>AR4554</t>
  </si>
  <si>
    <t>ARCLIFSTORE</t>
  </si>
  <si>
    <t>Interface Client Dealer/Store Number</t>
  </si>
  <si>
    <t>AR4709</t>
  </si>
  <si>
    <t>ARCLIFSUBNUM</t>
  </si>
  <si>
    <t>Interface Sub Client Number</t>
  </si>
  <si>
    <t>AR4708</t>
  </si>
  <si>
    <t>ARCLIMPLYMOBILECNSNT</t>
  </si>
  <si>
    <t>Imply Dial Consent for Mobile Phone Numbers Receiv</t>
  </si>
  <si>
    <t>Y|Consent is implied|~N|Consent is not implied|</t>
  </si>
  <si>
    <t>ARCLINACCT</t>
  </si>
  <si>
    <t>Number of Accts in Phase</t>
  </si>
  <si>
    <t>ARCLINVRPT</t>
  </si>
  <si>
    <t>ARCLINAMT</t>
  </si>
  <si>
    <t>Amount in Phase</t>
  </si>
  <si>
    <t>ARCLINCLS</t>
  </si>
  <si>
    <t>ARCLINCLSDESC</t>
  </si>
  <si>
    <t>ARCLINCLT</t>
  </si>
  <si>
    <t>ARCLINCLTNM</t>
  </si>
  <si>
    <t>ARCLINIACTGRP</t>
  </si>
  <si>
    <t>Initial Action Group to start</t>
  </si>
  <si>
    <t>STACTIONGRP</t>
  </si>
  <si>
    <t>CLDLC</t>
  </si>
  <si>
    <t>ARCLINID</t>
  </si>
  <si>
    <t>Report Generated ID</t>
  </si>
  <si>
    <t>ARCLINJOB</t>
  </si>
  <si>
    <t>Job Number</t>
  </si>
  <si>
    <t>ARCLINPCTACCT</t>
  </si>
  <si>
    <t>Percentage of Accts in Phase</t>
  </si>
  <si>
    <t>ARCLINPCTAMT</t>
  </si>
  <si>
    <t>Percentage of Amount in Phase</t>
  </si>
  <si>
    <t>ARCLINPHS</t>
  </si>
  <si>
    <t>ARCLINPHSDESC</t>
  </si>
  <si>
    <t>Phase Description</t>
  </si>
  <si>
    <t>ARCLINSFOLLOWUP</t>
  </si>
  <si>
    <t>Who follows up with insurance?</t>
  </si>
  <si>
    <t>CLIENT|Client Follows Up|~AGENCY|Agency Follows Up|</t>
  </si>
  <si>
    <t>ARCLLACTRL</t>
  </si>
  <si>
    <t>Client Legal Action Ctrl List</t>
  </si>
  <si>
    <t>AR10053</t>
  </si>
  <si>
    <t>ARCLLASTCLSTMTDTE</t>
  </si>
  <si>
    <t>Last Client Statement Date</t>
  </si>
  <si>
    <t>ARCLLGLCWTYPE</t>
  </si>
  <si>
    <t>ARFLLGLCHKTYPE</t>
  </si>
  <si>
    <t>ARCLLGLCWTYPE_FLD</t>
  </si>
  <si>
    <t>ARCLLINEBUSINESS</t>
  </si>
  <si>
    <t>Client Line of Business</t>
  </si>
  <si>
    <t>ARLINEBUSINESS</t>
  </si>
  <si>
    <t>ARCLLSTDTE</t>
  </si>
  <si>
    <t>Last Date Listed</t>
  </si>
  <si>
    <t>ARCLLTCTL</t>
  </si>
  <si>
    <t>Letter Control List</t>
  </si>
  <si>
    <t>ARLTCTL</t>
  </si>
  <si>
    <t>CLLTRCTL</t>
  </si>
  <si>
    <t>ARCLM2BBID</t>
  </si>
  <si>
    <t>Bureau Table Key</t>
  </si>
  <si>
    <t>ARCLM2BUREAU</t>
  </si>
  <si>
    <t>ARFLCLM2BBID</t>
  </si>
  <si>
    <t>ARCLM2BCLID</t>
  </si>
  <si>
    <t>Client Table Key</t>
  </si>
  <si>
    <t>ARCLM2BID</t>
  </si>
  <si>
    <t>Client-Bureau ID</t>
  </si>
  <si>
    <t>ARCLM2BIDNUM</t>
  </si>
  <si>
    <t>Identification Number</t>
  </si>
  <si>
    <t>ARCLM2BREPORT</t>
  </si>
  <si>
    <t>Report Flag</t>
  </si>
  <si>
    <t>ARFLCLM2BREPORT</t>
  </si>
  <si>
    <t>ARCLM2CREDCLASS</t>
  </si>
  <si>
    <t>Metro 2: Creditor Classificati</t>
  </si>
  <si>
    <t>ARCLM2EQUIDNO</t>
  </si>
  <si>
    <t>Metro 2: Equifax Ident No</t>
  </si>
  <si>
    <t>ARCLM2INCJ</t>
  </si>
  <si>
    <t>Metro 2: Include J Segments?</t>
  </si>
  <si>
    <t>ARCLM2INCK1</t>
  </si>
  <si>
    <t>Metro 2: Include K1 Segment?</t>
  </si>
  <si>
    <t>ARCLM2INCK2</t>
  </si>
  <si>
    <t>Metro 2: Include K2 Segment?</t>
  </si>
  <si>
    <t>ARCLM2INCK3</t>
  </si>
  <si>
    <t>Metro 2: Include K3 Segment?</t>
  </si>
  <si>
    <t>ARCLM2INCK4</t>
  </si>
  <si>
    <t>Metro 2: Include K4 Segment?</t>
  </si>
  <si>
    <t>ARCLM2INCN1</t>
  </si>
  <si>
    <t>Metro 2: Include N1 Segment?</t>
  </si>
  <si>
    <t>ARCLM2MAP</t>
  </si>
  <si>
    <t>Metro 2: Map</t>
  </si>
  <si>
    <t>ARM2MAPS</t>
  </si>
  <si>
    <t>ARCLM2MINDYS</t>
  </si>
  <si>
    <t>Metro 2: Minimum Days</t>
  </si>
  <si>
    <t>ARCLM2MININIBAL</t>
  </si>
  <si>
    <t>Metro 2: Minimum Initial Bal</t>
  </si>
  <si>
    <t>ARCLM2NEVSELS</t>
  </si>
  <si>
    <t>Metro 2: Never Select Script</t>
  </si>
  <si>
    <t>ARM2MPGENSFL</t>
  </si>
  <si>
    <t>ARCLM2ONHOLDS</t>
  </si>
  <si>
    <t>Metro 2: On Hold script</t>
  </si>
  <si>
    <t>ARCLM2ORIGCREDNAME</t>
  </si>
  <si>
    <t>Metro 2: Orig Creditor Name</t>
  </si>
  <si>
    <t>ARCLM2RPTENABLED</t>
  </si>
  <si>
    <t>Metro 2: Enable Credit Bureau Reporting</t>
  </si>
  <si>
    <t>ARCLM2RPTEQU</t>
  </si>
  <si>
    <t>Metro 2: Report to Equifax?</t>
  </si>
  <si>
    <t>ARCLM2RPTTU</t>
  </si>
  <si>
    <t>Metro 2: Report to Trans Union</t>
  </si>
  <si>
    <t>ARCLM2RPTXPR</t>
  </si>
  <si>
    <t>Metro 2: Report to Experian?</t>
  </si>
  <si>
    <t>ARCLM2TUIDNO</t>
  </si>
  <si>
    <t>Metro 2: TU Identification No</t>
  </si>
  <si>
    <t>ARCLM2XPRIDNO</t>
  </si>
  <si>
    <t>Metro 2: Experian Ident No</t>
  </si>
  <si>
    <t>ARCLMATCHGROUP</t>
  </si>
  <si>
    <t>Matching Group</t>
  </si>
  <si>
    <t>ARCLMATCHGROUPFL</t>
  </si>
  <si>
    <t>ARCLMAXDUELIM</t>
  </si>
  <si>
    <t>Maximum limit for 1st payment</t>
  </si>
  <si>
    <t>ARCLMAXLASTLIM</t>
  </si>
  <si>
    <t>Maximum ext for last payment</t>
  </si>
  <si>
    <t>99999</t>
  </si>
  <si>
    <t>ARCLMAXNUMPAY</t>
  </si>
  <si>
    <t>Maximum number of payments</t>
  </si>
  <si>
    <t>ARCLMCLTID</t>
  </si>
  <si>
    <t>Client Mig Data - Client ID</t>
  </si>
  <si>
    <t>ARCLTMIGDATA</t>
  </si>
  <si>
    <t>ARCLMGCLID</t>
  </si>
  <si>
    <t>Client Mig Data for Grid - Client ID</t>
  </si>
  <si>
    <t>ARCLTMIGGRID</t>
  </si>
  <si>
    <t>ARCLMGDATA</t>
  </si>
  <si>
    <t>Client Mig Data for Grid - Data</t>
  </si>
  <si>
    <t>ARCLMGFLDDESC</t>
  </si>
  <si>
    <t>Client Mig Data for Grid - Field Desc</t>
  </si>
  <si>
    <t>ARCLMGFLDNM</t>
  </si>
  <si>
    <t>Client Mig Data for Grid - Field Name</t>
  </si>
  <si>
    <t>ARCLMGID</t>
  </si>
  <si>
    <t>Client Mig Data for Grid - Key</t>
  </si>
  <si>
    <t>ARCLMGORDER</t>
  </si>
  <si>
    <t>Client Mig Data for Grid - Order</t>
  </si>
  <si>
    <t>ARCLMGSOURCE</t>
  </si>
  <si>
    <t>Client Mig Data for Grid - Source</t>
  </si>
  <si>
    <t>ARCLMGTABLE</t>
  </si>
  <si>
    <t>Client Mig Data for Grid - Table</t>
  </si>
  <si>
    <t>ARCLMID</t>
  </si>
  <si>
    <t>Client Mig Data - Key</t>
  </si>
  <si>
    <t>ARCLMINDWNPER</t>
  </si>
  <si>
    <t>Minimum down payment percent</t>
  </si>
  <si>
    <t>ARCLNAME</t>
  </si>
  <si>
    <t>CLNAME</t>
  </si>
  <si>
    <t>ARCLNHCLID</t>
  </si>
  <si>
    <t>Client Name History Client ID</t>
  </si>
  <si>
    <t>ARCLNAMEHIST</t>
  </si>
  <si>
    <t>ARCLNHDATE</t>
  </si>
  <si>
    <t>Client Name History Date</t>
  </si>
  <si>
    <t>ARCLNHFNA</t>
  </si>
  <si>
    <t>Client Name History FKA flag</t>
  </si>
  <si>
    <t>ARCLHNFKA</t>
  </si>
  <si>
    <t>ARCLNHID</t>
  </si>
  <si>
    <t>Client Name History ID</t>
  </si>
  <si>
    <t>ARCLNHNAME</t>
  </si>
  <si>
    <t>Client Name History Name</t>
  </si>
  <si>
    <t>ARCLNHUSR</t>
  </si>
  <si>
    <t>Client Name History User ID</t>
  </si>
  <si>
    <t>ARCLNOTES</t>
  </si>
  <si>
    <t>ARCLOAMTADJ</t>
  </si>
  <si>
    <t>Amount Adjusted</t>
  </si>
  <si>
    <t>ARCLSTO</t>
  </si>
  <si>
    <t>S4VAJ</t>
  </si>
  <si>
    <t>ARCLOAMTCBL</t>
  </si>
  <si>
    <t>Amount of Credit Balance</t>
  </si>
  <si>
    <t>S4VCL</t>
  </si>
  <si>
    <t>ARCLOAMTCBR</t>
  </si>
  <si>
    <t>Amount of Credit Bal. Cnc/Ret.</t>
  </si>
  <si>
    <t>S4VCR</t>
  </si>
  <si>
    <t>ARCLOAMTCNC</t>
  </si>
  <si>
    <t>Amount Cancelled and Returned</t>
  </si>
  <si>
    <t>S4VCA</t>
  </si>
  <si>
    <t>ARCLOAMTCOL</t>
  </si>
  <si>
    <t>Amount Collected</t>
  </si>
  <si>
    <t>S4VCODAY</t>
  </si>
  <si>
    <t>ARCLOAMTFEP</t>
  </si>
  <si>
    <t>Paid Fees Reported to Client</t>
  </si>
  <si>
    <t>S4VFE</t>
  </si>
  <si>
    <t>ARCLOAMTFRG</t>
  </si>
  <si>
    <t>Amount Forgiven</t>
  </si>
  <si>
    <t>ARCLOAMTINV</t>
  </si>
  <si>
    <t>Amount in Inventory</t>
  </si>
  <si>
    <t>ARCLOAMTLST</t>
  </si>
  <si>
    <t>Amount Listed for Month Batch</t>
  </si>
  <si>
    <t>S4VLI</t>
  </si>
  <si>
    <t>ARCLOAMTRC</t>
  </si>
  <si>
    <t>Amount Recalled by Client</t>
  </si>
  <si>
    <t>S4VRC</t>
  </si>
  <si>
    <t>ARCLOCLID</t>
  </si>
  <si>
    <t>Client ID (Rollup)</t>
  </si>
  <si>
    <t>ARCLOFF2</t>
  </si>
  <si>
    <t>Manager (Attn) &amp; Title</t>
  </si>
  <si>
    <t>CLOFF2</t>
  </si>
  <si>
    <t>ARCLOFFID</t>
  </si>
  <si>
    <t>ARCLOFFIDFL</t>
  </si>
  <si>
    <t>AR24123</t>
  </si>
  <si>
    <t>ARCLOMO</t>
  </si>
  <si>
    <t>Statistic Month (Rollup)</t>
  </si>
  <si>
    <t>ARCLONUMAD</t>
  </si>
  <si>
    <t>Service, List Dte. Differance</t>
  </si>
  <si>
    <t>S4VAG</t>
  </si>
  <si>
    <t>ARCLONUMADJ</t>
  </si>
  <si>
    <t>Number of Adjustments</t>
  </si>
  <si>
    <t>S4AAJ</t>
  </si>
  <si>
    <t>ARCLONUMCBL</t>
  </si>
  <si>
    <t>Number of Credit Bal. Accounts</t>
  </si>
  <si>
    <t>S4ACL</t>
  </si>
  <si>
    <t>ARCLONUMCBR</t>
  </si>
  <si>
    <t>Number Credit Bal. Cnc/Rtn</t>
  </si>
  <si>
    <t>S4ACR</t>
  </si>
  <si>
    <t>ARCLONUMCNC</t>
  </si>
  <si>
    <t>Number of Cancel Back Accounts</t>
  </si>
  <si>
    <t>S4ACA</t>
  </si>
  <si>
    <t>ARCLONUMCOL</t>
  </si>
  <si>
    <t>Number of Collections</t>
  </si>
  <si>
    <t>ARCLONUMINV</t>
  </si>
  <si>
    <t>Number in Inventory</t>
  </si>
  <si>
    <t>ARCLONUMLST</t>
  </si>
  <si>
    <t>Number of Listed Accounts</t>
  </si>
  <si>
    <t>S4ALI</t>
  </si>
  <si>
    <t>ARCLONUMPIF</t>
  </si>
  <si>
    <t>Number Paid In Full</t>
  </si>
  <si>
    <t>S4APF</t>
  </si>
  <si>
    <t>ARCLONUMRC</t>
  </si>
  <si>
    <t>Number of Recalled Accounts</t>
  </si>
  <si>
    <t>S4ARC</t>
  </si>
  <si>
    <t>ARCLONUMST</t>
  </si>
  <si>
    <t>Number of Settlements</t>
  </si>
  <si>
    <t>S4AST</t>
  </si>
  <si>
    <t>ARCLONUMSVC</t>
  </si>
  <si>
    <t>Number of Service Dte Accounts</t>
  </si>
  <si>
    <t>S4AAG</t>
  </si>
  <si>
    <t>ARCLOOFMO</t>
  </si>
  <si>
    <t>Statistic Offset (Rollup)</t>
  </si>
  <si>
    <t>ARCLOYR</t>
  </si>
  <si>
    <t>Statistic Year (Rollup)</t>
  </si>
  <si>
    <t>ARCLPALATEPAYS</t>
  </si>
  <si>
    <t>ARCLPAMTADJ</t>
  </si>
  <si>
    <t>ARCLSTP</t>
  </si>
  <si>
    <t>ARCLPAMTCOL</t>
  </si>
  <si>
    <t>S2VCOMTD</t>
  </si>
  <si>
    <t>ARCLPAMTFEE</t>
  </si>
  <si>
    <t>Amount of Reported Agency Fees</t>
  </si>
  <si>
    <t>S2VFE</t>
  </si>
  <si>
    <t>ARCLPAMTFRG</t>
  </si>
  <si>
    <t>ARCLPAMTINV</t>
  </si>
  <si>
    <t>S2VINV</t>
  </si>
  <si>
    <t>ARCLPAMTNSF</t>
  </si>
  <si>
    <t>Amount of NSF's by phase</t>
  </si>
  <si>
    <t>S2VNSMTD</t>
  </si>
  <si>
    <t>ARCLPCALWFGV</t>
  </si>
  <si>
    <t>ARCLPACTRLS</t>
  </si>
  <si>
    <t>AR2026</t>
  </si>
  <si>
    <t>ARCLPCCLID</t>
  </si>
  <si>
    <t>AR2024</t>
  </si>
  <si>
    <t>ARCLPCDEFDPPER</t>
  </si>
  <si>
    <t>AR2027</t>
  </si>
  <si>
    <t>ARCLPCDEFFRQ</t>
  </si>
  <si>
    <t>Default arrangement frequency</t>
  </si>
  <si>
    <t>AR2044</t>
  </si>
  <si>
    <t>ARCLPCDEFFRST</t>
  </si>
  <si>
    <t>Default first payment offset</t>
  </si>
  <si>
    <t>AR2045</t>
  </si>
  <si>
    <t>ARCLPCDEFNUMPAY</t>
  </si>
  <si>
    <t>AR2046</t>
  </si>
  <si>
    <t>ARCLPCDPOPT</t>
  </si>
  <si>
    <t>AR2049</t>
  </si>
  <si>
    <t>ARCLPCID</t>
  </si>
  <si>
    <t>Control key</t>
  </si>
  <si>
    <t>AR2023</t>
  </si>
  <si>
    <t>ARCLPCLATEPAYS</t>
  </si>
  <si>
    <t>Late payments</t>
  </si>
  <si>
    <t>ARCLPCLID</t>
  </si>
  <si>
    <t>ARCLPCMAXBAL</t>
  </si>
  <si>
    <t>Maximum  balance for range</t>
  </si>
  <si>
    <t>AR2025</t>
  </si>
  <si>
    <t>ARCLPCMAXDUELIM</t>
  </si>
  <si>
    <t>Max limit for first due date</t>
  </si>
  <si>
    <t>AR2050</t>
  </si>
  <si>
    <t>ARCLPCMAXLASTLIM</t>
  </si>
  <si>
    <t>Max limit for last due date</t>
  </si>
  <si>
    <t>AR2051</t>
  </si>
  <si>
    <t>ARCLPCMAXNUMPAY</t>
  </si>
  <si>
    <t>AR2048</t>
  </si>
  <si>
    <t>ARCLPCMINDP</t>
  </si>
  <si>
    <t>AR2028</t>
  </si>
  <si>
    <t>ARCLPCSTLALW</t>
  </si>
  <si>
    <t>Settlements allowed?</t>
  </si>
  <si>
    <t>AR2029</t>
  </si>
  <si>
    <t>ARCLPCSTLDEF</t>
  </si>
  <si>
    <t>Default settlement percent</t>
  </si>
  <si>
    <t>AR2030</t>
  </si>
  <si>
    <t>ARCLPCSTLMIN</t>
  </si>
  <si>
    <t>Minimum settlement percentage</t>
  </si>
  <si>
    <t>AR2043</t>
  </si>
  <si>
    <t>ARCLPDDPID</t>
  </si>
  <si>
    <t>ARCLIENTPHSDPT</t>
  </si>
  <si>
    <t>ARFLNONLGLDPT</t>
  </si>
  <si>
    <t>ARCLPDID</t>
  </si>
  <si>
    <t>ARCLPDOFFID</t>
  </si>
  <si>
    <t>ARCLPDPHSID</t>
  </si>
  <si>
    <t>Phase ID</t>
  </si>
  <si>
    <t>ARCLPDPHSIDFLIST</t>
  </si>
  <si>
    <t>ARCLPGBAL</t>
  </si>
  <si>
    <t>Progress Report Min. Balance</t>
  </si>
  <si>
    <t>CLPGBAL</t>
  </si>
  <si>
    <t>ARCLPGDAYS</t>
  </si>
  <si>
    <t>Account Purge Keep Days</t>
  </si>
  <si>
    <t>ARCLPGFREQ</t>
  </si>
  <si>
    <t>Progress Report Frequency Code</t>
  </si>
  <si>
    <t>CLPGFREQ</t>
  </si>
  <si>
    <t>ARCLPGSORT</t>
  </si>
  <si>
    <t>Progress Report Sort</t>
  </si>
  <si>
    <t>CLPGSORT</t>
  </si>
  <si>
    <t>0|No progress report is needed|~1|Alphabetical by account holder's name|~2|Numeric by the client ref</t>
  </si>
  <si>
    <t>ARCLPH</t>
  </si>
  <si>
    <t>CLPHONE</t>
  </si>
  <si>
    <t>ARCLPHASE</t>
  </si>
  <si>
    <t>Statistic Phase (Rollup)</t>
  </si>
  <si>
    <t>ARCLPHS</t>
  </si>
  <si>
    <t>Client phase</t>
  </si>
  <si>
    <t>ARCLPHSDTE</t>
  </si>
  <si>
    <t>Client phase change date</t>
  </si>
  <si>
    <t>ARCLPHTERMDESC</t>
  </si>
  <si>
    <t>Termination Code Descriptive Text</t>
  </si>
  <si>
    <t>ARPHONECALLLOG</t>
  </si>
  <si>
    <t>ARCLPL95</t>
  </si>
  <si>
    <t>PL95 Letter</t>
  </si>
  <si>
    <t>ARFLISTLTRPL95</t>
  </si>
  <si>
    <t>ARCLPMO</t>
  </si>
  <si>
    <t>ARCLPNUMADJ</t>
  </si>
  <si>
    <t>ARCLPNUMCOL</t>
  </si>
  <si>
    <t>S2ACOMTD</t>
  </si>
  <si>
    <t>ARCLPNUMINV</t>
  </si>
  <si>
    <t>S2AINV</t>
  </si>
  <si>
    <t>ARCLPNUMNSF</t>
  </si>
  <si>
    <t>Number of NSF's by phase</t>
  </si>
  <si>
    <t>S2ANSMTD</t>
  </si>
  <si>
    <t>ARCLPNUMPIF</t>
  </si>
  <si>
    <t>ARCLPNUMST</t>
  </si>
  <si>
    <t>ARCLPPREPCC</t>
  </si>
  <si>
    <t>ARCLPPREPLG</t>
  </si>
  <si>
    <t>ARCLPURSUEBNK</t>
  </si>
  <si>
    <t>Client Pursues Bankrupt Accounts</t>
  </si>
  <si>
    <t>ARCLPURSUEDEC</t>
  </si>
  <si>
    <t>Pursue Accounts with Deceased Primary Resp. Party</t>
  </si>
  <si>
    <t>ARCLPWF</t>
  </si>
  <si>
    <t>Workflow by phase</t>
  </si>
  <si>
    <t>ARCLPYR</t>
  </si>
  <si>
    <t>ARCLRPTFILEPATH</t>
  </si>
  <si>
    <t>Client File Path</t>
  </si>
  <si>
    <t>ARCLSALESID</t>
  </si>
  <si>
    <t>Salesman ID</t>
  </si>
  <si>
    <t>ARCLSAMTADJ</t>
  </si>
  <si>
    <t>ARCLSTS</t>
  </si>
  <si>
    <t>S1VAJ</t>
  </si>
  <si>
    <t>ARCLSAMTAFP</t>
  </si>
  <si>
    <t>Total Attorney Fees Paid</t>
  </si>
  <si>
    <t>S1VAF</t>
  </si>
  <si>
    <t>ARCLSAMTATF</t>
  </si>
  <si>
    <t>Attorney Fees Recovered Agency</t>
  </si>
  <si>
    <t>S1VAT</t>
  </si>
  <si>
    <t>ARCLSAMTATY</t>
  </si>
  <si>
    <t>Attorney Fees Paid by Client</t>
  </si>
  <si>
    <t>S1VAP</t>
  </si>
  <si>
    <t>ARCLSAMTCBL</t>
  </si>
  <si>
    <t>Amount of Credit Bal. Listings</t>
  </si>
  <si>
    <t>S1VCB</t>
  </si>
  <si>
    <t>ARCLSAMTCCC</t>
  </si>
  <si>
    <t>Consumer Credit Council Pmts.</t>
  </si>
  <si>
    <t>S1VCC</t>
  </si>
  <si>
    <t>ARCLSAMTCL3</t>
  </si>
  <si>
    <t>Client's portion of LIST3 Col.</t>
  </si>
  <si>
    <t>S1L3G</t>
  </si>
  <si>
    <t>ARCLSAMTCL4</t>
  </si>
  <si>
    <t>Client's portion of LIST4 Col.</t>
  </si>
  <si>
    <t>S1L4G</t>
  </si>
  <si>
    <t>ARCLSAMTCM1</t>
  </si>
  <si>
    <t>Client's portion of MISC1 Col.</t>
  </si>
  <si>
    <t>S1VC1</t>
  </si>
  <si>
    <t>ARCLSAMTCNC</t>
  </si>
  <si>
    <t>S1VCA</t>
  </si>
  <si>
    <t>ARCLSAMTCOL</t>
  </si>
  <si>
    <t>S1VCO</t>
  </si>
  <si>
    <t>ARCLSAMTCPJ</t>
  </si>
  <si>
    <t>Client's portion of PJ Int.</t>
  </si>
  <si>
    <t>S1VPJ</t>
  </si>
  <si>
    <t>ARCLSAMTCRB</t>
  </si>
  <si>
    <t>Amount for Credit Bal. Accts.</t>
  </si>
  <si>
    <t>ARCLSAMTDP</t>
  </si>
  <si>
    <t>Amount of Direct Client Pmts.</t>
  </si>
  <si>
    <t>S1VDR</t>
  </si>
  <si>
    <t>ARCLSAMTEPAY</t>
  </si>
  <si>
    <t>Amount of electronic payments</t>
  </si>
  <si>
    <t>ARCLSAMTFEC</t>
  </si>
  <si>
    <t>Total Fees Charged Current Mo.</t>
  </si>
  <si>
    <t>S1FCH</t>
  </si>
  <si>
    <t>ARCLSAMTFEE</t>
  </si>
  <si>
    <t>Net Fees Reported to Client</t>
  </si>
  <si>
    <t>S1VFE</t>
  </si>
  <si>
    <t>ARCLSAMTFFP</t>
  </si>
  <si>
    <t>Forwarding Fees Paid Agencies</t>
  </si>
  <si>
    <t>S1VFW</t>
  </si>
  <si>
    <t>ARCLSAMTFRG</t>
  </si>
  <si>
    <t>ARCLSAMTINC</t>
  </si>
  <si>
    <t>Amount Client Interest</t>
  </si>
  <si>
    <t>S1VAI</t>
  </si>
  <si>
    <t>ARCLSAMTINV</t>
  </si>
  <si>
    <t>ARCLSAMTLF</t>
  </si>
  <si>
    <t>Amount of combined List Fees</t>
  </si>
  <si>
    <t>S1VLF</t>
  </si>
  <si>
    <t>ARCLSAMTLGLBILLC</t>
  </si>
  <si>
    <t>Legal costs billed to client</t>
  </si>
  <si>
    <t>ARCLSAMTLGLEXPA</t>
  </si>
  <si>
    <t>Legal costs agency expense</t>
  </si>
  <si>
    <t>AR2621</t>
  </si>
  <si>
    <t>ARCLSAMTLGLEXPC</t>
  </si>
  <si>
    <t>Legal costs client expense</t>
  </si>
  <si>
    <t>AR2617</t>
  </si>
  <si>
    <t>ARCLSAMTLGLRECA</t>
  </si>
  <si>
    <t>Legal cost recovered by agency</t>
  </si>
  <si>
    <t>AR2619</t>
  </si>
  <si>
    <t>ARCLSAMTLGLRECC</t>
  </si>
  <si>
    <t>Legal cost recovered by client</t>
  </si>
  <si>
    <t>AR2620</t>
  </si>
  <si>
    <t>ARCLSAMTLST</t>
  </si>
  <si>
    <t>Amount for Accounts Listed</t>
  </si>
  <si>
    <t>S1VLI</t>
  </si>
  <si>
    <t>ARCLSAMTMAIL</t>
  </si>
  <si>
    <t>Amount of Mail Payments</t>
  </si>
  <si>
    <t>S1VMA</t>
  </si>
  <si>
    <t>ARCLSAMTMSO</t>
  </si>
  <si>
    <t>Amount of Miscellaneous Colls.</t>
  </si>
  <si>
    <t>S1VMS</t>
  </si>
  <si>
    <t>ARCLSAMTNSF</t>
  </si>
  <si>
    <t>Amount of NSF's</t>
  </si>
  <si>
    <t>S1VNS</t>
  </si>
  <si>
    <t>ARCLSAMTOFC</t>
  </si>
  <si>
    <t>Amount of Office Payments</t>
  </si>
  <si>
    <t>S1VFF</t>
  </si>
  <si>
    <t>ARCLSAMTTIC</t>
  </si>
  <si>
    <t>Total Interest Collected</t>
  </si>
  <si>
    <t>S1VIC</t>
  </si>
  <si>
    <t>ARCLSAMTTL3</t>
  </si>
  <si>
    <t>Total LIST3 Collections</t>
  </si>
  <si>
    <t>S1L3C</t>
  </si>
  <si>
    <t>ARCLSAMTTL4</t>
  </si>
  <si>
    <t>Total LIST4 Collections</t>
  </si>
  <si>
    <t>S1L4C</t>
  </si>
  <si>
    <t>ARCLSAMTTM1</t>
  </si>
  <si>
    <t>Total MISC1 Collections</t>
  </si>
  <si>
    <t>S1VM1</t>
  </si>
  <si>
    <t>ARCLSAMTTPJ</t>
  </si>
  <si>
    <t>Total PJ Int. Collected</t>
  </si>
  <si>
    <t>S1VPC</t>
  </si>
  <si>
    <t>ARCLSCLID</t>
  </si>
  <si>
    <t>ARCLSDA</t>
  </si>
  <si>
    <t>Statistic Day (Rollup)</t>
  </si>
  <si>
    <t>ARCLSETID</t>
  </si>
  <si>
    <t>Client Set ID</t>
  </si>
  <si>
    <t>ARCLSFAMT</t>
  </si>
  <si>
    <t>Fees charged by workflow</t>
  </si>
  <si>
    <t>ARCLSFBALLIST</t>
  </si>
  <si>
    <t>Balance list</t>
  </si>
  <si>
    <t>ARCLSFCATID</t>
  </si>
  <si>
    <t>ARCLSFCATIDFIND</t>
  </si>
  <si>
    <t>ARCLSFCHARGE</t>
  </si>
  <si>
    <t>Charge Client</t>
  </si>
  <si>
    <t>ARCLSFCHKTYP</t>
  </si>
  <si>
    <t>Check Type</t>
  </si>
  <si>
    <t>AR5394</t>
  </si>
  <si>
    <t>ARCLSFCLTID</t>
  </si>
  <si>
    <t>Pointer to a Client</t>
  </si>
  <si>
    <t>ARCLSFCSCLSID</t>
  </si>
  <si>
    <t>Case class identifier</t>
  </si>
  <si>
    <t>ARCLSFCSID</t>
  </si>
  <si>
    <t>Pointer to a case</t>
  </si>
  <si>
    <t>ARCLSFDEFER</t>
  </si>
  <si>
    <t>Defer billing for charges?</t>
  </si>
  <si>
    <t>ARCLSFFEEID</t>
  </si>
  <si>
    <t>ARCLSFFEEIDFIND</t>
  </si>
  <si>
    <t>ARCLSFFLD</t>
  </si>
  <si>
    <t>Amount field for percentage</t>
  </si>
  <si>
    <t>ARCLSACAMTFLDFL</t>
  </si>
  <si>
    <t>ARCLSFID</t>
  </si>
  <si>
    <t>Client charge ID</t>
  </si>
  <si>
    <t>ARCLSFPCT</t>
  </si>
  <si>
    <t>Percentage of current balance</t>
  </si>
  <si>
    <t>ARCLSFPREPAYID</t>
  </si>
  <si>
    <t>ARCLSFPREPAYIDFIND</t>
  </si>
  <si>
    <t>ARCLSFSEPINV</t>
  </si>
  <si>
    <t>Show on a separate invoice?</t>
  </si>
  <si>
    <t>ARCLSFTRNTYPID</t>
  </si>
  <si>
    <t>ARCLSFVECONTRACTID</t>
  </si>
  <si>
    <t>Vendor Contract ID</t>
  </si>
  <si>
    <t>AR20426</t>
  </si>
  <si>
    <t>ARCLSLAUTOUPDBILLDTE</t>
  </si>
  <si>
    <t>Auto Update Bill Date on Payment</t>
  </si>
  <si>
    <t>ARCLSLCHGSTARTONCE</t>
  </si>
  <si>
    <t>Can Change Rehab Start Only Once</t>
  </si>
  <si>
    <t>AR47819</t>
  </si>
  <si>
    <t>ARCLSLDAYSBETWEEN</t>
  </si>
  <si>
    <t>Required days between rehab payments</t>
  </si>
  <si>
    <t>AR47822</t>
  </si>
  <si>
    <t>ARCLSLELIGDIRECT</t>
  </si>
  <si>
    <t>Direct Rehab Eligibility Script</t>
  </si>
  <si>
    <t>AR48137</t>
  </si>
  <si>
    <t>ARCLSLELIGFFEL</t>
  </si>
  <si>
    <t>FFEL Rehab Eligibility Script</t>
  </si>
  <si>
    <t>AR48138</t>
  </si>
  <si>
    <t>ARCLSLELIGPERKINS</t>
  </si>
  <si>
    <t>NDSL/Perkins Rehab Eligibility Script</t>
  </si>
  <si>
    <t>AR48139</t>
  </si>
  <si>
    <t>ARCLSLGRACE</t>
  </si>
  <si>
    <t>Default SL Rehab Payment Grace Period</t>
  </si>
  <si>
    <t>AR47801</t>
  </si>
  <si>
    <t>ARCLSLGRACEDIRECT</t>
  </si>
  <si>
    <t>Direct Rehab Grace Period</t>
  </si>
  <si>
    <t>AR48129</t>
  </si>
  <si>
    <t>ARCLSLGRACEFFEL</t>
  </si>
  <si>
    <t>FFEL Rehab Grace Period</t>
  </si>
  <si>
    <t>AR48130</t>
  </si>
  <si>
    <t>ARCLSLGRACEPERKINS</t>
  </si>
  <si>
    <t>NDSL/Perkins Rehab Grace Period</t>
  </si>
  <si>
    <t>AR48131</t>
  </si>
  <si>
    <t>ARCLSLIGNSTNDFIS</t>
  </si>
  <si>
    <t>Ignore Financial Disclosure standard amts?</t>
  </si>
  <si>
    <t>ARCLSLPAYCALC10PCT</t>
  </si>
  <si>
    <t>AR48209</t>
  </si>
  <si>
    <t>ARCLSLPAYCALC15PCT</t>
  </si>
  <si>
    <t>15% Rule Calc Script</t>
  </si>
  <si>
    <t>AR48210</t>
  </si>
  <si>
    <t>ARCLSLPAYCALCBALSENS</t>
  </si>
  <si>
    <t>Balance Sensitive Calc Script</t>
  </si>
  <si>
    <t>AR48148</t>
  </si>
  <si>
    <t>ARCLSLPAYCALCFINDISC</t>
  </si>
  <si>
    <t>Financial Disclosure Calc Script</t>
  </si>
  <si>
    <t>ARCLSLPAYCALCRA</t>
  </si>
  <si>
    <t>Reasonable and Affordable Calc Script</t>
  </si>
  <si>
    <t>AR48149</t>
  </si>
  <si>
    <t>ARCLSLPAYCALCSTND</t>
  </si>
  <si>
    <t>Standard SL Payment Calc Script</t>
  </si>
  <si>
    <t>AR48147</t>
  </si>
  <si>
    <t>ARCLSLSTNDFISSCRIPT</t>
  </si>
  <si>
    <t>Financial Disclosure standard amt script</t>
  </si>
  <si>
    <t>ARCLSMO</t>
  </si>
  <si>
    <t>ARCLSNUMADJ</t>
  </si>
  <si>
    <t>S1AAJ</t>
  </si>
  <si>
    <t>ARCLSNUMCBL</t>
  </si>
  <si>
    <t>Number of Credit Bal. Listed</t>
  </si>
  <si>
    <t>S1ACB</t>
  </si>
  <si>
    <t>ARCLSNUMCNC</t>
  </si>
  <si>
    <t>Number of Cancel/Return Accts.</t>
  </si>
  <si>
    <t>S1ACA</t>
  </si>
  <si>
    <t>ARCLSNUMCOL</t>
  </si>
  <si>
    <t>S1ACO</t>
  </si>
  <si>
    <t>ARCLSNUMCRB</t>
  </si>
  <si>
    <t>ARCLSNUMDP</t>
  </si>
  <si>
    <t>Number of Direct Payments</t>
  </si>
  <si>
    <t>S1ADR</t>
  </si>
  <si>
    <t>ARCLSNUMEPAY</t>
  </si>
  <si>
    <t>Number of electronic payments</t>
  </si>
  <si>
    <t>ARCLSNUMINV</t>
  </si>
  <si>
    <t>ARCLSNUMLF</t>
  </si>
  <si>
    <t>Number of List Fees</t>
  </si>
  <si>
    <t>S1ALF</t>
  </si>
  <si>
    <t>ARCLSNUMLST</t>
  </si>
  <si>
    <t>Number of Accounts Listed</t>
  </si>
  <si>
    <t>S1ALI</t>
  </si>
  <si>
    <t>ARCLSNUMLTR</t>
  </si>
  <si>
    <t>S1LTR</t>
  </si>
  <si>
    <t>ARCLSNUMMAIL</t>
  </si>
  <si>
    <t>Number of M (Mail) Payments</t>
  </si>
  <si>
    <t>S1AMA</t>
  </si>
  <si>
    <t>ARCLSNUMNSF</t>
  </si>
  <si>
    <t>Number of NSF Checks</t>
  </si>
  <si>
    <t>S1ANS</t>
  </si>
  <si>
    <t>ARCLSNUMOFC</t>
  </si>
  <si>
    <t>Number of Office Payments</t>
  </si>
  <si>
    <t>S1AFF</t>
  </si>
  <si>
    <t>ARCLSNUMPIF</t>
  </si>
  <si>
    <t>ARCLSNUMRM</t>
  </si>
  <si>
    <t>Number of Return Mail</t>
  </si>
  <si>
    <t>ARCLSNUMSEC</t>
  </si>
  <si>
    <t>Number of Collection Seconds</t>
  </si>
  <si>
    <t>S1SEC</t>
  </si>
  <si>
    <t>ARCLSNUMST</t>
  </si>
  <si>
    <t>ARCLST</t>
  </si>
  <si>
    <t>CLSTATE</t>
  </si>
  <si>
    <t>ARCLSTACCT</t>
  </si>
  <si>
    <t>Account number with the detail</t>
  </si>
  <si>
    <t>ARCLSTDETAIL</t>
  </si>
  <si>
    <t>ARCLSTAMTCHG</t>
  </si>
  <si>
    <t>Detail amount change</t>
  </si>
  <si>
    <t>ARCLSTCTL</t>
  </si>
  <si>
    <t>Status Control List</t>
  </si>
  <si>
    <t>ARSTCTL</t>
  </si>
  <si>
    <t>CLDSPCTL</t>
  </si>
  <si>
    <t>ARCLSTDATE</t>
  </si>
  <si>
    <t>Date of the detail information</t>
  </si>
  <si>
    <t>ARCLSTLALW</t>
  </si>
  <si>
    <t>Settlements allowed flag</t>
  </si>
  <si>
    <t>ARCLSTLDEF</t>
  </si>
  <si>
    <t>Settlement default percent</t>
  </si>
  <si>
    <t>ARCLSTLMIN</t>
  </si>
  <si>
    <t>Minimum settlement percent</t>
  </si>
  <si>
    <t>ARCLSTMBCAGE</t>
  </si>
  <si>
    <t>Average Age</t>
  </si>
  <si>
    <t>ARCLSTMBRPT</t>
  </si>
  <si>
    <t>ARCLSTMBCLTID</t>
  </si>
  <si>
    <t>Client ID (sort)</t>
  </si>
  <si>
    <t>ARCLSTMBCMOYR</t>
  </si>
  <si>
    <t>Literal Month and Year</t>
  </si>
  <si>
    <t>ARCLSTMBCNACT</t>
  </si>
  <si>
    <t>Number of Active Accounts</t>
  </si>
  <si>
    <t>ARCLSTMBCNAJ</t>
  </si>
  <si>
    <t>Number of Adjustments to List</t>
  </si>
  <si>
    <t>ARCLSTMBCNCA</t>
  </si>
  <si>
    <t>Number of Cancel Returns</t>
  </si>
  <si>
    <t>ARCLSTMBCNLI</t>
  </si>
  <si>
    <t>ARCLSTMBCNPS</t>
  </si>
  <si>
    <t>Number of PIF/SIF Accounts</t>
  </si>
  <si>
    <t>ARCLSTMBCNRC</t>
  </si>
  <si>
    <t>Number of Client Recalls</t>
  </si>
  <si>
    <t>ARCLSTMBCPACT</t>
  </si>
  <si>
    <t>Percent of Active Accounts</t>
  </si>
  <si>
    <t>ARCLSTMBCPCA</t>
  </si>
  <si>
    <t>Percent of Cancel Returns</t>
  </si>
  <si>
    <t>ARCLSTMBCPMTD</t>
  </si>
  <si>
    <t>Percent of MTD Collections</t>
  </si>
  <si>
    <t>ARCLSTMBCPRC</t>
  </si>
  <si>
    <t>Percent of Client Recalls</t>
  </si>
  <si>
    <t>ARCLSTMBCPTD</t>
  </si>
  <si>
    <t>Percent of TD Collections</t>
  </si>
  <si>
    <t>ARCLSTMBCVACT</t>
  </si>
  <si>
    <t>Amount of Active Accounts</t>
  </si>
  <si>
    <t>ARCLSTMBCVAJ</t>
  </si>
  <si>
    <t>Amount of Adjustments to List</t>
  </si>
  <si>
    <t>ARCLSTMBCVCA</t>
  </si>
  <si>
    <t>Amount of Cancel Returns</t>
  </si>
  <si>
    <t>ARCLSTMBCVCNT</t>
  </si>
  <si>
    <t>Amount of Current Client Net</t>
  </si>
  <si>
    <t>ARCLSTMBCVFEE</t>
  </si>
  <si>
    <t>Amount of Fees</t>
  </si>
  <si>
    <t>ARCLSTMBCVLI</t>
  </si>
  <si>
    <t>Amount of Accounts Listed</t>
  </si>
  <si>
    <t>ARCLSTMBCVMTD</t>
  </si>
  <si>
    <t>Amount of MTD Collections</t>
  </si>
  <si>
    <t>ARCLSTMBCVRC</t>
  </si>
  <si>
    <t>Amount of Client Recalls</t>
  </si>
  <si>
    <t>ARCLSTMBCVTD</t>
  </si>
  <si>
    <t>Amount of TD Collections</t>
  </si>
  <si>
    <t>ARCLSTMBCVTNT</t>
  </si>
  <si>
    <t>Amount of Todate Client Net</t>
  </si>
  <si>
    <t>ARCLSTMBCVYLD</t>
  </si>
  <si>
    <t>Amount of Unit Yield</t>
  </si>
  <si>
    <t>ARCLSTMBID</t>
  </si>
  <si>
    <t>Report Run ID (index)</t>
  </si>
  <si>
    <t>ARCLSTMBLINE</t>
  </si>
  <si>
    <t>Report Line ID (key)</t>
  </si>
  <si>
    <t>ARCLSTMBMCLTID</t>
  </si>
  <si>
    <t>ARCLSTMBMAIN</t>
  </si>
  <si>
    <t>ARCLSTMBMCLTNAM</t>
  </si>
  <si>
    <t>ARCLSTMBMINDEX</t>
  </si>
  <si>
    <t>Report Job ID (index)</t>
  </si>
  <si>
    <t>ARCLSTMBMKEY</t>
  </si>
  <si>
    <t>Report Line (key)</t>
  </si>
  <si>
    <t>ARCLSTMBMON</t>
  </si>
  <si>
    <t>Fiscal Month (sort)</t>
  </si>
  <si>
    <t>ARCLSTMBYR</t>
  </si>
  <si>
    <t>Fiscal Year (sort)</t>
  </si>
  <si>
    <t>ARCLSTNOTE</t>
  </si>
  <si>
    <t>Note for reason of change</t>
  </si>
  <si>
    <t>ARCLSTNOTEID</t>
  </si>
  <si>
    <t>Key field ID</t>
  </si>
  <si>
    <t>ARCLSTNUMCHG</t>
  </si>
  <si>
    <t>Number of changes</t>
  </si>
  <si>
    <t>ARCLSTRK1CLTID</t>
  </si>
  <si>
    <t>ARCLSTRKRPT1</t>
  </si>
  <si>
    <t>ARCLSTRK1CLTNAME</t>
  </si>
  <si>
    <t>ARCLSTRK1CURAPY</t>
  </si>
  <si>
    <t>ARCLSTRK1CURNLI</t>
  </si>
  <si>
    <t>ARCLSTRK1CURVLI</t>
  </si>
  <si>
    <t>ARCLSTRK1ID</t>
  </si>
  <si>
    <t>ARCLSTRK1JOB</t>
  </si>
  <si>
    <t>ARCLSTRK1LSTDTE</t>
  </si>
  <si>
    <t>ARCLSTRK1PERAPT</t>
  </si>
  <si>
    <t>ARCLSTRK1PERAPY</t>
  </si>
  <si>
    <t>ARCLSTRK1PERCOL</t>
  </si>
  <si>
    <t>ARCLSTRK1PERFEE</t>
  </si>
  <si>
    <t>ARCLSTRK1PERFPT</t>
  </si>
  <si>
    <t>ARCLSTRK1PERNLI</t>
  </si>
  <si>
    <t>ARCLSTRK1PERRAC</t>
  </si>
  <si>
    <t>ARCLSTRK1PERVLI</t>
  </si>
  <si>
    <t>ARCLSTRK1RANKCOL</t>
  </si>
  <si>
    <t>ARCLSTRK1RANKFEE</t>
  </si>
  <si>
    <t>ARCLSTRK1RANKLST</t>
  </si>
  <si>
    <t>ARCLSTRK2AMTLST</t>
  </si>
  <si>
    <t>ARCLSTRKRPT2</t>
  </si>
  <si>
    <t>ARCLSTRK2AMTNET</t>
  </si>
  <si>
    <t>ARCLSTRK2AMTRET</t>
  </si>
  <si>
    <t>ARCLSTRK2AVEBAL</t>
  </si>
  <si>
    <t>ARCLSTRK2CLTID</t>
  </si>
  <si>
    <t>ARCLSTRK2DTE</t>
  </si>
  <si>
    <t>ARCLSTRK2FEECOL</t>
  </si>
  <si>
    <t>ARCLSTRK2GRSCOL</t>
  </si>
  <si>
    <t>ARCLSTRK2ID</t>
  </si>
  <si>
    <t>ARCLSTRK2JOB</t>
  </si>
  <si>
    <t>ARCLSTRKJENDMON</t>
  </si>
  <si>
    <t>ARCLSTRKJOB</t>
  </si>
  <si>
    <t>ARCLSTRKJENDYR</t>
  </si>
  <si>
    <t>ARCLSTRKJINACT</t>
  </si>
  <si>
    <t>ARCLSTRKJNUMCLT</t>
  </si>
  <si>
    <t>ARCLSTRKJOBID</t>
  </si>
  <si>
    <t>ARCLSTRKJORDER</t>
  </si>
  <si>
    <t>ARCLSTRKJPERFORM</t>
  </si>
  <si>
    <t>ARCLSTRKJSETS</t>
  </si>
  <si>
    <t>ARCLSTRKJSTARTMON</t>
  </si>
  <si>
    <t>ARCLSTRKJSTARTYR</t>
  </si>
  <si>
    <t>ARCLSTRKJTOPBOT</t>
  </si>
  <si>
    <t>ARCLSTRKMCLTID</t>
  </si>
  <si>
    <t>ARCLSTRKMAIN</t>
  </si>
  <si>
    <t>ARCLSTRKMCLTNAME</t>
  </si>
  <si>
    <t>ARCLSTRKMENDMON</t>
  </si>
  <si>
    <t>ARCLSTRKMHDR</t>
  </si>
  <si>
    <t>ARCLSTRKMID</t>
  </si>
  <si>
    <t>ARCLSTRKMJOB</t>
  </si>
  <si>
    <t>ARCLSTRKMNUMMON</t>
  </si>
  <si>
    <t>ARCLSTRKMRANKCOL</t>
  </si>
  <si>
    <t>ARCLSTRKMRANKFEE</t>
  </si>
  <si>
    <t>ARCLSTRKMRANKLST</t>
  </si>
  <si>
    <t>ARCLSTRKSCLTID</t>
  </si>
  <si>
    <t>ARCLSTRKSORT</t>
  </si>
  <si>
    <t>ARCLSTRKSCOLL</t>
  </si>
  <si>
    <t>ARCLSTRKSFEES</t>
  </si>
  <si>
    <t>ARCLSTRKSID</t>
  </si>
  <si>
    <t>ARCLSTRKSJOB</t>
  </si>
  <si>
    <t>ARCLSTRKSLIST</t>
  </si>
  <si>
    <t>ARCLSTRKSRCOLL</t>
  </si>
  <si>
    <t>ARCLSTRKSRFEES</t>
  </si>
  <si>
    <t>ARCLSTRKSRLIST</t>
  </si>
  <si>
    <t>ARCLSTUDENTLOAN</t>
  </si>
  <si>
    <t>Student Loan Client</t>
  </si>
  <si>
    <t>AR47795</t>
  </si>
  <si>
    <t>ARCLSUECLNAME</t>
  </si>
  <si>
    <t>Pursue in client's name</t>
  </si>
  <si>
    <t>ARCLSYR</t>
  </si>
  <si>
    <t>ARCLTAXID</t>
  </si>
  <si>
    <t>Client's Tax Id Number</t>
  </si>
  <si>
    <t>ARCLTDESC</t>
  </si>
  <si>
    <t>Client Set Description</t>
  </si>
  <si>
    <t>ARCLTFINSETID</t>
  </si>
  <si>
    <t>ARCLTIEREF</t>
  </si>
  <si>
    <t>Tie by client ref #?</t>
  </si>
  <si>
    <t>ARCLTMASTERCLID</t>
  </si>
  <si>
    <t>Master Client ID</t>
  </si>
  <si>
    <t>ARCLTNAME</t>
  </si>
  <si>
    <t>ARCLTNOTES</t>
  </si>
  <si>
    <t>Client Set Notes</t>
  </si>
  <si>
    <t>ARCLTRMATCH</t>
  </si>
  <si>
    <t>Restrict Matching by Client Sets?</t>
  </si>
  <si>
    <t>AR43850</t>
  </si>
  <si>
    <t>ARCLTSID</t>
  </si>
  <si>
    <t>ARCLTYCLT</t>
  </si>
  <si>
    <t>Tie across clients</t>
  </si>
  <si>
    <t>ARCLTYDPT</t>
  </si>
  <si>
    <t>Tie across departments</t>
  </si>
  <si>
    <t>ARCLTYOFF</t>
  </si>
  <si>
    <t>Tie across offices</t>
  </si>
  <si>
    <t>ARCLTYPDOCREQ</t>
  </si>
  <si>
    <t>Type of documentation requestd</t>
  </si>
  <si>
    <t>ARFLCLTYPDOC</t>
  </si>
  <si>
    <t>ARCLTYSAME</t>
  </si>
  <si>
    <t>Tie within same client</t>
  </si>
  <si>
    <t>ARCLUNIT</t>
  </si>
  <si>
    <t>Client Address Unit</t>
  </si>
  <si>
    <t>AR3200</t>
  </si>
  <si>
    <t>ARCLUSEFILTERFORUPD</t>
  </si>
  <si>
    <t>Use Filter for Update Criteria</t>
  </si>
  <si>
    <t>Y|Use Filter for Updates|~N|Do Not Use Filter for Updates|</t>
  </si>
  <si>
    <t>SYFLD_ARUSEFILTERFORUPD</t>
  </si>
  <si>
    <t>ARCLUSERID</t>
  </si>
  <si>
    <t>Client user ID</t>
  </si>
  <si>
    <t>ARCLVALONFIRSTCONT</t>
  </si>
  <si>
    <t>Send Validation Letter on First Contact</t>
  </si>
  <si>
    <t>ARCLVCCALLBACK</t>
  </si>
  <si>
    <t>Verified Contacts CallBack Ph</t>
  </si>
  <si>
    <t>SYFLD_ARCLVCCALLBACK</t>
  </si>
  <si>
    <t>ARCLWEBNBSCREEN</t>
  </si>
  <si>
    <t>Webstation New Business Entry Screen</t>
  </si>
  <si>
    <t>ARNBWEBENTRY</t>
  </si>
  <si>
    <t>ARCLWEBSITE</t>
  </si>
  <si>
    <t>Client's Web Site Address</t>
  </si>
  <si>
    <t>ARCLWFDFLT</t>
  </si>
  <si>
    <t>Default Client Workflow</t>
  </si>
  <si>
    <t>ARSYSTEM</t>
  </si>
  <si>
    <t>ARCLBASIC</t>
  </si>
  <si>
    <t>ARFLISTCLWF</t>
  </si>
  <si>
    <t>ARSYSTEM_ARCLWFDFLT</t>
  </si>
  <si>
    <t>ARCLWFFILTER</t>
  </si>
  <si>
    <t>Filter to Determine Workflow</t>
  </si>
  <si>
    <t>ARWFFILTERFL</t>
  </si>
  <si>
    <t>AR8647</t>
  </si>
  <si>
    <t>ARCLWRKFLO</t>
  </si>
  <si>
    <t>Collections Workflow</t>
  </si>
  <si>
    <t>ARCLWRKFLW</t>
  </si>
  <si>
    <t>Client workflow</t>
  </si>
  <si>
    <t>ARCLXCLTID</t>
  </si>
  <si>
    <t>ARCLXROLL</t>
  </si>
  <si>
    <t>AR24116</t>
  </si>
  <si>
    <t>ARCLXID</t>
  </si>
  <si>
    <t>AR24115</t>
  </si>
  <si>
    <t>ARCLXOUHIERARCHY</t>
  </si>
  <si>
    <t>Client Operating Unit Hierarchy</t>
  </si>
  <si>
    <t>ARCLXOUOTHADR</t>
  </si>
  <si>
    <t>Client OU Hierarchy - Other Address</t>
  </si>
  <si>
    <t>ARCLXOUOTHCITY</t>
  </si>
  <si>
    <t>Client OU Hierarchy - Other City</t>
  </si>
  <si>
    <t>ARCLXOUOTHCLASSID</t>
  </si>
  <si>
    <t>Client OU Hierarchy - Other Class</t>
  </si>
  <si>
    <t>ARXOUCLASS</t>
  </si>
  <si>
    <t>ARCLXOUOTHFAX</t>
  </si>
  <si>
    <t>Client OU Hierarchy - Other Fax</t>
  </si>
  <si>
    <t>ARCLXOUOTHNAME</t>
  </si>
  <si>
    <t>Client OU Hierarchy - Other Name</t>
  </si>
  <si>
    <t>ARCLXOUOTHPHONE</t>
  </si>
  <si>
    <t>Client OU Hierarchy - Other Phone</t>
  </si>
  <si>
    <t>ARCLXOUOTHSTATE</t>
  </si>
  <si>
    <t>Client OU Hierarchy - Other State</t>
  </si>
  <si>
    <t>ARCLXOUOTHUNIT</t>
  </si>
  <si>
    <t>Client OU Hierarchy - Other Unit</t>
  </si>
  <si>
    <t>ARCLXOUOTHZIP</t>
  </si>
  <si>
    <t>Client OU Hierarchy - Other Postal Code</t>
  </si>
  <si>
    <t>ARCLXOUPARENT</t>
  </si>
  <si>
    <t>External Operating Unit Parent</t>
  </si>
  <si>
    <t>AREXOPUNIT</t>
  </si>
  <si>
    <t>ARCLXOUPARENTFL</t>
  </si>
  <si>
    <t>ARCLXOUTOPADR</t>
  </si>
  <si>
    <t>Top of Client OU Hierarchy - Address</t>
  </si>
  <si>
    <t>ARCLXOUTOPCITY</t>
  </si>
  <si>
    <t>Top of Client OU Hierarchy - City</t>
  </si>
  <si>
    <t>ARCLXOUTOPCLASS</t>
  </si>
  <si>
    <t>Top of Client OU Hierarchy - Class</t>
  </si>
  <si>
    <t>ARCLXOUTOPFAX</t>
  </si>
  <si>
    <t>Top of Client OU Hierarchy - Fax</t>
  </si>
  <si>
    <t>ARCLXOUTOPNAME</t>
  </si>
  <si>
    <t>Top of Client OU Hierarchy - Name</t>
  </si>
  <si>
    <t>ARCLXOUTOPPHONE</t>
  </si>
  <si>
    <t>Top of Client OU Hierarchy - Phone</t>
  </si>
  <si>
    <t>ARCLXOUTOPSTATE</t>
  </si>
  <si>
    <t>Top of Client OU Hierarchy - State</t>
  </si>
  <si>
    <t>ARCLXOUTOPUNIT</t>
  </si>
  <si>
    <t>Top of Client OU Hierarchy - Unit</t>
  </si>
  <si>
    <t>ARCLXOUTOPZIP</t>
  </si>
  <si>
    <t>Top of Client OU Hierarchy - Postal Code</t>
  </si>
  <si>
    <t>ARCLXROLLCANCID</t>
  </si>
  <si>
    <t>Rollover Cancel Code</t>
  </si>
  <si>
    <t>AR25507</t>
  </si>
  <si>
    <t>ARCLXROLLCLTID</t>
  </si>
  <si>
    <t>Rollover Client</t>
  </si>
  <si>
    <t>ARCLXROLLCLTIDFL</t>
  </si>
  <si>
    <t>AR24118</t>
  </si>
  <si>
    <t>ARCLXROLLOFFID</t>
  </si>
  <si>
    <t>Rollover Office</t>
  </si>
  <si>
    <t>ARCLXROLLOFFIDFL</t>
  </si>
  <si>
    <t>AR24117</t>
  </si>
  <si>
    <t>ARCLZIP</t>
  </si>
  <si>
    <t>CLZIP</t>
  </si>
  <si>
    <t>ARCMFID</t>
  </si>
  <si>
    <t>Custom Field Map ID</t>
  </si>
  <si>
    <t>ARCUSTMIGFIELDMAP</t>
  </si>
  <si>
    <t>ARCMFLENGTH</t>
  </si>
  <si>
    <t>ARCMFSEQUENCE</t>
  </si>
  <si>
    <t>Sequence</t>
  </si>
  <si>
    <t>ARCMFSOURCEFIELD</t>
  </si>
  <si>
    <t>Source Field</t>
  </si>
  <si>
    <t>ARCMFSOURCEFIELDDESC</t>
  </si>
  <si>
    <t>Source Field Description</t>
  </si>
  <si>
    <t>ARCMFTABLE</t>
  </si>
  <si>
    <t>ARCMPACID</t>
  </si>
  <si>
    <t>ARCOMPLAINT</t>
  </si>
  <si>
    <t>ARCMPAGAINST</t>
  </si>
  <si>
    <t>Against</t>
  </si>
  <si>
    <t>ARCMPAGAINSTEMP</t>
  </si>
  <si>
    <t>Against Employee</t>
  </si>
  <si>
    <t>ARCMPCMPTRACKID</t>
  </si>
  <si>
    <t>Complaint Tracker Id</t>
  </si>
  <si>
    <t>ARCMPCMPTRKSTAT</t>
  </si>
  <si>
    <t>Complaint Tracker Status</t>
  </si>
  <si>
    <t>ARCMPDETAIL</t>
  </si>
  <si>
    <t>Detail</t>
  </si>
  <si>
    <t>ARCMPENID</t>
  </si>
  <si>
    <t>ARCMPENTBY</t>
  </si>
  <si>
    <t>Entered By</t>
  </si>
  <si>
    <t>ARCMPENTDATE</t>
  </si>
  <si>
    <t>Entered Date</t>
  </si>
  <si>
    <t>ARCMPENTTIME</t>
  </si>
  <si>
    <t>Entered Time</t>
  </si>
  <si>
    <t>ARCMPEXPDATE</t>
  </si>
  <si>
    <t>Export Date</t>
  </si>
  <si>
    <t>ARCMPID</t>
  </si>
  <si>
    <t>Complaint ID</t>
  </si>
  <si>
    <t>ARCMPINCDATE</t>
  </si>
  <si>
    <t>Incident Date</t>
  </si>
  <si>
    <t>ARCMPREGID</t>
  </si>
  <si>
    <t>Register Id</t>
  </si>
  <si>
    <t>ARCMPRELID</t>
  </si>
  <si>
    <t>Account Holder Relationship Id</t>
  </si>
  <si>
    <t>ARCMPRES</t>
  </si>
  <si>
    <t>Resolution</t>
  </si>
  <si>
    <t>ARCMPRESDATE</t>
  </si>
  <si>
    <t>Resolution Date</t>
  </si>
  <si>
    <t>ARCMPRESDET</t>
  </si>
  <si>
    <t>Resolution Detail</t>
  </si>
  <si>
    <t>ARCMPSOURCE</t>
  </si>
  <si>
    <t>ARCMPSTATUS</t>
  </si>
  <si>
    <t>NEW|New|~EXPORTED|Exported|~RESOLVED|Resolved|~CANCELED|Canceled|</t>
  </si>
  <si>
    <t>ARCMPSUBTYPE</t>
  </si>
  <si>
    <t>Sub Type</t>
  </si>
  <si>
    <t>ARCMPSUBVIA</t>
  </si>
  <si>
    <t>Submitted Via</t>
  </si>
  <si>
    <t>ARCMPTYPE</t>
  </si>
  <si>
    <t>ARCMPVCODE</t>
  </si>
  <si>
    <t>Field Validation</t>
  </si>
  <si>
    <t>ARCOMPLAINTVAL</t>
  </si>
  <si>
    <t>ARCMPVFIELD</t>
  </si>
  <si>
    <t>Field to Validate</t>
  </si>
  <si>
    <t>SubmittedVia|Submitted Via|~Source|Source|~Against|Against|~Type|Type and Sub Type|</t>
  </si>
  <si>
    <t>ARCMPVID</t>
  </si>
  <si>
    <t>ARCMPVSUBCODE</t>
  </si>
  <si>
    <t>Field Validation Sub Code</t>
  </si>
  <si>
    <t>ARCMREGACTIVE</t>
  </si>
  <si>
    <t>ARCOMMUTERREGION</t>
  </si>
  <si>
    <t>AR52020</t>
  </si>
  <si>
    <t>ARCMREGDELIVERED</t>
  </si>
  <si>
    <t>Is delivered?</t>
  </si>
  <si>
    <t>AR52017</t>
  </si>
  <si>
    <t>ARCMREGDESC</t>
  </si>
  <si>
    <t>Commuter Region Description</t>
  </si>
  <si>
    <t>SYFLD_ARCMREGDESC</t>
  </si>
  <si>
    <t>ARCMREGID</t>
  </si>
  <si>
    <t>Commuter Region Key</t>
  </si>
  <si>
    <t>SYFLD_ARCMREGID</t>
  </si>
  <si>
    <t>ARCMREGONECARMAX</t>
  </si>
  <si>
    <t>Maximum Expense Allowance - One Car</t>
  </si>
  <si>
    <t>SYFLD_ARCMREGONECARMAX</t>
  </si>
  <si>
    <t>ARCMREGTWOCARMAX</t>
  </si>
  <si>
    <t>Maximum Expense Allowance - Two Cars</t>
  </si>
  <si>
    <t>SYFLD_ARCMREGTWOCARMAX</t>
  </si>
  <si>
    <t>ARCNRCANCCDS</t>
  </si>
  <si>
    <t>Cancel codes selected</t>
  </si>
  <si>
    <t>ARCNRCLTS</t>
  </si>
  <si>
    <t>Clients selected for canc rpt</t>
  </si>
  <si>
    <t>ARCNRDESC</t>
  </si>
  <si>
    <t>Cancel report run description</t>
  </si>
  <si>
    <t>ARCNRID</t>
  </si>
  <si>
    <t>Cancel Run ID</t>
  </si>
  <si>
    <t>ARCNRLSTDTE</t>
  </si>
  <si>
    <t>List date requested</t>
  </si>
  <si>
    <t>ARCNRMXBL</t>
  </si>
  <si>
    <t>Maximum balance selected</t>
  </si>
  <si>
    <t>ARCNRNUM</t>
  </si>
  <si>
    <t>Number accounts selected</t>
  </si>
  <si>
    <t>ARCNRRNDTE</t>
  </si>
  <si>
    <t>Cancel run date</t>
  </si>
  <si>
    <t>ARCNRSTAT</t>
  </si>
  <si>
    <t>NEW</t>
  </si>
  <si>
    <t>ARCNRUPDTE</t>
  </si>
  <si>
    <t>Cancel report update date</t>
  </si>
  <si>
    <t>ARCNRUPUSR</t>
  </si>
  <si>
    <t>Cancel report update user</t>
  </si>
  <si>
    <t>ARCNRUSR</t>
  </si>
  <si>
    <t>Cancel report run user</t>
  </si>
  <si>
    <t>ARCNRWTDTE</t>
  </si>
  <si>
    <t>Wait date selected</t>
  </si>
  <si>
    <t>ARCNTRYA2CODE</t>
  </si>
  <si>
    <t>Alpha-2 Code</t>
  </si>
  <si>
    <t>ARCOUNTRY</t>
  </si>
  <si>
    <t>ARCNTRYA3CODE</t>
  </si>
  <si>
    <t>Alpha-3 Code</t>
  </si>
  <si>
    <t>ARCNTRYACTIVE</t>
  </si>
  <si>
    <t>Is Active?</t>
  </si>
  <si>
    <t>ARCNTRYDELIVERED</t>
  </si>
  <si>
    <t>Was Delivered?</t>
  </si>
  <si>
    <t>ARCNTRYFNAME</t>
  </si>
  <si>
    <t>French Short Name</t>
  </si>
  <si>
    <t>ARCNTRYID</t>
  </si>
  <si>
    <t>ARCNTRYNAME</t>
  </si>
  <si>
    <t>ARCNTRYNCODE</t>
  </si>
  <si>
    <t>Numeric Code</t>
  </si>
  <si>
    <t>ARCNTYACTIVE</t>
  </si>
  <si>
    <t>ARCOUNTY</t>
  </si>
  <si>
    <t>AR52019</t>
  </si>
  <si>
    <t>ARCNTYCOMREG</t>
  </si>
  <si>
    <t>Commuter Region</t>
  </si>
  <si>
    <t>ARCNTYCOMREGFL</t>
  </si>
  <si>
    <t>AR52016</t>
  </si>
  <si>
    <t>ARCNTYDELIVERED</t>
  </si>
  <si>
    <t>AR52018</t>
  </si>
  <si>
    <t>ARCNTYID</t>
  </si>
  <si>
    <t>County Id</t>
  </si>
  <si>
    <t>SYFLD_ARCNTYID</t>
  </si>
  <si>
    <t>ARCNTYMAXEXPFAMSIZE1</t>
  </si>
  <si>
    <t>Maximum Expense Allowance - Family Size 1</t>
  </si>
  <si>
    <t>SYFLD_ARCNTYMAXEXPFAMSIZE1</t>
  </si>
  <si>
    <t>ARCNTYMAXEXPFAMSIZE2</t>
  </si>
  <si>
    <t>Maximum Expense Allowance - Family Size 2</t>
  </si>
  <si>
    <t>SYFLD_ARCNTYMAXEXPFAMSIZE2</t>
  </si>
  <si>
    <t>ARCNTYMAXEXPFAMSIZE3</t>
  </si>
  <si>
    <t>Maximum Expense Allowance - Family Size 3</t>
  </si>
  <si>
    <t>SYFLD_ARCNTYMAXEXPFAMSIZE3</t>
  </si>
  <si>
    <t>ARCNTYMAXEXPFAMSIZE4</t>
  </si>
  <si>
    <t>Maximum Expense Allowance - Family Size 4</t>
  </si>
  <si>
    <t>SYFLD_ARCNTYMAXEXPFAMSIZE4</t>
  </si>
  <si>
    <t>ARCNTYMAXEXPFAMSIZE5</t>
  </si>
  <si>
    <t>Maximum Expense Allowance - Family Size 5</t>
  </si>
  <si>
    <t>SYFLD_ARCNTYMAXEXPFAMSIZE5</t>
  </si>
  <si>
    <t>ARCNTYMAXEXPNOMORT1</t>
  </si>
  <si>
    <t>Maximum No-Mortgage Expense - Family Size 1</t>
  </si>
  <si>
    <t>ARCNTYMAXEXPNOMORT2</t>
  </si>
  <si>
    <t>Maximum No-Mortgage Expense - Family Size 2</t>
  </si>
  <si>
    <t>ARCNTYMAXEXPNOMORT3</t>
  </si>
  <si>
    <t>Maximum No-Mortgage Expense - Family Size 3</t>
  </si>
  <si>
    <t>ARCNTYMAXEXPNOMORT4</t>
  </si>
  <si>
    <t>Maximum No-Mortgage Expense - Family Size 4</t>
  </si>
  <si>
    <t>ARCNTYMAXEXPNOMORT5</t>
  </si>
  <si>
    <t>Maximum No-Mortgage Expense - Family Size 5</t>
  </si>
  <si>
    <t>ARCNTYNAME</t>
  </si>
  <si>
    <t>County Name</t>
  </si>
  <si>
    <t>SYFLD_ARCNTYNAME</t>
  </si>
  <si>
    <t>ARCNTYSTATE</t>
  </si>
  <si>
    <t>SYFLD_ARCNTYSTATE</t>
  </si>
  <si>
    <t>ARCNVDDATA</t>
  </si>
  <si>
    <t>Data associated w/ the key</t>
  </si>
  <si>
    <t>ARCONVDATA</t>
  </si>
  <si>
    <t>ARCNVDID</t>
  </si>
  <si>
    <t>RMS Conversion Data Key</t>
  </si>
  <si>
    <t>ARCNVDTE</t>
  </si>
  <si>
    <t>Date of Conversion</t>
  </si>
  <si>
    <t>ARCNVENDDTE</t>
  </si>
  <si>
    <t>Conversion end date</t>
  </si>
  <si>
    <t>ARCONVERSION</t>
  </si>
  <si>
    <t>ARCNVENDTME</t>
  </si>
  <si>
    <t>Conversion end time</t>
  </si>
  <si>
    <t>ARCNVID</t>
  </si>
  <si>
    <t>2abel and Routine Name</t>
  </si>
  <si>
    <t>ARCNVSTARTDTE</t>
  </si>
  <si>
    <t>Conversion Start Date</t>
  </si>
  <si>
    <t>ARCNVSTARTTME</t>
  </si>
  <si>
    <t>Conversion start time</t>
  </si>
  <si>
    <t>ARCNVTACCTREP</t>
  </si>
  <si>
    <t>Nonverted Account Representati</t>
  </si>
  <si>
    <t>ARCNVTACID</t>
  </si>
  <si>
    <t>ARCNVTBAL</t>
  </si>
  <si>
    <t>Converted Balance</t>
  </si>
  <si>
    <t>ARCNVTCANC</t>
  </si>
  <si>
    <t>Converted Cancel Code</t>
  </si>
  <si>
    <t>ARCNVTCANCDTE</t>
  </si>
  <si>
    <t>Converted Cancel Date</t>
  </si>
  <si>
    <t>ARCNVTCLIENT</t>
  </si>
  <si>
    <t>Converted Client</t>
  </si>
  <si>
    <t>ARCNVTID</t>
  </si>
  <si>
    <t>Key to Table</t>
  </si>
  <si>
    <t>ARCNTVID</t>
  </si>
  <si>
    <t>ARCNVTIM</t>
  </si>
  <si>
    <t>Time of Conversion</t>
  </si>
  <si>
    <t>ARCNVTLASTLTR</t>
  </si>
  <si>
    <t>Converted Last Letter Sent</t>
  </si>
  <si>
    <t>ARCNVTLSTLTRDTE</t>
  </si>
  <si>
    <t>Converted Last Letter Sent Dat</t>
  </si>
  <si>
    <t>ARCNVTMASTER</t>
  </si>
  <si>
    <t>Converted Master Account</t>
  </si>
  <si>
    <t>ARCNVTMIGERRGROUPID</t>
  </si>
  <si>
    <t>Migration Error Group Id</t>
  </si>
  <si>
    <t>ARCNVTRATE</t>
  </si>
  <si>
    <t>Converted Rate</t>
  </si>
  <si>
    <t>ARCNVTRHFID</t>
  </si>
  <si>
    <t>ARCNVTSTAT</t>
  </si>
  <si>
    <t>Converted Status</t>
  </si>
  <si>
    <t>ARCNVTWTERRGROUPID</t>
  </si>
  <si>
    <t>Write Error Group Id</t>
  </si>
  <si>
    <t>ARCOADR1</t>
  </si>
  <si>
    <t>Court address line 1</t>
  </si>
  <si>
    <t>ARCOADR2</t>
  </si>
  <si>
    <t>Court address line 2</t>
  </si>
  <si>
    <t>ARCOATYACCT</t>
  </si>
  <si>
    <t>Attorney Fee Add to Account</t>
  </si>
  <si>
    <t>Y|Add to Account|~N|Do not add to account|</t>
  </si>
  <si>
    <t>ARCOATYACCTBAL</t>
  </si>
  <si>
    <t>Attorney Fee Account Subbalanc</t>
  </si>
  <si>
    <t>ARCOATYBASE</t>
  </si>
  <si>
    <t>ARCOATYFEERATE</t>
  </si>
  <si>
    <t>Attorney Fee Calc Schedule</t>
  </si>
  <si>
    <t>ARCOATYFEE</t>
  </si>
  <si>
    <t>ARCOCNTY</t>
  </si>
  <si>
    <t>Court county</t>
  </si>
  <si>
    <t>ARCOCTY</t>
  </si>
  <si>
    <t>Court city</t>
  </si>
  <si>
    <t>ARCODIST</t>
  </si>
  <si>
    <t>Court district</t>
  </si>
  <si>
    <t>ARCODOCBM</t>
  </si>
  <si>
    <t>Word Document's Bottom Margin</t>
  </si>
  <si>
    <t>ARCOURT_ARCODOCBM</t>
  </si>
  <si>
    <t>ARCODOCLM</t>
  </si>
  <si>
    <t>Word Document's Left Margin</t>
  </si>
  <si>
    <t>ARCOURT_ARCODOCLM</t>
  </si>
  <si>
    <t>ARCODOCPS</t>
  </si>
  <si>
    <t>Word Document's Page Size</t>
  </si>
  <si>
    <t>LETTER||~LEGAL||</t>
  </si>
  <si>
    <t>ARCOURT_ARCODOCPS</t>
  </si>
  <si>
    <t>ARCODOCRM</t>
  </si>
  <si>
    <t>Word Document's Right Margin</t>
  </si>
  <si>
    <t>ARCOURT_ARCODOCRM</t>
  </si>
  <si>
    <t>ARCODOCTM</t>
  </si>
  <si>
    <t>Word Document's Top Margin</t>
  </si>
  <si>
    <t>ARCOURT_ARCODOCTM</t>
  </si>
  <si>
    <t>ARCOFAX</t>
  </si>
  <si>
    <t>Court FAX number</t>
  </si>
  <si>
    <t>ARCOFIPCD</t>
  </si>
  <si>
    <t>ARCOFIPCDFL</t>
  </si>
  <si>
    <t>ARCOHLDCHG</t>
  </si>
  <si>
    <t>Hold Charges</t>
  </si>
  <si>
    <t>ARCOID</t>
  </si>
  <si>
    <t>ARCOLCONCODE</t>
  </si>
  <si>
    <t>Contact Code</t>
  </si>
  <si>
    <t>ARCOLCONTACT</t>
  </si>
  <si>
    <t>ARCOLCONCOLID</t>
  </si>
  <si>
    <t>Collector ID</t>
  </si>
  <si>
    <t>ARCOLCONDTE</t>
  </si>
  <si>
    <t>Date of the contact</t>
  </si>
  <si>
    <t>ARCOLCONID</t>
  </si>
  <si>
    <t>Generated Key</t>
  </si>
  <si>
    <t>ARCOLCONRCNT</t>
  </si>
  <si>
    <t>Cancel Code Count</t>
  </si>
  <si>
    <t>ARCOLCONRPT</t>
  </si>
  <si>
    <t>ARCOLCONRCODE</t>
  </si>
  <si>
    <t>ARCOLCONRCOLID</t>
  </si>
  <si>
    <t>ARCOLCONRCOLNAM</t>
  </si>
  <si>
    <t>Collector's Name</t>
  </si>
  <si>
    <t>ARCOLCONRDESC</t>
  </si>
  <si>
    <t>Cancel Code Description</t>
  </si>
  <si>
    <t>ARCOLCONRID</t>
  </si>
  <si>
    <t>ARCOLCONRJOB</t>
  </si>
  <si>
    <t>ARCOLCONRSUP</t>
  </si>
  <si>
    <t>Collector's Supervisor</t>
  </si>
  <si>
    <t>ARCOLCONTIME</t>
  </si>
  <si>
    <t>Time of the contact</t>
  </si>
  <si>
    <t>ARCOLSCOLID</t>
  </si>
  <si>
    <t>Collector Id</t>
  </si>
  <si>
    <t>ARCOLSTAT</t>
  </si>
  <si>
    <t>ARCOLSDAYAMT</t>
  </si>
  <si>
    <t>Daily Amount</t>
  </si>
  <si>
    <t>ARCOLSDAYNUM</t>
  </si>
  <si>
    <t>Daily Number</t>
  </si>
  <si>
    <t>ARCOLSINDEX</t>
  </si>
  <si>
    <t>Report Job Id</t>
  </si>
  <si>
    <t>ARCOLSKEY</t>
  </si>
  <si>
    <t>Report Line Key</t>
  </si>
  <si>
    <t>ARCOLSLABEL</t>
  </si>
  <si>
    <t>Statistic Row Description</t>
  </si>
  <si>
    <t>ARCOLSMGRID</t>
  </si>
  <si>
    <t>Group Manager Id</t>
  </si>
  <si>
    <t>ARCOLSMONAMT</t>
  </si>
  <si>
    <t>MTD Amount</t>
  </si>
  <si>
    <t>ARCOLSMONNUM</t>
  </si>
  <si>
    <t>MTD Number</t>
  </si>
  <si>
    <t>ARCOLSSECT</t>
  </si>
  <si>
    <t>Report Section</t>
  </si>
  <si>
    <t>ARCOLSSORT</t>
  </si>
  <si>
    <t>Sort for the Report</t>
  </si>
  <si>
    <t>ARCOLSTCOLNAME</t>
  </si>
  <si>
    <t>Collector Name</t>
  </si>
  <si>
    <t>ARCOLSTATSEL</t>
  </si>
  <si>
    <t>ARCOLSTCPHEXT</t>
  </si>
  <si>
    <t>Collector Phone Extension</t>
  </si>
  <si>
    <t>ARCOLSTKEY</t>
  </si>
  <si>
    <t>Collector Key</t>
  </si>
  <si>
    <t>ARCOLSTMGRNAME</t>
  </si>
  <si>
    <t>Group Manager's Name</t>
  </si>
  <si>
    <t>ARCOLSTSELCOL</t>
  </si>
  <si>
    <t>ARCOLSTSELINDEX</t>
  </si>
  <si>
    <t>Collector Report Id</t>
  </si>
  <si>
    <t>ARCOLSTSELMGR</t>
  </si>
  <si>
    <t>ARCOLSTTHRUDATE</t>
  </si>
  <si>
    <t>Report Run Through Date</t>
  </si>
  <si>
    <t>ARCOLSYRAMT</t>
  </si>
  <si>
    <t>YTD Amount</t>
  </si>
  <si>
    <t>ARCOLSYRNUM</t>
  </si>
  <si>
    <t>YTD Number</t>
  </si>
  <si>
    <t>ARCOLTDESC</t>
  </si>
  <si>
    <t>Collateral Type Description</t>
  </si>
  <si>
    <t>ARCOLLATTYP</t>
  </si>
  <si>
    <t>ARCOLTDESC_HLP</t>
  </si>
  <si>
    <t>ARCOLTID</t>
  </si>
  <si>
    <t>Collateral Type ID</t>
  </si>
  <si>
    <t>ARCOLTID_HLP</t>
  </si>
  <si>
    <t>ARCOLTNOTES</t>
  </si>
  <si>
    <t>AR7401</t>
  </si>
  <si>
    <t>ARCOMAXBAL</t>
  </si>
  <si>
    <t>Court Maximum Balance</t>
  </si>
  <si>
    <t>999999999.99</t>
  </si>
  <si>
    <t>ARCOMAXBAL_HLP</t>
  </si>
  <si>
    <t>ARCOMINBAL</t>
  </si>
  <si>
    <t>Court Minimum Balance</t>
  </si>
  <si>
    <t>ARCOMINBAL_HLP</t>
  </si>
  <si>
    <t>ARCONAME1</t>
  </si>
  <si>
    <t>ARCONAME2</t>
  </si>
  <si>
    <t>Court name line 2</t>
  </si>
  <si>
    <t>ARCONLDESC</t>
  </si>
  <si>
    <t>Contact Level Description</t>
  </si>
  <si>
    <t>ARCONLVL</t>
  </si>
  <si>
    <t>ARCONLHELPID</t>
  </si>
  <si>
    <t>Contact Level Help ID</t>
  </si>
  <si>
    <t>ARCONLID</t>
  </si>
  <si>
    <t>Contact Level Id</t>
  </si>
  <si>
    <t>ARCONLLETTER</t>
  </si>
  <si>
    <t>Contact Level Letter Flag</t>
  </si>
  <si>
    <t>ARCONLMODSEC</t>
  </si>
  <si>
    <t>Contact Level Mod Security</t>
  </si>
  <si>
    <t>ARCONLPHONE</t>
  </si>
  <si>
    <t>Contact Level Phone Flag</t>
  </si>
  <si>
    <t>ARCONOTES</t>
  </si>
  <si>
    <t>ARCONTCDHELPID</t>
  </si>
  <si>
    <t>Contact Code Help Id</t>
  </si>
  <si>
    <t>ARCONTACTCODE</t>
  </si>
  <si>
    <t>ARCONTCDID</t>
  </si>
  <si>
    <t>Contact Code Key</t>
  </si>
  <si>
    <t>ARCONTCDSDSC</t>
  </si>
  <si>
    <t>Contact Code Short Description</t>
  </si>
  <si>
    <t>ARCONTCDTYP</t>
  </si>
  <si>
    <t>Contact Code Type</t>
  </si>
  <si>
    <t>C|Right Party Contact|~L|Wrong Party Contact|~S|Sale|</t>
  </si>
  <si>
    <t>ARCONTCODE</t>
  </si>
  <si>
    <t>ARCONTSTATS</t>
  </si>
  <si>
    <t>AR4230</t>
  </si>
  <si>
    <t>ARCONTDAY</t>
  </si>
  <si>
    <t>Contact Code Stats (Daily)</t>
  </si>
  <si>
    <t>AR4234</t>
  </si>
  <si>
    <t>ARCONTID</t>
  </si>
  <si>
    <t>AR4231</t>
  </si>
  <si>
    <t>ARCONTMO</t>
  </si>
  <si>
    <t>Contact Code Stats (Monthly)</t>
  </si>
  <si>
    <t>AR4233</t>
  </si>
  <si>
    <t>ARCONTMODSEC</t>
  </si>
  <si>
    <t>AR4237</t>
  </si>
  <si>
    <t>ARCONTNUM</t>
  </si>
  <si>
    <t>AR4235</t>
  </si>
  <si>
    <t>ARCONTYR</t>
  </si>
  <si>
    <t>Contact Code Stats (Yearly)</t>
  </si>
  <si>
    <t>AR4232</t>
  </si>
  <si>
    <t>ARCONVACTION</t>
  </si>
  <si>
    <t>Action Name</t>
  </si>
  <si>
    <t>ARCONVHIST</t>
  </si>
  <si>
    <t>AR3161</t>
  </si>
  <si>
    <t>ARCONVDATE</t>
  </si>
  <si>
    <t>Conversion action date</t>
  </si>
  <si>
    <t>AR3163</t>
  </si>
  <si>
    <t>ARCONVHTYPE</t>
  </si>
  <si>
    <t>History type (ACTION, NOTE..)</t>
  </si>
  <si>
    <t>AR3160</t>
  </si>
  <si>
    <t>ARCONVID</t>
  </si>
  <si>
    <t>Conversion table ID</t>
  </si>
  <si>
    <t>AR3159</t>
  </si>
  <si>
    <t>ARCONVLTR</t>
  </si>
  <si>
    <t>Letter Code</t>
  </si>
  <si>
    <t>AR3166</t>
  </si>
  <si>
    <t>ARCONVNUM</t>
  </si>
  <si>
    <t>Number of converted actions</t>
  </si>
  <si>
    <t>AR3162</t>
  </si>
  <si>
    <t>ARCOPAAMTCOL</t>
  </si>
  <si>
    <t>ARCOPAYRPT</t>
  </si>
  <si>
    <t>ARCOPAAMTFEE</t>
  </si>
  <si>
    <t>ARCOPAAMTPIF</t>
  </si>
  <si>
    <t>Amount of Accts. PIF w/1 pmt.</t>
  </si>
  <si>
    <t>ARCOPAAVGCOL</t>
  </si>
  <si>
    <t>Average amount of ttl. coll.</t>
  </si>
  <si>
    <t>ARCOPAAVGPIF</t>
  </si>
  <si>
    <t>Average PIF amount</t>
  </si>
  <si>
    <t>ARCOPACALL</t>
  </si>
  <si>
    <t>ARCOPACOLID</t>
  </si>
  <si>
    <t>ARCOPACONT</t>
  </si>
  <si>
    <t>ARCOPAID</t>
  </si>
  <si>
    <t>ARCOPAJOB</t>
  </si>
  <si>
    <t>Job number</t>
  </si>
  <si>
    <t>ARCOPAMTADJ</t>
  </si>
  <si>
    <t>ARCOPHASE</t>
  </si>
  <si>
    <t>ARCOPAMTAGYINT</t>
  </si>
  <si>
    <t>Agency interest collected</t>
  </si>
  <si>
    <t>ARCOPAMTARR</t>
  </si>
  <si>
    <t>Amount from arrangements</t>
  </si>
  <si>
    <t>ARCOPAMTATY</t>
  </si>
  <si>
    <t>Amount assigned to attorneys</t>
  </si>
  <si>
    <t>ARCOPAMTCCAGY</t>
  </si>
  <si>
    <t>Court costs paid by agency</t>
  </si>
  <si>
    <t>ARCOPAMTCCCLT</t>
  </si>
  <si>
    <t>Court costs paid by the client</t>
  </si>
  <si>
    <t>ARCOPAMTCCDBT</t>
  </si>
  <si>
    <t>Court costs paid by debtor</t>
  </si>
  <si>
    <t>ARCOPAMTCCRECAGY</t>
  </si>
  <si>
    <t>CC recovered by agency</t>
  </si>
  <si>
    <t>ARCOPAMTCLT</t>
  </si>
  <si>
    <t>Amount of client type payments</t>
  </si>
  <si>
    <t>ARCOPAMTCNCB</t>
  </si>
  <si>
    <t>Amount cancelled back</t>
  </si>
  <si>
    <t>ARCOPAMTCNCK</t>
  </si>
  <si>
    <t>Amount cancel keep</t>
  </si>
  <si>
    <t>ARCOPAMTCNCPCK</t>
  </si>
  <si>
    <t>Amount of Canceled Postdated Money</t>
  </si>
  <si>
    <t>AR2780</t>
  </si>
  <si>
    <t>ARCOPAMTCNCR</t>
  </si>
  <si>
    <t>Amount cancel recalled</t>
  </si>
  <si>
    <t>ARCOPAMTCOL</t>
  </si>
  <si>
    <t>ARCOPAMTEPAY</t>
  </si>
  <si>
    <t>Amount of electronic payment</t>
  </si>
  <si>
    <t>ARCOPAMTFEE</t>
  </si>
  <si>
    <t>Amount of net fees</t>
  </si>
  <si>
    <t>ARCOPAMTFRG</t>
  </si>
  <si>
    <t>ARCOPAMTLGL</t>
  </si>
  <si>
    <t>Money placed in legal disp.</t>
  </si>
  <si>
    <t>ARCOPAMTLGLPAIDA</t>
  </si>
  <si>
    <t>Legal costs paid by agency</t>
  </si>
  <si>
    <t>AR2632</t>
  </si>
  <si>
    <t>ARCOPAMTLGLPAIDC</t>
  </si>
  <si>
    <t>Legal costs paid by client</t>
  </si>
  <si>
    <t>ARCOPAMTLGLREC</t>
  </si>
  <si>
    <t>Debtor recovered legal costs</t>
  </si>
  <si>
    <t>AR2630</t>
  </si>
  <si>
    <t>ARCOPAMTLGLRECA</t>
  </si>
  <si>
    <t>Legal costs recovered by agy.</t>
  </si>
  <si>
    <t>AR2631</t>
  </si>
  <si>
    <t>ARCOPAMTLGLRECC</t>
  </si>
  <si>
    <t>Client recovered legal costs</t>
  </si>
  <si>
    <t>AR2628</t>
  </si>
  <si>
    <t>ARCOPAMTMAIL</t>
  </si>
  <si>
    <t>Amount from mail in payments</t>
  </si>
  <si>
    <t>ARCOPAMTMISC</t>
  </si>
  <si>
    <t>Miscellaneous/Other Income</t>
  </si>
  <si>
    <t>ARCOPAMTNBASG</t>
  </si>
  <si>
    <t>New business assigned (Amount)</t>
  </si>
  <si>
    <t>ARCOPAMTNDASG</t>
  </si>
  <si>
    <t>New debtor assigned</t>
  </si>
  <si>
    <t>ARCOPAMTNSF</t>
  </si>
  <si>
    <t>Amount of NSFs posted</t>
  </si>
  <si>
    <t>ARCOPAMTOFC</t>
  </si>
  <si>
    <t>Amount from office payments</t>
  </si>
  <si>
    <t>ARCOPAMTPCK</t>
  </si>
  <si>
    <t>Amount of Entered Postdated Money</t>
  </si>
  <si>
    <t>ARCOPAMTPIF1</t>
  </si>
  <si>
    <t>Amount PIF single payment</t>
  </si>
  <si>
    <t>ARCOPAMTPRCPCK</t>
  </si>
  <si>
    <t>Amount of Processed Postdated Money</t>
  </si>
  <si>
    <t>AR2782</t>
  </si>
  <si>
    <t>ARCOPAMTPRELGL</t>
  </si>
  <si>
    <t>Amount placed in pre-legal</t>
  </si>
  <si>
    <t>ARCOPAMTPTP</t>
  </si>
  <si>
    <t>Amount on promise to pay</t>
  </si>
  <si>
    <t>ARCOPAMTTRNIN</t>
  </si>
  <si>
    <t>Amount transferred in</t>
  </si>
  <si>
    <t>ARCOPAMTTRNOUT</t>
  </si>
  <si>
    <t>Amount transferred out</t>
  </si>
  <si>
    <t>ARCOPANUMCOL</t>
  </si>
  <si>
    <t>ARCOPANUMLTR</t>
  </si>
  <si>
    <t>Number of Letter Requests</t>
  </si>
  <si>
    <t>ARCOPANUMPIF</t>
  </si>
  <si>
    <t>Number of Accts. PIF w/1 pmt.</t>
  </si>
  <si>
    <t>ARCOPANUMWKD</t>
  </si>
  <si>
    <t>Number of Accounts Worked</t>
  </si>
  <si>
    <t>ARCOPASUP</t>
  </si>
  <si>
    <t>ARCOPAYTAMTCOL</t>
  </si>
  <si>
    <t>Total amount of collections</t>
  </si>
  <si>
    <t>ARCOPAYTOTALS</t>
  </si>
  <si>
    <t>ARCOPAYTAMTFEE</t>
  </si>
  <si>
    <t>Total fees</t>
  </si>
  <si>
    <t>ARCOPAYTAMTPIF</t>
  </si>
  <si>
    <t>Total amount paid in full</t>
  </si>
  <si>
    <t>ARCOPAYTAVGCOL</t>
  </si>
  <si>
    <t>Average of all collections</t>
  </si>
  <si>
    <t>ARCOPAYTAVGPIF</t>
  </si>
  <si>
    <t>Average amount of paid in full</t>
  </si>
  <si>
    <t>ARCOPAYTJOB</t>
  </si>
  <si>
    <t>Job ID</t>
  </si>
  <si>
    <t>ARCOPAYTKEY</t>
  </si>
  <si>
    <t>Key field</t>
  </si>
  <si>
    <t>ARCOPAYTNUMCOL</t>
  </si>
  <si>
    <t>Total number of collections</t>
  </si>
  <si>
    <t>ARCOPAYTNUMPIF</t>
  </si>
  <si>
    <t>Totoal number paid in full</t>
  </si>
  <si>
    <t>ARCOPDAY</t>
  </si>
  <si>
    <t>Coll stat. by phase (Daily)</t>
  </si>
  <si>
    <t>ARCOPH</t>
  </si>
  <si>
    <t>Court phone number</t>
  </si>
  <si>
    <t>ARCOPHEXT</t>
  </si>
  <si>
    <t>Court phone number extension</t>
  </si>
  <si>
    <t>ARCOPID</t>
  </si>
  <si>
    <t>Account Phase ID</t>
  </si>
  <si>
    <t>ARCOPJIBASE</t>
  </si>
  <si>
    <t>Postjudgment Interest Base</t>
  </si>
  <si>
    <t>ARCOPJIR</t>
  </si>
  <si>
    <t>Default PJ Interest Rate</t>
  </si>
  <si>
    <t>ARCOPMO</t>
  </si>
  <si>
    <t>Coll stat. by phase (Month)</t>
  </si>
  <si>
    <t>ARCOPNUMADJ</t>
  </si>
  <si>
    <t>ARCOPNUMARR</t>
  </si>
  <si>
    <t>Number of arrangements</t>
  </si>
  <si>
    <t>ARCOPNUMATY</t>
  </si>
  <si>
    <t>Accounts assigned to attorneys</t>
  </si>
  <si>
    <t>ARCOPNUMCALLIN</t>
  </si>
  <si>
    <t>Number of inbound calls</t>
  </si>
  <si>
    <t>ARCOPNUMCALLS</t>
  </si>
  <si>
    <t>Number of calls</t>
  </si>
  <si>
    <t>ARCOPNUMCLT</t>
  </si>
  <si>
    <t>Number of client type payments</t>
  </si>
  <si>
    <t>ARCOPNUMCNCB</t>
  </si>
  <si>
    <t>Accounts cancelled back</t>
  </si>
  <si>
    <t>ARCOPNUMCNCK</t>
  </si>
  <si>
    <t>Accounts cancel keep</t>
  </si>
  <si>
    <t>ARCOPNUMCNCPCK</t>
  </si>
  <si>
    <t>Number of Canceled Postdated Money</t>
  </si>
  <si>
    <t>AR2781</t>
  </si>
  <si>
    <t>ARCOPNUMCNCR</t>
  </si>
  <si>
    <t>Accounts cancel returned</t>
  </si>
  <si>
    <t>ARCOPNUMCOL</t>
  </si>
  <si>
    <t>ARCOPNUMCONT</t>
  </si>
  <si>
    <t>Number of contacts</t>
  </si>
  <si>
    <t>ARCOPNUMEPAY</t>
  </si>
  <si>
    <t>ARCOPNUMLGL</t>
  </si>
  <si>
    <t>Number of times in legal disp.</t>
  </si>
  <si>
    <t>ARCOPNUMLTR</t>
  </si>
  <si>
    <t>Number of Letters requested</t>
  </si>
  <si>
    <t>ARCOPNUMMAIL</t>
  </si>
  <si>
    <t>Number of mail in payments</t>
  </si>
  <si>
    <t>ARCOPNUMNBASG</t>
  </si>
  <si>
    <t>New business assigned</t>
  </si>
  <si>
    <t>ARCOPNUMNDASG</t>
  </si>
  <si>
    <t>ARCOPNUMNSF</t>
  </si>
  <si>
    <t>Number of non sufficient funds</t>
  </si>
  <si>
    <t>ARCOPNUMOFC</t>
  </si>
  <si>
    <t>Number of office payments</t>
  </si>
  <si>
    <t>ARCOPNUMPCK</t>
  </si>
  <si>
    <t>Number of Entered Postdated Money</t>
  </si>
  <si>
    <t>ARCOPNUMPIF</t>
  </si>
  <si>
    <t>ARCOPNUMPIF1</t>
  </si>
  <si>
    <t>Accounts PIF single payment</t>
  </si>
  <si>
    <t>ARCOPNUMPRCPCK</t>
  </si>
  <si>
    <t>Number of Processed Postdated Money</t>
  </si>
  <si>
    <t>AR2783</t>
  </si>
  <si>
    <t>ARCOPNUMPRELGL</t>
  </si>
  <si>
    <t>Number of times in pre-legal</t>
  </si>
  <si>
    <t>ARCOPNUMPTP</t>
  </si>
  <si>
    <t>Number of payments on PTP</t>
  </si>
  <si>
    <t>ARCOPNUMST</t>
  </si>
  <si>
    <t>ARCOPNUMTRNIN</t>
  </si>
  <si>
    <t>Accounts transferred in</t>
  </si>
  <si>
    <t>ARCOPNUMTRNOUT</t>
  </si>
  <si>
    <t>Accounts transferred out</t>
  </si>
  <si>
    <t>ARCOPNUMWORKED</t>
  </si>
  <si>
    <t>Number of debtors worked</t>
  </si>
  <si>
    <t>ARCOPWF</t>
  </si>
  <si>
    <t>Workflow on the set</t>
  </si>
  <si>
    <t>ARCOPYR</t>
  </si>
  <si>
    <t>Coll stat. by phase (Year)</t>
  </si>
  <si>
    <t>ARCORCOLL</t>
  </si>
  <si>
    <t>ARCORPT</t>
  </si>
  <si>
    <t>ARCOROOM</t>
  </si>
  <si>
    <t>Court room number</t>
  </si>
  <si>
    <t>ARCORTPDESC</t>
  </si>
  <si>
    <t>ARCORTPID</t>
  </si>
  <si>
    <t>Autogenerated key field</t>
  </si>
  <si>
    <t>ARCORTPJOB</t>
  </si>
  <si>
    <t>Run number for report select</t>
  </si>
  <si>
    <t>ARCORTPNUMS</t>
  </si>
  <si>
    <t>Number of sets for a collector</t>
  </si>
  <si>
    <t>ARCORTPNUMW</t>
  </si>
  <si>
    <t>Number of sets to be worked</t>
  </si>
  <si>
    <t>ARCORTPPERS</t>
  </si>
  <si>
    <t>Percent of sets by status</t>
  </si>
  <si>
    <t>ARCORTPPERW</t>
  </si>
  <si>
    <t>Percent to be worked by status</t>
  </si>
  <si>
    <t>ARCORTPSTAT</t>
  </si>
  <si>
    <t>Report Status</t>
  </si>
  <si>
    <t>ARCORTPWTDE</t>
  </si>
  <si>
    <t>Earliest wait date for status</t>
  </si>
  <si>
    <t>ARCOSAMTADJ</t>
  </si>
  <si>
    <t>ARCOSTATS</t>
  </si>
  <si>
    <t>C1VAJDAY</t>
  </si>
  <si>
    <t>ARCOSAMTAGYINT</t>
  </si>
  <si>
    <t>ARCOSAMTARR</t>
  </si>
  <si>
    <t>C2VMKDAY</t>
  </si>
  <si>
    <t>ARCOSAMTATY</t>
  </si>
  <si>
    <t>ARCOSAMTCLT</t>
  </si>
  <si>
    <t>C1VDRDAY</t>
  </si>
  <si>
    <t>ARCOSAMTCNCB</t>
  </si>
  <si>
    <t>C1VCA*</t>
  </si>
  <si>
    <t>ARCOSAMTCNCK</t>
  </si>
  <si>
    <t>C1VCKDAY</t>
  </si>
  <si>
    <t>ARCOSAMTCNCPCK</t>
  </si>
  <si>
    <t>AR2776</t>
  </si>
  <si>
    <t>ARCOSAMTCNCR</t>
  </si>
  <si>
    <t>ARCOSAMTCOL</t>
  </si>
  <si>
    <t>C1VCODAY</t>
  </si>
  <si>
    <t>ARCOSAMTEPAY</t>
  </si>
  <si>
    <t>ARCOSAMTFEE</t>
  </si>
  <si>
    <t>ARCOSAMTFRG</t>
  </si>
  <si>
    <t>ARCOSAMTHOUR</t>
  </si>
  <si>
    <t>Amount billed for time spent</t>
  </si>
  <si>
    <t>ARCOSAMTHOURDFR</t>
  </si>
  <si>
    <t>Amount deferred hourly billing</t>
  </si>
  <si>
    <t>ARCOSAMTHOURREL</t>
  </si>
  <si>
    <t>Amount released hourly billing</t>
  </si>
  <si>
    <t>ARCOSAMTLAFEE</t>
  </si>
  <si>
    <t>Amount of legal action fees</t>
  </si>
  <si>
    <t>ARCOSAMTLAFEEDFR</t>
  </si>
  <si>
    <t>Amount deferred lgl action fee</t>
  </si>
  <si>
    <t>ARCOSAMTLAFEEREL</t>
  </si>
  <si>
    <t>Amount released lgl action fee</t>
  </si>
  <si>
    <t>ARCOSAMTLGL</t>
  </si>
  <si>
    <t>ARCOSAMTLGLPAIDA</t>
  </si>
  <si>
    <t>AR2627</t>
  </si>
  <si>
    <t>ARCOSAMTLGLPAIDC</t>
  </si>
  <si>
    <t>ARCOSAMTLGLREC</t>
  </si>
  <si>
    <t>AR2625</t>
  </si>
  <si>
    <t>ARCOSAMTLGLRECA</t>
  </si>
  <si>
    <t>AR2626</t>
  </si>
  <si>
    <t>ARCOSAMTLGLRECC</t>
  </si>
  <si>
    <t>AR2622</t>
  </si>
  <si>
    <t>ARCOSAMTMAIL</t>
  </si>
  <si>
    <t>C1VMADAY</t>
  </si>
  <si>
    <t>ARCOSAMTMISC</t>
  </si>
  <si>
    <t>Miscellaneous income</t>
  </si>
  <si>
    <t>ARCOSAMTNBASG</t>
  </si>
  <si>
    <t>C1VLIDAY</t>
  </si>
  <si>
    <t>ARCOSAMTNDASG</t>
  </si>
  <si>
    <t>New debtors assigned (Amount)</t>
  </si>
  <si>
    <t>C1AVMDAY</t>
  </si>
  <si>
    <t>ARCOSAMTNSF</t>
  </si>
  <si>
    <t>Amount of NSFs posted.</t>
  </si>
  <si>
    <t>C1VNSDAY</t>
  </si>
  <si>
    <t>ARCOSAMTOFC</t>
  </si>
  <si>
    <t>C1VFFDAY</t>
  </si>
  <si>
    <t>ARCOSAMTPCK</t>
  </si>
  <si>
    <t>C1VPP*</t>
  </si>
  <si>
    <t>ARCOSAMTPIF1</t>
  </si>
  <si>
    <t>ARCOSAMTPRCPCK</t>
  </si>
  <si>
    <t>AR2778</t>
  </si>
  <si>
    <t>ARCOSAMTPRELGL</t>
  </si>
  <si>
    <t>ARCOSAMTPTP</t>
  </si>
  <si>
    <t>C1VPPDAY</t>
  </si>
  <si>
    <t>ARCOSAMTTRNIN</t>
  </si>
  <si>
    <t>ARCOSAMTTRNOUT</t>
  </si>
  <si>
    <t>ARCOSCSNUMCSASGIA</t>
  </si>
  <si>
    <t># cases assigned to int aty</t>
  </si>
  <si>
    <t>ARCOSNUMCSASGIA</t>
  </si>
  <si>
    <t>ARCOSDAY</t>
  </si>
  <si>
    <t>Collector statistics (daily)</t>
  </si>
  <si>
    <t>ARCOSID</t>
  </si>
  <si>
    <t>ARCOSMO</t>
  </si>
  <si>
    <t>Collector statistics (monthly)</t>
  </si>
  <si>
    <t>ARCOSNUMADJ</t>
  </si>
  <si>
    <t>C1AAJDAY</t>
  </si>
  <si>
    <t>ARCOSNUMARR</t>
  </si>
  <si>
    <t>C2AMKDAY</t>
  </si>
  <si>
    <t>ARCOSNUMATY</t>
  </si>
  <si>
    <t>Suits assigned to attorneys.</t>
  </si>
  <si>
    <t>ARCOSNUMCALLIN</t>
  </si>
  <si>
    <t>ARCOSNUMCALLS</t>
  </si>
  <si>
    <t>Total number of calls</t>
  </si>
  <si>
    <t>C2ACL*</t>
  </si>
  <si>
    <t>ARCOSNUMCLOSE</t>
  </si>
  <si>
    <t># of cases closed for lgl rep</t>
  </si>
  <si>
    <t>ARCOSNUMCLOSEIA</t>
  </si>
  <si>
    <t># of cases closed for int atty</t>
  </si>
  <si>
    <t>ARCOSNUMCLT</t>
  </si>
  <si>
    <t>C1ADRDAY</t>
  </si>
  <si>
    <t>ARCOSNUMCNCB</t>
  </si>
  <si>
    <t>C1ACA*</t>
  </si>
  <si>
    <t>ARCOSNUMCNCK</t>
  </si>
  <si>
    <t>C1ACKDAY</t>
  </si>
  <si>
    <t>ARCOSNUMCNCPCK</t>
  </si>
  <si>
    <t>AR2777</t>
  </si>
  <si>
    <t>ARCOSNUMCNCR</t>
  </si>
  <si>
    <t>Accounts cancel recalled</t>
  </si>
  <si>
    <t>ARCOSNUMCOL</t>
  </si>
  <si>
    <t>C1ACODAY</t>
  </si>
  <si>
    <t>ARCOSNUMCONT</t>
  </si>
  <si>
    <t>Number of contacts made</t>
  </si>
  <si>
    <t>C2ACN*</t>
  </si>
  <si>
    <t>ARCOSNUMCSASG</t>
  </si>
  <si>
    <t># cases assigned to lgl rep</t>
  </si>
  <si>
    <t>ARCOSNUMCSOUT</t>
  </si>
  <si>
    <t># cases unassigned from lgl re</t>
  </si>
  <si>
    <t>ARCOSNUMCSOUTIA</t>
  </si>
  <si>
    <t># cases unassigned from intaty</t>
  </si>
  <si>
    <t>ARCOSNUMEPAY</t>
  </si>
  <si>
    <t>ARCOSNUMHOUR</t>
  </si>
  <si>
    <t>Number of hours billed</t>
  </si>
  <si>
    <t>ARCOSNUMLGL</t>
  </si>
  <si>
    <t>ARCOSNUMLTR</t>
  </si>
  <si>
    <t>Number of letters requested</t>
  </si>
  <si>
    <t>ARCOSNUMMAIL</t>
  </si>
  <si>
    <t>C1AMADAY</t>
  </si>
  <si>
    <t>ARCOSNUMNBASG</t>
  </si>
  <si>
    <t>New business assigned (Number)</t>
  </si>
  <si>
    <t>C1ALIDAY</t>
  </si>
  <si>
    <t>ARCOSNUMNDASG</t>
  </si>
  <si>
    <t>New debtor assigned (Number)</t>
  </si>
  <si>
    <t>C1ADBDAY</t>
  </si>
  <si>
    <t>ARCOSNUMNSF</t>
  </si>
  <si>
    <t>C1ANSDAY</t>
  </si>
  <si>
    <t>ARCOSNUMOFC</t>
  </si>
  <si>
    <t>C1AFFDAY</t>
  </si>
  <si>
    <t>ARCOSNUMPCK</t>
  </si>
  <si>
    <t>C1APD*</t>
  </si>
  <si>
    <t>ARCOSNUMPIF</t>
  </si>
  <si>
    <t>ARCOSNUMPIF1</t>
  </si>
  <si>
    <t>ARCOSNUMPRCPCK</t>
  </si>
  <si>
    <t>AR2779</t>
  </si>
  <si>
    <t>ARCOSNUMPRELGL</t>
  </si>
  <si>
    <t>ARCOSNUMPTP</t>
  </si>
  <si>
    <t>C1APPDAY</t>
  </si>
  <si>
    <t>ARCOSNUMST</t>
  </si>
  <si>
    <t>ARCOSNUMTRNIN</t>
  </si>
  <si>
    <t>ARCOSNUMTRNOUT</t>
  </si>
  <si>
    <t>ARCOSNUMWORKED</t>
  </si>
  <si>
    <t>Number of Debtors worked</t>
  </si>
  <si>
    <t>C2AWK*</t>
  </si>
  <si>
    <t>ARCOST</t>
  </si>
  <si>
    <t>Court state</t>
  </si>
  <si>
    <t>ARCOSYR</t>
  </si>
  <si>
    <t>Collector statistics (yearly)</t>
  </si>
  <si>
    <t>ARCOTYPE</t>
  </si>
  <si>
    <t>Court type</t>
  </si>
  <si>
    <t>ARCRTTYPE</t>
  </si>
  <si>
    <t>ARCOWEBSITE</t>
  </si>
  <si>
    <t>Court's Web Site Address</t>
  </si>
  <si>
    <t>ARCOZIP</t>
  </si>
  <si>
    <t>Court postal code</t>
  </si>
  <si>
    <t>ARCPTBILLNUM</t>
  </si>
  <si>
    <t>Tax Bill Number</t>
  </si>
  <si>
    <t>ARCOLPROPTAX</t>
  </si>
  <si>
    <t>ARCPTCOLID</t>
  </si>
  <si>
    <t>ARCPTGROUPNUM</t>
  </si>
  <si>
    <t>ARCPTID</t>
  </si>
  <si>
    <t>Property Tax ID</t>
  </si>
  <si>
    <t>ARCPTPARCID</t>
  </si>
  <si>
    <t>Parcel ID Number</t>
  </si>
  <si>
    <t>ARCPTYEAR</t>
  </si>
  <si>
    <t>Tax Year</t>
  </si>
  <si>
    <t>ARCRACCTID</t>
  </si>
  <si>
    <t>Call Review Account ID</t>
  </si>
  <si>
    <t>ARCALLREV</t>
  </si>
  <si>
    <t>ARCRCACTIVE</t>
  </si>
  <si>
    <t>Active</t>
  </si>
  <si>
    <t>ARCREDITCARD</t>
  </si>
  <si>
    <t>Y|Active|~N|Inactive|</t>
  </si>
  <si>
    <t>AR4286</t>
  </si>
  <si>
    <t>ARCRCADRID</t>
  </si>
  <si>
    <t>Address ID</t>
  </si>
  <si>
    <t>AR4282</t>
  </si>
  <si>
    <t>ARCRCALLDTE</t>
  </si>
  <si>
    <t>Call Date</t>
  </si>
  <si>
    <t>ARCRCALLLEN</t>
  </si>
  <si>
    <t>Call Review Recording Length</t>
  </si>
  <si>
    <t>ARCRCALLSTTM</t>
  </si>
  <si>
    <t>Call Start Time</t>
  </si>
  <si>
    <t>ARCRCALLTIME</t>
  </si>
  <si>
    <t>Call End Time</t>
  </si>
  <si>
    <t>ARCRCDESC</t>
  </si>
  <si>
    <t>AR4285</t>
  </si>
  <si>
    <t>ARCRCEXPDTE</t>
  </si>
  <si>
    <t>AR4283</t>
  </si>
  <si>
    <t>ARCRCGJACCT</t>
  </si>
  <si>
    <t>Journal Account ID</t>
  </si>
  <si>
    <t>ARJAFLCREDITCARD</t>
  </si>
  <si>
    <t>ARCRCID</t>
  </si>
  <si>
    <t>Credit Card ID</t>
  </si>
  <si>
    <t>ARCRCLACT</t>
  </si>
  <si>
    <t>Call Review Checklist Action</t>
  </si>
  <si>
    <t>ARCALLREVCL</t>
  </si>
  <si>
    <t>ARCRCLACTIVITY</t>
  </si>
  <si>
    <t>Call Review Checklist Activity</t>
  </si>
  <si>
    <t>ARCRCLACTSCR</t>
  </si>
  <si>
    <t>Call Review Checklist Actual Score</t>
  </si>
  <si>
    <t>ARCRCLASTFOUR</t>
  </si>
  <si>
    <t>Last 4 digits</t>
  </si>
  <si>
    <t>AR4333</t>
  </si>
  <si>
    <t>ARCRCLCALLREVID</t>
  </si>
  <si>
    <t>Call Review Checklist Pointer to Call Review</t>
  </si>
  <si>
    <t>ARCRCLCATDESC</t>
  </si>
  <si>
    <t>QA Checklist Category Description</t>
  </si>
  <si>
    <t>ARCRCLCAT</t>
  </si>
  <si>
    <t>ARCRCLCATEGORY</t>
  </si>
  <si>
    <t>Call Review Checklist Category</t>
  </si>
  <si>
    <t>ARCRCLCATID</t>
  </si>
  <si>
    <t>QA Checklist Category ID</t>
  </si>
  <si>
    <t>ARCRCLCOMPL</t>
  </si>
  <si>
    <t>Call Review Checklist Compliance Question?</t>
  </si>
  <si>
    <t>Y|Include in Compliance Score|~N|Exclude from Compliance Score|</t>
  </si>
  <si>
    <t>ARCRCLDSPACTSCR</t>
  </si>
  <si>
    <t>Call Review Checklist Display Actual Score</t>
  </si>
  <si>
    <t>ARCRCLACTSCRVAL</t>
  </si>
  <si>
    <t>ARCRCLID</t>
  </si>
  <si>
    <t>Call Review Checklist ID</t>
  </si>
  <si>
    <t>ARCRCLIDX</t>
  </si>
  <si>
    <t>Call Review Checklist Index</t>
  </si>
  <si>
    <t>ARCRCLIENT</t>
  </si>
  <si>
    <t>Call Review Client</t>
  </si>
  <si>
    <t>ARCRCLNEEDACT</t>
  </si>
  <si>
    <t>Call Review Checklist Action Needed</t>
  </si>
  <si>
    <t>ARCRCLNOTES</t>
  </si>
  <si>
    <t>Call Review Checklist QA Notes</t>
  </si>
  <si>
    <t>ARCRCLORIGPOSSSCR</t>
  </si>
  <si>
    <t>Call Review Checklist Original Possible Score</t>
  </si>
  <si>
    <t>ARCRCLPOSSSCR</t>
  </si>
  <si>
    <t>Call Review Checklist Possible Score</t>
  </si>
  <si>
    <t>ARCRCNAME</t>
  </si>
  <si>
    <t>Name On Card</t>
  </si>
  <si>
    <t>AR4289</t>
  </si>
  <si>
    <t>ARCRCNOTES</t>
  </si>
  <si>
    <t>AR4284</t>
  </si>
  <si>
    <t>ARCRCNUM</t>
  </si>
  <si>
    <t>Credit Card Number</t>
  </si>
  <si>
    <t>AR4281</t>
  </si>
  <si>
    <t>ARCRCOMPLACTSCR</t>
  </si>
  <si>
    <t>Total Actual Compliance Score</t>
  </si>
  <si>
    <t>ARCRCOMPLETEDTE</t>
  </si>
  <si>
    <t>Call Review Complete Date</t>
  </si>
  <si>
    <t>ARCRCOMPLPOSSSCR</t>
  </si>
  <si>
    <t>Total Possible Compliance Score</t>
  </si>
  <si>
    <t>ARCRCOMPLSCR</t>
  </si>
  <si>
    <t>Call Review Compliance Score</t>
  </si>
  <si>
    <t>ARCRCPAYTO</t>
  </si>
  <si>
    <t>Make payment to</t>
  </si>
  <si>
    <t>ARCRCPHONE</t>
  </si>
  <si>
    <t>AR4287</t>
  </si>
  <si>
    <t>ARCRCSBUILT</t>
  </si>
  <si>
    <t>Are Statistics Built?</t>
  </si>
  <si>
    <t>ARCRCALLSTATDEF</t>
  </si>
  <si>
    <t>ARCRCSCLTACCTSET</t>
  </si>
  <si>
    <t>Group Statistics by Client and Account Set?</t>
  </si>
  <si>
    <t>ARCRCSDBY</t>
  </si>
  <si>
    <t>Collect Stat By</t>
  </si>
  <si>
    <t>ARCRCSDBYFL</t>
  </si>
  <si>
    <t>ARCRCSDCONTACTTYPE</t>
  </si>
  <si>
    <t>Contact Type</t>
  </si>
  <si>
    <t>ATTEMPT,CONTACT,RPC</t>
  </si>
  <si>
    <t>ARCRCSDDAYS</t>
  </si>
  <si>
    <t>Number of Days</t>
  </si>
  <si>
    <t>ARCRCSDDESC</t>
  </si>
  <si>
    <t>ARCRCSDENABLED</t>
  </si>
  <si>
    <t>FSYESNO</t>
  </si>
  <si>
    <t>ARCRCSDINBOUND</t>
  </si>
  <si>
    <t>Include Inbound?</t>
  </si>
  <si>
    <t>ARCRCSDKEY</t>
  </si>
  <si>
    <t>Stat Definition Key</t>
  </si>
  <si>
    <t>ARCRCSDMODSEC</t>
  </si>
  <si>
    <t>ARCRCSDNOTES</t>
  </si>
  <si>
    <t>ARCRCSDPHONETYPE</t>
  </si>
  <si>
    <t>Phone Type</t>
  </si>
  <si>
    <t>ALL</t>
  </si>
  <si>
    <t>ARCRCSECURITY</t>
  </si>
  <si>
    <t>AR4288</t>
  </si>
  <si>
    <t>ARCRCTYPE</t>
  </si>
  <si>
    <t>Credit Card Type</t>
  </si>
  <si>
    <t>AMEX|American Express|~DISC|Discover|~MC|Master Card|~VISA|Visa|~OTH|Other|</t>
  </si>
  <si>
    <t>ARCRCUCRCID</t>
  </si>
  <si>
    <t>ARCRCUSAGE</t>
  </si>
  <si>
    <t>ARFLCRCUCCID</t>
  </si>
  <si>
    <t>AR4325</t>
  </si>
  <si>
    <t>ARCRCUCRTID</t>
  </si>
  <si>
    <t>AR4323</t>
  </si>
  <si>
    <t>ARCRCUID</t>
  </si>
  <si>
    <t>Credit Card Usage ID</t>
  </si>
  <si>
    <t>AR4322</t>
  </si>
  <si>
    <t>ARCRCUPAYID</t>
  </si>
  <si>
    <t>Payee ID</t>
  </si>
  <si>
    <t>AR4324</t>
  </si>
  <si>
    <t>ARCRHACTIVITY</t>
  </si>
  <si>
    <t>Activity</t>
  </si>
  <si>
    <t>ARCRHIST</t>
  </si>
  <si>
    <t>DIAL|Dialing|~POOLBUILD|Pool Build|~RECORD|Recording|~UM|Messaging|</t>
  </si>
  <si>
    <t>ARCRHACTIVITYCAT</t>
  </si>
  <si>
    <t>Activity Category</t>
  </si>
  <si>
    <t>DIAL|Dialing|~EMG|Emergency|~LIC|License|~RECORD|Recording|~UM|Messaging|</t>
  </si>
  <si>
    <t>ARCRHCRO1ID</t>
  </si>
  <si>
    <t>Pointer to ARCROVERRIDE</t>
  </si>
  <si>
    <t>ARCROVERRIDE</t>
  </si>
  <si>
    <t>ARCRHDATA</t>
  </si>
  <si>
    <t>Input data</t>
  </si>
  <si>
    <t>ARCRHDATE</t>
  </si>
  <si>
    <t>ARCRHID</t>
  </si>
  <si>
    <t>ARCRHOVERRIDDEN</t>
  </si>
  <si>
    <t>Is Overridden?</t>
  </si>
  <si>
    <t>ARCRHOVERRIDEREASON</t>
  </si>
  <si>
    <t>Override reason</t>
  </si>
  <si>
    <t>ARCRHPHONESTATE</t>
  </si>
  <si>
    <t>Phone state</t>
  </si>
  <si>
    <t>ARCRHPREVALIDATION</t>
  </si>
  <si>
    <t>Is Pre-Validation?</t>
  </si>
  <si>
    <t>ARCRHREGSTATE</t>
  </si>
  <si>
    <t>Regulatory state</t>
  </si>
  <si>
    <t>ARCRHRELID</t>
  </si>
  <si>
    <t>Relationship Id</t>
  </si>
  <si>
    <t>ARCRHRESTRICTED</t>
  </si>
  <si>
    <t>Is Restricted?</t>
  </si>
  <si>
    <t>ARCRHRESTRICTIONS</t>
  </si>
  <si>
    <t>Restriction details</t>
  </si>
  <si>
    <t>ARCRHTIME</t>
  </si>
  <si>
    <t>ARCRHUSER</t>
  </si>
  <si>
    <t>ARCRID</t>
  </si>
  <si>
    <t>Call Review Primary Key</t>
  </si>
  <si>
    <t>ARCRMCLACT</t>
  </si>
  <si>
    <t>Call Review Maintenance Checklist Activity</t>
  </si>
  <si>
    <t>ARCALLREVMAINTCL</t>
  </si>
  <si>
    <t>ARCRMCLCAT</t>
  </si>
  <si>
    <t>Call Review Maintenance Checklist Category</t>
  </si>
  <si>
    <t>ARCRMCLCOMPL</t>
  </si>
  <si>
    <t>Compliance Question?</t>
  </si>
  <si>
    <t>ARCRMCLID</t>
  </si>
  <si>
    <t>Call Review Maintenance Checklist ID</t>
  </si>
  <si>
    <t>ARCRMCLIENT</t>
  </si>
  <si>
    <t>Call Review Maintenance Client</t>
  </si>
  <si>
    <t>ARCALLREVMAINT</t>
  </si>
  <si>
    <t>ARCALLREVMAINTCLTFL</t>
  </si>
  <si>
    <t>ARCRMCLPOSSSCR</t>
  </si>
  <si>
    <t>Call Review Maintenance Checklist Possible Score</t>
  </si>
  <si>
    <t>ARCRMCLTCLASS</t>
  </si>
  <si>
    <t>Call Review Maintenance Client Class</t>
  </si>
  <si>
    <t>ARCALLREVMAINTCLSFL</t>
  </si>
  <si>
    <t>ARCRMDEF</t>
  </si>
  <si>
    <t>Call Review Maintenance Default?</t>
  </si>
  <si>
    <t>ARCALLREVMAINTDEFFL</t>
  </si>
  <si>
    <t>ARCRMDESC</t>
  </si>
  <si>
    <t>Call Review Maintenance Description</t>
  </si>
  <si>
    <t>ARCRMID</t>
  </si>
  <si>
    <t>Call Review Maintenance ID</t>
  </si>
  <si>
    <t>ARCRMMKEY</t>
  </si>
  <si>
    <t>Pointer to STMULTIMEDIA</t>
  </si>
  <si>
    <t>ARCRMMTIME</t>
  </si>
  <si>
    <t>Time Recording was Completed</t>
  </si>
  <si>
    <t>ARCRO1APPRRESULT</t>
  </si>
  <si>
    <t>Approval Result</t>
  </si>
  <si>
    <t>A|Approved|~D|Denied|</t>
  </si>
  <si>
    <t>ARCRO1APPRUSER</t>
  </si>
  <si>
    <t>Approving User Id</t>
  </si>
  <si>
    <t>ARFLISTALLSUP</t>
  </si>
  <si>
    <t>ARCRO1CALLLOGID</t>
  </si>
  <si>
    <t>Pointer to CTCALLLOG</t>
  </si>
  <si>
    <t>ARCRO1DATE</t>
  </si>
  <si>
    <t>Callback Date</t>
  </si>
  <si>
    <t>ARCRO1ID</t>
  </si>
  <si>
    <t>ARCRO1ISACTIVE</t>
  </si>
  <si>
    <t>Is this override request active?</t>
  </si>
  <si>
    <t>Y|Active|~N|Closed|</t>
  </si>
  <si>
    <t>ARCRO1PARTY</t>
  </si>
  <si>
    <t>Timed Callback Party</t>
  </si>
  <si>
    <t>ARCRO1PARTYDATE</t>
  </si>
  <si>
    <t>Party Callback Date</t>
  </si>
  <si>
    <t>ARCRO1PARTYST</t>
  </si>
  <si>
    <t>Party's State of Residence</t>
  </si>
  <si>
    <t>ARCRO1PARTYTIME</t>
  </si>
  <si>
    <t>Party Callback Time</t>
  </si>
  <si>
    <t>ARCRO1PHONE</t>
  </si>
  <si>
    <t>Callback phone number</t>
  </si>
  <si>
    <t>ARCRO1PHONEDATE</t>
  </si>
  <si>
    <t>Phone Callback Date</t>
  </si>
  <si>
    <t>ARCRO1PHONEID</t>
  </si>
  <si>
    <t>ARCRO1PHONEST</t>
  </si>
  <si>
    <t>Phone State</t>
  </si>
  <si>
    <t>ARCRO1PHONETIME</t>
  </si>
  <si>
    <t>Phone Callback Time</t>
  </si>
  <si>
    <t>ARCRO1REASON</t>
  </si>
  <si>
    <t>Override Reason</t>
  </si>
  <si>
    <t>ARCRO1RELID</t>
  </si>
  <si>
    <t>Pointer to Relationship</t>
  </si>
  <si>
    <t>ARCRO1REQDATE</t>
  </si>
  <si>
    <t>ARCRO1REQTIME</t>
  </si>
  <si>
    <t>Request Time</t>
  </si>
  <si>
    <t>ARCRO1REQUSER</t>
  </si>
  <si>
    <t>Requesting User Id</t>
  </si>
  <si>
    <t>ARCRO1SUP</t>
  </si>
  <si>
    <t>Approving Supervisor</t>
  </si>
  <si>
    <t>ARCRO1TCBID</t>
  </si>
  <si>
    <t>Pointer to ARTIMEDCALLBACK</t>
  </si>
  <si>
    <t>ARCRO1TIME</t>
  </si>
  <si>
    <t>Callback Time</t>
  </si>
  <si>
    <t>ARCRO1TIMECALC</t>
  </si>
  <si>
    <t>Time Calculation</t>
  </si>
  <si>
    <t>ARCRQAUSER</t>
  </si>
  <si>
    <t>Call Reviewer</t>
  </si>
  <si>
    <t>ARCRREVDTE</t>
  </si>
  <si>
    <t>Call Review Date</t>
  </si>
  <si>
    <t>ARCRSCR</t>
  </si>
  <si>
    <t>Call Review Composite Score</t>
  </si>
  <si>
    <t>ARCRTCONTADR</t>
  </si>
  <si>
    <t>Court Contact Address</t>
  </si>
  <si>
    <t>ARCRTCONTACTS</t>
  </si>
  <si>
    <t>ARCRTCONTADR2</t>
  </si>
  <si>
    <t>Court Contact Address Line 2</t>
  </si>
  <si>
    <t>ARCRTCONTCID</t>
  </si>
  <si>
    <t>Contact's Court ID</t>
  </si>
  <si>
    <t>ARCRTCONTACTS_ARCRTCONTCID</t>
  </si>
  <si>
    <t>ARCRTCONTCTY</t>
  </si>
  <si>
    <t>Court Contact City</t>
  </si>
  <si>
    <t>ARCRTCONTEMAIL</t>
  </si>
  <si>
    <t>Court Contact's Email Address</t>
  </si>
  <si>
    <t>ARCRTCONTACTS_ARCRTCONTEMAIL</t>
  </si>
  <si>
    <t>ARCRTCONTFAX</t>
  </si>
  <si>
    <t>Court Contact's Fax Number</t>
  </si>
  <si>
    <t>ARCRTCONTACTS_ARCRTCONTFAX</t>
  </si>
  <si>
    <t>ARCRTCONTFNM</t>
  </si>
  <si>
    <t>Court Contact's First Name</t>
  </si>
  <si>
    <t>ARCRTCONTACTS_ARCRTCONTFNM</t>
  </si>
  <si>
    <t>ARCRTCONTID</t>
  </si>
  <si>
    <t>Court Contact ID</t>
  </si>
  <si>
    <t>ARCRTCONTACTS_ARCRTCONTID</t>
  </si>
  <si>
    <t>ARCRTCONTLNM</t>
  </si>
  <si>
    <t>Court Contact's Last Name</t>
  </si>
  <si>
    <t>ARCRTCONTACTS_ARCRTCONTLNM</t>
  </si>
  <si>
    <t>ARCRTCONTNAME</t>
  </si>
  <si>
    <t>Court Contact's Full Name</t>
  </si>
  <si>
    <t>ARCRTCONTPHEXT</t>
  </si>
  <si>
    <t>Court Contact's Phone Ext.</t>
  </si>
  <si>
    <t>ARCRTCONTACTS_ARCRTCONTPHEXT</t>
  </si>
  <si>
    <t>ARCRTCONTPHNUM</t>
  </si>
  <si>
    <t>Court Contact's Phone Number</t>
  </si>
  <si>
    <t>ARCRTCONTACTS_ARCRTCONTPHNUM</t>
  </si>
  <si>
    <t>ARCRTCONTST</t>
  </si>
  <si>
    <t>Court Contact State</t>
  </si>
  <si>
    <t>ARCRTCONTTTL</t>
  </si>
  <si>
    <t>Court Contact's Title</t>
  </si>
  <si>
    <t>ARTITLE</t>
  </si>
  <si>
    <t>ARCRTCONTACTS_ARCRTCONTTTL</t>
  </si>
  <si>
    <t>ARCRTCONTWEBSITE</t>
  </si>
  <si>
    <t>Court Contact Website</t>
  </si>
  <si>
    <t>ARCRTCONTZIP</t>
  </si>
  <si>
    <t>Court Contact Zip</t>
  </si>
  <si>
    <t>ARCRTDDATE</t>
  </si>
  <si>
    <t>Date Modified</t>
  </si>
  <si>
    <t>ARCRTDOCS</t>
  </si>
  <si>
    <t>ARCRTDOCS_ARCRTDDATE</t>
  </si>
  <si>
    <t>ARCRTDDESC</t>
  </si>
  <si>
    <t>Court Documentation Desc</t>
  </si>
  <si>
    <t>ARCRTDOCS_ARCRTDDESC</t>
  </si>
  <si>
    <t>ARCRTDESC</t>
  </si>
  <si>
    <t>Court type description</t>
  </si>
  <si>
    <t>ARCRTDID</t>
  </si>
  <si>
    <t>Court Documentation ID</t>
  </si>
  <si>
    <t>ARCRTDOCS_ARCRTDID</t>
  </si>
  <si>
    <t>ARCRTDLOC</t>
  </si>
  <si>
    <t>Documentation's Location</t>
  </si>
  <si>
    <t>ARCRTDOCS_ARCRTDLOC</t>
  </si>
  <si>
    <t>ARCRTENTEMAIL</t>
  </si>
  <si>
    <t>E-mail Address</t>
  </si>
  <si>
    <t>ARCRTENT</t>
  </si>
  <si>
    <t>ARCRTENTFAX</t>
  </si>
  <si>
    <t>Court contact fax number</t>
  </si>
  <si>
    <t>ARCRTENTFNM</t>
  </si>
  <si>
    <t>ARCRTENTID</t>
  </si>
  <si>
    <t>ARCRTENTITLE</t>
  </si>
  <si>
    <t>Entity Title</t>
  </si>
  <si>
    <t>ARCRTENTLNM</t>
  </si>
  <si>
    <t>ARCRTENTPHEXT</t>
  </si>
  <si>
    <t>Phone Extension</t>
  </si>
  <si>
    <t>ARCRTENTPHNUM</t>
  </si>
  <si>
    <t>ARCRTHELPID</t>
  </si>
  <si>
    <t>ARCRTID</t>
  </si>
  <si>
    <t>Court type ID</t>
  </si>
  <si>
    <t>ARCRTMPDISABLED</t>
  </si>
  <si>
    <t>Disabled?</t>
  </si>
  <si>
    <t>ARCRTMP</t>
  </si>
  <si>
    <t>ARCRTMPENDDATE</t>
  </si>
  <si>
    <t>ARCRTMPID</t>
  </si>
  <si>
    <t>ARCRTMPJOB</t>
  </si>
  <si>
    <t>Job Id</t>
  </si>
  <si>
    <t>ARCRTMPRESACT</t>
  </si>
  <si>
    <t>Restriction Activity</t>
  </si>
  <si>
    <t>ARCRTMPRESNAME</t>
  </si>
  <si>
    <t>Restriction Name</t>
  </si>
  <si>
    <t>ARCRTMPSCOPE</t>
  </si>
  <si>
    <t>Restriction Scope</t>
  </si>
  <si>
    <t>ARCRTMPSCOPEKEY</t>
  </si>
  <si>
    <t>Restriction Scope Key</t>
  </si>
  <si>
    <t>ARCRTMPSRC</t>
  </si>
  <si>
    <t>Restriction Source Type</t>
  </si>
  <si>
    <t>ARCRTMPSRCKEY</t>
  </si>
  <si>
    <t>Restriction Source Type Key</t>
  </si>
  <si>
    <t>ARCRTMPSTARTDATE</t>
  </si>
  <si>
    <t>ARCRTMPVALUE</t>
  </si>
  <si>
    <t>Restriction Value</t>
  </si>
  <si>
    <t>ARCRTNOTES</t>
  </si>
  <si>
    <t>Court Type Notes</t>
  </si>
  <si>
    <t>ARCRTOTACTSCR</t>
  </si>
  <si>
    <t>Total Actual Composite Score</t>
  </si>
  <si>
    <t>ARCRTOTPOSSSCR</t>
  </si>
  <si>
    <t>Total Possible Composite Score</t>
  </si>
  <si>
    <t>ARCRUSER</t>
  </si>
  <si>
    <t>Call User</t>
  </si>
  <si>
    <t>ARCS341MTDTE</t>
  </si>
  <si>
    <t>341 Meeting Date</t>
  </si>
  <si>
    <t>ARCS341MTDTE_HLP</t>
  </si>
  <si>
    <t>ARCSACID</t>
  </si>
  <si>
    <t>Account #</t>
  </si>
  <si>
    <t>ARCSADV</t>
  </si>
  <si>
    <t>Costs must be paid in advance</t>
  </si>
  <si>
    <t>ARCSADVMIN</t>
  </si>
  <si>
    <t>Advance balance minimum</t>
  </si>
  <si>
    <t>ARCSADVREP</t>
  </si>
  <si>
    <t>Advance funds request</t>
  </si>
  <si>
    <t>ARCSAFADVBALID</t>
  </si>
  <si>
    <t>Advance Balance Id</t>
  </si>
  <si>
    <t>ARCSAFBALID</t>
  </si>
  <si>
    <t>Case Balance Id</t>
  </si>
  <si>
    <t>ARCSAFBALTYPID</t>
  </si>
  <si>
    <t>Case Balance Type</t>
  </si>
  <si>
    <t>ARCSAMENDDTE</t>
  </si>
  <si>
    <t>Amended Complaint Date</t>
  </si>
  <si>
    <t>ARCSAMT</t>
  </si>
  <si>
    <t>Suit Amount</t>
  </si>
  <si>
    <t>ARCSAMTHLP</t>
  </si>
  <si>
    <t>ARCSAMTREAFF</t>
  </si>
  <si>
    <t>DO NOT USE!!!!!</t>
  </si>
  <si>
    <t>ARCSAMTREAFF_HLP</t>
  </si>
  <si>
    <t>ARCSASGRTNDTE</t>
  </si>
  <si>
    <t>Assignment Return Date</t>
  </si>
  <si>
    <t>ARCSATYRTEID</t>
  </si>
  <si>
    <t>Attorney Route ID</t>
  </si>
  <si>
    <t>ARCSATYUSR</t>
  </si>
  <si>
    <t>Aty. User ID</t>
  </si>
  <si>
    <t>ARFLATY</t>
  </si>
  <si>
    <t>ARCSBILLMETHOD</t>
  </si>
  <si>
    <t>Legal cost billing method</t>
  </si>
  <si>
    <t>ARCSBKCHPT</t>
  </si>
  <si>
    <t>Bankruptcy Chapter</t>
  </si>
  <si>
    <t>7||~11||~12||~13||</t>
  </si>
  <si>
    <t>ARCSBKDTE</t>
  </si>
  <si>
    <t>Bankruptcy Filed</t>
  </si>
  <si>
    <t>ARCSCAPTION</t>
  </si>
  <si>
    <t>Case Caption</t>
  </si>
  <si>
    <t>ARCSCCBILL</t>
  </si>
  <si>
    <t>Bill client for court costs?</t>
  </si>
  <si>
    <t>ARCSCLASS</t>
  </si>
  <si>
    <t>ARCSCLNOTES</t>
  </si>
  <si>
    <t>Case Class Notes</t>
  </si>
  <si>
    <t>ARCSCLTINSTR</t>
  </si>
  <si>
    <t>ARCSCOURT</t>
  </si>
  <si>
    <t>ARCSCRTCCONTID</t>
  </si>
  <si>
    <t>Court Contact's ID</t>
  </si>
  <si>
    <t>ARCSCRTCONTACT</t>
  </si>
  <si>
    <t>ARCSCRTCONTACT_ARCSCRTCCONTID</t>
  </si>
  <si>
    <t>ARCSCRTCCSID</t>
  </si>
  <si>
    <t>ARCSCRTCONTACT_ARCSCRTCCSID</t>
  </si>
  <si>
    <t>ARCSCRTCID</t>
  </si>
  <si>
    <t>Case Court Contact ID</t>
  </si>
  <si>
    <t>ARCSCRTCONTACT_ARCSCRTCID</t>
  </si>
  <si>
    <t>ARCSDATE</t>
  </si>
  <si>
    <t>Suit Date</t>
  </si>
  <si>
    <t>ARCSDISDTE</t>
  </si>
  <si>
    <t>Dismissal Date</t>
  </si>
  <si>
    <t>ARCSDISREASON</t>
  </si>
  <si>
    <t>ARCSDISRSNID</t>
  </si>
  <si>
    <t>Dismissal Reason ID</t>
  </si>
  <si>
    <t>ARDISRFL</t>
  </si>
  <si>
    <t>ARCSFEE</t>
  </si>
  <si>
    <t>Charge fees for legal actions?</t>
  </si>
  <si>
    <t>ARCSHBJCSID</t>
  </si>
  <si>
    <t>ARCSHBJOB</t>
  </si>
  <si>
    <t>ARCSHBJID</t>
  </si>
  <si>
    <t>Hourly Billing Default Key</t>
  </si>
  <si>
    <t>ARCSHBJJOBID</t>
  </si>
  <si>
    <t>ARCSHBJRATE</t>
  </si>
  <si>
    <t>Hourly Billing Default Rate</t>
  </si>
  <si>
    <t>ARCSHBRATE</t>
  </si>
  <si>
    <t>Default Hourly Billing Rate</t>
  </si>
  <si>
    <t>ARCSHOURLYBILL</t>
  </si>
  <si>
    <t>Bill the client for time spent</t>
  </si>
  <si>
    <t>ARCSIAPRVAL</t>
  </si>
  <si>
    <t>Appraisal Value</t>
  </si>
  <si>
    <t>ARCOLSALEINFO</t>
  </si>
  <si>
    <t>ARCSIBONDCOM</t>
  </si>
  <si>
    <t>Bonding Company</t>
  </si>
  <si>
    <t>ARCSICLTMAXBID</t>
  </si>
  <si>
    <t>Client's Maximum Bid</t>
  </si>
  <si>
    <t>ARCSICLTMINBID</t>
  </si>
  <si>
    <t>Client's Minimum Bid</t>
  </si>
  <si>
    <t>ARCSICLTMINBIND</t>
  </si>
  <si>
    <t>ARCSICLTSPECBID</t>
  </si>
  <si>
    <t>Client's Specified Bid</t>
  </si>
  <si>
    <t>ARCSICOLID</t>
  </si>
  <si>
    <t>ARCSICONFDTE</t>
  </si>
  <si>
    <t>Confirmation Date</t>
  </si>
  <si>
    <t>ARCSID</t>
  </si>
  <si>
    <t>ARCSIID</t>
  </si>
  <si>
    <t>ARCSIPLACE</t>
  </si>
  <si>
    <t>Place of Sale</t>
  </si>
  <si>
    <t>ARCSIPURPRICE</t>
  </si>
  <si>
    <t>Purchase Price</t>
  </si>
  <si>
    <t>ARCSIREDAMT</t>
  </si>
  <si>
    <t>Redemption Amount</t>
  </si>
  <si>
    <t>ARCSIREFNUM</t>
  </si>
  <si>
    <t>Reference Number</t>
  </si>
  <si>
    <t>ARCSIREPORTDTE</t>
  </si>
  <si>
    <t>Report of Sale Date</t>
  </si>
  <si>
    <t>ARCSISALDTE</t>
  </si>
  <si>
    <t>Sale Date</t>
  </si>
  <si>
    <t>ARCSISALTIME</t>
  </si>
  <si>
    <t>Sale Time</t>
  </si>
  <si>
    <t>ARCSICALTIME</t>
  </si>
  <si>
    <t>ARCSITOTFEEEXP</t>
  </si>
  <si>
    <t>Total Fees &amp; Expenses</t>
  </si>
  <si>
    <t>ARCSJBALTYP</t>
  </si>
  <si>
    <t>ARCASEJDG</t>
  </si>
  <si>
    <t>AR3175</t>
  </si>
  <si>
    <t>ARCSJCSID</t>
  </si>
  <si>
    <t>AR3179</t>
  </si>
  <si>
    <t>ARCSJCURAMT</t>
  </si>
  <si>
    <t>AR3176</t>
  </si>
  <si>
    <t>ARCSJDGAMT</t>
  </si>
  <si>
    <t>Judgement Amount</t>
  </si>
  <si>
    <t>ARCSJDGDATE</t>
  </si>
  <si>
    <t>Judgment Date</t>
  </si>
  <si>
    <t>ARCSJDGID</t>
  </si>
  <si>
    <t>ARCSJDGINTAMT</t>
  </si>
  <si>
    <t>Judgment Interest Amount</t>
  </si>
  <si>
    <t>ARCSJDGINTDTE</t>
  </si>
  <si>
    <t>Prejudgment Interest Thru Date</t>
  </si>
  <si>
    <t>ARCSJDGINTRATE</t>
  </si>
  <si>
    <t>Prejudgment Interest Rate</t>
  </si>
  <si>
    <t>ARCSJDGINTST</t>
  </si>
  <si>
    <t>Prejudgment Interest Start</t>
  </si>
  <si>
    <t>D|Delinquency Date|~S|Service Date|~L|List Date|~E|Enter Date|~I|From Interest Through Date|~C|Curre</t>
  </si>
  <si>
    <t>AR3214</t>
  </si>
  <si>
    <t>ARCSJDGPJI</t>
  </si>
  <si>
    <t>Postjudgment interest rate</t>
  </si>
  <si>
    <t>ARCSJDGPJIJDG</t>
  </si>
  <si>
    <t>Previous PJI Judgment</t>
  </si>
  <si>
    <t>AR6187</t>
  </si>
  <si>
    <t>ARCSJDGPREVJDG</t>
  </si>
  <si>
    <t>Last judgment to modify case</t>
  </si>
  <si>
    <t>AR6177</t>
  </si>
  <si>
    <t>ARCSJDGSTDTE</t>
  </si>
  <si>
    <t>Prejudgment Interest Start Dte</t>
  </si>
  <si>
    <t>AR3215</t>
  </si>
  <si>
    <t>ARCSJID</t>
  </si>
  <si>
    <t>AR3172</t>
  </si>
  <si>
    <t>ARCSJJDGBAL</t>
  </si>
  <si>
    <t>AR3178</t>
  </si>
  <si>
    <t>ARCSJPAY</t>
  </si>
  <si>
    <t>AR3318</t>
  </si>
  <si>
    <t>ARCSJRELID</t>
  </si>
  <si>
    <t>AR3324</t>
  </si>
  <si>
    <t>ARCSJUDGE</t>
  </si>
  <si>
    <t>Judge Name</t>
  </si>
  <si>
    <t>ARCSLFBILL</t>
  </si>
  <si>
    <t>Bill client for legal fees?</t>
  </si>
  <si>
    <t>ARCSLSTDTE</t>
  </si>
  <si>
    <t>Ext. Att List Date</t>
  </si>
  <si>
    <t>ARCSNOTES</t>
  </si>
  <si>
    <t>Case Notes</t>
  </si>
  <si>
    <t>ARCSNUM</t>
  </si>
  <si>
    <t>ARCSOFFICEID</t>
  </si>
  <si>
    <t>ARCSORIGCSID</t>
  </si>
  <si>
    <t>Original Case ID</t>
  </si>
  <si>
    <t>ARCSORIGCSID_HLP</t>
  </si>
  <si>
    <t>ARCSORIGRELID</t>
  </si>
  <si>
    <t>Original Relationship ID</t>
  </si>
  <si>
    <t>ARCSORIGRELID_HLP</t>
  </si>
  <si>
    <t>ARCSPATH</t>
  </si>
  <si>
    <t>Case's GUI Path</t>
  </si>
  <si>
    <t>ARCSPENDCSNUM</t>
  </si>
  <si>
    <t>Case Number (Calculated)</t>
  </si>
  <si>
    <t>ARCSPRIDEFID</t>
  </si>
  <si>
    <t>Primary Defendant CP ID</t>
  </si>
  <si>
    <t>ARFLRELPT</t>
  </si>
  <si>
    <t>ARCSQAPRID</t>
  </si>
  <si>
    <t>ARCONDSEQLIST</t>
  </si>
  <si>
    <t>AR3012</t>
  </si>
  <si>
    <t>ARCSQID</t>
  </si>
  <si>
    <t>Conditional Sequence List ID</t>
  </si>
  <si>
    <t>AR3011</t>
  </si>
  <si>
    <t>ARCSQSEQID</t>
  </si>
  <si>
    <t>Apply Sequence ID</t>
  </si>
  <si>
    <t>AR3013</t>
  </si>
  <si>
    <t>ARCSQTRTYP</t>
  </si>
  <si>
    <t>ARCSQTRNTYPFL</t>
  </si>
  <si>
    <t>AR3014</t>
  </si>
  <si>
    <t>ARCSREFLEGDTE</t>
  </si>
  <si>
    <t>ARCSREFUSERID</t>
  </si>
  <si>
    <t>ARCSREJDESC</t>
  </si>
  <si>
    <t>Case Rejection Description</t>
  </si>
  <si>
    <t>ARLGCSREJCD</t>
  </si>
  <si>
    <t>ARCSREJID</t>
  </si>
  <si>
    <t>Case Rejection ID</t>
  </si>
  <si>
    <t>ARCSREJNOTES</t>
  </si>
  <si>
    <t>Case Rejection Code Notes</t>
  </si>
  <si>
    <t>ARCSRELID</t>
  </si>
  <si>
    <t>Primary Relationship ID</t>
  </si>
  <si>
    <t>ARCSRELTYP</t>
  </si>
  <si>
    <t>Case Transfer Relationship Type (Calculated)</t>
  </si>
  <si>
    <t>ARCSSACID</t>
  </si>
  <si>
    <t>ARCSSUBBAL</t>
  </si>
  <si>
    <t>ARCSSBALKEY</t>
  </si>
  <si>
    <t>Subbalance Type</t>
  </si>
  <si>
    <t>ARCSSBALTOT</t>
  </si>
  <si>
    <t>Total</t>
  </si>
  <si>
    <t>ARCSSCSID</t>
  </si>
  <si>
    <t>ARCSSEPINV</t>
  </si>
  <si>
    <t>Bill on separate invoices</t>
  </si>
  <si>
    <t>ARCSSETOUTDTE</t>
  </si>
  <si>
    <t>Set Out Date</t>
  </si>
  <si>
    <t>ARCSSID</t>
  </si>
  <si>
    <t>ARCSSINCSTAMT</t>
  </si>
  <si>
    <t>Include in suit amount?</t>
  </si>
  <si>
    <t>ARCSSJDGADJDTE</t>
  </si>
  <si>
    <t>Judgment Adjustment Date</t>
  </si>
  <si>
    <t>ARCSSJDGAWDBAL</t>
  </si>
  <si>
    <t>Judgment Amount Awarded</t>
  </si>
  <si>
    <t>ARCSSJDGCURBAL</t>
  </si>
  <si>
    <t>Current balance at judgment</t>
  </si>
  <si>
    <t>ARCSSJDGID</t>
  </si>
  <si>
    <t>ARCSSJDGREQBAL</t>
  </si>
  <si>
    <t>Subbalance Amount Requested</t>
  </si>
  <si>
    <t>ARCSSLAHID</t>
  </si>
  <si>
    <t>Legal Action that Req Judgment</t>
  </si>
  <si>
    <t>ARCSSNOTES</t>
  </si>
  <si>
    <t>Notes Field</t>
  </si>
  <si>
    <t>ARCSSRELID</t>
  </si>
  <si>
    <t>Party Relationship</t>
  </si>
  <si>
    <t>ARCSSREQDTE</t>
  </si>
  <si>
    <t>Judgment Request Date</t>
  </si>
  <si>
    <t>ARCSSREQTM</t>
  </si>
  <si>
    <t>Judgment Request Time</t>
  </si>
  <si>
    <t>ARCSSSETDTE</t>
  </si>
  <si>
    <t>Balance set date</t>
  </si>
  <si>
    <t>ARCSSSETTM</t>
  </si>
  <si>
    <t>Time Subbalance Set</t>
  </si>
  <si>
    <t>ARCSSUBALTOTAMT</t>
  </si>
  <si>
    <t>Sub Balances Total Amount</t>
  </si>
  <si>
    <t>ARCSSUITINTDTE</t>
  </si>
  <si>
    <t>Int. Thru Date at Suit Date</t>
  </si>
  <si>
    <t>ARCSSUITINTRATE</t>
  </si>
  <si>
    <t>Interest rate at Suit Date</t>
  </si>
  <si>
    <t>ARCSTITLECOMID</t>
  </si>
  <si>
    <t>Title Company ID</t>
  </si>
  <si>
    <t>ARCSTITLEDUEDTE</t>
  </si>
  <si>
    <t>Title Due Date</t>
  </si>
  <si>
    <t>ARCSTITLEREQDTE</t>
  </si>
  <si>
    <t>Title Request Date</t>
  </si>
  <si>
    <t>ARCSTOTAMTRDM</t>
  </si>
  <si>
    <t>Total amount redeemed</t>
  </si>
  <si>
    <t>ARCSTOTAMTREAFF</t>
  </si>
  <si>
    <t>Total Amount Reaffirmed</t>
  </si>
  <si>
    <t>ARCSTRMSTYDTE</t>
  </si>
  <si>
    <t>Termination of Stay Date</t>
  </si>
  <si>
    <t>ARCSTRNSFRDTE</t>
  </si>
  <si>
    <t>ARCSTRNSFRDTE_HLP</t>
  </si>
  <si>
    <t>ARCSTRSTCSNUM</t>
  </si>
  <si>
    <t>Trustee File Number</t>
  </si>
  <si>
    <t>ARCSVEID</t>
  </si>
  <si>
    <t>Ext. Attorney (Vendor) ID</t>
  </si>
  <si>
    <t>ARCTCALLCOST</t>
  </si>
  <si>
    <t>Default Call Cost</t>
  </si>
  <si>
    <t>ARCOSTS</t>
  </si>
  <si>
    <t>ARCTDESC</t>
  </si>
  <si>
    <t>Costing Description</t>
  </si>
  <si>
    <t>ARCTID</t>
  </si>
  <si>
    <t>Costing Key</t>
  </si>
  <si>
    <t>ARCTJOBCODECOST</t>
  </si>
  <si>
    <t>Default Job Code Cost</t>
  </si>
  <si>
    <t>ARCTLETTERCOST</t>
  </si>
  <si>
    <t>Default Letter Cost</t>
  </si>
  <si>
    <t>ARCTLKCOST</t>
  </si>
  <si>
    <t>Service Type Cost</t>
  </si>
  <si>
    <t>ARCOSTLINK</t>
  </si>
  <si>
    <t>ARCTLKCOSTID</t>
  </si>
  <si>
    <t>Pointer to Costing Table</t>
  </si>
  <si>
    <t>ARCTLKID</t>
  </si>
  <si>
    <t>Link Cost Key</t>
  </si>
  <si>
    <t>ARCTLKSERVICEDESC</t>
  </si>
  <si>
    <t>Link Service Description</t>
  </si>
  <si>
    <t>ARCTLKSERVICETYPE</t>
  </si>
  <si>
    <t>Link Service Type</t>
  </si>
  <si>
    <t>STLKSVT</t>
  </si>
  <si>
    <t>ARCTUSERCOST</t>
  </si>
  <si>
    <t>Default User Cost</t>
  </si>
  <si>
    <t>ARCWOCK</t>
  </si>
  <si>
    <t>ARCWOPT</t>
  </si>
  <si>
    <t>SYFLD_ARCWOCK</t>
  </si>
  <si>
    <t>ARCWOHDE</t>
  </si>
  <si>
    <t>CW Opt: Hide Inactive Banks?</t>
  </si>
  <si>
    <t>SYBKHDIA</t>
  </si>
  <si>
    <t>ARCWOID</t>
  </si>
  <si>
    <t>CW Opt: ID</t>
  </si>
  <si>
    <t>ARCWOLTR</t>
  </si>
  <si>
    <t>CW Opt: Letter Upon Processing</t>
  </si>
  <si>
    <t>DCKOPLTR</t>
  </si>
  <si>
    <t>ARCWOMKC</t>
  </si>
  <si>
    <t>CW Opt: Make Cash Batch?</t>
  </si>
  <si>
    <t>DCKOPMKC</t>
  </si>
  <si>
    <t>ARCWOPCK</t>
  </si>
  <si>
    <t>CW Opt: Cash PCK Payment Type</t>
  </si>
  <si>
    <t>ARCWOSPT</t>
  </si>
  <si>
    <t>CW Opt: Default split method</t>
  </si>
  <si>
    <t>DCKOPSPT</t>
  </si>
  <si>
    <t>CO1</t>
  </si>
  <si>
    <t>ARCWRTACCTNUM</t>
  </si>
  <si>
    <t>Checking Account Number</t>
  </si>
  <si>
    <t>ARCWRECTMP</t>
  </si>
  <si>
    <t>ARCWRTAMT</t>
  </si>
  <si>
    <t>Cleared Amount</t>
  </si>
  <si>
    <t>ARCWRTBANKNUM</t>
  </si>
  <si>
    <t>Bank Number</t>
  </si>
  <si>
    <t>ARCWRTCHKNUM</t>
  </si>
  <si>
    <t>Check Number</t>
  </si>
  <si>
    <t>ARCWRTID</t>
  </si>
  <si>
    <t>Key to ARCWRECTMP</t>
  </si>
  <si>
    <t>ARCWRTPDDTE</t>
  </si>
  <si>
    <t>Paid Date</t>
  </si>
  <si>
    <t>ARCWRTREASON</t>
  </si>
  <si>
    <t>Reject Reason</t>
  </si>
  <si>
    <t>ARCWRTUSER</t>
  </si>
  <si>
    <t>ARDAYPAYACCTNUM</t>
  </si>
  <si>
    <t>ACCOUNT NUMBER</t>
  </si>
  <si>
    <t>ARDAYPAYRPT</t>
  </si>
  <si>
    <t>ARDAYPAYCAT</t>
  </si>
  <si>
    <t>Transaction Category</t>
  </si>
  <si>
    <t>ARDAYPAYCLNAME</t>
  </si>
  <si>
    <t>ARDAYPAYCOLID</t>
  </si>
  <si>
    <t>COLLECTOR ID</t>
  </si>
  <si>
    <t>ARDAYPAYCOMPID</t>
  </si>
  <si>
    <t>COMPANY ID</t>
  </si>
  <si>
    <t>ARDAYPAYDTE</t>
  </si>
  <si>
    <t>PAYMENT DATE</t>
  </si>
  <si>
    <t>ARDAYPAYFEES</t>
  </si>
  <si>
    <t>Fees for a payment</t>
  </si>
  <si>
    <t>ARDAYPAYID</t>
  </si>
  <si>
    <t>REPORT GENERATED ID</t>
  </si>
  <si>
    <t>ARDAYPAYJOB</t>
  </si>
  <si>
    <t>ARDAYPAYNAME</t>
  </si>
  <si>
    <t>COLLECTOR NAME</t>
  </si>
  <si>
    <t>ARDAYPAYRPNAME</t>
  </si>
  <si>
    <t>ENTITY NAME</t>
  </si>
  <si>
    <t>ARDAYPAYSCOL</t>
  </si>
  <si>
    <t>COLLECTOR</t>
  </si>
  <si>
    <t>ARDAYPAYSORT</t>
  </si>
  <si>
    <t>ARDAYPAYSDTE</t>
  </si>
  <si>
    <t>ARDAYPAYSJOB</t>
  </si>
  <si>
    <t>ARDAYPAYSKEY</t>
  </si>
  <si>
    <t>SORT KEY</t>
  </si>
  <si>
    <t>ARDAYPAYSNAME</t>
  </si>
  <si>
    <t>ARDAYPAYSPAMTPD</t>
  </si>
  <si>
    <t>AMOUNT PAID</t>
  </si>
  <si>
    <t>ARDAYPAYSSUP</t>
  </si>
  <si>
    <t>SUPERVISOR</t>
  </si>
  <si>
    <t>ARDAYPAYSUPID</t>
  </si>
  <si>
    <t>SUPERVISOR ID</t>
  </si>
  <si>
    <t>ARDAYPAYTRNTYP</t>
  </si>
  <si>
    <t>TRANSACTION TYPE</t>
  </si>
  <si>
    <t>ARDCDESC</t>
  </si>
  <si>
    <t>AR3800</t>
  </si>
  <si>
    <t>ARDCID</t>
  </si>
  <si>
    <t>Docket Code Control List ID</t>
  </si>
  <si>
    <t>AR3798</t>
  </si>
  <si>
    <t>ARDCLDCCLID</t>
  </si>
  <si>
    <t>ARDCCTLLIST</t>
  </si>
  <si>
    <t>AR3804</t>
  </si>
  <si>
    <t>ARDCLDKTCDID</t>
  </si>
  <si>
    <t>Docket Code ID</t>
  </si>
  <si>
    <t>ARDKTCD</t>
  </si>
  <si>
    <t>AR3805</t>
  </si>
  <si>
    <t>ARDCLID</t>
  </si>
  <si>
    <t>Dkt Code Control List Entry ID</t>
  </si>
  <si>
    <t>AR3802</t>
  </si>
  <si>
    <t>ARDCNOTES</t>
  </si>
  <si>
    <t>AR3799</t>
  </si>
  <si>
    <t>ARDCPROHIBIT</t>
  </si>
  <si>
    <t>Prohibit Flag</t>
  </si>
  <si>
    <t>AR3801</t>
  </si>
  <si>
    <t>ARDIALERUPDATEDEALS</t>
  </si>
  <si>
    <t>Dialer Update Deals To Make</t>
  </si>
  <si>
    <t>AR46170</t>
  </si>
  <si>
    <t>ARDIBOOKTYP</t>
  </si>
  <si>
    <t>ARDEEDINFO</t>
  </si>
  <si>
    <t>ARDICNTYRECFIPS</t>
  </si>
  <si>
    <t>County Recorded FIPS</t>
  </si>
  <si>
    <t>ARDICNTYRECIN</t>
  </si>
  <si>
    <t>County Recorded In</t>
  </si>
  <si>
    <t>ARDICOLID</t>
  </si>
  <si>
    <t>ARDIDTE</t>
  </si>
  <si>
    <t>Deed Date</t>
  </si>
  <si>
    <t>ARDIID</t>
  </si>
  <si>
    <t>ARDINAME</t>
  </si>
  <si>
    <t>Name on Mortgage</t>
  </si>
  <si>
    <t>ARDITIME</t>
  </si>
  <si>
    <t>Deed Time</t>
  </si>
  <si>
    <t>ARDKTATUID</t>
  </si>
  <si>
    <t>Attendee User ID</t>
  </si>
  <si>
    <t>ARDOCKET</t>
  </si>
  <si>
    <t>ARDKTCDDESC</t>
  </si>
  <si>
    <t>Code Description</t>
  </si>
  <si>
    <t>ARDKTCDID</t>
  </si>
  <si>
    <t>ARDKTCDNOTES</t>
  </si>
  <si>
    <t>Docket Code Notes</t>
  </si>
  <si>
    <t>ARDKTCDTDESC</t>
  </si>
  <si>
    <t>Docket Code Type Description</t>
  </si>
  <si>
    <t>ARDKTCDTYP</t>
  </si>
  <si>
    <t>ARDKTCDTYPID</t>
  </si>
  <si>
    <t>Docket Code Type ID</t>
  </si>
  <si>
    <t>ARDKTCMT</t>
  </si>
  <si>
    <t>Comment</t>
  </si>
  <si>
    <t>ARDKTCNTID</t>
  </si>
  <si>
    <t>Judge Court Contact ID</t>
  </si>
  <si>
    <t>ARFLDKTCRTJDG</t>
  </si>
  <si>
    <t>ARDKTCODE</t>
  </si>
  <si>
    <t>ARFLDKTCODE</t>
  </si>
  <si>
    <t>ARDKTCSID</t>
  </si>
  <si>
    <t>Case Pointer</t>
  </si>
  <si>
    <t>ARDKTCTID</t>
  </si>
  <si>
    <t>ARDKTCTNOTES</t>
  </si>
  <si>
    <t>Docket Code Type Notes</t>
  </si>
  <si>
    <t>ARDKTDTE</t>
  </si>
  <si>
    <t>Date Scheduled</t>
  </si>
  <si>
    <t>ARDKTID</t>
  </si>
  <si>
    <t>Docket ID</t>
  </si>
  <si>
    <t>ARDKTNOTES</t>
  </si>
  <si>
    <t>ARDKTRMNUM</t>
  </si>
  <si>
    <t>ARDKTSDESC</t>
  </si>
  <si>
    <t>ARDKTSTATUS</t>
  </si>
  <si>
    <t>AR2409</t>
  </si>
  <si>
    <t>ARDKTSHELPKEY</t>
  </si>
  <si>
    <t>AR2410</t>
  </si>
  <si>
    <t>ARDKTSID</t>
  </si>
  <si>
    <t>Docket Status Code ID</t>
  </si>
  <si>
    <t>AR2408</t>
  </si>
  <si>
    <t>ARDKTSNOTES</t>
  </si>
  <si>
    <t>AR2411</t>
  </si>
  <si>
    <t>ARDKTSTAT</t>
  </si>
  <si>
    <t>AR2412</t>
  </si>
  <si>
    <t>ARDKTTIME</t>
  </si>
  <si>
    <t>Time Scheduled</t>
  </si>
  <si>
    <t>ARDOMNTFILLC</t>
  </si>
  <si>
    <t>Fill from DB flds that changed</t>
  </si>
  <si>
    <t>ARDOMNT</t>
  </si>
  <si>
    <t>ARDOMNTFILLN</t>
  </si>
  <si>
    <t>Fill from DB flds w/no change</t>
  </si>
  <si>
    <t>ARDOMNTFLDSID</t>
  </si>
  <si>
    <t>Field name</t>
  </si>
  <si>
    <t>ARDOMNTFLDS</t>
  </si>
  <si>
    <t>ARDOMNTFLDSSHARE</t>
  </si>
  <si>
    <t>Shared variable to return</t>
  </si>
  <si>
    <t>ARDOMNTID</t>
  </si>
  <si>
    <t>Key to DO maint table</t>
  </si>
  <si>
    <t>ARDOMNTMSEC</t>
  </si>
  <si>
    <t>ARDOMNTOAC</t>
  </si>
  <si>
    <t>Output all changes?</t>
  </si>
  <si>
    <t>ARDOTEMPACT</t>
  </si>
  <si>
    <t>ARDOTEMP</t>
  </si>
  <si>
    <t>ARDOTEMPENTFFLD</t>
  </si>
  <si>
    <t>Field from audit</t>
  </si>
  <si>
    <t>ARDOTEMPENTF</t>
  </si>
  <si>
    <t>ARDOTEMPENTFVAL</t>
  </si>
  <si>
    <t>Value for field in audit</t>
  </si>
  <si>
    <t>ARDOTEMPENTID</t>
  </si>
  <si>
    <t>Key Field</t>
  </si>
  <si>
    <t>ARDOTEMPENT</t>
  </si>
  <si>
    <t>ARDOTEMPENTITY</t>
  </si>
  <si>
    <t>ARDOTEMPENTRID</t>
  </si>
  <si>
    <t>DO temp account r-model</t>
  </si>
  <si>
    <t>ARDOTEMPFFLD</t>
  </si>
  <si>
    <t>ARDOTEMPF</t>
  </si>
  <si>
    <t>ARDOTEMPFVAL</t>
  </si>
  <si>
    <t>ARDOTEMPID</t>
  </si>
  <si>
    <t>ARDOTEMPNOTECNT</t>
  </si>
  <si>
    <t>Note Counter</t>
  </si>
  <si>
    <t>ARDOTEMPNOTFFLD</t>
  </si>
  <si>
    <t>ARDOTEMPNOTF</t>
  </si>
  <si>
    <t>ARDOTEMPNOTFVAL</t>
  </si>
  <si>
    <t>ARDOTEMPNOTID</t>
  </si>
  <si>
    <t>ARDOTEMPNOT</t>
  </si>
  <si>
    <t>ARDOTEMPNOTRID</t>
  </si>
  <si>
    <t>ARDOTEMPRELATIONSHIP</t>
  </si>
  <si>
    <t>ARDOTEMPREL</t>
  </si>
  <si>
    <t>ARDOTEMPRELFFLD</t>
  </si>
  <si>
    <t>ARDOTEMPRELF</t>
  </si>
  <si>
    <t>ARDOTEMPRELFVAL</t>
  </si>
  <si>
    <t>ARDOTEMPRELID</t>
  </si>
  <si>
    <t>ARDOTEMPRELRID</t>
  </si>
  <si>
    <t>ARDPBALBY</t>
  </si>
  <si>
    <t>Balance by criteria</t>
  </si>
  <si>
    <t>ARDPFINDBALBY</t>
  </si>
  <si>
    <t>ARDPDESC</t>
  </si>
  <si>
    <t>Department Description</t>
  </si>
  <si>
    <t>ARDPID</t>
  </si>
  <si>
    <t>ARDPNOTES</t>
  </si>
  <si>
    <t>ARDPOUID</t>
  </si>
  <si>
    <t>ARDPRPAMT1</t>
  </si>
  <si>
    <t>Debtor amount in range 1</t>
  </si>
  <si>
    <t>ARDPRP</t>
  </si>
  <si>
    <t>ARDPRPAMT2</t>
  </si>
  <si>
    <t>Debtor amount in range 2</t>
  </si>
  <si>
    <t>ARDPRPAMT3</t>
  </si>
  <si>
    <t>Debtor amount in range 3</t>
  </si>
  <si>
    <t>ARDPRPAMT4</t>
  </si>
  <si>
    <t>Debtor amount in range 4</t>
  </si>
  <si>
    <t>ARDPRPAMT5</t>
  </si>
  <si>
    <t>Debtor amount in range 5</t>
  </si>
  <si>
    <t>ARDPRPAMT6</t>
  </si>
  <si>
    <t>Debtor amount in range 6</t>
  </si>
  <si>
    <t>ARDPRPAMT7</t>
  </si>
  <si>
    <t>Debtor amount in range 7</t>
  </si>
  <si>
    <t>ARDPRPAMTPCT1</t>
  </si>
  <si>
    <t>Amount pct 1</t>
  </si>
  <si>
    <t>ARDPRPAMTPCT2</t>
  </si>
  <si>
    <t>Amount pct 2</t>
  </si>
  <si>
    <t>ARDPRPAMTPCT3</t>
  </si>
  <si>
    <t>Amount pct 3</t>
  </si>
  <si>
    <t>ARDPRPAMTPCT4</t>
  </si>
  <si>
    <t>Amount pct 4</t>
  </si>
  <si>
    <t>ARDPRPAMTPCT5</t>
  </si>
  <si>
    <t>Amount pct 5</t>
  </si>
  <si>
    <t>ARDPRPAMTPCT6</t>
  </si>
  <si>
    <t>Amount pct 6</t>
  </si>
  <si>
    <t>ARDPRPAMTPCT7</t>
  </si>
  <si>
    <t>Amount pct 7</t>
  </si>
  <si>
    <t>ARDPRPCNT1</t>
  </si>
  <si>
    <t>Debtor count in range 1</t>
  </si>
  <si>
    <t>ARDPRPCNT2</t>
  </si>
  <si>
    <t>Debtor count in range 2</t>
  </si>
  <si>
    <t>ARDPRPCNT3</t>
  </si>
  <si>
    <t>Debtor count in range 3</t>
  </si>
  <si>
    <t>ARDPRPCNT4</t>
  </si>
  <si>
    <t>Debtor count in range 4</t>
  </si>
  <si>
    <t>ARDPRPCNT5</t>
  </si>
  <si>
    <t>Debtor count in range 5</t>
  </si>
  <si>
    <t>ARDPRPCNT6</t>
  </si>
  <si>
    <t>Debtor count in range 6</t>
  </si>
  <si>
    <t>ARDPRPCNT7</t>
  </si>
  <si>
    <t>Debtor count in range 7</t>
  </si>
  <si>
    <t>ARDPRPCNTPCT1</t>
  </si>
  <si>
    <t>Count pct 1</t>
  </si>
  <si>
    <t>ARDPRPCNTPCT2</t>
  </si>
  <si>
    <t>Count pct 2</t>
  </si>
  <si>
    <t>ARDPRPCNTPCT3</t>
  </si>
  <si>
    <t>Count pct 3</t>
  </si>
  <si>
    <t>ARDPRPCNTPCT4</t>
  </si>
  <si>
    <t>Count pct 4</t>
  </si>
  <si>
    <t>ARDPRPCNTPCT5</t>
  </si>
  <si>
    <t>Count pct 5</t>
  </si>
  <si>
    <t>ARDPRPCNTPCT6</t>
  </si>
  <si>
    <t>Count pct 6</t>
  </si>
  <si>
    <t>ARDPRPCNTPCT7</t>
  </si>
  <si>
    <t>Count pct 7</t>
  </si>
  <si>
    <t>ARDPRPDESC1</t>
  </si>
  <si>
    <t>Description 1</t>
  </si>
  <si>
    <t>ARDPRPDESC2</t>
  </si>
  <si>
    <t>Description 2</t>
  </si>
  <si>
    <t>ARDPRPGROUP</t>
  </si>
  <si>
    <t>Group</t>
  </si>
  <si>
    <t>ARDPRPID</t>
  </si>
  <si>
    <t>Record Key</t>
  </si>
  <si>
    <t>ARDPRPJOB</t>
  </si>
  <si>
    <t>ARDPRPRNG1</t>
  </si>
  <si>
    <t>Dollar Range 1</t>
  </si>
  <si>
    <t>ARDPRPRNG</t>
  </si>
  <si>
    <t>ARDPRPRNG2</t>
  </si>
  <si>
    <t>Dollar Range 2</t>
  </si>
  <si>
    <t>ARDPRPRNG3</t>
  </si>
  <si>
    <t>Dollar Range 3</t>
  </si>
  <si>
    <t>ARDPRPRNG4</t>
  </si>
  <si>
    <t>Dollar Range 4</t>
  </si>
  <si>
    <t>ARDPRPRNG5</t>
  </si>
  <si>
    <t>Dollar Range 5</t>
  </si>
  <si>
    <t>ARDPRPRNGID</t>
  </si>
  <si>
    <t>ARDPRPSORTAMT1</t>
  </si>
  <si>
    <t>Amount 1</t>
  </si>
  <si>
    <t>ARDPRPSORT</t>
  </si>
  <si>
    <t>ARDPRPSORTAMT2</t>
  </si>
  <si>
    <t>Amount 2</t>
  </si>
  <si>
    <t>ARDPRPSORTAMT3</t>
  </si>
  <si>
    <t>Amount 3</t>
  </si>
  <si>
    <t>ARDPRPSORTAMT4</t>
  </si>
  <si>
    <t>Amount 4</t>
  </si>
  <si>
    <t>ARDPRPSORTAMT5</t>
  </si>
  <si>
    <t>Amount 5</t>
  </si>
  <si>
    <t>ARDPRPSORTAMT6</t>
  </si>
  <si>
    <t>Amount 6</t>
  </si>
  <si>
    <t>ARDPRPSORTAMT7</t>
  </si>
  <si>
    <t>Amount 7</t>
  </si>
  <si>
    <t>ARDPRPSORTCLASS</t>
  </si>
  <si>
    <t>ARDPRPSORTCLIENT</t>
  </si>
  <si>
    <t>ARDPRPSORTCNT1</t>
  </si>
  <si>
    <t>Count 1</t>
  </si>
  <si>
    <t>ARDPRPSORTCNT2</t>
  </si>
  <si>
    <t>Count 2</t>
  </si>
  <si>
    <t>ARDPRPSORTCNT3</t>
  </si>
  <si>
    <t>Count 3</t>
  </si>
  <si>
    <t>ARDPRPSORTCNT4</t>
  </si>
  <si>
    <t>Count 4</t>
  </si>
  <si>
    <t>ARDPRPSORTCNT5</t>
  </si>
  <si>
    <t>Count 5</t>
  </si>
  <si>
    <t>ARDPRPSORTCNT6</t>
  </si>
  <si>
    <t>Count 6</t>
  </si>
  <si>
    <t>ARDPRPSORTCNT7</t>
  </si>
  <si>
    <t>Count 7</t>
  </si>
  <si>
    <t>ARDPRPSORTCOLL</t>
  </si>
  <si>
    <t>Collector</t>
  </si>
  <si>
    <t>ARDPRPSORTDEPT</t>
  </si>
  <si>
    <t>ARDPRPSORTGROUP</t>
  </si>
  <si>
    <t>ARDPRPSORTID</t>
  </si>
  <si>
    <t>ARDPRPSORTJOB</t>
  </si>
  <si>
    <t>Job</t>
  </si>
  <si>
    <t>ARDPRPSORTROUTE</t>
  </si>
  <si>
    <t>Route</t>
  </si>
  <si>
    <t>ARDPRPSORTSUPER</t>
  </si>
  <si>
    <t>Supervisor</t>
  </si>
  <si>
    <t>ARDPSELMANY</t>
  </si>
  <si>
    <t>Select many assignment query</t>
  </si>
  <si>
    <t>STSELCRIT</t>
  </si>
  <si>
    <t>ARDPSELMANYFL</t>
  </si>
  <si>
    <t>ARDPSELMANYUNA</t>
  </si>
  <si>
    <t>Select many unassignment query</t>
  </si>
  <si>
    <t>ARDPSELMANYUNAFL</t>
  </si>
  <si>
    <t>ARDPSELONE</t>
  </si>
  <si>
    <t>Select one assignment query</t>
  </si>
  <si>
    <t>ARDPSELONEFL</t>
  </si>
  <si>
    <t>ARDPTEDSCHLCODE</t>
  </si>
  <si>
    <t>School Code</t>
  </si>
  <si>
    <t>ARSLEDSCHOOLS</t>
  </si>
  <si>
    <t>ARDPTYP</t>
  </si>
  <si>
    <t>Department Type</t>
  </si>
  <si>
    <t>LEGAL|Legal|</t>
  </si>
  <si>
    <t>AR3135</t>
  </si>
  <si>
    <t>ARDPUDPID</t>
  </si>
  <si>
    <t>ARDEPTUSER</t>
  </si>
  <si>
    <t>AR3726</t>
  </si>
  <si>
    <t>ARDPUID</t>
  </si>
  <si>
    <t>AR3727</t>
  </si>
  <si>
    <t>ARDPUUSERID</t>
  </si>
  <si>
    <t>AR3728</t>
  </si>
  <si>
    <t>ARDRDESC</t>
  </si>
  <si>
    <t>AR5759</t>
  </si>
  <si>
    <t>ARDRID</t>
  </si>
  <si>
    <t>AR5758</t>
  </si>
  <si>
    <t>ARDSDESC</t>
  </si>
  <si>
    <t>SYFLD_ARDSDESC</t>
  </si>
  <si>
    <t>ARDSID</t>
  </si>
  <si>
    <t>Document Source Key</t>
  </si>
  <si>
    <t>SYFLD_ARDSID</t>
  </si>
  <si>
    <t>ARDSNOTES</t>
  </si>
  <si>
    <t>Document Source Notes</t>
  </si>
  <si>
    <t>SYFLD_ARDSNOTES</t>
  </si>
  <si>
    <t>ARDTDESC</t>
  </si>
  <si>
    <t>Document Type Description</t>
  </si>
  <si>
    <t>SYFLD_ARDTDESC</t>
  </si>
  <si>
    <t>ARDTID</t>
  </si>
  <si>
    <t>Document Type Key</t>
  </si>
  <si>
    <t>SYFLD_ARDTID</t>
  </si>
  <si>
    <t>ARDTNOTES</t>
  </si>
  <si>
    <t>Document Type Notes</t>
  </si>
  <si>
    <t>SYFLD_ARDTNOTES</t>
  </si>
  <si>
    <t>ARDTTAGCODE</t>
  </si>
  <si>
    <t>Tag Code</t>
  </si>
  <si>
    <t>ARDTTAG</t>
  </si>
  <si>
    <t>ARDTTAGCODEFL</t>
  </si>
  <si>
    <t>AR52252</t>
  </si>
  <si>
    <t>ARDTTAGDESC</t>
  </si>
  <si>
    <t>AR52251</t>
  </si>
  <si>
    <t>ARDTTAGDOCTYPE</t>
  </si>
  <si>
    <t>AR52250</t>
  </si>
  <si>
    <t>ARDTTAGID</t>
  </si>
  <si>
    <t>AR52249</t>
  </si>
  <si>
    <t>ARDUPID</t>
  </si>
  <si>
    <t>Dup entry ID</t>
  </si>
  <si>
    <t>ARDUPENT</t>
  </si>
  <si>
    <t>ARDUPRES</t>
  </si>
  <si>
    <t>Result line of entity res</t>
  </si>
  <si>
    <t>ARDUPRUN</t>
  </si>
  <si>
    <t>Run ID for entity resolution</t>
  </si>
  <si>
    <t>ARDXDTO</t>
  </si>
  <si>
    <t>DTO</t>
  </si>
  <si>
    <t>ARDTOPROPXREF</t>
  </si>
  <si>
    <t>AR43010</t>
  </si>
  <si>
    <t>ARDXFIELD</t>
  </si>
  <si>
    <t>DTO Field</t>
  </si>
  <si>
    <t>AR43013</t>
  </si>
  <si>
    <t>ARDXID</t>
  </si>
  <si>
    <t>AR43009</t>
  </si>
  <si>
    <t>ARDXPROP</t>
  </si>
  <si>
    <t>DTO Property</t>
  </si>
  <si>
    <t>AR43011</t>
  </si>
  <si>
    <t>ARDXTABLE</t>
  </si>
  <si>
    <t>DTO Table</t>
  </si>
  <si>
    <t>AR43012</t>
  </si>
  <si>
    <t>AREDMIAADMIN</t>
  </si>
  <si>
    <t>Artiva ADMIN</t>
  </si>
  <si>
    <t>AREDMIRECON</t>
  </si>
  <si>
    <t>AREDMIACID</t>
  </si>
  <si>
    <t>AREDMIACOFEE</t>
  </si>
  <si>
    <t>Artiva COFEE</t>
  </si>
  <si>
    <t>AREDMIAINT</t>
  </si>
  <si>
    <t>Artiva INT</t>
  </si>
  <si>
    <t>AREDMIALASTDATE</t>
  </si>
  <si>
    <t>Artiva Last Date</t>
  </si>
  <si>
    <t>AREDMIAOTHR</t>
  </si>
  <si>
    <t>Artiva OTHR</t>
  </si>
  <si>
    <t>AREDMIAPNLTY</t>
  </si>
  <si>
    <t>Artiva PNLTY</t>
  </si>
  <si>
    <t>AREDMIAPRN</t>
  </si>
  <si>
    <t>Artiva PRN</t>
  </si>
  <si>
    <t>AREDMIATOP</t>
  </si>
  <si>
    <t>Artiva TOP</t>
  </si>
  <si>
    <t>AREDMIATOTAL</t>
  </si>
  <si>
    <t>Artiva Total Balance</t>
  </si>
  <si>
    <t>AREDMIDADMIN</t>
  </si>
  <si>
    <t>Debt Record ADMIN</t>
  </si>
  <si>
    <t>AREDMIDATE</t>
  </si>
  <si>
    <t>Recon record create date</t>
  </si>
  <si>
    <t>AREDMIDCOFEE</t>
  </si>
  <si>
    <t>Debt Record COFEE</t>
  </si>
  <si>
    <t>AREDMIDEBTID</t>
  </si>
  <si>
    <t>Debtor ID</t>
  </si>
  <si>
    <t>AREDMIDINT</t>
  </si>
  <si>
    <t>Debt Record INT</t>
  </si>
  <si>
    <t>AREDMIDLASTDATE</t>
  </si>
  <si>
    <t>Debt Record Last Date</t>
  </si>
  <si>
    <t>AREDMIDOTHR</t>
  </si>
  <si>
    <t>Debt Record OTHR</t>
  </si>
  <si>
    <t>AREDMIDPNLTY</t>
  </si>
  <si>
    <t>Debt Record PNLTY</t>
  </si>
  <si>
    <t>AREDMIDPRN</t>
  </si>
  <si>
    <t>Debt Record PRN</t>
  </si>
  <si>
    <t>AREDMIDTOP</t>
  </si>
  <si>
    <t>Debt Record TOP</t>
  </si>
  <si>
    <t>AREDMIDTOTAL</t>
  </si>
  <si>
    <t>Debt Record Total Balance</t>
  </si>
  <si>
    <t>AREDMIERROR</t>
  </si>
  <si>
    <t>Error</t>
  </si>
  <si>
    <t>AREDMIID</t>
  </si>
  <si>
    <t>AREDMIRUNHISTID</t>
  </si>
  <si>
    <t>File Processing Run History ID</t>
  </si>
  <si>
    <t>ARELMNOTE</t>
  </si>
  <si>
    <t>Note</t>
  </si>
  <si>
    <t>AREMLDESC</t>
  </si>
  <si>
    <t>AR8439</t>
  </si>
  <si>
    <t>AREMLHELPID</t>
  </si>
  <si>
    <t>Help Id</t>
  </si>
  <si>
    <t>AR8454</t>
  </si>
  <si>
    <t>AREMLID</t>
  </si>
  <si>
    <t>AR8438</t>
  </si>
  <si>
    <t>AREMLRADDR</t>
  </si>
  <si>
    <t>Email address</t>
  </si>
  <si>
    <t>AREMAILRECIPIENT</t>
  </si>
  <si>
    <t>AR8434</t>
  </si>
  <si>
    <t>AREMLRCOMPANY</t>
  </si>
  <si>
    <t>Company Name</t>
  </si>
  <si>
    <t>AR8590</t>
  </si>
  <si>
    <t>AREMLRID</t>
  </si>
  <si>
    <t>AR8432</t>
  </si>
  <si>
    <t>AREMLRLISTID</t>
  </si>
  <si>
    <t>Email list</t>
  </si>
  <si>
    <t>AR8436</t>
  </si>
  <si>
    <t>AREMLRNAME</t>
  </si>
  <si>
    <t>Name of recipient</t>
  </si>
  <si>
    <t>AR8433</t>
  </si>
  <si>
    <t>AREMLRTOLISTID</t>
  </si>
  <si>
    <t>Email To list Id</t>
  </si>
  <si>
    <t>AREMLRTOLISTIDFL</t>
  </si>
  <si>
    <t>AR8437</t>
  </si>
  <si>
    <t>AREMLRUSERID</t>
  </si>
  <si>
    <t>User Id</t>
  </si>
  <si>
    <t>AREMLRUSERIDFL</t>
  </si>
  <si>
    <t>AR8435</t>
  </si>
  <si>
    <t>Previous Address Line</t>
  </si>
  <si>
    <t>ARENTITYPRVA</t>
  </si>
  <si>
    <t>ARENAADRHLP</t>
  </si>
  <si>
    <t>ARENAADRVERDATE</t>
  </si>
  <si>
    <t>Previous Address Verification Date</t>
  </si>
  <si>
    <t>ARENACEACID</t>
  </si>
  <si>
    <t>Email Account #</t>
  </si>
  <si>
    <t>ARENACEMAIL</t>
  </si>
  <si>
    <t>ARENACECC</t>
  </si>
  <si>
    <t>Email CC Address</t>
  </si>
  <si>
    <t>ARENACEDTE</t>
  </si>
  <si>
    <t>Email Date</t>
  </si>
  <si>
    <t>AR11065</t>
  </si>
  <si>
    <t>ARENACEENID</t>
  </si>
  <si>
    <t>Email Entity ID</t>
  </si>
  <si>
    <t>ARENACEFROM</t>
  </si>
  <si>
    <t>Email From Address</t>
  </si>
  <si>
    <t>AR11064</t>
  </si>
  <si>
    <t>ARENACEKEY</t>
  </si>
  <si>
    <t>Email key</t>
  </si>
  <si>
    <t>ARENACESUBJECT</t>
  </si>
  <si>
    <t>Email Subject</t>
  </si>
  <si>
    <t>AR11067</t>
  </si>
  <si>
    <t>ARENACETEXT</t>
  </si>
  <si>
    <t>Email Text</t>
  </si>
  <si>
    <t>ARENACETIM</t>
  </si>
  <si>
    <t>Email Time</t>
  </si>
  <si>
    <t>AR11066</t>
  </si>
  <si>
    <t>ARENACETO</t>
  </si>
  <si>
    <t>Email To address</t>
  </si>
  <si>
    <t>AR11063</t>
  </si>
  <si>
    <t>ARENACTTOT</t>
  </si>
  <si>
    <t>Total # of Accounts for Entity</t>
  </si>
  <si>
    <t>Previous Address City</t>
  </si>
  <si>
    <t>ARENACTYHLP</t>
  </si>
  <si>
    <t>ARENADDRESS</t>
  </si>
  <si>
    <t>Full Address</t>
  </si>
  <si>
    <t>ARENADRDATE</t>
  </si>
  <si>
    <t>Address Date</t>
  </si>
  <si>
    <t>Address Source</t>
  </si>
  <si>
    <t>ARENADRSOURCEFL</t>
  </si>
  <si>
    <t>Address Status</t>
  </si>
  <si>
    <t>ARENADRVERDATE</t>
  </si>
  <si>
    <t>Address Verification Date</t>
  </si>
  <si>
    <t>Previous Address Date</t>
  </si>
  <si>
    <t>ARENADTEHLP</t>
  </si>
  <si>
    <t>Previous Address First Name</t>
  </si>
  <si>
    <t>ARENAFNMHLP</t>
  </si>
  <si>
    <t>Coll Agency Location Code</t>
  </si>
  <si>
    <t>ARENAKEY</t>
  </si>
  <si>
    <t>Previous Address key</t>
  </si>
  <si>
    <t>ARENAKEYHLP</t>
  </si>
  <si>
    <t>ARENALACID</t>
  </si>
  <si>
    <t>ARENALACID_HLP</t>
  </si>
  <si>
    <t>ARENALADRID</t>
  </si>
  <si>
    <t>ARENALADRID_HLP</t>
  </si>
  <si>
    <t>ARENALDTE_HLP</t>
  </si>
  <si>
    <t>ARENALENID</t>
  </si>
  <si>
    <t>Related Entity ID</t>
  </si>
  <si>
    <t>ARENALENID_HLP</t>
  </si>
  <si>
    <t>Alias Flag</t>
  </si>
  <si>
    <t>ARFLISTALTYP</t>
  </si>
  <si>
    <t>ARENALFL_HLP</t>
  </si>
  <si>
    <t>ARENALID</t>
  </si>
  <si>
    <t>ARENALID_HLP</t>
  </si>
  <si>
    <t>Name or Last Name</t>
  </si>
  <si>
    <t>ARENALNAME</t>
  </si>
  <si>
    <t>Full Name</t>
  </si>
  <si>
    <t>Previous Address Last Name</t>
  </si>
  <si>
    <t>ARENALNMHLP</t>
  </si>
  <si>
    <t>ARENAMENID</t>
  </si>
  <si>
    <t>Prev Addr Mig Data - Entity ID</t>
  </si>
  <si>
    <t>ARENAMID</t>
  </si>
  <si>
    <t>Prev Addr Mig Data - Key</t>
  </si>
  <si>
    <t>ARENAMINFOID</t>
  </si>
  <si>
    <t>Prev Addr Mig Data - Info ID</t>
  </si>
  <si>
    <t>ARENAMSEQID</t>
  </si>
  <si>
    <t>Prev Addr Mig Data - Sequence ID</t>
  </si>
  <si>
    <t>ARENANAME</t>
  </si>
  <si>
    <t>Previous Address Full Name</t>
  </si>
  <si>
    <t>ARENANAMEHLP</t>
  </si>
  <si>
    <t>Auto Description</t>
  </si>
  <si>
    <t>AR4699</t>
  </si>
  <si>
    <t>Asset Auto Tag Number</t>
  </si>
  <si>
    <t>AR4698</t>
  </si>
  <si>
    <t>Automobile Title</t>
  </si>
  <si>
    <t>AR4701</t>
  </si>
  <si>
    <t>Automobile Value</t>
  </si>
  <si>
    <t>AR4700</t>
  </si>
  <si>
    <t>Asset Checking Bank Account #</t>
  </si>
  <si>
    <t>DSASBKAC</t>
  </si>
  <si>
    <t>Asset Checking Bank ID</t>
  </si>
  <si>
    <t>Asset Savings Bank Acct Num</t>
  </si>
  <si>
    <t>AR4696</t>
  </si>
  <si>
    <t>Asset Savings Bank ID</t>
  </si>
  <si>
    <t>AR4697</t>
  </si>
  <si>
    <t>Charge Card</t>
  </si>
  <si>
    <t>DSASCC</t>
  </si>
  <si>
    <t>Charge Card Expiration Date</t>
  </si>
  <si>
    <t>DSASCCEX</t>
  </si>
  <si>
    <t>Charge Card Number</t>
  </si>
  <si>
    <t>DSASCCNO</t>
  </si>
  <si>
    <t>Miscellaneous Asset Info</t>
  </si>
  <si>
    <t>Property</t>
  </si>
  <si>
    <t>DSASPR</t>
  </si>
  <si>
    <t>Property Address</t>
  </si>
  <si>
    <t>DSASPRAD</t>
  </si>
  <si>
    <t>Property City</t>
  </si>
  <si>
    <t>DSASPRCY</t>
  </si>
  <si>
    <t>Property State</t>
  </si>
  <si>
    <t>DSASPRST</t>
  </si>
  <si>
    <t>Property Unit</t>
  </si>
  <si>
    <t>Property Postal Code</t>
  </si>
  <si>
    <t>DSASPRZP</t>
  </si>
  <si>
    <t>ARENASRC</t>
  </si>
  <si>
    <t>Previous Address Source</t>
  </si>
  <si>
    <t>Previous Address State</t>
  </si>
  <si>
    <t>ARENASTHLP</t>
  </si>
  <si>
    <t>ARENATID1</t>
  </si>
  <si>
    <t>Debtor's Primary Attorney</t>
  </si>
  <si>
    <t>ARENATID2</t>
  </si>
  <si>
    <t>Debtor's Secondary Attorney</t>
  </si>
  <si>
    <t>ARENATID3</t>
  </si>
  <si>
    <t>Debtor's Tertiary Attorney</t>
  </si>
  <si>
    <t>Previous Address Time</t>
  </si>
  <si>
    <t>ARENATIMHLP</t>
  </si>
  <si>
    <t>Prev Addr Unit (Apt #, PO Box)</t>
  </si>
  <si>
    <t>AR7785</t>
  </si>
  <si>
    <t>Previous Address User ID</t>
  </si>
  <si>
    <t>ARENAUSRHLP</t>
  </si>
  <si>
    <t>Previous Address Postal Code</t>
  </si>
  <si>
    <t>Amount</t>
  </si>
  <si>
    <t>ARENBALBALID</t>
  </si>
  <si>
    <t>Balance Id</t>
  </si>
  <si>
    <t>ARENBALENID</t>
  </si>
  <si>
    <t>ARENBALID</t>
  </si>
  <si>
    <t>ARENBESTPH</t>
  </si>
  <si>
    <t>Best Phone</t>
  </si>
  <si>
    <t>Bankruptcy Confirmation</t>
  </si>
  <si>
    <t>N|No|~Y|Yes|~P|Pending|</t>
  </si>
  <si>
    <t>AREN_BKRCONF</t>
  </si>
  <si>
    <t>Bankruptcy Case Number</t>
  </si>
  <si>
    <t>AR8450</t>
  </si>
  <si>
    <t>Bankruptcy Verification Date</t>
  </si>
  <si>
    <t>Previous Bankruptcy Chapter</t>
  </si>
  <si>
    <t>Bankruptcy Ch. Conversion Date</t>
  </si>
  <si>
    <t>Bankruptcy Ch Conv Reason</t>
  </si>
  <si>
    <t>Date bankruptcy filed</t>
  </si>
  <si>
    <t>ARENBNKLGLID</t>
  </si>
  <si>
    <t>Bankruptcy Entity Legal Id</t>
  </si>
  <si>
    <t>Entity Bankrupt?</t>
  </si>
  <si>
    <t>ARENBNKRPT_HLP</t>
  </si>
  <si>
    <t>ARENBRKCNT</t>
  </si>
  <si>
    <t>Number of broken promises</t>
  </si>
  <si>
    <t>ARENBRKDTE</t>
  </si>
  <si>
    <t>Last broken promise date</t>
  </si>
  <si>
    <t>Date of Birth</t>
  </si>
  <si>
    <t>Business?</t>
  </si>
  <si>
    <t>Y|Entity is a Business|~N|Entity is a Person|</t>
  </si>
  <si>
    <t>AR5640</t>
  </si>
  <si>
    <t>ARENCEMAIL</t>
  </si>
  <si>
    <t>Entity Contact Email Address</t>
  </si>
  <si>
    <t>ARENCONTACT</t>
  </si>
  <si>
    <t>ARENCENID</t>
  </si>
  <si>
    <t>Key to Entity Table</t>
  </si>
  <si>
    <t>ARENCFAX</t>
  </si>
  <si>
    <t>Entity Contact Fax Number</t>
  </si>
  <si>
    <t>ARENCFNM</t>
  </si>
  <si>
    <t>Entity Contact First Name</t>
  </si>
  <si>
    <t>ARENCID</t>
  </si>
  <si>
    <t>Entity Contact Key</t>
  </si>
  <si>
    <t>ARENCLATTEMPT</t>
  </si>
  <si>
    <t>Call History - Number of Attempts</t>
  </si>
  <si>
    <t>ARENCLCONTACT</t>
  </si>
  <si>
    <t>Call History - Number of Contacts</t>
  </si>
  <si>
    <t>ARENCLINB</t>
  </si>
  <si>
    <t>Call History - Number of Inbounds</t>
  </si>
  <si>
    <t>ARENCLLSTACTIONS</t>
  </si>
  <si>
    <t>Call History - Last Actions Performed</t>
  </si>
  <si>
    <t>ARENCLLSTATTDATE</t>
  </si>
  <si>
    <t>Call History - Last Attempt Date</t>
  </si>
  <si>
    <t>ARENCLLSTATTTIME</t>
  </si>
  <si>
    <t>Call History - Last Attempt Time</t>
  </si>
  <si>
    <t>ARENCLLSTCNTDATE</t>
  </si>
  <si>
    <t>Call History - Last Contact Date</t>
  </si>
  <si>
    <t>ARENCLLSTCNTTIME</t>
  </si>
  <si>
    <t>Call History - Last Contact Time</t>
  </si>
  <si>
    <t>ARENCLLSTINBDATE</t>
  </si>
  <si>
    <t>Call History - Last Inbound Date</t>
  </si>
  <si>
    <t>ARENCLLSTINBTIME</t>
  </si>
  <si>
    <t>Call History - Last Inbound Time</t>
  </si>
  <si>
    <t>ARENCLLSTRESULT</t>
  </si>
  <si>
    <t>Call History - Last Result Code</t>
  </si>
  <si>
    <t>ARENCLLSTRPCDATE</t>
  </si>
  <si>
    <t>Call History - Last RPC Date</t>
  </si>
  <si>
    <t>ARENCLLSTRPCTIME</t>
  </si>
  <si>
    <t>Call History - Last RPC Time</t>
  </si>
  <si>
    <t>ARENCLLSTTERM</t>
  </si>
  <si>
    <t>Call History - Last Termination Code</t>
  </si>
  <si>
    <t>ARENCLNM</t>
  </si>
  <si>
    <t>Entity Contact Last Name</t>
  </si>
  <si>
    <t>ARENCLRPC</t>
  </si>
  <si>
    <t>Call History - Number of RPCs</t>
  </si>
  <si>
    <t>Commuter Region Id</t>
  </si>
  <si>
    <t>SYFLD_ARENCMREGID</t>
  </si>
  <si>
    <t>ARENCNAME</t>
  </si>
  <si>
    <t>Entity Contact Full Name</t>
  </si>
  <si>
    <t>Country</t>
  </si>
  <si>
    <t>ARENCNVAGYTIE</t>
  </si>
  <si>
    <t>Converted agency tie ID</t>
  </si>
  <si>
    <t>ARENCPH</t>
  </si>
  <si>
    <t>Entity Contact Phone</t>
  </si>
  <si>
    <t>ARENCPHEXT</t>
  </si>
  <si>
    <t>Entity Contact Phone Extension</t>
  </si>
  <si>
    <t>ARENCPRIM</t>
  </si>
  <si>
    <t>Primary Entity Contact</t>
  </si>
  <si>
    <t>Y|Primary Contact|~N|Not a primary contact|</t>
  </si>
  <si>
    <t>ARENCROLE</t>
  </si>
  <si>
    <t>Entity Contact Role</t>
  </si>
  <si>
    <t>ARENCTITLE</t>
  </si>
  <si>
    <t>Entity Contact Title</t>
  </si>
  <si>
    <t>ARENCURBAL</t>
  </si>
  <si>
    <t>Person's Current Balance</t>
  </si>
  <si>
    <t>ARENCURBALINT</t>
  </si>
  <si>
    <t>Person's Current Bal w/Int</t>
  </si>
  <si>
    <t>Days Delinquent</t>
  </si>
  <si>
    <t>Days Not Paid</t>
  </si>
  <si>
    <t>Date of Decease</t>
  </si>
  <si>
    <t>Deceased Flag</t>
  </si>
  <si>
    <t>AR43643</t>
  </si>
  <si>
    <t>ARENDECLGLID</t>
  </si>
  <si>
    <t>Deceased Entity Legal Id</t>
  </si>
  <si>
    <t>ARENDISPDT</t>
  </si>
  <si>
    <t>Date to display in window</t>
  </si>
  <si>
    <t>Driver's License Number</t>
  </si>
  <si>
    <t>ARENDRVLICALPHA</t>
  </si>
  <si>
    <t>Alpha version of Driver's Lic</t>
  </si>
  <si>
    <t>Driver's License State</t>
  </si>
  <si>
    <t>AR5641</t>
  </si>
  <si>
    <t>Responsible Party Employed?</t>
  </si>
  <si>
    <t>Y|Employed|AR4877~N|Not Employed|AR4878~X|Unsure of Employment|AR4879</t>
  </si>
  <si>
    <t>AR4695</t>
  </si>
  <si>
    <t>401 K</t>
  </si>
  <si>
    <t>Additional Expense 1</t>
  </si>
  <si>
    <t>Additional Expense 2</t>
  </si>
  <si>
    <t>Additional Expense 3</t>
  </si>
  <si>
    <t>ARENFALLOUT</t>
  </si>
  <si>
    <t>Ever Fallout?</t>
  </si>
  <si>
    <t>Temporary Allowed Housing Accepted</t>
  </si>
  <si>
    <t>Temporary Allowed Housing Expenses</t>
  </si>
  <si>
    <t>Faux SSN</t>
  </si>
  <si>
    <t>Basic Communication Expenses</t>
  </si>
  <si>
    <t>SYFLD_ARENFBASICCOMEXP</t>
  </si>
  <si>
    <t>Car Payment</t>
  </si>
  <si>
    <t>Child Care Expense</t>
  </si>
  <si>
    <t>Child Support Expenses</t>
  </si>
  <si>
    <t>SYFLD_ARENFCHILDSUPPORTEXP</t>
  </si>
  <si>
    <t>Child Support Income</t>
  </si>
  <si>
    <t>SYFLD_ARENFCHILDSUPPORTINC</t>
  </si>
  <si>
    <t>Credit Card Available Balance</t>
  </si>
  <si>
    <t>ARENFCREDITCARDAVAILBAL</t>
  </si>
  <si>
    <t>Credit Card Balance</t>
  </si>
  <si>
    <t>ARENFENID</t>
  </si>
  <si>
    <t>Family Size</t>
  </si>
  <si>
    <t>SYFLD_ARENFFAMILYSIZE</t>
  </si>
  <si>
    <t>Number of Family Members Over 65</t>
  </si>
  <si>
    <t>AR52058</t>
  </si>
  <si>
    <t>Federal Student Loan Expenses</t>
  </si>
  <si>
    <t>SYFLD_ARENFFEDSLEXP</t>
  </si>
  <si>
    <t>Food Expenses</t>
  </si>
  <si>
    <t>SYFLD_ARENFFOODEXP</t>
  </si>
  <si>
    <t>Gross Income</t>
  </si>
  <si>
    <t>Home Equity Line of Credit Available</t>
  </si>
  <si>
    <t>Home Equity Line of Credit Expense</t>
  </si>
  <si>
    <t>ARENFID</t>
  </si>
  <si>
    <t>ARENFINID</t>
  </si>
  <si>
    <t>Entity Financial Id</t>
  </si>
  <si>
    <t>ARENFIPCD</t>
  </si>
  <si>
    <t>FIPS County Code</t>
  </si>
  <si>
    <t>Business Name</t>
  </si>
  <si>
    <t>Medical/Dental Expenses</t>
  </si>
  <si>
    <t>SYFLD_ARENFMEDDENTALEXP</t>
  </si>
  <si>
    <t>Mortgage Balance</t>
  </si>
  <si>
    <t>Net Income</t>
  </si>
  <si>
    <t>Other Annual Income</t>
  </si>
  <si>
    <t>AR52025</t>
  </si>
  <si>
    <t>Other Monthly Income</t>
  </si>
  <si>
    <t>Primary Annual Income</t>
  </si>
  <si>
    <t>AR52023</t>
  </si>
  <si>
    <t>Primary Monthy Income</t>
  </si>
  <si>
    <t>Private Student Loan Expenses</t>
  </si>
  <si>
    <t>SYFLD_ARENFPRIVSLEXP</t>
  </si>
  <si>
    <t>Public Assistance Income</t>
  </si>
  <si>
    <t>SYFLD_ARENFPUBLICASSISTINC</t>
  </si>
  <si>
    <t>Public Transportation Expenses</t>
  </si>
  <si>
    <t>SYFLD_ARENFPUBLICTRANSEXP</t>
  </si>
  <si>
    <t>Refused to provide financial info</t>
  </si>
  <si>
    <t>Rent or Mortgage Expense</t>
  </si>
  <si>
    <t>Rent or Own</t>
  </si>
  <si>
    <t>O|Own|~R|Rent|</t>
  </si>
  <si>
    <t>ARENFSLFINDISCDATE</t>
  </si>
  <si>
    <t>Financial Disclosure Update Date</t>
  </si>
  <si>
    <t>ARENFSLFINDISCTIME</t>
  </si>
  <si>
    <t>Financial Disclosure Update Time</t>
  </si>
  <si>
    <t>ARENFSLFINSTMTDATE</t>
  </si>
  <si>
    <t>Financial Statement Update Date</t>
  </si>
  <si>
    <t>ARENFSLFINSTMTTIME</t>
  </si>
  <si>
    <t>Financial Statement Update Time</t>
  </si>
  <si>
    <t>Spouse Annual Income</t>
  </si>
  <si>
    <t>AR52024</t>
  </si>
  <si>
    <t>Spouse Monthly Income</t>
  </si>
  <si>
    <t>Social Security Income</t>
  </si>
  <si>
    <t>SYFLD_ARENFSSAINC</t>
  </si>
  <si>
    <t>Total Expense</t>
  </si>
  <si>
    <t>Total Monthly Income</t>
  </si>
  <si>
    <t>ARENFULLADDR</t>
  </si>
  <si>
    <t>Full Address (for grids)</t>
  </si>
  <si>
    <t>Utility Expense</t>
  </si>
  <si>
    <t>Vehicle Count</t>
  </si>
  <si>
    <t>SYFLD_ARENFVEHICLECNT</t>
  </si>
  <si>
    <t>ARENFVERADDLEXP1</t>
  </si>
  <si>
    <t>Verified Additional Expense 1</t>
  </si>
  <si>
    <t>AR52046</t>
  </si>
  <si>
    <t>Verified Car Payment</t>
  </si>
  <si>
    <t>AR52044</t>
  </si>
  <si>
    <t>Verified Child Care Expense</t>
  </si>
  <si>
    <t>AR52045</t>
  </si>
  <si>
    <t>Verified Family Size</t>
  </si>
  <si>
    <t>AR52037</t>
  </si>
  <si>
    <t>Verified Insurance</t>
  </si>
  <si>
    <t>AR52043</t>
  </si>
  <si>
    <t>Verified Other Monthly Income</t>
  </si>
  <si>
    <t>AR52040</t>
  </si>
  <si>
    <t>Other Income - Non-Taxable</t>
  </si>
  <si>
    <t>Verified Primary Monthy Income</t>
  </si>
  <si>
    <t>AR52038</t>
  </si>
  <si>
    <t>Verified Rent or Mortgage Expense</t>
  </si>
  <si>
    <t>AR52041</t>
  </si>
  <si>
    <t>Verified Spouse Monthly Income</t>
  </si>
  <si>
    <t>AR52039</t>
  </si>
  <si>
    <t>Verified Utility Expense</t>
  </si>
  <si>
    <t>AR52042</t>
  </si>
  <si>
    <t>Wage Garnishment</t>
  </si>
  <si>
    <t>Worker's Compensation Income</t>
  </si>
  <si>
    <t>SYFLD_ARENFWORKERSCOMPINC</t>
  </si>
  <si>
    <t>Gender</t>
  </si>
  <si>
    <t>M||~F||~U||</t>
  </si>
  <si>
    <t>ARENHACID</t>
  </si>
  <si>
    <t>ARENHIST</t>
  </si>
  <si>
    <t>AR94</t>
  </si>
  <si>
    <t>ARENHADR</t>
  </si>
  <si>
    <t>AR2</t>
  </si>
  <si>
    <t>ARENHADRSOURCE</t>
  </si>
  <si>
    <t>ARENHASAODESC</t>
  </si>
  <si>
    <t>ARENHASAOTAG</t>
  </si>
  <si>
    <t>ARENHASAOTITLE</t>
  </si>
  <si>
    <t>ARENHASAOVALUE</t>
  </si>
  <si>
    <t>ARENHASBKAC</t>
  </si>
  <si>
    <t>ARENHASBKID</t>
  </si>
  <si>
    <t>ARENHASBKSVAC</t>
  </si>
  <si>
    <t>ARENHASBKSVID</t>
  </si>
  <si>
    <t>ARENHASCC</t>
  </si>
  <si>
    <t>ARENHASCCEX</t>
  </si>
  <si>
    <t>ARENHASCCNO</t>
  </si>
  <si>
    <t>ARENHASPR</t>
  </si>
  <si>
    <t>ARENHASPRAD</t>
  </si>
  <si>
    <t>ARENHASPRCTY</t>
  </si>
  <si>
    <t>ARENHASPRST</t>
  </si>
  <si>
    <t>ARENHASPRUNT</t>
  </si>
  <si>
    <t>ARENHASPRZIP</t>
  </si>
  <si>
    <t>ARENHATID1</t>
  </si>
  <si>
    <t>AR3</t>
  </si>
  <si>
    <t>ARENHATID2</t>
  </si>
  <si>
    <t>ARENHATID3</t>
  </si>
  <si>
    <t>ARENHBKRCONF</t>
  </si>
  <si>
    <t>ARENHBKRCSNUM</t>
  </si>
  <si>
    <t>ARENHBNKCHP</t>
  </si>
  <si>
    <t>ARENHBNKCHPPREV</t>
  </si>
  <si>
    <t>ARENHBNKCNVDTE</t>
  </si>
  <si>
    <t>ARENHBNKCNVRSN</t>
  </si>
  <si>
    <t>ARENHBNKDTE</t>
  </si>
  <si>
    <t>ARENHBNKRPT</t>
  </si>
  <si>
    <t>ARENHBRKCNT</t>
  </si>
  <si>
    <t>ARENHBRKDTE</t>
  </si>
  <si>
    <t>ARENHBTHDTE</t>
  </si>
  <si>
    <t>AR20</t>
  </si>
  <si>
    <t>ARENHBUSINESS</t>
  </si>
  <si>
    <t>ARENHCNTRY</t>
  </si>
  <si>
    <t>ARENHCNTY</t>
  </si>
  <si>
    <t>ARENHCNVAGYTIE</t>
  </si>
  <si>
    <t>ARENHCTY</t>
  </si>
  <si>
    <t>AR21</t>
  </si>
  <si>
    <t>ARENHDECDTE</t>
  </si>
  <si>
    <t>AR97</t>
  </si>
  <si>
    <t>ARENHDECEASED</t>
  </si>
  <si>
    <t>ARENHDRVLIC</t>
  </si>
  <si>
    <t>AR34</t>
  </si>
  <si>
    <t>ARENHDRVLICST</t>
  </si>
  <si>
    <t>AR43</t>
  </si>
  <si>
    <t>ARENHDTE</t>
  </si>
  <si>
    <t>History Create Date</t>
  </si>
  <si>
    <t>AR96</t>
  </si>
  <si>
    <t>ARENHEIN</t>
  </si>
  <si>
    <t>AR44</t>
  </si>
  <si>
    <t>ARENHEMAIL</t>
  </si>
  <si>
    <t>AR99</t>
  </si>
  <si>
    <t>ARENHEMPLOYED</t>
  </si>
  <si>
    <t>ARENHENID</t>
  </si>
  <si>
    <t>AR51</t>
  </si>
  <si>
    <t>ARENHFAX</t>
  </si>
  <si>
    <t>ARENHFIPCD</t>
  </si>
  <si>
    <t>ARENHFIRM</t>
  </si>
  <si>
    <t>ARENHFNM</t>
  </si>
  <si>
    <t>AR49</t>
  </si>
  <si>
    <t>ARENHGENDER</t>
  </si>
  <si>
    <t>ARENHHIREDTE</t>
  </si>
  <si>
    <t>Date of Hire</t>
  </si>
  <si>
    <t>AR98</t>
  </si>
  <si>
    <t>ARENHID</t>
  </si>
  <si>
    <t>Entity History ID</t>
  </si>
  <si>
    <t>AR1</t>
  </si>
  <si>
    <t>ARENHLANG</t>
  </si>
  <si>
    <t>AR5760</t>
  </si>
  <si>
    <t>ARENHLNM</t>
  </si>
  <si>
    <t>AR52</t>
  </si>
  <si>
    <t>ARENHMARITAL</t>
  </si>
  <si>
    <t>ARENHMIGSRCPARTYID</t>
  </si>
  <si>
    <t>Migrated Source Party Id</t>
  </si>
  <si>
    <t>ARENMIGSRCPARTYID</t>
  </si>
  <si>
    <t>ARENHNAME</t>
  </si>
  <si>
    <t>AR95</t>
  </si>
  <si>
    <t>ARENHPF</t>
  </si>
  <si>
    <t>Primary Phone Flag</t>
  </si>
  <si>
    <t>ARENHPF2</t>
  </si>
  <si>
    <t>Alternate Phone Flag</t>
  </si>
  <si>
    <t>ARENHPH</t>
  </si>
  <si>
    <t>Primary Phone</t>
  </si>
  <si>
    <t>AR53</t>
  </si>
  <si>
    <t>ARENHPH2</t>
  </si>
  <si>
    <t>Alternate Phone</t>
  </si>
  <si>
    <t>AR55</t>
  </si>
  <si>
    <t>ARENHPH3</t>
  </si>
  <si>
    <t>Second Alternate Phone</t>
  </si>
  <si>
    <t>AR43577</t>
  </si>
  <si>
    <t>ARENHPOE</t>
  </si>
  <si>
    <t>Place of Employment</t>
  </si>
  <si>
    <t>AR59</t>
  </si>
  <si>
    <t>ARENHPOEADR</t>
  </si>
  <si>
    <t>Place of Employment Address</t>
  </si>
  <si>
    <t>AR68</t>
  </si>
  <si>
    <t>ARENHPOECNTRY</t>
  </si>
  <si>
    <t>POE Country</t>
  </si>
  <si>
    <t>ARENHPOECTY</t>
  </si>
  <si>
    <t>Place of Employment City</t>
  </si>
  <si>
    <t>AR69</t>
  </si>
  <si>
    <t>ARENHPOEEXT</t>
  </si>
  <si>
    <t>POE Phone Extension</t>
  </si>
  <si>
    <t>ARENHPOEFAX</t>
  </si>
  <si>
    <t>POE Fax Number</t>
  </si>
  <si>
    <t>ARENHPOEFNM</t>
  </si>
  <si>
    <t>ARENHPOELNM</t>
  </si>
  <si>
    <t>ARENHPOEPAYEEID</t>
  </si>
  <si>
    <t>POE Payee ID</t>
  </si>
  <si>
    <t>AR3548</t>
  </si>
  <si>
    <t>ARENHPOEPF</t>
  </si>
  <si>
    <t>POE Phone Flag</t>
  </si>
  <si>
    <t>ARENHPOEPH</t>
  </si>
  <si>
    <t>Place of Employment Phone</t>
  </si>
  <si>
    <t>AR71</t>
  </si>
  <si>
    <t>ARENHPOESAL</t>
  </si>
  <si>
    <t>POE Salary</t>
  </si>
  <si>
    <t>ARENPOESAL_FLD</t>
  </si>
  <si>
    <t>ARENHPOEST</t>
  </si>
  <si>
    <t>Place of Employment State</t>
  </si>
  <si>
    <t>AR72</t>
  </si>
  <si>
    <t>ARENHPOETTL</t>
  </si>
  <si>
    <t>POE Contact Title</t>
  </si>
  <si>
    <t>ARENHPOEUNT</t>
  </si>
  <si>
    <t>Place of Employment Addr. Unit</t>
  </si>
  <si>
    <t>AR73</t>
  </si>
  <si>
    <t>ARENHPOEZIP</t>
  </si>
  <si>
    <t>Place of Employment Post. Code</t>
  </si>
  <si>
    <t>AR75</t>
  </si>
  <si>
    <t>ARENHSETID</t>
  </si>
  <si>
    <t>Set ID</t>
  </si>
  <si>
    <t>ARENSETID</t>
  </si>
  <si>
    <t>ARENHSSN</t>
  </si>
  <si>
    <t>Social Security Number</t>
  </si>
  <si>
    <t>AR82</t>
  </si>
  <si>
    <t>ARENHSSNMASK</t>
  </si>
  <si>
    <t>Masked SSN</t>
  </si>
  <si>
    <t>AR41780</t>
  </si>
  <si>
    <t>ARENHST</t>
  </si>
  <si>
    <t>AR83</t>
  </si>
  <si>
    <t>ARENHUNT</t>
  </si>
  <si>
    <t>Address Unit</t>
  </si>
  <si>
    <t>AR85</t>
  </si>
  <si>
    <t>ARENHZIP</t>
  </si>
  <si>
    <t>AR93</t>
  </si>
  <si>
    <t>ARENID</t>
  </si>
  <si>
    <t>Entity ID - Key to Table</t>
  </si>
  <si>
    <t>ARENLGLDISCHARGEDATE</t>
  </si>
  <si>
    <t>ARENLGLDISMISSDATE</t>
  </si>
  <si>
    <t>ARENLGLENID</t>
  </si>
  <si>
    <t>ARENLGLID</t>
  </si>
  <si>
    <t>ARENLITFLAG</t>
  </si>
  <si>
    <t>Litigious Flag - aggregate calculated field</t>
  </si>
  <si>
    <t>ARENLKBDTE</t>
  </si>
  <si>
    <t>Date report received</t>
  </si>
  <si>
    <t>ARENLKBBANK</t>
  </si>
  <si>
    <t>AR2506</t>
  </si>
  <si>
    <t>ARENLKBENID</t>
  </si>
  <si>
    <t>ARENLKBID</t>
  </si>
  <si>
    <t>Bankruptcy report ID</t>
  </si>
  <si>
    <t>LKBBANK</t>
  </si>
  <si>
    <t>ARENLKBLASTVIEWED</t>
  </si>
  <si>
    <t>Date Report Last Viewed</t>
  </si>
  <si>
    <t>ARENLKBMODDTE</t>
  </si>
  <si>
    <t>Date modified</t>
  </si>
  <si>
    <t>AR2507</t>
  </si>
  <si>
    <t>ARENLKBTIME</t>
  </si>
  <si>
    <t>Time added</t>
  </si>
  <si>
    <t>ARENLKBUSRID</t>
  </si>
  <si>
    <t>AR2508</t>
  </si>
  <si>
    <t>ARENLKBXID</t>
  </si>
  <si>
    <t>Cross reference primary key</t>
  </si>
  <si>
    <t>ARENLKCREENID</t>
  </si>
  <si>
    <t>ARENLKCRRESE</t>
  </si>
  <si>
    <t>ARENLKCREID</t>
  </si>
  <si>
    <t>Print Image Credit Report ID</t>
  </si>
  <si>
    <t>LKCRRESE</t>
  </si>
  <si>
    <t>ARENLKCRELASTVIEWED</t>
  </si>
  <si>
    <t>Date Last Viewed</t>
  </si>
  <si>
    <t>ARENLKCREXID</t>
  </si>
  <si>
    <t>Cross Reference ID</t>
  </si>
  <si>
    <t>ARENLKDAENID</t>
  </si>
  <si>
    <t>ARENLKDARESP</t>
  </si>
  <si>
    <t>ARENLKDAID</t>
  </si>
  <si>
    <t>Directory Assistance Report ID</t>
  </si>
  <si>
    <t>LKDARESP</t>
  </si>
  <si>
    <t>ARENLKDALASTVIEWED</t>
  </si>
  <si>
    <t>Date last viewed</t>
  </si>
  <si>
    <t>ARENLKDAXID</t>
  </si>
  <si>
    <t>Cross Reference Report Key</t>
  </si>
  <si>
    <t>ARENLKSENID</t>
  </si>
  <si>
    <t>ARENLKSDEMO</t>
  </si>
  <si>
    <t>ARENLKSID</t>
  </si>
  <si>
    <t>Skip Trace Report ID</t>
  </si>
  <si>
    <t>LKSDEMO</t>
  </si>
  <si>
    <t>ARENLKSLASTVIEWED</t>
  </si>
  <si>
    <t>ARENLKSXID</t>
  </si>
  <si>
    <t>ARENM2EMP</t>
  </si>
  <si>
    <t>Metro 2 Full Employment Info</t>
  </si>
  <si>
    <t>ARENMENID</t>
  </si>
  <si>
    <t>Entity Mig Data Entity ID</t>
  </si>
  <si>
    <t>ARENMGDATA</t>
  </si>
  <si>
    <t>Entity Mig Data for Grid - Data</t>
  </si>
  <si>
    <t>ARENTMIGGRID</t>
  </si>
  <si>
    <t>ARENMGENID</t>
  </si>
  <si>
    <t>Entity Mig Data for Grid - Entity ID</t>
  </si>
  <si>
    <t>ARENMGFLDDESC</t>
  </si>
  <si>
    <t>Entity Mig Data for Grid - Field Desc</t>
  </si>
  <si>
    <t>ARENMGFLDNM</t>
  </si>
  <si>
    <t>Entity Mig Data for Grid - Field Name</t>
  </si>
  <si>
    <t>ARENMGID</t>
  </si>
  <si>
    <t>Entity Mig Data for Grid - Key</t>
  </si>
  <si>
    <t>ARENMGINFOID</t>
  </si>
  <si>
    <t>Entity Mig Data for Grid - Info ID</t>
  </si>
  <si>
    <t>ARENMGKEYID</t>
  </si>
  <si>
    <t>Entity Mig Data for Grid - Key ID</t>
  </si>
  <si>
    <t>ARENMGSEQ</t>
  </si>
  <si>
    <t>Entity Mig Data for Grid - Sequence</t>
  </si>
  <si>
    <t>ARENMGSOURCE</t>
  </si>
  <si>
    <t>Entity Mig Data for Grid - Source</t>
  </si>
  <si>
    <t>ARENMGTABLE</t>
  </si>
  <si>
    <t>Entity Mig Data for Grid - Table</t>
  </si>
  <si>
    <t>ARENMID</t>
  </si>
  <si>
    <t>Entity Mig Data ID</t>
  </si>
  <si>
    <t>ARENNAME</t>
  </si>
  <si>
    <t>Nearby Address Line</t>
  </si>
  <si>
    <t>ARENTITYNRBY</t>
  </si>
  <si>
    <t>Nearby City</t>
  </si>
  <si>
    <t>Nearby First Name</t>
  </si>
  <si>
    <t>ARENNBID</t>
  </si>
  <si>
    <t>Nearby ID (key to table)</t>
  </si>
  <si>
    <t>Nearby Last Name</t>
  </si>
  <si>
    <t>ARENNBNAME</t>
  </si>
  <si>
    <t>Nearby Full Name</t>
  </si>
  <si>
    <t>Nearby Phone Flag</t>
  </si>
  <si>
    <t>ARENNBPFFLIST</t>
  </si>
  <si>
    <t>Nearby Phone</t>
  </si>
  <si>
    <t>Nearby Relation to Entity</t>
  </si>
  <si>
    <t>Nearby State</t>
  </si>
  <si>
    <t>Nearby Address Unit</t>
  </si>
  <si>
    <t>Nearby Postal Code</t>
  </si>
  <si>
    <t>ARENNOTES</t>
  </si>
  <si>
    <t>Number of Debts</t>
  </si>
  <si>
    <t>ARENNUMDEP</t>
  </si>
  <si>
    <t>Number of Dependents</t>
  </si>
  <si>
    <t>ARENORIGBAL</t>
  </si>
  <si>
    <t>Person's Original Balance</t>
  </si>
  <si>
    <t>ARENPFFLIST</t>
  </si>
  <si>
    <t>DBRPF</t>
  </si>
  <si>
    <t>ARENPF2FLIST</t>
  </si>
  <si>
    <t>ARENPF3</t>
  </si>
  <si>
    <t>Second Alternate Phone Flag</t>
  </si>
  <si>
    <t>ARENPF3FLIST</t>
  </si>
  <si>
    <t>Primary Phone #</t>
  </si>
  <si>
    <t>DBRPHONE</t>
  </si>
  <si>
    <t>ARENPH2ALPHA</t>
  </si>
  <si>
    <t>Alt Phone alpha version</t>
  </si>
  <si>
    <t>ARENPH3</t>
  </si>
  <si>
    <t>ARENPHALPHA</t>
  </si>
  <si>
    <t>Phone alpha version area last</t>
  </si>
  <si>
    <t>POE Address Line</t>
  </si>
  <si>
    <t>ARENPOECATEGORY</t>
  </si>
  <si>
    <t>Restricted Employer Type</t>
  </si>
  <si>
    <t>ARENPOECNSNTSTMT</t>
  </si>
  <si>
    <t>Standard POE Consent Compliance Statement</t>
  </si>
  <si>
    <t>POE City</t>
  </si>
  <si>
    <t>ARENPOEID</t>
  </si>
  <si>
    <t>ARENPOEPAYEEID</t>
  </si>
  <si>
    <t>ARENPOEPFFLIST</t>
  </si>
  <si>
    <t>POE Phone Number</t>
  </si>
  <si>
    <t>ARENPOEPHALPHA</t>
  </si>
  <si>
    <t>POE Phone alpha version</t>
  </si>
  <si>
    <t>POE Annual Salary</t>
  </si>
  <si>
    <t>POE State</t>
  </si>
  <si>
    <t>ARENPOETYPE</t>
  </si>
  <si>
    <t>Employment Status</t>
  </si>
  <si>
    <t>POE Address Unit (Box, Suite)</t>
  </si>
  <si>
    <t>POE Postal Code</t>
  </si>
  <si>
    <t>Account Region Code (A Record)</t>
  </si>
  <si>
    <t>ARENSCRAID</t>
  </si>
  <si>
    <t>Current SCRA id</t>
  </si>
  <si>
    <t>ARSCRA</t>
  </si>
  <si>
    <t>ARENSDEX</t>
  </si>
  <si>
    <t>Soundex for name</t>
  </si>
  <si>
    <t>ARENSID</t>
  </si>
  <si>
    <t>Entity Set ID</t>
  </si>
  <si>
    <t>ARENSET</t>
  </si>
  <si>
    <t>ARENSLEDBILLAMT</t>
  </si>
  <si>
    <t>Dept of ED Bill Amount</t>
  </si>
  <si>
    <t>ARENSLEDBILLDATE</t>
  </si>
  <si>
    <t>Dept of ED Bill Date</t>
  </si>
  <si>
    <t>ARENSLEDBILLSWITCH</t>
  </si>
  <si>
    <t>Dept of ED Bill Switch</t>
  </si>
  <si>
    <t>ON|On|~OFF|Off|</t>
  </si>
  <si>
    <t>ARENSLEDCMPEDRESP</t>
  </si>
  <si>
    <t>Ed Complaint Response</t>
  </si>
  <si>
    <t>ARENSLEDCMPEDRESPDTE</t>
  </si>
  <si>
    <t>Ed Complaint Response Date</t>
  </si>
  <si>
    <t>ARENSLEDCMPREASON</t>
  </si>
  <si>
    <t>Complaint Reason</t>
  </si>
  <si>
    <t>Unfair/Unreasonable||~Harassment/Intimidat||~False/Misleading||~3rd Party Disclosure||~Unprofessiona</t>
  </si>
  <si>
    <t>ARENSLEDCMPRECALL</t>
  </si>
  <si>
    <t>Complaint Recall from Ed?</t>
  </si>
  <si>
    <t>ARENSLEDCMPSENTDTE</t>
  </si>
  <si>
    <t>Sent to Ed Date</t>
  </si>
  <si>
    <t>ARENSLEDCMPVALID</t>
  </si>
  <si>
    <t>Ed Complaint Valid?</t>
  </si>
  <si>
    <t>Dept of ED IAN Key</t>
  </si>
  <si>
    <t>ARENSTADDR</t>
  </si>
  <si>
    <t>Street name from address</t>
  </si>
  <si>
    <t>Address Unit (Apt#, POBox #)</t>
  </si>
  <si>
    <t>ARENZIP5</t>
  </si>
  <si>
    <t>5 Digit Postal Code</t>
  </si>
  <si>
    <t>AREPACK</t>
  </si>
  <si>
    <t>Acknowledged</t>
  </si>
  <si>
    <t>AREPAYMENT</t>
  </si>
  <si>
    <t>SYFLD_AREPACK</t>
  </si>
  <si>
    <t>AREPAFTRERR</t>
  </si>
  <si>
    <t>Electronic Payment Financial Transaction Error</t>
  </si>
  <si>
    <t>AREPAFTRID</t>
  </si>
  <si>
    <t>Financial Transaction ID</t>
  </si>
  <si>
    <t>SYFLD_AREPAFTRID</t>
  </si>
  <si>
    <t>AREPAHRELID</t>
  </si>
  <si>
    <t>Account Holder Relationship ID</t>
  </si>
  <si>
    <t>SYFLD_AREPAHRELID</t>
  </si>
  <si>
    <t>AREPAMOUNT</t>
  </si>
  <si>
    <t>Payment Amount</t>
  </si>
  <si>
    <t>SYFLD_AREPAMOUNT</t>
  </si>
  <si>
    <t>AREPBAMTSEL</t>
  </si>
  <si>
    <t>Total amount of selected transactions</t>
  </si>
  <si>
    <t>AREPBATCH</t>
  </si>
  <si>
    <t>SYFLD_AREPBAMTSEL</t>
  </si>
  <si>
    <t>AREPBATCHID</t>
  </si>
  <si>
    <t>AREPBDATE</t>
  </si>
  <si>
    <t>AREPBDESC</t>
  </si>
  <si>
    <t>AREPBID</t>
  </si>
  <si>
    <t>Electronic Payment Batch ID</t>
  </si>
  <si>
    <t>AREPBNOTES</t>
  </si>
  <si>
    <t>Batch Notes</t>
  </si>
  <si>
    <t>AREPBNUMSEL</t>
  </si>
  <si>
    <t>Number of Payments Selected</t>
  </si>
  <si>
    <t>AREPBNUMSUBMIT</t>
  </si>
  <si>
    <t>Number of Payments Submitted</t>
  </si>
  <si>
    <t>AREPBPGBID</t>
  </si>
  <si>
    <t>Pay.gov Batch Id</t>
  </si>
  <si>
    <t>AR52433</t>
  </si>
  <si>
    <t>AREPBPGEPT</t>
  </si>
  <si>
    <t>Pay.gov Estimated Processing Time (Minutes)</t>
  </si>
  <si>
    <t>AR52434</t>
  </si>
  <si>
    <t>AREPBPGRC</t>
  </si>
  <si>
    <t>Pay.gov Return Code</t>
  </si>
  <si>
    <t>AR52435</t>
  </si>
  <si>
    <t>AREPBPGRD</t>
  </si>
  <si>
    <t>Pay.gov Return Detail</t>
  </si>
  <si>
    <t>AR52436</t>
  </si>
  <si>
    <t>AREPBPGSTATUS</t>
  </si>
  <si>
    <t>Pay.gov Status</t>
  </si>
  <si>
    <t>AR52437</t>
  </si>
  <si>
    <t>AREPBSTATUS</t>
  </si>
  <si>
    <t>Created|Created|~Selected|Selected|~Submitted|Submitted|~Finished|Finished|</t>
  </si>
  <si>
    <t>AREPBTYPES</t>
  </si>
  <si>
    <t>Payment Types</t>
  </si>
  <si>
    <t>AREPBUSER</t>
  </si>
  <si>
    <t>AREPCALLOWPRD</t>
  </si>
  <si>
    <t>Allow in periodic payments</t>
  </si>
  <si>
    <t>AREPCONFIG</t>
  </si>
  <si>
    <t>AR22996</t>
  </si>
  <si>
    <t>AREPCANCDATE</t>
  </si>
  <si>
    <t>AREPAYMENT_AREPCANCDATE</t>
  </si>
  <si>
    <t>AREPCCINSTID</t>
  </si>
  <si>
    <t>Vendor Explicit Credit Inst ID</t>
  </si>
  <si>
    <t>AREPCCOLLGRP</t>
  </si>
  <si>
    <t>Vendr Explicit Collector Group</t>
  </si>
  <si>
    <t>AREPCOLLGRP</t>
  </si>
  <si>
    <t>AREPCCOLLID</t>
  </si>
  <si>
    <t>Vendor Explicit Collector ID</t>
  </si>
  <si>
    <t>AREPCCSITEID</t>
  </si>
  <si>
    <t>Vendor Explicit Credit Site ID</t>
  </si>
  <si>
    <t>AREPCDESC</t>
  </si>
  <si>
    <t>Payment Type Description</t>
  </si>
  <si>
    <t>SYFLD_AREPCDESC</t>
  </si>
  <si>
    <t>AREPCEPUTYPE</t>
  </si>
  <si>
    <t>Electronic Payment Unit (EPU)</t>
  </si>
  <si>
    <t>SYFLD_AREPCEPUTYPE</t>
  </si>
  <si>
    <t>AREPCFEERATE</t>
  </si>
  <si>
    <t>Courtesy fee rate schedule</t>
  </si>
  <si>
    <t>AREPFEERATESFL</t>
  </si>
  <si>
    <t>AR24084</t>
  </si>
  <si>
    <t>AREPCFEESVT</t>
  </si>
  <si>
    <t>Link Service Type for the Fee</t>
  </si>
  <si>
    <t>SYFLD_AREPCFEESVT</t>
  </si>
  <si>
    <t>AREPCFEETYPE</t>
  </si>
  <si>
    <t>Vendor Explicit Fee Type</t>
  </si>
  <si>
    <t>I|Included|~S|Separate|</t>
  </si>
  <si>
    <t>SYFLD_AREPCFEETYPE</t>
  </si>
  <si>
    <t>AREPCID</t>
  </si>
  <si>
    <t>SYFLD_AREPCID</t>
  </si>
  <si>
    <t>AREPCJRNLTYPE</t>
  </si>
  <si>
    <t>Journal Account Type</t>
  </si>
  <si>
    <t>AREPCNDTE</t>
  </si>
  <si>
    <t>Consent Date</t>
  </si>
  <si>
    <t>SYFLD_AREPCNDTE</t>
  </si>
  <si>
    <t>AREPCNFMSG</t>
  </si>
  <si>
    <t>Confirmation Message</t>
  </si>
  <si>
    <t>SYFLD_AREPCNFMSG</t>
  </si>
  <si>
    <t>AREPCNOFEESVT</t>
  </si>
  <si>
    <t>Link NO FEE Service Type</t>
  </si>
  <si>
    <t>SYFLD_AREPCNOFEESVT</t>
  </si>
  <si>
    <t>AREPCNSNT</t>
  </si>
  <si>
    <t>Consent Flag</t>
  </si>
  <si>
    <t>SYFLD_AREPCNSNT</t>
  </si>
  <si>
    <t>AREPCNSOURCE</t>
  </si>
  <si>
    <t>Source of Consent</t>
  </si>
  <si>
    <t>E|E-mail|~W|Web Portal|~S|Signature|</t>
  </si>
  <si>
    <t>SYFLD_AREPCNSOURCE</t>
  </si>
  <si>
    <t>AREPCNUSER</t>
  </si>
  <si>
    <t>User who Processed Consent</t>
  </si>
  <si>
    <t>SYFLD_AREPCNUSER</t>
  </si>
  <si>
    <t>AREPCPAYSVT</t>
  </si>
  <si>
    <t>Payment Service Type</t>
  </si>
  <si>
    <t>SYFLD_AREPCPAYSVT</t>
  </si>
  <si>
    <t>AREPCPAYTYPE</t>
  </si>
  <si>
    <t>Payment Type</t>
  </si>
  <si>
    <t>AREPCPAYTYPEFL</t>
  </si>
  <si>
    <t>SYFLD_AREPCPAYTYPE</t>
  </si>
  <si>
    <t>AREPCTAMT</t>
  </si>
  <si>
    <t>AREPCNSNTTEMP</t>
  </si>
  <si>
    <t>SYFLD_AREPCTAMT</t>
  </si>
  <si>
    <t>AREPCTCNSNT</t>
  </si>
  <si>
    <t>SYFLD_AREPCTCNSNT</t>
  </si>
  <si>
    <t>AREPCTDTE</t>
  </si>
  <si>
    <t>Payment Date</t>
  </si>
  <si>
    <t>SYFLD_AREPCTDTE</t>
  </si>
  <si>
    <t>AREPCTEPID</t>
  </si>
  <si>
    <t>AREPAYMENT key</t>
  </si>
  <si>
    <t>SYFLD_AREPCTEPID</t>
  </si>
  <si>
    <t>AREPCTID</t>
  </si>
  <si>
    <t>Consent Temp ID</t>
  </si>
  <si>
    <t>SYFLD_AREPCTID</t>
  </si>
  <si>
    <t>AREPCTJOB</t>
  </si>
  <si>
    <t>SYFLD_AREPCTJOB</t>
  </si>
  <si>
    <t>AREPCTLEDGER</t>
  </si>
  <si>
    <t>Trust Ledger</t>
  </si>
  <si>
    <t>SYFLD_AREPCTLEDGER</t>
  </si>
  <si>
    <t>AREPCTRNTYPE</t>
  </si>
  <si>
    <t>Cash Transaction Type</t>
  </si>
  <si>
    <t>AREPCTRNTYPFL</t>
  </si>
  <si>
    <t>SYFLD_AREPCTRNTYPE</t>
  </si>
  <si>
    <t>AREPCTRUST</t>
  </si>
  <si>
    <t>Trust account</t>
  </si>
  <si>
    <t>SYFLD_AREPCTRUST</t>
  </si>
  <si>
    <t>AREPCTSOURCE</t>
  </si>
  <si>
    <t>Source Flag</t>
  </si>
  <si>
    <t>E|E-Mail|~W|Web Portal|~S|Signature|</t>
  </si>
  <si>
    <t>SYFLD_AREPCTSOURCE</t>
  </si>
  <si>
    <t>AREPCTUSER</t>
  </si>
  <si>
    <t>SYFLD_AREPCTUSER</t>
  </si>
  <si>
    <t>AREPCVENCAT</t>
  </si>
  <si>
    <t>Vendor Category</t>
  </si>
  <si>
    <t>AREPCVENDFEE</t>
  </si>
  <si>
    <t>Static Fee for Payment</t>
  </si>
  <si>
    <t>SYFLD_AREPCVENDFEE</t>
  </si>
  <si>
    <t>AREPCVENDOR</t>
  </si>
  <si>
    <t>Vendor for Payment</t>
  </si>
  <si>
    <t>ARFLLKEPVENDOR</t>
  </si>
  <si>
    <t>SYFLD_AREPCVENDOR</t>
  </si>
  <si>
    <t>AREPDATE</t>
  </si>
  <si>
    <t>SYFLD_AREPDATE</t>
  </si>
  <si>
    <t>AREPFEE</t>
  </si>
  <si>
    <t>Vendor Fee Amount</t>
  </si>
  <si>
    <t>SYFLD_AREPFEE</t>
  </si>
  <si>
    <t>AREPFEEOVRUSERID</t>
  </si>
  <si>
    <t>Fee Override User ID</t>
  </si>
  <si>
    <t>SYFLD_AREPFEEOVRUSERID</t>
  </si>
  <si>
    <t>AREPFEERATE</t>
  </si>
  <si>
    <t>AR24085</t>
  </si>
  <si>
    <t>AREPIADDRESS1</t>
  </si>
  <si>
    <t>Address for the Payment</t>
  </si>
  <si>
    <t>AREPAYINFO</t>
  </si>
  <si>
    <t>SYFLD_AREPIADDRESS1</t>
  </si>
  <si>
    <t>AREPIADDRESS2</t>
  </si>
  <si>
    <t>Address Line 2 for Payment</t>
  </si>
  <si>
    <t>SYFLD_AREPIADDRESS2</t>
  </si>
  <si>
    <t>AREPIBANKACCT</t>
  </si>
  <si>
    <t>Bank Account Number</t>
  </si>
  <si>
    <t>SYFLD_AREPIBANKACCT</t>
  </si>
  <si>
    <t>AREPIBANKACCTCAT</t>
  </si>
  <si>
    <t>Bank Account Category</t>
  </si>
  <si>
    <t>1|Personal Account|~2|Corporate Account|</t>
  </si>
  <si>
    <t>SYFLD_AREPIBANKACCTCAT</t>
  </si>
  <si>
    <t>AREPIBANKACCTTYPE</t>
  </si>
  <si>
    <t>Bank Account Type</t>
  </si>
  <si>
    <t>S|Savings|~C|Checking|~M|Money Market|</t>
  </si>
  <si>
    <t>SYFLD_AREPIBANKACCTTYPE</t>
  </si>
  <si>
    <t>AREPIBANKROUTE</t>
  </si>
  <si>
    <t>Bank Routing Number</t>
  </si>
  <si>
    <t>SYFLD_AREPIBANKROUTE</t>
  </si>
  <si>
    <t>AREPICHECKID</t>
  </si>
  <si>
    <t>Check ID</t>
  </si>
  <si>
    <t>SYFLD_AREPICHECKID</t>
  </si>
  <si>
    <t>AREPICITY</t>
  </si>
  <si>
    <t>City for Payment</t>
  </si>
  <si>
    <t>SYFLD_AREPICITY</t>
  </si>
  <si>
    <t>AREPICOUNTRY</t>
  </si>
  <si>
    <t>Country for Payment</t>
  </si>
  <si>
    <t>AREPICREDITACCT</t>
  </si>
  <si>
    <t>Credit Card Account Number</t>
  </si>
  <si>
    <t>SYFLD_AREPICREDITACCT</t>
  </si>
  <si>
    <t>AREPICREDITEXPMON</t>
  </si>
  <si>
    <t>Credit Card Expiration Month</t>
  </si>
  <si>
    <t>SYFLD_AREPICREDITEXPMON</t>
  </si>
  <si>
    <t>AREPICREDITEXPYEAR</t>
  </si>
  <si>
    <t>Credit Card Expiration Year</t>
  </si>
  <si>
    <t>SYFLD_AREPICREDITEXPYEAR</t>
  </si>
  <si>
    <t>AREPICREDITFIRST</t>
  </si>
  <si>
    <t>Credit Card First Name</t>
  </si>
  <si>
    <t>SYFLD_AREPICREDITFIRST</t>
  </si>
  <si>
    <t>AREPICREDITLAST</t>
  </si>
  <si>
    <t>Credit Card Last Name</t>
  </si>
  <si>
    <t>SYFLD_AREPICREDITLAST</t>
  </si>
  <si>
    <t>AREPICREDITSECURITY</t>
  </si>
  <si>
    <t>Credit Card CVV Security Code</t>
  </si>
  <si>
    <t>SYFLD_AREPICREDITSECURITY</t>
  </si>
  <si>
    <t>AREPICREDITTYPE</t>
  </si>
  <si>
    <t>SYFLD_AREPICREDITTYPE</t>
  </si>
  <si>
    <t>AREPIDESC</t>
  </si>
  <si>
    <t>AREPIENID</t>
  </si>
  <si>
    <t>AREPIFIRSTNAME</t>
  </si>
  <si>
    <t>First Name on Payment</t>
  </si>
  <si>
    <t>SYFLD_AREPIFIRSTNAME</t>
  </si>
  <si>
    <t>AREPIID</t>
  </si>
  <si>
    <t>Electronic Payment Info Key</t>
  </si>
  <si>
    <t>SYFLD_AREPIID</t>
  </si>
  <si>
    <t>AREPILASTNAME</t>
  </si>
  <si>
    <t>Last Name on Payment</t>
  </si>
  <si>
    <t>SYFLD_AREPILASTNAME</t>
  </si>
  <si>
    <t>AREPIMASKBANKACCT</t>
  </si>
  <si>
    <t>Masked Reference to Bank Account</t>
  </si>
  <si>
    <t>SYFLD_AREPIMASKBANKACCT</t>
  </si>
  <si>
    <t>AREPIMASKCREDITACCT</t>
  </si>
  <si>
    <t>Masked Reference to Credit Account Number</t>
  </si>
  <si>
    <t>SYFLD_AREPIMASKCREDITACCT</t>
  </si>
  <si>
    <t>AREPINFOKEY</t>
  </si>
  <si>
    <t>SYFLD_AREPINFOKEY</t>
  </si>
  <si>
    <t>AREPIPCTYPE</t>
  </si>
  <si>
    <t>Plastic Card Type</t>
  </si>
  <si>
    <t>CREDIT|Credit Card|~DEBIT|Debit Card|~CHARGE CARD|Charge Card|</t>
  </si>
  <si>
    <t>CREDIT</t>
  </si>
  <si>
    <t>AREPISTATE</t>
  </si>
  <si>
    <t>State for Payment</t>
  </si>
  <si>
    <t>SYFLD_AREPISTATE</t>
  </si>
  <si>
    <t>AREPITADDRESS1</t>
  </si>
  <si>
    <t>AREPAYINFOT</t>
  </si>
  <si>
    <t>AREPITADDRESS2</t>
  </si>
  <si>
    <t>AREPITAUTHUSER</t>
  </si>
  <si>
    <t>Authorizing User</t>
  </si>
  <si>
    <t>AREPITBANKACCT</t>
  </si>
  <si>
    <t>Bank Account number</t>
  </si>
  <si>
    <t>AREPITBANKACCTCAT</t>
  </si>
  <si>
    <t>AREPITBANKACCTTYPE</t>
  </si>
  <si>
    <t>AREPITBANKROUTE</t>
  </si>
  <si>
    <t>AREPITCITY</t>
  </si>
  <si>
    <t>AREPITCOUNTRY</t>
  </si>
  <si>
    <t>AREPITCREDITACCT</t>
  </si>
  <si>
    <t>AREPITCREDITEXPMON</t>
  </si>
  <si>
    <t>AREPITCREDITEXPYEAR</t>
  </si>
  <si>
    <t>AREPITCREDITFIRST</t>
  </si>
  <si>
    <t>AREPITCREDITLAST</t>
  </si>
  <si>
    <t>AREPITCREDITSECURITY</t>
  </si>
  <si>
    <t>AREPITCREDITTYPE</t>
  </si>
  <si>
    <t>AREPITDESC</t>
  </si>
  <si>
    <t>AREPITEPIID</t>
  </si>
  <si>
    <t>EPay Info Id</t>
  </si>
  <si>
    <t>AREPITFIRSTNAME</t>
  </si>
  <si>
    <t>AREPITID</t>
  </si>
  <si>
    <t>AREPITKEY</t>
  </si>
  <si>
    <t>Pseudo Type Key</t>
  </si>
  <si>
    <t>AREPITLASTNAME</t>
  </si>
  <si>
    <t>AREPITPCTYPE</t>
  </si>
  <si>
    <t>AREPITRELID</t>
  </si>
  <si>
    <t>AREPITSTATE</t>
  </si>
  <si>
    <t>AREPITSTATUS</t>
  </si>
  <si>
    <t>AREPITTYPE</t>
  </si>
  <si>
    <t>AREPITYPE</t>
  </si>
  <si>
    <t>Electronic Payment Type</t>
  </si>
  <si>
    <t>SYFLD_AREPITYPE</t>
  </si>
  <si>
    <t>AREPITZIPCODE</t>
  </si>
  <si>
    <t>Postal Code for Payment</t>
  </si>
  <si>
    <t>SYFLD_AREPIZIPCODE</t>
  </si>
  <si>
    <t>AREPIZIPCODE</t>
  </si>
  <si>
    <t>AREPKEY</t>
  </si>
  <si>
    <t>Electronic Payment Key</t>
  </si>
  <si>
    <t>SYFLD_AREPKEY</t>
  </si>
  <si>
    <t>AREPLICALRTEMAIL</t>
  </si>
  <si>
    <t>Notification Email Address</t>
  </si>
  <si>
    <t>AREPLICENSE</t>
  </si>
  <si>
    <t>SYFLD_AREPLICALRTEMAIL</t>
  </si>
  <si>
    <t>AREPLICALRTLSTDTE</t>
  </si>
  <si>
    <t>Last Notification Date</t>
  </si>
  <si>
    <t>SYFLD_AREPLICALRTLSTDTE</t>
  </si>
  <si>
    <t>AREPLICALRTLSTTME</t>
  </si>
  <si>
    <t>Last Notification Time</t>
  </si>
  <si>
    <t>SYFLD_AREPLICALRTLSTTME</t>
  </si>
  <si>
    <t>AREPLICALRTMIN</t>
  </si>
  <si>
    <t>Notification Threshold</t>
  </si>
  <si>
    <t>SYFLD_AREPLICALRTMIN</t>
  </si>
  <si>
    <t>AREPLICAVAILUNITS</t>
  </si>
  <si>
    <t>Available License Units</t>
  </si>
  <si>
    <t>SYFLD_AREPLICAVAILUNITS</t>
  </si>
  <si>
    <t>AREPLICDESC</t>
  </si>
  <si>
    <t>SYFLD_AREPLICDESC</t>
  </si>
  <si>
    <t>AREPLICID</t>
  </si>
  <si>
    <t>License Type ID</t>
  </si>
  <si>
    <t>SYFLD_AREPLICID</t>
  </si>
  <si>
    <t>AREPLICUNITS</t>
  </si>
  <si>
    <t>License Units</t>
  </si>
  <si>
    <t>AREPPAHID</t>
  </si>
  <si>
    <t>Payment Arrangement ID</t>
  </si>
  <si>
    <t>ARPAHIST</t>
  </si>
  <si>
    <t>SYFLD_AREPPAHID</t>
  </si>
  <si>
    <t>AREPPAHSID</t>
  </si>
  <si>
    <t>Scheduled Payment ID</t>
  </si>
  <si>
    <t>SYFLD_AREPPAHSID</t>
  </si>
  <si>
    <t>AREPPENDLTRHISID</t>
  </si>
  <si>
    <t>Pending Electronic Payment Letter History Id</t>
  </si>
  <si>
    <t>AREPPGACTFILDATE</t>
  </si>
  <si>
    <t>Pay.gov Activity File Date</t>
  </si>
  <si>
    <t>AR52415</t>
  </si>
  <si>
    <t>AREPPGAPPCODE</t>
  </si>
  <si>
    <t>Pay.gov Approval Code</t>
  </si>
  <si>
    <t>AR52416</t>
  </si>
  <si>
    <t>AREPPGATID</t>
  </si>
  <si>
    <t>Pay.gov Agency Tracking Id</t>
  </si>
  <si>
    <t>AREPPGAVSCODE</t>
  </si>
  <si>
    <t>Pay.gov Address Verification Service Response Code</t>
  </si>
  <si>
    <t>AREPPGAVSCODEDEF</t>
  </si>
  <si>
    <t>Pay.gov Address Verification Service Code Definiti</t>
  </si>
  <si>
    <t>AR52417</t>
  </si>
  <si>
    <t>AREPPGDEBITVOUCHER</t>
  </si>
  <si>
    <t>Pay.gov Debit Voucher Number</t>
  </si>
  <si>
    <t>AR52418</t>
  </si>
  <si>
    <t>AREPPGDEPTICKET</t>
  </si>
  <si>
    <t>Pay.gov Deposit Ticket Number</t>
  </si>
  <si>
    <t>AR52419</t>
  </si>
  <si>
    <t>AREPPGDETAIL</t>
  </si>
  <si>
    <t>AREPPGEFFDATE</t>
  </si>
  <si>
    <t>Pay.gov Effective Date</t>
  </si>
  <si>
    <t>AR52420</t>
  </si>
  <si>
    <t>AREPPGID</t>
  </si>
  <si>
    <t>Pay.gov Tracking Id</t>
  </si>
  <si>
    <t>AREPPGITEMHDR</t>
  </si>
  <si>
    <t>Pay.gov Activity File Item Header</t>
  </si>
  <si>
    <t>ARSLPGITEMHDR</t>
  </si>
  <si>
    <t>AREPPGMERNUM</t>
  </si>
  <si>
    <t>Pay.gov Merchant Number</t>
  </si>
  <si>
    <t>AR52421</t>
  </si>
  <si>
    <t>AREPPGPCSECCODEDESC</t>
  </si>
  <si>
    <t>Pay.gov Credit Card Security Response Code Descrip</t>
  </si>
  <si>
    <t>AR52422</t>
  </si>
  <si>
    <t>AREPPGRETURNCODE</t>
  </si>
  <si>
    <t>AR52423</t>
  </si>
  <si>
    <t>AREPPGSECCODE</t>
  </si>
  <si>
    <t>Pay.gov Credit Card Security Response Code</t>
  </si>
  <si>
    <t>AR52424</t>
  </si>
  <si>
    <t>AREPPGTRANDTE</t>
  </si>
  <si>
    <t>Pay.gov Transaction Date</t>
  </si>
  <si>
    <t>AR52425</t>
  </si>
  <si>
    <t>AREPPGTRANSTAT</t>
  </si>
  <si>
    <t>Pay.gov Transaction Status</t>
  </si>
  <si>
    <t>AR52426</t>
  </si>
  <si>
    <t>AREPPGTRANTIME</t>
  </si>
  <si>
    <t>Pay.gov Transaction Time</t>
  </si>
  <si>
    <t>AR52427</t>
  </si>
  <si>
    <t>AREPPHASE</t>
  </si>
  <si>
    <t>Electronic Payment Phase</t>
  </si>
  <si>
    <t>SYFLD_AREPPHASE</t>
  </si>
  <si>
    <t>AREPRCNFNUM</t>
  </si>
  <si>
    <t>Payment Request Confirmation Number</t>
  </si>
  <si>
    <t>AREPAYREQUEST</t>
  </si>
  <si>
    <t>AREPAYREQUEST_AREPRCNFNUM</t>
  </si>
  <si>
    <t>AREPREPAYID</t>
  </si>
  <si>
    <t>Requested Payment ID</t>
  </si>
  <si>
    <t>SYFLD_AREPREPAYID</t>
  </si>
  <si>
    <t>AREPREQDATE</t>
  </si>
  <si>
    <t>Payment request date</t>
  </si>
  <si>
    <t>AR22989</t>
  </si>
  <si>
    <t>AREPREQTIME</t>
  </si>
  <si>
    <t>Payment request time</t>
  </si>
  <si>
    <t>AR22990</t>
  </si>
  <si>
    <t>AREPREQUSERID</t>
  </si>
  <si>
    <t>Payment request user ID</t>
  </si>
  <si>
    <t>AR22988</t>
  </si>
  <si>
    <t>AREPRFEEREQ</t>
  </si>
  <si>
    <t>Fee Request Flag</t>
  </si>
  <si>
    <t>AR46498</t>
  </si>
  <si>
    <t>AREPRKEY</t>
  </si>
  <si>
    <t>Electronic Payment Request Key</t>
  </si>
  <si>
    <t>SYFLD_AREPRKEY</t>
  </si>
  <si>
    <t>AREPRLINKTRID</t>
  </si>
  <si>
    <t>Link Transaction ID</t>
  </si>
  <si>
    <t>SYFLD_AREPRLINKTRID</t>
  </si>
  <si>
    <t>AREPRREQDATE</t>
  </si>
  <si>
    <t>Payment Requested Date</t>
  </si>
  <si>
    <t>SYFLD_AREPRREQDATE</t>
  </si>
  <si>
    <t>AREPRREQTIME</t>
  </si>
  <si>
    <t>Payment Requested Time</t>
  </si>
  <si>
    <t>SYFLD_AREPRREQTIME</t>
  </si>
  <si>
    <t>AREPRREQUSERID</t>
  </si>
  <si>
    <t>Requesting User ID</t>
  </si>
  <si>
    <t>SYFLD_AREPRREQUSERID</t>
  </si>
  <si>
    <t>AREPRSTATUSCODE</t>
  </si>
  <si>
    <t>Payment Request Status Code</t>
  </si>
  <si>
    <t>SYFLD_AREPRSTATUSCODE</t>
  </si>
  <si>
    <t>AREPRSTATUSTEXT</t>
  </si>
  <si>
    <t>Payment Request Status Text</t>
  </si>
  <si>
    <t>SYFLD_AREPRSTATUSTEXT</t>
  </si>
  <si>
    <t>AREPRSVT</t>
  </si>
  <si>
    <t>Service Type for Electronic Payment Request</t>
  </si>
  <si>
    <t>SYFLD_AREPRSVT</t>
  </si>
  <si>
    <t>AREPSLPID</t>
  </si>
  <si>
    <t>Student Loan Payment ID</t>
  </si>
  <si>
    <t>ARSLPAYMENT</t>
  </si>
  <si>
    <t>AREPSNGRCR</t>
  </si>
  <si>
    <t>Single or Recurring Payment</t>
  </si>
  <si>
    <t>R|Recurring|~S|Single|</t>
  </si>
  <si>
    <t>SYFLD_AREPSNGRCR</t>
  </si>
  <si>
    <t>AREPTYPE</t>
  </si>
  <si>
    <t>SYFLD_AREPTYPE</t>
  </si>
  <si>
    <t>AREPVALUSER</t>
  </si>
  <si>
    <t>Validating User ID</t>
  </si>
  <si>
    <t>SYFLD_AREPVALUSER</t>
  </si>
  <si>
    <t>AREPVANAUTHCODE</t>
  </si>
  <si>
    <t>Vantiv Authorization Response Code</t>
  </si>
  <si>
    <t>AR52428</t>
  </si>
  <si>
    <t>AREPVANAUTHDEF</t>
  </si>
  <si>
    <t>Vantiv Authorization Response Definition</t>
  </si>
  <si>
    <t>AR52429</t>
  </si>
  <si>
    <t>AREPVANAUTHMSG</t>
  </si>
  <si>
    <t>Vantiv Authorization Message</t>
  </si>
  <si>
    <t>AR52430</t>
  </si>
  <si>
    <t>AREPWORKFLOW</t>
  </si>
  <si>
    <t>Electronic Payment Workflow</t>
  </si>
  <si>
    <t>SYFLD_AREPWORKFLOW</t>
  </si>
  <si>
    <t>AREXCHANGE</t>
  </si>
  <si>
    <t>AREXCHG</t>
  </si>
  <si>
    <t>AREXCHGAC</t>
  </si>
  <si>
    <t>AREXCHGAFT</t>
  </si>
  <si>
    <t>AREXCHGBEF</t>
  </si>
  <si>
    <t>AREXCHGCNTRY</t>
  </si>
  <si>
    <t>Country Code</t>
  </si>
  <si>
    <t>AREXCHGDESC</t>
  </si>
  <si>
    <t>AREXCHGID</t>
  </si>
  <si>
    <t>Key to the Exchange Table</t>
  </si>
  <si>
    <t>AREXCHGMODFL</t>
  </si>
  <si>
    <t>AREXCHGNOTES</t>
  </si>
  <si>
    <t>AREXCHGOCL</t>
  </si>
  <si>
    <t>AREXCHGOVERLAY</t>
  </si>
  <si>
    <t>Overlay</t>
  </si>
  <si>
    <t>AREXCHGPARCDE</t>
  </si>
  <si>
    <t>Parent Area Code</t>
  </si>
  <si>
    <t>AREXCHGTYP</t>
  </si>
  <si>
    <t>S|Standard Phone/Wireline|~C|Cellular Phone|~P|Pager|~M|Unknown|</t>
  </si>
  <si>
    <t>AREXCHGTZONE</t>
  </si>
  <si>
    <t>AREXCHGVTRACK</t>
  </si>
  <si>
    <t>Voice Track Options</t>
  </si>
  <si>
    <t>A|Permit all recordings|~M|Permit manual recordings|~N|Permit no recordings|</t>
  </si>
  <si>
    <t>AREXCHGZIPCODE</t>
  </si>
  <si>
    <t>AREXDACDID</t>
  </si>
  <si>
    <t>Account Doc Id</t>
  </si>
  <si>
    <t>AREXPDOCS</t>
  </si>
  <si>
    <t>AREXDDOCTYPE</t>
  </si>
  <si>
    <t>AREXDENABLED</t>
  </si>
  <si>
    <t>Enabled</t>
  </si>
  <si>
    <t>AREXDENID</t>
  </si>
  <si>
    <t>AREXDEXDLID</t>
  </si>
  <si>
    <t>Expected Document List Id</t>
  </si>
  <si>
    <t>AREXPDOCLIST</t>
  </si>
  <si>
    <t>AREXDEXPDATE</t>
  </si>
  <si>
    <t>Expected Date</t>
  </si>
  <si>
    <t>AREXDID</t>
  </si>
  <si>
    <t>AREXDLACCTTYPES</t>
  </si>
  <si>
    <t>Account Types</t>
  </si>
  <si>
    <t>AREXDLCONDSCRIPT</t>
  </si>
  <si>
    <t>Conditional Script</t>
  </si>
  <si>
    <t>AREXDLCONDSCRIPTFL</t>
  </si>
  <si>
    <t>AREXDLDOCTYPE</t>
  </si>
  <si>
    <t>AREXDLID</t>
  </si>
  <si>
    <t>AREXDLREPAYTYPES</t>
  </si>
  <si>
    <t>Repayment Type(s)</t>
  </si>
  <si>
    <t>AREXDLWFDAYS</t>
  </si>
  <si>
    <t>Workflow Event Days</t>
  </si>
  <si>
    <t>AREXDRCVDATE</t>
  </si>
  <si>
    <t>Received Date</t>
  </si>
  <si>
    <t>AREXDRCVMETH</t>
  </si>
  <si>
    <t>Receiving Method</t>
  </si>
  <si>
    <t>AREXDRCVMETHFL</t>
  </si>
  <si>
    <t>AREXDSENDMETH</t>
  </si>
  <si>
    <t>Sending Method</t>
  </si>
  <si>
    <t>AREXDSENDMETHFL</t>
  </si>
  <si>
    <t>AREXDWFMONKEY</t>
  </si>
  <si>
    <t>Workflow Monitor Key</t>
  </si>
  <si>
    <t>AREXSYSDESC</t>
  </si>
  <si>
    <t>AREXSYSTEM</t>
  </si>
  <si>
    <t>AREXSYSID</t>
  </si>
  <si>
    <t>ARFIPCNTY</t>
  </si>
  <si>
    <t>ARFIPID</t>
  </si>
  <si>
    <t>County Code (FIPS)</t>
  </si>
  <si>
    <t>ARFIPNOTES</t>
  </si>
  <si>
    <t>AR7398</t>
  </si>
  <si>
    <t>ARFIPST</t>
  </si>
  <si>
    <t>County's State</t>
  </si>
  <si>
    <t>ARFREQDESC</t>
  </si>
  <si>
    <t>Frequency Description</t>
  </si>
  <si>
    <t>AR2315</t>
  </si>
  <si>
    <t>ARFREQHELPID</t>
  </si>
  <si>
    <t>Frequency Help ID</t>
  </si>
  <si>
    <t>AR2316</t>
  </si>
  <si>
    <t>ARFREQID</t>
  </si>
  <si>
    <t>Frequency Code ID</t>
  </si>
  <si>
    <t>AR2314</t>
  </si>
  <si>
    <t>ARFREQNOTES</t>
  </si>
  <si>
    <t>Frequency Code Notes</t>
  </si>
  <si>
    <t>AR2319</t>
  </si>
  <si>
    <t>ARFVCODE</t>
  </si>
  <si>
    <t>ARFLDVAL</t>
  </si>
  <si>
    <t>ARFVDESC</t>
  </si>
  <si>
    <t>ARFVENABLE</t>
  </si>
  <si>
    <t>ARFVFALLOWADDITION</t>
  </si>
  <si>
    <t>Allow Additional?</t>
  </si>
  <si>
    <t>ARFLDVALFLD</t>
  </si>
  <si>
    <t>ARFVFALLOWDISABLE</t>
  </si>
  <si>
    <t>Allow Disable?</t>
  </si>
  <si>
    <t>ARFVFDESC</t>
  </si>
  <si>
    <t>ARFVFFLAG1LBL</t>
  </si>
  <si>
    <t>Flag 1 - Label</t>
  </si>
  <si>
    <t>ARFVFFLAG1TYP</t>
  </si>
  <si>
    <t>Flag 1 - Type</t>
  </si>
  <si>
    <t>FLDVAL|Field Validation|~SCRIPT|Script|~LIST|List|~NUMBER|Range of numbers|</t>
  </si>
  <si>
    <t>ARFVFFLAG1VAL</t>
  </si>
  <si>
    <t>Flag 1 - Validation</t>
  </si>
  <si>
    <t>ARFVFIELD</t>
  </si>
  <si>
    <t>ARFVFKEY</t>
  </si>
  <si>
    <t>Field Name</t>
  </si>
  <si>
    <t>ARFVFLAG1</t>
  </si>
  <si>
    <t>Flag 1</t>
  </si>
  <si>
    <t>ARFVFMODSEC</t>
  </si>
  <si>
    <t>ARFVFTALLOWADDITION</t>
  </si>
  <si>
    <t>ARFLDVALFLDTMP</t>
  </si>
  <si>
    <t>ARFVFTALLOWDISABLE</t>
  </si>
  <si>
    <t>ARFVFTDESC</t>
  </si>
  <si>
    <t>ARFVFTFLAG1LBL</t>
  </si>
  <si>
    <t>ARFVFTFLAG1TYP</t>
  </si>
  <si>
    <t>ARFVFTFLAG1VAL</t>
  </si>
  <si>
    <t>ARFVFTKEY</t>
  </si>
  <si>
    <t>Field Name (Temp)</t>
  </si>
  <si>
    <t>ARFVFTMODSEC</t>
  </si>
  <si>
    <t>0|Can be changed/deleted|~1|Can be changed not deleted|~2|Cannot be changed/deleted|~4|Cannot be see</t>
  </si>
  <si>
    <t>ARFVKEY</t>
  </si>
  <si>
    <t>ARFVOWNER</t>
  </si>
  <si>
    <t>ARGAAMOUNT</t>
  </si>
  <si>
    <t>Garnishment Amount</t>
  </si>
  <si>
    <t>ARGARNISH</t>
  </si>
  <si>
    <t>AR7412</t>
  </si>
  <si>
    <t>ARGADEFDTE</t>
  </si>
  <si>
    <t>Default Date</t>
  </si>
  <si>
    <t>AR7414</t>
  </si>
  <si>
    <t>ARGADISDTE</t>
  </si>
  <si>
    <t>AR7408</t>
  </si>
  <si>
    <t>ARGADISRSN</t>
  </si>
  <si>
    <t>AR7409</t>
  </si>
  <si>
    <t>ARGADISRSNID</t>
  </si>
  <si>
    <t>ARGDISRFL</t>
  </si>
  <si>
    <t>ARGAFILEDTE</t>
  </si>
  <si>
    <t>AR7410</t>
  </si>
  <si>
    <t>ARGAID</t>
  </si>
  <si>
    <t>AR7404</t>
  </si>
  <si>
    <t>ARGALAHID</t>
  </si>
  <si>
    <t>AR7415</t>
  </si>
  <si>
    <t>ARGANOTES</t>
  </si>
  <si>
    <t>Garnishment Notes</t>
  </si>
  <si>
    <t>AR7407</t>
  </si>
  <si>
    <t>ARGARELDTE</t>
  </si>
  <si>
    <t>Release Date</t>
  </si>
  <si>
    <t>AR7406</t>
  </si>
  <si>
    <t>ARGARELID</t>
  </si>
  <si>
    <t>AR7405</t>
  </si>
  <si>
    <t>ARGASRVDTE</t>
  </si>
  <si>
    <t>Served Date</t>
  </si>
  <si>
    <t>AR7411</t>
  </si>
  <si>
    <t>ARGASTATUS</t>
  </si>
  <si>
    <t>ARGARNSTAT</t>
  </si>
  <si>
    <t>AR7419</t>
  </si>
  <si>
    <t>ARGASTDESC</t>
  </si>
  <si>
    <t>AR7417</t>
  </si>
  <si>
    <t>ARGASTID</t>
  </si>
  <si>
    <t>AR7416</t>
  </si>
  <si>
    <t>ARGASTINACT</t>
  </si>
  <si>
    <t>Inactive?</t>
  </si>
  <si>
    <t>AR7420</t>
  </si>
  <si>
    <t>ARGASTNOTES</t>
  </si>
  <si>
    <t>Status Notes</t>
  </si>
  <si>
    <t>AR7418</t>
  </si>
  <si>
    <t>ARGAUNSRSN</t>
  </si>
  <si>
    <t>AR7413</t>
  </si>
  <si>
    <t>ARGAUNSRSNID</t>
  </si>
  <si>
    <t>Unsuccessful Reason ID</t>
  </si>
  <si>
    <t>ARGUNSRFL</t>
  </si>
  <si>
    <t>ARGJACCT</t>
  </si>
  <si>
    <t>ARJAFLTYPE</t>
  </si>
  <si>
    <t>ARGJACCTDESC</t>
  </si>
  <si>
    <t>Account Description</t>
  </si>
  <si>
    <t>ARGJACCTSUB</t>
  </si>
  <si>
    <t>Sub Account</t>
  </si>
  <si>
    <t>ARGJACCTTYPE</t>
  </si>
  <si>
    <t>GL Acct Type</t>
  </si>
  <si>
    <t>A||~L||~I||~E||~T||</t>
  </si>
  <si>
    <t>ARGJDEPT</t>
  </si>
  <si>
    <t>ARGJDEPTIZE</t>
  </si>
  <si>
    <t>Departmentalization Method</t>
  </si>
  <si>
    <t>N|None|ARGJDEPTIZE_N~CLIENT|Client|ARGJDEPTIZE_CLIENT~OFFICE|Office|ARGJDEPTIZE_OFFICE</t>
  </si>
  <si>
    <t>ARGJDESC</t>
  </si>
  <si>
    <t>ARGJDRCR</t>
  </si>
  <si>
    <t>GL Account Debit or Credit</t>
  </si>
  <si>
    <t>D||~C||</t>
  </si>
  <si>
    <t>ARGJFIELD</t>
  </si>
  <si>
    <t>Override Field</t>
  </si>
  <si>
    <t>ARGJHELPID</t>
  </si>
  <si>
    <t>ARGJID</t>
  </si>
  <si>
    <t>Journal Trn Type ID</t>
  </si>
  <si>
    <t>ARGJMODSEC</t>
  </si>
  <si>
    <t>ARGJNOTES</t>
  </si>
  <si>
    <t>ARGJSRC</t>
  </si>
  <si>
    <t>Journal Transaction Source</t>
  </si>
  <si>
    <t>CCASH|Client Cash|~CSTMT|Client Statement|~LCOST|Legal Cost|~DCASH|Debtor Cash|~REFUNDS|Refunds|~INT</t>
  </si>
  <si>
    <t>ARGOVACBALPOTFEESACT</t>
  </si>
  <si>
    <t>Financial Account</t>
  </si>
  <si>
    <t>ARGOVACBALPOTFEES</t>
  </si>
  <si>
    <t>ARGOVACBALPOTFEESAMT</t>
  </si>
  <si>
    <t>Fee Amount</t>
  </si>
  <si>
    <t>ARGOVACBALPOTFEESID</t>
  </si>
  <si>
    <t>ARGOVACBALPOTFEESTYP</t>
  </si>
  <si>
    <t>Fee Type</t>
  </si>
  <si>
    <t>ARGPCSAMTARR</t>
  </si>
  <si>
    <t>Amount marked up</t>
  </si>
  <si>
    <t>ARGPCSRPT</t>
  </si>
  <si>
    <t>ARGPCSCOLID</t>
  </si>
  <si>
    <t>ARGPCSID</t>
  </si>
  <si>
    <t>ARGPCSJOB</t>
  </si>
  <si>
    <t>ARGPCSNUMARR</t>
  </si>
  <si>
    <t>Number marked up</t>
  </si>
  <si>
    <t>ARGPCSNUMCALLOUT</t>
  </si>
  <si>
    <t>Number class dialed</t>
  </si>
  <si>
    <t>ARGPCSNUMCONT</t>
  </si>
  <si>
    <t>Number contacts</t>
  </si>
  <si>
    <t>ARGPCSNUMLTR</t>
  </si>
  <si>
    <t>Letters requested</t>
  </si>
  <si>
    <t>ARGPCSNUMWORKED</t>
  </si>
  <si>
    <t>Number debtors worked</t>
  </si>
  <si>
    <t>ARGRPRTBLFAC</t>
  </si>
  <si>
    <t>Balance Factor</t>
  </si>
  <si>
    <t>ARGRPRTDESC</t>
  </si>
  <si>
    <t>1.00</t>
  </si>
  <si>
    <t>ARGRPRTCOL</t>
  </si>
  <si>
    <t>Collector's ID</t>
  </si>
  <si>
    <t>ARGRPRTCRDBT</t>
  </si>
  <si>
    <t>Current Debtors</t>
  </si>
  <si>
    <t>ARGRPRTCRDOL</t>
  </si>
  <si>
    <t>Current Dollars</t>
  </si>
  <si>
    <t>ARGRPRTDEP</t>
  </si>
  <si>
    <t>Collector's Dept</t>
  </si>
  <si>
    <t>ARGRPRTID</t>
  </si>
  <si>
    <t>Collector's Route</t>
  </si>
  <si>
    <t>ARGRPRTINDX</t>
  </si>
  <si>
    <t>Index for Multiple Reports</t>
  </si>
  <si>
    <t>ARGRPRTKEY</t>
  </si>
  <si>
    <t>Report Generated ID (Key)</t>
  </si>
  <si>
    <t>ARGRPRTMNAC</t>
  </si>
  <si>
    <t>Min $ per Acct</t>
  </si>
  <si>
    <t>ARGRPRTMXAC</t>
  </si>
  <si>
    <t>Max $ per Acct</t>
  </si>
  <si>
    <t>9999999999.99</t>
  </si>
  <si>
    <t>ARGRPRTMXDBT</t>
  </si>
  <si>
    <t>Max Debtors</t>
  </si>
  <si>
    <t xml:space="preserve"> 99,999,999</t>
  </si>
  <si>
    <t>ARGRPRTMXDOL</t>
  </si>
  <si>
    <t>Max Dollars</t>
  </si>
  <si>
    <t>ARHPDDESC</t>
  </si>
  <si>
    <t>ARHISTPROCDEF</t>
  </si>
  <si>
    <t>ARHPDID</t>
  </si>
  <si>
    <t>ARHPDMODSEC</t>
  </si>
  <si>
    <t>ARHPDQDESC</t>
  </si>
  <si>
    <t>ARHISTPROCDEFQ</t>
  </si>
  <si>
    <t>ARHPDQHELPID</t>
  </si>
  <si>
    <t>Query Help ID</t>
  </si>
  <si>
    <t>ARHPDQHISTID</t>
  </si>
  <si>
    <t>History Id</t>
  </si>
  <si>
    <t>ARHPDQID</t>
  </si>
  <si>
    <t>ARHPDQLASTEXEDTE</t>
  </si>
  <si>
    <t>Last Query Execution Date</t>
  </si>
  <si>
    <t>SYFLD_ARHPDQLASTEXEDTE</t>
  </si>
  <si>
    <t>ARHPDQLASTRECID</t>
  </si>
  <si>
    <t>Last Record Id</t>
  </si>
  <si>
    <t>ARHPDQQUERY</t>
  </si>
  <si>
    <t>Query</t>
  </si>
  <si>
    <t>ARHPDQREBUILD</t>
  </si>
  <si>
    <t>Rebuild Stats Next Execute</t>
  </si>
  <si>
    <t>ARHPDQSELECTONCE</t>
  </si>
  <si>
    <t>Select Each Record Only Once</t>
  </si>
  <si>
    <t>AR24006</t>
  </si>
  <si>
    <t>ARHPDTABLE</t>
  </si>
  <si>
    <t>ARIFCPELID</t>
  </si>
  <si>
    <t>ARIFCOPYELEMENTS</t>
  </si>
  <si>
    <t>ARIFCPELKEY</t>
  </si>
  <si>
    <t>Foreign Key to ARIFCOPYOPTIONS</t>
  </si>
  <si>
    <t>ARIFCPELNAME</t>
  </si>
  <si>
    <t>Original Element Name</t>
  </si>
  <si>
    <t>ARIFCPELNEWNM</t>
  </si>
  <si>
    <t>Element's New Name</t>
  </si>
  <si>
    <t>ARIFCPELPARENT</t>
  </si>
  <si>
    <t>Element's Parent</t>
  </si>
  <si>
    <t>ARIFCPELTYPE</t>
  </si>
  <si>
    <t>Element Type</t>
  </si>
  <si>
    <t>ARIFCPELWARN</t>
  </si>
  <si>
    <t>Warnings concerning new name</t>
  </si>
  <si>
    <t>ARIFCPOPCHRPRE</t>
  </si>
  <si>
    <t>Characters to be added to name</t>
  </si>
  <si>
    <t>ARIFCOPYOPTIONS</t>
  </si>
  <si>
    <t>ARIFCPOPCHRSTRIP</t>
  </si>
  <si>
    <t>Number of Characters to remove</t>
  </si>
  <si>
    <t>ARIFCPOPCOPYTRANGRID</t>
  </si>
  <si>
    <t>Option to copy trans grid</t>
  </si>
  <si>
    <t>ARIFCPOPDATE</t>
  </si>
  <si>
    <t>Date/Time of the copy</t>
  </si>
  <si>
    <t>ARIFCPOPELNAME</t>
  </si>
  <si>
    <t>Element Name</t>
  </si>
  <si>
    <t>ARIFCPOPELTYPE</t>
  </si>
  <si>
    <t>ARIFCPOPID</t>
  </si>
  <si>
    <t>ARIFCPOPRENAMSECTION</t>
  </si>
  <si>
    <t>Option to rename SYAE sections</t>
  </si>
  <si>
    <t>ARIFCPOPTRANGRIDNAME</t>
  </si>
  <si>
    <t>Name of TransGrid to copy</t>
  </si>
  <si>
    <t>ARIFCPOPUSER</t>
  </si>
  <si>
    <t>User who ran utility</t>
  </si>
  <si>
    <t>ARIFERACID</t>
  </si>
  <si>
    <t>ARIFERROR</t>
  </si>
  <si>
    <t>ARIFERCLTID</t>
  </si>
  <si>
    <t>ARIFERCLTREF</t>
  </si>
  <si>
    <t>ARIFERDATE</t>
  </si>
  <si>
    <t>Date Error Occured</t>
  </si>
  <si>
    <t>ARIFERID</t>
  </si>
  <si>
    <t>Error ID</t>
  </si>
  <si>
    <t>ARIFERLBERRMSG</t>
  </si>
  <si>
    <t>ARIFERRECDATA</t>
  </si>
  <si>
    <t>Record Causing Error</t>
  </si>
  <si>
    <t>ARIFERSESID</t>
  </si>
  <si>
    <t>ARIFSESSION</t>
  </si>
  <si>
    <t>ARIFERTIME</t>
  </si>
  <si>
    <t>Time Error Occured</t>
  </si>
  <si>
    <t>ARIFERTRANSMSG</t>
  </si>
  <si>
    <t>Translated Error Message</t>
  </si>
  <si>
    <t>ARIFSESFILE</t>
  </si>
  <si>
    <t>Name of External File</t>
  </si>
  <si>
    <t>ARIFSESFORMAT</t>
  </si>
  <si>
    <t>Name of Format</t>
  </si>
  <si>
    <t>ARIFSESID</t>
  </si>
  <si>
    <t>ARIFSESNUMERRORS</t>
  </si>
  <si>
    <t>Number of Session Errors</t>
  </si>
  <si>
    <t>ARIFSESSTARTDATE</t>
  </si>
  <si>
    <t>Date I/E Started</t>
  </si>
  <si>
    <t>ARIFSESSTARTTIME</t>
  </si>
  <si>
    <t>Time I/E Started</t>
  </si>
  <si>
    <t>ARIFSESTYPE</t>
  </si>
  <si>
    <t>Type of Session</t>
  </si>
  <si>
    <t>E|Export|~I|Import|</t>
  </si>
  <si>
    <t>ARIFSESUSERID</t>
  </si>
  <si>
    <t>ARINBTYP</t>
  </si>
  <si>
    <t>Int Base Tbl Child Bal Type</t>
  </si>
  <si>
    <t>ARINBASECHLD</t>
  </si>
  <si>
    <t>ARINCID</t>
  </si>
  <si>
    <t>Interest Base Tbl Child ID</t>
  </si>
  <si>
    <t>ARINDESC</t>
  </si>
  <si>
    <t>Int Base Tbl Description</t>
  </si>
  <si>
    <t>ARINHELPID</t>
  </si>
  <si>
    <t>AR3850</t>
  </si>
  <si>
    <t>ARINNOTES</t>
  </si>
  <si>
    <t>AR3851</t>
  </si>
  <si>
    <t>ARINPID</t>
  </si>
  <si>
    <t>Int Base Table Name</t>
  </si>
  <si>
    <t>Insurance Added Date</t>
  </si>
  <si>
    <t>AR7966</t>
  </si>
  <si>
    <t>AR7792</t>
  </si>
  <si>
    <t>ARINSAGENTADRID</t>
  </si>
  <si>
    <t>Agent Address Id</t>
  </si>
  <si>
    <t>AR7793</t>
  </si>
  <si>
    <t>Agent Contact</t>
  </si>
  <si>
    <t>AR7967</t>
  </si>
  <si>
    <t>Agent Phone</t>
  </si>
  <si>
    <t>AR7794</t>
  </si>
  <si>
    <t>Size of the Insurance Policy</t>
  </si>
  <si>
    <t>AR7968</t>
  </si>
  <si>
    <t>Cancellation Date</t>
  </si>
  <si>
    <t>AR7795</t>
  </si>
  <si>
    <t>Claim Number</t>
  </si>
  <si>
    <t>AR7969</t>
  </si>
  <si>
    <t>AR7796</t>
  </si>
  <si>
    <t>Deductible Amount</t>
  </si>
  <si>
    <t>AR7970</t>
  </si>
  <si>
    <t>Delq. Pmt. Deductible Amt</t>
  </si>
  <si>
    <t>AR7971</t>
  </si>
  <si>
    <t>AR7797</t>
  </si>
  <si>
    <t>AR7972</t>
  </si>
  <si>
    <t>AR7800</t>
  </si>
  <si>
    <t>Filed Date</t>
  </si>
  <si>
    <t>AR7973</t>
  </si>
  <si>
    <t>ARINSID</t>
  </si>
  <si>
    <t>AR7798</t>
  </si>
  <si>
    <t>Insufficient Amount</t>
  </si>
  <si>
    <t>AR7974</t>
  </si>
  <si>
    <t>AR7975</t>
  </si>
  <si>
    <t>Loss / No Loss</t>
  </si>
  <si>
    <t>AR7976</t>
  </si>
  <si>
    <t>Option Paid</t>
  </si>
  <si>
    <t>AR7977</t>
  </si>
  <si>
    <t>Paid Amount</t>
  </si>
  <si>
    <t>AR7978</t>
  </si>
  <si>
    <t>AR7799</t>
  </si>
  <si>
    <t>Poss. Lien Amount</t>
  </si>
  <si>
    <t>AR7979</t>
  </si>
  <si>
    <t>Premium Def. Amount</t>
  </si>
  <si>
    <t>AR7980</t>
  </si>
  <si>
    <t>Refund Date</t>
  </si>
  <si>
    <t>AR7981</t>
  </si>
  <si>
    <t>Refund Requested?</t>
  </si>
  <si>
    <t>Y|Yes|</t>
  </si>
  <si>
    <t>AR7982</t>
  </si>
  <si>
    <t>Renewal Due Date</t>
  </si>
  <si>
    <t>AR7983</t>
  </si>
  <si>
    <t>Renewal Frequency</t>
  </si>
  <si>
    <t>AR7984</t>
  </si>
  <si>
    <t>Repo Expense Paid</t>
  </si>
  <si>
    <t>AR7985</t>
  </si>
  <si>
    <t>Salvage Bid Exp.</t>
  </si>
  <si>
    <t>AR7986</t>
  </si>
  <si>
    <t>Salvage Bid Amount</t>
  </si>
  <si>
    <t>AR7987</t>
  </si>
  <si>
    <t>Salvage Dealer</t>
  </si>
  <si>
    <t>Salvage Dealer Phone</t>
  </si>
  <si>
    <t>AR7988</t>
  </si>
  <si>
    <t>AR7989</t>
  </si>
  <si>
    <t>ARINTACTACTID</t>
  </si>
  <si>
    <t>Action Code ID (FK)</t>
  </si>
  <si>
    <t>ARINTACT</t>
  </si>
  <si>
    <t>AR5457</t>
  </si>
  <si>
    <t>ARINTACTDESC</t>
  </si>
  <si>
    <t>ARINTACTID</t>
  </si>
  <si>
    <t>AR5460</t>
  </si>
  <si>
    <t>ARINTACTINTID</t>
  </si>
  <si>
    <t>Pointer to interface master</t>
  </si>
  <si>
    <t>AR5462</t>
  </si>
  <si>
    <t>ARINTACTRESDESC</t>
  </si>
  <si>
    <t>Result Code Description</t>
  </si>
  <si>
    <t>ARINTACTRESID</t>
  </si>
  <si>
    <t>Result Code Key (FK)</t>
  </si>
  <si>
    <t>ARINTACTRESFL</t>
  </si>
  <si>
    <t>AR5459</t>
  </si>
  <si>
    <t>ARINTACTTRANS</t>
  </si>
  <si>
    <t>Export Text</t>
  </si>
  <si>
    <t>AR5461</t>
  </si>
  <si>
    <t>ARINTACTTRANSFROM</t>
  </si>
  <si>
    <t>Import Text</t>
  </si>
  <si>
    <t>AR12087</t>
  </si>
  <si>
    <t>ARINTCANCDESC</t>
  </si>
  <si>
    <t>ARINTCANC</t>
  </si>
  <si>
    <t>ARINTCANCID</t>
  </si>
  <si>
    <t>AR5463</t>
  </si>
  <si>
    <t>ARINTCANCINTID</t>
  </si>
  <si>
    <t>Pointer to interface master re</t>
  </si>
  <si>
    <t>AR5464</t>
  </si>
  <si>
    <t>ARINTCANCKEY</t>
  </si>
  <si>
    <t>Cancel Code Key (FK)</t>
  </si>
  <si>
    <t>AR5465</t>
  </si>
  <si>
    <t>ARINTCANCTRANS</t>
  </si>
  <si>
    <t>AR5466</t>
  </si>
  <si>
    <t>ARINTCANCTRANSFROM</t>
  </si>
  <si>
    <t>AR12088</t>
  </si>
  <si>
    <t>ARINTDCKDESC</t>
  </si>
  <si>
    <t>Docket Description</t>
  </si>
  <si>
    <t>ARINTDCK</t>
  </si>
  <si>
    <t>ARINTDCKID</t>
  </si>
  <si>
    <t>Key To Table</t>
  </si>
  <si>
    <t>AR5552</t>
  </si>
  <si>
    <t>ARINTDCKINTID</t>
  </si>
  <si>
    <t>Pointer to interface translati</t>
  </si>
  <si>
    <t>AR5553</t>
  </si>
  <si>
    <t>ARINTDCKKEY</t>
  </si>
  <si>
    <t>Docket Code (FK)</t>
  </si>
  <si>
    <t>AR5554</t>
  </si>
  <si>
    <t>ARINTDCKTRANS</t>
  </si>
  <si>
    <t>AR5555</t>
  </si>
  <si>
    <t>ARINTDCKTRANSFROM</t>
  </si>
  <si>
    <t>AR12093</t>
  </si>
  <si>
    <t>ARINTDESC</t>
  </si>
  <si>
    <t>Interface Description</t>
  </si>
  <si>
    <t>AR5454</t>
  </si>
  <si>
    <t>ARINTDTEND</t>
  </si>
  <si>
    <t>Date Finished</t>
  </si>
  <si>
    <t>ARINTMP</t>
  </si>
  <si>
    <t>ARINTDTSTART</t>
  </si>
  <si>
    <t>Date Started</t>
  </si>
  <si>
    <t>ARINTFLDDESC</t>
  </si>
  <si>
    <t>ARINTFLD</t>
  </si>
  <si>
    <t>AR23146</t>
  </si>
  <si>
    <t>ARINTFLDFLD</t>
  </si>
  <si>
    <t>ARINTFLDTRANSFL</t>
  </si>
  <si>
    <t>AR12082</t>
  </si>
  <si>
    <t>ARINTFLDINDESC</t>
  </si>
  <si>
    <t>Description of Field IN</t>
  </si>
  <si>
    <t>ARINTFLDIN</t>
  </si>
  <si>
    <t>AR5467</t>
  </si>
  <si>
    <t>ARINTFLDINFLDID</t>
  </si>
  <si>
    <t>Key to ARINTFLD Table</t>
  </si>
  <si>
    <t>ARINTFLDINID</t>
  </si>
  <si>
    <t>AR5468</t>
  </si>
  <si>
    <t>ARINTFLDININT</t>
  </si>
  <si>
    <t>AR5469</t>
  </si>
  <si>
    <t>ARINTFLDINKEY</t>
  </si>
  <si>
    <t>Fields IN Key</t>
  </si>
  <si>
    <t>AR5470</t>
  </si>
  <si>
    <t>ARINTFLDINTAB</t>
  </si>
  <si>
    <t>Translation Table (Artiva Table)</t>
  </si>
  <si>
    <t>ARINTTABLEFINDLIST</t>
  </si>
  <si>
    <t>AR5471</t>
  </si>
  <si>
    <t>ARINTFLDINTID</t>
  </si>
  <si>
    <t>AR23157</t>
  </si>
  <si>
    <t>ARINTFLDINTRANS</t>
  </si>
  <si>
    <t>Translation Code (Artiva Fld)</t>
  </si>
  <si>
    <t>ARINTFLDINTRANSFL</t>
  </si>
  <si>
    <t>AR5472</t>
  </si>
  <si>
    <t>ARINTFLDINTYPE</t>
  </si>
  <si>
    <t>Field IN Type</t>
  </si>
  <si>
    <t>AR5473</t>
  </si>
  <si>
    <t>ARINTFLDKEY</t>
  </si>
  <si>
    <t>AR12079</t>
  </si>
  <si>
    <t>ARINTFLDOUTFLDID</t>
  </si>
  <si>
    <t>Pointer to parent field table</t>
  </si>
  <si>
    <t>ARINTFLDOUT</t>
  </si>
  <si>
    <t>ARINTFLDOUTID</t>
  </si>
  <si>
    <t>AR5474</t>
  </si>
  <si>
    <t>ARINTFLDOUTINT</t>
  </si>
  <si>
    <t>AR5475</t>
  </si>
  <si>
    <t>ARINTFLDOUTKEY</t>
  </si>
  <si>
    <t>Field OUT Key (Artiva Field)</t>
  </si>
  <si>
    <t>ARINTFLDOUTKEYFL</t>
  </si>
  <si>
    <t>AR5476</t>
  </si>
  <si>
    <t>ARINTFLDOUTTAB</t>
  </si>
  <si>
    <t>Field OUT Table (Artiva Table)</t>
  </si>
  <si>
    <t>AR5477</t>
  </si>
  <si>
    <t>ARINTFLDOUTTRAN</t>
  </si>
  <si>
    <t>Translation Code</t>
  </si>
  <si>
    <t>AR5478</t>
  </si>
  <si>
    <t>ARINTFLDOUTTYPE</t>
  </si>
  <si>
    <t>Field OUT Type</t>
  </si>
  <si>
    <t>AR5479</t>
  </si>
  <si>
    <t>ARINTFLDTAB</t>
  </si>
  <si>
    <t>AR12081</t>
  </si>
  <si>
    <t>ARINTFLDTRANS</t>
  </si>
  <si>
    <t>AR12096</t>
  </si>
  <si>
    <t>ARINTFLDTRANSFROM</t>
  </si>
  <si>
    <t>Import text</t>
  </si>
  <si>
    <t>AR12090</t>
  </si>
  <si>
    <t>ARINTFLDTYPE</t>
  </si>
  <si>
    <t>AR12083</t>
  </si>
  <si>
    <t>ARINTHELPID</t>
  </si>
  <si>
    <t>AR5673</t>
  </si>
  <si>
    <t>ARINTHRUDT</t>
  </si>
  <si>
    <t>Interest Through Date</t>
  </si>
  <si>
    <t>ARINTID</t>
  </si>
  <si>
    <t>Interface Master Key</t>
  </si>
  <si>
    <t>AR5455</t>
  </si>
  <si>
    <t>ARINTIF</t>
  </si>
  <si>
    <t>External Interface ID</t>
  </si>
  <si>
    <t>AR7758</t>
  </si>
  <si>
    <t>ARINTLADESC</t>
  </si>
  <si>
    <t>Legal Action Description</t>
  </si>
  <si>
    <t>ARINTLA</t>
  </si>
  <si>
    <t>ARINTLAID</t>
  </si>
  <si>
    <t>AR12086</t>
  </si>
  <si>
    <t>ARINTLAINTID</t>
  </si>
  <si>
    <t>ARINTLAKEY</t>
  </si>
  <si>
    <t>Legal Action Code (FK)</t>
  </si>
  <si>
    <t>AR12080</t>
  </si>
  <si>
    <t>ARINTLATRANS</t>
  </si>
  <si>
    <t>AR12097</t>
  </si>
  <si>
    <t>ARINTLATRANSFROM</t>
  </si>
  <si>
    <t>AR12092</t>
  </si>
  <si>
    <t>ARINTMODSEC</t>
  </si>
  <si>
    <t>Mod Security</t>
  </si>
  <si>
    <t>AR5456</t>
  </si>
  <si>
    <t>ARINTMPID</t>
  </si>
  <si>
    <t>ARINTMPSID</t>
  </si>
  <si>
    <t>Selected Client ID</t>
  </si>
  <si>
    <t>ARINTMPSEL</t>
  </si>
  <si>
    <t>AR4556</t>
  </si>
  <si>
    <t>ARINTMPSNAME</t>
  </si>
  <si>
    <t>Selected Client Name</t>
  </si>
  <si>
    <t>AR4561</t>
  </si>
  <si>
    <t>ARINTNUMASSESS</t>
  </si>
  <si>
    <t># of Debtors Assessed</t>
  </si>
  <si>
    <t>ARINTNUMLOOK</t>
  </si>
  <si>
    <t># of Debtors Processed</t>
  </si>
  <si>
    <t>ARINTPMTBALEXAMP</t>
  </si>
  <si>
    <t>Balance Type Examples</t>
  </si>
  <si>
    <t>ARINTPMT</t>
  </si>
  <si>
    <t>AR5556</t>
  </si>
  <si>
    <t>ARINTPMTEXAMP</t>
  </si>
  <si>
    <t>Transaction Type Examples</t>
  </si>
  <si>
    <t>AR5557</t>
  </si>
  <si>
    <t>ARINTPMTID</t>
  </si>
  <si>
    <t>AR5561</t>
  </si>
  <si>
    <t>ARINTPMTINT</t>
  </si>
  <si>
    <t>AR5562</t>
  </si>
  <si>
    <t>ARINTPMTPIFTRANS</t>
  </si>
  <si>
    <t>Paid In Full Translation</t>
  </si>
  <si>
    <t>AR5453</t>
  </si>
  <si>
    <t>ARINTPMTTITLE</t>
  </si>
  <si>
    <t>Title of Payment</t>
  </si>
  <si>
    <t>ARPMTREF</t>
  </si>
  <si>
    <t>AR5563</t>
  </si>
  <si>
    <t>ARINTPMTTRANS</t>
  </si>
  <si>
    <t>AR5564</t>
  </si>
  <si>
    <t>ARINTPTSRVANSDESC</t>
  </si>
  <si>
    <t>Party Service Answer Desc</t>
  </si>
  <si>
    <t>ARINTPTSRV</t>
  </si>
  <si>
    <t>ARINTPTSRVANSKEY</t>
  </si>
  <si>
    <t>Party Service Answer Key (FK)</t>
  </si>
  <si>
    <t>ARPTSRVANS</t>
  </si>
  <si>
    <t>AR5565</t>
  </si>
  <si>
    <t>ARINTPTSRVDESC</t>
  </si>
  <si>
    <t>Party Service Req Description</t>
  </si>
  <si>
    <t>ARINTPTSRVID</t>
  </si>
  <si>
    <t>AR5566</t>
  </si>
  <si>
    <t>ARINTPTSRVINTID</t>
  </si>
  <si>
    <t>AR5567</t>
  </si>
  <si>
    <t>ARINTPTSRVKEY</t>
  </si>
  <si>
    <t>Party Service Key (FK)</t>
  </si>
  <si>
    <t>ARSRVTYP</t>
  </si>
  <si>
    <t>AR5568</t>
  </si>
  <si>
    <t>ARINTPTSRVTRANS</t>
  </si>
  <si>
    <t>AR5569</t>
  </si>
  <si>
    <t>ARINTPTSRVTRANSFROM</t>
  </si>
  <si>
    <t>AR12094</t>
  </si>
  <si>
    <t>ARINTPTSRVTYPE</t>
  </si>
  <si>
    <t>Type of party service (req/ans</t>
  </si>
  <si>
    <t>REQ|Party Service Request|~ANS|Party Service Answer|</t>
  </si>
  <si>
    <t>AR5570</t>
  </si>
  <si>
    <t>ARINTRATE</t>
  </si>
  <si>
    <t># of Debtors Processed / Hr</t>
  </si>
  <si>
    <t>ARINTREADY</t>
  </si>
  <si>
    <t>Ready to Update?</t>
  </si>
  <si>
    <t>ARINTRELTYPEDESC</t>
  </si>
  <si>
    <t>Interface Rel Type Description</t>
  </si>
  <si>
    <t>ARINTRELTYPE</t>
  </si>
  <si>
    <t>AR12673</t>
  </si>
  <si>
    <t>ARINTRELTYPEID</t>
  </si>
  <si>
    <t>Unique Interface Relationship Type ID</t>
  </si>
  <si>
    <t>ARINTRELTYPEINTID</t>
  </si>
  <si>
    <t>Interface that Rel Type is valid for</t>
  </si>
  <si>
    <t>ARINTRELTYPENAME</t>
  </si>
  <si>
    <t>Interface Relationship Type Name</t>
  </si>
  <si>
    <t>AR12672</t>
  </si>
  <si>
    <t>ARINTSTPHID</t>
  </si>
  <si>
    <t>ARINTSTPH</t>
  </si>
  <si>
    <t>AR12077</t>
  </si>
  <si>
    <t>ARINTSTPHINTID</t>
  </si>
  <si>
    <t>Key to Parent Table</t>
  </si>
  <si>
    <t>ARINTSTPHPHDESC</t>
  </si>
  <si>
    <t>ARINTSTPHPHID</t>
  </si>
  <si>
    <t>ARINTSTPHPHFL</t>
  </si>
  <si>
    <t>AR11857</t>
  </si>
  <si>
    <t>ARINTSTPHSTDESC</t>
  </si>
  <si>
    <t>ARINTSTPHSTID</t>
  </si>
  <si>
    <t>Status ID</t>
  </si>
  <si>
    <t>ARINTSTPHSTFL</t>
  </si>
  <si>
    <t>AR11856</t>
  </si>
  <si>
    <t>ARINTSTPHTRANSFROM</t>
  </si>
  <si>
    <t>AR11858</t>
  </si>
  <si>
    <t>ARINTSTPHTRANSTO</t>
  </si>
  <si>
    <t>AR11859</t>
  </si>
  <si>
    <t>ARINTTBBALDESC</t>
  </si>
  <si>
    <t>Balance Type Description</t>
  </si>
  <si>
    <t>ARINTTB</t>
  </si>
  <si>
    <t>ARINTTBBALID</t>
  </si>
  <si>
    <t>Balance Type ID</t>
  </si>
  <si>
    <t>AR12085</t>
  </si>
  <si>
    <t>ARINTTBID</t>
  </si>
  <si>
    <t>AR12078</t>
  </si>
  <si>
    <t>ARINTTBINTID</t>
  </si>
  <si>
    <t>ARINTTBTRANSDESC</t>
  </si>
  <si>
    <t>Transaction Type Description</t>
  </si>
  <si>
    <t>ARINTTBTRANSFROM</t>
  </si>
  <si>
    <t>AR12089</t>
  </si>
  <si>
    <t>ARINTTBTRANSID</t>
  </si>
  <si>
    <t>Transaction Type ID</t>
  </si>
  <si>
    <t>AR12084</t>
  </si>
  <si>
    <t>ARINTTBTRANSTO</t>
  </si>
  <si>
    <t>AR12095</t>
  </si>
  <si>
    <t>ARINTTMELAP</t>
  </si>
  <si>
    <t>Time Elapsed (in seconds)</t>
  </si>
  <si>
    <t>ARINTTMEND</t>
  </si>
  <si>
    <t>Time Finished</t>
  </si>
  <si>
    <t>ARINTTMSTART</t>
  </si>
  <si>
    <t>Time Started</t>
  </si>
  <si>
    <t>ARINTUDEFDESC</t>
  </si>
  <si>
    <t>Description of user defined ke</t>
  </si>
  <si>
    <t>ARINTUDEF</t>
  </si>
  <si>
    <t>AR5480</t>
  </si>
  <si>
    <t>ARINTUDEFID</t>
  </si>
  <si>
    <t>AR5481</t>
  </si>
  <si>
    <t>ARINTUDEFINTID</t>
  </si>
  <si>
    <t>AR5482</t>
  </si>
  <si>
    <t>ARINTUDEFKEY</t>
  </si>
  <si>
    <t>User Defined String Key</t>
  </si>
  <si>
    <t>AR5483</t>
  </si>
  <si>
    <t>ARINTUDEFTRANS</t>
  </si>
  <si>
    <t>AR5484</t>
  </si>
  <si>
    <t>ARINTUDEFTRANSFROM</t>
  </si>
  <si>
    <t>AR12091</t>
  </si>
  <si>
    <t>ARINTUDEFTYPE</t>
  </si>
  <si>
    <t>Type of User Defined Translati</t>
  </si>
  <si>
    <t>AR5485</t>
  </si>
  <si>
    <t>ARINTUSER</t>
  </si>
  <si>
    <t>ARISLDESC</t>
  </si>
  <si>
    <t>ARINSTLIC</t>
  </si>
  <si>
    <t>SYFLD_ARISLDESC</t>
  </si>
  <si>
    <t>ARISLID</t>
  </si>
  <si>
    <t>SYFLD_ARISLID</t>
  </si>
  <si>
    <t>ARISLMODSEC</t>
  </si>
  <si>
    <t>4|Cannot be seen|~2|Cannot be changed/deleted|~1|Can be changed, not deleted|~0|Can be changed/delet</t>
  </si>
  <si>
    <t>SYFLD_ARISLMODSEC</t>
  </si>
  <si>
    <t>ARISLNOTES</t>
  </si>
  <si>
    <t>SYFLD_ARISLNOTES</t>
  </si>
  <si>
    <t>ARISLPHAC</t>
  </si>
  <si>
    <t>Phone Area Code</t>
  </si>
  <si>
    <t>SYFLD_ARISLPHAC</t>
  </si>
  <si>
    <t>ARISLPHEXC</t>
  </si>
  <si>
    <t>Phone Exchange Code</t>
  </si>
  <si>
    <t>SYFLD_ARISLPHEXC</t>
  </si>
  <si>
    <t>ARISLST</t>
  </si>
  <si>
    <t>SYFLD_ARISLST</t>
  </si>
  <si>
    <t>ARJABALANCE</t>
  </si>
  <si>
    <t>Current account balance</t>
  </si>
  <si>
    <t>ARJABANK</t>
  </si>
  <si>
    <t>Journal account bank ID</t>
  </si>
  <si>
    <t>ARJABNKACCOUNT</t>
  </si>
  <si>
    <t>Bank account number</t>
  </si>
  <si>
    <t>ARJABANKACCOUNT</t>
  </si>
  <si>
    <t>ARJACCID</t>
  </si>
  <si>
    <t>ARJACHKTYPE</t>
  </si>
  <si>
    <t>ARJACHKTYPEFL</t>
  </si>
  <si>
    <t>ARJACRDR</t>
  </si>
  <si>
    <t>Credit or Debit account</t>
  </si>
  <si>
    <t>ARJADESC</t>
  </si>
  <si>
    <t>Journal account description</t>
  </si>
  <si>
    <t>ARJADESCALT</t>
  </si>
  <si>
    <t>Alternate description</t>
  </si>
  <si>
    <t>ARJAID</t>
  </si>
  <si>
    <t>Journal account key</t>
  </si>
  <si>
    <t>ARJALEDGER</t>
  </si>
  <si>
    <t>Ledger Account</t>
  </si>
  <si>
    <t>ARJANEXTCHECK</t>
  </si>
  <si>
    <t>Next check number</t>
  </si>
  <si>
    <t>ARJAOPENCREDIT</t>
  </si>
  <si>
    <t>Total unreconciled credits</t>
  </si>
  <si>
    <t>ARJAOPENDEBIT</t>
  </si>
  <si>
    <t>Total unreconciled debits</t>
  </si>
  <si>
    <t>ARJARECBALANCE</t>
  </si>
  <si>
    <t>Reconciled balance</t>
  </si>
  <si>
    <t>ARJARECDATE</t>
  </si>
  <si>
    <t>Reconciled date</t>
  </si>
  <si>
    <t>ARJATAMOUNT</t>
  </si>
  <si>
    <t>Journal account transaction amount</t>
  </si>
  <si>
    <t>ARJRNLACCTTRANS</t>
  </si>
  <si>
    <t>ARJATAMTSIGNED</t>
  </si>
  <si>
    <t>Signed transaction amount</t>
  </si>
  <si>
    <t>ARJATCHGPAID</t>
  </si>
  <si>
    <t>Charge paid</t>
  </si>
  <si>
    <t>ARJATDATE</t>
  </si>
  <si>
    <t>Journal account transaction date</t>
  </si>
  <si>
    <t>ARJATDEPCTRL</t>
  </si>
  <si>
    <t>Deposit Control</t>
  </si>
  <si>
    <t>ARJATDESC</t>
  </si>
  <si>
    <t>Transaction description</t>
  </si>
  <si>
    <t>ARJATDESCCALC</t>
  </si>
  <si>
    <t>Calculated description</t>
  </si>
  <si>
    <t>ARJATDRCR</t>
  </si>
  <si>
    <t>Journal account transaction Debit/Credit</t>
  </si>
  <si>
    <t>C|Credit|~D|Debit|</t>
  </si>
  <si>
    <t>ARJATID</t>
  </si>
  <si>
    <t>Journal account transaction key</t>
  </si>
  <si>
    <t>ARJATJAID</t>
  </si>
  <si>
    <t>Journal account</t>
  </si>
  <si>
    <t>ARJATRECONCILE</t>
  </si>
  <si>
    <t>Reconciliation status</t>
  </si>
  <si>
    <t>R|Reconciled|~X|Reconciled for different amt|</t>
  </si>
  <si>
    <t>ARJATRECONCILEAMT</t>
  </si>
  <si>
    <t>Reconciliation amount</t>
  </si>
  <si>
    <t>ARJATYPE</t>
  </si>
  <si>
    <t>Journal account type</t>
  </si>
  <si>
    <t>S|Suspense|AR9772~I|Income|AR9773~E|Expense|AR9774~R|Receivable|AR9775~P|Payable|AR9776~O|Operating|</t>
  </si>
  <si>
    <t>ARJATYPEDESC</t>
  </si>
  <si>
    <t>Type description</t>
  </si>
  <si>
    <t>ARJBDESC</t>
  </si>
  <si>
    <t>Job Code Description</t>
  </si>
  <si>
    <t>JBDESC</t>
  </si>
  <si>
    <t>ARJBHOURLYRATE</t>
  </si>
  <si>
    <t>ARJBID</t>
  </si>
  <si>
    <t>Job Code ID</t>
  </si>
  <si>
    <t>JBCDE</t>
  </si>
  <si>
    <t>ARJBMODSEC</t>
  </si>
  <si>
    <t>ARJBNOTES</t>
  </si>
  <si>
    <t>Job Code Notes</t>
  </si>
  <si>
    <t>ARJEXAACCT</t>
  </si>
  <si>
    <t>Export Account Number</t>
  </si>
  <si>
    <t>ARJOURNEXPACCT</t>
  </si>
  <si>
    <t>ARJEXAEXPID</t>
  </si>
  <si>
    <t>Journal Export ID</t>
  </si>
  <si>
    <t>ARJOURNEXP</t>
  </si>
  <si>
    <t>ARJEXAID</t>
  </si>
  <si>
    <t>Export Account Key</t>
  </si>
  <si>
    <t>ARJEXCREATEDTE</t>
  </si>
  <si>
    <t>Journal export creation date</t>
  </si>
  <si>
    <t>ARJEXCRTOT</t>
  </si>
  <si>
    <t>Credit Total</t>
  </si>
  <si>
    <t>ARJEXDBTOT</t>
  </si>
  <si>
    <t>Debit Total</t>
  </si>
  <si>
    <t>ARJEXENDDTE</t>
  </si>
  <si>
    <t>Journal export ending date</t>
  </si>
  <si>
    <t>ARJEXID</t>
  </si>
  <si>
    <t>Journal Export key</t>
  </si>
  <si>
    <t>ARJEXNOTES</t>
  </si>
  <si>
    <t>Journal export notes</t>
  </si>
  <si>
    <t>ARJEXSTARTDTE</t>
  </si>
  <si>
    <t>Journal export start date</t>
  </si>
  <si>
    <t>ARJEXSTATUS</t>
  </si>
  <si>
    <t>Journal export status</t>
  </si>
  <si>
    <t>N|New|~E|Exported|~R|Reversed|</t>
  </si>
  <si>
    <t>ARJEXUSERID</t>
  </si>
  <si>
    <t>User that created export run</t>
  </si>
  <si>
    <t>ARJOAMOUNT</t>
  </si>
  <si>
    <t>Journal entry amount</t>
  </si>
  <si>
    <t>ARJOCARDID</t>
  </si>
  <si>
    <t>ARJOCASEID</t>
  </si>
  <si>
    <t>Journal Case</t>
  </si>
  <si>
    <t>ARJOCOAID</t>
  </si>
  <si>
    <t>Chart of Accounts ID</t>
  </si>
  <si>
    <t>ARJOCWID</t>
  </si>
  <si>
    <t>ARJODATE</t>
  </si>
  <si>
    <t>Journal Entry Effective Date</t>
  </si>
  <si>
    <t>ARJODEPT</t>
  </si>
  <si>
    <t>ARJODEPTIZE</t>
  </si>
  <si>
    <t>ARJODESC</t>
  </si>
  <si>
    <t>ARJODRCR</t>
  </si>
  <si>
    <t>Normal Dr or Cr Entry</t>
  </si>
  <si>
    <t>ARJOEXPID</t>
  </si>
  <si>
    <t>Export Run ID</t>
  </si>
  <si>
    <t>ARJOFINCLT</t>
  </si>
  <si>
    <t>ARJOID</t>
  </si>
  <si>
    <t>Journal ID</t>
  </si>
  <si>
    <t>ARJOJAID</t>
  </si>
  <si>
    <t>SYFLD_ARJOJAID</t>
  </si>
  <si>
    <t>ARJOJATID</t>
  </si>
  <si>
    <t>Journal Account Transaction ID</t>
  </si>
  <si>
    <t>ARJOJTID</t>
  </si>
  <si>
    <t>Journal Transaction ID</t>
  </si>
  <si>
    <t>ARJRNLTRANS</t>
  </si>
  <si>
    <t>SYFLD_ARJOJTID</t>
  </si>
  <si>
    <t>ARJOOFFICEID</t>
  </si>
  <si>
    <t>ARJOPMTAPPID</t>
  </si>
  <si>
    <t>Payment Application ID</t>
  </si>
  <si>
    <t>ARJOPMTTRNID</t>
  </si>
  <si>
    <t>AR8087</t>
  </si>
  <si>
    <t>ARJOPOSTDTE</t>
  </si>
  <si>
    <t>Journal Posting Date</t>
  </si>
  <si>
    <t>ARJOSRCE</t>
  </si>
  <si>
    <t>ARJOSTRECID</t>
  </si>
  <si>
    <t>ARJOTRID</t>
  </si>
  <si>
    <t>ARJOTTID</t>
  </si>
  <si>
    <t>ARJRPAMT</t>
  </si>
  <si>
    <t>Owed Amount</t>
  </si>
  <si>
    <t>ARJRPDSTID</t>
  </si>
  <si>
    <t>Destination Journal Account</t>
  </si>
  <si>
    <t>ARJRPID</t>
  </si>
  <si>
    <t>ARJRPSRCID</t>
  </si>
  <si>
    <t>Source Journal Account</t>
  </si>
  <si>
    <t>ARJTDATE</t>
  </si>
  <si>
    <t>Journal Transaction Date</t>
  </si>
  <si>
    <t>ARJTDESC</t>
  </si>
  <si>
    <t>Journal Transaction Description</t>
  </si>
  <si>
    <t>ARJTID</t>
  </si>
  <si>
    <t>Journal Transaction Key</t>
  </si>
  <si>
    <t>ARLAFAMOUNT</t>
  </si>
  <si>
    <t>ARLAFSTATES</t>
  </si>
  <si>
    <t>ARLAFCLASSID</t>
  </si>
  <si>
    <t>Case class</t>
  </si>
  <si>
    <t>ARLAFTYPES</t>
  </si>
  <si>
    <t>ARLAFLAID</t>
  </si>
  <si>
    <t>ARFLLAFCODES</t>
  </si>
  <si>
    <t>ARLAFSID</t>
  </si>
  <si>
    <t>ARLAFSTATEID</t>
  </si>
  <si>
    <t>ARFLLAFSTATES</t>
  </si>
  <si>
    <t>ARLAFSTID</t>
  </si>
  <si>
    <t>ARLAFTID</t>
  </si>
  <si>
    <t>ARLAFTYPEID</t>
  </si>
  <si>
    <t>ARFLLAFTYPES</t>
  </si>
  <si>
    <t>ARLAHAACID</t>
  </si>
  <si>
    <t>ARLAHACCT</t>
  </si>
  <si>
    <t>AR2668</t>
  </si>
  <si>
    <t>ARLAHACTNAMT</t>
  </si>
  <si>
    <t>Action Amount</t>
  </si>
  <si>
    <t>ARLAHADDBALAMT</t>
  </si>
  <si>
    <t>Additional Balance Amount</t>
  </si>
  <si>
    <t>ARLAHAHID</t>
  </si>
  <si>
    <t>Legal action history entry</t>
  </si>
  <si>
    <t>AR2667</t>
  </si>
  <si>
    <t>ARLAHAID</t>
  </si>
  <si>
    <t>History account key</t>
  </si>
  <si>
    <t>AR2666</t>
  </si>
  <si>
    <t>ARLAHAMTUPD</t>
  </si>
  <si>
    <t>Suit Amount Updated</t>
  </si>
  <si>
    <t>AR4124</t>
  </si>
  <si>
    <t>ARLAHATYREPID</t>
  </si>
  <si>
    <t>User who gets credit</t>
  </si>
  <si>
    <t>ARLAHBILAGYTOT</t>
  </si>
  <si>
    <t>Expensed to Agency Total</t>
  </si>
  <si>
    <t>ARLAHBILCLTTOT</t>
  </si>
  <si>
    <t>Billed to Client Total</t>
  </si>
  <si>
    <t>ARLAHCADR</t>
  </si>
  <si>
    <t>Payee Address</t>
  </si>
  <si>
    <t>ARLAHCAMT</t>
  </si>
  <si>
    <t>ARLAHCASEID</t>
  </si>
  <si>
    <t>ARLAHCATTN</t>
  </si>
  <si>
    <t>AR3673</t>
  </si>
  <si>
    <t>ARLAHCBATID</t>
  </si>
  <si>
    <t>Check Batch Id</t>
  </si>
  <si>
    <t>ARLAHCBILAGY</t>
  </si>
  <si>
    <t>ARLAHCBILCLT</t>
  </si>
  <si>
    <t>Billed to Client</t>
  </si>
  <si>
    <t>ARLAHCBILDBT</t>
  </si>
  <si>
    <t>Charge to Liable Case Party</t>
  </si>
  <si>
    <t>ARLAHCBNKID</t>
  </si>
  <si>
    <t>ARLAHCCCID</t>
  </si>
  <si>
    <t>ARFLCOSTCREDCARD</t>
  </si>
  <si>
    <t>AR4291</t>
  </si>
  <si>
    <t>ARLAHCCCPAY</t>
  </si>
  <si>
    <t>Credit Card Cost Paid</t>
  </si>
  <si>
    <t>Y|Paid|~N|Unpaid|</t>
  </si>
  <si>
    <t>AR4290</t>
  </si>
  <si>
    <t>ARLAHCCKID</t>
  </si>
  <si>
    <t>CheckWriter ID</t>
  </si>
  <si>
    <t>ARLAHCCKNUM</t>
  </si>
  <si>
    <t>ARLAHCCKTYP</t>
  </si>
  <si>
    <t>S|System|~M|Manual|~C|Combined|~I|Immediate|~X|Credit Card|</t>
  </si>
  <si>
    <t>ARLAHCCTID</t>
  </si>
  <si>
    <t>ARFLCTCSCOST</t>
  </si>
  <si>
    <t>ARLAHCCTRLNO</t>
  </si>
  <si>
    <t>Control Number</t>
  </si>
  <si>
    <t>ARLAHCCTY</t>
  </si>
  <si>
    <t>Payee City</t>
  </si>
  <si>
    <t>ARLAHCDESC</t>
  </si>
  <si>
    <t>AR3344</t>
  </si>
  <si>
    <t>ARLAHCEXTATYID</t>
  </si>
  <si>
    <t>External Attorney ID</t>
  </si>
  <si>
    <t>ARLAHCHID</t>
  </si>
  <si>
    <t>Legal Action History Key</t>
  </si>
  <si>
    <t>ARLAHCID</t>
  </si>
  <si>
    <t>ARLAHCJBACID</t>
  </si>
  <si>
    <t>ARLAHCSJDGBAL</t>
  </si>
  <si>
    <t>ARLAHCJBAMT</t>
  </si>
  <si>
    <t>Subbalance Amount</t>
  </si>
  <si>
    <t>ARLAHCJBBALID</t>
  </si>
  <si>
    <t>ARLAHCJBID</t>
  </si>
  <si>
    <t>ARLAHCJBLAHID</t>
  </si>
  <si>
    <t>ARLAHCLAHPID</t>
  </si>
  <si>
    <t>Party that added costs</t>
  </si>
  <si>
    <t>ARLAHPARTY</t>
  </si>
  <si>
    <t>ARLAHCLGLACTCDE</t>
  </si>
  <si>
    <t>ARLAHCMBCHK</t>
  </si>
  <si>
    <t>Combine Checks?</t>
  </si>
  <si>
    <t>ARLAHCOSTSTOT</t>
  </si>
  <si>
    <t>Total Costs</t>
  </si>
  <si>
    <t>AR13382</t>
  </si>
  <si>
    <t>ARLAHCPAYCREDAMT</t>
  </si>
  <si>
    <t>Payee credit amount</t>
  </si>
  <si>
    <t>ARLAHCPAYCRTID</t>
  </si>
  <si>
    <t>Payee Court</t>
  </si>
  <si>
    <t>ARLAHCPAYID</t>
  </si>
  <si>
    <t>ARLAHCPAYLTR</t>
  </si>
  <si>
    <t>Payee Letter Code</t>
  </si>
  <si>
    <t>ARFLLAHPAYLTRS</t>
  </si>
  <si>
    <t>ARLAHCPAYLTRDTE</t>
  </si>
  <si>
    <t>Payee Letter Request Date</t>
  </si>
  <si>
    <t>ARLAHCPAYLTRPATH</t>
  </si>
  <si>
    <t>Path of the Payee Letter Doc</t>
  </si>
  <si>
    <t>ARLAHCPAYLTRPRNTIM</t>
  </si>
  <si>
    <t>Print Immediately</t>
  </si>
  <si>
    <t>AR4186</t>
  </si>
  <si>
    <t>ARLAHCPAYLTRSTATUS</t>
  </si>
  <si>
    <t>Payee Letter Status</t>
  </si>
  <si>
    <t>A||~P||~R||</t>
  </si>
  <si>
    <t>ARLAHCPAYMENT</t>
  </si>
  <si>
    <t>Payment Information</t>
  </si>
  <si>
    <t>AR4293</t>
  </si>
  <si>
    <t>ARLAHCPAYNAM</t>
  </si>
  <si>
    <t>Full name of payee</t>
  </si>
  <si>
    <t>ARLAHCPNXTSTID</t>
  </si>
  <si>
    <t>Next case party status</t>
  </si>
  <si>
    <t>ARLAHCPPJRNLAMT</t>
  </si>
  <si>
    <t>Prepay journal amount</t>
  </si>
  <si>
    <t>ARLAHCPREPAYAMT</t>
  </si>
  <si>
    <t>Amount paid by prepay</t>
  </si>
  <si>
    <t>ARLAHCPREPAYID</t>
  </si>
  <si>
    <t>ARLAHCPWTDTE</t>
  </si>
  <si>
    <t>Date case-party wt dte became</t>
  </si>
  <si>
    <t>ARLAHCRECHISTID</t>
  </si>
  <si>
    <t>Recent Cost History ID</t>
  </si>
  <si>
    <t>ARLAHPAYCSTHIST</t>
  </si>
  <si>
    <t>AR11322</t>
  </si>
  <si>
    <t>ARLAHCRTDKTID</t>
  </si>
  <si>
    <t>Created Docket ID</t>
  </si>
  <si>
    <t>ARLAHDOCKET</t>
  </si>
  <si>
    <t>AR2288</t>
  </si>
  <si>
    <t>ARLAHCRTID</t>
  </si>
  <si>
    <t>ARLAHCRTREQID</t>
  </si>
  <si>
    <t>Court Requirement</t>
  </si>
  <si>
    <t>ARLGCRTREQ</t>
  </si>
  <si>
    <t>ARLAHCRTREQSTEP</t>
  </si>
  <si>
    <t>Court requirement step ID</t>
  </si>
  <si>
    <t>ARLAHCSID</t>
  </si>
  <si>
    <t>ARLAHCSNUM</t>
  </si>
  <si>
    <t>ARLAHCSNXTPHSID</t>
  </si>
  <si>
    <t>Next case phase</t>
  </si>
  <si>
    <t>ARLAHCSPLITID</t>
  </si>
  <si>
    <t>Split used in Journal</t>
  </si>
  <si>
    <t>ARLAHCSPRVPHSID</t>
  </si>
  <si>
    <t>Previous case phase</t>
  </si>
  <si>
    <t>ARLAHCSRVID</t>
  </si>
  <si>
    <t>Service ID used for default</t>
  </si>
  <si>
    <t>ARLAHCST</t>
  </si>
  <si>
    <t>Payee State</t>
  </si>
  <si>
    <t>ARLAHCSTAT</t>
  </si>
  <si>
    <t>D|Deleted|ARLAHCSTAT_D~H|History|ARLAHCSTAT_H~M|Manual|ARLAHCSTAT_M~R|Reversed|ARLAHCSTAT_R~X|Auto-r</t>
  </si>
  <si>
    <t>ARLAHCSWTDTE</t>
  </si>
  <si>
    <t>Date case follow up changed to</t>
  </si>
  <si>
    <t>ARLAHCTYPE</t>
  </si>
  <si>
    <t>Cost Type</t>
  </si>
  <si>
    <t>L||~C||</t>
  </si>
  <si>
    <t>AR3345</t>
  </si>
  <si>
    <t>ARLAHCZIP</t>
  </si>
  <si>
    <t>Payee Postal Code</t>
  </si>
  <si>
    <t>ARLAHDADDTLINFO</t>
  </si>
  <si>
    <t>Additional Information Needed?</t>
  </si>
  <si>
    <t>ARLAHDOCS</t>
  </si>
  <si>
    <t>ARLAHDCERTMAIL</t>
  </si>
  <si>
    <t>Certified Mail</t>
  </si>
  <si>
    <t>ARLAHDCERTMAIL_HLP</t>
  </si>
  <si>
    <t>ARLAHDDOCID</t>
  </si>
  <si>
    <t>ARLAHDEVICE</t>
  </si>
  <si>
    <t>Device Documents Printed To</t>
  </si>
  <si>
    <t>ARLAHDHID</t>
  </si>
  <si>
    <t>ARLAHDID</t>
  </si>
  <si>
    <t>ARLAHDKTATDID</t>
  </si>
  <si>
    <t>Created Docket Attendee ID</t>
  </si>
  <si>
    <t>ARFLUSERASSISTATY</t>
  </si>
  <si>
    <t>AR2130</t>
  </si>
  <si>
    <t>ARLAHDKTCDID</t>
  </si>
  <si>
    <t>Created Docket Code ID</t>
  </si>
  <si>
    <t>AR2128</t>
  </si>
  <si>
    <t>ARLAHDKTCMT</t>
  </si>
  <si>
    <t>Created Docket Comment</t>
  </si>
  <si>
    <t>AR2135</t>
  </si>
  <si>
    <t>ARLAHDKTDID</t>
  </si>
  <si>
    <t>AR2126</t>
  </si>
  <si>
    <t>ARLAHDKTDTE</t>
  </si>
  <si>
    <t>Created Docket Date</t>
  </si>
  <si>
    <t>AR2131</t>
  </si>
  <si>
    <t>ARLAHDKTHID</t>
  </si>
  <si>
    <t>AR2127</t>
  </si>
  <si>
    <t>ARLAHDKTID</t>
  </si>
  <si>
    <t>Legal Action History Docket ID</t>
  </si>
  <si>
    <t>AR2125</t>
  </si>
  <si>
    <t>ARLAHDKTNOTE</t>
  </si>
  <si>
    <t>Add Action Note Flag</t>
  </si>
  <si>
    <t>AR2287</t>
  </si>
  <si>
    <t>ARLAHDKTREM</t>
  </si>
  <si>
    <t>Send appointment reminder?</t>
  </si>
  <si>
    <t>ARLAHDKTRMNUM</t>
  </si>
  <si>
    <t>Created Docket Room Number</t>
  </si>
  <si>
    <t>AR2134</t>
  </si>
  <si>
    <t>ARLAHDKTSTAT</t>
  </si>
  <si>
    <t>Created Docket Status</t>
  </si>
  <si>
    <t>AR2460</t>
  </si>
  <si>
    <t>ARLAHDKTTIME</t>
  </si>
  <si>
    <t>Created Docket Time</t>
  </si>
  <si>
    <t>AR2132</t>
  </si>
  <si>
    <t>ARLAHDNOTARY</t>
  </si>
  <si>
    <t>Notary?</t>
  </si>
  <si>
    <t>ARLAHDNUMCOPY</t>
  </si>
  <si>
    <t>Number of Copies</t>
  </si>
  <si>
    <t>ARLAHDPRNTIM</t>
  </si>
  <si>
    <t>AR4108</t>
  </si>
  <si>
    <t>ARLAHDREQID</t>
  </si>
  <si>
    <t>Court Requirement Document ID</t>
  </si>
  <si>
    <t>ARLGCRTREQDOC</t>
  </si>
  <si>
    <t>ARLAHDSELFLG</t>
  </si>
  <si>
    <t>Select Flag</t>
  </si>
  <si>
    <t>ARLAHDSHCID</t>
  </si>
  <si>
    <t>History Cost ID</t>
  </si>
  <si>
    <t>ARLAHDSHVAR</t>
  </si>
  <si>
    <t>AR4187</t>
  </si>
  <si>
    <t>ARLAHDSHDID</t>
  </si>
  <si>
    <t>History Document ID</t>
  </si>
  <si>
    <t>ARLAHDSID</t>
  </si>
  <si>
    <t>Document Shared Variable Key</t>
  </si>
  <si>
    <t>ARLAHDSTAT</t>
  </si>
  <si>
    <t>Document Status</t>
  </si>
  <si>
    <t>ARLAHDSVALUE</t>
  </si>
  <si>
    <t>Value of Shared Variable</t>
  </si>
  <si>
    <t>ARLAHDSVARNAME</t>
  </si>
  <si>
    <t>Shared Variable Name</t>
  </si>
  <si>
    <t>ARLAHDWORD</t>
  </si>
  <si>
    <t>Word Document?</t>
  </si>
  <si>
    <t>AR3912</t>
  </si>
  <si>
    <t>ARLAHDWORDPATH</t>
  </si>
  <si>
    <t>Path to Word File</t>
  </si>
  <si>
    <t>ARLAHEXTATYID</t>
  </si>
  <si>
    <t>External Attorney</t>
  </si>
  <si>
    <t>ARLAHFEE</t>
  </si>
  <si>
    <t>AR4980</t>
  </si>
  <si>
    <t>ARLAHFEESPID</t>
  </si>
  <si>
    <t>Legal Action Fee Split</t>
  </si>
  <si>
    <t>ARLAHFILEDTE</t>
  </si>
  <si>
    <t>ARLAHGAMOUNT</t>
  </si>
  <si>
    <t>ARLAHGARN</t>
  </si>
  <si>
    <t>AR7499</t>
  </si>
  <si>
    <t>ARLAHGID</t>
  </si>
  <si>
    <t>AR7496</t>
  </si>
  <si>
    <t>ARLAHGLAHID</t>
  </si>
  <si>
    <t>AR7498</t>
  </si>
  <si>
    <t>ARLAHGPTID</t>
  </si>
  <si>
    <t>Party ID</t>
  </si>
  <si>
    <t>AR7497</t>
  </si>
  <si>
    <t>ARLAHID</t>
  </si>
  <si>
    <t>History key</t>
  </si>
  <si>
    <t>ARLAHINTAMT</t>
  </si>
  <si>
    <t>AR3710</t>
  </si>
  <si>
    <t>ARLAHINTATYID</t>
  </si>
  <si>
    <t>Internal Attorney</t>
  </si>
  <si>
    <t>ARLAHINTDTE</t>
  </si>
  <si>
    <t>AR3712</t>
  </si>
  <si>
    <t>ARLAHINTRATE</t>
  </si>
  <si>
    <t>AR3711</t>
  </si>
  <si>
    <t>ARLAHJDGREQDTE</t>
  </si>
  <si>
    <t>Judgment request date</t>
  </si>
  <si>
    <t>ARLAHJDGREQTM</t>
  </si>
  <si>
    <t>ARLAHLGLACTID</t>
  </si>
  <si>
    <t>Legal Action ID</t>
  </si>
  <si>
    <t>ARFLLGLACT</t>
  </si>
  <si>
    <t>ARLAHNOTID</t>
  </si>
  <si>
    <t>Notary ID</t>
  </si>
  <si>
    <t>ARFLNOT</t>
  </si>
  <si>
    <t>ARLAHOFFID</t>
  </si>
  <si>
    <t>ARLAHOLDCRTID</t>
  </si>
  <si>
    <t>Previous Court ID</t>
  </si>
  <si>
    <t>ARLAHOVERID</t>
  </si>
  <si>
    <t>Legal Action Override ID</t>
  </si>
  <si>
    <t>ARLAHPATY</t>
  </si>
  <si>
    <t>Party has attorney?</t>
  </si>
  <si>
    <t>ARLAHPATYID</t>
  </si>
  <si>
    <t>ARLAHPCHGFNM</t>
  </si>
  <si>
    <t>New First Name</t>
  </si>
  <si>
    <t>ARLAHPCHGLNM</t>
  </si>
  <si>
    <t>New Last Name</t>
  </si>
  <si>
    <t>ARLAHPCONLVL</t>
  </si>
  <si>
    <t>Party contact level</t>
  </si>
  <si>
    <t>ARLAHPCPID</t>
  </si>
  <si>
    <t>Case Party ID</t>
  </si>
  <si>
    <t>ARLAHPCURNAME</t>
  </si>
  <si>
    <t>Party's Current Name (Calc)</t>
  </si>
  <si>
    <t>ARLAHPENTID</t>
  </si>
  <si>
    <t>ARLAHPFNM</t>
  </si>
  <si>
    <t>Party First Name</t>
  </si>
  <si>
    <t>ARLAHPHID</t>
  </si>
  <si>
    <t>ARLAHPID</t>
  </si>
  <si>
    <t>Party History Key</t>
  </si>
  <si>
    <t>ARLAHPLADDINF</t>
  </si>
  <si>
    <t>Additional Info</t>
  </si>
  <si>
    <t>ARLAHPLTRS</t>
  </si>
  <si>
    <t>ARLAHPLADDR</t>
  </si>
  <si>
    <t>STADDRESS</t>
  </si>
  <si>
    <t>ARFLISTLGLADR</t>
  </si>
  <si>
    <t>ARLAHPLATYADDR</t>
  </si>
  <si>
    <t>Attorney address</t>
  </si>
  <si>
    <t>ARLAHPLATYSTAT</t>
  </si>
  <si>
    <t>Attorney letter status</t>
  </si>
  <si>
    <t>R|Requested|~P|Printed|~U|Updated|~I|Immediately printed|~N|Not requested|~F|Request failed|~C|Cance</t>
  </si>
  <si>
    <t>ARLAHPLATYWRDPTH</t>
  </si>
  <si>
    <t>Attorney letter Word path</t>
  </si>
  <si>
    <t>ARLAHPLHID</t>
  </si>
  <si>
    <t>History ID</t>
  </si>
  <si>
    <t>ARLAHPLIAB</t>
  </si>
  <si>
    <t>Liable Party?</t>
  </si>
  <si>
    <t>ARLAHPLID</t>
  </si>
  <si>
    <t>ARLAHPLLTRID</t>
  </si>
  <si>
    <t>Letter ID</t>
  </si>
  <si>
    <t>ARFLLAHPLTR</t>
  </si>
  <si>
    <t>ARLAHPLNM</t>
  </si>
  <si>
    <t>Party Last Name</t>
  </si>
  <si>
    <t>ARLAHPLPRTIMM</t>
  </si>
  <si>
    <t>ARLAHPLPTYID</t>
  </si>
  <si>
    <t>ARLAHPLREQATY</t>
  </si>
  <si>
    <t>Request for attorney</t>
  </si>
  <si>
    <t>ARLAHPLREQPTY</t>
  </si>
  <si>
    <t>Request for party</t>
  </si>
  <si>
    <t>ARLAHPLSTAT</t>
  </si>
  <si>
    <t>Letter status</t>
  </si>
  <si>
    <t>C|Cancelled|~P|Printed|~R|Requested|~U|Updated|~F|Request failed|~I|Immediate print|~N|Not requested</t>
  </si>
  <si>
    <t>ARLAHPLWRDPTH</t>
  </si>
  <si>
    <t>Word Path</t>
  </si>
  <si>
    <t>ARLAHPNAME</t>
  </si>
  <si>
    <t>Party's Full Name</t>
  </si>
  <si>
    <t>ARLAHPNEWNAME</t>
  </si>
  <si>
    <t>New Party Full Name (Calc)</t>
  </si>
  <si>
    <t>ARLAHPOSTDTE</t>
  </si>
  <si>
    <t>Posting Date</t>
  </si>
  <si>
    <t>ARLAHPOSTTIM</t>
  </si>
  <si>
    <t>Posting Time</t>
  </si>
  <si>
    <t>ARLAHPOSTUSRID</t>
  </si>
  <si>
    <t>Posting User ID</t>
  </si>
  <si>
    <t>ARLAHPPRIM</t>
  </si>
  <si>
    <t>Primary Defendant?</t>
  </si>
  <si>
    <t>ARLAHPPRVSTID</t>
  </si>
  <si>
    <t>Previous party status ID</t>
  </si>
  <si>
    <t>ARLAHPPRVWTDTE</t>
  </si>
  <si>
    <t>Previous party wait date</t>
  </si>
  <si>
    <t>ARLAHPRVCSWTDTE</t>
  </si>
  <si>
    <t>Previous case wait date</t>
  </si>
  <si>
    <t>ARLAHREQATYFEE</t>
  </si>
  <si>
    <t>Requested attorney fees</t>
  </si>
  <si>
    <t>ARLAHREQATYFEESSPID</t>
  </si>
  <si>
    <t>Attorney fee split ID</t>
  </si>
  <si>
    <t>ARLAHREQATYFEESPID</t>
  </si>
  <si>
    <t>ARLAHREVDTE</t>
  </si>
  <si>
    <t>ARLAHREVRSN</t>
  </si>
  <si>
    <t>ARLAHREVRSNID</t>
  </si>
  <si>
    <t>Reversal Reason ID</t>
  </si>
  <si>
    <t>ARLARRFL</t>
  </si>
  <si>
    <t>ARLAHREVTIM</t>
  </si>
  <si>
    <t>Reversal Time</t>
  </si>
  <si>
    <t>ARLAHREVUSRID</t>
  </si>
  <si>
    <t>ARLAHSRVTYPID</t>
  </si>
  <si>
    <t>Service Type Added</t>
  </si>
  <si>
    <t>ARLAHSTAT</t>
  </si>
  <si>
    <t>P||~H||~C||~R||~U||~X||</t>
  </si>
  <si>
    <t>ARLAHTACTCDE</t>
  </si>
  <si>
    <t>Task Action Code</t>
  </si>
  <si>
    <t>ARLAHISTTASK</t>
  </si>
  <si>
    <t>ARLAHTID</t>
  </si>
  <si>
    <t>ARLAHTID_HLP</t>
  </si>
  <si>
    <t>ARLAHTLAHID</t>
  </si>
  <si>
    <t>ARLAHTLAHID_HLP</t>
  </si>
  <si>
    <t>ARLAHTORIGWTDTE</t>
  </si>
  <si>
    <t>Original Follow-Up Date</t>
  </si>
  <si>
    <t>ARLAHTORIGWTDTE_HLP</t>
  </si>
  <si>
    <t>ARLAHTOTCOSTS</t>
  </si>
  <si>
    <t>ARLAHTRANCSID</t>
  </si>
  <si>
    <t>Transfer case ID</t>
  </si>
  <si>
    <t>ARLAHTRELID</t>
  </si>
  <si>
    <t>Task Relationship ID</t>
  </si>
  <si>
    <t>ARLAHTRELID_HLP</t>
  </si>
  <si>
    <t>ARLAHTUSER</t>
  </si>
  <si>
    <t>Task User</t>
  </si>
  <si>
    <t>ARLAHTUSER_HLP</t>
  </si>
  <si>
    <t>ARLAOATYDEF</t>
  </si>
  <si>
    <t>Attorney Default</t>
  </si>
  <si>
    <t>ARLAOVER</t>
  </si>
  <si>
    <t>ARLAOATYFEEDEF</t>
  </si>
  <si>
    <t>Attorney Fee Default Amount</t>
  </si>
  <si>
    <t>ARLAOATYFEEOVR</t>
  </si>
  <si>
    <t>Attorney Fee Override Amount</t>
  </si>
  <si>
    <t>ARLAOATYOVR</t>
  </si>
  <si>
    <t>Attorney Override</t>
  </si>
  <si>
    <t>ARLAOCAMTDEF</t>
  </si>
  <si>
    <t>Cost Default</t>
  </si>
  <si>
    <t>ARLAOVERCOST</t>
  </si>
  <si>
    <t>ARLAOCAMTOVR</t>
  </si>
  <si>
    <t>Cost override</t>
  </si>
  <si>
    <t>ARLAOCID</t>
  </si>
  <si>
    <t>Override Costs ID</t>
  </si>
  <si>
    <t>ARLAOCIMM</t>
  </si>
  <si>
    <t>Printed Immediately</t>
  </si>
  <si>
    <t>AR4188</t>
  </si>
  <si>
    <t>ARLAOCLAHPAYEEID</t>
  </si>
  <si>
    <t>Point to ARLAHPAYCST for Payee</t>
  </si>
  <si>
    <t>ARLAOCLTRID</t>
  </si>
  <si>
    <t>Letter Requested</t>
  </si>
  <si>
    <t>ARLAOCLTRIMM</t>
  </si>
  <si>
    <t>Print letter immediate flag</t>
  </si>
  <si>
    <t>ARLAOCOID</t>
  </si>
  <si>
    <t>Pointer to Override entry</t>
  </si>
  <si>
    <t>ARLAOCPAYEEID</t>
  </si>
  <si>
    <t>ARLAOCRTDEF</t>
  </si>
  <si>
    <t>Court Default</t>
  </si>
  <si>
    <t>ARLAOCRTOVR</t>
  </si>
  <si>
    <t>Court Override</t>
  </si>
  <si>
    <t>ARLAOCSID</t>
  </si>
  <si>
    <t>ARLAODCID</t>
  </si>
  <si>
    <t>Documents Override ID (key)</t>
  </si>
  <si>
    <t>ARLAOVERDOC</t>
  </si>
  <si>
    <t>ARLAODCPYDEF</t>
  </si>
  <si>
    <t>Default Number of Copies</t>
  </si>
  <si>
    <t>ARLAODCPYOVR</t>
  </si>
  <si>
    <t>Override Number of Copies</t>
  </si>
  <si>
    <t>ARLAODDOCID</t>
  </si>
  <si>
    <t>ARLAODEFLTRID</t>
  </si>
  <si>
    <t>Default Payee Letter</t>
  </si>
  <si>
    <t>ARLAODLAHDID</t>
  </si>
  <si>
    <t>LA History Document ID</t>
  </si>
  <si>
    <t>ARLAODOID</t>
  </si>
  <si>
    <t>Override Master ID</t>
  </si>
  <si>
    <t>ARLAODPRNTIM</t>
  </si>
  <si>
    <t>Print Immediately Overriden</t>
  </si>
  <si>
    <t>I|Immediately|~N|Not Printed|</t>
  </si>
  <si>
    <t>AR4109</t>
  </si>
  <si>
    <t>ARLAODPRT</t>
  </si>
  <si>
    <t>Okay to Print Flag</t>
  </si>
  <si>
    <t>ARLAODSELDEF</t>
  </si>
  <si>
    <t>Selection Default</t>
  </si>
  <si>
    <t>AR7198</t>
  </si>
  <si>
    <t>ARLAOFILDTE</t>
  </si>
  <si>
    <t>ARLAOID</t>
  </si>
  <si>
    <t>ARLAOLAID</t>
  </si>
  <si>
    <t>ARLAOLGACTID</t>
  </si>
  <si>
    <t>Legal History Action</t>
  </si>
  <si>
    <t>ARLAONOTDEF</t>
  </si>
  <si>
    <t>Notary Default</t>
  </si>
  <si>
    <t>ARLAONOTOVR</t>
  </si>
  <si>
    <t>Notary Override</t>
  </si>
  <si>
    <t>ARLAOOFFID</t>
  </si>
  <si>
    <t>ARLAOPSTDTE</t>
  </si>
  <si>
    <t>Date Posted</t>
  </si>
  <si>
    <t>ARLAOPSTUSRID</t>
  </si>
  <si>
    <t>Posting User</t>
  </si>
  <si>
    <t>ARLAORACTNUM</t>
  </si>
  <si>
    <t>Report Account Number</t>
  </si>
  <si>
    <t>ARLAOREPTBL</t>
  </si>
  <si>
    <t>ARLAORCASENUM</t>
  </si>
  <si>
    <t>Report Case Number</t>
  </si>
  <si>
    <t>ARLAORCSCL</t>
  </si>
  <si>
    <t>Report Case Class</t>
  </si>
  <si>
    <t>ARLAORDVAL</t>
  </si>
  <si>
    <t>Report Default Value</t>
  </si>
  <si>
    <t>ARLAORFDTE</t>
  </si>
  <si>
    <t>Report File Date</t>
  </si>
  <si>
    <t>ARLAORFLD</t>
  </si>
  <si>
    <t>Report Field Name</t>
  </si>
  <si>
    <t>ARLAORID</t>
  </si>
  <si>
    <t>Report ID</t>
  </si>
  <si>
    <t>ARLAORJOB</t>
  </si>
  <si>
    <t>ARLAORLGACT</t>
  </si>
  <si>
    <t>Report Legal Action</t>
  </si>
  <si>
    <t>ARLAOROVAL</t>
  </si>
  <si>
    <t>Report Override Value</t>
  </si>
  <si>
    <t>ARLAORPSTDTE</t>
  </si>
  <si>
    <t>Report Post Date</t>
  </si>
  <si>
    <t>ARLAORPSTUSRID</t>
  </si>
  <si>
    <t>Report - Posting User ID</t>
  </si>
  <si>
    <t>ARLAOTOTCOSTDEF</t>
  </si>
  <si>
    <t>Total Costs Default</t>
  </si>
  <si>
    <t>ARLAOTOTCOSTOVR</t>
  </si>
  <si>
    <t>Total Costs Override</t>
  </si>
  <si>
    <t>ARLAOTOTFEEDEF</t>
  </si>
  <si>
    <t>Total Fees Default</t>
  </si>
  <si>
    <t>ARLAOTOTFEEOVR</t>
  </si>
  <si>
    <t>Total Fees Override</t>
  </si>
  <si>
    <t>ARLCCID</t>
  </si>
  <si>
    <t>ARLTCTLLST</t>
  </si>
  <si>
    <t>ARLCDESC</t>
  </si>
  <si>
    <t>ARLCID</t>
  </si>
  <si>
    <t>ARLCLTR</t>
  </si>
  <si>
    <t>ARFINDCTLLTR</t>
  </si>
  <si>
    <t>ARLCMODSEC</t>
  </si>
  <si>
    <t>ARLCNOTES</t>
  </si>
  <si>
    <t>ARLCPADDACCT</t>
  </si>
  <si>
    <t>Add payee cost to acct balance</t>
  </si>
  <si>
    <t>ARLGCRTREQPAYEE</t>
  </si>
  <si>
    <t>Y|Add to account balance|~N|Do not add to account balance|</t>
  </si>
  <si>
    <t>ARLCPADDDEFAMT</t>
  </si>
  <si>
    <t>Payee Check Add. Def. Amt</t>
  </si>
  <si>
    <t>ARLCPBASEDEF</t>
  </si>
  <si>
    <t>Payee Check Base # Defendants</t>
  </si>
  <si>
    <t>ARLCPCRID</t>
  </si>
  <si>
    <t>Court Requirement ID</t>
  </si>
  <si>
    <t>ARLCPDEFAMT</t>
  </si>
  <si>
    <t>Payee Check Base Default Amt</t>
  </si>
  <si>
    <t>ARLCPID</t>
  </si>
  <si>
    <t>ARLCPLTRID</t>
  </si>
  <si>
    <t>Payee Letter</t>
  </si>
  <si>
    <t>ARLCPPAYID</t>
  </si>
  <si>
    <t>ARLGFINDPAY</t>
  </si>
  <si>
    <t>ARLCPROH</t>
  </si>
  <si>
    <t>ARLCPSTID</t>
  </si>
  <si>
    <t>Service Type ID</t>
  </si>
  <si>
    <t>ARLCRABALLIM</t>
  </si>
  <si>
    <t>Upper Balance</t>
  </si>
  <si>
    <t>ARLGCRTREQAMT</t>
  </si>
  <si>
    <t>ARLCRACCADDACCT</t>
  </si>
  <si>
    <t>Add court cost to acct balance</t>
  </si>
  <si>
    <t>ARLCRACKADDDEFAMT</t>
  </si>
  <si>
    <t>Court check add. defendant amt</t>
  </si>
  <si>
    <t>ARLCRACKADDPAYAMT</t>
  </si>
  <si>
    <t>Court check add. payee amount</t>
  </si>
  <si>
    <t>ARLCRACKBASAMT</t>
  </si>
  <si>
    <t>Court check base amount</t>
  </si>
  <si>
    <t>ARLCRACKBASDEF</t>
  </si>
  <si>
    <t>Court check base # defendants</t>
  </si>
  <si>
    <t>ARLCRACKBSPAY</t>
  </si>
  <si>
    <t>Court check base # payees</t>
  </si>
  <si>
    <t>ARLCRAID</t>
  </si>
  <si>
    <t>Court Req Amount Key</t>
  </si>
  <si>
    <t>ARLCRALCRID</t>
  </si>
  <si>
    <t>ARLCRAPAYADDACCT</t>
  </si>
  <si>
    <t>ARLCRAPCKADDDEFAMT</t>
  </si>
  <si>
    <t>Payee check add. defendant amt</t>
  </si>
  <si>
    <t>ARLCRAPCKBASAMT</t>
  </si>
  <si>
    <t>Payee check base amount</t>
  </si>
  <si>
    <t>ARLCRAPCKBASDEF</t>
  </si>
  <si>
    <t>Payee check base # defendants</t>
  </si>
  <si>
    <t>ARLCRATYID</t>
  </si>
  <si>
    <t>Default internal attorney</t>
  </si>
  <si>
    <t>ARATTIDFINDLIST</t>
  </si>
  <si>
    <t>ARLCRBASDEF</t>
  </si>
  <si>
    <t>Crt Chk Max Base # Defendants</t>
  </si>
  <si>
    <t>ARLCRBASPAY</t>
  </si>
  <si>
    <t>Court Check Max Base # Payees</t>
  </si>
  <si>
    <t>ARLCRCCADDACCT</t>
  </si>
  <si>
    <t>ARLCRCPSTATID</t>
  </si>
  <si>
    <t>Next party status code</t>
  </si>
  <si>
    <t>ARLCRCPWAITEXT</t>
  </si>
  <si>
    <t># of days to extend party date</t>
  </si>
  <si>
    <t>ARLCRCRTID</t>
  </si>
  <si>
    <t>ARLCRCSPHSID</t>
  </si>
  <si>
    <t>ARFLISTPHASE</t>
  </si>
  <si>
    <t>ARLCRCSWAITEXT</t>
  </si>
  <si>
    <t># of days to extend follow-up</t>
  </si>
  <si>
    <t>ARLCRDADDDEF</t>
  </si>
  <si>
    <t>Additional defendants</t>
  </si>
  <si>
    <t>ARLCRDADDPAY</t>
  </si>
  <si>
    <t>Additional Payees</t>
  </si>
  <si>
    <t>ARLCRDBASCOP</t>
  </si>
  <si>
    <t>Document Base Copies</t>
  </si>
  <si>
    <t>ARLCRDBASDEF</t>
  </si>
  <si>
    <t>Base # Defendants</t>
  </si>
  <si>
    <t>ARLCRDBASPAY</t>
  </si>
  <si>
    <t>Base # payees</t>
  </si>
  <si>
    <t>ARLCRDCERTMAIL</t>
  </si>
  <si>
    <t>ARLCRDCERTMAIL_HLP</t>
  </si>
  <si>
    <t>ARLCRDDOCID</t>
  </si>
  <si>
    <t>Document ID (Letter ID)</t>
  </si>
  <si>
    <t>ARFLLCRDOC</t>
  </si>
  <si>
    <t>ARLCRDID</t>
  </si>
  <si>
    <t>Court Req Document Key</t>
  </si>
  <si>
    <t>ARLCRDLB</t>
  </si>
  <si>
    <t>Additional Conditions (Script)</t>
  </si>
  <si>
    <t>ARLCRDLBFIND</t>
  </si>
  <si>
    <t>ARLCRDLCRID</t>
  </si>
  <si>
    <t>ARLCRDREQINFO</t>
  </si>
  <si>
    <t>Requires additional info flag</t>
  </si>
  <si>
    <t>ARLCRDSEL</t>
  </si>
  <si>
    <t>Default Selection Option</t>
  </si>
  <si>
    <t>AR7197</t>
  </si>
  <si>
    <t>ARLCRHBCRID</t>
  </si>
  <si>
    <t>ARLGCRTREQHB</t>
  </si>
  <si>
    <t>ARLCRHBCRIDHLP</t>
  </si>
  <si>
    <t>ARLCRHBCTID</t>
  </si>
  <si>
    <t>Default Charge Type</t>
  </si>
  <si>
    <t>ARFLCHGTIME</t>
  </si>
  <si>
    <t>ARLCRHBCTIDHLP</t>
  </si>
  <si>
    <t>ARLCRHBHRS</t>
  </si>
  <si>
    <t>ARLCRHBHRS_HLP</t>
  </si>
  <si>
    <t>ARLCRHBID</t>
  </si>
  <si>
    <t>ARLCRHBIDHLP</t>
  </si>
  <si>
    <t>ARLCRHBMINS</t>
  </si>
  <si>
    <t>ARLCRHBTIME</t>
  </si>
  <si>
    <t>Hours</t>
  </si>
  <si>
    <t>AR11971</t>
  </si>
  <si>
    <t>ARLCRHBUSR</t>
  </si>
  <si>
    <t>Default User</t>
  </si>
  <si>
    <t>ARLCRHBUSR_HLP</t>
  </si>
  <si>
    <t>ARLCRID</t>
  </si>
  <si>
    <t>ARLCRLADDINF</t>
  </si>
  <si>
    <t>ARLGCRTREQLTRS</t>
  </si>
  <si>
    <t>ARLCRLADDR</t>
  </si>
  <si>
    <t>ARLCRLATY</t>
  </si>
  <si>
    <t>To Attorney</t>
  </si>
  <si>
    <t>ARLCRLATYADDR</t>
  </si>
  <si>
    <t>ARLCRLGLACTID</t>
  </si>
  <si>
    <t>ARLCRLID</t>
  </si>
  <si>
    <t>ARLCRLLTRID</t>
  </si>
  <si>
    <t>ARLCRLREQID</t>
  </si>
  <si>
    <t>Court requirement ID</t>
  </si>
  <si>
    <t>ARLCRLSEL</t>
  </si>
  <si>
    <t>Default selection</t>
  </si>
  <si>
    <t>ARLCRMAXADDDEFAMT</t>
  </si>
  <si>
    <t>Crt Chk Max add. Defendant amt</t>
  </si>
  <si>
    <t>ARLCRMAXADDPAYAMT</t>
  </si>
  <si>
    <t>Crt Chk Max Add. Payee Amount</t>
  </si>
  <si>
    <t>ARLCRMAXBASCHKAMT</t>
  </si>
  <si>
    <t>Max Court Check Base Amount</t>
  </si>
  <si>
    <t>ARLCRMAXPART</t>
  </si>
  <si>
    <t>Maximum # of parties</t>
  </si>
  <si>
    <t>ARLCRMAXPAY</t>
  </si>
  <si>
    <t>Maximum # of payees</t>
  </si>
  <si>
    <t>ARLCRMINPART</t>
  </si>
  <si>
    <t>Minimum # of parties</t>
  </si>
  <si>
    <t>ARLCRMINPAY</t>
  </si>
  <si>
    <t>Minimum # of payees</t>
  </si>
  <si>
    <t>ARLCRNOTES</t>
  </si>
  <si>
    <t>Court Requirement Notes</t>
  </si>
  <si>
    <t>ARLCRNOTID</t>
  </si>
  <si>
    <t>Default notary</t>
  </si>
  <si>
    <t>ARNOTIDFINDLIST</t>
  </si>
  <si>
    <t>ARLCRPAYADDACCT</t>
  </si>
  <si>
    <t>ARLCRPAYMAXADDDEFAMT</t>
  </si>
  <si>
    <t>Payee Chk Max Add. Def. Amount</t>
  </si>
  <si>
    <t>ARLCRPAYMAXBASAMT</t>
  </si>
  <si>
    <t>Maximum Payee Check Base Amt.</t>
  </si>
  <si>
    <t>ARLCRPAYMAXBASDEF</t>
  </si>
  <si>
    <t>Max. Payee Check Base # Def.</t>
  </si>
  <si>
    <t>ARLCRPAYTYP</t>
  </si>
  <si>
    <t>B||~P||</t>
  </si>
  <si>
    <t>ARLCRTACTCDEID</t>
  </si>
  <si>
    <t>ARLCRTASKS</t>
  </si>
  <si>
    <t>ARLCRTSKACTFL</t>
  </si>
  <si>
    <t>ARLCRTACTCDEID_HLP</t>
  </si>
  <si>
    <t>ARLCRTBASEDTE</t>
  </si>
  <si>
    <t>Base Follow-up Date</t>
  </si>
  <si>
    <t>ARFLISTRELDATEFLD</t>
  </si>
  <si>
    <t>AR6324</t>
  </si>
  <si>
    <t>ARLCRTEXT</t>
  </si>
  <si>
    <t>Follow-up Date Extension</t>
  </si>
  <si>
    <t>ARLCRTEXT_HLP</t>
  </si>
  <si>
    <t>ARLCRTID</t>
  </si>
  <si>
    <t>ARLCRTID_HLP</t>
  </si>
  <si>
    <t>ARLCRTINST1</t>
  </si>
  <si>
    <t>Instruction Line 1</t>
  </si>
  <si>
    <t>AR4330</t>
  </si>
  <si>
    <t>ARLCRTINST2</t>
  </si>
  <si>
    <t>Instruction Line 2</t>
  </si>
  <si>
    <t>AR4331</t>
  </si>
  <si>
    <t>ARLCRTLCRID</t>
  </si>
  <si>
    <t>ARLCRTLCRID_HLP</t>
  </si>
  <si>
    <t>ARLCRTSCOPE</t>
  </si>
  <si>
    <t>Scope</t>
  </si>
  <si>
    <t>CASE|Case|~LIABPARTIES|Liable Parties|~NONLIABPARTIES|Non-Liable Parties|~ALLPARTIES|All Case Partie</t>
  </si>
  <si>
    <t>CASE</t>
  </si>
  <si>
    <t>AR6323</t>
  </si>
  <si>
    <t>ARLCRTUSERID</t>
  </si>
  <si>
    <t>ARLCRTUSERNAME</t>
  </si>
  <si>
    <t>User Name</t>
  </si>
  <si>
    <t>ARLCTDESC</t>
  </si>
  <si>
    <t>ARLCTID</t>
  </si>
  <si>
    <t>ARLCTLCLID</t>
  </si>
  <si>
    <t>Control List ID (ARLACTL)</t>
  </si>
  <si>
    <t>ARLACTLLST</t>
  </si>
  <si>
    <t>ARLCTLID</t>
  </si>
  <si>
    <t>ARLCTLLACTID</t>
  </si>
  <si>
    <t>Legal Action ID (ARLGLACT)</t>
  </si>
  <si>
    <t>ARLCTNOTES</t>
  </si>
  <si>
    <t>ARLCTPRHBT</t>
  </si>
  <si>
    <t>Prohibit flag</t>
  </si>
  <si>
    <t>ARLGAACID</t>
  </si>
  <si>
    <t>ARLGLACCT</t>
  </si>
  <si>
    <t>AR4214</t>
  </si>
  <si>
    <t>ARLGAARAFTBKR</t>
  </si>
  <si>
    <t>Arrearage Amount After Bankruptcy</t>
  </si>
  <si>
    <t>ARLGAARAFTBK</t>
  </si>
  <si>
    <t>ARLGAARB4BKR</t>
  </si>
  <si>
    <t>Arrearage Amount Before Bankruptcy</t>
  </si>
  <si>
    <t>ARLGAARB4BK</t>
  </si>
  <si>
    <t>ARLGAARMONS</t>
  </si>
  <si>
    <t>Months in Arrearage</t>
  </si>
  <si>
    <t>ARLGAARPREPDFTPDAMT</t>
  </si>
  <si>
    <t>Amount Paid on Arreage Prepetition</t>
  </si>
  <si>
    <t>ARLGAARRAMT</t>
  </si>
  <si>
    <t>Arrearages Amount</t>
  </si>
  <si>
    <t>ARLGAARRAMT_HLP</t>
  </si>
  <si>
    <t>ARLGAARRDTE</t>
  </si>
  <si>
    <t>Arrearages As Of Date</t>
  </si>
  <si>
    <t>ARLGAARRDTE_HLP</t>
  </si>
  <si>
    <t>ARLGABKRINTRATE</t>
  </si>
  <si>
    <t>Bankruptcy Interest Rate</t>
  </si>
  <si>
    <t>ARLGABKRINTRATE_HLP</t>
  </si>
  <si>
    <t>ARLGABKRSTAT</t>
  </si>
  <si>
    <t>Bankruptcy Status</t>
  </si>
  <si>
    <t>A|Reaffirmed|~D|Redeemed|~C|Discharged|~M|Dismissed in Bankruptcy|</t>
  </si>
  <si>
    <t>ARLGACCT</t>
  </si>
  <si>
    <t>Allow account selection</t>
  </si>
  <si>
    <t>ARLGLACCT_HLP</t>
  </si>
  <si>
    <t>ARLGACONTACTS</t>
  </si>
  <si>
    <t>Contacts</t>
  </si>
  <si>
    <t>ARLGACONTACTS_HLP</t>
  </si>
  <si>
    <t>ARLGACONTRDTE</t>
  </si>
  <si>
    <t>Contract Date</t>
  </si>
  <si>
    <t>ARLGACONTRDTE_HLP</t>
  </si>
  <si>
    <t>ARLGACSID</t>
  </si>
  <si>
    <t>ARLGADDBALCLCTYP</t>
  </si>
  <si>
    <t>Additional Balance Calculation</t>
  </si>
  <si>
    <t>A|Accounts|~J|Judgment|~N|None|~S|Suit Amount|</t>
  </si>
  <si>
    <t>ARLGADDBALCLCTYP_HLP</t>
  </si>
  <si>
    <t>ARLGADDGARN</t>
  </si>
  <si>
    <t>Add Garnishment?</t>
  </si>
  <si>
    <t>AR7403</t>
  </si>
  <si>
    <t>ARLGAFIXPAYAMT</t>
  </si>
  <si>
    <t>Fixed Pay Amount</t>
  </si>
  <si>
    <t>ARLGAFIXPAYAMT_HLP</t>
  </si>
  <si>
    <t>ARLGAINCBAL</t>
  </si>
  <si>
    <t>Increase the account balance</t>
  </si>
  <si>
    <t>ARLGAINSBY</t>
  </si>
  <si>
    <t>Insured By</t>
  </si>
  <si>
    <t>ARLGAINSBY_HLP</t>
  </si>
  <si>
    <t>ARLGAJDGID</t>
  </si>
  <si>
    <t>ARLGALSTPAYDTE</t>
  </si>
  <si>
    <t>ARLGALSTPAYDTE_HLP</t>
  </si>
  <si>
    <t>ARLGAMATURDTE</t>
  </si>
  <si>
    <t>Maturity Date</t>
  </si>
  <si>
    <t>ARLGAMATURDTE_HLP</t>
  </si>
  <si>
    <t>ARLGAMEND</t>
  </si>
  <si>
    <t>Allow Party Changes</t>
  </si>
  <si>
    <t>ARLGAMONTHPAY</t>
  </si>
  <si>
    <t>Monthly Payment</t>
  </si>
  <si>
    <t>ARLGAMONTHPAY_HLP</t>
  </si>
  <si>
    <t>ARLGAMTCLCTYP</t>
  </si>
  <si>
    <t>Amount Calculation Type</t>
  </si>
  <si>
    <t>A|Accounts|~J|Judgment|~N|None|~S|Suit Amout|</t>
  </si>
  <si>
    <t>ARLGAMTREAFF</t>
  </si>
  <si>
    <t>Amount Reaffirmed</t>
  </si>
  <si>
    <t>ARLGAPAYOFFBAL</t>
  </si>
  <si>
    <t>ARLGAPAYOFFBAL_HLP</t>
  </si>
  <si>
    <t>ARLGAPAYOFFDTE</t>
  </si>
  <si>
    <t>Payoff As Of Date</t>
  </si>
  <si>
    <t>ARLGAPAYOFFDTE_HLP</t>
  </si>
  <si>
    <t>ARLGAPERCEXPECT</t>
  </si>
  <si>
    <t>Percent Expected</t>
  </si>
  <si>
    <t>ARLGAPERCEXPECT_HLP</t>
  </si>
  <si>
    <t>ARLGAPMTAMT</t>
  </si>
  <si>
    <t>Last Payment Amount to Client</t>
  </si>
  <si>
    <t>ARLGAPMTDTE</t>
  </si>
  <si>
    <t>Last Payment Date to Client</t>
  </si>
  <si>
    <t>ARLGAPMTPASTDUE</t>
  </si>
  <si>
    <t>Number of Payments Past Due</t>
  </si>
  <si>
    <t>ARLGAPOCAMT</t>
  </si>
  <si>
    <t>POC Amount</t>
  </si>
  <si>
    <t>ARLGAPOCAMT_HLP</t>
  </si>
  <si>
    <t>ARLGAPOCTYP</t>
  </si>
  <si>
    <t>POC Type</t>
  </si>
  <si>
    <t>Both|Unsecured &amp; Secured|~Unsecured|Unsecured Claim|~Secured|Secured Claim|</t>
  </si>
  <si>
    <t>ARLGAPSPCHGDESC</t>
  </si>
  <si>
    <t>Postpetition Charges Description</t>
  </si>
  <si>
    <t>ARLGAPSPDFTPMT</t>
  </si>
  <si>
    <t>Number of Defaulted Postpetition Payments</t>
  </si>
  <si>
    <t>ARLGAPSPDFTPMTAMT</t>
  </si>
  <si>
    <t>Amount of Postpetition in Default</t>
  </si>
  <si>
    <t>ARLGAPSPLATECHG</t>
  </si>
  <si>
    <t>Late Charges Incurred Postpetition</t>
  </si>
  <si>
    <t>ARLGAPSPOTHAMT</t>
  </si>
  <si>
    <t>Other Postpetition Amounts</t>
  </si>
  <si>
    <t>ARLGAPSPPMTDUE</t>
  </si>
  <si>
    <t>Number of Postpetition Payments Due</t>
  </si>
  <si>
    <t>ARLGAPSPPMTREC</t>
  </si>
  <si>
    <t>Number of Payments Received Postpetition</t>
  </si>
  <si>
    <t>ARLGAPSPTOTARREAR</t>
  </si>
  <si>
    <t>Total Postpetition Arreages</t>
  </si>
  <si>
    <t>ARLGARDMAMT</t>
  </si>
  <si>
    <t>Amount Redeemed</t>
  </si>
  <si>
    <t>ARLGARDMSGNDTE</t>
  </si>
  <si>
    <t>Redemption Signature Date</t>
  </si>
  <si>
    <t>ARLGAREAFDENDTE</t>
  </si>
  <si>
    <t>Date Reaffirmation Denied</t>
  </si>
  <si>
    <t>ARLGAREAFFDUEDTE</t>
  </si>
  <si>
    <t>Reaffirmation Payment Due Date</t>
  </si>
  <si>
    <t>ARLGAREAFPMT</t>
  </si>
  <si>
    <t>Number of Payments to Payoff Reaffirmation</t>
  </si>
  <si>
    <t>ARLGARECDTE</t>
  </si>
  <si>
    <t>Authorization Received Date</t>
  </si>
  <si>
    <t>ARLGAREQDTE</t>
  </si>
  <si>
    <t>Authorization requested date</t>
  </si>
  <si>
    <t>ARLGASARPTFLG</t>
  </si>
  <si>
    <t>Case/Account Report Flag</t>
  </si>
  <si>
    <t>ARLGAUTH</t>
  </si>
  <si>
    <t>Authorization Required</t>
  </si>
  <si>
    <t>Y|Authorization Required|ARLGAUTH_Y~N|Authorization not Required|ARLGAUTH_N</t>
  </si>
  <si>
    <t>ARLGAUTOCRTDKT</t>
  </si>
  <si>
    <t>Allow Docket Entry</t>
  </si>
  <si>
    <t>AR2090</t>
  </si>
  <si>
    <t>ARLGBBALCATDESC</t>
  </si>
  <si>
    <t>Category Description</t>
  </si>
  <si>
    <t>ARLGLACTBALTYP</t>
  </si>
  <si>
    <t>ARLGBBALID</t>
  </si>
  <si>
    <t>Subbalance Category</t>
  </si>
  <si>
    <t>I|Interest|~L|Legal|~O|Other|~P|Principal|</t>
  </si>
  <si>
    <t>ARLGBID</t>
  </si>
  <si>
    <t>ARLGCALCAF</t>
  </si>
  <si>
    <t>Calculate Attorney Fees</t>
  </si>
  <si>
    <t>Y|Calculate Attorney Fees|~N|No|</t>
  </si>
  <si>
    <t>ARLGCASEREQ</t>
  </si>
  <si>
    <t>Case requirement</t>
  </si>
  <si>
    <t>N|No|~W|Warn if Blank|~Y|Yes|</t>
  </si>
  <si>
    <t>ARLGCHP11</t>
  </si>
  <si>
    <t>Chapter 11 Bankruptcy Flag</t>
  </si>
  <si>
    <t>N|No|~R|Required|~W|Warn if Exists|~X|Warn if Not Exists|~Y|Allowed|</t>
  </si>
  <si>
    <t>ARLGCHP12</t>
  </si>
  <si>
    <t>Chapter 12 Bankruptcy Flag</t>
  </si>
  <si>
    <t>AR6695</t>
  </si>
  <si>
    <t>ARLGCHP13</t>
  </si>
  <si>
    <t>Chapter 13 Bankruptcy Flag</t>
  </si>
  <si>
    <t>ARLGCHP7</t>
  </si>
  <si>
    <t>Chapter 7 Bankruptcy Flag</t>
  </si>
  <si>
    <t>ARLGCRT</t>
  </si>
  <si>
    <t>Court Required Flag</t>
  </si>
  <si>
    <t>ARLGCRTPRMPT</t>
  </si>
  <si>
    <t>Prompt for Court Change</t>
  </si>
  <si>
    <t>ARLGDESC</t>
  </si>
  <si>
    <t>Legal Action description</t>
  </si>
  <si>
    <t>ARLGDID</t>
  </si>
  <si>
    <t>Code for Created Docket Entry</t>
  </si>
  <si>
    <t>AR2089</t>
  </si>
  <si>
    <t>ARLGID</t>
  </si>
  <si>
    <t>Legal Action Key</t>
  </si>
  <si>
    <t>ARLGINT</t>
  </si>
  <si>
    <t>C|Current|~S|Suit Date|~P|Prejudgment|~J|Postjudgment|~N|None|</t>
  </si>
  <si>
    <t>AR3709</t>
  </si>
  <si>
    <t>ARLGJDGREQ</t>
  </si>
  <si>
    <t>Judgment Request</t>
  </si>
  <si>
    <t>ARLGJUDGCHK</t>
  </si>
  <si>
    <t>Judgment Allowed</t>
  </si>
  <si>
    <t>Y|Yes|~N|No|~R|Required|~W|Warn if Exists|~X|Warn if Does Not Exist|</t>
  </si>
  <si>
    <t>ARLGLABKRDISDTE</t>
  </si>
  <si>
    <t>Bankruptcy Discharge Date</t>
  </si>
  <si>
    <t>ARLGLACNFHRDTE</t>
  </si>
  <si>
    <t>Confirmation Hearing Date</t>
  </si>
  <si>
    <t>ARLGLACNFHRDTE_HLP</t>
  </si>
  <si>
    <t>ARLGLADDBALCATDESC</t>
  </si>
  <si>
    <t>ARLGLACTADDBALTYP</t>
  </si>
  <si>
    <t>ARLGLADDBALID</t>
  </si>
  <si>
    <t>ARLGLADDBALID_HLP</t>
  </si>
  <si>
    <t>ARLGLADDBID</t>
  </si>
  <si>
    <t>ARLGLADDBID_HLP</t>
  </si>
  <si>
    <t>ARLGLAID</t>
  </si>
  <si>
    <t>ARLGLAID_HLP</t>
  </si>
  <si>
    <t>ARLGLAOBJDLDTE</t>
  </si>
  <si>
    <t>Objection Deadline Date</t>
  </si>
  <si>
    <t>ARLGLAOBJDLDTE_HLP</t>
  </si>
  <si>
    <t>ARLGLAPOCDLDTE</t>
  </si>
  <si>
    <t>POC Deadline Date</t>
  </si>
  <si>
    <t>ARLGLAPOCDLDTE_HLP</t>
  </si>
  <si>
    <t>ARLGLARELID</t>
  </si>
  <si>
    <t>ARLGLARELID_HLP</t>
  </si>
  <si>
    <t>ARLGLIEN</t>
  </si>
  <si>
    <t>Lien flag</t>
  </si>
  <si>
    <t>L|Lien Entry|~N|Not Required|~R|Required|~X|Not Allowed|</t>
  </si>
  <si>
    <t>ARLGLIEN_HLP</t>
  </si>
  <si>
    <t>ARLGLSADMDESC</t>
  </si>
  <si>
    <t>Outstanding Suit Auth Desc</t>
  </si>
  <si>
    <t>ARLGLSADELQM</t>
  </si>
  <si>
    <t>ARLGLSADMID</t>
  </si>
  <si>
    <t>Outstanding Suit Auth ID</t>
  </si>
  <si>
    <t>ARLGLSADMJOB</t>
  </si>
  <si>
    <t>ARLGLSADMNOTE</t>
  </si>
  <si>
    <t>ARLGLSADMSTATUS</t>
  </si>
  <si>
    <t>Outstanding Suit Auth Status</t>
  </si>
  <si>
    <t>ARLGLSANMDESC</t>
  </si>
  <si>
    <t>Suit Auth Notification Desc.</t>
  </si>
  <si>
    <t>ARLGLSANOTM</t>
  </si>
  <si>
    <t>ARLGLSANMID</t>
  </si>
  <si>
    <t>Suit Auth Notification ID</t>
  </si>
  <si>
    <t>ARLGLSANMJOB</t>
  </si>
  <si>
    <t>ARLGLSANMNOTES</t>
  </si>
  <si>
    <t>ARLGLSANMSTATUS</t>
  </si>
  <si>
    <t>Suit Auth Notification Status</t>
  </si>
  <si>
    <t>ARLGLSARMDESC</t>
  </si>
  <si>
    <t>Suit Auth Request Description</t>
  </si>
  <si>
    <t>ARLGLSAREQM</t>
  </si>
  <si>
    <t>ARLGLSARMJOB</t>
  </si>
  <si>
    <t>ARLGLSARMNOTE</t>
  </si>
  <si>
    <t>ARLGLSARMSTATUS</t>
  </si>
  <si>
    <t>Suit Auth Request Status</t>
  </si>
  <si>
    <t>ARLGMAXBAL</t>
  </si>
  <si>
    <t>Maximum Balance</t>
  </si>
  <si>
    <t>ARLGMINBAL</t>
  </si>
  <si>
    <t>Minimum Balance</t>
  </si>
  <si>
    <t>ARLGMISCPAYEE</t>
  </si>
  <si>
    <t>Allow Miscellaneous Payees</t>
  </si>
  <si>
    <t>ARLGNOTES</t>
  </si>
  <si>
    <t>Legal Action Notes</t>
  </si>
  <si>
    <t>ARLGPAALIASID</t>
  </si>
  <si>
    <t>Alias ID</t>
  </si>
  <si>
    <t>ARLGPTALIAS</t>
  </si>
  <si>
    <t>ARLGPAALIASID_HLP</t>
  </si>
  <si>
    <t>ARLGPAID</t>
  </si>
  <si>
    <t>ARLGPAID_HLP</t>
  </si>
  <si>
    <t>ARLGPARELID</t>
  </si>
  <si>
    <t>ARLGPAYCAT</t>
  </si>
  <si>
    <t>Payee Category</t>
  </si>
  <si>
    <t>B|Bank|~P|POE|~N|None|</t>
  </si>
  <si>
    <t>ARLGPOEREQ</t>
  </si>
  <si>
    <t>POE Requirement</t>
  </si>
  <si>
    <t>ARLGPRECOST</t>
  </si>
  <si>
    <t>Pre-case costs</t>
  </si>
  <si>
    <t>AR2609</t>
  </si>
  <si>
    <t>ARLGREAFFSGNDTE</t>
  </si>
  <si>
    <t>Reaffirmation Signature Date</t>
  </si>
  <si>
    <t>ARLGSARACID</t>
  </si>
  <si>
    <t>Account ID (ARACCOUNT)</t>
  </si>
  <si>
    <t>ARLGSUITAUTREP</t>
  </si>
  <si>
    <t>ARLGSARCSACID</t>
  </si>
  <si>
    <t>ARLGSARCSID</t>
  </si>
  <si>
    <t>Case ID (ARCASE)</t>
  </si>
  <si>
    <t>ARLGSARCURBAL</t>
  </si>
  <si>
    <t>Current Account Balance (Calc)</t>
  </si>
  <si>
    <t>ARLGSARDELQREP</t>
  </si>
  <si>
    <t>Outstanding Suit Auth Rep ID</t>
  </si>
  <si>
    <t>AR5054</t>
  </si>
  <si>
    <t>ARLGSARDLQDTE</t>
  </si>
  <si>
    <t>ARLGSARENID</t>
  </si>
  <si>
    <t>ARLGSARENID_HLP</t>
  </si>
  <si>
    <t>ARLGSARJOBID</t>
  </si>
  <si>
    <t>ARLGSARKEY</t>
  </si>
  <si>
    <t>System Generated Key</t>
  </si>
  <si>
    <t>ARLGSARMID</t>
  </si>
  <si>
    <t>Suit Auth Request ID</t>
  </si>
  <si>
    <t>ARLGSARNOTREP</t>
  </si>
  <si>
    <t>Suit Auth Notification Rep ID</t>
  </si>
  <si>
    <t>AR5053</t>
  </si>
  <si>
    <t>ARLGSARRECDTE</t>
  </si>
  <si>
    <t>Suit Authorization Rec'vd Date</t>
  </si>
  <si>
    <t>ARLGSARREJDTE</t>
  </si>
  <si>
    <t>Suit Authorization Reject Date</t>
  </si>
  <si>
    <t>ARLGSARREPID</t>
  </si>
  <si>
    <t>Request Report Identifier</t>
  </si>
  <si>
    <t>ARLGSARREQDTE</t>
  </si>
  <si>
    <t>Suit Authorization Request Dte</t>
  </si>
  <si>
    <t>ARLGSARSAID</t>
  </si>
  <si>
    <t>Suit authorization ID</t>
  </si>
  <si>
    <t>ARLGSRVANSSTAT</t>
  </si>
  <si>
    <t>Party Service Answer Status</t>
  </si>
  <si>
    <t>R|Required|~Y|Allowed|~N|Not allowed|~W|Warn if answer received|~X|Warn if answer not received|</t>
  </si>
  <si>
    <t>ARLGSRVCOMPSTAT</t>
  </si>
  <si>
    <t>Party service completion statu</t>
  </si>
  <si>
    <t>R|Required|~Y|Allowed|~N|Not allowed|~W|Warn if completed|~X|Warn if not completed|</t>
  </si>
  <si>
    <t>ARLGSUITAMT</t>
  </si>
  <si>
    <t>Suit amount flag</t>
  </si>
  <si>
    <t>C|Calculate|~R|Required|</t>
  </si>
  <si>
    <t>AR2646</t>
  </si>
  <si>
    <t>ARLGTDESC</t>
  </si>
  <si>
    <t>Legal action type description</t>
  </si>
  <si>
    <t>ARLGTHELPID</t>
  </si>
  <si>
    <t>ARLGTID</t>
  </si>
  <si>
    <t>Legal action type key</t>
  </si>
  <si>
    <t>ARLGTNOTES</t>
  </si>
  <si>
    <t>Legal Action Type Notes</t>
  </si>
  <si>
    <t>ARLGTRANCASE</t>
  </si>
  <si>
    <t>Transfer Case</t>
  </si>
  <si>
    <t>ARLGTRANCLASS</t>
  </si>
  <si>
    <t>Transfer Case Class</t>
  </si>
  <si>
    <t>ARFLLATRANCASE</t>
  </si>
  <si>
    <t>ARLGTYPID</t>
  </si>
  <si>
    <t>ARLHACCTACCT</t>
  </si>
  <si>
    <t>ARLHACCT</t>
  </si>
  <si>
    <t>ARLHACCTID</t>
  </si>
  <si>
    <t>ARLHACCTLTRHIS</t>
  </si>
  <si>
    <t>Letter History Id</t>
  </si>
  <si>
    <t>ARLHACID</t>
  </si>
  <si>
    <t>Letter History Account</t>
  </si>
  <si>
    <t>Letter History Address</t>
  </si>
  <si>
    <t>ARLHADR2</t>
  </si>
  <si>
    <t>ARLHAWG</t>
  </si>
  <si>
    <t>Letter History City</t>
  </si>
  <si>
    <t>Letter History Delete Date</t>
  </si>
  <si>
    <t>ARLHDELTIM</t>
  </si>
  <si>
    <t>Letter History Deletion Time</t>
  </si>
  <si>
    <t>ARLHDELUSRID</t>
  </si>
  <si>
    <t>Letter History Deletion User</t>
  </si>
  <si>
    <t>ARLHENID</t>
  </si>
  <si>
    <t>Letter History Entity Key</t>
  </si>
  <si>
    <t>Letter History First Name</t>
  </si>
  <si>
    <t>ARLHGRP</t>
  </si>
  <si>
    <t>Letter History Action Group</t>
  </si>
  <si>
    <t>ARLHGRPIND</t>
  </si>
  <si>
    <t>Letter History Group Index</t>
  </si>
  <si>
    <t>ARLHID</t>
  </si>
  <si>
    <t>Letter History Key</t>
  </si>
  <si>
    <t>Letter History Last Name</t>
  </si>
  <si>
    <t>Letter History Letter Code</t>
  </si>
  <si>
    <t>ARLHLTRSERHISTID</t>
  </si>
  <si>
    <t>Letter Series History Id</t>
  </si>
  <si>
    <t>STLTRSERHIST</t>
  </si>
  <si>
    <t>ARLHMACID</t>
  </si>
  <si>
    <t>Letter History Mig Data - Account ID</t>
  </si>
  <si>
    <t>ARLTRHISMIGDATA</t>
  </si>
  <si>
    <t>ARLHMANREQ</t>
  </si>
  <si>
    <t>Letter History Manual Request</t>
  </si>
  <si>
    <t>AR2670</t>
  </si>
  <si>
    <t>ARLHMENID</t>
  </si>
  <si>
    <t>Letter History Mig Data - Entity ID</t>
  </si>
  <si>
    <t>ARLHMID</t>
  </si>
  <si>
    <t>Letter History Mig Data - Key</t>
  </si>
  <si>
    <t>ARLHMLADDR</t>
  </si>
  <si>
    <t>Letter History Mailing Address</t>
  </si>
  <si>
    <t>ARLHMLHID</t>
  </si>
  <si>
    <t>Letter History Mig Data - Ltr Hist ID</t>
  </si>
  <si>
    <t>ARLHOFFID</t>
  </si>
  <si>
    <t>Letter History Office Key</t>
  </si>
  <si>
    <t>Letter History PL95?</t>
  </si>
  <si>
    <t>Letter History Print Date</t>
  </si>
  <si>
    <t>ARLHRBDDTE</t>
  </si>
  <si>
    <t>Letter Request Rebuild Date</t>
  </si>
  <si>
    <t>ARLHRECID</t>
  </si>
  <si>
    <t>Letter Hist Recipients ID</t>
  </si>
  <si>
    <t>ARLTRHISREC</t>
  </si>
  <si>
    <t>ARLHRECLHID</t>
  </si>
  <si>
    <t>Letter Hist Recipients LH ID</t>
  </si>
  <si>
    <t>ARLHRECRELID</t>
  </si>
  <si>
    <t>Letter Hist Recipients Rel ID</t>
  </si>
  <si>
    <t>Letter History Request Date</t>
  </si>
  <si>
    <t>ARLHREQID</t>
  </si>
  <si>
    <t>Letter History Request Key</t>
  </si>
  <si>
    <t>ARLHREQTBL</t>
  </si>
  <si>
    <t>Letter History Request Table</t>
  </si>
  <si>
    <t>Letter History Return Reason</t>
  </si>
  <si>
    <t>Letter History Return Date</t>
  </si>
  <si>
    <t>ARLHSEID</t>
  </si>
  <si>
    <t>Letter history set</t>
  </si>
  <si>
    <t>ARLHSENTTO</t>
  </si>
  <si>
    <t>Letter History Sent To Desc</t>
  </si>
  <si>
    <t>ARLHSETLTR</t>
  </si>
  <si>
    <t>Letter History Set Letter?</t>
  </si>
  <si>
    <t>ARLHSRCID</t>
  </si>
  <si>
    <t>Letter History Source Key</t>
  </si>
  <si>
    <t>ARLHSRCTBL</t>
  </si>
  <si>
    <t>Letter History Source Table</t>
  </si>
  <si>
    <t>Letter History State</t>
  </si>
  <si>
    <t>ARLHSTATUS</t>
  </si>
  <si>
    <t>Letter History Status</t>
  </si>
  <si>
    <t>Letter Request Update Date</t>
  </si>
  <si>
    <t>Letter History Requesting User</t>
  </si>
  <si>
    <t>ARLHWORDPATH</t>
  </si>
  <si>
    <t>Path for Saved Word document.</t>
  </si>
  <si>
    <t>Letter History Postal Code</t>
  </si>
  <si>
    <t>ARLHZIP5</t>
  </si>
  <si>
    <t>Letter History Postal Code 5</t>
  </si>
  <si>
    <t>ARLINEBUSDESC</t>
  </si>
  <si>
    <t>ARLINEBUSID</t>
  </si>
  <si>
    <t>Line of Business ID</t>
  </si>
  <si>
    <t>ARLINEBUSNOTRESPROLE</t>
  </si>
  <si>
    <t>Non-Responsible Role</t>
  </si>
  <si>
    <t>ARFLROLENR</t>
  </si>
  <si>
    <t>ARLINEBUSRESPROLE</t>
  </si>
  <si>
    <t>Responsible Role</t>
  </si>
  <si>
    <t>ARFLROLER</t>
  </si>
  <si>
    <t>ARLINEBUSSTLOAN</t>
  </si>
  <si>
    <t>ARLINEBUSWEBNBSCREEN</t>
  </si>
  <si>
    <t>ARLKBID</t>
  </si>
  <si>
    <t>ARLKBATCH</t>
  </si>
  <si>
    <t>ARLKBMAX</t>
  </si>
  <si>
    <t>max or count of the batch.</t>
  </si>
  <si>
    <t>ARLKBSENDDATE</t>
  </si>
  <si>
    <t>Scheduled Send Date</t>
  </si>
  <si>
    <t>ARLKBSENDTIME</t>
  </si>
  <si>
    <t>Scheduled Send Time</t>
  </si>
  <si>
    <t>ARLKBSTATUS</t>
  </si>
  <si>
    <t>ARLKMID</t>
  </si>
  <si>
    <t>ARLKMAPSVT</t>
  </si>
  <si>
    <t>ARLKMMODSEC</t>
  </si>
  <si>
    <t>ARLKMSVTDESC</t>
  </si>
  <si>
    <t>Link Service Type Desc</t>
  </si>
  <si>
    <t>ARLKMSVTNOTES</t>
  </si>
  <si>
    <t>ARLKMSVTYPE</t>
  </si>
  <si>
    <t>ARLKMSVTFL</t>
  </si>
  <si>
    <t>ARLKRCDATE</t>
  </si>
  <si>
    <t>Request Creation Date</t>
  </si>
  <si>
    <t>ARLKREQ</t>
  </si>
  <si>
    <t>ARLKRCTIME</t>
  </si>
  <si>
    <t>Request Creation Time</t>
  </si>
  <si>
    <t>ARLKRDATATYPE</t>
  </si>
  <si>
    <t>Type of Data Returned for REQ</t>
  </si>
  <si>
    <t>ARLKRID</t>
  </si>
  <si>
    <t>Request Key</t>
  </si>
  <si>
    <t>ARLKRORGTRID</t>
  </si>
  <si>
    <t>Original Link server Transaction ID</t>
  </si>
  <si>
    <t>ARLKORGTRID</t>
  </si>
  <si>
    <t>ARLKRRDATE</t>
  </si>
  <si>
    <t>Request Reception Date</t>
  </si>
  <si>
    <t>ARLKRRELKEY</t>
  </si>
  <si>
    <t>Relationship Key for Request</t>
  </si>
  <si>
    <t>ARLKRREQDATA</t>
  </si>
  <si>
    <t>Request Data</t>
  </si>
  <si>
    <t>ARLKRRTIME</t>
  </si>
  <si>
    <t>Request Reception Time</t>
  </si>
  <si>
    <t>ARLKRSDATE</t>
  </si>
  <si>
    <t>Request Submission Date</t>
  </si>
  <si>
    <t>ARLKRSERVICE</t>
  </si>
  <si>
    <t>ARLKRSTATUS</t>
  </si>
  <si>
    <t>Status of the Request</t>
  </si>
  <si>
    <t>ARLKRSTATUSTEXT</t>
  </si>
  <si>
    <t>Status Text for the Request</t>
  </si>
  <si>
    <t>ARLKRSTIME</t>
  </si>
  <si>
    <t>Request Submission Time</t>
  </si>
  <si>
    <t>ARLKRTABKEY</t>
  </si>
  <si>
    <t>Key to RequestData Table</t>
  </si>
  <si>
    <t>ARLKTABKEY</t>
  </si>
  <si>
    <t>ARLKRTABLE</t>
  </si>
  <si>
    <t>Request Data Table</t>
  </si>
  <si>
    <t>ARLKRTRID</t>
  </si>
  <si>
    <t>Link Server Transaction ID</t>
  </si>
  <si>
    <t>ARLKRUDKEY</t>
  </si>
  <si>
    <t>Request Reference Key</t>
  </si>
  <si>
    <t>ARLKRUSER</t>
  </si>
  <si>
    <t>ARLKRXBBATCHID</t>
  </si>
  <si>
    <t>Key to the Batch Table</t>
  </si>
  <si>
    <t>ARLKREQXBATCH</t>
  </si>
  <si>
    <t>ARLKRXBID</t>
  </si>
  <si>
    <t>ARLKRXBREQID</t>
  </si>
  <si>
    <t>Key to the Request Table</t>
  </si>
  <si>
    <t>ARLLADRID</t>
  </si>
  <si>
    <t>ARLLCONT</t>
  </si>
  <si>
    <t>ARLLCONTTTL</t>
  </si>
  <si>
    <t>Contact Title</t>
  </si>
  <si>
    <t>ARLLEMAIL</t>
  </si>
  <si>
    <t>ARLLFAX</t>
  </si>
  <si>
    <t>Fax Number</t>
  </si>
  <si>
    <t>ARLLID</t>
  </si>
  <si>
    <t>Law List ID</t>
  </si>
  <si>
    <t>ARLLLTRID</t>
  </si>
  <si>
    <t>ARLLMID</t>
  </si>
  <si>
    <t>Member ID</t>
  </si>
  <si>
    <t>ARLAWLISTMEM</t>
  </si>
  <si>
    <t>ARLLMLLID</t>
  </si>
  <si>
    <t>ARLLMVEID</t>
  </si>
  <si>
    <t>ARFLLLVEND</t>
  </si>
  <si>
    <t>ARLLNAME</t>
  </si>
  <si>
    <t>ARLLNOTES</t>
  </si>
  <si>
    <t>ARLLPH</t>
  </si>
  <si>
    <t>ARLLWEB</t>
  </si>
  <si>
    <t>Web Address</t>
  </si>
  <si>
    <t>ARLNBOOK</t>
  </si>
  <si>
    <t>Lien Filed Book Name</t>
  </si>
  <si>
    <t>ARLIEN</t>
  </si>
  <si>
    <t>ARLNCRTID</t>
  </si>
  <si>
    <t>Filing Court</t>
  </si>
  <si>
    <t>ARLNCRTID_HLP</t>
  </si>
  <si>
    <t>ARLNCSID</t>
  </si>
  <si>
    <t>AR7614</t>
  </si>
  <si>
    <t>ARLNDESC</t>
  </si>
  <si>
    <t>Lien Description</t>
  </si>
  <si>
    <t>ARLNDTE</t>
  </si>
  <si>
    <t>ARLNDTE_HLP</t>
  </si>
  <si>
    <t>ARLNID</t>
  </si>
  <si>
    <t>Lien Key</t>
  </si>
  <si>
    <t>ARLNID_HLP</t>
  </si>
  <si>
    <t>ARLNLAHID</t>
  </si>
  <si>
    <t>ARLNNOTES</t>
  </si>
  <si>
    <t>ARLNNOTES_HLP</t>
  </si>
  <si>
    <t>ARLNNUM</t>
  </si>
  <si>
    <t>Lien Number</t>
  </si>
  <si>
    <t>ARLNNUM_HLP</t>
  </si>
  <si>
    <t>ARLNPAGE</t>
  </si>
  <si>
    <t>Lien Page Number</t>
  </si>
  <si>
    <t>ARLNRCSID</t>
  </si>
  <si>
    <t>ARLIENREL</t>
  </si>
  <si>
    <t>ARLNRCSID_HLP</t>
  </si>
  <si>
    <t>ARLNRELID</t>
  </si>
  <si>
    <t>AR7613</t>
  </si>
  <si>
    <t>ARLNRENID</t>
  </si>
  <si>
    <t>ARLNRENID_HLP</t>
  </si>
  <si>
    <t>ARLNRID</t>
  </si>
  <si>
    <t>ARLNRID_HLP</t>
  </si>
  <si>
    <t>ARLNRLNID</t>
  </si>
  <si>
    <t>Lien Record ID</t>
  </si>
  <si>
    <t>ARLNRLNID_HLP</t>
  </si>
  <si>
    <t>ARLNRRELID</t>
  </si>
  <si>
    <t>ARLNRRELID_HLP</t>
  </si>
  <si>
    <t>ARLNSTATID</t>
  </si>
  <si>
    <t>ARLIENSTAT</t>
  </si>
  <si>
    <t>ARLNSTATID_HLP</t>
  </si>
  <si>
    <t>ARLNSTDESC</t>
  </si>
  <si>
    <t>Lien status description</t>
  </si>
  <si>
    <t>ARLNSTDESC_HLP</t>
  </si>
  <si>
    <t>ARLNSTHELPID</t>
  </si>
  <si>
    <t>Lien Status Help ID</t>
  </si>
  <si>
    <t>ARLIENSTHELPID</t>
  </si>
  <si>
    <t>ARLNSTID</t>
  </si>
  <si>
    <t>Lien Status ID</t>
  </si>
  <si>
    <t>ARLNSTID_HLP</t>
  </si>
  <si>
    <t>ARLNSTNOTES</t>
  </si>
  <si>
    <t>Lien Status Notes</t>
  </si>
  <si>
    <t>ARLNWTDTE</t>
  </si>
  <si>
    <t>Follow-Up Date</t>
  </si>
  <si>
    <t>AR2148</t>
  </si>
  <si>
    <t>Attorney Fee Balance</t>
  </si>
  <si>
    <t>AR12007</t>
  </si>
  <si>
    <t>ARLOANID</t>
  </si>
  <si>
    <t>AR12003</t>
  </si>
  <si>
    <t>Original Loan Amount</t>
  </si>
  <si>
    <t>AR12004</t>
  </si>
  <si>
    <t>ARLOANSCHLID</t>
  </si>
  <si>
    <t>School ID</t>
  </si>
  <si>
    <t>ARLOANSCHOOLNAME</t>
  </si>
  <si>
    <t>School Name</t>
  </si>
  <si>
    <t>Total Number of Payments Due</t>
  </si>
  <si>
    <t>AR12008</t>
  </si>
  <si>
    <t>Unpaid Escrow Amount</t>
  </si>
  <si>
    <t>AR12005</t>
  </si>
  <si>
    <t>Unpaid Late Charges</t>
  </si>
  <si>
    <t>AR12006</t>
  </si>
  <si>
    <t>Consolidation Eligible?</t>
  </si>
  <si>
    <t>Is Eligible for Rehab?</t>
  </si>
  <si>
    <t>Titanium Billing Amount</t>
  </si>
  <si>
    <t>AR52055</t>
  </si>
  <si>
    <t>Debt Originating Agency</t>
  </si>
  <si>
    <t>Orign Debt Amt from ED</t>
  </si>
  <si>
    <t>Titanium Ineligible Borrower</t>
  </si>
  <si>
    <t>I|I|~F|F|</t>
  </si>
  <si>
    <t>Has Judgment Indicator</t>
  </si>
  <si>
    <t>Debt Judgment Date</t>
  </si>
  <si>
    <t>Debt Judgment Expiration Date</t>
  </si>
  <si>
    <t>Titanium Litigation Indicator</t>
  </si>
  <si>
    <t>Titanium No Rehab</t>
  </si>
  <si>
    <t>Titanium Number or Rehab Payments</t>
  </si>
  <si>
    <t>Original Lender Number</t>
  </si>
  <si>
    <t>Titanium Parent Plus</t>
  </si>
  <si>
    <t>Titanium Perkins Rehab Agr</t>
  </si>
  <si>
    <t>ARLOTIPERKINSREHABAGR</t>
  </si>
  <si>
    <t>Prior Rehab Date</t>
  </si>
  <si>
    <t>Titanium Promise/Schedule Create Date</t>
  </si>
  <si>
    <t>Titanium Promise/Schedule Status</t>
  </si>
  <si>
    <t>Titanium Redefault</t>
  </si>
  <si>
    <t>Titanium Rehab Agreement Received</t>
  </si>
  <si>
    <t>Titanium Rehab Indicator</t>
  </si>
  <si>
    <t>Titanium FFEL/FISL Rehab Type</t>
  </si>
  <si>
    <t>Titanium Repayment Agreement Return Date</t>
  </si>
  <si>
    <t>Titanium Resolution Promise Type</t>
  </si>
  <si>
    <t>Titanium R and A Rehab Debt</t>
  </si>
  <si>
    <t>TOP Status</t>
  </si>
  <si>
    <t>Titanium Withdrawal Date</t>
  </si>
  <si>
    <t>ARLPCHAMT</t>
  </si>
  <si>
    <t>AR11290</t>
  </si>
  <si>
    <t>ARLPCHCHKID</t>
  </si>
  <si>
    <t>AR11291</t>
  </si>
  <si>
    <t>ARLPCHCHKNUM</t>
  </si>
  <si>
    <t>AR11292</t>
  </si>
  <si>
    <t>ARLPCHCSTID</t>
  </si>
  <si>
    <t>Cost ID</t>
  </si>
  <si>
    <t>AR11289</t>
  </si>
  <si>
    <t>ARLPCHDATE</t>
  </si>
  <si>
    <t>Date of Entry</t>
  </si>
  <si>
    <t>AR11647</t>
  </si>
  <si>
    <t>ARLPCHDBSPLITID</t>
  </si>
  <si>
    <t>Debtor Split ID</t>
  </si>
  <si>
    <t>AR13656</t>
  </si>
  <si>
    <t>ARLPCHID</t>
  </si>
  <si>
    <t>Payee Cost History ID</t>
  </si>
  <si>
    <t>ARLPCHPAYCRED</t>
  </si>
  <si>
    <t>Payee Credit Used</t>
  </si>
  <si>
    <t>N|No - Default|~Y|Yes|</t>
  </si>
  <si>
    <t>AR13434</t>
  </si>
  <si>
    <t>ARLPCHSPLITID</t>
  </si>
  <si>
    <t>Client Split ID</t>
  </si>
  <si>
    <t>AR11644</t>
  </si>
  <si>
    <t>ARLTLGLDOC</t>
  </si>
  <si>
    <t>Legal Court Document Flag</t>
  </si>
  <si>
    <t>ARLTMINBAL</t>
  </si>
  <si>
    <t>Minimum Balance to Send</t>
  </si>
  <si>
    <t>ARLTNOTREQ</t>
  </si>
  <si>
    <t>Notary Required</t>
  </si>
  <si>
    <t>ARLTOVRCONLVL</t>
  </si>
  <si>
    <t>Contact Level Override Flag</t>
  </si>
  <si>
    <t>ARLTPL95</t>
  </si>
  <si>
    <t>Letter PL95?</t>
  </si>
  <si>
    <t>ARLTSAVEWORD</t>
  </si>
  <si>
    <t>Save Word Letter Flag</t>
  </si>
  <si>
    <t>Y|Yes, save a copy of this letter|~N|No, no copies should be save|</t>
  </si>
  <si>
    <t>ARLTSET</t>
  </si>
  <si>
    <t>Set Letter?</t>
  </si>
  <si>
    <t>ARLTUNRELFLDS</t>
  </si>
  <si>
    <t>Allow use of Unrelated Fields</t>
  </si>
  <si>
    <t>AR16681</t>
  </si>
  <si>
    <t>ARLVACDAPI</t>
  </si>
  <si>
    <t>LiveVox ACD API</t>
  </si>
  <si>
    <t>ACDAPI23|LiveVox ACD 2.3|~ACDAPI21|LiveVox ACD 2.1|</t>
  </si>
  <si>
    <t>ACD21</t>
  </si>
  <si>
    <t>ARLVCLIENT</t>
  </si>
  <si>
    <t>LiveVox Client Name</t>
  </si>
  <si>
    <t>CBETestPortal|53644|~CBE|49077|</t>
  </si>
  <si>
    <t>ARLVPDATE</t>
  </si>
  <si>
    <t>ARLVPERF</t>
  </si>
  <si>
    <t>AR47969</t>
  </si>
  <si>
    <t>ARLVPDELTA</t>
  </si>
  <si>
    <t>Elapsed Time</t>
  </si>
  <si>
    <t>AR47970</t>
  </si>
  <si>
    <t>ARLVPEND</t>
  </si>
  <si>
    <t>AR47971</t>
  </si>
  <si>
    <t>ARLVPEVENT</t>
  </si>
  <si>
    <t>Event</t>
  </si>
  <si>
    <t>AR47972</t>
  </si>
  <si>
    <t>ARLVPKEY</t>
  </si>
  <si>
    <t>AR47973</t>
  </si>
  <si>
    <t>ARLVPSTART</t>
  </si>
  <si>
    <t>AR47974</t>
  </si>
  <si>
    <t>ARLVSYSDBID</t>
  </si>
  <si>
    <t>LiveVox Database ID for Account</t>
  </si>
  <si>
    <t>AR47968</t>
  </si>
  <si>
    <t>ARLVSYSMGR</t>
  </si>
  <si>
    <t>LiveVox Manager User</t>
  </si>
  <si>
    <t>AR47966</t>
  </si>
  <si>
    <t>ARLVSYSNEWACCT</t>
  </si>
  <si>
    <t>New Account Notification Method</t>
  </si>
  <si>
    <t>ALERT|Display alert|~AUTO|Auto-pop new accounts|</t>
  </si>
  <si>
    <t>ALERT</t>
  </si>
  <si>
    <t>ARLVSYSPW</t>
  </si>
  <si>
    <t>LiveVox Manager password</t>
  </si>
  <si>
    <t>AR47967</t>
  </si>
  <si>
    <t>ARLVSYSREFRESH</t>
  </si>
  <si>
    <t>Num times to skip Refresh</t>
  </si>
  <si>
    <t>AR48074</t>
  </si>
  <si>
    <t>ARLVSYSSTRIP</t>
  </si>
  <si>
    <t>Number of Characters to Strip from LV id</t>
  </si>
  <si>
    <t>AR48123</t>
  </si>
  <si>
    <t>ARLVSYSTOK</t>
  </si>
  <si>
    <t>LiveVox Client Token</t>
  </si>
  <si>
    <t>AR47965</t>
  </si>
  <si>
    <t>ARLVUSER</t>
  </si>
  <si>
    <t>LiveVox Attendant User</t>
  </si>
  <si>
    <t>AR47964</t>
  </si>
  <si>
    <t>ARLVVERBOSE</t>
  </si>
  <si>
    <t>LiveVox Verbose Auditing</t>
  </si>
  <si>
    <t>F|False|~T|True|</t>
  </si>
  <si>
    <t>AR48034</t>
  </si>
  <si>
    <t>ARM2BID</t>
  </si>
  <si>
    <t>Key to Bureau Master</t>
  </si>
  <si>
    <t>ARM2BUREAU</t>
  </si>
  <si>
    <t>ARM2BLDTE</t>
  </si>
  <si>
    <t>Last Selection Date</t>
  </si>
  <si>
    <t>ARM2BLTIM</t>
  </si>
  <si>
    <t>Last Selection Time</t>
  </si>
  <si>
    <t>ARM2BMODSEC</t>
  </si>
  <si>
    <t>Mod Security for the Bureau</t>
  </si>
  <si>
    <t>ARM2BNAME</t>
  </si>
  <si>
    <t>Bureau Name</t>
  </si>
  <si>
    <t>ARM2BSKEY</t>
  </si>
  <si>
    <t>Key to Selection Run</t>
  </si>
  <si>
    <t>ARM2SEL</t>
  </si>
  <si>
    <t>ARM2CACKEY</t>
  </si>
  <si>
    <t>Key to Account table</t>
  </si>
  <si>
    <t>ARM2CONS</t>
  </si>
  <si>
    <t>ARM2CBKEY</t>
  </si>
  <si>
    <t>ARM2CDTE</t>
  </si>
  <si>
    <t>Consideration Date</t>
  </si>
  <si>
    <t>ARM2CID</t>
  </si>
  <si>
    <t>Key to Consideration Table</t>
  </si>
  <si>
    <t>ARM2COEQUIDNO</t>
  </si>
  <si>
    <t>ARM2COPTIONS</t>
  </si>
  <si>
    <t>ARM2COEQUPRGIDNO</t>
  </si>
  <si>
    <t>Equifax Program Identifier</t>
  </si>
  <si>
    <t>ARM2COID</t>
  </si>
  <si>
    <t>Key to Metro 2 Company Options</t>
  </si>
  <si>
    <t>ARM2COINCJ</t>
  </si>
  <si>
    <t>ARM2COINCK1</t>
  </si>
  <si>
    <t>ARM2COINCK2</t>
  </si>
  <si>
    <t>ARM2COINCK3</t>
  </si>
  <si>
    <t>ARM2COINCK4</t>
  </si>
  <si>
    <t>ARM2COINCN1</t>
  </si>
  <si>
    <t>ARM2COMAP</t>
  </si>
  <si>
    <t>ARM2COMINDYS</t>
  </si>
  <si>
    <t>ARM2COMININIBAL</t>
  </si>
  <si>
    <t>ARM2CONEVSELS</t>
  </si>
  <si>
    <t>ARM2CONTE</t>
  </si>
  <si>
    <t>ARM2CONUMKEEP</t>
  </si>
  <si>
    <t>Number of Sel. Data to Keep</t>
  </si>
  <si>
    <t>ARM2COONHOLDS</t>
  </si>
  <si>
    <t>ARM2CORPTADR</t>
  </si>
  <si>
    <t>Metro 2: Reporter Address</t>
  </si>
  <si>
    <t>ARM2CORPTEQU</t>
  </si>
  <si>
    <t>ARM2CORPTNAME</t>
  </si>
  <si>
    <t>Metro 2: Reporter Name</t>
  </si>
  <si>
    <t>ARM2CORPTPH</t>
  </si>
  <si>
    <t>Metro 2: Reporter Telephone No</t>
  </si>
  <si>
    <t>ARM2CORPTTU</t>
  </si>
  <si>
    <t>ARM2CORPTXPR</t>
  </si>
  <si>
    <t>ARM2COTUIDNO</t>
  </si>
  <si>
    <t>ARM2COTUPRGIDNO</t>
  </si>
  <si>
    <t>Trans Union Program Identifier</t>
  </si>
  <si>
    <t>ARM2COXPRIDNO</t>
  </si>
  <si>
    <t>ARM2COXPRPRGIDNO</t>
  </si>
  <si>
    <t>Experian Program Identifier</t>
  </si>
  <si>
    <t>ARM2CRKEY</t>
  </si>
  <si>
    <t>Key to Reason Table</t>
  </si>
  <si>
    <t>ARM2REASON</t>
  </si>
  <si>
    <t>ARM2CTIM</t>
  </si>
  <si>
    <t>Consideration Time</t>
  </si>
  <si>
    <t>ARM2CUSERKEY</t>
  </si>
  <si>
    <t>Key to User ID</t>
  </si>
  <si>
    <t>ARM2EXPBACK</t>
  </si>
  <si>
    <t>Background Export?</t>
  </si>
  <si>
    <t>ARM2EXPOPTIONS</t>
  </si>
  <si>
    <t>ARM2EXPCRLF</t>
  </si>
  <si>
    <t>CRLF Delimiter?</t>
  </si>
  <si>
    <t>ARM2EXPDEVICE</t>
  </si>
  <si>
    <t>Export Device</t>
  </si>
  <si>
    <t>ARM2EXPID</t>
  </si>
  <si>
    <t>Export Options ID</t>
  </si>
  <si>
    <t>ARM2EXPMAXBYTES</t>
  </si>
  <si>
    <t>Maximum Bytes per Volume</t>
  </si>
  <si>
    <t>ARM2EXPSKEY</t>
  </si>
  <si>
    <t>ARM2FINDEXPRUN</t>
  </si>
  <si>
    <t>ARM2EXPUSER</t>
  </si>
  <si>
    <t>Export User</t>
  </si>
  <si>
    <t>ARM2MPBASE</t>
  </si>
  <si>
    <t>Metro 2 Map Base Seg Script</t>
  </si>
  <si>
    <t>ARM2MPDESC</t>
  </si>
  <si>
    <t>ARM2MPDTE</t>
  </si>
  <si>
    <t>Map Revision Date</t>
  </si>
  <si>
    <t>ARM2MPID</t>
  </si>
  <si>
    <t>Key to Metro 2 Mapping Table</t>
  </si>
  <si>
    <t>ARM2MPJ1</t>
  </si>
  <si>
    <t>Metro 2 Map J1 Seg Script</t>
  </si>
  <si>
    <t>ARM2MPJ2</t>
  </si>
  <si>
    <t>Metro 2 Map J2 Seg Script</t>
  </si>
  <si>
    <t>ARM2MPK1</t>
  </si>
  <si>
    <t>Metro 2 Map K1 Seg Script</t>
  </si>
  <si>
    <t>ARM2MPK2</t>
  </si>
  <si>
    <t>Metro 2 Map K2 Seg Script</t>
  </si>
  <si>
    <t>ARM2MPK3</t>
  </si>
  <si>
    <t>Metro 2 Map K3 Seg Script</t>
  </si>
  <si>
    <t>ARM2MPK4</t>
  </si>
  <si>
    <t>Metro 2 Map K4 Seg Script</t>
  </si>
  <si>
    <t>ARM2MPMODSEC</t>
  </si>
  <si>
    <t>Mapping Modify Security</t>
  </si>
  <si>
    <t>ARM2MPN1</t>
  </si>
  <si>
    <t>Metro 2 Map N1 Seg Script</t>
  </si>
  <si>
    <t>ARM2MPNTE</t>
  </si>
  <si>
    <t>Metro 2 Mapping Notes</t>
  </si>
  <si>
    <t>ARM2MPREVNO</t>
  </si>
  <si>
    <t>Map Revision Number</t>
  </si>
  <si>
    <t>ARM2MPTIM</t>
  </si>
  <si>
    <t>Map Revision Time</t>
  </si>
  <si>
    <t>ARM2MPUSERID</t>
  </si>
  <si>
    <t>Map Revision User ID</t>
  </si>
  <si>
    <t>ARM2RDESC</t>
  </si>
  <si>
    <t>Reason Description</t>
  </si>
  <si>
    <t>ARM2RHELPID</t>
  </si>
  <si>
    <t>ARM2RID</t>
  </si>
  <si>
    <t>Key to Metro 2 Export Reason</t>
  </si>
  <si>
    <t>ARM2RMODSEC</t>
  </si>
  <si>
    <t>Reason Modify Security</t>
  </si>
  <si>
    <t>ARM2RNEVERRPT</t>
  </si>
  <si>
    <t>Never Report Flag</t>
  </si>
  <si>
    <t>ARM2RONHOLD</t>
  </si>
  <si>
    <t>On Hold Flag</t>
  </si>
  <si>
    <t>ARM2RVALSCR</t>
  </si>
  <si>
    <t>Reason Validation Script</t>
  </si>
  <si>
    <t>ARM2SAACKEY</t>
  </si>
  <si>
    <t>Key to Account Table</t>
  </si>
  <si>
    <t>ARM2SELA</t>
  </si>
  <si>
    <t>ARM2SAACTION</t>
  </si>
  <si>
    <t>Selection Bureau Action Mode</t>
  </si>
  <si>
    <t>ARM2ACTIONFL</t>
  </si>
  <si>
    <t>ARM2SABYTECNT</t>
  </si>
  <si>
    <t>Record Byte Count</t>
  </si>
  <si>
    <t>ARM2SAID</t>
  </si>
  <si>
    <t>Key to Selection Account</t>
  </si>
  <si>
    <t>ARM2SANEVERRPT</t>
  </si>
  <si>
    <t>Selection Never Report Flag</t>
  </si>
  <si>
    <t>ARM2SANOTES</t>
  </si>
  <si>
    <t>Account Selection Notes</t>
  </si>
  <si>
    <t>ARM2SAONHOLD</t>
  </si>
  <si>
    <t>Selection On Hold Flag</t>
  </si>
  <si>
    <t>ARM2SASDKEY</t>
  </si>
  <si>
    <t>Key to Selection Data Table</t>
  </si>
  <si>
    <t>ARM2SELD</t>
  </si>
  <si>
    <t>ARM2SASKEY</t>
  </si>
  <si>
    <t>Key to Selection Run Table</t>
  </si>
  <si>
    <t>ARM2SBKEY</t>
  </si>
  <si>
    <t>ARM2SBYTECNTTOT</t>
  </si>
  <si>
    <t>Total Byte</t>
  </si>
  <si>
    <t>ARM2SDBACCTSTAT</t>
  </si>
  <si>
    <t>Account Status</t>
  </si>
  <si>
    <t>ARM2FINDACSTAT</t>
  </si>
  <si>
    <t>ARM2SDBACCTTYP</t>
  </si>
  <si>
    <t>ARM2FINDACTYP</t>
  </si>
  <si>
    <t>ARM2SDBADR1</t>
  </si>
  <si>
    <t>Address Line 1</t>
  </si>
  <si>
    <t>ARM2SDBADR2</t>
  </si>
  <si>
    <t>ARM2SDBADRIDC</t>
  </si>
  <si>
    <t>Address Indicator</t>
  </si>
  <si>
    <t>ARM2FINDADDRIND</t>
  </si>
  <si>
    <t>ARM2SDBAPAYAMT</t>
  </si>
  <si>
    <t>Actual Payment Amt</t>
  </si>
  <si>
    <t>ARM2SDBBDTE</t>
  </si>
  <si>
    <t>ARM2SDBBILLDTE</t>
  </si>
  <si>
    <t>ARM2SDBCACCTNUM</t>
  </si>
  <si>
    <t>Consumer Account Number</t>
  </si>
  <si>
    <t>ARM2SDBCINFOIDC</t>
  </si>
  <si>
    <t>Consumer Information Indicator</t>
  </si>
  <si>
    <t>ARM2FINDCINFOIDC</t>
  </si>
  <si>
    <t>ARM2SDBCLODTE</t>
  </si>
  <si>
    <t>Date Closed</t>
  </si>
  <si>
    <t>ARM2SDBCOMPCCD</t>
  </si>
  <si>
    <t>Compliance Condition Code</t>
  </si>
  <si>
    <t>ARM2FINDCOMPCOND</t>
  </si>
  <si>
    <t>ARM2SDBCORRIDC</t>
  </si>
  <si>
    <t>Correction Indicator</t>
  </si>
  <si>
    <t>ARM2FINDCORRIND</t>
  </si>
  <si>
    <t>ARM2SDBCOUNTRYCD</t>
  </si>
  <si>
    <t>ARM2FINDCOUNTRY</t>
  </si>
  <si>
    <t>ARM2SDBCRLIM</t>
  </si>
  <si>
    <t>ARM2SDBCTRANTYP</t>
  </si>
  <si>
    <t>Consumer Transaction Type</t>
  </si>
  <si>
    <t>ARM2FINDCTRANTYP</t>
  </si>
  <si>
    <t>ARM2SDBCTY</t>
  </si>
  <si>
    <t>ARM2SDBCURBAL</t>
  </si>
  <si>
    <t>ARM2SDBCYCLEIDF</t>
  </si>
  <si>
    <t>Cycle Identifier</t>
  </si>
  <si>
    <t>ARM2SDBECOACD</t>
  </si>
  <si>
    <t>ECOA Code</t>
  </si>
  <si>
    <t>ARM2FINDECOA</t>
  </si>
  <si>
    <t>ARM2SDBFDLQDTE</t>
  </si>
  <si>
    <t>Date of First Delinquency</t>
  </si>
  <si>
    <t>ARM2SDBFNM</t>
  </si>
  <si>
    <t>ARM2SDBGENCD</t>
  </si>
  <si>
    <t>Generation Code</t>
  </si>
  <si>
    <t>ARM2FINDGENCD</t>
  </si>
  <si>
    <t>ARM2SDBIDENTNUM</t>
  </si>
  <si>
    <t>ARM2SDBLNM</t>
  </si>
  <si>
    <t>Surname</t>
  </si>
  <si>
    <t>ARM2SDBLSTPAYDTE</t>
  </si>
  <si>
    <t>Date of Last Payment</t>
  </si>
  <si>
    <t>ARM2SDBMNM</t>
  </si>
  <si>
    <t>ARM2SDBOPENDTE</t>
  </si>
  <si>
    <t>Date Opened</t>
  </si>
  <si>
    <t>ARM2SDBORCOFFAMT</t>
  </si>
  <si>
    <t>Original Charge-off Amt</t>
  </si>
  <si>
    <t>ARM2SDBORLNAMT</t>
  </si>
  <si>
    <t>Original Loan Amt</t>
  </si>
  <si>
    <t>ARM2SDBPASTDUEAMT</t>
  </si>
  <si>
    <t>Amount Past Due</t>
  </si>
  <si>
    <t>ARM2SDBPAYHPROF</t>
  </si>
  <si>
    <t>Payment History Profile</t>
  </si>
  <si>
    <t>BBBBBBBBBBBBBBBBBBBBBBBB</t>
  </si>
  <si>
    <t>ARM2SDBPAYRATING</t>
  </si>
  <si>
    <t>Payment Rating</t>
  </si>
  <si>
    <t>ARM2FINDPAYRATE</t>
  </si>
  <si>
    <t>ARM2SDBPH</t>
  </si>
  <si>
    <t>Telephone Number</t>
  </si>
  <si>
    <t>ARM2SDBPORTTYP</t>
  </si>
  <si>
    <t>Portfolio Type</t>
  </si>
  <si>
    <t>ARM2FINDPORTTYP</t>
  </si>
  <si>
    <t>ARM2SDBPROCIDC</t>
  </si>
  <si>
    <t>Processing Indicator</t>
  </si>
  <si>
    <t>ARM2SDBRESCD</t>
  </si>
  <si>
    <t>Residence Code</t>
  </si>
  <si>
    <t>ARM2FINDRESCD</t>
  </si>
  <si>
    <t>ARM2SDBSMPAYAMT</t>
  </si>
  <si>
    <t>Scheduled Month Payment Amt</t>
  </si>
  <si>
    <t>ARM2SDBSPCOM</t>
  </si>
  <si>
    <t>Special Comment</t>
  </si>
  <si>
    <t>ARM2FINDSPECCOM</t>
  </si>
  <si>
    <t>ARM2SDBSSN</t>
  </si>
  <si>
    <t>ARM2SDBST</t>
  </si>
  <si>
    <t>ARM2FINDSTATE</t>
  </si>
  <si>
    <t>ARM2SDBTERMDUR</t>
  </si>
  <si>
    <t>Terms Duration</t>
  </si>
  <si>
    <t>ARM2SDBTERMFRQ</t>
  </si>
  <si>
    <t>Terms Frequency</t>
  </si>
  <si>
    <t>ARM2FINDTERMFRQ</t>
  </si>
  <si>
    <t>ARM2SDBTIMESTMP</t>
  </si>
  <si>
    <t>Time Stamp</t>
  </si>
  <si>
    <t>ARM2SDBZIP</t>
  </si>
  <si>
    <t>ARM2SDENKEY</t>
  </si>
  <si>
    <t>Key to Entity table</t>
  </si>
  <si>
    <t>ARM2SDID</t>
  </si>
  <si>
    <t>Key to Selection Data</t>
  </si>
  <si>
    <t>ARM2SDINCSEG</t>
  </si>
  <si>
    <t>Included Segments</t>
  </si>
  <si>
    <t>ARM2SDJ1BDTE</t>
  </si>
  <si>
    <t>ARM2SELDJ1</t>
  </si>
  <si>
    <t>ARM2SDJ1CINFOIDC</t>
  </si>
  <si>
    <t>ARM2SDJ1CTRANTYP</t>
  </si>
  <si>
    <t>ARM2SDJ1ECOACD</t>
  </si>
  <si>
    <t>ARM2SDJ1ENKEY</t>
  </si>
  <si>
    <t>Key to the Entity table</t>
  </si>
  <si>
    <t>ARM2SDJ1FNM</t>
  </si>
  <si>
    <t>ARM2SDJ1GENCD</t>
  </si>
  <si>
    <t>ARM2SDJ1ID</t>
  </si>
  <si>
    <t>Key to Selection Data J1 Seg</t>
  </si>
  <si>
    <t>ARM2SDJ1LNM</t>
  </si>
  <si>
    <t>ARM2SDJ1MNM</t>
  </si>
  <si>
    <t>ARM2SDJ1PH</t>
  </si>
  <si>
    <t>ARM2SDJ1SDKEY</t>
  </si>
  <si>
    <t>ARM2SDJ1SSN</t>
  </si>
  <si>
    <t>ARM2SDJ2ADR1</t>
  </si>
  <si>
    <t>ARM2SELDJ2</t>
  </si>
  <si>
    <t>ARM2SDJ2ADR2</t>
  </si>
  <si>
    <t>ARM2SDJ2ADRIDC</t>
  </si>
  <si>
    <t>ARM2SDJ2BDTE</t>
  </si>
  <si>
    <t>ARM2SDJ2CINFOIDC</t>
  </si>
  <si>
    <t>ARM2SDJ2COUNTRYCD</t>
  </si>
  <si>
    <t>ARM2SDJ2CTRANTYP</t>
  </si>
  <si>
    <t>ARM2SDJ2CTY</t>
  </si>
  <si>
    <t>ARM2SDJ2ECOACD</t>
  </si>
  <si>
    <t>ARM2SDJ2ENKEY</t>
  </si>
  <si>
    <t>ARM2SDJ2FNM</t>
  </si>
  <si>
    <t>ARM2SDJ2GENCD</t>
  </si>
  <si>
    <t>ARM2SDJ2ID</t>
  </si>
  <si>
    <t>Key to Selection Data J2 Seg</t>
  </si>
  <si>
    <t>ARM2SDJ2LNM</t>
  </si>
  <si>
    <t>ARM2SDJ2MNM</t>
  </si>
  <si>
    <t>ARM2SDJ2PH</t>
  </si>
  <si>
    <t>ARM2SDJ2RESCD</t>
  </si>
  <si>
    <t>ARM2SDJ2SDKEY</t>
  </si>
  <si>
    <t>ARM2SDJ2SSN</t>
  </si>
  <si>
    <t>ARM2SDJ2ST</t>
  </si>
  <si>
    <t>ARM2SDJ2ZIP</t>
  </si>
  <si>
    <t>ARM2SDK1CLCLASS</t>
  </si>
  <si>
    <t>Creditor Classification</t>
  </si>
  <si>
    <t>ARM2SDK1CLNM</t>
  </si>
  <si>
    <t>ARM2SDK2PORTFROM</t>
  </si>
  <si>
    <t>Purchased Portfolio From</t>
  </si>
  <si>
    <t>ARM2SDK2PORTIDC</t>
  </si>
  <si>
    <t>Portfolio Indicator</t>
  </si>
  <si>
    <t>ARM2FINDPORTIND</t>
  </si>
  <si>
    <t>ARM2SDK3ACCTNUM</t>
  </si>
  <si>
    <t>ARM2SDK3AGYIDF</t>
  </si>
  <si>
    <t>Agency Identifier</t>
  </si>
  <si>
    <t>ARM2FINDAGCYIDF</t>
  </si>
  <si>
    <t>ARM2SDK3MORTIDNUM</t>
  </si>
  <si>
    <t>Mortgage Identification Number</t>
  </si>
  <si>
    <t>ARM2SDK4DPAYSTRTDTE</t>
  </si>
  <si>
    <t>Deferred Payment Start Date</t>
  </si>
  <si>
    <t>ARM2SDK4PAYAMT</t>
  </si>
  <si>
    <t>ARM2SDK4PAYDUEDTE</t>
  </si>
  <si>
    <t>Payment Due Date</t>
  </si>
  <si>
    <t>ARM2SDK4SPPAYIDC</t>
  </si>
  <si>
    <t>Specialized Payment Indicator</t>
  </si>
  <si>
    <t>ARM2FINDSPAYIND</t>
  </si>
  <si>
    <t>ARM2SDL1CGIDC</t>
  </si>
  <si>
    <t>Change Indicator</t>
  </si>
  <si>
    <t>ARM2FINDCHGIND</t>
  </si>
  <si>
    <t>ARM2SDL1NCACCTNUM</t>
  </si>
  <si>
    <t>New Consumer Acct Number</t>
  </si>
  <si>
    <t>ARM2SDL1NIDNUM</t>
  </si>
  <si>
    <t>New Identification Number</t>
  </si>
  <si>
    <t>ARM2SDN1EMPADR1</t>
  </si>
  <si>
    <t>Employer Address Line 1</t>
  </si>
  <si>
    <t>ARM2SDN1EMPADR2</t>
  </si>
  <si>
    <t>Employer Address Line 2</t>
  </si>
  <si>
    <t>ARM2SDN1EMPCTY</t>
  </si>
  <si>
    <t>Employer City</t>
  </si>
  <si>
    <t>ARM2SDN1EMPNM</t>
  </si>
  <si>
    <t>Employer Name</t>
  </si>
  <si>
    <t>ARM2SDN1EMPST</t>
  </si>
  <si>
    <t>Employer State</t>
  </si>
  <si>
    <t>ARM2SDN1EMPZIP</t>
  </si>
  <si>
    <t>Employer Postal Code</t>
  </si>
  <si>
    <t>ARM2SDN1OCC</t>
  </si>
  <si>
    <t>Occupation</t>
  </si>
  <si>
    <t>ARM2SDTE</t>
  </si>
  <si>
    <t>Selected Date</t>
  </si>
  <si>
    <t>ARM2SID</t>
  </si>
  <si>
    <t>ARM2SLASTID</t>
  </si>
  <si>
    <t>Last Id Processed</t>
  </si>
  <si>
    <t>ARM2SRID</t>
  </si>
  <si>
    <t>Key to Selection Reason</t>
  </si>
  <si>
    <t>ARM2SELR</t>
  </si>
  <si>
    <t>ARM2SRNEVERRPT</t>
  </si>
  <si>
    <t>Select Reason Never Report?</t>
  </si>
  <si>
    <t>ARM2SRONHOLD</t>
  </si>
  <si>
    <t>Select Reason On Hold?</t>
  </si>
  <si>
    <t>ARM2SRRKEY</t>
  </si>
  <si>
    <t>Key to Reason Code</t>
  </si>
  <si>
    <t>ARM2SRSAKEY</t>
  </si>
  <si>
    <t>ARM2SRSELECT</t>
  </si>
  <si>
    <t>Select account?</t>
  </si>
  <si>
    <t>ARM2SSTATUS</t>
  </si>
  <si>
    <t>Selection Status</t>
  </si>
  <si>
    <t>Selection Started</t>
  </si>
  <si>
    <t>ARM2FINDSELSTAT</t>
  </si>
  <si>
    <t>ARM2STIM</t>
  </si>
  <si>
    <t>Selected Time</t>
  </si>
  <si>
    <t>ARM2SUSER</t>
  </si>
  <si>
    <t>User Who Performed Selection</t>
  </si>
  <si>
    <t>ARM2TRACKEY</t>
  </si>
  <si>
    <t>ARM2TRADE</t>
  </si>
  <si>
    <t>ARM2TRACTION</t>
  </si>
  <si>
    <t>Bureau Action Mode</t>
  </si>
  <si>
    <t>ARM2TRBUREAU</t>
  </si>
  <si>
    <t>Credit Bureau</t>
  </si>
  <si>
    <t>ARM2TRCBAL</t>
  </si>
  <si>
    <t>Last Reported Amount Past Due</t>
  </si>
  <si>
    <t>ARM2TRCDTE</t>
  </si>
  <si>
    <t>Last Report Date</t>
  </si>
  <si>
    <t>ARM2TRCSTATUS</t>
  </si>
  <si>
    <t>Last Reported Account Status</t>
  </si>
  <si>
    <t>ARM2TRID</t>
  </si>
  <si>
    <t>Key to Tradeline Information</t>
  </si>
  <si>
    <t>ARM2TRSAKEY</t>
  </si>
  <si>
    <t>Key to Last Update Sel Acct</t>
  </si>
  <si>
    <t>ARMADESC</t>
  </si>
  <si>
    <t>Matching Description</t>
  </si>
  <si>
    <t>ARMATCH</t>
  </si>
  <si>
    <t>ARMAHELPID</t>
  </si>
  <si>
    <t>ARMAID</t>
  </si>
  <si>
    <t>Match ID</t>
  </si>
  <si>
    <t>ARMAMODSEC</t>
  </si>
  <si>
    <t>ARMBDEFMENUVIEWID</t>
  </si>
  <si>
    <t>Default menu view</t>
  </si>
  <si>
    <t>ARMENUBAR</t>
  </si>
  <si>
    <t>ARMENUVIEW</t>
  </si>
  <si>
    <t>ARMBDESC</t>
  </si>
  <si>
    <t>Menu Bar Description</t>
  </si>
  <si>
    <t>ARMBHELPID</t>
  </si>
  <si>
    <t>Help</t>
  </si>
  <si>
    <t>ARMBID</t>
  </si>
  <si>
    <t>Menu Bar Key</t>
  </si>
  <si>
    <t>ARMBLID</t>
  </si>
  <si>
    <t>Menu Bar Lists Key</t>
  </si>
  <si>
    <t>ARMENUBARLISTS</t>
  </si>
  <si>
    <t>ARMBLLISTID</t>
  </si>
  <si>
    <t>Menu Bar List</t>
  </si>
  <si>
    <t>ARMENULIST</t>
  </si>
  <si>
    <t>ARMBLMENUBARID</t>
  </si>
  <si>
    <t>Menu Bar</t>
  </si>
  <si>
    <t>ARMBLORDER</t>
  </si>
  <si>
    <t>Menu Bar List Order</t>
  </si>
  <si>
    <t>ARMBLORDERFIND</t>
  </si>
  <si>
    <t>ARMBMODSEC</t>
  </si>
  <si>
    <t>Modification security</t>
  </si>
  <si>
    <t>ARMBSDESC</t>
  </si>
  <si>
    <t>Menu bar style description</t>
  </si>
  <si>
    <t>ARMENUBARSTYLE</t>
  </si>
  <si>
    <t>ARMBSECCODES</t>
  </si>
  <si>
    <t>Security codes</t>
  </si>
  <si>
    <t>ARMBSKEY</t>
  </si>
  <si>
    <t>ARMBSMODSEC</t>
  </si>
  <si>
    <t>0|Can be changed/deleted|~1|Can be changed, not deleted|~2|Cannot be changed/deleted|~4|Cannot be se</t>
  </si>
  <si>
    <t>ARMBSNAME</t>
  </si>
  <si>
    <t>Menu bar style sheet file name</t>
  </si>
  <si>
    <t>ARMCAENDDATE</t>
  </si>
  <si>
    <t>ARMCAPOOLSESSION</t>
  </si>
  <si>
    <t>ARMCAENDPOOLINV</t>
  </si>
  <si>
    <t>End Pool Inventory Count</t>
  </si>
  <si>
    <t>ARMCAENDREASON</t>
  </si>
  <si>
    <t>End Reason</t>
  </si>
  <si>
    <t>ARMCAENDTIME</t>
  </si>
  <si>
    <t>ARMCAENDUSER</t>
  </si>
  <si>
    <t>User That Issued the Stop Request</t>
  </si>
  <si>
    <t>ARMCAERROR</t>
  </si>
  <si>
    <t>ARMCAID</t>
  </si>
  <si>
    <t>ARMCAJOB</t>
  </si>
  <si>
    <t>ARMCALINES</t>
  </si>
  <si>
    <t>Number of Contact Platform Lines</t>
  </si>
  <si>
    <t>ARMCAPLATFORM</t>
  </si>
  <si>
    <t>Contact Platform</t>
  </si>
  <si>
    <t>ARMCAPOOL</t>
  </si>
  <si>
    <t>Pool Id</t>
  </si>
  <si>
    <t>GCPOOL</t>
  </si>
  <si>
    <t>ARMCAPOOLDESC</t>
  </si>
  <si>
    <t>Pool Description</t>
  </si>
  <si>
    <t>ARMCASCHEDSTOPTIME</t>
  </si>
  <si>
    <t>Scheduled Stop Time</t>
  </si>
  <si>
    <t>ARMCASTARTDATE</t>
  </si>
  <si>
    <t>ARMCASTARTPOOLINV</t>
  </si>
  <si>
    <t>Start Pool Inventory Count</t>
  </si>
  <si>
    <t>ARMCASTARTTIME</t>
  </si>
  <si>
    <t>ARMCASTARTUSER</t>
  </si>
  <si>
    <t>Start User</t>
  </si>
  <si>
    <t>ARMCASTATUS</t>
  </si>
  <si>
    <t>STARTING|Connecting to the platform|~ACTIVE|Active on the platform|~FAILURE|Stopped because of error</t>
  </si>
  <si>
    <t>ARMCASTATUSCALC</t>
  </si>
  <si>
    <t>Status (Validated Against the Cache Job)</t>
  </si>
  <si>
    <t>ARMCBRID</t>
  </si>
  <si>
    <t>Mass Change Billing Rate ID</t>
  </si>
  <si>
    <t>ARMCBILLINGRATE</t>
  </si>
  <si>
    <t>AR7008</t>
  </si>
  <si>
    <t>ARMCBRJOBCD</t>
  </si>
  <si>
    <t>AR7009</t>
  </si>
  <si>
    <t>ARMCBROVRRATE</t>
  </si>
  <si>
    <t>Override Rate</t>
  </si>
  <si>
    <t>AR7010</t>
  </si>
  <si>
    <t>ARMCBRSESSION</t>
  </si>
  <si>
    <t>AR7011</t>
  </si>
  <si>
    <t>ARMCBSDESC</t>
  </si>
  <si>
    <t>ARMCBSESSION</t>
  </si>
  <si>
    <t>ARMCBSID</t>
  </si>
  <si>
    <t>Mass Change Billing ID</t>
  </si>
  <si>
    <t>AR7007</t>
  </si>
  <si>
    <t>ARMCFLDALL</t>
  </si>
  <si>
    <t>List of Fields All Match</t>
  </si>
  <si>
    <t>ARMATCHMC</t>
  </si>
  <si>
    <t>ARMCFLDONE</t>
  </si>
  <si>
    <t>List of Fields One Match</t>
  </si>
  <si>
    <t>ARMCID</t>
  </si>
  <si>
    <t>Matching Criteria ID</t>
  </si>
  <si>
    <t>ARMCLINE</t>
  </si>
  <si>
    <t>Line number</t>
  </si>
  <si>
    <t>ARMCLINEVAL</t>
  </si>
  <si>
    <t>ARMCMATCHID</t>
  </si>
  <si>
    <t>Foreign Key to ARMATCH</t>
  </si>
  <si>
    <t>ARMGRACCT</t>
  </si>
  <si>
    <t>ARMGRCANRPT</t>
  </si>
  <si>
    <t>ARMGRAGCY</t>
  </si>
  <si>
    <t>Days in Agency</t>
  </si>
  <si>
    <t>ARMGRCALLS</t>
  </si>
  <si>
    <t>ARMGRCANCODE</t>
  </si>
  <si>
    <t>ARMGRCANDESC</t>
  </si>
  <si>
    <t>ARMGRCLT</t>
  </si>
  <si>
    <t>ARMGRCLTNM</t>
  </si>
  <si>
    <t>ARMGRCOL</t>
  </si>
  <si>
    <t>ARMGRCOLNM</t>
  </si>
  <si>
    <t>ARMGRCONT</t>
  </si>
  <si>
    <t>ARMGRDEPT</t>
  </si>
  <si>
    <t>Days in Department</t>
  </si>
  <si>
    <t>ARMGRGOODAF</t>
  </si>
  <si>
    <t>Good Address Flag</t>
  </si>
  <si>
    <t>ARMGRGOODPF</t>
  </si>
  <si>
    <t>Good Phone Flag</t>
  </si>
  <si>
    <t>ARMGRGOODPYF</t>
  </si>
  <si>
    <t>Good Payment Flag</t>
  </si>
  <si>
    <t>ARMGRID</t>
  </si>
  <si>
    <t>ARMGRJOB</t>
  </si>
  <si>
    <t>ARMGRLTRS</t>
  </si>
  <si>
    <t>ARMGRSCODE</t>
  </si>
  <si>
    <t>ARMGRSORT</t>
  </si>
  <si>
    <t>ARMGRSCODERPT</t>
  </si>
  <si>
    <t>Cancel Code on Report</t>
  </si>
  <si>
    <t>ARMGRSCOL</t>
  </si>
  <si>
    <t>ARMGRSCOLNM</t>
  </si>
  <si>
    <t>ARMGRSDESC</t>
  </si>
  <si>
    <t>ARMGRSETBAL</t>
  </si>
  <si>
    <t>Set Balance</t>
  </si>
  <si>
    <t>ARMGRSID</t>
  </si>
  <si>
    <t>Sort Generated ID</t>
  </si>
  <si>
    <t>ARMGRSJOB</t>
  </si>
  <si>
    <t>ARMGRSSUP</t>
  </si>
  <si>
    <t>Group Supervisor</t>
  </si>
  <si>
    <t>ARMGRSUPNM</t>
  </si>
  <si>
    <t>Supervisor Name</t>
  </si>
  <si>
    <t>ARMGRTBAL</t>
  </si>
  <si>
    <t>Total Balance</t>
  </si>
  <si>
    <t>ARMGRTOTAL</t>
  </si>
  <si>
    <t>ARMGRTCNT</t>
  </si>
  <si>
    <t>Total Number of Debtors</t>
  </si>
  <si>
    <t>ARMGRTCODE</t>
  </si>
  <si>
    <t>ARMGRTDESC</t>
  </si>
  <si>
    <t>ARMGRTID</t>
  </si>
  <si>
    <t>Totals Generated ID</t>
  </si>
  <si>
    <t>ARMGRTJOB</t>
  </si>
  <si>
    <t>ARMGRTPRINT</t>
  </si>
  <si>
    <t>Totals Print Field</t>
  </si>
  <si>
    <t>ARMGRTSUP</t>
  </si>
  <si>
    <t>ARMGRTTYPE</t>
  </si>
  <si>
    <t>Total Type</t>
  </si>
  <si>
    <t>C||~S||~A||</t>
  </si>
  <si>
    <t>ARMIDESC</t>
  </si>
  <si>
    <t>Menu Item Description</t>
  </si>
  <si>
    <t>ARMENUITEM</t>
  </si>
  <si>
    <t>ARMIID</t>
  </si>
  <si>
    <t>Menu Item Key</t>
  </si>
  <si>
    <t>ARMIIMODSEC</t>
  </si>
  <si>
    <t>ARMILISTID</t>
  </si>
  <si>
    <t>Menu List</t>
  </si>
  <si>
    <t>ARMIMENUDEFID</t>
  </si>
  <si>
    <t>Menu Definition</t>
  </si>
  <si>
    <t>ARMENUDEFFIND</t>
  </si>
  <si>
    <t>ARMIMENUDEFSEL</t>
  </si>
  <si>
    <t>Menu Definition Selection</t>
  </si>
  <si>
    <t>ARMIMENUDEFSELFIND</t>
  </si>
  <si>
    <t>ARMIVIEWID</t>
  </si>
  <si>
    <t>Menu View</t>
  </si>
  <si>
    <t>ARMLDESC</t>
  </si>
  <si>
    <t>Menu List Description</t>
  </si>
  <si>
    <t>ARMLHELPID</t>
  </si>
  <si>
    <t>Menu List Help</t>
  </si>
  <si>
    <t>ARMLID</t>
  </si>
  <si>
    <t>ARMLIID</t>
  </si>
  <si>
    <t>ARMENULISTITEMS</t>
  </si>
  <si>
    <t>ARMLIITEMID</t>
  </si>
  <si>
    <t>Menu list item</t>
  </si>
  <si>
    <t>ARMLILISTID</t>
  </si>
  <si>
    <t>Menu list</t>
  </si>
  <si>
    <t>ARMLIORDER</t>
  </si>
  <si>
    <t>ARMLIORDERFINDLIST</t>
  </si>
  <si>
    <t>ARMLMODSEC</t>
  </si>
  <si>
    <t>Menu List Modification Security</t>
  </si>
  <si>
    <t>ARMLSECCODES</t>
  </si>
  <si>
    <t>Menu List Security Codes</t>
  </si>
  <si>
    <t>ARMNGID</t>
  </si>
  <si>
    <t>ARMENUGUI</t>
  </si>
  <si>
    <t>AR4026</t>
  </si>
  <si>
    <t>ARMNGMENUEL</t>
  </si>
  <si>
    <t>Menu Element</t>
  </si>
  <si>
    <t>AR4078</t>
  </si>
  <si>
    <t>ARMODID</t>
  </si>
  <si>
    <t>ARMOD</t>
  </si>
  <si>
    <t>ARMODMESSAGE</t>
  </si>
  <si>
    <t>Message of Day Text</t>
  </si>
  <si>
    <t>ARMTMSGFRI</t>
  </si>
  <si>
    <t>Friday's Message</t>
  </si>
  <si>
    <t>ARMODTEAM</t>
  </si>
  <si>
    <t>ARMTMSGMON</t>
  </si>
  <si>
    <t>Monday's Message</t>
  </si>
  <si>
    <t>ARMTMSGSAT</t>
  </si>
  <si>
    <t>Saturday's Message</t>
  </si>
  <si>
    <t>ARMTMSGSUN</t>
  </si>
  <si>
    <t>Sunday's Message</t>
  </si>
  <si>
    <t>ARMTMSGTEAMID</t>
  </si>
  <si>
    <t>Team Message ID</t>
  </si>
  <si>
    <t>ARMTMSGTHR</t>
  </si>
  <si>
    <t>Thursday's Message</t>
  </si>
  <si>
    <t>ARMTMSGTUE</t>
  </si>
  <si>
    <t>Tuesday's Message</t>
  </si>
  <si>
    <t>ARMTMSGWED</t>
  </si>
  <si>
    <t>Wednesday's Message</t>
  </si>
  <si>
    <t>ARMTSUPID</t>
  </si>
  <si>
    <t>ARMVDESC</t>
  </si>
  <si>
    <t>ARMVHELPID</t>
  </si>
  <si>
    <t>ARMVID</t>
  </si>
  <si>
    <t>ARMVLAYOUT</t>
  </si>
  <si>
    <t>Layout</t>
  </si>
  <si>
    <t>ARMVLAYOUTFIND</t>
  </si>
  <si>
    <t>ARMVMODSEC</t>
  </si>
  <si>
    <t>ARMVPCONTENT</t>
  </si>
  <si>
    <t>Menu View Panel Content</t>
  </si>
  <si>
    <t>ARMENUVIEWPANELS</t>
  </si>
  <si>
    <t>ARMVPDESC</t>
  </si>
  <si>
    <t>Menu View Panel Description</t>
  </si>
  <si>
    <t>ARMVPID</t>
  </si>
  <si>
    <t>Menu View Panels Key</t>
  </si>
  <si>
    <t>ARMVPLOCATION</t>
  </si>
  <si>
    <t>Menu View Panel Location</t>
  </si>
  <si>
    <t>ARMVPMENUDEFID</t>
  </si>
  <si>
    <t>ARMVPMENUVIEWID</t>
  </si>
  <si>
    <t>ARMVPTYPE</t>
  </si>
  <si>
    <t>Menu View Panel Type</t>
  </si>
  <si>
    <t>MOD|Message of the Day Panel|~TOPLEFT|Top Left Panel|~TOPRIGHT|Top Right Panel|~BOTTOMLEFT|Bottom Le</t>
  </si>
  <si>
    <t>ARMVPWEBPAGE</t>
  </si>
  <si>
    <t>Compiled Web page to execute</t>
  </si>
  <si>
    <t>STWEBPAGE</t>
  </si>
  <si>
    <t>ARNBMENID</t>
  </si>
  <si>
    <t>Nearby Mig Data - Entity ID</t>
  </si>
  <si>
    <t>ARNBMID</t>
  </si>
  <si>
    <t>Nearby Mig Data - Key</t>
  </si>
  <si>
    <t>ARNBMINFOID</t>
  </si>
  <si>
    <t>Nearby Mig Data - Info ID</t>
  </si>
  <si>
    <t>ARNBMSEQID</t>
  </si>
  <si>
    <t>Nearby Mig Data - Sequence Number</t>
  </si>
  <si>
    <t>ARNBWECAPTION</t>
  </si>
  <si>
    <t>Caption used for account entry view</t>
  </si>
  <si>
    <t>ARNBWEDESC</t>
  </si>
  <si>
    <t>ARNBWEFLDCTRL</t>
  </si>
  <si>
    <t>Control to use for input</t>
  </si>
  <si>
    <t>ARNBWEBENTRYFIELD</t>
  </si>
  <si>
    <t>ARNBWEFLDCTRLOPTS</t>
  </si>
  <si>
    <t>Control options to use for input</t>
  </si>
  <si>
    <t>ARNBWEFLDDATALEVEL</t>
  </si>
  <si>
    <t>Data Level</t>
  </si>
  <si>
    <t>ACCOUNT|Account|~PARTY|Responsible Party|</t>
  </si>
  <si>
    <t>ARNBWEFLDDATATYPE</t>
  </si>
  <si>
    <t>AMT|Amount|~CHR|Character|~DATE|Date|~NUM|Numeric|~PHONE|Phone Number|~SSN|Social Security Number|~T</t>
  </si>
  <si>
    <t>ARNBWEFLDDEFVAL</t>
  </si>
  <si>
    <t>Default Value</t>
  </si>
  <si>
    <t>ARNBWEFLDID</t>
  </si>
  <si>
    <t>ARNBWEFLDLABEL</t>
  </si>
  <si>
    <t>Label</t>
  </si>
  <si>
    <t>ARNBWEFLDLEN</t>
  </si>
  <si>
    <t>Field Length</t>
  </si>
  <si>
    <t>ARNBWEFLDNAME</t>
  </si>
  <si>
    <t>ARNBWEFLDPOS</t>
  </si>
  <si>
    <t>Layout Position of Entry Field</t>
  </si>
  <si>
    <t>ARNBWEFLDREQ</t>
  </si>
  <si>
    <t>ARNBWEFLDTABORDER</t>
  </si>
  <si>
    <t>Tab Order</t>
  </si>
  <si>
    <t>ARNBWEFLDWEID</t>
  </si>
  <si>
    <t>Parent Key</t>
  </si>
  <si>
    <t>ARNBWEID</t>
  </si>
  <si>
    <t>ARNBWEMODSEC</t>
  </si>
  <si>
    <t>ARNBWEPARTYMAX</t>
  </si>
  <si>
    <t>Maximum Number of Parties Allowed</t>
  </si>
  <si>
    <t>ARNBWEPARTYMIN</t>
  </si>
  <si>
    <t>Minimum Number of Parties Required</t>
  </si>
  <si>
    <t>ARNOTEDATE</t>
  </si>
  <si>
    <t>ARNOTESGUI</t>
  </si>
  <si>
    <t>ARNOTEDETAIL</t>
  </si>
  <si>
    <t>Note detail information</t>
  </si>
  <si>
    <t>ARNOTEID</t>
  </si>
  <si>
    <t>Note ID</t>
  </si>
  <si>
    <t>ARNOTEINDEX</t>
  </si>
  <si>
    <t>Note Index</t>
  </si>
  <si>
    <t>ARNOTEJOBID</t>
  </si>
  <si>
    <t>Unique job id</t>
  </si>
  <si>
    <t>ARNOTEJOB</t>
  </si>
  <si>
    <t>ARNOTESEARCH</t>
  </si>
  <si>
    <t>Note Found in Search</t>
  </si>
  <si>
    <t>ARNOTESOURCE</t>
  </si>
  <si>
    <t>Source of Notes</t>
  </si>
  <si>
    <t>ARNOTESRCID</t>
  </si>
  <si>
    <t>ID for the Source.</t>
  </si>
  <si>
    <t>ARNOTETIME</t>
  </si>
  <si>
    <t>Note time</t>
  </si>
  <si>
    <t>ARNOTEUSER</t>
  </si>
  <si>
    <t>Note user</t>
  </si>
  <si>
    <t>ARNTAMOUNT</t>
  </si>
  <si>
    <t>ARNTRANS</t>
  </si>
  <si>
    <t>ARNTBILLCLNT</t>
  </si>
  <si>
    <t>Bill Client Flag</t>
  </si>
  <si>
    <t>ARNTBILLDATE</t>
  </si>
  <si>
    <t>Client Billing Date</t>
  </si>
  <si>
    <t>ARNTCASE</t>
  </si>
  <si>
    <t>ARNTCLNT</t>
  </si>
  <si>
    <t>ARNTID</t>
  </si>
  <si>
    <t>ARNTINVNUM</t>
  </si>
  <si>
    <t>Billing Invoice Number</t>
  </si>
  <si>
    <t>ARNTPMTAPP</t>
  </si>
  <si>
    <t>ARNTTRNDTE</t>
  </si>
  <si>
    <t>ARNTTYPE</t>
  </si>
  <si>
    <t>Transaction Type Code</t>
  </si>
  <si>
    <t>AROFFACCOUNTDOCPATH</t>
  </si>
  <si>
    <t>Document Attachment Path</t>
  </si>
  <si>
    <t>SYFLD_AROFFACCOUNTTDOCPATH</t>
  </si>
  <si>
    <t>AROFFACCTDOCPATH</t>
  </si>
  <si>
    <t>Document Attachment Path (Deprecated)</t>
  </si>
  <si>
    <t>SYFLD_AROFFACCTDOCPATH</t>
  </si>
  <si>
    <t>AROFFBILLINC</t>
  </si>
  <si>
    <t>Hourly Billing Increment</t>
  </si>
  <si>
    <t>AROFFCBMIN</t>
  </si>
  <si>
    <t>Minimum overpmt for credit bal</t>
  </si>
  <si>
    <t>AROFFDSN</t>
  </si>
  <si>
    <t>Data Source Name (DSN)</t>
  </si>
  <si>
    <t>AR3276</t>
  </si>
  <si>
    <t>AROFFGJDEPT</t>
  </si>
  <si>
    <t>AROFFLTRHSTDOCPATH</t>
  </si>
  <si>
    <t>Letter History Document Path</t>
  </si>
  <si>
    <t>AROFFRPTHDR</t>
  </si>
  <si>
    <t>Report Header</t>
  </si>
  <si>
    <t>AR13463</t>
  </si>
  <si>
    <t>AROFFRPTLOC</t>
  </si>
  <si>
    <t>Report file drive location</t>
  </si>
  <si>
    <t>AROFFWLGLHISTDIR</t>
  </si>
  <si>
    <t>Word Legal History Directory</t>
  </si>
  <si>
    <t>AROFTAXTBL</t>
  </si>
  <si>
    <t>Office tax table</t>
  </si>
  <si>
    <t>AROFTRNAUTOREACT</t>
  </si>
  <si>
    <t>Reactivate account w/ posting</t>
  </si>
  <si>
    <t>AROPINACACID</t>
  </si>
  <si>
    <t>Account Selected</t>
  </si>
  <si>
    <t>AROPINACCTS</t>
  </si>
  <si>
    <t>AROPINACCLKEY</t>
  </si>
  <si>
    <t>Call Log Key</t>
  </si>
  <si>
    <t>AROPINACCTLST</t>
  </si>
  <si>
    <t>Parameter: Account List</t>
  </si>
  <si>
    <t>AROPINSIGHT</t>
  </si>
  <si>
    <t>AROPINACID</t>
  </si>
  <si>
    <t>AROPINACINCL</t>
  </si>
  <si>
    <t>Include Record</t>
  </si>
  <si>
    <t>AROPINACKEY</t>
  </si>
  <si>
    <t>Key to OpIn Run</t>
  </si>
  <si>
    <t>AROPINACMMKEY</t>
  </si>
  <si>
    <t>Multimedia Key</t>
  </si>
  <si>
    <t>STMULTIMEDIA</t>
  </si>
  <si>
    <t>AROPINACRELID</t>
  </si>
  <si>
    <t>AROPINASSGNACCTS</t>
  </si>
  <si>
    <t>Parameter: Assigned Accounts</t>
  </si>
  <si>
    <t>AROPINCALLAREACD</t>
  </si>
  <si>
    <t>Parameter: Call Area Code List</t>
  </si>
  <si>
    <t>AROPINCALLDAY</t>
  </si>
  <si>
    <t>Parameter: Call Day Name List</t>
  </si>
  <si>
    <t>AROPINCALLEND</t>
  </si>
  <si>
    <t>Parameter: Call End Date</t>
  </si>
  <si>
    <t>AROPINCALLLEN</t>
  </si>
  <si>
    <t>Parameter: Call Length Greater Than</t>
  </si>
  <si>
    <t>AROPINCALLMASK</t>
  </si>
  <si>
    <t>Parameter: Call Masked?</t>
  </si>
  <si>
    <t>AROPINCALLMON</t>
  </si>
  <si>
    <t>Parameter: Call Month List</t>
  </si>
  <si>
    <t>AROPINCALLSTART</t>
  </si>
  <si>
    <t>Parameter: Call Start Date</t>
  </si>
  <si>
    <t>AROPINCALLTIMEEND</t>
  </si>
  <si>
    <t>Parameter: Call End Time</t>
  </si>
  <si>
    <t>AROPINCALLTIMEST</t>
  </si>
  <si>
    <t>Parameter: Call Start Time</t>
  </si>
  <si>
    <t>AROPINCALLTOCELL</t>
  </si>
  <si>
    <t>Parameter: Call to Mobile</t>
  </si>
  <si>
    <t>AROPINCALLTYPLST</t>
  </si>
  <si>
    <t>Parameter: Call Type List</t>
  </si>
  <si>
    <t>AROPINCELLCONS</t>
  </si>
  <si>
    <t>Parameter: Call Cell Consent?</t>
  </si>
  <si>
    <t>AROPINCLIENTLIST</t>
  </si>
  <si>
    <t>Parameter: Client List</t>
  </si>
  <si>
    <t>AROPINCLTDISC</t>
  </si>
  <si>
    <t>Parameter: Client Disclosure</t>
  </si>
  <si>
    <t>AROPINCOMAKONLY</t>
  </si>
  <si>
    <t>Parameter: Comakers Only</t>
  </si>
  <si>
    <t>AROPINCOMPLSCRMAX</t>
  </si>
  <si>
    <t>Parameter: Compliance Score Maximum</t>
  </si>
  <si>
    <t>AROPINCOMPLSCRMIN</t>
  </si>
  <si>
    <t>Parameter: Compliance Score Minimum</t>
  </si>
  <si>
    <t>AROPINCONSVER</t>
  </si>
  <si>
    <t>Parameter: Consumer Verification</t>
  </si>
  <si>
    <t>AROPINCONTACTTYPE</t>
  </si>
  <si>
    <t>Parameter: Contact Type</t>
  </si>
  <si>
    <t>S|Just Skips|~C|Just Callables|~B|Both|</t>
  </si>
  <si>
    <t>AROPINDATE</t>
  </si>
  <si>
    <t>Date of Run</t>
  </si>
  <si>
    <t>AROPINDESC</t>
  </si>
  <si>
    <t>Description of Run</t>
  </si>
  <si>
    <t>AROPINELECTPAY</t>
  </si>
  <si>
    <t>Parameter: Electronic Payment Captured?</t>
  </si>
  <si>
    <t>AROPINID</t>
  </si>
  <si>
    <t>AROPININCL</t>
  </si>
  <si>
    <t>Include/Exclude?</t>
  </si>
  <si>
    <t>Y|Include All|~N|Exclude All|</t>
  </si>
  <si>
    <t>AROPINLISTEND</t>
  </si>
  <si>
    <t>Parameter: List Date End</t>
  </si>
  <si>
    <t>AROPINLISTSTART</t>
  </si>
  <si>
    <t>Parameter: List Date Start</t>
  </si>
  <si>
    <t>AROPINMAXAVCRED</t>
  </si>
  <si>
    <t>Parameter: Max Cred Avail</t>
  </si>
  <si>
    <t>AROPINMAXBAL</t>
  </si>
  <si>
    <t>Parameter: Maximum Balance</t>
  </si>
  <si>
    <t>AROPINMAXNEGTL</t>
  </si>
  <si>
    <t>Parameter: Max Neg Trades</t>
  </si>
  <si>
    <t>AROPINMAXSCORE</t>
  </si>
  <si>
    <t>Parameter: Max External Score</t>
  </si>
  <si>
    <t>AROPINMINAVCRED</t>
  </si>
  <si>
    <t>Parameter: Min Cred Avail</t>
  </si>
  <si>
    <t>AROPINMINBAL</t>
  </si>
  <si>
    <t>Parameter: Min Balance</t>
  </si>
  <si>
    <t>AROPINMINNEGTL</t>
  </si>
  <si>
    <t>Parameter: Min Neg Trades</t>
  </si>
  <si>
    <t>AROPINMINSCORE</t>
  </si>
  <si>
    <t>Parameter: Min External Score</t>
  </si>
  <si>
    <t>AROPINMMDISC</t>
  </si>
  <si>
    <t>Parameter: Call Mini-Miranda Disclosure</t>
  </si>
  <si>
    <t>AROPINPARAMQUER</t>
  </si>
  <si>
    <t>Parameter: Query</t>
  </si>
  <si>
    <t>AROPINPARAMSCRPT</t>
  </si>
  <si>
    <t>Parameter: Script</t>
  </si>
  <si>
    <t>AROPINPOOLLST</t>
  </si>
  <si>
    <t>Parameter: Call Pool List</t>
  </si>
  <si>
    <t>AROPINPROM</t>
  </si>
  <si>
    <t>Parameter: Promise?</t>
  </si>
  <si>
    <t>AROPINPROMMAX</t>
  </si>
  <si>
    <t>Parameter: Max Promise Amount</t>
  </si>
  <si>
    <t>AROPINPROMMIN</t>
  </si>
  <si>
    <t>Parameter: Min Promise Amount</t>
  </si>
  <si>
    <t>AROPINQAUSERLIST</t>
  </si>
  <si>
    <t>Parameter: QA User List</t>
  </si>
  <si>
    <t>AROPINRAND</t>
  </si>
  <si>
    <t>Parameter: Randomize?</t>
  </si>
  <si>
    <t>AROPINRECDISC</t>
  </si>
  <si>
    <t>Parameter: Call Recording Disclosure</t>
  </si>
  <si>
    <t>AROPINROWS</t>
  </si>
  <si>
    <t>Parameter: Number of Records</t>
  </si>
  <si>
    <t>AROPINRPC</t>
  </si>
  <si>
    <t>Parameter: RPC</t>
  </si>
  <si>
    <t>AROPINSCRCOMPBEG</t>
  </si>
  <si>
    <t>Parameter: Score Complete Begin</t>
  </si>
  <si>
    <t>AROPINSCRCOMPEND</t>
  </si>
  <si>
    <t>Parameter: Score Complete End</t>
  </si>
  <si>
    <t>AROPINSCRMAX</t>
  </si>
  <si>
    <t>Parameter: Composite Score Maximum</t>
  </si>
  <si>
    <t>AROPINSCRMIN</t>
  </si>
  <si>
    <t>Parameter: Composite Score Minimum</t>
  </si>
  <si>
    <t>AROPINSTATES</t>
  </si>
  <si>
    <t>Parameter: State List</t>
  </si>
  <si>
    <t>AROPINSTATUSES</t>
  </si>
  <si>
    <t>Parameter: Status List</t>
  </si>
  <si>
    <t>AROPINTIME</t>
  </si>
  <si>
    <t>Creation Time</t>
  </si>
  <si>
    <t>AROPINTYPE</t>
  </si>
  <si>
    <t>Operational Insight Type</t>
  </si>
  <si>
    <t>A|Accounts|~R|Recordings|</t>
  </si>
  <si>
    <t>AROPINUSER</t>
  </si>
  <si>
    <t>Created by User</t>
  </si>
  <si>
    <t>AROPINUSERLIST</t>
  </si>
  <si>
    <t>Parameter: User List</t>
  </si>
  <si>
    <t>AROPINWORKDATE</t>
  </si>
  <si>
    <t>Parameter: Last Work Date</t>
  </si>
  <si>
    <t>AROUDESC</t>
  </si>
  <si>
    <t>AROUID</t>
  </si>
  <si>
    <t>ARPAAADDATE</t>
  </si>
  <si>
    <t>Completed Date</t>
  </si>
  <si>
    <t>ARPAAPPROVAL</t>
  </si>
  <si>
    <t>ARPAACODE</t>
  </si>
  <si>
    <t>Completed Code</t>
  </si>
  <si>
    <t>INPROGRESS|In Progress|~CANCELED|Canceled|~DENIED|Denied|~APPROVED|Approved|~CHANGED|Approved with C</t>
  </si>
  <si>
    <t>ARPAACTRLOVERRIDES</t>
  </si>
  <si>
    <t>Control Overrides</t>
  </si>
  <si>
    <t>ARPAADENREASON</t>
  </si>
  <si>
    <t>Denial Reason</t>
  </si>
  <si>
    <t>ARPAAHAAID</t>
  </si>
  <si>
    <t>Approval Id</t>
  </si>
  <si>
    <t>ARPAAPPROVALHIST</t>
  </si>
  <si>
    <t>ARPAAHAUTO</t>
  </si>
  <si>
    <t>Auto-approved?</t>
  </si>
  <si>
    <t>ARPAAHCHANGES</t>
  </si>
  <si>
    <t>Changes</t>
  </si>
  <si>
    <t>ARPAAHCODE</t>
  </si>
  <si>
    <t>Approval Code</t>
  </si>
  <si>
    <t>OPEN|Open|~CANCELED|Canceled|~DENIED|Denied|~APPROVED|Approved|~CHANGED|Approved with Changes|</t>
  </si>
  <si>
    <t>ARPAAHDATE</t>
  </si>
  <si>
    <t>ARPAAHDENREASON</t>
  </si>
  <si>
    <t>ARPAAHID</t>
  </si>
  <si>
    <t>ARPAAHLEVEL</t>
  </si>
  <si>
    <t>Level</t>
  </si>
  <si>
    <t>ARPAAHNOTE</t>
  </si>
  <si>
    <t>ARPAAHTASKGRP</t>
  </si>
  <si>
    <t>ARPAAHTIME</t>
  </si>
  <si>
    <t>ARPAAHUSERID</t>
  </si>
  <si>
    <t>ARPAAID</t>
  </si>
  <si>
    <t>Payment Arrangement Approval Id</t>
  </si>
  <si>
    <t>ARPAALAUTO</t>
  </si>
  <si>
    <t>Level Auto-approves?</t>
  </si>
  <si>
    <t>ARPAAPRVLVL</t>
  </si>
  <si>
    <t>ARPAALAUTODAYS</t>
  </si>
  <si>
    <t>Days to wait until auto-approval</t>
  </si>
  <si>
    <t>ARPAALCOND</t>
  </si>
  <si>
    <t>Condition</t>
  </si>
  <si>
    <t>A|Always|~O|Override Controls|~S|Script|~E|Either Override or Script|</t>
  </si>
  <si>
    <t>ARPAALDESC</t>
  </si>
  <si>
    <t>ARPAALEVEL</t>
  </si>
  <si>
    <t>Current Approval Level</t>
  </si>
  <si>
    <t>ARPAALID</t>
  </si>
  <si>
    <t>Approval Level Id</t>
  </si>
  <si>
    <t>ARPAALLEVEL</t>
  </si>
  <si>
    <t>ARPAALSCRIPT</t>
  </si>
  <si>
    <t>FSGSCRIPTFL</t>
  </si>
  <si>
    <t>ARPAALTABLE</t>
  </si>
  <si>
    <t>Aprv Lvl Table</t>
  </si>
  <si>
    <t>ARPAALTABLEKEY</t>
  </si>
  <si>
    <t>ARPAALTASKGRP</t>
  </si>
  <si>
    <t>ARPAALTASKGRPFL</t>
  </si>
  <si>
    <t>ARPAAMIG</t>
  </si>
  <si>
    <t>Is Migrated?</t>
  </si>
  <si>
    <t>ARPAAPADPAMT</t>
  </si>
  <si>
    <t>Down Payment Amount</t>
  </si>
  <si>
    <t>ARPAAPAFREQ</t>
  </si>
  <si>
    <t>Frequency</t>
  </si>
  <si>
    <t>ARPAAPAHID</t>
  </si>
  <si>
    <t>Payment Arrangement History Id</t>
  </si>
  <si>
    <t>ARPAAPANUMPMTS</t>
  </si>
  <si>
    <t>Number of Payments</t>
  </si>
  <si>
    <t>ARPAAPAPPAMT</t>
  </si>
  <si>
    <t>Periodic Payment Amount</t>
  </si>
  <si>
    <t>ARPAAPASETTLEAMT</t>
  </si>
  <si>
    <t>Settlement Amount</t>
  </si>
  <si>
    <t>ARPAAPASETTLEAMTLOW</t>
  </si>
  <si>
    <t>Settlement Amount (Low/From Range)</t>
  </si>
  <si>
    <t>ARPAAPASETTLECAN</t>
  </si>
  <si>
    <t>Settlement Cancel Code</t>
  </si>
  <si>
    <t>ARPAAPATYPE</t>
  </si>
  <si>
    <t>ARPAARAAID</t>
  </si>
  <si>
    <t>PA Approval Id</t>
  </si>
  <si>
    <t>ARPAAPPROVALREL</t>
  </si>
  <si>
    <t>ARPAARID</t>
  </si>
  <si>
    <t>ARPAARRELID</t>
  </si>
  <si>
    <t>ARPAARSTATUS</t>
  </si>
  <si>
    <t>N|New|~U|Untie|~T|Tie|</t>
  </si>
  <si>
    <t>ARPAASETID</t>
  </si>
  <si>
    <t>ARRELSET Id</t>
  </si>
  <si>
    <t>ARPAASTARTDATE</t>
  </si>
  <si>
    <t>Process Start Date</t>
  </si>
  <si>
    <t>ARPAAUSER</t>
  </si>
  <si>
    <t>Process Approval/Denial User</t>
  </si>
  <si>
    <t>ARPACOALLOW</t>
  </si>
  <si>
    <t>Allow Override</t>
  </si>
  <si>
    <t>ARPACTRLOVERRIDE</t>
  </si>
  <si>
    <t>ARPACODESC</t>
  </si>
  <si>
    <t>ARPACOFIELD</t>
  </si>
  <si>
    <t>Field to Override</t>
  </si>
  <si>
    <t>ARPACOFIELDVAL</t>
  </si>
  <si>
    <t>Field Value</t>
  </si>
  <si>
    <t>ARPACOID</t>
  </si>
  <si>
    <t>ARPACORECORDID</t>
  </si>
  <si>
    <t>ARPACOTABLE</t>
  </si>
  <si>
    <t>ARPAHACTIVE</t>
  </si>
  <si>
    <t>Active arrangement flag</t>
  </si>
  <si>
    <t>*||</t>
  </si>
  <si>
    <t>Set up date</t>
  </si>
  <si>
    <t>Payment arrangement frequency</t>
  </si>
  <si>
    <t>Set up time</t>
  </si>
  <si>
    <t>Date broken</t>
  </si>
  <si>
    <t>ARPAHBRKDTEALL</t>
  </si>
  <si>
    <t>Broken Promise Date (Alt if Blank)</t>
  </si>
  <si>
    <t>AR52036</t>
  </si>
  <si>
    <t>ARPAHBRKDTEALT</t>
  </si>
  <si>
    <t>Date broken (alternate)</t>
  </si>
  <si>
    <t>AR52035</t>
  </si>
  <si>
    <t>Broken promise reason</t>
  </si>
  <si>
    <t>N|No Payment Made|~I|Payment Not Met|~V|Payment NSF|~O|Out of Order Reversal|~C|Payment COR|</t>
  </si>
  <si>
    <t>ARPAHBRKRSNDESC</t>
  </si>
  <si>
    <t>Broken reason description</t>
  </si>
  <si>
    <t>ARPAHCALCNUMPAYS</t>
  </si>
  <si>
    <t>Calculated Number of Payments for the Payment Arra</t>
  </si>
  <si>
    <t>Closed date</t>
  </si>
  <si>
    <t>ARPAHCNV</t>
  </si>
  <si>
    <t>Conversion flag</t>
  </si>
  <si>
    <t>ARPAHCONVDP</t>
  </si>
  <si>
    <t>Conversation about Down Payment</t>
  </si>
  <si>
    <t>SYFLD_ARPAHCONVDP</t>
  </si>
  <si>
    <t>ARPAHCONVRC</t>
  </si>
  <si>
    <t>Conversation about Recurring</t>
  </si>
  <si>
    <t>SYFLD_ARPAHCONVRC</t>
  </si>
  <si>
    <t>ARPAHCREATEBAL</t>
  </si>
  <si>
    <t>Set Balance at Creation</t>
  </si>
  <si>
    <t>ARPAHCURAMT</t>
  </si>
  <si>
    <t>Next payment amount</t>
  </si>
  <si>
    <t>ARPAHCURDTE</t>
  </si>
  <si>
    <t>Current payment due date</t>
  </si>
  <si>
    <t>ARPAHCURSCHDID</t>
  </si>
  <si>
    <t>Current payment schedule entry</t>
  </si>
  <si>
    <t>Down payment amount</t>
  </si>
  <si>
    <t>Down payment date</t>
  </si>
  <si>
    <t>Down payment type</t>
  </si>
  <si>
    <t>SYFLD_ARPAHDWNTYP</t>
  </si>
  <si>
    <t>ARPAHFINALPMTDATE</t>
  </si>
  <si>
    <t>Final Payment Date</t>
  </si>
  <si>
    <t>ARPAHID</t>
  </si>
  <si>
    <t>Payment arrangement index</t>
  </si>
  <si>
    <t>Initial periodic payment amt</t>
  </si>
  <si>
    <t>Initial periodic payment date</t>
  </si>
  <si>
    <t>Initial periodic payment type</t>
  </si>
  <si>
    <t>SYFLD_ARPAHINITYP</t>
  </si>
  <si>
    <t>ARPAHLATEPAYS</t>
  </si>
  <si>
    <t>Number of consecutive late pmt</t>
  </si>
  <si>
    <t>ARPAHMACID</t>
  </si>
  <si>
    <t>Payment Arr Hist Mig Data - Account ID</t>
  </si>
  <si>
    <t>ARPAHMID</t>
  </si>
  <si>
    <t>Payment Arr Hist Mig Data - Key</t>
  </si>
  <si>
    <t>ARPAHMIGSRCPAID</t>
  </si>
  <si>
    <t>Migrated Source Payment Arrangement Id</t>
  </si>
  <si>
    <t>ARPAHMMIGSRCPAID</t>
  </si>
  <si>
    <t>ARPAHMPAHID</t>
  </si>
  <si>
    <t>Payment Arr Hist Mig Data - Pmt Arr Hist ID</t>
  </si>
  <si>
    <t>ARPAHNCONSPAYS</t>
  </si>
  <si>
    <t>Number of consecutive payments</t>
  </si>
  <si>
    <t>ARPAHNOTES</t>
  </si>
  <si>
    <t>ARPAHNUMPAYS</t>
  </si>
  <si>
    <t>DEPRECATED - DO NOT USE, use ARPAHCALCNUMPAYS fiel</t>
  </si>
  <si>
    <t>ARPAHPRMDAY1</t>
  </si>
  <si>
    <t>Day of month 1st payment due</t>
  </si>
  <si>
    <t>ARPAHPRMDAY2</t>
  </si>
  <si>
    <t>Day of month 2nd payment due</t>
  </si>
  <si>
    <t>ARPAHPRMDAY3</t>
  </si>
  <si>
    <t>Day of month 3rd payment due</t>
  </si>
  <si>
    <t>ARPAHPRMDAY4</t>
  </si>
  <si>
    <t>Day of month 4th payment due</t>
  </si>
  <si>
    <t>ARPAHREMPROM</t>
  </si>
  <si>
    <t>Total amount remaining in prom</t>
  </si>
  <si>
    <t>Date satisfied</t>
  </si>
  <si>
    <t>Number of scheduled payments</t>
  </si>
  <si>
    <t>ARPAHSETID</t>
  </si>
  <si>
    <t>Settlement amount</t>
  </si>
  <si>
    <t>Settlement cancel code</t>
  </si>
  <si>
    <t>Forgiven flag</t>
  </si>
  <si>
    <t>ARPAHISTSCHED</t>
  </si>
  <si>
    <t>ARPAHSID</t>
  </si>
  <si>
    <t>Schedule key</t>
  </si>
  <si>
    <t>ARPAHSMACID</t>
  </si>
  <si>
    <t>Sched Mig Data - Account ID</t>
  </si>
  <si>
    <t>ARPAHSMID</t>
  </si>
  <si>
    <t>Sched Mig Data - Key</t>
  </si>
  <si>
    <t>ARPAHSMINFOID</t>
  </si>
  <si>
    <t>Sched Mig Data - Info ID</t>
  </si>
  <si>
    <t>Missed payment?</t>
  </si>
  <si>
    <t>ARPAHSMPAHID</t>
  </si>
  <si>
    <t>Sched Mig Data - PAH ID</t>
  </si>
  <si>
    <t>ARPAHSMSEQID</t>
  </si>
  <si>
    <t>Sched Mig Data - Seq ID</t>
  </si>
  <si>
    <t>Promised amount</t>
  </si>
  <si>
    <t>Payment due date</t>
  </si>
  <si>
    <t>ARPAHSPPAMT</t>
  </si>
  <si>
    <t>Previously Promised Amount</t>
  </si>
  <si>
    <t>Amount received</t>
  </si>
  <si>
    <t>Date received</t>
  </si>
  <si>
    <t>ARPAHSTPTYP</t>
  </si>
  <si>
    <t>Arrangement setup type</t>
  </si>
  <si>
    <t>F|Balance In Full|~P|Partial Arrangement|~S|Settlement|</t>
  </si>
  <si>
    <t>ARPAHTOTPAID</t>
  </si>
  <si>
    <t>Total amount paid on promise</t>
  </si>
  <si>
    <t>ARPAHTOTPROM</t>
  </si>
  <si>
    <t>Total amount promised</t>
  </si>
  <si>
    <t>Payment arrangement type</t>
  </si>
  <si>
    <t>ARPAHUSESETSPL</t>
  </si>
  <si>
    <t>User who set up promise</t>
  </si>
  <si>
    <t>ARPAIFFACID</t>
  </si>
  <si>
    <t>ARPAINTFREEHIST</t>
  </si>
  <si>
    <t>ARPAIFHBEGIN</t>
  </si>
  <si>
    <t>Begin Date</t>
  </si>
  <si>
    <t>ARPAIFHEND</t>
  </si>
  <si>
    <t>ARPAIFHID</t>
  </si>
  <si>
    <t>ARPAIFHREASON</t>
  </si>
  <si>
    <t>ARPAMID</t>
  </si>
  <si>
    <t>ARPAMAUD</t>
  </si>
  <si>
    <t>ARPAMPAYFRQ</t>
  </si>
  <si>
    <t>Payment frequency</t>
  </si>
  <si>
    <t>ARPAMSETID</t>
  </si>
  <si>
    <t>ARPATDESC</t>
  </si>
  <si>
    <t>Arrangement type description</t>
  </si>
  <si>
    <t>ARPATHELPID</t>
  </si>
  <si>
    <t>SYFLD_ARPATHELPID</t>
  </si>
  <si>
    <t>ARPATID</t>
  </si>
  <si>
    <t>Type key</t>
  </si>
  <si>
    <t>ARPATNOTES</t>
  </si>
  <si>
    <t>Arrangement type notes</t>
  </si>
  <si>
    <t>ARPAWHBEGIN</t>
  </si>
  <si>
    <t>ARPAWAIVEHIST</t>
  </si>
  <si>
    <t>ARPAWHEND</t>
  </si>
  <si>
    <t>ARPAWHFACID</t>
  </si>
  <si>
    <t>Financial Account Id</t>
  </si>
  <si>
    <t>ARPAWHID</t>
  </si>
  <si>
    <t>ARPAWHINTHID</t>
  </si>
  <si>
    <t>Interest Waive History Id</t>
  </si>
  <si>
    <t>ARPAWHPAHID</t>
  </si>
  <si>
    <t>Payment Arrangement Id</t>
  </si>
  <si>
    <t>ARPAWHPNFHID</t>
  </si>
  <si>
    <t>Penalty Fee Waive History Id</t>
  </si>
  <si>
    <t>ARPAWAIVEPNFHIST</t>
  </si>
  <si>
    <t>ARPAWPHBEGINDATE</t>
  </si>
  <si>
    <t>Waive Period Begin Date</t>
  </si>
  <si>
    <t>ARPAWPHENDDATE</t>
  </si>
  <si>
    <t>Waive Period End Date</t>
  </si>
  <si>
    <t>ARPAWPHFACID</t>
  </si>
  <si>
    <t>ARPAWPHID</t>
  </si>
  <si>
    <t>ARPAWPHWAIVEREASON</t>
  </si>
  <si>
    <t>Waive Reason</t>
  </si>
  <si>
    <t>ARPAYADR</t>
  </si>
  <si>
    <t>Payee's Address</t>
  </si>
  <si>
    <t>ARPAYAGYBALID</t>
  </si>
  <si>
    <t>Account bal for expensed cost</t>
  </si>
  <si>
    <t>ARPAYTYPE</t>
  </si>
  <si>
    <t>ARFLISTAGYBALID</t>
  </si>
  <si>
    <t>ARPAYALWAPRVDATE</t>
  </si>
  <si>
    <t>Authorized Date</t>
  </si>
  <si>
    <t>ARPAYALLOWLGLCHK</t>
  </si>
  <si>
    <t>ARPAYALWAPRVFLAG</t>
  </si>
  <si>
    <t>Allow Legal Check?</t>
  </si>
  <si>
    <t>A|Approved|~D|Denied|~O|Open|</t>
  </si>
  <si>
    <t>ARPAYALWAPRVTIME</t>
  </si>
  <si>
    <t>Authorized Time</t>
  </si>
  <si>
    <t>ARPAYALWAPRVUSERID</t>
  </si>
  <si>
    <t>Authorizing User ID</t>
  </si>
  <si>
    <t>ARPAYALWCASEID</t>
  </si>
  <si>
    <t>ARPAYALWCHKAMT</t>
  </si>
  <si>
    <t>ARPAYALWCHKID</t>
  </si>
  <si>
    <t>ARPAYALWLGLCHKID</t>
  </si>
  <si>
    <t>ARPAYALWPAYCSTID</t>
  </si>
  <si>
    <t>Key to Payee Costs Table</t>
  </si>
  <si>
    <t>ARPAYALWPAYID</t>
  </si>
  <si>
    <t>ARPAYALWREQDATE</t>
  </si>
  <si>
    <t>ARPAYALWREQTIME</t>
  </si>
  <si>
    <t>ARPAYALWREQUSERID</t>
  </si>
  <si>
    <t>Request User ID</t>
  </si>
  <si>
    <t>ARPAYALWREQUSER</t>
  </si>
  <si>
    <t>ARPAYANAVG</t>
  </si>
  <si>
    <t>Average Payment</t>
  </si>
  <si>
    <t>ARPAYANCOLL</t>
  </si>
  <si>
    <t>ARPAYANCOLLID</t>
  </si>
  <si>
    <t>ARPAYANDCOLLID</t>
  </si>
  <si>
    <t>ARPAYANDTL</t>
  </si>
  <si>
    <t>ARPAYANDID</t>
  </si>
  <si>
    <t>ARPAYANDINDX</t>
  </si>
  <si>
    <t>Job Index</t>
  </si>
  <si>
    <t>ARPAYANDRANGE</t>
  </si>
  <si>
    <t>Payment Range</t>
  </si>
  <si>
    <t>ARPAYANDSUBCOLL</t>
  </si>
  <si>
    <t>ARPAYANDSUBNUM</t>
  </si>
  <si>
    <t>ARPAYANDSUBPAMT</t>
  </si>
  <si>
    <t>% of Amount Collected</t>
  </si>
  <si>
    <t>ARPAYANDSUBPNUM</t>
  </si>
  <si>
    <t>% of # of Payments</t>
  </si>
  <si>
    <t>ARPAYANHDRINFO</t>
  </si>
  <si>
    <t>Header Info</t>
  </si>
  <si>
    <t>ARPAYANID</t>
  </si>
  <si>
    <t>ARPAYANINDX</t>
  </si>
  <si>
    <t>ARPAYANNUMPIF</t>
  </si>
  <si>
    <t># Accounts Paid in Full</t>
  </si>
  <si>
    <t>ARPAYANSTBG</t>
  </si>
  <si>
    <t>Background Job</t>
  </si>
  <si>
    <t>ARPAYANSTORE</t>
  </si>
  <si>
    <t>ARPAYANSTCLTID</t>
  </si>
  <si>
    <t>Client/Collector ID</t>
  </si>
  <si>
    <t>ARPAYANSTCLTSTS</t>
  </si>
  <si>
    <t>Client Status</t>
  </si>
  <si>
    <t>ARPAYANSTENDTE</t>
  </si>
  <si>
    <t>ARPAYANSTID</t>
  </si>
  <si>
    <t>ARPAYANSTRPTYPE</t>
  </si>
  <si>
    <t>Report Type</t>
  </si>
  <si>
    <t>ARPAYANSTSTDTE</t>
  </si>
  <si>
    <t>ARPAYANSTSUBAMT</t>
  </si>
  <si>
    <t>Sub-group Amount</t>
  </si>
  <si>
    <t>ARPAYANSTTYPE</t>
  </si>
  <si>
    <t>Type of ID for List</t>
  </si>
  <si>
    <t>CO||~CT||</t>
  </si>
  <si>
    <t>ARPAYANSUBAMT</t>
  </si>
  <si>
    <t>Sub-Group Amount</t>
  </si>
  <si>
    <t>ARPAYANSUBCOLL</t>
  </si>
  <si>
    <t>Sub-Group Amount Collected</t>
  </si>
  <si>
    <t>ARPAYANSUBNUM</t>
  </si>
  <si>
    <t>Sub-Group # of Payments</t>
  </si>
  <si>
    <t>ARPAYANSUBPAMT</t>
  </si>
  <si>
    <t>Sub-Group % of Total Amount</t>
  </si>
  <si>
    <t>ARPAYANSUBPNUM</t>
  </si>
  <si>
    <t>Sub-Group % of # of Payments</t>
  </si>
  <si>
    <t>ARPAYARRTYPMODSEC</t>
  </si>
  <si>
    <t>AR22396</t>
  </si>
  <si>
    <t>ARPAYBNKID</t>
  </si>
  <si>
    <t>ARPAYCLTBALID</t>
  </si>
  <si>
    <t>Account bal when clt pays cost</t>
  </si>
  <si>
    <t>ARFLISTCLTBALID</t>
  </si>
  <si>
    <t>ARPAYCONTACT</t>
  </si>
  <si>
    <t>Main Contact for the Payee</t>
  </si>
  <si>
    <t>ARPAYCREDAMT</t>
  </si>
  <si>
    <t>Credit Amount</t>
  </si>
  <si>
    <t>ARPAYCREDIT</t>
  </si>
  <si>
    <t>ARPAYCREDCSID</t>
  </si>
  <si>
    <t>ARPAYCREDID</t>
  </si>
  <si>
    <t>Payee Credit Key</t>
  </si>
  <si>
    <t>ARPAYCREDPAYID</t>
  </si>
  <si>
    <t>ARPAYCRTID</t>
  </si>
  <si>
    <t>ARPAYCTID</t>
  </si>
  <si>
    <t>Charge Type</t>
  </si>
  <si>
    <t>ARPAYCTY</t>
  </si>
  <si>
    <t>Payee's City</t>
  </si>
  <si>
    <t>ARPAYEEID</t>
  </si>
  <si>
    <t>Payee Id</t>
  </si>
  <si>
    <t>ARPAYEMAIL</t>
  </si>
  <si>
    <t>Payee's e-mail address</t>
  </si>
  <si>
    <t>ARPAYEXEMPT</t>
  </si>
  <si>
    <t>Exempt?</t>
  </si>
  <si>
    <t>ARPAYID</t>
  </si>
  <si>
    <t>ARPAYMASTERID</t>
  </si>
  <si>
    <t>Master Payee Id Number</t>
  </si>
  <si>
    <t>ARPAYNAME</t>
  </si>
  <si>
    <t>Payee's Name</t>
  </si>
  <si>
    <t>ARPAYNOTE</t>
  </si>
  <si>
    <t>Payee Notes</t>
  </si>
  <si>
    <t>ARPAYPHNUM</t>
  </si>
  <si>
    <t>Payee's phone number</t>
  </si>
  <si>
    <t>ARPAYST</t>
  </si>
  <si>
    <t>Payee's State</t>
  </si>
  <si>
    <t>ARPAYT1099</t>
  </si>
  <si>
    <t>Payee Type 1099 Tax Form Flag</t>
  </si>
  <si>
    <t>ARPAYTAXID</t>
  </si>
  <si>
    <t>Payee's Tax ID</t>
  </si>
  <si>
    <t>ARPAYTCAT</t>
  </si>
  <si>
    <t>Payee Type Category</t>
  </si>
  <si>
    <t>A|Attorney|~B|Bank|~C|Court|~M|Miscellaneous|~P|POE|~T|Title Company|</t>
  </si>
  <si>
    <t>ARPAYTDESC</t>
  </si>
  <si>
    <t>Payee Type Description</t>
  </si>
  <si>
    <t>ARPAYTID</t>
  </si>
  <si>
    <t>Payee Type (key)</t>
  </si>
  <si>
    <t>ARPAYTMAX1099AMT</t>
  </si>
  <si>
    <t>Maximum Accumulated 1099 Tax Form Amount</t>
  </si>
  <si>
    <t>ARPAYTNOTES</t>
  </si>
  <si>
    <t>Payee Type Notes</t>
  </si>
  <si>
    <t>ARPAYTWF</t>
  </si>
  <si>
    <t>Payee Type Workflow</t>
  </si>
  <si>
    <t>AR2091</t>
  </si>
  <si>
    <t>ARPAYTYP</t>
  </si>
  <si>
    <t>ARFLPAYTYPCAT</t>
  </si>
  <si>
    <t>ARPAYTYPEMODSEC</t>
  </si>
  <si>
    <t>AR22394</t>
  </si>
  <si>
    <t>ARPAYVENDID</t>
  </si>
  <si>
    <t>ARPAYW9RETURNDTE</t>
  </si>
  <si>
    <t>Payee W-9 Returned Date</t>
  </si>
  <si>
    <t>AR1972</t>
  </si>
  <si>
    <t>ARPAYW9SENTDTE</t>
  </si>
  <si>
    <t>Payee W-9 Sent Date</t>
  </si>
  <si>
    <t>AR1971</t>
  </si>
  <si>
    <t>ARPAYZIP</t>
  </si>
  <si>
    <t>Payee's Postal Code</t>
  </si>
  <si>
    <t>ARPCAFTTIME</t>
  </si>
  <si>
    <t>End of Legal Calling Hours</t>
  </si>
  <si>
    <t>ARPOSTALCD</t>
  </si>
  <si>
    <t>SYFLD_ARPCAFTTIME</t>
  </si>
  <si>
    <t>ARPCBEFTIME</t>
  </si>
  <si>
    <t>Start of Legal Calling Hours</t>
  </si>
  <si>
    <t>ARPCID</t>
  </si>
  <si>
    <t>SYFLD_ARPCID</t>
  </si>
  <si>
    <t>ARPCMODFL</t>
  </si>
  <si>
    <t>SYFLD_ARPCMODFL</t>
  </si>
  <si>
    <t>ARPCNOTES</t>
  </si>
  <si>
    <t>SYFLD_ARPCNOTES</t>
  </si>
  <si>
    <t>ARPCPOSTCD</t>
  </si>
  <si>
    <t>SYFLD_ARPCPOSTCD</t>
  </si>
  <si>
    <t>ARPCSTATE</t>
  </si>
  <si>
    <t>SYFLD_ARPCSTATE</t>
  </si>
  <si>
    <t>ARPCTBIN</t>
  </si>
  <si>
    <t>Issuer Identification Number</t>
  </si>
  <si>
    <t>ARPAYCARDTYPE</t>
  </si>
  <si>
    <t>ARPCTCARDTYPE</t>
  </si>
  <si>
    <t>Payment Card Type</t>
  </si>
  <si>
    <t>CHARGE CARD|Charge Card (Prepaid)|~CREDIT|Credit Card|~OTHER|Other|~DEBIT|Debit Card|</t>
  </si>
  <si>
    <t>ARPCTID</t>
  </si>
  <si>
    <t>ARPCTIMEZN</t>
  </si>
  <si>
    <t>SYFLD_ARPCTIMEZN</t>
  </si>
  <si>
    <t>ARPHASE</t>
  </si>
  <si>
    <t>STPHASE</t>
  </si>
  <si>
    <t>Is Bad?</t>
  </si>
  <si>
    <t>Cease Communication?</t>
  </si>
  <si>
    <t>ARPHCLACTIONS</t>
  </si>
  <si>
    <t>Actions Performed</t>
  </si>
  <si>
    <t>ARPHCLATTEMPT</t>
  </si>
  <si>
    <t>Is Attempt?</t>
  </si>
  <si>
    <t>ARPHCLCALLDIR</t>
  </si>
  <si>
    <t>Call Direction</t>
  </si>
  <si>
    <t>INBOUND|Inbound|~OUTBOUND|Outbound|</t>
  </si>
  <si>
    <t>ARPHCLCLID</t>
  </si>
  <si>
    <t>Call Log Id</t>
  </si>
  <si>
    <t>ARPHCLCONTACT</t>
  </si>
  <si>
    <t>Is Contact?</t>
  </si>
  <si>
    <t>ARPHCLDATE</t>
  </si>
  <si>
    <t>ARPHCLID</t>
  </si>
  <si>
    <t>ARPHCLMANPHTYPE</t>
  </si>
  <si>
    <t>Manual Phone Type</t>
  </si>
  <si>
    <t>ARPHTYPEFL</t>
  </si>
  <si>
    <t>ARPHCLPARTYID</t>
  </si>
  <si>
    <t>Party Id</t>
  </si>
  <si>
    <t>ARPHCLPHID</t>
  </si>
  <si>
    <t>ARPHCLRELID</t>
  </si>
  <si>
    <t>ARPHCLRESULT</t>
  </si>
  <si>
    <t>ARPHCLRPC</t>
  </si>
  <si>
    <t>Is Right Party Contact (RPC)?</t>
  </si>
  <si>
    <t>ARPHCLTERM</t>
  </si>
  <si>
    <t>Termination Code</t>
  </si>
  <si>
    <t>ARPHCLTIME</t>
  </si>
  <si>
    <t>ARPHCRDATE</t>
  </si>
  <si>
    <t>ARPHCRTIME</t>
  </si>
  <si>
    <t>ARPHENID</t>
  </si>
  <si>
    <t>Exhausted?</t>
  </si>
  <si>
    <t>Extension</t>
  </si>
  <si>
    <t>ARPHID</t>
  </si>
  <si>
    <t>ARPHLSTACTIONS</t>
  </si>
  <si>
    <t>ARPHLSTRESULT</t>
  </si>
  <si>
    <t>ARPHLSTATTDATE</t>
  </si>
  <si>
    <t>ARPHLSTATTTIME</t>
  </si>
  <si>
    <t>ARPHLSTCNTDATE</t>
  </si>
  <si>
    <t>ARPHLSTCNTTIME</t>
  </si>
  <si>
    <t>ARPHLSTINBDATE</t>
  </si>
  <si>
    <t>ARPHLSTINBTIME</t>
  </si>
  <si>
    <t>ARPHLSTRPCDATE</t>
  </si>
  <si>
    <t>ARPHLSTRPCTIME</t>
  </si>
  <si>
    <t>ARPHLSTTERM</t>
  </si>
  <si>
    <t>Map Key</t>
  </si>
  <si>
    <t>ARPHMDESC</t>
  </si>
  <si>
    <t>Phone Description</t>
  </si>
  <si>
    <t>ARPHMENID</t>
  </si>
  <si>
    <t>Phone Mig Data - Entity ID</t>
  </si>
  <si>
    <t>ARPHMEXTFIELD</t>
  </si>
  <si>
    <t>Phone Extension Field</t>
  </si>
  <si>
    <t>ARPHMEXTFIELDFL</t>
  </si>
  <si>
    <t>ARPHMFIELD</t>
  </si>
  <si>
    <t>Phone Field</t>
  </si>
  <si>
    <t>ARPHMFIELDFL</t>
  </si>
  <si>
    <t>ARPHMFLAGFIELD</t>
  </si>
  <si>
    <t>Phone Flag Field</t>
  </si>
  <si>
    <t>ARPHMFLAGFIELDFL</t>
  </si>
  <si>
    <t>ARPHMID</t>
  </si>
  <si>
    <t>Phone Mig Data - Key</t>
  </si>
  <si>
    <t>ARPHMKEY</t>
  </si>
  <si>
    <t>ARPHMMODSEC</t>
  </si>
  <si>
    <t>ARPHMOBILE</t>
  </si>
  <si>
    <t>ARPHMPHID</t>
  </si>
  <si>
    <t>Phone Mig Data - Phone ID</t>
  </si>
  <si>
    <t>ARPHNOTES</t>
  </si>
  <si>
    <t>ARPHNUMATT</t>
  </si>
  <si>
    <t>ARPHNUMCNT</t>
  </si>
  <si>
    <t>ARPHNUMINB</t>
  </si>
  <si>
    <t>ARPHNUMRPC</t>
  </si>
  <si>
    <t>ARPHPID</t>
  </si>
  <si>
    <t>ARPHONEPIVOT</t>
  </si>
  <si>
    <t>ARPHPOEID</t>
  </si>
  <si>
    <t>deprecated</t>
  </si>
  <si>
    <t>ARPHPPHID</t>
  </si>
  <si>
    <t>ARPHPPHONE</t>
  </si>
  <si>
    <t>ARPHPTABLE</t>
  </si>
  <si>
    <t>ARPHPTABLEKEY</t>
  </si>
  <si>
    <t>ARPHRANK</t>
  </si>
  <si>
    <t>ARPHRDESC</t>
  </si>
  <si>
    <t>ARPHONERANK</t>
  </si>
  <si>
    <t>ARPHRELATION</t>
  </si>
  <si>
    <t>Relationship to Entity</t>
  </si>
  <si>
    <t>ARPHRKEY</t>
  </si>
  <si>
    <t>ARPHRMETHOD</t>
  </si>
  <si>
    <t>Method</t>
  </si>
  <si>
    <t>ARPHRRANK</t>
  </si>
  <si>
    <t>ARPHSCORE</t>
  </si>
  <si>
    <t>ARPHSRCCNSTID</t>
  </si>
  <si>
    <t>Account/Entity/Phone Id</t>
  </si>
  <si>
    <t>ARPHONESRC</t>
  </si>
  <si>
    <t>ARPHSRCDATE</t>
  </si>
  <si>
    <t>ARPHSRCID</t>
  </si>
  <si>
    <t>ARPHSRCPRIO</t>
  </si>
  <si>
    <t>ARPHSRCTYPE</t>
  </si>
  <si>
    <t>Source Type</t>
  </si>
  <si>
    <t>ARPHSRCTYPEKEY</t>
  </si>
  <si>
    <t>Source Type Key</t>
  </si>
  <si>
    <t>ARPHSRCUPDDATE</t>
  </si>
  <si>
    <t>Last Update Date</t>
  </si>
  <si>
    <t>ARPHTIME</t>
  </si>
  <si>
    <t>Local Time</t>
  </si>
  <si>
    <t>ARPHTRCONDSCRIPT</t>
  </si>
  <si>
    <t>ARPHASETIERULE</t>
  </si>
  <si>
    <t>ARFLPTRSCRIPTS</t>
  </si>
  <si>
    <t>ARPHTRCURRPHASE</t>
  </si>
  <si>
    <t>Current Phase</t>
  </si>
  <si>
    <t>ARPHTRCURRPHASEFL</t>
  </si>
  <si>
    <t>ARPHTRID</t>
  </si>
  <si>
    <t>ARPHTRORDER</t>
  </si>
  <si>
    <t>ARPHTRTIEPHASE</t>
  </si>
  <si>
    <t>Tie Phase</t>
  </si>
  <si>
    <t>ARPHTRTIEPHASEFL</t>
  </si>
  <si>
    <t>ARPHTRWORKFLOW</t>
  </si>
  <si>
    <t>ARPHTYPEDESC</t>
  </si>
  <si>
    <t>Type Description</t>
  </si>
  <si>
    <t>ARPHVERDATE</t>
  </si>
  <si>
    <t>Verified Date</t>
  </si>
  <si>
    <t>ARPHVERUSER</t>
  </si>
  <si>
    <t>Verified By User</t>
  </si>
  <si>
    <t>ARPHWRONG</t>
  </si>
  <si>
    <t>Wrong Number?</t>
  </si>
  <si>
    <t>ARPMTREFBALCATEG</t>
  </si>
  <si>
    <t>Balance Category</t>
  </si>
  <si>
    <t>ARPMTREFDESC</t>
  </si>
  <si>
    <t>Long description of the scenar</t>
  </si>
  <si>
    <t>AR5637</t>
  </si>
  <si>
    <t>ARPMTREFFEETYP</t>
  </si>
  <si>
    <t>ARPMTREFHOWREC</t>
  </si>
  <si>
    <t>ARPMTREFID</t>
  </si>
  <si>
    <t>Key to table (Title of Scen)</t>
  </si>
  <si>
    <t>AR5526</t>
  </si>
  <si>
    <t>ARPMTREFINCDEC</t>
  </si>
  <si>
    <t>Increment/Decrement Balance</t>
  </si>
  <si>
    <t>ARPMTREFLIST</t>
  </si>
  <si>
    <t>Listed Balance?</t>
  </si>
  <si>
    <t>ARPMTREFMODSEC</t>
  </si>
  <si>
    <t>ARPMTREFNSF</t>
  </si>
  <si>
    <t>Non-Sufficient Funds (NSF)?</t>
  </si>
  <si>
    <t>ARPMTREFSHORTDESC</t>
  </si>
  <si>
    <t>AR5638</t>
  </si>
  <si>
    <t>ARPMTREFTRANCATEG</t>
  </si>
  <si>
    <t>ARPNFBBID</t>
  </si>
  <si>
    <t>Penalty Fee Base Subbalance ID</t>
  </si>
  <si>
    <t>ARPNFBASEBAL</t>
  </si>
  <si>
    <t>ARPNFBBTYP</t>
  </si>
  <si>
    <t>Subbalance</t>
  </si>
  <si>
    <t>ARPNFBDESC</t>
  </si>
  <si>
    <t>ARPNFBHELPID</t>
  </si>
  <si>
    <t>ARPNFBID</t>
  </si>
  <si>
    <t>Base ID</t>
  </si>
  <si>
    <t>ARPNFBMODSEC</t>
  </si>
  <si>
    <t xml:space="preserve">0|Can be changed / deleted|~1|Can be changed / not deleted|~2|Cannot be changed / deleted|~4|Cannot </t>
  </si>
  <si>
    <t>ARPNFBNOTES</t>
  </si>
  <si>
    <t>Y|Yes|~N|No|~X|Unsure|</t>
  </si>
  <si>
    <t>ARPOEADDINFO1</t>
  </si>
  <si>
    <t>Work Number Addtional Information 1</t>
  </si>
  <si>
    <t>ARPOEADDINFO2</t>
  </si>
  <si>
    <t>Work Number Addtional Information 2</t>
  </si>
  <si>
    <t>ARPOEADDINFO3</t>
  </si>
  <si>
    <t>Work Number Addtional Information 3</t>
  </si>
  <si>
    <t>ARPOEADDINFO4</t>
  </si>
  <si>
    <t>Work Number Addtional Information 4</t>
  </si>
  <si>
    <t>ARPOEADDINFO5</t>
  </si>
  <si>
    <t>Work Number Addtional Information 5</t>
  </si>
  <si>
    <t>ARPOEADDINFO6</t>
  </si>
  <si>
    <t>Work Number Addtional Information 6</t>
  </si>
  <si>
    <t>Best</t>
  </si>
  <si>
    <t>Employer Type</t>
  </si>
  <si>
    <t>ARPOECOUNTRY</t>
  </si>
  <si>
    <t>ARPOEDIALCONSENT</t>
  </si>
  <si>
    <t>Consumer Grants Dial Consent?</t>
  </si>
  <si>
    <t>NONE|Didn't Ask|~REFUSED|Consumer Refused Consent|~GRANTED|Consumer Granted Consent|</t>
  </si>
  <si>
    <t>ARPOEDIALCONSENTDATE</t>
  </si>
  <si>
    <t>Dial Consent Date</t>
  </si>
  <si>
    <t>ARPOEDIALCONSENTTIME</t>
  </si>
  <si>
    <t>Dial Consent Time</t>
  </si>
  <si>
    <t>ARPOEDIALCONSENTUSER</t>
  </si>
  <si>
    <t>Dial Consent User</t>
  </si>
  <si>
    <t>ARPOEDISPUTEMSG</t>
  </si>
  <si>
    <t>Work Number Employee Dispute Message</t>
  </si>
  <si>
    <t>ARPOEEFFDATE</t>
  </si>
  <si>
    <t>Work Number Employee Effective Date</t>
  </si>
  <si>
    <t>ARPOEEMPDIVCODE</t>
  </si>
  <si>
    <t>Work Number Employer Division Code</t>
  </si>
  <si>
    <t>ARPOEEMPLOYERCODE</t>
  </si>
  <si>
    <t>Work Number Employer Code</t>
  </si>
  <si>
    <t>ARPOEEMPLOYERDISC</t>
  </si>
  <si>
    <t>Work Number Employer Disclaimer</t>
  </si>
  <si>
    <t>ARPOEENID</t>
  </si>
  <si>
    <t>ARPOEFRAUDALERT</t>
  </si>
  <si>
    <t>Work Number Fraud Alert</t>
  </si>
  <si>
    <t>Hire Date</t>
  </si>
  <si>
    <t>ARPOEID</t>
  </si>
  <si>
    <t>ARPOEINVOLSEPD</t>
  </si>
  <si>
    <t>ARPOEMENID</t>
  </si>
  <si>
    <t>POE Mig Data - Entity ID</t>
  </si>
  <si>
    <t>ARPOEMIGDATA</t>
  </si>
  <si>
    <t>ARPOEMID</t>
  </si>
  <si>
    <t>POE Mig Data - Key</t>
  </si>
  <si>
    <t>ARPOEMILALERT</t>
  </si>
  <si>
    <t>Work Number Military Alert</t>
  </si>
  <si>
    <t>ARPOEMPOEID</t>
  </si>
  <si>
    <t>POE Mig Data - POE ID</t>
  </si>
  <si>
    <t>Name of Employer</t>
  </si>
  <si>
    <t>ARPOEORIGHIREDATE</t>
  </si>
  <si>
    <t>Work Number Employee Original Hire Date</t>
  </si>
  <si>
    <t>ARPOEPAYEEID</t>
  </si>
  <si>
    <t>ARPOEPAYROLLDISC</t>
  </si>
  <si>
    <t>Work Number Payroll Disclaimer</t>
  </si>
  <si>
    <t>ARPOEPF</t>
  </si>
  <si>
    <t>ARPOEPFFLIST</t>
  </si>
  <si>
    <t>ARPOEPH</t>
  </si>
  <si>
    <t>ARPOEPHEXT</t>
  </si>
  <si>
    <t>ARPOERANK</t>
  </si>
  <si>
    <t>ARPOEREVOKEDCONSENT</t>
  </si>
  <si>
    <t>Consumer Revoked Dial Consent?</t>
  </si>
  <si>
    <t>Salary</t>
  </si>
  <si>
    <t>ARPOESOURCE</t>
  </si>
  <si>
    <t>Source of the POE</t>
  </si>
  <si>
    <t>Termination Date</t>
  </si>
  <si>
    <t>Title</t>
  </si>
  <si>
    <t>ARPOEVERIFYBY</t>
  </si>
  <si>
    <t>Verified By</t>
  </si>
  <si>
    <t>ARPOEVERIFYDATE</t>
  </si>
  <si>
    <t>ARPOEWORKNUMREF</t>
  </si>
  <si>
    <t>Work Number Import Reference Number</t>
  </si>
  <si>
    <t>ARPOEWORKNUMST</t>
  </si>
  <si>
    <t>Work Number State field</t>
  </si>
  <si>
    <t>Zip</t>
  </si>
  <si>
    <t>ARPPBALTYPEID</t>
  </si>
  <si>
    <t>Prepay balance type</t>
  </si>
  <si>
    <t>ARPPBALTYPEIDFL</t>
  </si>
  <si>
    <t>ARPPCURBAL</t>
  </si>
  <si>
    <t>Balance available for charges</t>
  </si>
  <si>
    <t>ARPPDESC</t>
  </si>
  <si>
    <t>Charge types</t>
  </si>
  <si>
    <t>ARPPKEY</t>
  </si>
  <si>
    <t>Internal table key</t>
  </si>
  <si>
    <t>ARPPMINIMUM</t>
  </si>
  <si>
    <t>Minimum balance amount</t>
  </si>
  <si>
    <t>ARPPPAYBALID</t>
  </si>
  <si>
    <t>Prepaid balance identifier</t>
  </si>
  <si>
    <t>ARPPREPLENISH</t>
  </si>
  <si>
    <t>Amount to request</t>
  </si>
  <si>
    <t>ARPPSHORT</t>
  </si>
  <si>
    <t>Shortfall control</t>
  </si>
  <si>
    <t>A|Allow a negative balance|~I|Invoice the shortfall amount|~N|Do not allow the charge|</t>
  </si>
  <si>
    <t>ARPPTYPE</t>
  </si>
  <si>
    <t>Prepay type</t>
  </si>
  <si>
    <t>ARPRASASSIGNDTE</t>
  </si>
  <si>
    <t>Assignment Date</t>
  </si>
  <si>
    <t>ARPROPERASSIGN</t>
  </si>
  <si>
    <t>ARPRASBOOKNUM</t>
  </si>
  <si>
    <t>ARPRASBOOKTYP</t>
  </si>
  <si>
    <t>ARPRASCNTYRECF</t>
  </si>
  <si>
    <t>County Recorded In FIPS</t>
  </si>
  <si>
    <t>ARPRASCNTYRECIN</t>
  </si>
  <si>
    <t>ARPRASCOLID</t>
  </si>
  <si>
    <t>ARPRASID</t>
  </si>
  <si>
    <t>ARPRASPAGENUM</t>
  </si>
  <si>
    <t>ARPRASRECDTE</t>
  </si>
  <si>
    <t>Recording Date</t>
  </si>
  <si>
    <t>ARPRASRECTIME</t>
  </si>
  <si>
    <t>Recording Time</t>
  </si>
  <si>
    <t>ARPRASSOLDFROM</t>
  </si>
  <si>
    <t>Sold From</t>
  </si>
  <si>
    <t>ARPRASSOLDTO</t>
  </si>
  <si>
    <t>Sold To</t>
  </si>
  <si>
    <t>ARPRGACCT</t>
  </si>
  <si>
    <t>Debtor account number</t>
  </si>
  <si>
    <t>ARPRGRPT</t>
  </si>
  <si>
    <t>ARPRGCLTHDR</t>
  </si>
  <si>
    <t>Client Header Information</t>
  </si>
  <si>
    <t>ARPRGENT</t>
  </si>
  <si>
    <t>ARPRGFINACCT</t>
  </si>
  <si>
    <t>ARPRGID</t>
  </si>
  <si>
    <t>Auto-generated data ID</t>
  </si>
  <si>
    <t>ARPRGJOB</t>
  </si>
  <si>
    <t>ARPRGLPYDTE</t>
  </si>
  <si>
    <t>ARPRGMAINSORT</t>
  </si>
  <si>
    <t>Main Sort for Progress Report</t>
  </si>
  <si>
    <t>ARPRGNAME</t>
  </si>
  <si>
    <t>Debtor Name</t>
  </si>
  <si>
    <t>ARPRGPMTS</t>
  </si>
  <si>
    <t>Payments/Adjustments</t>
  </si>
  <si>
    <t>ARPRGSET</t>
  </si>
  <si>
    <t>Account Set</t>
  </si>
  <si>
    <t>ARPRGSTAT1</t>
  </si>
  <si>
    <t>Status of Account</t>
  </si>
  <si>
    <t>ARPRGSTAT2</t>
  </si>
  <si>
    <t>Status of account</t>
  </si>
  <si>
    <t>ARPRGSUBSORT</t>
  </si>
  <si>
    <t>Progress Report Sub-sort</t>
  </si>
  <si>
    <t>ARPRLACID</t>
  </si>
  <si>
    <t>Account pointer</t>
  </si>
  <si>
    <t>ARPAHREL</t>
  </si>
  <si>
    <t>ARPRLACTIVE</t>
  </si>
  <si>
    <t>Arrangement Active For Rel</t>
  </si>
  <si>
    <t>ARPRLADDDTE</t>
  </si>
  <si>
    <t>Date added to arrangement</t>
  </si>
  <si>
    <t>AR2216</t>
  </si>
  <si>
    <t>ARPRLID</t>
  </si>
  <si>
    <t>ARPRLINTRT</t>
  </si>
  <si>
    <t>AR2171</t>
  </si>
  <si>
    <t>ARPRLLGID</t>
  </si>
  <si>
    <t>Legal Account ID</t>
  </si>
  <si>
    <t>ARPRLPAHID</t>
  </si>
  <si>
    <t>Payment arrangement pointer</t>
  </si>
  <si>
    <t>ARPRLRELID</t>
  </si>
  <si>
    <t>Relationship pointer</t>
  </si>
  <si>
    <t>ARPRLRMVDTE</t>
  </si>
  <si>
    <t>Date removed from arrangement</t>
  </si>
  <si>
    <t>AR2215</t>
  </si>
  <si>
    <t>ARPROJDESC</t>
  </si>
  <si>
    <t>ARPROJECT</t>
  </si>
  <si>
    <t>ARPROJID</t>
  </si>
  <si>
    <t>ARPROJINSTALLED</t>
  </si>
  <si>
    <t>Installed?</t>
  </si>
  <si>
    <t>ARPROJKEYVERSION</t>
  </si>
  <si>
    <t>Key Version</t>
  </si>
  <si>
    <t>ARPROJNOTES</t>
  </si>
  <si>
    <t>ARPROJNUMBER</t>
  </si>
  <si>
    <t>Project Number</t>
  </si>
  <si>
    <t>ARPTRATYID</t>
  </si>
  <si>
    <t>ARPTRSP</t>
  </si>
  <si>
    <t>ARPTRFILDTE</t>
  </si>
  <si>
    <t>File date</t>
  </si>
  <si>
    <t>ARPTRFILED</t>
  </si>
  <si>
    <t>Filed with court</t>
  </si>
  <si>
    <t>ARPTRHRDTE</t>
  </si>
  <si>
    <t>Hearing date</t>
  </si>
  <si>
    <t>ARPTRHRTME</t>
  </si>
  <si>
    <t>Hearing time</t>
  </si>
  <si>
    <t>ARPTRID</t>
  </si>
  <si>
    <t>ARPTRPROSE</t>
  </si>
  <si>
    <t>Pro Se?</t>
  </si>
  <si>
    <t>ARPTRRCVDDTE</t>
  </si>
  <si>
    <t>Received date</t>
  </si>
  <si>
    <t>ARPTRRID</t>
  </si>
  <si>
    <t>ARPTRSPREL</t>
  </si>
  <si>
    <t>ARPTRRRELID</t>
  </si>
  <si>
    <t>Case party relationship</t>
  </si>
  <si>
    <t>ARPTRRRSPID</t>
  </si>
  <si>
    <t>Party response ID</t>
  </si>
  <si>
    <t>ARPTRSMRY</t>
  </si>
  <si>
    <t>ARPTRTYP</t>
  </si>
  <si>
    <t>Response type</t>
  </si>
  <si>
    <t>ARPTSADESC</t>
  </si>
  <si>
    <t>Party Service Ans Type Desc</t>
  </si>
  <si>
    <t>ARPTSAHELPID</t>
  </si>
  <si>
    <t>Service Answer Type Help ID</t>
  </si>
  <si>
    <t>ARPTSAID</t>
  </si>
  <si>
    <t>Party service answer type</t>
  </si>
  <si>
    <t>ARPTSANOTE</t>
  </si>
  <si>
    <t>Answer Type Notes</t>
  </si>
  <si>
    <t>ARPTSANSDTE</t>
  </si>
  <si>
    <t>ARPTSRV</t>
  </si>
  <si>
    <t>ARPTSANSTYP</t>
  </si>
  <si>
    <t>ARPTSCMPDTE</t>
  </si>
  <si>
    <t>Completion Date</t>
  </si>
  <si>
    <t>ARPTSCOMMENT</t>
  </si>
  <si>
    <t>ARPTSFILDTE</t>
  </si>
  <si>
    <t>ARPTSID</t>
  </si>
  <si>
    <t>ARPTSNOTES</t>
  </si>
  <si>
    <t>ARPTSPTID</t>
  </si>
  <si>
    <t>Party Served</t>
  </si>
  <si>
    <t>ARPTSRSPID</t>
  </si>
  <si>
    <t>ARPTSRVLAHID</t>
  </si>
  <si>
    <t>Legal Action History Entry</t>
  </si>
  <si>
    <t>ARPTSSUBDTE</t>
  </si>
  <si>
    <t>Submit Date</t>
  </si>
  <si>
    <t>ARPTSTYPID</t>
  </si>
  <si>
    <t>ARPTSUTS</t>
  </si>
  <si>
    <t>Unable to Serve</t>
  </si>
  <si>
    <t>Y|Unable to Serve|~N||</t>
  </si>
  <si>
    <t>ARPTSUTSRSNID</t>
  </si>
  <si>
    <t>Unable to serve reason ID</t>
  </si>
  <si>
    <t>ARUTSRFL</t>
  </si>
  <si>
    <t>ARRABASE</t>
  </si>
  <si>
    <t>Rate schedule base</t>
  </si>
  <si>
    <t>F|Fees|ARRABASE_F~C|Collections|ARRABASE_C</t>
  </si>
  <si>
    <t>ARRADESC</t>
  </si>
  <si>
    <t>Rate Description</t>
  </si>
  <si>
    <t>ARRAHDATE</t>
  </si>
  <si>
    <t>ARRELASSIGNHIST</t>
  </si>
  <si>
    <t>ARRAHDEPTID</t>
  </si>
  <si>
    <t>Department id</t>
  </si>
  <si>
    <t>ARRAHELPID</t>
  </si>
  <si>
    <t>ARRAHFORCEDROUTEID</t>
  </si>
  <si>
    <t>Forced route id</t>
  </si>
  <si>
    <t>ARRAHID</t>
  </si>
  <si>
    <t>ARRAHOFFICEID</t>
  </si>
  <si>
    <t>Office id</t>
  </si>
  <si>
    <t>ARRAHOPUNITID</t>
  </si>
  <si>
    <t>Account Operating Unit id</t>
  </si>
  <si>
    <t>ARRAHPREVROUTEID</t>
  </si>
  <si>
    <t>Previous route id</t>
  </si>
  <si>
    <t>ARRAHPREVUSERID</t>
  </si>
  <si>
    <t>Previous user id</t>
  </si>
  <si>
    <t>ARRAHRELID</t>
  </si>
  <si>
    <t>Relationship id</t>
  </si>
  <si>
    <t>ARRAHROUTEID</t>
  </si>
  <si>
    <t>Route id</t>
  </si>
  <si>
    <t>ARRAHROUTEUSERID</t>
  </si>
  <si>
    <t>Route user id</t>
  </si>
  <si>
    <t>ARRAHTIME</t>
  </si>
  <si>
    <t>ARRAHUSERID</t>
  </si>
  <si>
    <t>User who changed assignment</t>
  </si>
  <si>
    <t>ARRAID</t>
  </si>
  <si>
    <t>rate ID</t>
  </si>
  <si>
    <t>ARRAMAXFLT</t>
  </si>
  <si>
    <t>(Default or Maximum) flat amount</t>
  </si>
  <si>
    <t>ARRAMAXPCT</t>
  </si>
  <si>
    <t>(Default or Maximum) step percent</t>
  </si>
  <si>
    <t>ARRAMAXTBL</t>
  </si>
  <si>
    <t>(Default or Maximum) table</t>
  </si>
  <si>
    <t>ARFIRTLISTTBL</t>
  </si>
  <si>
    <t>ARRANOTES</t>
  </si>
  <si>
    <t>ARRAPAR1</t>
  </si>
  <si>
    <t>Age Based on Oldest Account</t>
  </si>
  <si>
    <t>O|Oldest Account in Set|~A|Current Account|</t>
  </si>
  <si>
    <t>ARRAPAR2</t>
  </si>
  <si>
    <t>Fee Base: Ini Bal or Payment</t>
  </si>
  <si>
    <t>I||~P||</t>
  </si>
  <si>
    <t>ARRAPAR3</t>
  </si>
  <si>
    <t>Balance Base</t>
  </si>
  <si>
    <t>S||~A||</t>
  </si>
  <si>
    <t>ARRAPAR4</t>
  </si>
  <si>
    <t>Office Financial Class Type</t>
  </si>
  <si>
    <t>L||~P||</t>
  </si>
  <si>
    <t>ARRAPAR5</t>
  </si>
  <si>
    <t>Single Rate</t>
  </si>
  <si>
    <t>ARRAPAR6</t>
  </si>
  <si>
    <t>Start Over With Each Payment</t>
  </si>
  <si>
    <t>ARRAPAR7</t>
  </si>
  <si>
    <t>C||~R||</t>
  </si>
  <si>
    <t>ARRATYPE</t>
  </si>
  <si>
    <t>Rate type</t>
  </si>
  <si>
    <t>ARRTTYPE</t>
  </si>
  <si>
    <t>ARFLRATYPE</t>
  </si>
  <si>
    <t>ARRCAUCARVDTE</t>
  </si>
  <si>
    <t>Auction arrival date</t>
  </si>
  <si>
    <t>ARREPOCOLL</t>
  </si>
  <si>
    <t>AR7932</t>
  </si>
  <si>
    <t>ARRCAUCAVLSALEDTE</t>
  </si>
  <si>
    <t>Available sale date</t>
  </si>
  <si>
    <t>AR7936</t>
  </si>
  <si>
    <t>ARRCAUCBIDAMT</t>
  </si>
  <si>
    <t>Auction bid amount</t>
  </si>
  <si>
    <t>AR7933</t>
  </si>
  <si>
    <t>ARRCAUCNETSALEAMT</t>
  </si>
  <si>
    <t>Net sale amount</t>
  </si>
  <si>
    <t>AR7934</t>
  </si>
  <si>
    <t>ARRCAUCNUMOFF</t>
  </si>
  <si>
    <t>Number of times offered</t>
  </si>
  <si>
    <t>AR7937</t>
  </si>
  <si>
    <t>ARRCAUCSTOCKNUM</t>
  </si>
  <si>
    <t>Auction stock number</t>
  </si>
  <si>
    <t>AR7935</t>
  </si>
  <si>
    <t>ARRCBOOKVAL</t>
  </si>
  <si>
    <t>Book value</t>
  </si>
  <si>
    <t>AR7938</t>
  </si>
  <si>
    <t>ARRCBUYER</t>
  </si>
  <si>
    <t>Buyer of collateral</t>
  </si>
  <si>
    <t>AR7939</t>
  </si>
  <si>
    <t>ARRCBUYERPH</t>
  </si>
  <si>
    <t>Buyer phone</t>
  </si>
  <si>
    <t>AR7940</t>
  </si>
  <si>
    <t>ARRCCNDRPTDTE</t>
  </si>
  <si>
    <t>Condition report date</t>
  </si>
  <si>
    <t>AR7941</t>
  </si>
  <si>
    <t>ARRCFLOORAMT</t>
  </si>
  <si>
    <t>Floor amount</t>
  </si>
  <si>
    <t>AR7942</t>
  </si>
  <si>
    <t>ARRCKEYS</t>
  </si>
  <si>
    <t>Keys in possession</t>
  </si>
  <si>
    <t>AR7943</t>
  </si>
  <si>
    <t>ARRCMILEAGE</t>
  </si>
  <si>
    <t>Mileage at repo</t>
  </si>
  <si>
    <t>AR7944</t>
  </si>
  <si>
    <t>ARRCREPOASGNDTE</t>
  </si>
  <si>
    <t>Repo assign date</t>
  </si>
  <si>
    <t>AR7945</t>
  </si>
  <si>
    <t>ARRCRETAILVAL</t>
  </si>
  <si>
    <t>Retail value</t>
  </si>
  <si>
    <t>AR7946</t>
  </si>
  <si>
    <t>ARRCSPID</t>
  </si>
  <si>
    <t>Case Party Information ID</t>
  </si>
  <si>
    <t>ARRELCSPARTY</t>
  </si>
  <si>
    <t>ARRCSPWOADTE</t>
  </si>
  <si>
    <t>Warning Order Attorney Appted</t>
  </si>
  <si>
    <t>ARRCTRANSDTE</t>
  </si>
  <si>
    <t>Transport date</t>
  </si>
  <si>
    <t>AR7947</t>
  </si>
  <si>
    <t>ARRCTTLSENTAGTDTE</t>
  </si>
  <si>
    <t>Title sent to agent date</t>
  </si>
  <si>
    <t>AR7948</t>
  </si>
  <si>
    <t>ARRCTTLSENTAUCTDTE</t>
  </si>
  <si>
    <t>Title sent to auction date</t>
  </si>
  <si>
    <t>AR7949</t>
  </si>
  <si>
    <t>ARRCWHOLESALEVAL</t>
  </si>
  <si>
    <t>Wholesale value</t>
  </si>
  <si>
    <t>AR7950</t>
  </si>
  <si>
    <t>ARREAMAHACCTID</t>
  </si>
  <si>
    <t>ARREAMAHBAMTPOST</t>
  </si>
  <si>
    <t>Balance After Re-amortization</t>
  </si>
  <si>
    <t>ARREAMACCTHISTBAL</t>
  </si>
  <si>
    <t>ARREAMAHBAMTPRE</t>
  </si>
  <si>
    <t>Balance Before Re-amortization</t>
  </si>
  <si>
    <t>ARREAMAHBBALID</t>
  </si>
  <si>
    <t>ARREAMAHBHISTID</t>
  </si>
  <si>
    <t>Re-amortization History Id</t>
  </si>
  <si>
    <t>ARREAMAHBID</t>
  </si>
  <si>
    <t>ARREAMAHDATE</t>
  </si>
  <si>
    <t>ARREAMAHID</t>
  </si>
  <si>
    <t>ARREAMAHTIME</t>
  </si>
  <si>
    <t>ARREAMAHTRIGGER</t>
  </si>
  <si>
    <t>Trigger</t>
  </si>
  <si>
    <t>ARREAMCHACID</t>
  </si>
  <si>
    <t>ARREAMCONFIGHIST</t>
  </si>
  <si>
    <t>ARREAMCHCONFIGVAL</t>
  </si>
  <si>
    <t>Configuration Value</t>
  </si>
  <si>
    <t>ARREAMCHENDDTE</t>
  </si>
  <si>
    <t>ARREAMCHID</t>
  </si>
  <si>
    <t>Re-Am Config Hist Key</t>
  </si>
  <si>
    <t>ARREAMCHSTARTDTE</t>
  </si>
  <si>
    <t>ARREAMCHTYP</t>
  </si>
  <si>
    <t>ARREAMCHTYPFL</t>
  </si>
  <si>
    <t>ARREFERENCE</t>
  </si>
  <si>
    <t>ARREFAPTNUM</t>
  </si>
  <si>
    <t>Apartment Number</t>
  </si>
  <si>
    <t>ARREFEMAIL</t>
  </si>
  <si>
    <t>ARREFENID</t>
  </si>
  <si>
    <t>ARREFERROR</t>
  </si>
  <si>
    <t>ARREFID</t>
  </si>
  <si>
    <t>ARREFPH2F</t>
  </si>
  <si>
    <t>ARREFPH2FFL</t>
  </si>
  <si>
    <t>ARREFPHFFL</t>
  </si>
  <si>
    <t>ARREFRELATIONFL</t>
  </si>
  <si>
    <t>ARREFSOURCEFL</t>
  </si>
  <si>
    <t>ARREFUSAGE</t>
  </si>
  <si>
    <t>Usage</t>
  </si>
  <si>
    <t>ARRELACID</t>
  </si>
  <si>
    <t>ARRELAFID</t>
  </si>
  <si>
    <t>Relationship financial account</t>
  </si>
  <si>
    <t>ARRELASGNDTE</t>
  </si>
  <si>
    <t>ARRELBEINGDELETED</t>
  </si>
  <si>
    <t>Being deleted flag</t>
  </si>
  <si>
    <t>AR4329</t>
  </si>
  <si>
    <t>ARRELBNKRPT</t>
  </si>
  <si>
    <t>Bankruptcy status flag</t>
  </si>
  <si>
    <t>I|Account Included in Bankruptcy|~R|Bankruptcy Case Rejected|~A|Account Reaffirmed|~D|Account Redeem</t>
  </si>
  <si>
    <t>AR2400</t>
  </si>
  <si>
    <t>ARRELCAGYISLIC</t>
  </si>
  <si>
    <t>Agency is Licensed in State/Zip?</t>
  </si>
  <si>
    <t>ARRELCALC</t>
  </si>
  <si>
    <t>ARRELCALCID</t>
  </si>
  <si>
    <t>ARRELCALC Id</t>
  </si>
  <si>
    <t>ARRELCALLDTE</t>
  </si>
  <si>
    <t>Callback date</t>
  </si>
  <si>
    <t>ARRELCALLPHASES</t>
  </si>
  <si>
    <t>Contains a string of all phases for entity.</t>
  </si>
  <si>
    <t>ARRELCAWGPMTDTE</t>
  </si>
  <si>
    <t>Date of AWG Payment</t>
  </si>
  <si>
    <t>ARRELCBRKPRMS</t>
  </si>
  <si>
    <t>Number of Broken Promises</t>
  </si>
  <si>
    <t>ARRELCELLCNSNTSTMT</t>
  </si>
  <si>
    <t>Standard Mobile Consent Compliance Statement</t>
  </si>
  <si>
    <t>ARRELCHASCOMPLAINED</t>
  </si>
  <si>
    <t>Consumer Has Complained</t>
  </si>
  <si>
    <t>ARRELCHASMADEPMTS</t>
  </si>
  <si>
    <t>Consumer Has Made Payments</t>
  </si>
  <si>
    <t>ARRELCHASNOPHNOADR</t>
  </si>
  <si>
    <t>Consumer Has No Good Phone or Address</t>
  </si>
  <si>
    <t>ARRELCHASPIFINPAST</t>
  </si>
  <si>
    <t>Consumer has PIF account in Past</t>
  </si>
  <si>
    <t>ARRELCHASSIFINPAST</t>
  </si>
  <si>
    <t>Consumer has SIF account in Past</t>
  </si>
  <si>
    <t>ARRELCID</t>
  </si>
  <si>
    <t>ARRELCLATTEMPT</t>
  </si>
  <si>
    <t>ARRELCLCONTACT</t>
  </si>
  <si>
    <t>ARRELCLDPT</t>
  </si>
  <si>
    <t>Relationship Collection Dept.</t>
  </si>
  <si>
    <t>ARRELCLINB</t>
  </si>
  <si>
    <t>ARRELCLLSTACTIONS</t>
  </si>
  <si>
    <t>ARRELCLLSTATTDATE</t>
  </si>
  <si>
    <t>ARRELCLLSTATTTIME</t>
  </si>
  <si>
    <t>ARRELCLLSTCNTDATE</t>
  </si>
  <si>
    <t>ARRELCLLSTCNTTIME</t>
  </si>
  <si>
    <t>ARRELCLLSTINBDATE</t>
  </si>
  <si>
    <t>ARRELCLLSTINBTIME</t>
  </si>
  <si>
    <t>ARRELCLLSTRESULT</t>
  </si>
  <si>
    <t>ARRELCLLSTRPCDATE</t>
  </si>
  <si>
    <t>ARRELCLLSTRPCTIME</t>
  </si>
  <si>
    <t>ARRELCLLSTTERM</t>
  </si>
  <si>
    <t>ARRELCLRPC</t>
  </si>
  <si>
    <t>ARRELCLSTREHABPMTDTE</t>
  </si>
  <si>
    <t>Date of Last Rehab Payment</t>
  </si>
  <si>
    <t>ARRELCLSTSKPDTE</t>
  </si>
  <si>
    <t>Date of Last Skip Trace Request</t>
  </si>
  <si>
    <t>ARRELCLTID</t>
  </si>
  <si>
    <t>ARRELCNT</t>
  </si>
  <si>
    <t>Accounts in Set</t>
  </si>
  <si>
    <t>ARRELCNUMGOODPH</t>
  </si>
  <si>
    <t>Number of Good Phones for Entity</t>
  </si>
  <si>
    <t>ARRELCOLOVR</t>
  </si>
  <si>
    <t>Relationship Col. override</t>
  </si>
  <si>
    <t>ARRELCONLVL</t>
  </si>
  <si>
    <t>Contact Level</t>
  </si>
  <si>
    <t>ARRELCONVERTED</t>
  </si>
  <si>
    <t>Converted?</t>
  </si>
  <si>
    <t>ARRELCRELID</t>
  </si>
  <si>
    <t>ARRELCSAAUTHRECDTE</t>
  </si>
  <si>
    <t>Auth Received Date</t>
  </si>
  <si>
    <t>ARRELCSAAUTHREJDTE</t>
  </si>
  <si>
    <t>Auth Rejected Date</t>
  </si>
  <si>
    <t>ARRELCSAAUTHREQDTE</t>
  </si>
  <si>
    <t>Auth Requested Date</t>
  </si>
  <si>
    <t>ARRELCSADLQDTE</t>
  </si>
  <si>
    <t>ARRELCSBANKATTACH</t>
  </si>
  <si>
    <t>Bank attachment for case/party</t>
  </si>
  <si>
    <t>ARRELCSGARN</t>
  </si>
  <si>
    <t>Party Has Active Garnishment?</t>
  </si>
  <si>
    <t>AR7421</t>
  </si>
  <si>
    <t>ARRELCSID</t>
  </si>
  <si>
    <t>ARRELCSLIEN</t>
  </si>
  <si>
    <t>Lien for case/party?</t>
  </si>
  <si>
    <t>ARRELCSPARTYAMT</t>
  </si>
  <si>
    <t>Case party responsible amount</t>
  </si>
  <si>
    <t>AR10995</t>
  </si>
  <si>
    <t>ARRELCSPID</t>
  </si>
  <si>
    <t>Case Party Additional Info ID</t>
  </si>
  <si>
    <t>ARRELCURPOOL</t>
  </si>
  <si>
    <t>Relationship Current Pool</t>
  </si>
  <si>
    <t>ARRELDAYSSTATCHG</t>
  </si>
  <si>
    <t>Relationship # day stat chg</t>
  </si>
  <si>
    <t>ARRELENCURRSPBAL</t>
  </si>
  <si>
    <t>Responsible Balance (Current)</t>
  </si>
  <si>
    <t>SYFLD_ARRELENCURRSPBAL</t>
  </si>
  <si>
    <t>ARRELENID</t>
  </si>
  <si>
    <t>Responsible Party ID</t>
  </si>
  <si>
    <t>Entity Responsible Balance (Initial)</t>
  </si>
  <si>
    <t>ARRELENPENDRSPBAL</t>
  </si>
  <si>
    <t>Responsible Balance (Pending)</t>
  </si>
  <si>
    <t>SYFLD_ARRELENPENDRSPBAL</t>
  </si>
  <si>
    <t>ARRELENSETID</t>
  </si>
  <si>
    <t>ARRELEXISTATSLCREATE</t>
  </si>
  <si>
    <t>Did rel exist at rehab creation?</t>
  </si>
  <si>
    <t>AR48203</t>
  </si>
  <si>
    <t>ARRELFORCEDRTID</t>
  </si>
  <si>
    <t>Forced Route ID</t>
  </si>
  <si>
    <t>ARRELHDH</t>
  </si>
  <si>
    <t>Household ID</t>
  </si>
  <si>
    <t>ARRELHOSTENHID</t>
  </si>
  <si>
    <t>Host Demographic Data Pointer</t>
  </si>
  <si>
    <t>SYFLD_ARRELHOSTENHID</t>
  </si>
  <si>
    <t>ARRELID</t>
  </si>
  <si>
    <t>Relationship key</t>
  </si>
  <si>
    <t>ARRELIFCMT</t>
  </si>
  <si>
    <t>Interface Comment</t>
  </si>
  <si>
    <t>AR4869</t>
  </si>
  <si>
    <t>ARRELINTRELTYPE</t>
  </si>
  <si>
    <t>Name of Interface Relationship Type for this Rel</t>
  </si>
  <si>
    <t>ARFLIFRELTYPE</t>
  </si>
  <si>
    <t>AR13336</t>
  </si>
  <si>
    <t>ARRELJUDDTE</t>
  </si>
  <si>
    <t>ARRELLASTCTCDTE</t>
  </si>
  <si>
    <t>AR43481</t>
  </si>
  <si>
    <t>ARRELLASTLTRCDE</t>
  </si>
  <si>
    <t>Last Letter Sent</t>
  </si>
  <si>
    <t>AR43480</t>
  </si>
  <si>
    <t>ARRELLASTLTRDTE</t>
  </si>
  <si>
    <t>Last Letter Date</t>
  </si>
  <si>
    <t>AR43479</t>
  </si>
  <si>
    <t>ARRELLEAD</t>
  </si>
  <si>
    <t>Relationship lead.</t>
  </si>
  <si>
    <t>ARRELLGAID</t>
  </si>
  <si>
    <t>ARRELLPYAMT</t>
  </si>
  <si>
    <t>ARRELLPYDTE</t>
  </si>
  <si>
    <t>Relationship last payment date</t>
  </si>
  <si>
    <t>ARRELLTRSERHID</t>
  </si>
  <si>
    <t>Current Letter Series History Id</t>
  </si>
  <si>
    <t>ARRELMANMATCH</t>
  </si>
  <si>
    <t>Relationship manual match flag</t>
  </si>
  <si>
    <t>AR2975</t>
  </si>
  <si>
    <t>ARRELMIGRELTYPE</t>
  </si>
  <si>
    <t>Name of Migration Relation Type for this Rel</t>
  </si>
  <si>
    <t>ARRELMIGRETYPE</t>
  </si>
  <si>
    <t>ARRELNOTES</t>
  </si>
  <si>
    <t>Relationship notes</t>
  </si>
  <si>
    <t>ARRELOFFID</t>
  </si>
  <si>
    <t>Relationship Office ID</t>
  </si>
  <si>
    <t>AR3029</t>
  </si>
  <si>
    <t>ARRELOLDPH</t>
  </si>
  <si>
    <t>Relationship old phase</t>
  </si>
  <si>
    <t>ARRELORIGROLE</t>
  </si>
  <si>
    <t>Original relationship role</t>
  </si>
  <si>
    <t>ARRELORIGROLE_HLP</t>
  </si>
  <si>
    <t>ARRELPAHID</t>
  </si>
  <si>
    <t>Current payment arrangement</t>
  </si>
  <si>
    <t>ARRELPAYID</t>
  </si>
  <si>
    <t>Relationship Payee</t>
  </si>
  <si>
    <t>AR1970</t>
  </si>
  <si>
    <t>ARRELPHASE</t>
  </si>
  <si>
    <t>Relationship phase chg date</t>
  </si>
  <si>
    <t>DSPHADTI</t>
  </si>
  <si>
    <t>ARRELPHSTYP</t>
  </si>
  <si>
    <t>Phase Type</t>
  </si>
  <si>
    <t>ARRELPREVPOOL</t>
  </si>
  <si>
    <t>Relationship Previous Pool</t>
  </si>
  <si>
    <t>ARRELPRVCOL</t>
  </si>
  <si>
    <t>Relationship prev collector</t>
  </si>
  <si>
    <t>DBCOLPRV</t>
  </si>
  <si>
    <t>ARRELPRVPHS</t>
  </si>
  <si>
    <t>AR3927</t>
  </si>
  <si>
    <t>ARRELPRVRTE</t>
  </si>
  <si>
    <t>Relationship previous route</t>
  </si>
  <si>
    <t>ARRELPRVSTAT</t>
  </si>
  <si>
    <t>Relationship previous status</t>
  </si>
  <si>
    <t>ARRELPTATYID</t>
  </si>
  <si>
    <t>Party Attorney ID</t>
  </si>
  <si>
    <t>ARFLENTATYS</t>
  </si>
  <si>
    <t>AR1925</t>
  </si>
  <si>
    <t>ARRELPTJDGDTE</t>
  </si>
  <si>
    <t>ARRELPTJDGFLAG</t>
  </si>
  <si>
    <t>Judgment Flag</t>
  </si>
  <si>
    <t>ARRELPTJDGID</t>
  </si>
  <si>
    <t>Party judgment pointer</t>
  </si>
  <si>
    <t>AR3314</t>
  </si>
  <si>
    <t>ARRELPTJDGPJI</t>
  </si>
  <si>
    <t>ARRELPTLAHID</t>
  </si>
  <si>
    <t>Legal Action that Added Party</t>
  </si>
  <si>
    <t>ARRELPTLISTFNM</t>
  </si>
  <si>
    <t>Party Listed First Name</t>
  </si>
  <si>
    <t>ARRELPTLISTLNM</t>
  </si>
  <si>
    <t>Party Listed Last Name</t>
  </si>
  <si>
    <t>ARRELPTLISTNAME</t>
  </si>
  <si>
    <t>Party Listed Full Name (Calc)</t>
  </si>
  <si>
    <t>ARRELPTLSTSRVDTE</t>
  </si>
  <si>
    <t>Last Service Submitted Date</t>
  </si>
  <si>
    <t>ARRELPTORIGID</t>
  </si>
  <si>
    <t>Original party relationship</t>
  </si>
  <si>
    <t>ARRELPTPRIMEDEF</t>
  </si>
  <si>
    <t>ARRELPTPRIMFLAG</t>
  </si>
  <si>
    <t>Prim Defendant Indicator(Calc)</t>
  </si>
  <si>
    <t>ARRELPTSRVATMPT</t>
  </si>
  <si>
    <t>Number of Services Submitted</t>
  </si>
  <si>
    <t>ARRELREPOID</t>
  </si>
  <si>
    <t>Repossession Id</t>
  </si>
  <si>
    <t>ARREPOSSESSION</t>
  </si>
  <si>
    <t>AR7833</t>
  </si>
  <si>
    <t>ARRELREQDTE</t>
  </si>
  <si>
    <t>Relationship last ltr req dte</t>
  </si>
  <si>
    <t>ARRELREQLTR</t>
  </si>
  <si>
    <t>Relationship last ltr req</t>
  </si>
  <si>
    <t>Responsible</t>
  </si>
  <si>
    <t>ARRELRESPAMT</t>
  </si>
  <si>
    <t>Responsible Amount</t>
  </si>
  <si>
    <t>ARRELRLCLASSID</t>
  </si>
  <si>
    <t>Relationship Role Class.</t>
  </si>
  <si>
    <t>ARFLROLECLASSES</t>
  </si>
  <si>
    <t>ARRELROLEID</t>
  </si>
  <si>
    <t>Relationship role</t>
  </si>
  <si>
    <t>ARRELROUTEID</t>
  </si>
  <si>
    <t>Relationship route ID</t>
  </si>
  <si>
    <t>ARRELRVWDTE</t>
  </si>
  <si>
    <t>ARRELSECSTATUS</t>
  </si>
  <si>
    <t>Secondary Status</t>
  </si>
  <si>
    <t>ARRELSECWAITDTE</t>
  </si>
  <si>
    <t>Secondary Follow-up Date</t>
  </si>
  <si>
    <t>ARRELSETBAL</t>
  </si>
  <si>
    <t>Relationship set balance</t>
  </si>
  <si>
    <t>ARRELSETID</t>
  </si>
  <si>
    <t>Relationship set</t>
  </si>
  <si>
    <t>SL Account Type</t>
  </si>
  <si>
    <t>SL Contact Status</t>
  </si>
  <si>
    <t>ARRELSLRHID</t>
  </si>
  <si>
    <t>ARSLREHAB</t>
  </si>
  <si>
    <t>AR47713</t>
  </si>
  <si>
    <t>ARRELSLRHSETID</t>
  </si>
  <si>
    <t>Student loan rehab set</t>
  </si>
  <si>
    <t>ARSLREHABSET</t>
  </si>
  <si>
    <t>AR52383</t>
  </si>
  <si>
    <t>ARRELSPNOTE</t>
  </si>
  <si>
    <t>Relationship special notes</t>
  </si>
  <si>
    <t>ARRELSTATDTE</t>
  </si>
  <si>
    <t>Relationship date stat changed</t>
  </si>
  <si>
    <t>ARRELSTATUSDISP</t>
  </si>
  <si>
    <t>Status (Display)</t>
  </si>
  <si>
    <t>ARFLISTRELSTAT</t>
  </si>
  <si>
    <t>Task action code</t>
  </si>
  <si>
    <t>ARRELTSKCRUSRID</t>
  </si>
  <si>
    <t>User who created the task</t>
  </si>
  <si>
    <t>ARRELTSKGRPID</t>
  </si>
  <si>
    <t>Task group</t>
  </si>
  <si>
    <t>ARRELTSKRECDTE</t>
  </si>
  <si>
    <t>Date task recorded</t>
  </si>
  <si>
    <t>ARRELTSKREF</t>
  </si>
  <si>
    <t>Task reference</t>
  </si>
  <si>
    <t>ARRELTSKWRKRELID</t>
  </si>
  <si>
    <t>Relationship to work</t>
  </si>
  <si>
    <t>ARRELTYPEDESC</t>
  </si>
  <si>
    <t>ARRELTYPEHELPID</t>
  </si>
  <si>
    <t>ARRELTYPEID</t>
  </si>
  <si>
    <t>Relation Type ID</t>
  </si>
  <si>
    <t>ARRELTYPEMODSEC</t>
  </si>
  <si>
    <t>AR22395</t>
  </si>
  <si>
    <t>ARRELTYPEMULTI</t>
  </si>
  <si>
    <t>Multiples Allowed?</t>
  </si>
  <si>
    <t>ARRELTYPENOTES</t>
  </si>
  <si>
    <t>Relationship user</t>
  </si>
  <si>
    <t>ARRELVENDID</t>
  </si>
  <si>
    <t>Relationship vendor key</t>
  </si>
  <si>
    <t>Follow-up Date</t>
  </si>
  <si>
    <t>AR5162</t>
  </si>
  <si>
    <t>ARRELWORKFLOW</t>
  </si>
  <si>
    <t>Relationship workflow</t>
  </si>
  <si>
    <t>ARREPACCTID</t>
  </si>
  <si>
    <t>AR7834</t>
  </si>
  <si>
    <t>ARREPAPPROVALDTE</t>
  </si>
  <si>
    <t>Approval Date</t>
  </si>
  <si>
    <t>AR7334</t>
  </si>
  <si>
    <t>ARREPAVAILDTE</t>
  </si>
  <si>
    <t>Availability Date</t>
  </si>
  <si>
    <t>AR7328</t>
  </si>
  <si>
    <t>ARREPCOLLLIST</t>
  </si>
  <si>
    <t>Collateral List</t>
  </si>
  <si>
    <t>AR7835</t>
  </si>
  <si>
    <t>ARREPCONSENTTYPE</t>
  </si>
  <si>
    <t>Consent Type</t>
  </si>
  <si>
    <t>ARREFCONSENTTYPE</t>
  </si>
  <si>
    <t>AR7352</t>
  </si>
  <si>
    <t>ARREPID</t>
  </si>
  <si>
    <t>Repossession Key</t>
  </si>
  <si>
    <t>AR7332</t>
  </si>
  <si>
    <t>ARREPNOTIFYLTRSNTDTE</t>
  </si>
  <si>
    <t>Notification Letter Sent Date</t>
  </si>
  <si>
    <t>AR7750</t>
  </si>
  <si>
    <t>ARREPRELID</t>
  </si>
  <si>
    <t>AR7354</t>
  </si>
  <si>
    <t>ARREPSLACTIVE</t>
  </si>
  <si>
    <t>ARREPOSTOLOC</t>
  </si>
  <si>
    <t>ARREPSLADR</t>
  </si>
  <si>
    <t>ARREPSLCITY</t>
  </si>
  <si>
    <t>ARREPSLCONTACT</t>
  </si>
  <si>
    <t>ARREPSLDESC</t>
  </si>
  <si>
    <t>ARREPSLID</t>
  </si>
  <si>
    <t>Storage Location ID</t>
  </si>
  <si>
    <t>ARREPSLNOTES</t>
  </si>
  <si>
    <t>Repossession Notes</t>
  </si>
  <si>
    <t>ARREPSLPH</t>
  </si>
  <si>
    <t>ARREPSLST</t>
  </si>
  <si>
    <t>ARREPSLUNT</t>
  </si>
  <si>
    <t>Unit</t>
  </si>
  <si>
    <t>ARREPSLZIP</t>
  </si>
  <si>
    <t>ARREPTOTFEES</t>
  </si>
  <si>
    <t>Total Add-On Charges</t>
  </si>
  <si>
    <t>AR7836</t>
  </si>
  <si>
    <t>ARREPTOTSALES</t>
  </si>
  <si>
    <t>Total Sales Amount</t>
  </si>
  <si>
    <t>AR7837</t>
  </si>
  <si>
    <t>ARRESACGRPID</t>
  </si>
  <si>
    <t>ARRESADDNOTE</t>
  </si>
  <si>
    <t>ARRESALIAS</t>
  </si>
  <si>
    <t>ARRESDESC</t>
  </si>
  <si>
    <t>ARRESFOLDTEOFFSET</t>
  </si>
  <si>
    <t>ARRESHELPID</t>
  </si>
  <si>
    <t>Result Code Help Key</t>
  </si>
  <si>
    <t>ARRESID</t>
  </si>
  <si>
    <t>Key to Result Code</t>
  </si>
  <si>
    <t>ARRESMODSEC</t>
  </si>
  <si>
    <t>ARRESNEWSTATUS</t>
  </si>
  <si>
    <t>ARRESNOTES</t>
  </si>
  <si>
    <t>Result Code Notes</t>
  </si>
  <si>
    <t>ARRESPHASETYPES</t>
  </si>
  <si>
    <t>Allow Phase Types</t>
  </si>
  <si>
    <t>AR13357</t>
  </si>
  <si>
    <t>ARRESPHASETYPEXCLID</t>
  </si>
  <si>
    <t>SYFLD_ARRESPHASETYPEXCLID</t>
  </si>
  <si>
    <t>ARRESPROMPTFORNOTE</t>
  </si>
  <si>
    <t>Prompt User For Note</t>
  </si>
  <si>
    <t>ARRESRELROLES</t>
  </si>
  <si>
    <t>Relationship Roles</t>
  </si>
  <si>
    <t>AR13359</t>
  </si>
  <si>
    <t>ARRESREQLTR</t>
  </si>
  <si>
    <t>Letter Definition To Request</t>
  </si>
  <si>
    <t>ARRESROLECLASSES</t>
  </si>
  <si>
    <t>Role Classes</t>
  </si>
  <si>
    <t>AR13358</t>
  </si>
  <si>
    <t>ARRESSCRIPT</t>
  </si>
  <si>
    <t>Security Script</t>
  </si>
  <si>
    <t>AR13360</t>
  </si>
  <si>
    <t>ARRESUSERSECROLES</t>
  </si>
  <si>
    <t>User Security Roles</t>
  </si>
  <si>
    <t>AR13356</t>
  </si>
  <si>
    <t>ARRFCHDESC</t>
  </si>
  <si>
    <t>AR8254</t>
  </si>
  <si>
    <t>ARRFCHHELPID</t>
  </si>
  <si>
    <t>AR8255</t>
  </si>
  <si>
    <t>ARRFCHID</t>
  </si>
  <si>
    <t>AR8253</t>
  </si>
  <si>
    <t>ARRFCHTYPE</t>
  </si>
  <si>
    <t>Charge-off reason type</t>
  </si>
  <si>
    <t>FSCHRGOFFRSNTYPE</t>
  </si>
  <si>
    <t>AR27553</t>
  </si>
  <si>
    <t>ARRFCTDESC</t>
  </si>
  <si>
    <t>AR8273</t>
  </si>
  <si>
    <t>ARRFCTHELPID</t>
  </si>
  <si>
    <t>AR8274</t>
  </si>
  <si>
    <t>ARRFCTID</t>
  </si>
  <si>
    <t>Repossession Consent Type</t>
  </si>
  <si>
    <t>AR8272</t>
  </si>
  <si>
    <t>ARRFMTDESC</t>
  </si>
  <si>
    <t>AR8267</t>
  </si>
  <si>
    <t>ARRFMTHELPID</t>
  </si>
  <si>
    <t>AR8268</t>
  </si>
  <si>
    <t>ARRFMTID</t>
  </si>
  <si>
    <t>AR8265</t>
  </si>
  <si>
    <t>ARRFPTDESC</t>
  </si>
  <si>
    <t>AR8262</t>
  </si>
  <si>
    <t>ARRFPTHELPID</t>
  </si>
  <si>
    <t>AR8261</t>
  </si>
  <si>
    <t>ARRFPTID</t>
  </si>
  <si>
    <t>AR8260</t>
  </si>
  <si>
    <t>ARRHAHID</t>
  </si>
  <si>
    <t>ARRELRH</t>
  </si>
  <si>
    <t>AR24283</t>
  </si>
  <si>
    <t>ARRHASGNDTE</t>
  </si>
  <si>
    <t>AR24284</t>
  </si>
  <si>
    <t>ARRHCLACID</t>
  </si>
  <si>
    <t>AccountId</t>
  </si>
  <si>
    <t>ARREHABCHKLIST</t>
  </si>
  <si>
    <t>ARRHCLACTIVE</t>
  </si>
  <si>
    <t>ARRHCLCOMPLETE</t>
  </si>
  <si>
    <t>Y|Yes|~S|Satisfied|~X|Not Applicable|~N|No|</t>
  </si>
  <si>
    <t>ARRHCLDACTIVE</t>
  </si>
  <si>
    <t>ARREHABCHKLISTDEF</t>
  </si>
  <si>
    <t>ARRHCLDCALCSCRIPT</t>
  </si>
  <si>
    <t>Calculated Value Script</t>
  </si>
  <si>
    <t>ARRHCLDCOMPSCRIPT</t>
  </si>
  <si>
    <t>Completed Script</t>
  </si>
  <si>
    <t>ARRHCLDDDSCRIPT</t>
  </si>
  <si>
    <t>Drill Down Script</t>
  </si>
  <si>
    <t>ARRHCLDDDSCRIPTFL</t>
  </si>
  <si>
    <t>ARRHCLDDESC</t>
  </si>
  <si>
    <t>ARRHCLDGROUP</t>
  </si>
  <si>
    <t>AR52085</t>
  </si>
  <si>
    <t>ARRHCLDID</t>
  </si>
  <si>
    <t>ARRHCLDLEVEL</t>
  </si>
  <si>
    <t>Check Level</t>
  </si>
  <si>
    <t>LOAN</t>
  </si>
  <si>
    <t>ARSLCLDEFLEVELFL</t>
  </si>
  <si>
    <t>ARRHCLDLOANTYPES</t>
  </si>
  <si>
    <t>Loan Types</t>
  </si>
  <si>
    <t>ARRHCLDMANENT</t>
  </si>
  <si>
    <t>Allow Manual Entry</t>
  </si>
  <si>
    <t>ARRHCLDMANLABEL</t>
  </si>
  <si>
    <t>Manual Label</t>
  </si>
  <si>
    <t>ARRHCLDMANVALSCRIPT</t>
  </si>
  <si>
    <t>Manual Validation Script</t>
  </si>
  <si>
    <t>ARFLISTFLSCRIPT</t>
  </si>
  <si>
    <t>ARRHCLDMODSEC</t>
  </si>
  <si>
    <t>ARRHCLDORDER</t>
  </si>
  <si>
    <t>ARRHCLDPT</t>
  </si>
  <si>
    <t>Collection Department</t>
  </si>
  <si>
    <t>AR24285</t>
  </si>
  <si>
    <t>ARRHCLDREPAYTYPES</t>
  </si>
  <si>
    <t>Repayment Types</t>
  </si>
  <si>
    <t>ARRHCLDTASKSCRIPT</t>
  </si>
  <si>
    <t>Task Follow-Up Date Script</t>
  </si>
  <si>
    <t>AR52207</t>
  </si>
  <si>
    <t>ARRHCLID</t>
  </si>
  <si>
    <t>ARRHCLMANVAL</t>
  </si>
  <si>
    <t>Manual Value</t>
  </si>
  <si>
    <t>ARRHCLMANVALFL</t>
  </si>
  <si>
    <t>ARRHCLRECID</t>
  </si>
  <si>
    <t>Foreign Record Id</t>
  </si>
  <si>
    <t>AR52084</t>
  </si>
  <si>
    <t>ARRHCLRELID</t>
  </si>
  <si>
    <t>ARRHCLRHCLDID</t>
  </si>
  <si>
    <t>Definition Id</t>
  </si>
  <si>
    <t>ARRHCLSLRHSETID</t>
  </si>
  <si>
    <t>Rehab Set Id</t>
  </si>
  <si>
    <t>AR52391</t>
  </si>
  <si>
    <t>ARRHCLVALUE</t>
  </si>
  <si>
    <t>Value</t>
  </si>
  <si>
    <t>ARRHCONLVL</t>
  </si>
  <si>
    <t>AR24286</t>
  </si>
  <si>
    <t>ARRHID</t>
  </si>
  <si>
    <t>Relationship Rollover History</t>
  </si>
  <si>
    <t>AR24287</t>
  </si>
  <si>
    <t>ARRHPHASE</t>
  </si>
  <si>
    <t>AR24290</t>
  </si>
  <si>
    <t>ARRHRELID</t>
  </si>
  <si>
    <t>AR24293</t>
  </si>
  <si>
    <t>ARRHREQDTE</t>
  </si>
  <si>
    <t>Last Letter Request Date</t>
  </si>
  <si>
    <t>AR24294</t>
  </si>
  <si>
    <t>ARRHREQLTR</t>
  </si>
  <si>
    <t>Last Letter Request Letter</t>
  </si>
  <si>
    <t>AR24295</t>
  </si>
  <si>
    <t>ARRHROUTEID</t>
  </si>
  <si>
    <t>AR24296</t>
  </si>
  <si>
    <t>ARRHSTATDTE</t>
  </si>
  <si>
    <t>Status Changed Date</t>
  </si>
  <si>
    <t>AR24298</t>
  </si>
  <si>
    <t>ARRHSTATUSID</t>
  </si>
  <si>
    <t>AR24299</t>
  </si>
  <si>
    <t>ARRHUSERID</t>
  </si>
  <si>
    <t>AR24300</t>
  </si>
  <si>
    <t>ARRHWAITDTE</t>
  </si>
  <si>
    <t>AR24301</t>
  </si>
  <si>
    <t>ARRHWORKFLOW</t>
  </si>
  <si>
    <t>AR24302</t>
  </si>
  <si>
    <t>ARRJACID</t>
  </si>
  <si>
    <t>ARRJAMT</t>
  </si>
  <si>
    <t>Judgment Amount</t>
  </si>
  <si>
    <t>AR3218</t>
  </si>
  <si>
    <t>ARRJCSID</t>
  </si>
  <si>
    <t>ARRJCSJDG</t>
  </si>
  <si>
    <t>Case Judgment Flag</t>
  </si>
  <si>
    <t>ARRJCSPJIPREVJDG</t>
  </si>
  <si>
    <t>Previous Case PJI Judgment</t>
  </si>
  <si>
    <t>AR6188</t>
  </si>
  <si>
    <t>ARRJCSPREVJDG</t>
  </si>
  <si>
    <t>Previous Case Judgment</t>
  </si>
  <si>
    <t>AR6179</t>
  </si>
  <si>
    <t>ARRJDTE</t>
  </si>
  <si>
    <t>AR3217</t>
  </si>
  <si>
    <t>ARRJENTDTE</t>
  </si>
  <si>
    <t>Judgment Entry Date</t>
  </si>
  <si>
    <t>ARRJENTTM</t>
  </si>
  <si>
    <t>Judgment Entry Time</t>
  </si>
  <si>
    <t>ARRJID</t>
  </si>
  <si>
    <t>AR3216</t>
  </si>
  <si>
    <t>ARRJJDGID</t>
  </si>
  <si>
    <t>Master Judgment ID</t>
  </si>
  <si>
    <t>ARRJORIGCSID</t>
  </si>
  <si>
    <t>Original case ID</t>
  </si>
  <si>
    <t>ARRJORIGRELID</t>
  </si>
  <si>
    <t>Original party ID</t>
  </si>
  <si>
    <t>ARRJPJI</t>
  </si>
  <si>
    <t>Postjudgment Interest Rate</t>
  </si>
  <si>
    <t>AR3219</t>
  </si>
  <si>
    <t>ARRJPJIBASE</t>
  </si>
  <si>
    <t>PJI Base</t>
  </si>
  <si>
    <t>ARRJPJIPREVJDG</t>
  </si>
  <si>
    <t>AR6178</t>
  </si>
  <si>
    <t>ARRJPREINT</t>
  </si>
  <si>
    <t>Prejudgment Interest</t>
  </si>
  <si>
    <t>AR3220</t>
  </si>
  <si>
    <t>ARRJPREJAGYINT</t>
  </si>
  <si>
    <t>Fixed Prejudgment Firm Int</t>
  </si>
  <si>
    <t>ARRJPREJBASE</t>
  </si>
  <si>
    <t>Prejudgment Interest Base</t>
  </si>
  <si>
    <t>ARRJPREJCLTINT</t>
  </si>
  <si>
    <t>Prejudgment listed interest</t>
  </si>
  <si>
    <t>ARRJPREJSETINT</t>
  </si>
  <si>
    <t>Set Prejudgment Interest Amt</t>
  </si>
  <si>
    <t>ARRJPREJSITHRUDTE</t>
  </si>
  <si>
    <t>Prejudgment Set Interest thru</t>
  </si>
  <si>
    <t>ARRJPRJSITHRUDTE</t>
  </si>
  <si>
    <t>ARRJPRERATE</t>
  </si>
  <si>
    <t>AR3316</t>
  </si>
  <si>
    <t>ARRJPREST</t>
  </si>
  <si>
    <t>D|Delinquency Date|~S|Service Date|~L|List Date|~E|Enter Date|~C|Current Interest|~I|Assess from Las</t>
  </si>
  <si>
    <t>AR3221</t>
  </si>
  <si>
    <t>ARRJPREVINT</t>
  </si>
  <si>
    <t>Previous prejudgment interest</t>
  </si>
  <si>
    <t>ARRJPREVINTBASE</t>
  </si>
  <si>
    <t>Previous Interest Base</t>
  </si>
  <si>
    <t>ARRJPREVINTRT</t>
  </si>
  <si>
    <t>Int rate prior to judgment</t>
  </si>
  <si>
    <t>ARRJPREVSTDTE</t>
  </si>
  <si>
    <t>Previous interest start date</t>
  </si>
  <si>
    <t>ARRJPREVTHRUDTE</t>
  </si>
  <si>
    <t>Previous Interest Thru Date</t>
  </si>
  <si>
    <t>ARRJRELID</t>
  </si>
  <si>
    <t>AR3224</t>
  </si>
  <si>
    <t>ARRJREQATYFEES</t>
  </si>
  <si>
    <t>Requested Attorney Fees</t>
  </si>
  <si>
    <t>ARRJREVDTE</t>
  </si>
  <si>
    <t>Judgment Reversal Date</t>
  </si>
  <si>
    <t>ARRJREVTME</t>
  </si>
  <si>
    <t>Judgment Reversal Time</t>
  </si>
  <si>
    <t>ARRJREVUSRID</t>
  </si>
  <si>
    <t>Judgment Reversal User</t>
  </si>
  <si>
    <t>ARRJSTDTE</t>
  </si>
  <si>
    <t>Prejudgment Int Start Date</t>
  </si>
  <si>
    <t>AR3222</t>
  </si>
  <si>
    <t>ARRJTHRUDTE</t>
  </si>
  <si>
    <t>AR3223</t>
  </si>
  <si>
    <t>ARRJTYPE</t>
  </si>
  <si>
    <t>Judgment Type</t>
  </si>
  <si>
    <t>NB|New business|~AG|Agency|</t>
  </si>
  <si>
    <t>ARRJUSRID</t>
  </si>
  <si>
    <t>ARRLCLASSDESC</t>
  </si>
  <si>
    <t>Role class description</t>
  </si>
  <si>
    <t>ARROLECLASS</t>
  </si>
  <si>
    <t>ARRLCLASSID</t>
  </si>
  <si>
    <t>Role class Id</t>
  </si>
  <si>
    <t>ARRLCLASSMSEC</t>
  </si>
  <si>
    <t>Role class modify security</t>
  </si>
  <si>
    <t>ARRLCLASSPATH</t>
  </si>
  <si>
    <t>GUI Path</t>
  </si>
  <si>
    <t>AR3642</t>
  </si>
  <si>
    <t>ARRLCLID</t>
  </si>
  <si>
    <t>Role class</t>
  </si>
  <si>
    <t>ARRLDESC</t>
  </si>
  <si>
    <t>Role Description</t>
  </si>
  <si>
    <t>ARRLHELPID</t>
  </si>
  <si>
    <t>AR6332</t>
  </si>
  <si>
    <t>ARRLID</t>
  </si>
  <si>
    <t>Role Key</t>
  </si>
  <si>
    <t>ARRLLTR</t>
  </si>
  <si>
    <t>Role can be sent letter?</t>
  </si>
  <si>
    <t>ARRLMSEC</t>
  </si>
  <si>
    <t>Role modify security</t>
  </si>
  <si>
    <t>ARRLPATH</t>
  </si>
  <si>
    <t>GUI Path Description</t>
  </si>
  <si>
    <t>AR6197</t>
  </si>
  <si>
    <t>ARRLPOOL</t>
  </si>
  <si>
    <t>Role can be placed in pool?</t>
  </si>
  <si>
    <t>ARRLPRTCID</t>
  </si>
  <si>
    <t>Party Collateral ID</t>
  </si>
  <si>
    <t>ARRELPRTCOLLAT</t>
  </si>
  <si>
    <t>ARRLPRTCID_HLP</t>
  </si>
  <si>
    <t>ARRLPRTCRELID</t>
  </si>
  <si>
    <t>Party Relationship ID</t>
  </si>
  <si>
    <t>ARRLPRTCRELID_HLP</t>
  </si>
  <si>
    <t>ARRLRELDELETE</t>
  </si>
  <si>
    <t>Role delete script</t>
  </si>
  <si>
    <t>AR4083</t>
  </si>
  <si>
    <t>ARRLRELPREDELETE</t>
  </si>
  <si>
    <t>Role pre delete script</t>
  </si>
  <si>
    <t>AR4082</t>
  </si>
  <si>
    <t>ARRLRESP</t>
  </si>
  <si>
    <t>Role responsible?</t>
  </si>
  <si>
    <t>ARRLTIESCRIPT</t>
  </si>
  <si>
    <t>Role tie script</t>
  </si>
  <si>
    <t>ARRLUIFID</t>
  </si>
  <si>
    <t>Role user interface format</t>
  </si>
  <si>
    <t>ARRLWFSCRIPT</t>
  </si>
  <si>
    <t>Role workflow script</t>
  </si>
  <si>
    <t>ARRPCAUCTIONID</t>
  </si>
  <si>
    <t>Auction Vendor ID</t>
  </si>
  <si>
    <t>ARRPCAUCTIONIDFL</t>
  </si>
  <si>
    <t>AR7360</t>
  </si>
  <si>
    <t>ARRPCCOLLID</t>
  </si>
  <si>
    <t>AR7333</t>
  </si>
  <si>
    <t>ARRPCCONDITION</t>
  </si>
  <si>
    <t>Good|Good|~Fair|Fair|~Poor|Poor|~Junk|Junk|</t>
  </si>
  <si>
    <t>AR7337</t>
  </si>
  <si>
    <t>ARRPCDISPOSITION</t>
  </si>
  <si>
    <t>Disposition</t>
  </si>
  <si>
    <t>Secured|Collateral has been secured.|~Redeemed|Bought by Responsible Party.|~Sold|Collateral has bee</t>
  </si>
  <si>
    <t>AR7341</t>
  </si>
  <si>
    <t>ARRPCID</t>
  </si>
  <si>
    <t>Repo-Coll Key</t>
  </si>
  <si>
    <t>AR7330</t>
  </si>
  <si>
    <t>ARRPCMINSALEAMT</t>
  </si>
  <si>
    <t>Minimum Sale Amount</t>
  </si>
  <si>
    <t>AR7336</t>
  </si>
  <si>
    <t>ARRPCREPOAGENTID</t>
  </si>
  <si>
    <t>Repossession Agent ID</t>
  </si>
  <si>
    <t>ARRPCREPOAGENTIDFL</t>
  </si>
  <si>
    <t>AR7353</t>
  </si>
  <si>
    <t>ARRPCREPOID</t>
  </si>
  <si>
    <t>Repossession ID</t>
  </si>
  <si>
    <t>AR7331</t>
  </si>
  <si>
    <t>ARRPCSALEAMT</t>
  </si>
  <si>
    <t>Sale Amount</t>
  </si>
  <si>
    <t>AR7335</t>
  </si>
  <si>
    <t>ARRPCSALEDTE</t>
  </si>
  <si>
    <t>Date Sold</t>
  </si>
  <si>
    <t>AR7343</t>
  </si>
  <si>
    <t>ARRPCSECDTE</t>
  </si>
  <si>
    <t>Date Secured</t>
  </si>
  <si>
    <t>AR7339</t>
  </si>
  <si>
    <t>ARRPCSTGADR</t>
  </si>
  <si>
    <t>Storage Address</t>
  </si>
  <si>
    <t>AR7348</t>
  </si>
  <si>
    <t>ARRPCSTGCITY</t>
  </si>
  <si>
    <t>Storage City</t>
  </si>
  <si>
    <t>AR7345</t>
  </si>
  <si>
    <t>ARRPCSTGCONTACT</t>
  </si>
  <si>
    <t>Storage Contact Name</t>
  </si>
  <si>
    <t>ARRPCSTGCONTPHON</t>
  </si>
  <si>
    <t>Storage Contact Phone</t>
  </si>
  <si>
    <t>AR7351</t>
  </si>
  <si>
    <t>ARRPCSTGST</t>
  </si>
  <si>
    <t>Storage State</t>
  </si>
  <si>
    <t>AR7346</t>
  </si>
  <si>
    <t>ARRPCSTGUNIT</t>
  </si>
  <si>
    <t>Storage Unit Address</t>
  </si>
  <si>
    <t>AR7350</t>
  </si>
  <si>
    <t>ARRPCSTGZIP</t>
  </si>
  <si>
    <t>Storage Zip</t>
  </si>
  <si>
    <t>AR7347</t>
  </si>
  <si>
    <t>ARRPCTOTFEES</t>
  </si>
  <si>
    <t>Total Repossession Fees</t>
  </si>
  <si>
    <t>AR7489</t>
  </si>
  <si>
    <t>ARRPFTID</t>
  </si>
  <si>
    <t>Repossession Transactions Id</t>
  </si>
  <si>
    <t>ARREPOTRANS</t>
  </si>
  <si>
    <t>AR7486</t>
  </si>
  <si>
    <t>ARRPFTREPCOLID</t>
  </si>
  <si>
    <t>RepoColl Id</t>
  </si>
  <si>
    <t>AR7487</t>
  </si>
  <si>
    <t>ARRPFTREPID</t>
  </si>
  <si>
    <t>ARRPFTSPLID</t>
  </si>
  <si>
    <t>Transaction Split Id</t>
  </si>
  <si>
    <t>AR7832</t>
  </si>
  <si>
    <t>ARRPTAGTAMTD</t>
  </si>
  <si>
    <t>Amount for Daily</t>
  </si>
  <si>
    <t>ARRPTAGT</t>
  </si>
  <si>
    <t>ARRPTAGTAMTM</t>
  </si>
  <si>
    <t>Amount for MTD</t>
  </si>
  <si>
    <t>ARRPTAGTAMTY</t>
  </si>
  <si>
    <t>Amount for YTD</t>
  </si>
  <si>
    <t>ARRPTAGTDESC</t>
  </si>
  <si>
    <t>Report Line Description</t>
  </si>
  <si>
    <t>ARRPTAGTID</t>
  </si>
  <si>
    <t>Generated Report ID</t>
  </si>
  <si>
    <t>ARRPTAGTJOB</t>
  </si>
  <si>
    <t>ARRPTAGTNUMD</t>
  </si>
  <si>
    <t>Number for Daily</t>
  </si>
  <si>
    <t>ARRPTAGTNUMM</t>
  </si>
  <si>
    <t>Number for Monthly</t>
  </si>
  <si>
    <t>ARRPTAGTNUMY</t>
  </si>
  <si>
    <t>Number for YTD</t>
  </si>
  <si>
    <t>ARRPTDEFAMT01</t>
  </si>
  <si>
    <t>Default Amount 1</t>
  </si>
  <si>
    <t>ARRPTDEFAULTS</t>
  </si>
  <si>
    <t>ARRPTDEFAMT02</t>
  </si>
  <si>
    <t>Default Amount 2</t>
  </si>
  <si>
    <t>ARRPTDEFAMT03</t>
  </si>
  <si>
    <t>Default Amount 3</t>
  </si>
  <si>
    <t>ARRPTDEFAMT04</t>
  </si>
  <si>
    <t>Default Amount 4</t>
  </si>
  <si>
    <t>ARRPTDEFAMT05</t>
  </si>
  <si>
    <t>Default Amount 5</t>
  </si>
  <si>
    <t>ARRPTDEFAMT06</t>
  </si>
  <si>
    <t>Default Amount 6</t>
  </si>
  <si>
    <t>ARRPTDEFAMT07</t>
  </si>
  <si>
    <t>Default Amount 7</t>
  </si>
  <si>
    <t>ARRPTDEFAMT08</t>
  </si>
  <si>
    <t>Default Amount 8</t>
  </si>
  <si>
    <t>ARRPTDEFAMT09</t>
  </si>
  <si>
    <t>Default Amount 9</t>
  </si>
  <si>
    <t>ARRPTDEFAMT10</t>
  </si>
  <si>
    <t>Default Amount 10</t>
  </si>
  <si>
    <t>ARRPTDEFAULT</t>
  </si>
  <si>
    <t>Default Reporting Option</t>
  </si>
  <si>
    <t>ARRPTOPTS</t>
  </si>
  <si>
    <t>AR3621</t>
  </si>
  <si>
    <t>ARRPTDEFID</t>
  </si>
  <si>
    <t>ARRPTDEFINDEX</t>
  </si>
  <si>
    <t>(Indexed) Description of Rpt</t>
  </si>
  <si>
    <t>ARRPTDEFNUM01</t>
  </si>
  <si>
    <t>Default Number 1</t>
  </si>
  <si>
    <t>ARRPTDEFNUM02</t>
  </si>
  <si>
    <t>Default Number 2</t>
  </si>
  <si>
    <t>ARRPTDEFNUM03</t>
  </si>
  <si>
    <t>Default Number 3</t>
  </si>
  <si>
    <t>ARRPTDEFNUM04</t>
  </si>
  <si>
    <t>Default Number 4</t>
  </si>
  <si>
    <t>ARRPTDEFNUM05</t>
  </si>
  <si>
    <t>Default Number 5</t>
  </si>
  <si>
    <t>ARRPTDEFNUM06</t>
  </si>
  <si>
    <t>Default Number 6</t>
  </si>
  <si>
    <t>ARRPTDEFNUM07</t>
  </si>
  <si>
    <t>Default Number 7</t>
  </si>
  <si>
    <t>ARRPTDEFNUM08</t>
  </si>
  <si>
    <t>Default Number 8</t>
  </si>
  <si>
    <t>ARRPTDEFNUM09</t>
  </si>
  <si>
    <t>Default Number 9</t>
  </si>
  <si>
    <t>ARRPTDEFNUM10</t>
  </si>
  <si>
    <t>Default Number 10</t>
  </si>
  <si>
    <t>ARRPTDEFUSER</t>
  </si>
  <si>
    <t>(Indexed) User ID</t>
  </si>
  <si>
    <t>ARRPTDRIVELOC</t>
  </si>
  <si>
    <t>Drive location</t>
  </si>
  <si>
    <t>AR3274</t>
  </si>
  <si>
    <t>ARRPTDSN</t>
  </si>
  <si>
    <t>Reporting Data Source (DSN)</t>
  </si>
  <si>
    <t>AR3275</t>
  </si>
  <si>
    <t>ARRPTOPTID</t>
  </si>
  <si>
    <t>Options ID Field</t>
  </si>
  <si>
    <t>AR3277</t>
  </si>
  <si>
    <t>ARRPTPWD</t>
  </si>
  <si>
    <t>Database Password</t>
  </si>
  <si>
    <t>AR3604</t>
  </si>
  <si>
    <t>ARRPTUSER</t>
  </si>
  <si>
    <t>Reporting Database Id</t>
  </si>
  <si>
    <t>AR3603</t>
  </si>
  <si>
    <t>ARRPWFDFLT</t>
  </si>
  <si>
    <t>Default Repossession Workflow</t>
  </si>
  <si>
    <t>AR7426</t>
  </si>
  <si>
    <t>ARRSAMT</t>
  </si>
  <si>
    <t>step max amt</t>
  </si>
  <si>
    <t>ARRSTEP</t>
  </si>
  <si>
    <t>ARRSBAL</t>
  </si>
  <si>
    <t>ARRSBALFNDLST</t>
  </si>
  <si>
    <t>ARRSDATE</t>
  </si>
  <si>
    <t>ARRSDAY</t>
  </si>
  <si>
    <t>Number of days</t>
  </si>
  <si>
    <t>ARRSFA</t>
  </si>
  <si>
    <t>step flat amt</t>
  </si>
  <si>
    <t>ARRSID</t>
  </si>
  <si>
    <t>step id</t>
  </si>
  <si>
    <t>ARRSNALPHAKEY</t>
  </si>
  <si>
    <t>Reason Code Abbreviation</t>
  </si>
  <si>
    <t>ARRSNDESC</t>
  </si>
  <si>
    <t>Reason description</t>
  </si>
  <si>
    <t>ARRSNHELPID</t>
  </si>
  <si>
    <t>Reason Code Help ID</t>
  </si>
  <si>
    <t>ARREASON_ARRSNHELPID</t>
  </si>
  <si>
    <t>ARRSNID</t>
  </si>
  <si>
    <t>Reason Code Key</t>
  </si>
  <si>
    <t>ARRSNNOTES</t>
  </si>
  <si>
    <t>Reason notes</t>
  </si>
  <si>
    <t>ARRSNTYPE</t>
  </si>
  <si>
    <t>Reason Type</t>
  </si>
  <si>
    <t>LGAREV|Legal action reversal|~UTSPRT|Unable to serve party|~CASEDS|Case dismissal|~CASERJ|Case rejec</t>
  </si>
  <si>
    <t>ARRSPC</t>
  </si>
  <si>
    <t>step percent</t>
  </si>
  <si>
    <t>ARRSPHASE</t>
  </si>
  <si>
    <t>ARFINDPHASE</t>
  </si>
  <si>
    <t>ARRSPHASETYPE</t>
  </si>
  <si>
    <t>ARRSSC</t>
  </si>
  <si>
    <t>Fee step script</t>
  </si>
  <si>
    <t>AFRTSCRIPTFL</t>
  </si>
  <si>
    <t>ARRSSTATUS</t>
  </si>
  <si>
    <t>ARRSSTEP</t>
  </si>
  <si>
    <t>step number</t>
  </si>
  <si>
    <t>ARRSTB</t>
  </si>
  <si>
    <t>step embedded table</t>
  </si>
  <si>
    <t>ARRSTBLID</t>
  </si>
  <si>
    <t>parent rate table</t>
  </si>
  <si>
    <t>ARRTALPHE</t>
  </si>
  <si>
    <t>Alpha end</t>
  </si>
  <si>
    <t>ARRTALPHS</t>
  </si>
  <si>
    <t>Alpha start</t>
  </si>
  <si>
    <t>ARRTBALPOR</t>
  </si>
  <si>
    <t>Balance portion</t>
  </si>
  <si>
    <t>1.0</t>
  </si>
  <si>
    <t>ARRTCURACT</t>
  </si>
  <si>
    <t>Current # accounts in route</t>
  </si>
  <si>
    <t>ARRTCURDBT</t>
  </si>
  <si>
    <t>Current # debtors in rte (net)</t>
  </si>
  <si>
    <t>ARRTCURDOL</t>
  </si>
  <si>
    <t>Current $ in route (net)</t>
  </si>
  <si>
    <t>ARRTDAY</t>
  </si>
  <si>
    <t>Day for daily numbers</t>
  </si>
  <si>
    <t>ARRTDAYACT</t>
  </si>
  <si>
    <t>Daily # accounts in route</t>
  </si>
  <si>
    <t>ARRTDAYDBT</t>
  </si>
  <si>
    <t>Daily # debtors in route (net)</t>
  </si>
  <si>
    <t>ARRTDAYDBTASG</t>
  </si>
  <si>
    <t>Daily # debtors assigned to route</t>
  </si>
  <si>
    <t>ARRTDAYDOL</t>
  </si>
  <si>
    <t>Daily $ in route (net)</t>
  </si>
  <si>
    <t>ARRTDAYDOLASG</t>
  </si>
  <si>
    <t>Daily $ assigned to route</t>
  </si>
  <si>
    <t>ARRTDEF</t>
  </si>
  <si>
    <t>Default Route Flag</t>
  </si>
  <si>
    <t>AR3723</t>
  </si>
  <si>
    <t>ARRTDESC</t>
  </si>
  <si>
    <t>Route description</t>
  </si>
  <si>
    <t>ARRTDESCHLP</t>
  </si>
  <si>
    <t>ARRTDPID</t>
  </si>
  <si>
    <t>ARRTID</t>
  </si>
  <si>
    <t>ARRTINTATY</t>
  </si>
  <si>
    <t>ARFLISTINTATY</t>
  </si>
  <si>
    <t>AR3130</t>
  </si>
  <si>
    <t>ARRTMAXDBT</t>
  </si>
  <si>
    <t>Maximum # debtors to assign</t>
  </si>
  <si>
    <t>99,999,999</t>
  </si>
  <si>
    <t>ARRTMAXDOL</t>
  </si>
  <si>
    <t>Maximum rel set $ to assign</t>
  </si>
  <si>
    <t>9,999,999,999.99</t>
  </si>
  <si>
    <t>ARRTMAXNUM</t>
  </si>
  <si>
    <t>Maximum # accounts to assign</t>
  </si>
  <si>
    <t>ARRTMAXVOL</t>
  </si>
  <si>
    <t>Maximum $ volume</t>
  </si>
  <si>
    <t>ARRTMINDOL</t>
  </si>
  <si>
    <t>Minimum rel set $ to assign</t>
  </si>
  <si>
    <t>ARRTMON</t>
  </si>
  <si>
    <t>Month for monthly numbers</t>
  </si>
  <si>
    <t>ARRTMONACT</t>
  </si>
  <si>
    <t>Monthly # accts in route</t>
  </si>
  <si>
    <t>ARRTMONDBT</t>
  </si>
  <si>
    <t>Mnthly # debtors in rte (net)</t>
  </si>
  <si>
    <t>ARRTMONDBTASG</t>
  </si>
  <si>
    <t>Monthly # debtors assigned to rte</t>
  </si>
  <si>
    <t>ARRTMONDOL</t>
  </si>
  <si>
    <t>Monthly $ in route (net)</t>
  </si>
  <si>
    <t>ARRTMONDOLASG</t>
  </si>
  <si>
    <t>Monthly $ assigned to route</t>
  </si>
  <si>
    <t>ARRTMONFMT</t>
  </si>
  <si>
    <t>Last month listed formatted</t>
  </si>
  <si>
    <t>ARRTNOTES</t>
  </si>
  <si>
    <t>Route Notes</t>
  </si>
  <si>
    <t>ARRTTOTDBTASG</t>
  </si>
  <si>
    <t>Total # debtors assigned to route</t>
  </si>
  <si>
    <t>ARRTTOTDOLASG</t>
  </si>
  <si>
    <t>Total $ assigned to route</t>
  </si>
  <si>
    <t>ARRTUSID</t>
  </si>
  <si>
    <t>ARFLVALIDREP</t>
  </si>
  <si>
    <t>ARRUDESC</t>
  </si>
  <si>
    <t>ARRULE</t>
  </si>
  <si>
    <t>ARRUID</t>
  </si>
  <si>
    <t>ARRUNOTES</t>
  </si>
  <si>
    <t>ARRUORDER</t>
  </si>
  <si>
    <t>ARRUORDERFL</t>
  </si>
  <si>
    <t>ARRUQUERY</t>
  </si>
  <si>
    <t>ARRUQUERYFL</t>
  </si>
  <si>
    <t>ARRURID</t>
  </si>
  <si>
    <t>ARRURNOTES</t>
  </si>
  <si>
    <t>ARRUROPUNITID</t>
  </si>
  <si>
    <t>ARRUROPUNITIDFL</t>
  </si>
  <si>
    <t>ARRURPCT</t>
  </si>
  <si>
    <t>Percentage</t>
  </si>
  <si>
    <t>ARRURRULEID</t>
  </si>
  <si>
    <t>Rule id</t>
  </si>
  <si>
    <t>ARRURTBALACT</t>
  </si>
  <si>
    <t>Account balance total (net)</t>
  </si>
  <si>
    <t>ARRULEROUTETOTAL</t>
  </si>
  <si>
    <t>ARRURTBALACTASG</t>
  </si>
  <si>
    <t>Account balance total assigned</t>
  </si>
  <si>
    <t>ARRURTBALACTUNA</t>
  </si>
  <si>
    <t>Account balance total unassigned</t>
  </si>
  <si>
    <t>ARRURTID</t>
  </si>
  <si>
    <t>ARRURTNUMACT</t>
  </si>
  <si>
    <t>Number of accounts (net)</t>
  </si>
  <si>
    <t>ARRURTNUMACTASG</t>
  </si>
  <si>
    <t>Number of accounts assigned</t>
  </si>
  <si>
    <t>ARRURTNUMACTUNA</t>
  </si>
  <si>
    <t>Number of accounts unassigned</t>
  </si>
  <si>
    <t>ARRURTNUMENT</t>
  </si>
  <si>
    <t>Number of entities (net)</t>
  </si>
  <si>
    <t>ARRURTNUMENTASG</t>
  </si>
  <si>
    <t>Number of entities assigned</t>
  </si>
  <si>
    <t>ARRURTNUMENTUNA</t>
  </si>
  <si>
    <t>Number of entities unassigned</t>
  </si>
  <si>
    <t>ARRURTROUTEID</t>
  </si>
  <si>
    <t>Rule Route id</t>
  </si>
  <si>
    <t>ARRURTTIMEFRAME</t>
  </si>
  <si>
    <t>Time frame</t>
  </si>
  <si>
    <t>DAY|Daily|~MTD|Month to date|~TTD|Total to date|</t>
  </si>
  <si>
    <t>ARRURTTIMEFRAMEVALUE</t>
  </si>
  <si>
    <t>Time frame value</t>
  </si>
  <si>
    <t>ARRURULESETID</t>
  </si>
  <si>
    <t>Rule Set id</t>
  </si>
  <si>
    <t>ARRULESET</t>
  </si>
  <si>
    <t>ARRUSBALBY</t>
  </si>
  <si>
    <t>Balance by</t>
  </si>
  <si>
    <t>#ACT|Number of accounts|~#ENT|Number of entities|~$ACT|Account balance|</t>
  </si>
  <si>
    <t>ARRUSDESC</t>
  </si>
  <si>
    <t>ARRUSID</t>
  </si>
  <si>
    <t>ARRUSNOTES</t>
  </si>
  <si>
    <t>ARRUSTIMEFRAME</t>
  </si>
  <si>
    <t>ARRWKEY</t>
  </si>
  <si>
    <t>ARRWTMP</t>
  </si>
  <si>
    <t>ARRWTMPCHR</t>
  </si>
  <si>
    <t>Report Writer Temporary Field</t>
  </si>
  <si>
    <t>ARRYDEFAULT</t>
  </si>
  <si>
    <t>Default Schedule Type</t>
  </si>
  <si>
    <t>D||~M||</t>
  </si>
  <si>
    <t>ARRYDESC</t>
  </si>
  <si>
    <t>Fee Schedule Type Description</t>
  </si>
  <si>
    <t>ARRYHELPID</t>
  </si>
  <si>
    <t>ARRYID</t>
  </si>
  <si>
    <t>Fee Schedule Type</t>
  </si>
  <si>
    <t>ARRYMODSEC</t>
  </si>
  <si>
    <t>ARSAACID</t>
  </si>
  <si>
    <t>ARSUITAUTH</t>
  </si>
  <si>
    <t>ARSABDEPTS</t>
  </si>
  <si>
    <t>Departments</t>
  </si>
  <si>
    <t>ARSHUFFLEASGNBATCH</t>
  </si>
  <si>
    <t>ARSABDESC</t>
  </si>
  <si>
    <t>ARSABHBATCHID</t>
  </si>
  <si>
    <t>Shuffle batch id</t>
  </si>
  <si>
    <t>ARSHUFFLEHIST</t>
  </si>
  <si>
    <t>ARSABHDASG</t>
  </si>
  <si>
    <t>Number assigned</t>
  </si>
  <si>
    <t>ARSHUFFLEHISTDEPT</t>
  </si>
  <si>
    <t>ARSABHDDEPTID</t>
  </si>
  <si>
    <t>ARSABHDEPTS</t>
  </si>
  <si>
    <t>ARSABHDHISTID</t>
  </si>
  <si>
    <t>History id</t>
  </si>
  <si>
    <t>ARSABHDID</t>
  </si>
  <si>
    <t>ARSABHDUNA</t>
  </si>
  <si>
    <t>Number unassigned</t>
  </si>
  <si>
    <t>ARSABHENDDATE</t>
  </si>
  <si>
    <t>ARSABHENDTIME</t>
  </si>
  <si>
    <t>ARSABHID</t>
  </si>
  <si>
    <t>ARSABHSTARTDATE</t>
  </si>
  <si>
    <t>Start date</t>
  </si>
  <si>
    <t>ARSABHSTARTTIME</t>
  </si>
  <si>
    <t>Start time</t>
  </si>
  <si>
    <t>ARSABHSTATUS</t>
  </si>
  <si>
    <t>ASSIGNING|Assigning|~ERROR|Error|~FINISHED|Finished|~UNASSIGNING|Unassigning|</t>
  </si>
  <si>
    <t>ARSABHTOTASG</t>
  </si>
  <si>
    <t>Total number assigned</t>
  </si>
  <si>
    <t>ARSABHTOTUNA</t>
  </si>
  <si>
    <t>Total number unassigned</t>
  </si>
  <si>
    <t>ARSABID</t>
  </si>
  <si>
    <t>ARSABNOTES</t>
  </si>
  <si>
    <t>ARSABSTATUS</t>
  </si>
  <si>
    <t>ARSACID</t>
  </si>
  <si>
    <t>ARSALEADCOMP</t>
  </si>
  <si>
    <t>ARSACNAME</t>
  </si>
  <si>
    <t>ARSACSALEID</t>
  </si>
  <si>
    <t>Sale ID</t>
  </si>
  <si>
    <t>ARSACSID</t>
  </si>
  <si>
    <t>ARSADELQDTE</t>
  </si>
  <si>
    <t>Delinquency date</t>
  </si>
  <si>
    <t>ARSADTE</t>
  </si>
  <si>
    <t>ARSAENTID</t>
  </si>
  <si>
    <t>ARSAID</t>
  </si>
  <si>
    <t>ARSALGAID</t>
  </si>
  <si>
    <t>ARSALLID</t>
  </si>
  <si>
    <t>Law list</t>
  </si>
  <si>
    <t>ARSALTRID</t>
  </si>
  <si>
    <t>ARSAPAMOUNT</t>
  </si>
  <si>
    <t>ARSALEAPPR</t>
  </si>
  <si>
    <t>ARSAPDATE</t>
  </si>
  <si>
    <t>ARSAPID</t>
  </si>
  <si>
    <t>ARSAPNAME</t>
  </si>
  <si>
    <t>Appraiser Name</t>
  </si>
  <si>
    <t>ARSAPSALEID</t>
  </si>
  <si>
    <t>ARSARPTDTE</t>
  </si>
  <si>
    <t>Reported Date</t>
  </si>
  <si>
    <t>ARSARPTID</t>
  </si>
  <si>
    <t>ARSARPTTYP</t>
  </si>
  <si>
    <t>A|Authorized - Notify|~L|Letter|~R|Report|</t>
  </si>
  <si>
    <t>ARSASTAT</t>
  </si>
  <si>
    <t>Suit Authorization Status</t>
  </si>
  <si>
    <t>A|Authorize when request date set|~W|Wait for formal authorization|</t>
  </si>
  <si>
    <t>ARSAVENDPLCMNTLVL</t>
  </si>
  <si>
    <t>Vend. Contract Placement Level</t>
  </si>
  <si>
    <t>ARSBBASEID</t>
  </si>
  <si>
    <t>Subbalance Base Table</t>
  </si>
  <si>
    <t>ARSUBBAL</t>
  </si>
  <si>
    <t>ARSBBBALID</t>
  </si>
  <si>
    <t>Subbalance Balance Type</t>
  </si>
  <si>
    <t>ARSBBID</t>
  </si>
  <si>
    <t>Subbalance Balance Type Key</t>
  </si>
  <si>
    <t>ARSBDESC</t>
  </si>
  <si>
    <t>Subbalance Base Description</t>
  </si>
  <si>
    <t>ARSBID</t>
  </si>
  <si>
    <t>Subbalance base ID</t>
  </si>
  <si>
    <t>ARSCDESC</t>
  </si>
  <si>
    <t>Match score description</t>
  </si>
  <si>
    <t>ARSCORES</t>
  </si>
  <si>
    <t>ARSCHLADDR</t>
  </si>
  <si>
    <t>School Address</t>
  </si>
  <si>
    <t>ARSCHLCITY</t>
  </si>
  <si>
    <t>School City</t>
  </si>
  <si>
    <t>ARSCHLCOUNTRY</t>
  </si>
  <si>
    <t>School Country</t>
  </si>
  <si>
    <t>ARSCHLID</t>
  </si>
  <si>
    <t>ARSCHLNAME</t>
  </si>
  <si>
    <t>ARSCHLNOTE</t>
  </si>
  <si>
    <t>ARSCHLPROV</t>
  </si>
  <si>
    <t>School Province</t>
  </si>
  <si>
    <t>ARSCHLPSTLCODE</t>
  </si>
  <si>
    <t>School Postal Code</t>
  </si>
  <si>
    <t>ARSCHLSTATE</t>
  </si>
  <si>
    <t>School State</t>
  </si>
  <si>
    <t>ARSCHLSTATUS</t>
  </si>
  <si>
    <t>Open or Close Status</t>
  </si>
  <si>
    <t>OPEN</t>
  </si>
  <si>
    <t>ARSCHLSTATUSFL</t>
  </si>
  <si>
    <t>ARSCHLZIP</t>
  </si>
  <si>
    <t>School ZIP Code</t>
  </si>
  <si>
    <t>ARSCID</t>
  </si>
  <si>
    <t>Match score ID</t>
  </si>
  <si>
    <t>ARSCKCUBEID</t>
  </si>
  <si>
    <t>Cube Id</t>
  </si>
  <si>
    <t>ARSTATCUBEKEY</t>
  </si>
  <si>
    <t>ARSCKDESC</t>
  </si>
  <si>
    <t>ARSCKFID</t>
  </si>
  <si>
    <t>ARSTATCUBEKEYFLD</t>
  </si>
  <si>
    <t>ARSCKFKEYID</t>
  </si>
  <si>
    <t>Key Id</t>
  </si>
  <si>
    <t>ARSCKFSTATFLD</t>
  </si>
  <si>
    <t>Statistics Field</t>
  </si>
  <si>
    <t>ARSCKFUPDFLD</t>
  </si>
  <si>
    <t>Update Field</t>
  </si>
  <si>
    <t>ARSCKHISTQID</t>
  </si>
  <si>
    <t>HistQ Id</t>
  </si>
  <si>
    <t>ARSCKID</t>
  </si>
  <si>
    <t>ARSCLCMP</t>
  </si>
  <si>
    <t>Comparison type</t>
  </si>
  <si>
    <t>ARSCORESLIST</t>
  </si>
  <si>
    <t>E||~R||~T||</t>
  </si>
  <si>
    <t>ARSCLCTXT</t>
  </si>
  <si>
    <t>Comparison text</t>
  </si>
  <si>
    <t>ARSCLHI</t>
  </si>
  <si>
    <t>Upper range</t>
  </si>
  <si>
    <t>ARSCLID</t>
  </si>
  <si>
    <t>Score list id</t>
  </si>
  <si>
    <t>ARSCLLOW</t>
  </si>
  <si>
    <t>Lower range for match</t>
  </si>
  <si>
    <t>ARSCLSCORE</t>
  </si>
  <si>
    <t>Match score</t>
  </si>
  <si>
    <t>ARSCLTYPE</t>
  </si>
  <si>
    <t>Match field type</t>
  </si>
  <si>
    <t>ARSMTYPES</t>
  </si>
  <si>
    <t>ARSCMATCH</t>
  </si>
  <si>
    <t>Match threshold</t>
  </si>
  <si>
    <t>ARSCPHASE</t>
  </si>
  <si>
    <t>ARSCPOSMA</t>
  </si>
  <si>
    <t>Possible match threshold</t>
  </si>
  <si>
    <t>ARSCPRMARRID</t>
  </si>
  <si>
    <t>ARSCRAACTIVE</t>
  </si>
  <si>
    <t>Active Duty on Request Date?</t>
  </si>
  <si>
    <t>ARSCRAACTIVEFL</t>
  </si>
  <si>
    <t>ARSCRABTHDTE</t>
  </si>
  <si>
    <t>ARSCRACERTIFICATEID</t>
  </si>
  <si>
    <t>Certificate ID</t>
  </si>
  <si>
    <t>ARSCRAEDDTE</t>
  </si>
  <si>
    <t>Dept of Ed date</t>
  </si>
  <si>
    <t>ARSCRAEIDENDDTE</t>
  </si>
  <si>
    <t>EID End Date</t>
  </si>
  <si>
    <t>ARSCRAEIDSERVICE</t>
  </si>
  <si>
    <t>EID Service</t>
  </si>
  <si>
    <t>ARSCRASERVICEFL</t>
  </si>
  <si>
    <t>ARSCRAEIDSTARTDTE</t>
  </si>
  <si>
    <t>EID Start Date</t>
  </si>
  <si>
    <t>ARSCRAENDDTE</t>
  </si>
  <si>
    <t>Active Duty End Date</t>
  </si>
  <si>
    <t>ARSCRAENID</t>
  </si>
  <si>
    <t>ARSCRAERRORCODE</t>
  </si>
  <si>
    <t>ARSCRAERRORCODEFL</t>
  </si>
  <si>
    <t>ARSCRAFNM</t>
  </si>
  <si>
    <t>ARSCRAFUTURE</t>
  </si>
  <si>
    <t>Notified of Future Call-Up as of Request Date?</t>
  </si>
  <si>
    <t>ARSCRAFUTUREFL</t>
  </si>
  <si>
    <t>ARSCRAID</t>
  </si>
  <si>
    <t>ARSCRALNM</t>
  </si>
  <si>
    <t>ARSCRAMATCHCODE</t>
  </si>
  <si>
    <t>Match Result Code</t>
  </si>
  <si>
    <t>ARSCRAMATCHCODEFL</t>
  </si>
  <si>
    <t>ARSCRAMATCHDTE</t>
  </si>
  <si>
    <t>Match Date</t>
  </si>
  <si>
    <t>ARSCRAMNM</t>
  </si>
  <si>
    <t>ARSCRAPAST</t>
  </si>
  <si>
    <t>Left Active Duty within Year of Request Date?</t>
  </si>
  <si>
    <t>ARSCRAPASTFL</t>
  </si>
  <si>
    <t>ARSCRAREQDTE</t>
  </si>
  <si>
    <t>ARSCRASERVICE</t>
  </si>
  <si>
    <t>Service</t>
  </si>
  <si>
    <t>ARSCRASOURCE</t>
  </si>
  <si>
    <t>SCRA30|SCRA 3.0|~MANUAL|Manual|</t>
  </si>
  <si>
    <t>ARSCRASSN</t>
  </si>
  <si>
    <t>ARSCRASTARTDTE</t>
  </si>
  <si>
    <t>Active Duty Start Date</t>
  </si>
  <si>
    <t>ARSCSTATUS</t>
  </si>
  <si>
    <t>Account status</t>
  </si>
  <si>
    <t>ARSCTCID</t>
  </si>
  <si>
    <t>ARSTCTLLST</t>
  </si>
  <si>
    <t>ARSCTDESC</t>
  </si>
  <si>
    <t>ARSCTID</t>
  </si>
  <si>
    <t>ARSCTMODSEC</t>
  </si>
  <si>
    <t>ARSCTNOTES</t>
  </si>
  <si>
    <t>ARSCTPROH</t>
  </si>
  <si>
    <t>ARSCTSTAT</t>
  </si>
  <si>
    <t>ARSCUBEDESC</t>
  </si>
  <si>
    <t>ARSTATCUBE</t>
  </si>
  <si>
    <t>ARSCUBEID</t>
  </si>
  <si>
    <t>ARSCUBEMODSEC</t>
  </si>
  <si>
    <t>ARSCUBETABLE</t>
  </si>
  <si>
    <t>Statistic Table</t>
  </si>
  <si>
    <t>ARSCWKFID</t>
  </si>
  <si>
    <t>Workflow at posting time</t>
  </si>
  <si>
    <t>ARSCXDESC</t>
  </si>
  <si>
    <t>ARSTATCUBEX</t>
  </si>
  <si>
    <t>AR24028</t>
  </si>
  <si>
    <t>ARSCXHCOMPDTE</t>
  </si>
  <si>
    <t>Complete Date</t>
  </si>
  <si>
    <t>ARSTATCUBEXHIST</t>
  </si>
  <si>
    <t>AR24317</t>
  </si>
  <si>
    <t>ARSCXHCOMPTIM</t>
  </si>
  <si>
    <t>Completion Time</t>
  </si>
  <si>
    <t>AR24318</t>
  </si>
  <si>
    <t>ARSCXHID</t>
  </si>
  <si>
    <t>Stat Update History Id</t>
  </si>
  <si>
    <t>AR24313</t>
  </si>
  <si>
    <t>ARSCXHJOBID</t>
  </si>
  <si>
    <t>Main Job Id</t>
  </si>
  <si>
    <t>ARSCXHNOTES</t>
  </si>
  <si>
    <t>AR24319</t>
  </si>
  <si>
    <t>ARSCXHQHPDQID</t>
  </si>
  <si>
    <t>History Query Id</t>
  </si>
  <si>
    <t>ARSTATCUBEXHPDQ</t>
  </si>
  <si>
    <t>AR24491</t>
  </si>
  <si>
    <t>ARSCXHQID</t>
  </si>
  <si>
    <t>AR24489</t>
  </si>
  <si>
    <t>ARSCXHQSOURCETABLE</t>
  </si>
  <si>
    <t>Source Table</t>
  </si>
  <si>
    <t>SYFLD_ARSCXHQSOURCETABLE</t>
  </si>
  <si>
    <t>ARSCXHQTARGETSTATS</t>
  </si>
  <si>
    <t>Target Statistics Tables</t>
  </si>
  <si>
    <t>SYFLD_ARSCXHQTARGETSTATS</t>
  </si>
  <si>
    <t>ARSCXHQXID</t>
  </si>
  <si>
    <t>Statistics Update Id</t>
  </si>
  <si>
    <t>AR24490</t>
  </si>
  <si>
    <t>ARSCXHSTARTDTE</t>
  </si>
  <si>
    <t>AR24315</t>
  </si>
  <si>
    <t>ARSCXHSTARTTIM</t>
  </si>
  <si>
    <t>AR24316</t>
  </si>
  <si>
    <t>ARSCXHSTATUS</t>
  </si>
  <si>
    <t>Execution Status</t>
  </si>
  <si>
    <t>ARSCXHSTOPDTE</t>
  </si>
  <si>
    <t>Stop Date</t>
  </si>
  <si>
    <t>SYFLD_ARSCXHSTOPDTE</t>
  </si>
  <si>
    <t>ARSCXHSTOPPEDDTE</t>
  </si>
  <si>
    <t>Stopped Date</t>
  </si>
  <si>
    <t>SYFLD_ARSCXHSTOPPEDDTE</t>
  </si>
  <si>
    <t>ARSCXHSTOPPEDTIM</t>
  </si>
  <si>
    <t>Stopped Time</t>
  </si>
  <si>
    <t>SYFLD_ARSCXHSTOPPEDTIM</t>
  </si>
  <si>
    <t>ARSCXHSTOPTIM</t>
  </si>
  <si>
    <t>Stop Time</t>
  </si>
  <si>
    <t>SYFLD_ARSCXHSTOPTIM</t>
  </si>
  <si>
    <t>ARSCXHXID</t>
  </si>
  <si>
    <t>Execution Id</t>
  </si>
  <si>
    <t>AR24314</t>
  </si>
  <si>
    <t>ARSCXID</t>
  </si>
  <si>
    <t>AR24027</t>
  </si>
  <si>
    <t>ARSCXJOBID</t>
  </si>
  <si>
    <t>SYFLD_ARSCXJOBID</t>
  </si>
  <si>
    <t>ARSCXLSTCOMPDTE</t>
  </si>
  <si>
    <t>Last Complete Date</t>
  </si>
  <si>
    <t>AR24042</t>
  </si>
  <si>
    <t>ARSCXLSTCOMPTIM</t>
  </si>
  <si>
    <t>Last Complete Time</t>
  </si>
  <si>
    <t>AR24043</t>
  </si>
  <si>
    <t>ARSCXLSTHISTID</t>
  </si>
  <si>
    <t>Last History Id</t>
  </si>
  <si>
    <t>SYFLD_ARSCXLSTHISTID</t>
  </si>
  <si>
    <t>ARSCXLSTSTARTDTE</t>
  </si>
  <si>
    <t>Last Start Date</t>
  </si>
  <si>
    <t>AR24040</t>
  </si>
  <si>
    <t>ARSCXLSTSTARTTIM</t>
  </si>
  <si>
    <t>Last Start Time</t>
  </si>
  <si>
    <t>AR24041</t>
  </si>
  <si>
    <t>ARSCXLSTSTOPDTE</t>
  </si>
  <si>
    <t>Last Stopped Date</t>
  </si>
  <si>
    <t>SYFLD_ARSCXLSTSTOPDTE</t>
  </si>
  <si>
    <t>ARSCXLSTSTOPTIM</t>
  </si>
  <si>
    <t>Last Stopped Time</t>
  </si>
  <si>
    <t>SYFLD_ARSCXLSTSTOPTIM</t>
  </si>
  <si>
    <t>ARSCXNOTES</t>
  </si>
  <si>
    <t>AR24034</t>
  </si>
  <si>
    <t>ARSCXSACTIVE</t>
  </si>
  <si>
    <t>ARSTATCUBEXSCH</t>
  </si>
  <si>
    <t>SYFLD_ARSCXSACTIVE</t>
  </si>
  <si>
    <t>ARSCXSCHEDENDTIM</t>
  </si>
  <si>
    <t>Scheduled End Time</t>
  </si>
  <si>
    <t>SYFLD_ARSCXSCHEDENDTIM</t>
  </si>
  <si>
    <t>ARSCXSCHEDFREQ</t>
  </si>
  <si>
    <t>Scheduled Frequency</t>
  </si>
  <si>
    <t>AR24032</t>
  </si>
  <si>
    <t>ARSCXSCHEDHRSBET</t>
  </si>
  <si>
    <t>Scheduled Hours Between</t>
  </si>
  <si>
    <t>AR24033</t>
  </si>
  <si>
    <t>ARSCXSCHEDID</t>
  </si>
  <si>
    <t>Artiva Scheduler Id</t>
  </si>
  <si>
    <t>AR24035</t>
  </si>
  <si>
    <t>ARSCXSCHEDSTARTTIM</t>
  </si>
  <si>
    <t>Scheduled Start Time</t>
  </si>
  <si>
    <t>AR24037</t>
  </si>
  <si>
    <t>ARSCXSCHEDTASKID</t>
  </si>
  <si>
    <t>Artiva Task Id</t>
  </si>
  <si>
    <t>STTASKDEF</t>
  </si>
  <si>
    <t>AR24038</t>
  </si>
  <si>
    <t>ARSCXSCHEDTHREADS</t>
  </si>
  <si>
    <t>Number of Processes</t>
  </si>
  <si>
    <t>SYFLD_ARSCXSCHEDTHREADS</t>
  </si>
  <si>
    <t>ARSCXSCHEDULE</t>
  </si>
  <si>
    <t>Schedule?</t>
  </si>
  <si>
    <t>AR24036</t>
  </si>
  <si>
    <t>ARSCXSCHEDUNTILTIM</t>
  </si>
  <si>
    <t>Scheduled Until Time</t>
  </si>
  <si>
    <t>AR24039</t>
  </si>
  <si>
    <t>ARSCXSENDTIM</t>
  </si>
  <si>
    <t>SYFLD_ARSCXSENDTIM</t>
  </si>
  <si>
    <t>ARSCXSID</t>
  </si>
  <si>
    <t>SYFLD_ARSCXSID</t>
  </si>
  <si>
    <t>ARSCXSNEXTDTE</t>
  </si>
  <si>
    <t>Next Date</t>
  </si>
  <si>
    <t>SYFLD_ARSCXSNEXTDTE</t>
  </si>
  <si>
    <t>ARSCXSRUNONFRI</t>
  </si>
  <si>
    <t>Run on Friday?</t>
  </si>
  <si>
    <t>SYFLD_ARSCXSRUNONFRI</t>
  </si>
  <si>
    <t>ARSCXSRUNONMON</t>
  </si>
  <si>
    <t>Run on Monday?</t>
  </si>
  <si>
    <t>SYFLD_ARSCXSRUNONMON</t>
  </si>
  <si>
    <t>ARSCXSRUNONSAT</t>
  </si>
  <si>
    <t>Run on Saturday?</t>
  </si>
  <si>
    <t>SYFLD_ARSCXSRUNONSAT</t>
  </si>
  <si>
    <t>ARSCXSRUNONSUN</t>
  </si>
  <si>
    <t>Run on Sunday?</t>
  </si>
  <si>
    <t>SYFLD_ARSCXSRUNONSUN</t>
  </si>
  <si>
    <t>ARSCXSRUNONTHU</t>
  </si>
  <si>
    <t>Run on Thursday?</t>
  </si>
  <si>
    <t>Y|Y|</t>
  </si>
  <si>
    <t>SYFLD_ARSCXSRUNONTHU</t>
  </si>
  <si>
    <t>ARSCXSRUNONTUE</t>
  </si>
  <si>
    <t>Run on Tuesday?</t>
  </si>
  <si>
    <t>SYFLD_ARSCXSRUNONTUE</t>
  </si>
  <si>
    <t>ARSCXSRUNONWED</t>
  </si>
  <si>
    <t>Run on Wednesday?</t>
  </si>
  <si>
    <t>SYFLD_ARSCXSRUNONWED</t>
  </si>
  <si>
    <t>ARSCXSSCHEDID</t>
  </si>
  <si>
    <t>Schedule Id</t>
  </si>
  <si>
    <t>SYFLD_ARSCXSSCHEDID</t>
  </si>
  <si>
    <t>ARSCXSSCHEDTASKID</t>
  </si>
  <si>
    <t>Scheduled Task Id</t>
  </si>
  <si>
    <t>SYFLD_ARSCXSSCHEDTASKID</t>
  </si>
  <si>
    <t>ARSCXSSCXID</t>
  </si>
  <si>
    <t>Pointer to parent</t>
  </si>
  <si>
    <t>SYFLD_ARSCXSSCXID</t>
  </si>
  <si>
    <t>ARSCXSSTARTTIM</t>
  </si>
  <si>
    <t>SYFLD_ARSCXSSTARTTIM</t>
  </si>
  <si>
    <t>ARSCXSSTATUS</t>
  </si>
  <si>
    <t>SYFLD_ARSCXSSTATUS</t>
  </si>
  <si>
    <t>ARSCXSTATUS</t>
  </si>
  <si>
    <t>AR24031</t>
  </si>
  <si>
    <t>ARSCXSTHREADS</t>
  </si>
  <si>
    <t>SYFLD_ARSCXSTHREADS</t>
  </si>
  <si>
    <t>ARSCXSTOPDTE</t>
  </si>
  <si>
    <t>SYFLD_ARSCXSTOPDTE</t>
  </si>
  <si>
    <t>ARSCXSTOPTIM</t>
  </si>
  <si>
    <t>SYFLD_ARSCXSTOPTIM</t>
  </si>
  <si>
    <t>ARSDACID</t>
  </si>
  <si>
    <t>ARPASTLDTL</t>
  </si>
  <si>
    <t>ARSDBAL</t>
  </si>
  <si>
    <t>ARSDCLSRSN</t>
  </si>
  <si>
    <t>PIF|Paid in Full|~SIF|Settled in Full|</t>
  </si>
  <si>
    <t>ARSDKEY</t>
  </si>
  <si>
    <t>Settlement Arrangement Detail Key</t>
  </si>
  <si>
    <t>ARSDMINPAYOFFAMT</t>
  </si>
  <si>
    <t>Minimum Payoff Amount</t>
  </si>
  <si>
    <t>ARSDMINSTLPCT</t>
  </si>
  <si>
    <t>ARSDPAID</t>
  </si>
  <si>
    <t>ARSDPAYOFFAMT</t>
  </si>
  <si>
    <t>Payoff Amount</t>
  </si>
  <si>
    <t>ARSDRELID</t>
  </si>
  <si>
    <t>ARSDSTLPCT</t>
  </si>
  <si>
    <t>Settlement Percentage</t>
  </si>
  <si>
    <t>ARSEPRMACTIVE</t>
  </si>
  <si>
    <t>Active Script</t>
  </si>
  <si>
    <t>AR47838</t>
  </si>
  <si>
    <t>ARSEPRMBRKFLG</t>
  </si>
  <si>
    <t>Mark as broken flag</t>
  </si>
  <si>
    <t>Y|Yes (Break)|~N|No (Close)|~D|Do Nothing|~V|For Reversals, Break and Leave Active|</t>
  </si>
  <si>
    <t>ARSEPRMDESC</t>
  </si>
  <si>
    <t>Payment frequency description</t>
  </si>
  <si>
    <t>ARSEPRMDFPY</t>
  </si>
  <si>
    <t>Default # of payments</t>
  </si>
  <si>
    <t>ARSEPRMDOWNPER</t>
  </si>
  <si>
    <t>Down payments count as periodic?</t>
  </si>
  <si>
    <t>AR52125</t>
  </si>
  <si>
    <t>ARSEPRMEXTBRK</t>
  </si>
  <si>
    <t># of days to extend brkn dt</t>
  </si>
  <si>
    <t>ARSEPRMEXTDAYS</t>
  </si>
  <si>
    <t># of days to extend due date</t>
  </si>
  <si>
    <t>ARSEPRMEXTMO</t>
  </si>
  <si>
    <t># of months to extend due date</t>
  </si>
  <si>
    <t>ARSEPRMFRQID</t>
  </si>
  <si>
    <t>Payment frequency type ID</t>
  </si>
  <si>
    <t>ARSEPRMGRACE</t>
  </si>
  <si>
    <t>Grace period</t>
  </si>
  <si>
    <t>ARSEPRMHELPID</t>
  </si>
  <si>
    <t>ARSEPRMINPMTAMT</t>
  </si>
  <si>
    <t>Minimum Payment Amount</t>
  </si>
  <si>
    <t>ARSEPRMMXPY</t>
  </si>
  <si>
    <t>Maximum # of payments</t>
  </si>
  <si>
    <t>ARSEPRMNOTES</t>
  </si>
  <si>
    <t>Payment Frequency Notes</t>
  </si>
  <si>
    <t>ARSEPRMPARALW</t>
  </si>
  <si>
    <t>Partial payments allowed?</t>
  </si>
  <si>
    <t>ARSEPRMPCINCEXP</t>
  </si>
  <si>
    <t>Percent of Income less Expenses</t>
  </si>
  <si>
    <t>ARSEPRMPPM</t>
  </si>
  <si>
    <t># of payments per month</t>
  </si>
  <si>
    <t>ARSEPRMRNDPMT</t>
  </si>
  <si>
    <t>Round Payment Amount</t>
  </si>
  <si>
    <t>U|Force Round Up|~D|Force Round Down|~Y|Round to Nearest Dollar|~N|Do Not Round|</t>
  </si>
  <si>
    <t>ARSEPRMSET</t>
  </si>
  <si>
    <t>Settlement type?</t>
  </si>
  <si>
    <t>ARSEPRMSLPAYCALC</t>
  </si>
  <si>
    <t>Student Loan Payment Calc Script</t>
  </si>
  <si>
    <t>AR47836</t>
  </si>
  <si>
    <t>ARSEPRMSLPRECALC</t>
  </si>
  <si>
    <t>Student Loan Pre-Calc Script</t>
  </si>
  <si>
    <t>AR48044</t>
  </si>
  <si>
    <t>ARSEPRMSLREHAB</t>
  </si>
  <si>
    <t>Student Loan Rehab Allowed</t>
  </si>
  <si>
    <t>AR47837</t>
  </si>
  <si>
    <t>ARSEPRMXAPRVOVER</t>
  </si>
  <si>
    <t>Exclude from PA Approval and Overrides</t>
  </si>
  <si>
    <t>ARSETACTIVEREHAB</t>
  </si>
  <si>
    <t>Is there an active rehab on the set?</t>
  </si>
  <si>
    <t>ARSETAWG</t>
  </si>
  <si>
    <t>AR52222</t>
  </si>
  <si>
    <t>ARSETAWGELIGIBLE</t>
  </si>
  <si>
    <t>Is Eligible for AWG?</t>
  </si>
  <si>
    <t>ARSETBRKDTE</t>
  </si>
  <si>
    <t>Date of last broken promise</t>
  </si>
  <si>
    <t>AR2084</t>
  </si>
  <si>
    <t>ARSETBRKPRMS</t>
  </si>
  <si>
    <t>Broken promises for this set</t>
  </si>
  <si>
    <t>AR1893</t>
  </si>
  <si>
    <t>ARSETCALLS</t>
  </si>
  <si>
    <t>Number of calls made</t>
  </si>
  <si>
    <t>AR1891</t>
  </si>
  <si>
    <t>ARSETCLATTEMPT</t>
  </si>
  <si>
    <t>ARSETCLCONT</t>
  </si>
  <si>
    <t>ARSETCLINB</t>
  </si>
  <si>
    <t>ARSETCLLSTACTIONS</t>
  </si>
  <si>
    <t>ARSETCLLSTATTDATE</t>
  </si>
  <si>
    <t>ARSETCLLSTATTTIME</t>
  </si>
  <si>
    <t>ARSETCLLSTCNTDATE</t>
  </si>
  <si>
    <t>ARSETCLLSTCNTTIME</t>
  </si>
  <si>
    <t>ARSETCLLSTINBDATE</t>
  </si>
  <si>
    <t>ARSETCLLSTINBTIME</t>
  </si>
  <si>
    <t>ARSETCLLSTRESULT</t>
  </si>
  <si>
    <t>ARSETCLLSTRPCDATE</t>
  </si>
  <si>
    <t>ARSETCLLSTRPCTIME</t>
  </si>
  <si>
    <t>ARSETCLLSTTERM</t>
  </si>
  <si>
    <t>ARSETCLRPCONT</t>
  </si>
  <si>
    <t>ARSETCONTACTDTE</t>
  </si>
  <si>
    <t>Set Last Contact Date</t>
  </si>
  <si>
    <t>AR3117</t>
  </si>
  <si>
    <t>ARSETCONTACTS</t>
  </si>
  <si>
    <t>Number of set contacts</t>
  </si>
  <si>
    <t>AR1890</t>
  </si>
  <si>
    <t>ARSETCURBAL</t>
  </si>
  <si>
    <t>Rel Set Current Balance</t>
  </si>
  <si>
    <t>ARSETCURBALINT</t>
  </si>
  <si>
    <t>Rel Set Current Bal w/Interest</t>
  </si>
  <si>
    <t>ARSETDAYSWRKD</t>
  </si>
  <si>
    <t>Set days since last worked</t>
  </si>
  <si>
    <t>ARSETELISTDTE</t>
  </si>
  <si>
    <t>Earliest List Date</t>
  </si>
  <si>
    <t>ARSETID</t>
  </si>
  <si>
    <t>Relationship Set Number</t>
  </si>
  <si>
    <t>AR1889</t>
  </si>
  <si>
    <t>ARSETINBCALLS</t>
  </si>
  <si>
    <t>AR1895</t>
  </si>
  <si>
    <t>ARSETLTRS</t>
  </si>
  <si>
    <t>AR1892</t>
  </si>
  <si>
    <t>ARSETLTRSTATUS</t>
  </si>
  <si>
    <t>Last LTR REQ Status (Not DEL)</t>
  </si>
  <si>
    <t>ARSETORIGBAL</t>
  </si>
  <si>
    <t>Rel Set Original Balance</t>
  </si>
  <si>
    <t>ARSETPURSUEAWG</t>
  </si>
  <si>
    <t>Pursue AWG?</t>
  </si>
  <si>
    <t>ARSETREQDTE</t>
  </si>
  <si>
    <t>Date of last letter request</t>
  </si>
  <si>
    <t>AR2342</t>
  </si>
  <si>
    <t>ARSETREQLTR</t>
  </si>
  <si>
    <t>Last letter requested on set</t>
  </si>
  <si>
    <t>AR2341</t>
  </si>
  <si>
    <t>ARSETSLRHSETID</t>
  </si>
  <si>
    <t>AR48167</t>
  </si>
  <si>
    <t>ARSETSLRHSETIDWORK</t>
  </si>
  <si>
    <t>Active student loan rehab set</t>
  </si>
  <si>
    <t>AR52384</t>
  </si>
  <si>
    <t>ARSETSLSETTLEDISCAMT</t>
  </si>
  <si>
    <t>Student loan discretionary settlement amount</t>
  </si>
  <si>
    <t>ARSETSLSSID</t>
  </si>
  <si>
    <t>Student Loan Set Save Id</t>
  </si>
  <si>
    <t>ARSLSETSAVE</t>
  </si>
  <si>
    <t>ARSETWORKED</t>
  </si>
  <si>
    <t>Times this set worked</t>
  </si>
  <si>
    <t>AR1894</t>
  </si>
  <si>
    <t>ARSETWRKDTE</t>
  </si>
  <si>
    <t>Date last worked</t>
  </si>
  <si>
    <t>AR1917</t>
  </si>
  <si>
    <t>ARSFAGYBALTYP</t>
  </si>
  <si>
    <t>Agency keep debtor balance</t>
  </si>
  <si>
    <t>ARSFCATEGORY</t>
  </si>
  <si>
    <t>ARSFCATEGORYFL</t>
  </si>
  <si>
    <t>ARSFCLTBALTYP</t>
  </si>
  <si>
    <t>Client keep debtor balance</t>
  </si>
  <si>
    <t>ARSFCRDTYPID</t>
  </si>
  <si>
    <t>ARSFDESC</t>
  </si>
  <si>
    <t>Service Fee Description</t>
  </si>
  <si>
    <t>ARSFEAMOUNT</t>
  </si>
  <si>
    <t>Fee/Expense Amount</t>
  </si>
  <si>
    <t>ARSALEFEEEXP</t>
  </si>
  <si>
    <t>ARSFEID</t>
  </si>
  <si>
    <t>ARSFESALEID</t>
  </si>
  <si>
    <t>ARSFETYPE</t>
  </si>
  <si>
    <t>Fee/Expense Type</t>
  </si>
  <si>
    <t>ARSFFEEAMT</t>
  </si>
  <si>
    <t>ARSFGJACCT</t>
  </si>
  <si>
    <t>ARSFHBTIME</t>
  </si>
  <si>
    <t>Hourly Billing Default Hours</t>
  </si>
  <si>
    <t>AR11970</t>
  </si>
  <si>
    <t>ARSFHELPID</t>
  </si>
  <si>
    <t>ARSFID</t>
  </si>
  <si>
    <t>Client Charge ID</t>
  </si>
  <si>
    <t>ARSFMODSEC</t>
  </si>
  <si>
    <t>ARSFNOTES</t>
  </si>
  <si>
    <t>Client charge notes</t>
  </si>
  <si>
    <t>ARSFREVTYPID</t>
  </si>
  <si>
    <t>ARSFSALESTAX</t>
  </si>
  <si>
    <t>Taxable charge type</t>
  </si>
  <si>
    <t>ARSFTRNTYPID</t>
  </si>
  <si>
    <t>ARSKZDESC</t>
  </si>
  <si>
    <t>ARSKIPBYZIP</t>
  </si>
  <si>
    <t>ARSKZID</t>
  </si>
  <si>
    <t>ARSKZPH1</t>
  </si>
  <si>
    <t>Test phone 1</t>
  </si>
  <si>
    <t>ARSKZPH2</t>
  </si>
  <si>
    <t>Test phone 2</t>
  </si>
  <si>
    <t>ARSLAR911DECDISAB</t>
  </si>
  <si>
    <t>911 - Deceased or disabled?</t>
  </si>
  <si>
    <t>ARSLADMINRES</t>
  </si>
  <si>
    <t>DEC|Deceased|~DISAB|Disabled|</t>
  </si>
  <si>
    <t>ARSLAR911PUBSERVTYPE</t>
  </si>
  <si>
    <t>911 - Public Servant Type</t>
  </si>
  <si>
    <t>ARSLAR911PUBSRVTYPFL</t>
  </si>
  <si>
    <t>ARSLAR911VICTIM</t>
  </si>
  <si>
    <t>911 - Victim Type</t>
  </si>
  <si>
    <t>ARSLAR911VICTIMFL</t>
  </si>
  <si>
    <t>ARSLARACID</t>
  </si>
  <si>
    <t>Account/loan key</t>
  </si>
  <si>
    <t>AR52283</t>
  </si>
  <si>
    <t>ARSLARACTIVE</t>
  </si>
  <si>
    <t>ARSLARACTIVEDISP</t>
  </si>
  <si>
    <t>Active? Display</t>
  </si>
  <si>
    <t>ARSLARALLDATA</t>
  </si>
  <si>
    <t>All required data entered?</t>
  </si>
  <si>
    <t>AR52284</t>
  </si>
  <si>
    <t>ARSLARALLDATADATE</t>
  </si>
  <si>
    <t>Date all data entered</t>
  </si>
  <si>
    <t>AR52285</t>
  </si>
  <si>
    <t>ARSLARBANKCASENUM</t>
  </si>
  <si>
    <t>BANKRUPT - Case Number</t>
  </si>
  <si>
    <t>AR52286</t>
  </si>
  <si>
    <t>ARSLARBANKCHAP</t>
  </si>
  <si>
    <t>BANKRUPT - Chapter</t>
  </si>
  <si>
    <t>7|Chapter 7|~11|Chapter 11|~12|Chapter 12|~13|Chapter 13|</t>
  </si>
  <si>
    <t>AR52287</t>
  </si>
  <si>
    <t>ARSLARBANKCOURTCITY</t>
  </si>
  <si>
    <t>BANKRUPT - Court City</t>
  </si>
  <si>
    <t>AR52288</t>
  </si>
  <si>
    <t>ARSLARBANKCOURTNAME</t>
  </si>
  <si>
    <t>BANKRUPT - Court Name</t>
  </si>
  <si>
    <t>AR52289</t>
  </si>
  <si>
    <t>ARSLARBANKCOURTSTATE</t>
  </si>
  <si>
    <t>BANKRUPT - Court State</t>
  </si>
  <si>
    <t>AR52290</t>
  </si>
  <si>
    <t>ARSLARBANKCREDLIST</t>
  </si>
  <si>
    <t>BANKRUPT - List of Creditors</t>
  </si>
  <si>
    <t>ARSLARBANKDISDATE</t>
  </si>
  <si>
    <t>BANKRUPT - Discharge Date</t>
  </si>
  <si>
    <t>AR52291</t>
  </si>
  <si>
    <t>ARSLARBANKDOCRCVD</t>
  </si>
  <si>
    <t>BANKRUPT - Documentation Received?</t>
  </si>
  <si>
    <t>AR52292</t>
  </si>
  <si>
    <t>ARSLARBANKORD1STMEET</t>
  </si>
  <si>
    <t>BANKRUPT - Order fo 1st Meeting of Creditors</t>
  </si>
  <si>
    <t>ARSLARBANKVERMETH</t>
  </si>
  <si>
    <t>BANKRUPT - Verification Method</t>
  </si>
  <si>
    <t>ARSLARBANKVERMETHFL</t>
  </si>
  <si>
    <t>ARSLARCRDATE</t>
  </si>
  <si>
    <t>ARSLARCRTIME</t>
  </si>
  <si>
    <t>Created Time</t>
  </si>
  <si>
    <t>ARSLARCRUSER</t>
  </si>
  <si>
    <t>Created User</t>
  </si>
  <si>
    <t>ARSLARDATE</t>
  </si>
  <si>
    <t>Special circumstance date</t>
  </si>
  <si>
    <t>AR52293</t>
  </si>
  <si>
    <t>ARSLARDEATHCERT</t>
  </si>
  <si>
    <t>DEATH - Copy of death certificate?</t>
  </si>
  <si>
    <t>AR52294</t>
  </si>
  <si>
    <t>ARSLARDEATHCITY</t>
  </si>
  <si>
    <t>DEATH - City</t>
  </si>
  <si>
    <t>AR52295</t>
  </si>
  <si>
    <t>ARSLARDEATHCNTY</t>
  </si>
  <si>
    <t>DEATH - County</t>
  </si>
  <si>
    <t>ARSLARDEATHDATE</t>
  </si>
  <si>
    <t>DEATH - Date</t>
  </si>
  <si>
    <t>AR52296</t>
  </si>
  <si>
    <t>ARSLARDEATHSTATE</t>
  </si>
  <si>
    <t>DEATH - State</t>
  </si>
  <si>
    <t>AR52297</t>
  </si>
  <si>
    <t>ARSLARENID</t>
  </si>
  <si>
    <t>Entity/borrower key</t>
  </si>
  <si>
    <t>AR52298</t>
  </si>
  <si>
    <t>ARSLARFRDISQELIG</t>
  </si>
  <si>
    <t>FRAUD - Disqualified Eligibility?</t>
  </si>
  <si>
    <t>AR52299</t>
  </si>
  <si>
    <t>ARSLARFRDISQELIGDOC</t>
  </si>
  <si>
    <t>FRAUD - Disqualified Eligibility Documentation?</t>
  </si>
  <si>
    <t>AR52300</t>
  </si>
  <si>
    <t>ARSLARFRFALSEELIG</t>
  </si>
  <si>
    <t>FRAUD - Falsely Certified Eligiblity?</t>
  </si>
  <si>
    <t>AR52301</t>
  </si>
  <si>
    <t>ARSLARFRIDTHEFT</t>
  </si>
  <si>
    <t>FRAUD - ID Theft?</t>
  </si>
  <si>
    <t>AR52302</t>
  </si>
  <si>
    <t>ARSLARFRIDTHEFTDATE</t>
  </si>
  <si>
    <t>FRAUD - ID Theft Date</t>
  </si>
  <si>
    <t>AR52303</t>
  </si>
  <si>
    <t>ARSLARFRIDTHEFTRPT</t>
  </si>
  <si>
    <t>FRAUD - Police Report?</t>
  </si>
  <si>
    <t>AR52304</t>
  </si>
  <si>
    <t>ARSLARFRNOAUTH</t>
  </si>
  <si>
    <t>FRAUD - App Signed Without Authorization?</t>
  </si>
  <si>
    <t>AR52305</t>
  </si>
  <si>
    <t>ARSLARFRNOAUTHDOC</t>
  </si>
  <si>
    <t>FRAUD - Documentation Where Not Authorized</t>
  </si>
  <si>
    <t>AR52306</t>
  </si>
  <si>
    <t>ARSLARFRSCHADR</t>
  </si>
  <si>
    <t>FRAUD - School Address</t>
  </si>
  <si>
    <t>AR52307</t>
  </si>
  <si>
    <t>ARSLARFRSCHCITY</t>
  </si>
  <si>
    <t>FRAUD - School City</t>
  </si>
  <si>
    <t>AR52308</t>
  </si>
  <si>
    <t>ARSLARFRSCHNAME</t>
  </si>
  <si>
    <t>FRAUD - School Name</t>
  </si>
  <si>
    <t>AR52309</t>
  </si>
  <si>
    <t>ARSLARFRSCHSTATE</t>
  </si>
  <si>
    <t>FRAUD - School State</t>
  </si>
  <si>
    <t>AR52310</t>
  </si>
  <si>
    <t>ARSLARFRSCHZIP</t>
  </si>
  <si>
    <t>FRAUD - School Zip</t>
  </si>
  <si>
    <t>AR52311</t>
  </si>
  <si>
    <t>ARSLARID</t>
  </si>
  <si>
    <t>Admin resolution key</t>
  </si>
  <si>
    <t>ARSLARLITCALLHMPOE</t>
  </si>
  <si>
    <t>LIT - Proof of Calls to Home and POE</t>
  </si>
  <si>
    <t>ARSLARLITCERTINDEBT</t>
  </si>
  <si>
    <t>LIT - Certification of Indebtedness</t>
  </si>
  <si>
    <t>ARSLARLITCLAIMCOLLRP</t>
  </si>
  <si>
    <t>LIT - Claims Coll Report</t>
  </si>
  <si>
    <t>ARSLARLITCOACT30DAYS</t>
  </si>
  <si>
    <t>LIT - Coll Activity in Past 30 Days</t>
  </si>
  <si>
    <t>ARSLARLITCRRPT30DAYS</t>
  </si>
  <si>
    <t>LIT - Credit Report in Past 30 Days</t>
  </si>
  <si>
    <t>ARSLARLITFILE</t>
  </si>
  <si>
    <t>LIT - File</t>
  </si>
  <si>
    <t>ARSLARLITLTRSENT</t>
  </si>
  <si>
    <t>LIT - Letter Sent to Borrower</t>
  </si>
  <si>
    <t>ARSLARLITPKGCOVER</t>
  </si>
  <si>
    <t>LIT - Package Cover Sheet</t>
  </si>
  <si>
    <t>ARSLARLITPROMNOTE</t>
  </si>
  <si>
    <t>LIT - Promissary Note</t>
  </si>
  <si>
    <t>ARSLARNOTE</t>
  </si>
  <si>
    <t>Freeform note</t>
  </si>
  <si>
    <t>AR52312</t>
  </si>
  <si>
    <t>ARSLAROTHTYPE</t>
  </si>
  <si>
    <t>OTHER - Type</t>
  </si>
  <si>
    <t>ARSLAROTHTYPEFL</t>
  </si>
  <si>
    <t>ARSLARPERKINSARMED</t>
  </si>
  <si>
    <t>PERKINS - US Armed Forces?</t>
  </si>
  <si>
    <t>AR52313</t>
  </si>
  <si>
    <t>ARSLARPERKINSCHLDSRV</t>
  </si>
  <si>
    <t>PERKINS - Child/Family Services Worker?</t>
  </si>
  <si>
    <t>AR52314</t>
  </si>
  <si>
    <t>ARSLARPERKINSDEPDATE</t>
  </si>
  <si>
    <t>PERKINS - Deployment Date</t>
  </si>
  <si>
    <t>AR52315</t>
  </si>
  <si>
    <t>ARSLARPERKINSEARLYIN</t>
  </si>
  <si>
    <t>PERKINS - Early Intervention Provider?</t>
  </si>
  <si>
    <t>AR52316</t>
  </si>
  <si>
    <t>ARSLARPERKINSHEADST</t>
  </si>
  <si>
    <t>PERKINS - Head Start Worker?</t>
  </si>
  <si>
    <t>AR52317</t>
  </si>
  <si>
    <t>ARSLARPERKINSLAWENF</t>
  </si>
  <si>
    <t>PERKINS - Law Enforcement Officer?</t>
  </si>
  <si>
    <t>AR52318</t>
  </si>
  <si>
    <t>ARSLARPERKINSNURSE</t>
  </si>
  <si>
    <t>PERKINS - Nurse or Medical Tech?</t>
  </si>
  <si>
    <t>AR52319</t>
  </si>
  <si>
    <t>ARSLARPERKINSPEACE</t>
  </si>
  <si>
    <t>PERKINS - Peace Corp/ACTION?</t>
  </si>
  <si>
    <t>AR52320</t>
  </si>
  <si>
    <t>ARSLARPERKINSPEACEFR</t>
  </si>
  <si>
    <t>PERKINS - Peace Corp From Date</t>
  </si>
  <si>
    <t>AR52321</t>
  </si>
  <si>
    <t>ARSLARPERKINSPEACETO</t>
  </si>
  <si>
    <t>PERKINS - Peace Corp To Date</t>
  </si>
  <si>
    <t>AR52322</t>
  </si>
  <si>
    <t>ARSLARPERKINSSCHADR</t>
  </si>
  <si>
    <t>PERKINS - School Address</t>
  </si>
  <si>
    <t>AR52323</t>
  </si>
  <si>
    <t>ARSLARPERKINSSCHCITY</t>
  </si>
  <si>
    <t>PERKINS - School City</t>
  </si>
  <si>
    <t>AR52324</t>
  </si>
  <si>
    <t>ARSLARPERKINSSCHNAME</t>
  </si>
  <si>
    <t>PERKINS - School Name</t>
  </si>
  <si>
    <t>AR52325</t>
  </si>
  <si>
    <t>ARSLARPERKINSSCHST</t>
  </si>
  <si>
    <t>PERKINS - School State</t>
  </si>
  <si>
    <t>AR52326</t>
  </si>
  <si>
    <t>ARSLARPERKINSSCHZIP</t>
  </si>
  <si>
    <t>PERKINS - School Zip</t>
  </si>
  <si>
    <t>AR52327</t>
  </si>
  <si>
    <t>ARSLARPERKINSTEACHER</t>
  </si>
  <si>
    <t>PERKINS - Low Income/Special Ed Teacher?</t>
  </si>
  <si>
    <t>AR52328</t>
  </si>
  <si>
    <t>ARSLARPRISADDR1</t>
  </si>
  <si>
    <t>PRISON - Address Line 1</t>
  </si>
  <si>
    <t>ARSLARPRISADDR2</t>
  </si>
  <si>
    <t>PRISON - Address Line 2</t>
  </si>
  <si>
    <t>ARSLARPRISCITY</t>
  </si>
  <si>
    <t>PRISION - City</t>
  </si>
  <si>
    <t>ARSLARPRISEXPRELDATE</t>
  </si>
  <si>
    <t>PRISON - Expected Release Date</t>
  </si>
  <si>
    <t>AR52329</t>
  </si>
  <si>
    <t>ARSLARPRISINCDATE</t>
  </si>
  <si>
    <t>PRISON - Incarceration Date</t>
  </si>
  <si>
    <t>AR52330</t>
  </si>
  <si>
    <t>ARSLARPRISPENNAME</t>
  </si>
  <si>
    <t>PRISON - Penitentiary Name</t>
  </si>
  <si>
    <t>AR52331</t>
  </si>
  <si>
    <t>ARSLARPRISST</t>
  </si>
  <si>
    <t>PRISON - State</t>
  </si>
  <si>
    <t>ARSLARPRISTERMMTHS</t>
  </si>
  <si>
    <t>PRISON - Sentence Term Months</t>
  </si>
  <si>
    <t>ARSLARPRISTERMYRS</t>
  </si>
  <si>
    <t>PRISON - Sentence Term Years</t>
  </si>
  <si>
    <t>ARSLARPRISTYPE</t>
  </si>
  <si>
    <t>PRISION - Type</t>
  </si>
  <si>
    <t>ARSLARPRISTYPEFL</t>
  </si>
  <si>
    <t>ARSLARPRISVERDOC</t>
  </si>
  <si>
    <t>PRISON - Verification Document</t>
  </si>
  <si>
    <t>ARSLARPRISZIP</t>
  </si>
  <si>
    <t>PRISON - Zip</t>
  </si>
  <si>
    <t>ARSLARPUBSERVNUMQUAL</t>
  </si>
  <si>
    <t>PUBSERV - Number of Qualifying Payments</t>
  </si>
  <si>
    <t>AR52332</t>
  </si>
  <si>
    <t>ARSLARRDESC</t>
  </si>
  <si>
    <t>ARSLADMINRESREASON</t>
  </si>
  <si>
    <t>AR52113</t>
  </si>
  <si>
    <t>ARSLARREDCREDIT</t>
  </si>
  <si>
    <t>Dept of ED Credit?</t>
  </si>
  <si>
    <t>ARSLARRENABLED</t>
  </si>
  <si>
    <t>ARSLARRID</t>
  </si>
  <si>
    <t>Reason key</t>
  </si>
  <si>
    <t>ARSLARRLOANBORR</t>
  </si>
  <si>
    <t>Loan or borrower level?</t>
  </si>
  <si>
    <t>B|Borrower|~L|Loan|</t>
  </si>
  <si>
    <t>ARSLARRWINDOW</t>
  </si>
  <si>
    <t>Maintenance window</t>
  </si>
  <si>
    <t>AR52114</t>
  </si>
  <si>
    <t>ARSLARSCHCLADR</t>
  </si>
  <si>
    <t>SCHOOLCLOSE - School Address</t>
  </si>
  <si>
    <t>AR52333</t>
  </si>
  <si>
    <t>ARSLARSCHCLCITY</t>
  </si>
  <si>
    <t>SCHOOLCLOSE - School City</t>
  </si>
  <si>
    <t>AR52334</t>
  </si>
  <si>
    <t>ARSLARSCHCLCLOSEDATE</t>
  </si>
  <si>
    <t>SCHOOLCLOSE - Closure Date</t>
  </si>
  <si>
    <t>AR52335</t>
  </si>
  <si>
    <t>ARSLARSCHCLENROLLDTE</t>
  </si>
  <si>
    <t>SCHOOLCLOSE - Enroll Date</t>
  </si>
  <si>
    <t>AR52336</t>
  </si>
  <si>
    <t>ARSLARSCHCLSCHNAME</t>
  </si>
  <si>
    <t>SCHOOLCLOSE - School Name</t>
  </si>
  <si>
    <t>AR52337</t>
  </si>
  <si>
    <t>ARSLARSCHCLSTATE</t>
  </si>
  <si>
    <t>SCHOOLCLOSE - School State</t>
  </si>
  <si>
    <t>AR52338</t>
  </si>
  <si>
    <t>ARSLARSCHCLTRANCR</t>
  </si>
  <si>
    <t>SCHOOLCLOSE - Tranfer Credit?</t>
  </si>
  <si>
    <t>ARSLARSCHCLWITHDATE</t>
  </si>
  <si>
    <t>SCHOOLCLOSE - Withdrawal Date</t>
  </si>
  <si>
    <t>AR52339</t>
  </si>
  <si>
    <t>ARSLARSCHCLZIP</t>
  </si>
  <si>
    <t>SCHOOLCLOSE - School Zip</t>
  </si>
  <si>
    <t>AR52340</t>
  </si>
  <si>
    <t>ARSLARSTATUS</t>
  </si>
  <si>
    <t>ARSLARSTATUSFL</t>
  </si>
  <si>
    <t>ARSLARTCHRAPPAPRVDTE</t>
  </si>
  <si>
    <t>TEACHER - Application Approval Date</t>
  </si>
  <si>
    <t>AR52341</t>
  </si>
  <si>
    <t>ARSLARTCHRAPPFILEDTE</t>
  </si>
  <si>
    <t>TEACHER - Application File Date</t>
  </si>
  <si>
    <t>AR52342</t>
  </si>
  <si>
    <t>ARSLARTCHRFORGIVEAMT</t>
  </si>
  <si>
    <t>TEACHER - Amount Forgiven</t>
  </si>
  <si>
    <t>AR52343</t>
  </si>
  <si>
    <t>ARSLARTDDPHYSCERT</t>
  </si>
  <si>
    <t>TDD - Physician Certified?</t>
  </si>
  <si>
    <t>AR52344</t>
  </si>
  <si>
    <t>ARSLARTDDPHYSCERTDOC</t>
  </si>
  <si>
    <t>TDD - Physician Documentation Received?</t>
  </si>
  <si>
    <t>AR52345</t>
  </si>
  <si>
    <t>ARSLARTDDPHYSCERTDTE</t>
  </si>
  <si>
    <t>TDD - Physician Ceritifed Date</t>
  </si>
  <si>
    <t>AR52346</t>
  </si>
  <si>
    <t>ARSLARTDDSSDIS</t>
  </si>
  <si>
    <t>TDD - SS Disability?</t>
  </si>
  <si>
    <t>AR52347</t>
  </si>
  <si>
    <t>ARSLARTDDSSDISDATE</t>
  </si>
  <si>
    <t>TDD - SS Disability Date</t>
  </si>
  <si>
    <t>AR52348</t>
  </si>
  <si>
    <t>ARSLARTDDSSDISDOC</t>
  </si>
  <si>
    <t>TDD - SSA Documentation?</t>
  </si>
  <si>
    <t>AR52349</t>
  </si>
  <si>
    <t>ARSLARTDDVET</t>
  </si>
  <si>
    <t>TDD - Veteran?</t>
  </si>
  <si>
    <t>AR52350</t>
  </si>
  <si>
    <t>ARSLARTDDVETUNEMPDTE</t>
  </si>
  <si>
    <t>TDD - Vet Unemployable Date</t>
  </si>
  <si>
    <t>AR52351</t>
  </si>
  <si>
    <t>ARSLARTDDVETVADOC</t>
  </si>
  <si>
    <t>TDD - VA Documentation?</t>
  </si>
  <si>
    <t>AR52352</t>
  </si>
  <si>
    <t>ARSLARTYPE</t>
  </si>
  <si>
    <t>AR52353</t>
  </si>
  <si>
    <t>ARSLBDAMT</t>
  </si>
  <si>
    <t>ARSLBILLDAYCALC</t>
  </si>
  <si>
    <t>ARSLBDAPPLYDATE</t>
  </si>
  <si>
    <t>ARSLBDCOUNTS</t>
  </si>
  <si>
    <t>Counts</t>
  </si>
  <si>
    <t>ARSLBDDAYSDIFF</t>
  </si>
  <si>
    <t>Days Difference</t>
  </si>
  <si>
    <t>ARSLBDFROMDATE</t>
  </si>
  <si>
    <t>From Date</t>
  </si>
  <si>
    <t>ARSLBDFUNDIND</t>
  </si>
  <si>
    <t>Funding Day Indicator</t>
  </si>
  <si>
    <t>ARSLBDID</t>
  </si>
  <si>
    <t>ARSLBDRELSETID</t>
  </si>
  <si>
    <t>ARSLBDSAMOUNT</t>
  </si>
  <si>
    <t>ARSLBILLDAYCALCSRC</t>
  </si>
  <si>
    <t>ARSLBDSBDID</t>
  </si>
  <si>
    <t>Bill Day Source Id</t>
  </si>
  <si>
    <t>ARSLBDSCHEDDATE</t>
  </si>
  <si>
    <t>Schedule Date</t>
  </si>
  <si>
    <t>ARSLBDSDATE</t>
  </si>
  <si>
    <t>ARSLBDSID</t>
  </si>
  <si>
    <t>ARSLBDSOURCE</t>
  </si>
  <si>
    <t>Payment Source</t>
  </si>
  <si>
    <t>ARSLBDSOURCEID</t>
  </si>
  <si>
    <t>Payment Source Id</t>
  </si>
  <si>
    <t>ARSLBDSOURCEIND</t>
  </si>
  <si>
    <t>Payment Source Indicator</t>
  </si>
  <si>
    <t>ARSLBDSSOURCE</t>
  </si>
  <si>
    <t>ARSLBDSSOURCEDESC</t>
  </si>
  <si>
    <t>Source Description</t>
  </si>
  <si>
    <t>ARSLBDSSOURCEID</t>
  </si>
  <si>
    <t>Source Id</t>
  </si>
  <si>
    <t>ARSLBDTHRUDATE</t>
  </si>
  <si>
    <t>Thru Date</t>
  </si>
  <si>
    <t>ARSLC15KBAL</t>
  </si>
  <si>
    <t>Is balance $15,000 or higher?</t>
  </si>
  <si>
    <t>AR52096</t>
  </si>
  <si>
    <t>ARSLCCONFIRMDATE</t>
  </si>
  <si>
    <t>Confirm date</t>
  </si>
  <si>
    <t>AR52092</t>
  </si>
  <si>
    <t>ARSLCCREATEDATE</t>
  </si>
  <si>
    <t>Create date</t>
  </si>
  <si>
    <t>AR52098</t>
  </si>
  <si>
    <t>ARSLCCURRENROLL</t>
  </si>
  <si>
    <t>Is student currently enrolled?</t>
  </si>
  <si>
    <t>AR52095</t>
  </si>
  <si>
    <t>ARSLCDENYDATE</t>
  </si>
  <si>
    <t>Deny date</t>
  </si>
  <si>
    <t>AR52093</t>
  </si>
  <si>
    <t>ARSLCID</t>
  </si>
  <si>
    <t>Student loan consolidation key</t>
  </si>
  <si>
    <t>ARSLCPREVCONSOL</t>
  </si>
  <si>
    <t>Previous consolidation?</t>
  </si>
  <si>
    <t>AR52094</t>
  </si>
  <si>
    <t>ARSLCREPAYPLAN</t>
  </si>
  <si>
    <t>Is account in a repayment plan?</t>
  </si>
  <si>
    <t>AR52097</t>
  </si>
  <si>
    <t>ARSLCREQDATE</t>
  </si>
  <si>
    <t>Request date</t>
  </si>
  <si>
    <t>AR52091</t>
  </si>
  <si>
    <t>ARSLEDLSCRIPTENABLE</t>
  </si>
  <si>
    <t>Enabled - Y/N</t>
  </si>
  <si>
    <t>ARSLEDMONRPTSCRIPT</t>
  </si>
  <si>
    <t>ARSLEDLSCRIPTID</t>
  </si>
  <si>
    <t>ARSLEDLSCRIPTNAME</t>
  </si>
  <si>
    <t>Execution Script</t>
  </si>
  <si>
    <t>ARFLISTMREDSCR</t>
  </si>
  <si>
    <t>ARSLEDMRCLIENT</t>
  </si>
  <si>
    <t>ARSLEDMONRPT</t>
  </si>
  <si>
    <t>ARSLEDMRDACID</t>
  </si>
  <si>
    <t>ARSLEDMONRPTDET</t>
  </si>
  <si>
    <t>ARSLEDMRDAMT</t>
  </si>
  <si>
    <t>ARSLEDMRDDATA</t>
  </si>
  <si>
    <t>Additional Data</t>
  </si>
  <si>
    <t>ARSLEDMRDENID</t>
  </si>
  <si>
    <t>ARSLEDMRDID</t>
  </si>
  <si>
    <t>ARSLEDMRDRSID</t>
  </si>
  <si>
    <t>Summary Id</t>
  </si>
  <si>
    <t>ARSLEDMONRPTSUMM</t>
  </si>
  <si>
    <t>ARSLEDMRID</t>
  </si>
  <si>
    <t>ARSLEDMRMONTH</t>
  </si>
  <si>
    <t>Month</t>
  </si>
  <si>
    <t>1|January|~2|February|~3|March|~4|April|~5|May|~6|June|~7|July|~8|August|~9|September|~10|October|~1</t>
  </si>
  <si>
    <t>ARSLEDMRNOTES</t>
  </si>
  <si>
    <t>ARSLEDMRSAMT</t>
  </si>
  <si>
    <t>Amount Selected</t>
  </si>
  <si>
    <t>ARSLEDMRSCAT</t>
  </si>
  <si>
    <t>ARSLEDMRSID</t>
  </si>
  <si>
    <t>ARSLEDMRSMRID</t>
  </si>
  <si>
    <t>Monthly Report ID</t>
  </si>
  <si>
    <t>ARSLEDMRSNUM</t>
  </si>
  <si>
    <t>Number Selected</t>
  </si>
  <si>
    <t>ARSLEDMRSTATUS</t>
  </si>
  <si>
    <t>UPDATED|Updated|~EXPORTED|Exported|~EXPORTING|Exporting|~SELECTED|Selected|~SELECTING|Selecting|~NEW</t>
  </si>
  <si>
    <t>ARSLEDMRYEAR</t>
  </si>
  <si>
    <t>Year</t>
  </si>
  <si>
    <t>ARSLOAUTOUPDBILLDTE</t>
  </si>
  <si>
    <t>ARSLOPTIONS</t>
  </si>
  <si>
    <t>ARSLOAWGACTION</t>
  </si>
  <si>
    <t>AWG Drilldown Action Code</t>
  </si>
  <si>
    <t>ARSLOAWGCLOSE</t>
  </si>
  <si>
    <t>AWG Close Result Code</t>
  </si>
  <si>
    <t>ARSLOAWGRESFL</t>
  </si>
  <si>
    <t>ARSLOAWGCLTREQDAYS</t>
  </si>
  <si>
    <t>Days to Wait for Receiving AWG Approval</t>
  </si>
  <si>
    <t>AR52209</t>
  </si>
  <si>
    <t>ARSLOAWGFOWELETTER</t>
  </si>
  <si>
    <t>AR52210</t>
  </si>
  <si>
    <t>ARSLOAWGLTRREQDAYS</t>
  </si>
  <si>
    <t>Days to Wait When Requesting a Letter for AWG</t>
  </si>
  <si>
    <t>AR52211</t>
  </si>
  <si>
    <t>ARSLOAWGLTRSER1</t>
  </si>
  <si>
    <t>Pre-AWG Letter Series Letter 1</t>
  </si>
  <si>
    <t>ARSLOAWGLTRSER2</t>
  </si>
  <si>
    <t>Pre-AWG Letter Series Letter 2</t>
  </si>
  <si>
    <t>ARSLOAWGLTRSER3</t>
  </si>
  <si>
    <t>Pre-AWG Letter Series Letter 3</t>
  </si>
  <si>
    <t>ARSLOAWGLTRSER4</t>
  </si>
  <si>
    <t>Pre-AWG Letter Series Letter 4</t>
  </si>
  <si>
    <t>ARSLOAWGLTRSER5</t>
  </si>
  <si>
    <t>Pre-AWG Letter Series Letter 5</t>
  </si>
  <si>
    <t>ARSLOAWGMAXACTIVE</t>
  </si>
  <si>
    <t xml:space="preserve">AWG Maximum Number of Active Garnishments Allowed </t>
  </si>
  <si>
    <t>ARSLOAWGMAXPCT</t>
  </si>
  <si>
    <t>Max % to Withhold</t>
  </si>
  <si>
    <t>ARSLOAWGMINBAL</t>
  </si>
  <si>
    <t>AWG Minimum Balance (Principal and Interest)</t>
  </si>
  <si>
    <t>ARSLOAWGMINDOEBAL</t>
  </si>
  <si>
    <t>ARSLOAWGMINHOMEATT</t>
  </si>
  <si>
    <t>AWG Minimum Home Phone Number Attempts</t>
  </si>
  <si>
    <t>ARSLOAWGMINMONEMP</t>
  </si>
  <si>
    <t>AWG Minimum Required Months Employed</t>
  </si>
  <si>
    <t>ARSLOAWGMINSAL</t>
  </si>
  <si>
    <t>AWG Minimum Required Annual Salary</t>
  </si>
  <si>
    <t>ARSLOAWGMINWORKATT</t>
  </si>
  <si>
    <t>AWG Minimum Work Phone Number Attempts</t>
  </si>
  <si>
    <t>ARSLOAWGMISSSUSDAYS</t>
  </si>
  <si>
    <t>Missed AWG Suspend (After Wait) Days</t>
  </si>
  <si>
    <t>AR52212</t>
  </si>
  <si>
    <t>ARSLOAWGMISSWTDAYS</t>
  </si>
  <si>
    <t>Missed AWG Wait Days</t>
  </si>
  <si>
    <t>AR52213</t>
  </si>
  <si>
    <t>ARSLOAWGMNWWLETTER</t>
  </si>
  <si>
    <t>Modified Notice of Wage Withholding Letter</t>
  </si>
  <si>
    <t>ARSLOAWGMOWELETTER</t>
  </si>
  <si>
    <t>ARSLOAWGNWWDAYS</t>
  </si>
  <si>
    <t>Number Of Days The Notice Is Effective For Other G</t>
  </si>
  <si>
    <t>ARSLOAWGNWWLETTER</t>
  </si>
  <si>
    <t>Notice of Wage Withholding Letter</t>
  </si>
  <si>
    <t>AR52215</t>
  </si>
  <si>
    <t>ARSLOAWGOWELETTER</t>
  </si>
  <si>
    <t>Order of Withholding from Earnings Letter</t>
  </si>
  <si>
    <t>AR52217</t>
  </si>
  <si>
    <t>ARSLOAWGREQPOEVER</t>
  </si>
  <si>
    <t>AWG Request POE Verification Recency (Days)</t>
  </si>
  <si>
    <t>ARSLOAWGRESLETTER</t>
  </si>
  <si>
    <t>AWG Resume Letter</t>
  </si>
  <si>
    <t>ARSLOAWGROWELETTER</t>
  </si>
  <si>
    <t>Release Order of Withholding from Earnings Letter</t>
  </si>
  <si>
    <t>AR52219</t>
  </si>
  <si>
    <t>ARSLOAWGSUSPEND</t>
  </si>
  <si>
    <t>AWG Suspend Result Code</t>
  </si>
  <si>
    <t>ARSLOAWGSUSPLETTER</t>
  </si>
  <si>
    <t>AWG Suspend Letter</t>
  </si>
  <si>
    <t>ARSLOAWGTASKGROUP</t>
  </si>
  <si>
    <t>Default Task Group for AWG</t>
  </si>
  <si>
    <t>ARSLOAWGVOLPAYDAYS</t>
  </si>
  <si>
    <t>AWG Voluntary Payment Lapse Days</t>
  </si>
  <si>
    <t>ARSLOBILLUPDPMTS</t>
  </si>
  <si>
    <t>Number of payments required for bill update</t>
  </si>
  <si>
    <t>ARSLOCHGSTARTONCE</t>
  </si>
  <si>
    <t>Can change rehab start only once</t>
  </si>
  <si>
    <t>AR47818</t>
  </si>
  <si>
    <t>ARSLOCXCADMRESAMT</t>
  </si>
  <si>
    <t>DOE CXC Admin Res Commission Amt</t>
  </si>
  <si>
    <t>ARSLOCXCRHCOMPAMT</t>
  </si>
  <si>
    <t>DOE CXC Rehab Complete Commission Amt</t>
  </si>
  <si>
    <t>ARSLODAYSBETWEEN</t>
  </si>
  <si>
    <t>AR47821</t>
  </si>
  <si>
    <t>ARSLODEPTOFED</t>
  </si>
  <si>
    <t>DEPRECATED - DO NOT USE</t>
  </si>
  <si>
    <t>ARSLOED911APPLY</t>
  </si>
  <si>
    <t>Dept of Ed - 9/11 Admin Res Application</t>
  </si>
  <si>
    <t>ARSLOED911APPLYADR</t>
  </si>
  <si>
    <t>Dept of Ed - 9/11 Admin Res Application Address</t>
  </si>
  <si>
    <t>ARSLOEDAGENCYID</t>
  </si>
  <si>
    <t>Dept of ED Agency ID</t>
  </si>
  <si>
    <t>ARSLOEDCLIENTID</t>
  </si>
  <si>
    <t>Client ID for Dept of ED Accounts</t>
  </si>
  <si>
    <t>ARSLOEDFILESEQNUM</t>
  </si>
  <si>
    <t>Dept of ED - File Seq Number</t>
  </si>
  <si>
    <t>ARSLOEDLTRCDS</t>
  </si>
  <si>
    <t>Dept of ED Letter Codes</t>
  </si>
  <si>
    <t>ARSLOEDRUNACCTADJ</t>
  </si>
  <si>
    <t>Run - Account Adjustment</t>
  </si>
  <si>
    <t>FSFPRUN</t>
  </si>
  <si>
    <t>ARSLOEDRUNACCTRCL</t>
  </si>
  <si>
    <t>Run - Account Recall</t>
  </si>
  <si>
    <t>ARSLOEDRUNACCTREASGN</t>
  </si>
  <si>
    <t>Run - Account Reassignment</t>
  </si>
  <si>
    <t>ARSLOEDRUNACCTTRANNB</t>
  </si>
  <si>
    <t>Run - Account Transfer (New Bus)</t>
  </si>
  <si>
    <t>ARSLOEDRUNADDREXT</t>
  </si>
  <si>
    <t>Run - Address Extract</t>
  </si>
  <si>
    <t>ARSLOEDRUNFINTRAN</t>
  </si>
  <si>
    <t>Run - Financial Transaction</t>
  </si>
  <si>
    <t>ARSLOEDRUNMONINV</t>
  </si>
  <si>
    <t>Run - Monthly Inventory</t>
  </si>
  <si>
    <t>ARSLOEDTRANTYPETRANS</t>
  </si>
  <si>
    <t>Dept of ED Tran Type Translation Script</t>
  </si>
  <si>
    <t>FSGTYPELOGICBLOCKFL</t>
  </si>
  <si>
    <t>ARSLOELIGBALANCE</t>
  </si>
  <si>
    <t>Balance eligibility script</t>
  </si>
  <si>
    <t>ARSLOELIGDIRECT</t>
  </si>
  <si>
    <t>Direct rehab eligibility script</t>
  </si>
  <si>
    <t>AR48140</t>
  </si>
  <si>
    <t>ARSLOELIGFFEL</t>
  </si>
  <si>
    <t>FFEL rehab eligibility script</t>
  </si>
  <si>
    <t>AR48141</t>
  </si>
  <si>
    <t>ARSLOELIGPERKINS</t>
  </si>
  <si>
    <t>NDSL/Perkins rehab eligibility script</t>
  </si>
  <si>
    <t>AR48142</t>
  </si>
  <si>
    <t>ARSLOENABLE15PCT</t>
  </si>
  <si>
    <t>Enable 15% repay type?</t>
  </si>
  <si>
    <t>Y|Enable|~N|Disable|~E|Enable edit only|</t>
  </si>
  <si>
    <t>AR52367</t>
  </si>
  <si>
    <t>ARSLOENABLEBALSENS</t>
  </si>
  <si>
    <t>Enable EXTND repay type?</t>
  </si>
  <si>
    <t>AR52368</t>
  </si>
  <si>
    <t>ARSLOENABLEBSR</t>
  </si>
  <si>
    <t>Enable BSR repay Type?</t>
  </si>
  <si>
    <t>ARSLOENABLECW</t>
  </si>
  <si>
    <t>Enable Check Writer?</t>
  </si>
  <si>
    <t>AR52083</t>
  </si>
  <si>
    <t>ARSLOENABLEFINDISC</t>
  </si>
  <si>
    <t>Enable FIS repay type?</t>
  </si>
  <si>
    <t>AR52369</t>
  </si>
  <si>
    <t>ARSLOENABLERA</t>
  </si>
  <si>
    <t>Enable RNA repay type?</t>
  </si>
  <si>
    <t>AR52371</t>
  </si>
  <si>
    <t>ARSLOENABLESTND</t>
  </si>
  <si>
    <t>Enable Standard repay type?</t>
  </si>
  <si>
    <t>AR52370</t>
  </si>
  <si>
    <t>ARSLOEPSERVICE</t>
  </si>
  <si>
    <t>Electronic Payment Service</t>
  </si>
  <si>
    <t>LINK</t>
  </si>
  <si>
    <t>ARSLOEPSERVICEFL</t>
  </si>
  <si>
    <t>AR52081</t>
  </si>
  <si>
    <t>ARSLOEXTONPMT</t>
  </si>
  <si>
    <t>Extend schedule on 8th+ payment</t>
  </si>
  <si>
    <t>ARSLOGRACE</t>
  </si>
  <si>
    <t>Default rehab payment grace period</t>
  </si>
  <si>
    <t>AR47800</t>
  </si>
  <si>
    <t>ARSLOGRACEDIRECT</t>
  </si>
  <si>
    <t>Direct rehab grace period</t>
  </si>
  <si>
    <t>AR48132</t>
  </si>
  <si>
    <t>ARSLOGRACEFFEL</t>
  </si>
  <si>
    <t>FFEL rehab grace period</t>
  </si>
  <si>
    <t>AR48133</t>
  </si>
  <si>
    <t>ARSLOGRACEPERKINS</t>
  </si>
  <si>
    <t>NDSL/Perkins rehab grace period</t>
  </si>
  <si>
    <t>AR48134</t>
  </si>
  <si>
    <t>ARSLOGROUPSCRIPT</t>
  </si>
  <si>
    <t>Group script</t>
  </si>
  <si>
    <t>AR52393</t>
  </si>
  <si>
    <t>ARSLOID</t>
  </si>
  <si>
    <t>Student loan option ID</t>
  </si>
  <si>
    <t>AR52221</t>
  </si>
  <si>
    <t>ARSLOIGNSTNDFIS</t>
  </si>
  <si>
    <t>ARSLOMODE</t>
  </si>
  <si>
    <t>Allow multiple rehab sets per account set?</t>
  </si>
  <si>
    <t>AR52357</t>
  </si>
  <si>
    <t>ARSLOMONINVAMT</t>
  </si>
  <si>
    <t>Monthly Inventory Balance Tolerance</t>
  </si>
  <si>
    <t>ARSLOMONRPTDET</t>
  </si>
  <si>
    <t>Id for Details Export</t>
  </si>
  <si>
    <t>ARSLOMONRPTSUMM</t>
  </si>
  <si>
    <t>Id for Summary Export</t>
  </si>
  <si>
    <t>ARSLOPAYARROVERRIDE</t>
  </si>
  <si>
    <t>Payment arrangement override</t>
  </si>
  <si>
    <t>AR48166</t>
  </si>
  <si>
    <t>ARSLOPAYCALC10PCT</t>
  </si>
  <si>
    <t>AR48207</t>
  </si>
  <si>
    <t>ARSLOPAYCALC15PCT</t>
  </si>
  <si>
    <t>15% Rule calc script</t>
  </si>
  <si>
    <t>AR48208</t>
  </si>
  <si>
    <t>ARSLOPAYCALCBALSENS</t>
  </si>
  <si>
    <t>Extended calc script</t>
  </si>
  <si>
    <t>AR48151</t>
  </si>
  <si>
    <t>ARSLOPAYCALCFINDISC</t>
  </si>
  <si>
    <t>Financial Disclosure calc script</t>
  </si>
  <si>
    <t>ARSLOPAYCALCRA</t>
  </si>
  <si>
    <t>Reasonable and Affordable calc script</t>
  </si>
  <si>
    <t>AR48152</t>
  </si>
  <si>
    <t>ARSLOPAYCALCSTND</t>
  </si>
  <si>
    <t>Standard SL payment calc script</t>
  </si>
  <si>
    <t>AR48150</t>
  </si>
  <si>
    <t>ARSLOPGAFPWD</t>
  </si>
  <si>
    <t>Pay.gov Activity File Password</t>
  </si>
  <si>
    <t>AR52440</t>
  </si>
  <si>
    <t>ARSLOPGAFUNAME</t>
  </si>
  <si>
    <t>Pay.gov Activity File User Name</t>
  </si>
  <si>
    <t>AR52441</t>
  </si>
  <si>
    <t>ARSLOPGAGENCYID</t>
  </si>
  <si>
    <t>Pay.gov Agency Id for the Credit Card Application</t>
  </si>
  <si>
    <t>AR52442</t>
  </si>
  <si>
    <t>ARSLOPGAGYNAME</t>
  </si>
  <si>
    <t>Private Collection Agency (PCA) Contract Id</t>
  </si>
  <si>
    <t>AR52443</t>
  </si>
  <si>
    <t>ARSLOPGAPI</t>
  </si>
  <si>
    <t>Pay.gov TCS API Version</t>
  </si>
  <si>
    <t>AR52444</t>
  </si>
  <si>
    <t>ARSLOPGAPPID</t>
  </si>
  <si>
    <t>Pay.gov Application Id for the Credit Card Applica</t>
  </si>
  <si>
    <t>AR52445</t>
  </si>
  <si>
    <t>ARSLOPGCASHNOW</t>
  </si>
  <si>
    <t>Pay.gov Create Cash Immediately</t>
  </si>
  <si>
    <t>ARSLOPGCASHNOWCCTYPE</t>
  </si>
  <si>
    <t>Pay.gov Immediate Cash CC Transaction Type</t>
  </si>
  <si>
    <t>ARSLOPGCASHNOWECKTYP</t>
  </si>
  <si>
    <t>Pay.gov Immediate Cash ECK Transaction Type</t>
  </si>
  <si>
    <t>ARSLOPGCUSTOM1</t>
  </si>
  <si>
    <t>Pay.gov Custom Field 1 Value Script</t>
  </si>
  <si>
    <t>AR52446</t>
  </si>
  <si>
    <t>ARSLOPGCUSTOM2</t>
  </si>
  <si>
    <t>Pay.gov Custom Field 2 Value Script</t>
  </si>
  <si>
    <t>AR52447</t>
  </si>
  <si>
    <t>ARSLOPGCUSTOM3</t>
  </si>
  <si>
    <t>Pay.gov Custom Field 3 Value Script</t>
  </si>
  <si>
    <t>AR52448</t>
  </si>
  <si>
    <t>ARSLOPGCUSTOM4</t>
  </si>
  <si>
    <t>Pay.gov Custom Field 4 Value Script</t>
  </si>
  <si>
    <t>AR52449</t>
  </si>
  <si>
    <t>ARSLOPGCUSTOM5</t>
  </si>
  <si>
    <t>Pay.gov Custom Field 5 Value Script</t>
  </si>
  <si>
    <t>AR52450</t>
  </si>
  <si>
    <t>ARSLOPGECKAGENCYID</t>
  </si>
  <si>
    <t>Pay.gov Agency Id for the Electronic Check Applica</t>
  </si>
  <si>
    <t>ARSLOPGECKAPPID</t>
  </si>
  <si>
    <t>Pay.gov Application Id for the Electronic Check Ap</t>
  </si>
  <si>
    <t>ARSLOPGNS</t>
  </si>
  <si>
    <t>Payment Namespace Id</t>
  </si>
  <si>
    <t>ARSLOPGSSLCONFIG</t>
  </si>
  <si>
    <t>Pay.gov SSL/TLS Configuration</t>
  </si>
  <si>
    <t>ARSLOPGSSLCONFIGFIND</t>
  </si>
  <si>
    <t>AR52451</t>
  </si>
  <si>
    <t>ARSLOPOVADD</t>
  </si>
  <si>
    <t>Additional individual poverty amount</t>
  </si>
  <si>
    <t>AR47804</t>
  </si>
  <si>
    <t>ARSLOPOVBASE</t>
  </si>
  <si>
    <t>Base poverty line amount</t>
  </si>
  <si>
    <t>AR47803</t>
  </si>
  <si>
    <t>ARSLOREFVALADDR</t>
  </si>
  <si>
    <t>Validate reference address?</t>
  </si>
  <si>
    <t>ARSLOREFVALNAME</t>
  </si>
  <si>
    <t>Validate reference name?</t>
  </si>
  <si>
    <t>ARSLOREFVALPH</t>
  </si>
  <si>
    <t>Validate reference phone?</t>
  </si>
  <si>
    <t>ARSLOREFVALPH2</t>
  </si>
  <si>
    <t>Validate reference alt phone?</t>
  </si>
  <si>
    <t>ARSLOREFVALPOEPH</t>
  </si>
  <si>
    <t>Validate PoE phone?</t>
  </si>
  <si>
    <t>ARSLOSTNDFISSCRIPT</t>
  </si>
  <si>
    <t>ARSLOSYNCDISCTOSTMT</t>
  </si>
  <si>
    <t>Sync fin disc to fin stmt?</t>
  </si>
  <si>
    <t>ARSLPAMT</t>
  </si>
  <si>
    <t>ARSLPDATE</t>
  </si>
  <si>
    <t>ARSLPGAFERROR</t>
  </si>
  <si>
    <t>Error Detail</t>
  </si>
  <si>
    <t>ARSLPGACTFILE</t>
  </si>
  <si>
    <t>ARSLPGAFID</t>
  </si>
  <si>
    <t>ARSLPGAFJOBDEF</t>
  </si>
  <si>
    <t>Job Definition</t>
  </si>
  <si>
    <t>ARSLPGAFPATH</t>
  </si>
  <si>
    <t>Endpoint Path</t>
  </si>
  <si>
    <t>ARSLPGAFPYMNT</t>
  </si>
  <si>
    <t>ARSLPGAFREPDTE</t>
  </si>
  <si>
    <t>ARSLPGAFREQDTE</t>
  </si>
  <si>
    <t>ARSLPGAFREQTIM</t>
  </si>
  <si>
    <t>ARSLPGAFRESDTE</t>
  </si>
  <si>
    <t>Response Date</t>
  </si>
  <si>
    <t>ARSLPGAFRESTIM</t>
  </si>
  <si>
    <t>Response Time</t>
  </si>
  <si>
    <t>ARSLPGAFRPT</t>
  </si>
  <si>
    <t>Report Name</t>
  </si>
  <si>
    <t>ARSLPGAFRSUSR</t>
  </si>
  <si>
    <t>Pay.gov User</t>
  </si>
  <si>
    <t>ARSLPGAFSSL</t>
  </si>
  <si>
    <t>SSL/TLS Configuration</t>
  </si>
  <si>
    <t>ARSLPGAFSVR</t>
  </si>
  <si>
    <t>Endpoint Server</t>
  </si>
  <si>
    <t>ARSLPGAFUSER</t>
  </si>
  <si>
    <t>Artiva User</t>
  </si>
  <si>
    <t>ARSLPGAIBETC</t>
  </si>
  <si>
    <t>Business Event Type Code</t>
  </si>
  <si>
    <t>ARSLPGAPPITEM</t>
  </si>
  <si>
    <t>ARSLPGAICKN</t>
  </si>
  <si>
    <t>Classification Key Name</t>
  </si>
  <si>
    <t>ARSLPGAICKV</t>
  </si>
  <si>
    <t>Classification Key Value</t>
  </si>
  <si>
    <t>ARSLPGAIDH</t>
  </si>
  <si>
    <t>Download History</t>
  </si>
  <si>
    <t>ARSLPGAITAS</t>
  </si>
  <si>
    <t>Treasury Account Symbol</t>
  </si>
  <si>
    <t>ARSLPGAPPID</t>
  </si>
  <si>
    <t>ARSLPGIHAPPITEM</t>
  </si>
  <si>
    <t>Application Item</t>
  </si>
  <si>
    <t>ARSLPGIHDTN</t>
  </si>
  <si>
    <t>Deposit Ticket Number</t>
  </si>
  <si>
    <t>ARSLPGIHDVN</t>
  </si>
  <si>
    <t>Debit Voucher Number</t>
  </si>
  <si>
    <t>ARSLPGIHNUM</t>
  </si>
  <si>
    <t>ARSLPGIHNUM5515</t>
  </si>
  <si>
    <t>Number of SF5515</t>
  </si>
  <si>
    <t>ARSLPGIHTOTAMT215</t>
  </si>
  <si>
    <t>Total Amount of SF215</t>
  </si>
  <si>
    <t>ARSLPGIHTOTAMT5515</t>
  </si>
  <si>
    <t>Total Amount of SF5515</t>
  </si>
  <si>
    <t>ARSLPGIID</t>
  </si>
  <si>
    <t>ARSLPID</t>
  </si>
  <si>
    <t>ARSLPREFDESC</t>
  </si>
  <si>
    <t>Reference Description</t>
  </si>
  <si>
    <t>ARSLPREFID</t>
  </si>
  <si>
    <t>Reference Id</t>
  </si>
  <si>
    <t>ARSLPREFTYPE</t>
  </si>
  <si>
    <t>Reference Type</t>
  </si>
  <si>
    <t>ARSLPSTATUS</t>
  </si>
  <si>
    <t>PENDING|Pending|~CANCELED|Canceled|~RECONCILED|Reconciled|</t>
  </si>
  <si>
    <t>PENDING</t>
  </si>
  <si>
    <t>ARSLPSTATUSCHGDATE</t>
  </si>
  <si>
    <t>Status Change Date</t>
  </si>
  <si>
    <t>ARSLRHCOMPLETE</t>
  </si>
  <si>
    <t>Is Rehab Complete?</t>
  </si>
  <si>
    <t>ARSLRHCREATEDATE</t>
  </si>
  <si>
    <t>AR47721</t>
  </si>
  <si>
    <t>ARSLRHCREATEUSER</t>
  </si>
  <si>
    <t>Create user</t>
  </si>
  <si>
    <t>AR47722</t>
  </si>
  <si>
    <t>ARSLRHEXPDAYSTOPAID</t>
  </si>
  <si>
    <t>Expected days until paid</t>
  </si>
  <si>
    <t>AR47788</t>
  </si>
  <si>
    <t>ARSLRHEXPPAIDDATE</t>
  </si>
  <si>
    <t>Expected payoff date</t>
  </si>
  <si>
    <t>AR47787</t>
  </si>
  <si>
    <t>ARSLRHGTMPGROUP</t>
  </si>
  <si>
    <t>Rehab set/group</t>
  </si>
  <si>
    <t>ARSLRHGROUPSTEMP</t>
  </si>
  <si>
    <t>AR52397</t>
  </si>
  <si>
    <t>ARSLRHGTMPID</t>
  </si>
  <si>
    <t>ARSLRHGTMPRELID</t>
  </si>
  <si>
    <t>AR52396</t>
  </si>
  <si>
    <t>ARSLRHGTMPSETID</t>
  </si>
  <si>
    <t>Relationship set ID</t>
  </si>
  <si>
    <t>AR52399</t>
  </si>
  <si>
    <t>ARSLRHGTMPWRONG</t>
  </si>
  <si>
    <t>Is loan in wrong rehab set?</t>
  </si>
  <si>
    <t>AR52401</t>
  </si>
  <si>
    <t>ARSLRHHAGI</t>
  </si>
  <si>
    <t>AGI from primary.</t>
  </si>
  <si>
    <t>ARSLREHABHIST</t>
  </si>
  <si>
    <t>ARSLRHHAGREERCVD</t>
  </si>
  <si>
    <t>Rehab agreement received.</t>
  </si>
  <si>
    <t>ARSLRHHBESTBILLDTE</t>
  </si>
  <si>
    <t>Best Bill Date</t>
  </si>
  <si>
    <t>ARSLRHHCANCDATE</t>
  </si>
  <si>
    <t>Cancel Date.</t>
  </si>
  <si>
    <t>ARSLRHHCANCREASON</t>
  </si>
  <si>
    <t>Cancel Reason.</t>
  </si>
  <si>
    <t>ARSLRHHCANCUSER</t>
  </si>
  <si>
    <t>Cancel User.</t>
  </si>
  <si>
    <t>ARSLRHHCOMPLETE</t>
  </si>
  <si>
    <t>Is Rehab Complete?.</t>
  </si>
  <si>
    <t>ARSLRHHCREATEDATE</t>
  </si>
  <si>
    <t>ARSLRHHCREATEUSER</t>
  </si>
  <si>
    <t>Create User</t>
  </si>
  <si>
    <t>ARSLRHHDATE</t>
  </si>
  <si>
    <t>History Date</t>
  </si>
  <si>
    <t>ARSLRHHEXPDAYSPAID</t>
  </si>
  <si>
    <t>Expected days until paid.</t>
  </si>
  <si>
    <t>ARSLRHHEXPPAIDDATE</t>
  </si>
  <si>
    <t>Expected Payoff Date.</t>
  </si>
  <si>
    <t>ARSLRHHEXTENDED</t>
  </si>
  <si>
    <t>Is scheduled extended?.</t>
  </si>
  <si>
    <t>ARSLRHHFINDOCRCVD</t>
  </si>
  <si>
    <t>Financial Documents Received.</t>
  </si>
  <si>
    <t>ARSLRHHFIRSTPAYDT</t>
  </si>
  <si>
    <t>Date initial payment was paid.</t>
  </si>
  <si>
    <t>ARSLRHHHHSIZE</t>
  </si>
  <si>
    <t>Household Size from Primary.</t>
  </si>
  <si>
    <t>ARSLRHHID</t>
  </si>
  <si>
    <t>Id.</t>
  </si>
  <si>
    <t>ARSLRHHLASTDUEDATE</t>
  </si>
  <si>
    <t>Last payment billing date.</t>
  </si>
  <si>
    <t>ARSLRHHMAXPDDAYS</t>
  </si>
  <si>
    <t>Max days to pay.</t>
  </si>
  <si>
    <t>ARSLRHHMOVEDUP</t>
  </si>
  <si>
    <t>Moved Up?.</t>
  </si>
  <si>
    <t>ARSLRHHNEXTBILLDTE</t>
  </si>
  <si>
    <t>Next billing date.</t>
  </si>
  <si>
    <t>ARSLRHHPMTAMT</t>
  </si>
  <si>
    <t>Payment Amount.</t>
  </si>
  <si>
    <t>ARSLRHHPMTSMADE</t>
  </si>
  <si>
    <t>Payments Made.</t>
  </si>
  <si>
    <t>ARSLRHHPMTSMISSED</t>
  </si>
  <si>
    <t>Payments Missed.</t>
  </si>
  <si>
    <t>ARSLRHHPMTSREQ</t>
  </si>
  <si>
    <t>Payments Required to Satisfy.</t>
  </si>
  <si>
    <t>ARSLRHHRELSETID</t>
  </si>
  <si>
    <t>Relationship Set Id.</t>
  </si>
  <si>
    <t>ARSLRHHREPAYTYPE</t>
  </si>
  <si>
    <t>Repayment Type.</t>
  </si>
  <si>
    <t>ARSLRHHSCOUNTSTAT</t>
  </si>
  <si>
    <t>Counter Status</t>
  </si>
  <si>
    <t>ARSLREHABHISTSCHED</t>
  </si>
  <si>
    <t>ARSLRHHSDUEAMT</t>
  </si>
  <si>
    <t>Due Amount</t>
  </si>
  <si>
    <t>ARSLRHHSDUEDATE</t>
  </si>
  <si>
    <t>Due Date</t>
  </si>
  <si>
    <t>ARSLRHHSHISTID</t>
  </si>
  <si>
    <t>ARSLRHHSID</t>
  </si>
  <si>
    <t>ARSLRHHSMISSED</t>
  </si>
  <si>
    <t>Payment was missed</t>
  </si>
  <si>
    <t>ARSLRHHSPAIDAMT</t>
  </si>
  <si>
    <t>Amount paid</t>
  </si>
  <si>
    <t>ARSLRHHSPAIDDATE</t>
  </si>
  <si>
    <t>ARSLRHHSPDDAYS</t>
  </si>
  <si>
    <t>Num of Days to Pay</t>
  </si>
  <si>
    <t>ARSLRHHSTARTCHGD</t>
  </si>
  <si>
    <t>Start Date Changed.</t>
  </si>
  <si>
    <t>ARSLRHHSTARTDATE</t>
  </si>
  <si>
    <t>Start Date.</t>
  </si>
  <si>
    <t>ARSLRHHTIME</t>
  </si>
  <si>
    <t>History Time.</t>
  </si>
  <si>
    <t>ARSLRHHTITLE4ELIG</t>
  </si>
  <si>
    <t>Title IV Eligible</t>
  </si>
  <si>
    <t>ARSLRHHTOTRHPMT</t>
  </si>
  <si>
    <t>Total set monthly rehab pmt.</t>
  </si>
  <si>
    <t>ARSLRHHUSER</t>
  </si>
  <si>
    <t>History User.</t>
  </si>
  <si>
    <t>ARSLRHID</t>
  </si>
  <si>
    <t>Rehab key</t>
  </si>
  <si>
    <t>AR47723</t>
  </si>
  <si>
    <t>ARSLRHMINPMTTMPAMT</t>
  </si>
  <si>
    <t>Minimum payment amount</t>
  </si>
  <si>
    <t>ARSLRHMINPMTSTEMP</t>
  </si>
  <si>
    <t>AR52374</t>
  </si>
  <si>
    <t>ARSLRHMINPMTTMPID</t>
  </si>
  <si>
    <t>ARSLRHMINPMTTMPREPAY</t>
  </si>
  <si>
    <t>Repayment type</t>
  </si>
  <si>
    <t>AR52373</t>
  </si>
  <si>
    <t>ARSLRHMINPMTTMPSETID</t>
  </si>
  <si>
    <t>AR52372</t>
  </si>
  <si>
    <t>ARSLRHPMTAMT</t>
  </si>
  <si>
    <t>Payment amount</t>
  </si>
  <si>
    <t>AR47892</t>
  </si>
  <si>
    <t>ARSLRHPMTSMADE</t>
  </si>
  <si>
    <t>Payments made</t>
  </si>
  <si>
    <t>AR48188</t>
  </si>
  <si>
    <t>ARSLRHPMTSMISSED</t>
  </si>
  <si>
    <t>Payments missed</t>
  </si>
  <si>
    <t>AR48189</t>
  </si>
  <si>
    <t>ARSLRHPMTSREQ</t>
  </si>
  <si>
    <t>Payments required to satisfy rehab</t>
  </si>
  <si>
    <t>AR48202</t>
  </si>
  <si>
    <t>ARSLRHPMTSTMPACCTLST</t>
  </si>
  <si>
    <t>Account list</t>
  </si>
  <si>
    <t>ARSLRHPMTSTEMP</t>
  </si>
  <si>
    <t>AR52456</t>
  </si>
  <si>
    <t>ARSLRHPMTSTMPAMT</t>
  </si>
  <si>
    <t>ARSLRHPMTSTMPEFFDTE</t>
  </si>
  <si>
    <t>Effective date</t>
  </si>
  <si>
    <t>ARSLRHPMTSTMPID</t>
  </si>
  <si>
    <t>ARSLRHPMTSTMPPAYGOV</t>
  </si>
  <si>
    <t>Pay.gov Payment</t>
  </si>
  <si>
    <t>ARSLRHPMTSTMPPRIOR</t>
  </si>
  <si>
    <t>Prior to List</t>
  </si>
  <si>
    <t>ARSLRHPMTSTMPREF</t>
  </si>
  <si>
    <t>Reference</t>
  </si>
  <si>
    <t>ARSLRHPMTSTMPSCHDDTE</t>
  </si>
  <si>
    <t>ARSLRHPMTSTMPSETID</t>
  </si>
  <si>
    <t>Set this data record is for</t>
  </si>
  <si>
    <t>ARSLRHPMTSTMPSRCID</t>
  </si>
  <si>
    <t>ARSLRHPMTSTMPTYPE</t>
  </si>
  <si>
    <t>Transaction type</t>
  </si>
  <si>
    <t>ARSLRHRELID</t>
  </si>
  <si>
    <t>Account holder ID</t>
  </si>
  <si>
    <t>AR47726</t>
  </si>
  <si>
    <t>ARSLRHREPAYTYPE</t>
  </si>
  <si>
    <t>AR48153</t>
  </si>
  <si>
    <t>ARSLRHSDUEAMT</t>
  </si>
  <si>
    <t>Amount due</t>
  </si>
  <si>
    <t>AR47714</t>
  </si>
  <si>
    <t>ARSLRHSDUEDATE</t>
  </si>
  <si>
    <t>Date due</t>
  </si>
  <si>
    <t>AR47715</t>
  </si>
  <si>
    <t>ARSLRHSETACCTLIST</t>
  </si>
  <si>
    <t>AR52457</t>
  </si>
  <si>
    <t>ARSLRHSETACTIVE</t>
  </si>
  <si>
    <t>Is Rehab Set Active?</t>
  </si>
  <si>
    <t>ARSLRHSETAGI</t>
  </si>
  <si>
    <t>AGI from primary</t>
  </si>
  <si>
    <t>AR52051</t>
  </si>
  <si>
    <t>ARSLRHSETAGREERCVD</t>
  </si>
  <si>
    <t>Rehab agreement received</t>
  </si>
  <si>
    <t>AR52049</t>
  </si>
  <si>
    <t>ARSLRHSETBESTBILLDTE</t>
  </si>
  <si>
    <t>ARSLRHSETCALCBESTDT2</t>
  </si>
  <si>
    <t>Calc Best Start Date NO PA</t>
  </si>
  <si>
    <t>ARSLRHSETCALCBESTDTE</t>
  </si>
  <si>
    <t>Calc Best Start Date w/ PA</t>
  </si>
  <si>
    <t>ARSLRHSETCANCDATE</t>
  </si>
  <si>
    <t>Cancel date</t>
  </si>
  <si>
    <t>AR48285</t>
  </si>
  <si>
    <t>ARSLRHSETCANCREASON</t>
  </si>
  <si>
    <t>Cancel reason</t>
  </si>
  <si>
    <t>ARSLRHSETCANCREASONF</t>
  </si>
  <si>
    <t>AR48284</t>
  </si>
  <si>
    <t>ARSLRHSETCANCUSER</t>
  </si>
  <si>
    <t>Cancel user</t>
  </si>
  <si>
    <t>AR48286</t>
  </si>
  <si>
    <t>ARSLRHSETCOMPLETE</t>
  </si>
  <si>
    <t>ARSLRHSETCOMPLETEDTE</t>
  </si>
  <si>
    <t>Rehab Complete Date</t>
  </si>
  <si>
    <t>ARSLRHSETCREATEDATE</t>
  </si>
  <si>
    <t>AR48171</t>
  </si>
  <si>
    <t>ARSLRHSETCREATEUSER</t>
  </si>
  <si>
    <t>AR48172</t>
  </si>
  <si>
    <t>ARSLRHSETCURRWORK</t>
  </si>
  <si>
    <t>Is rehab currently being worked?</t>
  </si>
  <si>
    <t>AR52389</t>
  </si>
  <si>
    <t>ARSLRHSETEXPDAYSPAID</t>
  </si>
  <si>
    <t>AR48197</t>
  </si>
  <si>
    <t>ARSLRHSETEXPPAIDDATE</t>
  </si>
  <si>
    <t>AR48196</t>
  </si>
  <si>
    <t>ARSLRHSETEXTENDED</t>
  </si>
  <si>
    <t>Is schedule extended?</t>
  </si>
  <si>
    <t>AR52063</t>
  </si>
  <si>
    <t>ARSLRHSETFINDOCRCVD</t>
  </si>
  <si>
    <t>Financial documents received</t>
  </si>
  <si>
    <t>AR52050</t>
  </si>
  <si>
    <t>ARSLRHSETFIRSTPAYDT</t>
  </si>
  <si>
    <t>Date initial payment was paid</t>
  </si>
  <si>
    <t>AR52077</t>
  </si>
  <si>
    <t>ARSLRHSETGOODFAITH</t>
  </si>
  <si>
    <t>Has a good faith payment</t>
  </si>
  <si>
    <t>ARSLRHSETHHSIZE</t>
  </si>
  <si>
    <t>Household size from primary</t>
  </si>
  <si>
    <t>AR52052</t>
  </si>
  <si>
    <t>ARSLRHSETID</t>
  </si>
  <si>
    <t>Rehab set key</t>
  </si>
  <si>
    <t>AR48169</t>
  </si>
  <si>
    <t>ARSLRHSETLASTDUEDATE</t>
  </si>
  <si>
    <t>Last payment billing date</t>
  </si>
  <si>
    <t>AR52048</t>
  </si>
  <si>
    <t>ARSLRHSETMAXPDDAYS</t>
  </si>
  <si>
    <t>Max days to pay</t>
  </si>
  <si>
    <t>AR52056</t>
  </si>
  <si>
    <t>ARSLRHSETMOVEDUP</t>
  </si>
  <si>
    <t>Rehab 'Moved Up'</t>
  </si>
  <si>
    <t>ARSLRHSETNEXTBILLDTE</t>
  </si>
  <si>
    <t>Next billing date</t>
  </si>
  <si>
    <t>AR48221</t>
  </si>
  <si>
    <t>ARSLRHSETPMTAMT</t>
  </si>
  <si>
    <t>AR48173</t>
  </si>
  <si>
    <t>ARSLRHSETPMTSMADE</t>
  </si>
  <si>
    <t>AR48190</t>
  </si>
  <si>
    <t>ARSLRHSETPMTSMISSED</t>
  </si>
  <si>
    <t>AR48191</t>
  </si>
  <si>
    <t>ARSLRHSETPMTSREQ</t>
  </si>
  <si>
    <t>AR48201</t>
  </si>
  <si>
    <t>ARSLRHSETREPAYTYPE</t>
  </si>
  <si>
    <t>AR48206</t>
  </si>
  <si>
    <t>ARSLRHSETSCOUNTSTAT</t>
  </si>
  <si>
    <t>How schedule applies to counters</t>
  </si>
  <si>
    <t>AR52074</t>
  </si>
  <si>
    <t>ARSLRHSETSDUEAMT</t>
  </si>
  <si>
    <t>AR48180</t>
  </si>
  <si>
    <t>ARSLRHSETSDUEDATE</t>
  </si>
  <si>
    <t>AR48181</t>
  </si>
  <si>
    <t>ARSLRHSETSETID</t>
  </si>
  <si>
    <t>AR48170</t>
  </si>
  <si>
    <t>ARSLRHSETSID</t>
  </si>
  <si>
    <t>Rehab set schedule key</t>
  </si>
  <si>
    <t>AR48178</t>
  </si>
  <si>
    <t>ARSLRHSETSMISSED</t>
  </si>
  <si>
    <t>AR48193</t>
  </si>
  <si>
    <t>ARSLRHSETSPAIDAMT</t>
  </si>
  <si>
    <t>AR48182</t>
  </si>
  <si>
    <t>ARSLRHSETSPAIDDATE</t>
  </si>
  <si>
    <t>Date paid off</t>
  </si>
  <si>
    <t>AR48183</t>
  </si>
  <si>
    <t>ARSLRHSETSPDDAYS</t>
  </si>
  <si>
    <t>ARSLRHSETSRHSETID</t>
  </si>
  <si>
    <t>Rehab set ID</t>
  </si>
  <si>
    <t>AR48179</t>
  </si>
  <si>
    <t>ARSLRHSETSSTATUS</t>
  </si>
  <si>
    <t>AR48187</t>
  </si>
  <si>
    <t>ARSLRHSETSTARTCHGD</t>
  </si>
  <si>
    <t>Start date changed</t>
  </si>
  <si>
    <t>AR48177</t>
  </si>
  <si>
    <t>ARSLRHSETSTARTDATE</t>
  </si>
  <si>
    <t>AR48176</t>
  </si>
  <si>
    <t>ARSLRHSETTITLE4ELIG</t>
  </si>
  <si>
    <t>Title IV eligible?</t>
  </si>
  <si>
    <t>AR52082</t>
  </si>
  <si>
    <t>ARSLRHSETTOTRHPMT</t>
  </si>
  <si>
    <t>Total set monthly rehab payment</t>
  </si>
  <si>
    <t>AR48222</t>
  </si>
  <si>
    <t>ARSLRHSETTOTSETPMT</t>
  </si>
  <si>
    <t>AR48212</t>
  </si>
  <si>
    <t>ARSLRHSID</t>
  </si>
  <si>
    <t>Rehab schedule key</t>
  </si>
  <si>
    <t>AR47716</t>
  </si>
  <si>
    <t>ARSLRHSLRHSETID</t>
  </si>
  <si>
    <t>AR48168</t>
  </si>
  <si>
    <t>ARSLRHSMISSED</t>
  </si>
  <si>
    <t>AR48192</t>
  </si>
  <si>
    <t>ARSLRHSPAIDAMT</t>
  </si>
  <si>
    <t>AR47717</t>
  </si>
  <si>
    <t>ARSLRHSPAIDDATE</t>
  </si>
  <si>
    <t>AR47824</t>
  </si>
  <si>
    <t>ARSLRHSRHID</t>
  </si>
  <si>
    <t>Rehab payment plan pointer</t>
  </si>
  <si>
    <t>AR47718</t>
  </si>
  <si>
    <t>ARSLRHSSTATUS</t>
  </si>
  <si>
    <t>AR47719</t>
  </si>
  <si>
    <t>ARSLRHSTARTDATE</t>
  </si>
  <si>
    <t>AR47727</t>
  </si>
  <si>
    <t>ARSLRHSTARTDATECHGD</t>
  </si>
  <si>
    <t>AR47820</t>
  </si>
  <si>
    <t>ARSLRHSTATUS</t>
  </si>
  <si>
    <t>AR47728</t>
  </si>
  <si>
    <t>ARSLRHTMP10PCTAMT</t>
  </si>
  <si>
    <t>ARSLRHTEMP</t>
  </si>
  <si>
    <t>ARSLRHTMP15PCTAMT</t>
  </si>
  <si>
    <t>15% Rule payment amount</t>
  </si>
  <si>
    <t>ARSLRHTMPBALSENSAMT</t>
  </si>
  <si>
    <t>Balance Sensitive payment amount</t>
  </si>
  <si>
    <t>ARSLRHTMPELIG</t>
  </si>
  <si>
    <t>Is eligible for rehab?</t>
  </si>
  <si>
    <t>ARSLRHTMPFINDISCAMT</t>
  </si>
  <si>
    <t>Financial Disclosure payment amount</t>
  </si>
  <si>
    <t>ARSLRHTMPID</t>
  </si>
  <si>
    <t>ARSLRHTMPINELIGRSN</t>
  </si>
  <si>
    <t>Ineligibility reason</t>
  </si>
  <si>
    <t>ARSLRHTMPPARENTID</t>
  </si>
  <si>
    <t>Parent set</t>
  </si>
  <si>
    <t>ARSLRHTMPPMTAMT</t>
  </si>
  <si>
    <t>Payment amount for selected repay</t>
  </si>
  <si>
    <t>ARSLRHTMPRAAMT</t>
  </si>
  <si>
    <t>Reasonable and Affordable payment amount</t>
  </si>
  <si>
    <t>ARSLRHTMPRELID</t>
  </si>
  <si>
    <t>Relationship this data record is for</t>
  </si>
  <si>
    <t>ARSLRHTMPSELPMTTYP</t>
  </si>
  <si>
    <t>Selected repayment type</t>
  </si>
  <si>
    <t>ARSLRHTMPSTARTDATE</t>
  </si>
  <si>
    <t>Rehab start date</t>
  </si>
  <si>
    <t>ARSLRHTMPSTNDAMT</t>
  </si>
  <si>
    <t>Standard payment amount</t>
  </si>
  <si>
    <t>ARSLRHTSARRINFO</t>
  </si>
  <si>
    <t>Arrangement Info</t>
  </si>
  <si>
    <t>ARSLRHTEMPSCHED</t>
  </si>
  <si>
    <t>ARSLRHTSCOUNTSTAT</t>
  </si>
  <si>
    <t>Count Status</t>
  </si>
  <si>
    <t>ARSLRHTSDUEAMT</t>
  </si>
  <si>
    <t>ARSLRHTSDUEDATE</t>
  </si>
  <si>
    <t>ARSLRHTSID</t>
  </si>
  <si>
    <t>ARSLRHTSPAIDAMT</t>
  </si>
  <si>
    <t>ARSLRHTSPAIDDATE</t>
  </si>
  <si>
    <t>ARSLRHTSPDDAYS</t>
  </si>
  <si>
    <t>Days to Pay</t>
  </si>
  <si>
    <t>ARSLRHTSRELID</t>
  </si>
  <si>
    <t>ARSLRHTSSCHEDID</t>
  </si>
  <si>
    <t>Rehab Set Sched Id</t>
  </si>
  <si>
    <t>ARSLSPACID</t>
  </si>
  <si>
    <t>ARSLSPLITPAY</t>
  </si>
  <si>
    <t>ARSLSPAFSPKEY</t>
  </si>
  <si>
    <t>Real Split Key</t>
  </si>
  <si>
    <t>ARSLSPAMT</t>
  </si>
  <si>
    <t>Split Amount</t>
  </si>
  <si>
    <t>ARSLSPID</t>
  </si>
  <si>
    <t>ARSLSPPAYID</t>
  </si>
  <si>
    <t>Payment Id</t>
  </si>
  <si>
    <t>ARSLSPSRHID</t>
  </si>
  <si>
    <t>ARSLSPSSRHID</t>
  </si>
  <si>
    <t>Set Schedule Rehab Id</t>
  </si>
  <si>
    <t>ARSLSPSTATUS</t>
  </si>
  <si>
    <t>ARSRSLSPSTATUS</t>
  </si>
  <si>
    <t>ARSLSPSTATUSCHGDATE</t>
  </si>
  <si>
    <t>ARSRSLSPSTATUSCHGDATE</t>
  </si>
  <si>
    <t>ARSLSSDOWNPMTAMT</t>
  </si>
  <si>
    <t>Down/Next Payment Amount</t>
  </si>
  <si>
    <t>ARSLSSDOWNPMTAMT2</t>
  </si>
  <si>
    <t>Down Payment Amount 2</t>
  </si>
  <si>
    <t>ARSLSSDOWNPMTDATE</t>
  </si>
  <si>
    <t>Down/Next Payment Date</t>
  </si>
  <si>
    <t>ARSLSSDOWNPMTDATE2</t>
  </si>
  <si>
    <t>Down Payment Date 2</t>
  </si>
  <si>
    <t>ARSLSSID</t>
  </si>
  <si>
    <t>ARSLSSPERPMTAMT</t>
  </si>
  <si>
    <t>ARSLSSPERPMTDATE</t>
  </si>
  <si>
    <t>Periodic Payment Date</t>
  </si>
  <si>
    <t>ARSLSSPERPMTDAY</t>
  </si>
  <si>
    <t>Periodic Payment Day</t>
  </si>
  <si>
    <t>ARSLSSPMTAMT</t>
  </si>
  <si>
    <t>ARSLSSREPAYTYPE</t>
  </si>
  <si>
    <t>Repayment Type</t>
  </si>
  <si>
    <t xml:space="preserve">15PCT|15% Rule|~BSR|Balance Sensitive|~EXTND|Extended|~FIS|Financial Disclosure|~RNA|Reasonable and </t>
  </si>
  <si>
    <t>ARSLSSSAVEDATE</t>
  </si>
  <si>
    <t>Save Date</t>
  </si>
  <si>
    <t>ARSLSSSTARTDATE</t>
  </si>
  <si>
    <t>Start Date/Initial Bill Date</t>
  </si>
  <si>
    <t>ARSMCHRSTRP</t>
  </si>
  <si>
    <t>Characters to remove</t>
  </si>
  <si>
    <t>ARSMDESC</t>
  </si>
  <si>
    <t>Match score type description</t>
  </si>
  <si>
    <t>ARSMENTFLD</t>
  </si>
  <si>
    <t>Entity field</t>
  </si>
  <si>
    <t>ARSMEXTRACT</t>
  </si>
  <si>
    <t>Number of characters to check</t>
  </si>
  <si>
    <t>ARSMID</t>
  </si>
  <si>
    <t>Match scoring type</t>
  </si>
  <si>
    <t>ARSMPIECE</t>
  </si>
  <si>
    <t>Number of pieces to check</t>
  </si>
  <si>
    <t>ARSMREMBLK</t>
  </si>
  <si>
    <t>Remove blanks</t>
  </si>
  <si>
    <t>ARSMUPCS</t>
  </si>
  <si>
    <t>Upper case flag</t>
  </si>
  <si>
    <t>ARSRDIRECTION</t>
  </si>
  <si>
    <t>Direction of Rebuild</t>
  </si>
  <si>
    <t>ARSTATREBUILD</t>
  </si>
  <si>
    <t>B|Most Recent First|~F|Oldest First|</t>
  </si>
  <si>
    <t>ARSRDOAUDITS</t>
  </si>
  <si>
    <t>Rebuild Audit Entries?</t>
  </si>
  <si>
    <t>ARSRDOCLIENT</t>
  </si>
  <si>
    <t>Rebuild Client Stats?</t>
  </si>
  <si>
    <t>ARSRDOCOLLECTOR</t>
  </si>
  <si>
    <t>Rebuild Collector Stats?</t>
  </si>
  <si>
    <t>ARSRENDDATE</t>
  </si>
  <si>
    <t>ARSRENDTIME</t>
  </si>
  <si>
    <t>ARSRID</t>
  </si>
  <si>
    <t>ARSRKEYACCOUNT</t>
  </si>
  <si>
    <t>Last Account Key</t>
  </si>
  <si>
    <t>ARSRKEYAUDIT</t>
  </si>
  <si>
    <t>Last Audit Key</t>
  </si>
  <si>
    <t>ARSRKEYSPLIT</t>
  </si>
  <si>
    <t>Last Split Key</t>
  </si>
  <si>
    <t>ARSRNOTES</t>
  </si>
  <si>
    <t>ARSRNUMTHREAD</t>
  </si>
  <si>
    <t>Number of threads</t>
  </si>
  <si>
    <t>ARSRSTARTDATE</t>
  </si>
  <si>
    <t>ARSRSTARTTIME</t>
  </si>
  <si>
    <t>ARSRVTDESC</t>
  </si>
  <si>
    <t>Service Type Description</t>
  </si>
  <si>
    <t>ARSRVTID</t>
  </si>
  <si>
    <t>Service Type</t>
  </si>
  <si>
    <t>ARSRVTNOTES</t>
  </si>
  <si>
    <t>Service Types Notes</t>
  </si>
  <si>
    <t>ARSSCCREATEDATE</t>
  </si>
  <si>
    <t>ARSECSTATCALC</t>
  </si>
  <si>
    <t>ARSSCID</t>
  </si>
  <si>
    <t>ARSSCRDESC</t>
  </si>
  <si>
    <t>ARSECSTATCALCRULES</t>
  </si>
  <si>
    <t>ARSSCREXTENDDAYS</t>
  </si>
  <si>
    <t>Extend Secondary Follow-up Days</t>
  </si>
  <si>
    <t>ARSSCRID</t>
  </si>
  <si>
    <t>ARSSCRPRIORITY</t>
  </si>
  <si>
    <t>ARSSCRSLCHKLISTCOMP</t>
  </si>
  <si>
    <t>Checklist Item Complete?</t>
  </si>
  <si>
    <t>ARSECSTATRULESSL</t>
  </si>
  <si>
    <t>Y|Yes or Satisfied|~N|No|</t>
  </si>
  <si>
    <t>ARSSCRSLCHKLISTITEM</t>
  </si>
  <si>
    <t>Checklist Item</t>
  </si>
  <si>
    <t>ARSSCRSLCHKLISTVALUE</t>
  </si>
  <si>
    <t>Checklist Item Value</t>
  </si>
  <si>
    <t>ARSSCRSLID</t>
  </si>
  <si>
    <t>ARSSCRSLSSCRID</t>
  </si>
  <si>
    <t>Foreign Key to ARSECSTATCALCRULES</t>
  </si>
  <si>
    <t>ARSSCRSLSTATUS</t>
  </si>
  <si>
    <t>ARSSCRSTATUS</t>
  </si>
  <si>
    <t>ARSSCSCRIPT</t>
  </si>
  <si>
    <t>Calculation script</t>
  </si>
  <si>
    <t>ARST2PARTY</t>
  </si>
  <si>
    <t>Require All-Party Consent to Record Conversations?</t>
  </si>
  <si>
    <t>AR48015</t>
  </si>
  <si>
    <t>ARSTALIAS</t>
  </si>
  <si>
    <t>ARSTATECHGEPFEE</t>
  </si>
  <si>
    <t>Allow convenience fees?</t>
  </si>
  <si>
    <t>N|No, fees not allowed|~Y|Yes, fees allowed|</t>
  </si>
  <si>
    <t>ARSTATEDISCLAIMER1</t>
  </si>
  <si>
    <t>State Letter Disclaimer 1</t>
  </si>
  <si>
    <t>ARSTATEDISCLAIMER2</t>
  </si>
  <si>
    <t>State Letter Disclaimer 2</t>
  </si>
  <si>
    <t>ARSTATELTCTL</t>
  </si>
  <si>
    <t>State Letter Control List</t>
  </si>
  <si>
    <t>ARSTATENOTES</t>
  </si>
  <si>
    <t>State Notes</t>
  </si>
  <si>
    <t>ARSTATESNDLTR</t>
  </si>
  <si>
    <t>State Allow Letters to be Sent</t>
  </si>
  <si>
    <t>STLTRS</t>
  </si>
  <si>
    <t>ARSTATUSNOTES</t>
  </si>
  <si>
    <t>ARSTAUDATE</t>
  </si>
  <si>
    <t>Statistics audit date</t>
  </si>
  <si>
    <t>ARSTATAUDIT</t>
  </si>
  <si>
    <t>AR6789</t>
  </si>
  <si>
    <t>ARSTAUFIELD</t>
  </si>
  <si>
    <t>Statistics field name</t>
  </si>
  <si>
    <t>AR6788</t>
  </si>
  <si>
    <t>ARSTAUKEY</t>
  </si>
  <si>
    <t>Statistics audit key</t>
  </si>
  <si>
    <t>AR6785</t>
  </si>
  <si>
    <t>ARSTAUKEYVALS</t>
  </si>
  <si>
    <t>Statistics table key values</t>
  </si>
  <si>
    <t>AR6787</t>
  </si>
  <si>
    <t>ARSTAUNEWVAL</t>
  </si>
  <si>
    <t>New statistics value</t>
  </si>
  <si>
    <t>AR6793</t>
  </si>
  <si>
    <t>ARSTAUOLDVAL</t>
  </si>
  <si>
    <t>Old Statistics value</t>
  </si>
  <si>
    <t>AR6792</t>
  </si>
  <si>
    <t>ARSTAUTABLE</t>
  </si>
  <si>
    <t>Statistics table name</t>
  </si>
  <si>
    <t>AR6786</t>
  </si>
  <si>
    <t>ARSTAUTIME</t>
  </si>
  <si>
    <t>Statistics audit time</t>
  </si>
  <si>
    <t>AR6790</t>
  </si>
  <si>
    <t>ARSTAUUSER</t>
  </si>
  <si>
    <t>User that made the changes</t>
  </si>
  <si>
    <t>AR6791</t>
  </si>
  <si>
    <t>ARSTBYPASSIPA</t>
  </si>
  <si>
    <t>Bypass Initial Phase Actions</t>
  </si>
  <si>
    <t>ARSTCALLREVID</t>
  </si>
  <si>
    <t>Pointer to ARCALLREV</t>
  </si>
  <si>
    <t>ARSTCHGSEC</t>
  </si>
  <si>
    <t>Status change security</t>
  </si>
  <si>
    <t>ARSTDESC</t>
  </si>
  <si>
    <t>ARSTHELPID</t>
  </si>
  <si>
    <t>ARSTHLDAUTO</t>
  </si>
  <si>
    <t>Prevent unattended status chg</t>
  </si>
  <si>
    <t>ARSTID</t>
  </si>
  <si>
    <t>ARSTINTPCT</t>
  </si>
  <si>
    <t>State statutory int rate allow</t>
  </si>
  <si>
    <t>STINTSR</t>
  </si>
  <si>
    <t>ARSTMAXW</t>
  </si>
  <si>
    <t>Max wait date extension</t>
  </si>
  <si>
    <t>ARSTMODSEC</t>
  </si>
  <si>
    <t>ModificationSecurity</t>
  </si>
  <si>
    <t>ARSTPGSTAT</t>
  </si>
  <si>
    <t>DIDESCPR</t>
  </si>
  <si>
    <t>ARSTPHASE</t>
  </si>
  <si>
    <t>Phase for Status</t>
  </si>
  <si>
    <t>ARSTPJIPCT</t>
  </si>
  <si>
    <t>State Postjudgment Interest Rt</t>
  </si>
  <si>
    <t>STPJAPR</t>
  </si>
  <si>
    <t>ARSTPOVADD</t>
  </si>
  <si>
    <t>AR47806</t>
  </si>
  <si>
    <t>ARSTPOVBASE</t>
  </si>
  <si>
    <t>AR47805</t>
  </si>
  <si>
    <t>ARSTSTDAYS</t>
  </si>
  <si>
    <t>Days until out of statute</t>
  </si>
  <si>
    <t>ARSTATESTATUTE</t>
  </si>
  <si>
    <t>AR22420</t>
  </si>
  <si>
    <t>ARSTSTID</t>
  </si>
  <si>
    <t>AR22417</t>
  </si>
  <si>
    <t>ARSTSTRESETPA</t>
  </si>
  <si>
    <t>Reset on Payment Arrangement?</t>
  </si>
  <si>
    <t>ARSTSTRESETPMT</t>
  </si>
  <si>
    <t>Reset on Payment?</t>
  </si>
  <si>
    <t>ARSTSTSTATEID</t>
  </si>
  <si>
    <t>State ID</t>
  </si>
  <si>
    <t>AR22418</t>
  </si>
  <si>
    <t>ARSTSTTYPEID</t>
  </si>
  <si>
    <t>Statute type ID</t>
  </si>
  <si>
    <t>AR22419</t>
  </si>
  <si>
    <t>ARSTTAXTBL</t>
  </si>
  <si>
    <t>State tax table</t>
  </si>
  <si>
    <t>ARSTTDEFDAYS</t>
  </si>
  <si>
    <t>Default days to out of statute</t>
  </si>
  <si>
    <t>AR22406</t>
  </si>
  <si>
    <t>ARSTTDESC</t>
  </si>
  <si>
    <t>AR22404</t>
  </si>
  <si>
    <t>ARSTTHELPID</t>
  </si>
  <si>
    <t>AR22412</t>
  </si>
  <si>
    <t>ARSTTID</t>
  </si>
  <si>
    <t>AR22400</t>
  </si>
  <si>
    <t>ARSTTMODSEC</t>
  </si>
  <si>
    <t>AR22410</t>
  </si>
  <si>
    <t>ARSTTNOTES</t>
  </si>
  <si>
    <t>AR22413</t>
  </si>
  <si>
    <t>ARSTTRESETPA</t>
  </si>
  <si>
    <t>ARSTTRESETPMT</t>
  </si>
  <si>
    <t>ARSYACCTAUD</t>
  </si>
  <si>
    <t>Account Audit Information</t>
  </si>
  <si>
    <t>ARSYACCTHLDRFILTER</t>
  </si>
  <si>
    <t>Default Workflow Filter</t>
  </si>
  <si>
    <t>SYFLD_ARSYACCTHLDRFILTER</t>
  </si>
  <si>
    <t>ARSYACCTHLDRWF</t>
  </si>
  <si>
    <t>Default Accountholder Workflow</t>
  </si>
  <si>
    <t>SYFLD_ARSYACCTHLDRWF</t>
  </si>
  <si>
    <t>ARSYACCTMGTFILTER</t>
  </si>
  <si>
    <t>SYFLD_ARSYACCTMGTFILTER</t>
  </si>
  <si>
    <t>ARSYACCTMGTWF</t>
  </si>
  <si>
    <t>Default Account Management Workflow</t>
  </si>
  <si>
    <t>SYFLD_ARSYACCTMGTWF</t>
  </si>
  <si>
    <t>ARSYACPGDAYS</t>
  </si>
  <si>
    <t>System Acct Purge Keep Days</t>
  </si>
  <si>
    <t>ARSYAGYCHECK</t>
  </si>
  <si>
    <t>ARSYCELLCNSNTSTMT</t>
  </si>
  <si>
    <t>ARSYCHKBATWINOVR</t>
  </si>
  <si>
    <t>Check batch selection window o</t>
  </si>
  <si>
    <t>ARSYSCHKBATWINFL</t>
  </si>
  <si>
    <t>AR42509</t>
  </si>
  <si>
    <t>ARSYCKFEEAMT</t>
  </si>
  <si>
    <t>Default courtesy fee amount</t>
  </si>
  <si>
    <t>AR11199</t>
  </si>
  <si>
    <t>ARSYCKFEEOVR</t>
  </si>
  <si>
    <t>Courtesy fee override security</t>
  </si>
  <si>
    <t>AR11200</t>
  </si>
  <si>
    <t>ARSYCOMPTRACKAGYID</t>
  </si>
  <si>
    <t>Complaint Tracker Agency Id</t>
  </si>
  <si>
    <t>ARSYCRN3A</t>
  </si>
  <si>
    <t>Call Result Note: 3-Tone Audible</t>
  </si>
  <si>
    <t>SYFLD_ARSYCRN3A</t>
  </si>
  <si>
    <t>ARSYCRN3NN</t>
  </si>
  <si>
    <t>Call Result Note: 3-Tone New Number</t>
  </si>
  <si>
    <t>SYFLD_ARSYCRN3NN</t>
  </si>
  <si>
    <t>ARSYCRN3P</t>
  </si>
  <si>
    <t>Call Result Note: 3-Tone Permanent</t>
  </si>
  <si>
    <t>SYFLD_ARSYCRN3P</t>
  </si>
  <si>
    <t>ARSYCRN3T</t>
  </si>
  <si>
    <t>Call Result Note: 3-Tone Temporary</t>
  </si>
  <si>
    <t>SYFLD_ARSYCRN3T</t>
  </si>
  <si>
    <t>ARSYCRNAM</t>
  </si>
  <si>
    <t>Call Result Note: Answering Machine (Message)</t>
  </si>
  <si>
    <t>SYFLD_ARSYCRNAM</t>
  </si>
  <si>
    <t>ARSYCRNAMNM</t>
  </si>
  <si>
    <t>Call Result Note: Answering Machine No Message</t>
  </si>
  <si>
    <t>SYFLD_ARSYCRNAMNM</t>
  </si>
  <si>
    <t>ARSYCRNBS</t>
  </si>
  <si>
    <t>Call Result Note: Busy Signal</t>
  </si>
  <si>
    <t>SYFLD_ARSYCRNBS</t>
  </si>
  <si>
    <t>ARSYCRNCC</t>
  </si>
  <si>
    <t>Call Result Note: Call Connect</t>
  </si>
  <si>
    <t>SYFLD_ARSYCRNCC</t>
  </si>
  <si>
    <t>ARSYCRNDL</t>
  </si>
  <si>
    <t>Call Result Note: Dial Lost</t>
  </si>
  <si>
    <t>SYFLD_ARSYCRNDL</t>
  </si>
  <si>
    <t>ARSYCRNNA</t>
  </si>
  <si>
    <t>Call Result Note: No Answer</t>
  </si>
  <si>
    <t>SYFLD_ARSYCRNNA</t>
  </si>
  <si>
    <t>ARSYCRNPR</t>
  </si>
  <si>
    <t>Call Result Note: Pool Removal</t>
  </si>
  <si>
    <t>SYFLD_ARSYCRNPR</t>
  </si>
  <si>
    <t>ARSYCRNRT</t>
  </si>
  <si>
    <t>Call Result Note: Reorder Tone</t>
  </si>
  <si>
    <t>SYFLD_ARSYCRNRT</t>
  </si>
  <si>
    <t>ARSYCRNWC</t>
  </si>
  <si>
    <t>Call Result Note: Withdrawn Call</t>
  </si>
  <si>
    <t>SYFLD_ARSYCRNWC</t>
  </si>
  <si>
    <t>ARSYCRNWL</t>
  </si>
  <si>
    <t>Call Result Note: Weak Line</t>
  </si>
  <si>
    <t>SYFLD_ARSYCRNWL</t>
  </si>
  <si>
    <t>ARSYCROVRBUFFER</t>
  </si>
  <si>
    <t>Collection Restriction Override Buffer</t>
  </si>
  <si>
    <t>ARSYCRUSE</t>
  </si>
  <si>
    <t>Use Collection Restrictions?</t>
  </si>
  <si>
    <t>ARSYDBTRKDISABLE</t>
  </si>
  <si>
    <t>Disable Database Tracking?</t>
  </si>
  <si>
    <t>ARSYFILTUPDTRIG</t>
  </si>
  <si>
    <t>Filter Update Trigger ID</t>
  </si>
  <si>
    <t>FSUPDTRIGGER</t>
  </si>
  <si>
    <t>FSSYSCONSUPDTRIGFL</t>
  </si>
  <si>
    <t>SYFLD_ARSYFILTUPDTRIG</t>
  </si>
  <si>
    <t>ARSYGSTID</t>
  </si>
  <si>
    <t>Goods &amp; Services Tax Id</t>
  </si>
  <si>
    <t>AR41106</t>
  </si>
  <si>
    <t>ARSYINTDAYSINYR</t>
  </si>
  <si>
    <t>Financial Calculations: Days in a Year</t>
  </si>
  <si>
    <t>365</t>
  </si>
  <si>
    <t>ARSYLTRSERENABLED</t>
  </si>
  <si>
    <t>Letter Series Batch Scheduling Enabled?</t>
  </si>
  <si>
    <t>ARSYM2MINDYS</t>
  </si>
  <si>
    <t>ARSYM2MININIBAL</t>
  </si>
  <si>
    <t>Metro 2: Minimum Initial Balance</t>
  </si>
  <si>
    <t>ARSYMULTIPAYARRSRC</t>
  </si>
  <si>
    <t>Allow Multi Pay Arr Sources</t>
  </si>
  <si>
    <t>ARSYNORWINSTMT</t>
  </si>
  <si>
    <t>Disable Report Writer in Stmts</t>
  </si>
  <si>
    <t>ARSYOVRCLRSLTNOTE</t>
  </si>
  <si>
    <t>Override Call Result Notes</t>
  </si>
  <si>
    <t>SYFLD_ARSYOVRCLRSLTNOTE</t>
  </si>
  <si>
    <t>ARSYPAAPPROVE</t>
  </si>
  <si>
    <t>Allow Payment Arrangement Approval</t>
  </si>
  <si>
    <t>ARSYPAAPRVDEFTASKGRP</t>
  </si>
  <si>
    <t>PA Approval Default Task Group</t>
  </si>
  <si>
    <t>ARSYPHONSAVE</t>
  </si>
  <si>
    <t>Phone OnSave Event Script</t>
  </si>
  <si>
    <t>ARPHSCRIPTFL</t>
  </si>
  <si>
    <t>ARSYPHPROCS</t>
  </si>
  <si>
    <t>Number of processors for Phone Table Conversion</t>
  </si>
  <si>
    <t>ARSYPHUSETABLE</t>
  </si>
  <si>
    <t>Use Phone Table</t>
  </si>
  <si>
    <t>ARSYPOECNSNTSTMT</t>
  </si>
  <si>
    <t>ARSYPOEUSETABLE</t>
  </si>
  <si>
    <t>Use POE Table</t>
  </si>
  <si>
    <t>ARSYPSTID</t>
  </si>
  <si>
    <t>Provincial Sales Tax Id</t>
  </si>
  <si>
    <t>AR41107</t>
  </si>
  <si>
    <t>ARSYRECENCY</t>
  </si>
  <si>
    <t>Recency</t>
  </si>
  <si>
    <t>ARSYREPOROLEDFLT</t>
  </si>
  <si>
    <t>Repossession Role Default</t>
  </si>
  <si>
    <t>ARSYREPOROLEDFLTFL</t>
  </si>
  <si>
    <t>AR7736</t>
  </si>
  <si>
    <t>ARSYREPOTASKROLEDFLT</t>
  </si>
  <si>
    <t>Repossession Task Role Default</t>
  </si>
  <si>
    <t>ARFLISTTASKROLE</t>
  </si>
  <si>
    <t>ARSYRPCRTONWRTCNST</t>
  </si>
  <si>
    <t>Create responsible party when written consent of P</t>
  </si>
  <si>
    <t>ARSYSACCTCALLNOTE</t>
  </si>
  <si>
    <t>Add Note to Accounts Worked During a Call?</t>
  </si>
  <si>
    <t>ARSYSASLOCK</t>
  </si>
  <si>
    <t>Restrict Standard Account Screen</t>
  </si>
  <si>
    <t>ARSYSAUTOCALLRESULT</t>
  </si>
  <si>
    <t>Execute CA Action Code?</t>
  </si>
  <si>
    <t>ARSYSAUTOCALLRESULTF</t>
  </si>
  <si>
    <t>AR47700</t>
  </si>
  <si>
    <t>ARSYSCALLWRAPUP</t>
  </si>
  <si>
    <t>Display Wrap-Up Window when a Call Ends?</t>
  </si>
  <si>
    <t>ARSYSCALLWRAPUPFL</t>
  </si>
  <si>
    <t>ARSYSCALLWRAPUPACT</t>
  </si>
  <si>
    <t>Call Wrap-Up Action Code</t>
  </si>
  <si>
    <t>ARSYSCANCWITHEPS</t>
  </si>
  <si>
    <t>Allow cancel of an account with open EPs?</t>
  </si>
  <si>
    <t>ARSYSCCEXPNOTICE</t>
  </si>
  <si>
    <t>Enable CC Expiration Notification?</t>
  </si>
  <si>
    <t>ARSYSCCEXPNOTICEDAYS</t>
  </si>
  <si>
    <t>CC Expiration Notification Days</t>
  </si>
  <si>
    <t>ARSYSCLTAUDPURGEDAYS</t>
  </si>
  <si>
    <t>System Client Audit Keep Days</t>
  </si>
  <si>
    <t>ARSYSCONVWIN</t>
  </si>
  <si>
    <t>Conversation Window</t>
  </si>
  <si>
    <t>ARCONVERSATION</t>
  </si>
  <si>
    <t>ARSYSCONVWINFL</t>
  </si>
  <si>
    <t>ARSYSDEFDIALCAMPVIEW</t>
  </si>
  <si>
    <t>Default Dialing Campaign Database View</t>
  </si>
  <si>
    <t>STVIEW</t>
  </si>
  <si>
    <t>ARSYSDEFSTAGREETYP</t>
  </si>
  <si>
    <t>AR22429</t>
  </si>
  <si>
    <t>ARSYSEPACCTID</t>
  </si>
  <si>
    <t>Electronic Payments Account Identifier</t>
  </si>
  <si>
    <t>ARSYSIRPPROCS</t>
  </si>
  <si>
    <t>Dialer Update Processes</t>
  </si>
  <si>
    <t>AR45985</t>
  </si>
  <si>
    <t>ARSYSLINEBUSINESS</t>
  </si>
  <si>
    <t>Line of Business</t>
  </si>
  <si>
    <t>ARSYSMANCALLACTIONS</t>
  </si>
  <si>
    <t>Execute Call Actions (Manual)?</t>
  </si>
  <si>
    <t>AR47789</t>
  </si>
  <si>
    <t>ARSYSMENUBARSTYLE</t>
  </si>
  <si>
    <t>Default menu bar style</t>
  </si>
  <si>
    <t>ARSYSMOBILEVAL</t>
  </si>
  <si>
    <t>Require Mobile Consent for Dialing Type Dialing Ca</t>
  </si>
  <si>
    <t>ARSYSNORESCALLACT</t>
  </si>
  <si>
    <t>Action Code to Execute for RPC Calls without Actio</t>
  </si>
  <si>
    <t>ARSYSNOTELIMIT</t>
  </si>
  <si>
    <t>Notes to Display</t>
  </si>
  <si>
    <t>AR22386</t>
  </si>
  <si>
    <t>ARSYSOLNEARDAYS</t>
  </si>
  <si>
    <t>Statute of Limitations "Near" Days</t>
  </si>
  <si>
    <t>ARSYSOPTID</t>
  </si>
  <si>
    <t>Application System Option ID</t>
  </si>
  <si>
    <t>ARSYSTEM_ARSYSOPTID</t>
  </si>
  <si>
    <t>ARSYSPAAPPROVEWINOVR</t>
  </si>
  <si>
    <t>PA Approval window override</t>
  </si>
  <si>
    <t>ARSYSPAAPPROVEWINFL</t>
  </si>
  <si>
    <t>ARSYSPHTABMANDIAL</t>
  </si>
  <si>
    <t>Include All Ranked Phone Numbers on the Manual Dia</t>
  </si>
  <si>
    <t>ARSYSPLHIDENONUM</t>
  </si>
  <si>
    <t>Hide on Pool Exclusion Report if No Numbers Found</t>
  </si>
  <si>
    <t>AR52465</t>
  </si>
  <si>
    <t>ARSYSPLITAGYCHK</t>
  </si>
  <si>
    <t>ARSYSPOOLBUILDIRP</t>
  </si>
  <si>
    <t>Process Dialer Updates</t>
  </si>
  <si>
    <t>AR45987</t>
  </si>
  <si>
    <t>ARSYSSOLAUTO</t>
  </si>
  <si>
    <t>Statute of Limitation Automation</t>
  </si>
  <si>
    <t>ARSYSSOLCALCSCRIPT</t>
  </si>
  <si>
    <t>Statute of Limitation Calculation Script</t>
  </si>
  <si>
    <t>ARSYSSOLDBTRACKGRP</t>
  </si>
  <si>
    <t>Statute of Limitations DB Track Group</t>
  </si>
  <si>
    <t>ARFLISTDBTRACK</t>
  </si>
  <si>
    <t>ARSYSSSOCSP</t>
  </si>
  <si>
    <t>Enable SSO for CSP</t>
  </si>
  <si>
    <t>ARSYSSSOCSPCPUSER</t>
  </si>
  <si>
    <t>Copy User</t>
  </si>
  <si>
    <t>ARSYSSSOCSPCRUSER</t>
  </si>
  <si>
    <t>Create User?</t>
  </si>
  <si>
    <t>ARSYSSSOCSPDEV</t>
  </si>
  <si>
    <t>SSO for CSP in Development</t>
  </si>
  <si>
    <t>ARSYSSSOCSPROLEID</t>
  </si>
  <si>
    <t>SSO for CSP Role Id Header</t>
  </si>
  <si>
    <t>ARSYSSSOCSPSESSIONID</t>
  </si>
  <si>
    <t>SSO for CSP Session Id Header</t>
  </si>
  <si>
    <t>ARSYSSSOCSPUSERID</t>
  </si>
  <si>
    <t>SSO for CSP User Id Header</t>
  </si>
  <si>
    <t>ARSYSTMTPROCPRIORITY</t>
  </si>
  <si>
    <t>Allow Setting of Statement Process Priority</t>
  </si>
  <si>
    <t>SYFLD_ARSYSTMTPROCPRIORITY</t>
  </si>
  <si>
    <t>ARSYSUSESETSPLMTH</t>
  </si>
  <si>
    <t>ARSYSUSPURGEDAYS</t>
  </si>
  <si>
    <t>Number of Days of User Sessions to Keep</t>
  </si>
  <si>
    <t>120</t>
  </si>
  <si>
    <t>ARSYUNIDTRDEFCL</t>
  </si>
  <si>
    <t>Default Client for Unidentified Transactions</t>
  </si>
  <si>
    <t>ARSYUNIDTRDEFCLFL</t>
  </si>
  <si>
    <t>ARSYURNOFEE</t>
  </si>
  <si>
    <t>No Fees on Unmatched Reversals</t>
  </si>
  <si>
    <t>ARSYVENDFEECALC</t>
  </si>
  <si>
    <t>Vendor Fee Calculation</t>
  </si>
  <si>
    <t>C|Use current schedule|~P|Use placement schedule|</t>
  </si>
  <si>
    <t>SYFLD_ARSYVENDFEECALC</t>
  </si>
  <si>
    <t>ARTAACID</t>
  </si>
  <si>
    <t>Account identifier</t>
  </si>
  <si>
    <t>ARTMPACCT</t>
  </si>
  <si>
    <t>ARTAGACCTBAL</t>
  </si>
  <si>
    <t>Account Balance</t>
  </si>
  <si>
    <t>ARTMPAGENCY</t>
  </si>
  <si>
    <t>ARTAGACCTID</t>
  </si>
  <si>
    <t>ARTAGCLID</t>
  </si>
  <si>
    <t>ARTAGCOLID</t>
  </si>
  <si>
    <t>ARTAGID</t>
  </si>
  <si>
    <t>Temp agency ID</t>
  </si>
  <si>
    <t>ARTAGLISTDTE</t>
  </si>
  <si>
    <t>List date</t>
  </si>
  <si>
    <t>ARTAGQUID</t>
  </si>
  <si>
    <t>ID for query list</t>
  </si>
  <si>
    <t>ARTAGRPNAME</t>
  </si>
  <si>
    <t>Rp Name</t>
  </si>
  <si>
    <t>ARTAGSTID</t>
  </si>
  <si>
    <t>ARTAKEY</t>
  </si>
  <si>
    <t>Record key</t>
  </si>
  <si>
    <t>ARTAMGTRELID</t>
  </si>
  <si>
    <t>Acct managment relationship</t>
  </si>
  <si>
    <t>ARTASESSION</t>
  </si>
  <si>
    <t>Session number</t>
  </si>
  <si>
    <t>ARTBAPRUSR</t>
  </si>
  <si>
    <t>Billing Approval User</t>
  </si>
  <si>
    <t>ARTIMEBILL</t>
  </si>
  <si>
    <t>ARTBCSID</t>
  </si>
  <si>
    <t>ARTBDESC</t>
  </si>
  <si>
    <t>Hourly Bill Description</t>
  </si>
  <si>
    <t>ARTBDFLTRATE</t>
  </si>
  <si>
    <t>Default hourly billing rate</t>
  </si>
  <si>
    <t>ARTBETIME</t>
  </si>
  <si>
    <t>Ending time</t>
  </si>
  <si>
    <t>ARTBHOURS</t>
  </si>
  <si>
    <t>The amount of time, in hours</t>
  </si>
  <si>
    <t>ARTBHRMIN</t>
  </si>
  <si>
    <t>ARTBID</t>
  </si>
  <si>
    <t>ARTBLAHID</t>
  </si>
  <si>
    <t>ARTBNOTES</t>
  </si>
  <si>
    <t>ARTBRATE</t>
  </si>
  <si>
    <t>Hourly bill rate</t>
  </si>
  <si>
    <t>ARTBREFNUM</t>
  </si>
  <si>
    <t>ARTBRELUSR</t>
  </si>
  <si>
    <t>Billing release user</t>
  </si>
  <si>
    <t>ARTBREVERSED</t>
  </si>
  <si>
    <t>Is it reversed?</t>
  </si>
  <si>
    <t>ARTBREVUSR</t>
  </si>
  <si>
    <t>Billing Reversal User</t>
  </si>
  <si>
    <t>ARTBSDATE</t>
  </si>
  <si>
    <t>ARTBSPLITID</t>
  </si>
  <si>
    <t>Billing transaction id</t>
  </si>
  <si>
    <t>SRTBSPLITID</t>
  </si>
  <si>
    <t>ARTBSTATUS</t>
  </si>
  <si>
    <t>O|Open|~I|Invoiced|~R|Reversed|~A|Adjusted|</t>
  </si>
  <si>
    <t>ARTBSTIME</t>
  </si>
  <si>
    <t>ARTBTRANAMT</t>
  </si>
  <si>
    <t>Hourly Billing Transaction Amo</t>
  </si>
  <si>
    <t>ARTBUSER</t>
  </si>
  <si>
    <t>User performing the work</t>
  </si>
  <si>
    <t>ARTCBCOMMENT</t>
  </si>
  <si>
    <t>Timed Callback Comment</t>
  </si>
  <si>
    <t>ARTIMEDCALLBACK</t>
  </si>
  <si>
    <t>ARTCBDATE</t>
  </si>
  <si>
    <t>ARTCBID</t>
  </si>
  <si>
    <t>ARTCBPARTY</t>
  </si>
  <si>
    <t>ARTCBPHONE</t>
  </si>
  <si>
    <t>ARTCBRELID</t>
  </si>
  <si>
    <t>ARTCBTIME</t>
  </si>
  <si>
    <t>Callback time</t>
  </si>
  <si>
    <t>ARTCBUSER</t>
  </si>
  <si>
    <t>ARTCBWFINDEX</t>
  </si>
  <si>
    <t>Workflow monitor Index</t>
  </si>
  <si>
    <t>ARTCRCSCONTACTTYPE</t>
  </si>
  <si>
    <t>ARTMPCRCALLSTAT</t>
  </si>
  <si>
    <t>ARTCRCSDAYS</t>
  </si>
  <si>
    <t>ARTCRCSDEFDESC</t>
  </si>
  <si>
    <t>Definition Description</t>
  </si>
  <si>
    <t>ARTCRCSDEFKEY</t>
  </si>
  <si>
    <t>Call Stat Def Key</t>
  </si>
  <si>
    <t>ARTCRCSID</t>
  </si>
  <si>
    <t>ARTCRCSINBOUND</t>
  </si>
  <si>
    <t>ARTCRCSPHONETYPE</t>
  </si>
  <si>
    <t>ARTCRCSRELID</t>
  </si>
  <si>
    <t>ARTCRCSVALUE</t>
  </si>
  <si>
    <t>ARTDESC</t>
  </si>
  <si>
    <t>Description of Title</t>
  </si>
  <si>
    <t>ARTGDESC</t>
  </si>
  <si>
    <t>ARTGID</t>
  </si>
  <si>
    <t>ARTGUDATE</t>
  </si>
  <si>
    <t>ARTASKGROUPUSER</t>
  </si>
  <si>
    <t>ARTGUID</t>
  </si>
  <si>
    <t>ARTHLPID</t>
  </si>
  <si>
    <t>ARTID</t>
  </si>
  <si>
    <t>Title ID</t>
  </si>
  <si>
    <t>ARTIEHDATE</t>
  </si>
  <si>
    <t>Date of tie or untie</t>
  </si>
  <si>
    <t>ARRELTIEHIST</t>
  </si>
  <si>
    <t>ARTIEHFLAG</t>
  </si>
  <si>
    <t>Tied or Untied</t>
  </si>
  <si>
    <t>T||~U||</t>
  </si>
  <si>
    <t>ARTIEHID</t>
  </si>
  <si>
    <t>ARTIEHLEAD</t>
  </si>
  <si>
    <t>Lead Relationship</t>
  </si>
  <si>
    <t>ARTIEHPHASETIEDESC</t>
  </si>
  <si>
    <t>Phase Tie Rule Description</t>
  </si>
  <si>
    <t>ARTIEHPHASETIERULE</t>
  </si>
  <si>
    <t>Phase Tie Rule Id</t>
  </si>
  <si>
    <t>ARTIEHRELID</t>
  </si>
  <si>
    <t>ARTIEHTIME</t>
  </si>
  <si>
    <t>Time of tie or untie</t>
  </si>
  <si>
    <t>ARTIEHTYPE</t>
  </si>
  <si>
    <t>Type of tie or untie</t>
  </si>
  <si>
    <t>S||~M||</t>
  </si>
  <si>
    <t>ARTIEHUSER</t>
  </si>
  <si>
    <t>ARTKACCTID</t>
  </si>
  <si>
    <t>ARTASK</t>
  </si>
  <si>
    <t>ARTKCDDESC</t>
  </si>
  <si>
    <t>ARTASKCD</t>
  </si>
  <si>
    <t>ARTKCDID</t>
  </si>
  <si>
    <t>ARTKCDNOTFLG</t>
  </si>
  <si>
    <t>Auto note flag</t>
  </si>
  <si>
    <t>ARTKCDTE</t>
  </si>
  <si>
    <t>Completed date</t>
  </si>
  <si>
    <t>ARTKCODEID</t>
  </si>
  <si>
    <t>Task code</t>
  </si>
  <si>
    <t>ARTKCUID</t>
  </si>
  <si>
    <t>Creator user id</t>
  </si>
  <si>
    <t>ARTKDESC</t>
  </si>
  <si>
    <t>ARTKID</t>
  </si>
  <si>
    <t>ARTKOUID</t>
  </si>
  <si>
    <t>Owner user id</t>
  </si>
  <si>
    <t>ARTKWDTE</t>
  </si>
  <si>
    <t>Wait Date</t>
  </si>
  <si>
    <t>ARTLACID</t>
  </si>
  <si>
    <t>ARTMPLGLACT</t>
  </si>
  <si>
    <t>ARTLAFAMOUNT</t>
  </si>
  <si>
    <t>ARTMPLGLACTFEERPT</t>
  </si>
  <si>
    <t>ARTLAFCCID</t>
  </si>
  <si>
    <t>ARTLAFCLIENT</t>
  </si>
  <si>
    <t>ARTLAFDATERUN</t>
  </si>
  <si>
    <t>Date Report Was Run</t>
  </si>
  <si>
    <t>ARTLAFGROUPID</t>
  </si>
  <si>
    <t>Group ID</t>
  </si>
  <si>
    <t>ARTLAFID</t>
  </si>
  <si>
    <t>ARTLAFLATYPID</t>
  </si>
  <si>
    <t>ARTLAFSTATE</t>
  </si>
  <si>
    <t>ARTLCSID</t>
  </si>
  <si>
    <t>ARTLID</t>
  </si>
  <si>
    <t>ARTLLAHID</t>
  </si>
  <si>
    <t>ARTLLGLACTID</t>
  </si>
  <si>
    <t>ARTLMARKER</t>
  </si>
  <si>
    <t>Account-User Marker</t>
  </si>
  <si>
    <t>ARTMPAMT</t>
  </si>
  <si>
    <t>ARTMPRELHLDBIL</t>
  </si>
  <si>
    <t>ARTMPCSLDTE</t>
  </si>
  <si>
    <t>Date Requested</t>
  </si>
  <si>
    <t>ARTMPCSLTRS</t>
  </si>
  <si>
    <t>ARTMPCSLID</t>
  </si>
  <si>
    <t>ARTMPCSLLAHCID</t>
  </si>
  <si>
    <t>Legal action hist cost ID</t>
  </si>
  <si>
    <t>ARTMPCSLLTRID</t>
  </si>
  <si>
    <t>ARTMPCSLPAYEE</t>
  </si>
  <si>
    <t>ARTMPCSLSESSION</t>
  </si>
  <si>
    <t>ARTMPCSSTDTE</t>
  </si>
  <si>
    <t>ARTMPCSSTATHIST</t>
  </si>
  <si>
    <t>ARTMPCSSTFLD</t>
  </si>
  <si>
    <t>ARTMPCSSTID</t>
  </si>
  <si>
    <t>ARTMPCSSTNEW</t>
  </si>
  <si>
    <t>New Value</t>
  </si>
  <si>
    <t>ARTMPCSSTOLD</t>
  </si>
  <si>
    <t>Old Value</t>
  </si>
  <si>
    <t>ARTMPCSSTPARTY</t>
  </si>
  <si>
    <t>Party Name</t>
  </si>
  <si>
    <t>ARTMPCSSTSESSION</t>
  </si>
  <si>
    <t>ARTMPCSSTTIME</t>
  </si>
  <si>
    <t>ARTMPCSSTUSRID</t>
  </si>
  <si>
    <t>ARTMPCSWFACT</t>
  </si>
  <si>
    <t>ARTMPCSWFHIST</t>
  </si>
  <si>
    <t>ARTMPCSWFACTGRP</t>
  </si>
  <si>
    <t>ARTMPCSWFDTE</t>
  </si>
  <si>
    <t>ARTMPCSWFEVT</t>
  </si>
  <si>
    <t>Workflow Event</t>
  </si>
  <si>
    <t>ARTMPCSWFID</t>
  </si>
  <si>
    <t>Workflow History ID</t>
  </si>
  <si>
    <t>ARTMPCSWFPARTY</t>
  </si>
  <si>
    <t>ARTMPCSWFPHASE</t>
  </si>
  <si>
    <t>ARTMPCSWFSESSION</t>
  </si>
  <si>
    <t>ARTMPCSWFTIME</t>
  </si>
  <si>
    <t>ARTMPDESC</t>
  </si>
  <si>
    <t>ARTMPGCHR1</t>
  </si>
  <si>
    <t>Character String 1</t>
  </si>
  <si>
    <t>ARTMPGENERIC</t>
  </si>
  <si>
    <t>ARTMPGCHR2</t>
  </si>
  <si>
    <t>Character String 2</t>
  </si>
  <si>
    <t>ARTMPGCHR3</t>
  </si>
  <si>
    <t>Character String 3</t>
  </si>
  <si>
    <t>ARTMPGID</t>
  </si>
  <si>
    <t>ARTMPGTABLE</t>
  </si>
  <si>
    <t>ARTMPGTABLEKEY</t>
  </si>
  <si>
    <t>ARTMPJACCTID</t>
  </si>
  <si>
    <t>ARTMPJOURNAL</t>
  </si>
  <si>
    <t>ARTMPJAMT</t>
  </si>
  <si>
    <t>ARTMPJDRCR</t>
  </si>
  <si>
    <t>Debit or Credit</t>
  </si>
  <si>
    <t>ARTMPJID</t>
  </si>
  <si>
    <t>Temporary Journal Key</t>
  </si>
  <si>
    <t>ARTMPJTID</t>
  </si>
  <si>
    <t>ARTMPPAHID</t>
  </si>
  <si>
    <t>Payment history ID</t>
  </si>
  <si>
    <t>ARTMPPAH</t>
  </si>
  <si>
    <t>ARTMPPAMTPD</t>
  </si>
  <si>
    <t>Amount paid toward arrangement</t>
  </si>
  <si>
    <t>ARTMPPARRDTE</t>
  </si>
  <si>
    <t>Date arrangement set up</t>
  </si>
  <si>
    <t>ARTMPPARRFRQ</t>
  </si>
  <si>
    <t>Arrangement frequency</t>
  </si>
  <si>
    <t>ARTMPPCLSDTE</t>
  </si>
  <si>
    <t>Date arrangement resolved</t>
  </si>
  <si>
    <t>ARTMPPCURFLG</t>
  </si>
  <si>
    <t>ARTMPPID</t>
  </si>
  <si>
    <t>ARTMPPMRKER</t>
  </si>
  <si>
    <t>Display marker</t>
  </si>
  <si>
    <t>ARTMPPNAME</t>
  </si>
  <si>
    <t>Name of debtor</t>
  </si>
  <si>
    <t>ARTMPPREJOBID</t>
  </si>
  <si>
    <t>ARTMPPRSNCLS</t>
  </si>
  <si>
    <t>Reason arrangement closed</t>
  </si>
  <si>
    <t>ARTMPPUSRID</t>
  </si>
  <si>
    <t>User who set up arrangement</t>
  </si>
  <si>
    <t>ARTMPRELACCT</t>
  </si>
  <si>
    <t>ARTMPRELCASE</t>
  </si>
  <si>
    <t>ARTMPRELCLT</t>
  </si>
  <si>
    <t>ARTMPRELDTECRT</t>
  </si>
  <si>
    <t>Date Created</t>
  </si>
  <si>
    <t>ARTMPRELHLDID</t>
  </si>
  <si>
    <t>ARTMPRELHLDPID</t>
  </si>
  <si>
    <t>ARTMPRELHLDBILP</t>
  </si>
  <si>
    <t>ARTMPRELLGLACT</t>
  </si>
  <si>
    <t>Charge Description</t>
  </si>
  <si>
    <t>ARTMPRELPCSID</t>
  </si>
  <si>
    <t>ARTMPRELPCSID_HLP</t>
  </si>
  <si>
    <t>ARTMPRELPDTE</t>
  </si>
  <si>
    <t>Selection Date</t>
  </si>
  <si>
    <t>ARTMPRELPDTE_HLP</t>
  </si>
  <si>
    <t>ARTMPRELPREVPARID</t>
  </si>
  <si>
    <t>Previous Parent Id</t>
  </si>
  <si>
    <t>AR8128</t>
  </si>
  <si>
    <t>ARTMPRELPUSRID</t>
  </si>
  <si>
    <t>Selector User ID</t>
  </si>
  <si>
    <t>ARTMPRELPUSRID_HLP</t>
  </si>
  <si>
    <t>ARTMPRELSEPINV</t>
  </si>
  <si>
    <t>Separate Invoice</t>
  </si>
  <si>
    <t>AR2542</t>
  </si>
  <si>
    <t>ARTMPRELSPLITID</t>
  </si>
  <si>
    <t>AR2498</t>
  </si>
  <si>
    <t>ARTMPRELUSER</t>
  </si>
  <si>
    <t>ARTMPREPARTID</t>
  </si>
  <si>
    <t>Parent Id</t>
  </si>
  <si>
    <t>ARTMPRPOINT</t>
  </si>
  <si>
    <t>Pointer to temp client bill</t>
  </si>
  <si>
    <t>ARTMPSCHEDDESC</t>
  </si>
  <si>
    <t>ARTMPSCHEDENTRY</t>
  </si>
  <si>
    <t>ARTMPSCHEDFREQ</t>
  </si>
  <si>
    <t>ARTMPSCHEDID</t>
  </si>
  <si>
    <t>ARTMPSCHEDJOB</t>
  </si>
  <si>
    <t>ARTMPSCHEDJOBDEF</t>
  </si>
  <si>
    <t>Schedule Job Definition</t>
  </si>
  <si>
    <t>ARTMPSCHEDLASTRUN</t>
  </si>
  <si>
    <t>Last Run Date/Time</t>
  </si>
  <si>
    <t>ARTMPSCHEDSTARTTIME</t>
  </si>
  <si>
    <t>ARTMPSCHEDTASK</t>
  </si>
  <si>
    <t>Task Type / Menu Item</t>
  </si>
  <si>
    <t>ARTMPTACTCD</t>
  </si>
  <si>
    <t>ARTMPTASKS</t>
  </si>
  <si>
    <t>ARTMPTDTE</t>
  </si>
  <si>
    <t>Date task should be done</t>
  </si>
  <si>
    <t>ARTMPTID</t>
  </si>
  <si>
    <t>Temporary pending tasks key</t>
  </si>
  <si>
    <t>ARTMPTMRKR</t>
  </si>
  <si>
    <t>Marker</t>
  </si>
  <si>
    <t>ARTMPTREF</t>
  </si>
  <si>
    <t>Task Reference</t>
  </si>
  <si>
    <t>AR3373</t>
  </si>
  <si>
    <t>ARTMPTRELID</t>
  </si>
  <si>
    <t>Task relationship ID</t>
  </si>
  <si>
    <t>ARTMPTREQDTE</t>
  </si>
  <si>
    <t>Date task requested</t>
  </si>
  <si>
    <t>ARTMPTREQUSRID</t>
  </si>
  <si>
    <t>User who requested task</t>
  </si>
  <si>
    <t>ARTMPTUSRID</t>
  </si>
  <si>
    <t>ARTNOTES</t>
  </si>
  <si>
    <t>Generated Authorized Party Entity key</t>
  </si>
  <si>
    <t>ARTPENID</t>
  </si>
  <si>
    <t>Entity key to Person Authorizing Third Party</t>
  </si>
  <si>
    <t>ARTPHCLACID</t>
  </si>
  <si>
    <t>ARTPHCALLLOG</t>
  </si>
  <si>
    <t>ARTPHCLATTEMPT</t>
  </si>
  <si>
    <t>Attempt</t>
  </si>
  <si>
    <t>ARTPHCLCLKEY</t>
  </si>
  <si>
    <t>Call History Key</t>
  </si>
  <si>
    <t>ARTPHCLCONTACT</t>
  </si>
  <si>
    <t>Contact</t>
  </si>
  <si>
    <t>ARTPHCLDATE</t>
  </si>
  <si>
    <t>ARTPHCLDIR</t>
  </si>
  <si>
    <t>Direction</t>
  </si>
  <si>
    <t>ARTPHCLID</t>
  </si>
  <si>
    <t>ARTPHCLPHONE</t>
  </si>
  <si>
    <t>ARTPHCLRELID</t>
  </si>
  <si>
    <t>ARTPHCLRPC</t>
  </si>
  <si>
    <t>Right Party Contact</t>
  </si>
  <si>
    <t>ARTPHCLSETID</t>
  </si>
  <si>
    <t>Set Id</t>
  </si>
  <si>
    <t>ARTPHCLTERMDESC</t>
  </si>
  <si>
    <t>Termination</t>
  </si>
  <si>
    <t>ARTPHCLTIME</t>
  </si>
  <si>
    <t>ARTPHCLTYPE</t>
  </si>
  <si>
    <t>ARTPID</t>
  </si>
  <si>
    <t>ARTPNAME</t>
  </si>
  <si>
    <t>ARTPPFFLIST</t>
  </si>
  <si>
    <t>ARTPRINT</t>
  </si>
  <si>
    <t>Printed/Displayed Title</t>
  </si>
  <si>
    <t>ARTSACLASS</t>
  </si>
  <si>
    <t>ARTRNSETAUD</t>
  </si>
  <si>
    <t>AR7055</t>
  </si>
  <si>
    <t>ARTSACLTID</t>
  </si>
  <si>
    <t>Reassignment Client ID</t>
  </si>
  <si>
    <t>AR7054</t>
  </si>
  <si>
    <t>ARTSADTE</t>
  </si>
  <si>
    <t>ARTSAEACCTBAL</t>
  </si>
  <si>
    <t>Account balance</t>
  </si>
  <si>
    <t>ARTRNSETAUDENT</t>
  </si>
  <si>
    <t>ARTSAEACCTID</t>
  </si>
  <si>
    <t>ARTSAEID</t>
  </si>
  <si>
    <t>Audit entry key</t>
  </si>
  <si>
    <t>ARTSAERELID</t>
  </si>
  <si>
    <t>ARTSAESETBAL</t>
  </si>
  <si>
    <t>ARTSAESETID</t>
  </si>
  <si>
    <t>ARTSAFCOLID</t>
  </si>
  <si>
    <t>From acct rep</t>
  </si>
  <si>
    <t>ARTSAFRTEID</t>
  </si>
  <si>
    <t>From route id</t>
  </si>
  <si>
    <t>ARTSAID</t>
  </si>
  <si>
    <t>Transfer set audit key</t>
  </si>
  <si>
    <t>ARTSAMAXBAL</t>
  </si>
  <si>
    <t>Maximum balance</t>
  </si>
  <si>
    <t>ARTSAMAXNUM</t>
  </si>
  <si>
    <t>Maximum # of sets</t>
  </si>
  <si>
    <t>ARTSAMINBAL</t>
  </si>
  <si>
    <t>Minimum balance</t>
  </si>
  <si>
    <t>ARTSASELTYPE</t>
  </si>
  <si>
    <t>Selection Type</t>
  </si>
  <si>
    <t>ARTSASTAT</t>
  </si>
  <si>
    <t>Selected status for transfer</t>
  </si>
  <si>
    <t>ARTSATCOLID</t>
  </si>
  <si>
    <t>To acct rep ID</t>
  </si>
  <si>
    <t>ARTSATRTEID</t>
  </si>
  <si>
    <t>To route ID</t>
  </si>
  <si>
    <t>ARTSAUSRID</t>
  </si>
  <si>
    <t>ARTSCNAME</t>
  </si>
  <si>
    <t>ARTTBALTYPES</t>
  </si>
  <si>
    <t>Debtor Account Balance Type</t>
  </si>
  <si>
    <t>ARTTYPES</t>
  </si>
  <si>
    <t>ARTTBLCL</t>
  </si>
  <si>
    <t>Bill to Client Flag</t>
  </si>
  <si>
    <t>ARTTCODE</t>
  </si>
  <si>
    <t>ARTTDESC</t>
  </si>
  <si>
    <t>ARTTFIELD</t>
  </si>
  <si>
    <t>Data Dict. Reference field</t>
  </si>
  <si>
    <t>ARTTGLCR</t>
  </si>
  <si>
    <t>GL Acct Index to Credit</t>
  </si>
  <si>
    <t>ARTTGLDR</t>
  </si>
  <si>
    <t>GL Acct Index to Debit</t>
  </si>
  <si>
    <t>ARTTMODSEC</t>
  </si>
  <si>
    <t>ARTTRANAREA</t>
  </si>
  <si>
    <t>Transaction Area</t>
  </si>
  <si>
    <t>BAL||~FEE||~EXP||~INC||</t>
  </si>
  <si>
    <t>ARTTSRCE</t>
  </si>
  <si>
    <t>Transaction source</t>
  </si>
  <si>
    <t>AcctExp||~CCASH||~CSTMT||~CCOST||~DCASH||~REFUNDS||~INTEREST||~VCASH||~VSTMT||</t>
  </si>
  <si>
    <t>ARTTTRANSPEC</t>
  </si>
  <si>
    <t>Transaction Specifics</t>
  </si>
  <si>
    <t>ARTXDESC</t>
  </si>
  <si>
    <t>ARTXEAMT</t>
  </si>
  <si>
    <t>ARTAXENTRY</t>
  </si>
  <si>
    <t>ARTXEEXPENSE</t>
  </si>
  <si>
    <t>Tax Expense To Agency</t>
  </si>
  <si>
    <t>ARTXEID</t>
  </si>
  <si>
    <t>Tax Entry Key</t>
  </si>
  <si>
    <t>ARTXEJRNLACCTID</t>
  </si>
  <si>
    <t>ARTXEOFFICEID</t>
  </si>
  <si>
    <t>Tax Office</t>
  </si>
  <si>
    <t>ARTXESPLITID</t>
  </si>
  <si>
    <t>ARTXESTATEID</t>
  </si>
  <si>
    <t>Tax State</t>
  </si>
  <si>
    <t>ARTXETYPEID</t>
  </si>
  <si>
    <t>Type of Tax</t>
  </si>
  <si>
    <t>ARTXHAGYADDR</t>
  </si>
  <si>
    <t>Match agency address</t>
  </si>
  <si>
    <t>ARTAXHIST</t>
  </si>
  <si>
    <t>ARTXHCLTADDR</t>
  </si>
  <si>
    <t>Match client address</t>
  </si>
  <si>
    <t>ARTXHDATE</t>
  </si>
  <si>
    <t>Tax history start date</t>
  </si>
  <si>
    <t>ARTXHDBCURADDR</t>
  </si>
  <si>
    <t>Match debtor current address</t>
  </si>
  <si>
    <t>ARTXHDBLISTADDR</t>
  </si>
  <si>
    <t>Match Debtor List Address</t>
  </si>
  <si>
    <t>ARTXHELPID</t>
  </si>
  <si>
    <t>AR3865</t>
  </si>
  <si>
    <t>ARTXHID</t>
  </si>
  <si>
    <t>Tax history key</t>
  </si>
  <si>
    <t>ARTXHJRNLID</t>
  </si>
  <si>
    <t>Tax history Journal Override</t>
  </si>
  <si>
    <t>ARTXHNOTES</t>
  </si>
  <si>
    <t>Tax history notes</t>
  </si>
  <si>
    <t>ARTXHPCT</t>
  </si>
  <si>
    <t>Tax History Percent</t>
  </si>
  <si>
    <t>ARTXHSCHEDID</t>
  </si>
  <si>
    <t>Schedule pointer</t>
  </si>
  <si>
    <t>ARTAXSCHED</t>
  </si>
  <si>
    <t>ARTXID</t>
  </si>
  <si>
    <t>ARTXNOTES</t>
  </si>
  <si>
    <t>AR3864</t>
  </si>
  <si>
    <t>ARTXRARTXKEY</t>
  </si>
  <si>
    <t>Pointer to tax table</t>
  </si>
  <si>
    <t>ARTAXRATE</t>
  </si>
  <si>
    <t>ARTXRID</t>
  </si>
  <si>
    <t>Key to tax rate table</t>
  </si>
  <si>
    <t>ARTXRPCT</t>
  </si>
  <si>
    <t>Tax Rate Percentage</t>
  </si>
  <si>
    <t>ARTXRSCRIPT</t>
  </si>
  <si>
    <t>Tax rate script</t>
  </si>
  <si>
    <t>ARTXRTYP</t>
  </si>
  <si>
    <t>Tax Type</t>
  </si>
  <si>
    <t>ARTAXTYPEFL</t>
  </si>
  <si>
    <t>ARTXSCHGTYPEID</t>
  </si>
  <si>
    <t>Tax charge type</t>
  </si>
  <si>
    <t>ARTAXCHGTYPEFL</t>
  </si>
  <si>
    <t>ARTXSCURJRNLID</t>
  </si>
  <si>
    <t>Current journal account</t>
  </si>
  <si>
    <t>ARTXSCURLEDGER</t>
  </si>
  <si>
    <t>Current Ledger override</t>
  </si>
  <si>
    <t>ARTXSCURPCT</t>
  </si>
  <si>
    <t>Current tax percent</t>
  </si>
  <si>
    <t>ARTXSID</t>
  </si>
  <si>
    <t>Tax schedule key</t>
  </si>
  <si>
    <t>ARTXSOFCID</t>
  </si>
  <si>
    <t>Tax office</t>
  </si>
  <si>
    <t>ARTXSSTID</t>
  </si>
  <si>
    <t>Tax state</t>
  </si>
  <si>
    <t>ARUAACTCTRLID</t>
  </si>
  <si>
    <t>Action Code Control List Id</t>
  </si>
  <si>
    <t>AR7428</t>
  </si>
  <si>
    <t>ARUABTALL</t>
  </si>
  <si>
    <t>Display All Batch Items</t>
  </si>
  <si>
    <t>ARUABTCASHID</t>
  </si>
  <si>
    <t>Cash Accessed Cash Batch.</t>
  </si>
  <si>
    <t>ARUABTID</t>
  </si>
  <si>
    <t>User batch id</t>
  </si>
  <si>
    <t>ARUABTTYPE</t>
  </si>
  <si>
    <t>Last Batch Type Worked.</t>
  </si>
  <si>
    <t>ARUACCCTL</t>
  </si>
  <si>
    <t>UACANCTL</t>
  </si>
  <si>
    <t>ARUACHGCOLL</t>
  </si>
  <si>
    <t>Allow collector change?</t>
  </si>
  <si>
    <t>ARUACHGCSFLD</t>
  </si>
  <si>
    <t>Allow User to Edit Case Fields</t>
  </si>
  <si>
    <t>ARUACOGOAL1</t>
  </si>
  <si>
    <t>Semimonthly Collect Goal Period 1</t>
  </si>
  <si>
    <t>UAGOAL</t>
  </si>
  <si>
    <t>ARUACOGOAL2</t>
  </si>
  <si>
    <t>Semimonthly Collect Goal Period 2</t>
  </si>
  <si>
    <t>ARUACOMMSCHED</t>
  </si>
  <si>
    <t>Commission schedule</t>
  </si>
  <si>
    <t>ARFLCOMMSCHED</t>
  </si>
  <si>
    <t>ARUACWDEL</t>
  </si>
  <si>
    <t>Check Writer Delete Permit</t>
  </si>
  <si>
    <t>ARUACWENT</t>
  </si>
  <si>
    <t>Check Writer Entry Permit</t>
  </si>
  <si>
    <t>ARUACWPRN</t>
  </si>
  <si>
    <t>Check Writer Print Permit</t>
  </si>
  <si>
    <t>ARUACWVAL</t>
  </si>
  <si>
    <t>Check Writer Validate Permit</t>
  </si>
  <si>
    <t>ARUACWVIEW</t>
  </si>
  <si>
    <t>Check Writer View Permit</t>
  </si>
  <si>
    <t>ARUADEFDEPT</t>
  </si>
  <si>
    <t>Default Department</t>
  </si>
  <si>
    <t>ARUADEFDEPTVAL</t>
  </si>
  <si>
    <t>AR3722</t>
  </si>
  <si>
    <t>ARUAFEGOAL1</t>
  </si>
  <si>
    <t>Semimonthly Fees Goal Period 1</t>
  </si>
  <si>
    <t>UAFIGOAL</t>
  </si>
  <si>
    <t>ARUAFEGOAL2</t>
  </si>
  <si>
    <t>Semimonthly Fees Goal Period 2</t>
  </si>
  <si>
    <t>ARUAGJDEPT</t>
  </si>
  <si>
    <t>ARUAISMACHINE</t>
  </si>
  <si>
    <t>Is Machine User?</t>
  </si>
  <si>
    <t>Y|This is a machine user|~N|This is a person user|</t>
  </si>
  <si>
    <t>ARUAJOBCD</t>
  </si>
  <si>
    <t>UAJOBCD</t>
  </si>
  <si>
    <t>ARUALGBILGOAL1</t>
  </si>
  <si>
    <t>Semimonthly Legal Goal Period 1</t>
  </si>
  <si>
    <t>AR3684</t>
  </si>
  <si>
    <t>ARUALGBILGOAL2</t>
  </si>
  <si>
    <t>Semimonthly Legal Goal Period 2</t>
  </si>
  <si>
    <t>AR3685</t>
  </si>
  <si>
    <t>ARUALGLASST</t>
  </si>
  <si>
    <t>Legal assistant flag</t>
  </si>
  <si>
    <t>AR2761</t>
  </si>
  <si>
    <t>ARUALTCTL</t>
  </si>
  <si>
    <t>ARUAMAXEXPLGLAMT</t>
  </si>
  <si>
    <t>Maximum Legal Expense Amount</t>
  </si>
  <si>
    <t>ARUAMAXLGLCSTAMT</t>
  </si>
  <si>
    <t>Maximum Legal Cost Amount</t>
  </si>
  <si>
    <t>ARUAMENUBARID</t>
  </si>
  <si>
    <t>Menu bar</t>
  </si>
  <si>
    <t>ARMENUBARFIND</t>
  </si>
  <si>
    <t>ARUAMENUBARSTYLE</t>
  </si>
  <si>
    <t>Menu bar style</t>
  </si>
  <si>
    <t>ARUAMENUPROGMOD</t>
  </si>
  <si>
    <t>Menu bar programmer mode</t>
  </si>
  <si>
    <t>ARUAMSGUNASGNACCT</t>
  </si>
  <si>
    <t>Manage Msgs for Unasgn Accts?</t>
  </si>
  <si>
    <t>AR47852</t>
  </si>
  <si>
    <t>ARUANAME</t>
  </si>
  <si>
    <t>User's Full Name</t>
  </si>
  <si>
    <t>ARUAPHSCHG</t>
  </si>
  <si>
    <t>Phase change security</t>
  </si>
  <si>
    <t>Y||~N||~P||</t>
  </si>
  <si>
    <t>ARUAPHSTYPSEC</t>
  </si>
  <si>
    <t>Available phase types</t>
  </si>
  <si>
    <t>ARUARESTARTPORTF</t>
  </si>
  <si>
    <t>Restart Dynamic Campaign</t>
  </si>
  <si>
    <t>ARUARPTOPT</t>
  </si>
  <si>
    <t>Report Option</t>
  </si>
  <si>
    <t>AR3617</t>
  </si>
  <si>
    <t>ARUASQLUSERINFO</t>
  </si>
  <si>
    <t>Database user information</t>
  </si>
  <si>
    <t>AR11158</t>
  </si>
  <si>
    <t>ARUASTCTL</t>
  </si>
  <si>
    <t>UADSPCTL</t>
  </si>
  <si>
    <t>ARUATTY</t>
  </si>
  <si>
    <t>Internal Attorney Flag</t>
  </si>
  <si>
    <t>ARUAWKD</t>
  </si>
  <si>
    <t>Track worked account info.</t>
  </si>
  <si>
    <t>ARUISLID</t>
  </si>
  <si>
    <t>ARUSRISL</t>
  </si>
  <si>
    <t>SYFLD_ARUISLID</t>
  </si>
  <si>
    <t>ARUISLRID</t>
  </si>
  <si>
    <t>Ind. State Licensing Rule</t>
  </si>
  <si>
    <t>SYFLD_ARUISLRID</t>
  </si>
  <si>
    <t>ARUISLUSRID</t>
  </si>
  <si>
    <t>SYFLD_ARUISLUSRID</t>
  </si>
  <si>
    <t>ARUNOTARY</t>
  </si>
  <si>
    <t>Notary User Flag</t>
  </si>
  <si>
    <t>ARUSERSCLIENT</t>
  </si>
  <si>
    <t>ARUSERSESSION</t>
  </si>
  <si>
    <t>WORKSTATION|Workstation|~WEBSTATION|Webstation|</t>
  </si>
  <si>
    <t>ARUSERSCOR</t>
  </si>
  <si>
    <t>Correlation</t>
  </si>
  <si>
    <t>ARUSERSCURTABCNT</t>
  </si>
  <si>
    <t>Current Tab Count</t>
  </si>
  <si>
    <t>ARUSERSDEVICE</t>
  </si>
  <si>
    <t>Client Device</t>
  </si>
  <si>
    <t>ARUSERSENDDATE</t>
  </si>
  <si>
    <t>ARUSERSENDTIME</t>
  </si>
  <si>
    <t>ARUSERSERROR</t>
  </si>
  <si>
    <t>Error Text</t>
  </si>
  <si>
    <t>ARUSERSID</t>
  </si>
  <si>
    <t>ARUSERSIPADDR</t>
  </si>
  <si>
    <t>Client IP Address</t>
  </si>
  <si>
    <t>ARUSERSISERROR</t>
  </si>
  <si>
    <t>Session Ended in an Error?</t>
  </si>
  <si>
    <t>ARUSERSPROC</t>
  </si>
  <si>
    <t>Process Id</t>
  </si>
  <si>
    <t>ARUSERSSTARTDATE</t>
  </si>
  <si>
    <t>ARUSERSSTARTTIME</t>
  </si>
  <si>
    <t>ARUSERSUSER</t>
  </si>
  <si>
    <t>Username</t>
  </si>
  <si>
    <t>ARUSERSWEBSESSION</t>
  </si>
  <si>
    <t>Web Session Id</t>
  </si>
  <si>
    <t>ARVEACTIVE</t>
  </si>
  <si>
    <t>Active/Inactive</t>
  </si>
  <si>
    <t>ARVEADR</t>
  </si>
  <si>
    <t>Vendor Address Line</t>
  </si>
  <si>
    <t>ARVEAREACOVER</t>
  </si>
  <si>
    <t>Coverage Area (Postal/State)</t>
  </si>
  <si>
    <t>ARVEAREA</t>
  </si>
  <si>
    <t>ARVEAREADESC</t>
  </si>
  <si>
    <t>Coverage area description</t>
  </si>
  <si>
    <t>AR6282</t>
  </si>
  <si>
    <t>ARVEAREAEXPDTE</t>
  </si>
  <si>
    <t>Expiration date</t>
  </si>
  <si>
    <t>AR6281</t>
  </si>
  <si>
    <t>ARVEAREAID</t>
  </si>
  <si>
    <t>Index Field Key</t>
  </si>
  <si>
    <t>ARVEAREATYPE</t>
  </si>
  <si>
    <t>Coverage Area Type</t>
  </si>
  <si>
    <t>ZR||~ZP||~ST||</t>
  </si>
  <si>
    <t>ARFLVEAREATYP</t>
  </si>
  <si>
    <t>AR1919</t>
  </si>
  <si>
    <t>ARVEAREAVEID</t>
  </si>
  <si>
    <t>Vendor Coverage Vendor Key</t>
  </si>
  <si>
    <t>ARVECBILTYP</t>
  </si>
  <si>
    <t>Remittance type</t>
  </si>
  <si>
    <t>G|Gross|~N|Net|</t>
  </si>
  <si>
    <t>ARVEBILTYP</t>
  </si>
  <si>
    <t>ARVECEXPACCT</t>
  </si>
  <si>
    <t>Vendor Expense Account</t>
  </si>
  <si>
    <t>ARJAFLEXPENSE</t>
  </si>
  <si>
    <t>ARVEEXPACCT</t>
  </si>
  <si>
    <t>ARVECFEEACCT</t>
  </si>
  <si>
    <t>Fees Payable Journal Account</t>
  </si>
  <si>
    <t>ARJAFLPAYABLE</t>
  </si>
  <si>
    <t>ARVEFEEACCT</t>
  </si>
  <si>
    <t>ARVECMINASGN</t>
  </si>
  <si>
    <t>Minimum Amount to Assign</t>
  </si>
  <si>
    <t>AR3066</t>
  </si>
  <si>
    <t>ARVECMINPWS</t>
  </si>
  <si>
    <t>Minimum Amount for Suit</t>
  </si>
  <si>
    <t>AR3639</t>
  </si>
  <si>
    <t>ARVECOEMAIL</t>
  </si>
  <si>
    <t>ARVECONTACT</t>
  </si>
  <si>
    <t>ARVECOFAX</t>
  </si>
  <si>
    <t>ARVECOFNM</t>
  </si>
  <si>
    <t>First Name of Contact</t>
  </si>
  <si>
    <t>ARVECOID</t>
  </si>
  <si>
    <t>Vendor Contact ID</t>
  </si>
  <si>
    <t>ARVECOLNM</t>
  </si>
  <si>
    <t>Last Name of Contact</t>
  </si>
  <si>
    <t>ARVECONOTES</t>
  </si>
  <si>
    <t>Vendor Contact Notes</t>
  </si>
  <si>
    <t>ARVECOPH</t>
  </si>
  <si>
    <t>ARVECOPHEXT</t>
  </si>
  <si>
    <t>ARVECOTTL</t>
  </si>
  <si>
    <t>ARVECOUTSIDECVRG</t>
  </si>
  <si>
    <t>Assignment Outside Coverage</t>
  </si>
  <si>
    <t>AR3067</t>
  </si>
  <si>
    <t>ARVECOVEKEY</t>
  </si>
  <si>
    <t>Key to Vendor Table</t>
  </si>
  <si>
    <t>ARVECPAYSTMNT</t>
  </si>
  <si>
    <t>Pay Using Statements</t>
  </si>
  <si>
    <t>AR6696</t>
  </si>
  <si>
    <t>ARVECTY</t>
  </si>
  <si>
    <t>Vendor City</t>
  </si>
  <si>
    <t>ARVEEHACID</t>
  </si>
  <si>
    <t>ARVEEMAILHIST</t>
  </si>
  <si>
    <t>AR6222</t>
  </si>
  <si>
    <t>ARVEEHCC</t>
  </si>
  <si>
    <t>AR6223</t>
  </si>
  <si>
    <t>ARVEEHDTE</t>
  </si>
  <si>
    <t>AR6224</t>
  </si>
  <si>
    <t>ARVEEHFROM</t>
  </si>
  <si>
    <t>From</t>
  </si>
  <si>
    <t>AR6225</t>
  </si>
  <si>
    <t>ARVEEHID</t>
  </si>
  <si>
    <t>AR6226</t>
  </si>
  <si>
    <t>ARVEEHSUBJECT</t>
  </si>
  <si>
    <t>Subject</t>
  </si>
  <si>
    <t>AR6227</t>
  </si>
  <si>
    <t>ARVEEHTEXT</t>
  </si>
  <si>
    <t>Body Text</t>
  </si>
  <si>
    <t>AR6228</t>
  </si>
  <si>
    <t>ARVEEHTIM</t>
  </si>
  <si>
    <t>AR6229</t>
  </si>
  <si>
    <t>ARVEEHTO</t>
  </si>
  <si>
    <t>To</t>
  </si>
  <si>
    <t>AR6230</t>
  </si>
  <si>
    <t>ARVEEHVENDID</t>
  </si>
  <si>
    <t>AR6231</t>
  </si>
  <si>
    <t>ARVEEMAIL</t>
  </si>
  <si>
    <t>Vendor E-mail</t>
  </si>
  <si>
    <t>ARVEFILEPATH</t>
  </si>
  <si>
    <t>Output File Path</t>
  </si>
  <si>
    <t>ARVEFINACCTID</t>
  </si>
  <si>
    <t>ARVEID</t>
  </si>
  <si>
    <t>ARVEIFVENDOR</t>
  </si>
  <si>
    <t>Vendor as known by Interface</t>
  </si>
  <si>
    <t>SYFLD_ARVEIFVENDOR</t>
  </si>
  <si>
    <t>ARVEINTRBANKNUM</t>
  </si>
  <si>
    <t>Interface: Transmit Bank Number</t>
  </si>
  <si>
    <t>SYFLD_ARVEINTRBANKNUM</t>
  </si>
  <si>
    <t>ARVEINTRDESCRIPTION</t>
  </si>
  <si>
    <t>Interface: Transmission Description</t>
  </si>
  <si>
    <t>SYFLD_ARVEINTRDESCRIPTION</t>
  </si>
  <si>
    <t>ARVEINTRIDENTIFIER</t>
  </si>
  <si>
    <t>Interface: Transmission Identifier</t>
  </si>
  <si>
    <t>SYFLD_ARVEINTRIDENTIFIER</t>
  </si>
  <si>
    <t>ARVELLID</t>
  </si>
  <si>
    <t>Default Law List</t>
  </si>
  <si>
    <t>ARFLLAWLIST</t>
  </si>
  <si>
    <t>ARVENAME</t>
  </si>
  <si>
    <t>Vendor Name</t>
  </si>
  <si>
    <t>ARVENOTES</t>
  </si>
  <si>
    <t>Vendor Notes</t>
  </si>
  <si>
    <t>ARVEOAMTCOLLECT</t>
  </si>
  <si>
    <t>Amount recovered</t>
  </si>
  <si>
    <t>ARVESTO</t>
  </si>
  <si>
    <t>ARVEOAMTFEES</t>
  </si>
  <si>
    <t>Amount paid in fees</t>
  </si>
  <si>
    <t>ARVEOAMTLGLCOST</t>
  </si>
  <si>
    <t>Recovered legal costs</t>
  </si>
  <si>
    <t>ARVEOAMTLGLCOSTS</t>
  </si>
  <si>
    <t>ARVEOAMTLIST</t>
  </si>
  <si>
    <t>Amount listed</t>
  </si>
  <si>
    <t>ARVEOAMTRECALL</t>
  </si>
  <si>
    <t>Amount recalled</t>
  </si>
  <si>
    <t>ARVEOAMTRECOVER</t>
  </si>
  <si>
    <t>Amount legal costs recovered</t>
  </si>
  <si>
    <t>ARVEOAMTRETURN</t>
  </si>
  <si>
    <t>Amount returned</t>
  </si>
  <si>
    <t>ARVEODA</t>
  </si>
  <si>
    <t>Day of the month</t>
  </si>
  <si>
    <t>ARVEODDPENNY</t>
  </si>
  <si>
    <t>Odd Penny/Rounding</t>
  </si>
  <si>
    <t>V|Vendor|~A|Agency|~5|Round up to vendor at .005|~6|Round up to vendor at .006|</t>
  </si>
  <si>
    <t>SYFLD_ARVEODDPENNY</t>
  </si>
  <si>
    <t>ARVEOMO</t>
  </si>
  <si>
    <t>ARVEONUMLIST</t>
  </si>
  <si>
    <t>Number listed</t>
  </si>
  <si>
    <t>ARVEONUMPIF</t>
  </si>
  <si>
    <t>Number paid in full</t>
  </si>
  <si>
    <t>ARVEONUMRECALL</t>
  </si>
  <si>
    <t>Number recalled</t>
  </si>
  <si>
    <t>ARVEONUMRETURN</t>
  </si>
  <si>
    <t>Number returned</t>
  </si>
  <si>
    <t>ARVEONUMSIF</t>
  </si>
  <si>
    <t>Number settled in full</t>
  </si>
  <si>
    <t>ARVEOOFMO</t>
  </si>
  <si>
    <t>Offset</t>
  </si>
  <si>
    <t>ARVEOVENDORID</t>
  </si>
  <si>
    <t>Vendor identifier</t>
  </si>
  <si>
    <t>ARVEOYR</t>
  </si>
  <si>
    <t>ARVEPH</t>
  </si>
  <si>
    <t>Primary Vendor Phone</t>
  </si>
  <si>
    <t>ARVERATE</t>
  </si>
  <si>
    <t>Vendor Rate Table</t>
  </si>
  <si>
    <t>ARVERSID</t>
  </si>
  <si>
    <t>Return status key</t>
  </si>
  <si>
    <t>ARVERTNSTAT</t>
  </si>
  <si>
    <t>ARVERSSTAT</t>
  </si>
  <si>
    <t>Return Vendor Status</t>
  </si>
  <si>
    <t>ARVERSSTATDESC</t>
  </si>
  <si>
    <t>Vendor Status Description</t>
  </si>
  <si>
    <t>ARVERSVEID</t>
  </si>
  <si>
    <t>ARVESAMTCOLLECT</t>
  </si>
  <si>
    <t>ARVESTS</t>
  </si>
  <si>
    <t>ARVESAMTFEES</t>
  </si>
  <si>
    <t>ARVESAMTLGLCOST</t>
  </si>
  <si>
    <t>Reimbursed legal costs</t>
  </si>
  <si>
    <t>ARVESAMTLIST</t>
  </si>
  <si>
    <t>ARVESAMTRECALL</t>
  </si>
  <si>
    <t>ARVESAMTRECOVER</t>
  </si>
  <si>
    <t>ARVESAMTRETURN</t>
  </si>
  <si>
    <t>ARVESDA</t>
  </si>
  <si>
    <t>ARVESDESC</t>
  </si>
  <si>
    <t>ARVESDESCt Description</t>
  </si>
  <si>
    <t>ARVESETID</t>
  </si>
  <si>
    <t>Vendor Set Table Key</t>
  </si>
  <si>
    <t>ARVESFINSETID</t>
  </si>
  <si>
    <t>Financial Set</t>
  </si>
  <si>
    <t>ARVESID</t>
  </si>
  <si>
    <t>ARVESMASTVEN</t>
  </si>
  <si>
    <t>Set Master Vendor</t>
  </si>
  <si>
    <t>ARVEMASTERVENFLIST</t>
  </si>
  <si>
    <t>ARVESMO</t>
  </si>
  <si>
    <t>ARVESNUMLIST</t>
  </si>
  <si>
    <t>ARVESNUMPIF</t>
  </si>
  <si>
    <t>ARVESNUMRECALL</t>
  </si>
  <si>
    <t>ARVESNUMRETURN</t>
  </si>
  <si>
    <t>ARVESNUMSIF</t>
  </si>
  <si>
    <t>ARVEST</t>
  </si>
  <si>
    <t>Vendor State</t>
  </si>
  <si>
    <t>ARVESVENDORID</t>
  </si>
  <si>
    <t>ARVESYR</t>
  </si>
  <si>
    <t>ARVETAXID</t>
  </si>
  <si>
    <t>Federal Tax ID</t>
  </si>
  <si>
    <t>ARVETYPE</t>
  </si>
  <si>
    <t>Vendor Type</t>
  </si>
  <si>
    <t>ARVNTYPE</t>
  </si>
  <si>
    <t>ARVEZIP</t>
  </si>
  <si>
    <t>Vendor Postal Code</t>
  </si>
  <si>
    <t>ARVNDESC</t>
  </si>
  <si>
    <t>Vendor type description</t>
  </si>
  <si>
    <t>ARVNID</t>
  </si>
  <si>
    <t>Vendor Type ID</t>
  </si>
  <si>
    <t>ARVRTCATEGORY</t>
  </si>
  <si>
    <t>ARVENDREQTYPE</t>
  </si>
  <si>
    <t>A|Account|AR44078~P|Payment|AR44079~R|Responsible Party|AR44080</t>
  </si>
  <si>
    <t>ARVRTCLASS</t>
  </si>
  <si>
    <t>Class name for type</t>
  </si>
  <si>
    <t>AR5863</t>
  </si>
  <si>
    <t>ARVRTDESC</t>
  </si>
  <si>
    <t>Vendor request type desc</t>
  </si>
  <si>
    <t>AR5109</t>
  </si>
  <si>
    <t>ARVRTGROUPID</t>
  </si>
  <si>
    <t>VRT Group ID</t>
  </si>
  <si>
    <t>ARVRTHELPID</t>
  </si>
  <si>
    <t>SYHELP</t>
  </si>
  <si>
    <t>ARVRTID</t>
  </si>
  <si>
    <t>Vendor request type id</t>
  </si>
  <si>
    <t>ARVRTMODSEC</t>
  </si>
  <si>
    <t>AR6198</t>
  </si>
  <si>
    <t>ARVRTONEPERVEND</t>
  </si>
  <si>
    <t>One Per Vendor/Host</t>
  </si>
  <si>
    <t>ARVSCDESC</t>
  </si>
  <si>
    <t>AR18255</t>
  </si>
  <si>
    <t>ARVSCHACCTID</t>
  </si>
  <si>
    <t>ARVESTATCDHIST</t>
  </si>
  <si>
    <t>AR18264</t>
  </si>
  <si>
    <t>Date Changed</t>
  </si>
  <si>
    <t>AR18265</t>
  </si>
  <si>
    <t>ARVSCHELPID</t>
  </si>
  <si>
    <t>AR18256</t>
  </si>
  <si>
    <t>ARVSCHID</t>
  </si>
  <si>
    <t>AR18261</t>
  </si>
  <si>
    <t>New Vendor Status Code</t>
  </si>
  <si>
    <t>AR18262</t>
  </si>
  <si>
    <t>Old Vendor Status Code</t>
  </si>
  <si>
    <t>AR18263</t>
  </si>
  <si>
    <t>ARVSCHPLHID</t>
  </si>
  <si>
    <t>Current Placement History ID</t>
  </si>
  <si>
    <t>AR18269</t>
  </si>
  <si>
    <t>Time Changed</t>
  </si>
  <si>
    <t>AR18266</t>
  </si>
  <si>
    <t>AR18268</t>
  </si>
  <si>
    <t>ARVSCID</t>
  </si>
  <si>
    <t>Vendor Status Code</t>
  </si>
  <si>
    <t>AR18253</t>
  </si>
  <si>
    <t>ARVSCMODSEC</t>
  </si>
  <si>
    <t>AR18254</t>
  </si>
  <si>
    <t>ARVSCNOTES</t>
  </si>
  <si>
    <t>ARVSCXID</t>
  </si>
  <si>
    <t>ARVESTATCDEXCL</t>
  </si>
  <si>
    <t>AR18272</t>
  </si>
  <si>
    <t>ARVSCXPLID</t>
  </si>
  <si>
    <t>Vendor Contract Plac Level ID</t>
  </si>
  <si>
    <t>FSVECONTPLACE</t>
  </si>
  <si>
    <t>AR18273</t>
  </si>
  <si>
    <t>ARVSCXVESTATCD</t>
  </si>
  <si>
    <t>AR18274</t>
  </si>
  <si>
    <t>ARVTACCTID</t>
  </si>
  <si>
    <t>Vendor transaction account id</t>
  </si>
  <si>
    <t>ARVENDTRANS</t>
  </si>
  <si>
    <t>AR4991</t>
  </si>
  <si>
    <t>ARVTALTKEY</t>
  </si>
  <si>
    <t>Alternate Key</t>
  </si>
  <si>
    <t>AR6063</t>
  </si>
  <si>
    <t>ARVTALTTABLE</t>
  </si>
  <si>
    <t>Alternate Table</t>
  </si>
  <si>
    <t>AR6062</t>
  </si>
  <si>
    <t>ARVTALWMULT</t>
  </si>
  <si>
    <t>Allow multiple trans for acct?</t>
  </si>
  <si>
    <t>AR5812</t>
  </si>
  <si>
    <t>ARVTALWOBJ</t>
  </si>
  <si>
    <t>Allow objection flag</t>
  </si>
  <si>
    <t>AR4992</t>
  </si>
  <si>
    <t>ARVTALWOBJWT</t>
  </si>
  <si>
    <t>Wait days for objection</t>
  </si>
  <si>
    <t>AR4993</t>
  </si>
  <si>
    <t>ARVTASGNDTE</t>
  </si>
  <si>
    <t>Assignment date</t>
  </si>
  <si>
    <t>AR5048</t>
  </si>
  <si>
    <t>ARVTASGNTIM</t>
  </si>
  <si>
    <t>Assignment time</t>
  </si>
  <si>
    <t>AR5049</t>
  </si>
  <si>
    <t>ARVTBATCHID</t>
  </si>
  <si>
    <t>Batch</t>
  </si>
  <si>
    <t>AR4995</t>
  </si>
  <si>
    <t>ARVTCASECLASS</t>
  </si>
  <si>
    <t>AR24629</t>
  </si>
  <si>
    <t>ARVTCASEID</t>
  </si>
  <si>
    <t>AR22297</t>
  </si>
  <si>
    <t>ARVTDATE</t>
  </si>
  <si>
    <t>AR4996</t>
  </si>
  <si>
    <t>ARVTID</t>
  </si>
  <si>
    <t>Vendor transaction key</t>
  </si>
  <si>
    <t>ARVTLAWLIST</t>
  </si>
  <si>
    <t>Lawlist</t>
  </si>
  <si>
    <t>AR24619</t>
  </si>
  <si>
    <t>ARVTLTRID</t>
  </si>
  <si>
    <t>Letter identifier</t>
  </si>
  <si>
    <t>SYFLD_ARVTLTRID</t>
  </si>
  <si>
    <t>ARVTLTRTYP</t>
  </si>
  <si>
    <t>Letter type</t>
  </si>
  <si>
    <t>SYFLD_ARVTLTRTYPE</t>
  </si>
  <si>
    <t>ARVTNXTPHS</t>
  </si>
  <si>
    <t>Next Phase</t>
  </si>
  <si>
    <t>AR5382</t>
  </si>
  <si>
    <t>ARVTNXTVENDID</t>
  </si>
  <si>
    <t>Next vendor</t>
  </si>
  <si>
    <t>AR4997</t>
  </si>
  <si>
    <t>ARVTPHASE</t>
  </si>
  <si>
    <t>AR7016</t>
  </si>
  <si>
    <t>ARVTRCLREAS</t>
  </si>
  <si>
    <t>Recall Reason</t>
  </si>
  <si>
    <t>AR4999</t>
  </si>
  <si>
    <t>ARVTRECONID</t>
  </si>
  <si>
    <t>Reconciliation ID</t>
  </si>
  <si>
    <t>AR5000</t>
  </si>
  <si>
    <t>ARVTRELATEDVTID</t>
  </si>
  <si>
    <t>Related Vendor Transaction Id</t>
  </si>
  <si>
    <t>AR23156</t>
  </si>
  <si>
    <t>ARVTRELID</t>
  </si>
  <si>
    <t>Relationship ID - R-Field</t>
  </si>
  <si>
    <t>SYFLD_ARVTRELID</t>
  </si>
  <si>
    <t>ARVTREQACK</t>
  </si>
  <si>
    <t>Require Acknowledgement Flag</t>
  </si>
  <si>
    <t>AR5002</t>
  </si>
  <si>
    <t>ARVTREQACKWT</t>
  </si>
  <si>
    <t>Wait Days for Ackn</t>
  </si>
  <si>
    <t>AR5003</t>
  </si>
  <si>
    <t>ARVTREQID</t>
  </si>
  <si>
    <t>Requestor's ID</t>
  </si>
  <si>
    <t>AR5004</t>
  </si>
  <si>
    <t>ARVTRESEND</t>
  </si>
  <si>
    <t>Resend Flag</t>
  </si>
  <si>
    <t>AR5005</t>
  </si>
  <si>
    <t>ARVTREVERSAL</t>
  </si>
  <si>
    <t>Is this a reversal?</t>
  </si>
  <si>
    <t>AR24458</t>
  </si>
  <si>
    <t>ARVTRUNFILTER</t>
  </si>
  <si>
    <t>Run filter on recall update</t>
  </si>
  <si>
    <t>SYFLD_ARVTRUNFILTER</t>
  </si>
  <si>
    <t>ARVTSTAT</t>
  </si>
  <si>
    <t>PND|Pending|~RDY|Ready|~OBJ|Objection waiting for review|~ACK|Waiting on acknowledgments|~WFO|Waitin</t>
  </si>
  <si>
    <t>AR5007</t>
  </si>
  <si>
    <t>ARVTTIME</t>
  </si>
  <si>
    <t>AR5008</t>
  </si>
  <si>
    <t>ARVTTYPEID</t>
  </si>
  <si>
    <t>Vendor request type</t>
  </si>
  <si>
    <t>AR5009</t>
  </si>
  <si>
    <t>ARVTUPDATED</t>
  </si>
  <si>
    <t>Updated flag</t>
  </si>
  <si>
    <t>AR6253</t>
  </si>
  <si>
    <t>ARVTVENDID</t>
  </si>
  <si>
    <t>AR5010</t>
  </si>
  <si>
    <t>ARVWID</t>
  </si>
  <si>
    <t>Key to viewer storage</t>
  </si>
  <si>
    <t>ARVWTABLE</t>
  </si>
  <si>
    <t>ARVWTABLEID</t>
  </si>
  <si>
    <t>Table to view</t>
  </si>
  <si>
    <t>ARVWFLTABLE</t>
  </si>
  <si>
    <t>ARVWTABLEKEY</t>
  </si>
  <si>
    <t>record in the table to view</t>
  </si>
  <si>
    <t>ARVWTDATA</t>
  </si>
  <si>
    <t>data for key field</t>
  </si>
  <si>
    <t>ARVWTABLEDATA</t>
  </si>
  <si>
    <t>ARVWTDESC</t>
  </si>
  <si>
    <t>Key field description</t>
  </si>
  <si>
    <t>ARVWTID</t>
  </si>
  <si>
    <t>Key to data table</t>
  </si>
  <si>
    <t>ARVWTVAL</t>
  </si>
  <si>
    <t>Validation flag for field</t>
  </si>
  <si>
    <t>ARVWTVALTABLEID</t>
  </si>
  <si>
    <t>validation table for key</t>
  </si>
  <si>
    <t>ARWORKCONTPLAT</t>
  </si>
  <si>
    <t>ARWORKCONTPLATDESC</t>
  </si>
  <si>
    <t>Contact Platform Description</t>
  </si>
  <si>
    <t>ARWORKENDDATE</t>
  </si>
  <si>
    <t>ARWORKENDTIME</t>
  </si>
  <si>
    <t>ARWORKID</t>
  </si>
  <si>
    <t>ARWORKMODE</t>
  </si>
  <si>
    <t>CONTACTPLATFORM|Contact Platform|~PREVIEW|Pool Preview|~MANUAL|Manual|~CASHIER|Financial Cashier|~NE</t>
  </si>
  <si>
    <t>ARWORKPOOL</t>
  </si>
  <si>
    <t>Dialing Campaign (Pool)</t>
  </si>
  <si>
    <t>ARWORKPOOLDESC</t>
  </si>
  <si>
    <t>Dialing Campaign (Pool) Description</t>
  </si>
  <si>
    <t>ARWORKPORTFOLIO</t>
  </si>
  <si>
    <t>Portfolio</t>
  </si>
  <si>
    <t>ARWORKPORTFOLIODESC</t>
  </si>
  <si>
    <t>Portfolio Description</t>
  </si>
  <si>
    <t>ARWORKSCHEDULE</t>
  </si>
  <si>
    <t>Schedule</t>
  </si>
  <si>
    <t>ARWORKSCHEDULEDESC</t>
  </si>
  <si>
    <t>Schedule Description</t>
  </si>
  <si>
    <t>ARWORKSTARTDATE</t>
  </si>
  <si>
    <t>ARWORKSTARTTIME</t>
  </si>
  <si>
    <t>ARWORKUSERSESSION</t>
  </si>
  <si>
    <t>User Session</t>
  </si>
  <si>
    <t>ARWORKWEBPROC</t>
  </si>
  <si>
    <t>Web Process Id</t>
  </si>
  <si>
    <t>ARWRMID</t>
  </si>
  <si>
    <t>ARWINREFMAP</t>
  </si>
  <si>
    <t>ARWRMNEWWIN</t>
  </si>
  <si>
    <t>New window</t>
  </si>
  <si>
    <t>ARFLISTRELWIN</t>
  </si>
  <si>
    <t>ARWRMORIGWIN</t>
  </si>
  <si>
    <t>Original window</t>
  </si>
  <si>
    <t>ARWRMTABLE</t>
  </si>
  <si>
    <t>ARXOUADR</t>
  </si>
  <si>
    <t>ARXOUCADR</t>
  </si>
  <si>
    <t>ARXOUCONTACT</t>
  </si>
  <si>
    <t>ARXOUCCITY</t>
  </si>
  <si>
    <t>ARXOUCEMAIL</t>
  </si>
  <si>
    <t>ARXOUCFAX</t>
  </si>
  <si>
    <t>Fax Machine Number</t>
  </si>
  <si>
    <t>ARXOUCFNM</t>
  </si>
  <si>
    <t>ARXOUCID</t>
  </si>
  <si>
    <t>ARXOUCITY</t>
  </si>
  <si>
    <t>ARXOUCLASSID</t>
  </si>
  <si>
    <t>Op Unit Class ID</t>
  </si>
  <si>
    <t>ARXOUCLCHILD</t>
  </si>
  <si>
    <t>Child</t>
  </si>
  <si>
    <t>&lt;BOTTOM&gt;</t>
  </si>
  <si>
    <t>ARXOUCLDESC</t>
  </si>
  <si>
    <t>ARXOUCLID</t>
  </si>
  <si>
    <t>ARXOUCLNM</t>
  </si>
  <si>
    <t>ARXOUCLOUGRPID</t>
  </si>
  <si>
    <t>Op Unit Group ID</t>
  </si>
  <si>
    <t>ARXOUGRP</t>
  </si>
  <si>
    <t>ARXOUCLPARENT</t>
  </si>
  <si>
    <t>Parent</t>
  </si>
  <si>
    <t>&lt;TOP&gt;</t>
  </si>
  <si>
    <t>ARXOUPARENTFL</t>
  </si>
  <si>
    <t>ARXOUCNAME</t>
  </si>
  <si>
    <t>ARXOUCONADR</t>
  </si>
  <si>
    <t>Contact Address</t>
  </si>
  <si>
    <t>ARXOUCONCITY</t>
  </si>
  <si>
    <t>Contact City</t>
  </si>
  <si>
    <t>ARXOUCONEMAIL</t>
  </si>
  <si>
    <t>Contact Email Address</t>
  </si>
  <si>
    <t>ARXOUCONFNM</t>
  </si>
  <si>
    <t>ARXOUCONLNM</t>
  </si>
  <si>
    <t>ARXOUCONNAME</t>
  </si>
  <si>
    <t>Contact Full Name</t>
  </si>
  <si>
    <t>ARXOUCONPH</t>
  </si>
  <si>
    <t>Contact Phone Number</t>
  </si>
  <si>
    <t>ARXOUCONPHEXT</t>
  </si>
  <si>
    <t>Contact Phone Extension</t>
  </si>
  <si>
    <t>ARXOUCONSTATE</t>
  </si>
  <si>
    <t>Contact State</t>
  </si>
  <si>
    <t>ARXOUCONTTL</t>
  </si>
  <si>
    <t>ARXOUCONUNIT</t>
  </si>
  <si>
    <t>Contact Address Unit</t>
  </si>
  <si>
    <t>ARXOUCONZIP</t>
  </si>
  <si>
    <t>Contact Postal Code</t>
  </si>
  <si>
    <t>ARXOUCOUID</t>
  </si>
  <si>
    <t>Op Unit ID</t>
  </si>
  <si>
    <t>ARXOUCPH</t>
  </si>
  <si>
    <t>ARXOUCPHEXT</t>
  </si>
  <si>
    <t>ARXOUCPRIM</t>
  </si>
  <si>
    <t>Y|Primary Contact|~N|Not Primary|</t>
  </si>
  <si>
    <t>ARXOUCROLE</t>
  </si>
  <si>
    <t>ARXOUCSTATE</t>
  </si>
  <si>
    <t>ARXOUCTTL</t>
  </si>
  <si>
    <t>ARXOUCUNIT</t>
  </si>
  <si>
    <t>ARXOUCZIP</t>
  </si>
  <si>
    <t>ARXOUFAX</t>
  </si>
  <si>
    <t>ARXOUGRPDESC</t>
  </si>
  <si>
    <t>ARXOUGRPID</t>
  </si>
  <si>
    <t>ARXOUGRPTIEACROSS</t>
  </si>
  <si>
    <t>Tie Across Operating Unit Group?</t>
  </si>
  <si>
    <t>ARXOUID</t>
  </si>
  <si>
    <t>ARXOUNAME</t>
  </si>
  <si>
    <t>Op Unit Name</t>
  </si>
  <si>
    <t>ARXOUPARENT</t>
  </si>
  <si>
    <t>Parent Op Unit</t>
  </si>
  <si>
    <t>ARXOUFL</t>
  </si>
  <si>
    <t>ARXOUPHONE</t>
  </si>
  <si>
    <t>ARXOUSTATE</t>
  </si>
  <si>
    <t>ARXOUTIEACROSS</t>
  </si>
  <si>
    <t>Tie Across Operating Unit?</t>
  </si>
  <si>
    <t>ARXOUUNIT</t>
  </si>
  <si>
    <t>ARXOUZIP</t>
  </si>
  <si>
    <t>ARZFFIPSCD</t>
  </si>
  <si>
    <t>Reference to FIPS Code</t>
  </si>
  <si>
    <t>ARZIPFIPS</t>
  </si>
  <si>
    <t>ARZFID</t>
  </si>
  <si>
    <t>Postal Code/FIPS Code - ID</t>
  </si>
  <si>
    <t>ARZFZIP</t>
  </si>
  <si>
    <t>ARZID</t>
  </si>
  <si>
    <t>Key to the Postal Code Table</t>
  </si>
  <si>
    <t>ARZIP</t>
  </si>
  <si>
    <t>ARZIPACDE</t>
  </si>
  <si>
    <t>ARZIPEND</t>
  </si>
  <si>
    <t>Ending Postal Code</t>
  </si>
  <si>
    <t>ARZIPSTART</t>
  </si>
  <si>
    <t>Starting Postal Code</t>
  </si>
  <si>
    <t>AZAACACID</t>
  </si>
  <si>
    <t>AZADDITIONALACCT</t>
  </si>
  <si>
    <t>AZAACID</t>
  </si>
  <si>
    <t>Additional Account Number Key</t>
  </si>
  <si>
    <t>AZAACNUM</t>
  </si>
  <si>
    <t>Additional Account Number</t>
  </si>
  <si>
    <t>AZACACDID</t>
  </si>
  <si>
    <t>Account Client Data ID</t>
  </si>
  <si>
    <t>AZACCOUNTCLTDATA</t>
  </si>
  <si>
    <t>AZACCLTCBRSTAT</t>
  </si>
  <si>
    <t>CBR Status</t>
  </si>
  <si>
    <t>AZACCLTEMPFLG</t>
  </si>
  <si>
    <t>Employee Flag</t>
  </si>
  <si>
    <t>AZACCLTMINSTLAMT</t>
  </si>
  <si>
    <t>Client Minimum Settlement Amount</t>
  </si>
  <si>
    <t>AZACCLTMINSTLPER</t>
  </si>
  <si>
    <t>Settlement Percentage Allowed</t>
  </si>
  <si>
    <t>AZACCLTSTATUTEDTE</t>
  </si>
  <si>
    <t>Statute Date</t>
  </si>
  <si>
    <t>AZACCTINTACID</t>
  </si>
  <si>
    <t>Account Interface Data - Account ID</t>
  </si>
  <si>
    <t>AZACCTINTDATA</t>
  </si>
  <si>
    <t>AZACCTINTID</t>
  </si>
  <si>
    <t>Account Interface Data - Key</t>
  </si>
  <si>
    <t>AZACCURCREDITOR</t>
  </si>
  <si>
    <t>Current Creditor</t>
  </si>
  <si>
    <t>AZACCYCTODTEUNPDINT</t>
  </si>
  <si>
    <t>Cycle To Date Unpaid Interest</t>
  </si>
  <si>
    <t>AZACDAUTOMAKE</t>
  </si>
  <si>
    <t>Auto Make</t>
  </si>
  <si>
    <t>AZACDAUTOMODEL</t>
  </si>
  <si>
    <t>Auto Model</t>
  </si>
  <si>
    <t>AZACDAUTOVIN</t>
  </si>
  <si>
    <t>Auto VIN</t>
  </si>
  <si>
    <t>AZACDAUTOYEAR</t>
  </si>
  <si>
    <t>Auto Year</t>
  </si>
  <si>
    <t>AZACDCVLRYGRPNM</t>
  </si>
  <si>
    <t>Cavalry Grouping</t>
  </si>
  <si>
    <t>AZACDCVLRYNTCSNTDTE</t>
  </si>
  <si>
    <t>Date Complaint/Notice Sent to Cavalry</t>
  </si>
  <si>
    <t>AZACDCVLRYPROPNM</t>
  </si>
  <si>
    <t>Cavalry Proper Name</t>
  </si>
  <si>
    <t>AZACDCVLRYRESP</t>
  </si>
  <si>
    <t>Responsibility Code</t>
  </si>
  <si>
    <t>AZACDCVLRYRESSNTDTE</t>
  </si>
  <si>
    <t>Data Resolution sent to Cavalry</t>
  </si>
  <si>
    <t>AZACDCVLRYSTATUS</t>
  </si>
  <si>
    <t>AZACDCVLRYWIREABA</t>
  </si>
  <si>
    <t>Cavalry Wire Routing</t>
  </si>
  <si>
    <t>AZACDCVLRYWIREACCT</t>
  </si>
  <si>
    <t>Cavalry Wire Account</t>
  </si>
  <si>
    <t>AZACDID</t>
  </si>
  <si>
    <t>AZACDISPMETHOD</t>
  </si>
  <si>
    <t>Dispute  Method</t>
  </si>
  <si>
    <t>V|Verbal|~W|Written|</t>
  </si>
  <si>
    <t>AZACDREPODTE</t>
  </si>
  <si>
    <t>Repossession Date</t>
  </si>
  <si>
    <t>AZACDSALEAMT</t>
  </si>
  <si>
    <t>AZACDSALEDTE</t>
  </si>
  <si>
    <t>AZACHACID</t>
  </si>
  <si>
    <t>AZACCTHIST</t>
  </si>
  <si>
    <t>AZACHCANCCODE</t>
  </si>
  <si>
    <t>AZACHCANCDTE</t>
  </si>
  <si>
    <t>AZACHCLTID</t>
  </si>
  <si>
    <t>AZACHCOLLAMT</t>
  </si>
  <si>
    <t>Collected Amount</t>
  </si>
  <si>
    <t>AZACHCOURTCOSTBAL</t>
  </si>
  <si>
    <t>Court Cost Balance</t>
  </si>
  <si>
    <t>AZACHCRDADJAMT</t>
  </si>
  <si>
    <t>Credit Adjusted Amount</t>
  </si>
  <si>
    <t>AZACHDBTADJAMT</t>
  </si>
  <si>
    <t>Debit Adjusted Amount</t>
  </si>
  <si>
    <t>AZACHDTE</t>
  </si>
  <si>
    <t>Account History Date</t>
  </si>
  <si>
    <t>AZACHID</t>
  </si>
  <si>
    <t>Account History ID</t>
  </si>
  <si>
    <t>AZACHINTBAL</t>
  </si>
  <si>
    <t>Interest Balance</t>
  </si>
  <si>
    <t>AZACHLATEFEEBAL</t>
  </si>
  <si>
    <t>Late Fee Balance</t>
  </si>
  <si>
    <t>AZACHOTHRBAL</t>
  </si>
  <si>
    <t>Other Balance</t>
  </si>
  <si>
    <t>AZACHPRNBAL</t>
  </si>
  <si>
    <t>Principal Balance</t>
  </si>
  <si>
    <t>AZACHSIFCRDAMT</t>
  </si>
  <si>
    <t>SIF Credit Amount</t>
  </si>
  <si>
    <t>AZACHSOURCE</t>
  </si>
  <si>
    <t>AZACHSTATDTE</t>
  </si>
  <si>
    <t>Current Status Date</t>
  </si>
  <si>
    <t>AZACHSTATUS</t>
  </si>
  <si>
    <t>Current Status</t>
  </si>
  <si>
    <t>AZACHTIM</t>
  </si>
  <si>
    <t>Account History Time</t>
  </si>
  <si>
    <t>AZACHTOTBAL</t>
  </si>
  <si>
    <t>AZACHTYPE</t>
  </si>
  <si>
    <t>AZACINACTTODTE</t>
  </si>
  <si>
    <t>Date to Inactivate</t>
  </si>
  <si>
    <t>AZACINCOLLDTE</t>
  </si>
  <si>
    <t>In Collection Date</t>
  </si>
  <si>
    <t>AZACINTACID</t>
  </si>
  <si>
    <t>Account Int Data for Grid - Account ID</t>
  </si>
  <si>
    <t>AZACCTINTGRID</t>
  </si>
  <si>
    <t>AZACINTDATA</t>
  </si>
  <si>
    <t>Account Int Data for Grid - Data</t>
  </si>
  <si>
    <t>AZACINTFLDDESC</t>
  </si>
  <si>
    <t>Account Int Data for Grid - Field Desc</t>
  </si>
  <si>
    <t>AZACINTFLDNM</t>
  </si>
  <si>
    <t>Account Int Data for Grid - Field Name</t>
  </si>
  <si>
    <t>AZACINTID</t>
  </si>
  <si>
    <t>Account Int Data for Grid - Key</t>
  </si>
  <si>
    <t>AZACINTINFOID</t>
  </si>
  <si>
    <t>Account Int Data for Grid - Info ID</t>
  </si>
  <si>
    <t>AZACINTKEYID</t>
  </si>
  <si>
    <t>Account Int Data for Grid - Key ID</t>
  </si>
  <si>
    <t>AZACINTORDER</t>
  </si>
  <si>
    <t>Account Int Data for Grid - Order</t>
  </si>
  <si>
    <t>AZACINTSEQ</t>
  </si>
  <si>
    <t>Account Int Data for Grid - Sequence</t>
  </si>
  <si>
    <t>AZACINTSOURCE</t>
  </si>
  <si>
    <t>Account Int Data for Grid - Source</t>
  </si>
  <si>
    <t>AZACINTTABLE</t>
  </si>
  <si>
    <t>Account Int Data for Grid - Table</t>
  </si>
  <si>
    <t>AZACITESTSOURCE</t>
  </si>
  <si>
    <t>test</t>
  </si>
  <si>
    <t>AZACLSTSTMTLATECHG</t>
  </si>
  <si>
    <t>Last Statement Late Charges</t>
  </si>
  <si>
    <t>AZACLSTSTMTMISCCHG</t>
  </si>
  <si>
    <t>Last Statement Miscellaneous Charged</t>
  </si>
  <si>
    <t>AZACLSTSTMTUNPAIDINT</t>
  </si>
  <si>
    <t>Last Statement Unpaid Interest</t>
  </si>
  <si>
    <t>AZACMBHOLDCALCDTE</t>
  </si>
  <si>
    <t>Date to Wait Through for Minimum Balance Threshold</t>
  </si>
  <si>
    <t>AZACORIGPRNBAL</t>
  </si>
  <si>
    <t>Original Principal Amt</t>
  </si>
  <si>
    <t>AZACOWNER</t>
  </si>
  <si>
    <t>AZACPDPRIORADDTCOM</t>
  </si>
  <si>
    <t>Paid Prior - Additonal Comments</t>
  </si>
  <si>
    <t>AZACPDPRIORAMT</t>
  </si>
  <si>
    <t>Paid Prior Amount</t>
  </si>
  <si>
    <t>AZACPDPRIORDTE</t>
  </si>
  <si>
    <t>Paid Prior Date</t>
  </si>
  <si>
    <t>AZACPDPRIORLOC</t>
  </si>
  <si>
    <t>Paid Prior Location</t>
  </si>
  <si>
    <t>AZACPDPRIORNUMPMTS</t>
  </si>
  <si>
    <t>Paid Prior Number of Payments</t>
  </si>
  <si>
    <t>AZACPDPRIORRCPT</t>
  </si>
  <si>
    <t>Paid Prior Recipient</t>
  </si>
  <si>
    <t>AZACPLCACCRINT</t>
  </si>
  <si>
    <t>Accrued Interest Amt Prior to Placement</t>
  </si>
  <si>
    <t>AZACPLCCOSTAMT</t>
  </si>
  <si>
    <t>Accrued Cost Amt Prior to Placement</t>
  </si>
  <si>
    <t>AZACPLCCOSTCOL</t>
  </si>
  <si>
    <t>Cost Amt Collected Prior to Placement</t>
  </si>
  <si>
    <t>AZACPLCINTCOL</t>
  </si>
  <si>
    <t>Interest Amt Collected Prior to Placement</t>
  </si>
  <si>
    <t>AZACPLCPRNCOL</t>
  </si>
  <si>
    <t>Principal Amt Collected Prior to Placement</t>
  </si>
  <si>
    <t>AZACPRODCD</t>
  </si>
  <si>
    <t>Product Code</t>
  </si>
  <si>
    <t>AZACRCLOBJDTE</t>
  </si>
  <si>
    <t>Recall Objection Date</t>
  </si>
  <si>
    <t>AZACRCLOBJREASON</t>
  </si>
  <si>
    <t>Reason to Object to Recall</t>
  </si>
  <si>
    <t>AZACRESPDUEDTE</t>
  </si>
  <si>
    <t>Response Due Date</t>
  </si>
  <si>
    <t>AZACRETAILBILL</t>
  </si>
  <si>
    <t>Retail Billed</t>
  </si>
  <si>
    <t>AZACSNGPRTY</t>
  </si>
  <si>
    <t>Single Party</t>
  </si>
  <si>
    <t>AZACSONIMPDTE</t>
  </si>
  <si>
    <t>Sonnet Import Date</t>
  </si>
  <si>
    <t>AZACSONNET</t>
  </si>
  <si>
    <t>Sonnet/Palinode Account ID Flag</t>
  </si>
  <si>
    <t>AZACTOTDUE</t>
  </si>
  <si>
    <t>Total Amt Due</t>
  </si>
  <si>
    <t>AZACVALREQMETHOD</t>
  </si>
  <si>
    <t>Validatoin Request of Debt  Method</t>
  </si>
  <si>
    <t>AZAFINTRATETYP</t>
  </si>
  <si>
    <t>Interest Rate Type</t>
  </si>
  <si>
    <t>AZCANCOBJECT</t>
  </si>
  <si>
    <t>Allow Objections?</t>
  </si>
  <si>
    <t>AZCANCREPORT</t>
  </si>
  <si>
    <t>Report as Canceled or Closed Amt?</t>
  </si>
  <si>
    <t>CANCELED|Report as Canceled Amount|~CLOSED|Report as Closed Amount|</t>
  </si>
  <si>
    <t>CANCELED</t>
  </si>
  <si>
    <t>AZCIFID</t>
  </si>
  <si>
    <t>AZCUSTINTFIELDMAP</t>
  </si>
  <si>
    <t>AZCIFLENGTH</t>
  </si>
  <si>
    <t>AZCIFSEQUENCE</t>
  </si>
  <si>
    <t>AZCIFSOURCEFIELD</t>
  </si>
  <si>
    <t>AZCIFSOURCEFIELDDESC</t>
  </si>
  <si>
    <t>AZCIFTABLE</t>
  </si>
  <si>
    <t>AZCLCALLACTION</t>
  </si>
  <si>
    <t>Calc Fld to fire workflow event for call actions</t>
  </si>
  <si>
    <t>AZCLCANCONCEASEALL</t>
  </si>
  <si>
    <t>Cancel On Cease All</t>
  </si>
  <si>
    <t>AZCLCANCONCEASECALLS</t>
  </si>
  <si>
    <t>Cancel On Cease Calls</t>
  </si>
  <si>
    <t>AZCLCANCONFRAUD</t>
  </si>
  <si>
    <t>Cancel On Fraud</t>
  </si>
  <si>
    <t>AZCLCANCONPAIDPRIOR</t>
  </si>
  <si>
    <t>Cancel On Paid Prior</t>
  </si>
  <si>
    <t>AZCLCANCONVALREQ</t>
  </si>
  <si>
    <t>Cancel On Validation Request</t>
  </si>
  <si>
    <t>AZCLCHKCLTREFNUM</t>
  </si>
  <si>
    <t>Include Client Reference Number in Duplicate Check</t>
  </si>
  <si>
    <t>AZCLCHKINIBAL</t>
  </si>
  <si>
    <t>Include Initial Balance  in Duplicate Checking</t>
  </si>
  <si>
    <t>AZCLCHKSRVDTE</t>
  </si>
  <si>
    <t>Include Date of Service  in Duplicate Checking</t>
  </si>
  <si>
    <t>AZCLFXNOT1</t>
  </si>
  <si>
    <t>AZCLMINBALAMT</t>
  </si>
  <si>
    <t>Minimum Balance Amount</t>
  </si>
  <si>
    <t>AZCLMINBALDAYS</t>
  </si>
  <si>
    <t>Number of days to hold for Minimum Balance</t>
  </si>
  <si>
    <t>AZCLNEUANNUM</t>
  </si>
  <si>
    <t>NeuAnalytics Client Number</t>
  </si>
  <si>
    <t>AZCLPCCLID</t>
  </si>
  <si>
    <t>AZCLPACTRLS</t>
  </si>
  <si>
    <t>AZCLPCID</t>
  </si>
  <si>
    <t>AZCLPCMAXAGE</t>
  </si>
  <si>
    <t>Maximum Age for Range</t>
  </si>
  <si>
    <t>AZCLPCSTLALW</t>
  </si>
  <si>
    <t>Settlements Allowed for Range?</t>
  </si>
  <si>
    <t>AZCLPCSTLMIN</t>
  </si>
  <si>
    <t>Minimum Settlement Percentage for Range</t>
  </si>
  <si>
    <t>AZCLPORTCD</t>
  </si>
  <si>
    <t>Portfolio Code</t>
  </si>
  <si>
    <t>AZCLRCLOBJECT</t>
  </si>
  <si>
    <t>Allow Recall Objections?</t>
  </si>
  <si>
    <t>AZCLRCLOBJHOT</t>
  </si>
  <si>
    <t>Object to Recall for COLLHOT Status?</t>
  </si>
  <si>
    <t>AZCLRCLOBJLSTPMT</t>
  </si>
  <si>
    <t>Object to Recall for Payment in Last # Days?</t>
  </si>
  <si>
    <t>AZCLRCLOBJPA</t>
  </si>
  <si>
    <t>Object to Recall for Active PA?</t>
  </si>
  <si>
    <t>AZCLRCLOBJPNDPMT</t>
  </si>
  <si>
    <t>Object to Recall for Pending Payment?</t>
  </si>
  <si>
    <t>AZCLVNDCD</t>
  </si>
  <si>
    <t>Vendor Code</t>
  </si>
  <si>
    <t>AZDPAWG</t>
  </si>
  <si>
    <t>Department for AWG Routes?</t>
  </si>
  <si>
    <t>AZDPLANG</t>
  </si>
  <si>
    <t>Language Spoken by Department</t>
  </si>
  <si>
    <t>AZDPSECONDARY</t>
  </si>
  <si>
    <t>Dept is for secondary routes?</t>
  </si>
  <si>
    <t>AZDSDESC</t>
  </si>
  <si>
    <t>AZDATASERVICE</t>
  </si>
  <si>
    <t>AZDSID</t>
  </si>
  <si>
    <t>Data Services ID</t>
  </si>
  <si>
    <t>AZDSNOTES</t>
  </si>
  <si>
    <t>AZDSRCDATE</t>
  </si>
  <si>
    <t>AZDSREQ</t>
  </si>
  <si>
    <t>AZDSRCTIME</t>
  </si>
  <si>
    <t>AZDSRDSID</t>
  </si>
  <si>
    <t>AZDSRDSWHID</t>
  </si>
  <si>
    <t>Data Service Waterfall History Id</t>
  </si>
  <si>
    <t>AZDSWHIST</t>
  </si>
  <si>
    <t>AZDSREXPDATE</t>
  </si>
  <si>
    <t>Request Export Date</t>
  </si>
  <si>
    <t>AZDSREXPTIME</t>
  </si>
  <si>
    <t>Request Export Time</t>
  </si>
  <si>
    <t>AZDSRID</t>
  </si>
  <si>
    <t>Request ID</t>
  </si>
  <si>
    <t>AZDSRRELID</t>
  </si>
  <si>
    <t>AZDSRRTNDATE</t>
  </si>
  <si>
    <t>Request Return Date</t>
  </si>
  <si>
    <t>AZDSRRTNTIME</t>
  </si>
  <si>
    <t>Request Return Time</t>
  </si>
  <si>
    <t>AZDSWCLIENTEX</t>
  </si>
  <si>
    <t>Client Exclusion List</t>
  </si>
  <si>
    <t>AZDSW</t>
  </si>
  <si>
    <t>AZDSWCLIENTIN</t>
  </si>
  <si>
    <t>Client Inclusion List</t>
  </si>
  <si>
    <t>AZDSWDONTRUNDSPTD</t>
  </si>
  <si>
    <t>Cancel when Disputed</t>
  </si>
  <si>
    <t>Y|Cancel when disputed|~N|Do not cancel when disputed|</t>
  </si>
  <si>
    <t>AZDSWDONTRUNFRWRD</t>
  </si>
  <si>
    <t>Cancel when Forwarded</t>
  </si>
  <si>
    <t>Y|Cancel when forwarded|~N|Do not cancel when forwarded|</t>
  </si>
  <si>
    <t>AZDSWENABLE</t>
  </si>
  <si>
    <t>DSW Enabled</t>
  </si>
  <si>
    <t>AZDSWID</t>
  </si>
  <si>
    <t>Data Service Waterfall Key</t>
  </si>
  <si>
    <t>AZDSWMAXEXECUTIONS</t>
  </si>
  <si>
    <t>Maximum Waterfall Executions</t>
  </si>
  <si>
    <t>AZDSWMINDAYSRESTART</t>
  </si>
  <si>
    <t>Minumum Days Required Before Restart Allowed</t>
  </si>
  <si>
    <t>AZDSWNAME</t>
  </si>
  <si>
    <t>Waterfall Description</t>
  </si>
  <si>
    <t>AZDSWNOTE</t>
  </si>
  <si>
    <t>Data Service Waterfall Notes</t>
  </si>
  <si>
    <t>AZDSWRHID</t>
  </si>
  <si>
    <t>Data Service Waterfall Request Hist Id</t>
  </si>
  <si>
    <t>AZDSWREQHIST</t>
  </si>
  <si>
    <t>AZDSWRHISLINKTYPE</t>
  </si>
  <si>
    <t>DSW Request History Is service a Link Type?</t>
  </si>
  <si>
    <t>AZDSWRHNUMBERREQ</t>
  </si>
  <si>
    <t>DSW Request History Number of Requests</t>
  </si>
  <si>
    <t>AZDSWRHRELID</t>
  </si>
  <si>
    <t>DSW Request History Relationship Id</t>
  </si>
  <si>
    <t>AZDSWRHREQDATE</t>
  </si>
  <si>
    <t>DSW Request History most recent request date</t>
  </si>
  <si>
    <t>AZDSWRHSERVICETYPE</t>
  </si>
  <si>
    <t>DSW Request History Service Type</t>
  </si>
  <si>
    <t>AZDSWSCRIPT</t>
  </si>
  <si>
    <t>Cancel Script</t>
  </si>
  <si>
    <t>AZDSWTYPE</t>
  </si>
  <si>
    <t>Waterfall Type</t>
  </si>
  <si>
    <t>AZDSWTYPEFL</t>
  </si>
  <si>
    <t>AZENBNKSCRUBDTE</t>
  </si>
  <si>
    <t>Last Bankruptcy Scrub Date</t>
  </si>
  <si>
    <t>AZENBORRID</t>
  </si>
  <si>
    <t>Borrower Unique ID (from client/host)</t>
  </si>
  <si>
    <t>AZENEMAILSTATUS</t>
  </si>
  <si>
    <t>Email Address Status</t>
  </si>
  <si>
    <t>AZENINTDATA</t>
  </si>
  <si>
    <t>Entity Int Data for Grid - Data</t>
  </si>
  <si>
    <t>AZENTINTGRID</t>
  </si>
  <si>
    <t>AZENINTENID</t>
  </si>
  <si>
    <t>Entity Int Data for Grid - Entity ID</t>
  </si>
  <si>
    <t>AZENINTFLDDESC</t>
  </si>
  <si>
    <t>Entity Int Data for Grid - Field Desc</t>
  </si>
  <si>
    <t>AZENINTFLDNM</t>
  </si>
  <si>
    <t>Entity Int Data for Grid - Field Name</t>
  </si>
  <si>
    <t>AZENINTID</t>
  </si>
  <si>
    <t>Entity Int Data for Grid - Key</t>
  </si>
  <si>
    <t>AZENINTINFOID</t>
  </si>
  <si>
    <t>Entity Int Data for Grid - Info ID</t>
  </si>
  <si>
    <t>AZENINTKEYID</t>
  </si>
  <si>
    <t>Entity Int Data for Grid - Key ID</t>
  </si>
  <si>
    <t>AZENINTSEQ</t>
  </si>
  <si>
    <t>Entity Int Data for Grid - Sequence</t>
  </si>
  <si>
    <t>AZENINTSOURCE</t>
  </si>
  <si>
    <t>Entity Int Data for Grid - Source</t>
  </si>
  <si>
    <t>AZENINTTABLE</t>
  </si>
  <si>
    <t>Entity Int Data for Grid - Table</t>
  </si>
  <si>
    <t>AZENNBPF2</t>
  </si>
  <si>
    <t>Nearby Phone 2 Flag</t>
  </si>
  <si>
    <t>AZENNBPF3</t>
  </si>
  <si>
    <t>Nearby Phone 3 Flag</t>
  </si>
  <si>
    <t>AZENNBPH2</t>
  </si>
  <si>
    <t>Nearby Phone 2</t>
  </si>
  <si>
    <t>AZENNBPH3</t>
  </si>
  <si>
    <t>Nearby Phone 3</t>
  </si>
  <si>
    <t>AZENPREFCONTACT</t>
  </si>
  <si>
    <t>Preferred Contact Channel</t>
  </si>
  <si>
    <t>AZENSPNOTE</t>
  </si>
  <si>
    <t>Special note</t>
  </si>
  <si>
    <t>AZENSSNLNFN</t>
  </si>
  <si>
    <t>Match on SSN, LNM, FNM</t>
  </si>
  <si>
    <t>AZENSUITFILED</t>
  </si>
  <si>
    <t>Suit Filed Against Agency Flag</t>
  </si>
  <si>
    <t>AZENTINTENID</t>
  </si>
  <si>
    <t>Entity Interface Data Entity ID</t>
  </si>
  <si>
    <t>AZENTINTDATA</t>
  </si>
  <si>
    <t>AZENTINTID</t>
  </si>
  <si>
    <t>Entity Interface Data ID</t>
  </si>
  <si>
    <t>AZEOSACID</t>
  </si>
  <si>
    <t>AZEOSCAR</t>
  </si>
  <si>
    <t>AZEOSATYREPIMG</t>
  </si>
  <si>
    <t>Atty Rep Image</t>
  </si>
  <si>
    <t>AZEOSBAL</t>
  </si>
  <si>
    <t>eOSCAR Balance</t>
  </si>
  <si>
    <t>AZEOSCBNEWINFO</t>
  </si>
  <si>
    <t>New Info from CB</t>
  </si>
  <si>
    <t>AZEOSCRDTBUR</t>
  </si>
  <si>
    <t>eOSCAR Credit Burea</t>
  </si>
  <si>
    <t>AZEOSCTRLNUM</t>
  </si>
  <si>
    <t>eOSCAR Control Num</t>
  </si>
  <si>
    <t>AZEOSCURBAL</t>
  </si>
  <si>
    <t>AZEOSDISPRSN</t>
  </si>
  <si>
    <t>eOSCAR Dispute Rsn</t>
  </si>
  <si>
    <t>AZEOSDOWENDCOB</t>
  </si>
  <si>
    <t>Do We Need COB</t>
  </si>
  <si>
    <t>AZEOSDTEREC</t>
  </si>
  <si>
    <t>eOSCAR Dte Received</t>
  </si>
  <si>
    <t>AZEOSEOSCARFLD</t>
  </si>
  <si>
    <t>eOscar Field</t>
  </si>
  <si>
    <t>AZEOSIDTHFT</t>
  </si>
  <si>
    <t>ID Theft</t>
  </si>
  <si>
    <t>AZEOSIMGREC</t>
  </si>
  <si>
    <t>Image Received</t>
  </si>
  <si>
    <t>AZEOSKEY</t>
  </si>
  <si>
    <t>AZEOSLSTPAYDTE</t>
  </si>
  <si>
    <t>AZEOSNDBALVRFCLNT</t>
  </si>
  <si>
    <t>Need Bal Verf From Client</t>
  </si>
  <si>
    <t>AZEOSNDSGNVERF</t>
  </si>
  <si>
    <t>Need Signature Verf</t>
  </si>
  <si>
    <t>AZEOSNEWADR</t>
  </si>
  <si>
    <t>eOSC New Add1</t>
  </si>
  <si>
    <t>AZEOSNEWCITY</t>
  </si>
  <si>
    <t>eOSC New City</t>
  </si>
  <si>
    <t>AZEOSNEWDOB</t>
  </si>
  <si>
    <t>eOSC New DOB</t>
  </si>
  <si>
    <t>AZEOSNEWNME</t>
  </si>
  <si>
    <t>eOSC New Name</t>
  </si>
  <si>
    <t>AZEOSNEWPH</t>
  </si>
  <si>
    <t>eOSC New Ph</t>
  </si>
  <si>
    <t>AZEOSNEWSSN</t>
  </si>
  <si>
    <t>eOSC New SSN</t>
  </si>
  <si>
    <t>AZEOSNEWSTZIP</t>
  </si>
  <si>
    <t>eOSC New St Zip</t>
  </si>
  <si>
    <t>AZEOSNEWUNT</t>
  </si>
  <si>
    <t>eOSC New Add 2</t>
  </si>
  <si>
    <t>AZEOSPREVNME</t>
  </si>
  <si>
    <t>eOSC Previous Name</t>
  </si>
  <si>
    <t>AZEOSREQCLNTDTE</t>
  </si>
  <si>
    <t>Req fr Clnt Inf Date</t>
  </si>
  <si>
    <t>AZEOSREQCLNTINFO</t>
  </si>
  <si>
    <t>Request for Clnt Inf</t>
  </si>
  <si>
    <t>AZEOSREQDVRLCNSE</t>
  </si>
  <si>
    <t>Request Driver Licen</t>
  </si>
  <si>
    <t>AZEOSREQINFONTE</t>
  </si>
  <si>
    <t>Request Info Note</t>
  </si>
  <si>
    <t>AZEOSRESPCODE</t>
  </si>
  <si>
    <t>eOSCAR Resp Code</t>
  </si>
  <si>
    <t>AZEOSRESPDUEDTE</t>
  </si>
  <si>
    <t>AZEOSSNTALRT</t>
  </si>
  <si>
    <t>Sonnet Alert</t>
  </si>
  <si>
    <t>AZFPAUTOAPPROVENB</t>
  </si>
  <si>
    <t>File Processing Run Auto-Approve NB Batch</t>
  </si>
  <si>
    <t>AZFPCANCINACTACCT</t>
  </si>
  <si>
    <t>File Processing Run Cancel or Inactivate Account</t>
  </si>
  <si>
    <t>I|Inactivate|~C|Cancel|</t>
  </si>
  <si>
    <t>AZFPCHECKPRVADR</t>
  </si>
  <si>
    <t>File Processing Run Check if Old Address</t>
  </si>
  <si>
    <t>AZFPCLTID</t>
  </si>
  <si>
    <t>File Processing Run Client ID</t>
  </si>
  <si>
    <t>AZFPCLTSETID</t>
  </si>
  <si>
    <t>File Processing Run Client Set ID</t>
  </si>
  <si>
    <t>AZFPCRTCASHBATCH</t>
  </si>
  <si>
    <t>File Processing Run Create Cash Batch</t>
  </si>
  <si>
    <t>AZFPIFTRNSL</t>
  </si>
  <si>
    <t>File Processing Run Interface Translation</t>
  </si>
  <si>
    <t>AZFPINCLUDECLTSET</t>
  </si>
  <si>
    <t>File Processing Run Include Client Set</t>
  </si>
  <si>
    <t>AZFPINCLUDEINACT</t>
  </si>
  <si>
    <t>File Processing Run Include Inactive</t>
  </si>
  <si>
    <t>AZFPUPDACCTINFO</t>
  </si>
  <si>
    <t>File Processing Run Update Account Information</t>
  </si>
  <si>
    <t>AZFPUPDADRINFO</t>
  </si>
  <si>
    <t>File Processing Run Update Address Information</t>
  </si>
  <si>
    <t>AZFPUPDBADADR</t>
  </si>
  <si>
    <t>File Processing Run Update Only If Bad Address</t>
  </si>
  <si>
    <t>AZFPUPDBAL</t>
  </si>
  <si>
    <t>File Processing Run Update Balance</t>
  </si>
  <si>
    <t>AZFPUPDENTINFO</t>
  </si>
  <si>
    <t>File Processing Run Update Entity Information</t>
  </si>
  <si>
    <t>AZFPUPDPHINFO</t>
  </si>
  <si>
    <t>File Processing Run Update Phone Information</t>
  </si>
  <si>
    <t>AZLENDERADDR</t>
  </si>
  <si>
    <t>Lender Address</t>
  </si>
  <si>
    <t>AZLENDER</t>
  </si>
  <si>
    <t>AZLENDERCTY</t>
  </si>
  <si>
    <t>Lender City</t>
  </si>
  <si>
    <t>AZLENDERID</t>
  </si>
  <si>
    <t>Lender ID</t>
  </si>
  <si>
    <t>AZLENDERNAME</t>
  </si>
  <si>
    <t>Lender Name</t>
  </si>
  <si>
    <t>AZLENDERST</t>
  </si>
  <si>
    <t>Lender State</t>
  </si>
  <si>
    <t>AZLENDERZIP</t>
  </si>
  <si>
    <t>Lender Postal Code</t>
  </si>
  <si>
    <t>AZLKRDSWHID</t>
  </si>
  <si>
    <t>AZLOLENDERADDR</t>
  </si>
  <si>
    <t>Lender Address (Calc)</t>
  </si>
  <si>
    <t>AZLOLENDERCTY</t>
  </si>
  <si>
    <t>Lender City (Calc)</t>
  </si>
  <si>
    <t>AZLOLENDERNAME</t>
  </si>
  <si>
    <t>Lender Name (Calc)</t>
  </si>
  <si>
    <t>AZLOLENDERST</t>
  </si>
  <si>
    <t>Lender State (Calc)</t>
  </si>
  <si>
    <t>AZLOLENDERZIP</t>
  </si>
  <si>
    <t>Lender Postal Code (Calc)</t>
  </si>
  <si>
    <t>AZLTSETTLEOFFER</t>
  </si>
  <si>
    <t>Settlement Offer</t>
  </si>
  <si>
    <t>AZPAHPHPMTALERTDAYS</t>
  </si>
  <si>
    <t>Number of Days Before Payment for Phone Call Remin</t>
  </si>
  <si>
    <t>AZPAHPHPMTALERTFLG</t>
  </si>
  <si>
    <t>Require Phone Call to remind of upcoming payment</t>
  </si>
  <si>
    <t>AZPAHPHPMTALERTPHNUM</t>
  </si>
  <si>
    <t>Phone Number for Phone Call to Remind about upcomi</t>
  </si>
  <si>
    <t>AZPAHPHPMTALERTPHFL</t>
  </si>
  <si>
    <t>AZPAHPLNNUM</t>
  </si>
  <si>
    <t>Plan ID</t>
  </si>
  <si>
    <t>AZPAHPMTRECEIPT</t>
  </si>
  <si>
    <t>Require Payment Receipt Letter</t>
  </si>
  <si>
    <t>AZPAHSCHGD</t>
  </si>
  <si>
    <t>Calculated Change Field</t>
  </si>
  <si>
    <t>AZPHNINTENID</t>
  </si>
  <si>
    <t>Phone Interface Data - Entity ID</t>
  </si>
  <si>
    <t>AZPHNINTDATA</t>
  </si>
  <si>
    <t>AZPHNINTID</t>
  </si>
  <si>
    <t>Phone Interface Data - Key</t>
  </si>
  <si>
    <t>AZPHNINTPHID</t>
  </si>
  <si>
    <t>Phone Interface Data - Phone ID</t>
  </si>
  <si>
    <t>AZPOEINTENID</t>
  </si>
  <si>
    <t>POE Interface Data - Entity ID</t>
  </si>
  <si>
    <t>AZPOEINTDATA</t>
  </si>
  <si>
    <t>AZPOEINTID</t>
  </si>
  <si>
    <t>POE Interface Data - Key</t>
  </si>
  <si>
    <t>AZPOEINTPOEID</t>
  </si>
  <si>
    <t>POE Interface Data - POE ID</t>
  </si>
  <si>
    <t>AZREFCNTRY</t>
  </si>
  <si>
    <t>Reference Country</t>
  </si>
  <si>
    <t>AZRELCEASECALLMETHOD</t>
  </si>
  <si>
    <t>Cease Calls - Method</t>
  </si>
  <si>
    <t>AZRELCEASECOMMETHOD</t>
  </si>
  <si>
    <t>Cease All - Method</t>
  </si>
  <si>
    <t>AZRELCONTACTTYPE</t>
  </si>
  <si>
    <t>AZRELDBTRID</t>
  </si>
  <si>
    <t>AZRELSUSPENDDATE</t>
  </si>
  <si>
    <t>Suspend Reason Execution Date</t>
  </si>
  <si>
    <t>AZRELSUSPENDREASON</t>
  </si>
  <si>
    <t>Suspend Reason Code</t>
  </si>
  <si>
    <t>AZSUREASONCODE</t>
  </si>
  <si>
    <t>AZRELSUSPENDTHRUDATE</t>
  </si>
  <si>
    <t>Suspend Reason Thru Date</t>
  </si>
  <si>
    <t>AZSCSPLSEQ</t>
  </si>
  <si>
    <t>Split Sequence Number</t>
  </si>
  <si>
    <t>AZSDUPDFLDS</t>
  </si>
  <si>
    <t>Updated Core Artiva Fields with Return Data</t>
  </si>
  <si>
    <t>AZSURCALLOWOVERRIDE</t>
  </si>
  <si>
    <t>Allow Collector Override on Unsuspend Date</t>
  </si>
  <si>
    <t>AZSURCAUTORESUMEDAYS</t>
  </si>
  <si>
    <t>Number of Days for Resuming Accounts</t>
  </si>
  <si>
    <t>AZSURCFOLDTEOFFSET</t>
  </si>
  <si>
    <t>Suspend Follow Up Date Offset</t>
  </si>
  <si>
    <t>AZSURCID</t>
  </si>
  <si>
    <t>Reason Code Name</t>
  </si>
  <si>
    <t>AZSURCMODSEC</t>
  </si>
  <si>
    <t>AZSURCNOTEFLAG</t>
  </si>
  <si>
    <t>Reason Code Note Flag</t>
  </si>
  <si>
    <t>AZSURCRESUMEACTGRP</t>
  </si>
  <si>
    <t>On Resume Action Group</t>
  </si>
  <si>
    <t>AZSURCRESUMESTATUS</t>
  </si>
  <si>
    <t>On Resume Status</t>
  </si>
  <si>
    <t>AZSURCSUSPENDCONLVL</t>
  </si>
  <si>
    <t>Suspend Status Contact Level</t>
  </si>
  <si>
    <t>AZSURCSUSPENDDESC</t>
  </si>
  <si>
    <t>Suspend Reason Code Description</t>
  </si>
  <si>
    <t>AZSURCSUSPENDSTATUS</t>
  </si>
  <si>
    <t>Suspend Status</t>
  </si>
  <si>
    <t>AZTRRECEIPTLTRHISID</t>
  </si>
  <si>
    <t>Receipt Letter History ID</t>
  </si>
  <si>
    <t>AZUACMSEXPDTE</t>
  </si>
  <si>
    <t>Date User Exported in CMS Record</t>
  </si>
  <si>
    <t>AZUAHIREDTE</t>
  </si>
  <si>
    <t>AZUAMIDDLE</t>
  </si>
  <si>
    <t>AZUATASKFLG</t>
  </si>
  <si>
    <t>Allow Tasks</t>
  </si>
  <si>
    <t>AZUATERMDTE</t>
  </si>
  <si>
    <t>AZWAHDT</t>
  </si>
  <si>
    <t>Activity Date</t>
  </si>
  <si>
    <t>AZDSWACTHIST</t>
  </si>
  <si>
    <t>AZWAHERROR</t>
  </si>
  <si>
    <t>AZWAHHID</t>
  </si>
  <si>
    <t>Waterfall History Id</t>
  </si>
  <si>
    <t>AZWAHKEY</t>
  </si>
  <si>
    <t>Waterfall Activity History Key</t>
  </si>
  <si>
    <t>AZWAHLKREQID</t>
  </si>
  <si>
    <t>Link Data Service Request Id</t>
  </si>
  <si>
    <t>AZWAHLKTYPE</t>
  </si>
  <si>
    <t>AZWAHNEWSTATUS</t>
  </si>
  <si>
    <t>New Waterfall History Status</t>
  </si>
  <si>
    <t>AZWAHNLKREQID</t>
  </si>
  <si>
    <t>Non-Link Data Service Request Id</t>
  </si>
  <si>
    <t>AZWAHNLKTYPE</t>
  </si>
  <si>
    <t>Non-Link Service Type</t>
  </si>
  <si>
    <t>AZWAHOLDSTATUS</t>
  </si>
  <si>
    <t>Old Waterfall History Status</t>
  </si>
  <si>
    <t>AZWAHRELID</t>
  </si>
  <si>
    <t>AZWAHREQHIT</t>
  </si>
  <si>
    <t>Data Service Request Is Hit?</t>
  </si>
  <si>
    <t>AZWAHSEQOVR</t>
  </si>
  <si>
    <t>Sequence Override</t>
  </si>
  <si>
    <t>AZWAHSEQUENCE</t>
  </si>
  <si>
    <t>AZWAHTM</t>
  </si>
  <si>
    <t>Activity Time</t>
  </si>
  <si>
    <t>AZWAHTYPE</t>
  </si>
  <si>
    <t>Activity Type</t>
  </si>
  <si>
    <t>CANCEL|Cancel Waterfall|~COMPLETE|Complete Waterfall|~EXECUTE|Execute Data Service Waterfall|~EXPIRE</t>
  </si>
  <si>
    <t>AZWAHUSER</t>
  </si>
  <si>
    <t>AZWAHWSHID</t>
  </si>
  <si>
    <t>Waterfall Service History Id</t>
  </si>
  <si>
    <t>AZDSWWSHIST</t>
  </si>
  <si>
    <t>AZWHDSWID</t>
  </si>
  <si>
    <t>Data Service Waterfall Id</t>
  </si>
  <si>
    <t>AZWHENDDT</t>
  </si>
  <si>
    <t>AZWHENDTM</t>
  </si>
  <si>
    <t>AZWHKEY</t>
  </si>
  <si>
    <t>Waterfall History Key</t>
  </si>
  <si>
    <t>AZWHRELID</t>
  </si>
  <si>
    <t>AZWHSEQUENCE</t>
  </si>
  <si>
    <t>Current Sequence in Waterfall</t>
  </si>
  <si>
    <t>AZWHSTARTDT</t>
  </si>
  <si>
    <t>AZWHSTARTTM</t>
  </si>
  <si>
    <t>AZWHSTATUS</t>
  </si>
  <si>
    <t>NEW|New|~ACTIVE|Active|~SUSPENDED|Suspended|~COMPLETED|Completed|~CANCELED|Canceled|</t>
  </si>
  <si>
    <t>AZWHSTATUSDT</t>
  </si>
  <si>
    <t>AZWHSTATUSTM</t>
  </si>
  <si>
    <t>Status Change Time</t>
  </si>
  <si>
    <t>AZWSCLIENTEX</t>
  </si>
  <si>
    <t>AZDSWSERVICES</t>
  </si>
  <si>
    <t>AZWSCLIENTIN</t>
  </si>
  <si>
    <t>AZWSDEPSEQ</t>
  </si>
  <si>
    <t>Dependent on Previous Sequence</t>
  </si>
  <si>
    <t>AZWSDSWID</t>
  </si>
  <si>
    <t>AZWSEXPIREDAYS</t>
  </si>
  <si>
    <t>Request Expiration Days</t>
  </si>
  <si>
    <t>AZWSHERROR</t>
  </si>
  <si>
    <t>AZWSHEVAL</t>
  </si>
  <si>
    <t>Evaluation Result</t>
  </si>
  <si>
    <t>AZWSHEVALREASON</t>
  </si>
  <si>
    <t>Evaluation Failure Reason</t>
  </si>
  <si>
    <t>AZWSHHID</t>
  </si>
  <si>
    <t>AZWSHHIT</t>
  </si>
  <si>
    <t>Data Service Request Hit</t>
  </si>
  <si>
    <t>AZWSHKEY</t>
  </si>
  <si>
    <t>Data Service Waterfall Service History Key</t>
  </si>
  <si>
    <t>AZWSHLKREQID</t>
  </si>
  <si>
    <t>AZWSHLKTYPE</t>
  </si>
  <si>
    <t>AZWSHNLKREQID</t>
  </si>
  <si>
    <t>AZWSHNLKTYPE</t>
  </si>
  <si>
    <t>AZWSHSEQUENCE</t>
  </si>
  <si>
    <t>Waterfall Sequence</t>
  </si>
  <si>
    <t>AZWSHSTATUS</t>
  </si>
  <si>
    <t>Data Service Request Status</t>
  </si>
  <si>
    <t>NEW|New|~PENDING|Pending|~RETURNED|Returned|~EXPIRED|Expired|~ERROR|Error|~DEPSEQ|Dependent on Previ</t>
  </si>
  <si>
    <t>AZWSID</t>
  </si>
  <si>
    <t>Data Service Waterfall Service Key</t>
  </si>
  <si>
    <t>AZWSMAXBAL</t>
  </si>
  <si>
    <t>AZWSMAXSCORE</t>
  </si>
  <si>
    <t>Maximum Score</t>
  </si>
  <si>
    <t>AZWSMINBAL</t>
  </si>
  <si>
    <t>AZWSMINDAYS</t>
  </si>
  <si>
    <t>Minimum Days Between Service Requests</t>
  </si>
  <si>
    <t>AZWSMINSCORE</t>
  </si>
  <si>
    <t>Minimum Score</t>
  </si>
  <si>
    <t>AZWSNONTYPE</t>
  </si>
  <si>
    <t>AZWSNOTE</t>
  </si>
  <si>
    <t>Data Service Waterfall Service Notes</t>
  </si>
  <si>
    <t>AZWSSCRIPT</t>
  </si>
  <si>
    <t>Script Conditional</t>
  </si>
  <si>
    <t>AZWSSCRIPTHIT</t>
  </si>
  <si>
    <t>Hit Script</t>
  </si>
  <si>
    <t>AZWSSEQUENCE</t>
  </si>
  <si>
    <t>AZWSSEQORDERFL</t>
  </si>
  <si>
    <t>AZWSSKIPBNKRPT</t>
  </si>
  <si>
    <t>Skip When Bankrupt</t>
  </si>
  <si>
    <t>AZWSSKIPDEC</t>
  </si>
  <si>
    <t>Skip When Deceased</t>
  </si>
  <si>
    <t>AZWSSKIPLIT</t>
  </si>
  <si>
    <t>Skip When Litigious</t>
  </si>
  <si>
    <t>AZWSTYPE</t>
  </si>
  <si>
    <t>AZWSUSEBAL</t>
  </si>
  <si>
    <t>Use Balance Restrictions</t>
  </si>
  <si>
    <t>AZWSUSEBALTYPE</t>
  </si>
  <si>
    <t>Use Balance Type</t>
  </si>
  <si>
    <t>AZDSWBALANCEFL</t>
  </si>
  <si>
    <t>AZWSUSESCORE</t>
  </si>
  <si>
    <t>Use Score Restrictions</t>
  </si>
  <si>
    <t>AZWSUSESCORETYPE</t>
  </si>
  <si>
    <t>Use Score Type</t>
  </si>
  <si>
    <t>AZDSWSCOREFL</t>
  </si>
  <si>
    <t>CTCLAAGENT</t>
  </si>
  <si>
    <t>Agent for the Call</t>
  </si>
  <si>
    <t>CTAGENTLOG</t>
  </si>
  <si>
    <t>CTCLAAHOLD</t>
  </si>
  <si>
    <t>Hold Time for Call</t>
  </si>
  <si>
    <t>CTCLACCOUNT</t>
  </si>
  <si>
    <t>CTCLACCT</t>
  </si>
  <si>
    <t>Party (Account Holder Relationship)</t>
  </si>
  <si>
    <t>CTCLACLKEY</t>
  </si>
  <si>
    <t>Related Key for CTCALLLOG</t>
  </si>
  <si>
    <t>CTCLACTIONS</t>
  </si>
  <si>
    <t>Actions Performed (Comma-Delimited)</t>
  </si>
  <si>
    <t>CTCLACTIONSCOUNT</t>
  </si>
  <si>
    <t>Number of Actions Performed</t>
  </si>
  <si>
    <t>CTCLADDTI</t>
  </si>
  <si>
    <t>Date System Requested Dial</t>
  </si>
  <si>
    <t>CTCLADTMI</t>
  </si>
  <si>
    <t>Time System Requested Dial</t>
  </si>
  <si>
    <t>CTCLAENDTM</t>
  </si>
  <si>
    <t>Time Call was Terminated/Trans</t>
  </si>
  <si>
    <t>CTCLAHOLD</t>
  </si>
  <si>
    <t>User Hold Time (seconds)</t>
  </si>
  <si>
    <t>CTCLAINITTM</t>
  </si>
  <si>
    <t>Time Call was Initiated/Transf</t>
  </si>
  <si>
    <t>CTCLAITALK</t>
  </si>
  <si>
    <t>Inbound Talk Time for Call</t>
  </si>
  <si>
    <t>CTCLAKEY</t>
  </si>
  <si>
    <t>Detailed Call Log Agent Key</t>
  </si>
  <si>
    <t>CTCLAMANUAL</t>
  </si>
  <si>
    <t>Manual Time for Call</t>
  </si>
  <si>
    <t>CTCLANI</t>
  </si>
  <si>
    <t>ANI Digits Received</t>
  </si>
  <si>
    <t>CTCLAOTALK</t>
  </si>
  <si>
    <t>Outbound Talk Time for Call</t>
  </si>
  <si>
    <t>CTCLAPTP</t>
  </si>
  <si>
    <t>Promise to Pay</t>
  </si>
  <si>
    <t>CTCLATALK</t>
  </si>
  <si>
    <t>Talk Time for Call</t>
  </si>
  <si>
    <t>CTCLAUPDATE</t>
  </si>
  <si>
    <t>Update Time for Call</t>
  </si>
  <si>
    <t>CTCLAWAIT</t>
  </si>
  <si>
    <t>Wait Time for Call</t>
  </si>
  <si>
    <t>Call Action Note</t>
  </si>
  <si>
    <t>AR47784</t>
  </si>
  <si>
    <t>CTCLCLNT</t>
  </si>
  <si>
    <t>Account Client</t>
  </si>
  <si>
    <t>CTCLCONSENT</t>
  </si>
  <si>
    <t>Has Autodial Consent?</t>
  </si>
  <si>
    <t>CTCLDIALAHEAD</t>
  </si>
  <si>
    <t>Dial Ahead?</t>
  </si>
  <si>
    <t>CTCLDIALID</t>
  </si>
  <si>
    <t>CTCLDNIS</t>
  </si>
  <si>
    <t>DNIS Digits Received</t>
  </si>
  <si>
    <t>CTCLEXECUTEDACTIONS</t>
  </si>
  <si>
    <t>Executed Call Actions?</t>
  </si>
  <si>
    <t>AR47783</t>
  </si>
  <si>
    <t>CTCLEXECUTEDCALLENDS</t>
  </si>
  <si>
    <t>Executed Workflow Event (ARCALLENDS)?</t>
  </si>
  <si>
    <t>CTCLFINAL</t>
  </si>
  <si>
    <t>Call Wrapped Up?</t>
  </si>
  <si>
    <t>AR47764</t>
  </si>
  <si>
    <t>CTCLIANSWER</t>
  </si>
  <si>
    <t>Inbound Answer Code</t>
  </si>
  <si>
    <t>CTCLIHOLD</t>
  </si>
  <si>
    <t>Inbound Hold Time (seconds)</t>
  </si>
  <si>
    <t>CTCLINTENDEDPARTY</t>
  </si>
  <si>
    <t>Intended Party</t>
  </si>
  <si>
    <t>CTCLITALK</t>
  </si>
  <si>
    <t>Inbound Talk Time (seconds)</t>
  </si>
  <si>
    <t>CTCLIVRHIST</t>
  </si>
  <si>
    <t>IVR History</t>
  </si>
  <si>
    <t>CTCLKEY</t>
  </si>
  <si>
    <t>Call Id</t>
  </si>
  <si>
    <t>CTCLLCR</t>
  </si>
  <si>
    <t>Least Cost Route</t>
  </si>
  <si>
    <t>CTCLLINE</t>
  </si>
  <si>
    <t>Phone Line</t>
  </si>
  <si>
    <t>CTCLMANUAL</t>
  </si>
  <si>
    <t>Manual Time (seconds)</t>
  </si>
  <si>
    <t>CTCLMANUALCONNECT</t>
  </si>
  <si>
    <t>Manual Dial Confirmed Connect?</t>
  </si>
  <si>
    <t>AR47707</t>
  </si>
  <si>
    <t>CTCLMANUALCP</t>
  </si>
  <si>
    <t>Is Contact Platform Manual?</t>
  </si>
  <si>
    <t>CTCLMOBILE</t>
  </si>
  <si>
    <t>Is Phone Number Mobile?</t>
  </si>
  <si>
    <t>CTCLNEARBY</t>
  </si>
  <si>
    <t>Nearby Id (Entity||Nearby)</t>
  </si>
  <si>
    <t>CTCLNEVERCALL</t>
  </si>
  <si>
    <t>Never Call Warning Was Declined?</t>
  </si>
  <si>
    <t>CTCLNUISANCE</t>
  </si>
  <si>
    <t>Nuisance Call?</t>
  </si>
  <si>
    <t>CTCLOHOLD</t>
  </si>
  <si>
    <t>Outbound Hold Time (seconds)</t>
  </si>
  <si>
    <t>CTCLOTALK</t>
  </si>
  <si>
    <t>Outbound Talk Time (seconds)</t>
  </si>
  <si>
    <t>CTCLPAMT</t>
  </si>
  <si>
    <t>CTCLPARTYNAME</t>
  </si>
  <si>
    <t>AR48020</t>
  </si>
  <si>
    <t>CTCLPARTYREL</t>
  </si>
  <si>
    <t>AR48028</t>
  </si>
  <si>
    <t>CTCLPAYAMT</t>
  </si>
  <si>
    <t>CTCLPHONE</t>
  </si>
  <si>
    <t>Phone Number Dialed</t>
  </si>
  <si>
    <t>Dialed Phone or ANI Digits</t>
  </si>
  <si>
    <t>AR48086</t>
  </si>
  <si>
    <t>CTCLPHTYPE</t>
  </si>
  <si>
    <t>CTCLPOOL</t>
  </si>
  <si>
    <t>Pool</t>
  </si>
  <si>
    <t>CTCLPTP</t>
  </si>
  <si>
    <t>Promise to Pay?</t>
  </si>
  <si>
    <t>CTCLRECFILE</t>
  </si>
  <si>
    <t>Voice Trak Recording File</t>
  </si>
  <si>
    <t>CTCLRECMASK</t>
  </si>
  <si>
    <t>VT Recording Was Masked?</t>
  </si>
  <si>
    <t>SYFLD_CTCLRECMASK</t>
  </si>
  <si>
    <t>CTCLRECORD</t>
  </si>
  <si>
    <t>Voice Trak Recording? (0/1)</t>
  </si>
  <si>
    <t>CTCLRECORDING</t>
  </si>
  <si>
    <t>Voice Trak Recording?</t>
  </si>
  <si>
    <t>AR48021</t>
  </si>
  <si>
    <t>CTCLRELEASE</t>
  </si>
  <si>
    <t>Release Time (seconds)</t>
  </si>
  <si>
    <t>CTCLRESULT</t>
  </si>
  <si>
    <t>Result (Code or &lt;Termination&gt;)</t>
  </si>
  <si>
    <t>AR48029</t>
  </si>
  <si>
    <t>CTCLRESULTCODE</t>
  </si>
  <si>
    <t>AR47768</t>
  </si>
  <si>
    <t>CTCLROUTE</t>
  </si>
  <si>
    <t>Inbound Route</t>
  </si>
  <si>
    <t>CTCLRPC</t>
  </si>
  <si>
    <t>Right Party Contact?</t>
  </si>
  <si>
    <t>CTCLSUBMIT</t>
  </si>
  <si>
    <t>Recorded Payment Type</t>
  </si>
  <si>
    <t>CC|Credit Card Payment Submitted|~ACH|ACH/Check Payment Submitted|~NONE|No Payment Submitted|</t>
  </si>
  <si>
    <t>SYFLD_CTCLSUBMIT</t>
  </si>
  <si>
    <t>CTCLTABLE</t>
  </si>
  <si>
    <t>Talk Time (seconds)</t>
  </si>
  <si>
    <t>CTCLTCB</t>
  </si>
  <si>
    <t>Timed Callback?</t>
  </si>
  <si>
    <t>CTCLTEDESC</t>
  </si>
  <si>
    <t>CTCALLLOGTERM</t>
  </si>
  <si>
    <t>CTCLTEKEY</t>
  </si>
  <si>
    <t>CTCLTEMP</t>
  </si>
  <si>
    <t>Temporary Value</t>
  </si>
  <si>
    <t>AR47809</t>
  </si>
  <si>
    <t>CTCLTRANSFER</t>
  </si>
  <si>
    <t>Number of Transfers</t>
  </si>
  <si>
    <t>CTCLTRNUMBER</t>
  </si>
  <si>
    <t>Transfer Phone Number</t>
  </si>
  <si>
    <t>CTCLTWRAPUPGROUP</t>
  </si>
  <si>
    <t>Wrap-Up Group</t>
  </si>
  <si>
    <t>CTCLTYDESC</t>
  </si>
  <si>
    <t>Call Log Type Description</t>
  </si>
  <si>
    <t>CTCALLLOGTYPE</t>
  </si>
  <si>
    <t>CTCLTYKEY</t>
  </si>
  <si>
    <t>Call Log Type Key</t>
  </si>
  <si>
    <t>Call Type</t>
  </si>
  <si>
    <t>CTCLUPDATE</t>
  </si>
  <si>
    <t>User Update Time (seconds)</t>
  </si>
  <si>
    <t>CTCLVALIDITY</t>
  </si>
  <si>
    <t>Obtained Cell Phone Consent?</t>
  </si>
  <si>
    <t>Y|Obtaining Cell Ph Consent|~N|Not Obtaining Cell Ph Consent|</t>
  </si>
  <si>
    <t>CTCLVC</t>
  </si>
  <si>
    <t>Verified Contact?</t>
  </si>
  <si>
    <t>CTCLWAIT</t>
  </si>
  <si>
    <t>Wait Time (seconds)</t>
  </si>
  <si>
    <t>DLAUTOGEN</t>
  </si>
  <si>
    <t>Autogenerate the Key</t>
  </si>
  <si>
    <t>STFILE</t>
  </si>
  <si>
    <t>DLDESC</t>
  </si>
  <si>
    <t>SYFLD_DLDESC</t>
  </si>
  <si>
    <t>DLFDESC</t>
  </si>
  <si>
    <t>Record Format Field Desc</t>
  </si>
  <si>
    <t>STFILE2</t>
  </si>
  <si>
    <t>DLFEND</t>
  </si>
  <si>
    <t>Rec Form Field Ending Position</t>
  </si>
  <si>
    <t>DLFILE</t>
  </si>
  <si>
    <t>Record Format Key</t>
  </si>
  <si>
    <t>DLFIMP</t>
  </si>
  <si>
    <t>RF Implied Decimal (obsolete)</t>
  </si>
  <si>
    <t>DLFKEY</t>
  </si>
  <si>
    <t>Record Format Field Key</t>
  </si>
  <si>
    <t>DLFLEN</t>
  </si>
  <si>
    <t>Record Format Field Length</t>
  </si>
  <si>
    <t>DLFNAME</t>
  </si>
  <si>
    <t>Record Format Field Name</t>
  </si>
  <si>
    <t>DLFSPEC</t>
  </si>
  <si>
    <t>Rec Form Field Format Spec</t>
  </si>
  <si>
    <t>DLFSTART</t>
  </si>
  <si>
    <t>Rec Format Start Pos/Field Num</t>
  </si>
  <si>
    <t>DLFTYPE</t>
  </si>
  <si>
    <t>Record format Field Name</t>
  </si>
  <si>
    <t>DLLIMIT</t>
  </si>
  <si>
    <t>Record Format Delimiter</t>
  </si>
  <si>
    <t>DLLOGIC</t>
  </si>
  <si>
    <t>Record Format Logic Block</t>
  </si>
  <si>
    <t>DLMASTER</t>
  </si>
  <si>
    <t>Record Format is Master?</t>
  </si>
  <si>
    <t>DLMEDIA</t>
  </si>
  <si>
    <t>Record Format Media Type</t>
  </si>
  <si>
    <t>DLMFORM</t>
  </si>
  <si>
    <t>Record Format Master Format</t>
  </si>
  <si>
    <t>DLMSEC</t>
  </si>
  <si>
    <t>SYFLD_DLMSEC</t>
  </si>
  <si>
    <t>DLNOTES</t>
  </si>
  <si>
    <t>Record Format Notes</t>
  </si>
  <si>
    <t>DLPREIMP</t>
  </si>
  <si>
    <t>Pre Import Event</t>
  </si>
  <si>
    <t>DLPROPWIN</t>
  </si>
  <si>
    <t>Properties Window</t>
  </si>
  <si>
    <t>DLPSTIMP</t>
  </si>
  <si>
    <t>Post Import Event</t>
  </si>
  <si>
    <t>DLQUOTES</t>
  </si>
  <si>
    <t>Export Format with Quotes</t>
  </si>
  <si>
    <t>DLRTYPE</t>
  </si>
  <si>
    <t>Record Format Type</t>
  </si>
  <si>
    <t>M||~G||~A||</t>
  </si>
  <si>
    <t>DLSHARE</t>
  </si>
  <si>
    <t>Shared Variable for OverRide</t>
  </si>
  <si>
    <t>SY_DLSHARE</t>
  </si>
  <si>
    <t>DLTABLE</t>
  </si>
  <si>
    <t>SYFLD_DLTABLE</t>
  </si>
  <si>
    <t>DLTACT</t>
  </si>
  <si>
    <t>Record Format Tactic</t>
  </si>
  <si>
    <t>DLVAR</t>
  </si>
  <si>
    <t>Variable or Fixed</t>
  </si>
  <si>
    <t>F|Fixed|FSSHRFVARFIX_F~V|Variable|FSSHRFVARFIX_V</t>
  </si>
  <si>
    <t>SYFLD_DLVAR</t>
  </si>
  <si>
    <t>DLVARNUM</t>
  </si>
  <si>
    <t>Number of Lines in Rec Format</t>
  </si>
  <si>
    <t>DMLCAUTOINST</t>
  </si>
  <si>
    <t>Auto Instantiation</t>
  </si>
  <si>
    <t>STDMLCOM</t>
  </si>
  <si>
    <t>SY24</t>
  </si>
  <si>
    <t>DMLCAUTOONLY</t>
  </si>
  <si>
    <t>Only for System-Instantiate</t>
  </si>
  <si>
    <t>SY25</t>
  </si>
  <si>
    <t>DMLCDESC</t>
  </si>
  <si>
    <t>System Servic Long Description</t>
  </si>
  <si>
    <t>SY26</t>
  </si>
  <si>
    <t>DMLCDYNAMIC</t>
  </si>
  <si>
    <t>Dynamic Service</t>
  </si>
  <si>
    <t>SY27</t>
  </si>
  <si>
    <t>DMLCDYNBUILD</t>
  </si>
  <si>
    <t>Dynamics Build Routine</t>
  </si>
  <si>
    <t>DMLCDYNREGRTN</t>
  </si>
  <si>
    <t>Dynamic registry routine</t>
  </si>
  <si>
    <t>DMLCDYNRTN</t>
  </si>
  <si>
    <t>Dynamic Property Routine</t>
  </si>
  <si>
    <t>SY28</t>
  </si>
  <si>
    <t>DMLCINITROU</t>
  </si>
  <si>
    <t>Sys Service Initialization rou</t>
  </si>
  <si>
    <t>SY29</t>
  </si>
  <si>
    <t>DMLCINMEM</t>
  </si>
  <si>
    <t>In Memory Flag</t>
  </si>
  <si>
    <t>SY30</t>
  </si>
  <si>
    <t>DMLCKILLROU</t>
  </si>
  <si>
    <t>Sys Service Kill Routine</t>
  </si>
  <si>
    <t>SY31</t>
  </si>
  <si>
    <t>DMLCNAME</t>
  </si>
  <si>
    <t>Formatted Service Name</t>
  </si>
  <si>
    <t>DMLCNOTE</t>
  </si>
  <si>
    <t>System Service Notes</t>
  </si>
  <si>
    <t>DMLCOMP</t>
  </si>
  <si>
    <t>System Service Key</t>
  </si>
  <si>
    <t>DMLCOMPARAM</t>
  </si>
  <si>
    <t>Parameter Number</t>
  </si>
  <si>
    <t>STDMLCOMFPARAM</t>
  </si>
  <si>
    <t>SY32</t>
  </si>
  <si>
    <t>DMLCOMPARAMDESC</t>
  </si>
  <si>
    <t>Parameter Description</t>
  </si>
  <si>
    <t>SY33</t>
  </si>
  <si>
    <t>DMLCOMPARAMMAND</t>
  </si>
  <si>
    <t>Sys Service Param Mand Flag</t>
  </si>
  <si>
    <t>SY34</t>
  </si>
  <si>
    <t>DMLCOMPARAMNAME</t>
  </si>
  <si>
    <t>Sys Service Parameter Name</t>
  </si>
  <si>
    <t>SY35</t>
  </si>
  <si>
    <t>DMLCOMPPARAMREF</t>
  </si>
  <si>
    <t>Sys Service Param By Ref Flag</t>
  </si>
  <si>
    <t>SY36</t>
  </si>
  <si>
    <t>DMLCREQMOD</t>
  </si>
  <si>
    <t>Require Modifier</t>
  </si>
  <si>
    <t>DMLCSDES</t>
  </si>
  <si>
    <t>System Service Short Descript.</t>
  </si>
  <si>
    <t>SY37</t>
  </si>
  <si>
    <t>DMLCSERN</t>
  </si>
  <si>
    <t>System Service Serial Number</t>
  </si>
  <si>
    <t>STDMLSER</t>
  </si>
  <si>
    <t>DMLCTYPE</t>
  </si>
  <si>
    <t>System Service Type</t>
  </si>
  <si>
    <t>VALTYPES{STHNSERV</t>
  </si>
  <si>
    <t>SY38</t>
  </si>
  <si>
    <t>DMLHELP</t>
  </si>
  <si>
    <t>Help ID field</t>
  </si>
  <si>
    <t>DMLIFLAG</t>
  </si>
  <si>
    <t>Interactive Flag</t>
  </si>
  <si>
    <t>STDMLTYP</t>
  </si>
  <si>
    <t>SY39</t>
  </si>
  <si>
    <t>DMLMETHOD</t>
  </si>
  <si>
    <t>System Service Method Name</t>
  </si>
  <si>
    <t>STDMLCOMF</t>
  </si>
  <si>
    <t>SY40</t>
  </si>
  <si>
    <t>DMLMETHODCOM</t>
  </si>
  <si>
    <t>Service that owns this method</t>
  </si>
  <si>
    <t>DMLMETHODDESC</t>
  </si>
  <si>
    <t>Sys Service Description</t>
  </si>
  <si>
    <t>SY41</t>
  </si>
  <si>
    <t>DMLMETHODHELP</t>
  </si>
  <si>
    <t>Sys Service Method Help ID</t>
  </si>
  <si>
    <t>DMLMETHODKEY</t>
  </si>
  <si>
    <t>Sys Service Autogen Key</t>
  </si>
  <si>
    <t>SYFLD_DMLMETHODKEY</t>
  </si>
  <si>
    <t>DMLMETHODPARROU</t>
  </si>
  <si>
    <t>Sys Service Method Params Chk</t>
  </si>
  <si>
    <t>SY42</t>
  </si>
  <si>
    <t>DMLMETHODROU</t>
  </si>
  <si>
    <t>Sys Service Routine</t>
  </si>
  <si>
    <t>SY43</t>
  </si>
  <si>
    <t>DMLMETHODSDESC</t>
  </si>
  <si>
    <t>Sys Service Short Desc</t>
  </si>
  <si>
    <t>SY44</t>
  </si>
  <si>
    <t>DMLMETHODTYPE</t>
  </si>
  <si>
    <t>Sys Service Method Type</t>
  </si>
  <si>
    <t>SY45</t>
  </si>
  <si>
    <t>DMLMODSEC</t>
  </si>
  <si>
    <t>SY378</t>
  </si>
  <si>
    <t>DMLPROPGET</t>
  </si>
  <si>
    <t>Service Property Get Function</t>
  </si>
  <si>
    <t>STDMLPROPERTIES</t>
  </si>
  <si>
    <t>SY46</t>
  </si>
  <si>
    <t>DMLPROPHELP</t>
  </si>
  <si>
    <t>Service Property Help ID</t>
  </si>
  <si>
    <t>DMLPROPNAME</t>
  </si>
  <si>
    <t>Service Property Name</t>
  </si>
  <si>
    <t>SY47</t>
  </si>
  <si>
    <t>DMLPROPREAD</t>
  </si>
  <si>
    <t>Service Property Read Only</t>
  </si>
  <si>
    <t>SY48</t>
  </si>
  <si>
    <t>DMLPROPSDESC</t>
  </si>
  <si>
    <t>Service Property Short Desc</t>
  </si>
  <si>
    <t>SY49</t>
  </si>
  <si>
    <t>DMLPROPSET</t>
  </si>
  <si>
    <t>Service Property Set Function</t>
  </si>
  <si>
    <t>SY50</t>
  </si>
  <si>
    <t>DMLSDESC</t>
  </si>
  <si>
    <t>System Serv. serial num desc</t>
  </si>
  <si>
    <t>DMLTDESC</t>
  </si>
  <si>
    <t>Architect Script Type Descript</t>
  </si>
  <si>
    <t>SY51</t>
  </si>
  <si>
    <t>DMLTHELP</t>
  </si>
  <si>
    <t>Help Field</t>
  </si>
  <si>
    <t>DMLTKEY</t>
  </si>
  <si>
    <t>Architect Script Type Key</t>
  </si>
  <si>
    <t>FDDLDATE</t>
  </si>
  <si>
    <t>Date of help search</t>
  </si>
  <si>
    <t>FDDOCLOG</t>
  </si>
  <si>
    <t>SY11069</t>
  </si>
  <si>
    <t>FDDLHITS</t>
  </si>
  <si>
    <t>Items found by help search</t>
  </si>
  <si>
    <t>SY11072</t>
  </si>
  <si>
    <t>FDDLID</t>
  </si>
  <si>
    <t>Key to help search log</t>
  </si>
  <si>
    <t>SY11073</t>
  </si>
  <si>
    <t>FDDLKIND</t>
  </si>
  <si>
    <t>Kind of search</t>
  </si>
  <si>
    <t>SY11074</t>
  </si>
  <si>
    <t>FDDLLIMT</t>
  </si>
  <si>
    <t>Search limits</t>
  </si>
  <si>
    <t>SY11075</t>
  </si>
  <si>
    <t>FDDLTEXT</t>
  </si>
  <si>
    <t>Text of help search</t>
  </si>
  <si>
    <t>SY11076</t>
  </si>
  <si>
    <t>FDDLTIME</t>
  </si>
  <si>
    <t>Time of help search</t>
  </si>
  <si>
    <t>SY11077</t>
  </si>
  <si>
    <t>FDDLUSER</t>
  </si>
  <si>
    <t>User who serched for help</t>
  </si>
  <si>
    <t>SY11078</t>
  </si>
  <si>
    <t>FDDLWDLID</t>
  </si>
  <si>
    <t>Pointer to search log</t>
  </si>
  <si>
    <t>FDDOCLOGW</t>
  </si>
  <si>
    <t>SY11079</t>
  </si>
  <si>
    <t>FDDLWID</t>
  </si>
  <si>
    <t>Key to search words</t>
  </si>
  <si>
    <t>SY11080</t>
  </si>
  <si>
    <t>FDDLWORD</t>
  </si>
  <si>
    <t>Word in help search text</t>
  </si>
  <si>
    <t>SY11081</t>
  </si>
  <si>
    <t>FDDTAUTOCLR</t>
  </si>
  <si>
    <t>Auto clear field</t>
  </si>
  <si>
    <t>FDDATATYPE</t>
  </si>
  <si>
    <t>SY11188</t>
  </si>
  <si>
    <t>FDDTCHUIIN</t>
  </si>
  <si>
    <t>Allow CHUI Input</t>
  </si>
  <si>
    <t>SY11170</t>
  </si>
  <si>
    <t>FDDTDESC</t>
  </si>
  <si>
    <t>Data Type Description</t>
  </si>
  <si>
    <t>SY11173</t>
  </si>
  <si>
    <t>FDDTDISPONLY</t>
  </si>
  <si>
    <t>Allow Display Only Attribute</t>
  </si>
  <si>
    <t>SY11174</t>
  </si>
  <si>
    <t>FDDTEXT2INT</t>
  </si>
  <si>
    <t>External to Internal Conv.</t>
  </si>
  <si>
    <t>FDDTEXTATTR</t>
  </si>
  <si>
    <t>Extend Attributes in FDFLDATA</t>
  </si>
  <si>
    <t>SY11175</t>
  </si>
  <si>
    <t>FDDTFLDVAL</t>
  </si>
  <si>
    <t>Do field validations</t>
  </si>
  <si>
    <t>SY11176</t>
  </si>
  <si>
    <t>FDDTFORMDATA</t>
  </si>
  <si>
    <t>Get Data from Form on Input</t>
  </si>
  <si>
    <t>SY11177</t>
  </si>
  <si>
    <t>FDDTHELPID</t>
  </si>
  <si>
    <t>SY11180</t>
  </si>
  <si>
    <t>FDDTINT2EXT</t>
  </si>
  <si>
    <t>Internal to External Conv.</t>
  </si>
  <si>
    <t>FDDTMAND</t>
  </si>
  <si>
    <t>Do Mandatory field check</t>
  </si>
  <si>
    <t>SY11181</t>
  </si>
  <si>
    <t>FDDTNOOUT</t>
  </si>
  <si>
    <t>No Output</t>
  </si>
  <si>
    <t>SY11182</t>
  </si>
  <si>
    <t>FDDTREFORMAT</t>
  </si>
  <si>
    <t>Refomat input</t>
  </si>
  <si>
    <t>SY11183</t>
  </si>
  <si>
    <t>FDDTREND</t>
  </si>
  <si>
    <t>Change Rend on Input</t>
  </si>
  <si>
    <t>SY11184</t>
  </si>
  <si>
    <t>FDDTSCROLL</t>
  </si>
  <si>
    <t>Allow in Scrolling Region</t>
  </si>
  <si>
    <t>SY11185</t>
  </si>
  <si>
    <t>FDDTSTATUS</t>
  </si>
  <si>
    <t>Set field change status</t>
  </si>
  <si>
    <t>SY11186</t>
  </si>
  <si>
    <t>FDDTTYPE</t>
  </si>
  <si>
    <t>SY11187</t>
  </si>
  <si>
    <t>FDLANGCODE</t>
  </si>
  <si>
    <t>Language code, 3 letters</t>
  </si>
  <si>
    <t>FDLANGDESC</t>
  </si>
  <si>
    <t>Language description</t>
  </si>
  <si>
    <t>271-300 Delinquency Amount</t>
  </si>
  <si>
    <t>FSACAGEDEL</t>
  </si>
  <si>
    <t>FS256</t>
  </si>
  <si>
    <t>271-300 Delinquency Count</t>
  </si>
  <si>
    <t>FS257</t>
  </si>
  <si>
    <t>301-330 Delinquency Amount</t>
  </si>
  <si>
    <t>FS258</t>
  </si>
  <si>
    <t>301-330 Delinquency Count</t>
  </si>
  <si>
    <t>FS259</t>
  </si>
  <si>
    <t>331+ Delinquency Amount</t>
  </si>
  <si>
    <t>FS260</t>
  </si>
  <si>
    <t>331+ Delinquency Count</t>
  </si>
  <si>
    <t>FS261</t>
  </si>
  <si>
    <t>FSACAG181AMT</t>
  </si>
  <si>
    <t>Amount Current Past Due 181+</t>
  </si>
  <si>
    <t>FS1453</t>
  </si>
  <si>
    <t>FSACAG181CNT</t>
  </si>
  <si>
    <t>Number of Times Past Due 181+</t>
  </si>
  <si>
    <t>FS263</t>
  </si>
  <si>
    <t>1-30 Delinquency Amount</t>
  </si>
  <si>
    <t>FS238</t>
  </si>
  <si>
    <t>1-30 Delinquency Count</t>
  </si>
  <si>
    <t>FS239</t>
  </si>
  <si>
    <t>31-60 Delinquency Amount</t>
  </si>
  <si>
    <t>FS240</t>
  </si>
  <si>
    <t>31-60 Delinquency Count</t>
  </si>
  <si>
    <t>FS241</t>
  </si>
  <si>
    <t>61-90 Delinquency Amount</t>
  </si>
  <si>
    <t>FS242</t>
  </si>
  <si>
    <t>61-90 Delinquency Count</t>
  </si>
  <si>
    <t>FS243</t>
  </si>
  <si>
    <t>91-120 Delinquency Amount</t>
  </si>
  <si>
    <t>FS244</t>
  </si>
  <si>
    <t>91-120 Delinquency Count</t>
  </si>
  <si>
    <t>FS245</t>
  </si>
  <si>
    <t>121-150 Delinquency Amount</t>
  </si>
  <si>
    <t>FS246</t>
  </si>
  <si>
    <t>121-150 Delinquency Count</t>
  </si>
  <si>
    <t>FS247</t>
  </si>
  <si>
    <t>151-180 Delinquency Amount</t>
  </si>
  <si>
    <t>FS248</t>
  </si>
  <si>
    <t>151-180 Delinquency Count</t>
  </si>
  <si>
    <t>FS249</t>
  </si>
  <si>
    <t>181-210 Delinquency Amount</t>
  </si>
  <si>
    <t>FS250</t>
  </si>
  <si>
    <t>181-210 Delinquency Count</t>
  </si>
  <si>
    <t>FS251</t>
  </si>
  <si>
    <t>211-240 Delinquency Amount</t>
  </si>
  <si>
    <t>FS252</t>
  </si>
  <si>
    <t>211-240 Delinquency Count</t>
  </si>
  <si>
    <t>FS253</t>
  </si>
  <si>
    <t>241-270 Delinquency Amount</t>
  </si>
  <si>
    <t>FS254</t>
  </si>
  <si>
    <t>241-270 Delinquency Count</t>
  </si>
  <si>
    <t>FS255</t>
  </si>
  <si>
    <t>FSACAGEACID</t>
  </si>
  <si>
    <t>FSACAGEDELID</t>
  </si>
  <si>
    <t>Aged Delinquency ID</t>
  </si>
  <si>
    <t>FS265</t>
  </si>
  <si>
    <t>FSACAGEID</t>
  </si>
  <si>
    <t>Aged Deliquency Bal ID</t>
  </si>
  <si>
    <t>FSACAGOV180AMT</t>
  </si>
  <si>
    <t>Total over 180 days</t>
  </si>
  <si>
    <t>FS266</t>
  </si>
  <si>
    <t>FSACAGOV180CNT</t>
  </si>
  <si>
    <t>Count over 180 days</t>
  </si>
  <si>
    <t>FS267</t>
  </si>
  <si>
    <t>FSACAGPDAMT</t>
  </si>
  <si>
    <t>Total Amount Past Due</t>
  </si>
  <si>
    <t>FS262</t>
  </si>
  <si>
    <t>Times in Collections</t>
  </si>
  <si>
    <t>FSACALWPLCVENDID</t>
  </si>
  <si>
    <t>Always place vendor</t>
  </si>
  <si>
    <t>FS2305</t>
  </si>
  <si>
    <t>NSF Amounts Cycle-To-Date</t>
  </si>
  <si>
    <t>NSF Fees Cycle-To-Date</t>
  </si>
  <si>
    <t>Over The Limit Fees Cycle-To-D</t>
  </si>
  <si>
    <t>Returns Amount Cycle-To-Date</t>
  </si>
  <si>
    <t>Dispute Amount Cycle-To-Date</t>
  </si>
  <si>
    <t>Last Purchase Amount</t>
  </si>
  <si>
    <t>Interest Paid Life-To-Date</t>
  </si>
  <si>
    <t>Amount LTD Purchases</t>
  </si>
  <si>
    <t>SYFLD_FSACAMTLTDPURCHASES</t>
  </si>
  <si>
    <t>Returns Number of Life-To-Date</t>
  </si>
  <si>
    <t>Debit Memo Amount</t>
  </si>
  <si>
    <t>SYFLD_FSACAMTMEMODB</t>
  </si>
  <si>
    <t>Late Fees Paid Year-To-Date</t>
  </si>
  <si>
    <t>Credit Score At Application</t>
  </si>
  <si>
    <t>FSACAPPSOURCE</t>
  </si>
  <si>
    <t>Application Source</t>
  </si>
  <si>
    <t>AR43560</t>
  </si>
  <si>
    <t>FSACBATCHID</t>
  </si>
  <si>
    <t>Asset Sales Batch ID</t>
  </si>
  <si>
    <t>FSVABATCH</t>
  </si>
  <si>
    <t>SYFLD_FSACBATCHID</t>
  </si>
  <si>
    <t>Charge Off Principal</t>
  </si>
  <si>
    <t>AR43552</t>
  </si>
  <si>
    <t>FSACCOLLTOT</t>
  </si>
  <si>
    <t>Total number of collateral ite</t>
  </si>
  <si>
    <t>FS1707</t>
  </si>
  <si>
    <t>FSACCORPFINENT</t>
  </si>
  <si>
    <t>Corporate Financial Entity</t>
  </si>
  <si>
    <t>AR43550</t>
  </si>
  <si>
    <t>Last Fees Cycle-To-Date</t>
  </si>
  <si>
    <t>Purchases Cycle-To-Date</t>
  </si>
  <si>
    <t>FSACCURBLSTATUS</t>
  </si>
  <si>
    <t>Current Billing Status</t>
  </si>
  <si>
    <t>FSACCURBRNCH</t>
  </si>
  <si>
    <t>Current branch</t>
  </si>
  <si>
    <t>FS1420</t>
  </si>
  <si>
    <t>FSACCUREDTE</t>
  </si>
  <si>
    <t>Cure date</t>
  </si>
  <si>
    <t>FSACCURRPLID</t>
  </si>
  <si>
    <t>Current Placement ID</t>
  </si>
  <si>
    <t>FS93</t>
  </si>
  <si>
    <t>Interest Paid Year-To-Date</t>
  </si>
  <si>
    <t>Customer Statement Flag</t>
  </si>
  <si>
    <t>SYFLD_FSACDATELASTPURCH</t>
  </si>
  <si>
    <t>Last Return Date</t>
  </si>
  <si>
    <t>Last Reversed Payment Date</t>
  </si>
  <si>
    <t>Last Returned Check Date</t>
  </si>
  <si>
    <t>SYFLD_FSACDATELASTRTCHECK</t>
  </si>
  <si>
    <t>Last Statement Date</t>
  </si>
  <si>
    <t>SYFLD_FSACDATELASTSTMT</t>
  </si>
  <si>
    <t>Last Late Fee Assessed Date</t>
  </si>
  <si>
    <t>SYFLD_FSACDATELATEFEE</t>
  </si>
  <si>
    <t>Date Current Late Fee Assessed</t>
  </si>
  <si>
    <t>Next Late Fee Assessed Date</t>
  </si>
  <si>
    <t>SYFLD_FSACDATELATEFEENEXT</t>
  </si>
  <si>
    <t>Last Prior Late Fee Assessed</t>
  </si>
  <si>
    <t>SYFLD_FSACDATELATEFEEPRIOR</t>
  </si>
  <si>
    <t>Date Next Statement</t>
  </si>
  <si>
    <t>SYFLD_FSACDATENEXTSTMT</t>
  </si>
  <si>
    <t>Number of days late</t>
  </si>
  <si>
    <t>FS1421</t>
  </si>
  <si>
    <t>Days Till Charge Off</t>
  </si>
  <si>
    <t>FSACDBPURCHASEID</t>
  </si>
  <si>
    <t>Purchase Record ID</t>
  </si>
  <si>
    <t>FSDBPURCHASE</t>
  </si>
  <si>
    <t>AR22675</t>
  </si>
  <si>
    <t>FSACDELSTAT</t>
  </si>
  <si>
    <t>Delinquency Bucket</t>
  </si>
  <si>
    <t>FS224</t>
  </si>
  <si>
    <t>DUNS Number</t>
  </si>
  <si>
    <t>FS2647</t>
  </si>
  <si>
    <t>Employee</t>
  </si>
  <si>
    <t>AR43545</t>
  </si>
  <si>
    <t>FSACGRACEPRD</t>
  </si>
  <si>
    <t>FS1422</t>
  </si>
  <si>
    <t>FSACHBACID</t>
  </si>
  <si>
    <t>FSACHOSTBALANCE</t>
  </si>
  <si>
    <t>SYFLD_FSACHBACID</t>
  </si>
  <si>
    <t>FSACHBAMT</t>
  </si>
  <si>
    <t>Balance Amount</t>
  </si>
  <si>
    <t>SYFLD_FSACHBAMT</t>
  </si>
  <si>
    <t>FSACHBID</t>
  </si>
  <si>
    <t>SYFLD_FSACHBID</t>
  </si>
  <si>
    <t>FSACHBTYPE</t>
  </si>
  <si>
    <t>SYFLD_FSACHBTYPE</t>
  </si>
  <si>
    <t>Highest Balance Amount</t>
  </si>
  <si>
    <t>AR43554</t>
  </si>
  <si>
    <t>Date of Highest Balance</t>
  </si>
  <si>
    <t>AR43555</t>
  </si>
  <si>
    <t>FSACHOSTACCTID</t>
  </si>
  <si>
    <t>Host Account ID</t>
  </si>
  <si>
    <t>FSACHOSTACCTNUM</t>
  </si>
  <si>
    <t>Host account number</t>
  </si>
  <si>
    <t>FS1419</t>
  </si>
  <si>
    <t>FSACHOSTBAL</t>
  </si>
  <si>
    <t>Host Balance</t>
  </si>
  <si>
    <t>FS415</t>
  </si>
  <si>
    <t>FSACHOSTBALDTE</t>
  </si>
  <si>
    <t>Host Balance Update Date</t>
  </si>
  <si>
    <t>SYFLD_FSACHOSTBALDTE</t>
  </si>
  <si>
    <t>FSACHOSTBNKCHP</t>
  </si>
  <si>
    <t>Host Bankruptcy Chapter</t>
  </si>
  <si>
    <t>SYFLD_FSACHOSTBNKCHP</t>
  </si>
  <si>
    <t>FSACHOSTDEMODTE</t>
  </si>
  <si>
    <t>Host Demographic Update Date</t>
  </si>
  <si>
    <t>SYFLD_FSACHOSTDEMODTE</t>
  </si>
  <si>
    <t>FSACHOSTID</t>
  </si>
  <si>
    <t>Host ID</t>
  </si>
  <si>
    <t>FSACHOSTIDFL</t>
  </si>
  <si>
    <t>FS1840</t>
  </si>
  <si>
    <t>FSACHSHACID</t>
  </si>
  <si>
    <t>FSACHOSTSTATHIST</t>
  </si>
  <si>
    <t>SYFLD_FSACHSHACID</t>
  </si>
  <si>
    <t>FSACHSHFIRSTDTE</t>
  </si>
  <si>
    <t>Date first sent</t>
  </si>
  <si>
    <t>SYFLD_FSACHSHFIRSTDTE</t>
  </si>
  <si>
    <t>FSACHSHFIRSTTME</t>
  </si>
  <si>
    <t>Time first sent</t>
  </si>
  <si>
    <t>SYFLD_FSACHSHFIRSTTME</t>
  </si>
  <si>
    <t>FSACHSHFLDAUDEND</t>
  </si>
  <si>
    <t>Field changes - end</t>
  </si>
  <si>
    <t>SYFLD_FSACHSHFLDAUDEND</t>
  </si>
  <si>
    <t>FSACHSHFLDAUDSTART</t>
  </si>
  <si>
    <t>Field changes - start</t>
  </si>
  <si>
    <t>SYFLD_FSACHSHFLDAUDSTART</t>
  </si>
  <si>
    <t>FSACHSHHOSTCODE</t>
  </si>
  <si>
    <t>Stat/reas code as sent by host</t>
  </si>
  <si>
    <t>SYFLD_FSACHSHHOSTCODE</t>
  </si>
  <si>
    <t>FSACHSHID</t>
  </si>
  <si>
    <t>SYFLD_FSACHSHID</t>
  </si>
  <si>
    <t>FSACHSHINACTDTE</t>
  </si>
  <si>
    <t>Date inactivated</t>
  </si>
  <si>
    <t>SYFLD_FSACHSHINACTDTE</t>
  </si>
  <si>
    <t>FSACHSHINACTTME</t>
  </si>
  <si>
    <t>Time inactivated</t>
  </si>
  <si>
    <t>SYFLD_FSACHSHINACTTME</t>
  </si>
  <si>
    <t>FSACHSHLASTDTE</t>
  </si>
  <si>
    <t>Date last sent</t>
  </si>
  <si>
    <t>SYFLD_FSACHSHLASTDTE</t>
  </si>
  <si>
    <t>FSACHSHLASTTME</t>
  </si>
  <si>
    <t>Time last sent</t>
  </si>
  <si>
    <t>SYFLD_FSACHSHLASTTME</t>
  </si>
  <si>
    <t>FSACHSHREASONID</t>
  </si>
  <si>
    <t>Reason ID</t>
  </si>
  <si>
    <t>FSHOSTSTATUSREASON</t>
  </si>
  <si>
    <t>SYFLD_FSACHSHREASONID</t>
  </si>
  <si>
    <t>FSACHSHSTATUSID</t>
  </si>
  <si>
    <t>FSHOSTSTATUS</t>
  </si>
  <si>
    <t>SYFLD_FSACHSHSTATUSID</t>
  </si>
  <si>
    <t>FSACHSHTEXTALERT</t>
  </si>
  <si>
    <t>Alert text</t>
  </si>
  <si>
    <t>SYFLD_FSACHSHTEXTALERT</t>
  </si>
  <si>
    <t>FSACHSHTEXTNOTEEND</t>
  </si>
  <si>
    <t>Note text at end</t>
  </si>
  <si>
    <t>SYFLD_FSACHSHTEXTNOTEEND</t>
  </si>
  <si>
    <t>FSACHSHTEXTNOTESTART</t>
  </si>
  <si>
    <t>Note text at start</t>
  </si>
  <si>
    <t>SYFLD_FSACHSHTEXTNOTESTART</t>
  </si>
  <si>
    <t>FSACHSTRECONID</t>
  </si>
  <si>
    <t>Host Reconciliation ID</t>
  </si>
  <si>
    <t>FSACICACID</t>
  </si>
  <si>
    <t>R-model pointer to Account table key</t>
  </si>
  <si>
    <t>FSACCTINSCVG</t>
  </si>
  <si>
    <t>SYFLD_FSACICACID</t>
  </si>
  <si>
    <t>FSACICDIC</t>
  </si>
  <si>
    <t>SYFLD_FSACICDIC</t>
  </si>
  <si>
    <t>FSACICDICE</t>
  </si>
  <si>
    <t>Code Effective Date</t>
  </si>
  <si>
    <t>SYFLD_FSACICDICE</t>
  </si>
  <si>
    <t>FSACICICI</t>
  </si>
  <si>
    <t>Claim Indicator</t>
  </si>
  <si>
    <t>SYFLD_FSACICICI</t>
  </si>
  <si>
    <t>FSACICICT</t>
  </si>
  <si>
    <t>Code Type</t>
  </si>
  <si>
    <t>SYFLD_FSACICICT</t>
  </si>
  <si>
    <t>FSACICID</t>
  </si>
  <si>
    <t>Key to Account Insurance Coverage table</t>
  </si>
  <si>
    <t>SYFLD_FSACICID</t>
  </si>
  <si>
    <t>FSACICIRAF</t>
  </si>
  <si>
    <t>Rate Active</t>
  </si>
  <si>
    <t>SYFLD_FSACICIRAF</t>
  </si>
  <si>
    <t>Interest Per Diem</t>
  </si>
  <si>
    <t>Interest Accrued At Charge Off</t>
  </si>
  <si>
    <t>FSACINTRATEDLY</t>
  </si>
  <si>
    <t>Daily interest rate</t>
  </si>
  <si>
    <t>FS1423</t>
  </si>
  <si>
    <t>Interest Assessed Prior Year</t>
  </si>
  <si>
    <t>Interest Paid Prior Year</t>
  </si>
  <si>
    <t>FSACLNCHGDUEDTE</t>
  </si>
  <si>
    <t>Loan Change Due Date</t>
  </si>
  <si>
    <t>FS1382</t>
  </si>
  <si>
    <t>FSACLNCHGFREQ</t>
  </si>
  <si>
    <t>Loan Change Frequency</t>
  </si>
  <si>
    <t>FS1383</t>
  </si>
  <si>
    <t>FSACLNCHGPMTAMT</t>
  </si>
  <si>
    <t>Loan Change Payment Amount</t>
  </si>
  <si>
    <t>FS1385</t>
  </si>
  <si>
    <t>FSACLNINTRATE</t>
  </si>
  <si>
    <t>Loan Interest Rate</t>
  </si>
  <si>
    <t>FS1384</t>
  </si>
  <si>
    <t>FSACLNLSTDUEDATE</t>
  </si>
  <si>
    <t>Loan Last Due Date</t>
  </si>
  <si>
    <t>FS1388</t>
  </si>
  <si>
    <t>FSACLNMATDTE</t>
  </si>
  <si>
    <t>Loan Maturity Date</t>
  </si>
  <si>
    <t>FS1389</t>
  </si>
  <si>
    <t>Loan Next Sched Due Date</t>
  </si>
  <si>
    <t>FS1394</t>
  </si>
  <si>
    <t>FSACLNOFFICE</t>
  </si>
  <si>
    <t>Loan Officer</t>
  </si>
  <si>
    <t>FS1381</t>
  </si>
  <si>
    <t>FSACLNORIGVAL</t>
  </si>
  <si>
    <t>Loan Orignal Loan-To-Value</t>
  </si>
  <si>
    <t>FS1395</t>
  </si>
  <si>
    <t>FSACLNPMTAMT</t>
  </si>
  <si>
    <t>Loan Payment Amount</t>
  </si>
  <si>
    <t>FS1392</t>
  </si>
  <si>
    <t>FSACLNPMTCHGDTE</t>
  </si>
  <si>
    <t>Loan Payment Change Date</t>
  </si>
  <si>
    <t>FS1396</t>
  </si>
  <si>
    <t>FSACLNPMTFREQ</t>
  </si>
  <si>
    <t>Loan Payment Frequency</t>
  </si>
  <si>
    <t>FS1393</t>
  </si>
  <si>
    <t>FSACLNPMTMETHOD</t>
  </si>
  <si>
    <t>Loan Payment Method</t>
  </si>
  <si>
    <t>FS1390</t>
  </si>
  <si>
    <t>FSACLNSCHDDUEDTE</t>
  </si>
  <si>
    <t>Loan Scheduled Due Date</t>
  </si>
  <si>
    <t>FS1391</t>
  </si>
  <si>
    <t>FSACLNTERM</t>
  </si>
  <si>
    <t>Loan Term</t>
  </si>
  <si>
    <t>FS1386</t>
  </si>
  <si>
    <t>FSACLNTYPE</t>
  </si>
  <si>
    <t>Loan Type</t>
  </si>
  <si>
    <t>FS1387</t>
  </si>
  <si>
    <t>FSACLNVAL</t>
  </si>
  <si>
    <t>Loan Value</t>
  </si>
  <si>
    <t>FS1380</t>
  </si>
  <si>
    <t>Payments Made Life-To-Date</t>
  </si>
  <si>
    <t>FSACMGAMORTTYPE</t>
  </si>
  <si>
    <t>Mortgage amortization type</t>
  </si>
  <si>
    <t>FS1407</t>
  </si>
  <si>
    <t>FSACMGCONTRACTNUM</t>
  </si>
  <si>
    <t>Mortgage contract number</t>
  </si>
  <si>
    <t>FS1408</t>
  </si>
  <si>
    <t>FSACMGESCROWBAL</t>
  </si>
  <si>
    <t>Mortgage escrow balance</t>
  </si>
  <si>
    <t>FS1406</t>
  </si>
  <si>
    <t>FSACMGESCROWPMTAMT</t>
  </si>
  <si>
    <t>Mortgage escrow payment amount</t>
  </si>
  <si>
    <t>FS1409</t>
  </si>
  <si>
    <t>FSACMGFHAVA</t>
  </si>
  <si>
    <t>Mortgage FHA/VA/Section of act</t>
  </si>
  <si>
    <t>FS1415</t>
  </si>
  <si>
    <t>FSACMGLSTESCROWCHG</t>
  </si>
  <si>
    <t>Mortgage last escrow change date</t>
  </si>
  <si>
    <t>FS1410</t>
  </si>
  <si>
    <t>FSACMGLSTTAXPAYDTE</t>
  </si>
  <si>
    <t>Mortgage last tax pay date</t>
  </si>
  <si>
    <t>FS1411</t>
  </si>
  <si>
    <t>FSACMGORIGPI</t>
  </si>
  <si>
    <t>Mortgage orig principal &amp; int</t>
  </si>
  <si>
    <t>FS1412</t>
  </si>
  <si>
    <t>FSACMGPMTCHGDTE</t>
  </si>
  <si>
    <t>Mortgage payment change date</t>
  </si>
  <si>
    <t>FS1417</t>
  </si>
  <si>
    <t>FSACMGPORTIONPAY</t>
  </si>
  <si>
    <t>Mortgage portion pay</t>
  </si>
  <si>
    <t>FS1413</t>
  </si>
  <si>
    <t>FSACMGPREVESCROWBAL</t>
  </si>
  <si>
    <t>Mortgage previous escrow bal</t>
  </si>
  <si>
    <t>FS1416</t>
  </si>
  <si>
    <t>FSACMGPREVESCROWPMT</t>
  </si>
  <si>
    <t>Mortgage prev escrow payment</t>
  </si>
  <si>
    <t>FS1414</t>
  </si>
  <si>
    <t>FSACMGSALESAMT</t>
  </si>
  <si>
    <t>Mortgage sale amount</t>
  </si>
  <si>
    <t>FS1418</t>
  </si>
  <si>
    <t>Bankruptcy Credit Score</t>
  </si>
  <si>
    <t>Number Of Late Fees Cycle-To-Date</t>
  </si>
  <si>
    <t>SYFLD_FSACNBRCTDLATEFEES</t>
  </si>
  <si>
    <t>Number Of NSF's Cycle-To-Date</t>
  </si>
  <si>
    <t>Number Of Purchases Cycle-To-D</t>
  </si>
  <si>
    <t>Number Of Returns Cycle-To-Dat</t>
  </si>
  <si>
    <t>Number Of Disputed Items Cycle</t>
  </si>
  <si>
    <t>Number Of Purchases Life-To-Da</t>
  </si>
  <si>
    <t>Number Of Returns Life-To-Date</t>
  </si>
  <si>
    <t>Number Of NSF's Life-To-Date</t>
  </si>
  <si>
    <t>Number Of Returned Payments</t>
  </si>
  <si>
    <t>FSACNOTIFIEDDATE</t>
  </si>
  <si>
    <t>Notified Date</t>
  </si>
  <si>
    <t>FS1056</t>
  </si>
  <si>
    <t>FSACNVRPLCVENDORS</t>
  </si>
  <si>
    <t>Never place vendors</t>
  </si>
  <si>
    <t>FS2308</t>
  </si>
  <si>
    <t>FSACORGBRNCH</t>
  </si>
  <si>
    <t>Original branch</t>
  </si>
  <si>
    <t>FS1424</t>
  </si>
  <si>
    <t>FSACOTHCRDNUM</t>
  </si>
  <si>
    <t>Other Cardholder Account Numbe</t>
  </si>
  <si>
    <t>FS301</t>
  </si>
  <si>
    <t>FSACOWNERPFID</t>
  </si>
  <si>
    <t>Owner Investor Portfolio ID</t>
  </si>
  <si>
    <t>AR43559</t>
  </si>
  <si>
    <t>FSACPERSON</t>
  </si>
  <si>
    <t>BBP/BBC/PBP/PBC Person</t>
  </si>
  <si>
    <t>FS1057</t>
  </si>
  <si>
    <t>FSACPHACID</t>
  </si>
  <si>
    <t>FS53</t>
  </si>
  <si>
    <t>FS22</t>
  </si>
  <si>
    <t>FS24</t>
  </si>
  <si>
    <t>FSACPHASGRSN</t>
  </si>
  <si>
    <t>Assignment Reason System Msg</t>
  </si>
  <si>
    <t>FS2123</t>
  </si>
  <si>
    <t>FSACPHASGRSNTEXT</t>
  </si>
  <si>
    <t>Assignment Reason Text</t>
  </si>
  <si>
    <t>FS2264</t>
  </si>
  <si>
    <t>Assignment Time</t>
  </si>
  <si>
    <t>FS25</t>
  </si>
  <si>
    <t>FSACPHASSETSALE</t>
  </si>
  <si>
    <t>Is this an asset sale?</t>
  </si>
  <si>
    <t>Y|Yes|AR24091~F|Flip|AR24091~N|No|AR24091</t>
  </si>
  <si>
    <t>AR24091</t>
  </si>
  <si>
    <t>FSACPHBATCHID</t>
  </si>
  <si>
    <t>FS133</t>
  </si>
  <si>
    <t>FSACPHBATCHTYPE</t>
  </si>
  <si>
    <t>Batch type at time of plcment</t>
  </si>
  <si>
    <t>AR24754</t>
  </si>
  <si>
    <t>FSACPHBBALCALC</t>
  </si>
  <si>
    <t>Used in calc of placement bal?</t>
  </si>
  <si>
    <t>FSACPLHISTBAL</t>
  </si>
  <si>
    <t>AR22936</t>
  </si>
  <si>
    <t>FSACPHBBALTYPE</t>
  </si>
  <si>
    <t>Balance type ID</t>
  </si>
  <si>
    <t>AR22917</t>
  </si>
  <si>
    <t>Buyback/Putback contact person</t>
  </si>
  <si>
    <t>SYFLD_FSACPHBBPBCONTACT</t>
  </si>
  <si>
    <t>Buyback/Putback notified date</t>
  </si>
  <si>
    <t>SYFLD_FSACPHBBPBNOTDTE</t>
  </si>
  <si>
    <t>FSACPHBID</t>
  </si>
  <si>
    <t>AR22915</t>
  </si>
  <si>
    <t>FSACPHBPLCAMT</t>
  </si>
  <si>
    <t>Balance at placement</t>
  </si>
  <si>
    <t>AR22934</t>
  </si>
  <si>
    <t>FSACPHBPLHISTID</t>
  </si>
  <si>
    <t>Placement history ID</t>
  </si>
  <si>
    <t>AR22916</t>
  </si>
  <si>
    <t>FSACPHBRCLAMT</t>
  </si>
  <si>
    <t>Balance at recall</t>
  </si>
  <si>
    <t>AR22935</t>
  </si>
  <si>
    <t>FSACPHBUYTRANSID</t>
  </si>
  <si>
    <t>Buy financial transaction id</t>
  </si>
  <si>
    <t>FS1049</t>
  </si>
  <si>
    <t>FSACPHCALCBALFLD</t>
  </si>
  <si>
    <t>Field used to calc acct bal.</t>
  </si>
  <si>
    <t>AR24755</t>
  </si>
  <si>
    <t>FSACPHCASEID</t>
  </si>
  <si>
    <t>AR22296</t>
  </si>
  <si>
    <t>Product id</t>
  </si>
  <si>
    <t>FS3034</t>
  </si>
  <si>
    <t>FSACPHCONTRACTID</t>
  </si>
  <si>
    <t>Vendor contract Id</t>
  </si>
  <si>
    <t>FS1890</t>
  </si>
  <si>
    <t>Delinquency status</t>
  </si>
  <si>
    <t>FS3035</t>
  </si>
  <si>
    <t>Effective Date of Sale</t>
  </si>
  <si>
    <t>AR24424</t>
  </si>
  <si>
    <t>FSACPHID</t>
  </si>
  <si>
    <t>Placement History Key</t>
  </si>
  <si>
    <t>FS134</t>
  </si>
  <si>
    <t>Immediate Recall?</t>
  </si>
  <si>
    <t>AR13632</t>
  </si>
  <si>
    <t>AR24621</t>
  </si>
  <si>
    <t>FSACPHLSTRCLRVWDTE</t>
  </si>
  <si>
    <t>Last recall review date</t>
  </si>
  <si>
    <t>FS435</t>
  </si>
  <si>
    <t>Number of objections</t>
  </si>
  <si>
    <t>FS462</t>
  </si>
  <si>
    <t>FSACPHPLACELVLID</t>
  </si>
  <si>
    <t>Placement level Id</t>
  </si>
  <si>
    <t>FS1891</t>
  </si>
  <si>
    <t>FSACPHPLACEMENTSET</t>
  </si>
  <si>
    <t>Placement set number</t>
  </si>
  <si>
    <t>FS2200</t>
  </si>
  <si>
    <t>Placement Amount</t>
  </si>
  <si>
    <t>FS32</t>
  </si>
  <si>
    <t>FSACPHPLCACCTBAL</t>
  </si>
  <si>
    <t>Full Acct balance at placement</t>
  </si>
  <si>
    <t>AR24565</t>
  </si>
  <si>
    <t>Placement Acknowledgement Date</t>
  </si>
  <si>
    <t>SYFLD_FSACPHPLCACKDTE</t>
  </si>
  <si>
    <t>Placement Acknowledgement Time</t>
  </si>
  <si>
    <t>SYFLD_FSACPHPLCACKTIM</t>
  </si>
  <si>
    <t>Date Placed</t>
  </si>
  <si>
    <t>FS33</t>
  </si>
  <si>
    <t>Placement Export Date</t>
  </si>
  <si>
    <t>FS29</t>
  </si>
  <si>
    <t>Placement Export Time</t>
  </si>
  <si>
    <t>FS28</t>
  </si>
  <si>
    <t>FSACPHPLLVL</t>
  </si>
  <si>
    <t>FS34</t>
  </si>
  <si>
    <t>Placement Level Phase</t>
  </si>
  <si>
    <t>FS35</t>
  </si>
  <si>
    <t>Time Placed</t>
  </si>
  <si>
    <t>FS37</t>
  </si>
  <si>
    <t>Previous phase</t>
  </si>
  <si>
    <t>AR24459</t>
  </si>
  <si>
    <t>Rate used</t>
  </si>
  <si>
    <t>FS441</t>
  </si>
  <si>
    <t>FSACPHRCLACCTBAL</t>
  </si>
  <si>
    <t>Full account balance at recall</t>
  </si>
  <si>
    <t>AR24566</t>
  </si>
  <si>
    <t>Amount Recalled</t>
  </si>
  <si>
    <t>FS40</t>
  </si>
  <si>
    <t>FSACPHRCLBATCHID</t>
  </si>
  <si>
    <t>Recall batch id</t>
  </si>
  <si>
    <t>FS1041</t>
  </si>
  <si>
    <t>FSACPHRCLBATCHTYPE</t>
  </si>
  <si>
    <t>Recall batch type id</t>
  </si>
  <si>
    <t>AR24756</t>
  </si>
  <si>
    <t>Date Recalled</t>
  </si>
  <si>
    <t>FS41</t>
  </si>
  <si>
    <t>Recall Export Date</t>
  </si>
  <si>
    <t>FS42</t>
  </si>
  <si>
    <t>Export Time</t>
  </si>
  <si>
    <t>FS43</t>
  </si>
  <si>
    <t>Date objected</t>
  </si>
  <si>
    <t>FS44</t>
  </si>
  <si>
    <t>Recall Objection Time</t>
  </si>
  <si>
    <t>FS45</t>
  </si>
  <si>
    <t>FSACPHRCLREAS</t>
  </si>
  <si>
    <t>FSRCLREAS</t>
  </si>
  <si>
    <t>FS46</t>
  </si>
  <si>
    <t>Recall reason never replace</t>
  </si>
  <si>
    <t>FS2318</t>
  </si>
  <si>
    <t>FSACPHRCLREASON</t>
  </si>
  <si>
    <t>Cause of recall system message</t>
  </si>
  <si>
    <t>FS2333</t>
  </si>
  <si>
    <t>FSACPHRCLREASONTEXT</t>
  </si>
  <si>
    <t>Cause of recall text</t>
  </si>
  <si>
    <t>FS2334</t>
  </si>
  <si>
    <t>Recall reason replace flag</t>
  </si>
  <si>
    <t>FS2311</t>
  </si>
  <si>
    <t>Recall Request Date</t>
  </si>
  <si>
    <t>FS47</t>
  </si>
  <si>
    <t>Recall Request Time</t>
  </si>
  <si>
    <t>FS48</t>
  </si>
  <si>
    <t>FSACPHRCLRVWAMT</t>
  </si>
  <si>
    <t>Recall Review Amount</t>
  </si>
  <si>
    <t>FS426</t>
  </si>
  <si>
    <t>FSACPHRCLRVWDTE</t>
  </si>
  <si>
    <t>Recall review date</t>
  </si>
  <si>
    <t>FS429</t>
  </si>
  <si>
    <t>FSACPHRCLRVWIDX</t>
  </si>
  <si>
    <t>Recall Review WF Monitor Index</t>
  </si>
  <si>
    <t>FS427</t>
  </si>
  <si>
    <t>FSACPHRCLRVWTIME</t>
  </si>
  <si>
    <t>Recall review time</t>
  </si>
  <si>
    <t>FS430</t>
  </si>
  <si>
    <t>Recall Time</t>
  </si>
  <si>
    <t>FS135</t>
  </si>
  <si>
    <t>SYFLD_FSACPHREQACK</t>
  </si>
  <si>
    <t>Acknowledgement Wait Days</t>
  </si>
  <si>
    <t>SYFLD_FSACPHREQACKWT</t>
  </si>
  <si>
    <t>Is the Recall a Return?</t>
  </si>
  <si>
    <t>AR22312</t>
  </si>
  <si>
    <t>FSACPHSELLTRANSID</t>
  </si>
  <si>
    <t>Sell transaction id</t>
  </si>
  <si>
    <t>FS1050</t>
  </si>
  <si>
    <t>FSACPHSTRATPLCID</t>
  </si>
  <si>
    <t>Placement strategy id</t>
  </si>
  <si>
    <t>FSSTRAT</t>
  </si>
  <si>
    <t>FS2122</t>
  </si>
  <si>
    <t>FSACPHSTRATSELID</t>
  </si>
  <si>
    <t>Selection strategy id</t>
  </si>
  <si>
    <t>FS2121</t>
  </si>
  <si>
    <t>FS54</t>
  </si>
  <si>
    <t>Vendor Status</t>
  </si>
  <si>
    <t>FS55</t>
  </si>
  <si>
    <t>Vendor Status Date</t>
  </si>
  <si>
    <t>FS56</t>
  </si>
  <si>
    <t>FSACPLACEMENTSET</t>
  </si>
  <si>
    <t>Last placement set</t>
  </si>
  <si>
    <t>FS2199</t>
  </si>
  <si>
    <t>Payments Made Cycle-To-Date</t>
  </si>
  <si>
    <t>PMT-CYCLE-DUE</t>
  </si>
  <si>
    <t>FSACPREVPLID</t>
  </si>
  <si>
    <t>Previous Placement History ID</t>
  </si>
  <si>
    <t>AR23020</t>
  </si>
  <si>
    <t>Risk Grade</t>
  </si>
  <si>
    <t>Credit Score</t>
  </si>
  <si>
    <t>FSACREASON</t>
  </si>
  <si>
    <t>BBP/BBC/PBP/PBC Reason</t>
  </si>
  <si>
    <t>FS1058</t>
  </si>
  <si>
    <t>AR43547</t>
  </si>
  <si>
    <t>FSACRECONID</t>
  </si>
  <si>
    <t>FSACSECPRODID</t>
  </si>
  <si>
    <t>Secondary Product ID</t>
  </si>
  <si>
    <t>AR43549</t>
  </si>
  <si>
    <t>FSACSELBUYERRTNDATE</t>
  </si>
  <si>
    <t>Buyer Return Date</t>
  </si>
  <si>
    <t>SYFLD_FSACSELBUYERRTNDATE</t>
  </si>
  <si>
    <t>FSACSELREPDATE</t>
  </si>
  <si>
    <t>Seller Repurchase Date</t>
  </si>
  <si>
    <t>SYFLD_FSACSELREPDATE</t>
  </si>
  <si>
    <t>SIC</t>
  </si>
  <si>
    <t>Skiptrace Needed</t>
  </si>
  <si>
    <t>AR43544</t>
  </si>
  <si>
    <t>FSACSRCVEACCTID</t>
  </si>
  <si>
    <t>Source vendor reference number</t>
  </si>
  <si>
    <t>AR22364</t>
  </si>
  <si>
    <t>Soldiers and Sailors Flag</t>
  </si>
  <si>
    <t>AR43546</t>
  </si>
  <si>
    <t>Statement Due Date</t>
  </si>
  <si>
    <t>AR43553</t>
  </si>
  <si>
    <t>Statement Frequency</t>
  </si>
  <si>
    <t>SYFLD_FSACSTMTFREQ</t>
  </si>
  <si>
    <t>FSACSTRATCONS</t>
  </si>
  <si>
    <t>Consider Account for Strategy</t>
  </si>
  <si>
    <t>Y|Consider this account|~N|Do not consider|</t>
  </si>
  <si>
    <t>FS1776</t>
  </si>
  <si>
    <t>FSACSTRATEGYDAYS</t>
  </si>
  <si>
    <t>Strategy Days</t>
  </si>
  <si>
    <t>FSACSTRATPLCID</t>
  </si>
  <si>
    <t>The strategy that the account</t>
  </si>
  <si>
    <t>FS1709</t>
  </si>
  <si>
    <t>FSACSTRATSELID</t>
  </si>
  <si>
    <t>The strategy that selected the</t>
  </si>
  <si>
    <t>FS1708</t>
  </si>
  <si>
    <t>FSACSUBFINENT</t>
  </si>
  <si>
    <t>Subsidiary Financial Entity</t>
  </si>
  <si>
    <t>AR43551</t>
  </si>
  <si>
    <t>FSACSUFFIX</t>
  </si>
  <si>
    <t>Suffix</t>
  </si>
  <si>
    <t>FS1425</t>
  </si>
  <si>
    <t>FSACTHIMPPLHISTID</t>
  </si>
  <si>
    <t>Import placement history id</t>
  </si>
  <si>
    <t>FS3327</t>
  </si>
  <si>
    <t>FSACTHPLHISTID</t>
  </si>
  <si>
    <t>Placement history id</t>
  </si>
  <si>
    <t>FS3326</t>
  </si>
  <si>
    <t>FSACTRDLTRID</t>
  </si>
  <si>
    <t>TRIAD/PROBE Letter ID</t>
  </si>
  <si>
    <t>AR43558</t>
  </si>
  <si>
    <t>FSACTRDQUEUEID</t>
  </si>
  <si>
    <t>TRIAD/PROBE Queue ID</t>
  </si>
  <si>
    <t>AR43556</t>
  </si>
  <si>
    <t>FSACTRDSCNID</t>
  </si>
  <si>
    <t>TRIAD/PROBE Scenario ID</t>
  </si>
  <si>
    <t>AR43557</t>
  </si>
  <si>
    <t>FSACTS2ACQSTRAT</t>
  </si>
  <si>
    <t>FSACTS2DATA</t>
  </si>
  <si>
    <t>FS331</t>
  </si>
  <si>
    <t>FSACTS2AMTCATCYC</t>
  </si>
  <si>
    <t>Amt of Cash Advance this Cycle</t>
  </si>
  <si>
    <t>FS335</t>
  </si>
  <si>
    <t>FSACTS2AMTPTCYC</t>
  </si>
  <si>
    <t>Amt of Purchases this Cycle</t>
  </si>
  <si>
    <t>FS336</t>
  </si>
  <si>
    <t>FSACTS2APCODE</t>
  </si>
  <si>
    <t>App Code</t>
  </si>
  <si>
    <t>FS307</t>
  </si>
  <si>
    <t>FSACTS2APROFFICER</t>
  </si>
  <si>
    <t>Approving Officer</t>
  </si>
  <si>
    <t>FS310</t>
  </si>
  <si>
    <t>FSACTS2BEHAVSCOR</t>
  </si>
  <si>
    <t>Priority Score (Behavioral)</t>
  </si>
  <si>
    <t>FS1451</t>
  </si>
  <si>
    <t>FSACTS2BEHAVSTIND</t>
  </si>
  <si>
    <t>Behavioral Strategy Indicator</t>
  </si>
  <si>
    <t>FS1452</t>
  </si>
  <si>
    <t>FSACTS2BRKPROM</t>
  </si>
  <si>
    <t>Number of Broken Promises LTD</t>
  </si>
  <si>
    <t>FS320</t>
  </si>
  <si>
    <t>FSACTS2CCOLQ</t>
  </si>
  <si>
    <t>Current Collection Queue</t>
  </si>
  <si>
    <t>FS313</t>
  </si>
  <si>
    <t>FSACTS2CDF90</t>
  </si>
  <si>
    <t>CDF 90 Custom Data</t>
  </si>
  <si>
    <t>FS322</t>
  </si>
  <si>
    <t>FSACTS2CLOSERSN</t>
  </si>
  <si>
    <t>FS326</t>
  </si>
  <si>
    <t>FSACTS2COAPPTYP</t>
  </si>
  <si>
    <t>Coapp Type</t>
  </si>
  <si>
    <t>FS334</t>
  </si>
  <si>
    <t>FSACTS2COLLAGY</t>
  </si>
  <si>
    <t>Collection Agency</t>
  </si>
  <si>
    <t>FS330</t>
  </si>
  <si>
    <t>FSACTS2CORRHOLD</t>
  </si>
  <si>
    <t>Correspondence Hold Code</t>
  </si>
  <si>
    <t>FS323</t>
  </si>
  <si>
    <t>FSACTS2CRDREVRSN</t>
  </si>
  <si>
    <t>Credit Revoke Reason</t>
  </si>
  <si>
    <t>FS325</t>
  </si>
  <si>
    <t>FSACTS2DDANUM</t>
  </si>
  <si>
    <t>DDA Number Prim Checking No.</t>
  </si>
  <si>
    <t>FS317</t>
  </si>
  <si>
    <t>FSACTS2DOLARSK</t>
  </si>
  <si>
    <t>Dollars At Risk</t>
  </si>
  <si>
    <t>FS1450</t>
  </si>
  <si>
    <t>FSACTS2ID</t>
  </si>
  <si>
    <t>TS2 Table ID (Key)</t>
  </si>
  <si>
    <t>FS305</t>
  </si>
  <si>
    <t>FSACTS2INSIND</t>
  </si>
  <si>
    <t>Insurance Indicator</t>
  </si>
  <si>
    <t>FS315</t>
  </si>
  <si>
    <t>FSACTS2INSTYP</t>
  </si>
  <si>
    <t>Insurance Type</t>
  </si>
  <si>
    <t>FS316</t>
  </si>
  <si>
    <t>FSACTS2LGLRSN</t>
  </si>
  <si>
    <t>Legal Reason</t>
  </si>
  <si>
    <t>FS328</t>
  </si>
  <si>
    <t>FSACTS2LOANTYP</t>
  </si>
  <si>
    <t>FS309</t>
  </si>
  <si>
    <t>FSACTS2PCOLQ</t>
  </si>
  <si>
    <t>Previous Collection Queue</t>
  </si>
  <si>
    <t>FS314</t>
  </si>
  <si>
    <t>FSACTS2PRCODE</t>
  </si>
  <si>
    <t>TSYS Product Code</t>
  </si>
  <si>
    <t>FS306</t>
  </si>
  <si>
    <t>FSACTS2PRIMDECFLG</t>
  </si>
  <si>
    <t>Primary Deceased Flag</t>
  </si>
  <si>
    <t>FS329</t>
  </si>
  <si>
    <t>FSACTS2PRIMTYP</t>
  </si>
  <si>
    <t>Primary Type</t>
  </si>
  <si>
    <t>FS308</t>
  </si>
  <si>
    <t>FSACTS2PROVID3</t>
  </si>
  <si>
    <t>Provider ID 3</t>
  </si>
  <si>
    <t>AR43571</t>
  </si>
  <si>
    <t>FSACTS2REGION</t>
  </si>
  <si>
    <t>FS321</t>
  </si>
  <si>
    <t>FSACTS2SAVNUM</t>
  </si>
  <si>
    <t>SAV Number Prim Saving No.</t>
  </si>
  <si>
    <t>FS318</t>
  </si>
  <si>
    <t>FSACTS2SECCORSN</t>
  </si>
  <si>
    <t>Secondary Charge Off Reason</t>
  </si>
  <si>
    <t>FS332</t>
  </si>
  <si>
    <t>FSACTS2SECPLID2</t>
  </si>
  <si>
    <t>Securitization Pool ID 2</t>
  </si>
  <si>
    <t>AR43589</t>
  </si>
  <si>
    <t>FSACTS2TBLID</t>
  </si>
  <si>
    <t>TS2 Data Table ID</t>
  </si>
  <si>
    <t>FS333</t>
  </si>
  <si>
    <t>FSACTS2TRIADSC</t>
  </si>
  <si>
    <t>Triad Score</t>
  </si>
  <si>
    <t>FS324</t>
  </si>
  <si>
    <t>FSACTS2TRONUM</t>
  </si>
  <si>
    <t>Transit Routing Number</t>
  </si>
  <si>
    <t>FS319</t>
  </si>
  <si>
    <t>FSACTS2USRCD1</t>
  </si>
  <si>
    <t>User Code 1</t>
  </si>
  <si>
    <t>FS1449</t>
  </si>
  <si>
    <t>FSACTS2USRCD2</t>
  </si>
  <si>
    <t>User Code 2</t>
  </si>
  <si>
    <t>FS311</t>
  </si>
  <si>
    <t>FSACTS2USRCD3</t>
  </si>
  <si>
    <t>User Code 3</t>
  </si>
  <si>
    <t>FS312</t>
  </si>
  <si>
    <t>FSACTSASTIND</t>
  </si>
  <si>
    <t>Asset Indicator</t>
  </si>
  <si>
    <t>FS285</t>
  </si>
  <si>
    <t>FS297</t>
  </si>
  <si>
    <t>FSACTSCLNTID</t>
  </si>
  <si>
    <t>TS Client ID</t>
  </si>
  <si>
    <t>FS304</t>
  </si>
  <si>
    <t>FSACTSCLTATTID</t>
  </si>
  <si>
    <t>Client Attorney ID</t>
  </si>
  <si>
    <t>FS303</t>
  </si>
  <si>
    <t>FSACTSCTF</t>
  </si>
  <si>
    <t>CTF Indicator</t>
  </si>
  <si>
    <t>FS300</t>
  </si>
  <si>
    <t>FSACTSFRSTNT</t>
  </si>
  <si>
    <t>First Notified Date</t>
  </si>
  <si>
    <t>FS299</t>
  </si>
  <si>
    <t>FSACTSINSDTE</t>
  </si>
  <si>
    <t>Insurance Filed Date</t>
  </si>
  <si>
    <t>FS298</t>
  </si>
  <si>
    <t>FSACTSJDGSTAT</t>
  </si>
  <si>
    <t>Judgment Status</t>
  </si>
  <si>
    <t>FS296</t>
  </si>
  <si>
    <t>FSACTSJIND</t>
  </si>
  <si>
    <t>Joint Indicator</t>
  </si>
  <si>
    <t>FS291</t>
  </si>
  <si>
    <t>FSACTSLGTFL</t>
  </si>
  <si>
    <t>Legal Type Flag</t>
  </si>
  <si>
    <t>FS284</t>
  </si>
  <si>
    <t>FSACTSTDIGIT1</t>
  </si>
  <si>
    <t>Test Digit 1</t>
  </si>
  <si>
    <t>AR43561</t>
  </si>
  <si>
    <t>FSACTSTDIGIT10</t>
  </si>
  <si>
    <t>Test Digit 10</t>
  </si>
  <si>
    <t>AR43570</t>
  </si>
  <si>
    <t>FSACTSTDIGIT2</t>
  </si>
  <si>
    <t>Test Digit 2</t>
  </si>
  <si>
    <t>AR43562</t>
  </si>
  <si>
    <t>FSACTSTDIGIT3</t>
  </si>
  <si>
    <t>Test Digit 3</t>
  </si>
  <si>
    <t>AR43563</t>
  </si>
  <si>
    <t>FSACTSTDIGIT4</t>
  </si>
  <si>
    <t>Test Digit 4</t>
  </si>
  <si>
    <t>AR43564</t>
  </si>
  <si>
    <t>FSACTSTDIGIT5</t>
  </si>
  <si>
    <t>Test Digit 5</t>
  </si>
  <si>
    <t>AR43565</t>
  </si>
  <si>
    <t>FSACTSTDIGIT6</t>
  </si>
  <si>
    <t>Test Digit 6</t>
  </si>
  <si>
    <t>AR43566</t>
  </si>
  <si>
    <t>FSACTSTDIGIT7</t>
  </si>
  <si>
    <t>Test Digit 7</t>
  </si>
  <si>
    <t>AR43567</t>
  </si>
  <si>
    <t>FSACTSTDIGIT8</t>
  </si>
  <si>
    <t>Test Digit 8</t>
  </si>
  <si>
    <t>AR43568</t>
  </si>
  <si>
    <t>FSACTSTDIGIT9</t>
  </si>
  <si>
    <t>Test Digit 9</t>
  </si>
  <si>
    <t>AR43569</t>
  </si>
  <si>
    <t>FSACTSTNAME</t>
  </si>
  <si>
    <t>Trustee</t>
  </si>
  <si>
    <t>FS292</t>
  </si>
  <si>
    <t>C|Collections|~R|Recovery|</t>
  </si>
  <si>
    <t>FS2565</t>
  </si>
  <si>
    <t>FSACUPDHOST</t>
  </si>
  <si>
    <t>Update Host Flag</t>
  </si>
  <si>
    <t>FS1841</t>
  </si>
  <si>
    <t>FSACUSER5</t>
  </si>
  <si>
    <t>UCC Filing Staus</t>
  </si>
  <si>
    <t>FSACUSERAMOUNT3</t>
  </si>
  <si>
    <t>PROBE Recovery Amount</t>
  </si>
  <si>
    <t>SYFLD_FSACUSERAMOUNT3</t>
  </si>
  <si>
    <t>FSACUSERAMOUNT4</t>
  </si>
  <si>
    <t>PROBE Recovery Score</t>
  </si>
  <si>
    <t>SYFLD_FSACUSERAMOUNT4</t>
  </si>
  <si>
    <t>FSACVECONTRACTID</t>
  </si>
  <si>
    <t>Vendor contract</t>
  </si>
  <si>
    <t>FS1932</t>
  </si>
  <si>
    <t>Vendor Law List</t>
  </si>
  <si>
    <t>SYFLD_FSACVELAWLIST</t>
  </si>
  <si>
    <t>Payments Made Year-To-Date</t>
  </si>
  <si>
    <t>Purchases Year-To-Date</t>
  </si>
  <si>
    <t>FSAIAMOUNT</t>
  </si>
  <si>
    <t>$ Amount of Accounts</t>
  </si>
  <si>
    <t>FSAGCYINV</t>
  </si>
  <si>
    <t>FSAICOUNT</t>
  </si>
  <si>
    <t>Count of accounts</t>
  </si>
  <si>
    <t>FSAIPHASE</t>
  </si>
  <si>
    <t>FSAIPROD</t>
  </si>
  <si>
    <t>Product</t>
  </si>
  <si>
    <t>FSAIVENDOR</t>
  </si>
  <si>
    <t>FSBALRPTTOHOST</t>
  </si>
  <si>
    <t>Report to Host</t>
  </si>
  <si>
    <t>FS278</t>
  </si>
  <si>
    <t>FSBATCLASS</t>
  </si>
  <si>
    <t>AR22865</t>
  </si>
  <si>
    <t>FSBATDESC</t>
  </si>
  <si>
    <t>Batch type description</t>
  </si>
  <si>
    <t>AR22866</t>
  </si>
  <si>
    <t>FSBATID</t>
  </si>
  <si>
    <t>AR22864</t>
  </si>
  <si>
    <t>FSBCREATEDTE</t>
  </si>
  <si>
    <t>FSBATCH</t>
  </si>
  <si>
    <t>AR22649</t>
  </si>
  <si>
    <t>FSBDESC</t>
  </si>
  <si>
    <t>AR22648</t>
  </si>
  <si>
    <t>FSBEBATCHID</t>
  </si>
  <si>
    <t>FSBATCHERROR</t>
  </si>
  <si>
    <t>AR22678</t>
  </si>
  <si>
    <t>FSBEERRMSG</t>
  </si>
  <si>
    <t>Error text</t>
  </si>
  <si>
    <t>AR22682</t>
  </si>
  <si>
    <t>FSBEERRORTYPE</t>
  </si>
  <si>
    <t>Error type</t>
  </si>
  <si>
    <t>AR22680</t>
  </si>
  <si>
    <t>FSBEERRSYSMSG</t>
  </si>
  <si>
    <t>Error system message</t>
  </si>
  <si>
    <t>AR22681</t>
  </si>
  <si>
    <t>FSBEID</t>
  </si>
  <si>
    <t>AR22677</t>
  </si>
  <si>
    <t>FSBEITEMKEY</t>
  </si>
  <si>
    <t>Selected item key</t>
  </si>
  <si>
    <t>AR22671</t>
  </si>
  <si>
    <t>FSBID</t>
  </si>
  <si>
    <t>AR22655</t>
  </si>
  <si>
    <t>FSBIDBATCHID</t>
  </si>
  <si>
    <t>FSSALEBID</t>
  </si>
  <si>
    <t>FSBIDDER</t>
  </si>
  <si>
    <t>Bidder</t>
  </si>
  <si>
    <t>FSSABUYERFINDL</t>
  </si>
  <si>
    <t>FSBIDDERCONT</t>
  </si>
  <si>
    <t>Bidder contract</t>
  </si>
  <si>
    <t>FSBIDDERCONTFL</t>
  </si>
  <si>
    <t>FS2188</t>
  </si>
  <si>
    <t>FSBIDID</t>
  </si>
  <si>
    <t>Bid ID</t>
  </si>
  <si>
    <t>FSBIDPCT</t>
  </si>
  <si>
    <t>AR22388</t>
  </si>
  <si>
    <t>FSBIDWIN</t>
  </si>
  <si>
    <t>Winner?</t>
  </si>
  <si>
    <t>FSBNUMPROCS</t>
  </si>
  <si>
    <t>Number of processes</t>
  </si>
  <si>
    <t>AR22660</t>
  </si>
  <si>
    <t>FSBPRDESCRIPTION</t>
  </si>
  <si>
    <t>FSACBUYPUTREASON</t>
  </si>
  <si>
    <t>FSBPRID</t>
  </si>
  <si>
    <t>Buy/Put Back Reason ID</t>
  </si>
  <si>
    <t>FSBSBATCHID</t>
  </si>
  <si>
    <t>FSBATCHSELECT</t>
  </si>
  <si>
    <t>AR22666</t>
  </si>
  <si>
    <t>FSBSELCOUNT</t>
  </si>
  <si>
    <t>Selection count</t>
  </si>
  <si>
    <t>AR22690</t>
  </si>
  <si>
    <t>FSBSELCOUNTERR</t>
  </si>
  <si>
    <t>Selection error count</t>
  </si>
  <si>
    <t>AR22691</t>
  </si>
  <si>
    <t>FSBSELENDDATE</t>
  </si>
  <si>
    <t>Selection end date</t>
  </si>
  <si>
    <t>AR22658</t>
  </si>
  <si>
    <t>FSBSELENDTIME</t>
  </si>
  <si>
    <t>Selection end time</t>
  </si>
  <si>
    <t>AR22659</t>
  </si>
  <si>
    <t>FSBSELQUERYCNT</t>
  </si>
  <si>
    <t>Selection query count</t>
  </si>
  <si>
    <t>AR22654</t>
  </si>
  <si>
    <t>FSBSELQUERYID</t>
  </si>
  <si>
    <t>Selection query ID</t>
  </si>
  <si>
    <t>FSBSELQUERYIDFL</t>
  </si>
  <si>
    <t>AR22651</t>
  </si>
  <si>
    <t>FSBSELQUERYSTATUS</t>
  </si>
  <si>
    <t>Selection query status</t>
  </si>
  <si>
    <t>AR22734</t>
  </si>
  <si>
    <t>FSBSELSTARTDATE</t>
  </si>
  <si>
    <t>Selection start date</t>
  </si>
  <si>
    <t>AR22656</t>
  </si>
  <si>
    <t>FSBSELSTARTTIME</t>
  </si>
  <si>
    <t>Selection start time</t>
  </si>
  <si>
    <t>AR22657</t>
  </si>
  <si>
    <t>FSBSELTABLE</t>
  </si>
  <si>
    <t>Selection base table ID</t>
  </si>
  <si>
    <t>AR22661</t>
  </si>
  <si>
    <t>FSBSERROR</t>
  </si>
  <si>
    <t>Error?</t>
  </si>
  <si>
    <t>AR22739</t>
  </si>
  <si>
    <t>FSBSID</t>
  </si>
  <si>
    <t>AR22665</t>
  </si>
  <si>
    <t>FSBSINCLUDE</t>
  </si>
  <si>
    <t>Include?</t>
  </si>
  <si>
    <t>AR22669</t>
  </si>
  <si>
    <t>FSBSITEMKEY</t>
  </si>
  <si>
    <t>FSBSTATUS</t>
  </si>
  <si>
    <t>AR22715</t>
  </si>
  <si>
    <t>FSBTYPE</t>
  </si>
  <si>
    <t>Batch type ID</t>
  </si>
  <si>
    <t>AR22662</t>
  </si>
  <si>
    <t>FSBUSERID</t>
  </si>
  <si>
    <t>AR22650</t>
  </si>
  <si>
    <t>FSCALVINLAST6</t>
  </si>
  <si>
    <t>Last 6 of VIN</t>
  </si>
  <si>
    <t>FSCHACID</t>
  </si>
  <si>
    <t>FSCUREHIST</t>
  </si>
  <si>
    <t>FSCHAMT</t>
  </si>
  <si>
    <t>Cure amount</t>
  </si>
  <si>
    <t>FSCHDTE</t>
  </si>
  <si>
    <t>Cure history date</t>
  </si>
  <si>
    <t>FSCHGRSNHELPID</t>
  </si>
  <si>
    <t>Charge-off reason type help</t>
  </si>
  <si>
    <t>FSCHID</t>
  </si>
  <si>
    <t>Cure history id</t>
  </si>
  <si>
    <t>FSCHPHID</t>
  </si>
  <si>
    <t>FSCHRGOFFRSNDESC</t>
  </si>
  <si>
    <t>Charge-off reason type desc.</t>
  </si>
  <si>
    <t>AR27552</t>
  </si>
  <si>
    <t>FSCHRGRSNID</t>
  </si>
  <si>
    <t>Charge-off Reason ID</t>
  </si>
  <si>
    <t>AR27551</t>
  </si>
  <si>
    <t>FSCHTIM</t>
  </si>
  <si>
    <t>Cure history time</t>
  </si>
  <si>
    <t>FSCLDEFSTATUTEDTEFLD</t>
  </si>
  <si>
    <t>Default statue of limitations base date field</t>
  </si>
  <si>
    <t>ARSTATUTEBASEDATEFL</t>
  </si>
  <si>
    <t>SYFLD_FSCLDEFSTATUTEDTEFLD</t>
  </si>
  <si>
    <t>FSCLDEFSTATUTETYP</t>
  </si>
  <si>
    <t>Default statute of limitations agreement type</t>
  </si>
  <si>
    <t>SYFLD_FSCLDEFSTATUTETYP</t>
  </si>
  <si>
    <t>FSCLM2ACCTTYP</t>
  </si>
  <si>
    <t>Metro 2: Account Type</t>
  </si>
  <si>
    <t>7B|Agricultural|~95|Attorney Fees|~00|Auto|~3A|Auto Lease|~8A|Business Credit Card|~9B|Business Line</t>
  </si>
  <si>
    <t>FS420</t>
  </si>
  <si>
    <t>FSCLM2PORTTYP</t>
  </si>
  <si>
    <t>Metro 2: Portfolio Type</t>
  </si>
  <si>
    <t>C|Line of Credit|~I|Installment|~M|Mortgage|~O|Open Account|~R|Revolving|</t>
  </si>
  <si>
    <t>FS419</t>
  </si>
  <si>
    <t>FSCLSUSPENDPRECO</t>
  </si>
  <si>
    <t>Days to suspend a precharge account</t>
  </si>
  <si>
    <t>SYFLD_FSCLSUSPENDPRECO</t>
  </si>
  <si>
    <t>FSCLSUSPENDPSTCO</t>
  </si>
  <si>
    <t>Days to suspend a postcharge account</t>
  </si>
  <si>
    <t>SYFLD_FSCLSUSPENDPSTCO</t>
  </si>
  <si>
    <t>FSCYHACBAL</t>
  </si>
  <si>
    <t>FSCYCLEHIST</t>
  </si>
  <si>
    <t>FSCYHACID</t>
  </si>
  <si>
    <t>Account Cycled</t>
  </si>
  <si>
    <t>FSCYHCHGOFFRSNTYP</t>
  </si>
  <si>
    <t>AR27608</t>
  </si>
  <si>
    <t>FSCYHCYCLEDAY</t>
  </si>
  <si>
    <t>Cycle Day</t>
  </si>
  <si>
    <t>FSCYHCYCLEDTE</t>
  </si>
  <si>
    <t>Cycle Date</t>
  </si>
  <si>
    <t>FSCYHCYCLESTAT</t>
  </si>
  <si>
    <t>Cycle Status</t>
  </si>
  <si>
    <t>FSCYHID</t>
  </si>
  <si>
    <t>Cycle History</t>
  </si>
  <si>
    <t>FSCYHSTARTPLHID</t>
  </si>
  <si>
    <t>Starting Placement History ID</t>
  </si>
  <si>
    <t>FSCYSAMTACCTS</t>
  </si>
  <si>
    <t>Total Balance of Accounts</t>
  </si>
  <si>
    <t>FSCYCLESTATS</t>
  </si>
  <si>
    <t>FSCYSCHGOFFRSNTYP</t>
  </si>
  <si>
    <t>AR27609</t>
  </si>
  <si>
    <t>FSCYSCYCLEDAY</t>
  </si>
  <si>
    <t>FSCYSCYCSTATBEGIN</t>
  </si>
  <si>
    <t>Beginning Cycle Status</t>
  </si>
  <si>
    <t>FSCYSCYCSTATEND</t>
  </si>
  <si>
    <t>Ending Cycle Status</t>
  </si>
  <si>
    <t>FSCYSID</t>
  </si>
  <si>
    <t>Key to Cycle Statistics</t>
  </si>
  <si>
    <t>FSCYSNUMACCTS</t>
  </si>
  <si>
    <t>FSCYSPLCLVL</t>
  </si>
  <si>
    <t>FSCYSPRODUCT</t>
  </si>
  <si>
    <t>FSCYSSTARTDTE</t>
  </si>
  <si>
    <t>Cycle Start Date</t>
  </si>
  <si>
    <t>FSCYSSTRATEGY</t>
  </si>
  <si>
    <t>Strategy</t>
  </si>
  <si>
    <t>FSCYSVECONTRACT</t>
  </si>
  <si>
    <t>Contract</t>
  </si>
  <si>
    <t>FSCYSVENDOR</t>
  </si>
  <si>
    <t>FSDBPACCTID</t>
  </si>
  <si>
    <t>AR22597</t>
  </si>
  <si>
    <t>FSDBPASGREAS</t>
  </si>
  <si>
    <t>SB Assignment Rsn System Msg</t>
  </si>
  <si>
    <t>AR24718</t>
  </si>
  <si>
    <t>FSDBPASGREASTEXT</t>
  </si>
  <si>
    <t>SB Assignment Reason Text</t>
  </si>
  <si>
    <t>AR24720</t>
  </si>
  <si>
    <t>FSDBPID</t>
  </si>
  <si>
    <t>AR22596</t>
  </si>
  <si>
    <t>Issuer</t>
  </si>
  <si>
    <t>AR22982</t>
  </si>
  <si>
    <t>Issuer account</t>
  </si>
  <si>
    <t>AR22983</t>
  </si>
  <si>
    <t>Original buy percentage</t>
  </si>
  <si>
    <t>AR22600</t>
  </si>
  <si>
    <t>FSDBPORIGBUYTRANSID</t>
  </si>
  <si>
    <t>Original Buy Transaction ID</t>
  </si>
  <si>
    <t>FS1052</t>
  </si>
  <si>
    <t>Phase when purchased as imprtd</t>
  </si>
  <si>
    <t>AR22601</t>
  </si>
  <si>
    <t>Sellback Acknowledgement Date</t>
  </si>
  <si>
    <t>AR22613</t>
  </si>
  <si>
    <t>Sellback Acknowledgment Time</t>
  </si>
  <si>
    <t>AR22614</t>
  </si>
  <si>
    <t>FSDBPSBBATCHID</t>
  </si>
  <si>
    <t>Sellback batch ID</t>
  </si>
  <si>
    <t>FSSBBATCH</t>
  </si>
  <si>
    <t>AR22605</t>
  </si>
  <si>
    <t>Sellback Export Date</t>
  </si>
  <si>
    <t>AR22609</t>
  </si>
  <si>
    <t>Sellback Export Time</t>
  </si>
  <si>
    <t>AR22610</t>
  </si>
  <si>
    <t>Sellback Objection Date</t>
  </si>
  <si>
    <t>AR22615</t>
  </si>
  <si>
    <t>Sellback Objection Time</t>
  </si>
  <si>
    <t>AR22616</t>
  </si>
  <si>
    <t>Sellback reason ID</t>
  </si>
  <si>
    <t>AR22604</t>
  </si>
  <si>
    <t>Sellback Request Date</t>
  </si>
  <si>
    <t>AR22607</t>
  </si>
  <si>
    <t>Sellback Request Time</t>
  </si>
  <si>
    <t>AR22608</t>
  </si>
  <si>
    <t>User who requested sellback</t>
  </si>
  <si>
    <t>AR22606</t>
  </si>
  <si>
    <t>FSDBPSBTRANSID</t>
  </si>
  <si>
    <t>Sellback transaction ID</t>
  </si>
  <si>
    <t>AR22603</t>
  </si>
  <si>
    <t>Sellback Update Date</t>
  </si>
  <si>
    <t>AR22611</t>
  </si>
  <si>
    <t>Sellback Update Time</t>
  </si>
  <si>
    <t>AR22612</t>
  </si>
  <si>
    <t>FSDBPSELLBACK</t>
  </si>
  <si>
    <t>Sellback flag</t>
  </si>
  <si>
    <t>AR22602</t>
  </si>
  <si>
    <t>Seller Reference Acct Number</t>
  </si>
  <si>
    <t>FSDBPSELLERCONTID</t>
  </si>
  <si>
    <t>Seller Contract ID</t>
  </si>
  <si>
    <t>FSSRCVECONTFL</t>
  </si>
  <si>
    <t>FS2191</t>
  </si>
  <si>
    <t>FSDLQSCNVDATE</t>
  </si>
  <si>
    <t>Conversion date</t>
  </si>
  <si>
    <t>FSDLQSDESC</t>
  </si>
  <si>
    <t>FSDLQSFROMDAYS</t>
  </si>
  <si>
    <t>From Days</t>
  </si>
  <si>
    <t>FSDLQSGDESC</t>
  </si>
  <si>
    <t>FSDLQSGID</t>
  </si>
  <si>
    <t>FSDLQSGROUPID</t>
  </si>
  <si>
    <t>Group Id</t>
  </si>
  <si>
    <t>FSDLQSID</t>
  </si>
  <si>
    <t>Delinquency Bucket Key</t>
  </si>
  <si>
    <t>FSDLQSLEGACYSTAT</t>
  </si>
  <si>
    <t>Legacy Status</t>
  </si>
  <si>
    <t>FSDLQSSDESC</t>
  </si>
  <si>
    <t>FSDLQSSEQNUM</t>
  </si>
  <si>
    <t>FSDLQSTHRUDAYS</t>
  </si>
  <si>
    <t>Through Days</t>
  </si>
  <si>
    <t>FSENCREDITPROTECT</t>
  </si>
  <si>
    <t>Credit Protection Flag</t>
  </si>
  <si>
    <t>FSENCUSTID</t>
  </si>
  <si>
    <t>Customer ID</t>
  </si>
  <si>
    <t>AR43579</t>
  </si>
  <si>
    <t>FSENEMPNUM</t>
  </si>
  <si>
    <t>Employee number</t>
  </si>
  <si>
    <t>FS1397</t>
  </si>
  <si>
    <t>FSENHCREDITPROTECT</t>
  </si>
  <si>
    <t>FSENHCUSTID</t>
  </si>
  <si>
    <t>FSENHEMPNUM</t>
  </si>
  <si>
    <t>FSENHHOSTENTID</t>
  </si>
  <si>
    <t>Host Entity ID</t>
  </si>
  <si>
    <t>FSENHOSTENTID</t>
  </si>
  <si>
    <t>FSENSSNMASK</t>
  </si>
  <si>
    <t>FSFFAPPREJREASON</t>
  </si>
  <si>
    <t>Append Reject Reason</t>
  </si>
  <si>
    <t>FSFILEFORMAT</t>
  </si>
  <si>
    <t>FS2936</t>
  </si>
  <si>
    <t>FSFFATTREJFILE</t>
  </si>
  <si>
    <t>Attach Rej File to Email</t>
  </si>
  <si>
    <t>FS1780</t>
  </si>
  <si>
    <t>FSFFCHARSET</t>
  </si>
  <si>
    <t>A|ASCII|~E|EBCDIC|</t>
  </si>
  <si>
    <t>SYFLD_FSFFCHARSET</t>
  </si>
  <si>
    <t>FSFFDESC</t>
  </si>
  <si>
    <t>FS1870</t>
  </si>
  <si>
    <t>FSFFEMAILREJSUMM</t>
  </si>
  <si>
    <t>Include Rej Summary in Email</t>
  </si>
  <si>
    <t>FS2935</t>
  </si>
  <si>
    <t>FSFFETBODY</t>
  </si>
  <si>
    <t>FS2925</t>
  </si>
  <si>
    <t>FSFFETID</t>
  </si>
  <si>
    <t>Template ID</t>
  </si>
  <si>
    <t>FS2923</t>
  </si>
  <si>
    <t>FSFFETMODSEC</t>
  </si>
  <si>
    <t>FS2929</t>
  </si>
  <si>
    <t>FSFFETSUBJECT</t>
  </si>
  <si>
    <t>FS2924</t>
  </si>
  <si>
    <t>FSFFFILEBACKUPS</t>
  </si>
  <si>
    <t>File Backups</t>
  </si>
  <si>
    <t>FS1782</t>
  </si>
  <si>
    <t>FSFFFILENAME</t>
  </si>
  <si>
    <t>FS1975</t>
  </si>
  <si>
    <t>FSFFHDRID</t>
  </si>
  <si>
    <t>File Header ID</t>
  </si>
  <si>
    <t>FS1997</t>
  </si>
  <si>
    <t>FSFFHDRRFID</t>
  </si>
  <si>
    <t>File Header Record Format ID</t>
  </si>
  <si>
    <t>FSFFHDRTRLFL</t>
  </si>
  <si>
    <t>FS1977</t>
  </si>
  <si>
    <t>FSFFHDRSCRIPT</t>
  </si>
  <si>
    <t>File Format Header Script</t>
  </si>
  <si>
    <t>FS2756</t>
  </si>
  <si>
    <t>FSFFHELPID</t>
  </si>
  <si>
    <t>FS1881</t>
  </si>
  <si>
    <t>FSFFID</t>
  </si>
  <si>
    <t>FS1868</t>
  </si>
  <si>
    <t>FSFFIMPOREXP</t>
  </si>
  <si>
    <t>Import or Export</t>
  </si>
  <si>
    <t>I|Import|~X|Export|</t>
  </si>
  <si>
    <t>FS1871</t>
  </si>
  <si>
    <t>FSFFINTBILLENDDTE</t>
  </si>
  <si>
    <t>Interface Billing End Date</t>
  </si>
  <si>
    <t>FSFFINTBILLSTARTDTE</t>
  </si>
  <si>
    <t>Interface Billing Start Date</t>
  </si>
  <si>
    <t>FSFFMODIFIER</t>
  </si>
  <si>
    <t>Modifier</t>
  </si>
  <si>
    <t>N|None|~D|Date|~V|Vendor|~R|Run ID|</t>
  </si>
  <si>
    <t>FS1976</t>
  </si>
  <si>
    <t>FSFFMODSEC</t>
  </si>
  <si>
    <t>FS1880</t>
  </si>
  <si>
    <t>FSFFNOTES</t>
  </si>
  <si>
    <t>SYFLD_FSFFNOTES</t>
  </si>
  <si>
    <t>FSFFNUMRECSINBLOCK</t>
  </si>
  <si>
    <t>Number of Records in Block</t>
  </si>
  <si>
    <t>SYFLD_FSFFNUMRECSINBLOCK</t>
  </si>
  <si>
    <t>FSFFPOSTSCRIPT</t>
  </si>
  <si>
    <t>Post File Format Script</t>
  </si>
  <si>
    <t>FS2116</t>
  </si>
  <si>
    <t>FSFFPRESCRIPT</t>
  </si>
  <si>
    <t>Pre File Format Script</t>
  </si>
  <si>
    <t>FS2115</t>
  </si>
  <si>
    <t>FSFFRECORDSIZE</t>
  </si>
  <si>
    <t>Record Size</t>
  </si>
  <si>
    <t>SYFLD_FSFFRECORDSIZE</t>
  </si>
  <si>
    <t>FSFFREJFILENAME</t>
  </si>
  <si>
    <t>Rejection Filename</t>
  </si>
  <si>
    <t>FS2068</t>
  </si>
  <si>
    <t>FSFFRENFILENAME</t>
  </si>
  <si>
    <t>Rename Filename on Complete</t>
  </si>
  <si>
    <t>FS2913</t>
  </si>
  <si>
    <t>FSFFRESET</t>
  </si>
  <si>
    <t>Reset Between Groups</t>
  </si>
  <si>
    <t>SYFLD_FSFFRESET</t>
  </si>
  <si>
    <t>FSFFSDAUTOSETKEY</t>
  </si>
  <si>
    <t>Auto Set Key</t>
  </si>
  <si>
    <t>FSFFSECDET</t>
  </si>
  <si>
    <t>AR21170</t>
  </si>
  <si>
    <t>FSFFSDAUTOWRITE</t>
  </si>
  <si>
    <t>Auto Write</t>
  </si>
  <si>
    <t>AR21171</t>
  </si>
  <si>
    <t>FSFFSDFFSID</t>
  </si>
  <si>
    <t>File Format Section ID</t>
  </si>
  <si>
    <t>FS1992</t>
  </si>
  <si>
    <t>FSFFSDID</t>
  </si>
  <si>
    <t>FS1990</t>
  </si>
  <si>
    <t>FSFFSDNOTES</t>
  </si>
  <si>
    <t>SYFLD_FSFFSDNOTES</t>
  </si>
  <si>
    <t>FSFFSDORDER</t>
  </si>
  <si>
    <t>FS2002</t>
  </si>
  <si>
    <t>FSFFSDPOSTSCRIPT</t>
  </si>
  <si>
    <t>Post Section Detail Script</t>
  </si>
  <si>
    <t>FS2075</t>
  </si>
  <si>
    <t>FSFFSDPRESCRIPT</t>
  </si>
  <si>
    <t>Pre Section Detail Script</t>
  </si>
  <si>
    <t>FS2074</t>
  </si>
  <si>
    <t>FSFFSDQUERY</t>
  </si>
  <si>
    <t>FSFFSDQUERYFL</t>
  </si>
  <si>
    <t>FS1996</t>
  </si>
  <si>
    <t>FSFFSDRECID</t>
  </si>
  <si>
    <t>FS1993</t>
  </si>
  <si>
    <t>FSFFSDRFID</t>
  </si>
  <si>
    <t>Record Format ID</t>
  </si>
  <si>
    <t>FSFFSECDETRFFL</t>
  </si>
  <si>
    <t>FS1994</t>
  </si>
  <si>
    <t>FSFFSDRFPOSTSCRIPT</t>
  </si>
  <si>
    <t>Post Record Format Script</t>
  </si>
  <si>
    <t>FS2112</t>
  </si>
  <si>
    <t>FSFFSDRFPRESCRIPT</t>
  </si>
  <si>
    <t>Pre Record Format Script</t>
  </si>
  <si>
    <t>FS2111</t>
  </si>
  <si>
    <t>FSFFSDRFSCRIPT</t>
  </si>
  <si>
    <t>Record Script</t>
  </si>
  <si>
    <t>AR21139</t>
  </si>
  <si>
    <t>FSFFSDTABLE</t>
  </si>
  <si>
    <t>FSFFSDTABLEFL</t>
  </si>
  <si>
    <t>FS1995</t>
  </si>
  <si>
    <t>FSFFSECTIDLEN</t>
  </si>
  <si>
    <t>Section ID Length</t>
  </si>
  <si>
    <t>FS1974</t>
  </si>
  <si>
    <t>FSFFSECTIDPOS</t>
  </si>
  <si>
    <t>Section ID Position/Start</t>
  </si>
  <si>
    <t>FS1973</t>
  </si>
  <si>
    <t>FSFFSFFID</t>
  </si>
  <si>
    <t>File Format ID</t>
  </si>
  <si>
    <t>FSFFSECTION</t>
  </si>
  <si>
    <t>FS1981</t>
  </si>
  <si>
    <t>FSFFSGRP</t>
  </si>
  <si>
    <t>FSFFSGRPFL</t>
  </si>
  <si>
    <t>AR14470</t>
  </si>
  <si>
    <t>FSFFSGRPLEN</t>
  </si>
  <si>
    <t>Group Length</t>
  </si>
  <si>
    <t>AR18099</t>
  </si>
  <si>
    <t>FSFFSGRPPOS</t>
  </si>
  <si>
    <t>Group Position</t>
  </si>
  <si>
    <t>AR14471</t>
  </si>
  <si>
    <t>FSFFSGRPPOSTSCRIPT</t>
  </si>
  <si>
    <t>Group Post Script</t>
  </si>
  <si>
    <t>AR14469</t>
  </si>
  <si>
    <t>FSFFSGRPPRESCRIPT</t>
  </si>
  <si>
    <t>Group Pre Script</t>
  </si>
  <si>
    <t>AR14468</t>
  </si>
  <si>
    <t>FSFFSHDRID</t>
  </si>
  <si>
    <t>Header ID</t>
  </si>
  <si>
    <t>FS2000</t>
  </si>
  <si>
    <t>FSFFSHDRRFID</t>
  </si>
  <si>
    <t>Section Header Record Format</t>
  </si>
  <si>
    <t>FS1986</t>
  </si>
  <si>
    <t>FSFFSHDRSCRIPT</t>
  </si>
  <si>
    <t>File Format Section Header Scr</t>
  </si>
  <si>
    <t>FS2758</t>
  </si>
  <si>
    <t>FSFFSID</t>
  </si>
  <si>
    <t>FS1979</t>
  </si>
  <si>
    <t>FSFFSNOTES</t>
  </si>
  <si>
    <t>SYFLD_FSFFSNOTES</t>
  </si>
  <si>
    <t>FSFFSPARAMWIN</t>
  </si>
  <si>
    <t>Parameter WIndow</t>
  </si>
  <si>
    <t>SYAEFINDPROPWIN</t>
  </si>
  <si>
    <t>FSFFSPOSTSCRIPT</t>
  </si>
  <si>
    <t>Post Section Script</t>
  </si>
  <si>
    <t>FS2114</t>
  </si>
  <si>
    <t>FSFFSPRESCRIPT</t>
  </si>
  <si>
    <t>Pre Section Script</t>
  </si>
  <si>
    <t>FS2113</t>
  </si>
  <si>
    <t>FSFFSPRETRANSCRIPT</t>
  </si>
  <si>
    <t>Pretransaction Script</t>
  </si>
  <si>
    <t>AR21168</t>
  </si>
  <si>
    <t>FSFFSPSTTRANSCRIPT</t>
  </si>
  <si>
    <t>Posttransaction Script</t>
  </si>
  <si>
    <t>AR21169</t>
  </si>
  <si>
    <t>FSFFSQUERY</t>
  </si>
  <si>
    <t>Section Query ID</t>
  </si>
  <si>
    <t>FSFFSQUERYFL</t>
  </si>
  <si>
    <t>FS2797</t>
  </si>
  <si>
    <t>FSFFSRECIDLEN</t>
  </si>
  <si>
    <t>Record ID Length</t>
  </si>
  <si>
    <t>FS1983</t>
  </si>
  <si>
    <t>FSFFSRECIDPOS</t>
  </si>
  <si>
    <t>Record Format ID Position</t>
  </si>
  <si>
    <t>FS1982</t>
  </si>
  <si>
    <t>FSFFSSECTID</t>
  </si>
  <si>
    <t>Section ID</t>
  </si>
  <si>
    <t>FS1980</t>
  </si>
  <si>
    <t>FSFFSTRLID</t>
  </si>
  <si>
    <t>Trailer ID</t>
  </si>
  <si>
    <t>FS2001</t>
  </si>
  <si>
    <t>FSFFSTRLRFID</t>
  </si>
  <si>
    <t>Section Trailer Record Format</t>
  </si>
  <si>
    <t>FS1987</t>
  </si>
  <si>
    <t>FSFFSTRLSCRIPT</t>
  </si>
  <si>
    <t>File Format Section Trailer Sc</t>
  </si>
  <si>
    <t>FS2759</t>
  </si>
  <si>
    <t>FSFFSTYPE</t>
  </si>
  <si>
    <t>Vendor Request Type</t>
  </si>
  <si>
    <t>FS1985</t>
  </si>
  <si>
    <t>FSFFSUCCESSFFETID</t>
  </si>
  <si>
    <t>Successful Email Template ID</t>
  </si>
  <si>
    <t>FSFFETFL</t>
  </si>
  <si>
    <t>FS2926</t>
  </si>
  <si>
    <t>FSFFTESTSPOOLID</t>
  </si>
  <si>
    <t>Test Spool ID</t>
  </si>
  <si>
    <t>FS2174</t>
  </si>
  <si>
    <t>FSFFTIMEOUT</t>
  </si>
  <si>
    <t>Timeout</t>
  </si>
  <si>
    <t>FS2066</t>
  </si>
  <si>
    <t>FSFFTRLID</t>
  </si>
  <si>
    <t>File Trailer ID</t>
  </si>
  <si>
    <t>FS1998</t>
  </si>
  <si>
    <t>FSFFTRLRFID</t>
  </si>
  <si>
    <t>File Trailer Record Format ID</t>
  </si>
  <si>
    <t>FS1978</t>
  </si>
  <si>
    <t>FSFFTRLSCRIPT</t>
  </si>
  <si>
    <t>File Format Trailer Script</t>
  </si>
  <si>
    <t>FS2757</t>
  </si>
  <si>
    <t>FSFFUNSUCCESSFFETID</t>
  </si>
  <si>
    <t>Unsuccessful Email Template ID</t>
  </si>
  <si>
    <t>FS2927</t>
  </si>
  <si>
    <t>FSFFVARDELIMITER</t>
  </si>
  <si>
    <t>Variable File Delimiter</t>
  </si>
  <si>
    <t>FS2127</t>
  </si>
  <si>
    <t>FSFFVARFIX</t>
  </si>
  <si>
    <t>Variable or Fixed Length</t>
  </si>
  <si>
    <t>FS1874</t>
  </si>
  <si>
    <t>FSFFVARIABLEBLOCK</t>
  </si>
  <si>
    <t>Variable Block</t>
  </si>
  <si>
    <t>SYFLD_FSFFVARIABLEBLOCK</t>
  </si>
  <si>
    <t>FSFFVARQUOTES</t>
  </si>
  <si>
    <t>Variable Fields in Quotes?</t>
  </si>
  <si>
    <t>FSFFVARQUOTESFL</t>
  </si>
  <si>
    <t>FS2128</t>
  </si>
  <si>
    <t>FSFPBATCH</t>
  </si>
  <si>
    <t>FS2306</t>
  </si>
  <si>
    <t>FSFPRUNAUDIT</t>
  </si>
  <si>
    <t>Audit the file processing run?</t>
  </si>
  <si>
    <t>FS2233</t>
  </si>
  <si>
    <t>FSFRBAMT</t>
  </si>
  <si>
    <t>Amount of Transactions</t>
  </si>
  <si>
    <t>FSFINRPTBAT</t>
  </si>
  <si>
    <t>FS1001</t>
  </si>
  <si>
    <t>FSFRBCNT</t>
  </si>
  <si>
    <t>Number of Transactions</t>
  </si>
  <si>
    <t>FS1000</t>
  </si>
  <si>
    <t>FSFRBDTE</t>
  </si>
  <si>
    <t>FS998</t>
  </si>
  <si>
    <t>FSFRBEXPCNT</t>
  </si>
  <si>
    <t>Export Count</t>
  </si>
  <si>
    <t>FS1029</t>
  </si>
  <si>
    <t>FSFRBEXTYPES</t>
  </si>
  <si>
    <t>Exclude Transaction Types</t>
  </si>
  <si>
    <t>FS1021</t>
  </si>
  <si>
    <t>FSFRBFILEFORMAT</t>
  </si>
  <si>
    <t>FSFRBFILEFORMATFL</t>
  </si>
  <si>
    <t>AR20609</t>
  </si>
  <si>
    <t>FSFRBID</t>
  </si>
  <si>
    <t>FS997</t>
  </si>
  <si>
    <t>FSFRBINCTYPES</t>
  </si>
  <si>
    <t>Include Types</t>
  </si>
  <si>
    <t>FS1020</t>
  </si>
  <si>
    <t>FSFRBLOCATION</t>
  </si>
  <si>
    <t>Location ID</t>
  </si>
  <si>
    <t>AR20610</t>
  </si>
  <si>
    <t>FSFRBPROCCNT</t>
  </si>
  <si>
    <t>Processed Count</t>
  </si>
  <si>
    <t>FSFRBRUNID</t>
  </si>
  <si>
    <t>File Processing Run Id</t>
  </si>
  <si>
    <t>AR20840</t>
  </si>
  <si>
    <t>FSFRBSTATUS</t>
  </si>
  <si>
    <t>NEW|New|~SELECTING|Selecting|~SELECTED|Selected|~EXPORTING|Exporting|~EXPORTED|Exported|~UPDATED|Upd</t>
  </si>
  <si>
    <t>FS1002</t>
  </si>
  <si>
    <t>FSFRBTHRUDTE</t>
  </si>
  <si>
    <t>FS1022</t>
  </si>
  <si>
    <t>FSFRBTOTPOSSCNT</t>
  </si>
  <si>
    <t>Total Possible Count</t>
  </si>
  <si>
    <t>FSFSCERTPASSPHRASE</t>
  </si>
  <si>
    <t>Certificate Passphrase</t>
  </si>
  <si>
    <t>FSFILESERVER</t>
  </si>
  <si>
    <t>FS2562</t>
  </si>
  <si>
    <t>FSFSCLIENTLOC</t>
  </si>
  <si>
    <t>Path To File Server Client</t>
  </si>
  <si>
    <t>FS2559</t>
  </si>
  <si>
    <t>FSFSDESC</t>
  </si>
  <si>
    <t>FS2581</t>
  </si>
  <si>
    <t>FSFSID</t>
  </si>
  <si>
    <t>File Server Id</t>
  </si>
  <si>
    <t>FS2558</t>
  </si>
  <si>
    <t>FSFSMAILBOX</t>
  </si>
  <si>
    <t>Mailbox Id</t>
  </si>
  <si>
    <t>FS2564</t>
  </si>
  <si>
    <t>FSFSNETNAME</t>
  </si>
  <si>
    <t>Network Name</t>
  </si>
  <si>
    <t>FS2603</t>
  </si>
  <si>
    <t>FSFSPORTNUMBER</t>
  </si>
  <si>
    <t>Port Number</t>
  </si>
  <si>
    <t>FS2561</t>
  </si>
  <si>
    <t>FSFSPWEFFDTE</t>
  </si>
  <si>
    <t>FSFILESERVERPW</t>
  </si>
  <si>
    <t>FS2568</t>
  </si>
  <si>
    <t>FSFSPWFSID</t>
  </si>
  <si>
    <t>FS2569</t>
  </si>
  <si>
    <t>FSFSPWID</t>
  </si>
  <si>
    <t>File Server Password Id</t>
  </si>
  <si>
    <t>FS2566</t>
  </si>
  <si>
    <t>FSFSPWPW</t>
  </si>
  <si>
    <t>Password</t>
  </si>
  <si>
    <t>FSFSPWSTATUS</t>
  </si>
  <si>
    <t>FS2571</t>
  </si>
  <si>
    <t>FSFSTYPE</t>
  </si>
  <si>
    <t>FSFSTYPEFL</t>
  </si>
  <si>
    <t>FS2580</t>
  </si>
  <si>
    <t>FSFSUSERNAME</t>
  </si>
  <si>
    <t>FS2563</t>
  </si>
  <si>
    <t>FSHSDESC</t>
  </si>
  <si>
    <t>SYFLD_FSHSDESC</t>
  </si>
  <si>
    <t>FSHSGDESC</t>
  </si>
  <si>
    <t>FSHOSTSTATUSGROUP</t>
  </si>
  <si>
    <t>SYFLD_FSHSGDESC</t>
  </si>
  <si>
    <t>FSHSGHELPID</t>
  </si>
  <si>
    <t>SYFLD_FSHSGHELPID</t>
  </si>
  <si>
    <t>FSHSGID</t>
  </si>
  <si>
    <t>SYFLD_FSHSGID</t>
  </si>
  <si>
    <t>FSHSGMODSEC</t>
  </si>
  <si>
    <t>SYFLD_FSHSGMODSEC</t>
  </si>
  <si>
    <t>FSHSGROUPID</t>
  </si>
  <si>
    <t>SYFLD_FSHSGROUPID</t>
  </si>
  <si>
    <t>FSHSGSTATUSLIST</t>
  </si>
  <si>
    <t>Status list for group</t>
  </si>
  <si>
    <t>SYFLD_FSHSGSTATUSLIST</t>
  </si>
  <si>
    <t>FSHSID</t>
  </si>
  <si>
    <t>SYFLD_FSHSID</t>
  </si>
  <si>
    <t>FSHSRDESC</t>
  </si>
  <si>
    <t>SYFLD_FSHSRDESC</t>
  </si>
  <si>
    <t>FSHSREASONLIST</t>
  </si>
  <si>
    <t>Reason list for status</t>
  </si>
  <si>
    <t>SYFLD_FSHSREASONLIST</t>
  </si>
  <si>
    <t>FSHSRFACTINACT</t>
  </si>
  <si>
    <t>Set when active/inactive?</t>
  </si>
  <si>
    <t>FSHOSTSTATREASFLD</t>
  </si>
  <si>
    <t>A|Active|~I|Inactive|</t>
  </si>
  <si>
    <t>SYFLD_FSHSRFACTINACT</t>
  </si>
  <si>
    <t>FSHSRFFIELD</t>
  </si>
  <si>
    <t>FSHSRFFIELDFL</t>
  </si>
  <si>
    <t>SYFLD_FSHSRFFIELD</t>
  </si>
  <si>
    <t>FSHSRFID</t>
  </si>
  <si>
    <t>SYFLD_FSHSRFID</t>
  </si>
  <si>
    <t>FSHSRFREASONID</t>
  </si>
  <si>
    <t>SYFLD_FSHSRFREASONID</t>
  </si>
  <si>
    <t>FSHSRFSTATUSID</t>
  </si>
  <si>
    <t>SYFLD_FSHSRFSTATUSID</t>
  </si>
  <si>
    <t>FSHSRFVALUE</t>
  </si>
  <si>
    <t>Field value</t>
  </si>
  <si>
    <t>SYFLD_FSHSRFVALUE</t>
  </si>
  <si>
    <t>FSHSRID</t>
  </si>
  <si>
    <t>SYFLD_FSHSRID</t>
  </si>
  <si>
    <t>FSHSRREASON</t>
  </si>
  <si>
    <t>SYFLD_FSHSRREASON</t>
  </si>
  <si>
    <t>FSHSRSTATUSID</t>
  </si>
  <si>
    <t>SYFLD_FSHSRSTATUSID</t>
  </si>
  <si>
    <t>FSHSRTEXTALERT</t>
  </si>
  <si>
    <t>SYFLD_FSHSRTEXTALERT</t>
  </si>
  <si>
    <t>FSHSRTEXTNOTEEND</t>
  </si>
  <si>
    <t>SYFLD_FSHSRTEXTNOTEEND</t>
  </si>
  <si>
    <t>FSHSRTEXTNOTESTART</t>
  </si>
  <si>
    <t>SYFLD_FSHSRTEXTNOTESTART</t>
  </si>
  <si>
    <t>FSHSSTATUS</t>
  </si>
  <si>
    <t>SYFLD_FSHSSTATUS</t>
  </si>
  <si>
    <t>FSHSTACCURBAL</t>
  </si>
  <si>
    <t>Host Current Balance</t>
  </si>
  <si>
    <t>FSHOSTACCOUNT</t>
  </si>
  <si>
    <t>FSHSTACESCRWBAL</t>
  </si>
  <si>
    <t>Host Escrow Sub-Balance</t>
  </si>
  <si>
    <t>FSHSTACID</t>
  </si>
  <si>
    <t>FSHSTACINTBAL</t>
  </si>
  <si>
    <t>Host Interest Sub-Balance</t>
  </si>
  <si>
    <t>FSHSTACLFEEBAL</t>
  </si>
  <si>
    <t>Host Late Fee Sub-Balance</t>
  </si>
  <si>
    <t>FSHSTACMISCBAL</t>
  </si>
  <si>
    <t>Host Miscellaneous Sub-Balance</t>
  </si>
  <si>
    <t>FSHSTACPRNBAL</t>
  </si>
  <si>
    <t>Host Principal Sub-Balance</t>
  </si>
  <si>
    <t>FSHSTENADR</t>
  </si>
  <si>
    <t>Host Address Line</t>
  </si>
  <si>
    <t>FSHOSTENTITY</t>
  </si>
  <si>
    <t>FSHSTENCTY</t>
  </si>
  <si>
    <t>Host City</t>
  </si>
  <si>
    <t>FSHSTENID</t>
  </si>
  <si>
    <t>FSHSTENST</t>
  </si>
  <si>
    <t>Host State</t>
  </si>
  <si>
    <t>FSHSTENUNT</t>
  </si>
  <si>
    <t>Host Address Unit (Apt, POBox)</t>
  </si>
  <si>
    <t>FSHSTENZIP</t>
  </si>
  <si>
    <t>Host Postal Code</t>
  </si>
  <si>
    <t>FSHSTEXTALERT</t>
  </si>
  <si>
    <t>Default alert text</t>
  </si>
  <si>
    <t>SYFLD_FSHSTEXTALERT</t>
  </si>
  <si>
    <t>FSHSTEXTNOTEEND</t>
  </si>
  <si>
    <t>Default note text at end</t>
  </si>
  <si>
    <t>SYFLD_FSHSTEXTNOTEEND</t>
  </si>
  <si>
    <t>FSHSTEXTNOTESTART</t>
  </si>
  <si>
    <t>Default note text at start</t>
  </si>
  <si>
    <t>SYFLD_FSHSTEXTNOTESTART</t>
  </si>
  <si>
    <t>FSIMPVENID</t>
  </si>
  <si>
    <t>Import Vendor</t>
  </si>
  <si>
    <t>FSINLACID</t>
  </si>
  <si>
    <t>FSINSLINK</t>
  </si>
  <si>
    <t>FS1428</t>
  </si>
  <si>
    <t>FSINLID</t>
  </si>
  <si>
    <t>Insurance linking id</t>
  </si>
  <si>
    <t>FS1426</t>
  </si>
  <si>
    <t>FSINLINSID</t>
  </si>
  <si>
    <t>Insurance id</t>
  </si>
  <si>
    <t>FS1427</t>
  </si>
  <si>
    <t>FSISSASGNDTE</t>
  </si>
  <si>
    <t>FSISSUES</t>
  </si>
  <si>
    <t>FSISSASGNTIM</t>
  </si>
  <si>
    <t>FSISSASGNUSER</t>
  </si>
  <si>
    <t>Assigned to user id</t>
  </si>
  <si>
    <t>FSISSCLIENT</t>
  </si>
  <si>
    <t>FSISSCLTREFID</t>
  </si>
  <si>
    <t>Client reference number</t>
  </si>
  <si>
    <t>FSISSCONTACT</t>
  </si>
  <si>
    <t>FSISSCREATEUSER</t>
  </si>
  <si>
    <t>Logged by user</t>
  </si>
  <si>
    <t>FSISSDESC</t>
  </si>
  <si>
    <t>FSISSDETAIL</t>
  </si>
  <si>
    <t>Detailed description</t>
  </si>
  <si>
    <t>FSISSDTE</t>
  </si>
  <si>
    <t>FSISSID</t>
  </si>
  <si>
    <t>Issue Id</t>
  </si>
  <si>
    <t>FSISSINVID</t>
  </si>
  <si>
    <t>Investigation number</t>
  </si>
  <si>
    <t>FSISSNOTES</t>
  </si>
  <si>
    <t>FSISSPRIORITY</t>
  </si>
  <si>
    <t>1|Critical Error|~2|Immediate Attention|~3|Non-Critical Error|~4|User Interface|~5|Question|~6|Enhan</t>
  </si>
  <si>
    <t>FSISSRESDTE</t>
  </si>
  <si>
    <t>Resolved date</t>
  </si>
  <si>
    <t>FSISSRESOLUTION</t>
  </si>
  <si>
    <t>FSISSRESTIM</t>
  </si>
  <si>
    <t>Resolved time</t>
  </si>
  <si>
    <t>FSISSRESUSER</t>
  </si>
  <si>
    <t>Resolution user</t>
  </si>
  <si>
    <t>FSISSSTAT</t>
  </si>
  <si>
    <t>NEW|New task|~ACTIVE|Actively being worked|~DEV|In Development|~CLO|Resolved|~HOLD|On Hold|~CLIENT|W</t>
  </si>
  <si>
    <t>FSISSTASKID</t>
  </si>
  <si>
    <t>Task number</t>
  </si>
  <si>
    <t>FSISSTIM</t>
  </si>
  <si>
    <t>FSLOCBINARYTRANSFER</t>
  </si>
  <si>
    <t>Binary Transfer?</t>
  </si>
  <si>
    <t>AR27447</t>
  </si>
  <si>
    <t>FSLOCDESC</t>
  </si>
  <si>
    <t>FS1854</t>
  </si>
  <si>
    <t>FSLOCDIR</t>
  </si>
  <si>
    <t>Directory</t>
  </si>
  <si>
    <t>FS1936</t>
  </si>
  <si>
    <t>FSLOCFILEATTREJ</t>
  </si>
  <si>
    <t>Attach Rejection File to Email</t>
  </si>
  <si>
    <t>FSLOCFILEBACKUPS</t>
  </si>
  <si>
    <t>Backup Copies</t>
  </si>
  <si>
    <t>FSLOCFILEMODIFIER</t>
  </si>
  <si>
    <t>File Modifier</t>
  </si>
  <si>
    <t>FS1781</t>
  </si>
  <si>
    <t>FSLOCFILENAME</t>
  </si>
  <si>
    <t>File Name</t>
  </si>
  <si>
    <t>FS1778</t>
  </si>
  <si>
    <t>FSLOCFILENAMEREJ</t>
  </si>
  <si>
    <t>Rejection File Name</t>
  </si>
  <si>
    <t>FS1779</t>
  </si>
  <si>
    <t>FSLOCFILEPATH</t>
  </si>
  <si>
    <t>File Path</t>
  </si>
  <si>
    <t>FS1777</t>
  </si>
  <si>
    <t>FSLOCFILESERVERID</t>
  </si>
  <si>
    <t>FS2584</t>
  </si>
  <si>
    <t>FSLOCFILETEMPLATE</t>
  </si>
  <si>
    <t>FS2582</t>
  </si>
  <si>
    <t>FSLOCFTPDIR</t>
  </si>
  <si>
    <t>FTP Directory</t>
  </si>
  <si>
    <t>FS2067</t>
  </si>
  <si>
    <t>FSLOCFTPLOGIN</t>
  </si>
  <si>
    <t>FTP Login</t>
  </si>
  <si>
    <t>FS1785</t>
  </si>
  <si>
    <t>FSLOCFTPPASS</t>
  </si>
  <si>
    <t>FTP Password</t>
  </si>
  <si>
    <t>FS1786</t>
  </si>
  <si>
    <t>FSLOCFTPPORT</t>
  </si>
  <si>
    <t>FTP Port</t>
  </si>
  <si>
    <t>FS1784</t>
  </si>
  <si>
    <t>FSLOCFTPSERVER</t>
  </si>
  <si>
    <t>FTP Server</t>
  </si>
  <si>
    <t>FS1783</t>
  </si>
  <si>
    <t>FSLOCID</t>
  </si>
  <si>
    <t>FS1774</t>
  </si>
  <si>
    <t>FSLOCMAILBOX</t>
  </si>
  <si>
    <t>Mailbox</t>
  </si>
  <si>
    <t>FS2583</t>
  </si>
  <si>
    <t>FSLOCTCLASS</t>
  </si>
  <si>
    <t>Class</t>
  </si>
  <si>
    <t>FSLOCTYPE</t>
  </si>
  <si>
    <t>FS2065</t>
  </si>
  <si>
    <t>FSLOCTDESC</t>
  </si>
  <si>
    <t>FS1747</t>
  </si>
  <si>
    <t>FSLOCTEMPDIR</t>
  </si>
  <si>
    <t>Temporary File Directory</t>
  </si>
  <si>
    <t>FS2631</t>
  </si>
  <si>
    <t>FSLOCTID</t>
  </si>
  <si>
    <t>FS1744</t>
  </si>
  <si>
    <t>FSLOCTMODSEC</t>
  </si>
  <si>
    <t>FS2629</t>
  </si>
  <si>
    <t>FSLOCTYP</t>
  </si>
  <si>
    <t>FS1775</t>
  </si>
  <si>
    <t>FSLSCOUNT</t>
  </si>
  <si>
    <t>Count of accounts loaded</t>
  </si>
  <si>
    <t>FSLOADSTATS</t>
  </si>
  <si>
    <t>SYFLD_FSLSCOUNT</t>
  </si>
  <si>
    <t>FSLSID</t>
  </si>
  <si>
    <t>SYFLD_FSLSID</t>
  </si>
  <si>
    <t>FSLSLOADDATE</t>
  </si>
  <si>
    <t>Date Loaded</t>
  </si>
  <si>
    <t>SYFLD_FSLSLOADDATE</t>
  </si>
  <si>
    <t>FSLSSTATTYPE</t>
  </si>
  <si>
    <t>Statistic Type</t>
  </si>
  <si>
    <t>L|Live|~H|Historical|</t>
  </si>
  <si>
    <t>SYFLD_FSLSSTATTYPE</t>
  </si>
  <si>
    <t>FSNPLCASECLASS</t>
  </si>
  <si>
    <t>Next Placement Case Class</t>
  </si>
  <si>
    <t>FSNEXTPLACEMENT</t>
  </si>
  <si>
    <t>AR22336</t>
  </si>
  <si>
    <t>FSNPLCONTRACTID</t>
  </si>
  <si>
    <t>Contract ID</t>
  </si>
  <si>
    <t>AR13686</t>
  </si>
  <si>
    <t>FSNPLID</t>
  </si>
  <si>
    <t>AR13683</t>
  </si>
  <si>
    <t>FSNPLLAWLIST</t>
  </si>
  <si>
    <t>Next Placement Law List</t>
  </si>
  <si>
    <t>AR22337</t>
  </si>
  <si>
    <t>FSNPLVALACCTTYPE</t>
  </si>
  <si>
    <t>Validate Account Type</t>
  </si>
  <si>
    <t>AR13693</t>
  </si>
  <si>
    <t>FSNPLVALBANK</t>
  </si>
  <si>
    <t>Validate Bankruptcy</t>
  </si>
  <si>
    <t>AR13691</t>
  </si>
  <si>
    <t>FSNPLVALCAPS</t>
  </si>
  <si>
    <t>Validate Caps</t>
  </si>
  <si>
    <t>AR13690</t>
  </si>
  <si>
    <t>FSNPLVALCOVAREA</t>
  </si>
  <si>
    <t>Validate Coverage Area</t>
  </si>
  <si>
    <t>AR13688</t>
  </si>
  <si>
    <t>FSNPLVALMINBAL</t>
  </si>
  <si>
    <t>Validate Minimum Balance</t>
  </si>
  <si>
    <t>AR13689</t>
  </si>
  <si>
    <t>FSNPLVALOVERRIDES</t>
  </si>
  <si>
    <t>Validate Overrides</t>
  </si>
  <si>
    <t>AR13694</t>
  </si>
  <si>
    <t>FSNPLVALPROB</t>
  </si>
  <si>
    <t>Validate Probate</t>
  </si>
  <si>
    <t>AR13692</t>
  </si>
  <si>
    <t>FSNPLVALPRVVEN</t>
  </si>
  <si>
    <t>Validate Previous Vendor</t>
  </si>
  <si>
    <t>AR13687</t>
  </si>
  <si>
    <t>FSNPLVENDID</t>
  </si>
  <si>
    <t>AR13685</t>
  </si>
  <si>
    <t>FSNPLVTID</t>
  </si>
  <si>
    <t>Vendor Transaction ID</t>
  </si>
  <si>
    <t>AR13684</t>
  </si>
  <si>
    <t>FSPAHPHID</t>
  </si>
  <si>
    <t>FS3328</t>
  </si>
  <si>
    <t>FSRBEBASEERRID</t>
  </si>
  <si>
    <t>Base error ID</t>
  </si>
  <si>
    <t>FSRCLBATCHERROR</t>
  </si>
  <si>
    <t>AR24603</t>
  </si>
  <si>
    <t>FSRBEBATCHID</t>
  </si>
  <si>
    <t>Recall batch ID</t>
  </si>
  <si>
    <t>FSRCLBATCH</t>
  </si>
  <si>
    <t>AR24604</t>
  </si>
  <si>
    <t>FSRBECURPLHISTID</t>
  </si>
  <si>
    <t>Current plc history ID</t>
  </si>
  <si>
    <t>AR24605</t>
  </si>
  <si>
    <t>FSRBEID</t>
  </si>
  <si>
    <t>AR24602</t>
  </si>
  <si>
    <t>FSRBID</t>
  </si>
  <si>
    <t>AR24574</t>
  </si>
  <si>
    <t>FSRBNEXTPHASE</t>
  </si>
  <si>
    <t>Next phase</t>
  </si>
  <si>
    <t>FSPHSFLREC</t>
  </si>
  <si>
    <t>AR24575</t>
  </si>
  <si>
    <t>FSRBNOTES</t>
  </si>
  <si>
    <t>AR24576</t>
  </si>
  <si>
    <t>FSRBRCLREASONID</t>
  </si>
  <si>
    <t>Recall reason ID</t>
  </si>
  <si>
    <t>AR24577</t>
  </si>
  <si>
    <t>FSRBRUNID</t>
  </si>
  <si>
    <t>AR24578</t>
  </si>
  <si>
    <t>FSRBSBASESELID</t>
  </si>
  <si>
    <t>Base selection ID</t>
  </si>
  <si>
    <t>FSRCLBATCHSELECT</t>
  </si>
  <si>
    <t>AR24597</t>
  </si>
  <si>
    <t>FSRBSBATCHID</t>
  </si>
  <si>
    <t>AR24598</t>
  </si>
  <si>
    <t>FSRBSCURPLHISTID</t>
  </si>
  <si>
    <t>AR24599</t>
  </si>
  <si>
    <t>FSRBSELBAL</t>
  </si>
  <si>
    <t>Selection balance</t>
  </si>
  <si>
    <t>AR24579</t>
  </si>
  <si>
    <t>FSRBSELBATCHID</t>
  </si>
  <si>
    <t>Selection batch ID</t>
  </si>
  <si>
    <t>AR24580</t>
  </si>
  <si>
    <t>FSRBSID</t>
  </si>
  <si>
    <t>AR24596</t>
  </si>
  <si>
    <t>FSRBSTRANID</t>
  </si>
  <si>
    <t>Vendor transaction ID</t>
  </si>
  <si>
    <t>AR24600</t>
  </si>
  <si>
    <t>FSRBSUPDATED</t>
  </si>
  <si>
    <t>Updated?</t>
  </si>
  <si>
    <t>AR24601</t>
  </si>
  <si>
    <t>FSRBTYPE</t>
  </si>
  <si>
    <t>Recall batch type</t>
  </si>
  <si>
    <t>RECALL|Select only placed accounts|AR24570~BUYBACK|Select only sold accounts|AR24572~RECALL/BUYBACK|</t>
  </si>
  <si>
    <t>AR24582</t>
  </si>
  <si>
    <t>FSRBUPDBAL</t>
  </si>
  <si>
    <t>Update balance</t>
  </si>
  <si>
    <t>AR24583</t>
  </si>
  <si>
    <t>FSRBUPDCOUNT</t>
  </si>
  <si>
    <t>Update count</t>
  </si>
  <si>
    <t>AR24584</t>
  </si>
  <si>
    <t>FSRBUPDCOUNTERR</t>
  </si>
  <si>
    <t>Update error count</t>
  </si>
  <si>
    <t>AR24586</t>
  </si>
  <si>
    <t>FSRBUPDENDDATE</t>
  </si>
  <si>
    <t>Update end date</t>
  </si>
  <si>
    <t>AR24587</t>
  </si>
  <si>
    <t>FSRBUPDENDTIME</t>
  </si>
  <si>
    <t>Update end time</t>
  </si>
  <si>
    <t>AR24588</t>
  </si>
  <si>
    <t>FSRBUPDSTARTDATE</t>
  </si>
  <si>
    <t>Update start date</t>
  </si>
  <si>
    <t>AR24589</t>
  </si>
  <si>
    <t>FSRBUPDSTARTTIME</t>
  </si>
  <si>
    <t>Update start time</t>
  </si>
  <si>
    <t>AR24590</t>
  </si>
  <si>
    <t>FSRHACID</t>
  </si>
  <si>
    <t>Roll History Acct Id</t>
  </si>
  <si>
    <t>FSROLLHIST</t>
  </si>
  <si>
    <t>FS368</t>
  </si>
  <si>
    <t>FSRHBAL</t>
  </si>
  <si>
    <t>Roll History Balance</t>
  </si>
  <si>
    <t>FS369</t>
  </si>
  <si>
    <t>FSRHCYCLE</t>
  </si>
  <si>
    <t>Roll History Cycle</t>
  </si>
  <si>
    <t>FS370</t>
  </si>
  <si>
    <t>FSRHDTE</t>
  </si>
  <si>
    <t>Roll History Date</t>
  </si>
  <si>
    <t>FS2331</t>
  </si>
  <si>
    <t>FSRHFADDLFAILEMLIST</t>
  </si>
  <si>
    <t>Additional Unsuccessful Email List</t>
  </si>
  <si>
    <t>FSRUNHISTFILE</t>
  </si>
  <si>
    <t>FSRHFADDLSUCCEMLIST</t>
  </si>
  <si>
    <t>Additional Success Email List</t>
  </si>
  <si>
    <t>FSRHFATTREJTOEMAIL</t>
  </si>
  <si>
    <t>Attach Reject File to Email</t>
  </si>
  <si>
    <t>FS2912</t>
  </si>
  <si>
    <t>FSRHFCHARSET</t>
  </si>
  <si>
    <t>SYFLD_FSRHFCHARSET</t>
  </si>
  <si>
    <t>FSRHFCLIENTS</t>
  </si>
  <si>
    <t>Client(s)</t>
  </si>
  <si>
    <t>FSRHFCOMPDATE</t>
  </si>
  <si>
    <t>FS2878</t>
  </si>
  <si>
    <t>FSRHFCOMPTIME</t>
  </si>
  <si>
    <t>Completed Time</t>
  </si>
  <si>
    <t>FS2879</t>
  </si>
  <si>
    <t>FSRHFDATE</t>
  </si>
  <si>
    <t>FS2255</t>
  </si>
  <si>
    <t>FSRHFEMAIL</t>
  </si>
  <si>
    <t>FS2377</t>
  </si>
  <si>
    <t>FSRHFERRMSG</t>
  </si>
  <si>
    <t>FS2922</t>
  </si>
  <si>
    <t>FSRHFERRORCODE</t>
  </si>
  <si>
    <t>FS2921</t>
  </si>
  <si>
    <t>FSRHFFFID</t>
  </si>
  <si>
    <t>FS2256</t>
  </si>
  <si>
    <t>FSRHFFILENAME</t>
  </si>
  <si>
    <t>Full Filename</t>
  </si>
  <si>
    <t>FS2258</t>
  </si>
  <si>
    <t>FSRHFID</t>
  </si>
  <si>
    <t>FS2253</t>
  </si>
  <si>
    <t>FSRHFLOCID</t>
  </si>
  <si>
    <t>FS2257</t>
  </si>
  <si>
    <t>FSRHFNOTES</t>
  </si>
  <si>
    <t>FSRHFNUMPROC</t>
  </si>
  <si>
    <t>FS2664</t>
  </si>
  <si>
    <t>FSRHFNUMRECS</t>
  </si>
  <si>
    <t>Number Of Records</t>
  </si>
  <si>
    <t>FS2259</t>
  </si>
  <si>
    <t>FSRHFPROCSTEP</t>
  </si>
  <si>
    <t>Current Processing Step</t>
  </si>
  <si>
    <t>FS2665</t>
  </si>
  <si>
    <t>FSRHFREJFILENAME</t>
  </si>
  <si>
    <t>Full Reject Filename</t>
  </si>
  <si>
    <t>FS2909</t>
  </si>
  <si>
    <t>FSRHFRENFILENAME</t>
  </si>
  <si>
    <t>Rename Full Filename</t>
  </si>
  <si>
    <t>FS2914</t>
  </si>
  <si>
    <t>FSRHFRUNHID</t>
  </si>
  <si>
    <t>Run History ID</t>
  </si>
  <si>
    <t>FSRUNHIST</t>
  </si>
  <si>
    <t>FS2254</t>
  </si>
  <si>
    <t>FSRHFSUMMINFO</t>
  </si>
  <si>
    <t>Summary Information</t>
  </si>
  <si>
    <t>FS2937</t>
  </si>
  <si>
    <t>FSRHFTIME</t>
  </si>
  <si>
    <t>FS2877</t>
  </si>
  <si>
    <t>FSRHFVENDID</t>
  </si>
  <si>
    <t>FS2876</t>
  </si>
  <si>
    <t>FSRHID</t>
  </si>
  <si>
    <t>Roll History Key</t>
  </si>
  <si>
    <t>FS371</t>
  </si>
  <si>
    <t>FSRHNEWBKT</t>
  </si>
  <si>
    <t>New Delinquency Bucket</t>
  </si>
  <si>
    <t>FS372</t>
  </si>
  <si>
    <t>FSRHPHASEID</t>
  </si>
  <si>
    <t>Roll History Phase Id</t>
  </si>
  <si>
    <t>FS373</t>
  </si>
  <si>
    <t>FSRHPHID</t>
  </si>
  <si>
    <t>FS3036</t>
  </si>
  <si>
    <t>FSRHPRODUCTID</t>
  </si>
  <si>
    <t>Product ID</t>
  </si>
  <si>
    <t>FS374</t>
  </si>
  <si>
    <t>FSRHPRVBKT</t>
  </si>
  <si>
    <t>Previous Delinquency Bucket</t>
  </si>
  <si>
    <t>FS375</t>
  </si>
  <si>
    <t>FSRHUSRID</t>
  </si>
  <si>
    <t>Roll History User Id</t>
  </si>
  <si>
    <t>FS376</t>
  </si>
  <si>
    <t>FSRHWORKFLOWID</t>
  </si>
  <si>
    <t>Roll History Workflow Id</t>
  </si>
  <si>
    <t>FS377</t>
  </si>
  <si>
    <t>FSRRDESC</t>
  </si>
  <si>
    <t>FS19</t>
  </si>
  <si>
    <t>FSRRHELPID</t>
  </si>
  <si>
    <t>FSRRID</t>
  </si>
  <si>
    <t>FS18</t>
  </si>
  <si>
    <t>FSRRIMMED</t>
  </si>
  <si>
    <t>Immediate Flag</t>
  </si>
  <si>
    <t>FS685</t>
  </si>
  <si>
    <t>FSRRMODSEC</t>
  </si>
  <si>
    <t>AR13631</t>
  </si>
  <si>
    <t>FSRRNEVERREPLACE</t>
  </si>
  <si>
    <t>Never replace with vendor</t>
  </si>
  <si>
    <t>FS2315</t>
  </si>
  <si>
    <t>FSRRREPLACE</t>
  </si>
  <si>
    <t>Replace with vendor</t>
  </si>
  <si>
    <t>FS2310</t>
  </si>
  <si>
    <t>FSRSACCTTYP</t>
  </si>
  <si>
    <t>Roll Stat Acct Type</t>
  </si>
  <si>
    <t>FSROLLSTATS</t>
  </si>
  <si>
    <t>FS379</t>
  </si>
  <si>
    <t>FSRSBAL</t>
  </si>
  <si>
    <t>Roll Stat Balance Inventory</t>
  </si>
  <si>
    <t>FS380</t>
  </si>
  <si>
    <t>FSRSBUCKET</t>
  </si>
  <si>
    <t>Roll Stat Delinquency Bucket</t>
  </si>
  <si>
    <t>FS381</t>
  </si>
  <si>
    <t>FSRSCYCLE</t>
  </si>
  <si>
    <t>Roll Stat Cycle</t>
  </si>
  <si>
    <t>FS382</t>
  </si>
  <si>
    <t>FSRSDAY</t>
  </si>
  <si>
    <t>Roll Stat Day</t>
  </si>
  <si>
    <t>FS383</t>
  </si>
  <si>
    <t>FSRSINV</t>
  </si>
  <si>
    <t>Roll Stat Inventory</t>
  </si>
  <si>
    <t>FS385</t>
  </si>
  <si>
    <t>FSRSMONTH</t>
  </si>
  <si>
    <t>Roll Stat Month</t>
  </si>
  <si>
    <t>FS384</t>
  </si>
  <si>
    <t>FSRSMTHENDBAL</t>
  </si>
  <si>
    <t>Month End Balance Inv</t>
  </si>
  <si>
    <t>FS387</t>
  </si>
  <si>
    <t>FSRSMTHENDINV</t>
  </si>
  <si>
    <t>Month End Inventory</t>
  </si>
  <si>
    <t>FS388</t>
  </si>
  <si>
    <t>FSRSPRODID</t>
  </si>
  <si>
    <t>FS389</t>
  </si>
  <si>
    <t>FSRSROLLBWDBALIN</t>
  </si>
  <si>
    <t>Balance Roll Backward IN</t>
  </si>
  <si>
    <t>FS395</t>
  </si>
  <si>
    <t>FSRSROLLBWDBALOUT</t>
  </si>
  <si>
    <t>Balance Roll Backward OUT</t>
  </si>
  <si>
    <t>FS396</t>
  </si>
  <si>
    <t>FSRSROLLBWDIN</t>
  </si>
  <si>
    <t>Backward Roll IN</t>
  </si>
  <si>
    <t>FS399</t>
  </si>
  <si>
    <t>FSRSROLLBWDOUT</t>
  </si>
  <si>
    <t>Backward Roll OUT</t>
  </si>
  <si>
    <t>FS400</t>
  </si>
  <si>
    <t>FSRSROLLFWDBALIN</t>
  </si>
  <si>
    <t>Balance Roll Forward IN</t>
  </si>
  <si>
    <t>FS401</t>
  </si>
  <si>
    <t>FSRSROLLFWDBALOUT</t>
  </si>
  <si>
    <t>Balance Roll Forward OUT</t>
  </si>
  <si>
    <t>FS403</t>
  </si>
  <si>
    <t>FSRSROLLFWDIN</t>
  </si>
  <si>
    <t>Forward Roll Stat IN</t>
  </si>
  <si>
    <t>FS404</t>
  </si>
  <si>
    <t>FSRSROLLFWDOUT</t>
  </si>
  <si>
    <t>Forward Roll Stat OUT</t>
  </si>
  <si>
    <t>FS405</t>
  </si>
  <si>
    <t>FSRSTATDESC</t>
  </si>
  <si>
    <t>Status Desc</t>
  </si>
  <si>
    <t>FSRECSTATUS</t>
  </si>
  <si>
    <t>FS459</t>
  </si>
  <si>
    <t>FSRSTATID</t>
  </si>
  <si>
    <t>Reconciliation status key</t>
  </si>
  <si>
    <t>FS458</t>
  </si>
  <si>
    <t>FSRSUSRID</t>
  </si>
  <si>
    <t>Roll Stat User Id</t>
  </si>
  <si>
    <t>FS406</t>
  </si>
  <si>
    <t>FSRSYEAR</t>
  </si>
  <si>
    <t>Roll Stat Year</t>
  </si>
  <si>
    <t>FS407</t>
  </si>
  <si>
    <t>FSRTRCONTID</t>
  </si>
  <si>
    <t>Contract Key</t>
  </si>
  <si>
    <t>FSRTNREAS</t>
  </si>
  <si>
    <t>AR24430</t>
  </si>
  <si>
    <t>FSRTRID</t>
  </si>
  <si>
    <t>AR24429</t>
  </si>
  <si>
    <t>FSRTRNUMDAYS</t>
  </si>
  <si>
    <t>Number of days to put back</t>
  </si>
  <si>
    <t>AR24432</t>
  </si>
  <si>
    <t>FSRTRRRID</t>
  </si>
  <si>
    <t>AR24431</t>
  </si>
  <si>
    <t>FSRUNATTREJTOEMAIL</t>
  </si>
  <si>
    <t>FS2908</t>
  </si>
  <si>
    <t>FSRUNBATCHTYPEID</t>
  </si>
  <si>
    <t>AR22882</t>
  </si>
  <si>
    <t>FSRUNDESC</t>
  </si>
  <si>
    <t>FS1855</t>
  </si>
  <si>
    <t>FSRUNENDDTE</t>
  </si>
  <si>
    <t>SYFLD_FSRUNENDDTE</t>
  </si>
  <si>
    <t>FSRUNEXCPTSCRIPT</t>
  </si>
  <si>
    <t>Schedule Exception Script</t>
  </si>
  <si>
    <t>SYFLD_FSRUNEXCPTSCRIPT</t>
  </si>
  <si>
    <t>FSRUNEXCSCRIPT</t>
  </si>
  <si>
    <t>Exception Script</t>
  </si>
  <si>
    <t>FS1790</t>
  </si>
  <si>
    <t>FSRUNFFID</t>
  </si>
  <si>
    <t>File format ID</t>
  </si>
  <si>
    <t>FSSYSFILEFORMATS</t>
  </si>
  <si>
    <t>FSFPRUNFFMTFL</t>
  </si>
  <si>
    <t>FS2796</t>
  </si>
  <si>
    <t>FSRUNFREQ</t>
  </si>
  <si>
    <t>Schedule of Run's Frequency</t>
  </si>
  <si>
    <t>SYFLD_FSRUNFREQ</t>
  </si>
  <si>
    <t>FSRUNGENERATED</t>
  </si>
  <si>
    <t>Is run generated?</t>
  </si>
  <si>
    <t>AR21876</t>
  </si>
  <si>
    <t>FSRUNHDATE</t>
  </si>
  <si>
    <t>FS1793</t>
  </si>
  <si>
    <t>FSRUNHENDDTE</t>
  </si>
  <si>
    <t>FS1798</t>
  </si>
  <si>
    <t>FSRUNHENDTIM</t>
  </si>
  <si>
    <t>FS1799</t>
  </si>
  <si>
    <t>FSRUNHFF</t>
  </si>
  <si>
    <t>File Format</t>
  </si>
  <si>
    <t>FS2799</t>
  </si>
  <si>
    <t>FSRUNHID</t>
  </si>
  <si>
    <t>FS1791</t>
  </si>
  <si>
    <t>FSRUNHLOC</t>
  </si>
  <si>
    <t>FS2798</t>
  </si>
  <si>
    <t>FSRUNHNOTES</t>
  </si>
  <si>
    <t>FS1800</t>
  </si>
  <si>
    <t>FSRUNHNUMPROC</t>
  </si>
  <si>
    <t>Number Processed</t>
  </si>
  <si>
    <t>FS2880</t>
  </si>
  <si>
    <t>FSRUNHNUMRECS</t>
  </si>
  <si>
    <t>FS2881</t>
  </si>
  <si>
    <t>FSRUNHREQTYPES</t>
  </si>
  <si>
    <t>Request Types</t>
  </si>
  <si>
    <t>FS1796</t>
  </si>
  <si>
    <t>FSRUNHRSBETW</t>
  </si>
  <si>
    <t>Hours Between Runs</t>
  </si>
  <si>
    <t>SYFLD_FSRUNHRSBETW</t>
  </si>
  <si>
    <t>FSRUNHRUNID</t>
  </si>
  <si>
    <t>FS1792</t>
  </si>
  <si>
    <t>FSRUNHSTATUS</t>
  </si>
  <si>
    <t>Final status of run</t>
  </si>
  <si>
    <t>FS2393</t>
  </si>
  <si>
    <t>FSRUNHTIME</t>
  </si>
  <si>
    <t>FS1794</t>
  </si>
  <si>
    <t>FSRUNHUPDDTE</t>
  </si>
  <si>
    <t>AR27595</t>
  </si>
  <si>
    <t>FSRUNHUPDRECS</t>
  </si>
  <si>
    <t>Number of Records Updated</t>
  </si>
  <si>
    <t>AR27606</t>
  </si>
  <si>
    <t>FSRUNHUPDTIM</t>
  </si>
  <si>
    <t>Update Time</t>
  </si>
  <si>
    <t>AR27596</t>
  </si>
  <si>
    <t>FSRUNHVENDORS</t>
  </si>
  <si>
    <t>Vendors</t>
  </si>
  <si>
    <t>FS1795</t>
  </si>
  <si>
    <t>FSRUNID</t>
  </si>
  <si>
    <t>FS1787</t>
  </si>
  <si>
    <t>FSRUNLOCID</t>
  </si>
  <si>
    <t>FS2795</t>
  </si>
  <si>
    <t>FSRUNNUMPROCS</t>
  </si>
  <si>
    <t>FS2389</t>
  </si>
  <si>
    <t>FSRUNORIGRHFID</t>
  </si>
  <si>
    <t>Original run history file ID</t>
  </si>
  <si>
    <t>AR24408</t>
  </si>
  <si>
    <t>FSRUNPROCS</t>
  </si>
  <si>
    <t>FS2390</t>
  </si>
  <si>
    <t>FSRUNREQTYPES</t>
  </si>
  <si>
    <t>FS1789</t>
  </si>
  <si>
    <t>FSRUNSBATID</t>
  </si>
  <si>
    <t>FSRUNSCHED</t>
  </si>
  <si>
    <t>FS1811</t>
  </si>
  <si>
    <t>FSRUNSCHEDID</t>
  </si>
  <si>
    <t>Artiva Scheduler ID</t>
  </si>
  <si>
    <t>SYFLD_FSRUNSCHEDID</t>
  </si>
  <si>
    <t>FSRUNSCHEDULE</t>
  </si>
  <si>
    <t>Schedule this run?</t>
  </si>
  <si>
    <t>SYFLD_FSRUNSCHEDULE</t>
  </si>
  <si>
    <t>FSRUNSENDDTE</t>
  </si>
  <si>
    <t>FS1807</t>
  </si>
  <si>
    <t>FSRUNSEXECSCRIPT</t>
  </si>
  <si>
    <t>FS1810</t>
  </si>
  <si>
    <t>FSRUNSFREQ</t>
  </si>
  <si>
    <t>FS1803</t>
  </si>
  <si>
    <t>FSRUNSHAREDVALUE</t>
  </si>
  <si>
    <t>Shared var name/value pairs</t>
  </si>
  <si>
    <t>AR21875</t>
  </si>
  <si>
    <t>FSRUNSHRSBTWN</t>
  </si>
  <si>
    <t>Hours Between</t>
  </si>
  <si>
    <t>FS1808</t>
  </si>
  <si>
    <t>FSRUNSID</t>
  </si>
  <si>
    <t>FS1801</t>
  </si>
  <si>
    <t>FSRUNSMAXEXEC</t>
  </si>
  <si>
    <t>Maximum number of runs allowed</t>
  </si>
  <si>
    <t>FS1804</t>
  </si>
  <si>
    <t>FSRUNSNUMPROCS</t>
  </si>
  <si>
    <t>Number of Processors</t>
  </si>
  <si>
    <t>FS1809</t>
  </si>
  <si>
    <t>FSRUNSRUNID</t>
  </si>
  <si>
    <t>FS1802</t>
  </si>
  <si>
    <t>FSRUNSSTARTTIM</t>
  </si>
  <si>
    <t>FS1805</t>
  </si>
  <si>
    <t>FSRUNSTARTTIME</t>
  </si>
  <si>
    <t>SYFLD_FSRUNSTARTTIME</t>
  </si>
  <si>
    <t>FSRUNSTATUS</t>
  </si>
  <si>
    <t>FS2324</t>
  </si>
  <si>
    <t>FSRUNSUNTILTIM</t>
  </si>
  <si>
    <t>Until Time</t>
  </si>
  <si>
    <t>FS1806</t>
  </si>
  <si>
    <t>FSRUNTASKID</t>
  </si>
  <si>
    <t>Artiva Task ID</t>
  </si>
  <si>
    <t>SYFLD_FSRUNTASKID</t>
  </si>
  <si>
    <t>FSRUNTIMEOUT</t>
  </si>
  <si>
    <t>Wait For File Timeout</t>
  </si>
  <si>
    <t>FS2587</t>
  </si>
  <si>
    <t>FSRUNTYPE</t>
  </si>
  <si>
    <t>Type import/export</t>
  </si>
  <si>
    <t>FSIMPEXP</t>
  </si>
  <si>
    <t>FS2106</t>
  </si>
  <si>
    <t>FSRUNUNTILTIM</t>
  </si>
  <si>
    <t>Rerun until this time</t>
  </si>
  <si>
    <t>SYFLD_FSRUNUNTILTIM</t>
  </si>
  <si>
    <t>FSRUNVDESC</t>
  </si>
  <si>
    <t>FSRUNVEND</t>
  </si>
  <si>
    <t>AR27601</t>
  </si>
  <si>
    <t>FSRUNVENDORS</t>
  </si>
  <si>
    <t>FS1788</t>
  </si>
  <si>
    <t>FSRUNVENDORSC</t>
  </si>
  <si>
    <t>Vendors (Calculated)</t>
  </si>
  <si>
    <t>AR27605</t>
  </si>
  <si>
    <t>FSRUNVENDTYPE</t>
  </si>
  <si>
    <t>Vendor type - agency/host</t>
  </si>
  <si>
    <t>FSAGYHST</t>
  </si>
  <si>
    <t>FS2268</t>
  </si>
  <si>
    <t>FSRUNVID</t>
  </si>
  <si>
    <t>AR27597</t>
  </si>
  <si>
    <t>FSRUNVORDER</t>
  </si>
  <si>
    <t>AR27600</t>
  </si>
  <si>
    <t>FSRUNVRUNID</t>
  </si>
  <si>
    <t>Run Id</t>
  </si>
  <si>
    <t>AR27598</t>
  </si>
  <si>
    <t>FSRUNVVENDID</t>
  </si>
  <si>
    <t>Vendor Id</t>
  </si>
  <si>
    <t>AR27599</t>
  </si>
  <si>
    <t>FSSBACKAMT</t>
  </si>
  <si>
    <t>Amt. of accounts acknowledged</t>
  </si>
  <si>
    <t>AR24131</t>
  </si>
  <si>
    <t>FSSBACKNUM</t>
  </si>
  <si>
    <t>Number Accounts Acknowledged</t>
  </si>
  <si>
    <t>AR24130</t>
  </si>
  <si>
    <t>FSSBBCANUNAPLC</t>
  </si>
  <si>
    <t>Cancel Unassigned Placements?</t>
  </si>
  <si>
    <t>AR24336</t>
  </si>
  <si>
    <t>FSSBBEBASEERRID</t>
  </si>
  <si>
    <t>FSSBBATCHERROR</t>
  </si>
  <si>
    <t>AR22707</t>
  </si>
  <si>
    <t>FSSBBEBATCHID</t>
  </si>
  <si>
    <t>AR22706</t>
  </si>
  <si>
    <t>FSSBBEID</t>
  </si>
  <si>
    <t>AR22705</t>
  </si>
  <si>
    <t>FSSBBNEXTPHASE</t>
  </si>
  <si>
    <t>FSPHSINACTFL</t>
  </si>
  <si>
    <t>AR22687</t>
  </si>
  <si>
    <t>FSSBBNOTES</t>
  </si>
  <si>
    <t>AR22686</t>
  </si>
  <si>
    <t>FSSBBRCLREASONID</t>
  </si>
  <si>
    <t>AR22685</t>
  </si>
  <si>
    <t>FSSBBRECALLRUNID</t>
  </si>
  <si>
    <t>Recall run ID</t>
  </si>
  <si>
    <t>AR22694</t>
  </si>
  <si>
    <t>FSSBBSBASESELID</t>
  </si>
  <si>
    <t>FSSBBATCHSELECT</t>
  </si>
  <si>
    <t>AR22698</t>
  </si>
  <si>
    <t>FSSBBSBATCHID</t>
  </si>
  <si>
    <t>AR22697</t>
  </si>
  <si>
    <t>FSSBBSBREASONID</t>
  </si>
  <si>
    <t>AR22743</t>
  </si>
  <si>
    <t>FSSBBSCONTRACTCURR</t>
  </si>
  <si>
    <t>Current contract ID</t>
  </si>
  <si>
    <t>AR22701</t>
  </si>
  <si>
    <t>FSSBBSCONTRACTSB</t>
  </si>
  <si>
    <t>Sellback contract</t>
  </si>
  <si>
    <t>AR22702</t>
  </si>
  <si>
    <t>FSSBBSELBATCHID</t>
  </si>
  <si>
    <t>AR22684</t>
  </si>
  <si>
    <t>FSSBBSELLBACKRUNID</t>
  </si>
  <si>
    <t>Sellback run ID</t>
  </si>
  <si>
    <t>AR22695</t>
  </si>
  <si>
    <t>FSSBBSID</t>
  </si>
  <si>
    <t>AR22696</t>
  </si>
  <si>
    <t>FSSBBSRECALL</t>
  </si>
  <si>
    <t>Recall?</t>
  </si>
  <si>
    <t>AR22700</t>
  </si>
  <si>
    <t>FSSBBSSBREASON</t>
  </si>
  <si>
    <t>SYFLD_FSSBBSSBREASON</t>
  </si>
  <si>
    <t>FSSBBSSELLBACKAMT</t>
  </si>
  <si>
    <t>Sellback amount</t>
  </si>
  <si>
    <t>AR22703</t>
  </si>
  <si>
    <t>FSSBBSTRANID</t>
  </si>
  <si>
    <t>AR22704</t>
  </si>
  <si>
    <t>FSSBBSUPDATED</t>
  </si>
  <si>
    <t>N|Has not been updated|~Y|Updated|</t>
  </si>
  <si>
    <t>AR22699</t>
  </si>
  <si>
    <t>FSSBBSVALSBDDLNDTE</t>
  </si>
  <si>
    <t>Validate Sellback Deadline Dte</t>
  </si>
  <si>
    <t>SYFLD_FSSBBSVALSBDDLNDTE</t>
  </si>
  <si>
    <t>FSSBBUPDCOUNT</t>
  </si>
  <si>
    <t>AR22692</t>
  </si>
  <si>
    <t>FSSBBUPDCOUNTERR</t>
  </si>
  <si>
    <t>AR22693</t>
  </si>
  <si>
    <t>FSSBBUPDENDDATE</t>
  </si>
  <si>
    <t>AR22812</t>
  </si>
  <si>
    <t>FSSBBUPDENDTIME</t>
  </si>
  <si>
    <t>AR22813</t>
  </si>
  <si>
    <t>FSSBBUPDSTARTDATE</t>
  </si>
  <si>
    <t>AR22688</t>
  </si>
  <si>
    <t>FSSBBUPDSTARTTIME</t>
  </si>
  <si>
    <t>AR22689</t>
  </si>
  <si>
    <t>FSSBID</t>
  </si>
  <si>
    <t>AR22683</t>
  </si>
  <si>
    <t>FSSBOBJAMT</t>
  </si>
  <si>
    <t>Amt. of Accounts Objected</t>
  </si>
  <si>
    <t>AR24133</t>
  </si>
  <si>
    <t>FSSBOBJNUM</t>
  </si>
  <si>
    <t>Number Accounts Objected</t>
  </si>
  <si>
    <t>AR24132</t>
  </si>
  <si>
    <t>FSSBRDESC</t>
  </si>
  <si>
    <t>AR22593</t>
  </si>
  <si>
    <t>FSSBRHELPID</t>
  </si>
  <si>
    <t>AR22595</t>
  </si>
  <si>
    <t>FSSBRID</t>
  </si>
  <si>
    <t>AR22592</t>
  </si>
  <si>
    <t>FSSBRMODSEC</t>
  </si>
  <si>
    <t>AR22594</t>
  </si>
  <si>
    <t>FSSCCENTS</t>
  </si>
  <si>
    <t>Cents on the Dollar</t>
  </si>
  <si>
    <t>FS1005</t>
  </si>
  <si>
    <t>FSSCCONTRACTID</t>
  </si>
  <si>
    <t>Vendor contract ID</t>
  </si>
  <si>
    <t>FS2960</t>
  </si>
  <si>
    <t>FSSCFRBID</t>
  </si>
  <si>
    <t>Financial Reporting Batch ID</t>
  </si>
  <si>
    <t>FS1003</t>
  </si>
  <si>
    <t>FSSCVENDID</t>
  </si>
  <si>
    <t>FS1004</t>
  </si>
  <si>
    <t>FSSPORIGIN</t>
  </si>
  <si>
    <t>Origin</t>
  </si>
  <si>
    <t>H|Host|~V|Vendor|~R|Recovery/Manual|</t>
  </si>
  <si>
    <t>FS279</t>
  </si>
  <si>
    <t>FSSPRECONDTE</t>
  </si>
  <si>
    <t>Reconciliation Date</t>
  </si>
  <si>
    <t>FS281</t>
  </si>
  <si>
    <t>FSSPRECONSTAT</t>
  </si>
  <si>
    <t>Reconciliation Status</t>
  </si>
  <si>
    <t>S|Send to Host|~A|Awaiting Reconciliation|~R|Reconciled|</t>
  </si>
  <si>
    <t>FS282</t>
  </si>
  <si>
    <t>FSSPRPTAMT</t>
  </si>
  <si>
    <t>Reportable Amount</t>
  </si>
  <si>
    <t>FS280</t>
  </si>
  <si>
    <t>FSSPSENTHOSTDTE</t>
  </si>
  <si>
    <t>Date split was sent to host</t>
  </si>
  <si>
    <t>FS2226</t>
  </si>
  <si>
    <t>FSSTRALWREPL</t>
  </si>
  <si>
    <t>Allow re-placement?</t>
  </si>
  <si>
    <t>FS1753</t>
  </si>
  <si>
    <t>FSSTRASGERRPCT</t>
  </si>
  <si>
    <t>Assignment Error Percentage</t>
  </si>
  <si>
    <t>FS2385</t>
  </si>
  <si>
    <t>FSSTRASGMTHID</t>
  </si>
  <si>
    <t>Assignment method Id</t>
  </si>
  <si>
    <t>FSVENDASGNMETH</t>
  </si>
  <si>
    <t>FS1746</t>
  </si>
  <si>
    <t>FSSTRASGMTHVENDORS</t>
  </si>
  <si>
    <t>Vendors on assignment method</t>
  </si>
  <si>
    <t>FS3012</t>
  </si>
  <si>
    <t>FSSTRASGSTYLE</t>
  </si>
  <si>
    <t>Assignment style</t>
  </si>
  <si>
    <t>S|Sequential|~R|Random|</t>
  </si>
  <si>
    <t>AR13621</t>
  </si>
  <si>
    <t>FSSTRBALCALC</t>
  </si>
  <si>
    <t>Placement balance calculation</t>
  </si>
  <si>
    <t>FSVABCALCFL</t>
  </si>
  <si>
    <t>AR24571</t>
  </si>
  <si>
    <t>FSSTRBBALTYPE</t>
  </si>
  <si>
    <t>FSSTRATBALANCE</t>
  </si>
  <si>
    <t>AR24591</t>
  </si>
  <si>
    <t>FSSTRBID</t>
  </si>
  <si>
    <t>AR24581</t>
  </si>
  <si>
    <t>FSSTRBSTRATID</t>
  </si>
  <si>
    <t>Strategy ID</t>
  </si>
  <si>
    <t>AR24585</t>
  </si>
  <si>
    <t>FSSTRCCONTID</t>
  </si>
  <si>
    <t>FSSTRATCONTRACTS</t>
  </si>
  <si>
    <t>FSSTRATCONTRACTFL</t>
  </si>
  <si>
    <t>FS1762</t>
  </si>
  <si>
    <t>FSSTRCID</t>
  </si>
  <si>
    <t>FS1760</t>
  </si>
  <si>
    <t>FSSTRCSTRATID</t>
  </si>
  <si>
    <t>FS1764</t>
  </si>
  <si>
    <t>FSSTRCVALIDCC</t>
  </si>
  <si>
    <t>Valid contract count</t>
  </si>
  <si>
    <t>FS2172</t>
  </si>
  <si>
    <t>FSSTRCVENDID</t>
  </si>
  <si>
    <t>FS1763</t>
  </si>
  <si>
    <t>FSSTRDESC</t>
  </si>
  <si>
    <t>FS1743</t>
  </si>
  <si>
    <t>FSSTREMLID</t>
  </si>
  <si>
    <t>Email list for errors ID</t>
  </si>
  <si>
    <t>FS1754</t>
  </si>
  <si>
    <t>FSSTRFFINACT</t>
  </si>
  <si>
    <t>Fwd flow select inact/cancel</t>
  </si>
  <si>
    <t>AR13770</t>
  </si>
  <si>
    <t>FSSTRFFRCLREAS</t>
  </si>
  <si>
    <t>Fwd flow recall reason</t>
  </si>
  <si>
    <t>AR13772</t>
  </si>
  <si>
    <t>FSSTRFFSALEPCT</t>
  </si>
  <si>
    <t>Fwd flow sale percentage</t>
  </si>
  <si>
    <t>AR13769</t>
  </si>
  <si>
    <t>FSSTRFFSTLSPEC</t>
  </si>
  <si>
    <t>Fwd flow steal special?</t>
  </si>
  <si>
    <t>AR13771</t>
  </si>
  <si>
    <t>FSSTRHBATCH</t>
  </si>
  <si>
    <t>FSSTRATRUNHIST</t>
  </si>
  <si>
    <t>FS2133</t>
  </si>
  <si>
    <t>FSSTRHID</t>
  </si>
  <si>
    <t>Strategy Run History ID</t>
  </si>
  <si>
    <t>FS1945</t>
  </si>
  <si>
    <t>FSSTRHORDER</t>
  </si>
  <si>
    <t>FS1946</t>
  </si>
  <si>
    <t>FSSTRHRCLELAPSED</t>
  </si>
  <si>
    <t>Recall Elapsed Time</t>
  </si>
  <si>
    <t>FS2016</t>
  </si>
  <si>
    <t>FSSTRHRCLENDDTE</t>
  </si>
  <si>
    <t>Recall finish date</t>
  </si>
  <si>
    <t>FS1956</t>
  </si>
  <si>
    <t>FSSTRHRCLENDTIM</t>
  </si>
  <si>
    <t>Recall finished time</t>
  </si>
  <si>
    <t>FS1955</t>
  </si>
  <si>
    <t>FSSTRHRCLSTRDTE</t>
  </si>
  <si>
    <t>Recall start date</t>
  </si>
  <si>
    <t>FS1953</t>
  </si>
  <si>
    <t>FSSTRHRCLSTRTIM</t>
  </si>
  <si>
    <t>Recall start time</t>
  </si>
  <si>
    <t>FS1954</t>
  </si>
  <si>
    <t>FSSTRHSELELAPSED</t>
  </si>
  <si>
    <t>Placement elapsed time</t>
  </si>
  <si>
    <t>FS2012</t>
  </si>
  <si>
    <t>FSSTRHSELENDDTE</t>
  </si>
  <si>
    <t>Placement finish date</t>
  </si>
  <si>
    <t>FS1951</t>
  </si>
  <si>
    <t>FSSTRHSELENDTIM</t>
  </si>
  <si>
    <t>Placement Finished Time</t>
  </si>
  <si>
    <t>FS1952</t>
  </si>
  <si>
    <t>FSSTRHSELSTRDTE</t>
  </si>
  <si>
    <t>Placement Start Date</t>
  </si>
  <si>
    <t>FS1949</t>
  </si>
  <si>
    <t>FSSTRHSELSTRTIM</t>
  </si>
  <si>
    <t>Placement Start Time</t>
  </si>
  <si>
    <t>FS1950</t>
  </si>
  <si>
    <t>FSSTRHSTRATID</t>
  </si>
  <si>
    <t>FS1948</t>
  </si>
  <si>
    <t>FSSTRHSTRSRID</t>
  </si>
  <si>
    <t>Strategy suite run history</t>
  </si>
  <si>
    <t>FSSTRATSRUNHIST</t>
  </si>
  <si>
    <t>FS1958</t>
  </si>
  <si>
    <t>FSSTRID</t>
  </si>
  <si>
    <t>Strategy key</t>
  </si>
  <si>
    <t>FS1742</t>
  </si>
  <si>
    <t>FSSTRIDEP</t>
  </si>
  <si>
    <t>Dependent Flag</t>
  </si>
  <si>
    <t>FSSTRATSIMP</t>
  </si>
  <si>
    <t>FS2397</t>
  </si>
  <si>
    <t>FSSTRIID</t>
  </si>
  <si>
    <t>Strategy suite import key</t>
  </si>
  <si>
    <t>FS1731</t>
  </si>
  <si>
    <t>FSSTRIMEDTYPEID</t>
  </si>
  <si>
    <t>Media Type</t>
  </si>
  <si>
    <t>FSFLMEDIATYPE</t>
  </si>
  <si>
    <t>FS1733</t>
  </si>
  <si>
    <t>FSSTRIORDER</t>
  </si>
  <si>
    <t>FSSTRATSIMPORDERFL</t>
  </si>
  <si>
    <t>FS1904</t>
  </si>
  <si>
    <t>FSSTRIRECFMTID</t>
  </si>
  <si>
    <t>Record format/group Id</t>
  </si>
  <si>
    <t>ARRECFORMFL</t>
  </si>
  <si>
    <t>FS1732</t>
  </si>
  <si>
    <t>FSSTRIRUNID</t>
  </si>
  <si>
    <t>FSSTRATSIMPRUNFL</t>
  </si>
  <si>
    <t>FS2250</t>
  </si>
  <si>
    <t>FSSTRISUITEID</t>
  </si>
  <si>
    <t>Strategy suite Id</t>
  </si>
  <si>
    <t>FSSTRATSUITE</t>
  </si>
  <si>
    <t>FS1734</t>
  </si>
  <si>
    <t>FSSTRNAME</t>
  </si>
  <si>
    <t>Strategy name</t>
  </si>
  <si>
    <t>FS2312</t>
  </si>
  <si>
    <t>FSSTRNXTPHSE</t>
  </si>
  <si>
    <t>FSSTRNXTPHSEFL</t>
  </si>
  <si>
    <t>FS2396</t>
  </si>
  <si>
    <t>FSSTRPRIO</t>
  </si>
  <si>
    <t>Strategy priority</t>
  </si>
  <si>
    <t>FSSTRATORDERFL</t>
  </si>
  <si>
    <t>FS1745</t>
  </si>
  <si>
    <t>FSSTRRCLCRITID</t>
  </si>
  <si>
    <t>Recall criteria ID</t>
  </si>
  <si>
    <t>FSSTRATRECALL</t>
  </si>
  <si>
    <t>FSSTRATRCLQUERYFL</t>
  </si>
  <si>
    <t>FS2048</t>
  </si>
  <si>
    <t>FSSTRRCLDESC</t>
  </si>
  <si>
    <t>FS2054</t>
  </si>
  <si>
    <t>FSSTRRCLKEY</t>
  </si>
  <si>
    <t>FS2047</t>
  </si>
  <si>
    <t>FSSTRRCLORDER</t>
  </si>
  <si>
    <t>Criteria order</t>
  </si>
  <si>
    <t>FSRECALLORDERFL</t>
  </si>
  <si>
    <t>FS2049</t>
  </si>
  <si>
    <t>FSSTRRCLREASID</t>
  </si>
  <si>
    <t>FS2050</t>
  </si>
  <si>
    <t>FSSTRRCLSTRATID</t>
  </si>
  <si>
    <t>FS2052</t>
  </si>
  <si>
    <t>FSSTRRELAPTIME</t>
  </si>
  <si>
    <t>FSSTRRENDDTE</t>
  </si>
  <si>
    <t>FS1739</t>
  </si>
  <si>
    <t>FSSTRRENDTIM</t>
  </si>
  <si>
    <t>FS1740</t>
  </si>
  <si>
    <t>FSSTRREXPORTS</t>
  </si>
  <si>
    <t>List of exports for this run</t>
  </si>
  <si>
    <t>FS2590</t>
  </si>
  <si>
    <t>FSSTRRFINALSTATUS</t>
  </si>
  <si>
    <t>Final Status</t>
  </si>
  <si>
    <t>FS2229</t>
  </si>
  <si>
    <t>FSSTRRID</t>
  </si>
  <si>
    <t>Strategy suite run history key</t>
  </si>
  <si>
    <t>FS1735</t>
  </si>
  <si>
    <t>FSSTRRIENDTIM</t>
  </si>
  <si>
    <t>Imports end time</t>
  </si>
  <si>
    <t>FS2473</t>
  </si>
  <si>
    <t>FSSTRRIMPORTS</t>
  </si>
  <si>
    <t>List of imports for this run</t>
  </si>
  <si>
    <t>FS2589</t>
  </si>
  <si>
    <t>FSSTRRISTARTTIM</t>
  </si>
  <si>
    <t>Imports start time</t>
  </si>
  <si>
    <t>FS2472</t>
  </si>
  <si>
    <t>FSSTRRNOTES</t>
  </si>
  <si>
    <t>Run notes</t>
  </si>
  <si>
    <t>FS1741</t>
  </si>
  <si>
    <t>FSSTRRPLCENDTIM</t>
  </si>
  <si>
    <t>Placements end time</t>
  </si>
  <si>
    <t>FS2556</t>
  </si>
  <si>
    <t>FSSTRRPLCSTARTTIM</t>
  </si>
  <si>
    <t>Placements start time</t>
  </si>
  <si>
    <t>FS2555</t>
  </si>
  <si>
    <t>FSSTRRRCLENDTIM</t>
  </si>
  <si>
    <t>Recalls end time</t>
  </si>
  <si>
    <t>FS2554</t>
  </si>
  <si>
    <t>FSSTRRRCLSTARTTIM</t>
  </si>
  <si>
    <t>FS2553</t>
  </si>
  <si>
    <t>FSSTRRSENDTIM</t>
  </si>
  <si>
    <t>Strategies end time</t>
  </si>
  <si>
    <t>FS2475</t>
  </si>
  <si>
    <t>FSSTRRSSTARTTIM</t>
  </si>
  <si>
    <t>Strategies start time</t>
  </si>
  <si>
    <t>FS2474</t>
  </si>
  <si>
    <t>FSSTRRSTARTDTE</t>
  </si>
  <si>
    <t>FS1737</t>
  </si>
  <si>
    <t>FSSTRRSTARTTIM</t>
  </si>
  <si>
    <t>FS1738</t>
  </si>
  <si>
    <t>FSSTRRSUITEID</t>
  </si>
  <si>
    <t>Strategy suite</t>
  </si>
  <si>
    <t>FS1736</t>
  </si>
  <si>
    <t>FSSTRRXENDTIM</t>
  </si>
  <si>
    <t>Export end time</t>
  </si>
  <si>
    <t>FS2477</t>
  </si>
  <si>
    <t>FSSTRRXSTARTTIM</t>
  </si>
  <si>
    <t>Exports start time</t>
  </si>
  <si>
    <t>FS2476</t>
  </si>
  <si>
    <t>FSSTRSCEMLID</t>
  </si>
  <si>
    <t>Completion Email List ID</t>
  </si>
  <si>
    <t>FS1961</t>
  </si>
  <si>
    <t>FSSTRSDESC</t>
  </si>
  <si>
    <t>FS1714</t>
  </si>
  <si>
    <t>FSSTRSELACCTTYPE</t>
  </si>
  <si>
    <t>Type of account to select</t>
  </si>
  <si>
    <t>A|Any|~C|Collections|~R|Recovery|</t>
  </si>
  <si>
    <t>AR13622</t>
  </si>
  <si>
    <t>FSSTRSELBANKRUPT</t>
  </si>
  <si>
    <t>Select bankrupt accounts?</t>
  </si>
  <si>
    <t>AR13623</t>
  </si>
  <si>
    <t>FSSTRSELERRPCT</t>
  </si>
  <si>
    <t>Selection Error Percentage</t>
  </si>
  <si>
    <t>FS2384</t>
  </si>
  <si>
    <t>FSSTRSELID</t>
  </si>
  <si>
    <t>Selection criteria</t>
  </si>
  <si>
    <t>FSACSTRATCONSQUERFL</t>
  </si>
  <si>
    <t>FS1750</t>
  </si>
  <si>
    <t>FSSTRSENDDTE</t>
  </si>
  <si>
    <t>FS1727</t>
  </si>
  <si>
    <t>FSSTRSEXCPTSCRID</t>
  </si>
  <si>
    <t>Exception script</t>
  </si>
  <si>
    <t>FS1723</t>
  </si>
  <si>
    <t>FSSTRSFREQ</t>
  </si>
  <si>
    <t>Schedule frequency</t>
  </si>
  <si>
    <t>FS1721</t>
  </si>
  <si>
    <t>FSSTRSHRSBET</t>
  </si>
  <si>
    <t>Hours between</t>
  </si>
  <si>
    <t>FS1726</t>
  </si>
  <si>
    <t>FSSTRSID</t>
  </si>
  <si>
    <t>FS1713</t>
  </si>
  <si>
    <t>FSSTRSIEMLID</t>
  </si>
  <si>
    <t>Import error email list</t>
  </si>
  <si>
    <t>FS1728</t>
  </si>
  <si>
    <t>FSSTRSLASTHISTID</t>
  </si>
  <si>
    <t>Last run history ID</t>
  </si>
  <si>
    <t>FS2480</t>
  </si>
  <si>
    <t>FSSTRSLASTRUNDTE</t>
  </si>
  <si>
    <t>Last run date</t>
  </si>
  <si>
    <t>FS1717</t>
  </si>
  <si>
    <t>FSSTRSLVCONS</t>
  </si>
  <si>
    <t>Leave remaining strat consids?</t>
  </si>
  <si>
    <t>FS1720</t>
  </si>
  <si>
    <t>FSSTRSMAXRUN</t>
  </si>
  <si>
    <t>Maximumn number runs allowed</t>
  </si>
  <si>
    <t>FS1722</t>
  </si>
  <si>
    <t>FSSTRSNOTES</t>
  </si>
  <si>
    <t>FS1730</t>
  </si>
  <si>
    <t>FSSTRSONFAILIMP</t>
  </si>
  <si>
    <t>Stop On Failed Imports?</t>
  </si>
  <si>
    <t>AR22055</t>
  </si>
  <si>
    <t>FSSTRSPLCPROCS</t>
  </si>
  <si>
    <t>Number of placement processes</t>
  </si>
  <si>
    <t>FSSTRSPLCSETRCL</t>
  </si>
  <si>
    <t>Placement sets cause recalls?</t>
  </si>
  <si>
    <t>FS2492</t>
  </si>
  <si>
    <t>FSSTRSPROG</t>
  </si>
  <si>
    <t>Progress of run</t>
  </si>
  <si>
    <t>1|Execution started|~2|Imports started|~3|Imports finished|~4|Recalls started|~5|Recalls finished|~6</t>
  </si>
  <si>
    <t>FS2455</t>
  </si>
  <si>
    <t>FSSTRSRCLPROCS</t>
  </si>
  <si>
    <t>Number of recall processes</t>
  </si>
  <si>
    <t>FSSTRSREASGNBATCHID</t>
  </si>
  <si>
    <t>Current reassignment batch id</t>
  </si>
  <si>
    <t>FS2383</t>
  </si>
  <si>
    <t>FSSTRSREASGNNXTPHS</t>
  </si>
  <si>
    <t>Reassignment next phase</t>
  </si>
  <si>
    <t>FSPHASEFL</t>
  </si>
  <si>
    <t>FS2392</t>
  </si>
  <si>
    <t>FSSTRSREASGNRCLREAS</t>
  </si>
  <si>
    <t>Reassignment recall reason</t>
  </si>
  <si>
    <t>FS2391</t>
  </si>
  <si>
    <t>FSSTRSREASGNSTRATID</t>
  </si>
  <si>
    <t>Reassignment strategy ID</t>
  </si>
  <si>
    <t>FS2363</t>
  </si>
  <si>
    <t>FSSTRSREASGNVENDID</t>
  </si>
  <si>
    <t>Reassign vendor id</t>
  </si>
  <si>
    <t>FSSTRSREASGNVENDFL</t>
  </si>
  <si>
    <t>FS2398</t>
  </si>
  <si>
    <t>FSSTRSREASSIGNQUERY</t>
  </si>
  <si>
    <t>Reassign accounts query</t>
  </si>
  <si>
    <t>FSSTRSREASSIGNQRYFL</t>
  </si>
  <si>
    <t>FS2361</t>
  </si>
  <si>
    <t>FSSTRSSCHEDID</t>
  </si>
  <si>
    <t>FS2362</t>
  </si>
  <si>
    <t>FSSTRSSCHEDULE</t>
  </si>
  <si>
    <t>FS2357</t>
  </si>
  <si>
    <t>FSSTRSSEMLID</t>
  </si>
  <si>
    <t>Strategy error email ID</t>
  </si>
  <si>
    <t>FS2332</t>
  </si>
  <si>
    <t>FSSTRSSTARTTIM</t>
  </si>
  <si>
    <t>FS1724</t>
  </si>
  <si>
    <t>FSSTRSSTATUS</t>
  </si>
  <si>
    <t>FS1716</t>
  </si>
  <si>
    <t>FSSTRSTASKID</t>
  </si>
  <si>
    <t>FSSTRSTOTRUN</t>
  </si>
  <si>
    <t>Total number of runs</t>
  </si>
  <si>
    <t>FS1718</t>
  </si>
  <si>
    <t>FSSTRSTYPE</t>
  </si>
  <si>
    <t>Type of suite</t>
  </si>
  <si>
    <t>S|Standard|AR13761~F|Forward Flow|AR13762</t>
  </si>
  <si>
    <t>AR13766</t>
  </si>
  <si>
    <t>FSSTRSUITEID</t>
  </si>
  <si>
    <t>Strategy suite ID</t>
  </si>
  <si>
    <t>FS1752</t>
  </si>
  <si>
    <t>FSSTRSUNTILTIM</t>
  </si>
  <si>
    <t>Until time</t>
  </si>
  <si>
    <t>FS1725</t>
  </si>
  <si>
    <t>FSSTRSXEMLID</t>
  </si>
  <si>
    <t>Export error email list</t>
  </si>
  <si>
    <t>FS2298</t>
  </si>
  <si>
    <t>FSSTRTBAL</t>
  </si>
  <si>
    <t>Dollars Placed</t>
  </si>
  <si>
    <t>FSSTRATTOTALS</t>
  </si>
  <si>
    <t>FS2247</t>
  </si>
  <si>
    <t>FSSTRTBBAL</t>
  </si>
  <si>
    <t>Amount Placed</t>
  </si>
  <si>
    <t>FSSTRATBATCHTOTALS</t>
  </si>
  <si>
    <t>FS2240</t>
  </si>
  <si>
    <t>FSSTRTBBATCHID</t>
  </si>
  <si>
    <t>FS2244</t>
  </si>
  <si>
    <t>FSSTRTBCNT</t>
  </si>
  <si>
    <t>Accounts Placed</t>
  </si>
  <si>
    <t>FS2241</t>
  </si>
  <si>
    <t>FSSTRTBID</t>
  </si>
  <si>
    <t>FS2243</t>
  </si>
  <si>
    <t>FSSTRTBSTRTID</t>
  </si>
  <si>
    <t>Strategy Totals Id</t>
  </si>
  <si>
    <t>FS2242</t>
  </si>
  <si>
    <t>FSSTRTBVENDORID</t>
  </si>
  <si>
    <t>FS2252</t>
  </si>
  <si>
    <t>FSSTRTCNT</t>
  </si>
  <si>
    <t>FS2248</t>
  </si>
  <si>
    <t>FSSTRTID</t>
  </si>
  <si>
    <t>Strategy total key</t>
  </si>
  <si>
    <t>FS1755</t>
  </si>
  <si>
    <t>FSSTRTRECALLBAL</t>
  </si>
  <si>
    <t>Dollars Recalled</t>
  </si>
  <si>
    <t>FS2246</t>
  </si>
  <si>
    <t>FSSTRTRECALLCNT</t>
  </si>
  <si>
    <t>Accounts Recalled</t>
  </si>
  <si>
    <t>FS2245</t>
  </si>
  <si>
    <t>FSSTRTSTRATID</t>
  </si>
  <si>
    <t>Strategy Id</t>
  </si>
  <si>
    <t>FS1759</t>
  </si>
  <si>
    <t>FSSTRTVENDID</t>
  </si>
  <si>
    <t>Strategy vendor</t>
  </si>
  <si>
    <t>FS1756</t>
  </si>
  <si>
    <t>FSSTRUPDERRPCT</t>
  </si>
  <si>
    <t>Update Error Percentage</t>
  </si>
  <si>
    <t>FS2386</t>
  </si>
  <si>
    <t>FSSTRUSEALWPLC</t>
  </si>
  <si>
    <t>Use always place?</t>
  </si>
  <si>
    <t>FS2317</t>
  </si>
  <si>
    <t>FSSTRUSERCLRSNNVR</t>
  </si>
  <si>
    <t>Prevent Placement to Never Place Vendors?</t>
  </si>
  <si>
    <t>FS2314</t>
  </si>
  <si>
    <t>FSSTRUSERCLRSNNXT</t>
  </si>
  <si>
    <t>Use plc w/ same vendor?</t>
  </si>
  <si>
    <t>FS2313</t>
  </si>
  <si>
    <t>FSSTRUSESTRATTOT</t>
  </si>
  <si>
    <t>Use strat totals in asgnment?</t>
  </si>
  <si>
    <t>FS3037</t>
  </si>
  <si>
    <t>FSSTRVENDID</t>
  </si>
  <si>
    <t>FSSTRVENDIDFL</t>
  </si>
  <si>
    <t>FS1748</t>
  </si>
  <si>
    <t>FSSTRXID</t>
  </si>
  <si>
    <t>FSSTRATSEXP</t>
  </si>
  <si>
    <t>FS2293</t>
  </si>
  <si>
    <t>FSSTRXORDER</t>
  </si>
  <si>
    <t>FSEXPORDERFL</t>
  </si>
  <si>
    <t>FS2358</t>
  </si>
  <si>
    <t>FSSTRXRUNID</t>
  </si>
  <si>
    <t>FSSTRATSEXPRUNFL</t>
  </si>
  <si>
    <t>FS2296</t>
  </si>
  <si>
    <t>FSSTRXSUITEID</t>
  </si>
  <si>
    <t>FS2294</t>
  </si>
  <si>
    <t>FSSVBATCHID</t>
  </si>
  <si>
    <t>Vendor batch id</t>
  </si>
  <si>
    <t>FS3314</t>
  </si>
  <si>
    <t>FSSVCONTRACTID</t>
  </si>
  <si>
    <t>Vendor Contract</t>
  </si>
  <si>
    <t>FSSVRPTFEE</t>
  </si>
  <si>
    <t>Vendor Reported Fee</t>
  </si>
  <si>
    <t>FS355</t>
  </si>
  <si>
    <t>FSSYREERROR</t>
  </si>
  <si>
    <t>Reconciliation Error</t>
  </si>
  <si>
    <t>FSSYSRECERRTYP</t>
  </si>
  <si>
    <t>FSSYREID</t>
  </si>
  <si>
    <t>Reconciliation Error Type ID</t>
  </si>
  <si>
    <t>FSSYRESYSID</t>
  </si>
  <si>
    <t>System Option ID</t>
  </si>
  <si>
    <t>FSSYRETYPE</t>
  </si>
  <si>
    <t>Reconciliation Error Type</t>
  </si>
  <si>
    <t>UPDATE||~BALANCE||</t>
  </si>
  <si>
    <t>FSSYSAPPREJREASON</t>
  </si>
  <si>
    <t>FSSYSTEM</t>
  </si>
  <si>
    <t>SYFLD_FSSYSAPPREJREASON</t>
  </si>
  <si>
    <t>FSSYSBIDTYPENAME</t>
  </si>
  <si>
    <t>System Op Bid Type Name</t>
  </si>
  <si>
    <t>FS652</t>
  </si>
  <si>
    <t>FSSYSBILLACCTHIST</t>
  </si>
  <si>
    <t>Last Account Number for Historical Data (Billing b</t>
  </si>
  <si>
    <t>SYFLD_FSSYSBILLACCTHIST</t>
  </si>
  <si>
    <t>FSSYSBILLENABLE</t>
  </si>
  <si>
    <t>Enable Recovery Billing</t>
  </si>
  <si>
    <t>FS2605</t>
  </si>
  <si>
    <t>FSSYSBILLMINACTDAYS</t>
  </si>
  <si>
    <t>Billing: Minimum Active Days</t>
  </si>
  <si>
    <t>FS1705</t>
  </si>
  <si>
    <t>FSSYSCONSFINEVENT</t>
  </si>
  <si>
    <t>Add Consideration on Fin Event</t>
  </si>
  <si>
    <t>Y|Yes|ARVALFINANCIAL~N|No|ARVALNOFINANCIAL</t>
  </si>
  <si>
    <t>FS1902</t>
  </si>
  <si>
    <t>FSSYSCONSUPDTRIG</t>
  </si>
  <si>
    <t>Consideration Update TriggerID</t>
  </si>
  <si>
    <t>FS1761</t>
  </si>
  <si>
    <t>FSSYSCRDEFJOBS</t>
  </si>
  <si>
    <t>Create Def File Proc Jobs</t>
  </si>
  <si>
    <t>FS745</t>
  </si>
  <si>
    <t>FSSYSCYCBLDFREQ</t>
  </si>
  <si>
    <t>Sched. Cycle Build Frequency</t>
  </si>
  <si>
    <t>FSSYSCYCBLDJOBID</t>
  </si>
  <si>
    <t>Sched. Cycle Build Job ID</t>
  </si>
  <si>
    <t>FSSYSCYCBLDSCHEDID</t>
  </si>
  <si>
    <t>FSSYSCYCBLDTIME</t>
  </si>
  <si>
    <t>Sched. Cycle Build Time</t>
  </si>
  <si>
    <t>FSSYSDEFASSTPHASE</t>
  </si>
  <si>
    <t>Default Phase</t>
  </si>
  <si>
    <t>FSPHSRECFL</t>
  </si>
  <si>
    <t>FS769</t>
  </si>
  <si>
    <t>FSSYSDEFASSTREAS</t>
  </si>
  <si>
    <t>System Op Default Asset Reason</t>
  </si>
  <si>
    <t>FS863</t>
  </si>
  <si>
    <t>FSSYSDEFDLQGRP</t>
  </si>
  <si>
    <t>Default Dlq Status Group</t>
  </si>
  <si>
    <t>FSSYSDEFEXPPATH</t>
  </si>
  <si>
    <t>Def File Proc Export Path</t>
  </si>
  <si>
    <t>FS744</t>
  </si>
  <si>
    <t>FSSYSDEFSBPHASE</t>
  </si>
  <si>
    <t>System Op Def Sellback Phase</t>
  </si>
  <si>
    <t>FS1047</t>
  </si>
  <si>
    <t>FSSYSDEFSBREAS</t>
  </si>
  <si>
    <t>System Op Def Sellback Reason</t>
  </si>
  <si>
    <t>AR23160</t>
  </si>
  <si>
    <t>FSSYSDEFSBRECALLREAS</t>
  </si>
  <si>
    <t>Def Sellback Recall Reason</t>
  </si>
  <si>
    <t>AR23158</t>
  </si>
  <si>
    <t>FSSYSDEFSPCPHASE</t>
  </si>
  <si>
    <t>System Op Default Spc Phase</t>
  </si>
  <si>
    <t>FS823</t>
  </si>
  <si>
    <t>FSSYSDEFSPCREAS</t>
  </si>
  <si>
    <t>System Op Default Spc Reason</t>
  </si>
  <si>
    <t>FS864</t>
  </si>
  <si>
    <t>FSSYSEMAILREJSUMM</t>
  </si>
  <si>
    <t>SYFLD_FSSYSEMAILREJSUMM</t>
  </si>
  <si>
    <t>FSSYSEMLISTSUC</t>
  </si>
  <si>
    <t>Email List for Successful File</t>
  </si>
  <si>
    <t>SYFLD_FSSYSEMLISTSUC</t>
  </si>
  <si>
    <t>FSSYSEMLISTUNSUC</t>
  </si>
  <si>
    <t>Email List for Unsuccess File</t>
  </si>
  <si>
    <t>SYFLD_FSSYSEMLISTUNSUC</t>
  </si>
  <si>
    <t>FSSYSFFAPPREJREASON</t>
  </si>
  <si>
    <t>SYFLD_FSSYSFFAPPREJREASON</t>
  </si>
  <si>
    <t>FSSYSFFEMAILREJSUMM</t>
  </si>
  <si>
    <t>SYFLD_FSSYSFFEMAILREJSUMM</t>
  </si>
  <si>
    <t>FSSYSFFEMLISTSUC</t>
  </si>
  <si>
    <t>SYFLD_FSSYSFFEMLISTSUC</t>
  </si>
  <si>
    <t>FSSYSFFEMLISTUNSUC</t>
  </si>
  <si>
    <t>SYFLD_FSSYSFFEMLISTUNSUC</t>
  </si>
  <si>
    <t>FSSYSFFFILEBACKUPS</t>
  </si>
  <si>
    <t>SYFLD_FSSYSFFFILEBACKUPS</t>
  </si>
  <si>
    <t>FSSYSFFFILENAME</t>
  </si>
  <si>
    <t>SYFLD_FSSYSFFFILENAME</t>
  </si>
  <si>
    <t>FSSYSFFID</t>
  </si>
  <si>
    <t>SYFLD_FSSYSFFID</t>
  </si>
  <si>
    <t>FSSYSFFREJFILE</t>
  </si>
  <si>
    <t>Reject File on failed PreImportPass</t>
  </si>
  <si>
    <t>FSSYSFFREJFILENAME</t>
  </si>
  <si>
    <t>SYFLD_FSSYSFFREJFILENAME</t>
  </si>
  <si>
    <t>FSSYSFFRENFILENAME</t>
  </si>
  <si>
    <t>Rename Filename</t>
  </si>
  <si>
    <t>SYFLD_FSSYSFFRENFILENAME</t>
  </si>
  <si>
    <t>FSSYSFFSUCCENFFFETID</t>
  </si>
  <si>
    <t>Successful (No File) Email Template ID</t>
  </si>
  <si>
    <t>FSSUCCESSNOFILE</t>
  </si>
  <si>
    <t>SYFLD_FSSYSFFSUCCENFFFETID</t>
  </si>
  <si>
    <t>FSSYSFFSUCCESSFFETID</t>
  </si>
  <si>
    <t>SYFLD_FSSYSFFSUCCESSFFETID</t>
  </si>
  <si>
    <t>FSSYSFFTYPE</t>
  </si>
  <si>
    <t>Import/Export (I/X) Type</t>
  </si>
  <si>
    <t>SYFLD_FSSYSFFTYPE</t>
  </si>
  <si>
    <t>FSSYSFFUNSUCCFFETID</t>
  </si>
  <si>
    <t>SYFLD_FSSYSFFUNSUCCFFETID</t>
  </si>
  <si>
    <t>FSSYSFILEBACKUPS</t>
  </si>
  <si>
    <t>SYFLD_FSSYSFILEBACKUPS</t>
  </si>
  <si>
    <t>FSSYSFRBDEFFF</t>
  </si>
  <si>
    <t>Default Fin Rpt File Format</t>
  </si>
  <si>
    <t>AR20836</t>
  </si>
  <si>
    <t>FSSYSFRBDEFLOC</t>
  </si>
  <si>
    <t>Default FinRpt Location</t>
  </si>
  <si>
    <t>AR20837</t>
  </si>
  <si>
    <t>FSSYSHOSTSTATREASGRP</t>
  </si>
  <si>
    <t>Host Status/Reason Group</t>
  </si>
  <si>
    <t>SYFLD_FSSYSHOSTSTATREASGRP</t>
  </si>
  <si>
    <t>FSSYSID</t>
  </si>
  <si>
    <t>System Op Key</t>
  </si>
  <si>
    <t>FS632</t>
  </si>
  <si>
    <t>FSSYSNXTPMTFLD</t>
  </si>
  <si>
    <t>Next Payment Field</t>
  </si>
  <si>
    <t>FSSYSPOSTOREFFDTE</t>
  </si>
  <si>
    <t>Use Host Post. or Effect. Date</t>
  </si>
  <si>
    <t>H|Host Posting Date|ARVALHOSTPOST~E|Effective Date|ARVALEFFECTIVE~C|Combined (Eff Date if Host Pos|A</t>
  </si>
  <si>
    <t>AR22263</t>
  </si>
  <si>
    <t>FSSYSRCLCHKFREQ</t>
  </si>
  <si>
    <t>Sched. Recall Check Frequency</t>
  </si>
  <si>
    <t>AR22254</t>
  </si>
  <si>
    <t>FSSYSRCLCHKJOBID</t>
  </si>
  <si>
    <t>Sched. Recall Check Job ID</t>
  </si>
  <si>
    <t>AR22256</t>
  </si>
  <si>
    <t>FSSYSRCLCHKSCHEDID</t>
  </si>
  <si>
    <t>Sched. Recall Check Sched Id</t>
  </si>
  <si>
    <t>AR22265</t>
  </si>
  <si>
    <t>FSSYSRCLCHKTIME</t>
  </si>
  <si>
    <t>Sched. Recall Check Time</t>
  </si>
  <si>
    <t>AR22255</t>
  </si>
  <si>
    <t>FSSYSRECACCTBAL</t>
  </si>
  <si>
    <t>Reconcile Account Balance</t>
  </si>
  <si>
    <t>CURRENT|Current balance without interest|~INTEREST|Current balance with interest|~NONE|Do not reconc</t>
  </si>
  <si>
    <t>FSSYSRECERRVRT</t>
  </si>
  <si>
    <t>Request type on recon errors</t>
  </si>
  <si>
    <t>FSREQTYPEVAL</t>
  </si>
  <si>
    <t>FSSYSRECMINVARIANCE</t>
  </si>
  <si>
    <t>Minimum balance variance</t>
  </si>
  <si>
    <t>AR24013</t>
  </si>
  <si>
    <t>FSSYSRECTHRESHOLD</t>
  </si>
  <si>
    <t>Balance recon threshold</t>
  </si>
  <si>
    <t>AR23073</t>
  </si>
  <si>
    <t>FSSYSREJFILENAME</t>
  </si>
  <si>
    <t>SYFLD_FSSYSREJFILENAME</t>
  </si>
  <si>
    <t>FSSYSREMINVARIANCE</t>
  </si>
  <si>
    <t>AR24012</t>
  </si>
  <si>
    <t>FSSYSRENFILENAME</t>
  </si>
  <si>
    <t>SYFLD_FSSYSRENFILENAME</t>
  </si>
  <si>
    <t>FSSYSRERECTHRESHOLD</t>
  </si>
  <si>
    <t>AR23074</t>
  </si>
  <si>
    <t>FSSYSRTCALCFF</t>
  </si>
  <si>
    <t>Calculated File Format</t>
  </si>
  <si>
    <t>FSSYSREQTYPES</t>
  </si>
  <si>
    <t>FS2079</t>
  </si>
  <si>
    <t>FSSYSRTCALCFFDESC</t>
  </si>
  <si>
    <t>Calc File Format Description</t>
  </si>
  <si>
    <t>FS2080</t>
  </si>
  <si>
    <t>FSSYSRTDESC</t>
  </si>
  <si>
    <t>FS1938</t>
  </si>
  <si>
    <t>FSSYSRTFFID</t>
  </si>
  <si>
    <t>FSSYSDEFREQFL</t>
  </si>
  <si>
    <t>FS1767</t>
  </si>
  <si>
    <t>FSSYSRTID</t>
  </si>
  <si>
    <t>System Request Type ID</t>
  </si>
  <si>
    <t>FS1766</t>
  </si>
  <si>
    <t>FSSYSRTUTID</t>
  </si>
  <si>
    <t>Update Criteria</t>
  </si>
  <si>
    <t>FSSYSRTUTIDFL</t>
  </si>
  <si>
    <t>FSSYSSUCCESSFFETID</t>
  </si>
  <si>
    <t>SYFLD_FSSYSSUCCESSFFETID</t>
  </si>
  <si>
    <t>FSSYSSUCCESSNFFFETID</t>
  </si>
  <si>
    <t>SYFLD_FSSYSSUCCESSNFFFETID</t>
  </si>
  <si>
    <t>FSSYSTRACKSUBBAL</t>
  </si>
  <si>
    <t>Track sub-bals on placement?</t>
  </si>
  <si>
    <t>Y|Yes|ARVALTRACK~N|No|ARVALNOTRACK</t>
  </si>
  <si>
    <t>AR22914</t>
  </si>
  <si>
    <t>FSSYSUNSUCCFFETID</t>
  </si>
  <si>
    <t>SYFLD_FSSYSUNSUCCFFETID</t>
  </si>
  <si>
    <t>FSSYSVCEERT</t>
  </si>
  <si>
    <t>Enable Export Request Type</t>
  </si>
  <si>
    <t>SYFLD_FSSYSVCEERT</t>
  </si>
  <si>
    <t>FSSYSVENUPDTRIG</t>
  </si>
  <si>
    <t>Vendor Update Trigger ID</t>
  </si>
  <si>
    <t>FS1765</t>
  </si>
  <si>
    <t>FSTNTDATE</t>
  </si>
  <si>
    <t>FSTMPNOTE</t>
  </si>
  <si>
    <t>FSTNTID</t>
  </si>
  <si>
    <t>FSTNTJOB</t>
  </si>
  <si>
    <t>FSTNTTEXT</t>
  </si>
  <si>
    <t>FSTNTTIME</t>
  </si>
  <si>
    <t>FSTNTTYPE</t>
  </si>
  <si>
    <t>FSTNTUSER</t>
  </si>
  <si>
    <t>FSTRFFDESC</t>
  </si>
  <si>
    <t>FSTRFF</t>
  </si>
  <si>
    <t>FS2025</t>
  </si>
  <si>
    <t>FSTRFFEND</t>
  </si>
  <si>
    <t>End Position</t>
  </si>
  <si>
    <t>FS2026</t>
  </si>
  <si>
    <t>FSTRFFFILE</t>
  </si>
  <si>
    <t>FS2032</t>
  </si>
  <si>
    <t>FSTRFFFORMAT</t>
  </si>
  <si>
    <t>FS2029</t>
  </si>
  <si>
    <t>FSTRFFID</t>
  </si>
  <si>
    <t>FS2024</t>
  </si>
  <si>
    <t>FSTRFFLEN</t>
  </si>
  <si>
    <t>FS2027</t>
  </si>
  <si>
    <t>FSTRFFMASK</t>
  </si>
  <si>
    <t>Mask format</t>
  </si>
  <si>
    <t>FS2874</t>
  </si>
  <si>
    <t>FSTRFFNAME</t>
  </si>
  <si>
    <t>FS2028</t>
  </si>
  <si>
    <t>FSTRFFPOS</t>
  </si>
  <si>
    <t>Position/Start</t>
  </si>
  <si>
    <t>FS2030</t>
  </si>
  <si>
    <t>FSTRFFTYPE</t>
  </si>
  <si>
    <t>CHR|Character|~NUMBER|Number|~AMT|Amount|~DATE|Date|~TIME|Time|~PHONE|Phone|~ZIP|Zip|~SSN|Social Sec</t>
  </si>
  <si>
    <t>FS2031</t>
  </si>
  <si>
    <t>FSTUTACCTNUM</t>
  </si>
  <si>
    <t>Client account number</t>
  </si>
  <si>
    <t>FSTMPUNRTRANS</t>
  </si>
  <si>
    <t>FSTUTAMT</t>
  </si>
  <si>
    <t>FSTUTCANC</t>
  </si>
  <si>
    <t>Cancel flag</t>
  </si>
  <si>
    <t>FSTUTEFFDTE</t>
  </si>
  <si>
    <t>FSTUTENTDTE</t>
  </si>
  <si>
    <t>FSTUTID</t>
  </si>
  <si>
    <t>FSTUTREF</t>
  </si>
  <si>
    <t>FSTUTTRNID</t>
  </si>
  <si>
    <t>FSTUTTRNTYP</t>
  </si>
  <si>
    <t>FSTUTUPD</t>
  </si>
  <si>
    <t>Update Flag</t>
  </si>
  <si>
    <t>FSTUTUSERID</t>
  </si>
  <si>
    <t>FSTUTVENDOR</t>
  </si>
  <si>
    <t>FSUPDERRNM</t>
  </si>
  <si>
    <t>Our Value</t>
  </si>
  <si>
    <t>FSVERECONDTL</t>
  </si>
  <si>
    <t>FSUTALTTAB</t>
  </si>
  <si>
    <t>Use Alternate Table and Key?</t>
  </si>
  <si>
    <t>AR52053</t>
  </si>
  <si>
    <t>FSUTDESC</t>
  </si>
  <si>
    <t>FS1832</t>
  </si>
  <si>
    <t>FSUTFFLD</t>
  </si>
  <si>
    <t>FSUPDTRIGFLD</t>
  </si>
  <si>
    <t>FSUPDTRIGFLDFL</t>
  </si>
  <si>
    <t>FS1838</t>
  </si>
  <si>
    <t>FSUTFID</t>
  </si>
  <si>
    <t>FS1836</t>
  </si>
  <si>
    <t>FSUTFTABLE</t>
  </si>
  <si>
    <t>FSUTFTRANTYPE</t>
  </si>
  <si>
    <t>FSUTFUTID</t>
  </si>
  <si>
    <t>Update Trigger ID</t>
  </si>
  <si>
    <t>FS1837</t>
  </si>
  <si>
    <t>FSUTHELPID</t>
  </si>
  <si>
    <t>FS1835</t>
  </si>
  <si>
    <t>FSUTID</t>
  </si>
  <si>
    <t>FS1831</t>
  </si>
  <si>
    <t>FSUTINCEXC</t>
  </si>
  <si>
    <t>Inclusive/Exclusive Payment Type List</t>
  </si>
  <si>
    <t>I|Inclusive List|~E|Exclusive List|</t>
  </si>
  <si>
    <t>FSUTMODSEC</t>
  </si>
  <si>
    <t>FS1834</t>
  </si>
  <si>
    <t>FSUTONANYFLD</t>
  </si>
  <si>
    <t>On Any Field</t>
  </si>
  <si>
    <t>FS1833</t>
  </si>
  <si>
    <t>FSUTONANYPAY</t>
  </si>
  <si>
    <t>Update Criteria Payment Type</t>
  </si>
  <si>
    <t>Y|On any payment type|~N|Use list of payment types|</t>
  </si>
  <si>
    <t>FSUTTID</t>
  </si>
  <si>
    <t>FSUPDTRIGTAB</t>
  </si>
  <si>
    <t>FSUTTONANYFLD</t>
  </si>
  <si>
    <t>On Any Field Change</t>
  </si>
  <si>
    <t>FSUTTPARENT</t>
  </si>
  <si>
    <t>Parent Table</t>
  </si>
  <si>
    <t>FSUTTPATHTOPARENT</t>
  </si>
  <si>
    <t>Path to Parent</t>
  </si>
  <si>
    <t>FSUTTTABLE</t>
  </si>
  <si>
    <t>FSUTTUTID</t>
  </si>
  <si>
    <t>Update Criteria Id</t>
  </si>
  <si>
    <t>FSUTTYPE</t>
  </si>
  <si>
    <t>Update Criteria Type</t>
  </si>
  <si>
    <t>A|Account|~P|Payment|~R|Responsible Party|</t>
  </si>
  <si>
    <t>FSVABALWREPL</t>
  </si>
  <si>
    <t>Allow Repeat Placement</t>
  </si>
  <si>
    <t>N|Do not allow repeat placement|~Y|Allow repeat placement|</t>
  </si>
  <si>
    <t>FSVABASGCNT</t>
  </si>
  <si>
    <t>Vendor Batch Assign Count</t>
  </si>
  <si>
    <t>FS452</t>
  </si>
  <si>
    <t>FSVABASGDTE</t>
  </si>
  <si>
    <t>Vendor Batch Assign Date</t>
  </si>
  <si>
    <t>FS166</t>
  </si>
  <si>
    <t>FSVABASGERRCNT</t>
  </si>
  <si>
    <t>Vendor Batch Assign Err Count</t>
  </si>
  <si>
    <t>FS451</t>
  </si>
  <si>
    <t>FSVABASGFDTE</t>
  </si>
  <si>
    <t>Vendor Batch Assign Fin Date</t>
  </si>
  <si>
    <t>FS213</t>
  </si>
  <si>
    <t>FSVABASGFILTER</t>
  </si>
  <si>
    <t>Vendor Batch Assign Filter</t>
  </si>
  <si>
    <t>FSVABFILTERFL</t>
  </si>
  <si>
    <t>FS170</t>
  </si>
  <si>
    <t>FSVABASGFTIM</t>
  </si>
  <si>
    <t>Vendor Batch Assign Fin Time</t>
  </si>
  <si>
    <t>FS167</t>
  </si>
  <si>
    <t>FSVABASGMETH</t>
  </si>
  <si>
    <t>Vendor Batch Assignment Method</t>
  </si>
  <si>
    <t>FS232</t>
  </si>
  <si>
    <t>FSVABASGSTIM</t>
  </si>
  <si>
    <t>Vendor Batch Assign Start Time</t>
  </si>
  <si>
    <t>FS168</t>
  </si>
  <si>
    <t>FSVABASGSTYLE</t>
  </si>
  <si>
    <t>Vendor Batch Assign Style</t>
  </si>
  <si>
    <t>S|Sequentially|~R|Randomly|</t>
  </si>
  <si>
    <t>FS702</t>
  </si>
  <si>
    <t>FSVABASGTYPE</t>
  </si>
  <si>
    <t>Vendor Batch Assign Type</t>
  </si>
  <si>
    <t>FS512</t>
  </si>
  <si>
    <t>FSVABASGVENDID</t>
  </si>
  <si>
    <t>Vendor Batch Assign Vendor</t>
  </si>
  <si>
    <t>FSVABASGVENDIDFL</t>
  </si>
  <si>
    <t>FS442</t>
  </si>
  <si>
    <t>FSVABASTSTLBATCH</t>
  </si>
  <si>
    <t>Vendor Batch Asset Sale Stl Bt</t>
  </si>
  <si>
    <t>FS712</t>
  </si>
  <si>
    <t>FSVABAUCTIONCONTID</t>
  </si>
  <si>
    <t>Auction Contract Id</t>
  </si>
  <si>
    <t>FSVABBALCALC</t>
  </si>
  <si>
    <t>AR24594</t>
  </si>
  <si>
    <t>FSVABBANKRUPT</t>
  </si>
  <si>
    <t>Vendor Batch Include Bankrupt?</t>
  </si>
  <si>
    <t>FS466</t>
  </si>
  <si>
    <t>FSVABBBALTYPE</t>
  </si>
  <si>
    <t>FSVABBALANCE</t>
  </si>
  <si>
    <t>AR24569</t>
  </si>
  <si>
    <t>FSVABBID</t>
  </si>
  <si>
    <t>AR24567</t>
  </si>
  <si>
    <t>FSVABBIDCURRHFILE</t>
  </si>
  <si>
    <t>Current bid run hist file ID</t>
  </si>
  <si>
    <t>FS2849</t>
  </si>
  <si>
    <t>FSVABBIDDTE</t>
  </si>
  <si>
    <t>Vendor Batch Bid Date</t>
  </si>
  <si>
    <t>FS629</t>
  </si>
  <si>
    <t>FSVABBIDFILECNT</t>
  </si>
  <si>
    <t>Bid File Write Count</t>
  </si>
  <si>
    <t>FS495</t>
  </si>
  <si>
    <t>FSVABBIDFILEFMTID</t>
  </si>
  <si>
    <t>Bid file format ID</t>
  </si>
  <si>
    <t>FSVABBIDFFFL</t>
  </si>
  <si>
    <t>FS2767</t>
  </si>
  <si>
    <t>FSVABBIDFILELOCID</t>
  </si>
  <si>
    <t>Bid file location ID</t>
  </si>
  <si>
    <t>FS2768</t>
  </si>
  <si>
    <t>FSVABBVABID</t>
  </si>
  <si>
    <t>Vendor Assignment batch ID</t>
  </si>
  <si>
    <t>AR24568</t>
  </si>
  <si>
    <t>FSVABCID</t>
  </si>
  <si>
    <t>FSVABCONT</t>
  </si>
  <si>
    <t>FS1924</t>
  </si>
  <si>
    <t>FSVABCURPLCRUNID</t>
  </si>
  <si>
    <t>Current Placement FP Run ID</t>
  </si>
  <si>
    <t>FS2322</t>
  </si>
  <si>
    <t>FSVABCURRCLRUNID</t>
  </si>
  <si>
    <t>Current Recall FP Run ID</t>
  </si>
  <si>
    <t>FS2323</t>
  </si>
  <si>
    <t>FSVABCVABID</t>
  </si>
  <si>
    <t>FS1925</t>
  </si>
  <si>
    <t>FSVABCVALVECCOUNT</t>
  </si>
  <si>
    <t>Valid vendor contract count</t>
  </si>
  <si>
    <t>FS2017</t>
  </si>
  <si>
    <t>FSVABCVECID</t>
  </si>
  <si>
    <t>Vendor Contract Id</t>
  </si>
  <si>
    <t>FSVABCVECIDFL</t>
  </si>
  <si>
    <t>FS1927</t>
  </si>
  <si>
    <t>FSVABCVEID</t>
  </si>
  <si>
    <t>FS1926</t>
  </si>
  <si>
    <t>FSVABDESC</t>
  </si>
  <si>
    <t>Vendor Batch Description</t>
  </si>
  <si>
    <t>FS152</t>
  </si>
  <si>
    <t>FSVABDISOBJ</t>
  </si>
  <si>
    <t>Vendor Batch Disallow Obj</t>
  </si>
  <si>
    <t>FS910</t>
  </si>
  <si>
    <t>FSVABDTE</t>
  </si>
  <si>
    <t>Vendor Batch Creation Date</t>
  </si>
  <si>
    <t>FS153</t>
  </si>
  <si>
    <t>FSVABEFFDTESALE</t>
  </si>
  <si>
    <t>AR24421</t>
  </si>
  <si>
    <t>FSVABEXPRVRSDTRN</t>
  </si>
  <si>
    <t>Export reversed transactions?</t>
  </si>
  <si>
    <t>AR24453</t>
  </si>
  <si>
    <t>FSVABFILEPROCCOMPDTE</t>
  </si>
  <si>
    <t>File Processing Complete Date</t>
  </si>
  <si>
    <t>FS746</t>
  </si>
  <si>
    <t>FSVABID</t>
  </si>
  <si>
    <t>Vendor Batch Key</t>
  </si>
  <si>
    <t>FS154</t>
  </si>
  <si>
    <t>FSVABNOTES</t>
  </si>
  <si>
    <t>Vendor Batch Notes</t>
  </si>
  <si>
    <t>FSVABNSACCTID</t>
  </si>
  <si>
    <t>Vendor No Select Account</t>
  </si>
  <si>
    <t>FSVABNOSELECT</t>
  </si>
  <si>
    <t>FS184</t>
  </si>
  <si>
    <t>FSVABNSBATCHID</t>
  </si>
  <si>
    <t>Vendor No Select Batch Key</t>
  </si>
  <si>
    <t>FS183</t>
  </si>
  <si>
    <t>FSVABNSFILTER</t>
  </si>
  <si>
    <t>Vendor No Select Filter</t>
  </si>
  <si>
    <t>FS783</t>
  </si>
  <si>
    <t>FSVABNSID</t>
  </si>
  <si>
    <t>Vendor No Select Key</t>
  </si>
  <si>
    <t>FS182</t>
  </si>
  <si>
    <t>FSVABNSMETH</t>
  </si>
  <si>
    <t>Vendor No Select Method</t>
  </si>
  <si>
    <t>FS463</t>
  </si>
  <si>
    <t>FSVABNSREAS</t>
  </si>
  <si>
    <t>Vendor No Select Reason</t>
  </si>
  <si>
    <t>FS185</t>
  </si>
  <si>
    <t>FSVABNSSYSMSG</t>
  </si>
  <si>
    <t>Vendor No Select System Msg</t>
  </si>
  <si>
    <t>FS518</t>
  </si>
  <si>
    <t>FSVABNSTYPE</t>
  </si>
  <si>
    <t>Vendor No Select Type</t>
  </si>
  <si>
    <t>FS455</t>
  </si>
  <si>
    <t>FSVABNSVENDID</t>
  </si>
  <si>
    <t>Vendor No Select Vendor</t>
  </si>
  <si>
    <t>FS454</t>
  </si>
  <si>
    <t>FSVABNUMPROCS</t>
  </si>
  <si>
    <t>AR13767</t>
  </si>
  <si>
    <t>FSVABNXTPHSE</t>
  </si>
  <si>
    <t>FS703</t>
  </si>
  <si>
    <t>FSVABOVRPLCACK</t>
  </si>
  <si>
    <t>Vendor Batch Override Plc Ack</t>
  </si>
  <si>
    <t>FS911</t>
  </si>
  <si>
    <t>FSVABOVRRCLACK</t>
  </si>
  <si>
    <t>Vendor Batch Override Rcl Ack</t>
  </si>
  <si>
    <t>FS912</t>
  </si>
  <si>
    <t>FSVABPBBBAMT</t>
  </si>
  <si>
    <t>Put back / Buy back amount</t>
  </si>
  <si>
    <t>AR22978</t>
  </si>
  <si>
    <t>FSVABPBBBNUM</t>
  </si>
  <si>
    <t>Number Accts Put/Bought Back</t>
  </si>
  <si>
    <t>AR22979</t>
  </si>
  <si>
    <t>FSVABPROCESSING</t>
  </si>
  <si>
    <t>Vendor Batch Processing</t>
  </si>
  <si>
    <t>FS494</t>
  </si>
  <si>
    <t>FSVABPROCPLACE</t>
  </si>
  <si>
    <t>Vendor Batch Proc Placememnts</t>
  </si>
  <si>
    <t>FS847</t>
  </si>
  <si>
    <t>FSVABPROCRECALL</t>
  </si>
  <si>
    <t>Vendor Batch Proc Recalls</t>
  </si>
  <si>
    <t>FS848</t>
  </si>
  <si>
    <t>FSVABRCLREAS</t>
  </si>
  <si>
    <t>Vendor Batch Recall Reason</t>
  </si>
  <si>
    <t>FS453</t>
  </si>
  <si>
    <t>FSVABRECALLCNT</t>
  </si>
  <si>
    <t>Vendor Batch Assign Recall Cnt</t>
  </si>
  <si>
    <t>FS457</t>
  </si>
  <si>
    <t>FSVABRECALLPROCCNT</t>
  </si>
  <si>
    <t>Vendor Batch Recall Proc Count</t>
  </si>
  <si>
    <t>FS498</t>
  </si>
  <si>
    <t>FSVABREVCNT</t>
  </si>
  <si>
    <t>Vendor Batch Reversed Count</t>
  </si>
  <si>
    <t>AR24455</t>
  </si>
  <si>
    <t>FSVABREVDTE</t>
  </si>
  <si>
    <t>Vendor Batch Reversed Date</t>
  </si>
  <si>
    <t>AR24454</t>
  </si>
  <si>
    <t>FSVABREVPROCCNT</t>
  </si>
  <si>
    <t>Vendor Batch Reversed Proc Cnt</t>
  </si>
  <si>
    <t>AR24456</t>
  </si>
  <si>
    <t>FSVABSACCTID</t>
  </si>
  <si>
    <t>Vendor Assign Batch Sel Acct</t>
  </si>
  <si>
    <t>FSVABSELECT</t>
  </si>
  <si>
    <t>FSVABSALETOT</t>
  </si>
  <si>
    <t>Vendor Batch Sale Total</t>
  </si>
  <si>
    <t>FS942</t>
  </si>
  <si>
    <t>FSVABSASGNREASON</t>
  </si>
  <si>
    <t>Assignment Reason System Message Id</t>
  </si>
  <si>
    <t>FS2230</t>
  </si>
  <si>
    <t>FSVABSASGNREASONTEXT</t>
  </si>
  <si>
    <t>FS2263</t>
  </si>
  <si>
    <t>FSVABSASGTYPE</t>
  </si>
  <si>
    <t>Vendor Assign Batch Sel Asg Ty</t>
  </si>
  <si>
    <t>FS448</t>
  </si>
  <si>
    <t>FSVABSBALANCE</t>
  </si>
  <si>
    <t>Processing Balance</t>
  </si>
  <si>
    <t>AR26239</t>
  </si>
  <si>
    <t>FSVABSBATCHID</t>
  </si>
  <si>
    <t>Vendor Assign Batch Sel Batch</t>
  </si>
  <si>
    <t>FS162</t>
  </si>
  <si>
    <t>FSVABSELACTTYPE</t>
  </si>
  <si>
    <t>Vendor Batch Sel Acct Type</t>
  </si>
  <si>
    <t>C|Pre Charge Off (Collections)|~R|Recovery|~A|Any|</t>
  </si>
  <si>
    <t>FS713</t>
  </si>
  <si>
    <t>FSVABSELBAL</t>
  </si>
  <si>
    <t>Vendor Batch Sel Balance</t>
  </si>
  <si>
    <t>FS612</t>
  </si>
  <si>
    <t>FSVABSELCNT</t>
  </si>
  <si>
    <t>Vendor Batch Selection Count</t>
  </si>
  <si>
    <t>FS218</t>
  </si>
  <si>
    <t>FSVABSELDTE</t>
  </si>
  <si>
    <t>Vendor Batch Sel Start Date</t>
  </si>
  <si>
    <t>FS157</t>
  </si>
  <si>
    <t>FSVABSELERRCNT</t>
  </si>
  <si>
    <t>Vendor Batch Sel Error Count</t>
  </si>
  <si>
    <t>FS456</t>
  </si>
  <si>
    <t>FSVABSELFDTE</t>
  </si>
  <si>
    <t>Vendor Batch Sel Finish Date</t>
  </si>
  <si>
    <t>FS204</t>
  </si>
  <si>
    <t>FSVABSELFTIM</t>
  </si>
  <si>
    <t>Vendor Batch Sel Finish Time</t>
  </si>
  <si>
    <t>FS159</t>
  </si>
  <si>
    <t>FSVABSELINACT</t>
  </si>
  <si>
    <t>Vendor Batch Select</t>
  </si>
  <si>
    <t>FS677</t>
  </si>
  <si>
    <t>FSVABSELOBAL</t>
  </si>
  <si>
    <t>Vendor Batch Sel Orig Bal</t>
  </si>
  <si>
    <t>FS617</t>
  </si>
  <si>
    <t>FSVABSELOCNT</t>
  </si>
  <si>
    <t>Vendor Batch Sel Orig Count</t>
  </si>
  <si>
    <t>FS616</t>
  </si>
  <si>
    <t>FSVABSELODTE</t>
  </si>
  <si>
    <t>Vendor Batch Sel Orig Date</t>
  </si>
  <si>
    <t>FS619</t>
  </si>
  <si>
    <t>FSVABSELOERRCNT</t>
  </si>
  <si>
    <t>Vendor Batch Sel Orig Err Cnt</t>
  </si>
  <si>
    <t>FS618</t>
  </si>
  <si>
    <t>FSVABSELOFDTE</t>
  </si>
  <si>
    <t>Vendor Batch Sel Orig Fin Dte</t>
  </si>
  <si>
    <t>FS621</t>
  </si>
  <si>
    <t>FSVABSELOFTIM</t>
  </si>
  <si>
    <t>Vendor Batch Sel Orig Fin Time</t>
  </si>
  <si>
    <t>FS625</t>
  </si>
  <si>
    <t>FSVABSELOSTIM</t>
  </si>
  <si>
    <t>Vendor Batch Sel Orig St Time</t>
  </si>
  <si>
    <t>FS620</t>
  </si>
  <si>
    <t>FSVABSELQRY</t>
  </si>
  <si>
    <t>Vendor Batch Sel Query</t>
  </si>
  <si>
    <t>FSSTDBATQFIND</t>
  </si>
  <si>
    <t>FS160</t>
  </si>
  <si>
    <t>FSVABSELQRYCNT</t>
  </si>
  <si>
    <t>Vendor Batch Sel Qry Count</t>
  </si>
  <si>
    <t>FS269</t>
  </si>
  <si>
    <t>FSVABSELQRYSTAT</t>
  </si>
  <si>
    <t>Vendor Batch Sel Query Status</t>
  </si>
  <si>
    <t>FS264</t>
  </si>
  <si>
    <t>FSVABSELSTIM</t>
  </si>
  <si>
    <t>Vendor Batch Sel Start Time</t>
  </si>
  <si>
    <t>FS158</t>
  </si>
  <si>
    <t>FSVABSERROR</t>
  </si>
  <si>
    <t>Vendor Assign Batch Sel Error</t>
  </si>
  <si>
    <t>FS450</t>
  </si>
  <si>
    <t>FSVABSFILTER</t>
  </si>
  <si>
    <t>Vendor Assign Batch Sel Filter</t>
  </si>
  <si>
    <t>FS784</t>
  </si>
  <si>
    <t>FSVABSID</t>
  </si>
  <si>
    <t>Vendor Assign Batch Sel ID</t>
  </si>
  <si>
    <t>FSVABSINCLUDE</t>
  </si>
  <si>
    <t>Vendor Batch Include?</t>
  </si>
  <si>
    <t>FS905</t>
  </si>
  <si>
    <t>FSVABSMETHID</t>
  </si>
  <si>
    <t>Vendor Assign Betch Sel Meth</t>
  </si>
  <si>
    <t>FS169</t>
  </si>
  <si>
    <t>FSVABSORIGSELBAL</t>
  </si>
  <si>
    <t>Balance at Original Selection</t>
  </si>
  <si>
    <t>AR25530</t>
  </si>
  <si>
    <t>FSVABSPCSTEAL</t>
  </si>
  <si>
    <t>Vendor Batch Steal Special</t>
  </si>
  <si>
    <t>FS678</t>
  </si>
  <si>
    <t>FSVABSPLACEMENTSET</t>
  </si>
  <si>
    <t>Placement Set ID</t>
  </si>
  <si>
    <t>FS3329</t>
  </si>
  <si>
    <t>FSVABSRECALL</t>
  </si>
  <si>
    <t>Vendor Assign Batch Sel Recall</t>
  </si>
  <si>
    <t>FS181</t>
  </si>
  <si>
    <t>FSVABSRELEASE</t>
  </si>
  <si>
    <t>Tran. is released-not stolen?</t>
  </si>
  <si>
    <t>AR26222</t>
  </si>
  <si>
    <t>FSVABSREVERSED</t>
  </si>
  <si>
    <t>Has this record been reversed?</t>
  </si>
  <si>
    <t>AR24457</t>
  </si>
  <si>
    <t>FSVABSSALEAMT</t>
  </si>
  <si>
    <t>FS907</t>
  </si>
  <si>
    <t>FSVABSSALEPCT</t>
  </si>
  <si>
    <t>Sale Percentage</t>
  </si>
  <si>
    <t>FS909</t>
  </si>
  <si>
    <t>FSVABSSELBAL</t>
  </si>
  <si>
    <t>Balance at time of Selection</t>
  </si>
  <si>
    <t>AR25531</t>
  </si>
  <si>
    <t>FSVABSSTRATID</t>
  </si>
  <si>
    <t>FS2232</t>
  </si>
  <si>
    <t>FSVABSTATDESC</t>
  </si>
  <si>
    <t>Vendor Batch Status Desc</t>
  </si>
  <si>
    <t>FS231</t>
  </si>
  <si>
    <t>FSVABSTATUS</t>
  </si>
  <si>
    <t>Vendor Batch Status</t>
  </si>
  <si>
    <t>0|Empty|~1|Selecting|~2|Selected|~3|Assigning|~4|Assigned|~5|Updating|~6|Updated|~7|Clearing|~8|Reca</t>
  </si>
  <si>
    <t>FS155</t>
  </si>
  <si>
    <t>FSVABSTRATID</t>
  </si>
  <si>
    <t>FS1710</t>
  </si>
  <si>
    <t>FSVABSTRATSRUNID</t>
  </si>
  <si>
    <t>Strategy suite run</t>
  </si>
  <si>
    <t>FS1711</t>
  </si>
  <si>
    <t>FSVABSTRNID</t>
  </si>
  <si>
    <t>Vendor Assign Batch Sel Tran</t>
  </si>
  <si>
    <t>FS447</t>
  </si>
  <si>
    <t>FSVABSUPDATED</t>
  </si>
  <si>
    <t>Vendor Assign Batch Sel Update</t>
  </si>
  <si>
    <t>FS496</t>
  </si>
  <si>
    <t>FSVABSUPDBAL</t>
  </si>
  <si>
    <t>Balance at time of Update</t>
  </si>
  <si>
    <t>AR25532</t>
  </si>
  <si>
    <t>FSVABSVECONTID</t>
  </si>
  <si>
    <t>Vendor asgn batch sel contract</t>
  </si>
  <si>
    <t>FS2192</t>
  </si>
  <si>
    <t>FSVABSVENDID</t>
  </si>
  <si>
    <t>Vendor Assign Batch Sel Vendor</t>
  </si>
  <si>
    <t>FSVABTYPE</t>
  </si>
  <si>
    <t>Vendor Batch Type</t>
  </si>
  <si>
    <t>ASSETSALE|Asset Sale|~STANDARD|Standard Assignment|~SPECIAL|Special Placement Batches|~SELLBACK|Sell</t>
  </si>
  <si>
    <t>FS1046</t>
  </si>
  <si>
    <t>FSVABUPDBAL</t>
  </si>
  <si>
    <t>Vendor Batch Update Balance</t>
  </si>
  <si>
    <t>FS497</t>
  </si>
  <si>
    <t>FSVABUPDCNT</t>
  </si>
  <si>
    <t>Vendor Batch Update Count</t>
  </si>
  <si>
    <t>FS467</t>
  </si>
  <si>
    <t>FSVABUPDDTE</t>
  </si>
  <si>
    <t>Vendr Batch Update Date</t>
  </si>
  <si>
    <t>FS468</t>
  </si>
  <si>
    <t>FSVABUPDERRCNT</t>
  </si>
  <si>
    <t>Vendor Batch Update Err Count</t>
  </si>
  <si>
    <t>FS472</t>
  </si>
  <si>
    <t>FSVABUPDFDTE</t>
  </si>
  <si>
    <t>Vendor Batch Update Fin Date</t>
  </si>
  <si>
    <t>FS470</t>
  </si>
  <si>
    <t>FSVABUPDFTIM</t>
  </si>
  <si>
    <t>Vendor Batch Update Fin Time</t>
  </si>
  <si>
    <t>FS471</t>
  </si>
  <si>
    <t>FSVABUPDSTIM</t>
  </si>
  <si>
    <t>Vendor Batch Update Start Time</t>
  </si>
  <si>
    <t>FS469</t>
  </si>
  <si>
    <t>FSVABUSERID</t>
  </si>
  <si>
    <t>Vendor Batch User</t>
  </si>
  <si>
    <t>FS156</t>
  </si>
  <si>
    <t>FSVABVBATCHID</t>
  </si>
  <si>
    <t>Vendor Assign Vendor Batch</t>
  </si>
  <si>
    <t>FSVABVEND</t>
  </si>
  <si>
    <t>FS506</t>
  </si>
  <si>
    <t>FSVABVCNT</t>
  </si>
  <si>
    <t>Vendor Assign Vendor Count</t>
  </si>
  <si>
    <t>FS508</t>
  </si>
  <si>
    <t>FSVABVENDID</t>
  </si>
  <si>
    <t>Vendor Assign Vendor Vendor</t>
  </si>
  <si>
    <t>FS507</t>
  </si>
  <si>
    <t>FSVABVEXPCNT</t>
  </si>
  <si>
    <t>Vendor Assign Export Count</t>
  </si>
  <si>
    <t>FS1043</t>
  </si>
  <si>
    <t>FSVABVFPRUNID</t>
  </si>
  <si>
    <t>File Proc II Run ID</t>
  </si>
  <si>
    <t>FS2326</t>
  </si>
  <si>
    <t>FSVABVFPSTATUS</t>
  </si>
  <si>
    <t>File Proc II Run Status</t>
  </si>
  <si>
    <t>FS2328</t>
  </si>
  <si>
    <t>FSVABVID</t>
  </si>
  <si>
    <t>Vendor Assign Vendor Key</t>
  </si>
  <si>
    <t>FS505</t>
  </si>
  <si>
    <t>FSVABVPROCCNT</t>
  </si>
  <si>
    <t>FS515</t>
  </si>
  <si>
    <t>FSVABVRCLERRCNT</t>
  </si>
  <si>
    <t>Vendor Recall Error Count</t>
  </si>
  <si>
    <t>SYFLD_FSVABVRCLERRCNT</t>
  </si>
  <si>
    <t>FSVABVRUN</t>
  </si>
  <si>
    <t>Vendor Assign Vendor Run</t>
  </si>
  <si>
    <t>FS511</t>
  </si>
  <si>
    <t>FSVABWINCURRHFILE</t>
  </si>
  <si>
    <t>Current winbid runhist file ID</t>
  </si>
  <si>
    <t>FS2851</t>
  </si>
  <si>
    <t>FSVABWINERRCNT</t>
  </si>
  <si>
    <t>Win Bid Import Error Count</t>
  </si>
  <si>
    <t>FS913</t>
  </si>
  <si>
    <t>FSVABWINFILECNT</t>
  </si>
  <si>
    <t>Winning Bid Import File Count</t>
  </si>
  <si>
    <t>FS904</t>
  </si>
  <si>
    <t>FSVADESC</t>
  </si>
  <si>
    <t>Vendor Assign Description</t>
  </si>
  <si>
    <t>FS141</t>
  </si>
  <si>
    <t>FSVAFFENDDATE</t>
  </si>
  <si>
    <t>Forward Flow End Date</t>
  </si>
  <si>
    <t>FSVAFFFREQ</t>
  </si>
  <si>
    <t>Forward Flow Frequency</t>
  </si>
  <si>
    <t>LDN|Last Day Of Month|~MTH|Monthly|~SUN|Sunday|~MON|Monday|~TUE|Tuesday|~WED|Wednesday|~THR|Thursday</t>
  </si>
  <si>
    <t>FSVAFFFREQDAYOFMONTH</t>
  </si>
  <si>
    <t>Day of the month (FWD FLW)</t>
  </si>
  <si>
    <t>FSVAFFMINBAL</t>
  </si>
  <si>
    <t>Forward Flow Min Bal</t>
  </si>
  <si>
    <t>FSVAFFMINNUMACT</t>
  </si>
  <si>
    <t>Minimum Number of Accounts</t>
  </si>
  <si>
    <t>FSVAFFSTARTDTE</t>
  </si>
  <si>
    <t>Forward Flow Start Date</t>
  </si>
  <si>
    <t>FSVAFFSTARTTIME</t>
  </si>
  <si>
    <t>Forward Flow Start Time</t>
  </si>
  <si>
    <t>FSVAID</t>
  </si>
  <si>
    <t>Vendor Assign Key</t>
  </si>
  <si>
    <t>FS140</t>
  </si>
  <si>
    <t>FSVAMETH</t>
  </si>
  <si>
    <t>Vendor Assign Method</t>
  </si>
  <si>
    <t>FSMETHASGFL</t>
  </si>
  <si>
    <t>FS142</t>
  </si>
  <si>
    <t>FSVAMSEC</t>
  </si>
  <si>
    <t>Vendor Assign Mod Sec</t>
  </si>
  <si>
    <t>0|Can be changed/deleted|~1|Can be changed, not deleted|~2|Cannot be changed/deleted|~4|Cannot be Se</t>
  </si>
  <si>
    <t>FS178</t>
  </si>
  <si>
    <t>FSVAPCTBAL</t>
  </si>
  <si>
    <t>Sale Percentage of Balance</t>
  </si>
  <si>
    <t>FSVASAUCTION</t>
  </si>
  <si>
    <t>Sale Auctioneer</t>
  </si>
  <si>
    <t>FSFLSALEAUCTION</t>
  </si>
  <si>
    <t>FS901</t>
  </si>
  <si>
    <t>FSVASBIDDUEDATE</t>
  </si>
  <si>
    <t>Sale Due Date for Bids</t>
  </si>
  <si>
    <t>FSVASCOPE</t>
  </si>
  <si>
    <t>Vendor Assign Scope</t>
  </si>
  <si>
    <t>FS143</t>
  </si>
  <si>
    <t>FSVASSOLDDTE</t>
  </si>
  <si>
    <t>Sale Sold Date</t>
  </si>
  <si>
    <t>FSVASTATUS</t>
  </si>
  <si>
    <t>NEW|New|~SEL|Selected|~TRN|Transactions Created|~WTG|Waiting for recalls|~RDY|Ready for assignment|~</t>
  </si>
  <si>
    <t>FSVASTOTBALQF</t>
  </si>
  <si>
    <t>Sale Total Balance Query Final</t>
  </si>
  <si>
    <t>FSVASTYPE</t>
  </si>
  <si>
    <t>Asset Sale Type</t>
  </si>
  <si>
    <t>AUCTION|Auction|~BATCH|Batch Sale|</t>
  </si>
  <si>
    <t>FSVATYPE</t>
  </si>
  <si>
    <t>Vendor Assign Type</t>
  </si>
  <si>
    <t>FSVECTYPEIDFL</t>
  </si>
  <si>
    <t>FS144</t>
  </si>
  <si>
    <t>FSVAUNIT</t>
  </si>
  <si>
    <t>Vendor Assign Unit</t>
  </si>
  <si>
    <t>#|Number of Accounts|~$|Dollar Amount|</t>
  </si>
  <si>
    <t>FS145</t>
  </si>
  <si>
    <t>FSVAVASGNID</t>
  </si>
  <si>
    <t>Vendor Assign Vend Assign Meth</t>
  </si>
  <si>
    <t>FSVENDASGNMVEND</t>
  </si>
  <si>
    <t>FS174</t>
  </si>
  <si>
    <t>FSVAVID</t>
  </si>
  <si>
    <t>Vendor Assign Vend Key</t>
  </si>
  <si>
    <t>FS173</t>
  </si>
  <si>
    <t>FSVAVPCT</t>
  </si>
  <si>
    <t>Vendor Assign Vend Percent</t>
  </si>
  <si>
    <t>FS177</t>
  </si>
  <si>
    <t>FSVAVRATE</t>
  </si>
  <si>
    <t>Vendor Assign Vend Rate Table</t>
  </si>
  <si>
    <t>FS236</t>
  </si>
  <si>
    <t>FSVAVTYPE</t>
  </si>
  <si>
    <t>Vendor Batch Vendor Type</t>
  </si>
  <si>
    <t>FS517</t>
  </si>
  <si>
    <t>FSVAVVENDID</t>
  </si>
  <si>
    <t>Vendor Assign Vend Vendor</t>
  </si>
  <si>
    <t>FSVAVVENDIDFL</t>
  </si>
  <si>
    <t>FS176</t>
  </si>
  <si>
    <t>FSVBOACTDATE</t>
  </si>
  <si>
    <t>Activity date</t>
  </si>
  <si>
    <t>FSVENDBATOSSTAT</t>
  </si>
  <si>
    <t>AR24532</t>
  </si>
  <si>
    <t>FSVBOBATCH</t>
  </si>
  <si>
    <t>vendor batch id</t>
  </si>
  <si>
    <t>AR24530</t>
  </si>
  <si>
    <t>FSVBOBBAMT</t>
  </si>
  <si>
    <t>Amount of buybacks</t>
  </si>
  <si>
    <t>AR24544</t>
  </si>
  <si>
    <t>FSVBOBBNUM</t>
  </si>
  <si>
    <t>Number of buybacks</t>
  </si>
  <si>
    <t>AR24543</t>
  </si>
  <si>
    <t>FSVBOBBREPURCHASE</t>
  </si>
  <si>
    <t>Repurchase amount from buyback</t>
  </si>
  <si>
    <t>AR24545</t>
  </si>
  <si>
    <t>FSVBOBILLINGCYCLE</t>
  </si>
  <si>
    <t>Billing cycle</t>
  </si>
  <si>
    <t>AR24529</t>
  </si>
  <si>
    <t>FSVBOCONTRACT</t>
  </si>
  <si>
    <t>AR24526</t>
  </si>
  <si>
    <t>FSVBODELINQBUCKET</t>
  </si>
  <si>
    <t>Delinquency bucket</t>
  </si>
  <si>
    <t>AR24528</t>
  </si>
  <si>
    <t>FSVBOPBAMT</t>
  </si>
  <si>
    <t>Amount of putbacks</t>
  </si>
  <si>
    <t>AR24547</t>
  </si>
  <si>
    <t>FSVBOPBNUM</t>
  </si>
  <si>
    <t>Number of putbacks</t>
  </si>
  <si>
    <t>AR24546</t>
  </si>
  <si>
    <t>FSVBOPBREPURCHASE</t>
  </si>
  <si>
    <t>Repurchase amount from putback</t>
  </si>
  <si>
    <t>AR24548</t>
  </si>
  <si>
    <t>FSVBOPHASE</t>
  </si>
  <si>
    <t>AR24527</t>
  </si>
  <si>
    <t>FSVBOPLCDATE</t>
  </si>
  <si>
    <t>Placement date</t>
  </si>
  <si>
    <t>AR24531</t>
  </si>
  <si>
    <t>FSVBOPRODUCT</t>
  </si>
  <si>
    <t>AR24517</t>
  </si>
  <si>
    <t>FSVBOREVENUE</t>
  </si>
  <si>
    <t>Revenue from sold accounts</t>
  </si>
  <si>
    <t>AR24542</t>
  </si>
  <si>
    <t>FSVBOSLRCONTRACT</t>
  </si>
  <si>
    <t>Seller contract id</t>
  </si>
  <si>
    <t>AR24519</t>
  </si>
  <si>
    <t>FSVBOSLRVENDOR</t>
  </si>
  <si>
    <t>Seller vendor</t>
  </si>
  <si>
    <t>AR24518</t>
  </si>
  <si>
    <t>FSVBOSOLDAMT</t>
  </si>
  <si>
    <t>Amount of sold accounts</t>
  </si>
  <si>
    <t>AR24534</t>
  </si>
  <si>
    <t>FSVBOSOLDNUM</t>
  </si>
  <si>
    <t>Number of sold accounts</t>
  </si>
  <si>
    <t>AR24533</t>
  </si>
  <si>
    <t>FSVBOSTRATEGY</t>
  </si>
  <si>
    <t>AR24520</t>
  </si>
  <si>
    <t>FSVBOVENDOR</t>
  </si>
  <si>
    <t>AR24521</t>
  </si>
  <si>
    <t>FSVBSADJAMT</t>
  </si>
  <si>
    <t>Adjustments to Placements</t>
  </si>
  <si>
    <t>FSVENDBATCHSTATS</t>
  </si>
  <si>
    <t>FSVBSADJNUM</t>
  </si>
  <si>
    <t>Adjustments</t>
  </si>
  <si>
    <t>FS378</t>
  </si>
  <si>
    <t>FSVBSAMTBB</t>
  </si>
  <si>
    <t>Amount Buy Back [ASSET SALES]</t>
  </si>
  <si>
    <t>FS1484</t>
  </si>
  <si>
    <t>FSVBSAMTPB</t>
  </si>
  <si>
    <t>Amount Put Back [ASSET SALE]</t>
  </si>
  <si>
    <t>FS1482</t>
  </si>
  <si>
    <t>FSVBSAMTSOLD</t>
  </si>
  <si>
    <t>Amount Sold [ASSET SALE]</t>
  </si>
  <si>
    <t>FS1479</t>
  </si>
  <si>
    <t>FSVBSBATCHID</t>
  </si>
  <si>
    <t>FS59</t>
  </si>
  <si>
    <t>FSVBSCOLAMT</t>
  </si>
  <si>
    <t>FS60</t>
  </si>
  <si>
    <t>FSVBSDAY</t>
  </si>
  <si>
    <t>Day</t>
  </si>
  <si>
    <t>FS61</t>
  </si>
  <si>
    <t>FSVBSFEES</t>
  </si>
  <si>
    <t>FS63</t>
  </si>
  <si>
    <t>FSVBSMO</t>
  </si>
  <si>
    <t>FS66</t>
  </si>
  <si>
    <t>FSVBSNUMACTBB</t>
  </si>
  <si>
    <t>Num of Buy Backs [Asset Sale]</t>
  </si>
  <si>
    <t>FS1483</t>
  </si>
  <si>
    <t>FSVBSNUMACTPB</t>
  </si>
  <si>
    <t>Num of Put Backs [ASSET SALE]</t>
  </si>
  <si>
    <t>FS1481</t>
  </si>
  <si>
    <t>FSVBSNUMACTSOLD</t>
  </si>
  <si>
    <t>Num of Acts Sold [ASSET SALE]</t>
  </si>
  <si>
    <t>FS1478</t>
  </si>
  <si>
    <t>FSVBSOFF</t>
  </si>
  <si>
    <t>FS62</t>
  </si>
  <si>
    <t>FSVBSPIFAMT</t>
  </si>
  <si>
    <t>Amount PIF</t>
  </si>
  <si>
    <t>FS408</t>
  </si>
  <si>
    <t>FSVBSPIFNUM</t>
  </si>
  <si>
    <t>Accounts Paid in Full</t>
  </si>
  <si>
    <t>FS409</t>
  </si>
  <si>
    <t>FSVBSPLCAMT</t>
  </si>
  <si>
    <t>FS71</t>
  </si>
  <si>
    <t>FSVBSPLCLVL</t>
  </si>
  <si>
    <t>FS77</t>
  </si>
  <si>
    <t>FSVBSPLCNUM</t>
  </si>
  <si>
    <t>FS72</t>
  </si>
  <si>
    <t>FSVBSPROD</t>
  </si>
  <si>
    <t>FS75</t>
  </si>
  <si>
    <t>FSVBSRCLAMT</t>
  </si>
  <si>
    <t>FS81</t>
  </si>
  <si>
    <t>FSVBSRCLNUM</t>
  </si>
  <si>
    <t>FS67</t>
  </si>
  <si>
    <t>FSVBSRCLOBJ</t>
  </si>
  <si>
    <t>Recall Objections</t>
  </si>
  <si>
    <t>FS410</t>
  </si>
  <si>
    <t>FSVBSREVENUE</t>
  </si>
  <si>
    <t>Revenue [ASSET SALES]</t>
  </si>
  <si>
    <t>FS1480</t>
  </si>
  <si>
    <t>FSVBSRTNAMT</t>
  </si>
  <si>
    <t>Returned Amount</t>
  </si>
  <si>
    <t>FS68</t>
  </si>
  <si>
    <t>FSVBSRTNNUM</t>
  </si>
  <si>
    <t>Returned Accounts</t>
  </si>
  <si>
    <t>FS69</t>
  </si>
  <si>
    <t>FSVBSSIFAMT</t>
  </si>
  <si>
    <t>Settled Amount</t>
  </si>
  <si>
    <t>FS64</t>
  </si>
  <si>
    <t>FSVBSSIFNUM</t>
  </si>
  <si>
    <t>Settled Accounts</t>
  </si>
  <si>
    <t>FS65</t>
  </si>
  <si>
    <t>FSVBSVENDID</t>
  </si>
  <si>
    <t>FS74</t>
  </si>
  <si>
    <t>FSVBSYR</t>
  </si>
  <si>
    <t>FS73</t>
  </si>
  <si>
    <t>FSVCREERRDESC</t>
  </si>
  <si>
    <t>Vendor contract recon error description</t>
  </si>
  <si>
    <t>FSVECRECERRTYP</t>
  </si>
  <si>
    <t>AR16340</t>
  </si>
  <si>
    <t>FSVCREERROR</t>
  </si>
  <si>
    <t>Vendor contract recon error</t>
  </si>
  <si>
    <t>FSVCREERRORFL</t>
  </si>
  <si>
    <t>FSVCREID</t>
  </si>
  <si>
    <t>Vendor cont recon err type id</t>
  </si>
  <si>
    <t>FSVCRERECMINVARIANCE</t>
  </si>
  <si>
    <t>Minimum balance difference</t>
  </si>
  <si>
    <t>AR24015</t>
  </si>
  <si>
    <t>FSVCRERECTHRESHOLD</t>
  </si>
  <si>
    <t>AR23070</t>
  </si>
  <si>
    <t>FSVCRETYPE</t>
  </si>
  <si>
    <t>Vendor cont recon error type</t>
  </si>
  <si>
    <t>FSVCREVECID</t>
  </si>
  <si>
    <t>Vendor contract id</t>
  </si>
  <si>
    <t>FSVEALWPLCONTID</t>
  </si>
  <si>
    <t>Always Place Contract ID</t>
  </si>
  <si>
    <t>FSVEALWPLCCONTIDFL</t>
  </si>
  <si>
    <t>FS1919</t>
  </si>
  <si>
    <t>FSVEAREAVECID</t>
  </si>
  <si>
    <t>FS2865</t>
  </si>
  <si>
    <t>FSVEASSIGNBAL</t>
  </si>
  <si>
    <t>Account balances assigned</t>
  </si>
  <si>
    <t>FS2197</t>
  </si>
  <si>
    <t>FSVEASSIGNCNT</t>
  </si>
  <si>
    <t>FS2198</t>
  </si>
  <si>
    <t>FSVEAUDITOR</t>
  </si>
  <si>
    <t>Auditor</t>
  </si>
  <si>
    <t>FS124</t>
  </si>
  <si>
    <t>FSVEBALAVAIL</t>
  </si>
  <si>
    <t>Available Balance</t>
  </si>
  <si>
    <t>FS2205</t>
  </si>
  <si>
    <t>FSVEBALCAP</t>
  </si>
  <si>
    <t>Balance Cap</t>
  </si>
  <si>
    <t>FS2193</t>
  </si>
  <si>
    <t>FSVECACCTTYPEDESC</t>
  </si>
  <si>
    <t>Account type description</t>
  </si>
  <si>
    <t>FS2083</t>
  </si>
  <si>
    <t>FSVECACTTYP</t>
  </si>
  <si>
    <t>Account type</t>
  </si>
  <si>
    <t>FSVECACTTYPFL</t>
  </si>
  <si>
    <t>FS1823</t>
  </si>
  <si>
    <t>FSVECALWBNK</t>
  </si>
  <si>
    <t>Allow Bankruptcy?</t>
  </si>
  <si>
    <t>Y|Allow bankruptcy accounts|~N|Do not allow banckruptcy|</t>
  </si>
  <si>
    <t>FS1824</t>
  </si>
  <si>
    <t>FSVECALWPROB</t>
  </si>
  <si>
    <t>Allow probate?</t>
  </si>
  <si>
    <t>FS2189</t>
  </si>
  <si>
    <t>FSVECASSIGNBAL</t>
  </si>
  <si>
    <t>FS1866</t>
  </si>
  <si>
    <t>FSVECASSIGNCNT</t>
  </si>
  <si>
    <t>FS1867</t>
  </si>
  <si>
    <t>FSVECBALAVAIL</t>
  </si>
  <si>
    <t>FS2056</t>
  </si>
  <si>
    <t>FSVECBALCAP</t>
  </si>
  <si>
    <t>FS1816</t>
  </si>
  <si>
    <t>FSVECCNTAVAIL</t>
  </si>
  <si>
    <t>Available Count</t>
  </si>
  <si>
    <t>FS2055</t>
  </si>
  <si>
    <t>FSVECCNTCAP</t>
  </si>
  <si>
    <t>Count Cap</t>
  </si>
  <si>
    <t>FS1817</t>
  </si>
  <si>
    <t>FSVECDESC</t>
  </si>
  <si>
    <t>FS1815</t>
  </si>
  <si>
    <t>FSVECENDDTE</t>
  </si>
  <si>
    <t>FS1820</t>
  </si>
  <si>
    <t>FSVECFNDCC</t>
  </si>
  <si>
    <t>Fund court costs?</t>
  </si>
  <si>
    <t>Y|Vendor will fund CC|~N|Vendor will not fund CC|</t>
  </si>
  <si>
    <t>FS1822</t>
  </si>
  <si>
    <t>FSVECGROSSCOSTPCT</t>
  </si>
  <si>
    <t>Portfolio gross cost percentag</t>
  </si>
  <si>
    <t>AR22360</t>
  </si>
  <si>
    <t>FSVECID</t>
  </si>
  <si>
    <t>FS1812</t>
  </si>
  <si>
    <t>FSVECISSUER</t>
  </si>
  <si>
    <t>Portfolio default issuer</t>
  </si>
  <si>
    <t>AR22981</t>
  </si>
  <si>
    <t>FS2752</t>
  </si>
  <si>
    <t>FSVECNETCOSTPCT</t>
  </si>
  <si>
    <t>Portfolio net cost percent</t>
  </si>
  <si>
    <t>AR22361</t>
  </si>
  <si>
    <t>FSVECNTAVAIL</t>
  </si>
  <si>
    <t>FS2206</t>
  </si>
  <si>
    <t>FSVECNTCAP</t>
  </si>
  <si>
    <t>FS2194</t>
  </si>
  <si>
    <t>FSVECOINQ</t>
  </si>
  <si>
    <t>Account Inquiries</t>
  </si>
  <si>
    <t>FS123</t>
  </si>
  <si>
    <t>FSVECONRTCALCFF</t>
  </si>
  <si>
    <t>FSVECONREQTYPES</t>
  </si>
  <si>
    <t>FS2076</t>
  </si>
  <si>
    <t>FSVECONRTCALCFFDESC</t>
  </si>
  <si>
    <t>FS2082</t>
  </si>
  <si>
    <t>FSVECONRTCALCRT</t>
  </si>
  <si>
    <t>Enable Export Request Type Calculated</t>
  </si>
  <si>
    <t>SYFLD_FSVECONRTCALCRT</t>
  </si>
  <si>
    <t>FSVECONRTCALCUTID</t>
  </si>
  <si>
    <t>Calculate Update Criteria</t>
  </si>
  <si>
    <t>FSVECONRTCONID</t>
  </si>
  <si>
    <t>FS1771</t>
  </si>
  <si>
    <t>FSVECONRTEERT</t>
  </si>
  <si>
    <t>SYFLD_FSVECONRTEERT</t>
  </si>
  <si>
    <t>FSVECONRTFFID</t>
  </si>
  <si>
    <t>FSVENCONRTFL</t>
  </si>
  <si>
    <t>FS1772</t>
  </si>
  <si>
    <t>FSVECONRTID</t>
  </si>
  <si>
    <t>FS1769</t>
  </si>
  <si>
    <t>FSVECONRTLOCID</t>
  </si>
  <si>
    <t>FS1773</t>
  </si>
  <si>
    <t>FSVECONRTREQTYPE</t>
  </si>
  <si>
    <t>Request Type</t>
  </si>
  <si>
    <t>FS1770</t>
  </si>
  <si>
    <t>FSVECONRTUTID</t>
  </si>
  <si>
    <t>FSVECONRTUTIDFL</t>
  </si>
  <si>
    <t>FSVECONTTYPES</t>
  </si>
  <si>
    <t>List of contract types</t>
  </si>
  <si>
    <t>SYFLD_FSVECONTTYPES</t>
  </si>
  <si>
    <t>FSVECOORDINATOR</t>
  </si>
  <si>
    <t>Coordinator</t>
  </si>
  <si>
    <t>FS2809</t>
  </si>
  <si>
    <t>FSVECORIGCREDID</t>
  </si>
  <si>
    <t>Portfolio default orig creditr</t>
  </si>
  <si>
    <t>AR22352</t>
  </si>
  <si>
    <t>FSVECORIGCREDINT</t>
  </si>
  <si>
    <t>Port dflt orig creditor int rt</t>
  </si>
  <si>
    <t>AR22353</t>
  </si>
  <si>
    <t>FSVECPALWOBJ</t>
  </si>
  <si>
    <t>Allow objections?</t>
  </si>
  <si>
    <t>Y|Allow objections|~N|Do not allow objections|</t>
  </si>
  <si>
    <t>FS117</t>
  </si>
  <si>
    <t>FSVECPASSIGNBAL</t>
  </si>
  <si>
    <t>FS1862</t>
  </si>
  <si>
    <t>FSVECPASSIGNCNT</t>
  </si>
  <si>
    <t>FS1863</t>
  </si>
  <si>
    <t>FSVECPAVAILBAL</t>
  </si>
  <si>
    <t>Balance available</t>
  </si>
  <si>
    <t>FS2070</t>
  </si>
  <si>
    <t>FSVECPAVAILCNT</t>
  </si>
  <si>
    <t>Count available</t>
  </si>
  <si>
    <t>FS2071</t>
  </si>
  <si>
    <t>FSVECPBALCAP</t>
  </si>
  <si>
    <t>FS1827</t>
  </si>
  <si>
    <t>FSVECPCNTCAP</t>
  </si>
  <si>
    <t>Count cap</t>
  </si>
  <si>
    <t>FS1828</t>
  </si>
  <si>
    <t>FSVECPCONTFEE</t>
  </si>
  <si>
    <t>Contingency Fee</t>
  </si>
  <si>
    <t>FS1931</t>
  </si>
  <si>
    <t>FSVECPDEFDWNPER</t>
  </si>
  <si>
    <t>Default Down Payment Percent</t>
  </si>
  <si>
    <t>FSVECPDEFFRQ</t>
  </si>
  <si>
    <t>Default Arrangement Frequency</t>
  </si>
  <si>
    <t>FSVECPDEFNUMPAY</t>
  </si>
  <si>
    <t>FSVECPDEFSTLPER</t>
  </si>
  <si>
    <t>FSVECPDWNOPT</t>
  </si>
  <si>
    <t>FSVECPFGVALW</t>
  </si>
  <si>
    <t>Allow forgiven</t>
  </si>
  <si>
    <t>FSVECPFIRSTDUE</t>
  </si>
  <si>
    <t>FSVECPID</t>
  </si>
  <si>
    <t>FS1825</t>
  </si>
  <si>
    <t>FSVECPLACEDBAL</t>
  </si>
  <si>
    <t>Account balances placed</t>
  </si>
  <si>
    <t>FS1875</t>
  </si>
  <si>
    <t>FSVECPLACEDCNT</t>
  </si>
  <si>
    <t>Number of accounts placed</t>
  </si>
  <si>
    <t>FS1877</t>
  </si>
  <si>
    <t>FSVECPMAXFIRSTDUE</t>
  </si>
  <si>
    <t>Maximum first due date</t>
  </si>
  <si>
    <t>FSVECPMAXLASTDUE</t>
  </si>
  <si>
    <t>Maximum last due date</t>
  </si>
  <si>
    <t>FSVECPMAXNUMPAY</t>
  </si>
  <si>
    <t>Max number of payments</t>
  </si>
  <si>
    <t>FSVECPMINDWNPER</t>
  </si>
  <si>
    <t>Minimum Down Payment Percent</t>
  </si>
  <si>
    <t>FSVECPMINNUMPMT</t>
  </si>
  <si>
    <t>Minumum number of payments</t>
  </si>
  <si>
    <t>FS119</t>
  </si>
  <si>
    <t>FSVECPMINPCTREQ</t>
  </si>
  <si>
    <t>Minimum percentage required</t>
  </si>
  <si>
    <t>FS116</t>
  </si>
  <si>
    <t>FSVECPMINSTLPER</t>
  </si>
  <si>
    <t>FSVECPMISSPAYS</t>
  </si>
  <si>
    <t>Consecutive Missed Payments</t>
  </si>
  <si>
    <t>FSVECPOBJMAX</t>
  </si>
  <si>
    <t>Maximum objections per account</t>
  </si>
  <si>
    <t>FS120</t>
  </si>
  <si>
    <t>FSVECPOBJWAIT</t>
  </si>
  <si>
    <t>Days to wait for objection</t>
  </si>
  <si>
    <t>FS118</t>
  </si>
  <si>
    <t>FSVECPPHSIDFL</t>
  </si>
  <si>
    <t>FS91</t>
  </si>
  <si>
    <t>FSVECPPLACEDBAL</t>
  </si>
  <si>
    <t>FS1864</t>
  </si>
  <si>
    <t>FSVECPPLACEDCNT</t>
  </si>
  <si>
    <t>FS1865</t>
  </si>
  <si>
    <t>FSVECPPLCACKREQ</t>
  </si>
  <si>
    <t>Require acknowledgments?</t>
  </si>
  <si>
    <t>FS108</t>
  </si>
  <si>
    <t>FSVECPPLCACKWAIT</t>
  </si>
  <si>
    <t>Days to wait on acknowledgment</t>
  </si>
  <si>
    <t>FS112</t>
  </si>
  <si>
    <t>FSVECPRCLACKREQ</t>
  </si>
  <si>
    <t>Recall acknowledgment required</t>
  </si>
  <si>
    <t>FS110</t>
  </si>
  <si>
    <t>FSVECPRCLACKWAIT</t>
  </si>
  <si>
    <t>Days to wait for recall ack</t>
  </si>
  <si>
    <t>FS114</t>
  </si>
  <si>
    <t>FSVECPRCLDAYS</t>
  </si>
  <si>
    <t>Days to evaluate recall</t>
  </si>
  <si>
    <t>FS113</t>
  </si>
  <si>
    <t>FSVECPRCLREASID</t>
  </si>
  <si>
    <t>FS109</t>
  </si>
  <si>
    <t>FSVECPRCLREPDAYS</t>
  </si>
  <si>
    <t>Recall review repeat days</t>
  </si>
  <si>
    <t>SYFLD_FSVECPRCLREPDAYS</t>
  </si>
  <si>
    <t>FSVECPRVWOBJ</t>
  </si>
  <si>
    <t>Review objections?</t>
  </si>
  <si>
    <t>Y|Review recall objections|~N|Do not review, auto-update|</t>
  </si>
  <si>
    <t>FS1830</t>
  </si>
  <si>
    <t>FSVECPSCRID</t>
  </si>
  <si>
    <t>Recall check script</t>
  </si>
  <si>
    <t>FS428</t>
  </si>
  <si>
    <t>FSVECPSTLALW</t>
  </si>
  <si>
    <t>Settlement Allowed</t>
  </si>
  <si>
    <t>FSVECPURCHASEPHASE</t>
  </si>
  <si>
    <t>Portfolio def purch place leve</t>
  </si>
  <si>
    <t>AR22980</t>
  </si>
  <si>
    <t>FSVECPURCHCOST</t>
  </si>
  <si>
    <t>Portfolio cost</t>
  </si>
  <si>
    <t>AR22355</t>
  </si>
  <si>
    <t>FSVECPURCHDTE</t>
  </si>
  <si>
    <t>Portfolio purchase date</t>
  </si>
  <si>
    <t>AR22354</t>
  </si>
  <si>
    <t>FSVECPVECID</t>
  </si>
  <si>
    <t>FS1826</t>
  </si>
  <si>
    <t>FSVECRCLGRACEPRD</t>
  </si>
  <si>
    <t>Recall grace period</t>
  </si>
  <si>
    <t>FS1873</t>
  </si>
  <si>
    <t>FSVECRCVCC</t>
  </si>
  <si>
    <t>Recover court costs?</t>
  </si>
  <si>
    <t>Y|Vendor will recover CC|~N|Vendor will not rec CC|</t>
  </si>
  <si>
    <t>FS1821</t>
  </si>
  <si>
    <t>FSVECRECACCTBAL</t>
  </si>
  <si>
    <t>Reconcile account balance</t>
  </si>
  <si>
    <t>CURRENT|Current Balance|~INTEREST|Current Balance with Interest|~NONE|None|</t>
  </si>
  <si>
    <t>AR16341</t>
  </si>
  <si>
    <t>FSVECRECERRVRT</t>
  </si>
  <si>
    <t>AR16342</t>
  </si>
  <si>
    <t>FSVECRECMINVARIANCE</t>
  </si>
  <si>
    <t>AR24014</t>
  </si>
  <si>
    <t>FSVECRECTHRESHOLD</t>
  </si>
  <si>
    <t>AR23072</t>
  </si>
  <si>
    <t>FSVECSBCUTOFFDTE</t>
  </si>
  <si>
    <t>Portfolio sellback cutoff date</t>
  </si>
  <si>
    <t>AR22362</t>
  </si>
  <si>
    <t>FSVECSBDEADLNDTE</t>
  </si>
  <si>
    <t>Portfolio sellback deadline da</t>
  </si>
  <si>
    <t>AR22363</t>
  </si>
  <si>
    <t>FSVECSTARTDTE</t>
  </si>
  <si>
    <t>FS1819</t>
  </si>
  <si>
    <t>FSVECSTATUS</t>
  </si>
  <si>
    <t>Status of contract</t>
  </si>
  <si>
    <t>FS2057</t>
  </si>
  <si>
    <t>FSVECTERMS</t>
  </si>
  <si>
    <t>Contract Terms</t>
  </si>
  <si>
    <t>FS1818</t>
  </si>
  <si>
    <t>FSVECTYPEID</t>
  </si>
  <si>
    <t>Vendor contract type</t>
  </si>
  <si>
    <t>FS1814</t>
  </si>
  <si>
    <t>FSVECVEID</t>
  </si>
  <si>
    <t>FS1813</t>
  </si>
  <si>
    <t>FSVEFPEMLISTSUC</t>
  </si>
  <si>
    <t>FS2400</t>
  </si>
  <si>
    <t>FSVEFPEMLISTUNSUC</t>
  </si>
  <si>
    <t>Email list for unsuccess file</t>
  </si>
  <si>
    <t>FS2401</t>
  </si>
  <si>
    <t>FSVEHOSTSTATGRPID</t>
  </si>
  <si>
    <t>Host Status/Reason Group ID</t>
  </si>
  <si>
    <t>SYFLD_FSVEHOSTSTATGRPID</t>
  </si>
  <si>
    <t>FSVEICALCFF</t>
  </si>
  <si>
    <t>FSVEIMPFF</t>
  </si>
  <si>
    <t>FS2077</t>
  </si>
  <si>
    <t>FSVEICALCFFDESC</t>
  </si>
  <si>
    <t>FS2081</t>
  </si>
  <si>
    <t>FSVEIFFID</t>
  </si>
  <si>
    <t>FSVEIMPFL</t>
  </si>
  <si>
    <t>FS2063</t>
  </si>
  <si>
    <t>FSVEIID</t>
  </si>
  <si>
    <t>FS2061</t>
  </si>
  <si>
    <t>FSVEINTERNAL</t>
  </si>
  <si>
    <t>I|Internal Vendor|FS2165~E|External Vendor|FS2166~R|Remote Vendor|FS2167~H|Host Vendor|FS2168</t>
  </si>
  <si>
    <t>FS100</t>
  </si>
  <si>
    <t>FSVEINTERNALDESC</t>
  </si>
  <si>
    <t>Vendor Type description</t>
  </si>
  <si>
    <t>FS2203</t>
  </si>
  <si>
    <t>FSVEIREQTYPE</t>
  </si>
  <si>
    <t>FSIMPREQTYPESFL</t>
  </si>
  <si>
    <t>FS2062</t>
  </si>
  <si>
    <t>FSVEIVENDID</t>
  </si>
  <si>
    <t>FS2064</t>
  </si>
  <si>
    <t>FSVELOCEXPID</t>
  </si>
  <si>
    <t>Export Location ID</t>
  </si>
  <si>
    <t>FS1971</t>
  </si>
  <si>
    <t>FSVELOCIMPID</t>
  </si>
  <si>
    <t>Import Location ID</t>
  </si>
  <si>
    <t>FS1972</t>
  </si>
  <si>
    <t>FSVEMANAGER</t>
  </si>
  <si>
    <t>FS2808</t>
  </si>
  <si>
    <t>FSVEPLACEDBAL</t>
  </si>
  <si>
    <t>FS2195</t>
  </si>
  <si>
    <t>FSVEPLACEDCNT</t>
  </si>
  <si>
    <t>FS2196</t>
  </si>
  <si>
    <t>FSVERAACID</t>
  </si>
  <si>
    <t>FSVERECONACCT</t>
  </si>
  <si>
    <t>FSVERAID</t>
  </si>
  <si>
    <t>Reconciliation account id</t>
  </si>
  <si>
    <t>FSVERAOURBAL</t>
  </si>
  <si>
    <t>Our account balance</t>
  </si>
  <si>
    <t>FSVERAPHID</t>
  </si>
  <si>
    <t>FSVERAREID</t>
  </si>
  <si>
    <t>Reconciliation id</t>
  </si>
  <si>
    <t>FSVERATYPE</t>
  </si>
  <si>
    <t>Reconciliation error type</t>
  </si>
  <si>
    <t>FSVERAVENDBAL</t>
  </si>
  <si>
    <t>Vendor account balance</t>
  </si>
  <si>
    <t>FSVERDERROR</t>
  </si>
  <si>
    <t>Reconciliation error</t>
  </si>
  <si>
    <t>FSVERDID</t>
  </si>
  <si>
    <t>Reconciliation detail id</t>
  </si>
  <si>
    <t>FSVERDOURVAL</t>
  </si>
  <si>
    <t>Our value</t>
  </si>
  <si>
    <t>FSVERDTYPE</t>
  </si>
  <si>
    <t>FSVERDVENDVAL</t>
  </si>
  <si>
    <t>Vendor value</t>
  </si>
  <si>
    <t>FSVERDVERAID</t>
  </si>
  <si>
    <t>FSVEREBALERR</t>
  </si>
  <si>
    <t>Balance errors</t>
  </si>
  <si>
    <t>FSVERECON</t>
  </si>
  <si>
    <t>FS475</t>
  </si>
  <si>
    <t>FSVEREBALERRWTPCT</t>
  </si>
  <si>
    <t>Balance error weighted pct</t>
  </si>
  <si>
    <t>FS490</t>
  </si>
  <si>
    <t>FSVEREDATE</t>
  </si>
  <si>
    <t>FS1942</t>
  </si>
  <si>
    <t>FSVEREDESC</t>
  </si>
  <si>
    <t>FS476</t>
  </si>
  <si>
    <t>FSVEREDTE</t>
  </si>
  <si>
    <t>FS440</t>
  </si>
  <si>
    <t>FSVEREERRS</t>
  </si>
  <si>
    <t>Total Errors</t>
  </si>
  <si>
    <t>FS477</t>
  </si>
  <si>
    <t>FSVEREHOST</t>
  </si>
  <si>
    <t>Is Host?</t>
  </si>
  <si>
    <t>FS2319</t>
  </si>
  <si>
    <t>FSVEREHOSTNOTMATCH</t>
  </si>
  <si>
    <t>Host Not Match</t>
  </si>
  <si>
    <t>FS2374</t>
  </si>
  <si>
    <t>FSVEREID</t>
  </si>
  <si>
    <t>FS478</t>
  </si>
  <si>
    <t>FSVEREMATCHED</t>
  </si>
  <si>
    <t>Number Matched</t>
  </si>
  <si>
    <t>FS624</t>
  </si>
  <si>
    <t>FSVERENOTES</t>
  </si>
  <si>
    <t>Vendor Reconciliation Notes</t>
  </si>
  <si>
    <t>FSVERENUMBALNOTMATCH</t>
  </si>
  <si>
    <t>Num Accts where Bal Not Match</t>
  </si>
  <si>
    <t>FS2379</t>
  </si>
  <si>
    <t>FSVERENUMINACT</t>
  </si>
  <si>
    <t>Number of Inactive Accounts</t>
  </si>
  <si>
    <t>FS2381</t>
  </si>
  <si>
    <t>FSVERENUMNEW</t>
  </si>
  <si>
    <t>Number of New Accounts</t>
  </si>
  <si>
    <t>FS2380</t>
  </si>
  <si>
    <t>FSVEREOURAMT</t>
  </si>
  <si>
    <t>Total amount</t>
  </si>
  <si>
    <t>FS623</t>
  </si>
  <si>
    <t>FSVEREOURNUM</t>
  </si>
  <si>
    <t>Our Account Total</t>
  </si>
  <si>
    <t>FS622</t>
  </si>
  <si>
    <t>FSVEREPLCERR</t>
  </si>
  <si>
    <t>Placement Errors</t>
  </si>
  <si>
    <t>FS480</t>
  </si>
  <si>
    <t>FSVEREPLCTRANS</t>
  </si>
  <si>
    <t>Number of Placement Trans</t>
  </si>
  <si>
    <t>FS481</t>
  </si>
  <si>
    <t>FSVERERCLERR</t>
  </si>
  <si>
    <t>Recall Errors</t>
  </si>
  <si>
    <t>FS482</t>
  </si>
  <si>
    <t>FSVERERCLTRANS</t>
  </si>
  <si>
    <t>Number of Recall Trans</t>
  </si>
  <si>
    <t>FS483</t>
  </si>
  <si>
    <t>FSVERERUNHISTFILEID</t>
  </si>
  <si>
    <t>Run History File ID</t>
  </si>
  <si>
    <t>AR19826</t>
  </si>
  <si>
    <t>FSVERERUNHISTID</t>
  </si>
  <si>
    <t>AR19825</t>
  </si>
  <si>
    <t>FSVERERUNID</t>
  </si>
  <si>
    <t>AR22399</t>
  </si>
  <si>
    <t>FSVERESPOOLDTE</t>
  </si>
  <si>
    <t>Spool File Creation Date</t>
  </si>
  <si>
    <t>AR24183</t>
  </si>
  <si>
    <t>FSVERESPOOLID</t>
  </si>
  <si>
    <t>Spool ID</t>
  </si>
  <si>
    <t>FS1944</t>
  </si>
  <si>
    <t>FSVERESPOOLTIM</t>
  </si>
  <si>
    <t>Spool File Creation Time</t>
  </si>
  <si>
    <t>AR24188</t>
  </si>
  <si>
    <t>FSVERESTAT</t>
  </si>
  <si>
    <t>FS836</t>
  </si>
  <si>
    <t>FSVERETIME</t>
  </si>
  <si>
    <t>FS1943</t>
  </si>
  <si>
    <t>FSVEREUPDERR</t>
  </si>
  <si>
    <t>Update errors</t>
  </si>
  <si>
    <t>FS485</t>
  </si>
  <si>
    <t>FSVEREUPDTRANS</t>
  </si>
  <si>
    <t>Number of Update Transactions</t>
  </si>
  <si>
    <t>FSVEREVENDAMT</t>
  </si>
  <si>
    <t>Vendor's Account Balance Total</t>
  </si>
  <si>
    <t>FS838</t>
  </si>
  <si>
    <t>FSVEREVENDID</t>
  </si>
  <si>
    <t>FS486</t>
  </si>
  <si>
    <t>FSVEREVENDNUM</t>
  </si>
  <si>
    <t>Vendor's Account Total</t>
  </si>
  <si>
    <t>FS837</t>
  </si>
  <si>
    <t>FSVESSBILLINGCYCLE</t>
  </si>
  <si>
    <t>FSVESTATSNAPSHOT</t>
  </si>
  <si>
    <t>AR23182</t>
  </si>
  <si>
    <t>FSVESSCONTRACT</t>
  </si>
  <si>
    <t>AR23179</t>
  </si>
  <si>
    <t>FSVESSDATE</t>
  </si>
  <si>
    <t>AR23183</t>
  </si>
  <si>
    <t>FSVESSDELINQBUCKET</t>
  </si>
  <si>
    <t>AR23181</t>
  </si>
  <si>
    <t>FSVESSPHASE</t>
  </si>
  <si>
    <t>AR23180</t>
  </si>
  <si>
    <t>FSVESSPLCCURRBAL</t>
  </si>
  <si>
    <t>Current Bal of Placed Accounts</t>
  </si>
  <si>
    <t>AR23186</t>
  </si>
  <si>
    <t>FSVESSPLCINITAMT</t>
  </si>
  <si>
    <t>Initial Amt of Placed Accounts</t>
  </si>
  <si>
    <t>AR23185</t>
  </si>
  <si>
    <t>FSVESSPLCNUM</t>
  </si>
  <si>
    <t>Number of Placed Accounts</t>
  </si>
  <si>
    <t>AR23184</t>
  </si>
  <si>
    <t>FSVESSPRODUCT</t>
  </si>
  <si>
    <t>AR23176</t>
  </si>
  <si>
    <t>FSVESSSTRATEGY</t>
  </si>
  <si>
    <t>AR23177</t>
  </si>
  <si>
    <t>FSVESSTOTDAYSLSTACT</t>
  </si>
  <si>
    <t>Tot # of days since last act</t>
  </si>
  <si>
    <t>AR24048</t>
  </si>
  <si>
    <t>FSVESSVENDOR</t>
  </si>
  <si>
    <t>AR23178</t>
  </si>
  <si>
    <t>FSVNDSBILLINGCYCLE</t>
  </si>
  <si>
    <t>FSVENDORSTATS</t>
  </si>
  <si>
    <t>AR23086</t>
  </si>
  <si>
    <t>FSVNDSBRKMADEAMT</t>
  </si>
  <si>
    <t>Amount of Prom Made at Break</t>
  </si>
  <si>
    <t>AR23170</t>
  </si>
  <si>
    <t>FSVNDSBRKPRMAMT</t>
  </si>
  <si>
    <t>Amount of Broken Promises</t>
  </si>
  <si>
    <t>AR23167</t>
  </si>
  <si>
    <t>FSVNDSBRKPRMNUM</t>
  </si>
  <si>
    <t>AR23166</t>
  </si>
  <si>
    <t>FSVNDSBRKRMAMT</t>
  </si>
  <si>
    <t>Amount of Promise Remaining at</t>
  </si>
  <si>
    <t>AR23171</t>
  </si>
  <si>
    <t>FSVNDSCOLAMT</t>
  </si>
  <si>
    <t>Amount of Collections</t>
  </si>
  <si>
    <t>FSVNDSCOLNUM</t>
  </si>
  <si>
    <t>FSVNDSCOLNUMREV</t>
  </si>
  <si>
    <t>Number reversed collections</t>
  </si>
  <si>
    <t>FSVNDSCOLREV</t>
  </si>
  <si>
    <t>Collections Reversed Amount</t>
  </si>
  <si>
    <t>FSVNDSCONTRACT</t>
  </si>
  <si>
    <t>AR23083</t>
  </si>
  <si>
    <t>FSVNDSCUREAMT</t>
  </si>
  <si>
    <t>Amount of Cures</t>
  </si>
  <si>
    <t>AR24899</t>
  </si>
  <si>
    <t>FSVNDSCURENUM</t>
  </si>
  <si>
    <t>Number of Cures</t>
  </si>
  <si>
    <t>AR24898</t>
  </si>
  <si>
    <t>FSVNDSDATE</t>
  </si>
  <si>
    <t>AR23087</t>
  </si>
  <si>
    <t>FSVNDSDELINQBUCKET</t>
  </si>
  <si>
    <t>AR23085</t>
  </si>
  <si>
    <t>FSVNDSFEEAMT</t>
  </si>
  <si>
    <t>FSVNDSFEEREV</t>
  </si>
  <si>
    <t>Fees Reversed Amount</t>
  </si>
  <si>
    <t>FSVNDSLGLCOL</t>
  </si>
  <si>
    <t>Amount of lgl costs collected</t>
  </si>
  <si>
    <t>FSVNDSLGLREM</t>
  </si>
  <si>
    <t>Amount of lgl costs remitted</t>
  </si>
  <si>
    <t>FSVNDSNSFAMT</t>
  </si>
  <si>
    <t>Amount of NSF</t>
  </si>
  <si>
    <t>AR24901</t>
  </si>
  <si>
    <t>FSVNDSNSFNUM</t>
  </si>
  <si>
    <t>Number of NSF</t>
  </si>
  <si>
    <t>AR24900</t>
  </si>
  <si>
    <t>FSVNDSOBJNUM</t>
  </si>
  <si>
    <t>Number of Objections</t>
  </si>
  <si>
    <t>AR23092</t>
  </si>
  <si>
    <t>FSVNDSPHASE</t>
  </si>
  <si>
    <t>AR23084</t>
  </si>
  <si>
    <t>FSVNDSPIFAMT</t>
  </si>
  <si>
    <t>Amount of PIFs</t>
  </si>
  <si>
    <t>FSVNDSPIFNUM</t>
  </si>
  <si>
    <t>Number of PIFs</t>
  </si>
  <si>
    <t>FSVNDSPLCAMT</t>
  </si>
  <si>
    <t>Amount of Placements</t>
  </si>
  <si>
    <t>AR23089</t>
  </si>
  <si>
    <t>FSVNDSPLCNUM</t>
  </si>
  <si>
    <t>Number of Placements</t>
  </si>
  <si>
    <t>AR23088</t>
  </si>
  <si>
    <t>FSVNDSPRMAMT</t>
  </si>
  <si>
    <t>Amount of Promises</t>
  </si>
  <si>
    <t>AR23163</t>
  </si>
  <si>
    <t>FSVNDSPRMKEPTAMT</t>
  </si>
  <si>
    <t>Amount of Promises Kept</t>
  </si>
  <si>
    <t>AR23165</t>
  </si>
  <si>
    <t>FSVNDSPRMKEPTNUM</t>
  </si>
  <si>
    <t>Number of Promises Kept</t>
  </si>
  <si>
    <t>AR23164</t>
  </si>
  <si>
    <t>FSVNDSPRMNUM</t>
  </si>
  <si>
    <t>Number of Promises</t>
  </si>
  <si>
    <t>AR23162</t>
  </si>
  <si>
    <t>FSVNDSPRODUCT</t>
  </si>
  <si>
    <t>AR23080</t>
  </si>
  <si>
    <t>FSVNDSRCLAMT</t>
  </si>
  <si>
    <t>Amount of Recalls</t>
  </si>
  <si>
    <t>AR23091</t>
  </si>
  <si>
    <t>FSVNDSRCLNUM</t>
  </si>
  <si>
    <t>Number of Recalls</t>
  </si>
  <si>
    <t>AR23090</t>
  </si>
  <si>
    <t>FSVNDSSIFAMT</t>
  </si>
  <si>
    <t>Amount of SIFs</t>
  </si>
  <si>
    <t>FSVNDSSIFFGVN</t>
  </si>
  <si>
    <t>SIF Amount Forgiven</t>
  </si>
  <si>
    <t>FSVNDSSIFNUM</t>
  </si>
  <si>
    <t>Number of SIFs</t>
  </si>
  <si>
    <t>FSVNDSSRCCONTRACT</t>
  </si>
  <si>
    <t>Source Contract</t>
  </si>
  <si>
    <t>AR24101</t>
  </si>
  <si>
    <t>FSVNDSSRCVENDOR</t>
  </si>
  <si>
    <t>Source Vendor</t>
  </si>
  <si>
    <t>AR24100</t>
  </si>
  <si>
    <t>FSVNDSSTRATEGY</t>
  </si>
  <si>
    <t>AR23081</t>
  </si>
  <si>
    <t>FSVNDSVENDOR</t>
  </si>
  <si>
    <t>AR23082</t>
  </si>
  <si>
    <t>FSVOSACTDATE</t>
  </si>
  <si>
    <t>FSVENDOFFSETSTATS</t>
  </si>
  <si>
    <t>AR24435</t>
  </si>
  <si>
    <t>FSVOSBILLINGCYCLE</t>
  </si>
  <si>
    <t>FSVOSCOLAMT</t>
  </si>
  <si>
    <t>AR24437</t>
  </si>
  <si>
    <t>FSVOSCOLNUM</t>
  </si>
  <si>
    <t>AR24436</t>
  </si>
  <si>
    <t>FSVOSCOLREVAMT</t>
  </si>
  <si>
    <t>Amount of Collections Reversed</t>
  </si>
  <si>
    <t>AR24439</t>
  </si>
  <si>
    <t>FSVOSCOLREVNUM</t>
  </si>
  <si>
    <t>Number of Collections Reversed</t>
  </si>
  <si>
    <t>AR24438</t>
  </si>
  <si>
    <t>FSVOSCONTRACT</t>
  </si>
  <si>
    <t>FSVOSDELINQBUCKET</t>
  </si>
  <si>
    <t>FSVOSFEEAMT</t>
  </si>
  <si>
    <t>Amount of Fees Paid to Vendor</t>
  </si>
  <si>
    <t>AR24440</t>
  </si>
  <si>
    <t>FSVOSFEEREVAMT</t>
  </si>
  <si>
    <t>Amt of Reversed Vndr Fees Paid</t>
  </si>
  <si>
    <t>AR24441</t>
  </si>
  <si>
    <t>FSVOSLGLCOL</t>
  </si>
  <si>
    <t>Amount of Legal Costs Collectd</t>
  </si>
  <si>
    <t>FSVOSLGLREM</t>
  </si>
  <si>
    <t>Amount of Legal costs Remitted</t>
  </si>
  <si>
    <t>FSVOSNSFAMOUNT</t>
  </si>
  <si>
    <t>NSF amount</t>
  </si>
  <si>
    <t>AR24982</t>
  </si>
  <si>
    <t>FSVOSNSFNUMBER</t>
  </si>
  <si>
    <t>AR24981</t>
  </si>
  <si>
    <t>FSVOSPHASE</t>
  </si>
  <si>
    <t>FSVOSPIFAMT</t>
  </si>
  <si>
    <t>AR24443</t>
  </si>
  <si>
    <t>FSVOSPIFNUM</t>
  </si>
  <si>
    <t>AR24442</t>
  </si>
  <si>
    <t>FSVOSPLCAMT</t>
  </si>
  <si>
    <t>FSVOSPLCDATE</t>
  </si>
  <si>
    <t>Placement Date</t>
  </si>
  <si>
    <t>AR24434</t>
  </si>
  <si>
    <t>FSVOSPLCNUM</t>
  </si>
  <si>
    <t>FSVOSPRODUCT</t>
  </si>
  <si>
    <t>FSVOSRCLAMT</t>
  </si>
  <si>
    <t>FSVOSRCLNUM</t>
  </si>
  <si>
    <t>FSVOSSIFAMT</t>
  </si>
  <si>
    <t>AR24445</t>
  </si>
  <si>
    <t>FSVOSSIFNUM</t>
  </si>
  <si>
    <t>AR24444</t>
  </si>
  <si>
    <t>FSVOSSLRCONTRACT</t>
  </si>
  <si>
    <t>AR24485</t>
  </si>
  <si>
    <t>FSVOSSLRVENDOR</t>
  </si>
  <si>
    <t>Seller Vendor</t>
  </si>
  <si>
    <t>AR24484</t>
  </si>
  <si>
    <t>FSVOSSTRATEGY</t>
  </si>
  <si>
    <t>FSVOSVENDOR</t>
  </si>
  <si>
    <t>FSVRTAERT</t>
  </si>
  <si>
    <t>Allow Enable Request Types</t>
  </si>
  <si>
    <t>SYFLD_FSVRTAERT</t>
  </si>
  <si>
    <t>FSVRTCONTRACTTYPES</t>
  </si>
  <si>
    <t>Contract types</t>
  </si>
  <si>
    <t>AR22876</t>
  </si>
  <si>
    <t>FSVRTEERT</t>
  </si>
  <si>
    <t>SYFLD_FSVRTEERT</t>
  </si>
  <si>
    <t>FSVRTFFID</t>
  </si>
  <si>
    <t>Default File Format ID</t>
  </si>
  <si>
    <t>FSVRTFFFL</t>
  </si>
  <si>
    <t>FS2034</t>
  </si>
  <si>
    <t>FSVRTIMPEXP</t>
  </si>
  <si>
    <t>Import Or Export</t>
  </si>
  <si>
    <t>FS2060</t>
  </si>
  <si>
    <t>FSVRTNEEDVEND</t>
  </si>
  <si>
    <t>Needs vendor?</t>
  </si>
  <si>
    <t>FS2910</t>
  </si>
  <si>
    <t>FSVRTONLYONRUN</t>
  </si>
  <si>
    <t>Run only from batch?</t>
  </si>
  <si>
    <t>FS2911</t>
  </si>
  <si>
    <t>FSVRTPRODUCTS</t>
  </si>
  <si>
    <t>Products</t>
  </si>
  <si>
    <t>AR22877</t>
  </si>
  <si>
    <t>FSVRTVENDTYPE</t>
  </si>
  <si>
    <t>A|Agency|FS2485~H|Host|FS2486~Y|Any|FS2789</t>
  </si>
  <si>
    <t>FS2225</t>
  </si>
  <si>
    <t>FSVSAMTBB</t>
  </si>
  <si>
    <t>Amount Buy Back [ASSET SALE]</t>
  </si>
  <si>
    <t>FSVENDSTATS</t>
  </si>
  <si>
    <t>FS1494</t>
  </si>
  <si>
    <t>FSVSAMTPB</t>
  </si>
  <si>
    <t>FS1492</t>
  </si>
  <si>
    <t>FSVSAMTSOLD</t>
  </si>
  <si>
    <t>FS1489</t>
  </si>
  <si>
    <t>FSVSBATCHID</t>
  </si>
  <si>
    <t>FSVSCOLAMT</t>
  </si>
  <si>
    <t>FSVSCOLNUM</t>
  </si>
  <si>
    <t>Number collected</t>
  </si>
  <si>
    <t>FSVSDAY</t>
  </si>
  <si>
    <t>FSVSFEES</t>
  </si>
  <si>
    <t>FSVSMO</t>
  </si>
  <si>
    <t>FSVSNUMACTBB</t>
  </si>
  <si>
    <t>Num of Buy Backs [ASSET SALE]</t>
  </si>
  <si>
    <t>FS1493</t>
  </si>
  <si>
    <t>FSVSNUMACTPB</t>
  </si>
  <si>
    <t>FS1491</t>
  </si>
  <si>
    <t>FSVSNUMACTSOLD</t>
  </si>
  <si>
    <t>FS1488</t>
  </si>
  <si>
    <t>FSVSPIFAMT</t>
  </si>
  <si>
    <t>Amount of PIF accounts</t>
  </si>
  <si>
    <t>FSVSPIFNUM</t>
  </si>
  <si>
    <t>FSVSPLCAMT</t>
  </si>
  <si>
    <t>FSVSPLCLVL</t>
  </si>
  <si>
    <t>FSVSPLCNUM</t>
  </si>
  <si>
    <t>FSVSPROD</t>
  </si>
  <si>
    <t>FSVSRCLAMT</t>
  </si>
  <si>
    <t>FSVSRCLNUM</t>
  </si>
  <si>
    <t>FSVSRCLOBJ</t>
  </si>
  <si>
    <t>FSVSREVENUE</t>
  </si>
  <si>
    <t>Revenue [ASSET SALE]</t>
  </si>
  <si>
    <t>FS1490</t>
  </si>
  <si>
    <t>FSVSRTNAMT</t>
  </si>
  <si>
    <t>Amount Returned</t>
  </si>
  <si>
    <t>FSVSRTNNUM</t>
  </si>
  <si>
    <t>Accounts Returned</t>
  </si>
  <si>
    <t>FSVSSIFAMT</t>
  </si>
  <si>
    <t>Total Settled</t>
  </si>
  <si>
    <t>FSVSSIFNUM</t>
  </si>
  <si>
    <t>FSVSSTBILLINGCYCLE</t>
  </si>
  <si>
    <t>FSVENDTRANSSTAT</t>
  </si>
  <si>
    <t>FSVSSTCONTRACT</t>
  </si>
  <si>
    <t>AR24352</t>
  </si>
  <si>
    <t>FSVSSTDATE</t>
  </si>
  <si>
    <t>AR24354</t>
  </si>
  <si>
    <t>FSVSSTDELINQBUCKET</t>
  </si>
  <si>
    <t>FSVSSTPHASE</t>
  </si>
  <si>
    <t>FSVSSTPRODUCT</t>
  </si>
  <si>
    <t>FSVSSTREQUESTTYPE</t>
  </si>
  <si>
    <t>AR24353</t>
  </si>
  <si>
    <t>FSVSSTSRCCONTRACT</t>
  </si>
  <si>
    <t>FSVSSTSRCVENDOR</t>
  </si>
  <si>
    <t>FSVSSTSTRATEGY</t>
  </si>
  <si>
    <t>AR24350</t>
  </si>
  <si>
    <t>FSVSSTTRANSAMT</t>
  </si>
  <si>
    <t>AR24356</t>
  </si>
  <si>
    <t>FSVSSTTRANSNUM</t>
  </si>
  <si>
    <t>Number of vendor transactions</t>
  </si>
  <si>
    <t>AR24355</t>
  </si>
  <si>
    <t>FSVSSTTRIGGERTYPE</t>
  </si>
  <si>
    <t>Trigger Type</t>
  </si>
  <si>
    <t>AR24626</t>
  </si>
  <si>
    <t>FSVSSTVENDOR</t>
  </si>
  <si>
    <t>AR24351</t>
  </si>
  <si>
    <t>FSVSVENDID</t>
  </si>
  <si>
    <t>FSVSYR</t>
  </si>
  <si>
    <t>FSVTASGRSN</t>
  </si>
  <si>
    <t>Assignment Reason System Msg.</t>
  </si>
  <si>
    <t>FS2124</t>
  </si>
  <si>
    <t>FSVTASGRSNTEXT</t>
  </si>
  <si>
    <t>FS2265</t>
  </si>
  <si>
    <t>FSVTBATCHTYPEID</t>
  </si>
  <si>
    <t>Batch Type ID pointer</t>
  </si>
  <si>
    <t>AR22867</t>
  </si>
  <si>
    <t>FSVTCONTRACTID</t>
  </si>
  <si>
    <t>FS1933</t>
  </si>
  <si>
    <t>FSVTEXPDTE</t>
  </si>
  <si>
    <t>Vendor Transaction Export Date</t>
  </si>
  <si>
    <t>FS845</t>
  </si>
  <si>
    <t>FSVTEXPTIM</t>
  </si>
  <si>
    <t>Vendor Transaction Export Time</t>
  </si>
  <si>
    <t>FS846</t>
  </si>
  <si>
    <t>FSVTHACCTID</t>
  </si>
  <si>
    <t>FSVENDTRANSHIST</t>
  </si>
  <si>
    <t>FSVTHALTKEY</t>
  </si>
  <si>
    <t>FSVTHALTTABLE</t>
  </si>
  <si>
    <t>FSVTHALWMULT</t>
  </si>
  <si>
    <t>Allow multiple transactions?</t>
  </si>
  <si>
    <t>FSVTHALWOBJ</t>
  </si>
  <si>
    <t>Allow Objection</t>
  </si>
  <si>
    <t>FSVTHALWOBJWT</t>
  </si>
  <si>
    <t>FSVTHASGNDTE</t>
  </si>
  <si>
    <t>FSVTHASGNTIM</t>
  </si>
  <si>
    <t>FSVTHASGRSN</t>
  </si>
  <si>
    <t>Assignment Reason</t>
  </si>
  <si>
    <t>FSVTHASGRSNTEXT</t>
  </si>
  <si>
    <t>FSVTHBATCHID</t>
  </si>
  <si>
    <t>FSVTHBATCHTYPEID</t>
  </si>
  <si>
    <t>Historic Batch Type ID pointer</t>
  </si>
  <si>
    <t>AR22868</t>
  </si>
  <si>
    <t>FSVTHCONTRACTID</t>
  </si>
  <si>
    <t>FSVTHCRDTE</t>
  </si>
  <si>
    <t>Date Transaction Hist Created</t>
  </si>
  <si>
    <t>AR19923</t>
  </si>
  <si>
    <t>FSVTHCRTIM</t>
  </si>
  <si>
    <t>Time Transaction Hist Created</t>
  </si>
  <si>
    <t>AR19930</t>
  </si>
  <si>
    <t>FSVTHDATE</t>
  </si>
  <si>
    <t>FS2902</t>
  </si>
  <si>
    <t>FSVTHEXPDTE</t>
  </si>
  <si>
    <t>FSVTHEXPTIM</t>
  </si>
  <si>
    <t>FSVTHID</t>
  </si>
  <si>
    <t>FS2897</t>
  </si>
  <si>
    <t>FSVTHIMPEXP</t>
  </si>
  <si>
    <t>Import/Export</t>
  </si>
  <si>
    <t>FS2903</t>
  </si>
  <si>
    <t>FSVTHLASTBATCHID</t>
  </si>
  <si>
    <t>Last batch ID</t>
  </si>
  <si>
    <t>AR19829</t>
  </si>
  <si>
    <t>FSVTHLASTRUNHISTID</t>
  </si>
  <si>
    <t>Last Run History ID</t>
  </si>
  <si>
    <t>AR20598</t>
  </si>
  <si>
    <t>FSVTHLASTRUNID</t>
  </si>
  <si>
    <t>Last Run ID</t>
  </si>
  <si>
    <t>AR20606</t>
  </si>
  <si>
    <t>FSVTHLAWLIST</t>
  </si>
  <si>
    <t>AR24620</t>
  </si>
  <si>
    <t>FSVTHLSTRUNHISTFLEID</t>
  </si>
  <si>
    <t>Last Run History File ID</t>
  </si>
  <si>
    <t>AR20599</t>
  </si>
  <si>
    <t>FSVTHLTRID</t>
  </si>
  <si>
    <t>SYFLD_FSVTHLTRID</t>
  </si>
  <si>
    <t>FSVTHLTRTYP</t>
  </si>
  <si>
    <t>SYFLD_FSVTHLTRTYP</t>
  </si>
  <si>
    <t>FSVTHNXTCONTRACTID</t>
  </si>
  <si>
    <t>Next Contract ID</t>
  </si>
  <si>
    <t>FS2086</t>
  </si>
  <si>
    <t>FSVTHNXTPHS</t>
  </si>
  <si>
    <t>FSVTHNXTVENDID</t>
  </si>
  <si>
    <t>Next Vendor</t>
  </si>
  <si>
    <t>FSVTHORIGRHFID</t>
  </si>
  <si>
    <t>AR24406</t>
  </si>
  <si>
    <t>FSVTHPHASE</t>
  </si>
  <si>
    <t>FSVTHPLACEMENTSET</t>
  </si>
  <si>
    <t>Placement Set</t>
  </si>
  <si>
    <t>FS2201</t>
  </si>
  <si>
    <t>FSVTHPLCLVLID</t>
  </si>
  <si>
    <t>Placement Level ID</t>
  </si>
  <si>
    <t>FS2004</t>
  </si>
  <si>
    <t>FSVTHPLHISTID</t>
  </si>
  <si>
    <t>Placement History Id</t>
  </si>
  <si>
    <t>FS513</t>
  </si>
  <si>
    <t>FSVTHRCLIMMED</t>
  </si>
  <si>
    <t>AR19830</t>
  </si>
  <si>
    <t>FSVTHRCLNVRREPLACE</t>
  </si>
  <si>
    <t>Recall-never replace w/ vendor</t>
  </si>
  <si>
    <t>AR19831</t>
  </si>
  <si>
    <t>FSVTHRCLOBJDTE</t>
  </si>
  <si>
    <t>Date recall has been objected</t>
  </si>
  <si>
    <t>AR24087</t>
  </si>
  <si>
    <t>FSVTHRCLOBJXPRDTE</t>
  </si>
  <si>
    <t>Recall object. period expires</t>
  </si>
  <si>
    <t>AR24088</t>
  </si>
  <si>
    <t>FSVTHRCLREAS</t>
  </si>
  <si>
    <t>FSVTHRCLREPLACE</t>
  </si>
  <si>
    <t>Recall - replace with vendor</t>
  </si>
  <si>
    <t>AR19832</t>
  </si>
  <si>
    <t>FSVTHRECONID</t>
  </si>
  <si>
    <t>FSVTHREQACK</t>
  </si>
  <si>
    <t>Require Acknowledgment?</t>
  </si>
  <si>
    <t>FSVTHREQACKWT</t>
  </si>
  <si>
    <t>Wait Days for Acknowledgement</t>
  </si>
  <si>
    <t>FSVTHREQID</t>
  </si>
  <si>
    <t>FSVTHRESEND</t>
  </si>
  <si>
    <t>FSVTHRETURN</t>
  </si>
  <si>
    <t>Ist this a return?</t>
  </si>
  <si>
    <t>FS1008</t>
  </si>
  <si>
    <t>FSVTHRUNFILTER</t>
  </si>
  <si>
    <t>SYFLD_FSVTHRUNFILTER</t>
  </si>
  <si>
    <t>FSVTHRUNHISTFILEID</t>
  </si>
  <si>
    <t>AR19821</t>
  </si>
  <si>
    <t>FSVTHRUNHISTID</t>
  </si>
  <si>
    <t>AR19820</t>
  </si>
  <si>
    <t>FSVTHRUNID</t>
  </si>
  <si>
    <t>AR19819</t>
  </si>
  <si>
    <t>FSVTHRVWOBJ</t>
  </si>
  <si>
    <t>Review Objections?</t>
  </si>
  <si>
    <t>FS966</t>
  </si>
  <si>
    <t>FSVTHSALE</t>
  </si>
  <si>
    <t>Is this a sale?</t>
  </si>
  <si>
    <t>FS1010</t>
  </si>
  <si>
    <t>FSVTHSALEAMOUNT</t>
  </si>
  <si>
    <t>FSVTHSALEBALANCE</t>
  </si>
  <si>
    <t>Sale Balance</t>
  </si>
  <si>
    <t>FSVTHSALEPCT</t>
  </si>
  <si>
    <t>FS1045</t>
  </si>
  <si>
    <t>FSVTHSBREAS</t>
  </si>
  <si>
    <t>Sellback Return Reason</t>
  </si>
  <si>
    <t>AR24645</t>
  </si>
  <si>
    <t>FSVTHSBRETURN</t>
  </si>
  <si>
    <t>Seller-initiated sellback?</t>
  </si>
  <si>
    <t>AR25499</t>
  </si>
  <si>
    <t>FSVTHSELLBACK</t>
  </si>
  <si>
    <t>Sellback Flag</t>
  </si>
  <si>
    <t>FS1051</t>
  </si>
  <si>
    <t>FSVTHSTRATPLCID</t>
  </si>
  <si>
    <t>Placement Strategy Id</t>
  </si>
  <si>
    <t>FS2120</t>
  </si>
  <si>
    <t>FSVTHSTRATSELID</t>
  </si>
  <si>
    <t>Selection Strategy Id</t>
  </si>
  <si>
    <t>FS2119</t>
  </si>
  <si>
    <t>FSVTHTIME</t>
  </si>
  <si>
    <t>FSVTHTRANID</t>
  </si>
  <si>
    <t>AR24329</t>
  </si>
  <si>
    <t>FSVTHTRIGGER</t>
  </si>
  <si>
    <t>Trigger for record creation</t>
  </si>
  <si>
    <t>I|Import|~X|Export|~U|Update|</t>
  </si>
  <si>
    <t>AR24330</t>
  </si>
  <si>
    <t>FSVTHTYPEID</t>
  </si>
  <si>
    <t>FSVTHVALDDTE</t>
  </si>
  <si>
    <t>Validate Deadline Date</t>
  </si>
  <si>
    <t>SYFLD_FSVTHVALDDTE</t>
  </si>
  <si>
    <t>FSVTHVENDID</t>
  </si>
  <si>
    <t>FSVTLASTBATCHID</t>
  </si>
  <si>
    <t>FS2959</t>
  </si>
  <si>
    <t>FSVTLASTRUNHISTFLEID</t>
  </si>
  <si>
    <t>AR20605</t>
  </si>
  <si>
    <t>FSVTLASTRUNHISTID</t>
  </si>
  <si>
    <t>AR20604</t>
  </si>
  <si>
    <t>FSVTLASTRUNID</t>
  </si>
  <si>
    <t>AR20597</t>
  </si>
  <si>
    <t>FSVTNXTCONTRACTID</t>
  </si>
  <si>
    <t>Next contract id</t>
  </si>
  <si>
    <t>FSVTORIGRHFID</t>
  </si>
  <si>
    <t>AR24407</t>
  </si>
  <si>
    <t>FSVTPLACEMENTSET</t>
  </si>
  <si>
    <t>FSVTPLCLVLID</t>
  </si>
  <si>
    <t>Placement level id</t>
  </si>
  <si>
    <t>FSVTPLHISTID</t>
  </si>
  <si>
    <t>Placement history Id</t>
  </si>
  <si>
    <t>FSVTRCLIMMED</t>
  </si>
  <si>
    <t>AR13633</t>
  </si>
  <si>
    <t>FSVTRCLNVRREPLACE</t>
  </si>
  <si>
    <t>AR13634</t>
  </si>
  <si>
    <t>FSVTRCLOBJDTE</t>
  </si>
  <si>
    <t>AR24008</t>
  </si>
  <si>
    <t>FSVTRCLOBJXPRDTE</t>
  </si>
  <si>
    <t>Recall Object. period expires</t>
  </si>
  <si>
    <t>AR24017</t>
  </si>
  <si>
    <t>FSVTRCLREPLACE</t>
  </si>
  <si>
    <t>AR13635</t>
  </si>
  <si>
    <t>FSVTRETURN</t>
  </si>
  <si>
    <t>Is this a return?</t>
  </si>
  <si>
    <t>FSVTRUNHISTFILEID</t>
  </si>
  <si>
    <t>AR19824</t>
  </si>
  <si>
    <t>FSVTRUNHISTID</t>
  </si>
  <si>
    <t>AR19823</t>
  </si>
  <si>
    <t>FSVTRUNID</t>
  </si>
  <si>
    <t>AR19822</t>
  </si>
  <si>
    <t>FSVTRVWOBJ</t>
  </si>
  <si>
    <t>FSVTSALE</t>
  </si>
  <si>
    <t>FSVTSALEAMOUNT</t>
  </si>
  <si>
    <t>FSVTSALEBALANCE</t>
  </si>
  <si>
    <t>FSVTSALEPCT</t>
  </si>
  <si>
    <t>Sale percentage</t>
  </si>
  <si>
    <t>FSVTSBREAS</t>
  </si>
  <si>
    <t>AR24549</t>
  </si>
  <si>
    <t>FSVTSBRETURN</t>
  </si>
  <si>
    <t>Seller-initated sellback?</t>
  </si>
  <si>
    <t>AR25495</t>
  </si>
  <si>
    <t>FSVTSELLBACK</t>
  </si>
  <si>
    <t>FSVTSTRATPLCID</t>
  </si>
  <si>
    <t>FSVTSTRATSELID</t>
  </si>
  <si>
    <t>FSVTVALDDTE</t>
  </si>
  <si>
    <t>SYFLD_FSVTVALDDTE</t>
  </si>
  <si>
    <t>GCAGGFAC</t>
  </si>
  <si>
    <t>Aggression Factor</t>
  </si>
  <si>
    <t>GCAUTO</t>
  </si>
  <si>
    <t>Auto Call Enable Flag</t>
  </si>
  <si>
    <t>GCBLDTAC</t>
  </si>
  <si>
    <t>Build By Tactics</t>
  </si>
  <si>
    <t>AR47912</t>
  </si>
  <si>
    <t>GCBOXSYS</t>
  </si>
  <si>
    <t>System Name for GC Driver</t>
  </si>
  <si>
    <t>AR47913</t>
  </si>
  <si>
    <t>GCCTOVER</t>
  </si>
  <si>
    <t>Override Call Type</t>
  </si>
  <si>
    <t>SYFLD_GCCTOVER</t>
  </si>
  <si>
    <t>GCDCLTYPE</t>
  </si>
  <si>
    <t>Call Log Type</t>
  </si>
  <si>
    <t>SYFLD_GCDCLTYPE</t>
  </si>
  <si>
    <t>GCDID</t>
  </si>
  <si>
    <t>Dialer ID/Name</t>
  </si>
  <si>
    <t>STGCDIDFL</t>
  </si>
  <si>
    <t>AR47911</t>
  </si>
  <si>
    <t>GCFOLLSEQ</t>
  </si>
  <si>
    <t>Follow Dialing Sequence (Manua</t>
  </si>
  <si>
    <t>GCFOLLSEQFL</t>
  </si>
  <si>
    <t>SYFLD_GCFOLLSEQ</t>
  </si>
  <si>
    <t>GCFTRIG</t>
  </si>
  <si>
    <t>Function Key Trigger Enable</t>
  </si>
  <si>
    <t>GCHANGDL</t>
  </si>
  <si>
    <t>Auto Dial after Hangup Enable</t>
  </si>
  <si>
    <t>GCHOLDS</t>
  </si>
  <si>
    <t>Calls on Hold</t>
  </si>
  <si>
    <t>GCINBDPL</t>
  </si>
  <si>
    <t>Inbound Pool Enable</t>
  </si>
  <si>
    <t>GCINTCC</t>
  </si>
  <si>
    <t>International Country Code</t>
  </si>
  <si>
    <t>GCINVORIGINAL</t>
  </si>
  <si>
    <t>Number of Original Accounts</t>
  </si>
  <si>
    <t>GCINVREDIAL</t>
  </si>
  <si>
    <t>Number of Redial Accounts</t>
  </si>
  <si>
    <t>GCINVREMAINING</t>
  </si>
  <si>
    <t>Number of Current Accounts</t>
  </si>
  <si>
    <t>GCLCROUTE</t>
  </si>
  <si>
    <t>SY_POOL3_LCROUTE</t>
  </si>
  <si>
    <t>GCLIMHLD</t>
  </si>
  <si>
    <t>Hold Limit Enable</t>
  </si>
  <si>
    <t>GCMANUAL</t>
  </si>
  <si>
    <t>Manual-Only</t>
  </si>
  <si>
    <t>AR47681</t>
  </si>
  <si>
    <t>GCMAXDPA</t>
  </si>
  <si>
    <t>Maximum Dials per user</t>
  </si>
  <si>
    <t>GCMINDPA</t>
  </si>
  <si>
    <t>Miniumum Dials per user</t>
  </si>
  <si>
    <t>GCMNDIAL</t>
  </si>
  <si>
    <t>Prevent Manual Dials</t>
  </si>
  <si>
    <t>GCNOACCT</t>
  </si>
  <si>
    <t>Disable Acct Pullup in GC</t>
  </si>
  <si>
    <t>AR47914</t>
  </si>
  <si>
    <t>GCNODISC</t>
  </si>
  <si>
    <t>Prevent Withdrawals</t>
  </si>
  <si>
    <t>GCNOTIME</t>
  </si>
  <si>
    <t>Prevent Timed Callbacks in GC</t>
  </si>
  <si>
    <t>AR47915</t>
  </si>
  <si>
    <t>GCPATHSH</t>
  </si>
  <si>
    <t>(MCA) Alert Threshold for Attendants Waiting</t>
  </si>
  <si>
    <t>GCPAUTO</t>
  </si>
  <si>
    <t>Pull Accts automatically</t>
  </si>
  <si>
    <t>AR47916</t>
  </si>
  <si>
    <t>GCPBUILD</t>
  </si>
  <si>
    <t>Order of a Pool Build</t>
  </si>
  <si>
    <t>AR47917</t>
  </si>
  <si>
    <t>GCPBUILT</t>
  </si>
  <si>
    <t>Order of Previous Pool Build</t>
  </si>
  <si>
    <t>AR47918</t>
  </si>
  <si>
    <t>GCPBUSYT</t>
  </si>
  <si>
    <t>Seconds before dialing a busy</t>
  </si>
  <si>
    <t>AR47919</t>
  </si>
  <si>
    <t>GCPCALLERID</t>
  </si>
  <si>
    <t>Caller ID</t>
  </si>
  <si>
    <t>SYFLD_GCPCALLERID</t>
  </si>
  <si>
    <t>GCPCELLPHVAL</t>
  </si>
  <si>
    <t>Validate Cell Phone Consent</t>
  </si>
  <si>
    <t>Y|Turn on Cell Phone Validation|~N|Turn off Cell Phone Validation|</t>
  </si>
  <si>
    <t>GCPDESC</t>
  </si>
  <si>
    <t>AR47909</t>
  </si>
  <si>
    <t>GCPDIALO</t>
  </si>
  <si>
    <t>Voice Dialogue to use for debt</t>
  </si>
  <si>
    <t>AR47920</t>
  </si>
  <si>
    <t>GCPDISPC</t>
  </si>
  <si>
    <t>Pull Only on DISPO change</t>
  </si>
  <si>
    <t>AR47921</t>
  </si>
  <si>
    <t>GCPDTC</t>
  </si>
  <si>
    <t>Dials -to- Collector per pool</t>
  </si>
  <si>
    <t>AR47922</t>
  </si>
  <si>
    <t>GCPDTRY</t>
  </si>
  <si>
    <t>Times Per Record (CTV only)</t>
  </si>
  <si>
    <t>GCPERLST</t>
  </si>
  <si>
    <t>Earliest to Dial #'s for Pool</t>
  </si>
  <si>
    <t>AR47923</t>
  </si>
  <si>
    <t>GCPLATST</t>
  </si>
  <si>
    <t>Lastest to Dial #'s for Pool</t>
  </si>
  <si>
    <t>AR47924</t>
  </si>
  <si>
    <t>GCPLEMUL</t>
  </si>
  <si>
    <t>Host Configuration for Pool</t>
  </si>
  <si>
    <t>AR47925</t>
  </si>
  <si>
    <t>GCPLHFLD</t>
  </si>
  <si>
    <t>Field to Lookup Host for CTV</t>
  </si>
  <si>
    <t>AR47926</t>
  </si>
  <si>
    <t>GCPLHIDENONUM</t>
  </si>
  <si>
    <t>Hide on Exclusion Report if No Numbers Found</t>
  </si>
  <si>
    <t>AR52464</t>
  </si>
  <si>
    <t>GCPLOG</t>
  </si>
  <si>
    <t>Call Logging Per Pool</t>
  </si>
  <si>
    <t>AR47927</t>
  </si>
  <si>
    <t>GCPLPHTAB</t>
  </si>
  <si>
    <t>Use Phone Table?</t>
  </si>
  <si>
    <t>AR52461</t>
  </si>
  <si>
    <t>GCPLPHTABSEQAMACH</t>
  </si>
  <si>
    <t>Detect Answering Machines?</t>
  </si>
  <si>
    <t>GCPOOLPHTABSEQOPTS</t>
  </si>
  <si>
    <t>GCPLPHTABSEQBCAST</t>
  </si>
  <si>
    <t>Broadcast on Contact</t>
  </si>
  <si>
    <t>GCPLPHTABSEQCHKDUP</t>
  </si>
  <si>
    <t>Check Duplicates?</t>
  </si>
  <si>
    <t>GCPLPHTABSEQETIME</t>
  </si>
  <si>
    <t>No Call Before</t>
  </si>
  <si>
    <t>GCPLPHTABSEQID</t>
  </si>
  <si>
    <t>GCPLPHTABSEQINCLUDE</t>
  </si>
  <si>
    <t>Include in Dialing Sequence?</t>
  </si>
  <si>
    <t>GCPLPHTABSEQLTIME</t>
  </si>
  <si>
    <t>No Call After</t>
  </si>
  <si>
    <t>GCPLPHTABSEQPOOLID</t>
  </si>
  <si>
    <t>Pool ID</t>
  </si>
  <si>
    <t>GCPLPHTABSEQTYPE</t>
  </si>
  <si>
    <t>GCPLPHTABSEQVXML</t>
  </si>
  <si>
    <t>Voice XML Name</t>
  </si>
  <si>
    <t>GCPLPULL</t>
  </si>
  <si>
    <t>Pull Accts from Pools</t>
  </si>
  <si>
    <t>AR47928</t>
  </si>
  <si>
    <t>GCPLSEQINCBAD</t>
  </si>
  <si>
    <t>Phone Table Dialing Sequence - Include Bad Numbers</t>
  </si>
  <si>
    <t>GCPLSEQINCEXH</t>
  </si>
  <si>
    <t>Phone Table Dialing Sequence - Include Exhausted N</t>
  </si>
  <si>
    <t>GCPLSEQINCMOB</t>
  </si>
  <si>
    <t>Phone Table Dialing Sequence - Include Mobile Numb</t>
  </si>
  <si>
    <t>GCPLSEQINCTOP</t>
  </si>
  <si>
    <t>Phone Table Dialing Sequence - Include Top X Numbe</t>
  </si>
  <si>
    <t>GCPLSEQINCWRONG</t>
  </si>
  <si>
    <t>Phone Table Dialing Sequence - Include Wrong Numbe</t>
  </si>
  <si>
    <t>GCPLSEQMAPPINGS</t>
  </si>
  <si>
    <t>Phone Table Dialing Sequence - Include These Mappi</t>
  </si>
  <si>
    <t>GCPLSEQMOBREQCONSENT</t>
  </si>
  <si>
    <t>GCPLSEQQUERY</t>
  </si>
  <si>
    <t>Phone Table Dialing Sequence - Query</t>
  </si>
  <si>
    <t>GCPLSEQQUERYFL</t>
  </si>
  <si>
    <t>GCPLSEQRANKS</t>
  </si>
  <si>
    <t>Phone Table Dialing Sequence - Include These Ranks</t>
  </si>
  <si>
    <t>GCPLSEQSELMODE</t>
  </si>
  <si>
    <t>Phone Table Dialing Sequence - Selection Mode</t>
  </si>
  <si>
    <t>FILTER|Filter Settings|~QUERY|System Query|</t>
  </si>
  <si>
    <t>GCPLUM</t>
  </si>
  <si>
    <t>Unattended Messaging</t>
  </si>
  <si>
    <t>GCPLUMIVR</t>
  </si>
  <si>
    <t>IVR Script</t>
  </si>
  <si>
    <t>IVRSCRIPTS</t>
  </si>
  <si>
    <t>GCPLUMMSG</t>
  </si>
  <si>
    <t>Dialer Message</t>
  </si>
  <si>
    <t>STFLHOLDMSG</t>
  </si>
  <si>
    <t>GCPMDPAW</t>
  </si>
  <si>
    <t>(MCA) Manual Dials per Attendant Limit Based on Wa</t>
  </si>
  <si>
    <t>waiting|Waiting Attendants|~active|Active Attendants|</t>
  </si>
  <si>
    <t>waiting</t>
  </si>
  <si>
    <t>GCPMMDPA</t>
  </si>
  <si>
    <t>(MCA) Maximum Number of Manual Dials per Attendant</t>
  </si>
  <si>
    <t>GCPMRKPF</t>
  </si>
  <si>
    <t>Mark Ref. Phone Flag with "!"</t>
  </si>
  <si>
    <t>AR47929</t>
  </si>
  <si>
    <t>GCPNOANT</t>
  </si>
  <si>
    <t>Seconds before redial no-ans</t>
  </si>
  <si>
    <t>AR47930</t>
  </si>
  <si>
    <t>GCPNOOP</t>
  </si>
  <si>
    <t>Noop Pacing for Predictive</t>
  </si>
  <si>
    <t>GCPOOLNUM</t>
  </si>
  <si>
    <t>Pool Number (Key)</t>
  </si>
  <si>
    <t>AR47908</t>
  </si>
  <si>
    <t>GCPPASS</t>
  </si>
  <si>
    <t>Enable Passes</t>
  </si>
  <si>
    <t>GCPPULL</t>
  </si>
  <si>
    <t>Pull Accts per this Pool</t>
  </si>
  <si>
    <t>AR47931</t>
  </si>
  <si>
    <t>GCPRED</t>
  </si>
  <si>
    <t>Predictive Dialing Switch</t>
  </si>
  <si>
    <t>GCPREDS</t>
  </si>
  <si>
    <t>Predictive Dialing Speed</t>
  </si>
  <si>
    <t>GCPREHLD</t>
  </si>
  <si>
    <t>Hold Message Number</t>
  </si>
  <si>
    <t>GCPREVW</t>
  </si>
  <si>
    <t>Preview Dialing</t>
  </si>
  <si>
    <t>AR47932</t>
  </si>
  <si>
    <t>GCPRORDT</t>
  </si>
  <si>
    <t>Seconds before Redial a reorde</t>
  </si>
  <si>
    <t>AR47933</t>
  </si>
  <si>
    <t>GCPTRANSFER</t>
  </si>
  <si>
    <t>Transfer on Connect Phone Number</t>
  </si>
  <si>
    <t>GCPTRANSFERLCR</t>
  </si>
  <si>
    <t>Transfer on Connect Least Cost Route</t>
  </si>
  <si>
    <t>GCPTRANSFERLCRFL</t>
  </si>
  <si>
    <t>GCPTYPE</t>
  </si>
  <si>
    <t>Dialing Status of Pool</t>
  </si>
  <si>
    <t>GCPTYPEFL</t>
  </si>
  <si>
    <t>GCPUMRT0</t>
  </si>
  <si>
    <t>Unattended Transfer Route 0</t>
  </si>
  <si>
    <t>SYUMT_ROUTE0</t>
  </si>
  <si>
    <t>GCPUMRT1</t>
  </si>
  <si>
    <t>Unattended Transfer Route 1</t>
  </si>
  <si>
    <t>SYUMT_ROUTE1</t>
  </si>
  <si>
    <t>GCPUMRT2</t>
  </si>
  <si>
    <t>Unattended Transfer Route 2</t>
  </si>
  <si>
    <t>SYUMT_ROUTE2</t>
  </si>
  <si>
    <t>GCPUMRT3</t>
  </si>
  <si>
    <t>Unattended Transfer Route 3</t>
  </si>
  <si>
    <t>SYUMT_ROUTE3</t>
  </si>
  <si>
    <t>GCPUMRT4</t>
  </si>
  <si>
    <t>Unattended Transfer Route 4</t>
  </si>
  <si>
    <t>SYUMT_ROUTE4</t>
  </si>
  <si>
    <t>GCPUMRT5</t>
  </si>
  <si>
    <t>Unattended Transfer Route 5</t>
  </si>
  <si>
    <t>SYUMT_ROUTE5</t>
  </si>
  <si>
    <t>GCPUMRT6</t>
  </si>
  <si>
    <t>Unattended Transfer Route 6</t>
  </si>
  <si>
    <t>SYUMT_ROUTE6</t>
  </si>
  <si>
    <t>GCPUMRT7</t>
  </si>
  <si>
    <t>Unattended Transfer Route 7</t>
  </si>
  <si>
    <t>SYUMT_ROUTE7</t>
  </si>
  <si>
    <t>GCPUMRT8</t>
  </si>
  <si>
    <t>Unattended Transfer Route 8</t>
  </si>
  <si>
    <t>SYUMT_ROUTE8</t>
  </si>
  <si>
    <t>GCPUMRT9</t>
  </si>
  <si>
    <t>Unattended Transfer Route 9</t>
  </si>
  <si>
    <t>SYUMT_ROUTE9</t>
  </si>
  <si>
    <t>GCPUMRTP</t>
  </si>
  <si>
    <t>Unattended Transfer Route #</t>
  </si>
  <si>
    <t>SYUMT_ROUTEP</t>
  </si>
  <si>
    <t>GCPWDRNT</t>
  </si>
  <si>
    <t>Seconds before Redial a Withdr</t>
  </si>
  <si>
    <t>AR47934</t>
  </si>
  <si>
    <t>GCPWEAKT</t>
  </si>
  <si>
    <t>Seconds before Redial a weak</t>
  </si>
  <si>
    <t>AR47935</t>
  </si>
  <si>
    <t>GCPWTHSH</t>
  </si>
  <si>
    <t>(MCA) Alert Threshold for Manual Dials Withdrawn</t>
  </si>
  <si>
    <t>GCREMOTE</t>
  </si>
  <si>
    <t>GC Box Directory</t>
  </si>
  <si>
    <t>AR47936</t>
  </si>
  <si>
    <t>GCSCR</t>
  </si>
  <si>
    <t>Script to Use</t>
  </si>
  <si>
    <t>AR47937</t>
  </si>
  <si>
    <t>GCSCREN</t>
  </si>
  <si>
    <t>Enable Scripting</t>
  </si>
  <si>
    <t>AR47938</t>
  </si>
  <si>
    <t>GCTEMPERROR</t>
  </si>
  <si>
    <t>Temporary Error Storage</t>
  </si>
  <si>
    <t>AR47910</t>
  </si>
  <si>
    <t>GCTENDIGITS</t>
  </si>
  <si>
    <t>Must Dial Ten Digits (Manual C</t>
  </si>
  <si>
    <t>GCTENDIGITSFL</t>
  </si>
  <si>
    <t>SYFLD_GCTENDIGITS</t>
  </si>
  <si>
    <t>GCVCPLFLAG</t>
  </si>
  <si>
    <t>Verified Contacts Pool Flag</t>
  </si>
  <si>
    <t>AR47939</t>
  </si>
  <si>
    <t>GMTACT</t>
  </si>
  <si>
    <t>GMT Active Time Zone</t>
  </si>
  <si>
    <t>GMTDESC</t>
  </si>
  <si>
    <t>GMT Time Zone Description</t>
  </si>
  <si>
    <t>GMTDSAV</t>
  </si>
  <si>
    <t>GMT Daylight Savings Time</t>
  </si>
  <si>
    <t>GMTNUM</t>
  </si>
  <si>
    <t>GMT Number</t>
  </si>
  <si>
    <t>GMTOFF</t>
  </si>
  <si>
    <t>GMT Offset</t>
  </si>
  <si>
    <t>IVCS0000</t>
  </si>
  <si>
    <t>12am bucket</t>
  </si>
  <si>
    <t>IVRCALLSUM</t>
  </si>
  <si>
    <t>IVCS0100</t>
  </si>
  <si>
    <t>1am bucket</t>
  </si>
  <si>
    <t>IVCS0200</t>
  </si>
  <si>
    <t>2am bucket</t>
  </si>
  <si>
    <t>IVCS0300</t>
  </si>
  <si>
    <t>3am bucket</t>
  </si>
  <si>
    <t>IVCS0400</t>
  </si>
  <si>
    <t>4am bucket</t>
  </si>
  <si>
    <t>IVCS0500</t>
  </si>
  <si>
    <t>5am bucket</t>
  </si>
  <si>
    <t>IVCS0600</t>
  </si>
  <si>
    <t>6am bucket</t>
  </si>
  <si>
    <t>IVCS0700</t>
  </si>
  <si>
    <t>7am bucket</t>
  </si>
  <si>
    <t>IVCS0800</t>
  </si>
  <si>
    <t>8am bucket</t>
  </si>
  <si>
    <t>IVCS0900</t>
  </si>
  <si>
    <t>9am bucket</t>
  </si>
  <si>
    <t>IVCS1000</t>
  </si>
  <si>
    <t>10am bucket</t>
  </si>
  <si>
    <t>IVCS1100</t>
  </si>
  <si>
    <t>11am bucket</t>
  </si>
  <si>
    <t>IVCS1200</t>
  </si>
  <si>
    <t>12pm bucket</t>
  </si>
  <si>
    <t>IVCS1300</t>
  </si>
  <si>
    <t>1pm bucket</t>
  </si>
  <si>
    <t>IVCS1400</t>
  </si>
  <si>
    <t>2pm bucket</t>
  </si>
  <si>
    <t>IVCS1500</t>
  </si>
  <si>
    <t>3pm bucket</t>
  </si>
  <si>
    <t>IVCS1600</t>
  </si>
  <si>
    <t>4pm bucket</t>
  </si>
  <si>
    <t>IVCS1700</t>
  </si>
  <si>
    <t>5pm bucket</t>
  </si>
  <si>
    <t>IVCS1800</t>
  </si>
  <si>
    <t>6pm bucket</t>
  </si>
  <si>
    <t>IVCS1900</t>
  </si>
  <si>
    <t>7pm bucket</t>
  </si>
  <si>
    <t>IVCS2000</t>
  </si>
  <si>
    <t>8pm bucket</t>
  </si>
  <si>
    <t>IVCS2100</t>
  </si>
  <si>
    <t>9pm bucket</t>
  </si>
  <si>
    <t>IVCS2200</t>
  </si>
  <si>
    <t>10pm bucket</t>
  </si>
  <si>
    <t>IVCS2300</t>
  </si>
  <si>
    <t>11pm bucket</t>
  </si>
  <si>
    <t>IVCSAVGCALL</t>
  </si>
  <si>
    <t>Average Call Time</t>
  </si>
  <si>
    <t>IVCSCALLDUR</t>
  </si>
  <si>
    <t>Call Duration</t>
  </si>
  <si>
    <t>IVCSCALLDURBRKDN</t>
  </si>
  <si>
    <t>Total Duration of Calls Broken</t>
  </si>
  <si>
    <t>IVCSCOMPLETEDCALLS</t>
  </si>
  <si>
    <t>Completed Calls</t>
  </si>
  <si>
    <t>IVCSDIATRF</t>
  </si>
  <si>
    <t>Dialer Transfer Count</t>
  </si>
  <si>
    <t>IVCSHANGUP</t>
  </si>
  <si>
    <t>Hangups Count</t>
  </si>
  <si>
    <t>IVCSID</t>
  </si>
  <si>
    <t>IVCSNPXTRF</t>
  </si>
  <si>
    <t>NPX Transfer Count</t>
  </si>
  <si>
    <t>IVCSPBXTRF</t>
  </si>
  <si>
    <t>PBX Transfer Count</t>
  </si>
  <si>
    <t>IVCSPTPAMT</t>
  </si>
  <si>
    <t>Total PTP Amount</t>
  </si>
  <si>
    <t>IVCSPTPTOT</t>
  </si>
  <si>
    <t>Total PTP&amp;apos;s</t>
  </si>
  <si>
    <t>IVCSSCRIPT</t>
  </si>
  <si>
    <t>Script Number</t>
  </si>
  <si>
    <t>IVCSTOT2</t>
  </si>
  <si>
    <t>Total Calls for Calculation</t>
  </si>
  <si>
    <t>IVCSTOTCALL</t>
  </si>
  <si>
    <t>Total Calls for Date Range</t>
  </si>
  <si>
    <t>IVCSTOTTRF</t>
  </si>
  <si>
    <t>Total Transfer Count</t>
  </si>
  <si>
    <t>IVCSUNIQ</t>
  </si>
  <si>
    <t>Unique Record Identifier</t>
  </si>
  <si>
    <t>IVCSVMATRF</t>
  </si>
  <si>
    <t>VMA Transfer Count</t>
  </si>
  <si>
    <t>IVHACCT</t>
  </si>
  <si>
    <t>Actual Account Number</t>
  </si>
  <si>
    <t>IVHADDRESS</t>
  </si>
  <si>
    <t>Address Change File</t>
  </si>
  <si>
    <t>IVHANI</t>
  </si>
  <si>
    <t>Captured ANI</t>
  </si>
  <si>
    <t>IVHCALLDUR</t>
  </si>
  <si>
    <t>IVHCALLSTAT</t>
  </si>
  <si>
    <t>Call Status</t>
  </si>
  <si>
    <t>IVHCALLTYPE</t>
  </si>
  <si>
    <t>AR47848</t>
  </si>
  <si>
    <t>IVHCCEXDTE</t>
  </si>
  <si>
    <t>Credit Card Expiration Date</t>
  </si>
  <si>
    <t>IVHCCEXPMTH</t>
  </si>
  <si>
    <t>IVHCCEXPYR</t>
  </si>
  <si>
    <t>IVHCCFLAG</t>
  </si>
  <si>
    <t>Credit Card Flag</t>
  </si>
  <si>
    <t>C||~D||</t>
  </si>
  <si>
    <t>IVHCCNUM</t>
  </si>
  <si>
    <t>IVHCCSECURITY</t>
  </si>
  <si>
    <t>Credit Card Security Code</t>
  </si>
  <si>
    <t>IVHCCTYPE</t>
  </si>
  <si>
    <t>IVHCKABA</t>
  </si>
  <si>
    <t>Check ABA Number</t>
  </si>
  <si>
    <t>IVHCKACTNUM</t>
  </si>
  <si>
    <t>IVHCKMICR</t>
  </si>
  <si>
    <t>MICR code for check</t>
  </si>
  <si>
    <t>IVHCKNAME</t>
  </si>
  <si>
    <t>Name as on Check</t>
  </si>
  <si>
    <t>IVHCKNMFLD</t>
  </si>
  <si>
    <t>FieldName for Name on chec</t>
  </si>
  <si>
    <t>IVHCKNUM</t>
  </si>
  <si>
    <t>IVHCLKEY</t>
  </si>
  <si>
    <t>AR40110</t>
  </si>
  <si>
    <t>IVHENTACCT</t>
  </si>
  <si>
    <t>Entered Account Number</t>
  </si>
  <si>
    <t>IVHENTDOB</t>
  </si>
  <si>
    <t>Entered Date of Birth</t>
  </si>
  <si>
    <t>SYFLD_IVHENTDOB</t>
  </si>
  <si>
    <t>IVHENTPHONE</t>
  </si>
  <si>
    <t>Entered Phone Number</t>
  </si>
  <si>
    <t>IVHENTSSN</t>
  </si>
  <si>
    <t>Entered Social Security Number</t>
  </si>
  <si>
    <t>IVHENTZIP</t>
  </si>
  <si>
    <t>Entered Zip Code</t>
  </si>
  <si>
    <t>IVHINSURANCE</t>
  </si>
  <si>
    <t>Y|Insurance Information Provided|~N|No Insurance Information|</t>
  </si>
  <si>
    <t>IVHKEY</t>
  </si>
  <si>
    <t>Key to IVR History Table</t>
  </si>
  <si>
    <t>IVHLANGUAGE</t>
  </si>
  <si>
    <t>Chosen Language</t>
  </si>
  <si>
    <t>IVHLINE</t>
  </si>
  <si>
    <t>Line Number</t>
  </si>
  <si>
    <t>IVHLSNUM</t>
  </si>
  <si>
    <t>Last IVR Step Number</t>
  </si>
  <si>
    <t>IVHLSTXT</t>
  </si>
  <si>
    <t>Last IVR Step Description</t>
  </si>
  <si>
    <t>IVHMEDICAID</t>
  </si>
  <si>
    <t>Medicaid</t>
  </si>
  <si>
    <t>Y|Medicaid Information Provided|~N|No Medicaid Information|</t>
  </si>
  <si>
    <t>IVHMEDICARE</t>
  </si>
  <si>
    <t>Medicare</t>
  </si>
  <si>
    <t>Y|Medicare Information Provided|~N|No Medicare Information|</t>
  </si>
  <si>
    <t>IVHMSGFILE</t>
  </si>
  <si>
    <t>Message File Name</t>
  </si>
  <si>
    <t>SYFLD_IVHMSGFILE</t>
  </si>
  <si>
    <t>IVHMSGNUM</t>
  </si>
  <si>
    <t>Message File Number</t>
  </si>
  <si>
    <t>IVHNAME</t>
  </si>
  <si>
    <t>Name on Account</t>
  </si>
  <si>
    <t>SYFLD_IVHNAME</t>
  </si>
  <si>
    <t>IVHNAMEFILE</t>
  </si>
  <si>
    <t>Name Change Audio File</t>
  </si>
  <si>
    <t>AR48163</t>
  </si>
  <si>
    <t>IVHNAMEFILELEN</t>
  </si>
  <si>
    <t>Length of Message</t>
  </si>
  <si>
    <t>AR47847</t>
  </si>
  <si>
    <t>IVHPAYAGR</t>
  </si>
  <si>
    <t>Agree to Pay</t>
  </si>
  <si>
    <t>IVHPAYAMT</t>
  </si>
  <si>
    <t>IVHPAYCONF</t>
  </si>
  <si>
    <t>Payment Confirmation Number</t>
  </si>
  <si>
    <t>SYFLD_IVHPAYCONF</t>
  </si>
  <si>
    <t>IVHPAYDTE</t>
  </si>
  <si>
    <t>Agreed Payment Date</t>
  </si>
  <si>
    <t>IVHPAYFEE</t>
  </si>
  <si>
    <t>Courtesy Fee</t>
  </si>
  <si>
    <t>SYFLD_IVHPAYFEE</t>
  </si>
  <si>
    <t>IVHPAYFINAMT</t>
  </si>
  <si>
    <t>Final Payment Amount</t>
  </si>
  <si>
    <t>SYFLD_IVHPAYFINAMT</t>
  </si>
  <si>
    <t>IVHPAYFREQ</t>
  </si>
  <si>
    <t>Payment Frequency</t>
  </si>
  <si>
    <t>IVHPAYNUMBER</t>
  </si>
  <si>
    <t>IVHPAYTYPE</t>
  </si>
  <si>
    <t>IVHPHONE</t>
  </si>
  <si>
    <t>Phone Change</t>
  </si>
  <si>
    <t>IVHPIFLETTER</t>
  </si>
  <si>
    <t>Paid in Full Letter</t>
  </si>
  <si>
    <t>Y|PIF Letter Requested|~N|No PIF Letter|</t>
  </si>
  <si>
    <t>IVHREPMSGFILE</t>
  </si>
  <si>
    <t>Account Rep Message Audio File</t>
  </si>
  <si>
    <t>AR48161</t>
  </si>
  <si>
    <t>IVHREPMSGFILELEN</t>
  </si>
  <si>
    <t>Length of Account Rep Message</t>
  </si>
  <si>
    <t>AR48162</t>
  </si>
  <si>
    <t>IVHSCPTDESC</t>
  </si>
  <si>
    <t>Script Description</t>
  </si>
  <si>
    <t>IVHSCPTNUM</t>
  </si>
  <si>
    <t>IVHSDATE</t>
  </si>
  <si>
    <t>Start Date of Call</t>
  </si>
  <si>
    <t>IVHSIFLETTER</t>
  </si>
  <si>
    <t>Settle in Full Letter</t>
  </si>
  <si>
    <t>Y|SIF Letter Requested|~N|No SIF Letter|</t>
  </si>
  <si>
    <t>IVHSTATEMENT</t>
  </si>
  <si>
    <t>Statement</t>
  </si>
  <si>
    <t>Y|Statement Requested|~N|No Statement Requested|</t>
  </si>
  <si>
    <t>IVHSTIME</t>
  </si>
  <si>
    <t>Start Time of Call</t>
  </si>
  <si>
    <t>IVHTREXT</t>
  </si>
  <si>
    <t>Transfer Extension</t>
  </si>
  <si>
    <t>IVHTRSTATUS</t>
  </si>
  <si>
    <t>Transfer Type Status</t>
  </si>
  <si>
    <t>IVHUMKEY</t>
  </si>
  <si>
    <t>Key to STUMXREF</t>
  </si>
  <si>
    <t>IVHVERIFIED</t>
  </si>
  <si>
    <t>AR40111</t>
  </si>
  <si>
    <t>IVHVGID</t>
  </si>
  <si>
    <t>ContactSavvy VoiceGlue ID</t>
  </si>
  <si>
    <t>SYFLD_IVHVGID</t>
  </si>
  <si>
    <t>IVPAARRANGE</t>
  </si>
  <si>
    <t>Arrangement for Balance Range</t>
  </si>
  <si>
    <t>IVRPAYARG</t>
  </si>
  <si>
    <t>IVPAKEY</t>
  </si>
  <si>
    <t>Key to IVR Payment Child Table</t>
  </si>
  <si>
    <t>IVPAMAXBAL</t>
  </si>
  <si>
    <t>IVPAMINBAL</t>
  </si>
  <si>
    <t>IVPAYDESC</t>
  </si>
  <si>
    <t>Table Description</t>
  </si>
  <si>
    <t>IVRPAYTAB</t>
  </si>
  <si>
    <t>IVPAYKEY</t>
  </si>
  <si>
    <t>Key to IVR Payment Table</t>
  </si>
  <si>
    <t>IVROID</t>
  </si>
  <si>
    <t>IVROPTS</t>
  </si>
  <si>
    <t>IVRONOTES</t>
  </si>
  <si>
    <t>All Notes</t>
  </si>
  <si>
    <t>IVROPREFIX</t>
  </si>
  <si>
    <t>Prefix</t>
  </si>
  <si>
    <t>IVSCHKTYP</t>
  </si>
  <si>
    <t>IVR Check Type (optional)</t>
  </si>
  <si>
    <t>AR11573</t>
  </si>
  <si>
    <t>IVSDESC</t>
  </si>
  <si>
    <t>IVSFRICL</t>
  </si>
  <si>
    <t>Friday Close Time</t>
  </si>
  <si>
    <t>IVSFRIOP</t>
  </si>
  <si>
    <t>Friday Open Time</t>
  </si>
  <si>
    <t>IVSINPREP</t>
  </si>
  <si>
    <t>Input Repeat</t>
  </si>
  <si>
    <t>IVSINPTMO</t>
  </si>
  <si>
    <t>Input Timeout</t>
  </si>
  <si>
    <t>IVSLOOPREP</t>
  </si>
  <si>
    <t>Loop Repeats</t>
  </si>
  <si>
    <t>IVSMONCL</t>
  </si>
  <si>
    <t>Monday Close Time</t>
  </si>
  <si>
    <t>IVSMONOP</t>
  </si>
  <si>
    <t>Monday Open Time</t>
  </si>
  <si>
    <t>IVSMSGCP</t>
  </si>
  <si>
    <t>Routing and Recording Platform</t>
  </si>
  <si>
    <t>AR47849</t>
  </si>
  <si>
    <t>IVSNOTES</t>
  </si>
  <si>
    <t>Script Notes</t>
  </si>
  <si>
    <t>IVSNUMRING</t>
  </si>
  <si>
    <t>Number of Rings</t>
  </si>
  <si>
    <t>IVSOPT2TD</t>
  </si>
  <si>
    <t>2nd Optional Transfer Descript</t>
  </si>
  <si>
    <t>IVSOPT2TN</t>
  </si>
  <si>
    <t>2nd Optional Transfer Number</t>
  </si>
  <si>
    <t>IVSOPTTRAN</t>
  </si>
  <si>
    <t>IVSOPT2TT</t>
  </si>
  <si>
    <t>2nd Optional Transfer Type</t>
  </si>
  <si>
    <t>DIALER||~NPX||~PBX||</t>
  </si>
  <si>
    <t>IVSSECTYPE</t>
  </si>
  <si>
    <t>IVSOPT3TD</t>
  </si>
  <si>
    <t>3rd Optional Transfer Descript</t>
  </si>
  <si>
    <t>IVSOPT3TN</t>
  </si>
  <si>
    <t>3rd Optional Transfer Number</t>
  </si>
  <si>
    <t>IVSOPT3TT</t>
  </si>
  <si>
    <t>3rd Optional Transfer Type</t>
  </si>
  <si>
    <t>IVSOPT4TD</t>
  </si>
  <si>
    <t>4th Optional Transfer Descript</t>
  </si>
  <si>
    <t>IVSOPT4TN</t>
  </si>
  <si>
    <t>4th Optional Transfer Number</t>
  </si>
  <si>
    <t>IVSOPT4TT</t>
  </si>
  <si>
    <t>4th Optional Transfer Type</t>
  </si>
  <si>
    <t>IVSOPT5TD</t>
  </si>
  <si>
    <t>5th Optional Transfer Descript</t>
  </si>
  <si>
    <t>IVSOPT5TN</t>
  </si>
  <si>
    <t>5th Optional Transfer Number</t>
  </si>
  <si>
    <t>IVSOPT5TT</t>
  </si>
  <si>
    <t>5th Optional Transfer Type</t>
  </si>
  <si>
    <t>IVSOPTDESC</t>
  </si>
  <si>
    <t>Optional Transfer Description</t>
  </si>
  <si>
    <t>Optional Transfer Number</t>
  </si>
  <si>
    <t>IVSOPTTYPE</t>
  </si>
  <si>
    <t>Optional Transfer Type</t>
  </si>
  <si>
    <t>IVSPABAL</t>
  </si>
  <si>
    <t>Balance to use for payment</t>
  </si>
  <si>
    <t>IVSPAMAXDAY</t>
  </si>
  <si>
    <t>Max days until first payment</t>
  </si>
  <si>
    <t>IVSPAMIN</t>
  </si>
  <si>
    <t>Minimum last payment</t>
  </si>
  <si>
    <t>IVSPAPROMISE</t>
  </si>
  <si>
    <t>Set promise-to-pay flag</t>
  </si>
  <si>
    <t>IVSPATAB</t>
  </si>
  <si>
    <t>Payment Table</t>
  </si>
  <si>
    <t>IVSPAUSE</t>
  </si>
  <si>
    <t>Phone Code Pause</t>
  </si>
  <si>
    <t>IVSPRIDESC</t>
  </si>
  <si>
    <t>Primary Transfer Description</t>
  </si>
  <si>
    <t>IVSPRINUM</t>
  </si>
  <si>
    <t>Primary Transfer Number</t>
  </si>
  <si>
    <t>IVSPRITYPE</t>
  </si>
  <si>
    <t>Primary Transfer Type</t>
  </si>
  <si>
    <t>IVSRECPTEXT</t>
  </si>
  <si>
    <t>Receptionist Number</t>
  </si>
  <si>
    <t>IVSSATCL</t>
  </si>
  <si>
    <t>Saturday Close Time</t>
  </si>
  <si>
    <t>IVSSATOP</t>
  </si>
  <si>
    <t>Saturday Open Time</t>
  </si>
  <si>
    <t>IVSSCRIPT</t>
  </si>
  <si>
    <t>IVSSECNUM</t>
  </si>
  <si>
    <t>Secondary Transfer Number</t>
  </si>
  <si>
    <t>Secondary Transfer Type</t>
  </si>
  <si>
    <t>IVSSEDDESC</t>
  </si>
  <si>
    <t>Secondary Transfer Description</t>
  </si>
  <si>
    <t>IVSSUNCL</t>
  </si>
  <si>
    <t>Sunday Close Time</t>
  </si>
  <si>
    <t>IVSSUNOP</t>
  </si>
  <si>
    <t>Sunday Open Time</t>
  </si>
  <si>
    <t>IVSTABLE</t>
  </si>
  <si>
    <t>Table to associate with script</t>
  </si>
  <si>
    <t>IVSTABLEFL</t>
  </si>
  <si>
    <t>AR40112</t>
  </si>
  <si>
    <t>IVSTDESC</t>
  </si>
  <si>
    <t>IVR Step Description</t>
  </si>
  <si>
    <t>IVRSTEPS</t>
  </si>
  <si>
    <t>IVSTHUCL</t>
  </si>
  <si>
    <t>Thursday Close Time</t>
  </si>
  <si>
    <t>IVSTHUOP</t>
  </si>
  <si>
    <t>Thrusday Open Time</t>
  </si>
  <si>
    <t>IVSTRANSCD</t>
  </si>
  <si>
    <t>Transfer Code</t>
  </si>
  <si>
    <t>IVSTSCRIPT</t>
  </si>
  <si>
    <t>IVR Step Arch. Script</t>
  </si>
  <si>
    <t>IVRLBFLIST</t>
  </si>
  <si>
    <t>IVSTSTEP</t>
  </si>
  <si>
    <t>IVR Step Number</t>
  </si>
  <si>
    <t>IVSTUECL</t>
  </si>
  <si>
    <t>Tuesday Close Time</t>
  </si>
  <si>
    <t>IVSTUEOP</t>
  </si>
  <si>
    <t>Tuesday Open Time</t>
  </si>
  <si>
    <t>IVSUNVWIN</t>
  </si>
  <si>
    <t>Unverified Call Window</t>
  </si>
  <si>
    <t>IVRHISTWINFL</t>
  </si>
  <si>
    <t>IV3</t>
  </si>
  <si>
    <t>IVSVOICEMAIL</t>
  </si>
  <si>
    <t>Voice Mail Number</t>
  </si>
  <si>
    <t>IVSWEDCL</t>
  </si>
  <si>
    <t>Wednesday Close Time</t>
  </si>
  <si>
    <t>IVSWEDOP</t>
  </si>
  <si>
    <t>Wednesday Open Time</t>
  </si>
  <si>
    <t>IVUALSTIVR</t>
  </si>
  <si>
    <t>Last Unassigned IVR Record</t>
  </si>
  <si>
    <t>SYFLD_IVUALSTIVR</t>
  </si>
  <si>
    <t>IVXACCT</t>
  </si>
  <si>
    <t>IVR Account Num. Entered</t>
  </si>
  <si>
    <t>IVRXREF</t>
  </si>
  <si>
    <t>IVXHISTREC</t>
  </si>
  <si>
    <t>IVR History Record</t>
  </si>
  <si>
    <t>IVXLINE</t>
  </si>
  <si>
    <t>IVR Phone Line Number</t>
  </si>
  <si>
    <t>LKADADCKD</t>
  </si>
  <si>
    <t>Check Digit</t>
  </si>
  <si>
    <t>LKFFADR</t>
  </si>
  <si>
    <t>LKADADEL</t>
  </si>
  <si>
    <t>USPS Delivery Point</t>
  </si>
  <si>
    <t>LKADBLOCK</t>
  </si>
  <si>
    <t>Census Block Code</t>
  </si>
  <si>
    <t>LKADCART</t>
  </si>
  <si>
    <t>USPS Carrier Route</t>
  </si>
  <si>
    <t>LKADCMSA</t>
  </si>
  <si>
    <t>Metro. Statistical Area Code</t>
  </si>
  <si>
    <t>LKADCNTRY</t>
  </si>
  <si>
    <t>LKADCNTY</t>
  </si>
  <si>
    <t>LKADCNTYTYP</t>
  </si>
  <si>
    <t>County Type</t>
  </si>
  <si>
    <t>LKADCNTYVRF</t>
  </si>
  <si>
    <t>Verify County</t>
  </si>
  <si>
    <t>LKADCOND</t>
  </si>
  <si>
    <t>Congressional District Code</t>
  </si>
  <si>
    <t>LKADCTY</t>
  </si>
  <si>
    <t>LKADFIPS</t>
  </si>
  <si>
    <t>Federal County Code</t>
  </si>
  <si>
    <t>LKADID</t>
  </si>
  <si>
    <t>Address Table Key</t>
  </si>
  <si>
    <t>LKADLAT</t>
  </si>
  <si>
    <t>Address Latitude</t>
  </si>
  <si>
    <t>LKADLONG</t>
  </si>
  <si>
    <t>Address Longitude</t>
  </si>
  <si>
    <t>LKADMSA</t>
  </si>
  <si>
    <t>Metropolitan Statistical Area</t>
  </si>
  <si>
    <t>LKADREQKEY</t>
  </si>
  <si>
    <t>Request ID (LKSDEMO Key)</t>
  </si>
  <si>
    <t>LKADSOZN</t>
  </si>
  <si>
    <t>USPS Standardized Sort Zone</t>
  </si>
  <si>
    <t>LKADST</t>
  </si>
  <si>
    <t>LKADSTAT</t>
  </si>
  <si>
    <t>Address Status (mailability)</t>
  </si>
  <si>
    <t>LKADSTRNM</t>
  </si>
  <si>
    <t>Street Name or Unparsed St Add</t>
  </si>
  <si>
    <t>LKADSTRNUM</t>
  </si>
  <si>
    <t>Street Number</t>
  </si>
  <si>
    <t>LKADSTRPOST</t>
  </si>
  <si>
    <t>Street Post-directional</t>
  </si>
  <si>
    <t>LKADSTRPRE</t>
  </si>
  <si>
    <t>Street Pre-directional</t>
  </si>
  <si>
    <t>LKADSTRTYP</t>
  </si>
  <si>
    <t>Street Type</t>
  </si>
  <si>
    <t>LKADTRACT</t>
  </si>
  <si>
    <t>Census Tract Code</t>
  </si>
  <si>
    <t>LKADTYP</t>
  </si>
  <si>
    <t>Address Type Indicator</t>
  </si>
  <si>
    <t>LKADUNIT</t>
  </si>
  <si>
    <t>Apartment/Unit Number</t>
  </si>
  <si>
    <t>LKADURB</t>
  </si>
  <si>
    <t>Urbanization Name</t>
  </si>
  <si>
    <t>LKADZIP</t>
  </si>
  <si>
    <t>ZIP Code</t>
  </si>
  <si>
    <t>LKADZIPTYP</t>
  </si>
  <si>
    <t>ZIP Code Type</t>
  </si>
  <si>
    <t>LKADZIPVRF</t>
  </si>
  <si>
    <t>Verify ZIP Code</t>
  </si>
  <si>
    <t>LKBAADDR</t>
  </si>
  <si>
    <t>Link Bkrpt Attorney Address</t>
  </si>
  <si>
    <t>LKBACITY</t>
  </si>
  <si>
    <t>Link Bkrpt Attorney City</t>
  </si>
  <si>
    <t>LKDACITY</t>
  </si>
  <si>
    <t>LKBAEML</t>
  </si>
  <si>
    <t>Link Bkrpt Attorney Email</t>
  </si>
  <si>
    <t>LKBAFAX</t>
  </si>
  <si>
    <t>Link Bkrpt Attorney Fax</t>
  </si>
  <si>
    <t>LKBAFNAM</t>
  </si>
  <si>
    <t>Link Bkrpt Attorney Firm Name</t>
  </si>
  <si>
    <t>LKBAID</t>
  </si>
  <si>
    <t>Link Bkrpt Alias Record ID</t>
  </si>
  <si>
    <t>LKBBANKA</t>
  </si>
  <si>
    <t>LKBANAME</t>
  </si>
  <si>
    <t>Link Bkrpt Attorney Name</t>
  </si>
  <si>
    <t>LKBAPHON</t>
  </si>
  <si>
    <t>Link Bkrpt Attorney Phone</t>
  </si>
  <si>
    <t>LKBAST</t>
  </si>
  <si>
    <t>Link Bkrpt Attorney State</t>
  </si>
  <si>
    <t>LKBAZIP</t>
  </si>
  <si>
    <t>Link Bkrpt Attorney ZIP</t>
  </si>
  <si>
    <t>LKBBCASE</t>
  </si>
  <si>
    <t>Link Bkrpt Case Number</t>
  </si>
  <si>
    <t>LKBBNAME</t>
  </si>
  <si>
    <t>Link Bkrpt Alias Name</t>
  </si>
  <si>
    <t>LKBBSNAM</t>
  </si>
  <si>
    <t>Link Bkrpt Sec Alias Name</t>
  </si>
  <si>
    <t>LKBBSNAME</t>
  </si>
  <si>
    <t>LKBCADTI</t>
  </si>
  <si>
    <t>Bankruptcy Add/Updte Date (FS)</t>
  </si>
  <si>
    <t>LKBCASCD</t>
  </si>
  <si>
    <t>Association Code (FS)</t>
  </si>
  <si>
    <t>LKBCASST</t>
  </si>
  <si>
    <t>Assets (FS)</t>
  </si>
  <si>
    <t>LKBCBDTI</t>
  </si>
  <si>
    <t>Link Bkrpt Bar Date</t>
  </si>
  <si>
    <t>LKBCBKNM</t>
  </si>
  <si>
    <t>Book Number (FS)</t>
  </si>
  <si>
    <t>LKBCBLCD</t>
  </si>
  <si>
    <t>Link Bkrpt Billing Code</t>
  </si>
  <si>
    <t>LKBCCAD1</t>
  </si>
  <si>
    <t>Link Bkrpt Court Address 1</t>
  </si>
  <si>
    <t>LKBCCAD2</t>
  </si>
  <si>
    <t>Link Bkrpt Court Address 2</t>
  </si>
  <si>
    <t>LKBCCASE</t>
  </si>
  <si>
    <t>LKBCCCTY</t>
  </si>
  <si>
    <t>Link Bkrpt Court City</t>
  </si>
  <si>
    <t>LKBCCDON</t>
  </si>
  <si>
    <t>Link Bkrpt Divisional Office N</t>
  </si>
  <si>
    <t>LKBCCDST</t>
  </si>
  <si>
    <t>Link Bkrpt Court District</t>
  </si>
  <si>
    <t>LKBCCDTI</t>
  </si>
  <si>
    <t>Date first Collected</t>
  </si>
  <si>
    <t>LKBCCEML</t>
  </si>
  <si>
    <t>Link Bkrpt Court Email</t>
  </si>
  <si>
    <t>LKBCCHAP</t>
  </si>
  <si>
    <t>Link Bkrpt Chapter</t>
  </si>
  <si>
    <t>LKBCCHP</t>
  </si>
  <si>
    <t>Converted Chapter (FS)</t>
  </si>
  <si>
    <t>LKBCCID</t>
  </si>
  <si>
    <t>Link Bkrpt Court ID</t>
  </si>
  <si>
    <t>LKBCCJID</t>
  </si>
  <si>
    <t>Link Bkrpt Court Jurisdiction</t>
  </si>
  <si>
    <t>LKBCCLOC</t>
  </si>
  <si>
    <t>Link Bkrpt Creditor Mtg Loc</t>
  </si>
  <si>
    <t>LKBCCNAM</t>
  </si>
  <si>
    <t>Court Name (FS)</t>
  </si>
  <si>
    <t>LKBCCNT</t>
  </si>
  <si>
    <t>Bankruptcy Counter (FS)</t>
  </si>
  <si>
    <t>LKBCCPHN</t>
  </si>
  <si>
    <t>Link Bkrpt Court Phone</t>
  </si>
  <si>
    <t>LKBCCST</t>
  </si>
  <si>
    <t>Court State (FS)</t>
  </si>
  <si>
    <t>LKBCCZIP</t>
  </si>
  <si>
    <t>Link Bkrpt Court Zip</t>
  </si>
  <si>
    <t>LKBCDDTI</t>
  </si>
  <si>
    <t>Link Bkrpt Dismissed Date</t>
  </si>
  <si>
    <t>LKBCDISM</t>
  </si>
  <si>
    <t>Link Bkrpt Dismissal V/I</t>
  </si>
  <si>
    <t>LKBCDTI</t>
  </si>
  <si>
    <t>Link Bkrpt Creditor Mtg Date</t>
  </si>
  <si>
    <t>LKBCEDTI</t>
  </si>
  <si>
    <t>Link Bkrpt Conversion Date</t>
  </si>
  <si>
    <t>LKBCFCO</t>
  </si>
  <si>
    <t>Link Bkrpt County Filed</t>
  </si>
  <si>
    <t>LKBCFCOC</t>
  </si>
  <si>
    <t>Link Bkrpt County Filed Code</t>
  </si>
  <si>
    <t>LKBCFCTY</t>
  </si>
  <si>
    <t>Link Bkrpt City Filed</t>
  </si>
  <si>
    <t>LKBCFDTI</t>
  </si>
  <si>
    <t>Link Bkrpt Date Filed</t>
  </si>
  <si>
    <t>LKBCFNDS</t>
  </si>
  <si>
    <t>Link Bkrpt Funds Available?</t>
  </si>
  <si>
    <t>LKBCFST</t>
  </si>
  <si>
    <t>Link Bkrpt State Filed</t>
  </si>
  <si>
    <t>LKBCIDPS</t>
  </si>
  <si>
    <t>Court ID Position (FS)</t>
  </si>
  <si>
    <t>LKBCIDTI</t>
  </si>
  <si>
    <t>Bankruptcy Reinstated Date</t>
  </si>
  <si>
    <t>LKBCJUDG</t>
  </si>
  <si>
    <t>Link Bkrpt Judges Initials</t>
  </si>
  <si>
    <t>LKBCJUNA</t>
  </si>
  <si>
    <t>Link Bkrpt Judges Name</t>
  </si>
  <si>
    <t>LKBCLBTY</t>
  </si>
  <si>
    <t>Liability  (FS)</t>
  </si>
  <si>
    <t>LKBCNDTI</t>
  </si>
  <si>
    <t>Link Bkrpt Confirmed Date</t>
  </si>
  <si>
    <t>LKBCOCHP</t>
  </si>
  <si>
    <t>Original Chapter (FS)</t>
  </si>
  <si>
    <t>LKBCOCNM</t>
  </si>
  <si>
    <t>Other Case Number (FS)</t>
  </si>
  <si>
    <t>LKBCODTI</t>
  </si>
  <si>
    <t>Link Bkrpt Objection Date</t>
  </si>
  <si>
    <t>LKBCOMP</t>
  </si>
  <si>
    <t>Bankruptcy Company</t>
  </si>
  <si>
    <t>LKBCPADJ</t>
  </si>
  <si>
    <t>Percent Adjustment</t>
  </si>
  <si>
    <t>LKBDPADJ</t>
  </si>
  <si>
    <t>LKBCPDTI</t>
  </si>
  <si>
    <t>Link Bkrpt Proof of Claim Date</t>
  </si>
  <si>
    <t>LKBCPHON</t>
  </si>
  <si>
    <t>Link Bkrpt Debtor Phone</t>
  </si>
  <si>
    <t>LKBCRDTI</t>
  </si>
  <si>
    <t>Release/Discharge Date (FS)</t>
  </si>
  <si>
    <t>LKBCSCRN</t>
  </si>
  <si>
    <t>Link Bkrpt Screen</t>
  </si>
  <si>
    <t>LKBCTDTI</t>
  </si>
  <si>
    <t>Link Bkrpt Transferred Date</t>
  </si>
  <si>
    <t>LKBCTMI</t>
  </si>
  <si>
    <t>Link Bkrpt Creditor Mtg Time</t>
  </si>
  <si>
    <t>LKBCTYPE</t>
  </si>
  <si>
    <t>Type of Record (FS)</t>
  </si>
  <si>
    <t>LKBCVDTI</t>
  </si>
  <si>
    <t>Link Bkrpt Vacated Date</t>
  </si>
  <si>
    <t>LKBCVID</t>
  </si>
  <si>
    <t>Link Bkrpt Proof Claim Date</t>
  </si>
  <si>
    <t>LKBCWDTI</t>
  </si>
  <si>
    <t>Link Bkrpt Withdrawn Date</t>
  </si>
  <si>
    <t>LKBCXDTI</t>
  </si>
  <si>
    <t>Bankruptcy Closed Date</t>
  </si>
  <si>
    <t>LKBDCMRA</t>
  </si>
  <si>
    <t>Link Bkrpt dpv cmra</t>
  </si>
  <si>
    <t>LKBDFN1</t>
  </si>
  <si>
    <t>Link Bkrpt dpv footnote 1</t>
  </si>
  <si>
    <t>LKBDFN2</t>
  </si>
  <si>
    <t>Link Bkrpt dpv footnote 2</t>
  </si>
  <si>
    <t>LKBDIND</t>
  </si>
  <si>
    <t>Link Bkrpt dpv indicator</t>
  </si>
  <si>
    <t>LKBDNOS</t>
  </si>
  <si>
    <t>Link Bkrpt dpv no delivery</t>
  </si>
  <si>
    <t>LKBDPC</t>
  </si>
  <si>
    <t>Link Bkrpt delivery point code</t>
  </si>
  <si>
    <t>LKBDVAC</t>
  </si>
  <si>
    <t>Link Bkrpt dpv vacant</t>
  </si>
  <si>
    <t>LKBDWELL</t>
  </si>
  <si>
    <t>Link Bkrpt dwelling informatio</t>
  </si>
  <si>
    <t>LKBFADDR</t>
  </si>
  <si>
    <t>Link Bkrpt Filer Address</t>
  </si>
  <si>
    <t>LKBFCITY</t>
  </si>
  <si>
    <t>Link Bkrpt Filer City</t>
  </si>
  <si>
    <t>LKBFCVOL</t>
  </si>
  <si>
    <t>Link Bkrpt Voluntary Indicator</t>
  </si>
  <si>
    <t>LKBFEML</t>
  </si>
  <si>
    <t>Link Bkrpt Filer Email</t>
  </si>
  <si>
    <t>LKBFFNAM</t>
  </si>
  <si>
    <t>Link Bkrpt Filer First Name</t>
  </si>
  <si>
    <t>LKBFGCDE</t>
  </si>
  <si>
    <t>Defendant Generation Code (FS)</t>
  </si>
  <si>
    <t>LKBFLNAM</t>
  </si>
  <si>
    <t>Link Bkrpt Filer Last Name</t>
  </si>
  <si>
    <t>LKBFLST2</t>
  </si>
  <si>
    <t>Link Bkrpt Filer Last Name 2</t>
  </si>
  <si>
    <t>LKBFMNAM</t>
  </si>
  <si>
    <t>Link Bkrpt Filer Middle Name</t>
  </si>
  <si>
    <t>LKBFPHON</t>
  </si>
  <si>
    <t>Link Bkrpt Filer Phone</t>
  </si>
  <si>
    <t>LKBFSSN</t>
  </si>
  <si>
    <t>Link Bkrpt Filer SSN</t>
  </si>
  <si>
    <t>LKBFSSNT</t>
  </si>
  <si>
    <t>Bankruptcy Filer SSN, Text</t>
  </si>
  <si>
    <t>LKBFST</t>
  </si>
  <si>
    <t>Link Bkrpt Filer ST</t>
  </si>
  <si>
    <t>LKBFSUFF</t>
  </si>
  <si>
    <t>Link Bkrpt Filer Name Suffix</t>
  </si>
  <si>
    <t>LKBFTID</t>
  </si>
  <si>
    <t>Link Bkrpt Filer Tax ID</t>
  </si>
  <si>
    <t>LKBFZIP</t>
  </si>
  <si>
    <t>Link Bkrpt Filer Zip</t>
  </si>
  <si>
    <t>LKBID</t>
  </si>
  <si>
    <t>Link Bankruptcy Record ID</t>
  </si>
  <si>
    <t>LKBKKEY</t>
  </si>
  <si>
    <t>Link Bkrpt Key #</t>
  </si>
  <si>
    <t>LKBKKEYA</t>
  </si>
  <si>
    <t>Link Bkrpt Alias Dumb ID</t>
  </si>
  <si>
    <t>LKBKTID</t>
  </si>
  <si>
    <t>Link Bkrpt Trustee ID</t>
  </si>
  <si>
    <t>LKBMATCH</t>
  </si>
  <si>
    <t>Link Bkrpt match</t>
  </si>
  <si>
    <t>LKBNCHAP</t>
  </si>
  <si>
    <t>Link Bkrpt Normalized Chapter</t>
  </si>
  <si>
    <t>LKBNDISP</t>
  </si>
  <si>
    <t>Link Bkrpt Normalized Disposit</t>
  </si>
  <si>
    <t>LKBPROSE</t>
  </si>
  <si>
    <t>Link Bkrpt Pro Se Indicator</t>
  </si>
  <si>
    <t>LKBRANK</t>
  </si>
  <si>
    <t>Link Bkrpt Rank</t>
  </si>
  <si>
    <t>LKBSACCT</t>
  </si>
  <si>
    <t>Link Bkrpt Account Info</t>
  </si>
  <si>
    <t>LKBSALIA</t>
  </si>
  <si>
    <t>Link Bkrpt Alias Code</t>
  </si>
  <si>
    <t>LKBSBATC</t>
  </si>
  <si>
    <t>Link Bkrpt Batch Number</t>
  </si>
  <si>
    <t>LKBSBRCH</t>
  </si>
  <si>
    <t>Link Bkrpt Branch Number</t>
  </si>
  <si>
    <t>LKBSCLTN</t>
  </si>
  <si>
    <t>Link Bkrpt Client Number</t>
  </si>
  <si>
    <t>LKBSDATI</t>
  </si>
  <si>
    <t>Link Bkrpt Status Date</t>
  </si>
  <si>
    <t>LKBSDISP</t>
  </si>
  <si>
    <t>Link Bkrpt Disposition</t>
  </si>
  <si>
    <t>LKBSDOC</t>
  </si>
  <si>
    <t>Link Bkrpt Document Number</t>
  </si>
  <si>
    <t>LKBSFFNM</t>
  </si>
  <si>
    <t>Link Bkrpt Sec Filer First Nam</t>
  </si>
  <si>
    <t>LKBSFLNM</t>
  </si>
  <si>
    <t>Link Bkrpt Sec Filer Last Name</t>
  </si>
  <si>
    <t>LKBSFMNM</t>
  </si>
  <si>
    <t>Link Bkrpt Sec Filer Mid Name</t>
  </si>
  <si>
    <t>LKBSFSSN</t>
  </si>
  <si>
    <t>Link Bkrpt Sec Filer SSN</t>
  </si>
  <si>
    <t>LKBSFSUF</t>
  </si>
  <si>
    <t>Link Bkrpt Sec Filer Suffix</t>
  </si>
  <si>
    <t>LKBSGNA</t>
  </si>
  <si>
    <t>Link Bkrpt Given Name Alert</t>
  </si>
  <si>
    <t>LKBSGNDR</t>
  </si>
  <si>
    <t>Link Bkrpt Gender Alert</t>
  </si>
  <si>
    <t>LKBSNCOA</t>
  </si>
  <si>
    <t>Link Bkrpt NCOA Indicator</t>
  </si>
  <si>
    <t>LKBSSDTI</t>
  </si>
  <si>
    <t>LKBSSMCD</t>
  </si>
  <si>
    <t>Link Bkrpt Match Code</t>
  </si>
  <si>
    <t>LKBSSTEC</t>
  </si>
  <si>
    <t>Link Bkrpt ECOA Code</t>
  </si>
  <si>
    <t>LKBSSUBU</t>
  </si>
  <si>
    <t>Link Bkrpt Subunit Alert</t>
  </si>
  <si>
    <t>LKBSSURA</t>
  </si>
  <si>
    <t>Link Bkrpt Surname Su Alert</t>
  </si>
  <si>
    <t>LKBSTAT</t>
  </si>
  <si>
    <t>Link Bkrpt Filing Status</t>
  </si>
  <si>
    <t>LKBTADDR</t>
  </si>
  <si>
    <t>Link Bkrpt Trustee Address</t>
  </si>
  <si>
    <t>LKBTCITY</t>
  </si>
  <si>
    <t>Link Bkrpt Trustee City</t>
  </si>
  <si>
    <t>LKBTEML</t>
  </si>
  <si>
    <t>Link Bkrpt Trustee Email</t>
  </si>
  <si>
    <t>LKBTNAME</t>
  </si>
  <si>
    <t>Link Bkrpt Trustee Name</t>
  </si>
  <si>
    <t>LKBTPHON</t>
  </si>
  <si>
    <t>Link Bkrpt Trustee Phone</t>
  </si>
  <si>
    <t>LKBTST</t>
  </si>
  <si>
    <t>Link Bkrpt Trustee State</t>
  </si>
  <si>
    <t>LKBTZIP</t>
  </si>
  <si>
    <t>Link Bkrpt Trustee Zip</t>
  </si>
  <si>
    <t>LKBUPDT</t>
  </si>
  <si>
    <t>Link Bkrpt Update</t>
  </si>
  <si>
    <t>LKBZCD</t>
  </si>
  <si>
    <t>Business Reference Code</t>
  </si>
  <si>
    <t>LKFFBIZ</t>
  </si>
  <si>
    <t>LKBZCON</t>
  </si>
  <si>
    <t>Method of Contact</t>
  </si>
  <si>
    <t>LKBZDESC</t>
  </si>
  <si>
    <t>Business Type Description</t>
  </si>
  <si>
    <t>LKBZID</t>
  </si>
  <si>
    <t>Business Subject Table Key</t>
  </si>
  <si>
    <t>LKBZMKT</t>
  </si>
  <si>
    <t>Business Market</t>
  </si>
  <si>
    <t>LKBZMKTSUB</t>
  </si>
  <si>
    <t>Business Sub-market</t>
  </si>
  <si>
    <t>LKBZNM</t>
  </si>
  <si>
    <t>LKBZREQKEY</t>
  </si>
  <si>
    <t>LKBZTYP</t>
  </si>
  <si>
    <t>Type of Business</t>
  </si>
  <si>
    <t>LKCDCD</t>
  </si>
  <si>
    <t>Code Value</t>
  </si>
  <si>
    <t>LKCODE</t>
  </si>
  <si>
    <t>LKCDDESC</t>
  </si>
  <si>
    <t>LKCDDTI</t>
  </si>
  <si>
    <t>Code Date</t>
  </si>
  <si>
    <t>LKCDID</t>
  </si>
  <si>
    <t>Code Table ID</t>
  </si>
  <si>
    <t>LKCDREQKEY</t>
  </si>
  <si>
    <t>R-Model key to LKSDEMO</t>
  </si>
  <si>
    <t>LKCDTYP</t>
  </si>
  <si>
    <t>CODE Type</t>
  </si>
  <si>
    <t>LKCEDEMO</t>
  </si>
  <si>
    <t>Link to Demographics Data</t>
  </si>
  <si>
    <t>LKCDDEMO</t>
  </si>
  <si>
    <t>LKCELINE</t>
  </si>
  <si>
    <t>Report Line</t>
  </si>
  <si>
    <t>LKCEUID</t>
  </si>
  <si>
    <t>LKCFDIR</t>
  </si>
  <si>
    <t>Outgoing/Return Identifier</t>
  </si>
  <si>
    <t>LKCONFIRM</t>
  </si>
  <si>
    <t>LKCFDTI</t>
  </si>
  <si>
    <t>Processing Date</t>
  </si>
  <si>
    <t>LKCFFACT</t>
  </si>
  <si>
    <t>USPS Facility City</t>
  </si>
  <si>
    <t>LKCFFAID</t>
  </si>
  <si>
    <t>USPS Facility ID (Zip Code)</t>
  </si>
  <si>
    <t>LKCFFANM</t>
  </si>
  <si>
    <t>USPS Facility Name</t>
  </si>
  <si>
    <t>LKCFFAST</t>
  </si>
  <si>
    <t>USPS Facility State</t>
  </si>
  <si>
    <t>LKCFID</t>
  </si>
  <si>
    <t>Confirm Table Id</t>
  </si>
  <si>
    <t>LKCFOPCO</t>
  </si>
  <si>
    <t>USPS Operation Code</t>
  </si>
  <si>
    <t>LKCFOPDS</t>
  </si>
  <si>
    <t>USPS Operation Description</t>
  </si>
  <si>
    <t>LKCFPLCD</t>
  </si>
  <si>
    <t>USPS Planet Code</t>
  </si>
  <si>
    <t>LKCFPNCD</t>
  </si>
  <si>
    <t>USPS PostNet Code</t>
  </si>
  <si>
    <t>LKCFREQKEY</t>
  </si>
  <si>
    <t>R-Model key to LKSDEM</t>
  </si>
  <si>
    <t>LKCFTIMI</t>
  </si>
  <si>
    <t>USPS Confirm Time</t>
  </si>
  <si>
    <t>LKCLACCT</t>
  </si>
  <si>
    <t>LKFFCOL</t>
  </si>
  <si>
    <t>LKCLBAL</t>
  </si>
  <si>
    <t>LKCLBEGBAL</t>
  </si>
  <si>
    <t>Beginning Balance</t>
  </si>
  <si>
    <t>LKCLCD1</t>
  </si>
  <si>
    <t>Indicator Code 1</t>
  </si>
  <si>
    <t>LKCLCD2</t>
  </si>
  <si>
    <t>Indicator Code 2</t>
  </si>
  <si>
    <t>LKCLCD3</t>
  </si>
  <si>
    <t>Indicator Code 3</t>
  </si>
  <si>
    <t>LKCLDSP</t>
  </si>
  <si>
    <t>Consumer Dispute Indicator</t>
  </si>
  <si>
    <t>LKCLENDDAT</t>
  </si>
  <si>
    <t>File Data for LKCLENDDTE</t>
  </si>
  <si>
    <t>LKCLENDDTE</t>
  </si>
  <si>
    <t>LKCLGRTNM</t>
  </si>
  <si>
    <t>Grantor Name</t>
  </si>
  <si>
    <t>LKCLID</t>
  </si>
  <si>
    <t>Collection Table Key</t>
  </si>
  <si>
    <t>LKCLLSTDAT</t>
  </si>
  <si>
    <t>File Data for LKCLLSTDTE</t>
  </si>
  <si>
    <t>LKCLLSTDTE</t>
  </si>
  <si>
    <t>List Date</t>
  </si>
  <si>
    <t>LKCLMOP</t>
  </si>
  <si>
    <t>Manner of Payment</t>
  </si>
  <si>
    <t>LKCLMOPDAT</t>
  </si>
  <si>
    <t>File Data for LKCLMOPDTE</t>
  </si>
  <si>
    <t>LKCLMOPDTE</t>
  </si>
  <si>
    <t>Manner of Payment Date</t>
  </si>
  <si>
    <t>LKCLNOTE1</t>
  </si>
  <si>
    <t>LKCLNOTE2</t>
  </si>
  <si>
    <t>LKCLPAIDDAT</t>
  </si>
  <si>
    <t>File Data for LKCLPAIDDTE</t>
  </si>
  <si>
    <t>LKCLPAIDDTE</t>
  </si>
  <si>
    <t>Date Paid Out</t>
  </si>
  <si>
    <t>LKCLREQKEY</t>
  </si>
  <si>
    <t>LKCLRPTDAT</t>
  </si>
  <si>
    <t>File Data for LKCLRPTDTE</t>
  </si>
  <si>
    <t>LKCLRPTDTE</t>
  </si>
  <si>
    <t>Date Reported</t>
  </si>
  <si>
    <t>LKCLSTAT</t>
  </si>
  <si>
    <t>Collection Status</t>
  </si>
  <si>
    <t>LKCLTYP</t>
  </si>
  <si>
    <t>LKCLWRKDAT</t>
  </si>
  <si>
    <t>File Data for LKCLWRKDTE</t>
  </si>
  <si>
    <t>LKCLWRKDTE</t>
  </si>
  <si>
    <t>Date Last Worked</t>
  </si>
  <si>
    <t>LKCRDEMO</t>
  </si>
  <si>
    <t>Link to Demographic Data</t>
  </si>
  <si>
    <t>LKCRRES</t>
  </si>
  <si>
    <t>LKCRID</t>
  </si>
  <si>
    <t>UID for a CR Line</t>
  </si>
  <si>
    <t>LKCRLINES</t>
  </si>
  <si>
    <t>LKCRLINE</t>
  </si>
  <si>
    <t>LKCRTEXT</t>
  </si>
  <si>
    <t>Credit Report Line Text</t>
  </si>
  <si>
    <t>LKCRUID</t>
  </si>
  <si>
    <t>LKCS120DLQCNT</t>
  </si>
  <si>
    <t>Number of 120 Days Delinquent</t>
  </si>
  <si>
    <t>LKFFCRD</t>
  </si>
  <si>
    <t>LKCS120DLQHST</t>
  </si>
  <si>
    <t>Historical 120 Days Delinquent</t>
  </si>
  <si>
    <t>LKCS30DLQCNT</t>
  </si>
  <si>
    <t>Number of 30 Days Delinquent</t>
  </si>
  <si>
    <t>LKCS30DLQHST</t>
  </si>
  <si>
    <t>Historical 30 Days Delinquent</t>
  </si>
  <si>
    <t>LKCS60DLQCNT</t>
  </si>
  <si>
    <t>Number of 60 Days Delinquent</t>
  </si>
  <si>
    <t>LKCS60DLQHST</t>
  </si>
  <si>
    <t>Historical 60 Days Delinquent</t>
  </si>
  <si>
    <t>LKCS90DLQCNT</t>
  </si>
  <si>
    <t>Number of 90 Days Delinquent</t>
  </si>
  <si>
    <t>LKCS90DLQHST</t>
  </si>
  <si>
    <t>Historical 90 Days Delinquent</t>
  </si>
  <si>
    <t>LKCSAVLAMT</t>
  </si>
  <si>
    <t>Available Credit Amount</t>
  </si>
  <si>
    <t>LKCSAVLPCT</t>
  </si>
  <si>
    <t>Credit Available Percentage</t>
  </si>
  <si>
    <t>LKCSBAL</t>
  </si>
  <si>
    <t>LKCSBALAVG</t>
  </si>
  <si>
    <t>Average Balance</t>
  </si>
  <si>
    <t>LKCSBEGCNT</t>
  </si>
  <si>
    <t>Number of New (Begin) Accounts</t>
  </si>
  <si>
    <t>LKCSBEGDAT</t>
  </si>
  <si>
    <t>File Data for LKCSBEGDTE</t>
  </si>
  <si>
    <t>LKCSBEGDTE</t>
  </si>
  <si>
    <t>Beginning Date</t>
  </si>
  <si>
    <t>LKCSBKY</t>
  </si>
  <si>
    <t>Bankruptcy Indicator</t>
  </si>
  <si>
    <t>LKCSBKY07</t>
  </si>
  <si>
    <t>Chapter-7 Bankruptcy Indicator</t>
  </si>
  <si>
    <t>LKCSBKY11</t>
  </si>
  <si>
    <t>Chapter-11 Bankruptcy Indic</t>
  </si>
  <si>
    <t>LKCSBKY12</t>
  </si>
  <si>
    <t>Chapter-12 Bankruptcy Indic</t>
  </si>
  <si>
    <t>LKCSBKY13</t>
  </si>
  <si>
    <t>Chapter-13 Bankruptcy Indic</t>
  </si>
  <si>
    <t>LKCSBKYWD</t>
  </si>
  <si>
    <t>Withdrawn Bankruptcy Indicator</t>
  </si>
  <si>
    <t>LKCSBLNPMT</t>
  </si>
  <si>
    <t>Balloon Payment Amount</t>
  </si>
  <si>
    <t>LKCSCENDCNT</t>
  </si>
  <si>
    <t>Number of Consumer Closed</t>
  </si>
  <si>
    <t>LKCSCLAIMCNT</t>
  </si>
  <si>
    <t>Number of Claims</t>
  </si>
  <si>
    <t>LKCSCLAIMHST</t>
  </si>
  <si>
    <t>Historical Claims</t>
  </si>
  <si>
    <t>LKCSCLCNT</t>
  </si>
  <si>
    <t>LKCSCOLCNT</t>
  </si>
  <si>
    <t>LKCSDEBTCD</t>
  </si>
  <si>
    <t>Debt-to-Income Percentage Code</t>
  </si>
  <si>
    <t>LKCSDEBTPCT</t>
  </si>
  <si>
    <t>Debt-to-Income Percentage</t>
  </si>
  <si>
    <t>LKCSDLQ</t>
  </si>
  <si>
    <t>Delinquent Amount</t>
  </si>
  <si>
    <t>LKCSDLQCNT</t>
  </si>
  <si>
    <t>Number of Delinquent Payments</t>
  </si>
  <si>
    <t>LKCSDSPCNT</t>
  </si>
  <si>
    <t>Number of Disputes</t>
  </si>
  <si>
    <t>LKCSENDBAL</t>
  </si>
  <si>
    <t>Ending Balance</t>
  </si>
  <si>
    <t>LKCSFLAG1</t>
  </si>
  <si>
    <t>Indicator or Alert Flag 1</t>
  </si>
  <si>
    <t>LKCSID</t>
  </si>
  <si>
    <t>Credit Summary Table Key</t>
  </si>
  <si>
    <t>LKCSINQCNT</t>
  </si>
  <si>
    <t>Number of Inquiries</t>
  </si>
  <si>
    <t>LKCSIQCNT</t>
  </si>
  <si>
    <t>LKCSLMT</t>
  </si>
  <si>
    <t>LKCSMAX</t>
  </si>
  <si>
    <t>Maximum Credit Accrued</t>
  </si>
  <si>
    <t>LKCSMAXHIGH</t>
  </si>
  <si>
    <t>Highest Maximum Credit Accrued</t>
  </si>
  <si>
    <t>LKCSMAXLOW</t>
  </si>
  <si>
    <t>Lowest Maximum Credit Accrued</t>
  </si>
  <si>
    <t>LKCSMINPMT</t>
  </si>
  <si>
    <t>Minimum Monthly Payment</t>
  </si>
  <si>
    <t>LKCSMONDLQCNT</t>
  </si>
  <si>
    <t>Number of Delinquent Months</t>
  </si>
  <si>
    <t>LKCSMSCCNT</t>
  </si>
  <si>
    <t>Number of Miscellaneous</t>
  </si>
  <si>
    <t>LKCSORD</t>
  </si>
  <si>
    <t>Ordering of Summary Type</t>
  </si>
  <si>
    <t>LKCSPAIDCNT</t>
  </si>
  <si>
    <t>Number of Paid</t>
  </si>
  <si>
    <t>LKCSPBCNT</t>
  </si>
  <si>
    <t>Number of Public Records</t>
  </si>
  <si>
    <t>LKCSPMT</t>
  </si>
  <si>
    <t>Actual Payment Amount</t>
  </si>
  <si>
    <t>LKCSPREDLQCNT</t>
  </si>
  <si>
    <t>Number Previous Delinqt Trades</t>
  </si>
  <si>
    <t>LKCSPUBCNT</t>
  </si>
  <si>
    <t>LKCSPUBSAT</t>
  </si>
  <si>
    <t>Public Record Satisfied</t>
  </si>
  <si>
    <t>LKCSREPOCNT</t>
  </si>
  <si>
    <t>Number of Repossessions</t>
  </si>
  <si>
    <t>LKCSREPOHST</t>
  </si>
  <si>
    <t>Historical Repossessions</t>
  </si>
  <si>
    <t>LKCSREQKEY</t>
  </si>
  <si>
    <t>LKCSRPTMON</t>
  </si>
  <si>
    <t>Report Reflects Num of Months</t>
  </si>
  <si>
    <t>LKCSSATCNT</t>
  </si>
  <si>
    <t>Number of Satisfactory</t>
  </si>
  <si>
    <t>LKCSSBKEY</t>
  </si>
  <si>
    <t>Subject Table Key (LKFFSUB)</t>
  </si>
  <si>
    <t>LKCSTRBALCNT</t>
  </si>
  <si>
    <t>Number of Trades with Balance</t>
  </si>
  <si>
    <t>LKCSTRBNKCNT</t>
  </si>
  <si>
    <t>Number of Bank/National Trades</t>
  </si>
  <si>
    <t>LKCSTRCNT</t>
  </si>
  <si>
    <t>Number of Tradelines</t>
  </si>
  <si>
    <t>LKCSTRCOLCNT</t>
  </si>
  <si>
    <t>Number of Collection Tradeline</t>
  </si>
  <si>
    <t>LKCSTRCOLHST</t>
  </si>
  <si>
    <t>Historical Collection Trades</t>
  </si>
  <si>
    <t>LKCSTRDLQCNT</t>
  </si>
  <si>
    <t>Number of Delinquent Trades</t>
  </si>
  <si>
    <t>LKCSTROLDDAT</t>
  </si>
  <si>
    <t>File Data for LKCSTROLDDTE</t>
  </si>
  <si>
    <t>LKCSTROLDDTE</t>
  </si>
  <si>
    <t>Oldest Tradeline Date</t>
  </si>
  <si>
    <t>LKCSTRRTLCNT</t>
  </si>
  <si>
    <t>Number of Retail Tradelines</t>
  </si>
  <si>
    <t>LKCSTYP</t>
  </si>
  <si>
    <t>Credit Summary Type</t>
  </si>
  <si>
    <t>LKCSUSEPCT</t>
  </si>
  <si>
    <t>Percentage Utilized</t>
  </si>
  <si>
    <t>LKCSWAGECNT</t>
  </si>
  <si>
    <t>Number of Wage Earner Plans</t>
  </si>
  <si>
    <t>LKCSWAGEHST</t>
  </si>
  <si>
    <t>Historical Wage Earner Plans</t>
  </si>
  <si>
    <t>LKCSWRKDAT</t>
  </si>
  <si>
    <t>File Data for LKCSWRKDTE</t>
  </si>
  <si>
    <t>LKCSWRKDTE</t>
  </si>
  <si>
    <t>Date of Last Activity (Worked)</t>
  </si>
  <si>
    <t>LKCSWRKTYP</t>
  </si>
  <si>
    <t>Last Activity Type</t>
  </si>
  <si>
    <t>LKDAAUX</t>
  </si>
  <si>
    <t>Direct. Assist. Auxiliary Text</t>
  </si>
  <si>
    <t>LKDARESC</t>
  </si>
  <si>
    <t>LKDABUS</t>
  </si>
  <si>
    <t>Direct. Assist. Business Indicator</t>
  </si>
  <si>
    <t>LKDACIDX</t>
  </si>
  <si>
    <t>Direct. Assist. Index Key</t>
  </si>
  <si>
    <t>LKDACTY</t>
  </si>
  <si>
    <t>Direct. Assist. City</t>
  </si>
  <si>
    <t>LKDADEMO</t>
  </si>
  <si>
    <t>LKDADTI</t>
  </si>
  <si>
    <t>Date of Admittance</t>
  </si>
  <si>
    <t>LKDOC</t>
  </si>
  <si>
    <t>LKDAFNAM</t>
  </si>
  <si>
    <t>Direct. Assist. First Name</t>
  </si>
  <si>
    <t>LKDAINDT</t>
  </si>
  <si>
    <t>Direct. Assist. Indent. Value</t>
  </si>
  <si>
    <t>LKDALNAM</t>
  </si>
  <si>
    <t>Direct. Assist. Last Name</t>
  </si>
  <si>
    <t>LKDAMSG</t>
  </si>
  <si>
    <t>Direct. Assist. Status Message</t>
  </si>
  <si>
    <t>LKDAMTCD</t>
  </si>
  <si>
    <t>Direct. Assist. Match Code</t>
  </si>
  <si>
    <t>LKDAMTCH</t>
  </si>
  <si>
    <t>Direct. Assist. Match Index #</t>
  </si>
  <si>
    <t>LKDAMTSC</t>
  </si>
  <si>
    <t>Direct. Assist. Match Score</t>
  </si>
  <si>
    <t>LKDANRSP</t>
  </si>
  <si>
    <t>Number of DA Plus Responses</t>
  </si>
  <si>
    <t>LKDAPHN</t>
  </si>
  <si>
    <t>Direct. Assist. Telephone #</t>
  </si>
  <si>
    <t>LKDAPIDX</t>
  </si>
  <si>
    <t>Link to Direct. Assist. Parent</t>
  </si>
  <si>
    <t>LKDARDTI</t>
  </si>
  <si>
    <t>Date of Actual Release</t>
  </si>
  <si>
    <t>LKDARQID</t>
  </si>
  <si>
    <t>Direct. Assist. Request ID Key</t>
  </si>
  <si>
    <t>LKDARSRC</t>
  </si>
  <si>
    <t>Source of the DA Plus Info</t>
  </si>
  <si>
    <t>LKDASADD</t>
  </si>
  <si>
    <t>Direct. Assist. Street Address</t>
  </si>
  <si>
    <t>LKDASTE</t>
  </si>
  <si>
    <t>Direct. Assist. State</t>
  </si>
  <si>
    <t>LKDAZCOD</t>
  </si>
  <si>
    <t>Direct. Assist. Zip Code</t>
  </si>
  <si>
    <t>LKDCACCT</t>
  </si>
  <si>
    <t>Link Dec Account Number</t>
  </si>
  <si>
    <t>LKDCADD</t>
  </si>
  <si>
    <t>Link Dec Address (FS)</t>
  </si>
  <si>
    <t>LKDCAGEN</t>
  </si>
  <si>
    <t>Link Dec Clnt Agency Num</t>
  </si>
  <si>
    <t>LKDCBATC</t>
  </si>
  <si>
    <t>Link Dec CG Batch Number</t>
  </si>
  <si>
    <t>LKDCBDAT</t>
  </si>
  <si>
    <t>Deceased Date of Birth, Text</t>
  </si>
  <si>
    <t>LKDCBDTI</t>
  </si>
  <si>
    <t>Link Dec Date of Birth</t>
  </si>
  <si>
    <t>LKDCBMAT</t>
  </si>
  <si>
    <t>Link Dec Birth Match Code</t>
  </si>
  <si>
    <t>LKDCCFNM</t>
  </si>
  <si>
    <t>Link Dec Clnt First Name</t>
  </si>
  <si>
    <t>LKDCCITY</t>
  </si>
  <si>
    <t>Link Dec City (FS)</t>
  </si>
  <si>
    <t>LKDCCLNM</t>
  </si>
  <si>
    <t>Link Dec Clnt Last Name</t>
  </si>
  <si>
    <t>LKDCCLNT</t>
  </si>
  <si>
    <t>Link Dec CG Client Number</t>
  </si>
  <si>
    <t>LKDCCNTY</t>
  </si>
  <si>
    <t>Link Dec County</t>
  </si>
  <si>
    <t>LKDCDDTC</t>
  </si>
  <si>
    <t>Link Dec Date of Death Charact</t>
  </si>
  <si>
    <t>LKDCDDTI</t>
  </si>
  <si>
    <t>Link Dec Date of Death</t>
  </si>
  <si>
    <t>LKDCDFNM</t>
  </si>
  <si>
    <t>Link Dec Dec First Name</t>
  </si>
  <si>
    <t>LKDCDLNM</t>
  </si>
  <si>
    <t>Link Dec Dec Last Name</t>
  </si>
  <si>
    <t>LKDCDOC</t>
  </si>
  <si>
    <t>Link Dec CG Doc Number</t>
  </si>
  <si>
    <t>LKDCGEND</t>
  </si>
  <si>
    <t>Link Dec Gender Alert</t>
  </si>
  <si>
    <t>LKDCGNA</t>
  </si>
  <si>
    <t>Link Dec Given Name Alert</t>
  </si>
  <si>
    <t>LKDCMATC</t>
  </si>
  <si>
    <t>Link Dec Match Code</t>
  </si>
  <si>
    <t>LKDCMCTX</t>
  </si>
  <si>
    <t>Link Dec Match Code Text</t>
  </si>
  <si>
    <t>LKDCMLVL</t>
  </si>
  <si>
    <t>Link Dec Level Confidence</t>
  </si>
  <si>
    <t>LKDCPZIP</t>
  </si>
  <si>
    <t>Link Dec Benefits Payment Zip</t>
  </si>
  <si>
    <t>LKDCRDTI</t>
  </si>
  <si>
    <t>Date of Control Release</t>
  </si>
  <si>
    <t>LKDCSSA</t>
  </si>
  <si>
    <t>Link Dec Sur Suffix Alert</t>
  </si>
  <si>
    <t>LKDCSSN</t>
  </si>
  <si>
    <t>Link Dec SSN</t>
  </si>
  <si>
    <t>LKDCSSNT</t>
  </si>
  <si>
    <t>Deceased SSN, Text</t>
  </si>
  <si>
    <t>LKDCST</t>
  </si>
  <si>
    <t>Link Dec State</t>
  </si>
  <si>
    <t>LKDCSUBU</t>
  </si>
  <si>
    <t>Link Dec Subunit Alert</t>
  </si>
  <si>
    <t>LKDCZIP</t>
  </si>
  <si>
    <t>Link Dec Zip Code</t>
  </si>
  <si>
    <t>LKDDAID</t>
  </si>
  <si>
    <t>Link Account Info</t>
  </si>
  <si>
    <t>LKDDOB</t>
  </si>
  <si>
    <t>LKDDOC</t>
  </si>
  <si>
    <t>DOC Number</t>
  </si>
  <si>
    <t>LKDEDTI</t>
  </si>
  <si>
    <t>Date of Event</t>
  </si>
  <si>
    <t>LKDID</t>
  </si>
  <si>
    <t>Dept of Corrections Table ID</t>
  </si>
  <si>
    <t>LKDIR</t>
  </si>
  <si>
    <t>Link Directory</t>
  </si>
  <si>
    <t>LKDLCDSC</t>
  </si>
  <si>
    <t>Location Code Description</t>
  </si>
  <si>
    <t>LKDLCODE</t>
  </si>
  <si>
    <t>Location Code</t>
  </si>
  <si>
    <t>LKDLDESC</t>
  </si>
  <si>
    <t>Sentence Length Description</t>
  </si>
  <si>
    <t>LKDLEN</t>
  </si>
  <si>
    <t>Sentence Length</t>
  </si>
  <si>
    <t>LKDMTYP</t>
  </si>
  <si>
    <t>Match Type</t>
  </si>
  <si>
    <t>LKDPI</t>
  </si>
  <si>
    <t>Possible Incarceration</t>
  </si>
  <si>
    <t>LKDPPDTI</t>
  </si>
  <si>
    <t>Date of Presumtive Parole</t>
  </si>
  <si>
    <t>LKDPUNT</t>
  </si>
  <si>
    <t>Punishment Type</t>
  </si>
  <si>
    <t>LKDREQKEY</t>
  </si>
  <si>
    <t>LKDSCDTI</t>
  </si>
  <si>
    <t>Date of Security Class</t>
  </si>
  <si>
    <t>LKDSDESC</t>
  </si>
  <si>
    <t>LKDSEC</t>
  </si>
  <si>
    <t>Security Class</t>
  </si>
  <si>
    <t>LKDSRDTI</t>
  </si>
  <si>
    <t>Date of Scheduled Release</t>
  </si>
  <si>
    <t>LKDSTAT</t>
  </si>
  <si>
    <t>LKDSTS</t>
  </si>
  <si>
    <t>State of Source</t>
  </si>
  <si>
    <t>LKEADD1</t>
  </si>
  <si>
    <t>Company Address</t>
  </si>
  <si>
    <t>LKEMPL</t>
  </si>
  <si>
    <t>LKEAFDTI</t>
  </si>
  <si>
    <t>Company Add Date Frst Reported</t>
  </si>
  <si>
    <t>LKEALDTI</t>
  </si>
  <si>
    <t>Company Add Date Last Reported</t>
  </si>
  <si>
    <t>LKECITY</t>
  </si>
  <si>
    <t>Company City</t>
  </si>
  <si>
    <t>LKEDESC</t>
  </si>
  <si>
    <t>Company Description</t>
  </si>
  <si>
    <t>LKEEM1</t>
  </si>
  <si>
    <t>Company Email 1</t>
  </si>
  <si>
    <t>LKEEM2</t>
  </si>
  <si>
    <t>Company Email 2</t>
  </si>
  <si>
    <t>LKEEM3</t>
  </si>
  <si>
    <t>Company Email 3</t>
  </si>
  <si>
    <t>LKEFNAM</t>
  </si>
  <si>
    <t>Employee First Name</t>
  </si>
  <si>
    <t>LKEID</t>
  </si>
  <si>
    <t>Employment Table ID</t>
  </si>
  <si>
    <t>LKELNAM</t>
  </si>
  <si>
    <t>Employee Last Name</t>
  </si>
  <si>
    <t>LKEMBEGDAT</t>
  </si>
  <si>
    <t>File Data for LKEMBEGDTE</t>
  </si>
  <si>
    <t>LKFFEMP</t>
  </si>
  <si>
    <t>LKEMBEGDTE</t>
  </si>
  <si>
    <t>Date Hired</t>
  </si>
  <si>
    <t>LKEMENDDAT</t>
  </si>
  <si>
    <t>File Data for LKEMENDDTE</t>
  </si>
  <si>
    <t>LKEMENDDTE</t>
  </si>
  <si>
    <t>LKEMID</t>
  </si>
  <si>
    <t>Employment Table Key</t>
  </si>
  <si>
    <t>LKEMJOB</t>
  </si>
  <si>
    <t>LKEMNM</t>
  </si>
  <si>
    <t>LKEMPAY</t>
  </si>
  <si>
    <t>Income</t>
  </si>
  <si>
    <t>LKEMPAYFRQ</t>
  </si>
  <si>
    <t>Pay Frequency</t>
  </si>
  <si>
    <t>LKEMPAYHIGH</t>
  </si>
  <si>
    <t>Income High Range</t>
  </si>
  <si>
    <t>LKEMPAYLOW</t>
  </si>
  <si>
    <t>Income Low Range</t>
  </si>
  <si>
    <t>LKEMREQKEY</t>
  </si>
  <si>
    <t>LKEMXADADKEY</t>
  </si>
  <si>
    <t>Address Table Key (LKFFADR)</t>
  </si>
  <si>
    <t>LKFFEMXAD</t>
  </si>
  <si>
    <t>LKEMXADEMKEY</t>
  </si>
  <si>
    <t>Employment Table Key (LKFFEMP)</t>
  </si>
  <si>
    <t>LKEMXADID</t>
  </si>
  <si>
    <t>Employment-to-Address Key</t>
  </si>
  <si>
    <t>LKEMXADMDMAX</t>
  </si>
  <si>
    <t>Max Mile Derived</t>
  </si>
  <si>
    <t>LKEMXADMDMIN</t>
  </si>
  <si>
    <t>Min Mile Derived</t>
  </si>
  <si>
    <t>LKEMXADMMAX</t>
  </si>
  <si>
    <t>Max Mileage</t>
  </si>
  <si>
    <t>LKEMXADMMIN</t>
  </si>
  <si>
    <t>Min Mileage</t>
  </si>
  <si>
    <t>LKEMXADORD</t>
  </si>
  <si>
    <t>Ordering</t>
  </si>
  <si>
    <t>LKEMXADREQKEY</t>
  </si>
  <si>
    <t>LKEMXADRPTDAT</t>
  </si>
  <si>
    <t>File Data for LKEMXADRPTDTE</t>
  </si>
  <si>
    <t>LKEMXADRPTDTE</t>
  </si>
  <si>
    <t>Relationship Date Reported</t>
  </si>
  <si>
    <t>LKEMXADSRC</t>
  </si>
  <si>
    <t>Source of Association to Data</t>
  </si>
  <si>
    <t>LKEMXADTYP</t>
  </si>
  <si>
    <t>Type of Relationship</t>
  </si>
  <si>
    <t>LKEMXPHEMKEY</t>
  </si>
  <si>
    <t>LKFFEMXPH</t>
  </si>
  <si>
    <t>LKEMXPHID</t>
  </si>
  <si>
    <t>Employment-to-Phone Table Key</t>
  </si>
  <si>
    <t>LKEMXPHORD</t>
  </si>
  <si>
    <t>Ordering of Relationship Type</t>
  </si>
  <si>
    <t>LKEMXPHPHKEY</t>
  </si>
  <si>
    <t>Phone Table Key (LKFFPH)</t>
  </si>
  <si>
    <t>LKEMXPHREQKEY</t>
  </si>
  <si>
    <t>LKEMXPHRPTDAT</t>
  </si>
  <si>
    <t>File Data for LKEMXPHRPTDTE</t>
  </si>
  <si>
    <t>LKEMXPHRPTDTE</t>
  </si>
  <si>
    <t>LKEMXPHSRC</t>
  </si>
  <si>
    <t>LKEMXPHTYP</t>
  </si>
  <si>
    <t>LKENAME</t>
  </si>
  <si>
    <t>LKEPADD1</t>
  </si>
  <si>
    <t>Parent Company Address</t>
  </si>
  <si>
    <t>LKEPCITY</t>
  </si>
  <si>
    <t>Parent Company City</t>
  </si>
  <si>
    <t>LKEPH1</t>
  </si>
  <si>
    <t>1st Comapny Phone</t>
  </si>
  <si>
    <t>LKEPH2</t>
  </si>
  <si>
    <t>2nd Company Phone</t>
  </si>
  <si>
    <t>LKEPL</t>
  </si>
  <si>
    <t>Professional License</t>
  </si>
  <si>
    <t>LKEPLS</t>
  </si>
  <si>
    <t>Professional License Status</t>
  </si>
  <si>
    <t>LKEPNAME</t>
  </si>
  <si>
    <t>Parent Company Name</t>
  </si>
  <si>
    <t>LKEPPH1</t>
  </si>
  <si>
    <t>Parent Company Phone</t>
  </si>
  <si>
    <t>LKEPST</t>
  </si>
  <si>
    <t>Parent Company State</t>
  </si>
  <si>
    <t>LKEPZIP</t>
  </si>
  <si>
    <t>Parent Company Zip Code</t>
  </si>
  <si>
    <t>LKERCD</t>
  </si>
  <si>
    <t>Primary Error Code</t>
  </si>
  <si>
    <t>LKFFERR</t>
  </si>
  <si>
    <t>LKEREQKEY</t>
  </si>
  <si>
    <t>LKERID</t>
  </si>
  <si>
    <t>Error Conditions Table Key</t>
  </si>
  <si>
    <t>LKERORD</t>
  </si>
  <si>
    <t>Error Condition Ordering</t>
  </si>
  <si>
    <t>LKERREQKEY</t>
  </si>
  <si>
    <t>Request ID (LKSDEMO)</t>
  </si>
  <si>
    <t>LKERSBKEY</t>
  </si>
  <si>
    <t>LKERTXT</t>
  </si>
  <si>
    <t>Primary Error Text</t>
  </si>
  <si>
    <t>LKERTYP</t>
  </si>
  <si>
    <t>Primary Error Type</t>
  </si>
  <si>
    <t>LKEST</t>
  </si>
  <si>
    <t>Company State</t>
  </si>
  <si>
    <t>LKESUB</t>
  </si>
  <si>
    <t>Employment Subject</t>
  </si>
  <si>
    <t>LKEZIP</t>
  </si>
  <si>
    <t>Company Zip Code</t>
  </si>
  <si>
    <t>LKHTADRCD</t>
  </si>
  <si>
    <t>Address Match Code</t>
  </si>
  <si>
    <t>LKFFHIT</t>
  </si>
  <si>
    <t>LKHTADRCNT</t>
  </si>
  <si>
    <t>Number of Address Sources</t>
  </si>
  <si>
    <t>LKHTADRVRF</t>
  </si>
  <si>
    <t>Address Match Verification</t>
  </si>
  <si>
    <t>LKHTALERT1</t>
  </si>
  <si>
    <t>Hit Alert 1</t>
  </si>
  <si>
    <t>LKHTALERT10</t>
  </si>
  <si>
    <t>Hit Alert 10</t>
  </si>
  <si>
    <t>LKHTALERT11</t>
  </si>
  <si>
    <t>Hit Alert 11</t>
  </si>
  <si>
    <t>LKHTALERT12</t>
  </si>
  <si>
    <t>Hit Alert 12</t>
  </si>
  <si>
    <t>LKHTALERT13</t>
  </si>
  <si>
    <t>Hit Alert 13</t>
  </si>
  <si>
    <t>LKHTALERT14</t>
  </si>
  <si>
    <t>Hit Alert 14</t>
  </si>
  <si>
    <t>LKHTALERT15</t>
  </si>
  <si>
    <t>Hit Alert 15</t>
  </si>
  <si>
    <t>LKHTALERT2</t>
  </si>
  <si>
    <t>Hit Alert 2</t>
  </si>
  <si>
    <t>LKHTALERT3</t>
  </si>
  <si>
    <t>Hit Alert 3</t>
  </si>
  <si>
    <t>LKHTALERT4</t>
  </si>
  <si>
    <t>Hit Alert 4</t>
  </si>
  <si>
    <t>LKHTALERT5</t>
  </si>
  <si>
    <t>Hit Alert 5</t>
  </si>
  <si>
    <t>LKHTALERT6</t>
  </si>
  <si>
    <t>Hit Alert 6</t>
  </si>
  <si>
    <t>LKHTALERT7</t>
  </si>
  <si>
    <t>Hit Alert 7</t>
  </si>
  <si>
    <t>LKHTALERT8</t>
  </si>
  <si>
    <t>Hit Alert 8</t>
  </si>
  <si>
    <t>LKHTALERT9</t>
  </si>
  <si>
    <t>Hit Alert 9</t>
  </si>
  <si>
    <t>LKHTALERTTXT1</t>
  </si>
  <si>
    <t>Hit Alert Text 1</t>
  </si>
  <si>
    <t>LKHTALERTTXT10</t>
  </si>
  <si>
    <t>Hit Alert Text 10</t>
  </si>
  <si>
    <t>LKHTALERTTXT11</t>
  </si>
  <si>
    <t>Hit Alert Text 11</t>
  </si>
  <si>
    <t>LKHTALERTTXT12</t>
  </si>
  <si>
    <t>Hit Alert Text 12</t>
  </si>
  <si>
    <t>LKHTALERTTXT13</t>
  </si>
  <si>
    <t>Hit Alert Text 13</t>
  </si>
  <si>
    <t>LKHTALERTTXT14</t>
  </si>
  <si>
    <t>Hit Alert Text 14</t>
  </si>
  <si>
    <t>LKHTALERTTXT15</t>
  </si>
  <si>
    <t>Hit Alert Text 15</t>
  </si>
  <si>
    <t>LKHTALERTTXT2</t>
  </si>
  <si>
    <t>Hit Alert Text 2</t>
  </si>
  <si>
    <t>LKHTALERTTXT3</t>
  </si>
  <si>
    <t>Hit Alert Text 3</t>
  </si>
  <si>
    <t>LKHTALERTTXT4</t>
  </si>
  <si>
    <t>Hit Alert Text 4</t>
  </si>
  <si>
    <t>LKHTALERTTXT5</t>
  </si>
  <si>
    <t>Hit Alert Text 5</t>
  </si>
  <si>
    <t>LKHTALERTTXT6</t>
  </si>
  <si>
    <t>Hit Alert Text 6</t>
  </si>
  <si>
    <t>LKHTALERTTXT7</t>
  </si>
  <si>
    <t>Hit Alert Text 7</t>
  </si>
  <si>
    <t>LKHTALERTTXT8</t>
  </si>
  <si>
    <t>Hit Alert Text 8</t>
  </si>
  <si>
    <t>LKHTALERTTXT9</t>
  </si>
  <si>
    <t>Hit Alert Text 9</t>
  </si>
  <si>
    <t>LKHTBLOCKCD</t>
  </si>
  <si>
    <t>Block Group Match Code</t>
  </si>
  <si>
    <t>LKHTCNT</t>
  </si>
  <si>
    <t>Total of Source Counters</t>
  </si>
  <si>
    <t>LKHTCRDCD</t>
  </si>
  <si>
    <t>Credit Data Code</t>
  </si>
  <si>
    <t>LKHTERRCD1</t>
  </si>
  <si>
    <t>Error Code 1</t>
  </si>
  <si>
    <t>LKHTFNMCNT</t>
  </si>
  <si>
    <t>Number of First Name Sources</t>
  </si>
  <si>
    <t>LKHTGEO</t>
  </si>
  <si>
    <t>Geo Designator</t>
  </si>
  <si>
    <t>LKHTHIT</t>
  </si>
  <si>
    <t>Hit Designator</t>
  </si>
  <si>
    <t>LKHTID</t>
  </si>
  <si>
    <t>Hit Status Table Key</t>
  </si>
  <si>
    <t>LKHTLISTSFOUND</t>
  </si>
  <si>
    <t>Total Listings Found</t>
  </si>
  <si>
    <t>LKHTLISTSRTND</t>
  </si>
  <si>
    <t>Total Listings Returned</t>
  </si>
  <si>
    <t>LKHTLNMCNT</t>
  </si>
  <si>
    <t>Number of Last Name Sources</t>
  </si>
  <si>
    <t>LKHTMTCH</t>
  </si>
  <si>
    <t>Match Designator</t>
  </si>
  <si>
    <t>LKHTNMCD</t>
  </si>
  <si>
    <t>Name Match Code</t>
  </si>
  <si>
    <t>LKHTORD</t>
  </si>
  <si>
    <t>LKHTPHCD</t>
  </si>
  <si>
    <t>Phone Match Code</t>
  </si>
  <si>
    <t>LKHTPHCNT</t>
  </si>
  <si>
    <t>Number of Phone Sources</t>
  </si>
  <si>
    <t>LKHTPHVRF</t>
  </si>
  <si>
    <t>Phone Match Verification</t>
  </si>
  <si>
    <t>LKHTREQKEY</t>
  </si>
  <si>
    <t>LKHTSBKEY</t>
  </si>
  <si>
    <t>LKHTSRCCNT</t>
  </si>
  <si>
    <t>Source Count</t>
  </si>
  <si>
    <t>LKHTSSNCD</t>
  </si>
  <si>
    <t>SSN Match Code</t>
  </si>
  <si>
    <t>LKHTSSNCNT</t>
  </si>
  <si>
    <t>Number of SSN Sources</t>
  </si>
  <si>
    <t>LKHTSSNVRF</t>
  </si>
  <si>
    <t>SSN Match Verification</t>
  </si>
  <si>
    <t>LKHTSTMTCD</t>
  </si>
  <si>
    <t>Consumer Statement Code</t>
  </si>
  <si>
    <t>LKHTTRACTCD</t>
  </si>
  <si>
    <t>Census Tract Match Code</t>
  </si>
  <si>
    <t>LKIDBEGDAT</t>
  </si>
  <si>
    <t>File Data for LKIDBEGDTE</t>
  </si>
  <si>
    <t>LKFFID</t>
  </si>
  <si>
    <t>LKIDBEGDTE</t>
  </si>
  <si>
    <t>ID Issued Date</t>
  </si>
  <si>
    <t>LKIDBEGHIGH</t>
  </si>
  <si>
    <t>Last Possible Issuance Year</t>
  </si>
  <si>
    <t>LKIDBEGLOW</t>
  </si>
  <si>
    <t>First Possible Issuance Year</t>
  </si>
  <si>
    <t>LKIDENDCD</t>
  </si>
  <si>
    <t>Expiration (End) Indicator</t>
  </si>
  <si>
    <t>LKIDENDDAT</t>
  </si>
  <si>
    <t>File Data for LKIDENDDTE</t>
  </si>
  <si>
    <t>LKIDENDDTE</t>
  </si>
  <si>
    <t>Date of Expiration</t>
  </si>
  <si>
    <t>LKIDENDST</t>
  </si>
  <si>
    <t>Expiration (End) State</t>
  </si>
  <si>
    <t>LKIDEYE</t>
  </si>
  <si>
    <t>Specified Eye Color</t>
  </si>
  <si>
    <t>LKIDID</t>
  </si>
  <si>
    <t>Identification Table Key</t>
  </si>
  <si>
    <t>LKIDNUM</t>
  </si>
  <si>
    <t>ID Number or Value</t>
  </si>
  <si>
    <t>LKIDREQKEY</t>
  </si>
  <si>
    <t>LKIDSEX</t>
  </si>
  <si>
    <t>Specified Gender</t>
  </si>
  <si>
    <t>LKIDST</t>
  </si>
  <si>
    <t>State of Issuance</t>
  </si>
  <si>
    <t>LKIDTYP</t>
  </si>
  <si>
    <t>Type of Identification</t>
  </si>
  <si>
    <t>LKIDYRCNT</t>
  </si>
  <si>
    <t>Number of Years Covered</t>
  </si>
  <si>
    <t>LKIQACCT</t>
  </si>
  <si>
    <t>Inquiry Account Number</t>
  </si>
  <si>
    <t>LKFFINQ</t>
  </si>
  <si>
    <t>LKIQAMT</t>
  </si>
  <si>
    <t>LKIQID</t>
  </si>
  <si>
    <t>Inquiry Table Key</t>
  </si>
  <si>
    <t>LKIQREQKEY</t>
  </si>
  <si>
    <t>LKIQRPTDAT</t>
  </si>
  <si>
    <t>File Data for LKIQRPTDTE</t>
  </si>
  <si>
    <t>LKIQRPTDTE</t>
  </si>
  <si>
    <t>LKIQRPTTYP</t>
  </si>
  <si>
    <t>LKIQSTR</t>
  </si>
  <si>
    <t>Inquiry String</t>
  </si>
  <si>
    <t>LKIQTERM</t>
  </si>
  <si>
    <t>Terms</t>
  </si>
  <si>
    <t>LKIQTYP</t>
  </si>
  <si>
    <t>Type of Inquiry</t>
  </si>
  <si>
    <t>LKIQTYPTXT</t>
  </si>
  <si>
    <t>Type of Inquiry Text</t>
  </si>
  <si>
    <t>LKLCAAA</t>
  </si>
  <si>
    <t>Additional Attorney Address</t>
  </si>
  <si>
    <t>LKLDCASE</t>
  </si>
  <si>
    <t>LKLCAAP</t>
  </si>
  <si>
    <t>Additional Attorney Phone</t>
  </si>
  <si>
    <t>LKLCAATY</t>
  </si>
  <si>
    <t>Additional Attorney Name</t>
  </si>
  <si>
    <t>LKLCACTN</t>
  </si>
  <si>
    <t>Action Cause</t>
  </si>
  <si>
    <t>LKLCADDP</t>
  </si>
  <si>
    <t>Additional Parties</t>
  </si>
  <si>
    <t>LKLCAFRM</t>
  </si>
  <si>
    <t>Additional Attorney Firm</t>
  </si>
  <si>
    <t>LKLCCNUM</t>
  </si>
  <si>
    <t>Docket Number</t>
  </si>
  <si>
    <t>LKLCCRT</t>
  </si>
  <si>
    <t>LKLCDAA</t>
  </si>
  <si>
    <t>Defendant Attorney Address</t>
  </si>
  <si>
    <t>LKLCDAP</t>
  </si>
  <si>
    <t>Defendant Attorney Phone</t>
  </si>
  <si>
    <t>LKLCDATY</t>
  </si>
  <si>
    <t>Defendant Attorney Name</t>
  </si>
  <si>
    <t>LKLCDEF</t>
  </si>
  <si>
    <t>Defendant Name</t>
  </si>
  <si>
    <t>LKLCDFRM</t>
  </si>
  <si>
    <t>Defendant Attorney Firm</t>
  </si>
  <si>
    <t>LKLCDMND</t>
  </si>
  <si>
    <t>Dollar amount demanded</t>
  </si>
  <si>
    <t>LKLCFDTI</t>
  </si>
  <si>
    <t>Date Filed</t>
  </si>
  <si>
    <t>LKLCFTYP</t>
  </si>
  <si>
    <t>Filing Type</t>
  </si>
  <si>
    <t>LKLCID</t>
  </si>
  <si>
    <t>Litigious Debtor Case Table ID</t>
  </si>
  <si>
    <t>LKLCJDGI</t>
  </si>
  <si>
    <t>Judge Initials</t>
  </si>
  <si>
    <t>LKLCJDGN</t>
  </si>
  <si>
    <t>LKLCJDMD</t>
  </si>
  <si>
    <t>Jury Demand</t>
  </si>
  <si>
    <t>LKLCJURS</t>
  </si>
  <si>
    <t>Jurisdiction Type</t>
  </si>
  <si>
    <t>LKLCLDKEY</t>
  </si>
  <si>
    <t>R-model to the LKLITDBT table</t>
  </si>
  <si>
    <t>LKLCLNUM</t>
  </si>
  <si>
    <t>Lead Docket Number</t>
  </si>
  <si>
    <t>LKLCMTCH</t>
  </si>
  <si>
    <t>Match Code</t>
  </si>
  <si>
    <t>LKLCMTXT</t>
  </si>
  <si>
    <t>Match Code Text</t>
  </si>
  <si>
    <t>LKLCNTUR</t>
  </si>
  <si>
    <t>Civil Suit Nature</t>
  </si>
  <si>
    <t>LKLCONUM</t>
  </si>
  <si>
    <t>Other Docket Number</t>
  </si>
  <si>
    <t>LKLCPAA</t>
  </si>
  <si>
    <t>Plaintiff Attorney Address</t>
  </si>
  <si>
    <t>LKLCPAP</t>
  </si>
  <si>
    <t>Plaintiff Attorney Phone</t>
  </si>
  <si>
    <t>LKLCPATY</t>
  </si>
  <si>
    <t>Plaintiff Attorney Name</t>
  </si>
  <si>
    <t>LKLCPFRM</t>
  </si>
  <si>
    <t>Plaintiff Attorney Firm</t>
  </si>
  <si>
    <t>LKLCPLNT</t>
  </si>
  <si>
    <t>Plaintiff Name</t>
  </si>
  <si>
    <t>LKLCRCRT</t>
  </si>
  <si>
    <t>Referred Court</t>
  </si>
  <si>
    <t>LKLCSTUS</t>
  </si>
  <si>
    <t>Case Status</t>
  </si>
  <si>
    <t>LKLCTITL</t>
  </si>
  <si>
    <t>Case Title</t>
  </si>
  <si>
    <t>LKLCUDTI</t>
  </si>
  <si>
    <t>LKLDFCRA</t>
  </si>
  <si>
    <t>Litigious Debtor FCRA Indicato</t>
  </si>
  <si>
    <t>LKLITDBT</t>
  </si>
  <si>
    <t>LKLDFDCP</t>
  </si>
  <si>
    <t>Litigious Debtor FDCPA Indicat</t>
  </si>
  <si>
    <t>LKLDID</t>
  </si>
  <si>
    <t>Litigious Debtor Table ID</t>
  </si>
  <si>
    <t>LKLDMCHC</t>
  </si>
  <si>
    <t>Litigious Debtor Match Count</t>
  </si>
  <si>
    <t>LKLDREQKEY</t>
  </si>
  <si>
    <t>LKLDTCPA</t>
  </si>
  <si>
    <t>Litigious Debtor TCPA Indicato</t>
  </si>
  <si>
    <t>LKMLBDTI</t>
  </si>
  <si>
    <t>Service Begin Date</t>
  </si>
  <si>
    <t>LKMILITARY</t>
  </si>
  <si>
    <t>LKMLBRCH</t>
  </si>
  <si>
    <t>Military Service Branch</t>
  </si>
  <si>
    <t>LKMLDOC</t>
  </si>
  <si>
    <t>Document Name</t>
  </si>
  <si>
    <t>LKMLEDTI</t>
  </si>
  <si>
    <t>Service End Date</t>
  </si>
  <si>
    <t>LKMLID</t>
  </si>
  <si>
    <t>Military Service Table ID</t>
  </si>
  <si>
    <t>LKMLMS1</t>
  </si>
  <si>
    <t>Miscellaneous Field 1</t>
  </si>
  <si>
    <t>LKMLMS10</t>
  </si>
  <si>
    <t>Miscellaneous Field 10</t>
  </si>
  <si>
    <t>LKMLMS2</t>
  </si>
  <si>
    <t>Miscellaneous Field 2</t>
  </si>
  <si>
    <t>LKMLMS3</t>
  </si>
  <si>
    <t>Miscellaneous Field 3</t>
  </si>
  <si>
    <t>LKMLMS4</t>
  </si>
  <si>
    <t>Miscellaneous Field 4</t>
  </si>
  <si>
    <t>LKMLMS5</t>
  </si>
  <si>
    <t>Miscellaneous Field 5</t>
  </si>
  <si>
    <t>LKMLMS6</t>
  </si>
  <si>
    <t>Miscellaneous Field 6</t>
  </si>
  <si>
    <t>LKMLMS7</t>
  </si>
  <si>
    <t>Miscellaneous Field 7</t>
  </si>
  <si>
    <t>LKMLMS8</t>
  </si>
  <si>
    <t>Miscellaneous Field 8</t>
  </si>
  <si>
    <t>LKMLMS9</t>
  </si>
  <si>
    <t>Miscellaneous Field 9</t>
  </si>
  <si>
    <t>LKMLRKEY</t>
  </si>
  <si>
    <t>LKMLRPID</t>
  </si>
  <si>
    <t>DOD Report ID</t>
  </si>
  <si>
    <t>LKMLSTAT</t>
  </si>
  <si>
    <t>Active Duty Status</t>
  </si>
  <si>
    <t>LKMVDESC</t>
  </si>
  <si>
    <t>MVR Vehicle Description</t>
  </si>
  <si>
    <t>LKMVR</t>
  </si>
  <si>
    <t>LKMVID</t>
  </si>
  <si>
    <t>Motor Vehicle Table ID</t>
  </si>
  <si>
    <t>LKMVLHN</t>
  </si>
  <si>
    <t>MVR Lienholder Name</t>
  </si>
  <si>
    <t>LKMVOWN1</t>
  </si>
  <si>
    <t>MVR Owner Name (1)</t>
  </si>
  <si>
    <t>LKMVOWN2</t>
  </si>
  <si>
    <t>MVR Owner Name (2)</t>
  </si>
  <si>
    <t>LKMVREG1</t>
  </si>
  <si>
    <t>MVR Registrant Name (1)</t>
  </si>
  <si>
    <t>LKMVREG2</t>
  </si>
  <si>
    <t>MVR Registrant Name (2)</t>
  </si>
  <si>
    <t>LKMVREQKEY</t>
  </si>
  <si>
    <t>LKMVTAG</t>
  </si>
  <si>
    <t>MVR Tag Number</t>
  </si>
  <si>
    <t>LKMVVIN</t>
  </si>
  <si>
    <t>MVR Vehicle Id Number (VIN)</t>
  </si>
  <si>
    <t>LKPAA1</t>
  </si>
  <si>
    <t>LKPRBT</t>
  </si>
  <si>
    <t>LKPAA2</t>
  </si>
  <si>
    <t>LKPACB</t>
  </si>
  <si>
    <t>Account Claim Balance</t>
  </si>
  <si>
    <t>LKPACTY</t>
  </si>
  <si>
    <t>LKPAFRM</t>
  </si>
  <si>
    <t>LKPANM</t>
  </si>
  <si>
    <t>LKPAPHN</t>
  </si>
  <si>
    <t>LKPAST</t>
  </si>
  <si>
    <t>LKPAZIP</t>
  </si>
  <si>
    <t>Attorney Zip</t>
  </si>
  <si>
    <t>LKPB1STDAT</t>
  </si>
  <si>
    <t>File Data for LKPB1STDTE</t>
  </si>
  <si>
    <t>LKFFPUB</t>
  </si>
  <si>
    <t>LKPB1STDTE</t>
  </si>
  <si>
    <t>First Reported Date</t>
  </si>
  <si>
    <t>LKPB3RDNM1</t>
  </si>
  <si>
    <t>Third Party Name 1</t>
  </si>
  <si>
    <t>LKPB3RDNM2</t>
  </si>
  <si>
    <t>Third Party Name 2</t>
  </si>
  <si>
    <t>LKPB3RDNM3</t>
  </si>
  <si>
    <t>Third Party Name 3</t>
  </si>
  <si>
    <t>LKPBADJPCT</t>
  </si>
  <si>
    <t>Adjustment Percent</t>
  </si>
  <si>
    <t>LKPBASSET</t>
  </si>
  <si>
    <t>LKPBATYNM</t>
  </si>
  <si>
    <t>LKPBBAL</t>
  </si>
  <si>
    <t>LKPBBEGDAT</t>
  </si>
  <si>
    <t>File Data for LKPBBEGDTE</t>
  </si>
  <si>
    <t>LKPBBEGDTE</t>
  </si>
  <si>
    <t>Beginning/Original File Date</t>
  </si>
  <si>
    <t>LKPBBKYOPT</t>
  </si>
  <si>
    <t>Bankruptcy Option Indicator</t>
  </si>
  <si>
    <t>LKPBCAT</t>
  </si>
  <si>
    <t>Category Code</t>
  </si>
  <si>
    <t>LKPBCRTCTY</t>
  </si>
  <si>
    <t>LKPBCRTNM</t>
  </si>
  <si>
    <t>LKPBCRTRGN</t>
  </si>
  <si>
    <t>Court Region Code</t>
  </si>
  <si>
    <t>LKPBCRTST</t>
  </si>
  <si>
    <t>LKPBCRTTYP</t>
  </si>
  <si>
    <t>Court Type</t>
  </si>
  <si>
    <t>LKPBDFNNM</t>
  </si>
  <si>
    <t>LKPBDOCKET</t>
  </si>
  <si>
    <t>LKPBDSP</t>
  </si>
  <si>
    <t>LKPBENDCD</t>
  </si>
  <si>
    <t>Closing (End) Indicator</t>
  </si>
  <si>
    <t>LKPBENDDAT</t>
  </si>
  <si>
    <t>File Data for LKPBENDDTE</t>
  </si>
  <si>
    <t>LKPBENDDTE</t>
  </si>
  <si>
    <t>LKPBEXMAMT</t>
  </si>
  <si>
    <t>Exempt Amount</t>
  </si>
  <si>
    <t>LKPBID</t>
  </si>
  <si>
    <t>Public Record Table Key</t>
  </si>
  <si>
    <t>LKPBJUDAMT</t>
  </si>
  <si>
    <t>Judgment Amount/Liabilities</t>
  </si>
  <si>
    <t>LKPBNOTE1</t>
  </si>
  <si>
    <t>LKPBPAIDDAT</t>
  </si>
  <si>
    <t>File Data for LKPBPAIDDTE</t>
  </si>
  <si>
    <t>LKPBPAIDDTE</t>
  </si>
  <si>
    <t>Date Paid</t>
  </si>
  <si>
    <t>LKPBPAYPCT</t>
  </si>
  <si>
    <t>Repayment Percent</t>
  </si>
  <si>
    <t>LKPBPLNNM</t>
  </si>
  <si>
    <t>LKPBREF</t>
  </si>
  <si>
    <t>Reference (Book/Page/Sequence)</t>
  </si>
  <si>
    <t>LKPBREQKEY</t>
  </si>
  <si>
    <t>LKPBRPTDAT</t>
  </si>
  <si>
    <t>File Data for LKPBRPTDTE</t>
  </si>
  <si>
    <t>LKPBRPTDTE</t>
  </si>
  <si>
    <t>LKPBSTAT1</t>
  </si>
  <si>
    <t>Status 1</t>
  </si>
  <si>
    <t>LKPBSTAT2</t>
  </si>
  <si>
    <t>Status 2</t>
  </si>
  <si>
    <t>LKPBSTAT3</t>
  </si>
  <si>
    <t>Status 3</t>
  </si>
  <si>
    <t>LKPBTYP</t>
  </si>
  <si>
    <t>Public Record Type</t>
  </si>
  <si>
    <t>LKPBTYP1</t>
  </si>
  <si>
    <t>Previous Public Record Type</t>
  </si>
  <si>
    <t>LKPBTYPTXT</t>
  </si>
  <si>
    <t>Public Record Type Text</t>
  </si>
  <si>
    <t>LKPBTYPTXT1</t>
  </si>
  <si>
    <t>Previous Public Record Typ Txt</t>
  </si>
  <si>
    <t>LKPBVRFDAT</t>
  </si>
  <si>
    <t>File Data for LKPBVRFDTE</t>
  </si>
  <si>
    <t>LKPBVRFDTE</t>
  </si>
  <si>
    <t>Date Verified</t>
  </si>
  <si>
    <t>LKPBWRKDAT</t>
  </si>
  <si>
    <t>File Data for LKPBWRKDTE</t>
  </si>
  <si>
    <t>LKPBWRKDTE</t>
  </si>
  <si>
    <t>LKPCBAL</t>
  </si>
  <si>
    <t>Claim Balance</t>
  </si>
  <si>
    <t>LKPCBNM</t>
  </si>
  <si>
    <t>Court Branch Name</t>
  </si>
  <si>
    <t>LKPCCNM</t>
  </si>
  <si>
    <t>Court County Name</t>
  </si>
  <si>
    <t>LKPCID</t>
  </si>
  <si>
    <t>Claim Identifier</t>
  </si>
  <si>
    <t>LKPCNM</t>
  </si>
  <si>
    <t>LKPCNUM</t>
  </si>
  <si>
    <t>Court Case Number</t>
  </si>
  <si>
    <t>LKPCST</t>
  </si>
  <si>
    <t>LKPEDTI</t>
  </si>
  <si>
    <t>Estate Expire Date</t>
  </si>
  <si>
    <t>LKPHASE</t>
  </si>
  <si>
    <t>Link Phase</t>
  </si>
  <si>
    <t>LKPHCNTRYCD</t>
  </si>
  <si>
    <t>LKFFPH</t>
  </si>
  <si>
    <t>LKPHEXT</t>
  </si>
  <si>
    <t>LKPHID</t>
  </si>
  <si>
    <t>Phone Table Key</t>
  </si>
  <si>
    <t>LKPHLST</t>
  </si>
  <si>
    <t>Listed Indicator</t>
  </si>
  <si>
    <t>LKPHNUM</t>
  </si>
  <si>
    <t>LKPHREQKEY</t>
  </si>
  <si>
    <t>LKPHSTAT</t>
  </si>
  <si>
    <t>Phone Status (Dialable)</t>
  </si>
  <si>
    <t>LKPHUSE</t>
  </si>
  <si>
    <t>Usage/Service Operation</t>
  </si>
  <si>
    <t>LKPID</t>
  </si>
  <si>
    <t>Link Probate Table ID</t>
  </si>
  <si>
    <t>LKPPDTI</t>
  </si>
  <si>
    <t>Petition Date</t>
  </si>
  <si>
    <t>LKPRA1</t>
  </si>
  <si>
    <t>Representative Address Line 1</t>
  </si>
  <si>
    <t>LKPRA2</t>
  </si>
  <si>
    <t>Representative Address Line 2</t>
  </si>
  <si>
    <t>LKPRAGE</t>
  </si>
  <si>
    <t>Age In Years</t>
  </si>
  <si>
    <t>LKFFPRSN</t>
  </si>
  <si>
    <t>LKPRBTHDAT</t>
  </si>
  <si>
    <t>File Data for LKPRBTHDTE</t>
  </si>
  <si>
    <t>LKPRBTHDTE</t>
  </si>
  <si>
    <t>LKPRCON</t>
  </si>
  <si>
    <t>Contact (Restriction) Code</t>
  </si>
  <si>
    <t>LKPRCTY</t>
  </si>
  <si>
    <t>Representative City</t>
  </si>
  <si>
    <t>LKPRDTHDAT</t>
  </si>
  <si>
    <t>File Data for LKPRDTHDTE</t>
  </si>
  <si>
    <t>LKPRDTHDTE</t>
  </si>
  <si>
    <t>Date of Death</t>
  </si>
  <si>
    <t>LKPREQKEY</t>
  </si>
  <si>
    <t>LKPREYE</t>
  </si>
  <si>
    <t>Eye Color</t>
  </si>
  <si>
    <t>LKPRFNM</t>
  </si>
  <si>
    <t>LKPRID</t>
  </si>
  <si>
    <t>Person Subject Table Key</t>
  </si>
  <si>
    <t>LKPRLNM</t>
  </si>
  <si>
    <t>LKPRLNM2</t>
  </si>
  <si>
    <t>Secondary Last Name</t>
  </si>
  <si>
    <t>LKPRMNM</t>
  </si>
  <si>
    <t>LKPRNM</t>
  </si>
  <si>
    <t>Representative Name</t>
  </si>
  <si>
    <t>LKPRPERMID</t>
  </si>
  <si>
    <t>Consumer Permanent Identifier</t>
  </si>
  <si>
    <t>LKPRPHN</t>
  </si>
  <si>
    <t>Representative Phone</t>
  </si>
  <si>
    <t>LKPRPREFIX</t>
  </si>
  <si>
    <t>Name Prefix</t>
  </si>
  <si>
    <t>LKPRREQKEY</t>
  </si>
  <si>
    <t>LKPRSEX</t>
  </si>
  <si>
    <t>LKPRST</t>
  </si>
  <si>
    <t>Representative State</t>
  </si>
  <si>
    <t>LKPRSUFFIX</t>
  </si>
  <si>
    <t>Name Suffix</t>
  </si>
  <si>
    <t>LKPRZIP</t>
  </si>
  <si>
    <t>Representative Zip</t>
  </si>
  <si>
    <t>LKPTAMLU</t>
  </si>
  <si>
    <t>Property Ass. Mtch Land Use Cd</t>
  </si>
  <si>
    <t>LKPROPERTY</t>
  </si>
  <si>
    <t>LKPTCOWN</t>
  </si>
  <si>
    <t>Property Co-Owner Name</t>
  </si>
  <si>
    <t>LKPTID</t>
  </si>
  <si>
    <t>Property Information Table ID</t>
  </si>
  <si>
    <t>LKPTIEQU</t>
  </si>
  <si>
    <t>Property Equity Loan Indicator</t>
  </si>
  <si>
    <t>LKPTIFOR</t>
  </si>
  <si>
    <t>Property Foreclosure Indicator</t>
  </si>
  <si>
    <t>LKPTIREF</t>
  </si>
  <si>
    <t>Property Refinance Indicator</t>
  </si>
  <si>
    <t>LKPTLTRM</t>
  </si>
  <si>
    <t>Property Loan Term</t>
  </si>
  <si>
    <t>LKPTOADD</t>
  </si>
  <si>
    <t>Property Owner Address</t>
  </si>
  <si>
    <t>LKPTOCTY</t>
  </si>
  <si>
    <t>Property Owner City</t>
  </si>
  <si>
    <t>LKPTOST</t>
  </si>
  <si>
    <t>Property Owner State</t>
  </si>
  <si>
    <t>LKPTOWN</t>
  </si>
  <si>
    <t>Property Owner Name</t>
  </si>
  <si>
    <t>LKPTOZIP</t>
  </si>
  <si>
    <t>Property Owner Zip Code</t>
  </si>
  <si>
    <t>LKPTPAR</t>
  </si>
  <si>
    <t>Property Parcel</t>
  </si>
  <si>
    <t>LKPTREQKEY</t>
  </si>
  <si>
    <t>LKPTSDTI</t>
  </si>
  <si>
    <t>Property Sale Date</t>
  </si>
  <si>
    <t>LKPTSPRC</t>
  </si>
  <si>
    <t>Property Sale Price</t>
  </si>
  <si>
    <t>LKPTTFIN</t>
  </si>
  <si>
    <t>Property Type Financing</t>
  </si>
  <si>
    <t>LKPTTOTV</t>
  </si>
  <si>
    <t>Property Total Value/Loan Amt</t>
  </si>
  <si>
    <t>LKPTTYPC</t>
  </si>
  <si>
    <t>Property Type Code</t>
  </si>
  <si>
    <t>LKPTUSE</t>
  </si>
  <si>
    <t>Property Use Code</t>
  </si>
  <si>
    <t>LKPYACCT</t>
  </si>
  <si>
    <t>Consumer's Account being Mod.</t>
  </si>
  <si>
    <t>LKPAYMNT</t>
  </si>
  <si>
    <t>LKPYACHG</t>
  </si>
  <si>
    <t>ACH Guarantee Code</t>
  </si>
  <si>
    <t>LKPYAMT</t>
  </si>
  <si>
    <t>Amount Owed</t>
  </si>
  <si>
    <t>LKPYATHD</t>
  </si>
  <si>
    <t>Check Pre-Authorization Descrp</t>
  </si>
  <si>
    <t>LKPYATHN</t>
  </si>
  <si>
    <t>Authorization Number</t>
  </si>
  <si>
    <t>LKPYATHR</t>
  </si>
  <si>
    <t>Check Pre-Authorization Result</t>
  </si>
  <si>
    <t>LKPYAVCD</t>
  </si>
  <si>
    <t>AVS Check Result Code</t>
  </si>
  <si>
    <t>LKPYBFEE</t>
  </si>
  <si>
    <t>Extra Fees paid by the Client</t>
  </si>
  <si>
    <t>LKPYCBNM</t>
  </si>
  <si>
    <t>Check's Bank Name</t>
  </si>
  <si>
    <t>LKPYCCEX</t>
  </si>
  <si>
    <t>LKPYCCVV</t>
  </si>
  <si>
    <t>Credit Card CVV Code</t>
  </si>
  <si>
    <t>LKPYCNM</t>
  </si>
  <si>
    <t>Consumer's Company Name</t>
  </si>
  <si>
    <t>LKPYCNUM</t>
  </si>
  <si>
    <t>LKPYCRTN</t>
  </si>
  <si>
    <t>ABA Check Routing Number</t>
  </si>
  <si>
    <t>LKPYDEMO</t>
  </si>
  <si>
    <t>ID of User</t>
  </si>
  <si>
    <t>LKPYEML</t>
  </si>
  <si>
    <t>Consumer's Email Address</t>
  </si>
  <si>
    <t>LKPYEXT1</t>
  </si>
  <si>
    <t>Opt. Extra Information Fields</t>
  </si>
  <si>
    <t>LKPYEXT2</t>
  </si>
  <si>
    <t>LKPYEXT3</t>
  </si>
  <si>
    <t>LKPYEXT4</t>
  </si>
  <si>
    <t>LKPYEXT5</t>
  </si>
  <si>
    <t>LKPYEXT6</t>
  </si>
  <si>
    <t>LKPYEXT7</t>
  </si>
  <si>
    <t>LKPYEXT8</t>
  </si>
  <si>
    <t>LKPYEXT9</t>
  </si>
  <si>
    <t>LKPYFNM</t>
  </si>
  <si>
    <t>Consumer's First Name</t>
  </si>
  <si>
    <t>LKPYFNUM</t>
  </si>
  <si>
    <t>Check Number of Fee Payment</t>
  </si>
  <si>
    <t>LKPYID</t>
  </si>
  <si>
    <t>LKPAYMNT Table Key</t>
  </si>
  <si>
    <t>LKPYLNM</t>
  </si>
  <si>
    <t>Consumer's Last Name</t>
  </si>
  <si>
    <t>LKPYOID</t>
  </si>
  <si>
    <t>Order ID assigned by Client</t>
  </si>
  <si>
    <t>LKPYPACC</t>
  </si>
  <si>
    <t>Payment Type's Account Number</t>
  </si>
  <si>
    <t>LKPYPTYP</t>
  </si>
  <si>
    <t>Consumer's Payment Type</t>
  </si>
  <si>
    <t>LKPYQSTT</t>
  </si>
  <si>
    <t>Quick Status Respons Indicator</t>
  </si>
  <si>
    <t>LKPYRSTT</t>
  </si>
  <si>
    <t>Returned Status of the Trans.</t>
  </si>
  <si>
    <t>LKPYSTXT</t>
  </si>
  <si>
    <t>Status Data from the Trans.</t>
  </si>
  <si>
    <t>LKPYTID</t>
  </si>
  <si>
    <t>Unique Trans. ID from Vendor</t>
  </si>
  <si>
    <t>LKPYTOT</t>
  </si>
  <si>
    <t>Total Amount Paid by Consumer</t>
  </si>
  <si>
    <t>LKPYUFEE</t>
  </si>
  <si>
    <t>Extra Fees Paid by Consumer</t>
  </si>
  <si>
    <t>LKPYWID</t>
  </si>
  <si>
    <t>Wallet ID assigned by Client</t>
  </si>
  <si>
    <t>LKSB1STDAT</t>
  </si>
  <si>
    <t>File Data for LKSB1STDTE</t>
  </si>
  <si>
    <t>LKFFSUB</t>
  </si>
  <si>
    <t>LKSB1STDTE</t>
  </si>
  <si>
    <t>LKSBBZKEY</t>
  </si>
  <si>
    <t>Business Subject Key (LKFFBIZ)</t>
  </si>
  <si>
    <t>LKSBID</t>
  </si>
  <si>
    <t>Subject Table Key</t>
  </si>
  <si>
    <t>LKSBORD</t>
  </si>
  <si>
    <t>LKSBPRKEY</t>
  </si>
  <si>
    <t>Person Subject Key (LKFFPRSN)</t>
  </si>
  <si>
    <t>LKSBREQKEY</t>
  </si>
  <si>
    <t>LKSBRPTCNT</t>
  </si>
  <si>
    <t>Number of Times Reported</t>
  </si>
  <si>
    <t>LKSBRPTDAT</t>
  </si>
  <si>
    <t>File Data for LKSBRPTDTE</t>
  </si>
  <si>
    <t>LKSBRPTDTE</t>
  </si>
  <si>
    <t>LKSBRPTTDAT</t>
  </si>
  <si>
    <t>File Data for LKSBRPTTIME</t>
  </si>
  <si>
    <t>LKSBRPTTIME</t>
  </si>
  <si>
    <t>Time Reported</t>
  </si>
  <si>
    <t>LKSBSBXSBKEY</t>
  </si>
  <si>
    <t>Subject-to-Subject (LKFFSBXSB)</t>
  </si>
  <si>
    <t>LKSBSRC</t>
  </si>
  <si>
    <t>Data Source</t>
  </si>
  <si>
    <t>LKSBTYP</t>
  </si>
  <si>
    <t>Subject Type</t>
  </si>
  <si>
    <t>LKSBXAD1STDAT</t>
  </si>
  <si>
    <t>File Data for LKSBXAD1STDTE</t>
  </si>
  <si>
    <t>LKFFSBXAD</t>
  </si>
  <si>
    <t>LKSBXAD1STDTE</t>
  </si>
  <si>
    <t>LKSBXADADKEY</t>
  </si>
  <si>
    <t>LKSBXADALERT</t>
  </si>
  <si>
    <t>Alerting Message Code</t>
  </si>
  <si>
    <t>LKSBXADBEGDAT</t>
  </si>
  <si>
    <t>File Data for LKSBXADBEGDTE</t>
  </si>
  <si>
    <t>LKSBXADBEGDTE</t>
  </si>
  <si>
    <t>Date Residency Began</t>
  </si>
  <si>
    <t>LKSBXADDESC</t>
  </si>
  <si>
    <t>Address Description</t>
  </si>
  <si>
    <t>LKSBXADERRCD1</t>
  </si>
  <si>
    <t>LKSBXADID</t>
  </si>
  <si>
    <t>Subject-to-Address Table Key</t>
  </si>
  <si>
    <t>LKSBXADORD</t>
  </si>
  <si>
    <t>Ordering for Relationship Type</t>
  </si>
  <si>
    <t>LKSBXADREQKEY</t>
  </si>
  <si>
    <t>LKSBXADRPTCNT</t>
  </si>
  <si>
    <t>LKSBXADRPTDAT</t>
  </si>
  <si>
    <t>File Data for LKSBXADRPTDTE</t>
  </si>
  <si>
    <t>LKSBXADRPTDTE</t>
  </si>
  <si>
    <t>LKSBXADRPTMON</t>
  </si>
  <si>
    <t>LKSBXADSBKEY</t>
  </si>
  <si>
    <t>LKSBXADSBXADKEY</t>
  </si>
  <si>
    <t>Subj/Addr Sister (LKFFSBXAD)</t>
  </si>
  <si>
    <t>LKSBXADSRC</t>
  </si>
  <si>
    <t>LKSBXADSTAT</t>
  </si>
  <si>
    <t>Ownership Status</t>
  </si>
  <si>
    <t>LKSBXADTYP</t>
  </si>
  <si>
    <t>LKSBXADVRF</t>
  </si>
  <si>
    <t>Verify Address</t>
  </si>
  <si>
    <t>LKSBXADVRFDAT</t>
  </si>
  <si>
    <t>File Data for LKSBXADVRFDTE</t>
  </si>
  <si>
    <t>LKSBXADVRFDTE</t>
  </si>
  <si>
    <t>LKSBXCLCLKEY</t>
  </si>
  <si>
    <t>Collection Table Key (LKFFCOL)</t>
  </si>
  <si>
    <t>LKFFSBXCL</t>
  </si>
  <si>
    <t>LKSBXCLID</t>
  </si>
  <si>
    <t>Subject-to-Collection Xref Key</t>
  </si>
  <si>
    <t>LKSBXCLORD</t>
  </si>
  <si>
    <t>LKSBXCLREQKEY</t>
  </si>
  <si>
    <t>LKSBXCLSBKEY</t>
  </si>
  <si>
    <t>LKSBXCLSBXCLKEY</t>
  </si>
  <si>
    <t>Subject/Col Sister (LKFFSBXCL)</t>
  </si>
  <si>
    <t>LKSBXCLTYP</t>
  </si>
  <si>
    <t>Collection Relationship Type</t>
  </si>
  <si>
    <t>LKSBXEM1STDAT</t>
  </si>
  <si>
    <t>File Data for LKEM1STDTE</t>
  </si>
  <si>
    <t>LKFFSBXEM</t>
  </si>
  <si>
    <t>LKSBXEM1STDTE</t>
  </si>
  <si>
    <t>LKSBXEMEMKEY</t>
  </si>
  <si>
    <t>LKSBXEMID</t>
  </si>
  <si>
    <t>Subject-to-Employment Xref Key</t>
  </si>
  <si>
    <t>LKSBXEMORD</t>
  </si>
  <si>
    <t>LKSBXEMREQKEY</t>
  </si>
  <si>
    <t>LKSBXEMRPTCNT</t>
  </si>
  <si>
    <t>LKSBXEMRPTDAT</t>
  </si>
  <si>
    <t>File Data for LKEMRPTDTE</t>
  </si>
  <si>
    <t>LKSBXEMRPTDTE</t>
  </si>
  <si>
    <t>LKSBXEMSBKEY</t>
  </si>
  <si>
    <t>LKSBXEMSBXEMKEY</t>
  </si>
  <si>
    <t>Subject/Emp Sister (LKFFSBXEM)</t>
  </si>
  <si>
    <t>LKSBXEMSRC</t>
  </si>
  <si>
    <t>LKSBXEMTYP</t>
  </si>
  <si>
    <t>LKSBXID1STDAT</t>
  </si>
  <si>
    <t>File Data for LKSBXID1STDTE</t>
  </si>
  <si>
    <t>LKFFSBXID</t>
  </si>
  <si>
    <t>LKSBXID1STDTE</t>
  </si>
  <si>
    <t>LKSBXIDAGEHIGH</t>
  </si>
  <si>
    <t>Last Age Possible When Issued</t>
  </si>
  <si>
    <t>LKSBXIDAGELOW</t>
  </si>
  <si>
    <t>First Age Possible When Issued</t>
  </si>
  <si>
    <t>LKSBXIDALERT</t>
  </si>
  <si>
    <t>LKSBXIDBEGSTAT</t>
  </si>
  <si>
    <t>Year Issued Status</t>
  </si>
  <si>
    <t>LKSBXIDERRCD1</t>
  </si>
  <si>
    <t>LKSBXIDID</t>
  </si>
  <si>
    <t>Subject-to-Identification Key</t>
  </si>
  <si>
    <t>LKSBXIDIDKEY</t>
  </si>
  <si>
    <t>Identification Key (LKFFID)</t>
  </si>
  <si>
    <t>LKSBXIDMTCH</t>
  </si>
  <si>
    <t>LKSBXIDORD</t>
  </si>
  <si>
    <t>Ordering for Type of ID</t>
  </si>
  <si>
    <t>LKSBXIDREQKEY</t>
  </si>
  <si>
    <t>LKSBXIDRPTCNT</t>
  </si>
  <si>
    <t>LKSBXIDRPTDAT</t>
  </si>
  <si>
    <t>File Data for LKSBXIDRPTDTE</t>
  </si>
  <si>
    <t>LKSBXIDRPTDTE</t>
  </si>
  <si>
    <t>LKSBXIDRPTMON</t>
  </si>
  <si>
    <t>LKSBXIDSBKEY</t>
  </si>
  <si>
    <t>LKSBXIDSRC</t>
  </si>
  <si>
    <t>LKSBXIDSTAT</t>
  </si>
  <si>
    <t>Relationship Status</t>
  </si>
  <si>
    <t>LKSBXIDTYP</t>
  </si>
  <si>
    <t>LKSBXIDVRF</t>
  </si>
  <si>
    <t>Verify Identification</t>
  </si>
  <si>
    <t>LKSBXIQID</t>
  </si>
  <si>
    <t>Subject-to-Inquiry Table Key</t>
  </si>
  <si>
    <t>LKFFSBXIQ</t>
  </si>
  <si>
    <t>LKSBXIQIQKEY</t>
  </si>
  <si>
    <t>Inquiry Table Key (LKFFINQ)</t>
  </si>
  <si>
    <t>LKSBXIQORD</t>
  </si>
  <si>
    <t>Ordering for Relstionship Type</t>
  </si>
  <si>
    <t>LKSBXIQREQKEY</t>
  </si>
  <si>
    <t>LKSBXIQSBKEY</t>
  </si>
  <si>
    <t>LKSBXIQSBXIQKEY</t>
  </si>
  <si>
    <t>Subject/Inq Sister (LKFFSBXIQ)</t>
  </si>
  <si>
    <t>LKSBXIQTYP</t>
  </si>
  <si>
    <t>Inquiry Relationship Type</t>
  </si>
  <si>
    <t>LKSBXPBID</t>
  </si>
  <si>
    <t>Subject-to-Public Record Key</t>
  </si>
  <si>
    <t>LKFFSBXPB</t>
  </si>
  <si>
    <t>LKSBXPBORD</t>
  </si>
  <si>
    <t>LKSBXPBPBKEY</t>
  </si>
  <si>
    <t>Public Record Key (LKFFPUB)</t>
  </si>
  <si>
    <t>LKSBXPBREQKEY</t>
  </si>
  <si>
    <t>LKSBXPBSBKEY</t>
  </si>
  <si>
    <t>LKSBXPBSBXPBKEY</t>
  </si>
  <si>
    <t>Subject/Pub Sister (LKFFSBXPB)</t>
  </si>
  <si>
    <t>LKSBXPBTYP</t>
  </si>
  <si>
    <t>Public Record Relation Type</t>
  </si>
  <si>
    <t>LKSBXPH1STDAT</t>
  </si>
  <si>
    <t>File Data for LKSBXPH1STDTE</t>
  </si>
  <si>
    <t>LKFFSBXPH</t>
  </si>
  <si>
    <t>LKSBXPH1STDTE</t>
  </si>
  <si>
    <t>LKSBXPHALERT</t>
  </si>
  <si>
    <t>LKSBXPHBEGDAT</t>
  </si>
  <si>
    <t>File Data for LKSBXPHBEGDTE</t>
  </si>
  <si>
    <t>LKSBXPHBEGDTE</t>
  </si>
  <si>
    <t>Date Effective</t>
  </si>
  <si>
    <t>LKSBXPHID</t>
  </si>
  <si>
    <t>Subject-to-Phone X-ref Key</t>
  </si>
  <si>
    <t>LKSBXPHORD</t>
  </si>
  <si>
    <t>LKSBXPHPHKEY</t>
  </si>
  <si>
    <t>LKSBXPHREQKEY</t>
  </si>
  <si>
    <t>LKSBXPHRPTCNT</t>
  </si>
  <si>
    <t>LKSBXPHRPTDAT</t>
  </si>
  <si>
    <t>File Data for LKSBXPHRPTDTE</t>
  </si>
  <si>
    <t>LKSBXPHRPTDTE</t>
  </si>
  <si>
    <t>LKSBXPHRPTMON</t>
  </si>
  <si>
    <t>LKSBXPHMON</t>
  </si>
  <si>
    <t>LKSBXPHSBKEY</t>
  </si>
  <si>
    <t>LKSBXPHSBXPHKEY</t>
  </si>
  <si>
    <t>Subject/Phn Sister (LKFFSBXPH)</t>
  </si>
  <si>
    <t>LKSBXPHSRC</t>
  </si>
  <si>
    <t>LKSBXPHTYP</t>
  </si>
  <si>
    <t>LKSBXPHVRFDAT</t>
  </si>
  <si>
    <t>File Data for LKSBXPHVRFDTE</t>
  </si>
  <si>
    <t>LKSBXPHVRFDTE</t>
  </si>
  <si>
    <t>LKSBXSBID</t>
  </si>
  <si>
    <t>Subject-to-Subject Table Key</t>
  </si>
  <si>
    <t>LKFFSBXSB</t>
  </si>
  <si>
    <t>LKSBXSBREQKEY</t>
  </si>
  <si>
    <t>LKSBXSBSBKEY</t>
  </si>
  <si>
    <t>LKSBXTRID</t>
  </si>
  <si>
    <t>Subject-to-Tradeline Table Key</t>
  </si>
  <si>
    <t>LKFFSBXTR</t>
  </si>
  <si>
    <t>LKSBXTRORD</t>
  </si>
  <si>
    <t>LKSBXTRREQKEY</t>
  </si>
  <si>
    <t>LKSBXTRSBKEY</t>
  </si>
  <si>
    <t>LKSBXTRSBXTRKEY</t>
  </si>
  <si>
    <t>Subject/Trd Sister (LKFFSBXTR)</t>
  </si>
  <si>
    <t>LKSBXTRSRC</t>
  </si>
  <si>
    <t>LKSBXTRTRKEY</t>
  </si>
  <si>
    <t>Tradeline Table Key (LKFFTRLN)</t>
  </si>
  <si>
    <t>LKSBXTRTYP</t>
  </si>
  <si>
    <t>Tradeline Relationship Type</t>
  </si>
  <si>
    <t>LKSBXXADCKEY</t>
  </si>
  <si>
    <t>Consumer Relation (LKFFSBXAD)</t>
  </si>
  <si>
    <t>LKFFSBXXAD</t>
  </si>
  <si>
    <t>LKSBXXADGKEY</t>
  </si>
  <si>
    <t>Last Rpt Relation (LKFFSBXAD)</t>
  </si>
  <si>
    <t>LKSBXXADID</t>
  </si>
  <si>
    <t>Subj-to-Addr Group Table Key</t>
  </si>
  <si>
    <t>LKSBXXADREQKEY</t>
  </si>
  <si>
    <t>LKSBXXADTKEY</t>
  </si>
  <si>
    <t>Trigger Relation (LKFFSBXAD)</t>
  </si>
  <si>
    <t>LKSBXXEMCKEY</t>
  </si>
  <si>
    <t>Consumer Relation (LKFFSBXEM)</t>
  </si>
  <si>
    <t>LKFFSBXXEM</t>
  </si>
  <si>
    <t>LKSBXXEMID</t>
  </si>
  <si>
    <t>Subj-to-Emp Group Table Key</t>
  </si>
  <si>
    <t>LKSBXXEMREQKEY</t>
  </si>
  <si>
    <t>LKSBXXEMTKEY</t>
  </si>
  <si>
    <t>Trigger Relation (LKFFSBXEM)</t>
  </si>
  <si>
    <t>LKSBXXIQCKEY</t>
  </si>
  <si>
    <t>Consumer Relation (LKFFSBXIQ)</t>
  </si>
  <si>
    <t>LKFFSBXXIQ</t>
  </si>
  <si>
    <t>LKSBXXIQGKEY</t>
  </si>
  <si>
    <t>Grantor Relation (LKFFSBXIQ)</t>
  </si>
  <si>
    <t>LKSBXXIQID</t>
  </si>
  <si>
    <t>Subj-to-Inq Group Table Key</t>
  </si>
  <si>
    <t>LKSBXXIQQKEY</t>
  </si>
  <si>
    <t>Inquiry Relation (LKFFSBXIQ)</t>
  </si>
  <si>
    <t>LKSBXXIQREQKEY</t>
  </si>
  <si>
    <t>LKSBXXIQTKEY</t>
  </si>
  <si>
    <t>Trigger Relation (LKFFSBXIQ)</t>
  </si>
  <si>
    <t>LKSBXXPBCKEY</t>
  </si>
  <si>
    <t>Consumer Relation (LKFFSBXPB)</t>
  </si>
  <si>
    <t>LKFFSBXXPB</t>
  </si>
  <si>
    <t>LKSBXXPBGKEY</t>
  </si>
  <si>
    <t>Grantor Relation (LKFFSBXPB)</t>
  </si>
  <si>
    <t>LKSBXXPBID</t>
  </si>
  <si>
    <t>Subj-to-Pub Rec Grp Table Key</t>
  </si>
  <si>
    <t>LKSBXXPBREQKEY</t>
  </si>
  <si>
    <t>LKSBXXPBTKEY</t>
  </si>
  <si>
    <t>Trigger Relation (LKFFSBXPB)</t>
  </si>
  <si>
    <t>LKSBXXPHCKEY</t>
  </si>
  <si>
    <t>Consumer Relation (LKFFSBXPH)</t>
  </si>
  <si>
    <t>LKFFSBXXPH</t>
  </si>
  <si>
    <t>LKSBXXPHID</t>
  </si>
  <si>
    <t>Subj-to-Phone Group Table Key</t>
  </si>
  <si>
    <t>LKSBXXPHREQKEY</t>
  </si>
  <si>
    <t>LKSBXXPHTKEY</t>
  </si>
  <si>
    <t>Trigger Relation (LKFFSBXPH)</t>
  </si>
  <si>
    <t>LKSBXXTRCKEY</t>
  </si>
  <si>
    <t>Consumer Relation (LKFFSBXTR)</t>
  </si>
  <si>
    <t>LKFFSBXXTR</t>
  </si>
  <si>
    <t>LKSBXXTRGKEY</t>
  </si>
  <si>
    <t>Grantor Relation (LKFFSBXTR)</t>
  </si>
  <si>
    <t>LKSBXXTRID</t>
  </si>
  <si>
    <t>Subj-to-Trd Group Table Key</t>
  </si>
  <si>
    <t>LKSBXXTRREQKEY</t>
  </si>
  <si>
    <t>LKSBXXTRTKEY</t>
  </si>
  <si>
    <t>Trigger Relation (LKFFSBXTR)</t>
  </si>
  <si>
    <t>LKSCA120</t>
  </si>
  <si>
    <t>TRADELINES 120-180 DAYS LATE</t>
  </si>
  <si>
    <t>LKSCA1B2</t>
  </si>
  <si>
    <t>1ST MORTGAGE BALANCE 2</t>
  </si>
  <si>
    <t>LKSCA1D2</t>
  </si>
  <si>
    <t>1ST MORTGAGE DATE OPEN 2</t>
  </si>
  <si>
    <t>LKSCA1H</t>
  </si>
  <si>
    <t>1ST MORTGAGE HIGH CREDIT</t>
  </si>
  <si>
    <t>LKSCA1H2</t>
  </si>
  <si>
    <t>1ST MORTGAGE HIGH CREDIT 2</t>
  </si>
  <si>
    <t>LKSCA1M</t>
  </si>
  <si>
    <t>1ST MORTGAGE CREDITOR NAME</t>
  </si>
  <si>
    <t>LKSCA1M2</t>
  </si>
  <si>
    <t>1ST MORTGAGE CREDITOR NAME 2</t>
  </si>
  <si>
    <t>LKSCA1MB</t>
  </si>
  <si>
    <t>1ST MORTGAGE BALANCE</t>
  </si>
  <si>
    <t>LKSCA1MD</t>
  </si>
  <si>
    <t>1ST MORTGAGE DATE OPEN</t>
  </si>
  <si>
    <t>LKSCA1MH</t>
  </si>
  <si>
    <t>HIGH CREDIT OF 1ST MORTGAGE</t>
  </si>
  <si>
    <t>LKSCA1MT</t>
  </si>
  <si>
    <t>PRESENCE OF 1ST MORT TRADELINE</t>
  </si>
  <si>
    <t>LKSCA2B2</t>
  </si>
  <si>
    <t>2ND MORTGAGE BALANCE 2</t>
  </si>
  <si>
    <t>LKSCA2D2</t>
  </si>
  <si>
    <t>2ND MORTGAGE DATE OPEN 2</t>
  </si>
  <si>
    <t>LKSCA2H2</t>
  </si>
  <si>
    <t>2ND MORTGAGE HIGH CREDIT 2</t>
  </si>
  <si>
    <t>LKSCA2M</t>
  </si>
  <si>
    <t>2ND MORTGAGE CREDITOR NAME</t>
  </si>
  <si>
    <t>LKSCA2M2</t>
  </si>
  <si>
    <t>2ND MORTGAGE CREDITOR NAME 2</t>
  </si>
  <si>
    <t>LKSCA2MB</t>
  </si>
  <si>
    <t>2ND MORTGAGE BALANCE</t>
  </si>
  <si>
    <t>LKSCA2MD</t>
  </si>
  <si>
    <t>2ND MORTGAGE DATE OPEN</t>
  </si>
  <si>
    <t>LKSCA2MH</t>
  </si>
  <si>
    <t>2ND MORTGAGE HIGH CREDIT</t>
  </si>
  <si>
    <t>LKSCA30</t>
  </si>
  <si>
    <t>TRADELINES 30 DAYS PAST DUE</t>
  </si>
  <si>
    <t>LKSCA60</t>
  </si>
  <si>
    <t>TRADELINES 60 DAYS PAST DUE</t>
  </si>
  <si>
    <t>LKSCA90</t>
  </si>
  <si>
    <t>TRADELINES 90 DAYS PAST DUE</t>
  </si>
  <si>
    <t>LKSCAACI</t>
  </si>
  <si>
    <t>FACTA ALERT CODE INIDICATOR</t>
  </si>
  <si>
    <t>LKSCAADI</t>
  </si>
  <si>
    <t>ADDRESS DISCREPANCY INDICATOR</t>
  </si>
  <si>
    <t>LKSCAAL</t>
  </si>
  <si>
    <t>PRESENCE OF AUTO LOAN</t>
  </si>
  <si>
    <t>LKSCAALU</t>
  </si>
  <si>
    <t>AUTO LOAN UTILIZATION</t>
  </si>
  <si>
    <t>LKSCABAL</t>
  </si>
  <si>
    <t>BALANCE OF OPEN AUTO LOANS</t>
  </si>
  <si>
    <t>LKSCABB</t>
  </si>
  <si>
    <t>BANKCARD BALANCE</t>
  </si>
  <si>
    <t>LKSCABB2</t>
  </si>
  <si>
    <t>BANKCARD 2 BALANCE</t>
  </si>
  <si>
    <t>LKSCABB3</t>
  </si>
  <si>
    <t>BANKCARD 3 BALANCE</t>
  </si>
  <si>
    <t>LKSCABB4</t>
  </si>
  <si>
    <t>BANKCARD 4 BALANCE</t>
  </si>
  <si>
    <t>LKSCABB5</t>
  </si>
  <si>
    <t>BANKCARD 5 BALANCE</t>
  </si>
  <si>
    <t>LKSCABBT</t>
  </si>
  <si>
    <t>OPEN TO BUY BANKCARD TRADES</t>
  </si>
  <si>
    <t>LKSCABH</t>
  </si>
  <si>
    <t>BANKCARD HIGH CREDIT</t>
  </si>
  <si>
    <t>LKSCABH2</t>
  </si>
  <si>
    <t>BANKCARD 2 HIGH CREDIT</t>
  </si>
  <si>
    <t>LKSCABH3</t>
  </si>
  <si>
    <t>BANKCARD 3 HIGH CREDIT</t>
  </si>
  <si>
    <t>LKSCABH4</t>
  </si>
  <si>
    <t>BANKCARD 4 HIGH CREDIT</t>
  </si>
  <si>
    <t>LKSCABH5</t>
  </si>
  <si>
    <t>BANKCARD 5 HIGH CREDIT</t>
  </si>
  <si>
    <t>LKSCABHE</t>
  </si>
  <si>
    <t>BALANCE OF HELOC TRADELINES</t>
  </si>
  <si>
    <t>LKSCABJG</t>
  </si>
  <si>
    <t>AGGREGATE AMOUNT OF JUDGEMENTS</t>
  </si>
  <si>
    <t>LKSCABLC</t>
  </si>
  <si>
    <t>AGGREGATE BALANCE ON COLLECTS</t>
  </si>
  <si>
    <t>LKSCABN</t>
  </si>
  <si>
    <t>BANKCARD CREDITOR NAME</t>
  </si>
  <si>
    <t>LKSCABN2</t>
  </si>
  <si>
    <t>BANKCARD 2 CREDITOR NAME</t>
  </si>
  <si>
    <t>LKSCABN3</t>
  </si>
  <si>
    <t>BANKCARD 3 CREDITOR NAME</t>
  </si>
  <si>
    <t>LKSCABN4</t>
  </si>
  <si>
    <t>BANKCARD 4 CREDITOR NAME</t>
  </si>
  <si>
    <t>LKSCABN5</t>
  </si>
  <si>
    <t>BANKCARD 5 CREDITOR NAME</t>
  </si>
  <si>
    <t>LKSCABPF</t>
  </si>
  <si>
    <t>OPEN TO BUY PERSONAL FINANCE</t>
  </si>
  <si>
    <t>LKSCABTL</t>
  </si>
  <si>
    <t>AGGREGATE AMOUNT OF TAX LIENS</t>
  </si>
  <si>
    <t>LKSCACA</t>
  </si>
  <si>
    <t>Credit Bureau CURRENT ADDRESS</t>
  </si>
  <si>
    <t>LKSCACC</t>
  </si>
  <si>
    <t>Credit Bureau CURRENT CITY</t>
  </si>
  <si>
    <t>LKSCACLA</t>
  </si>
  <si>
    <t>CLOSED AUTO - NO NEW AUTO</t>
  </si>
  <si>
    <t>LKSCACS</t>
  </si>
  <si>
    <t>Credit Bureau CURRENT STATE</t>
  </si>
  <si>
    <t>LKSCACZ</t>
  </si>
  <si>
    <t>Credit Bureau CURRENT ZIP</t>
  </si>
  <si>
    <t>LKSCADJ</t>
  </si>
  <si>
    <t>Adjusted Score</t>
  </si>
  <si>
    <t>LKSCORE</t>
  </si>
  <si>
    <t>LKSCAEMA</t>
  </si>
  <si>
    <t>PLACE OF EMPLOYMENT CITY</t>
  </si>
  <si>
    <t>LKSCAEMN</t>
  </si>
  <si>
    <t>PLACE OF EMPLOYMENT NAME</t>
  </si>
  <si>
    <t>LKSCAEMS</t>
  </si>
  <si>
    <t>PLACE OF EMPLOYMENT - STATE</t>
  </si>
  <si>
    <t>LKSCAEQN</t>
  </si>
  <si>
    <t>EQ SEQUENCE NUMBER</t>
  </si>
  <si>
    <t>LKSCAF1A</t>
  </si>
  <si>
    <t>FORMER 1 Credit Bureau ADDRESS</t>
  </si>
  <si>
    <t>LKSCAF1C</t>
  </si>
  <si>
    <t>FORMER 1 Credit Bureau CITY</t>
  </si>
  <si>
    <t>LKSCAF1S</t>
  </si>
  <si>
    <t>FORMER 1 Credit Bureau STATE</t>
  </si>
  <si>
    <t>LKSCAF1Z</t>
  </si>
  <si>
    <t>FORMER 1 Credit Bureau ZIP</t>
  </si>
  <si>
    <t>LKSCAF2A</t>
  </si>
  <si>
    <t>FORMER 2 Credit Bureau ADDRESS</t>
  </si>
  <si>
    <t>LKSCAF2C</t>
  </si>
  <si>
    <t>FORMER 2 Credit Bureau CITY</t>
  </si>
  <si>
    <t>LKSCAF2S</t>
  </si>
  <si>
    <t>FORMER 2 Credit Bureau STATE</t>
  </si>
  <si>
    <t>LKSCAF2Z</t>
  </si>
  <si>
    <t>FORMER 2 Credit Bureau ZIP</t>
  </si>
  <si>
    <t>LKSCAFAI</t>
  </si>
  <si>
    <t>FACTA FRAUD ALERT INDICATOR</t>
  </si>
  <si>
    <t>LKSCAHAL</t>
  </si>
  <si>
    <t>HIGH CREDIT OPEN AUTO LOANS</t>
  </si>
  <si>
    <t>LKSCAHBM</t>
  </si>
  <si>
    <t>HIGHEST BALANCE ON MORTGAGE</t>
  </si>
  <si>
    <t>LKSCAJLI</t>
  </si>
  <si>
    <t>SAT JUDGMENTS/LIENS INDICATOR</t>
  </si>
  <si>
    <t>LKSCAMPY</t>
  </si>
  <si>
    <t>AGGREGATE MONTHLY PAY OPEN TL</t>
  </si>
  <si>
    <t>LKSCAMRI</t>
  </si>
  <si>
    <t>2 MOST RECENT REG. INQUIRIES</t>
  </si>
  <si>
    <t>LKSCANBC</t>
  </si>
  <si>
    <t>NEW BANKCARDS LAST 6 MONTHS</t>
  </si>
  <si>
    <t>LKSCANJG</t>
  </si>
  <si>
    <t>NUMBER OF JUDGEMENTS</t>
  </si>
  <si>
    <t>LKSCANM</t>
  </si>
  <si>
    <t>NEW 1ST MORTGAGE LAST 6 MONTHS</t>
  </si>
  <si>
    <t>LKSCANTL</t>
  </si>
  <si>
    <t>NUMBER OF TAX LIENS</t>
  </si>
  <si>
    <t>LKSCAOAL</t>
  </si>
  <si>
    <t>NUMBER OF OPEN AUTO LOANS</t>
  </si>
  <si>
    <t>LKSCAOHE</t>
  </si>
  <si>
    <t>OPEN TO BUY HELOC</t>
  </si>
  <si>
    <t>LKSCAPDC</t>
  </si>
  <si>
    <t># OF PAID 3RD PARTY COLLECTION</t>
  </si>
  <si>
    <t>LKSCAPH</t>
  </si>
  <si>
    <t>SINGLE MOST RECENT PHONE</t>
  </si>
  <si>
    <t>LKSCARS</t>
  </si>
  <si>
    <t>RECOVERY SCORE</t>
  </si>
  <si>
    <t>LKSCASSN</t>
  </si>
  <si>
    <t>MDB SOCIAL SECURITY NUMBER</t>
  </si>
  <si>
    <t>LKSCATDT</t>
  </si>
  <si>
    <t>TOTAL DEROG TRADELINES</t>
  </si>
  <si>
    <t>LKSCAUNP</t>
  </si>
  <si>
    <t># OF UNPAID 3RD PARTY COLLECTS</t>
  </si>
  <si>
    <t>LKSCCHRTY</t>
  </si>
  <si>
    <t>Charity Indicator</t>
  </si>
  <si>
    <t>LKSCCITY</t>
  </si>
  <si>
    <t>Link Header Neighbor City (MM)</t>
  </si>
  <si>
    <t>LKSCCOAR</t>
  </si>
  <si>
    <t>COA/NCOA Result Code (MM)</t>
  </si>
  <si>
    <t>LKSCDAPP</t>
  </si>
  <si>
    <t>DAP Primary Result Code (MM)</t>
  </si>
  <si>
    <t>LKSCDESC</t>
  </si>
  <si>
    <t>LKSCDTI</t>
  </si>
  <si>
    <t>Score Date</t>
  </si>
  <si>
    <t>LKSCFPLPER</t>
  </si>
  <si>
    <t>Federal Poverty Level Percent</t>
  </si>
  <si>
    <t>LKSCHDRT</t>
  </si>
  <si>
    <t>Link Header Type (MM)</t>
  </si>
  <si>
    <t>LKSCID</t>
  </si>
  <si>
    <t>Score Table Id</t>
  </si>
  <si>
    <t>LKSCOPTS</t>
  </si>
  <si>
    <t>Link Opt Search Code (MM)</t>
  </si>
  <si>
    <t>LKSCOUT</t>
  </si>
  <si>
    <t>Output Record Format (MM)</t>
  </si>
  <si>
    <t>LKSCREQKEY</t>
  </si>
  <si>
    <t>LKSCRNG</t>
  </si>
  <si>
    <t>Score Range</t>
  </si>
  <si>
    <t>LKSCSCR</t>
  </si>
  <si>
    <t>Score Value</t>
  </si>
  <si>
    <t>LKSCST</t>
  </si>
  <si>
    <t>Link Header Neighbor ST (MM)</t>
  </si>
  <si>
    <t>LKSCTYP</t>
  </si>
  <si>
    <t>SCORE Type</t>
  </si>
  <si>
    <t>LKSCZIP</t>
  </si>
  <si>
    <t>Link Header Neighbor Zip</t>
  </si>
  <si>
    <t>LKSDAAS</t>
  </si>
  <si>
    <t>Active Address Sources</t>
  </si>
  <si>
    <t>LKSDACCT</t>
  </si>
  <si>
    <t>Application Account Number</t>
  </si>
  <si>
    <t>LKSDACOD</t>
  </si>
  <si>
    <t>Name/Add Add-On Code</t>
  </si>
  <si>
    <t>LKSDADD1</t>
  </si>
  <si>
    <t>Debtor Address 1</t>
  </si>
  <si>
    <t>LKSDADD2</t>
  </si>
  <si>
    <t>Debtor Address 2</t>
  </si>
  <si>
    <t>LKSDADEL</t>
  </si>
  <si>
    <t>Debtor Add Delivery Point</t>
  </si>
  <si>
    <t>LKSDADMT</t>
  </si>
  <si>
    <t>Address Match Level</t>
  </si>
  <si>
    <t>LKSDADR</t>
  </si>
  <si>
    <t>Address rank</t>
  </si>
  <si>
    <t>LKSDADSC</t>
  </si>
  <si>
    <t>Address score</t>
  </si>
  <si>
    <t>LKSDADST</t>
  </si>
  <si>
    <t>Address status</t>
  </si>
  <si>
    <t>LKSDADTI</t>
  </si>
  <si>
    <t>Date of Area Code Change</t>
  </si>
  <si>
    <t>LKSDAFI</t>
  </si>
  <si>
    <t>Address Fraud Indicator</t>
  </si>
  <si>
    <t>LKSDAMTC</t>
  </si>
  <si>
    <t>Name/Add Match Level</t>
  </si>
  <si>
    <t>LKSDAPS</t>
  </si>
  <si>
    <t>Active Phone Sources</t>
  </si>
  <si>
    <t>LKSDBDAT</t>
  </si>
  <si>
    <t>Debtor's Date of Birth, Text</t>
  </si>
  <si>
    <t>LKSDBDTI</t>
  </si>
  <si>
    <t>Debtor Date of Birth</t>
  </si>
  <si>
    <t>LKSDBNKH</t>
  </si>
  <si>
    <t>Dolan/AC Bankruptcy Match</t>
  </si>
  <si>
    <t>LKSDBULD</t>
  </si>
  <si>
    <t>Address Building Name</t>
  </si>
  <si>
    <t>LKSDCAGE</t>
  </si>
  <si>
    <t>SSN Check Age when Issued</t>
  </si>
  <si>
    <t>LKSDCAR</t>
  </si>
  <si>
    <t>Carrier Route</t>
  </si>
  <si>
    <t>LKSDCDED</t>
  </si>
  <si>
    <t>SSN Check Death Claim</t>
  </si>
  <si>
    <t>LKSDCDIS</t>
  </si>
  <si>
    <t>SSN Check Date Issued (CCYY)</t>
  </si>
  <si>
    <t>LKSDCDTI</t>
  </si>
  <si>
    <t>Link Date Created</t>
  </si>
  <si>
    <t>LKSDCHLD</t>
  </si>
  <si>
    <t>Debtor children</t>
  </si>
  <si>
    <t>LKSDCITY</t>
  </si>
  <si>
    <t>Debtor City</t>
  </si>
  <si>
    <t>LKSDCNTC</t>
  </si>
  <si>
    <t>Debtor County Code</t>
  </si>
  <si>
    <t>LKSDCNTY</t>
  </si>
  <si>
    <t>Debtor County</t>
  </si>
  <si>
    <t>LKSDCOA</t>
  </si>
  <si>
    <t>COA Type</t>
  </si>
  <si>
    <t>LKSDCOAC</t>
  </si>
  <si>
    <t>USPS NCOA Result Code (MM)</t>
  </si>
  <si>
    <t>LKSDCOAD</t>
  </si>
  <si>
    <t>Correctional Address (FS)</t>
  </si>
  <si>
    <t>LKSDCOAH</t>
  </si>
  <si>
    <t>Dolan/AC Change of Add. Match</t>
  </si>
  <si>
    <t>LKSDCOCS</t>
  </si>
  <si>
    <t>Correctional City/St/Zip (FS)</t>
  </si>
  <si>
    <t>LKSDCOFA</t>
  </si>
  <si>
    <t>Correctional Facility (FS)</t>
  </si>
  <si>
    <t>LKSDCRLN</t>
  </si>
  <si>
    <t>Available Credit Line</t>
  </si>
  <si>
    <t>LKSDCRSC</t>
  </si>
  <si>
    <t>LKSDCSIS</t>
  </si>
  <si>
    <t>SSN Check State Issued</t>
  </si>
  <si>
    <t>KLSDCSIS</t>
  </si>
  <si>
    <t>LKSDCSTA</t>
  </si>
  <si>
    <t>SSN Check Status</t>
  </si>
  <si>
    <t>LKSDDAGE</t>
  </si>
  <si>
    <t>Debtor Age</t>
  </si>
  <si>
    <t>LKSDDAMC</t>
  </si>
  <si>
    <t>DAP Level of Match Code FS</t>
  </si>
  <si>
    <t>LKSDDAPF</t>
  </si>
  <si>
    <t>DAP Result Flag (MM)</t>
  </si>
  <si>
    <t>LKSDDAPH</t>
  </si>
  <si>
    <t>DAP Phone #</t>
  </si>
  <si>
    <t>LKSDDDTI</t>
  </si>
  <si>
    <t>Debtor Date of Death</t>
  </si>
  <si>
    <t>LKSDDECH</t>
  </si>
  <si>
    <t>Dolan/AC Deceased Match</t>
  </si>
  <si>
    <t>LKSDDGEN</t>
  </si>
  <si>
    <t>Debtor Gender</t>
  </si>
  <si>
    <t>LKSDDID</t>
  </si>
  <si>
    <t>Direct Inward Dialing</t>
  </si>
  <si>
    <t>LKSDDISH</t>
  </si>
  <si>
    <t>Dolan/AC Search Code Match</t>
  </si>
  <si>
    <t>LKSDDMAS</t>
  </si>
  <si>
    <t>DMA Suppression</t>
  </si>
  <si>
    <t>LKSDDPHN</t>
  </si>
  <si>
    <t>Debtor Phone</t>
  </si>
  <si>
    <t>LKSDDPV</t>
  </si>
  <si>
    <t>Delivery Point Validation</t>
  </si>
  <si>
    <t>LKSDDSSN</t>
  </si>
  <si>
    <t>Debtor SSN</t>
  </si>
  <si>
    <t>LKSDDWLL</t>
  </si>
  <si>
    <t>Dwelling Unit Type</t>
  </si>
  <si>
    <t>LKSDDWUN</t>
  </si>
  <si>
    <t>Dwelling Units</t>
  </si>
  <si>
    <t>LKSDEDAC</t>
  </si>
  <si>
    <t>EDA Search Result Code (MM)</t>
  </si>
  <si>
    <t>LKSDEDU</t>
  </si>
  <si>
    <t>Debtor education</t>
  </si>
  <si>
    <t>LKSDERCODE</t>
  </si>
  <si>
    <t>LKSDERDESC</t>
  </si>
  <si>
    <t>Error Description</t>
  </si>
  <si>
    <t>LKSDFDTI</t>
  </si>
  <si>
    <t>Address First Reported Date</t>
  </si>
  <si>
    <t>LKSDFILE</t>
  </si>
  <si>
    <t>File Name Processed</t>
  </si>
  <si>
    <t>LKSDFINC</t>
  </si>
  <si>
    <t>Median Family Income</t>
  </si>
  <si>
    <t>LKSDFRST</t>
  </si>
  <si>
    <t>Debtor First Name</t>
  </si>
  <si>
    <t>LKSDGENA</t>
  </si>
  <si>
    <t>Gender Alert</t>
  </si>
  <si>
    <t>LKSDGNDR</t>
  </si>
  <si>
    <t>Debtor gender</t>
  </si>
  <si>
    <t>LKSDGVNA</t>
  </si>
  <si>
    <t>Given Name Alert</t>
  </si>
  <si>
    <t>LKSDHDAT</t>
  </si>
  <si>
    <t>Head of House Birth Date, Text</t>
  </si>
  <si>
    <t>LKSDHDTI</t>
  </si>
  <si>
    <t>Head of Household Birthdate</t>
  </si>
  <si>
    <t>LKSDHBTH</t>
  </si>
  <si>
    <t>LKSDHINC</t>
  </si>
  <si>
    <t>Household income</t>
  </si>
  <si>
    <t>LKSDHOWN</t>
  </si>
  <si>
    <t>Homeowner Probability</t>
  </si>
  <si>
    <t>LKSDHSEX</t>
  </si>
  <si>
    <t>Head of Household Gender</t>
  </si>
  <si>
    <t>LKSDHVAL</t>
  </si>
  <si>
    <t>Median Home Value</t>
  </si>
  <si>
    <t>LKSDINC</t>
  </si>
  <si>
    <t>Income Code</t>
  </si>
  <si>
    <t>LKSDJAMT</t>
  </si>
  <si>
    <t>Judgement/Lien Amount</t>
  </si>
  <si>
    <t>LKSDJCAS</t>
  </si>
  <si>
    <t>Judgement/Lien Case Number</t>
  </si>
  <si>
    <t>LKSDJCR</t>
  </si>
  <si>
    <t>Judgement/Lien Creditor</t>
  </si>
  <si>
    <t>LKSDJDTI</t>
  </si>
  <si>
    <t>Judgement/Lien Filing Date</t>
  </si>
  <si>
    <t>LKSDJFTP</t>
  </si>
  <si>
    <t>Judgement/Lien Filing Type</t>
  </si>
  <si>
    <t>LKSDJNM</t>
  </si>
  <si>
    <t>Judgement/Lien Debtor Name</t>
  </si>
  <si>
    <t>LKSDJUDC</t>
  </si>
  <si>
    <t>Judgement Count (FS)</t>
  </si>
  <si>
    <t>LKSDLAST</t>
  </si>
  <si>
    <t>Debtor Last Name</t>
  </si>
  <si>
    <t>LKSDLCD</t>
  </si>
  <si>
    <t>USPS NCOA Link Code</t>
  </si>
  <si>
    <t>LKSDLDTI</t>
  </si>
  <si>
    <t>Current Addr Since Date (LOR)</t>
  </si>
  <si>
    <t>LKSDLIEN</t>
  </si>
  <si>
    <t>Tax Lien Count (FS)</t>
  </si>
  <si>
    <t>LKSDLOR</t>
  </si>
  <si>
    <t>Length of Residence</t>
  </si>
  <si>
    <t>LKSDMAIL</t>
  </si>
  <si>
    <t>LKSDMAR</t>
  </si>
  <si>
    <t>Debtor married</t>
  </si>
  <si>
    <t>LKSDMASC</t>
  </si>
  <si>
    <t>Direct Marketing Sup Code (FS)</t>
  </si>
  <si>
    <t>LKSDMDTI</t>
  </si>
  <si>
    <t>NCOA Move Date</t>
  </si>
  <si>
    <t>LKSDMIDL</t>
  </si>
  <si>
    <t>Debtor Middle Name</t>
  </si>
  <si>
    <t>LKSDMOK</t>
  </si>
  <si>
    <t>Mailable flag</t>
  </si>
  <si>
    <t>LKSDMRN</t>
  </si>
  <si>
    <t>LKSDMSG1</t>
  </si>
  <si>
    <t>Vendor Message 1</t>
  </si>
  <si>
    <t>LKSDMSG2</t>
  </si>
  <si>
    <t>Vendor Message 2</t>
  </si>
  <si>
    <t>LKSDMSG3</t>
  </si>
  <si>
    <t>Vendor Message 3</t>
  </si>
  <si>
    <t>LKSDMSG4</t>
  </si>
  <si>
    <t>Vendor Message 4</t>
  </si>
  <si>
    <t>LKSDMSG5</t>
  </si>
  <si>
    <t>Vendor Message 5</t>
  </si>
  <si>
    <t>LKSDMSS1</t>
  </si>
  <si>
    <t>Vendor Message Subtype 1</t>
  </si>
  <si>
    <t>LKSDMSS2</t>
  </si>
  <si>
    <t>Vendor Message Subtype 2</t>
  </si>
  <si>
    <t>LKSDMSS3</t>
  </si>
  <si>
    <t>Vendor Message Subtype 3</t>
  </si>
  <si>
    <t>LKSDMSS4</t>
  </si>
  <si>
    <t>Vendor Message Subtype 4</t>
  </si>
  <si>
    <t>LKSDMSS5</t>
  </si>
  <si>
    <t>Vendor Message Subtype 5</t>
  </si>
  <si>
    <t>LKSDMST1</t>
  </si>
  <si>
    <t>Vendor Message Type 1</t>
  </si>
  <si>
    <t>LKSDMST2</t>
  </si>
  <si>
    <t>Vendor Message Type 2</t>
  </si>
  <si>
    <t>LKSDMST3</t>
  </si>
  <si>
    <t>Vendor Message Type 3</t>
  </si>
  <si>
    <t>LKSDMST4</t>
  </si>
  <si>
    <t>Vendor Message Type 4</t>
  </si>
  <si>
    <t>LKSDMST5</t>
  </si>
  <si>
    <t>Vendor Message Type 5</t>
  </si>
  <si>
    <t>LKSDMTCH</t>
  </si>
  <si>
    <t>Match Level Confidence Code</t>
  </si>
  <si>
    <t>LKSDMVTP</t>
  </si>
  <si>
    <t>Move Type</t>
  </si>
  <si>
    <t>LKSDNAC</t>
  </si>
  <si>
    <t>LKSDNAD2</t>
  </si>
  <si>
    <t>NCOA Address 2</t>
  </si>
  <si>
    <t>LKSDNADD</t>
  </si>
  <si>
    <t>NCOA Address</t>
  </si>
  <si>
    <t>LKSDNAOC</t>
  </si>
  <si>
    <t>NCOA Add-On Code</t>
  </si>
  <si>
    <t>LKSDNCAC</t>
  </si>
  <si>
    <t>NCOA Carrier Route Code</t>
  </si>
  <si>
    <t>LKSDNCAR</t>
  </si>
  <si>
    <t>NCOA Carrier Route</t>
  </si>
  <si>
    <t>LKSDNCC</t>
  </si>
  <si>
    <t>NCOA County Code (FS)</t>
  </si>
  <si>
    <t>LKSDNCOA</t>
  </si>
  <si>
    <t>NCOA Indicator</t>
  </si>
  <si>
    <t>LKSDNCRC</t>
  </si>
  <si>
    <t>NCOA Country Code</t>
  </si>
  <si>
    <t>LKSDNCTY</t>
  </si>
  <si>
    <t>NCOA City</t>
  </si>
  <si>
    <t>LKSDNDCD</t>
  </si>
  <si>
    <t>NCOA Delivery Point Code</t>
  </si>
  <si>
    <t>LKSDNDEC</t>
  </si>
  <si>
    <t>NCOA Delivery Code</t>
  </si>
  <si>
    <t>LKSDNDEL</t>
  </si>
  <si>
    <t>NCOA Deliverable Code</t>
  </si>
  <si>
    <t>LKSDNDPC</t>
  </si>
  <si>
    <t>NCOA Dwelling Units</t>
  </si>
  <si>
    <t>LKSDNDUN</t>
  </si>
  <si>
    <t>NCOA Match Code</t>
  </si>
  <si>
    <t>LKSDNFN</t>
  </si>
  <si>
    <t>NCOA First Name</t>
  </si>
  <si>
    <t>LKSDNFOT</t>
  </si>
  <si>
    <t>NCOA Fastdata Footnotes</t>
  </si>
  <si>
    <t>LKSDNLN</t>
  </si>
  <si>
    <t>NCOA Last Name</t>
  </si>
  <si>
    <t>LKSDNMCD</t>
  </si>
  <si>
    <t>NCOA Move Type</t>
  </si>
  <si>
    <t>LKSDNMF</t>
  </si>
  <si>
    <t>NCOA Match Footnote (FS)</t>
  </si>
  <si>
    <t>LKSDNMLV</t>
  </si>
  <si>
    <t>NCOA Match Level</t>
  </si>
  <si>
    <t>LKSDNMN</t>
  </si>
  <si>
    <t>NCOA Middle Name</t>
  </si>
  <si>
    <t>LKSDNMPR</t>
  </si>
  <si>
    <t>LKSDNMSU</t>
  </si>
  <si>
    <t>LKSDNMTP</t>
  </si>
  <si>
    <t>NCOA Nixie Code</t>
  </si>
  <si>
    <t>LKSDNNFT</t>
  </si>
  <si>
    <t>NCOA Nixie Footnotes</t>
  </si>
  <si>
    <t>LKSDNPAC</t>
  </si>
  <si>
    <t>NCOA PACS Confidence Code</t>
  </si>
  <si>
    <t>LKSDNPHN</t>
  </si>
  <si>
    <t>Phone Matching NCOA Result</t>
  </si>
  <si>
    <t>LKSDNPML</t>
  </si>
  <si>
    <t>NCOA Phone Match Level</t>
  </si>
  <si>
    <t>LKSDNST</t>
  </si>
  <si>
    <t>NCOA State</t>
  </si>
  <si>
    <t>LKSDNZIP</t>
  </si>
  <si>
    <t>NCOA Zip Code</t>
  </si>
  <si>
    <t>LKSDOCCU</t>
  </si>
  <si>
    <t>Debtor occupation</t>
  </si>
  <si>
    <t>LKSDOCMT</t>
  </si>
  <si>
    <t>Debtor Occupation Match</t>
  </si>
  <si>
    <t>LKSDOWN</t>
  </si>
  <si>
    <t>Own/Rent Code</t>
  </si>
  <si>
    <t>LKSDOWND</t>
  </si>
  <si>
    <t>Rent/Own Description</t>
  </si>
  <si>
    <t>LKSDPADD</t>
  </si>
  <si>
    <t>LKSDPAVC</t>
  </si>
  <si>
    <t>Phone Append Verify Code (FS)</t>
  </si>
  <si>
    <t>LKSDPAYA</t>
  </si>
  <si>
    <t>LKSDPAYS</t>
  </si>
  <si>
    <t>Payment Advisor Suggestion</t>
  </si>
  <si>
    <t>LKSDPDTI</t>
  </si>
  <si>
    <t>File Processed Date</t>
  </si>
  <si>
    <t>LKSDPFI</t>
  </si>
  <si>
    <t>Phone Fraud Indicator</t>
  </si>
  <si>
    <t>LKSDPGL</t>
  </si>
  <si>
    <t>Poverty guideline</t>
  </si>
  <si>
    <t>LKSDPHCI</t>
  </si>
  <si>
    <t>Caller ID name</t>
  </si>
  <si>
    <t>LKSDPHDA</t>
  </si>
  <si>
    <t>Directory Assistance Listing</t>
  </si>
  <si>
    <t>LKSDPHNS</t>
  </si>
  <si>
    <t>Debtor Phone Source</t>
  </si>
  <si>
    <t>LKSDPHPP</t>
  </si>
  <si>
    <t>Prepaid flag</t>
  </si>
  <si>
    <t>LKSDPHR</t>
  </si>
  <si>
    <t>Phone Rank</t>
  </si>
  <si>
    <t>LKSDPHSC</t>
  </si>
  <si>
    <t>LKSDPHST</t>
  </si>
  <si>
    <t>Phone Status</t>
  </si>
  <si>
    <t>LKSDPHTN</t>
  </si>
  <si>
    <t>Telephone company name</t>
  </si>
  <si>
    <t>LKSDPICI</t>
  </si>
  <si>
    <t>EDA Best Pick Indicator</t>
  </si>
  <si>
    <t>LKSDPNMT</t>
  </si>
  <si>
    <t>Phone Match Level</t>
  </si>
  <si>
    <t>LKSDPOLA</t>
  </si>
  <si>
    <t>Debtor political affiliation</t>
  </si>
  <si>
    <t>LKSDPPER</t>
  </si>
  <si>
    <t>Poverty Percent</t>
  </si>
  <si>
    <t>LKSDPPL</t>
  </si>
  <si>
    <t>Number of household people</t>
  </si>
  <si>
    <t>LKSDRCD</t>
  </si>
  <si>
    <t>Response Code</t>
  </si>
  <si>
    <t>LKSDRDSC</t>
  </si>
  <si>
    <t>LKSDRDTI</t>
  </si>
  <si>
    <t>Phone First Reported Date</t>
  </si>
  <si>
    <t>LKSDRES</t>
  </si>
  <si>
    <t>Debtor length of residency</t>
  </si>
  <si>
    <t>LKSDREST</t>
  </si>
  <si>
    <t>Displays the result codes (FS)</t>
  </si>
  <si>
    <t>LKSDRMFG</t>
  </si>
  <si>
    <t>Return Mail Flag</t>
  </si>
  <si>
    <t>LKSDRQID</t>
  </si>
  <si>
    <t>Link Demo Request ID</t>
  </si>
  <si>
    <t>LKSDSAD1</t>
  </si>
  <si>
    <t>Link Std Input Add Line 1</t>
  </si>
  <si>
    <t>LKSDSAD2</t>
  </si>
  <si>
    <t>Link Std Input Add Line 2</t>
  </si>
  <si>
    <t>LKSDSCR</t>
  </si>
  <si>
    <t>Screen Code</t>
  </si>
  <si>
    <t>LKSDSESI</t>
  </si>
  <si>
    <t>Socio Economic Status Code</t>
  </si>
  <si>
    <t>LKSDSHVI</t>
  </si>
  <si>
    <t>State Home Value</t>
  </si>
  <si>
    <t>LKSDSMC</t>
  </si>
  <si>
    <t>SSN Match Level</t>
  </si>
  <si>
    <t>LKSDSPOU</t>
  </si>
  <si>
    <t>Spouse Code</t>
  </si>
  <si>
    <t>LKSDSRC</t>
  </si>
  <si>
    <t>SSN Return Code</t>
  </si>
  <si>
    <t>LKSDSSCH</t>
  </si>
  <si>
    <t>Dolan/AC SSN Confirmed Match</t>
  </si>
  <si>
    <t>LKSDSSDH</t>
  </si>
  <si>
    <t>Dolan/AC SSN Discrepant Match</t>
  </si>
  <si>
    <t>LKSDSSND</t>
  </si>
  <si>
    <t>Discrepant SSN Confirmed Date</t>
  </si>
  <si>
    <t>LKSDSSNT</t>
  </si>
  <si>
    <t>Debtor's SSN, Text</t>
  </si>
  <si>
    <t>LKSDST</t>
  </si>
  <si>
    <t>Debtor State</t>
  </si>
  <si>
    <t>LKSDSTR1</t>
  </si>
  <si>
    <t>Dolan/AC Return Codes String</t>
  </si>
  <si>
    <t>LKSDSUBA</t>
  </si>
  <si>
    <t>Subunit Alert</t>
  </si>
  <si>
    <t>LKSDSUFA</t>
  </si>
  <si>
    <t>Surname Suffix Alert</t>
  </si>
  <si>
    <t>LKSDSUR</t>
  </si>
  <si>
    <t>Surname Occurrences</t>
  </si>
  <si>
    <t>LKSDSURC</t>
  </si>
  <si>
    <t>Surname Search Res. Code (MM)</t>
  </si>
  <si>
    <t>LKSDSWRT</t>
  </si>
  <si>
    <t>State Wealth Rating</t>
  </si>
  <si>
    <t>LKSDTAS</t>
  </si>
  <si>
    <t>Total Address Sources</t>
  </si>
  <si>
    <t>LKSDTI</t>
  </si>
  <si>
    <t>Statement Date</t>
  </si>
  <si>
    <t>LKSTMNT</t>
  </si>
  <si>
    <t>LKSDTITL</t>
  </si>
  <si>
    <t>Individual Title</t>
  </si>
  <si>
    <t>LKSDTPS</t>
  </si>
  <si>
    <t>Total Phone Sources</t>
  </si>
  <si>
    <t>LKSDTYPE</t>
  </si>
  <si>
    <t>Type of Data In Record</t>
  </si>
  <si>
    <t>LKSDTZON</t>
  </si>
  <si>
    <t>DAP Time Zone</t>
  </si>
  <si>
    <t>LKSDUDTI</t>
  </si>
  <si>
    <t>Date Info. was Last Updated</t>
  </si>
  <si>
    <t>LKSDURBN</t>
  </si>
  <si>
    <t>Urbanization Code</t>
  </si>
  <si>
    <t>LKSDURMN</t>
  </si>
  <si>
    <t>Match Urban Name</t>
  </si>
  <si>
    <t>LKSDURNM</t>
  </si>
  <si>
    <t>Urban Name</t>
  </si>
  <si>
    <t>LKSDURSN</t>
  </si>
  <si>
    <t>Standardized Urban Name</t>
  </si>
  <si>
    <t>LKSDVDTI</t>
  </si>
  <si>
    <t>Validation Date</t>
  </si>
  <si>
    <t>LKSDVLAD</t>
  </si>
  <si>
    <t>Valid Address Flag</t>
  </si>
  <si>
    <t>Y,N</t>
  </si>
  <si>
    <t>LKSDVLPH</t>
  </si>
  <si>
    <t>Valid Phone Flag</t>
  </si>
  <si>
    <t>LKSDVLSN</t>
  </si>
  <si>
    <t>Valid SSN Flag</t>
  </si>
  <si>
    <t>LKSDVNUM</t>
  </si>
  <si>
    <t>Vendor Assigned Number</t>
  </si>
  <si>
    <t>LKSDVWPN</t>
  </si>
  <si>
    <t>Valid Work Phone Number</t>
  </si>
  <si>
    <t>LKSDWPHN</t>
  </si>
  <si>
    <t>Work Phone</t>
  </si>
  <si>
    <t>LKSDWPNM</t>
  </si>
  <si>
    <t>Work Phone Match</t>
  </si>
  <si>
    <t>LKSDZ4RT</t>
  </si>
  <si>
    <t>Link FD ZIP+4 Record Type</t>
  </si>
  <si>
    <t>LKSDZADD</t>
  </si>
  <si>
    <t>ZIP+4 Standard Delivery Add</t>
  </si>
  <si>
    <t>LKSDZAOC</t>
  </si>
  <si>
    <t>ZIP+4 4-Digit Add-On Code</t>
  </si>
  <si>
    <t>LKSDZCAR</t>
  </si>
  <si>
    <t>ZIP+4 Carrier Route</t>
  </si>
  <si>
    <t>LKSDZCRC</t>
  </si>
  <si>
    <t>ZIP+4 Country Code</t>
  </si>
  <si>
    <t>LKSDZCTY</t>
  </si>
  <si>
    <t>ZIP+4 Standard City</t>
  </si>
  <si>
    <t>LKSDZDEL</t>
  </si>
  <si>
    <t>ZIP+4 Delivery Point Code</t>
  </si>
  <si>
    <t>LKSDZFOT</t>
  </si>
  <si>
    <t>ZIP+4 Footnotes</t>
  </si>
  <si>
    <t>LKSSDZFOT</t>
  </si>
  <si>
    <t>LKSDZIP</t>
  </si>
  <si>
    <t>Debtor Zip</t>
  </si>
  <si>
    <t>LKSDZMAT</t>
  </si>
  <si>
    <t>ZIP+4 Match Level</t>
  </si>
  <si>
    <t>LKSDZOAD</t>
  </si>
  <si>
    <t>ZIP+4 Standard Optional Add</t>
  </si>
  <si>
    <t>LKSDZPHN</t>
  </si>
  <si>
    <t>Phone from NCOA Input</t>
  </si>
  <si>
    <t>LKSDZPML</t>
  </si>
  <si>
    <t>NCOA Input Phone Match Level</t>
  </si>
  <si>
    <t>LKSDZST</t>
  </si>
  <si>
    <t>ZIP+4 Standard State</t>
  </si>
  <si>
    <t>LKSDZWUN</t>
  </si>
  <si>
    <t>LKSDZZIP</t>
  </si>
  <si>
    <t>ZIP+4 Standard Zip</t>
  </si>
  <si>
    <t>LKSHAGE</t>
  </si>
  <si>
    <t>Household Member Age</t>
  </si>
  <si>
    <t>LKSDHMBR</t>
  </si>
  <si>
    <t>LKSHBDAT</t>
  </si>
  <si>
    <t>Household Mbr Birhtdate, Text</t>
  </si>
  <si>
    <t>LKSHBDMM</t>
  </si>
  <si>
    <t>Household Member Birth MM</t>
  </si>
  <si>
    <t>LKSHBDTI</t>
  </si>
  <si>
    <t>Household Member Date of Birth</t>
  </si>
  <si>
    <t>LKSHBDYY</t>
  </si>
  <si>
    <t>Household Member Birth YY</t>
  </si>
  <si>
    <t>LKSHDEID</t>
  </si>
  <si>
    <t>Demographic ID</t>
  </si>
  <si>
    <t>LKSHLOR</t>
  </si>
  <si>
    <t>HH Member Length of Residence</t>
  </si>
  <si>
    <t>LKSHNAME</t>
  </si>
  <si>
    <t>Household Member Name</t>
  </si>
  <si>
    <t>LKSHSEX</t>
  </si>
  <si>
    <t>Household Member Gender</t>
  </si>
  <si>
    <t>LKSHTITL</t>
  </si>
  <si>
    <t>LKSHUID</t>
  </si>
  <si>
    <t>Household Member Unique ID</t>
  </si>
  <si>
    <t>LKSHVNUM</t>
  </si>
  <si>
    <t>HH Member Vendor Assigned Num</t>
  </si>
  <si>
    <t>LKSIAOC</t>
  </si>
  <si>
    <t>Input 4 digit Add-on code</t>
  </si>
  <si>
    <t>LKSIBILL</t>
  </si>
  <si>
    <t>Input Billing Code</t>
  </si>
  <si>
    <t>LKSICACT</t>
  </si>
  <si>
    <t>Client Reference #</t>
  </si>
  <si>
    <t>LKSICITY</t>
  </si>
  <si>
    <t>Input City</t>
  </si>
  <si>
    <t>LKSID</t>
  </si>
  <si>
    <t>Statement Table ID</t>
  </si>
  <si>
    <t>LKSIDADD</t>
  </si>
  <si>
    <t>Input Delivery Address</t>
  </si>
  <si>
    <t>LKSIDCD</t>
  </si>
  <si>
    <t>Input Delivery Point Barcode</t>
  </si>
  <si>
    <t>LKSIFRST</t>
  </si>
  <si>
    <t>Input First Name</t>
  </si>
  <si>
    <t>LKSILAST</t>
  </si>
  <si>
    <t>Input Last Name</t>
  </si>
  <si>
    <t>LKSILTR</t>
  </si>
  <si>
    <t>Input Letter Code</t>
  </si>
  <si>
    <t>LKSIOADD</t>
  </si>
  <si>
    <t>Input Optional Address</t>
  </si>
  <si>
    <t>LKSIPHN</t>
  </si>
  <si>
    <t>Input Phone Number</t>
  </si>
  <si>
    <t>LKSIPROD</t>
  </si>
  <si>
    <t>Input Product</t>
  </si>
  <si>
    <t>LKSISSN</t>
  </si>
  <si>
    <t>Input SSN (FS)</t>
  </si>
  <si>
    <t>LKSIST</t>
  </si>
  <si>
    <t>Input State</t>
  </si>
  <si>
    <t>LKSIUREF</t>
  </si>
  <si>
    <t>Input User Reference Area</t>
  </si>
  <si>
    <t>LKLSIUREF</t>
  </si>
  <si>
    <t>LKSIUSER</t>
  </si>
  <si>
    <t>Input User ID</t>
  </si>
  <si>
    <t>LKSIWPHN</t>
  </si>
  <si>
    <t>Input Work Phone</t>
  </si>
  <si>
    <t>LKSIZIP</t>
  </si>
  <si>
    <t>Input Zip Code</t>
  </si>
  <si>
    <t>LKSNAAS</t>
  </si>
  <si>
    <t>LKSNEAR</t>
  </si>
  <si>
    <t>LKSNADD1</t>
  </si>
  <si>
    <t>Relation Address 1</t>
  </si>
  <si>
    <t>LKSNADD2</t>
  </si>
  <si>
    <t>Relation Address 2</t>
  </si>
  <si>
    <t>LKSNADR</t>
  </si>
  <si>
    <t>LKSNADSC</t>
  </si>
  <si>
    <t>LKSNADST</t>
  </si>
  <si>
    <t>LKSNADTI</t>
  </si>
  <si>
    <t>Relation Debtor Add Upd Date</t>
  </si>
  <si>
    <t>LKSNAGE</t>
  </si>
  <si>
    <t>Relation Age</t>
  </si>
  <si>
    <t>LKSNAML</t>
  </si>
  <si>
    <t>LKSNAPS</t>
  </si>
  <si>
    <t>LKSNBDAT</t>
  </si>
  <si>
    <t>Nearby Date of Birth, Text</t>
  </si>
  <si>
    <t>LKSNBDTI</t>
  </si>
  <si>
    <t>Relation Date of Birth</t>
  </si>
  <si>
    <t>LKSNDOB</t>
  </si>
  <si>
    <t>LKSNBULD</t>
  </si>
  <si>
    <t>Building Name</t>
  </si>
  <si>
    <t>LKSNCARR</t>
  </si>
  <si>
    <t>Relation Carrier Point</t>
  </si>
  <si>
    <t>LKSNCDTI</t>
  </si>
  <si>
    <t>LKSNCITY</t>
  </si>
  <si>
    <t>Relation City</t>
  </si>
  <si>
    <t>LKSNCNTC</t>
  </si>
  <si>
    <t>County Code</t>
  </si>
  <si>
    <t>LKSNCNTY</t>
  </si>
  <si>
    <t>LKSNCOAT</t>
  </si>
  <si>
    <t>Relation COA Type</t>
  </si>
  <si>
    <t>LKSNCONV</t>
  </si>
  <si>
    <t>Relation EDA Confidence Code</t>
  </si>
  <si>
    <t>LKSNDDTI</t>
  </si>
  <si>
    <t>Relation Date of Death</t>
  </si>
  <si>
    <t>LKSNDOD</t>
  </si>
  <si>
    <t>LKSNDED</t>
  </si>
  <si>
    <t>SSN Death Claim</t>
  </si>
  <si>
    <t>LKSNDELV</t>
  </si>
  <si>
    <t>Delivery Point Bar Code</t>
  </si>
  <si>
    <t>LKSNDEMO</t>
  </si>
  <si>
    <t>Link Demographics ID</t>
  </si>
  <si>
    <t>LKSNDPHN</t>
  </si>
  <si>
    <t>Relation EDA Phone #</t>
  </si>
  <si>
    <t>LKSNDWTP</t>
  </si>
  <si>
    <t>Relation Dwelling Unit Type</t>
  </si>
  <si>
    <t>LKSNDWUN</t>
  </si>
  <si>
    <t>Relation Dwelling Units</t>
  </si>
  <si>
    <t>LKSNFOOT</t>
  </si>
  <si>
    <t>Relation Footnotes</t>
  </si>
  <si>
    <t>LKSNFRST</t>
  </si>
  <si>
    <t>Relation First Name</t>
  </si>
  <si>
    <t>LKSNHDAT</t>
  </si>
  <si>
    <t>Nearby HOH Date of Birth, Text</t>
  </si>
  <si>
    <t>LKSNHDTI</t>
  </si>
  <si>
    <t>Head of Household DOB</t>
  </si>
  <si>
    <t>LKSNHHSX</t>
  </si>
  <si>
    <t>Relation Head of House Gender</t>
  </si>
  <si>
    <t>LKSNHHSEX</t>
  </si>
  <si>
    <t>LKSNHMAT</t>
  </si>
  <si>
    <t>Relation Household Mbr Match</t>
  </si>
  <si>
    <t>LKSNHOUS</t>
  </si>
  <si>
    <t>Relation Household Member</t>
  </si>
  <si>
    <t>LKSNHOWN</t>
  </si>
  <si>
    <t>Probability of Ownership</t>
  </si>
  <si>
    <t>LKSNINC</t>
  </si>
  <si>
    <t>Relation Income Code</t>
  </si>
  <si>
    <t>LKSNLAST</t>
  </si>
  <si>
    <t>Relation Last Name</t>
  </si>
  <si>
    <t>LKSNLDTI</t>
  </si>
  <si>
    <t>Date First at Current Address</t>
  </si>
  <si>
    <t>LKSNLEVL</t>
  </si>
  <si>
    <t>Relation Match Level</t>
  </si>
  <si>
    <t>LKSNLIST</t>
  </si>
  <si>
    <t>Relation Listing Type</t>
  </si>
  <si>
    <t>LKSNLOR</t>
  </si>
  <si>
    <t>Relation Length of Residence</t>
  </si>
  <si>
    <t>LKSNMAIL</t>
  </si>
  <si>
    <t>Relation Mail Return</t>
  </si>
  <si>
    <t>LKSNMIDL</t>
  </si>
  <si>
    <t>Relation Middle Name</t>
  </si>
  <si>
    <t>LKSNMVTP</t>
  </si>
  <si>
    <t>Relation Type of Move</t>
  </si>
  <si>
    <t>LKSNNAC</t>
  </si>
  <si>
    <t>LKSNNCOA</t>
  </si>
  <si>
    <t>Relation NCOA Flag</t>
  </si>
  <si>
    <t>LKSNNMDT</t>
  </si>
  <si>
    <t>Relation NCOA Move Date</t>
  </si>
  <si>
    <t>LKSNOCCU</t>
  </si>
  <si>
    <t>Relation occupation</t>
  </si>
  <si>
    <t>LKSNOWN</t>
  </si>
  <si>
    <t>Relation Own/Rent Code</t>
  </si>
  <si>
    <t>LKSNOWND</t>
  </si>
  <si>
    <t>Own/Rent Description</t>
  </si>
  <si>
    <t>LKSNPADD</t>
  </si>
  <si>
    <t>Relation Previous Address</t>
  </si>
  <si>
    <t>LKSNPHDA</t>
  </si>
  <si>
    <t>LKSNPHN</t>
  </si>
  <si>
    <t>Relation Phone</t>
  </si>
  <si>
    <t>LKSNPHR</t>
  </si>
  <si>
    <t>Phone rank</t>
  </si>
  <si>
    <t>LKSNPHSC</t>
  </si>
  <si>
    <t>Phone score</t>
  </si>
  <si>
    <t>LKSNPHST</t>
  </si>
  <si>
    <t>LKSNPICI</t>
  </si>
  <si>
    <t>Relation EDA Best Pick Indic</t>
  </si>
  <si>
    <t>LKSNPICK</t>
  </si>
  <si>
    <t>Relation EDA Best Pick Score</t>
  </si>
  <si>
    <t>LKSNPML</t>
  </si>
  <si>
    <t>Relation Phone Match Level</t>
  </si>
  <si>
    <t>LKSNPRE</t>
  </si>
  <si>
    <t>LKSNRDTI</t>
  </si>
  <si>
    <t>LKSNREL</t>
  </si>
  <si>
    <t>Relation Code</t>
  </si>
  <si>
    <t>LKSNRLVL</t>
  </si>
  <si>
    <t>Relative Level</t>
  </si>
  <si>
    <t>LKSNSAGE</t>
  </si>
  <si>
    <t>Age When SSN Was Issued</t>
  </si>
  <si>
    <t>LKSNSCON</t>
  </si>
  <si>
    <t>Relation Confirm SSN Disc Date</t>
  </si>
  <si>
    <t>LKSNSDIS</t>
  </si>
  <si>
    <t>Approximate Date of SSN Issue</t>
  </si>
  <si>
    <t>LKSNSESI</t>
  </si>
  <si>
    <t>Neighborhood Econimc Status</t>
  </si>
  <si>
    <t>LKSNSEX</t>
  </si>
  <si>
    <t>Relation Gender</t>
  </si>
  <si>
    <t>LKSNSSN</t>
  </si>
  <si>
    <t>Relation Social Security Numbe</t>
  </si>
  <si>
    <t>LKSNSSNT</t>
  </si>
  <si>
    <t>Nearby SSN, Text</t>
  </si>
  <si>
    <t>LKSNSST</t>
  </si>
  <si>
    <t>SSN State</t>
  </si>
  <si>
    <t>LKSNSSTA</t>
  </si>
  <si>
    <t>SSN Status</t>
  </si>
  <si>
    <t>LKSNST</t>
  </si>
  <si>
    <t>Relation State</t>
  </si>
  <si>
    <t>LKSNSUF</t>
  </si>
  <si>
    <t>LKSNSUR</t>
  </si>
  <si>
    <t>Relation Surname Occurrences</t>
  </si>
  <si>
    <t>LKSNTAS</t>
  </si>
  <si>
    <t>LKSNTITL</t>
  </si>
  <si>
    <t>LKSNTPS</t>
  </si>
  <si>
    <t>LKSNTZON</t>
  </si>
  <si>
    <t>Relation EDA Time Zone</t>
  </si>
  <si>
    <t>LKSNUDTI</t>
  </si>
  <si>
    <t>Date Information Last Updated</t>
  </si>
  <si>
    <t>LKSNUID</t>
  </si>
  <si>
    <t>Link Relation Unique ID</t>
  </si>
  <si>
    <t>LKSNURBN</t>
  </si>
  <si>
    <t>LKSNVNUM</t>
  </si>
  <si>
    <t>Nearby Vendor Assigned Number</t>
  </si>
  <si>
    <t>LKSNWPHN</t>
  </si>
  <si>
    <t>LKSNWPML</t>
  </si>
  <si>
    <t>Work Phone Level Of Match</t>
  </si>
  <si>
    <t>LKSNZIP</t>
  </si>
  <si>
    <t>Relation Zip Code</t>
  </si>
  <si>
    <t>LKSPRT1</t>
  </si>
  <si>
    <t>Statement Part 1</t>
  </si>
  <si>
    <t>LKSPRT2</t>
  </si>
  <si>
    <t>Statement Part 2</t>
  </si>
  <si>
    <t>LKSRCARD</t>
  </si>
  <si>
    <t>Score Card</t>
  </si>
  <si>
    <t>LKFFSCR</t>
  </si>
  <si>
    <t>LKSRCD1</t>
  </si>
  <si>
    <t>Score Factor Code 1</t>
  </si>
  <si>
    <t>LKSRCD2</t>
  </si>
  <si>
    <t>Score Factor Code 2</t>
  </si>
  <si>
    <t>LKSRCD3</t>
  </si>
  <si>
    <t>Score Factor Code 3</t>
  </si>
  <si>
    <t>LKSRCD4</t>
  </si>
  <si>
    <t>Score Factor Code 4</t>
  </si>
  <si>
    <t>LKSRCHR</t>
  </si>
  <si>
    <t>Characteristic Value</t>
  </si>
  <si>
    <t>LKSRCHRTYP</t>
  </si>
  <si>
    <t>Characteristic Type</t>
  </si>
  <si>
    <t>LKSREQID</t>
  </si>
  <si>
    <t>Link Demo ID</t>
  </si>
  <si>
    <t>LKSREQKEY</t>
  </si>
  <si>
    <t>R-Model Key to LKSDEMO</t>
  </si>
  <si>
    <t>LKSRERRCD1</t>
  </si>
  <si>
    <t>LKSRFLAG1</t>
  </si>
  <si>
    <t>Indicator Flag 1</t>
  </si>
  <si>
    <t>LKSRFLAG2</t>
  </si>
  <si>
    <t>Indicator Flag 2</t>
  </si>
  <si>
    <t>LKSRFLAG3</t>
  </si>
  <si>
    <t>Indicator Flag 3</t>
  </si>
  <si>
    <t>LKSRID</t>
  </si>
  <si>
    <t>Scoring Model Table Key</t>
  </si>
  <si>
    <t>LKSRORD</t>
  </si>
  <si>
    <t>Ordering of Model Type</t>
  </si>
  <si>
    <t>LKSRREQKEY</t>
  </si>
  <si>
    <t>LKSRSBKEY</t>
  </si>
  <si>
    <t>LKSRSCORE</t>
  </si>
  <si>
    <t>LKSRSIGN</t>
  </si>
  <si>
    <t>Score Sign (positive/negative)</t>
  </si>
  <si>
    <t>LKSRTYP</t>
  </si>
  <si>
    <t>Type of Score Model</t>
  </si>
  <si>
    <t>LKSSTYP</t>
  </si>
  <si>
    <t>Statement Subtype</t>
  </si>
  <si>
    <t>LKSTACS</t>
  </si>
  <si>
    <t>Num of USPS ACS Responses</t>
  </si>
  <si>
    <t>LKDASV6</t>
  </si>
  <si>
    <t>LKSTADD</t>
  </si>
  <si>
    <t>Num of Reverse Phone Matches</t>
  </si>
  <si>
    <t>LKSTADDR</t>
  </si>
  <si>
    <t>LKSTBANK</t>
  </si>
  <si>
    <t>Num of Bankruptcy Matches</t>
  </si>
  <si>
    <t>LKSTBUSN</t>
  </si>
  <si>
    <t>Num of Business Responses</t>
  </si>
  <si>
    <t>LKSTCOA</t>
  </si>
  <si>
    <t>Num of COA (Not USPS) Matches</t>
  </si>
  <si>
    <t>LKSTDCAN</t>
  </si>
  <si>
    <t>Num of Req Canceled on Dupe</t>
  </si>
  <si>
    <t>LKSTDEC</t>
  </si>
  <si>
    <t>Num of Deceased Matches</t>
  </si>
  <si>
    <t>LKSTDTI</t>
  </si>
  <si>
    <t>Current Date</t>
  </si>
  <si>
    <t>LKSTEDA</t>
  </si>
  <si>
    <t>Num of RBOC Responses</t>
  </si>
  <si>
    <t>LKSTEDAN</t>
  </si>
  <si>
    <t>LKSTEDAR</t>
  </si>
  <si>
    <t>Nbr EDA RBOC hits returned</t>
  </si>
  <si>
    <t>LKSTEDAS</t>
  </si>
  <si>
    <t>LKSTEWP</t>
  </si>
  <si>
    <t>LKSTFAIL</t>
  </si>
  <si>
    <t>Num of Failed Requests</t>
  </si>
  <si>
    <t>LKSTFFWD</t>
  </si>
  <si>
    <t>Fast Forward Product Count</t>
  </si>
  <si>
    <t>LKSTGCR</t>
  </si>
  <si>
    <t>Num of Good Credit Reports</t>
  </si>
  <si>
    <t>LKSTMATC</t>
  </si>
  <si>
    <t>LKSTMNFW</t>
  </si>
  <si>
    <t>Num of Move No Forward Matches</t>
  </si>
  <si>
    <t>LKSTMULT</t>
  </si>
  <si>
    <t>Nbr Multiple resposne returned</t>
  </si>
  <si>
    <t>LKSTNBCR</t>
  </si>
  <si>
    <t>Nbr bad credit reports</t>
  </si>
  <si>
    <t>LKSTNCOA</t>
  </si>
  <si>
    <t>Num of NCOA (USPS) Matches</t>
  </si>
  <si>
    <t>LKSTNEAR</t>
  </si>
  <si>
    <t>Num of Nearby Responses</t>
  </si>
  <si>
    <t>LKSTNF</t>
  </si>
  <si>
    <t>LKSTNGCR</t>
  </si>
  <si>
    <t>Nbr good credit reports</t>
  </si>
  <si>
    <t>LKSTNOM</t>
  </si>
  <si>
    <t>LKSTNP</t>
  </si>
  <si>
    <t>Nbr responses not Processed</t>
  </si>
  <si>
    <t>LKSTNR</t>
  </si>
  <si>
    <t>Num of Req w/ No Response</t>
  </si>
  <si>
    <t>LKSTPCR</t>
  </si>
  <si>
    <t>Partial Report Error</t>
  </si>
  <si>
    <t>LKSTPHON</t>
  </si>
  <si>
    <t>Num of Exact Phone Numbers</t>
  </si>
  <si>
    <t>LKSTPOSS</t>
  </si>
  <si>
    <t>LKSTRC</t>
  </si>
  <si>
    <t>Num of Req Created</t>
  </si>
  <si>
    <t>LKSTRQID</t>
  </si>
  <si>
    <t>LKSTRR</t>
  </si>
  <si>
    <t>Num of Rsp Received from Vend.</t>
  </si>
  <si>
    <t>LKSTRTML</t>
  </si>
  <si>
    <t>Num of Return Mail Matches</t>
  </si>
  <si>
    <t>LKSTSSN</t>
  </si>
  <si>
    <t>Num of SSN Matches</t>
  </si>
  <si>
    <t>LKSTSTD</t>
  </si>
  <si>
    <t>Num of Standardized Add. Rtnd</t>
  </si>
  <si>
    <t>LKSTSURN</t>
  </si>
  <si>
    <t>Num of Surname Responses</t>
  </si>
  <si>
    <t>LKSTTOTS</t>
  </si>
  <si>
    <t>Num of Req Sent to Vendor</t>
  </si>
  <si>
    <t>LKSTTYPE</t>
  </si>
  <si>
    <t>LKSTUCAN</t>
  </si>
  <si>
    <t>Num of Req Canceled by User</t>
  </si>
  <si>
    <t>LKSTUSER</t>
  </si>
  <si>
    <t>LKSTVEND</t>
  </si>
  <si>
    <t>LKSTYP</t>
  </si>
  <si>
    <t>Statement Type</t>
  </si>
  <si>
    <t>LKSVKEY</t>
  </si>
  <si>
    <t>Search Statistics Key</t>
  </si>
  <si>
    <t>LKSXBRTH</t>
  </si>
  <si>
    <t>Debtor Birthdate</t>
  </si>
  <si>
    <t>LKSXDETH</t>
  </si>
  <si>
    <t>LKSXMTCH</t>
  </si>
  <si>
    <t>Date of Birth Match Code</t>
  </si>
  <si>
    <t>LKSYS</t>
  </si>
  <si>
    <t>Link System</t>
  </si>
  <si>
    <t>LKTR1STDAT</t>
  </si>
  <si>
    <t>File Data for LKTR1STDTE</t>
  </si>
  <si>
    <t>LKFFTRLN</t>
  </si>
  <si>
    <t>LKTR1STDTE</t>
  </si>
  <si>
    <t>LKTR30DLQCNT</t>
  </si>
  <si>
    <t>Times 30 Days Late</t>
  </si>
  <si>
    <t>LKTR60DLQCNT</t>
  </si>
  <si>
    <t>Times 60 Days Late</t>
  </si>
  <si>
    <t>LKTR90DLQCNT</t>
  </si>
  <si>
    <t>Times 90 Days Late</t>
  </si>
  <si>
    <t>LKTRACCT</t>
  </si>
  <si>
    <t>LKTRAVLAMT</t>
  </si>
  <si>
    <t>LKTRBAL</t>
  </si>
  <si>
    <t>LKTRBEGBAL</t>
  </si>
  <si>
    <t>LKTRBEGCD</t>
  </si>
  <si>
    <t>New (Begin) Trade Indicator</t>
  </si>
  <si>
    <t>LKTRBEGDAT</t>
  </si>
  <si>
    <t>File Data for LKTRBEGDTE</t>
  </si>
  <si>
    <t>LKTRBEGDTE</t>
  </si>
  <si>
    <t>LKTRBLNDAT</t>
  </si>
  <si>
    <t>File Data for LKTRBLNDTE</t>
  </si>
  <si>
    <t>LKTRBLNDTE</t>
  </si>
  <si>
    <t>Date Balloon Payment Due</t>
  </si>
  <si>
    <t>LKTRBLNPMT</t>
  </si>
  <si>
    <t>LKTRBUYERNM</t>
  </si>
  <si>
    <t>Account Buyer Creditor Name</t>
  </si>
  <si>
    <t>LKTRCCC</t>
  </si>
  <si>
    <t>Consumer Credit Counsel Code</t>
  </si>
  <si>
    <t>LKTRCD1</t>
  </si>
  <si>
    <t>LKTRCD2</t>
  </si>
  <si>
    <t>LKTRCD3</t>
  </si>
  <si>
    <t>LKTRCD4</t>
  </si>
  <si>
    <t>Indicator Code 4</t>
  </si>
  <si>
    <t>LKTRCLL</t>
  </si>
  <si>
    <t>LKTRCRDLMT</t>
  </si>
  <si>
    <t>LKTRCRDMAX</t>
  </si>
  <si>
    <t>Credit Max</t>
  </si>
  <si>
    <t>LKTRCRYTYP</t>
  </si>
  <si>
    <t>Currency Type</t>
  </si>
  <si>
    <t>LKTRDFRDAT</t>
  </si>
  <si>
    <t>File Data for LKTRDFRDTE</t>
  </si>
  <si>
    <t>LKTRDFRDTE</t>
  </si>
  <si>
    <t>Deferred Payment Date</t>
  </si>
  <si>
    <t>LKTRDFRPMT</t>
  </si>
  <si>
    <t>Deferred Payment Amount</t>
  </si>
  <si>
    <t>LKTRDLQ</t>
  </si>
  <si>
    <t>LKTRDLQCNT</t>
  </si>
  <si>
    <t>LKTRDLQENDCD</t>
  </si>
  <si>
    <t>Delinq Data Suppression Code</t>
  </si>
  <si>
    <t>LKTRDLQENDDAT</t>
  </si>
  <si>
    <t>File Data for LKTRDLQENDDTE</t>
  </si>
  <si>
    <t>LKTRDLQENDDTE</t>
  </si>
  <si>
    <t>Delinq Data Suppression Date</t>
  </si>
  <si>
    <t>LKTRDLQMAX</t>
  </si>
  <si>
    <t>Max Delinquency Amount</t>
  </si>
  <si>
    <t>LKTRDLQMAXDAT</t>
  </si>
  <si>
    <t>File Data for LKTRDLQMAXDTE</t>
  </si>
  <si>
    <t>LKTRDLQMAXDTE</t>
  </si>
  <si>
    <t>Max Delinquency Date</t>
  </si>
  <si>
    <t>LKTRDLQPRGDAT</t>
  </si>
  <si>
    <t>File Data for LKTRDLQPRGDTE</t>
  </si>
  <si>
    <t>LKTRDLQPRGDTE</t>
  </si>
  <si>
    <t>Delinquent Data Purge Date</t>
  </si>
  <si>
    <t>LKTRDSP</t>
  </si>
  <si>
    <t>Dispute Indicator</t>
  </si>
  <si>
    <t>LKTRDSPCD</t>
  </si>
  <si>
    <t>Dispute Compliance Code</t>
  </si>
  <si>
    <t>LKTRENDBAL</t>
  </si>
  <si>
    <t>LKTRENDCD</t>
  </si>
  <si>
    <t>Trade Closing (End) Indicator</t>
  </si>
  <si>
    <t>LKTRENDDAT</t>
  </si>
  <si>
    <t>File Data for LKTRENDDTE</t>
  </si>
  <si>
    <t>LKTRENDDTE</t>
  </si>
  <si>
    <t>LKTRGRTNM</t>
  </si>
  <si>
    <t>Original Grantor Name</t>
  </si>
  <si>
    <t>LKTRGRTTYP</t>
  </si>
  <si>
    <t>Original Grantor Business Type</t>
  </si>
  <si>
    <t>LKTRHST</t>
  </si>
  <si>
    <t>Payment History</t>
  </si>
  <si>
    <t>LKTRHSTCNT</t>
  </si>
  <si>
    <t>Number of Months Reviewed</t>
  </si>
  <si>
    <t>LKTRHSTDAT</t>
  </si>
  <si>
    <t>File Data for LKTRHSTDTE</t>
  </si>
  <si>
    <t>LKTRHSTDTE</t>
  </si>
  <si>
    <t>Payment History Date</t>
  </si>
  <si>
    <t>LKTRHSTVRF</t>
  </si>
  <si>
    <t>Verify Historical Counters</t>
  </si>
  <si>
    <t>LKTRID</t>
  </si>
  <si>
    <t>Tradeline Table Key</t>
  </si>
  <si>
    <t>LKTRLSTDAT</t>
  </si>
  <si>
    <t>File Data for LKTRLSTDTE</t>
  </si>
  <si>
    <t>LKTRLSTDTE</t>
  </si>
  <si>
    <t>LKTRMOP</t>
  </si>
  <si>
    <t>LKTRMOP1</t>
  </si>
  <si>
    <t>Previous Manner of Payment</t>
  </si>
  <si>
    <t>LKTRMOP2</t>
  </si>
  <si>
    <t>2nd Previous Manner of Payment</t>
  </si>
  <si>
    <t>LKTRMOP3</t>
  </si>
  <si>
    <t>3rd Previous Manner of Payment</t>
  </si>
  <si>
    <t>LKTRMOPDAT</t>
  </si>
  <si>
    <t>File Data for LKTRMOPDTE</t>
  </si>
  <si>
    <t>LKTRMOPDAT1</t>
  </si>
  <si>
    <t>File Data for LKTRMOPDTE1</t>
  </si>
  <si>
    <t>LKTRMOPDAT2</t>
  </si>
  <si>
    <t>File Data for LKTRMOPDTE2</t>
  </si>
  <si>
    <t>LKTRMOPDAT3</t>
  </si>
  <si>
    <t>File Data for LKTRMOPDTE3</t>
  </si>
  <si>
    <t>LKTRMOPDLQMAX</t>
  </si>
  <si>
    <t>Max Delinquency Manner of Pmt</t>
  </si>
  <si>
    <t>LKTRMOPDTE</t>
  </si>
  <si>
    <t>LKTRMOPDTE1</t>
  </si>
  <si>
    <t>First Previous Profile Date</t>
  </si>
  <si>
    <t>LKTRMOPDTE2</t>
  </si>
  <si>
    <t>Second Previous Profile Date</t>
  </si>
  <si>
    <t>LKTRMOPDTE3</t>
  </si>
  <si>
    <t>Third Previous Profile Date</t>
  </si>
  <si>
    <t>LKTRMRGNUM</t>
  </si>
  <si>
    <t>LKTRNOTE1</t>
  </si>
  <si>
    <t>LKTRPAIDDAT</t>
  </si>
  <si>
    <t>File Data for LKTRPAIDDTE</t>
  </si>
  <si>
    <t>LKTRPAIDDTE</t>
  </si>
  <si>
    <t>LKTRPMT</t>
  </si>
  <si>
    <t>LKTRPMTDAT</t>
  </si>
  <si>
    <t>File Data for LKTRPMTDTE</t>
  </si>
  <si>
    <t>LKTRPMTDTE</t>
  </si>
  <si>
    <t>Date Payment Last Received</t>
  </si>
  <si>
    <t>LKTRPMTFRQ</t>
  </si>
  <si>
    <t>LKTRPMTFRQTXT</t>
  </si>
  <si>
    <t>Payment Frequency Text</t>
  </si>
  <si>
    <t>LKTRREQKEY</t>
  </si>
  <si>
    <t>LKTRRPTDAT</t>
  </si>
  <si>
    <t>File Data for LKTRRPTDTE</t>
  </si>
  <si>
    <t>LKTRRPTDTE</t>
  </si>
  <si>
    <t>LKTRSELLERNM</t>
  </si>
  <si>
    <t>Account Seller Creditor Name</t>
  </si>
  <si>
    <t>LKTRSHDLPMT</t>
  </si>
  <si>
    <t>Scheduled Payment Amount</t>
  </si>
  <si>
    <t>LKTRSHDLTYP</t>
  </si>
  <si>
    <t>Scheduled Payment Type</t>
  </si>
  <si>
    <t>LKTRSTAT</t>
  </si>
  <si>
    <t>LKTRSTAT2</t>
  </si>
  <si>
    <t>Account Status 2</t>
  </si>
  <si>
    <t>LKTRSTAT3</t>
  </si>
  <si>
    <t>Account Status 3</t>
  </si>
  <si>
    <t>LKTRSTAT4</t>
  </si>
  <si>
    <t>Account Status 4</t>
  </si>
  <si>
    <t>LKTRSTATSUM</t>
  </si>
  <si>
    <t>Account Status Summary Code</t>
  </si>
  <si>
    <t>LKTRSTATTXT</t>
  </si>
  <si>
    <t>Account Status Text</t>
  </si>
  <si>
    <t>LKTRTERM</t>
  </si>
  <si>
    <t>Term Duration</t>
  </si>
  <si>
    <t>LKTRTYP</t>
  </si>
  <si>
    <t>Tradeline Type</t>
  </si>
  <si>
    <t>LKTRUSE</t>
  </si>
  <si>
    <t>Tradeline Usage</t>
  </si>
  <si>
    <t>LKTRWRKDAT</t>
  </si>
  <si>
    <t>File Data for LKTRWRKDTE</t>
  </si>
  <si>
    <t>LKTRWRKDTE</t>
  </si>
  <si>
    <t>LKTXCSKEY</t>
  </si>
  <si>
    <t>Credit Summary Key (LKFFCRD)</t>
  </si>
  <si>
    <t>LKFFTXT</t>
  </si>
  <si>
    <t>LKTXENDDAT</t>
  </si>
  <si>
    <t>File Data for LKTXENDDTE</t>
  </si>
  <si>
    <t>LKTXENDDTE</t>
  </si>
  <si>
    <t>Suppression Date</t>
  </si>
  <si>
    <t>LKTXID</t>
  </si>
  <si>
    <t>LKTXNOTES</t>
  </si>
  <si>
    <t>LKTXORD</t>
  </si>
  <si>
    <t>LKTXREQKEY</t>
  </si>
  <si>
    <t>LKTXRPTDAT</t>
  </si>
  <si>
    <t>File Data for LKTXRPTDTE</t>
  </si>
  <si>
    <t>LKTXRPTDTE</t>
  </si>
  <si>
    <t>LKTXSBKEY</t>
  </si>
  <si>
    <t>LKTXSEG</t>
  </si>
  <si>
    <t>Segment ID</t>
  </si>
  <si>
    <t>LKTXTYP</t>
  </si>
  <si>
    <t>Text Type</t>
  </si>
  <si>
    <t>LKTXTYPSUB</t>
  </si>
  <si>
    <t>Text Sub-Type</t>
  </si>
  <si>
    <t>LKVDDAT</t>
  </si>
  <si>
    <t>Field Data</t>
  </si>
  <si>
    <t>LKFFVND</t>
  </si>
  <si>
    <t>LKVDID</t>
  </si>
  <si>
    <t>Vendor-Defined Field Table Key</t>
  </si>
  <si>
    <t>LKVDORD</t>
  </si>
  <si>
    <t>LKVDREQKEY</t>
  </si>
  <si>
    <t>LKVDSBKEY</t>
  </si>
  <si>
    <t>LKVDTYP</t>
  </si>
  <si>
    <t>Field Type</t>
  </si>
  <si>
    <t>LTADDPR</t>
  </si>
  <si>
    <t>Letter Prompt for Address</t>
  </si>
  <si>
    <t>SY344</t>
  </si>
  <si>
    <t>LTBOTTOM</t>
  </si>
  <si>
    <t>Letter Bottom Margin</t>
  </si>
  <si>
    <t>LTCODE</t>
  </si>
  <si>
    <t>SY54</t>
  </si>
  <si>
    <t>LTDEFADD</t>
  </si>
  <si>
    <t>Letter Default Address</t>
  </si>
  <si>
    <t>SY343</t>
  </si>
  <si>
    <t>LTDELETEONRTN</t>
  </si>
  <si>
    <t>Delete this Letter from Series if Mail Returned</t>
  </si>
  <si>
    <t>LTDESC</t>
  </si>
  <si>
    <t>Letter Description</t>
  </si>
  <si>
    <t>SY55</t>
  </si>
  <si>
    <t>LTEMAILFROM</t>
  </si>
  <si>
    <t>Letter Email From</t>
  </si>
  <si>
    <t>SYLETTER_FROM_EMAIL_ADDRESS</t>
  </si>
  <si>
    <t>LTFLEN</t>
  </si>
  <si>
    <t>Letter Form Length</t>
  </si>
  <si>
    <t>SY56</t>
  </si>
  <si>
    <t>LTFORM</t>
  </si>
  <si>
    <t>Letter Form Type</t>
  </si>
  <si>
    <t>SY57</t>
  </si>
  <si>
    <t>LTHTML</t>
  </si>
  <si>
    <t>HTML Letter</t>
  </si>
  <si>
    <t>Y|Yes|LTHTML_Y~N|No|LTHTML_N</t>
  </si>
  <si>
    <t>LTLEFT</t>
  </si>
  <si>
    <t>Letter Left Margin</t>
  </si>
  <si>
    <t>SY58</t>
  </si>
  <si>
    <t>LTMSEC</t>
  </si>
  <si>
    <t>Letter Modify Security</t>
  </si>
  <si>
    <t>0|Can be changed/deleted|~1|Can be changed/ not deleted|~2|Cannot be seen/deleted|~4|Cannot be seen|</t>
  </si>
  <si>
    <t>SYMODIFY_SECURITY</t>
  </si>
  <si>
    <t>LTNOTES</t>
  </si>
  <si>
    <t>Letter Notes</t>
  </si>
  <si>
    <t>SY11952</t>
  </si>
  <si>
    <t>LTPAGESIZE</t>
  </si>
  <si>
    <t>Letter Page Size</t>
  </si>
  <si>
    <t>LTREQFLD</t>
  </si>
  <si>
    <t>Required Letter Field</t>
  </si>
  <si>
    <t>STLTRREQFLDS</t>
  </si>
  <si>
    <t>LTREQFLDKEY</t>
  </si>
  <si>
    <t>Required Letter Fields Key</t>
  </si>
  <si>
    <t>LTRIGHT</t>
  </si>
  <si>
    <t>Letter Right Margin</t>
  </si>
  <si>
    <t>SY59</t>
  </si>
  <si>
    <t>LTRPHRDS</t>
  </si>
  <si>
    <t>Letter Phrase Description</t>
  </si>
  <si>
    <t>STLTRPHR</t>
  </si>
  <si>
    <t>LTRPHRNM</t>
  </si>
  <si>
    <t>Letter Phrase Key</t>
  </si>
  <si>
    <t>LTSHAREWIN</t>
  </si>
  <si>
    <t>Letter Shared Variable Window</t>
  </si>
  <si>
    <t>SY345</t>
  </si>
  <si>
    <t>LTTABLE</t>
  </si>
  <si>
    <t>Letter Table</t>
  </si>
  <si>
    <t>SY60</t>
  </si>
  <si>
    <t>LTTEXT</t>
  </si>
  <si>
    <t>Letter Text</t>
  </si>
  <si>
    <t>SY61</t>
  </si>
  <si>
    <t>LTTOP</t>
  </si>
  <si>
    <t>Letter Top Margin</t>
  </si>
  <si>
    <t>SY62</t>
  </si>
  <si>
    <t>LTWORD</t>
  </si>
  <si>
    <t>Word Template</t>
  </si>
  <si>
    <t>SY11734</t>
  </si>
  <si>
    <t>M2BID</t>
  </si>
  <si>
    <t>M2BUREAU</t>
  </si>
  <si>
    <t>M2BIDNUM</t>
  </si>
  <si>
    <t>M2BMODSEC</t>
  </si>
  <si>
    <t>M2BNAME</t>
  </si>
  <si>
    <t>M2BPROGID</t>
  </si>
  <si>
    <t>Program Identifier</t>
  </si>
  <si>
    <t>M2BREPORT</t>
  </si>
  <si>
    <t>Y|Yes - Report to Bureau|~N|No - Do Not Report to Bureau|</t>
  </si>
  <si>
    <t>M2BSKEY</t>
  </si>
  <si>
    <t>Key to Last Selection</t>
  </si>
  <si>
    <t>M2SEL</t>
  </si>
  <si>
    <t>M2COHOLD</t>
  </si>
  <si>
    <t>On Hold Script</t>
  </si>
  <si>
    <t>M2COPTIONS</t>
  </si>
  <si>
    <t>M2MPGENSFL</t>
  </si>
  <si>
    <t>M2COID</t>
  </si>
  <si>
    <t>M2COMAP</t>
  </si>
  <si>
    <t>Mapping Script</t>
  </si>
  <si>
    <t>M2MPMAPSFL</t>
  </si>
  <si>
    <t>M2COMINPIFRPTDAYS</t>
  </si>
  <si>
    <t>Minimun Number of Days to Report PIF/SIF Accounts</t>
  </si>
  <si>
    <t>90</t>
  </si>
  <si>
    <t>M2CONEVER</t>
  </si>
  <si>
    <t>Never Select Script</t>
  </si>
  <si>
    <t>M2CONTE</t>
  </si>
  <si>
    <t>M2CONUMKEEP</t>
  </si>
  <si>
    <t>History Versions</t>
  </si>
  <si>
    <t>M2COPTHREADS</t>
  </si>
  <si>
    <t>Metro 2  Number of Processes</t>
  </si>
  <si>
    <t>M2COREVERSAL</t>
  </si>
  <si>
    <t>Reversal Script</t>
  </si>
  <si>
    <t>M2CORPTADR</t>
  </si>
  <si>
    <t>Reporter Address</t>
  </si>
  <si>
    <t>M2CORPTNAME</t>
  </si>
  <si>
    <t>Reporter Name</t>
  </si>
  <si>
    <t>M2CORPTPH</t>
  </si>
  <si>
    <t>Reporter Telephone Number</t>
  </si>
  <si>
    <t>M2COSELCRIT</t>
  </si>
  <si>
    <t>Default System Query for Partial Files</t>
  </si>
  <si>
    <t>M2SSELCRITFL</t>
  </si>
  <si>
    <t>M2COUPDATE</t>
  </si>
  <si>
    <t>Update Script</t>
  </si>
  <si>
    <t>M2EXPCRLF</t>
  </si>
  <si>
    <t>M2EXPORT</t>
  </si>
  <si>
    <t>Y|Use CRLF Delimiters|~N|Do not use CRLF Delimiters|</t>
  </si>
  <si>
    <t>M2EXPCURBYTES</t>
  </si>
  <si>
    <t>Current Exported Bytes</t>
  </si>
  <si>
    <t>M2EXPCURRECS</t>
  </si>
  <si>
    <t>Current Exported Records</t>
  </si>
  <si>
    <t>M2EXPDEVICE</t>
  </si>
  <si>
    <t>Device</t>
  </si>
  <si>
    <t>M2EXPDTE</t>
  </si>
  <si>
    <t>M2EXPID</t>
  </si>
  <si>
    <t>Key to Export</t>
  </si>
  <si>
    <t>M2EXPMAXBYTES</t>
  </si>
  <si>
    <t>M2EXPSKEY</t>
  </si>
  <si>
    <t>M2EXPSTATUS</t>
  </si>
  <si>
    <t>Export Status</t>
  </si>
  <si>
    <t>M2EXPTIM</t>
  </si>
  <si>
    <t>M2EXPUSER</t>
  </si>
  <si>
    <t>M2PSHACCTID</t>
  </si>
  <si>
    <t>M2PIFSIFHIST</t>
  </si>
  <si>
    <t>M2PSHBKEY</t>
  </si>
  <si>
    <t>Metro 2 Bureau Key</t>
  </si>
  <si>
    <t>M2PSHCOMPCODE</t>
  </si>
  <si>
    <t>Metro 2 Compliance Condition Code</t>
  </si>
  <si>
    <t>M2PSHID</t>
  </si>
  <si>
    <t>Metro 2 PIF/SIF History Id</t>
  </si>
  <si>
    <t>M2PSHSELID</t>
  </si>
  <si>
    <t>Metro 2 Selection Id</t>
  </si>
  <si>
    <t>M2PSHUPDDTE</t>
  </si>
  <si>
    <t>Metro 2 Selection Update Date</t>
  </si>
  <si>
    <t>M2REVCURRECS</t>
  </si>
  <si>
    <t>Current Reversal Records</t>
  </si>
  <si>
    <t>M2REVERSAL</t>
  </si>
  <si>
    <t>M2REVDTE</t>
  </si>
  <si>
    <t>M2REVID</t>
  </si>
  <si>
    <t>Key to Reversal</t>
  </si>
  <si>
    <t>M2REVSID</t>
  </si>
  <si>
    <t>Key to Reversal Selection</t>
  </si>
  <si>
    <t>M2REVSTATUS</t>
  </si>
  <si>
    <t>Reversal Status</t>
  </si>
  <si>
    <t>M2REVTIM</t>
  </si>
  <si>
    <t>M2REVUSER</t>
  </si>
  <si>
    <t>M2SAACKEY</t>
  </si>
  <si>
    <t>M2SELA</t>
  </si>
  <si>
    <t>M2SAID</t>
  </si>
  <si>
    <t>M2SANEVERRPT</t>
  </si>
  <si>
    <t>M2SANOTES</t>
  </si>
  <si>
    <t>M2SAONHOLD</t>
  </si>
  <si>
    <t>M2SAPROGFLG</t>
  </si>
  <si>
    <t>Progress Flag</t>
  </si>
  <si>
    <t>C|Considered|M2SAPROGFLG~S|Selected|M2SAPROGFLG~U|Updated|M2SAPROGFLG</t>
  </si>
  <si>
    <t>M2SASDKEY</t>
  </si>
  <si>
    <t>M2SELD</t>
  </si>
  <si>
    <t>M2SASKEY</t>
  </si>
  <si>
    <t>M2SBKEY</t>
  </si>
  <si>
    <t>M2SBYTECNTTOT</t>
  </si>
  <si>
    <t>M2SCURCONS</t>
  </si>
  <si>
    <t>Current Consideration Count</t>
  </si>
  <si>
    <t>M2SDBACCTSTAT</t>
  </si>
  <si>
    <t>05|Account Transferred to Another Office|M2SDBACCTSTAT~11|Current Account|M2SDBACCTSTAT~13|Paid or C</t>
  </si>
  <si>
    <t>M2SDBACCTTYP</t>
  </si>
  <si>
    <t>7B|Agricultural|M2SDBACCTTYP~95|Attorney Fees|M2SDBACCTTYP~00|Auto|M2SDBACCTTYP~3A|Auto Lease|M2SDBA</t>
  </si>
  <si>
    <t>M2SDBADR1</t>
  </si>
  <si>
    <t>M2SDBADR2</t>
  </si>
  <si>
    <t>M2SDBADRIDC</t>
  </si>
  <si>
    <t>Y|Known to be Address of Primary Consumer|M2SDBADRIDC~N|Not Confirmed Address|M2SDBADRIDC~B|Business</t>
  </si>
  <si>
    <t>M2SDBAPAYAMT</t>
  </si>
  <si>
    <t>M2SDBBDTE</t>
  </si>
  <si>
    <t>M2SDBBILLDTE</t>
  </si>
  <si>
    <t>M2SDBCACCTNUM</t>
  </si>
  <si>
    <t>M2SDBCINFOIDC</t>
  </si>
  <si>
    <t>A|Petition for Chapter 7 Bankruptcy|M2SDBCINFOIDC~B|Petition for Chapter 11 Bankruptcy|M2SDBCINFOIDC</t>
  </si>
  <si>
    <t>M2SDBCLODTE</t>
  </si>
  <si>
    <t>M2SDBCOMPCCD</t>
  </si>
  <si>
    <t>XA|Acct Closed at Consumers Request|M2SDBCOMPCCD~XB|Acct Info Disputed by Consumer|M2SDBCOMPCCD~XC|C</t>
  </si>
  <si>
    <t>M2SDBCORRIDC</t>
  </si>
  <si>
    <t>0|Not a Replacement Update|M2SDBCORRIDC~1|Replacement Update|M2SDBCORRIDC</t>
  </si>
  <si>
    <t>M2SDBCOUNTRYCD</t>
  </si>
  <si>
    <t>AF|Afghanistan|M2SDBCOUNTRYCD~AN|Albania|M2SDBCOUNTRYCD~DZ|Algeria|M2SDBCOUNTRYCD~AM|American Samoa|</t>
  </si>
  <si>
    <t>M2SDBCRLIM</t>
  </si>
  <si>
    <t>M2SDBCTRANTYP</t>
  </si>
  <si>
    <t>1|New Acct or New Borrower on the Acct|M2SDBCTRANTYP~2|Name Change|M2SDBCTRANTYP~3|Address Change|M2</t>
  </si>
  <si>
    <t>M2SDBCTY</t>
  </si>
  <si>
    <t>M2SDBCURBAL</t>
  </si>
  <si>
    <t>M2SDBCYCLEIDF</t>
  </si>
  <si>
    <t>M2SDBECOACD</t>
  </si>
  <si>
    <t>0|Undesignated|M2SDBECOACD~1|Individual|M2SDBECOACD~2|Joint Contractual Liability|M2SDBECOACD~4|Join</t>
  </si>
  <si>
    <t>M2SDBFDLQDTE</t>
  </si>
  <si>
    <t>M2SDBFNM</t>
  </si>
  <si>
    <t>M2SDBGENCD</t>
  </si>
  <si>
    <t>J|Junior|M2SDBGENCD~S|Senior|M2SDBGENCD~2|II|M2SDBGENCD~3|III|M2SDBGENCD~4|IV|M2SDBGENCD~5|V|M2SDBGE</t>
  </si>
  <si>
    <t>M2SDBIDENTNUM</t>
  </si>
  <si>
    <t>M2SDBLNM</t>
  </si>
  <si>
    <t>M2SDBLSTPAYDTE</t>
  </si>
  <si>
    <t>M2SDBMNM</t>
  </si>
  <si>
    <t>M2SDBOPENDTE</t>
  </si>
  <si>
    <t>M2SDBORCOFFAMT</t>
  </si>
  <si>
    <t>M2SDBORLNAMT</t>
  </si>
  <si>
    <t>M2SDBPASTDUEAMT</t>
  </si>
  <si>
    <t>M2SDBPAYHPROF</t>
  </si>
  <si>
    <t>M2SDBPAYRATING</t>
  </si>
  <si>
    <t>0|Current Account|M2SDBPAYRATING~1|30-59 Days Past Due Date|M2SDBPAYRATING~2|60-89 Days Past Due Dat</t>
  </si>
  <si>
    <t>M2SDBPH</t>
  </si>
  <si>
    <t>M2SDBPORTTYP</t>
  </si>
  <si>
    <t>C|Line of Credit|M2SDBPORTTYP~I|Installment|M2SDBPORTTYP~M|Mortgage|M2SDBPORTTYP~O|Open Account|M2SD</t>
  </si>
  <si>
    <t>M2SDBPROCIDC</t>
  </si>
  <si>
    <t>M2SDBRESCD</t>
  </si>
  <si>
    <t>O|Owns|M2SDBRESCD~R|Rents|M2SDBRESCD</t>
  </si>
  <si>
    <t>M2SDBSMPAYAMT</t>
  </si>
  <si>
    <t>M2SDBSPCOM</t>
  </si>
  <si>
    <t>B|Acct Payments by Credit Counseling Serv.|M2SDBSPCOM~C|Paid by Co-maker|M2SDBSPCOM~H|Loan Assumed b</t>
  </si>
  <si>
    <t>M2SDBSSN</t>
  </si>
  <si>
    <t>M2SDBST</t>
  </si>
  <si>
    <t>M2SDBSTFL</t>
  </si>
  <si>
    <t>M2SDBTERMDUR</t>
  </si>
  <si>
    <t>M2SDBTERMFRQ</t>
  </si>
  <si>
    <t>D|Deferred|M2SDBTERMFRQ~P|Single Payment Loan|M2SDBTERMFRQ~W|Weekly|M2SDBTERMFRQ~B|Biweekly|M2SDBTER</t>
  </si>
  <si>
    <t>M2SDBTIMESTMP</t>
  </si>
  <si>
    <t>M2SDBZIP</t>
  </si>
  <si>
    <t>M2SDENKEY</t>
  </si>
  <si>
    <t>M2SDID</t>
  </si>
  <si>
    <t>M2SDINCSEG</t>
  </si>
  <si>
    <t>M2SDJ1BDTE</t>
  </si>
  <si>
    <t>M2SELDJ1</t>
  </si>
  <si>
    <t>M2SDJ1CINFOIDC</t>
  </si>
  <si>
    <t>A|Petition for Chapter 7 Bankruptcy|M2SDJ1CINFOIDC~B|Petition for Chapter 11 Bankruptcy|M2SDJ1CINFOI</t>
  </si>
  <si>
    <t>M2SDJ1CTRANTYP</t>
  </si>
  <si>
    <t>1|New Acct, or New Borrower on the Acct|M2SDJ1CTRANTYP~2|Name Change|M2SDJ1CTRANTYP~3|Address Change</t>
  </si>
  <si>
    <t>M2SDJ1ECOACD</t>
  </si>
  <si>
    <t>0|Undesignated|M2SDJ1ECOACD~2|Joint Contractual Liability|M2SDJ1ECOACD~3|Authorized User|M2SDJ1ECOAC</t>
  </si>
  <si>
    <t>M2SDJ1ENKEY</t>
  </si>
  <si>
    <t>Key to the Entity (Consumer)</t>
  </si>
  <si>
    <t>M2SDJ1FNM</t>
  </si>
  <si>
    <t>M2SDJ1GENCD</t>
  </si>
  <si>
    <t>J|Junior|M2SDJ1GENCD~S|Senior|M2SDJ1GENCD~2|II|M2SDJ1GENCD~3|III|M2SDJ1GENCD~4|IV|M2SDJ1GENCD~5|V|M2</t>
  </si>
  <si>
    <t>M2SDJ1ID</t>
  </si>
  <si>
    <t>M2SDJ1LNM</t>
  </si>
  <si>
    <t>M2SDJ1MNM</t>
  </si>
  <si>
    <t>M2SDJ1PH</t>
  </si>
  <si>
    <t>M2SDJ1SDKEY</t>
  </si>
  <si>
    <t>M2SDJ1SSN</t>
  </si>
  <si>
    <t>M2SDJ2ADR1</t>
  </si>
  <si>
    <t>M2SELDJ2</t>
  </si>
  <si>
    <t>M2SDJ2ADR2</t>
  </si>
  <si>
    <t>M2SDJ2ADRIDC</t>
  </si>
  <si>
    <t>Y|Known to be Address of Primary Consumer|M2SDJ2ADRIDC~N|Not Confirmed Address|M2SDJ2ADRIDC~B|Busine</t>
  </si>
  <si>
    <t>M2SDJ2BDTE</t>
  </si>
  <si>
    <t>M2SDJ2CINFOIDC</t>
  </si>
  <si>
    <t>A|Petition for Chapter 7 Bankruptcy|M2SDJ2CINFOIDC~B|Petition for Chapter 11 Bankruptcy|M2SDJ2CINFOI</t>
  </si>
  <si>
    <t>M2SDJ2COUNTRYCD</t>
  </si>
  <si>
    <t>AF|Afghanistan|M2SDJ2COUNTRYCD~AN|Albania|M2SDJ2COUNTRYCD~DZ|Algeria|M2SDJ2COUNTRYCD~AM|American Sam</t>
  </si>
  <si>
    <t>M2SDJ2CTRANTYP</t>
  </si>
  <si>
    <t>1|New Acct, or New Borrower on the Acct|M2SDJ2CTRANTYP~2|Name Change|M2SDJ2CTRANTYP~3|Address Change</t>
  </si>
  <si>
    <t>M2SDJ2CTY</t>
  </si>
  <si>
    <t>M2SDJ2ECOACD</t>
  </si>
  <si>
    <t>0|Undesignated|M2SDJ2ECOACD~2|Joint Contractual Liability|M2SDJ2ECOACD~3|Authorized User|M2SDJ2ECOAC</t>
  </si>
  <si>
    <t>M2SDJ2ENKEY</t>
  </si>
  <si>
    <t>M2SDJ2FNM</t>
  </si>
  <si>
    <t>M2SDJ2GENCD</t>
  </si>
  <si>
    <t>J|Junior|M2SDJ2GENCD~S|Senior|M2SDJ2GENCD~2|II|M2SDJ2GENCD~3|III|M2SDJ2GENCD~4|IV|M2SDJ2GENCD~5|V|M2</t>
  </si>
  <si>
    <t>M2SDJ2ID</t>
  </si>
  <si>
    <t>M2SDJ2LNM</t>
  </si>
  <si>
    <t>M2SDJ2MNM</t>
  </si>
  <si>
    <t>M2SDJ2PH</t>
  </si>
  <si>
    <t>M2SDJ2RESCD</t>
  </si>
  <si>
    <t>O|Owns|M2SDJ2RESCD~R|Rents|M2SDJ2RESCD</t>
  </si>
  <si>
    <t>M2SDJ2SDKEY</t>
  </si>
  <si>
    <t>M2SDJ2SSN</t>
  </si>
  <si>
    <t>M2SDJ2ST</t>
  </si>
  <si>
    <t>M2SDJ2STFL</t>
  </si>
  <si>
    <t>M2SDJ2ZIP</t>
  </si>
  <si>
    <t>01|Retail|M2SDK1CLCLASS~02|Medical/Health Care|M2SDK1CLCLASS~03|Oil Company|M2SDK1CLCLASS~04|Governm</t>
  </si>
  <si>
    <t>M2SDK1CLNM</t>
  </si>
  <si>
    <t>M2SDK2PORTFROM</t>
  </si>
  <si>
    <t>M2SDK2PORTIDC</t>
  </si>
  <si>
    <t>1|Portfolio Purchased From Name|M2SDK2PORTIDC~2|Sold To Name|M2SDK2PORTIDC~9|Remove Previously Repor</t>
  </si>
  <si>
    <t>M2SDK3ACCTNUM</t>
  </si>
  <si>
    <t>M2SDK3AGYIDF</t>
  </si>
  <si>
    <t>00|Agency Identifier Not Applicable|M2SDK3AGYIDF~01|Fannie Mae|M2SDK3AGYIDF~02|Freddie Mac|M2SDK3AGY</t>
  </si>
  <si>
    <t>M2SDK3MORTIDNUM</t>
  </si>
  <si>
    <t>M2SDK4DPAYSTRTDTE</t>
  </si>
  <si>
    <t>M2SDK4PAYAMT</t>
  </si>
  <si>
    <t>M2SDK4PAYDUEDTE</t>
  </si>
  <si>
    <t>M2SDK4SPPAYIDC</t>
  </si>
  <si>
    <t>01|Balloon Payment|M2SDK4SPPAYIDC~02|Deferred Payment|M2SDK4SPPAYIDC</t>
  </si>
  <si>
    <t>M2SDL1CGIDC</t>
  </si>
  <si>
    <t>1|Consumer Account Number Change ONLY|M2SDL1CGIDC~2|Identification Number Change ONLY|M2SDL1CGIDC~3|</t>
  </si>
  <si>
    <t>M2SDL1NCACCTNUM</t>
  </si>
  <si>
    <t>M2SDL1NIDNUM</t>
  </si>
  <si>
    <t>M2SDN1EMPADR1</t>
  </si>
  <si>
    <t>M2SDN1EMPADR2</t>
  </si>
  <si>
    <t>M2SDN1EMPCTY</t>
  </si>
  <si>
    <t>M2SDN1EMPNM</t>
  </si>
  <si>
    <t>M2SDN1EMPST</t>
  </si>
  <si>
    <t>M2SDN1EMPSTFL</t>
  </si>
  <si>
    <t>M2SDN1EMPZIP</t>
  </si>
  <si>
    <t>Employer Zip Code</t>
  </si>
  <si>
    <t>M2SDN1OCC</t>
  </si>
  <si>
    <t>M2SDTE</t>
  </si>
  <si>
    <t>M2SFULLFILE</t>
  </si>
  <si>
    <t>Full File</t>
  </si>
  <si>
    <t>M2SID</t>
  </si>
  <si>
    <t>M2SLASTID</t>
  </si>
  <si>
    <t>M2SNOTES</t>
  </si>
  <si>
    <t>Selection Notes</t>
  </si>
  <si>
    <t>M2SNUMACCTCON</t>
  </si>
  <si>
    <t>Accounts Considered</t>
  </si>
  <si>
    <t>M2SNUMACCTSEL</t>
  </si>
  <si>
    <t>Accounts Selected</t>
  </si>
  <si>
    <t>M2SNUMCONS</t>
  </si>
  <si>
    <t>Considerations Evaluated</t>
  </si>
  <si>
    <t>M2SNUMNEVER</t>
  </si>
  <si>
    <t>Accounts never selected</t>
  </si>
  <si>
    <t>M2SNUMONHOLD</t>
  </si>
  <si>
    <t>Accounts on hold</t>
  </si>
  <si>
    <t>M2SSELCRIT</t>
  </si>
  <si>
    <t>System Query for Partial File</t>
  </si>
  <si>
    <t>M2SSTATUS</t>
  </si>
  <si>
    <t>Selection Created||~Selection Scheduled||~Selection Started||~Selection Error||~Selection Completed|</t>
  </si>
  <si>
    <t>M2STIM</t>
  </si>
  <si>
    <t>M2SUSER</t>
  </si>
  <si>
    <t>M2UPDCURRECS</t>
  </si>
  <si>
    <t>Current Updated Records</t>
  </si>
  <si>
    <t>M2UPDATE</t>
  </si>
  <si>
    <t>M2UPDDTE</t>
  </si>
  <si>
    <t>M2UPDID</t>
  </si>
  <si>
    <t>Key to Update</t>
  </si>
  <si>
    <t>M2UPDSKEY</t>
  </si>
  <si>
    <t>M2UPDSTATUS</t>
  </si>
  <si>
    <t>Update Status</t>
  </si>
  <si>
    <t>M2UPDTIM</t>
  </si>
  <si>
    <t>M2UPDUSER</t>
  </si>
  <si>
    <t>Update User</t>
  </si>
  <si>
    <t>OSCDESC</t>
  </si>
  <si>
    <t>OSC modem server description</t>
  </si>
  <si>
    <t>STOSCETN</t>
  </si>
  <si>
    <t>OSCSCR</t>
  </si>
  <si>
    <t>Modem scripts</t>
  </si>
  <si>
    <t>OSCSCRID</t>
  </si>
  <si>
    <t>OSC Script ID</t>
  </si>
  <si>
    <t>PFDESC</t>
  </si>
  <si>
    <t>Profile Description</t>
  </si>
  <si>
    <t>STMENSEC</t>
  </si>
  <si>
    <t>PFKEY</t>
  </si>
  <si>
    <t>Profile Key</t>
  </si>
  <si>
    <t>PFMSEC</t>
  </si>
  <si>
    <t>SECCODE</t>
  </si>
  <si>
    <t>SY76</t>
  </si>
  <si>
    <t>SECDESC</t>
  </si>
  <si>
    <t>Security Code Description</t>
  </si>
  <si>
    <t>SY77</t>
  </si>
  <si>
    <t>SECMSEC</t>
  </si>
  <si>
    <t>Security Code Modify Security</t>
  </si>
  <si>
    <t>SY78</t>
  </si>
  <si>
    <t>STACLDES</t>
  </si>
  <si>
    <t>Access List Description</t>
  </si>
  <si>
    <t>STACCLST</t>
  </si>
  <si>
    <t>STACLFLD</t>
  </si>
  <si>
    <t>Access List Field</t>
  </si>
  <si>
    <t>STACLHLP</t>
  </si>
  <si>
    <t>Access List Help Field</t>
  </si>
  <si>
    <t>STACLKEY</t>
  </si>
  <si>
    <t>Access List Key</t>
  </si>
  <si>
    <t>STACLNOTES</t>
  </si>
  <si>
    <t>Access List Note Field</t>
  </si>
  <si>
    <t>STACLTAB</t>
  </si>
  <si>
    <t>Access List Table</t>
  </si>
  <si>
    <t>SYACCBUILDTABS</t>
  </si>
  <si>
    <t>STACLVDESC</t>
  </si>
  <si>
    <t>STACCLSTVAL</t>
  </si>
  <si>
    <t>SYFLD_STACLVDESC</t>
  </si>
  <si>
    <t>STACLVKEY</t>
  </si>
  <si>
    <t>SYFLD_STACLVKEY</t>
  </si>
  <si>
    <t>STACLVLST</t>
  </si>
  <si>
    <t>Access List</t>
  </si>
  <si>
    <t>SYFLD_STACLVLST</t>
  </si>
  <si>
    <t>STACLVVAL</t>
  </si>
  <si>
    <t>SYFLD_STACLVVAL41772</t>
  </si>
  <si>
    <t>STACTGID</t>
  </si>
  <si>
    <t>Action Group Key</t>
  </si>
  <si>
    <t>STACTGMSEC</t>
  </si>
  <si>
    <t>Action Group Modification Sec</t>
  </si>
  <si>
    <t>STACTGSDSC</t>
  </si>
  <si>
    <t>Action Group Short Desc</t>
  </si>
  <si>
    <t>STACTGSER</t>
  </si>
  <si>
    <t>Action Group Series</t>
  </si>
  <si>
    <t>SY10636</t>
  </si>
  <si>
    <t>STACTGTBL</t>
  </si>
  <si>
    <t>Action Group Table</t>
  </si>
  <si>
    <t>STACTGTYP</t>
  </si>
  <si>
    <t>Action Group Type</t>
  </si>
  <si>
    <t>SY318</t>
  </si>
  <si>
    <t>STACTNCONTSER</t>
  </si>
  <si>
    <t>Action Continue action series</t>
  </si>
  <si>
    <t>STACTION</t>
  </si>
  <si>
    <t>SY11332</t>
  </si>
  <si>
    <t>STACTNESCR</t>
  </si>
  <si>
    <t>Action Execution Script</t>
  </si>
  <si>
    <t>STACTNHELP</t>
  </si>
  <si>
    <t>Action Help</t>
  </si>
  <si>
    <t>STACTNID</t>
  </si>
  <si>
    <t>Action Key</t>
  </si>
  <si>
    <t>STACTNLDSC</t>
  </si>
  <si>
    <t>Action Long Desc</t>
  </si>
  <si>
    <t>STACTNMSEC</t>
  </si>
  <si>
    <t>Action Modification Security</t>
  </si>
  <si>
    <t>STACTNNOTE</t>
  </si>
  <si>
    <t>Action Notes</t>
  </si>
  <si>
    <t>STACTNPWIN</t>
  </si>
  <si>
    <t>Action Property Window</t>
  </si>
  <si>
    <t>STACTNSDSC</t>
  </si>
  <si>
    <t>Action Short Desc</t>
  </si>
  <si>
    <t>STACTNSMSG</t>
  </si>
  <si>
    <t>Action System Message</t>
  </si>
  <si>
    <t>SY11053</t>
  </si>
  <si>
    <t>STACTNTBL</t>
  </si>
  <si>
    <t>Action Table</t>
  </si>
  <si>
    <t>STACTNTYP</t>
  </si>
  <si>
    <t>Action Type</t>
  </si>
  <si>
    <t>SY313</t>
  </si>
  <si>
    <t>STADADDRESS</t>
  </si>
  <si>
    <t>Address Address Line Field</t>
  </si>
  <si>
    <t>SYADDRESSFINDFLD</t>
  </si>
  <si>
    <t>STADADR2</t>
  </si>
  <si>
    <t>Address Line 2 Field</t>
  </si>
  <si>
    <t>STADCITY</t>
  </si>
  <si>
    <t>Address City Field</t>
  </si>
  <si>
    <t>STADCODE</t>
  </si>
  <si>
    <t>Address Code</t>
  </si>
  <si>
    <t>SY316</t>
  </si>
  <si>
    <t>STADDESC</t>
  </si>
  <si>
    <t>SY317</t>
  </si>
  <si>
    <t>STADEMAILCC</t>
  </si>
  <si>
    <t>Address Email 'CC' Field</t>
  </si>
  <si>
    <t>STADEMAILTO</t>
  </si>
  <si>
    <t>Address Email 'To' Field</t>
  </si>
  <si>
    <t>STADFFLD</t>
  </si>
  <si>
    <t>Address Set Field Name</t>
  </si>
  <si>
    <t>STADDFIELDS</t>
  </si>
  <si>
    <t>SY360</t>
  </si>
  <si>
    <t>STADFIRST</t>
  </si>
  <si>
    <t>Address First Name</t>
  </si>
  <si>
    <t>STADFKEY</t>
  </si>
  <si>
    <t>Address Set Field Key</t>
  </si>
  <si>
    <t>STADFVAL</t>
  </si>
  <si>
    <t>Address Set Field Value</t>
  </si>
  <si>
    <t>SY361</t>
  </si>
  <si>
    <t>STADKEY</t>
  </si>
  <si>
    <t>Address Field Containing Key</t>
  </si>
  <si>
    <t>SY319</t>
  </si>
  <si>
    <t>STADLAST</t>
  </si>
  <si>
    <t>Address Last Name</t>
  </si>
  <si>
    <t>STADMSEC</t>
  </si>
  <si>
    <t>Address Modification Security</t>
  </si>
  <si>
    <t>0|Can be changed/deleted|~1|Can be changed/not deleted|~2|Cannot be seen/deleted|~4|Cannot be seen|</t>
  </si>
  <si>
    <t>SY320</t>
  </si>
  <si>
    <t>STADPHRASE</t>
  </si>
  <si>
    <t>Address Letter Phrase</t>
  </si>
  <si>
    <t>SY321</t>
  </si>
  <si>
    <t>STADREQTABLE</t>
  </si>
  <si>
    <t>Address Request Table</t>
  </si>
  <si>
    <t>SY287</t>
  </si>
  <si>
    <t>STADSHADR1</t>
  </si>
  <si>
    <t>Shared Var Address 1</t>
  </si>
  <si>
    <t>STADSHADR2</t>
  </si>
  <si>
    <t>Shared Var Address 2</t>
  </si>
  <si>
    <t>STADSHCITY</t>
  </si>
  <si>
    <t>Shared Var City</t>
  </si>
  <si>
    <t>STADSHSCRIPT</t>
  </si>
  <si>
    <t>Shared Var Script</t>
  </si>
  <si>
    <t>STADSHSTATE</t>
  </si>
  <si>
    <t>Shared Var State</t>
  </si>
  <si>
    <t>STADSHZIP</t>
  </si>
  <si>
    <t>Shared Var Zip</t>
  </si>
  <si>
    <t>STADSORT</t>
  </si>
  <si>
    <t>Address Sort Field</t>
  </si>
  <si>
    <t>SY327</t>
  </si>
  <si>
    <t>STADSTATE</t>
  </si>
  <si>
    <t>Address State Field</t>
  </si>
  <si>
    <t>STADTABLE</t>
  </si>
  <si>
    <t>Address Source Table</t>
  </si>
  <si>
    <t>SY285</t>
  </si>
  <si>
    <t>STADVALLB</t>
  </si>
  <si>
    <t>Validation Script</t>
  </si>
  <si>
    <t>STADZIP</t>
  </si>
  <si>
    <t>Address Zip Code</t>
  </si>
  <si>
    <t>STAEHELPID</t>
  </si>
  <si>
    <t>App Event Help ID</t>
  </si>
  <si>
    <t>STAPPEVENT</t>
  </si>
  <si>
    <t>STAPPEVENT_STAEHELPID</t>
  </si>
  <si>
    <t>STAEVID</t>
  </si>
  <si>
    <t>App Event Key</t>
  </si>
  <si>
    <t>STAEVLDSC</t>
  </si>
  <si>
    <t>App Event Long Desc</t>
  </si>
  <si>
    <t>STAEVMSEC</t>
  </si>
  <si>
    <t>App Event Modify Security</t>
  </si>
  <si>
    <t>STAEVNOTE</t>
  </si>
  <si>
    <t>App Event Note</t>
  </si>
  <si>
    <t>STAEVPREID</t>
  </si>
  <si>
    <t>App Event Pre Key</t>
  </si>
  <si>
    <t>STAPPEVENTPRE</t>
  </si>
  <si>
    <t>STAEVPRESCR</t>
  </si>
  <si>
    <t>App Event Pre Script</t>
  </si>
  <si>
    <t>STAEVPRPID</t>
  </si>
  <si>
    <t>App Event Property Key</t>
  </si>
  <si>
    <t>STAPPEVENTPROP</t>
  </si>
  <si>
    <t>STAEVPRPNAM</t>
  </si>
  <si>
    <t>App Event Property Name</t>
  </si>
  <si>
    <t>STAEVPRPRET</t>
  </si>
  <si>
    <t>App Event Property Return?</t>
  </si>
  <si>
    <t>STAEVPRPSDSC</t>
  </si>
  <si>
    <t>App Event Property Short Desc</t>
  </si>
  <si>
    <t>STAEVPSTEXEC</t>
  </si>
  <si>
    <t>App Event Post Execute?</t>
  </si>
  <si>
    <t>STAPPEVENTPOST</t>
  </si>
  <si>
    <t>STAEVPSTID</t>
  </si>
  <si>
    <t>App Event Post Key</t>
  </si>
  <si>
    <t>STAEVPSTSCR</t>
  </si>
  <si>
    <t>App Event Post Script</t>
  </si>
  <si>
    <t>STAEVRSCP</t>
  </si>
  <si>
    <t>App. Event reference script</t>
  </si>
  <si>
    <t>STAPPEVENTR</t>
  </si>
  <si>
    <t>STAEVSCR</t>
  </si>
  <si>
    <t>App Event Script</t>
  </si>
  <si>
    <t>STAEVSCRTYP</t>
  </si>
  <si>
    <t>App Event Script Type</t>
  </si>
  <si>
    <t>STAEVSDSC</t>
  </si>
  <si>
    <t>App Event Short Desc</t>
  </si>
  <si>
    <t>STAEVTYP</t>
  </si>
  <si>
    <t>App Event Type</t>
  </si>
  <si>
    <t>STAEVTYPDEFTYP</t>
  </si>
  <si>
    <t>App Event Type Def Scr Type</t>
  </si>
  <si>
    <t>STAPPEVENTTYPE</t>
  </si>
  <si>
    <t>STAEVTYPID</t>
  </si>
  <si>
    <t>App Event Type Key</t>
  </si>
  <si>
    <t>STAEVTYPMSEC</t>
  </si>
  <si>
    <t>App Event Type Modify Security</t>
  </si>
  <si>
    <t>STAEVTYPSDSC</t>
  </si>
  <si>
    <t>App Event Type Short Desc</t>
  </si>
  <si>
    <t>STAFTIME</t>
  </si>
  <si>
    <t>SYFLD_STAFTIME</t>
  </si>
  <si>
    <t>STAGTDDESC</t>
  </si>
  <si>
    <t>Agent Trak Dialer Description</t>
  </si>
  <si>
    <t>STAGTDIALER</t>
  </si>
  <si>
    <t>STAGTDID</t>
  </si>
  <si>
    <t>Agent Trak Dialer Id</t>
  </si>
  <si>
    <t>STAGTDIDFL</t>
  </si>
  <si>
    <t>STAGTDKEY</t>
  </si>
  <si>
    <t>Agent Trak Dialer Key</t>
  </si>
  <si>
    <t>STAGTDTABLE</t>
  </si>
  <si>
    <t>Agent Trak Dialer Table</t>
  </si>
  <si>
    <t>STAGTDTABLEFL</t>
  </si>
  <si>
    <t>STAGTIDIDKEY</t>
  </si>
  <si>
    <t>Agent Trak Related Dialer Key</t>
  </si>
  <si>
    <t>STAGTINDEX</t>
  </si>
  <si>
    <t>STAGTIFIELD</t>
  </si>
  <si>
    <t>Agent Trak Index Field Name</t>
  </si>
  <si>
    <t>STAGTIFIELDFL</t>
  </si>
  <si>
    <t>STAGTIKEY</t>
  </si>
  <si>
    <t>Agent Trak Index Key</t>
  </si>
  <si>
    <t>STAPPRLB</t>
  </si>
  <si>
    <t>Execute Approval LB</t>
  </si>
  <si>
    <t>STASDESC</t>
  </si>
  <si>
    <t>App Service Long Description</t>
  </si>
  <si>
    <t>STAPPSER</t>
  </si>
  <si>
    <t>SY80</t>
  </si>
  <si>
    <t>STASFORM</t>
  </si>
  <si>
    <t>STASHELP</t>
  </si>
  <si>
    <t>App Service Help ID</t>
  </si>
  <si>
    <t>STASINIT</t>
  </si>
  <si>
    <t>App Service Init Logic Block</t>
  </si>
  <si>
    <t>STASKILL</t>
  </si>
  <si>
    <t>App Service Kill Routine</t>
  </si>
  <si>
    <t>STASMAPP</t>
  </si>
  <si>
    <t>App Service Method Service</t>
  </si>
  <si>
    <t>STAPPSM</t>
  </si>
  <si>
    <t>STASMDES</t>
  </si>
  <si>
    <t>App Service Method Long Desc</t>
  </si>
  <si>
    <t>SY81</t>
  </si>
  <si>
    <t>STASMETH</t>
  </si>
  <si>
    <t>App Service Method Name</t>
  </si>
  <si>
    <t>SY82</t>
  </si>
  <si>
    <t>STASMHLP</t>
  </si>
  <si>
    <t>App Service Method Help ID</t>
  </si>
  <si>
    <t>STASMKEY</t>
  </si>
  <si>
    <t>App Service Method Key</t>
  </si>
  <si>
    <t>STASMPAR</t>
  </si>
  <si>
    <t>App Service Method Parameter</t>
  </si>
  <si>
    <t>STAPPSMP</t>
  </si>
  <si>
    <t>SY83</t>
  </si>
  <si>
    <t>STASMPDE</t>
  </si>
  <si>
    <t>App Service Method Param Desc</t>
  </si>
  <si>
    <t>SY84</t>
  </si>
  <si>
    <t>STASMPMA</t>
  </si>
  <si>
    <t>App Service Method Param Mand</t>
  </si>
  <si>
    <t>SY85</t>
  </si>
  <si>
    <t>STASMPNM</t>
  </si>
  <si>
    <t>App Service Method Param Name</t>
  </si>
  <si>
    <t>SY86</t>
  </si>
  <si>
    <t>STASMPRIV</t>
  </si>
  <si>
    <t>App Service Method Priv Flag</t>
  </si>
  <si>
    <t>SY87</t>
  </si>
  <si>
    <t>STASMPRT</t>
  </si>
  <si>
    <t>App Service Method Param Retur</t>
  </si>
  <si>
    <t>SY88</t>
  </si>
  <si>
    <t>STASMSCP</t>
  </si>
  <si>
    <t>App Service Method Script</t>
  </si>
  <si>
    <t>STASMSDE</t>
  </si>
  <si>
    <t>App Service Method Short Desc</t>
  </si>
  <si>
    <t>SY89</t>
  </si>
  <si>
    <t>STASMSEC</t>
  </si>
  <si>
    <t>SY180</t>
  </si>
  <si>
    <t>STASMTYP</t>
  </si>
  <si>
    <t>App Service Method Type</t>
  </si>
  <si>
    <t>SYSCRIPTTYPES</t>
  </si>
  <si>
    <t>SY90</t>
  </si>
  <si>
    <t>STASNAME</t>
  </si>
  <si>
    <t>App Service Name</t>
  </si>
  <si>
    <t>STASNOTE</t>
  </si>
  <si>
    <t>App Service Notes</t>
  </si>
  <si>
    <t>STASPDES</t>
  </si>
  <si>
    <t>App Service Property Desc</t>
  </si>
  <si>
    <t>STAPPSP</t>
  </si>
  <si>
    <t>SY91</t>
  </si>
  <si>
    <t>STASPGET</t>
  </si>
  <si>
    <t>App Service Property Get Scrpt</t>
  </si>
  <si>
    <t>STASPHLP</t>
  </si>
  <si>
    <t>App Service Property Help ID</t>
  </si>
  <si>
    <t>STASPKEY</t>
  </si>
  <si>
    <t>App Service Property Name</t>
  </si>
  <si>
    <t>SY92</t>
  </si>
  <si>
    <t>STASPPRIV</t>
  </si>
  <si>
    <t>Private Property</t>
  </si>
  <si>
    <t>SY93</t>
  </si>
  <si>
    <t>STASPRD</t>
  </si>
  <si>
    <t>App Service Property Read Only</t>
  </si>
  <si>
    <t>SY94</t>
  </si>
  <si>
    <t>STASPSET</t>
  </si>
  <si>
    <t>App Service Property Set</t>
  </si>
  <si>
    <t>STASRSER</t>
  </si>
  <si>
    <t>App Service Reference Service</t>
  </si>
  <si>
    <t>STAPPSR</t>
  </si>
  <si>
    <t>STASSDES</t>
  </si>
  <si>
    <t>App Service Short Description</t>
  </si>
  <si>
    <t>SY95</t>
  </si>
  <si>
    <t>STASTYPE</t>
  </si>
  <si>
    <t>App Service Type</t>
  </si>
  <si>
    <t>SY96</t>
  </si>
  <si>
    <t>STATECD</t>
  </si>
  <si>
    <t>Two Digit State Code</t>
  </si>
  <si>
    <t>STATECOUNTRY</t>
  </si>
  <si>
    <t>STATEDS</t>
  </si>
  <si>
    <t>State Description</t>
  </si>
  <si>
    <t>STAUDCKEY</t>
  </si>
  <si>
    <t>Child Key of Record changed</t>
  </si>
  <si>
    <t>STFIELDAUD</t>
  </si>
  <si>
    <t>STAUDDATE</t>
  </si>
  <si>
    <t>Date of change</t>
  </si>
  <si>
    <t>STAUDFLDDESC</t>
  </si>
  <si>
    <t>Field Description</t>
  </si>
  <si>
    <t>STAUDFLDEXTNEW</t>
  </si>
  <si>
    <t>External format of new value</t>
  </si>
  <si>
    <t>STAUDFLDEXTOLD</t>
  </si>
  <si>
    <t>External format of old value</t>
  </si>
  <si>
    <t>STAUDFLDNAME</t>
  </si>
  <si>
    <t>Name of field that changed</t>
  </si>
  <si>
    <t>STAUDFLDTYPE</t>
  </si>
  <si>
    <t>STAUDID</t>
  </si>
  <si>
    <t>Audit ID</t>
  </si>
  <si>
    <t>STAUDKEY</t>
  </si>
  <si>
    <t>Key of Record changed</t>
  </si>
  <si>
    <t>STUADKEY</t>
  </si>
  <si>
    <t>STAUDNEWVAL</t>
  </si>
  <si>
    <t>New field Value</t>
  </si>
  <si>
    <t>STAUDOLDVAL</t>
  </si>
  <si>
    <t>Old field value</t>
  </si>
  <si>
    <t>STAUDSOURCE</t>
  </si>
  <si>
    <t>Audit Source</t>
  </si>
  <si>
    <t>SYFLD_STAUDSOURCE</t>
  </si>
  <si>
    <t>STAUDTDATE</t>
  </si>
  <si>
    <t>Date of Change</t>
  </si>
  <si>
    <t>STFIELDAUDTMP</t>
  </si>
  <si>
    <t>STAUDTFLDNAME</t>
  </si>
  <si>
    <t>STAUDTID</t>
  </si>
  <si>
    <t>STAUDTIME</t>
  </si>
  <si>
    <t>Time of change</t>
  </si>
  <si>
    <t>STAUDTKEY</t>
  </si>
  <si>
    <t>Record Change Key</t>
  </si>
  <si>
    <t>STAUDTNEWVAL</t>
  </si>
  <si>
    <t>New Field Value</t>
  </si>
  <si>
    <t>STAUDTOLDVAL</t>
  </si>
  <si>
    <t>Old Field Value</t>
  </si>
  <si>
    <t>STAUDTTIME</t>
  </si>
  <si>
    <t>Time of Change</t>
  </si>
  <si>
    <t>STAUDTUSER</t>
  </si>
  <si>
    <t>Change By User</t>
  </si>
  <si>
    <t>STAUDUSER</t>
  </si>
  <si>
    <t>User who made change</t>
  </si>
  <si>
    <t>STBATABORT</t>
  </si>
  <si>
    <t>Batch aborted flag</t>
  </si>
  <si>
    <t>STBATAPPCNT</t>
  </si>
  <si>
    <t>Approved Count</t>
  </si>
  <si>
    <t>STBATAPPTS</t>
  </si>
  <si>
    <t>Approval TS</t>
  </si>
  <si>
    <t>STBATBATID</t>
  </si>
  <si>
    <t>Current Batch ID</t>
  </si>
  <si>
    <t>STBATCHCK</t>
  </si>
  <si>
    <t>Batch Check?</t>
  </si>
  <si>
    <t>STCHECK_STBATCHCK</t>
  </si>
  <si>
    <t>STBATCHTP</t>
  </si>
  <si>
    <t>Batch Type</t>
  </si>
  <si>
    <t>STBATTYP</t>
  </si>
  <si>
    <t>SY331</t>
  </si>
  <si>
    <t>STBATCLNT</t>
  </si>
  <si>
    <t>Batch Client</t>
  </si>
  <si>
    <t>STCLNTMS</t>
  </si>
  <si>
    <t>STBATDESC</t>
  </si>
  <si>
    <t>Batch Type Description</t>
  </si>
  <si>
    <t>SY351</t>
  </si>
  <si>
    <t>STBATFORM</t>
  </si>
  <si>
    <t>Format used for Batch</t>
  </si>
  <si>
    <t>STBATMISC</t>
  </si>
  <si>
    <t>Miscellaneous Field</t>
  </si>
  <si>
    <t>STBATMISC2</t>
  </si>
  <si>
    <t>Misc Field 2</t>
  </si>
  <si>
    <t>STBATNAME</t>
  </si>
  <si>
    <t>Batch Name</t>
  </si>
  <si>
    <t>STBATRECS</t>
  </si>
  <si>
    <t>Count of rec groups in batch</t>
  </si>
  <si>
    <t>STBATSCOD</t>
  </si>
  <si>
    <t>Batch Type Security Codes</t>
  </si>
  <si>
    <t>VLDSCOD{STMISC2</t>
  </si>
  <si>
    <t>SY329</t>
  </si>
  <si>
    <t>STBATTAB</t>
  </si>
  <si>
    <t>STBATTP</t>
  </si>
  <si>
    <t>SY328</t>
  </si>
  <si>
    <t>STBATTS</t>
  </si>
  <si>
    <t>Batch Timestamp</t>
  </si>
  <si>
    <t>STBDICTCHAR</t>
  </si>
  <si>
    <t>Actual ASCII value</t>
  </si>
  <si>
    <t>STBDICTIONARY</t>
  </si>
  <si>
    <t>STBDICTNUM</t>
  </si>
  <si>
    <t>Escape Number (Key)</t>
  </si>
  <si>
    <t>STBEFTIME</t>
  </si>
  <si>
    <t>SYFLD_STBEFTIME</t>
  </si>
  <si>
    <t>STBLOCK</t>
  </si>
  <si>
    <t>Block Size</t>
  </si>
  <si>
    <t>STBNKABA</t>
  </si>
  <si>
    <t>The Bank ABA #</t>
  </si>
  <si>
    <t>BNKABA</t>
  </si>
  <si>
    <t>SY98</t>
  </si>
  <si>
    <t>STBNKACT</t>
  </si>
  <si>
    <t>Is this Bank Active?</t>
  </si>
  <si>
    <t>SY99</t>
  </si>
  <si>
    <t>STBNKAD1</t>
  </si>
  <si>
    <t>First Line of Bank Address</t>
  </si>
  <si>
    <t>BNKADDR</t>
  </si>
  <si>
    <t>SY100</t>
  </si>
  <si>
    <t>STBNKAD2</t>
  </si>
  <si>
    <t>Second Line of Bank Address</t>
  </si>
  <si>
    <t>SY101</t>
  </si>
  <si>
    <t>STBNKCDTE</t>
  </si>
  <si>
    <t>STBNKCKD</t>
  </si>
  <si>
    <t>Bank Check Draw?</t>
  </si>
  <si>
    <t>SYSTBANK.STBNKCKD</t>
  </si>
  <si>
    <t>STBNKCTY</t>
  </si>
  <si>
    <t>Bank City</t>
  </si>
  <si>
    <t>BNKCITY</t>
  </si>
  <si>
    <t>SY102</t>
  </si>
  <si>
    <t>STBNKID</t>
  </si>
  <si>
    <t>BNKID</t>
  </si>
  <si>
    <t>SY103</t>
  </si>
  <si>
    <t>STBNKNM</t>
  </si>
  <si>
    <t>BNKNAME</t>
  </si>
  <si>
    <t>SY104</t>
  </si>
  <si>
    <t>STBNKNOT</t>
  </si>
  <si>
    <t>Bank Notes</t>
  </si>
  <si>
    <t>SY105</t>
  </si>
  <si>
    <t>STBNKPH</t>
  </si>
  <si>
    <t>Bank Phone #</t>
  </si>
  <si>
    <t>BNKPHONE</t>
  </si>
  <si>
    <t>SY106</t>
  </si>
  <si>
    <t>STBNKST</t>
  </si>
  <si>
    <t>Bank State</t>
  </si>
  <si>
    <t>BNKSTATE</t>
  </si>
  <si>
    <t>SY107</t>
  </si>
  <si>
    <t>STBNKZIP</t>
  </si>
  <si>
    <t>Bank Zip Code</t>
  </si>
  <si>
    <t>BNKZIP</t>
  </si>
  <si>
    <t>SY108</t>
  </si>
  <si>
    <t>STCATDESC</t>
  </si>
  <si>
    <t>STELEMCAT</t>
  </si>
  <si>
    <t>STCATEGORY</t>
  </si>
  <si>
    <t>Element Category</t>
  </si>
  <si>
    <t>STCHACCT</t>
  </si>
  <si>
    <t>Check Checking Acct #</t>
  </si>
  <si>
    <t>DCKACCT</t>
  </si>
  <si>
    <t>SY109</t>
  </si>
  <si>
    <t>STCHACCTKEY</t>
  </si>
  <si>
    <t>Record key for the table</t>
  </si>
  <si>
    <t>SY110</t>
  </si>
  <si>
    <t>STCHADDR</t>
  </si>
  <si>
    <t>Check Address</t>
  </si>
  <si>
    <t>DCKADDR</t>
  </si>
  <si>
    <t>SY111</t>
  </si>
  <si>
    <t>STCHADDR2</t>
  </si>
  <si>
    <t>Check Address 2</t>
  </si>
  <si>
    <t>STCHAMT</t>
  </si>
  <si>
    <t>Check Amount</t>
  </si>
  <si>
    <t>DCKAMT</t>
  </si>
  <si>
    <t>SY112</t>
  </si>
  <si>
    <t>STCHBANK</t>
  </si>
  <si>
    <t>Check Source Bank</t>
  </si>
  <si>
    <t>DCKBANK</t>
  </si>
  <si>
    <t>SY113</t>
  </si>
  <si>
    <t>STCHBAT</t>
  </si>
  <si>
    <t>STCHCITY</t>
  </si>
  <si>
    <t>Check City</t>
  </si>
  <si>
    <t>DCKCITY</t>
  </si>
  <si>
    <t>SY114</t>
  </si>
  <si>
    <t>STCHCTYP</t>
  </si>
  <si>
    <t>DCKTYPE</t>
  </si>
  <si>
    <t>DCK</t>
  </si>
  <si>
    <t>SY137</t>
  </si>
  <si>
    <t>STCHDATE</t>
  </si>
  <si>
    <t>Check Date</t>
  </si>
  <si>
    <t>DCKDATI</t>
  </si>
  <si>
    <t>SY115</t>
  </si>
  <si>
    <t>STCHDDTE</t>
  </si>
  <si>
    <t>Check Deleted Date</t>
  </si>
  <si>
    <t>DCKDLDTI</t>
  </si>
  <si>
    <t>SY116</t>
  </si>
  <si>
    <t>STCHEDTE</t>
  </si>
  <si>
    <t>Check Entered Date</t>
  </si>
  <si>
    <t>DCKENDTI</t>
  </si>
  <si>
    <t>SY117</t>
  </si>
  <si>
    <t>STCHEID</t>
  </si>
  <si>
    <t>Check Entered User ID</t>
  </si>
  <si>
    <t>DCKENTID</t>
  </si>
  <si>
    <t>SY118</t>
  </si>
  <si>
    <t>STCHFBMARG</t>
  </si>
  <si>
    <t>Bottom Margin</t>
  </si>
  <si>
    <t>STCHFORM</t>
  </si>
  <si>
    <t>STCHFBSTYLE</t>
  </si>
  <si>
    <t>Border Style</t>
  </si>
  <si>
    <t>STCHFBWEIGHT</t>
  </si>
  <si>
    <t>Border Weight</t>
  </si>
  <si>
    <t>STCHFCBORD</t>
  </si>
  <si>
    <t>Check Border</t>
  </si>
  <si>
    <t>STCHFCHEIGHT</t>
  </si>
  <si>
    <t>The height of the check</t>
  </si>
  <si>
    <t>STCHFCPP</t>
  </si>
  <si>
    <t>Checks Per Page</t>
  </si>
  <si>
    <t>STCHFCWIDTH</t>
  </si>
  <si>
    <t>Check Width</t>
  </si>
  <si>
    <t>STCHFDESC</t>
  </si>
  <si>
    <t>Description of the check form.</t>
  </si>
  <si>
    <t>STCHFFBOXFLD</t>
  </si>
  <si>
    <t>Box this Field.</t>
  </si>
  <si>
    <t>STCHFFLDS</t>
  </si>
  <si>
    <t>STCHFFBOXHEIGHT</t>
  </si>
  <si>
    <t>The box height.</t>
  </si>
  <si>
    <t>STCHFFBOXLSHADE</t>
  </si>
  <si>
    <t>Shade of Box Line.</t>
  </si>
  <si>
    <t>STCHFFBOXSHADE</t>
  </si>
  <si>
    <t>Box Shading.</t>
  </si>
  <si>
    <t>STCHFFBOXTMARGIN</t>
  </si>
  <si>
    <t>Box Margin for the text.</t>
  </si>
  <si>
    <t>STCHFFBOXWIDTH</t>
  </si>
  <si>
    <t>Box Width.</t>
  </si>
  <si>
    <t>STCHFFCLASS</t>
  </si>
  <si>
    <t>Field Class</t>
  </si>
  <si>
    <t>STCHFFDESC</t>
  </si>
  <si>
    <t>Form Field Description.</t>
  </si>
  <si>
    <t>STCHFFEXP</t>
  </si>
  <si>
    <t>Form Field Expression.</t>
  </si>
  <si>
    <t>STCHFFFLDS</t>
  </si>
  <si>
    <t>Form Field DB Fields.</t>
  </si>
  <si>
    <t>STCHFFFONT</t>
  </si>
  <si>
    <t>Form Field Font.</t>
  </si>
  <si>
    <t>STCHFONTS</t>
  </si>
  <si>
    <t>STCHFFFORMAT</t>
  </si>
  <si>
    <t>Formatting for the form field.</t>
  </si>
  <si>
    <t>STCHFFID</t>
  </si>
  <si>
    <t>Form Field Name.</t>
  </si>
  <si>
    <t>STCHFFLBS</t>
  </si>
  <si>
    <t>Form Fields Logic Blocks.</t>
  </si>
  <si>
    <t>STCHFFLEN</t>
  </si>
  <si>
    <t>Length of the field.</t>
  </si>
  <si>
    <t>STCHFFMCODE</t>
  </si>
  <si>
    <t>M Code equivalent for the exp.</t>
  </si>
  <si>
    <t>STCHFFTYPE</t>
  </si>
  <si>
    <t>Field Type.</t>
  </si>
  <si>
    <t>STCHFFUNDERLINE</t>
  </si>
  <si>
    <t>Underline Field?</t>
  </si>
  <si>
    <t>STCHFFVOID</t>
  </si>
  <si>
    <t>Void Flag.</t>
  </si>
  <si>
    <t>STCHFFXPOS</t>
  </si>
  <si>
    <t>X Position.</t>
  </si>
  <si>
    <t>STCHFFYPOS</t>
  </si>
  <si>
    <t>Y Position.</t>
  </si>
  <si>
    <t>STCHFID</t>
  </si>
  <si>
    <t>Check Form ID</t>
  </si>
  <si>
    <t>STCHFLMARG</t>
  </si>
  <si>
    <t>Left Margin</t>
  </si>
  <si>
    <t>STCHFMICRFONT</t>
  </si>
  <si>
    <t>Type of MICR Font</t>
  </si>
  <si>
    <t>STCHFMSEC</t>
  </si>
  <si>
    <t>STCHFMU</t>
  </si>
  <si>
    <t>Measurement Units</t>
  </si>
  <si>
    <t>STCHMEASURE</t>
  </si>
  <si>
    <t>STCHFODESC</t>
  </si>
  <si>
    <t>Font Description</t>
  </si>
  <si>
    <t>STCHFOID</t>
  </si>
  <si>
    <t>Font ID</t>
  </si>
  <si>
    <t>STCHFOMSEC</t>
  </si>
  <si>
    <t>STCHFOPITCH</t>
  </si>
  <si>
    <t>The pitch of the font.</t>
  </si>
  <si>
    <t>STCHFOPOINT</t>
  </si>
  <si>
    <t>The point size for the font.</t>
  </si>
  <si>
    <t>STCHFOPROP</t>
  </si>
  <si>
    <t>Font Spacing</t>
  </si>
  <si>
    <t>STCHFOSTYLE</t>
  </si>
  <si>
    <t>The Style of the Font.</t>
  </si>
  <si>
    <t>STCHFSTYLES</t>
  </si>
  <si>
    <t>STCHFOSYMSET</t>
  </si>
  <si>
    <t>Symbol Set</t>
  </si>
  <si>
    <t>STCHSYMSETS</t>
  </si>
  <si>
    <t>STCHFOTYPEFACE</t>
  </si>
  <si>
    <t>The font typeface</t>
  </si>
  <si>
    <t>STCHTFACES</t>
  </si>
  <si>
    <t>STCHFOWEIGHT</t>
  </si>
  <si>
    <t>The stroke weight of the font.</t>
  </si>
  <si>
    <t>STCHSWEIGHT</t>
  </si>
  <si>
    <t>STCHFPERF</t>
  </si>
  <si>
    <t>Distance between Checks</t>
  </si>
  <si>
    <t>STCHFPT</t>
  </si>
  <si>
    <t>Paper Type</t>
  </si>
  <si>
    <t>STCHPAPERS</t>
  </si>
  <si>
    <t>STCHFQUALITY</t>
  </si>
  <si>
    <t>Print Quality for the checks</t>
  </si>
  <si>
    <t>STCHFRBORDER</t>
  </si>
  <si>
    <t>Number of lines for border</t>
  </si>
  <si>
    <t>STCHFRBSHADE</t>
  </si>
  <si>
    <t>Shading for Border</t>
  </si>
  <si>
    <t>STCHFREMIT</t>
  </si>
  <si>
    <t>Support Remittance Information</t>
  </si>
  <si>
    <t>STCHFRFLDBUFF</t>
  </si>
  <si>
    <t>Buffer between Repeating Rows</t>
  </si>
  <si>
    <t>STCHFRHEAD</t>
  </si>
  <si>
    <t>Header for Remittance Area</t>
  </si>
  <si>
    <t>STCHFRHEADBORD</t>
  </si>
  <si>
    <t>Border for the Header</t>
  </si>
  <si>
    <t>STCHFRHEADBSHADE</t>
  </si>
  <si>
    <t>Shading for the Header Border</t>
  </si>
  <si>
    <t>STCHFRHEADSHADE</t>
  </si>
  <si>
    <t>Shading for Header of remit.</t>
  </si>
  <si>
    <t>STCHFRHEIGHT</t>
  </si>
  <si>
    <t>Remit Area Height</t>
  </si>
  <si>
    <t>STCHFRHHEIGHT</t>
  </si>
  <si>
    <t>Height for Remittance Header</t>
  </si>
  <si>
    <t>STCHFRHWIDTH</t>
  </si>
  <si>
    <t>Width of Header Area</t>
  </si>
  <si>
    <t>STCHFRMARG</t>
  </si>
  <si>
    <t>Right Margin</t>
  </si>
  <si>
    <t>STCHFRPOS</t>
  </si>
  <si>
    <t>Remit. Area Position</t>
  </si>
  <si>
    <t>A|Remittance above the Check|~B|Remittance below the Check|</t>
  </si>
  <si>
    <t>STCHFRREPID</t>
  </si>
  <si>
    <t>Remittance Report for Excess</t>
  </si>
  <si>
    <t>STCHFRROWBUFF</t>
  </si>
  <si>
    <t>Distance Between Remit. Rows</t>
  </si>
  <si>
    <t>STCHFRROWPOS</t>
  </si>
  <si>
    <t>Remittance Row Position</t>
  </si>
  <si>
    <t>STCHFRSFLD</t>
  </si>
  <si>
    <t>Field to Sort On</t>
  </si>
  <si>
    <t>STCHFREMITSORT</t>
  </si>
  <si>
    <t>SYCFRSFLDFINDLIST</t>
  </si>
  <si>
    <t>STCHFRSHADE</t>
  </si>
  <si>
    <t>Percentage of Shading</t>
  </si>
  <si>
    <t>STCHFRSHEIGHT</t>
  </si>
  <si>
    <t>Summary Height</t>
  </si>
  <si>
    <t>STCHFRSID</t>
  </si>
  <si>
    <t>Sort Sequence Key</t>
  </si>
  <si>
    <t>STCHFRSORDER</t>
  </si>
  <si>
    <t>Sort Order</t>
  </si>
  <si>
    <t>A|Ascending|~D|Descending|</t>
  </si>
  <si>
    <t>STCHFRSSEQ</t>
  </si>
  <si>
    <t>Sequence for Sort</t>
  </si>
  <si>
    <t>STCHFRSUM</t>
  </si>
  <si>
    <t>Display a Remittance Summary</t>
  </si>
  <si>
    <t>STCHFRSUMBORD</t>
  </si>
  <si>
    <t>Border for Summary Area</t>
  </si>
  <si>
    <t>STCHFRSUMBSHADE</t>
  </si>
  <si>
    <t>Shading for Summary Border</t>
  </si>
  <si>
    <t>STCHFRSUMSHADE</t>
  </si>
  <si>
    <t>Shading for Summary Area</t>
  </si>
  <si>
    <t>STCHFRSWIDTH</t>
  </si>
  <si>
    <t>Summary Width</t>
  </si>
  <si>
    <t>STCHFRWIDTH</t>
  </si>
  <si>
    <t>Remit. Area Width</t>
  </si>
  <si>
    <t>STCHFSDESC</t>
  </si>
  <si>
    <t>Font Style Description</t>
  </si>
  <si>
    <t>STCHFSESC</t>
  </si>
  <si>
    <t>Escape Character</t>
  </si>
  <si>
    <t>STCHFSHADE</t>
  </si>
  <si>
    <t>Check Shading</t>
  </si>
  <si>
    <t>STCHFSID</t>
  </si>
  <si>
    <t>Font Style ID</t>
  </si>
  <si>
    <t>STCHFSMSEC</t>
  </si>
  <si>
    <t>STCHFSSEQ</t>
  </si>
  <si>
    <t>PCL Sequence</t>
  </si>
  <si>
    <t>STCHFTABLE</t>
  </si>
  <si>
    <t>Table for this check form.</t>
  </si>
  <si>
    <t>STCHFTMARG</t>
  </si>
  <si>
    <t>Top Margin</t>
  </si>
  <si>
    <t>STCHID</t>
  </si>
  <si>
    <t>DCKINDEX</t>
  </si>
  <si>
    <t>SY119</t>
  </si>
  <si>
    <t>STCHKBATAMT</t>
  </si>
  <si>
    <t>Total check batch amount</t>
  </si>
  <si>
    <t>SY12700</t>
  </si>
  <si>
    <t>STCHKBATAUTO</t>
  </si>
  <si>
    <t>CheckWriter Batch Auto Created</t>
  </si>
  <si>
    <t>STCHKBATCHECKS</t>
  </si>
  <si>
    <t>Check Batch Number of Checks</t>
  </si>
  <si>
    <t>STCHKBATDATE</t>
  </si>
  <si>
    <t>Check Batch Through Date</t>
  </si>
  <si>
    <t>STCHKBATDATEFROM</t>
  </si>
  <si>
    <t>Check Batch From Date</t>
  </si>
  <si>
    <t>SY13792</t>
  </si>
  <si>
    <t>STCHKBATDESC</t>
  </si>
  <si>
    <t>Check Batch Description</t>
  </si>
  <si>
    <t>STCHKBATID</t>
  </si>
  <si>
    <t>STCHKBATMANUAL</t>
  </si>
  <si>
    <t>Allow Manual Processing</t>
  </si>
  <si>
    <t>STCHKBATNOTES</t>
  </si>
  <si>
    <t>Check Batch Notes</t>
  </si>
  <si>
    <t>STCHKBATOFFICE</t>
  </si>
  <si>
    <t>STCHOFFICE</t>
  </si>
  <si>
    <t>STCHKBATPHS</t>
  </si>
  <si>
    <t>Check Batch Phase</t>
  </si>
  <si>
    <t>SY12701</t>
  </si>
  <si>
    <t>STCHKBATPHSAVAIL</t>
  </si>
  <si>
    <t>Phases available to be batched</t>
  </si>
  <si>
    <t>AR42552</t>
  </si>
  <si>
    <t>STCHKBATPHSDTE</t>
  </si>
  <si>
    <t>Check Batch phase change date</t>
  </si>
  <si>
    <t>SY12833</t>
  </si>
  <si>
    <t>STCHKBATPRINT</t>
  </si>
  <si>
    <t>Check Batch has Printed Checks</t>
  </si>
  <si>
    <t>STCHKBATSORT</t>
  </si>
  <si>
    <t>Check Batch Sort Fields</t>
  </si>
  <si>
    <t>STCHKBATSTAT</t>
  </si>
  <si>
    <t>Check Batch Status</t>
  </si>
  <si>
    <t>STCHKBATTYPE</t>
  </si>
  <si>
    <t>Check Batch Check Type</t>
  </si>
  <si>
    <t>STCHKBATUSER</t>
  </si>
  <si>
    <t>Check Batch Created By User</t>
  </si>
  <si>
    <t>STCHKBATWKF</t>
  </si>
  <si>
    <t>Check Batch Workflow</t>
  </si>
  <si>
    <t>SY12702</t>
  </si>
  <si>
    <t>STCHKRACCT</t>
  </si>
  <si>
    <t>Account Number for Remittance</t>
  </si>
  <si>
    <t>STCHECKREMIT</t>
  </si>
  <si>
    <t>STCHKRAMT</t>
  </si>
  <si>
    <t>Remittance Amount</t>
  </si>
  <si>
    <t>STCHKRDATE</t>
  </si>
  <si>
    <t>Remittance Date</t>
  </si>
  <si>
    <t>STCHKRID</t>
  </si>
  <si>
    <t>Remittance Key</t>
  </si>
  <si>
    <t>STCHKRNAME</t>
  </si>
  <si>
    <t>Remittance Name</t>
  </si>
  <si>
    <t>STCHMCONV</t>
  </si>
  <si>
    <t>Conversion Factor.</t>
  </si>
  <si>
    <t>STCHMDESC</t>
  </si>
  <si>
    <t>Measurement Description.</t>
  </si>
  <si>
    <t>STCHMEMO</t>
  </si>
  <si>
    <t>Check Memo</t>
  </si>
  <si>
    <t>DCKMEMO</t>
  </si>
  <si>
    <t>SY120</t>
  </si>
  <si>
    <t>STCHMICR</t>
  </si>
  <si>
    <t>Check MICR Code</t>
  </si>
  <si>
    <t>SY121</t>
  </si>
  <si>
    <t>STCHMICRSEQ</t>
  </si>
  <si>
    <t>Check MICR Sequence Code</t>
  </si>
  <si>
    <t>DCKMCSEQ</t>
  </si>
  <si>
    <t>SY122</t>
  </si>
  <si>
    <t>STCHMICRSTAT</t>
  </si>
  <si>
    <t>Has the MICR Line been printed</t>
  </si>
  <si>
    <t>STCHMID</t>
  </si>
  <si>
    <t>Measurement Standard.</t>
  </si>
  <si>
    <t>STCHMMSEC</t>
  </si>
  <si>
    <t>Modify Security.</t>
  </si>
  <si>
    <t>STCHMSYSTEM</t>
  </si>
  <si>
    <t>Measurement System.</t>
  </si>
  <si>
    <t>M||~S||</t>
  </si>
  <si>
    <t>STCHNAME</t>
  </si>
  <si>
    <t>Check Name</t>
  </si>
  <si>
    <t>DCKNAME</t>
  </si>
  <si>
    <t>SY123</t>
  </si>
  <si>
    <t>STCHNOTES</t>
  </si>
  <si>
    <t>STCHNUM</t>
  </si>
  <si>
    <t>DCKNMBR</t>
  </si>
  <si>
    <t>SY124</t>
  </si>
  <si>
    <t>STCHPDESC</t>
  </si>
  <si>
    <t>Paper Description</t>
  </si>
  <si>
    <t>STCHPDTE</t>
  </si>
  <si>
    <t>Check Printed Date</t>
  </si>
  <si>
    <t>DCKPRDTI</t>
  </si>
  <si>
    <t>SY125</t>
  </si>
  <si>
    <t>STCHPHS</t>
  </si>
  <si>
    <t>Check phase</t>
  </si>
  <si>
    <t>STCHPHSDTE</t>
  </si>
  <si>
    <t>Check phase change date</t>
  </si>
  <si>
    <t>STCHPID</t>
  </si>
  <si>
    <t>Paper ID</t>
  </si>
  <si>
    <t>STCHPLDESC</t>
  </si>
  <si>
    <t>Paper Location Description</t>
  </si>
  <si>
    <t>STCHPAPERLOC</t>
  </si>
  <si>
    <t>STCHPLESC</t>
  </si>
  <si>
    <t>STCHPLID</t>
  </si>
  <si>
    <t>Paper Location</t>
  </si>
  <si>
    <t>STCHPLMSEC</t>
  </si>
  <si>
    <t>STCHPLSEQ</t>
  </si>
  <si>
    <t>STCHPMEDIA</t>
  </si>
  <si>
    <t>P||~B||~S||~G||~T||</t>
  </si>
  <si>
    <t>STCHPMSEC</t>
  </si>
  <si>
    <t>STCHPORIENT</t>
  </si>
  <si>
    <t>Paper Orientation</t>
  </si>
  <si>
    <t>STCHPROC</t>
  </si>
  <si>
    <t>Check Process?</t>
  </si>
  <si>
    <t>D||~U||~P||~E||</t>
  </si>
  <si>
    <t>STCHPSBOUND</t>
  </si>
  <si>
    <t>Paper Boundry Distance</t>
  </si>
  <si>
    <t>STCHPAPERSIZE</t>
  </si>
  <si>
    <t>STCHPPBOUND</t>
  </si>
  <si>
    <t>STCHPSDESC</t>
  </si>
  <si>
    <t>Paper Size Description</t>
  </si>
  <si>
    <t>STCHPSESC</t>
  </si>
  <si>
    <t>STCHPSHEIGHT</t>
  </si>
  <si>
    <t>Paper Height</t>
  </si>
  <si>
    <t>STCHPPHEIGHT</t>
  </si>
  <si>
    <t>STCHPSID</t>
  </si>
  <si>
    <t>Papersize ID</t>
  </si>
  <si>
    <t>STCHPSIZE</t>
  </si>
  <si>
    <t>Paper Size</t>
  </si>
  <si>
    <t>STCHPSMSEC</t>
  </si>
  <si>
    <t>STCHPSRCE</t>
  </si>
  <si>
    <t>Paper Source</t>
  </si>
  <si>
    <t>STCHPSSEQ</t>
  </si>
  <si>
    <t>STCHPSWIDTH</t>
  </si>
  <si>
    <t>The paper width</t>
  </si>
  <si>
    <t>STCHPPWIDTH</t>
  </si>
  <si>
    <t>STCHPYADDR</t>
  </si>
  <si>
    <t>Payee's address</t>
  </si>
  <si>
    <t>STCHPYCITY</t>
  </si>
  <si>
    <t>Payee's city</t>
  </si>
  <si>
    <t>STCHPYNAME</t>
  </si>
  <si>
    <t>Payee's name</t>
  </si>
  <si>
    <t>STCHPYSTATE</t>
  </si>
  <si>
    <t>Payee's state</t>
  </si>
  <si>
    <t>STCHPYZIP</t>
  </si>
  <si>
    <t>Payee's zip code</t>
  </si>
  <si>
    <t>STCHRACCT</t>
  </si>
  <si>
    <t>Check Accounting Number</t>
  </si>
  <si>
    <t>STCHKREG</t>
  </si>
  <si>
    <t>DGKACCT</t>
  </si>
  <si>
    <t>STCHRACCTKEY</t>
  </si>
  <si>
    <t>Key for the record of the req.</t>
  </si>
  <si>
    <t>STCHRADDR</t>
  </si>
  <si>
    <t>Address on the Check</t>
  </si>
  <si>
    <t>STCHRAMT</t>
  </si>
  <si>
    <t>The amount on the check.</t>
  </si>
  <si>
    <t>STCHRBANK</t>
  </si>
  <si>
    <t>The bank of the check.</t>
  </si>
  <si>
    <t>STCHRBAT</t>
  </si>
  <si>
    <t>The last batch the check was</t>
  </si>
  <si>
    <t>STCHRCITY</t>
  </si>
  <si>
    <t>This is the city for the check</t>
  </si>
  <si>
    <t>STCHRCTYP</t>
  </si>
  <si>
    <t>STCHRDATE</t>
  </si>
  <si>
    <t>Date check is posted</t>
  </si>
  <si>
    <t>STCHRDDTE</t>
  </si>
  <si>
    <t>The date a check was deleted</t>
  </si>
  <si>
    <t>STCHREDTE</t>
  </si>
  <si>
    <t>Date a check was entered.</t>
  </si>
  <si>
    <t>STCHREG</t>
  </si>
  <si>
    <t>Check Register #</t>
  </si>
  <si>
    <t>DCKREG</t>
  </si>
  <si>
    <t>SY126</t>
  </si>
  <si>
    <t>STCHREID</t>
  </si>
  <si>
    <t>The user who entered the check</t>
  </si>
  <si>
    <t>STCHRET</t>
  </si>
  <si>
    <t>Check Return Reason</t>
  </si>
  <si>
    <t>DCKRETRN</t>
  </si>
  <si>
    <t>SY127</t>
  </si>
  <si>
    <t>STCHRID</t>
  </si>
  <si>
    <t>Check Register Key</t>
  </si>
  <si>
    <t>STCHRMEMO</t>
  </si>
  <si>
    <t>The memo text for the check</t>
  </si>
  <si>
    <t>STCHRMICR</t>
  </si>
  <si>
    <t>The MICR code on the check.</t>
  </si>
  <si>
    <t>STCHRMICRSEQ</t>
  </si>
  <si>
    <t>The MICR Sequence</t>
  </si>
  <si>
    <t>STCHRMICRSTAT</t>
  </si>
  <si>
    <t>Has the MICR line printed?</t>
  </si>
  <si>
    <t>STCHRNAME</t>
  </si>
  <si>
    <t>The name on the check.</t>
  </si>
  <si>
    <t>STCHRNUM</t>
  </si>
  <si>
    <t>The check number of the check</t>
  </si>
  <si>
    <t>STCHROFFICE</t>
  </si>
  <si>
    <t>STCHRPDTE</t>
  </si>
  <si>
    <t>The date the check was printed</t>
  </si>
  <si>
    <t>STCHRPROC</t>
  </si>
  <si>
    <t>STCHRREG</t>
  </si>
  <si>
    <t>The check register number</t>
  </si>
  <si>
    <t>STCHRRET</t>
  </si>
  <si>
    <t>STCHRST</t>
  </si>
  <si>
    <t>The state on the check</t>
  </si>
  <si>
    <t>DCKSTATE</t>
  </si>
  <si>
    <t>STCHRSTAT</t>
  </si>
  <si>
    <t>The status of the check</t>
  </si>
  <si>
    <t>DCKSTAT</t>
  </si>
  <si>
    <t>E||~B||~H||~P||~V||</t>
  </si>
  <si>
    <t>STCHRTABLE</t>
  </si>
  <si>
    <t>Requested for Table</t>
  </si>
  <si>
    <t>STCHRVID</t>
  </si>
  <si>
    <t>User who validated the check</t>
  </si>
  <si>
    <t>DCKVALID</t>
  </si>
  <si>
    <t>STCHRZIP</t>
  </si>
  <si>
    <t>The zip code</t>
  </si>
  <si>
    <t>DCKZIP</t>
  </si>
  <si>
    <t>STCHSSDESC</t>
  </si>
  <si>
    <t>Symbol Set Description.</t>
  </si>
  <si>
    <t>STCHSSESC</t>
  </si>
  <si>
    <t>STCHSSID</t>
  </si>
  <si>
    <t>Symbol Set ID</t>
  </si>
  <si>
    <t>STCHSSMSEC</t>
  </si>
  <si>
    <t>STCHSSSEQ</t>
  </si>
  <si>
    <t>STCHST</t>
  </si>
  <si>
    <t>Check State</t>
  </si>
  <si>
    <t>SY128</t>
  </si>
  <si>
    <t>STCHSTAT</t>
  </si>
  <si>
    <t>Check Status</t>
  </si>
  <si>
    <t>E||~P||~U||~V||</t>
  </si>
  <si>
    <t>SY129</t>
  </si>
  <si>
    <t>STCHSWDESC</t>
  </si>
  <si>
    <t>Description of the stroke weig</t>
  </si>
  <si>
    <t>STCHSWESC</t>
  </si>
  <si>
    <t>STCHSWID</t>
  </si>
  <si>
    <t>Stroke Weight ID</t>
  </si>
  <si>
    <t>STCHSWMSEC</t>
  </si>
  <si>
    <t>STCHSWSEQ</t>
  </si>
  <si>
    <t>STCHTABLE</t>
  </si>
  <si>
    <t>STCHTBATEVENT</t>
  </si>
  <si>
    <t>Pre-Batch Event</t>
  </si>
  <si>
    <t>STCHTBATEVENTS</t>
  </si>
  <si>
    <t>STCHTCHKBATWKF</t>
  </si>
  <si>
    <t>Check Batch default Workflow</t>
  </si>
  <si>
    <t>STCHKBATFLISTWF</t>
  </si>
  <si>
    <t>STCHTDESC</t>
  </si>
  <si>
    <t>Check Type Description</t>
  </si>
  <si>
    <t>STCHTFDESC</t>
  </si>
  <si>
    <t>This is the type face descript</t>
  </si>
  <si>
    <t>STCHTFESC</t>
  </si>
  <si>
    <t>STCHTFID</t>
  </si>
  <si>
    <t>Type Face Name</t>
  </si>
  <si>
    <t>STCHTFMSEC</t>
  </si>
  <si>
    <t>STCHTFORM</t>
  </si>
  <si>
    <t>Check Form definition</t>
  </si>
  <si>
    <t>STCHTFSEQ</t>
  </si>
  <si>
    <t>STCHTGETNUM</t>
  </si>
  <si>
    <t>Starting Check Number</t>
  </si>
  <si>
    <t>STCHTID</t>
  </si>
  <si>
    <t>CheckWriter Type</t>
  </si>
  <si>
    <t>SY363</t>
  </si>
  <si>
    <t>STCHTMAX</t>
  </si>
  <si>
    <t>Maximum check amount</t>
  </si>
  <si>
    <t>STCHTMEMO</t>
  </si>
  <si>
    <t>Memo text label</t>
  </si>
  <si>
    <t>STCHTMICR</t>
  </si>
  <si>
    <t>Print MICR line</t>
  </si>
  <si>
    <t>STCHTMIN</t>
  </si>
  <si>
    <t>Minimum check amount</t>
  </si>
  <si>
    <t>STCHTOTALREMITAMT</t>
  </si>
  <si>
    <t>Total Remittance Amount</t>
  </si>
  <si>
    <t>STCHTPAYEE</t>
  </si>
  <si>
    <t>Payee label</t>
  </si>
  <si>
    <t>STCHTPDCA</t>
  </si>
  <si>
    <t>Max number of post-dated check</t>
  </si>
  <si>
    <t>STCHTPDCD</t>
  </si>
  <si>
    <t>Max days for post-dated checks</t>
  </si>
  <si>
    <t>STCHTPRPDI</t>
  </si>
  <si>
    <t>Print post-dated check immed.</t>
  </si>
  <si>
    <t>STCHTRF</t>
  </si>
  <si>
    <t>Export Record Format</t>
  </si>
  <si>
    <t>STCHTRFS</t>
  </si>
  <si>
    <t>STCHTSIG1</t>
  </si>
  <si>
    <t>First signature line label</t>
  </si>
  <si>
    <t>STCHTSIG2</t>
  </si>
  <si>
    <t>Second signature label</t>
  </si>
  <si>
    <t>STCHTSIG3</t>
  </si>
  <si>
    <t>Third Signature label</t>
  </si>
  <si>
    <t>STCHTTABLE</t>
  </si>
  <si>
    <t>Request from Table</t>
  </si>
  <si>
    <t>STCHTUPEVENT</t>
  </si>
  <si>
    <t>Pre-Update Event</t>
  </si>
  <si>
    <t>STCHTUPDEVENTS</t>
  </si>
  <si>
    <t>STCHTVAL</t>
  </si>
  <si>
    <t>Validation flag</t>
  </si>
  <si>
    <t>I||~B||~P||</t>
  </si>
  <si>
    <t>STCHTWINDOW</t>
  </si>
  <si>
    <t>Check entry window</t>
  </si>
  <si>
    <t>SYCTYPSWIN</t>
  </si>
  <si>
    <t>STCHTWRKFLW</t>
  </si>
  <si>
    <t>Check type default workflow</t>
  </si>
  <si>
    <t>STCHFLISTWF</t>
  </si>
  <si>
    <t>STCHVID</t>
  </si>
  <si>
    <t>Check Validate User ID</t>
  </si>
  <si>
    <t>SY131</t>
  </si>
  <si>
    <t>STCHWRKFLW</t>
  </si>
  <si>
    <t>Check workflow</t>
  </si>
  <si>
    <t>STCHZIP</t>
  </si>
  <si>
    <t>Check Zip</t>
  </si>
  <si>
    <t>SY132</t>
  </si>
  <si>
    <t>STCICLNT</t>
  </si>
  <si>
    <t>Client ID (key)</t>
  </si>
  <si>
    <t>STCALLERIDCLNT</t>
  </si>
  <si>
    <t>STCICNUM</t>
  </si>
  <si>
    <t>Client Caller ID Number</t>
  </si>
  <si>
    <t>STCIDEFAULT</t>
  </si>
  <si>
    <t>Default Caller ID number</t>
  </si>
  <si>
    <t>STCALLERID</t>
  </si>
  <si>
    <t>STCIDID</t>
  </si>
  <si>
    <t>Dialer ID (key)</t>
  </si>
  <si>
    <t>STCMSGDS</t>
  </si>
  <si>
    <t>Console Message Type Desc.</t>
  </si>
  <si>
    <t>STCMSGTYP</t>
  </si>
  <si>
    <t>SY133</t>
  </si>
  <si>
    <t>STCMSGSC</t>
  </si>
  <si>
    <t>Con. Msg. Type Security Codes</t>
  </si>
  <si>
    <t>SY134</t>
  </si>
  <si>
    <t>STCMSGTP</t>
  </si>
  <si>
    <t>Console Message Type</t>
  </si>
  <si>
    <t>SY135</t>
  </si>
  <si>
    <t>STCOMPLETE</t>
  </si>
  <si>
    <t>Element Complete</t>
  </si>
  <si>
    <t>STELEMENT</t>
  </si>
  <si>
    <t>Y||~N||~I||</t>
  </si>
  <si>
    <t>STCONDDATA</t>
  </si>
  <si>
    <t>Conditional Data</t>
  </si>
  <si>
    <t>STCONDITIONDATA</t>
  </si>
  <si>
    <t>STCONDFIELD</t>
  </si>
  <si>
    <t>Conditional Field/Property</t>
  </si>
  <si>
    <t>STCONDKEY</t>
  </si>
  <si>
    <t>Conditional Criteria Key</t>
  </si>
  <si>
    <t>STCONDOPER</t>
  </si>
  <si>
    <t>Conditional Operator</t>
  </si>
  <si>
    <t>STCONKEY</t>
  </si>
  <si>
    <t>Conditional Key</t>
  </si>
  <si>
    <t>STCONDITION</t>
  </si>
  <si>
    <t>STCONSELIF</t>
  </si>
  <si>
    <t>Conditional Select If</t>
  </si>
  <si>
    <t>STCONVALERT</t>
  </si>
  <si>
    <t>User Alerted for Entering Information?</t>
  </si>
  <si>
    <t>STCONVERSATION</t>
  </si>
  <si>
    <t>STCONVCALL</t>
  </si>
  <si>
    <t>Call History Id</t>
  </si>
  <si>
    <t>AR47990</t>
  </si>
  <si>
    <t>STCONVCONFIRM</t>
  </si>
  <si>
    <t>User Confirmed the Party</t>
  </si>
  <si>
    <t>STCONVCONSENTALERT</t>
  </si>
  <si>
    <t>DEPRECATED - User Alerted to VT Consent?</t>
  </si>
  <si>
    <t>AR48001</t>
  </si>
  <si>
    <t>STCONVENDDATE</t>
  </si>
  <si>
    <t>AR47980</t>
  </si>
  <si>
    <t>STCONVENDTIME</t>
  </si>
  <si>
    <t>AR47982</t>
  </si>
  <si>
    <t>STCONVHOLD</t>
  </si>
  <si>
    <t>Conv. Includes Hold Time?</t>
  </si>
  <si>
    <t>AR48005</t>
  </si>
  <si>
    <t>STCONVID</t>
  </si>
  <si>
    <t>Conversation Id</t>
  </si>
  <si>
    <t>AR47978</t>
  </si>
  <si>
    <t>STCONVISERROR</t>
  </si>
  <si>
    <t>Terminated by error condition?</t>
  </si>
  <si>
    <t>AR48055</t>
  </si>
  <si>
    <t>STCONVLENGTH</t>
  </si>
  <si>
    <t>Total Length (seconds)</t>
  </si>
  <si>
    <t>AR47993</t>
  </si>
  <si>
    <t>STCONVNEARBY</t>
  </si>
  <si>
    <t>STCONVPARTY</t>
  </si>
  <si>
    <t>AR47991</t>
  </si>
  <si>
    <t>STCONVPARTYALERT</t>
  </si>
  <si>
    <t>DEPRECATED - User Alerted to Missing Party?</t>
  </si>
  <si>
    <t>AR48000</t>
  </si>
  <si>
    <t>STCONVPARTYNAME</t>
  </si>
  <si>
    <t>AR47992</t>
  </si>
  <si>
    <t>STCONVPARTYPC</t>
  </si>
  <si>
    <t>Party Postal Code</t>
  </si>
  <si>
    <t>AR48012</t>
  </si>
  <si>
    <t>STCONVPARTYPCSTATE</t>
  </si>
  <si>
    <t>Party Postal Code State</t>
  </si>
  <si>
    <t>AR47986</t>
  </si>
  <si>
    <t>STCONVPARTYSTATE</t>
  </si>
  <si>
    <t>Party POR State</t>
  </si>
  <si>
    <t>AR47985</t>
  </si>
  <si>
    <t>STCONVPHONESTATE</t>
  </si>
  <si>
    <t>Phone Number State</t>
  </si>
  <si>
    <t>AR47987</t>
  </si>
  <si>
    <t>STCONVRECAUTO</t>
  </si>
  <si>
    <t>Rec. started automatically?</t>
  </si>
  <si>
    <t>AR48054</t>
  </si>
  <si>
    <t>STCONVRECCONSENT</t>
  </si>
  <si>
    <t>Recording Consent</t>
  </si>
  <si>
    <t>AR48002</t>
  </si>
  <si>
    <t>STCONVRECMANUAL</t>
  </si>
  <si>
    <t>Recording started manually?</t>
  </si>
  <si>
    <t>AR48053</t>
  </si>
  <si>
    <t>STCONVRECORDED</t>
  </si>
  <si>
    <t>Was recorded?</t>
  </si>
  <si>
    <t>AR48050</t>
  </si>
  <si>
    <t>STCONVRECOVERRIDE</t>
  </si>
  <si>
    <t>Recording restriction overridden?</t>
  </si>
  <si>
    <t>STCONVRECVAL</t>
  </si>
  <si>
    <t>Recording Validation</t>
  </si>
  <si>
    <t>AR48013</t>
  </si>
  <si>
    <t>STCONVREGSTATE</t>
  </si>
  <si>
    <t>Party Regulatory State</t>
  </si>
  <si>
    <t>STCONVSTARTDATE</t>
  </si>
  <si>
    <t>AR47979</t>
  </si>
  <si>
    <t>STCONVSTARTTIME</t>
  </si>
  <si>
    <t>AR47981</t>
  </si>
  <si>
    <t>STCONVTALK</t>
  </si>
  <si>
    <t>Conv. Includes Talk Time?</t>
  </si>
  <si>
    <t>AR48004</t>
  </si>
  <si>
    <t>STCONVUSER</t>
  </si>
  <si>
    <t>AR47983</t>
  </si>
  <si>
    <t>STCONVVIEWEDACCT</t>
  </si>
  <si>
    <t>User Viewed an Account?</t>
  </si>
  <si>
    <t>AR48019</t>
  </si>
  <si>
    <t>STCONVVIEWEDWINDOW</t>
  </si>
  <si>
    <t>User Viewed the Conv. Window?</t>
  </si>
  <si>
    <t>AR47989</t>
  </si>
  <si>
    <t>STCONVWMSG</t>
  </si>
  <si>
    <t>Inbound Call Welcome Message</t>
  </si>
  <si>
    <t>AR48022</t>
  </si>
  <si>
    <t>STCONVWMSGCONSENT</t>
  </si>
  <si>
    <t>Welcome Msg Implies Consent?</t>
  </si>
  <si>
    <t>AR48023</t>
  </si>
  <si>
    <t>STCONVWMSGPARTY</t>
  </si>
  <si>
    <t>Party or Nearby that Listened to Wel Msg</t>
  </si>
  <si>
    <t>AR48043</t>
  </si>
  <si>
    <t>STCPBRCOMP</t>
  </si>
  <si>
    <t>Component Name</t>
  </si>
  <si>
    <t>STCPBR</t>
  </si>
  <si>
    <t>STCPBRCOMPDESC</t>
  </si>
  <si>
    <t>Component Description</t>
  </si>
  <si>
    <t>STCPBRDATE</t>
  </si>
  <si>
    <t>Install Date</t>
  </si>
  <si>
    <t>STCPBRELID</t>
  </si>
  <si>
    <t>STCPBREL</t>
  </si>
  <si>
    <t>STCPBRELNAME</t>
  </si>
  <si>
    <t>STCPBRELTYPE</t>
  </si>
  <si>
    <t>STCPBRHCB</t>
  </si>
  <si>
    <t>Component Branch Related Par.</t>
  </si>
  <si>
    <t>STCPBRHIST</t>
  </si>
  <si>
    <t>STCPBRHCLNTSUB</t>
  </si>
  <si>
    <t>Old Client Sub Version/CTRL</t>
  </si>
  <si>
    <t>STCPBRHELELKEY</t>
  </si>
  <si>
    <t>Related Element</t>
  </si>
  <si>
    <t>STCPBRHISTEL</t>
  </si>
  <si>
    <t>STCPBRHELHISTKEY</t>
  </si>
  <si>
    <t>Related History Record</t>
  </si>
  <si>
    <t>STCPBRHELID</t>
  </si>
  <si>
    <t>STCPBRHID</t>
  </si>
  <si>
    <t>STCPBRHMAJOR</t>
  </si>
  <si>
    <t>Major Version</t>
  </si>
  <si>
    <t>STCPBRHPHKEY</t>
  </si>
  <si>
    <t>Product History Key</t>
  </si>
  <si>
    <t>STPRODHIST</t>
  </si>
  <si>
    <t>STCPBRHRELTYPE</t>
  </si>
  <si>
    <t>Release Type</t>
  </si>
  <si>
    <t>STCPBRHSUB</t>
  </si>
  <si>
    <t>Control Number/Sub-Version</t>
  </si>
  <si>
    <t>STCPBRID</t>
  </si>
  <si>
    <t>Branch ID</t>
  </si>
  <si>
    <t>STCPBRMAJOR</t>
  </si>
  <si>
    <t>STCPBRNAME</t>
  </si>
  <si>
    <t>Branch Name</t>
  </si>
  <si>
    <t>STCPBRRELTYPE</t>
  </si>
  <si>
    <t>Control or Release Type Inst.</t>
  </si>
  <si>
    <t>STCPBRSUB</t>
  </si>
  <si>
    <t>Control Number / Sub Version</t>
  </si>
  <si>
    <t>STCPBRTIME</t>
  </si>
  <si>
    <t>Install Time</t>
  </si>
  <si>
    <t>STCPMSGID</t>
  </si>
  <si>
    <t>Message Id</t>
  </si>
  <si>
    <t>STCONTPLATMSG</t>
  </si>
  <si>
    <t>AR48037</t>
  </si>
  <si>
    <t>STCPMSGKEY</t>
  </si>
  <si>
    <t>AR48040</t>
  </si>
  <si>
    <t>STCPMSGPLATKEY</t>
  </si>
  <si>
    <t>Contact Platform Key</t>
  </si>
  <si>
    <t>AR48039</t>
  </si>
  <si>
    <t>STCPMSGRECCONSENT</t>
  </si>
  <si>
    <t>Implies Recording Consent?</t>
  </si>
  <si>
    <t>AR48041</t>
  </si>
  <si>
    <t>STDEFSVKEY</t>
  </si>
  <si>
    <t>Search Value Key</t>
  </si>
  <si>
    <t>STDEFSRCHVALS</t>
  </si>
  <si>
    <t>STDEFSVVALUE</t>
  </si>
  <si>
    <t>Search Variable Value</t>
  </si>
  <si>
    <t>STDEFSVVAR</t>
  </si>
  <si>
    <t>Search Variable</t>
  </si>
  <si>
    <t>SYDEFSEARCHVALSFL</t>
  </si>
  <si>
    <t>STDEVICE</t>
  </si>
  <si>
    <t>Device type</t>
  </si>
  <si>
    <t>STDI1ID</t>
  </si>
  <si>
    <t>STDICTIONARY</t>
  </si>
  <si>
    <t>STDI1WORD</t>
  </si>
  <si>
    <t>Word</t>
  </si>
  <si>
    <t>STDI1WORDUC</t>
  </si>
  <si>
    <t>Word (Uppercased)</t>
  </si>
  <si>
    <t>STDIRECT</t>
  </si>
  <si>
    <t>Skip Batch</t>
  </si>
  <si>
    <t>STDLORID</t>
  </si>
  <si>
    <t>The record format id</t>
  </si>
  <si>
    <t>STFILEOR</t>
  </si>
  <si>
    <t>STDLORNAME</t>
  </si>
  <si>
    <t>Override Name</t>
  </si>
  <si>
    <t>STDLORRF</t>
  </si>
  <si>
    <t>Record Format to Use</t>
  </si>
  <si>
    <t>SYRFOVER</t>
  </si>
  <si>
    <t>STDLSVID</t>
  </si>
  <si>
    <t>System Service Variable Key</t>
  </si>
  <si>
    <t>STFILESERV</t>
  </si>
  <si>
    <t>STDLSVNAME</t>
  </si>
  <si>
    <t>Service Variable Name</t>
  </si>
  <si>
    <t>STDLSVSERV</t>
  </si>
  <si>
    <t>Actual System Service</t>
  </si>
  <si>
    <t>STDMLTANAME</t>
  </si>
  <si>
    <t>System-Instantiate Variable</t>
  </si>
  <si>
    <t>STDMLTYPAUTO</t>
  </si>
  <si>
    <t>SY153</t>
  </si>
  <si>
    <t>STDMLTASER</t>
  </si>
  <si>
    <t>System-Instantiate Serv Type</t>
  </si>
  <si>
    <t>SY154</t>
  </si>
  <si>
    <t>STDSCREATEREC</t>
  </si>
  <si>
    <t>Script for Create Record event</t>
  </si>
  <si>
    <t>STDATASRC</t>
  </si>
  <si>
    <t>SYDSDEVFL1</t>
  </si>
  <si>
    <t>SY12156</t>
  </si>
  <si>
    <t>STDSDESC</t>
  </si>
  <si>
    <t>SY12157</t>
  </si>
  <si>
    <t>STDSID</t>
  </si>
  <si>
    <t>Data Source Definition name</t>
  </si>
  <si>
    <t>STDSKEYSET</t>
  </si>
  <si>
    <t>Script for Key Set event</t>
  </si>
  <si>
    <t>SYDSDEVFL</t>
  </si>
  <si>
    <t>SY12159</t>
  </si>
  <si>
    <t>STDSLDESC</t>
  </si>
  <si>
    <t>Long description</t>
  </si>
  <si>
    <t>SY12160</t>
  </si>
  <si>
    <t>STDSMSEC</t>
  </si>
  <si>
    <t>Mod security for the DSD</t>
  </si>
  <si>
    <t>STDSPROPRESET</t>
  </si>
  <si>
    <t>Script for prop reset event</t>
  </si>
  <si>
    <t>SY12161</t>
  </si>
  <si>
    <t>STDSSSERV</t>
  </si>
  <si>
    <t>System Service reference</t>
  </si>
  <si>
    <t>STDATASRCSERV</t>
  </si>
  <si>
    <t>SY12166</t>
  </si>
  <si>
    <t>STDSSVARID</t>
  </si>
  <si>
    <t>Key field - Variable Name</t>
  </si>
  <si>
    <t>SY12165</t>
  </si>
  <si>
    <t>STDSTABLE</t>
  </si>
  <si>
    <t>SYDSDTABFL</t>
  </si>
  <si>
    <t>SY12162</t>
  </si>
  <si>
    <t>STDSVALREC</t>
  </si>
  <si>
    <t>Script for validate rec event</t>
  </si>
  <si>
    <t>SY12163</t>
  </si>
  <si>
    <t>STDSWRITEREC</t>
  </si>
  <si>
    <t>Script for Write Record event</t>
  </si>
  <si>
    <t>SY12164</t>
  </si>
  <si>
    <t>STDTDESC</t>
  </si>
  <si>
    <t>STDATATYPES</t>
  </si>
  <si>
    <t>STDTFDTYPE</t>
  </si>
  <si>
    <t>Form Driver Data Type</t>
  </si>
  <si>
    <t>STDTSERIAL</t>
  </si>
  <si>
    <t>Valid Serial Numbers</t>
  </si>
  <si>
    <t>STDTTYPE</t>
  </si>
  <si>
    <t>Data Type ID</t>
  </si>
  <si>
    <t>STEBCDIC</t>
  </si>
  <si>
    <t>EBCDIC format</t>
  </si>
  <si>
    <t>STELBLD</t>
  </si>
  <si>
    <t>Build List</t>
  </si>
  <si>
    <t>SY156</t>
  </si>
  <si>
    <t>STELCAT</t>
  </si>
  <si>
    <t>STELCODE</t>
  </si>
  <si>
    <t>Element Code</t>
  </si>
  <si>
    <t>STELDESC</t>
  </si>
  <si>
    <t>Element Description</t>
  </si>
  <si>
    <t>SY157</t>
  </si>
  <si>
    <t>STELDFLD</t>
  </si>
  <si>
    <t>Element Description Field</t>
  </si>
  <si>
    <t>SY158</t>
  </si>
  <si>
    <t>STELDLRTN</t>
  </si>
  <si>
    <t>Element Delete Routine</t>
  </si>
  <si>
    <t>STELEDEF</t>
  </si>
  <si>
    <t>Element Defintion Routine</t>
  </si>
  <si>
    <t>STELEXIST</t>
  </si>
  <si>
    <t>Code to check for Existance</t>
  </si>
  <si>
    <t>SY159</t>
  </si>
  <si>
    <t>STELEXTRTN</t>
  </si>
  <si>
    <t>Element Extraction Routine</t>
  </si>
  <si>
    <t>SY160</t>
  </si>
  <si>
    <t>STELGENELRTN</t>
  </si>
  <si>
    <t>Generic Element Build Routine</t>
  </si>
  <si>
    <t>STELGENRTN</t>
  </si>
  <si>
    <t>Kay auto-generate routine</t>
  </si>
  <si>
    <t>STELHELPID</t>
  </si>
  <si>
    <t>Element Help ID</t>
  </si>
  <si>
    <t>STELHELPRTN</t>
  </si>
  <si>
    <t>Studio Help Routine</t>
  </si>
  <si>
    <t>STELIGNDBVAL</t>
  </si>
  <si>
    <t>Ignore Database Validation</t>
  </si>
  <si>
    <t>STELKEYMAXLEN</t>
  </si>
  <si>
    <t>Element Maximum Key Length</t>
  </si>
  <si>
    <t>STELLEVELS</t>
  </si>
  <si>
    <t>Tracking level to check up to</t>
  </si>
  <si>
    <t>STELMODSEC</t>
  </si>
  <si>
    <t>Reference to mod security</t>
  </si>
  <si>
    <t>STELMSEC</t>
  </si>
  <si>
    <t>STELMVRTN</t>
  </si>
  <si>
    <t>Element Move Routine</t>
  </si>
  <si>
    <t>SY161</t>
  </si>
  <si>
    <t>STELNOTES</t>
  </si>
  <si>
    <t>Element Notes</t>
  </si>
  <si>
    <t>STELPLUGRTN</t>
  </si>
  <si>
    <t>Element Plugin Routine</t>
  </si>
  <si>
    <t>SY162</t>
  </si>
  <si>
    <t>STELPREDEL</t>
  </si>
  <si>
    <t>Pre-Delete Routine</t>
  </si>
  <si>
    <t>STELPROJ</t>
  </si>
  <si>
    <t>Project</t>
  </si>
  <si>
    <t>STELREGRTN</t>
  </si>
  <si>
    <t>Element Registry Routine</t>
  </si>
  <si>
    <t>SY163</t>
  </si>
  <si>
    <t>STELSERIAL</t>
  </si>
  <si>
    <t>Element Valid Serial Numbers</t>
  </si>
  <si>
    <t>STELSTART</t>
  </si>
  <si>
    <t>Starting level for tracking</t>
  </si>
  <si>
    <t>STELSTUD</t>
  </si>
  <si>
    <t>Include element in Studio</t>
  </si>
  <si>
    <t>SY164</t>
  </si>
  <si>
    <t>STELSTUDCOPY</t>
  </si>
  <si>
    <t>Allow element copy in Studio</t>
  </si>
  <si>
    <t>STELSTUDH</t>
  </si>
  <si>
    <t>Hide element in Studio</t>
  </si>
  <si>
    <t>STELTAB</t>
  </si>
  <si>
    <t>Elements tool table</t>
  </si>
  <si>
    <t>SY165</t>
  </si>
  <si>
    <t>STELTRACK</t>
  </si>
  <si>
    <t>Always Track this Element</t>
  </si>
  <si>
    <t>STELTWOKEY</t>
  </si>
  <si>
    <t>Two keyed element</t>
  </si>
  <si>
    <t>STELXMLIGNORE</t>
  </si>
  <si>
    <t>Ignore R-model relationships</t>
  </si>
  <si>
    <t>STELXMLOVER</t>
  </si>
  <si>
    <t>Override Mod Security on XML w</t>
  </si>
  <si>
    <t>STELXMLRTN</t>
  </si>
  <si>
    <t>XML Generation Routine</t>
  </si>
  <si>
    <t>SY166</t>
  </si>
  <si>
    <t>STELXMLUSEDISK2WT</t>
  </si>
  <si>
    <t>Use Disk-Based Struct. 2 Write</t>
  </si>
  <si>
    <t>STELXMLWTRTN</t>
  </si>
  <si>
    <t>XML Write Handler Routine</t>
  </si>
  <si>
    <t>SY167</t>
  </si>
  <si>
    <t>STEVAREA</t>
  </si>
  <si>
    <t>Area Used</t>
  </si>
  <si>
    <t>STEVLIST</t>
  </si>
  <si>
    <t>STEVCODE</t>
  </si>
  <si>
    <t>Event Code</t>
  </si>
  <si>
    <t>SY323</t>
  </si>
  <si>
    <t>STEVDEF</t>
  </si>
  <si>
    <t>Event Definition</t>
  </si>
  <si>
    <t>STEVFLD</t>
  </si>
  <si>
    <t>Window or Table field</t>
  </si>
  <si>
    <t>SY324</t>
  </si>
  <si>
    <t>STEVLBRETURN</t>
  </si>
  <si>
    <t>Return Values Expected</t>
  </si>
  <si>
    <t>STEVLDESC</t>
  </si>
  <si>
    <t>Event Description</t>
  </si>
  <si>
    <t>SY325</t>
  </si>
  <si>
    <t>STEVOCCUR</t>
  </si>
  <si>
    <t>When the event occurs</t>
  </si>
  <si>
    <t>STEVPRNAME</t>
  </si>
  <si>
    <t>Prompt Name</t>
  </si>
  <si>
    <t>STEVTDESC</t>
  </si>
  <si>
    <t>Event Type Description</t>
  </si>
  <si>
    <t>STEVTYPES</t>
  </si>
  <si>
    <t>SY322</t>
  </si>
  <si>
    <t>STEVTYPE</t>
  </si>
  <si>
    <t>Event Type</t>
  </si>
  <si>
    <t>STEVUSE</t>
  </si>
  <si>
    <t>Main Use of the Event</t>
  </si>
  <si>
    <t>STEVWINDOW</t>
  </si>
  <si>
    <t>Window Used</t>
  </si>
  <si>
    <t>STEXPDELIMITER</t>
  </si>
  <si>
    <t>Delimiter to use for Layouts</t>
  </si>
  <si>
    <t>STEXPDESC</t>
  </si>
  <si>
    <t>STEXPDISPPROPS</t>
  </si>
  <si>
    <t>Display Properties Window</t>
  </si>
  <si>
    <t>Y|Yes, Display Properties Window|~N|No, Do Not DIsplay Properties Window|</t>
  </si>
  <si>
    <t>STEXPSDISPPROPS</t>
  </si>
  <si>
    <t>STEXPDISPRECS</t>
  </si>
  <si>
    <t>Records to Display</t>
  </si>
  <si>
    <t>STEXPSDISPRECS</t>
  </si>
  <si>
    <t>STEXPFLDQUAL</t>
  </si>
  <si>
    <t>STEXPGENROU</t>
  </si>
  <si>
    <t>Generated Export Routine</t>
  </si>
  <si>
    <t>STEXPHLAYOUT</t>
  </si>
  <si>
    <t>Header Layout</t>
  </si>
  <si>
    <t>STRECLAYOUT</t>
  </si>
  <si>
    <t>STEXPID</t>
  </si>
  <si>
    <t>Advanced Export</t>
  </si>
  <si>
    <t>STEXPLASTFILE</t>
  </si>
  <si>
    <t>Last File Specified for Test</t>
  </si>
  <si>
    <t>STEXPLDESC</t>
  </si>
  <si>
    <t>STEXPMEDIA</t>
  </si>
  <si>
    <t>Media Type for the Export</t>
  </si>
  <si>
    <t>STEXPMODSEC</t>
  </si>
  <si>
    <t>Mod Security for Adv. Export</t>
  </si>
  <si>
    <t>STEXPNOTES</t>
  </si>
  <si>
    <t>Notes for the Export</t>
  </si>
  <si>
    <t>STEXPPOSTEXP</t>
  </si>
  <si>
    <t>Post-Export Event</t>
  </si>
  <si>
    <t>SYAESCRIPTFINDLIST</t>
  </si>
  <si>
    <t>STEXPPRESCRIPT</t>
  </si>
  <si>
    <t>Pre-Test Script</t>
  </si>
  <si>
    <t>SYAEPRETESTLBFIND</t>
  </si>
  <si>
    <t>STEXPSPRESCRIPT</t>
  </si>
  <si>
    <t>STEXPPROPWIN</t>
  </si>
  <si>
    <t>STEXPRECOMP</t>
  </si>
  <si>
    <t>Does Export need recompiled?</t>
  </si>
  <si>
    <t>STEXPRECTYPE</t>
  </si>
  <si>
    <t>Record Type</t>
  </si>
  <si>
    <t>F|Fixed Format Layout|~V|Variable Format Layout|~X|XML Format Layout|</t>
  </si>
  <si>
    <t>STEXPRUNCHILD</t>
  </si>
  <si>
    <t>Run Child Sections</t>
  </si>
  <si>
    <t>Y|Yes, Run Child Sections|~N|No, Do Not Run Child Sections|</t>
  </si>
  <si>
    <t>STEXPSRUNCHILD</t>
  </si>
  <si>
    <t>STEXPRUNPOSTLB</t>
  </si>
  <si>
    <t>Execute Post-Export Script</t>
  </si>
  <si>
    <t>Y|Yes, Run Post-Export Script|~N|No, Do Not Run the Post-Export Script|</t>
  </si>
  <si>
    <t>STEXPSPOSTSCRIPT</t>
  </si>
  <si>
    <t>STEXPSCHILDSEQ</t>
  </si>
  <si>
    <t>Child Sequence Number</t>
  </si>
  <si>
    <t>STEXPSECT</t>
  </si>
  <si>
    <t>STEXPSCOPIED</t>
  </si>
  <si>
    <t>Was Section Copied?</t>
  </si>
  <si>
    <t>STEXPSCR</t>
  </si>
  <si>
    <t>Script if wait time expires</t>
  </si>
  <si>
    <t>STEXPSDESC</t>
  </si>
  <si>
    <t>Y|Yes, Display the Properties Window|~N|No, Do Not Display the Properties Window|</t>
  </si>
  <si>
    <t>Records to Display for Test</t>
  </si>
  <si>
    <t>STEXPSDS</t>
  </si>
  <si>
    <t>STEXPSDSTYPE</t>
  </si>
  <si>
    <t>Data Source Type</t>
  </si>
  <si>
    <t>SCRIPT|Script|~DSD|Data Source Definition|~QUERY|Query|~TABLE|Table|</t>
  </si>
  <si>
    <t>STEXPSEXPID</t>
  </si>
  <si>
    <t>Related Export</t>
  </si>
  <si>
    <t>STEXPSHLAYOUT</t>
  </si>
  <si>
    <t>Section Header Layout</t>
  </si>
  <si>
    <t>STEXPSID</t>
  </si>
  <si>
    <t>Section ID (Key)</t>
  </si>
  <si>
    <t>STEXPSLASTFILE</t>
  </si>
  <si>
    <t>Last File used for Sect Test</t>
  </si>
  <si>
    <t>STEXPSLDESC</t>
  </si>
  <si>
    <t>STEXPSMLAYOUT</t>
  </si>
  <si>
    <t>Main Layout for the Section</t>
  </si>
  <si>
    <t>STEXPSNAME</t>
  </si>
  <si>
    <t>Section Name</t>
  </si>
  <si>
    <t>STEXPSNEWFLAG</t>
  </si>
  <si>
    <t>New Section Flag</t>
  </si>
  <si>
    <t>STEXPSPARSECT</t>
  </si>
  <si>
    <t>Parent Section</t>
  </si>
  <si>
    <t>Execute the Post-Export Script</t>
  </si>
  <si>
    <t>Y|Execute the Post-Export Event|~N|Do Not Execute the Post-Export Event|</t>
  </si>
  <si>
    <t>STEXPSPOSTSECT</t>
  </si>
  <si>
    <t>Post-Section Event</t>
  </si>
  <si>
    <t>STEXPSPREREC</t>
  </si>
  <si>
    <t>Pre-Record Event</t>
  </si>
  <si>
    <t>Pre-Test Script to Execute</t>
  </si>
  <si>
    <t>STEXPSPRESECT</t>
  </si>
  <si>
    <t>Pre-Section Event</t>
  </si>
  <si>
    <t>Run Child Sections during test</t>
  </si>
  <si>
    <t>Y|Run Child Section during Test|~N|Do not run Child Section during Test|</t>
  </si>
  <si>
    <t>STEXPSSEID</t>
  </si>
  <si>
    <t>Row of Selection Criteria</t>
  </si>
  <si>
    <t>STEXPSECTSEL</t>
  </si>
  <si>
    <t>STEXPSSELEFTOPER</t>
  </si>
  <si>
    <t>Left Operand (Field)</t>
  </si>
  <si>
    <t>STEXPSSELIF</t>
  </si>
  <si>
    <t>Select If Statement for Sel Cr</t>
  </si>
  <si>
    <t>STEXPSSEOPERATOR</t>
  </si>
  <si>
    <t>Operator</t>
  </si>
  <si>
    <t>STEXPSSERIGHTOPER</t>
  </si>
  <si>
    <t>Right Operand (Field or Data)</t>
  </si>
  <si>
    <t>STEXPSSERVEXT</t>
  </si>
  <si>
    <t>Dynamic Extension/Qualifier</t>
  </si>
  <si>
    <t>STEXPSECTSERV</t>
  </si>
  <si>
    <t>STEXPSSERVID</t>
  </si>
  <si>
    <t>STEXPSSERVNAME</t>
  </si>
  <si>
    <t>Shared System Service Name</t>
  </si>
  <si>
    <t>STEXPSSFIELD</t>
  </si>
  <si>
    <t>STEXPSECTSORT</t>
  </si>
  <si>
    <t>STEXPSSHLAYOUT</t>
  </si>
  <si>
    <t>STEXPSSID</t>
  </si>
  <si>
    <t>Sort Sequence Row</t>
  </si>
  <si>
    <t>STEXPSSORDER</t>
  </si>
  <si>
    <t>A|Ascending Order|~D|Descending Order|</t>
  </si>
  <si>
    <t>STEXPSSSEQ</t>
  </si>
  <si>
    <t>STEXPSSTLAYOUT</t>
  </si>
  <si>
    <t>Trailer Layout for the Sort</t>
  </si>
  <si>
    <t>STEXPSTLAYOUT</t>
  </si>
  <si>
    <t>Trailer Layout for Section</t>
  </si>
  <si>
    <t>STEXPTLAYOUT</t>
  </si>
  <si>
    <t>Trailer Record Layout</t>
  </si>
  <si>
    <t>STEXPTRANSCHR</t>
  </si>
  <si>
    <t>Translation Character</t>
  </si>
  <si>
    <t>STEXTCPATH</t>
  </si>
  <si>
    <t>External File Destination Path</t>
  </si>
  <si>
    <t>STEXTDATA</t>
  </si>
  <si>
    <t>Binary File Data</t>
  </si>
  <si>
    <t>STEXTDATE</t>
  </si>
  <si>
    <t>Date Modified (Internal Format)</t>
  </si>
  <si>
    <t>STEXTDESC</t>
  </si>
  <si>
    <t>External File Description</t>
  </si>
  <si>
    <t>STMNEXTF.STEXTDESC</t>
  </si>
  <si>
    <t>STEXTFTYPDSC</t>
  </si>
  <si>
    <t>External File Type Description</t>
  </si>
  <si>
    <t>STEXTFTYPE</t>
  </si>
  <si>
    <t>STEXTFTYPKEY</t>
  </si>
  <si>
    <t>External File Type Key</t>
  </si>
  <si>
    <t>STEXTFTYPMODSEC</t>
  </si>
  <si>
    <t>External File Types Security</t>
  </si>
  <si>
    <t>STEXTKEY</t>
  </si>
  <si>
    <t>External File Key</t>
  </si>
  <si>
    <t>STEXTLOC</t>
  </si>
  <si>
    <t>Location, Server or Client</t>
  </si>
  <si>
    <t>C|Client|~S|Server|</t>
  </si>
  <si>
    <t>STEXTMODSEC</t>
  </si>
  <si>
    <t>External File Mod Security</t>
  </si>
  <si>
    <t>0|Can be changed/deleted|~1|Can be changed, not deleted |~2|Cannot be changed/deleted|~4|Cannot be s</t>
  </si>
  <si>
    <t>STEXTNAME</t>
  </si>
  <si>
    <t>File name</t>
  </si>
  <si>
    <t>STEXTNOTE</t>
  </si>
  <si>
    <t>Binary File Notes</t>
  </si>
  <si>
    <t>STEXTPATH</t>
  </si>
  <si>
    <t>External File Path</t>
  </si>
  <si>
    <t>STMNEXTF.STEXTPATH</t>
  </si>
  <si>
    <t>STEXTPROD</t>
  </si>
  <si>
    <t>External File Product</t>
  </si>
  <si>
    <t>GUI||~STUDIO||~WEB||</t>
  </si>
  <si>
    <t>GUI</t>
  </si>
  <si>
    <t>STMNEXTF.STEXTPROD</t>
  </si>
  <si>
    <t>STEXTSIZE</t>
  </si>
  <si>
    <t>External File Size</t>
  </si>
  <si>
    <t>STEXTTIME</t>
  </si>
  <si>
    <t>Time Modified (Internal Format)</t>
  </si>
  <si>
    <t>STEXTTYPE</t>
  </si>
  <si>
    <t>STMNEXTF.STEXTTYPE</t>
  </si>
  <si>
    <t>STFIXED</t>
  </si>
  <si>
    <t>Fixed length</t>
  </si>
  <si>
    <t>STFLTDACTGROUP</t>
  </si>
  <si>
    <t>Filter Data Action Group</t>
  </si>
  <si>
    <t>STFILTERDATA</t>
  </si>
  <si>
    <t>STFLTDACTION</t>
  </si>
  <si>
    <t>Filter Data Action</t>
  </si>
  <si>
    <t>STFLTDACTPROPS</t>
  </si>
  <si>
    <t>Filter Data Action Properties</t>
  </si>
  <si>
    <t>STFLTDESC</t>
  </si>
  <si>
    <t>Filter Description</t>
  </si>
  <si>
    <t>STFLTDFIELD</t>
  </si>
  <si>
    <t>Filter Data Field Name</t>
  </si>
  <si>
    <t>STFLTDKEY</t>
  </si>
  <si>
    <t>Filter Data Key</t>
  </si>
  <si>
    <t>STFLTDOPER</t>
  </si>
  <si>
    <t>Filter Data Operator</t>
  </si>
  <si>
    <t>STFLTDPARENT</t>
  </si>
  <si>
    <t>Filter Data Parent Key</t>
  </si>
  <si>
    <t>STFLTDPHASE</t>
  </si>
  <si>
    <t>Filter Data Phase</t>
  </si>
  <si>
    <t>SYFLD_STFLTDPHASE</t>
  </si>
  <si>
    <t>STFLTDSCRIPT</t>
  </si>
  <si>
    <t>Filter Data Script</t>
  </si>
  <si>
    <t>STFLTDTYPE</t>
  </si>
  <si>
    <t>Filter Data Type</t>
  </si>
  <si>
    <t>STFLTDVALUE</t>
  </si>
  <si>
    <t>Filter Data Value</t>
  </si>
  <si>
    <t>STFLTDWORK</t>
  </si>
  <si>
    <t>Filter Data Workflow</t>
  </si>
  <si>
    <t>STFLTMSEC</t>
  </si>
  <si>
    <t>Filter Modification Security</t>
  </si>
  <si>
    <t>STFLTNAME</t>
  </si>
  <si>
    <t>Filter Name</t>
  </si>
  <si>
    <t>STFLTROU</t>
  </si>
  <si>
    <t>Generated Filter Routine</t>
  </si>
  <si>
    <t>STFLTSHOWFLDNM</t>
  </si>
  <si>
    <t>Show Field Names in Filter Tree</t>
  </si>
  <si>
    <t>AR47315</t>
  </si>
  <si>
    <t>STFLTTABLE</t>
  </si>
  <si>
    <t>Filter Table</t>
  </si>
  <si>
    <t>STGDESC</t>
  </si>
  <si>
    <t>Tactic Group Description</t>
  </si>
  <si>
    <t>STTACGRP</t>
  </si>
  <si>
    <t>STGMODST</t>
  </si>
  <si>
    <t>Tactic Group Modifies Key</t>
  </si>
  <si>
    <t>STGMTDSOFFSET</t>
  </si>
  <si>
    <t>Daylight Savings Time Offset</t>
  </si>
  <si>
    <t>STGSETAGAD</t>
  </si>
  <si>
    <t>Anchor Gadget Class Name</t>
  </si>
  <si>
    <t>STGADGETSET</t>
  </si>
  <si>
    <t>STGSETAGADPOS</t>
  </si>
  <si>
    <t>Anchor Gadget Position</t>
  </si>
  <si>
    <t>top|Top|~bottom|Bottom|</t>
  </si>
  <si>
    <t>STGSETAGADSEC</t>
  </si>
  <si>
    <t>Anchor Gadget Security Codes</t>
  </si>
  <si>
    <t>STGSETDEFGAD</t>
  </si>
  <si>
    <t>Default Gadget</t>
  </si>
  <si>
    <t>STGSETDESC</t>
  </si>
  <si>
    <t>Gadget Set Description</t>
  </si>
  <si>
    <t>STGSETGCAPTION</t>
  </si>
  <si>
    <t>Gadget Caption</t>
  </si>
  <si>
    <t>STGADGETSETGAD</t>
  </si>
  <si>
    <t>STGSETGCLASS</t>
  </si>
  <si>
    <t>Gadget Class Name</t>
  </si>
  <si>
    <t>STGSETGID</t>
  </si>
  <si>
    <t>Gadget Order within gadget set (key)</t>
  </si>
  <si>
    <t>STGSETGSEC</t>
  </si>
  <si>
    <t>Security Codes</t>
  </si>
  <si>
    <t>STGSETID</t>
  </si>
  <si>
    <t>Gadget Set ID</t>
  </si>
  <si>
    <t>STGSETMSEC</t>
  </si>
  <si>
    <t>STGTABSKEY</t>
  </si>
  <si>
    <t>STGTABS</t>
  </si>
  <si>
    <t>STGTABSTAB</t>
  </si>
  <si>
    <t>Tab Within Tab Set</t>
  </si>
  <si>
    <t>STGUITAB</t>
  </si>
  <si>
    <t>STGTDESC</t>
  </si>
  <si>
    <t>Tab Display Name</t>
  </si>
  <si>
    <t>STGTMODSEC</t>
  </si>
  <si>
    <t>Tab Modification Security</t>
  </si>
  <si>
    <t>STGTNAME</t>
  </si>
  <si>
    <t>Tab Name</t>
  </si>
  <si>
    <t>STGTSCRIPT</t>
  </si>
  <si>
    <t>Tab Script</t>
  </si>
  <si>
    <t>STGTSDESC</t>
  </si>
  <si>
    <t>Tab Set Description</t>
  </si>
  <si>
    <t>STGTABSET</t>
  </si>
  <si>
    <t>STGTSECCOD</t>
  </si>
  <si>
    <t>Tab Security Codes</t>
  </si>
  <si>
    <t>STGTSMODSEC</t>
  </si>
  <si>
    <t>Tab Set Modification Security</t>
  </si>
  <si>
    <t>STGTSNAME</t>
  </si>
  <si>
    <t>Tab Set Name</t>
  </si>
  <si>
    <t>STGTSTABLE</t>
  </si>
  <si>
    <t>Tab Set Table</t>
  </si>
  <si>
    <t>STGTTABLE</t>
  </si>
  <si>
    <t>Tab Table</t>
  </si>
  <si>
    <t>STGTUIF</t>
  </si>
  <si>
    <t>Tab UIF</t>
  </si>
  <si>
    <t>STGTVIEW</t>
  </si>
  <si>
    <t>Tab View</t>
  </si>
  <si>
    <t>STGTVSET</t>
  </si>
  <si>
    <t>Tab View Set</t>
  </si>
  <si>
    <t>STHISTORYFIELD</t>
  </si>
  <si>
    <t>STHISTORYDETAIL</t>
  </si>
  <si>
    <t>AR48009</t>
  </si>
  <si>
    <t>STHISTORYFIELDDESC</t>
  </si>
  <si>
    <t>AR48010</t>
  </si>
  <si>
    <t>STHISTORYFIELDVALUE</t>
  </si>
  <si>
    <t>AR48011</t>
  </si>
  <si>
    <t>STHISTORYID</t>
  </si>
  <si>
    <t>AR48006</t>
  </si>
  <si>
    <t>STHISTORYJOB</t>
  </si>
  <si>
    <t>AR48007</t>
  </si>
  <si>
    <t>STHISTORYTABLE</t>
  </si>
  <si>
    <t>Table Name</t>
  </si>
  <si>
    <t>AR48008</t>
  </si>
  <si>
    <t>STHOSTDESC</t>
  </si>
  <si>
    <t>Host Configuration Description</t>
  </si>
  <si>
    <t>STHOST</t>
  </si>
  <si>
    <t>STHOSTID</t>
  </si>
  <si>
    <t>Host Configuration ID</t>
  </si>
  <si>
    <t>STHOSTINTCLS</t>
  </si>
  <si>
    <t>Host Interface Class Name</t>
  </si>
  <si>
    <t>STHOSTINT</t>
  </si>
  <si>
    <t>STHOSTINTDESC</t>
  </si>
  <si>
    <t>Workstation Host Int Desc</t>
  </si>
  <si>
    <t>STHOSTINTID</t>
  </si>
  <si>
    <t>Workstation Host Interface ID</t>
  </si>
  <si>
    <t>STHOSTNOTES</t>
  </si>
  <si>
    <t>Host Configuration Notes</t>
  </si>
  <si>
    <t>STHPALLOWTHEMES</t>
  </si>
  <si>
    <t>Allow Themes</t>
  </si>
  <si>
    <t>STHOMEPAGE</t>
  </si>
  <si>
    <t>STHPCODE</t>
  </si>
  <si>
    <t>Home Page Code</t>
  </si>
  <si>
    <t>STHPDESC</t>
  </si>
  <si>
    <t>Home Page Description</t>
  </si>
  <si>
    <t>STHPLAYOUT</t>
  </si>
  <si>
    <t>Quadrant Layout</t>
  </si>
  <si>
    <t>STHPLAYOUTCOLS</t>
  </si>
  <si>
    <t>Home Page Layout Cols</t>
  </si>
  <si>
    <t>100%</t>
  </si>
  <si>
    <t>STHPLAYOUTHEIGHT</t>
  </si>
  <si>
    <t>Home Page Layout Height</t>
  </si>
  <si>
    <t>STHPLAYOUTROWS</t>
  </si>
  <si>
    <t>Home Page Layout Rows</t>
  </si>
  <si>
    <t>STHPLAYOUTWIDTH</t>
  </si>
  <si>
    <t>Home Page Layout Width</t>
  </si>
  <si>
    <t>STHPLOGO</t>
  </si>
  <si>
    <t>Home Page Logo</t>
  </si>
  <si>
    <t>SYWEBGETIMGFILES</t>
  </si>
  <si>
    <t>STHPMENUVIEW</t>
  </si>
  <si>
    <t>Default Menu View</t>
  </si>
  <si>
    <t>STHPMODSECURITY</t>
  </si>
  <si>
    <t>STHPMSGFILE</t>
  </si>
  <si>
    <t>Home Page Message-of-the-Day File</t>
  </si>
  <si>
    <t>STHPQUAD1PARAMS</t>
  </si>
  <si>
    <t>Quadrant 1 Parameters</t>
  </si>
  <si>
    <t>STHPQUAD1WID</t>
  </si>
  <si>
    <t>Quadrant 1 Widget</t>
  </si>
  <si>
    <t>STHPQUAD2PARAMS</t>
  </si>
  <si>
    <t>Quadrant 2 Parameters</t>
  </si>
  <si>
    <t>STHPQUAD2WID</t>
  </si>
  <si>
    <t>Quadrant 2 Widget</t>
  </si>
  <si>
    <t>STHPQUAD3PARAMS</t>
  </si>
  <si>
    <t>Quadrant 3 Parameters</t>
  </si>
  <si>
    <t>STHPQUAD3WID</t>
  </si>
  <si>
    <t>Quadrant 3 Widget</t>
  </si>
  <si>
    <t>STHPQUAD4PARAMS</t>
  </si>
  <si>
    <t>Quadrant 4 parameters</t>
  </si>
  <si>
    <t>STHPQUAD4WID</t>
  </si>
  <si>
    <t>Quadrant 4 Widget</t>
  </si>
  <si>
    <t>STHPQUAD5PARAMS</t>
  </si>
  <si>
    <t>Quadrant 5 Parameters</t>
  </si>
  <si>
    <t>STHPQUAD5WID</t>
  </si>
  <si>
    <t>Quadrant 5 Widget</t>
  </si>
  <si>
    <t>STHPQUAD6PARAMS</t>
  </si>
  <si>
    <t>Quadrant 6 Parameters</t>
  </si>
  <si>
    <t>STHPQUAD6WID</t>
  </si>
  <si>
    <t>STHPQUAD7PARAMS</t>
  </si>
  <si>
    <t>Quadrant 7 parameters</t>
  </si>
  <si>
    <t>STHPQUAD7WID</t>
  </si>
  <si>
    <t>Quadrant 7 Widget</t>
  </si>
  <si>
    <t>STHPQUAD8PARAMS</t>
  </si>
  <si>
    <t>Quadrant 8 parameters</t>
  </si>
  <si>
    <t>STHPQUAD8WID</t>
  </si>
  <si>
    <t>Quadrant 8 Widget</t>
  </si>
  <si>
    <t>STHPQUAD9PARAMS</t>
  </si>
  <si>
    <t>Quadrant 9 parameters</t>
  </si>
  <si>
    <t>STHPQUAD9WID</t>
  </si>
  <si>
    <t>Quadrant 9 Widget</t>
  </si>
  <si>
    <t>STHPROOTMENU</t>
  </si>
  <si>
    <t>Home Page Root Menu</t>
  </si>
  <si>
    <t>STMENDEF</t>
  </si>
  <si>
    <t>STHPSUBTITLE</t>
  </si>
  <si>
    <t>Home Page Sub-Title</t>
  </si>
  <si>
    <t>STHPTITLE</t>
  </si>
  <si>
    <t>Home Page Title</t>
  </si>
  <si>
    <t>STHPUSECALENDAR</t>
  </si>
  <si>
    <t>Home Page Show Calendar?</t>
  </si>
  <si>
    <t>Y|Yes|STHPUSECALENDAR_Y~N|No|STHPUSECALENDAR_N</t>
  </si>
  <si>
    <t>STINTPDESC</t>
  </si>
  <si>
    <t>Interrupt Property Description</t>
  </si>
  <si>
    <t>STINTERPROP</t>
  </si>
  <si>
    <t>STINTPKEY</t>
  </si>
  <si>
    <t>Interrupt Property Key</t>
  </si>
  <si>
    <t>STINTPNAME</t>
  </si>
  <si>
    <t>Interrupt Property Name</t>
  </si>
  <si>
    <t>STINTRHELP</t>
  </si>
  <si>
    <t>Interrupt Help</t>
  </si>
  <si>
    <t>STINTERRUPT</t>
  </si>
  <si>
    <t>STINTRID</t>
  </si>
  <si>
    <t>Interrupt Key</t>
  </si>
  <si>
    <t>STINTRLDSC</t>
  </si>
  <si>
    <t>Interrupt Long Desc</t>
  </si>
  <si>
    <t>STINTRMSEC</t>
  </si>
  <si>
    <t>Interrupt Modification Sec</t>
  </si>
  <si>
    <t>STINTRNOTE</t>
  </si>
  <si>
    <t>Interrupt Notes</t>
  </si>
  <si>
    <t>STINTRQWIN</t>
  </si>
  <si>
    <t>Interrupt Qualification Window</t>
  </si>
  <si>
    <t>STINTRSDSC</t>
  </si>
  <si>
    <t>Interrupt Short Desc</t>
  </si>
  <si>
    <t>STINTRSMSG</t>
  </si>
  <si>
    <t>Interrupt System Message</t>
  </si>
  <si>
    <t>SY11059</t>
  </si>
  <si>
    <t>STINTRTBL</t>
  </si>
  <si>
    <t>Interrupt Table</t>
  </si>
  <si>
    <t>STLABEL</t>
  </si>
  <si>
    <t>Media Label</t>
  </si>
  <si>
    <t>STLABLEN</t>
  </si>
  <si>
    <t>Lable Length</t>
  </si>
  <si>
    <t>STLBAVAR</t>
  </si>
  <si>
    <t>Actual Variable</t>
  </si>
  <si>
    <t>STLBVARS</t>
  </si>
  <si>
    <t>STLBCDES</t>
  </si>
  <si>
    <t>Script Command Description</t>
  </si>
  <si>
    <t>STLBCOMM</t>
  </si>
  <si>
    <t>STLBCEXT</t>
  </si>
  <si>
    <t>Script Command Extension</t>
  </si>
  <si>
    <t>STLBCHLP</t>
  </si>
  <si>
    <t>Architect Script Help Key</t>
  </si>
  <si>
    <t>STLBCLAS</t>
  </si>
  <si>
    <t>Logic Block Class</t>
  </si>
  <si>
    <t>STLBCMD</t>
  </si>
  <si>
    <t>Script Command</t>
  </si>
  <si>
    <t>STLBCOM</t>
  </si>
  <si>
    <t>Logic Block Compiled?</t>
  </si>
  <si>
    <t>STLBCTYP</t>
  </si>
  <si>
    <t>Type of command</t>
  </si>
  <si>
    <t>STLBDATA</t>
  </si>
  <si>
    <t>Logic Block Data</t>
  </si>
  <si>
    <t>STLBDESC</t>
  </si>
  <si>
    <t>Logic Block Description</t>
  </si>
  <si>
    <t>STLBEXT</t>
  </si>
  <si>
    <t>STLBSUBS</t>
  </si>
  <si>
    <t>SYSTMNLBF.LANGUAGE_EXTENSION</t>
  </si>
  <si>
    <t>STLBFDES</t>
  </si>
  <si>
    <t>SYSTMNLBF.SHORT_DESC</t>
  </si>
  <si>
    <t>STLBFORM</t>
  </si>
  <si>
    <t>Logic Block Formatted Name</t>
  </si>
  <si>
    <t>STLBFTYP</t>
  </si>
  <si>
    <t>Function Type</t>
  </si>
  <si>
    <t>SYFUNCTION_TYPE</t>
  </si>
  <si>
    <t>STLBFUNC</t>
  </si>
  <si>
    <t>Function Name</t>
  </si>
  <si>
    <t>SYSTMNLBF.FUNCTION_NAME</t>
  </si>
  <si>
    <t>STLBFVAR</t>
  </si>
  <si>
    <t>Formatted Variable Name</t>
  </si>
  <si>
    <t>STLBLKID</t>
  </si>
  <si>
    <t>Logic Block Name</t>
  </si>
  <si>
    <t>STLBMSEC</t>
  </si>
  <si>
    <t>Logic Block Mod Security</t>
  </si>
  <si>
    <t>STLBNOTE</t>
  </si>
  <si>
    <t>Logic Block Notes</t>
  </si>
  <si>
    <t>STLBRPRM</t>
  </si>
  <si>
    <t>Required Parameters</t>
  </si>
  <si>
    <t>SYSTMNLBF.REQUIRED_PARAMS</t>
  </si>
  <si>
    <t>STLBSNUM</t>
  </si>
  <si>
    <t>GBSERIAL Allowed</t>
  </si>
  <si>
    <t>SYLBSERIAL</t>
  </si>
  <si>
    <t>STLBTPRM</t>
  </si>
  <si>
    <t>Total Parameters</t>
  </si>
  <si>
    <t>SYSTMNLBF.TOTAL_PARAMETERS</t>
  </si>
  <si>
    <t>STLBTYPE</t>
  </si>
  <si>
    <t>Logic Block Type</t>
  </si>
  <si>
    <t>STLBVAR</t>
  </si>
  <si>
    <t>Variable Name</t>
  </si>
  <si>
    <t>STLBVDES</t>
  </si>
  <si>
    <t>STLBVRED</t>
  </si>
  <si>
    <t>Read Only</t>
  </si>
  <si>
    <t>STLBVSEC</t>
  </si>
  <si>
    <t>Secure Variable</t>
  </si>
  <si>
    <t>STLBVTYP</t>
  </si>
  <si>
    <t>Variable Type</t>
  </si>
  <si>
    <t>STLFCRET</t>
  </si>
  <si>
    <t>Carriage Return</t>
  </si>
  <si>
    <t>STLTRFRM</t>
  </si>
  <si>
    <t>SY176</t>
  </si>
  <si>
    <t>STLFDESC</t>
  </si>
  <si>
    <t>Letter Form Description</t>
  </si>
  <si>
    <t>SY177</t>
  </si>
  <si>
    <t>STLFFORM</t>
  </si>
  <si>
    <t>Letter Form (Key)</t>
  </si>
  <si>
    <t>SY178</t>
  </si>
  <si>
    <t>STLFHKEY</t>
  </si>
  <si>
    <t>STLFLDES</t>
  </si>
  <si>
    <t>STLFLFEED</t>
  </si>
  <si>
    <t>Line Feed</t>
  </si>
  <si>
    <t>SY179</t>
  </si>
  <si>
    <t>STLFMSEC</t>
  </si>
  <si>
    <t>STLINKCOMPDESC</t>
  </si>
  <si>
    <t>STLINKCOMP</t>
  </si>
  <si>
    <t>SY357</t>
  </si>
  <si>
    <t>STLINKCOMPID</t>
  </si>
  <si>
    <t>Link Computer ID</t>
  </si>
  <si>
    <t>SY353</t>
  </si>
  <si>
    <t>STLINKCOMPIPADDR</t>
  </si>
  <si>
    <t>IP Address</t>
  </si>
  <si>
    <t>SY354</t>
  </si>
  <si>
    <t>STLINKCOMPNAMESP</t>
  </si>
  <si>
    <t>Name Space</t>
  </si>
  <si>
    <t>SY355</t>
  </si>
  <si>
    <t>STLINKCOMPPORT</t>
  </si>
  <si>
    <t>SY356</t>
  </si>
  <si>
    <t>STLKSTAF</t>
  </si>
  <si>
    <t>Service Type Active Flag</t>
  </si>
  <si>
    <t>STLKSTCAT</t>
  </si>
  <si>
    <t>Service Type Category</t>
  </si>
  <si>
    <t>STLKSTD</t>
  </si>
  <si>
    <t>Service Type Description {P3}</t>
  </si>
  <si>
    <t>STLKSTID</t>
  </si>
  <si>
    <t>Service Type {P2}</t>
  </si>
  <si>
    <t>STLKSTOPTIONS</t>
  </si>
  <si>
    <t>Service Type Options</t>
  </si>
  <si>
    <t>STLKSTPRMODE</t>
  </si>
  <si>
    <t>Product Mode for Service Type</t>
  </si>
  <si>
    <t>STLKSTT</t>
  </si>
  <si>
    <t>Host Table Request Is Made On</t>
  </si>
  <si>
    <t>STLKSTTIEDSVT</t>
  </si>
  <si>
    <t>Tied Service Type</t>
  </si>
  <si>
    <t>STLKSTV</t>
  </si>
  <si>
    <t>Related Vendor {P6}</t>
  </si>
  <si>
    <t>STLKSTVD</t>
  </si>
  <si>
    <t>Related Vendor Description</t>
  </si>
  <si>
    <t>STLKSVHDATEREC</t>
  </si>
  <si>
    <t>Date that request was received</t>
  </si>
  <si>
    <t>STLKSVHIST</t>
  </si>
  <si>
    <t>SY350</t>
  </si>
  <si>
    <t>STLKSVHDATEREQ</t>
  </si>
  <si>
    <t>Date that a request is made.</t>
  </si>
  <si>
    <t>SY352</t>
  </si>
  <si>
    <t>STLKSVHID</t>
  </si>
  <si>
    <t>The Key - Transaction ID</t>
  </si>
  <si>
    <t>SY349</t>
  </si>
  <si>
    <t>STLKSVHREQUSER</t>
  </si>
  <si>
    <t>User who made the request.</t>
  </si>
  <si>
    <t>SY358</t>
  </si>
  <si>
    <t>STLKSVHST</t>
  </si>
  <si>
    <t>Service Type of the request.</t>
  </si>
  <si>
    <t>SY370</t>
  </si>
  <si>
    <t>STLKSVHSTATUS</t>
  </si>
  <si>
    <t>Request Status</t>
  </si>
  <si>
    <t>SY376</t>
  </si>
  <si>
    <t>STLKSVHTAB</t>
  </si>
  <si>
    <t>Table that request is made on.</t>
  </si>
  <si>
    <t>SY371</t>
  </si>
  <si>
    <t>STLKSVHTABKEY</t>
  </si>
  <si>
    <t>Key Value request was made on.</t>
  </si>
  <si>
    <t>SY372</t>
  </si>
  <si>
    <t>STLKSVHTIMEREC</t>
  </si>
  <si>
    <t>Time the request was received.</t>
  </si>
  <si>
    <t>SY373</t>
  </si>
  <si>
    <t>STLKSVHTIMEREQ</t>
  </si>
  <si>
    <t>Time the request was requested</t>
  </si>
  <si>
    <t>SY374</t>
  </si>
  <si>
    <t>STLKSVRATT</t>
  </si>
  <si>
    <t>Request Attempts</t>
  </si>
  <si>
    <t>STLKSVREQ</t>
  </si>
  <si>
    <t>STLKSVRATTDATE</t>
  </si>
  <si>
    <t>Last Date Attempted</t>
  </si>
  <si>
    <t>STLKSVRATTTIME</t>
  </si>
  <si>
    <t>Last Time Request Attempted</t>
  </si>
  <si>
    <t>STLKSVRDATE</t>
  </si>
  <si>
    <t>The date a request is made</t>
  </si>
  <si>
    <t>STLKSVRERR</t>
  </si>
  <si>
    <t>Last attempted error message.</t>
  </si>
  <si>
    <t>STLKSVRID</t>
  </si>
  <si>
    <t>The key to the table.</t>
  </si>
  <si>
    <t>STLKSVRKEY</t>
  </si>
  <si>
    <t>The key value of the req table</t>
  </si>
  <si>
    <t>STLKSVRSVTYP</t>
  </si>
  <si>
    <t>Service Type for the Request</t>
  </si>
  <si>
    <t>STLKSVRTABLE</t>
  </si>
  <si>
    <t>The table a request is from</t>
  </si>
  <si>
    <t>SYLKSVRTABLE</t>
  </si>
  <si>
    <t>STLKSVRTIME</t>
  </si>
  <si>
    <t>The time a request is made.</t>
  </si>
  <si>
    <t>STLKSVRUSER</t>
  </si>
  <si>
    <t>The user making the Request</t>
  </si>
  <si>
    <t>STLSAHACTID</t>
  </si>
  <si>
    <t>Letter Series Action Id</t>
  </si>
  <si>
    <t>STLTRSERACTHIST</t>
  </si>
  <si>
    <t>STLSAHBATID</t>
  </si>
  <si>
    <t>STLSAHDT</t>
  </si>
  <si>
    <t>STLSAHERROR</t>
  </si>
  <si>
    <t>STLSAHEVTID</t>
  </si>
  <si>
    <t>Letter Series Event Id</t>
  </si>
  <si>
    <t>STLSAHHISTID</t>
  </si>
  <si>
    <t>STLSAHINTID</t>
  </si>
  <si>
    <t>Interrupt Id</t>
  </si>
  <si>
    <t>STLSAHKEY</t>
  </si>
  <si>
    <t>STLSAHLTRHISTID</t>
  </si>
  <si>
    <t>STLSAHLTRID</t>
  </si>
  <si>
    <t>Letter Id</t>
  </si>
  <si>
    <t>STLSAHNEWSTATUS</t>
  </si>
  <si>
    <t>New Letter Series History Status</t>
  </si>
  <si>
    <t>STLSAHNEWSTEPDT</t>
  </si>
  <si>
    <t>New Next Step Date</t>
  </si>
  <si>
    <t>STLSAHOLDSTATUS</t>
  </si>
  <si>
    <t>Old Letter Series History Status</t>
  </si>
  <si>
    <t>STLSAHOLDSTEPDT</t>
  </si>
  <si>
    <t>Old Next Step Date</t>
  </si>
  <si>
    <t>STLSAHORDER</t>
  </si>
  <si>
    <t>Step Order</t>
  </si>
  <si>
    <t>STLSAHRECID</t>
  </si>
  <si>
    <t>STLSAHSET</t>
  </si>
  <si>
    <t>Set Context Step?</t>
  </si>
  <si>
    <t>STLSAHSTEPID</t>
  </si>
  <si>
    <t>Step Id</t>
  </si>
  <si>
    <t>STLSAHTM</t>
  </si>
  <si>
    <t>STLSAHTYPE</t>
  </si>
  <si>
    <t>ACTIVATE|Activate Record|~CANCEL|Cancel Letter Series|~COMPLETE|Complete Letter Series|~DEACTIVATE|D</t>
  </si>
  <si>
    <t>STLSAHUI</t>
  </si>
  <si>
    <t>Display in User Interface?</t>
  </si>
  <si>
    <t>STLSAHUSER</t>
  </si>
  <si>
    <t>STLSAHWFHISTID</t>
  </si>
  <si>
    <t>Workflow History Id</t>
  </si>
  <si>
    <t>STLSBDBATID</t>
  </si>
  <si>
    <t>Letter Series Batch Id</t>
  </si>
  <si>
    <t>STLTRSERBATDETAIL</t>
  </si>
  <si>
    <t>STLTRSERBATCH</t>
  </si>
  <si>
    <t>STLSBDERROR</t>
  </si>
  <si>
    <t>STLSBDESC</t>
  </si>
  <si>
    <t>STLSBDHISTDETAILID</t>
  </si>
  <si>
    <t>Letter Series History Detail Id</t>
  </si>
  <si>
    <t>STLTRSERHISTDETAIL</t>
  </si>
  <si>
    <t>STLSBDKEY</t>
  </si>
  <si>
    <t>STLSBDLTRHISTID</t>
  </si>
  <si>
    <t>STLSBDLTRID</t>
  </si>
  <si>
    <t>STLSBDSTEPORDER</t>
  </si>
  <si>
    <t>Letter Series Step Order</t>
  </si>
  <si>
    <t>STLSBERRCNT</t>
  </si>
  <si>
    <t>Error Count</t>
  </si>
  <si>
    <t>STLSBHISTCNT</t>
  </si>
  <si>
    <t>Letter Series History Count</t>
  </si>
  <si>
    <t>STLSBINTTASKBATERR</t>
  </si>
  <si>
    <t>Internal Task Manager Batch Error</t>
  </si>
  <si>
    <t>STLSBINTTASKBATID</t>
  </si>
  <si>
    <t>Internal Task Batch Id</t>
  </si>
  <si>
    <t>STLSBKEY</t>
  </si>
  <si>
    <t>STLSBREQCNT</t>
  </si>
  <si>
    <t>Letter Request Count</t>
  </si>
  <si>
    <t>STLSDESC</t>
  </si>
  <si>
    <t>STLSEAACT</t>
  </si>
  <si>
    <t>STLTRSEREVTACT</t>
  </si>
  <si>
    <t>STLSEAACTFL</t>
  </si>
  <si>
    <t>STLSEAEVTID</t>
  </si>
  <si>
    <t>Event Id</t>
  </si>
  <si>
    <t>STLTRSEREVT</t>
  </si>
  <si>
    <t>STLSEAKEY</t>
  </si>
  <si>
    <t>STLSEAORDER</t>
  </si>
  <si>
    <t>STLSEAORDERFL</t>
  </si>
  <si>
    <t>STLSEASCRIPT</t>
  </si>
  <si>
    <t>STLSEASCRIPTFL</t>
  </si>
  <si>
    <t>STLSEINT</t>
  </si>
  <si>
    <t>Interrupt</t>
  </si>
  <si>
    <t>STLSEINTFL</t>
  </si>
  <si>
    <t>STLSEKEY</t>
  </si>
  <si>
    <t>STLSESERID</t>
  </si>
  <si>
    <t>Letter Series Id</t>
  </si>
  <si>
    <t>STLSHALLOWJOIN</t>
  </si>
  <si>
    <t>Allow Relationhip to Join Letter Series History</t>
  </si>
  <si>
    <t>STLSHDACTDT</t>
  </si>
  <si>
    <t>Activation Date</t>
  </si>
  <si>
    <t>STLSHDACTTM</t>
  </si>
  <si>
    <t>Activation Time</t>
  </si>
  <si>
    <t>STLSHDHISTID</t>
  </si>
  <si>
    <t>STLSHDINACTDT</t>
  </si>
  <si>
    <t>Deactivation Date</t>
  </si>
  <si>
    <t>STLSHDINACTTM</t>
  </si>
  <si>
    <t>Deactivation Time</t>
  </si>
  <si>
    <t>STLSHDKEY</t>
  </si>
  <si>
    <t>STLSHDRECID</t>
  </si>
  <si>
    <t>STLSHDSTATUS</t>
  </si>
  <si>
    <t>ACTIVE|Active|~INACTIVE|Inactive|</t>
  </si>
  <si>
    <t>STLSHENDDT</t>
  </si>
  <si>
    <t>STLSHENDTM</t>
  </si>
  <si>
    <t>STLSHKEY</t>
  </si>
  <si>
    <t>STLSHLEADRECID</t>
  </si>
  <si>
    <t>Lead Letter Series Set Relationship Id</t>
  </si>
  <si>
    <t>STLSHSERID</t>
  </si>
  <si>
    <t>STLSHSTARTDT</t>
  </si>
  <si>
    <t>STLSHSTARTTM</t>
  </si>
  <si>
    <t>STLSHSTATUS</t>
  </si>
  <si>
    <t>NEW|New|~ACTIVE|Active|~SUSPENDED|Suspended|~COMPLETED|Completed|~CANCELED|Canceled|~PRECOMPLETE|Pre</t>
  </si>
  <si>
    <t>STLSHSTATUSDT</t>
  </si>
  <si>
    <t>STLSHSTATUSTM</t>
  </si>
  <si>
    <t>STLSHSTEPDT</t>
  </si>
  <si>
    <t>Next Step Date</t>
  </si>
  <si>
    <t>STLSHSTEPORDER</t>
  </si>
  <si>
    <t>Next Step Order</t>
  </si>
  <si>
    <t>STLSKEY</t>
  </si>
  <si>
    <t>STLSMSEC</t>
  </si>
  <si>
    <t>STLSRESUMEEVT</t>
  </si>
  <si>
    <t>Letter Series Resume Event Script</t>
  </si>
  <si>
    <t>STLSCSCRIPTFL</t>
  </si>
  <si>
    <t>STLSSEQID</t>
  </si>
  <si>
    <t>Sequence Id</t>
  </si>
  <si>
    <t>STLTRSERSEQ</t>
  </si>
  <si>
    <t>STLSSLKEY</t>
  </si>
  <si>
    <t>STLTRSERSTEPLTR</t>
  </si>
  <si>
    <t>STLSSLLTRID</t>
  </si>
  <si>
    <t>STLSSLORDER</t>
  </si>
  <si>
    <t>STLSSLORDERFL</t>
  </si>
  <si>
    <t>STLSSLSCRIPT</t>
  </si>
  <si>
    <t>STLSSLSCRIPTFL</t>
  </si>
  <si>
    <t>STLSSLSTEPID</t>
  </si>
  <si>
    <t>STLTRSERSTEP</t>
  </si>
  <si>
    <t>STLSSQDESC</t>
  </si>
  <si>
    <t>STLSSQKEY</t>
  </si>
  <si>
    <t>STLSSQMSEC</t>
  </si>
  <si>
    <t>STLSSTALLOWJOIN</t>
  </si>
  <si>
    <t>Allow Relationship to Join Letter Series</t>
  </si>
  <si>
    <t>STLSSTDAYS</t>
  </si>
  <si>
    <t>Pacing Days</t>
  </si>
  <si>
    <t>STLSSTDESC</t>
  </si>
  <si>
    <t>STLSSTKEY</t>
  </si>
  <si>
    <t>STLSSTORDER</t>
  </si>
  <si>
    <t>STLSSTORDERFL</t>
  </si>
  <si>
    <t>STLSSTSEQID</t>
  </si>
  <si>
    <t>STLSSTSET</t>
  </si>
  <si>
    <t>Set Letter Step</t>
  </si>
  <si>
    <t>STLVHKEY</t>
  </si>
  <si>
    <t>STLVLDES</t>
  </si>
  <si>
    <t>Variable Long Description</t>
  </si>
  <si>
    <t>STMCHILDPROCS</t>
  </si>
  <si>
    <t>Child Processes for Import</t>
  </si>
  <si>
    <t>STMDESC</t>
  </si>
  <si>
    <t>Media Type Description</t>
  </si>
  <si>
    <t>STMEDDSK</t>
  </si>
  <si>
    <t>Disk Based Data Structures</t>
  </si>
  <si>
    <t>SY181</t>
  </si>
  <si>
    <t>STMEDID</t>
  </si>
  <si>
    <t>Media Type ID</t>
  </si>
  <si>
    <t>STMEDREP</t>
  </si>
  <si>
    <t>Report Format</t>
  </si>
  <si>
    <t>STMENADE</t>
  </si>
  <si>
    <t>Application ID Description</t>
  </si>
  <si>
    <t>STMENAPP</t>
  </si>
  <si>
    <t>STMENAID</t>
  </si>
  <si>
    <t>Application Menu Element ID</t>
  </si>
  <si>
    <t>STMENASC</t>
  </si>
  <si>
    <t>Application Security</t>
  </si>
  <si>
    <t>STMENASY</t>
  </si>
  <si>
    <t>System Element</t>
  </si>
  <si>
    <t>STMENCOMMAND</t>
  </si>
  <si>
    <t>Menu Command</t>
  </si>
  <si>
    <t>STMENSYS</t>
  </si>
  <si>
    <t>STMENDES</t>
  </si>
  <si>
    <t>Menu Definition Description</t>
  </si>
  <si>
    <t>STMENHLP</t>
  </si>
  <si>
    <t>System Menu Element Help Key</t>
  </si>
  <si>
    <t>STMENICON</t>
  </si>
  <si>
    <t>Menu Icon</t>
  </si>
  <si>
    <t>STMENID</t>
  </si>
  <si>
    <t>Menu ID</t>
  </si>
  <si>
    <t>STMENINC</t>
  </si>
  <si>
    <t>Include Menu in Gold-M List</t>
  </si>
  <si>
    <t>SY182</t>
  </si>
  <si>
    <t>STMENLINK</t>
  </si>
  <si>
    <t>Menu Properties</t>
  </si>
  <si>
    <t>STMENLONGDESC</t>
  </si>
  <si>
    <t>Menu Long Description</t>
  </si>
  <si>
    <t>STMENMSEC</t>
  </si>
  <si>
    <t>Menu Modification Security</t>
  </si>
  <si>
    <t>STMENREPLINK</t>
  </si>
  <si>
    <t>Report Link (Zen Class)</t>
  </si>
  <si>
    <t>STMENRRTN</t>
  </si>
  <si>
    <t>Registry Routine to call</t>
  </si>
  <si>
    <t>STMENSCHD</t>
  </si>
  <si>
    <t>Available for Scheduling</t>
  </si>
  <si>
    <t>STMENSCHR</t>
  </si>
  <si>
    <t>Schedule Routine</t>
  </si>
  <si>
    <t>STMENSDE</t>
  </si>
  <si>
    <t>System Menu Element Descr</t>
  </si>
  <si>
    <t>SY183</t>
  </si>
  <si>
    <t>STMENSGB</t>
  </si>
  <si>
    <t>Menu Element Valid Serial Numb</t>
  </si>
  <si>
    <t>SY184</t>
  </si>
  <si>
    <t>STMENSGE</t>
  </si>
  <si>
    <t>System Menu Element Gen Rou</t>
  </si>
  <si>
    <t>SY185</t>
  </si>
  <si>
    <t>STMENSGU</t>
  </si>
  <si>
    <t>Disable in Workstation</t>
  </si>
  <si>
    <t>Y|Yes Disable in GUI3|~N|No Allow in GUI3|~O|Only show in GUI3|</t>
  </si>
  <si>
    <t>STMENSID</t>
  </si>
  <si>
    <t>System Menu Element ID</t>
  </si>
  <si>
    <t>SY186</t>
  </si>
  <si>
    <t>STMENSPP</t>
  </si>
  <si>
    <t>System Menu Element Prop Rou</t>
  </si>
  <si>
    <t>SY187</t>
  </si>
  <si>
    <t>STMENSPRE</t>
  </si>
  <si>
    <t>Pre-Save Properties Routine</t>
  </si>
  <si>
    <t>STMENSRO</t>
  </si>
  <si>
    <t>System Menu Element Routine</t>
  </si>
  <si>
    <t>SY188</t>
  </si>
  <si>
    <t>STMENTABICON</t>
  </si>
  <si>
    <t>Tab Icon</t>
  </si>
  <si>
    <t>STMENTAGS</t>
  </si>
  <si>
    <t>Keywords for Searching</t>
  </si>
  <si>
    <t>STMEXCFILE</t>
  </si>
  <si>
    <t>Exception File Name</t>
  </si>
  <si>
    <t>STMFILE</t>
  </si>
  <si>
    <t>STMMDATE</t>
  </si>
  <si>
    <t>Date media was completed</t>
  </si>
  <si>
    <t>STMMDESC</t>
  </si>
  <si>
    <t>Short Description of File</t>
  </si>
  <si>
    <t>STMMFILE</t>
  </si>
  <si>
    <t>Multimedia File Name</t>
  </si>
  <si>
    <t>STMMKEY</t>
  </si>
  <si>
    <t>Multimedia table key</t>
  </si>
  <si>
    <t>STMMSEC</t>
  </si>
  <si>
    <t>STMMTDESC</t>
  </si>
  <si>
    <t>STMMTYPES</t>
  </si>
  <si>
    <t>STMMTIME</t>
  </si>
  <si>
    <t>Time media was completed</t>
  </si>
  <si>
    <t>STMMTYP</t>
  </si>
  <si>
    <t>Type (key)</t>
  </si>
  <si>
    <t>STMMTYPE</t>
  </si>
  <si>
    <t>Type of File</t>
  </si>
  <si>
    <t>STMMULTITHREAD</t>
  </si>
  <si>
    <t>Multi-Thread an Import</t>
  </si>
  <si>
    <t>STMMUSER</t>
  </si>
  <si>
    <t>User who created file</t>
  </si>
  <si>
    <t>STMODFL</t>
  </si>
  <si>
    <t>STMPBLDROU</t>
  </si>
  <si>
    <t>Property Build Routine</t>
  </si>
  <si>
    <t>STMENSPROP</t>
  </si>
  <si>
    <t>STMPDESC</t>
  </si>
  <si>
    <t>Property Description</t>
  </si>
  <si>
    <t>STMPFORCEV</t>
  </si>
  <si>
    <t>Value Must be in Build List</t>
  </si>
  <si>
    <t>STMPHELP</t>
  </si>
  <si>
    <t>Property Help ID</t>
  </si>
  <si>
    <t>STMPID</t>
  </si>
  <si>
    <t>Schedule Property ID</t>
  </si>
  <si>
    <t>STMPMAND</t>
  </si>
  <si>
    <t>Property is Mandatory</t>
  </si>
  <si>
    <t>STMPREGROU</t>
  </si>
  <si>
    <t>Property Registry Routine</t>
  </si>
  <si>
    <t>STMPRIO</t>
  </si>
  <si>
    <t>Media Type Process Priority</t>
  </si>
  <si>
    <t>STMPTYPE</t>
  </si>
  <si>
    <t>Property Data Type</t>
  </si>
  <si>
    <t>CHR|Character|~NUMBER|Whole Number|~CHECKBOX|Checkbox|~DROPDOWN|Dropdown|~DATE|Date|~TIME|Time|~AMT|</t>
  </si>
  <si>
    <t>STMPVALROU</t>
  </si>
  <si>
    <t>Property Validation Routine</t>
  </si>
  <si>
    <t>STMRESTART</t>
  </si>
  <si>
    <t>Allow Restart</t>
  </si>
  <si>
    <t>STMTIME</t>
  </si>
  <si>
    <t>Time to wait for file</t>
  </si>
  <si>
    <t>STMWAIT</t>
  </si>
  <si>
    <t>Wait for File</t>
  </si>
  <si>
    <t>STNJADESC</t>
  </si>
  <si>
    <t>Key Description</t>
  </si>
  <si>
    <t>STNJAUKEYS</t>
  </si>
  <si>
    <t>STNJAHELP</t>
  </si>
  <si>
    <t>Help field for NJ Audit Keys</t>
  </si>
  <si>
    <t>STNJAKEY</t>
  </si>
  <si>
    <t>Night Job Audit Trail Key</t>
  </si>
  <si>
    <t>STNJAMSEC</t>
  </si>
  <si>
    <t>STNJASYS</t>
  </si>
  <si>
    <t>System Usage Only</t>
  </si>
  <si>
    <t>STNOTEDS</t>
  </si>
  <si>
    <t>Note Type description</t>
  </si>
  <si>
    <t>STNOTTYP</t>
  </si>
  <si>
    <t>STNOTESC</t>
  </si>
  <si>
    <t>Note type security codes</t>
  </si>
  <si>
    <t>SY307</t>
  </si>
  <si>
    <t>STNOTETP</t>
  </si>
  <si>
    <t>SY189</t>
  </si>
  <si>
    <t>STNUMREC</t>
  </si>
  <si>
    <t>STNVCALLPH</t>
  </si>
  <si>
    <t>Never Call Number</t>
  </si>
  <si>
    <t>STNVPH</t>
  </si>
  <si>
    <t>STNVDATE</t>
  </si>
  <si>
    <t>Date Number was added</t>
  </si>
  <si>
    <t>STNVDESC</t>
  </si>
  <si>
    <t>Never Call Number Description</t>
  </si>
  <si>
    <t>STNVSOURCE</t>
  </si>
  <si>
    <t>Never Call Source</t>
  </si>
  <si>
    <t>STNVUSER</t>
  </si>
  <si>
    <t>User ID who added the number</t>
  </si>
  <si>
    <t>STOCLALLOWPER</t>
  </si>
  <si>
    <t>OCL Allowable Nuisance %</t>
  </si>
  <si>
    <t>SYOCL_ALLOWABLE_NUISANCE</t>
  </si>
  <si>
    <t>STOCLDESC</t>
  </si>
  <si>
    <t>OCL Description</t>
  </si>
  <si>
    <t>STOCLHOLDLOST</t>
  </si>
  <si>
    <t>OCL Hold Lost Flag</t>
  </si>
  <si>
    <t>SYOCL_HOLD_LOST_FLAG</t>
  </si>
  <si>
    <t>STOCLHOLDTIME</t>
  </si>
  <si>
    <t>OCL Hold Time</t>
  </si>
  <si>
    <t>SYOCL_HOLD_TIME</t>
  </si>
  <si>
    <t>STOCLID</t>
  </si>
  <si>
    <t>OCL Id</t>
  </si>
  <si>
    <t>STOCLINCOMP</t>
  </si>
  <si>
    <t>OCL % of Calls In Compliance</t>
  </si>
  <si>
    <t>STOCLNOTES</t>
  </si>
  <si>
    <t>OCL Notes</t>
  </si>
  <si>
    <t>STOCLNUISCALLS</t>
  </si>
  <si>
    <t>OCL Nuisance Calls</t>
  </si>
  <si>
    <t>SYOCL_NUISANCE_CALLS</t>
  </si>
  <si>
    <t>STOCLOUTCOMP</t>
  </si>
  <si>
    <t>OCL % Calls Out of Compliance</t>
  </si>
  <si>
    <t>SYOCL_PERCENT_OUT_OF_COMPLIANCE</t>
  </si>
  <si>
    <t>STOCLTOTCALLS</t>
  </si>
  <si>
    <t>OCL Total Calls</t>
  </si>
  <si>
    <t>SYOCL_TOTAL_CALLS</t>
  </si>
  <si>
    <t>STOCLWITHDRAWN</t>
  </si>
  <si>
    <t>OCL Withdrawn Call Flag</t>
  </si>
  <si>
    <t>SYOCL_WITHDRAWN_FLAG</t>
  </si>
  <si>
    <t>STOFFADD1</t>
  </si>
  <si>
    <t>STOFFADD2</t>
  </si>
  <si>
    <t>STOFFCITY</t>
  </si>
  <si>
    <t>Office City</t>
  </si>
  <si>
    <t>STOFFDEFCOLID</t>
  </si>
  <si>
    <t>Default Collector Credit User ID for Office</t>
  </si>
  <si>
    <t>STCOLBYOFFFL</t>
  </si>
  <si>
    <t>STOFFDESC</t>
  </si>
  <si>
    <t>Office Description</t>
  </si>
  <si>
    <t>SY190</t>
  </si>
  <si>
    <t>STOFFDNAMESP</t>
  </si>
  <si>
    <t>Office Data Namespace</t>
  </si>
  <si>
    <t>STOFFFAX</t>
  </si>
  <si>
    <t>Office Fax Number</t>
  </si>
  <si>
    <t>STOFFID</t>
  </si>
  <si>
    <t>STOFFINSTNUM</t>
  </si>
  <si>
    <t>Office In-State Phone Number</t>
  </si>
  <si>
    <t>STOFFLOCAL</t>
  </si>
  <si>
    <t>Office Local Phone Number</t>
  </si>
  <si>
    <t>STOFFMNAMESP</t>
  </si>
  <si>
    <t>Office Master Namespace</t>
  </si>
  <si>
    <t>STOFFNOTE</t>
  </si>
  <si>
    <t>Note Field</t>
  </si>
  <si>
    <t>STOFFSTATE</t>
  </si>
  <si>
    <t>Office State</t>
  </si>
  <si>
    <t>STOFFTOLLFREE</t>
  </si>
  <si>
    <t>Office Toll Free Phone Number</t>
  </si>
  <si>
    <t>STOFFTZONE</t>
  </si>
  <si>
    <t>Office Time Zone</t>
  </si>
  <si>
    <t>STOFFWORD</t>
  </si>
  <si>
    <t>Office Word Template Directory</t>
  </si>
  <si>
    <t>STOFFWRDSRV</t>
  </si>
  <si>
    <t>Word Document Server Location</t>
  </si>
  <si>
    <t>SY191</t>
  </si>
  <si>
    <t>STOFFZIP</t>
  </si>
  <si>
    <t>Office Zip Code</t>
  </si>
  <si>
    <t>STPATDESC</t>
  </si>
  <si>
    <t>Pool Access Type Description</t>
  </si>
  <si>
    <t>STPOOLACCTYPE</t>
  </si>
  <si>
    <t>STPATNAME</t>
  </si>
  <si>
    <t>Pool Access Type Name</t>
  </si>
  <si>
    <t>STPHSAACTN</t>
  </si>
  <si>
    <t>Phase Action Action</t>
  </si>
  <si>
    <t>STPHASEACT</t>
  </si>
  <si>
    <t>STPHSAATR</t>
  </si>
  <si>
    <t>Phase Action Attributes</t>
  </si>
  <si>
    <t>STPHSABDATE</t>
  </si>
  <si>
    <t>Phase Action Base Date</t>
  </si>
  <si>
    <t>STPHSACOND</t>
  </si>
  <si>
    <t>Phase Conditionals Execution</t>
  </si>
  <si>
    <t>A|When added to the workflow monitor|~E|When executed by the workflow monitor|~B|When added and exec</t>
  </si>
  <si>
    <t>STPHSACONDDESC</t>
  </si>
  <si>
    <t>Phase Action Cond. Description</t>
  </si>
  <si>
    <t>STPHSACONDID</t>
  </si>
  <si>
    <t>Phase Action Condition ID</t>
  </si>
  <si>
    <t>STPHSADOFF</t>
  </si>
  <si>
    <t>Phase Action Date Offset</t>
  </si>
  <si>
    <t>STPHSAID</t>
  </si>
  <si>
    <t>Phase Action Key</t>
  </si>
  <si>
    <t>STPHSAINTID</t>
  </si>
  <si>
    <t>Phase Action Workflow Event</t>
  </si>
  <si>
    <t>STPHASEINT</t>
  </si>
  <si>
    <t>STPHSAKEEP</t>
  </si>
  <si>
    <t>Phase Action Keep Flag</t>
  </si>
  <si>
    <t>STPHSAPHS</t>
  </si>
  <si>
    <t>Phase Action Phase</t>
  </si>
  <si>
    <t>STPHSASCR</t>
  </si>
  <si>
    <t>Phase Action Script</t>
  </si>
  <si>
    <t>STPHSASDT</t>
  </si>
  <si>
    <t>Phase Action Sched Date</t>
  </si>
  <si>
    <t>STPHSASLC</t>
  </si>
  <si>
    <t>Phase Action Sel Criteria</t>
  </si>
  <si>
    <t>STPHSASTM</t>
  </si>
  <si>
    <t>Phase Action Sched Time</t>
  </si>
  <si>
    <t>STPHSATOFF</t>
  </si>
  <si>
    <t>Phase Action Time Offset</t>
  </si>
  <si>
    <t>STPHSAVL</t>
  </si>
  <si>
    <t>Phase Available</t>
  </si>
  <si>
    <t>STPHSAWKF</t>
  </si>
  <si>
    <t>Phase Action Workflow</t>
  </si>
  <si>
    <t>STPHSIACTN</t>
  </si>
  <si>
    <t>Phase Interrupt Action</t>
  </si>
  <si>
    <t>STPHSIATR</t>
  </si>
  <si>
    <t>Phase Interrupt Attribute</t>
  </si>
  <si>
    <t>STPHSIBDATE</t>
  </si>
  <si>
    <t>Phase Interrupt Base Date</t>
  </si>
  <si>
    <t>STPHSICOND</t>
  </si>
  <si>
    <t>Phase Int Cond Exec (Not Used)</t>
  </si>
  <si>
    <t>STPHSICONDDESC</t>
  </si>
  <si>
    <t>Phase Interrupt Cond. Desc.</t>
  </si>
  <si>
    <t>STPHSICONDID</t>
  </si>
  <si>
    <t>Phase Interrupt Condition ID</t>
  </si>
  <si>
    <t>STPHSID</t>
  </si>
  <si>
    <t>Phase Key</t>
  </si>
  <si>
    <t>STPHSIDOFF</t>
  </si>
  <si>
    <t>Phase Interrupt Date Offset</t>
  </si>
  <si>
    <t>STPHSIID</t>
  </si>
  <si>
    <t>Phase Interrupt Key</t>
  </si>
  <si>
    <t>STPHSIINT</t>
  </si>
  <si>
    <t>Phase Interrupt Interrupt</t>
  </si>
  <si>
    <t>STPHSIKEEP</t>
  </si>
  <si>
    <t>Phase Interrupt Keep Flag</t>
  </si>
  <si>
    <t>SY300</t>
  </si>
  <si>
    <t>STPHSIPHS</t>
  </si>
  <si>
    <t>Phase Interrupt Phase</t>
  </si>
  <si>
    <t>STPHSIQUAL</t>
  </si>
  <si>
    <t>Phase Interrupt Qualification</t>
  </si>
  <si>
    <t>STPHSISCR</t>
  </si>
  <si>
    <t>Phase Interrupt Script</t>
  </si>
  <si>
    <t>STPHSISDT</t>
  </si>
  <si>
    <t>Phase Interrupt Sched Date</t>
  </si>
  <si>
    <t>STPHSISLC</t>
  </si>
  <si>
    <t>Phase Interrupt Sel Criteria</t>
  </si>
  <si>
    <t>STPHSISTM</t>
  </si>
  <si>
    <t>Phase Interrupt Sched Time</t>
  </si>
  <si>
    <t>STPHSITOFF</t>
  </si>
  <si>
    <t>Phase Interrupt Time Offset</t>
  </si>
  <si>
    <t>STPHSIWKF</t>
  </si>
  <si>
    <t>Phase Interrupt WorkFlow</t>
  </si>
  <si>
    <t>STPHSLDSC</t>
  </si>
  <si>
    <t>Phase Long Desc</t>
  </si>
  <si>
    <t>STPHSMSEC</t>
  </si>
  <si>
    <t>Phase Modification Security</t>
  </si>
  <si>
    <t>STPHSNOTE</t>
  </si>
  <si>
    <t>Phase Notes</t>
  </si>
  <si>
    <t>STPHSOATR</t>
  </si>
  <si>
    <t>Phase Option Attribute</t>
  </si>
  <si>
    <t>STPHASEOPT</t>
  </si>
  <si>
    <t>STPHSOID</t>
  </si>
  <si>
    <t>Phase Option Key</t>
  </si>
  <si>
    <t>STPHSOOPT</t>
  </si>
  <si>
    <t>Phase Option Option</t>
  </si>
  <si>
    <t>STPHSOPHS</t>
  </si>
  <si>
    <t>Phase Option Phase</t>
  </si>
  <si>
    <t>STPHSOWKF</t>
  </si>
  <si>
    <t>Phase Option WorkFlow</t>
  </si>
  <si>
    <t>STPHSPOS</t>
  </si>
  <si>
    <t>Phase Position</t>
  </si>
  <si>
    <t>SY11259</t>
  </si>
  <si>
    <t>STPHSSACTN</t>
  </si>
  <si>
    <t>Phase Init Action Action</t>
  </si>
  <si>
    <t>STPHASESCH</t>
  </si>
  <si>
    <t>STPHSSATR</t>
  </si>
  <si>
    <t>Phase Init Action Attribute</t>
  </si>
  <si>
    <t>STPHSSCOND</t>
  </si>
  <si>
    <t>Phase Init Act Cond. Exec.</t>
  </si>
  <si>
    <t>STPHSSCONDDESC</t>
  </si>
  <si>
    <t>Phase Init Action Cond. Desc.</t>
  </si>
  <si>
    <t>STPHSSCONDID</t>
  </si>
  <si>
    <t>Phase Init Action Condition ID</t>
  </si>
  <si>
    <t>STPHSSDFL</t>
  </si>
  <si>
    <t>Phase Init Action Date Field</t>
  </si>
  <si>
    <t>STPHSSDOF</t>
  </si>
  <si>
    <t>Phase Init Action Date Offset</t>
  </si>
  <si>
    <t>STPHSSDSC</t>
  </si>
  <si>
    <t>Phase Short Desc</t>
  </si>
  <si>
    <t>STPHSSID</t>
  </si>
  <si>
    <t>Phase Init Action Key</t>
  </si>
  <si>
    <t>STPHSSMAND</t>
  </si>
  <si>
    <t>Phase Init Action Mandatory</t>
  </si>
  <si>
    <t>STPHSSPHS</t>
  </si>
  <si>
    <t>Phase Init Action Phase</t>
  </si>
  <si>
    <t>STPHSSSCR</t>
  </si>
  <si>
    <t>Phase Init Act Script</t>
  </si>
  <si>
    <t>STPHSSSDT</t>
  </si>
  <si>
    <t>Phase Init Act Sched Date</t>
  </si>
  <si>
    <t>STPHSSSLC</t>
  </si>
  <si>
    <t>Phase Init Act Sys Query</t>
  </si>
  <si>
    <t>STPHSSSTM</t>
  </si>
  <si>
    <t>Phase Init Act Sched Time</t>
  </si>
  <si>
    <t>STPHSSTOF</t>
  </si>
  <si>
    <t>Phase Init Action Time Offset</t>
  </si>
  <si>
    <t>STPHSSWRK</t>
  </si>
  <si>
    <t>Phase Init Action WorkFlow</t>
  </si>
  <si>
    <t>STPHSTBL</t>
  </si>
  <si>
    <t>Phase Table</t>
  </si>
  <si>
    <t>STPHSTID</t>
  </si>
  <si>
    <t>Phase Type Key</t>
  </si>
  <si>
    <t>STPHASETYP</t>
  </si>
  <si>
    <t>SY312</t>
  </si>
  <si>
    <t>STPHSTLDSC</t>
  </si>
  <si>
    <t>Phase Type Long Desc</t>
  </si>
  <si>
    <t>SY10770</t>
  </si>
  <si>
    <t>STPHSTMSEC</t>
  </si>
  <si>
    <t>Phase Type Modification Sec</t>
  </si>
  <si>
    <t>STPHSTSDSC</t>
  </si>
  <si>
    <t>Phase Type Short Desc</t>
  </si>
  <si>
    <t>SY193</t>
  </si>
  <si>
    <t>STPHSTYP</t>
  </si>
  <si>
    <t>STPHSWKF</t>
  </si>
  <si>
    <t>Phase WorkFlow</t>
  </si>
  <si>
    <t>STPOOLNOTES</t>
  </si>
  <si>
    <t>Pool Notes</t>
  </si>
  <si>
    <t>AR47940</t>
  </si>
  <si>
    <t>STPRDADATE</t>
  </si>
  <si>
    <t>Audit Date</t>
  </si>
  <si>
    <t>STPRODAUDIT</t>
  </si>
  <si>
    <t>STPRDAID</t>
  </si>
  <si>
    <t>Product Audit Key</t>
  </si>
  <si>
    <t>STPRDATEXT</t>
  </si>
  <si>
    <t>Audit Text</t>
  </si>
  <si>
    <t>STPRDATIME</t>
  </si>
  <si>
    <t>Audit Time</t>
  </si>
  <si>
    <t>STPRDCVSTAG</t>
  </si>
  <si>
    <t>CVS Tag For Release</t>
  </si>
  <si>
    <t>STPRODUCTS</t>
  </si>
  <si>
    <t>STPRDDATE</t>
  </si>
  <si>
    <t>Most Recent Product Load Date</t>
  </si>
  <si>
    <t>STPRDDESC</t>
  </si>
  <si>
    <t>Product Description</t>
  </si>
  <si>
    <t>STPRDENAME</t>
  </si>
  <si>
    <t>STPRODELIST</t>
  </si>
  <si>
    <t>STPRDESC</t>
  </si>
  <si>
    <t>Printer Device Description</t>
  </si>
  <si>
    <t>STPRINT</t>
  </si>
  <si>
    <t>STPRDETYPE</t>
  </si>
  <si>
    <t>STPRDEVICE</t>
  </si>
  <si>
    <t>Printer Device ID</t>
  </si>
  <si>
    <t>STPRDHDATE</t>
  </si>
  <si>
    <t>Date the product was loaded</t>
  </si>
  <si>
    <t>STPRDHID</t>
  </si>
  <si>
    <t>Key to the Product Load Histor</t>
  </si>
  <si>
    <t>STPRDHMAJOR</t>
  </si>
  <si>
    <t>The major version of the prod.</t>
  </si>
  <si>
    <t>STPRDHPRODID</t>
  </si>
  <si>
    <t>STPRDHSUB</t>
  </si>
  <si>
    <t>Sub version for loaded product</t>
  </si>
  <si>
    <t>STPRDHTIME</t>
  </si>
  <si>
    <t>The time a product was loaded</t>
  </si>
  <si>
    <t>STPRDHTYPE</t>
  </si>
  <si>
    <t>The type of load.</t>
  </si>
  <si>
    <t>U||~F||</t>
  </si>
  <si>
    <t>STPRDID</t>
  </si>
  <si>
    <t>Key to Products Table</t>
  </si>
  <si>
    <t>STPRDMAJOR</t>
  </si>
  <si>
    <t>Most Recent Major Version Load</t>
  </si>
  <si>
    <t>STPRDSUB</t>
  </si>
  <si>
    <t>Most Recent Sub Version Loaded</t>
  </si>
  <si>
    <t>STPRDTIME</t>
  </si>
  <si>
    <t>Most Recent Product Load Time</t>
  </si>
  <si>
    <t>STPRDTYPE</t>
  </si>
  <si>
    <t>Type of Product Load</t>
  </si>
  <si>
    <t>STPRDUDATA</t>
  </si>
  <si>
    <t>Universal install report data</t>
  </si>
  <si>
    <t>STPRODUNI</t>
  </si>
  <si>
    <t>STPRDUID</t>
  </si>
  <si>
    <t>Universal install line ID</t>
  </si>
  <si>
    <t>STPRFORM</t>
  </si>
  <si>
    <t>Printer Device Form Feed</t>
  </si>
  <si>
    <t>STPRIOR</t>
  </si>
  <si>
    <t>Priority to Complete</t>
  </si>
  <si>
    <t>STPRSEC</t>
  </si>
  <si>
    <t>Printer Device Security</t>
  </si>
  <si>
    <t>STPRTYPE</t>
  </si>
  <si>
    <t>Printer Device Type</t>
  </si>
  <si>
    <t>STRECLEN</t>
  </si>
  <si>
    <t>Record Length</t>
  </si>
  <si>
    <t>STRLDELIMITER</t>
  </si>
  <si>
    <t>Field Delimiter</t>
  </si>
  <si>
    <t>STRLDESC</t>
  </si>
  <si>
    <t>Record Layout Description</t>
  </si>
  <si>
    <t>STRLFCODE</t>
  </si>
  <si>
    <t>Expression Code to Execute</t>
  </si>
  <si>
    <t>STRECLAYOUTFLDS</t>
  </si>
  <si>
    <t>STRLFEND</t>
  </si>
  <si>
    <t>Ending Position for Field</t>
  </si>
  <si>
    <t>STRLFEXP</t>
  </si>
  <si>
    <t>Field Expression Entered</t>
  </si>
  <si>
    <t>STRLFFLDS</t>
  </si>
  <si>
    <t>Fields Referenced by Field</t>
  </si>
  <si>
    <t>STRLFFLDSEQ</t>
  </si>
  <si>
    <t>Field Sequence</t>
  </si>
  <si>
    <t>STRLFFLDTYPE</t>
  </si>
  <si>
    <t>DataType for the Field</t>
  </si>
  <si>
    <t>STRLFFORMAT</t>
  </si>
  <si>
    <t>Format for the Field</t>
  </si>
  <si>
    <t>STRLFID</t>
  </si>
  <si>
    <t>STRLFLDQUAL</t>
  </si>
  <si>
    <t>STRLFLEN</t>
  </si>
  <si>
    <t>STRLFSCRIPTS</t>
  </si>
  <si>
    <t>Scripts Refernenced by Field</t>
  </si>
  <si>
    <t>STRLFSTART</t>
  </si>
  <si>
    <t>Starting Position</t>
  </si>
  <si>
    <t>STRLFTOTAL</t>
  </si>
  <si>
    <t>Total the Field</t>
  </si>
  <si>
    <t>STRLID</t>
  </si>
  <si>
    <t>Record Layout ID</t>
  </si>
  <si>
    <t>STRLRECTYPE</t>
  </si>
  <si>
    <t>Fixed or Variable Record</t>
  </si>
  <si>
    <t>F|Fixed Layout|~V|Variable Layout|</t>
  </si>
  <si>
    <t>STRLTRANSCHR</t>
  </si>
  <si>
    <t>STRPBOTTOM</t>
  </si>
  <si>
    <t>SYREP_BOTTOM_MARGIN</t>
  </si>
  <si>
    <t>STRPCCODE</t>
  </si>
  <si>
    <t>Count Description Code</t>
  </si>
  <si>
    <t>STRPCDESC</t>
  </si>
  <si>
    <t>Count Description</t>
  </si>
  <si>
    <t>SYRPCDESC</t>
  </si>
  <si>
    <t>STRPCLBS</t>
  </si>
  <si>
    <t>Count Description Logic Blocks</t>
  </si>
  <si>
    <t>STRPCODE</t>
  </si>
  <si>
    <t>SYREPORT_NAME</t>
  </si>
  <si>
    <t>STRPDEID</t>
  </si>
  <si>
    <t>Element List Key</t>
  </si>
  <si>
    <t>STRPDESC</t>
  </si>
  <si>
    <t>Report Description</t>
  </si>
  <si>
    <t>SYREPORT_DESC</t>
  </si>
  <si>
    <t>STRPFDELIM</t>
  </si>
  <si>
    <t>File Delimiter</t>
  </si>
  <si>
    <t>SYREP_RPFDELIM</t>
  </si>
  <si>
    <t>STRPLTR</t>
  </si>
  <si>
    <t>Report Letter Definition</t>
  </si>
  <si>
    <t>STRPMSEC</t>
  </si>
  <si>
    <t>Report Modification Security</t>
  </si>
  <si>
    <t>STRPNOJOIN</t>
  </si>
  <si>
    <t>Disable Automatic Joins</t>
  </si>
  <si>
    <t>SYREP_NOJOINS</t>
  </si>
  <si>
    <t>STRPPEVENT</t>
  </si>
  <si>
    <t>Report Post Event</t>
  </si>
  <si>
    <t>SYRPPEVENT</t>
  </si>
  <si>
    <t>STRPSEC</t>
  </si>
  <si>
    <t>Report Security Codes</t>
  </si>
  <si>
    <t>SYREPORT_SECURITY</t>
  </si>
  <si>
    <t>STRPSPACE</t>
  </si>
  <si>
    <t>Report Spacing</t>
  </si>
  <si>
    <t>SYSPACINT</t>
  </si>
  <si>
    <t>STRPSTITLE</t>
  </si>
  <si>
    <t>Report Sub Title</t>
  </si>
  <si>
    <t>STRPSUPEOR</t>
  </si>
  <si>
    <t>Suppress EOR Message</t>
  </si>
  <si>
    <t>STREPATT_SUPEOR</t>
  </si>
  <si>
    <t>STRPTABLE</t>
  </si>
  <si>
    <t>Report Table</t>
  </si>
  <si>
    <t>SYREPORT_TABLE</t>
  </si>
  <si>
    <t>STRPTDEFAULT</t>
  </si>
  <si>
    <t>Default Option</t>
  </si>
  <si>
    <t>STRPTOPTS</t>
  </si>
  <si>
    <t>SY12144</t>
  </si>
  <si>
    <t>STRPTDRIVELOC</t>
  </si>
  <si>
    <t>Drive Location</t>
  </si>
  <si>
    <t>SY12121</t>
  </si>
  <si>
    <t>STRPTHISTEDATE</t>
  </si>
  <si>
    <t>Report run end date</t>
  </si>
  <si>
    <t>STRPTHIST</t>
  </si>
  <si>
    <t>SY12761</t>
  </si>
  <si>
    <t>STRPTHISTETIME</t>
  </si>
  <si>
    <t>Report run end time</t>
  </si>
  <si>
    <t>SY12762</t>
  </si>
  <si>
    <t>STRPTHISTID</t>
  </si>
  <si>
    <t>Report History ID</t>
  </si>
  <si>
    <t>SY12756</t>
  </si>
  <si>
    <t>STRPTHISTRPT</t>
  </si>
  <si>
    <t>Report file name</t>
  </si>
  <si>
    <t>SY12759</t>
  </si>
  <si>
    <t>STRPTHISTSDATE</t>
  </si>
  <si>
    <t>Report run start date</t>
  </si>
  <si>
    <t>SY12757</t>
  </si>
  <si>
    <t>STRPTHISTSTATUS</t>
  </si>
  <si>
    <t>Report run status</t>
  </si>
  <si>
    <t>SY12760</t>
  </si>
  <si>
    <t>STRPTHISTSTIME</t>
  </si>
  <si>
    <t>Report run start time</t>
  </si>
  <si>
    <t>SY12758</t>
  </si>
  <si>
    <t>STRPTHISTUSER</t>
  </si>
  <si>
    <t>Report User ID</t>
  </si>
  <si>
    <t>SY12763</t>
  </si>
  <si>
    <t>STRPTITLE</t>
  </si>
  <si>
    <t>Report Main Title</t>
  </si>
  <si>
    <t>STRPTONTREPAPICTRL</t>
  </si>
  <si>
    <t>Ontario Reports Controller API</t>
  </si>
  <si>
    <t>FinishedReport|Calls the Finished Report Cont|~Visualize|Calls the Data Visualization C|</t>
  </si>
  <si>
    <t>FinishedReport</t>
  </si>
  <si>
    <t>STRPTONTREPDBPROFILE</t>
  </si>
  <si>
    <t>Ontario Reports Database Connection Profile</t>
  </si>
  <si>
    <t>STRPTONTREPDRIVE</t>
  </si>
  <si>
    <t>Ontario Reports Drive Location</t>
  </si>
  <si>
    <t>STRPTONTREPEXE</t>
  </si>
  <si>
    <t>Report Executable File</t>
  </si>
  <si>
    <t>VDM64.exe</t>
  </si>
  <si>
    <t>STRPTONTREPFOLDER</t>
  </si>
  <si>
    <t>Ontario Reports Report Folder Name</t>
  </si>
  <si>
    <t>VDMQV</t>
  </si>
  <si>
    <t>STRPTONTREPTYPE</t>
  </si>
  <si>
    <t>Ontario Reports Report Type</t>
  </si>
  <si>
    <t>Finished Report| Displays the report in browse|~Visualize|Displays the report in browser|</t>
  </si>
  <si>
    <t>Finished Report</t>
  </si>
  <si>
    <t>STRPTONTREPURL</t>
  </si>
  <si>
    <t>Ontario Reports Server URL</t>
  </si>
  <si>
    <t>STRPTOPTID</t>
  </si>
  <si>
    <t>SY12147</t>
  </si>
  <si>
    <t>STRPTORHCTRL</t>
  </si>
  <si>
    <t>Ontario Report History Controller API</t>
  </si>
  <si>
    <t>STRPTONTREPHIST</t>
  </si>
  <si>
    <t>STRPTORHDBPROFILE</t>
  </si>
  <si>
    <t>Ontario Report History Database Connection Profile</t>
  </si>
  <si>
    <t>STRPTORHFOLDER</t>
  </si>
  <si>
    <t>Ontario Report History Report Folder Name</t>
  </si>
  <si>
    <t>STRPTORHID</t>
  </si>
  <si>
    <t>Ontario Report History ID</t>
  </si>
  <si>
    <t>STRPTORHREPDRIVE</t>
  </si>
  <si>
    <t>Ontario Report History Drive Location</t>
  </si>
  <si>
    <t>STRPTORHREPEXE</t>
  </si>
  <si>
    <t>Ontario Report History Executable File</t>
  </si>
  <si>
    <t>STRPTORHRPTNAME</t>
  </si>
  <si>
    <t>Ontario Report History Report Name</t>
  </si>
  <si>
    <t>STRPTORHSDATE</t>
  </si>
  <si>
    <t>Ontario Report History Start Date</t>
  </si>
  <si>
    <t>STRPTORHSTIME</t>
  </si>
  <si>
    <t>Ontario Report History Start Time</t>
  </si>
  <si>
    <t>STRPTORHTYPE</t>
  </si>
  <si>
    <t>Ontario Report History Type</t>
  </si>
  <si>
    <t>STRPTORHURL</t>
  </si>
  <si>
    <t>Ontario Report History URL</t>
  </si>
  <si>
    <t>STRPTORHUSER</t>
  </si>
  <si>
    <t>Ontario Report History User ID</t>
  </si>
  <si>
    <t>STRPTOVDESC</t>
  </si>
  <si>
    <t>STRPTOVER</t>
  </si>
  <si>
    <t>AR23041</t>
  </si>
  <si>
    <t>STRPTOVFILEKEY</t>
  </si>
  <si>
    <t>New External File</t>
  </si>
  <si>
    <t>STRPTOVNEWFILEFL</t>
  </si>
  <si>
    <t>AR23042</t>
  </si>
  <si>
    <t>STRPTOVID</t>
  </si>
  <si>
    <t>Report Override Key</t>
  </si>
  <si>
    <t>AR23043</t>
  </si>
  <si>
    <t>STRPTOVMODSEC</t>
  </si>
  <si>
    <t>AR23044</t>
  </si>
  <si>
    <t>STRPTOVNOTES</t>
  </si>
  <si>
    <t>AR23045</t>
  </si>
  <si>
    <t>STRPTOVORIGFILEKEY</t>
  </si>
  <si>
    <t>Original External File</t>
  </si>
  <si>
    <t>STRPTOVORIGFILEFL</t>
  </si>
  <si>
    <t>AR23046</t>
  </si>
  <si>
    <t>STRPTOVPATH</t>
  </si>
  <si>
    <t>New Report File Path</t>
  </si>
  <si>
    <t>AR23047</t>
  </si>
  <si>
    <t>STRPTQUAL</t>
  </si>
  <si>
    <t>Text Qualifier</t>
  </si>
  <si>
    <t>SYORIGTQ</t>
  </si>
  <si>
    <t>STRPTSHSVRIPADDR</t>
  </si>
  <si>
    <t>Shadow Server IP Address</t>
  </si>
  <si>
    <t>SY13917</t>
  </si>
  <si>
    <t>STRPTSHSVRNAMESPACE</t>
  </si>
  <si>
    <t>Shadow Server Namespace</t>
  </si>
  <si>
    <t>SY13919</t>
  </si>
  <si>
    <t>STRPTSHSVRPORT</t>
  </si>
  <si>
    <t>Shadow Server Port</t>
  </si>
  <si>
    <t>SY13918</t>
  </si>
  <si>
    <t>STRPTSVRIPADDR</t>
  </si>
  <si>
    <t>Cmd. Proc. Report Server IP Address</t>
  </si>
  <si>
    <t>SY12765</t>
  </si>
  <si>
    <t>STRPTSVRPORT</t>
  </si>
  <si>
    <t>Cmd. Proc. Report Server Port</t>
  </si>
  <si>
    <t>SY12764</t>
  </si>
  <si>
    <t>STRPWIDTH</t>
  </si>
  <si>
    <t>Report Width</t>
  </si>
  <si>
    <t>SYWIDTH</t>
  </si>
  <si>
    <t>STSECHELPID</t>
  </si>
  <si>
    <t>STSELADV</t>
  </si>
  <si>
    <t>Advanced Search Query</t>
  </si>
  <si>
    <t>STSELAUDIT</t>
  </si>
  <si>
    <t>Enable Audit</t>
  </si>
  <si>
    <t>S|System Default|~Y|Always Audit|~N|Never Audit|</t>
  </si>
  <si>
    <t>STSELCDS</t>
  </si>
  <si>
    <t>Sys Query Description</t>
  </si>
  <si>
    <t>STSELCID</t>
  </si>
  <si>
    <t>Sys Query Key</t>
  </si>
  <si>
    <t>STSELCMS</t>
  </si>
  <si>
    <t>STSELCNOJOINS</t>
  </si>
  <si>
    <t>Skip Automatic Joins</t>
  </si>
  <si>
    <t>STSELCNOTES</t>
  </si>
  <si>
    <t>Sys Query Notes</t>
  </si>
  <si>
    <t>STSELCSTATE</t>
  </si>
  <si>
    <t>Query State</t>
  </si>
  <si>
    <t>STSELCTB</t>
  </si>
  <si>
    <t>Sys Query Table</t>
  </si>
  <si>
    <t>STSELDBVIEW</t>
  </si>
  <si>
    <t>Sys Query Database View</t>
  </si>
  <si>
    <t>STSELFLDS</t>
  </si>
  <si>
    <t>Workstation Display Fields</t>
  </si>
  <si>
    <t>STSELMODE</t>
  </si>
  <si>
    <t>Static Query Mode</t>
  </si>
  <si>
    <t>STSELPRIO</t>
  </si>
  <si>
    <t>Query Process Priority</t>
  </si>
  <si>
    <t>NORMAL||~LOW||</t>
  </si>
  <si>
    <t>STSELPWIN</t>
  </si>
  <si>
    <t>Property Window</t>
  </si>
  <si>
    <t>STSELQRYSCR</t>
  </si>
  <si>
    <t>Query Script</t>
  </si>
  <si>
    <t>STSELRTN</t>
  </si>
  <si>
    <t>Static Sys Query Routine</t>
  </si>
  <si>
    <t>STSELSPDF</t>
  </si>
  <si>
    <t>Search Prompt Display Fields</t>
  </si>
  <si>
    <t>SYFLDS_DISPLAYED</t>
  </si>
  <si>
    <t>STSELSQLS</t>
  </si>
  <si>
    <t>SQL Statement Field</t>
  </si>
  <si>
    <t>STSELSTC</t>
  </si>
  <si>
    <t>Static Sys Query Flag</t>
  </si>
  <si>
    <t>STSELVIEW</t>
  </si>
  <si>
    <t>Workstation View</t>
  </si>
  <si>
    <t>STSELVSET</t>
  </si>
  <si>
    <t>Workstation View Set</t>
  </si>
  <si>
    <t>STSELWEBCLONE</t>
  </si>
  <si>
    <t>Allow cloning in Webstation</t>
  </si>
  <si>
    <t>STSELWEBCLONEUIF</t>
  </si>
  <si>
    <t>UIF to use for Webstation cloned tab</t>
  </si>
  <si>
    <t>STSELWEBCLONEUIFFL</t>
  </si>
  <si>
    <t>STSQLDESC</t>
  </si>
  <si>
    <t>Error Code Description</t>
  </si>
  <si>
    <t>STSQLERRCODES</t>
  </si>
  <si>
    <t>STSQLEC</t>
  </si>
  <si>
    <t>STSRAREA</t>
  </si>
  <si>
    <t>Search Area</t>
  </si>
  <si>
    <t>STSRCHAUDIT</t>
  </si>
  <si>
    <t>STSRDATA</t>
  </si>
  <si>
    <t>STSRCHSELCRIT</t>
  </si>
  <si>
    <t>STSRDATE</t>
  </si>
  <si>
    <t>Search Date</t>
  </si>
  <si>
    <t>STSRERROR</t>
  </si>
  <si>
    <t>SQL Error Code</t>
  </si>
  <si>
    <t>STSRFIELD</t>
  </si>
  <si>
    <t>Select Field</t>
  </si>
  <si>
    <t>STSRINDEX</t>
  </si>
  <si>
    <t>STSRJOB</t>
  </si>
  <si>
    <t>STSRKEY</t>
  </si>
  <si>
    <t>Search Key</t>
  </si>
  <si>
    <t>STSROPER</t>
  </si>
  <si>
    <t>Operation</t>
  </si>
  <si>
    <t>STSRROU</t>
  </si>
  <si>
    <t>Search Routine</t>
  </si>
  <si>
    <t>STSRSCKEY</t>
  </si>
  <si>
    <t>STSRSELIF</t>
  </si>
  <si>
    <t>Select If Conditions</t>
  </si>
  <si>
    <t>STSRTIME</t>
  </si>
  <si>
    <t>Search Time</t>
  </si>
  <si>
    <t>STSRUSER</t>
  </si>
  <si>
    <t>Search User</t>
  </si>
  <si>
    <t>STSTATASSIGNED</t>
  </si>
  <si>
    <t>Statistic Monitor Assigned Statistic Updates</t>
  </si>
  <si>
    <t>STSTATMON</t>
  </si>
  <si>
    <t>SYFLD_STSTATASSIGNED</t>
  </si>
  <si>
    <t>STSTATBACKLOG</t>
  </si>
  <si>
    <t>Statistics Monitor Backlog</t>
  </si>
  <si>
    <t>SYFLD_STSTATBACKLOG</t>
  </si>
  <si>
    <t>STSTATDAILYTASKID</t>
  </si>
  <si>
    <t>Statistics Monitor Check Daily Task Id</t>
  </si>
  <si>
    <t>SYFLD_STSTATDAILYTASKID</t>
  </si>
  <si>
    <t>STSTATEMAILLIST</t>
  </si>
  <si>
    <t>Statistics Monitor Email Distribution List</t>
  </si>
  <si>
    <t>SYFLD_STSTATEMAILLIST</t>
  </si>
  <si>
    <t>STSTATENABLE</t>
  </si>
  <si>
    <t>Enable Statistics Monitor</t>
  </si>
  <si>
    <t>SYFLD_STSTATENABLE</t>
  </si>
  <si>
    <t>STSTATID</t>
  </si>
  <si>
    <t>Statistics Monitor Id</t>
  </si>
  <si>
    <t>SYFLD_STSTATID</t>
  </si>
  <si>
    <t>STSTATONCETASKID</t>
  </si>
  <si>
    <t>Statistics Monitor Check Once Task Id</t>
  </si>
  <si>
    <t>SYFLD_STSTATONCETASKID</t>
  </si>
  <si>
    <t>STSTATPROCESSES</t>
  </si>
  <si>
    <t>Number of Statistics Monitor Child Processes</t>
  </si>
  <si>
    <t>SYFLD_STSTATPROCESSES</t>
  </si>
  <si>
    <t>STSTATRESTARTTASKID</t>
  </si>
  <si>
    <t>Statistics Monitor Restart Task Id</t>
  </si>
  <si>
    <t>SYFLD_STSTATRESTARTTASKID</t>
  </si>
  <si>
    <t>STSTATSTATUS</t>
  </si>
  <si>
    <t>Statistics Monitor Status</t>
  </si>
  <si>
    <t>SYFLD_STSTATSTATUS</t>
  </si>
  <si>
    <t>STSTATSTOP</t>
  </si>
  <si>
    <t>Statistics Monitor Stop Signal Flag</t>
  </si>
  <si>
    <t>SYFLD_STSTATSTOP</t>
  </si>
  <si>
    <t>STTASKID</t>
  </si>
  <si>
    <t>Job Name</t>
  </si>
  <si>
    <t>STTDDESC</t>
  </si>
  <si>
    <t>Job Definition Description</t>
  </si>
  <si>
    <t>STTDESC</t>
  </si>
  <si>
    <t>Tactic Description</t>
  </si>
  <si>
    <t>STTACTIC</t>
  </si>
  <si>
    <t>STTDMENEL</t>
  </si>
  <si>
    <t>Job Definition Menu Element</t>
  </si>
  <si>
    <t>STTDMSEC</t>
  </si>
  <si>
    <t>STTDPID</t>
  </si>
  <si>
    <t>Job Property ID</t>
  </si>
  <si>
    <t>STTDPROPS</t>
  </si>
  <si>
    <t>STTDPOSTEV</t>
  </si>
  <si>
    <t>Post Job Event</t>
  </si>
  <si>
    <t>STTDPVAL</t>
  </si>
  <si>
    <t>Property Value</t>
  </si>
  <si>
    <t>STTERM</t>
  </si>
  <si>
    <t>Terminators</t>
  </si>
  <si>
    <t>STTFARCD</t>
  </si>
  <si>
    <t>Toll Free Area Codes (Key)</t>
  </si>
  <si>
    <t>STTOLLFREE</t>
  </si>
  <si>
    <t>SY196</t>
  </si>
  <si>
    <t>STTFDESC</t>
  </si>
  <si>
    <t>Toll Free Area Code Desc.</t>
  </si>
  <si>
    <t>SY315</t>
  </si>
  <si>
    <t>STTFVTREC</t>
  </si>
  <si>
    <t>Allow Voice Trak Record</t>
  </si>
  <si>
    <t>A||~M||~N||</t>
  </si>
  <si>
    <t>STTGRP</t>
  </si>
  <si>
    <t>Tactic Group Name</t>
  </si>
  <si>
    <t>STTGRPDESC</t>
  </si>
  <si>
    <t>Throw Group Description</t>
  </si>
  <si>
    <t>STTGROUP</t>
  </si>
  <si>
    <t>STTGRPDISPDESC</t>
  </si>
  <si>
    <t>Display Throw Group Descrip.?</t>
  </si>
  <si>
    <t>STTGRPNAME</t>
  </si>
  <si>
    <t>Throw Group Name</t>
  </si>
  <si>
    <t>STTGRPSC</t>
  </si>
  <si>
    <t>Throw Group Security Codes</t>
  </si>
  <si>
    <t>STTGRPTYPE</t>
  </si>
  <si>
    <t>Throw Type</t>
  </si>
  <si>
    <t>B|Blind Throw|~C|Conference Throw|</t>
  </si>
  <si>
    <t>STTGRPUSERID</t>
  </si>
  <si>
    <t>Throw Group User</t>
  </si>
  <si>
    <t>STTGRPUSERS</t>
  </si>
  <si>
    <t>STTGRPUSERNAME</t>
  </si>
  <si>
    <t>Throw Group User Name</t>
  </si>
  <si>
    <t>STTGTACT</t>
  </si>
  <si>
    <t>Tactic Group Tactic Name</t>
  </si>
  <si>
    <t>STTACGRPTACT</t>
  </si>
  <si>
    <t>STTGTKEY</t>
  </si>
  <si>
    <t>Tactic Group Tactic Key</t>
  </si>
  <si>
    <t>STTID</t>
  </si>
  <si>
    <t>Tactic</t>
  </si>
  <si>
    <t>STTIMEZN</t>
  </si>
  <si>
    <t>SYFLD_STTIMEZN</t>
  </si>
  <si>
    <t>STTMODST</t>
  </si>
  <si>
    <t>Is the table key modified by the tactic?</t>
  </si>
  <si>
    <t>STTMSEC</t>
  </si>
  <si>
    <t>Tactic Modification Security</t>
  </si>
  <si>
    <t>STTRCDATA</t>
  </si>
  <si>
    <t>STTRACKCHANGE</t>
  </si>
  <si>
    <t>STTRCDATE</t>
  </si>
  <si>
    <t>Tracked Change date</t>
  </si>
  <si>
    <t>STTRCFCHANGEID</t>
  </si>
  <si>
    <t>Tracked Change ID</t>
  </si>
  <si>
    <t>STTRACKCHANGEFIELD</t>
  </si>
  <si>
    <t>STTRCFFIELDID</t>
  </si>
  <si>
    <t>Changed field</t>
  </si>
  <si>
    <t>STTRCFID</t>
  </si>
  <si>
    <t>Tracked Change Field ID</t>
  </si>
  <si>
    <t>STTRCFNEWVAL</t>
  </si>
  <si>
    <t>New field value</t>
  </si>
  <si>
    <t>STTRCFOLDVAL</t>
  </si>
  <si>
    <t>STTRCGCHANGEID</t>
  </si>
  <si>
    <t>STTRACKCHANGEGROUP</t>
  </si>
  <si>
    <t>STTRCGGROUPID</t>
  </si>
  <si>
    <t>Track Group ID</t>
  </si>
  <si>
    <t>STTRACKGROUP</t>
  </si>
  <si>
    <t>STTRCGID</t>
  </si>
  <si>
    <t>Tracked Change Group ID</t>
  </si>
  <si>
    <t>STTRCID</t>
  </si>
  <si>
    <t>STTRCKEY</t>
  </si>
  <si>
    <t>Tracked Change key of record changed</t>
  </si>
  <si>
    <t>STTRCSOURCE</t>
  </si>
  <si>
    <t>STTRCTABLE</t>
  </si>
  <si>
    <t>Tracked Change table name</t>
  </si>
  <si>
    <t>STTRCTIME</t>
  </si>
  <si>
    <t>Tracked Change time</t>
  </si>
  <si>
    <t>STTRCTRIGGER</t>
  </si>
  <si>
    <t>Tracked Change trigger</t>
  </si>
  <si>
    <t>C|Created|~U|Updated|</t>
  </si>
  <si>
    <t>STTRCUSER</t>
  </si>
  <si>
    <t>Tracked Change user</t>
  </si>
  <si>
    <t>STTRFFIELDID</t>
  </si>
  <si>
    <t>Field being tracked</t>
  </si>
  <si>
    <t>STTRACKFIELD</t>
  </si>
  <si>
    <t>STTRFGROUPID</t>
  </si>
  <si>
    <t>STTRFID</t>
  </si>
  <si>
    <t>Track Field ID</t>
  </si>
  <si>
    <t>STTRFTABLEID</t>
  </si>
  <si>
    <t>Track Table ID</t>
  </si>
  <si>
    <t>STTRACKTABLE</t>
  </si>
  <si>
    <t>STTRGDESC</t>
  </si>
  <si>
    <t>Track Group description</t>
  </si>
  <si>
    <t>STTRGDISABLE</t>
  </si>
  <si>
    <t>Disable Track Group?</t>
  </si>
  <si>
    <t>STTRGHELPID</t>
  </si>
  <si>
    <t>Track Group Help ID</t>
  </si>
  <si>
    <t>STTRGID</t>
  </si>
  <si>
    <t>STTRGMODSEC</t>
  </si>
  <si>
    <t>Track Group modification security</t>
  </si>
  <si>
    <t>STTRGNOTES</t>
  </si>
  <si>
    <t>Track Group notes</t>
  </si>
  <si>
    <t>STTRGONCREATE</t>
  </si>
  <si>
    <t>On Create Script</t>
  </si>
  <si>
    <t>ARFLISTDTSCRIPTS</t>
  </si>
  <si>
    <t>STTRGTYPE</t>
  </si>
  <si>
    <t>TABLE|Table|~PROC|Process|</t>
  </si>
  <si>
    <t>STTRTANYFIELD</t>
  </si>
  <si>
    <t>Track when any field changes on table?</t>
  </si>
  <si>
    <t>STTRTGROUPID</t>
  </si>
  <si>
    <t>STTRTID</t>
  </si>
  <si>
    <t>STTRTTABLEID</t>
  </si>
  <si>
    <t>Table being tracked</t>
  </si>
  <si>
    <t>STTRTTABLEIDFL</t>
  </si>
  <si>
    <t>STTTAB</t>
  </si>
  <si>
    <t>Tactic Table</t>
  </si>
  <si>
    <t>STTUFID</t>
  </si>
  <si>
    <t>Tune Table Field Key</t>
  </si>
  <si>
    <t>STTUNEFLD</t>
  </si>
  <si>
    <t>SY12844</t>
  </si>
  <si>
    <t>STTUFSELECTIVITY</t>
  </si>
  <si>
    <t>Tune Table Field Selectivity</t>
  </si>
  <si>
    <t>SY12845</t>
  </si>
  <si>
    <t>STTUTEXTENT</t>
  </si>
  <si>
    <t>Tune Table Extent</t>
  </si>
  <si>
    <t>STTUNETAB</t>
  </si>
  <si>
    <t>SY12843</t>
  </si>
  <si>
    <t>STTUTID</t>
  </si>
  <si>
    <t>Tune Table Key</t>
  </si>
  <si>
    <t>SY12842</t>
  </si>
  <si>
    <t>STUAACCFLD</t>
  </si>
  <si>
    <t>Field to check for user access</t>
  </si>
  <si>
    <t>STUSRACCESS</t>
  </si>
  <si>
    <t>STUAACCKEY</t>
  </si>
  <si>
    <t>User Access List Key</t>
  </si>
  <si>
    <t>STUAACCLST</t>
  </si>
  <si>
    <t>User's Access List</t>
  </si>
  <si>
    <t>STUAACCTAB</t>
  </si>
  <si>
    <t>Table of Access List</t>
  </si>
  <si>
    <t>STUAACCVAL</t>
  </si>
  <si>
    <t>Valid Field Value for a User</t>
  </si>
  <si>
    <t>STUDWRBMP</t>
  </si>
  <si>
    <t>Bitmap to use for menu</t>
  </si>
  <si>
    <t>STSTUDIOWEB</t>
  </si>
  <si>
    <t>STUDWRDESC</t>
  </si>
  <si>
    <t>Studio Web Report Description</t>
  </si>
  <si>
    <t>STUDWRNAME</t>
  </si>
  <si>
    <t>Studio Web Report Name</t>
  </si>
  <si>
    <t>STUDWRPM</t>
  </si>
  <si>
    <t>Add to Popup Menu</t>
  </si>
  <si>
    <t>STUDWRPMT</t>
  </si>
  <si>
    <t>Popup Menu Text</t>
  </si>
  <si>
    <t>STUDWRRTN</t>
  </si>
  <si>
    <t>Routine to execute for Report</t>
  </si>
  <si>
    <t>STUDWRTYPE</t>
  </si>
  <si>
    <t>Studio Web Report Type</t>
  </si>
  <si>
    <t>E||~T||</t>
  </si>
  <si>
    <t>STUIFACCTENT</t>
  </si>
  <si>
    <t>Enter account screen script</t>
  </si>
  <si>
    <t>STUIFACCTEXIT</t>
  </si>
  <si>
    <t>Exit account screen script</t>
  </si>
  <si>
    <t>STUIFACCTHLP</t>
  </si>
  <si>
    <t>Account Screen Help</t>
  </si>
  <si>
    <t>STUIFACCTMSEC</t>
  </si>
  <si>
    <t>Account Screen Mod. Sec.</t>
  </si>
  <si>
    <t>STUIFACCTSR</t>
  </si>
  <si>
    <t>Account Search Find List Flds</t>
  </si>
  <si>
    <t>STUIFADDSEC</t>
  </si>
  <si>
    <t>Add Security</t>
  </si>
  <si>
    <t>STUIFALTKEY</t>
  </si>
  <si>
    <t>Alternate Key Field</t>
  </si>
  <si>
    <t>SY11070</t>
  </si>
  <si>
    <t>STUIFAPDESC</t>
  </si>
  <si>
    <t>Search Prompt Description</t>
  </si>
  <si>
    <t>STUIFADVSP</t>
  </si>
  <si>
    <t>STUIFAPHELP</t>
  </si>
  <si>
    <t>Search Prompt Help ID</t>
  </si>
  <si>
    <t>STUIFAPSCRIPT</t>
  </si>
  <si>
    <t>Search Prompt Script</t>
  </si>
  <si>
    <t>STUIFAPSECCODES</t>
  </si>
  <si>
    <t>Search Prompt Security Codes</t>
  </si>
  <si>
    <t>STUIFAPSHOWFLD</t>
  </si>
  <si>
    <t>Search Prompt Show Field</t>
  </si>
  <si>
    <t>STUIFAPSRCHP</t>
  </si>
  <si>
    <t>Search Prompt</t>
  </si>
  <si>
    <t>STUIFAPSYSQUERY</t>
  </si>
  <si>
    <t>Search Prompt System Query</t>
  </si>
  <si>
    <t>STUIFBWINNAME</t>
  </si>
  <si>
    <t>Batch Window Name</t>
  </si>
  <si>
    <t>STUIFWINA</t>
  </si>
  <si>
    <t>STUIFCOPYSEC</t>
  </si>
  <si>
    <t>Copy Security</t>
  </si>
  <si>
    <t>STUIFDEFSRCH</t>
  </si>
  <si>
    <t>Default Search Prompt</t>
  </si>
  <si>
    <t>STUIFDEFVIEW</t>
  </si>
  <si>
    <t>Main View (Workstation)</t>
  </si>
  <si>
    <t>STUIFDEFWIN</t>
  </si>
  <si>
    <t>Default Windows for UIF</t>
  </si>
  <si>
    <t>STUIFDELSEC</t>
  </si>
  <si>
    <t>Delete Security</t>
  </si>
  <si>
    <t>STUIFDESC</t>
  </si>
  <si>
    <t>User Interface Format Desc.</t>
  </si>
  <si>
    <t>STUIFGADGETSET</t>
  </si>
  <si>
    <t>Web Gadget Set</t>
  </si>
  <si>
    <t>STUIFHOMEVIEW</t>
  </si>
  <si>
    <t>Summary View (Workstation)</t>
  </si>
  <si>
    <t>STUIFICON</t>
  </si>
  <si>
    <t>STUIFID</t>
  </si>
  <si>
    <t>User Interface Format ID</t>
  </si>
  <si>
    <t>STUIFINBACCTSRCH</t>
  </si>
  <si>
    <t>Inbound Account Search</t>
  </si>
  <si>
    <t>STUIFINBACCTSRCHFL</t>
  </si>
  <si>
    <t>STUIFKSRCH</t>
  </si>
  <si>
    <t>Allow Key Search</t>
  </si>
  <si>
    <t>STUIFLONGDESC</t>
  </si>
  <si>
    <t>Long Menu Description</t>
  </si>
  <si>
    <t>STUIFNEWWIN</t>
  </si>
  <si>
    <t>UIF New Windows</t>
  </si>
  <si>
    <t>STUIFNOTES</t>
  </si>
  <si>
    <t>User Interface Format Notes</t>
  </si>
  <si>
    <t>STUIFOVERID</t>
  </si>
  <si>
    <t>STUIFOVR</t>
  </si>
  <si>
    <t>STUIFOVRASPDESC</t>
  </si>
  <si>
    <t>STUIFOVRASP</t>
  </si>
  <si>
    <t>STUIFOVRASPDLVD</t>
  </si>
  <si>
    <t>Delivered on UIF?</t>
  </si>
  <si>
    <t>STUIFOVRASPHELP</t>
  </si>
  <si>
    <t>STUIFOVRASPID</t>
  </si>
  <si>
    <t>STUIFOVRASPNEWSP</t>
  </si>
  <si>
    <t>Search Prompt to enable</t>
  </si>
  <si>
    <t>STUIFOVRASPOLDSP</t>
  </si>
  <si>
    <t>Search Prompt to replace</t>
  </si>
  <si>
    <t>STUIFOVRASPSCRIPT</t>
  </si>
  <si>
    <t>STUIFOVRASPSECCD</t>
  </si>
  <si>
    <t>STUIFOVRASPSHOWFIELD</t>
  </si>
  <si>
    <t>Show Field</t>
  </si>
  <si>
    <t>STUIFOVRASPSHWFLDFL</t>
  </si>
  <si>
    <t>STUIFOVRASPSYSQUERY</t>
  </si>
  <si>
    <t>System Query</t>
  </si>
  <si>
    <t>STUIFOVRASPUIFID</t>
  </si>
  <si>
    <t>Pointer to STUIFOVR</t>
  </si>
  <si>
    <t>STUIFOVRDEFSRCH</t>
  </si>
  <si>
    <t>Default Search</t>
  </si>
  <si>
    <t>STUIFOVRDEFSRCHPFL</t>
  </si>
  <si>
    <t>STUIFOVRDESC</t>
  </si>
  <si>
    <t>STUIFOVRHELPID</t>
  </si>
  <si>
    <t>STUIFOVRKSRCH</t>
  </si>
  <si>
    <t>Y|Yes|SY40281~N|No|SY40280</t>
  </si>
  <si>
    <t>STUIFOVRNOTES</t>
  </si>
  <si>
    <t>STUIFOVRSEC</t>
  </si>
  <si>
    <t>STUIFOVRSPDESC</t>
  </si>
  <si>
    <t>STUIFOVRSP</t>
  </si>
  <si>
    <t>STUIFOVRSPDLVD</t>
  </si>
  <si>
    <t>STUIFOVRSPID</t>
  </si>
  <si>
    <t>STUIFOVRSPNEWSP</t>
  </si>
  <si>
    <t>Search prompt to enable</t>
  </si>
  <si>
    <t>STUIFOVRSPOLDSP</t>
  </si>
  <si>
    <t>Delivered Search Prompt</t>
  </si>
  <si>
    <t>STUIFOVRSPSECCD</t>
  </si>
  <si>
    <t>STUIFOVRSPUIFID</t>
  </si>
  <si>
    <t>STUIFOVRUIFID</t>
  </si>
  <si>
    <t>UIF that is Overridden</t>
  </si>
  <si>
    <t>STUIFOVRUIFFL</t>
  </si>
  <si>
    <t>STUIFPATH</t>
  </si>
  <si>
    <t>SY11071</t>
  </si>
  <si>
    <t>STUIFPLEN</t>
  </si>
  <si>
    <t>Prompt Length</t>
  </si>
  <si>
    <t>STUIFPRECOM</t>
  </si>
  <si>
    <t>Workstation Pre-Command Script</t>
  </si>
  <si>
    <t>STUIFPROMPT</t>
  </si>
  <si>
    <t>Account Screen Prompt</t>
  </si>
  <si>
    <t>STUIFPTYP</t>
  </si>
  <si>
    <t>UIF Pool Types</t>
  </si>
  <si>
    <t>VALPTYPE{STHNUIF</t>
  </si>
  <si>
    <t>STUIFPUPPER</t>
  </si>
  <si>
    <t>Prompt Upper Case</t>
  </si>
  <si>
    <t>STUIFRECHISTSR</t>
  </si>
  <si>
    <t>Record History Screen Definition</t>
  </si>
  <si>
    <t>SYFLD_STUIFRECHISTSR</t>
  </si>
  <si>
    <t>STUIFRVIEW</t>
  </si>
  <si>
    <t>New Record Main View</t>
  </si>
  <si>
    <t>STUIFSEC</t>
  </si>
  <si>
    <t>STUIFSPKEY</t>
  </si>
  <si>
    <t>Search Prompt Key</t>
  </si>
  <si>
    <t>STUIFSRCHP</t>
  </si>
  <si>
    <t>STUIFSPROMPT</t>
  </si>
  <si>
    <t>STUIFTAB</t>
  </si>
  <si>
    <t>Table for UIF</t>
  </si>
  <si>
    <t>SYUIFTABFL</t>
  </si>
  <si>
    <t>STUIFTABICON</t>
  </si>
  <si>
    <t>STUIFTABSET</t>
  </si>
  <si>
    <t>Tab Set (Workstation)</t>
  </si>
  <si>
    <t>STUIFTAGS</t>
  </si>
  <si>
    <t>STUIFTITLE</t>
  </si>
  <si>
    <t>Account Screen Title</t>
  </si>
  <si>
    <t>STUIFVDESC</t>
  </si>
  <si>
    <t>New Record View Description</t>
  </si>
  <si>
    <t>STUIFVIEWS</t>
  </si>
  <si>
    <t>STUIFVICON</t>
  </si>
  <si>
    <t>UIF New Record Icon/Image</t>
  </si>
  <si>
    <t>STUIFVIEW</t>
  </si>
  <si>
    <t>New Record View Name</t>
  </si>
  <si>
    <t>STUIFVIEWSCR</t>
  </si>
  <si>
    <t>Main View Script</t>
  </si>
  <si>
    <t>STUIFVIEWSET</t>
  </si>
  <si>
    <t>View Set (Workstation)</t>
  </si>
  <si>
    <t>STUIFVKEY</t>
  </si>
  <si>
    <t>UIF View Record Key</t>
  </si>
  <si>
    <t>STUIFVPRESCR</t>
  </si>
  <si>
    <t>New Record Pre-Script</t>
  </si>
  <si>
    <t>STUIFVRELATE</t>
  </si>
  <si>
    <t>Automatically Relate</t>
  </si>
  <si>
    <t>STUIFVRESET</t>
  </si>
  <si>
    <t>Reset Drill Path on Create</t>
  </si>
  <si>
    <t>STUIFVSECCOD</t>
  </si>
  <si>
    <t>New Record View Security Codes</t>
  </si>
  <si>
    <t>STUIFVTABLE</t>
  </si>
  <si>
    <t>NEW Record View Table</t>
  </si>
  <si>
    <t>STUIFWEBGSSTATE</t>
  </si>
  <si>
    <t>Web UI - Initial State of the Gadget Set</t>
  </si>
  <si>
    <t>Opened|Gadget Set Opened|STUIFWEBGSSTATE_Opened~Closed|Gadget Set Closed|STUIFWEBGSSTATE_Closed</t>
  </si>
  <si>
    <t>Closed</t>
  </si>
  <si>
    <t>STUIFWEBGSVISIBLE</t>
  </si>
  <si>
    <t>Web UI - Visibility State of the Gadget Set</t>
  </si>
  <si>
    <t>Y|Yes|STUIFWEBGSVISIBLE_Y~N|No|STUIFWEBGSVISIBLE_N</t>
  </si>
  <si>
    <t>STUIFWEBGSWIDTH</t>
  </si>
  <si>
    <t>Web UI - Initial Width of the Gadget Set</t>
  </si>
  <si>
    <t>300</t>
  </si>
  <si>
    <t>STUIFWEBHDSTATE</t>
  </si>
  <si>
    <t>Web UI - Visibility State of the Header</t>
  </si>
  <si>
    <t>Opened|Header Opened|STUIFWEBHDSTATE_Opened~Closed|Header Closed|STUIFWEBHDSTATE_Closed</t>
  </si>
  <si>
    <t>STUIFWEBHDVISIBLE</t>
  </si>
  <si>
    <t>Web UI - Is the Header Visible?</t>
  </si>
  <si>
    <t>N|No|STUIFWEBHDVISIBLE_N~Y|Yes|STUIFWEBHDVISIBLE_Y</t>
  </si>
  <si>
    <t>STUIFWEBSHOWRECTIME</t>
  </si>
  <si>
    <t>Web UI - Show Record Time Elapsed in Workzone</t>
  </si>
  <si>
    <t>Y|Yes|STUIFWEBSHOWRECTIME_Y~N|No|STUIFWEBSHOWRECTIME_N</t>
  </si>
  <si>
    <t>STUIFWEBSHOWTIME</t>
  </si>
  <si>
    <t>Web UI - Show Time Elapsed in Workzone</t>
  </si>
  <si>
    <t>Y|Yes|STUIFWEBSHOWTIME_Y~N|No|STUIFWEBSHOWTIME_N</t>
  </si>
  <si>
    <t>STUIFWEBVSSTATE</t>
  </si>
  <si>
    <t>Web UI - Initial State of the View Set</t>
  </si>
  <si>
    <t>Opened|View Set Opened|STUIFWEBVSSTATE_Opened~Closed|View Set Closed|STUIFWEBVSSTATE_Closed</t>
  </si>
  <si>
    <t>Opened</t>
  </si>
  <si>
    <t>STUIFWEBVSVISIBLE</t>
  </si>
  <si>
    <t>Y|Yes|STUIFWEBVSVISIBLE_Y~N|No|STUIFWEBVSVISIBLE_N</t>
  </si>
  <si>
    <t>STUIFWEBVSWIDTH</t>
  </si>
  <si>
    <t>Web UI - Initial Width of the View Set</t>
  </si>
  <si>
    <t>STUIFWINABBR</t>
  </si>
  <si>
    <t>Window Abbreviation</t>
  </si>
  <si>
    <t>STUIFWINNAME</t>
  </si>
  <si>
    <t>Window Name</t>
  </si>
  <si>
    <t>STUIFWINNUM</t>
  </si>
  <si>
    <t>Window Number</t>
  </si>
  <si>
    <t>STUIFWINTAB</t>
  </si>
  <si>
    <t>Window's Table</t>
  </si>
  <si>
    <t>STUMACCTID</t>
  </si>
  <si>
    <t>STUMXREF</t>
  </si>
  <si>
    <t>STUMCLIENT</t>
  </si>
  <si>
    <t>STUMDIALER</t>
  </si>
  <si>
    <t>Dialer ID</t>
  </si>
  <si>
    <t>STUMDTE</t>
  </si>
  <si>
    <t>STUMKEY</t>
  </si>
  <si>
    <t>STUMLCR</t>
  </si>
  <si>
    <t>Least Cost Route for Call</t>
  </si>
  <si>
    <t>STUMPHONE</t>
  </si>
  <si>
    <t>Phone number dialed</t>
  </si>
  <si>
    <t>STUMPOOL</t>
  </si>
  <si>
    <t>Pool being dialed</t>
  </si>
  <si>
    <t>STURCODE</t>
  </si>
  <si>
    <t>Table key.  Security role.</t>
  </si>
  <si>
    <t>STUSERROLES</t>
  </si>
  <si>
    <t>STUREDATE</t>
  </si>
  <si>
    <t>Ending date of security role</t>
  </si>
  <si>
    <t>STURSDATE</t>
  </si>
  <si>
    <t>Starting date of security role</t>
  </si>
  <si>
    <t>STVDESC</t>
  </si>
  <si>
    <t>Description of the View</t>
  </si>
  <si>
    <t>STVEABORT</t>
  </si>
  <si>
    <t>Abort Record on Import</t>
  </si>
  <si>
    <t>STVALERR</t>
  </si>
  <si>
    <t>Y||~N||~A||</t>
  </si>
  <si>
    <t>SY198</t>
  </si>
  <si>
    <t>STVECODE</t>
  </si>
  <si>
    <t>Validation Error Code</t>
  </si>
  <si>
    <t>SY199</t>
  </si>
  <si>
    <t>STVEDESC</t>
  </si>
  <si>
    <t>Validation Error Description</t>
  </si>
  <si>
    <t>SY200</t>
  </si>
  <si>
    <t>STVEFORCE</t>
  </si>
  <si>
    <t>Force Correct User Input</t>
  </si>
  <si>
    <t>SY201</t>
  </si>
  <si>
    <t>STVEMSEC</t>
  </si>
  <si>
    <t>Validation Error Code Security</t>
  </si>
  <si>
    <t>STVETEXT</t>
  </si>
  <si>
    <t>Error Text Mnemonic</t>
  </si>
  <si>
    <t>SY202</t>
  </si>
  <si>
    <t>STVID</t>
  </si>
  <si>
    <t>View Identification (Key)</t>
  </si>
  <si>
    <t>STVMSEC</t>
  </si>
  <si>
    <t>Modification Security for View</t>
  </si>
  <si>
    <t>STVODESC</t>
  </si>
  <si>
    <t>View Override Description</t>
  </si>
  <si>
    <t>STVIEWOVER</t>
  </si>
  <si>
    <t>STVOID</t>
  </si>
  <si>
    <t>Key of the View Override</t>
  </si>
  <si>
    <t>STVOMODSEC</t>
  </si>
  <si>
    <t>Mod Security for View</t>
  </si>
  <si>
    <t>STVONOTES</t>
  </si>
  <si>
    <t>View Override Notes</t>
  </si>
  <si>
    <t>STVOSECCODES</t>
  </si>
  <si>
    <t>Security Codes for View</t>
  </si>
  <si>
    <t>STVOTABLE</t>
  </si>
  <si>
    <t>Table View is Based Upon</t>
  </si>
  <si>
    <t>STTABLEFIND</t>
  </si>
  <si>
    <t>STVOVIEW</t>
  </si>
  <si>
    <t>View to be Overriden</t>
  </si>
  <si>
    <t>STVOVIEWFIND</t>
  </si>
  <si>
    <t>STVOWCHANGESEC</t>
  </si>
  <si>
    <t>Window Change Security</t>
  </si>
  <si>
    <t>STVOVERWIN</t>
  </si>
  <si>
    <t>STVOWID</t>
  </si>
  <si>
    <t>View Override Windows Key</t>
  </si>
  <si>
    <t>STVOWORIGWIN</t>
  </si>
  <si>
    <t>Original Window</t>
  </si>
  <si>
    <t>STVOWOVERWIN</t>
  </si>
  <si>
    <t>New Window</t>
  </si>
  <si>
    <t>STVOWOVERWINFIND</t>
  </si>
  <si>
    <t>STVOWVIEW</t>
  </si>
  <si>
    <t>View Override Foreign Key</t>
  </si>
  <si>
    <t>STVOWVIEWSEC</t>
  </si>
  <si>
    <t>Window View Security</t>
  </si>
  <si>
    <t>STVPCLASS</t>
  </si>
  <si>
    <t>View Plugin Class Name</t>
  </si>
  <si>
    <t>STVIEWPLUG</t>
  </si>
  <si>
    <t>STVPDESC</t>
  </si>
  <si>
    <t>View Plugin Description</t>
  </si>
  <si>
    <t>STVPID</t>
  </si>
  <si>
    <t>View Plugin ID</t>
  </si>
  <si>
    <t>STVPPREVIEWRTN</t>
  </si>
  <si>
    <t>View Plugin Pre-View Routine</t>
  </si>
  <si>
    <t>STVPREGRTN</t>
  </si>
  <si>
    <t>View Plugin Registry Routine</t>
  </si>
  <si>
    <t>STVPSERVERTN</t>
  </si>
  <si>
    <t>View Plugin Server Routine</t>
  </si>
  <si>
    <t>STVSELIF</t>
  </si>
  <si>
    <t>View Sel. Crit. IF Clause</t>
  </si>
  <si>
    <t>STVSFLD</t>
  </si>
  <si>
    <t>Selection Criteria Field</t>
  </si>
  <si>
    <t>STVIEWSEL</t>
  </si>
  <si>
    <t>SYSELECT_FIELD</t>
  </si>
  <si>
    <t>STVSFLDDATA</t>
  </si>
  <si>
    <t>Sel Criteria Field/Data</t>
  </si>
  <si>
    <t>SYSELECT_DATA</t>
  </si>
  <si>
    <t>STVSGGROUP</t>
  </si>
  <si>
    <t>Original Group Name</t>
  </si>
  <si>
    <t>STVSETOVERGROUP</t>
  </si>
  <si>
    <t>STVSGID</t>
  </si>
  <si>
    <t>View Set Overrides Group Key</t>
  </si>
  <si>
    <t>STVSGNEWGROUP</t>
  </si>
  <si>
    <t>New Group Name</t>
  </si>
  <si>
    <t>STVSGORDER</t>
  </si>
  <si>
    <t>Order of the Group in View Set</t>
  </si>
  <si>
    <t>STVSGOVERSECCODES</t>
  </si>
  <si>
    <t>Additional Group Security</t>
  </si>
  <si>
    <t>STVSGVIEWSET</t>
  </si>
  <si>
    <t>View Set Override Foreign Key</t>
  </si>
  <si>
    <t>STVIEWSETOVER</t>
  </si>
  <si>
    <t>STVSID</t>
  </si>
  <si>
    <t>Selection Criteria Row</t>
  </si>
  <si>
    <t>STVSODESC</t>
  </si>
  <si>
    <t>View Set Override Description</t>
  </si>
  <si>
    <t>STVSOID</t>
  </si>
  <si>
    <t>View Set Override Key</t>
  </si>
  <si>
    <t>STVSOMODSEC</t>
  </si>
  <si>
    <t>View Set Mod Security</t>
  </si>
  <si>
    <t>STVSONOTES</t>
  </si>
  <si>
    <t>View Set Override Notes</t>
  </si>
  <si>
    <t>STVSOPER</t>
  </si>
  <si>
    <t>Selection Criteria Operator</t>
  </si>
  <si>
    <t>SYSELECT_OPERATION</t>
  </si>
  <si>
    <t>STVSOTABLE</t>
  </si>
  <si>
    <t>View Set Table</t>
  </si>
  <si>
    <t>STVSOVIEWSET</t>
  </si>
  <si>
    <t>View Set Being Overridden</t>
  </si>
  <si>
    <t>STVSOVIEWSETFIND</t>
  </si>
  <si>
    <t>STVSVGROUP</t>
  </si>
  <si>
    <t>View Set Override Grp For Key</t>
  </si>
  <si>
    <t>STVSETOVERVIEW</t>
  </si>
  <si>
    <t>STVSVID</t>
  </si>
  <si>
    <t>View Set Override View Key</t>
  </si>
  <si>
    <t>STVSVORIGVIEW</t>
  </si>
  <si>
    <t>Original View</t>
  </si>
  <si>
    <t>STVSVSECCODES</t>
  </si>
  <si>
    <t>Additional Security for View</t>
  </si>
  <si>
    <t>STVSVVIEW</t>
  </si>
  <si>
    <t>New View</t>
  </si>
  <si>
    <t>STVSVVIEWFIND</t>
  </si>
  <si>
    <t>STVTABLE</t>
  </si>
  <si>
    <t>Main View Table</t>
  </si>
  <si>
    <t>STVTACCT</t>
  </si>
  <si>
    <t>AR47854</t>
  </si>
  <si>
    <t>STVTACCTOWNER</t>
  </si>
  <si>
    <t>Account Owner</t>
  </si>
  <si>
    <t>AR47857</t>
  </si>
  <si>
    <t>STVTCALL</t>
  </si>
  <si>
    <t>Call history</t>
  </si>
  <si>
    <t>AR48241</t>
  </si>
  <si>
    <t>STVTCLIENT</t>
  </si>
  <si>
    <t>AR47858</t>
  </si>
  <si>
    <t>STVTCLIENTREFNUM</t>
  </si>
  <si>
    <t>AR47859</t>
  </si>
  <si>
    <t>STVTDID</t>
  </si>
  <si>
    <t>Voice Trak Dialer ID</t>
  </si>
  <si>
    <t>STVTID</t>
  </si>
  <si>
    <t>View Table ID</t>
  </si>
  <si>
    <t>STVIEWTABLES</t>
  </si>
  <si>
    <t>STVTIVRCALLTYPE</t>
  </si>
  <si>
    <t>IVR Call Type</t>
  </si>
  <si>
    <t>AR47853</t>
  </si>
  <si>
    <t>STVTIVRHISTORY</t>
  </si>
  <si>
    <t>Related IVR History</t>
  </si>
  <si>
    <t>AR47850</t>
  </si>
  <si>
    <t>STVTLEN</t>
  </si>
  <si>
    <t>Length of Recording</t>
  </si>
  <si>
    <t>STVTNEW</t>
  </si>
  <si>
    <t>Is Multimedia New?</t>
  </si>
  <si>
    <t>*|Is New|</t>
  </si>
  <si>
    <t>AR47843</t>
  </si>
  <si>
    <t>STVTPARTYNAME</t>
  </si>
  <si>
    <t>AR47855</t>
  </si>
  <si>
    <t>STVTPARTYREL</t>
  </si>
  <si>
    <t>AR48216</t>
  </si>
  <si>
    <t>STVTPHONE</t>
  </si>
  <si>
    <t>AR47860</t>
  </si>
  <si>
    <t>STVTPOOL</t>
  </si>
  <si>
    <t>Voice Trak Pool</t>
  </si>
  <si>
    <t>STVTRCTYPE</t>
  </si>
  <si>
    <t>Inbound|Inbound Call|~Outbound|Outbound Call|~Manual|Manual Call|</t>
  </si>
  <si>
    <t>STVTRTE</t>
  </si>
  <si>
    <t>Voice Trak Route</t>
  </si>
  <si>
    <t>STVTRTYP</t>
  </si>
  <si>
    <t>Voice Trak Recording Type</t>
  </si>
  <si>
    <t>STVTTABLE</t>
  </si>
  <si>
    <t>STVTVALIDITY</t>
  </si>
  <si>
    <t>Obtaining Cell Phone Consent (Validity)?</t>
  </si>
  <si>
    <t>STWEACHILDKEY</t>
  </si>
  <si>
    <t>H-Model Child Key</t>
  </si>
  <si>
    <t>STWTERRAUD</t>
  </si>
  <si>
    <t>STWEADTE</t>
  </si>
  <si>
    <t>Audit date</t>
  </si>
  <si>
    <t>STWEAFIELDNAME</t>
  </si>
  <si>
    <t>STWEAGROUPID</t>
  </si>
  <si>
    <t>STWEAID</t>
  </si>
  <si>
    <t>STWEAREASON</t>
  </si>
  <si>
    <t>Reason for write error</t>
  </si>
  <si>
    <t>STWEARHFID</t>
  </si>
  <si>
    <t>STWEASCRIPT</t>
  </si>
  <si>
    <t>Script that saved the error information</t>
  </si>
  <si>
    <t>STWEATABLEKEY</t>
  </si>
  <si>
    <t>Key to table being written to</t>
  </si>
  <si>
    <t>STWEATABLENAME</t>
  </si>
  <si>
    <t>Table being written to</t>
  </si>
  <si>
    <t>STWEATAG</t>
  </si>
  <si>
    <t>User defined tag</t>
  </si>
  <si>
    <t>STWEATIM</t>
  </si>
  <si>
    <t>STWEAUSERID</t>
  </si>
  <si>
    <t>Audit User</t>
  </si>
  <si>
    <t>STWEAUSERNAME</t>
  </si>
  <si>
    <t>Cache Username</t>
  </si>
  <si>
    <t>STWEAVALUE</t>
  </si>
  <si>
    <t>Data being written</t>
  </si>
  <si>
    <t>STWEAVALUEISBASE64</t>
  </si>
  <si>
    <t>Value is Base64 encoded</t>
  </si>
  <si>
    <t>STWEBCTCOMT</t>
  </si>
  <si>
    <t>Allow Comment Flag</t>
  </si>
  <si>
    <t>STWEBCTAG</t>
  </si>
  <si>
    <t>SY367</t>
  </si>
  <si>
    <t>STWEBCTID</t>
  </si>
  <si>
    <t>Web Tag Key</t>
  </si>
  <si>
    <t>SY365</t>
  </si>
  <si>
    <t>STWEBCTMSEC</t>
  </si>
  <si>
    <t>STWEBCTSCR</t>
  </si>
  <si>
    <t>SY368</t>
  </si>
  <si>
    <t>STWEBCTSDSC</t>
  </si>
  <si>
    <t>SY366</t>
  </si>
  <si>
    <t>STWEBPATH</t>
  </si>
  <si>
    <t>Actual Directory Path</t>
  </si>
  <si>
    <t>STWEBDIR</t>
  </si>
  <si>
    <t>STWEBPGFILE</t>
  </si>
  <si>
    <t>Web Page External File</t>
  </si>
  <si>
    <t>SY72</t>
  </si>
  <si>
    <t>STWEBPGHTML</t>
  </si>
  <si>
    <t>HTML code</t>
  </si>
  <si>
    <t>STWEBPGID</t>
  </si>
  <si>
    <t>Web Page Key</t>
  </si>
  <si>
    <t>SY69</t>
  </si>
  <si>
    <t>STWEBPGINFO</t>
  </si>
  <si>
    <t>Web Page Last Access Info</t>
  </si>
  <si>
    <t>SY130</t>
  </si>
  <si>
    <t>STWEBPGMODE</t>
  </si>
  <si>
    <t>Web Page Mode</t>
  </si>
  <si>
    <t>D||~R||</t>
  </si>
  <si>
    <t>STWEBPGMSEC</t>
  </si>
  <si>
    <t>Web Page Modification Security</t>
  </si>
  <si>
    <t>STWEBPGSCR</t>
  </si>
  <si>
    <t>Web Page Script</t>
  </si>
  <si>
    <t>SY71</t>
  </si>
  <si>
    <t>STWEBPGSDSC</t>
  </si>
  <si>
    <t>Web Page Short Description</t>
  </si>
  <si>
    <t>SY70</t>
  </si>
  <si>
    <t>STWEBTHMDESC</t>
  </si>
  <si>
    <t>Theme Description</t>
  </si>
  <si>
    <t>STWEBTHEME</t>
  </si>
  <si>
    <t>STWEBTHMID</t>
  </si>
  <si>
    <t>Web Theme Id - Key Field</t>
  </si>
  <si>
    <t>STWEBTHMIMGID</t>
  </si>
  <si>
    <t>Theme Image External File Id</t>
  </si>
  <si>
    <t>STWEBTHMJQFILEID</t>
  </si>
  <si>
    <t>jQuery Theme External File Id</t>
  </si>
  <si>
    <t>SYWEBGETTHEMEFILES</t>
  </si>
  <si>
    <t>STWEBVIR</t>
  </si>
  <si>
    <t>Virtual Web Name</t>
  </si>
  <si>
    <t>STWFACDID</t>
  </si>
  <si>
    <t>Activity Definition Key</t>
  </si>
  <si>
    <t>STWFACTDEF</t>
  </si>
  <si>
    <t>STWFACDLDSC</t>
  </si>
  <si>
    <t>Activity Definition Long Desc</t>
  </si>
  <si>
    <t>SY204</t>
  </si>
  <si>
    <t>STWFACDMSEC</t>
  </si>
  <si>
    <t>Activity Definition Mod Sec</t>
  </si>
  <si>
    <t>STWFACDNOTE</t>
  </si>
  <si>
    <t>Activity Definition Notes</t>
  </si>
  <si>
    <t>STWFACDSDSC</t>
  </si>
  <si>
    <t>Activity Definition Short Desc</t>
  </si>
  <si>
    <t>SY205</t>
  </si>
  <si>
    <t>STWFACDTBL</t>
  </si>
  <si>
    <t>Activity Definition Table</t>
  </si>
  <si>
    <t>SY206</t>
  </si>
  <si>
    <t>STWFHACT</t>
  </si>
  <si>
    <t>Workflow History Action</t>
  </si>
  <si>
    <t>STWFHIST</t>
  </si>
  <si>
    <t>STWFHACTG</t>
  </si>
  <si>
    <t>Workflow History Action Group</t>
  </si>
  <si>
    <t>STWFHACTGI</t>
  </si>
  <si>
    <t>Workflow Hist Act Group Index</t>
  </si>
  <si>
    <t>STWFHACTP</t>
  </si>
  <si>
    <t>Workflow History Action Prop</t>
  </si>
  <si>
    <t>STWFHAUD</t>
  </si>
  <si>
    <t>Workflow History Audit</t>
  </si>
  <si>
    <t>STWFHDT</t>
  </si>
  <si>
    <t>Workflow History Date</t>
  </si>
  <si>
    <t>STWFHFAIL</t>
  </si>
  <si>
    <t>Workflow Hist Failed Act Grp?</t>
  </si>
  <si>
    <t>STWFHID</t>
  </si>
  <si>
    <t>Workflow History Key</t>
  </si>
  <si>
    <t>STWFHINT</t>
  </si>
  <si>
    <t>Workflow History Interrupt</t>
  </si>
  <si>
    <t>STWFHINTP</t>
  </si>
  <si>
    <t>Workflow History Interrupt Prp</t>
  </si>
  <si>
    <t>STWFHKEY</t>
  </si>
  <si>
    <t>Workflow History Key Value</t>
  </si>
  <si>
    <t>STWFHPHS</t>
  </si>
  <si>
    <t>Workflow History Phase</t>
  </si>
  <si>
    <t>STWFHTBL</t>
  </si>
  <si>
    <t>Workflow History Table</t>
  </si>
  <si>
    <t>STWFHTM</t>
  </si>
  <si>
    <t>Workflow History Time</t>
  </si>
  <si>
    <t>STWFHWKF</t>
  </si>
  <si>
    <t>Workflow History Workflow</t>
  </si>
  <si>
    <t>STWFOPHELP</t>
  </si>
  <si>
    <t>Workflow Option Help</t>
  </si>
  <si>
    <t>STWFOPTION</t>
  </si>
  <si>
    <t>STWFOPID</t>
  </si>
  <si>
    <t>Workflow Option Key</t>
  </si>
  <si>
    <t>STWFOPLDSC</t>
  </si>
  <si>
    <t>Workflow Option Long Desc</t>
  </si>
  <si>
    <t>STWFOPMSEC</t>
  </si>
  <si>
    <t>Workflow Option Mod Security</t>
  </si>
  <si>
    <t>STWFOPNOTE</t>
  </si>
  <si>
    <t>Workflow Option Notes</t>
  </si>
  <si>
    <t>STWFOPPWIN</t>
  </si>
  <si>
    <t>Workflow Option Propert Win</t>
  </si>
  <si>
    <t>STWFOPSDSC</t>
  </si>
  <si>
    <t>Workflow Option Short Desc</t>
  </si>
  <si>
    <t>STWFOPSMSG</t>
  </si>
  <si>
    <t>Workflow Option System Message</t>
  </si>
  <si>
    <t>SY11026</t>
  </si>
  <si>
    <t>STWFOPTBL</t>
  </si>
  <si>
    <t>Workflow Option Table</t>
  </si>
  <si>
    <t>STWFOPTID</t>
  </si>
  <si>
    <t>WorkFlow Option Type Key</t>
  </si>
  <si>
    <t>STWFOPTTYP</t>
  </si>
  <si>
    <t>SYWFOPTTYPE_KEYHELP</t>
  </si>
  <si>
    <t>STWFOPTLDSC</t>
  </si>
  <si>
    <t>Option Type Long Desc</t>
  </si>
  <si>
    <t>SY10769</t>
  </si>
  <si>
    <t>STWFOPTMSEC</t>
  </si>
  <si>
    <t>Workflow Option Modify Sec</t>
  </si>
  <si>
    <t>STWFOPTSDSC</t>
  </si>
  <si>
    <t>WorkFlow Opt Type Short Desc</t>
  </si>
  <si>
    <t>SY207</t>
  </si>
  <si>
    <t>STWFOPTYP</t>
  </si>
  <si>
    <t>Workflow Option Type</t>
  </si>
  <si>
    <t>STWFPRQID</t>
  </si>
  <si>
    <t>Prerequisite Key</t>
  </si>
  <si>
    <t>STWFPREREQDEF</t>
  </si>
  <si>
    <t>STWFPRQLDSC</t>
  </si>
  <si>
    <t>Prerequisite Long Description</t>
  </si>
  <si>
    <t>STWFPRQMSEC</t>
  </si>
  <si>
    <t>Prerequisite Modificy Sec</t>
  </si>
  <si>
    <t>STWFPRQSDSC</t>
  </si>
  <si>
    <t>Prerequisite Short Description</t>
  </si>
  <si>
    <t>STWFPRQTBL</t>
  </si>
  <si>
    <t>Prerequisite Table</t>
  </si>
  <si>
    <t>STWFREQDUEDTI</t>
  </si>
  <si>
    <t>Requirement Due Date</t>
  </si>
  <si>
    <t>STWFREQUIRE</t>
  </si>
  <si>
    <t>STWFREQID</t>
  </si>
  <si>
    <t>Requirement Key</t>
  </si>
  <si>
    <t>STWFREQKEY</t>
  </si>
  <si>
    <t>Requirement Key Value</t>
  </si>
  <si>
    <t>STWFREQPHS</t>
  </si>
  <si>
    <t>Requirement Phase</t>
  </si>
  <si>
    <t>STWFREQREQ</t>
  </si>
  <si>
    <t>Requirement</t>
  </si>
  <si>
    <t>STWFREQSAT</t>
  </si>
  <si>
    <t>Requirement Satisfied?</t>
  </si>
  <si>
    <t>STWFREQSATDTI</t>
  </si>
  <si>
    <t>Requirement Satisfaction Date</t>
  </si>
  <si>
    <t>STWFREQSATREAS</t>
  </si>
  <si>
    <t>Requirement Satisfied Reason</t>
  </si>
  <si>
    <t>STWFREQSATTIM</t>
  </si>
  <si>
    <t>Requirement Satisfaction Time</t>
  </si>
  <si>
    <t>STWFREQTBL</t>
  </si>
  <si>
    <t>Requirement Table</t>
  </si>
  <si>
    <t>STWFREQWKF</t>
  </si>
  <si>
    <t>Requirement Workflow</t>
  </si>
  <si>
    <t>STWFRQDID</t>
  </si>
  <si>
    <t>Req Definition Key</t>
  </si>
  <si>
    <t>STWFREQDEF</t>
  </si>
  <si>
    <t>STWFRQDLDSC</t>
  </si>
  <si>
    <t>Req Definition Long Desc</t>
  </si>
  <si>
    <t>SY208</t>
  </si>
  <si>
    <t>STWFRQDMSEC</t>
  </si>
  <si>
    <t>Req Definition Modify Security</t>
  </si>
  <si>
    <t>STWFRQDNOTE</t>
  </si>
  <si>
    <t>Req Definition Notes</t>
  </si>
  <si>
    <t>STWFRQDSDSC</t>
  </si>
  <si>
    <t>Req Definition Short Desc</t>
  </si>
  <si>
    <t>SY209</t>
  </si>
  <si>
    <t>STWFRQDTBL</t>
  </si>
  <si>
    <t>Req Definition Table</t>
  </si>
  <si>
    <t>SY210</t>
  </si>
  <si>
    <t>STWKFCONV</t>
  </si>
  <si>
    <t>2onverted for Studio?</t>
  </si>
  <si>
    <t>SY10734</t>
  </si>
  <si>
    <t>STWKFID</t>
  </si>
  <si>
    <t>Workflow Key</t>
  </si>
  <si>
    <t>SY211</t>
  </si>
  <si>
    <t>STWKFINIT</t>
  </si>
  <si>
    <t>Workflow Initial Phase</t>
  </si>
  <si>
    <t>STWKFLDSC</t>
  </si>
  <si>
    <t>Workflow Long Desc</t>
  </si>
  <si>
    <t>SY212</t>
  </si>
  <si>
    <t>STWKFMSEC</t>
  </si>
  <si>
    <t>Workflow Modification Security</t>
  </si>
  <si>
    <t>STWKFNOTE</t>
  </si>
  <si>
    <t>Workflow Notes</t>
  </si>
  <si>
    <t>STWKFPARNT</t>
  </si>
  <si>
    <t>Workflow Parent</t>
  </si>
  <si>
    <t>SY213</t>
  </si>
  <si>
    <t>STWKFSDSC</t>
  </si>
  <si>
    <t>Workflow Short Desc</t>
  </si>
  <si>
    <t>STWKFTBL</t>
  </si>
  <si>
    <t>Workflow Table</t>
  </si>
  <si>
    <t>STWOCHANGESEC</t>
  </si>
  <si>
    <t>Change Security for Window</t>
  </si>
  <si>
    <t>STWINOVER</t>
  </si>
  <si>
    <t>STWODESC</t>
  </si>
  <si>
    <t>Window Override Description</t>
  </si>
  <si>
    <t>STWOID</t>
  </si>
  <si>
    <t>Window Override Key</t>
  </si>
  <si>
    <t>STWOMODSEC</t>
  </si>
  <si>
    <t>Window Override Mod Security</t>
  </si>
  <si>
    <t>STWONOTES</t>
  </si>
  <si>
    <t>Window Override Notes</t>
  </si>
  <si>
    <t>STWOOVERWIN</t>
  </si>
  <si>
    <t>Window Used in Override</t>
  </si>
  <si>
    <t>STWOOVERWINFIND</t>
  </si>
  <si>
    <t>STWOTABLE</t>
  </si>
  <si>
    <t>Table Window is Based Upon</t>
  </si>
  <si>
    <t>STWOVIEWSEC</t>
  </si>
  <si>
    <t>View Security for Window</t>
  </si>
  <si>
    <t>STWOWINDOW</t>
  </si>
  <si>
    <t>Window to be Overridden</t>
  </si>
  <si>
    <t>STWOWINDOWFIND</t>
  </si>
  <si>
    <t>STZDESC</t>
  </si>
  <si>
    <t>Routine Description</t>
  </si>
  <si>
    <t>STZZRTNS</t>
  </si>
  <si>
    <t>STZJOB</t>
  </si>
  <si>
    <t>Job off routine</t>
  </si>
  <si>
    <t>STZKEY</t>
  </si>
  <si>
    <t>Key (Run Order)</t>
  </si>
  <si>
    <t>STZMKEY</t>
  </si>
  <si>
    <t>STZZMGRTNS</t>
  </si>
  <si>
    <t>STZMLOCALRTN</t>
  </si>
  <si>
    <t>Local Routine Name</t>
  </si>
  <si>
    <t>STZMMGRRTN</t>
  </si>
  <si>
    <t>Manager Routine Name</t>
  </si>
  <si>
    <t>STZNEW</t>
  </si>
  <si>
    <t>Run on New Installations</t>
  </si>
  <si>
    <t>Y|Yes|~N|No|~E|Either|</t>
  </si>
  <si>
    <t>STZONCE</t>
  </si>
  <si>
    <t>Run Once Only</t>
  </si>
  <si>
    <t>STZRTN</t>
  </si>
  <si>
    <t>Routine to run</t>
  </si>
  <si>
    <t>STZZDBINITRTN</t>
  </si>
  <si>
    <t>Database Initialization Routin</t>
  </si>
  <si>
    <t>STZZTAB</t>
  </si>
  <si>
    <t>STZZDESC</t>
  </si>
  <si>
    <t>STZZPROD</t>
  </si>
  <si>
    <t>SYDESC</t>
  </si>
  <si>
    <t>System Description</t>
  </si>
  <si>
    <t>SYSTEM</t>
  </si>
  <si>
    <t>SY214</t>
  </si>
  <si>
    <t>SYKEY</t>
  </si>
  <si>
    <t>System Key</t>
  </si>
  <si>
    <t>TZCODE</t>
  </si>
  <si>
    <t>Time Zone Code</t>
  </si>
  <si>
    <t>STZONE</t>
  </si>
  <si>
    <t>TZDESC</t>
  </si>
  <si>
    <t>Time Zone Description</t>
  </si>
  <si>
    <t>UAACTIVE</t>
  </si>
  <si>
    <t>Account Active Through Date</t>
  </si>
  <si>
    <t>SY13489</t>
  </si>
  <si>
    <t>UAADDACT</t>
  </si>
  <si>
    <t>Add New Accounts</t>
  </si>
  <si>
    <t>SY215</t>
  </si>
  <si>
    <t>UAAFIRST</t>
  </si>
  <si>
    <t>User's alias first name</t>
  </si>
  <si>
    <t>SY216</t>
  </si>
  <si>
    <t>UAALAST</t>
  </si>
  <si>
    <t>User's alias Last Name</t>
  </si>
  <si>
    <t>SY217</t>
  </si>
  <si>
    <t>UAATABLE</t>
  </si>
  <si>
    <t>User Assignment Table</t>
  </si>
  <si>
    <t>UACHPASS</t>
  </si>
  <si>
    <t>Change Password at Next Login</t>
  </si>
  <si>
    <t>F||~Y||~N||</t>
  </si>
  <si>
    <t>SYCHANGE_PASS_NEXT_LOGIN</t>
  </si>
  <si>
    <t>UACMODDT</t>
  </si>
  <si>
    <t>Cache User Modification Date</t>
  </si>
  <si>
    <t>UACMODTM</t>
  </si>
  <si>
    <t>Cache User Modified Time</t>
  </si>
  <si>
    <t>UADEFVIEW</t>
  </si>
  <si>
    <t>Default Home Page</t>
  </si>
  <si>
    <t>SYGUI_DEF_LOGON_VIEW</t>
  </si>
  <si>
    <t>UADIALOH</t>
  </si>
  <si>
    <t>Dial On Hangup</t>
  </si>
  <si>
    <t>SY218</t>
  </si>
  <si>
    <t>UADOMAINNAME</t>
  </si>
  <si>
    <t>User's Domain Logon Name</t>
  </si>
  <si>
    <t>AR47215</t>
  </si>
  <si>
    <t>UAEMAIL</t>
  </si>
  <si>
    <t>User's E-Mail Address</t>
  </si>
  <si>
    <t>UAEXPDTE</t>
  </si>
  <si>
    <t>Password Expiration Date</t>
  </si>
  <si>
    <t>UAEXT</t>
  </si>
  <si>
    <t>User's Phone Extension</t>
  </si>
  <si>
    <t>UAFIRST</t>
  </si>
  <si>
    <t>User's First Name</t>
  </si>
  <si>
    <t>SY219</t>
  </si>
  <si>
    <t>UAFULLNAME</t>
  </si>
  <si>
    <t>Deprecated-- Please use ARUANAME</t>
  </si>
  <si>
    <t>UAHELP</t>
  </si>
  <si>
    <t>User Help Field</t>
  </si>
  <si>
    <t>UAHELPLIMIT</t>
  </si>
  <si>
    <t>Limits user's access to help</t>
  </si>
  <si>
    <t>0|All help|AR12115~1|No search|AR12116~2|No links or search|AR12117~9|No help|AR12118</t>
  </si>
  <si>
    <t>SY9876</t>
  </si>
  <si>
    <t>UALAST</t>
  </si>
  <si>
    <t>User's Last Name</t>
  </si>
  <si>
    <t>UALOGINDATE</t>
  </si>
  <si>
    <t>Last Login Date</t>
  </si>
  <si>
    <t>UALOGINTIME</t>
  </si>
  <si>
    <t>Last Login Time</t>
  </si>
  <si>
    <t>UAMENU</t>
  </si>
  <si>
    <t>Initial Menu Selection</t>
  </si>
  <si>
    <t>SY220</t>
  </si>
  <si>
    <t>UAMENUCHANGE</t>
  </si>
  <si>
    <t>Menu Change Flag</t>
  </si>
  <si>
    <t>SY221</t>
  </si>
  <si>
    <t>UAMENUID</t>
  </si>
  <si>
    <t>Menu Definition to use</t>
  </si>
  <si>
    <t>SYMENUBLD</t>
  </si>
  <si>
    <t>SY222</t>
  </si>
  <si>
    <t>UAMSGDEFFOLDER</t>
  </si>
  <si>
    <t>Default message folder</t>
  </si>
  <si>
    <t>MLPREF8</t>
  </si>
  <si>
    <t>SY223</t>
  </si>
  <si>
    <t>UAMSGDELNEW</t>
  </si>
  <si>
    <t>Delete New Msg After Reading?</t>
  </si>
  <si>
    <t>MLPREF3</t>
  </si>
  <si>
    <t>SY224</t>
  </si>
  <si>
    <t>UAMSGEXPLIST</t>
  </si>
  <si>
    <t>Expand Distribution List?</t>
  </si>
  <si>
    <t>MLPREF1</t>
  </si>
  <si>
    <t>SY225</t>
  </si>
  <si>
    <t>UAMSGFOLDER</t>
  </si>
  <si>
    <t>Last viewed message folder</t>
  </si>
  <si>
    <t>MLIDFLDR</t>
  </si>
  <si>
    <t>SY226</t>
  </si>
  <si>
    <t>UAMSGFOLDERVERIFY</t>
  </si>
  <si>
    <t>Verify creation of new folder?</t>
  </si>
  <si>
    <t>MLPREF7</t>
  </si>
  <si>
    <t>SY227</t>
  </si>
  <si>
    <t>UAMSGFORWARDNOW</t>
  </si>
  <si>
    <t>Send forwarded message now?</t>
  </si>
  <si>
    <t>MLPREF5</t>
  </si>
  <si>
    <t>SY228</t>
  </si>
  <si>
    <t>UAMSGRECV</t>
  </si>
  <si>
    <t>Total Messages Received</t>
  </si>
  <si>
    <t>MLIDRECV</t>
  </si>
  <si>
    <t>SY229</t>
  </si>
  <si>
    <t>UAMSGREPLYNOW</t>
  </si>
  <si>
    <t>Send replied message now?</t>
  </si>
  <si>
    <t>MLPREF6</t>
  </si>
  <si>
    <t>SY230</t>
  </si>
  <si>
    <t>UAMSGSENDNOW</t>
  </si>
  <si>
    <t>Send message after creation?</t>
  </si>
  <si>
    <t>MLPREF4</t>
  </si>
  <si>
    <t>SY231</t>
  </si>
  <si>
    <t>UAMSGSENT</t>
  </si>
  <si>
    <t>Total Messages Sent</t>
  </si>
  <si>
    <t>MLIDSENT</t>
  </si>
  <si>
    <t>SY232</t>
  </si>
  <si>
    <t>UANOCHG</t>
  </si>
  <si>
    <t>SY233</t>
  </si>
  <si>
    <t>UANOLOG</t>
  </si>
  <si>
    <t>Disable User Login</t>
  </si>
  <si>
    <t>SY234</t>
  </si>
  <si>
    <t>UANOTES</t>
  </si>
  <si>
    <t>Account Screen Notes</t>
  </si>
  <si>
    <t>UANOVIEW</t>
  </si>
  <si>
    <t>SY235</t>
  </si>
  <si>
    <t>UAOFFICE</t>
  </si>
  <si>
    <t>User Office ID</t>
  </si>
  <si>
    <t>UAOVERRIDEUI</t>
  </si>
  <si>
    <t>Enable UI Overrides</t>
  </si>
  <si>
    <t>Y|Yes, enable UI Overrides|~N|No, do not enable UI Overrides|</t>
  </si>
  <si>
    <t>UAPASS</t>
  </si>
  <si>
    <t>User's password</t>
  </si>
  <si>
    <t>SY237</t>
  </si>
  <si>
    <t>UAPHASES</t>
  </si>
  <si>
    <t>Phases</t>
  </si>
  <si>
    <t>UAPHONE</t>
  </si>
  <si>
    <t>User's Home Phone Number</t>
  </si>
  <si>
    <t>SYFLD_UAPHONE</t>
  </si>
  <si>
    <t>UAPOOLACCESS</t>
  </si>
  <si>
    <t>Pool Access for the User</t>
  </si>
  <si>
    <t>SY238</t>
  </si>
  <si>
    <t>UAPOOLLIST</t>
  </si>
  <si>
    <t>Pool List Key</t>
  </si>
  <si>
    <t>STPOOLLIST</t>
  </si>
  <si>
    <t>SYFLD_UAPOOLLIST</t>
  </si>
  <si>
    <t>UAPOOLLISTDESC</t>
  </si>
  <si>
    <t>Pool List Description</t>
  </si>
  <si>
    <t>UAPOOLTYPE</t>
  </si>
  <si>
    <t>Pool Type</t>
  </si>
  <si>
    <t>STPOOLTYPE</t>
  </si>
  <si>
    <t>UAPOOLTYPEDESC</t>
  </si>
  <si>
    <t>Pool Type Description</t>
  </si>
  <si>
    <t>UAPRIMARYROLE</t>
  </si>
  <si>
    <t>Primary Role</t>
  </si>
  <si>
    <t>UAPWDATE</t>
  </si>
  <si>
    <t>Date of password change</t>
  </si>
  <si>
    <t>STUAPWHIST</t>
  </si>
  <si>
    <t>UAPWDEXP</t>
  </si>
  <si>
    <t>Password Never Expires</t>
  </si>
  <si>
    <t>UAPWKEY</t>
  </si>
  <si>
    <t>UAPWOLD</t>
  </si>
  <si>
    <t>Old password</t>
  </si>
  <si>
    <t>SYFLD_UAPWOLD</t>
  </si>
  <si>
    <t>UARELLOGIN</t>
  </si>
  <si>
    <t>Allow login during a load</t>
  </si>
  <si>
    <t>UARESETNOTESEARCH</t>
  </si>
  <si>
    <t>Reset Notes Search Field</t>
  </si>
  <si>
    <t>STUSER_UARESETNOTESEARCH</t>
  </si>
  <si>
    <t>UARKEY</t>
  </si>
  <si>
    <t>Routing Key</t>
  </si>
  <si>
    <t>UARPTOPT</t>
  </si>
  <si>
    <t>SY12173</t>
  </si>
  <si>
    <t>UASCREEN</t>
  </si>
  <si>
    <t>Account Screen</t>
  </si>
  <si>
    <t>SY239</t>
  </si>
  <si>
    <t>UASCRIPT</t>
  </si>
  <si>
    <t>User Specific Script</t>
  </si>
  <si>
    <t>SY240</t>
  </si>
  <si>
    <t>UASEC</t>
  </si>
  <si>
    <t>SY241</t>
  </si>
  <si>
    <t>UASECPROFILE</t>
  </si>
  <si>
    <t>Security Profile</t>
  </si>
  <si>
    <t>SYBLDSECPROFS</t>
  </si>
  <si>
    <t>SY242</t>
  </si>
  <si>
    <t>UASEMAIL</t>
  </si>
  <si>
    <t>User's Supervisor's E-Mail</t>
  </si>
  <si>
    <t>SYFLD_UASEMAIL</t>
  </si>
  <si>
    <t>UASSN</t>
  </si>
  <si>
    <t>User's Social Security Number</t>
  </si>
  <si>
    <t>SYFLD_UASSN</t>
  </si>
  <si>
    <t>UASSODOMAIN</t>
  </si>
  <si>
    <t>Single Sign On Domain Username</t>
  </si>
  <si>
    <t>UASUPER</t>
  </si>
  <si>
    <t>User's Supervisor</t>
  </si>
  <si>
    <t>SY243</t>
  </si>
  <si>
    <t>UASYSMON</t>
  </si>
  <si>
    <t>Should user have access to System Monitor</t>
  </si>
  <si>
    <t>UASYSMONDNC</t>
  </si>
  <si>
    <t>System Monitor Do Not Contact Flag</t>
  </si>
  <si>
    <t>UATRKACT</t>
  </si>
  <si>
    <t>Track User Activity</t>
  </si>
  <si>
    <t>SY244</t>
  </si>
  <si>
    <t>UAVIEWP</t>
  </si>
  <si>
    <t>View Personal Accounts Only</t>
  </si>
  <si>
    <t>UAVTREC</t>
  </si>
  <si>
    <t>Record conversation for user</t>
  </si>
  <si>
    <t>UAWEBDEBUG</t>
  </si>
  <si>
    <t>ZEN App - Debug User Sessions?</t>
  </si>
  <si>
    <t>Y|Yes|UAWEBDEBUG_Y~N|No|UAWEBDEBUG_N~S|Use System-Level Setting|UAWEBDEBUG_S</t>
  </si>
  <si>
    <t>UAWEBENABLECLONING</t>
  </si>
  <si>
    <t>Enable Account Screen Cloning</t>
  </si>
  <si>
    <t>Y|Yes - Enable|~N|No - Disable|</t>
  </si>
  <si>
    <t>UAWEBENABLERHCRIT</t>
  </si>
  <si>
    <t>Allow access to Record History criteria?</t>
  </si>
  <si>
    <t>Y|Yes|UAWEBREFRESH_Y~N|No|UAWEBREFRESH_N</t>
  </si>
  <si>
    <t>UAWEBREFRESH</t>
  </si>
  <si>
    <t>UAWEBENABLERHPURGE</t>
  </si>
  <si>
    <t>Allow access to Record History purge?</t>
  </si>
  <si>
    <t>UAWEBHELPTAB</t>
  </si>
  <si>
    <t>Web User Preferences - Launch help in Tab</t>
  </si>
  <si>
    <t>Y|Yes - Launch in Tab|UAWEBHELPTAB_Y~N|No - Launch in Window|UAWEBHELPTAB_N</t>
  </si>
  <si>
    <t>UAWEBHOMEPAGE</t>
  </si>
  <si>
    <t>Home Page for WebStation</t>
  </si>
  <si>
    <t>UAWEBHOMEPAGECALC</t>
  </si>
  <si>
    <t>Webstation Home Page Calculated</t>
  </si>
  <si>
    <t>UAWEBINITMPSTATE</t>
  </si>
  <si>
    <t>Web User Preferences - Initial Msg Pane State</t>
  </si>
  <si>
    <t>Opened|Message Pane initially opened|UAWEBINITMPSTATE_Opened~Closed|Message Pane initially closed|UA</t>
  </si>
  <si>
    <t>UAWEBLPCAP</t>
  </si>
  <si>
    <t>Landing Page - Tab Caption</t>
  </si>
  <si>
    <t>UAWEBLPIMG</t>
  </si>
  <si>
    <t>Landing Page - Tab Image</t>
  </si>
  <si>
    <t>UAWEBLPSRC</t>
  </si>
  <si>
    <t>Landing Page - Tab Source</t>
  </si>
  <si>
    <t>UAWEBPROMPTTOSAVE</t>
  </si>
  <si>
    <t>Web User Preferences - Prompt for Changes</t>
  </si>
  <si>
    <t>Y|Yes|UAWEBPROMPTTOSAVE_Y~N|No|UAWEBPROMPTTOSAVE_N</t>
  </si>
  <si>
    <t>ZEN App - Allow User to Refresh Page?</t>
  </si>
  <si>
    <t>UAWEBSHOWMSGPANE</t>
  </si>
  <si>
    <t>Web User Preferences - Show Messages?</t>
  </si>
  <si>
    <t>Y|Yes|UAWEBSHOWMSGPANE_Y~N|No|UAWEBSHOWMSGPANE_N</t>
  </si>
  <si>
    <t>UAWEBTABLIMIT</t>
  </si>
  <si>
    <t>Webstation Tab Limit</t>
  </si>
  <si>
    <t>UAWEBTABLIMITCALC</t>
  </si>
  <si>
    <t>UAWEBTHEME</t>
  </si>
  <si>
    <t>Web App. - Theme Preference</t>
  </si>
  <si>
    <t>SYWEBGETTHEMES</t>
  </si>
  <si>
    <t>UAWEBTRACE</t>
  </si>
  <si>
    <t>ZEN App - Trace User Sessions?</t>
  </si>
  <si>
    <t>1|Low Tracing|UAWEBTRACE_1~2|Medium Tracing|UAWEBTRACE_2~3|High Tracing|UAWEBTRACE_3~N|No Tracing|UA</t>
  </si>
  <si>
    <t>UAWEBZOOM</t>
  </si>
  <si>
    <t>Web App. - Zoom % Preference</t>
  </si>
  <si>
    <t>UDSHORT</t>
  </si>
  <si>
    <t>Table Shortcut Letter</t>
  </si>
  <si>
    <t>SY245</t>
  </si>
  <si>
    <t>UDTABCD</t>
  </si>
  <si>
    <t>Table Code</t>
  </si>
  <si>
    <t>UDXSHORT</t>
  </si>
  <si>
    <t>Cross-Ref shortcut letter</t>
  </si>
  <si>
    <t>STXSHORT</t>
  </si>
  <si>
    <t>UDXSHTAB</t>
  </si>
  <si>
    <t>Table for cross reference</t>
  </si>
  <si>
    <t>UFADSRCH</t>
  </si>
  <si>
    <t>Validation Advanced Search</t>
  </si>
  <si>
    <t>UFAUDIT</t>
  </si>
  <si>
    <t>Audit Field changes</t>
  </si>
  <si>
    <t>SY246</t>
  </si>
  <si>
    <t>UFAUDITNOTE</t>
  </si>
  <si>
    <t>Add Note on Field Change</t>
  </si>
  <si>
    <t>SY247</t>
  </si>
  <si>
    <t>UFAUDITNOTEOVER</t>
  </si>
  <si>
    <t>Add Note on Field Chg Override</t>
  </si>
  <si>
    <t>SYUFAUDITNOTEOVER</t>
  </si>
  <si>
    <t>UFAUDITOVER</t>
  </si>
  <si>
    <t>Audit Field Changes Override</t>
  </si>
  <si>
    <t>SYUFAUDITOVER</t>
  </si>
  <si>
    <t>UFBLDINS</t>
  </si>
  <si>
    <t>Insert/use value for bld</t>
  </si>
  <si>
    <t>UFBLDLEN</t>
  </si>
  <si>
    <t>Length of bld window</t>
  </si>
  <si>
    <t>SY248</t>
  </si>
  <si>
    <t>UFBLDPCE</t>
  </si>
  <si>
    <t>Pieces for bld for fld</t>
  </si>
  <si>
    <t>SY249</t>
  </si>
  <si>
    <t>UFBLDROU</t>
  </si>
  <si>
    <t>Build routine for a field</t>
  </si>
  <si>
    <t>SY250</t>
  </si>
  <si>
    <t>UFBLDTIT</t>
  </si>
  <si>
    <t>Build List Title</t>
  </si>
  <si>
    <t>SY251</t>
  </si>
  <si>
    <t>UFBLDUSE</t>
  </si>
  <si>
    <t>Use custom build info</t>
  </si>
  <si>
    <t>UFBLDVAR</t>
  </si>
  <si>
    <t>Variable for BLD for field</t>
  </si>
  <si>
    <t>SY252</t>
  </si>
  <si>
    <t>UFCALCF</t>
  </si>
  <si>
    <t>Calculated Field Flag</t>
  </si>
  <si>
    <t>UFCALCRD</t>
  </si>
  <si>
    <t>Calculate when Field Read</t>
  </si>
  <si>
    <t>UFCASE</t>
  </si>
  <si>
    <t>Case-Sensitive Search</t>
  </si>
  <si>
    <t>UFCSTATS</t>
  </si>
  <si>
    <t>Collect Stats</t>
  </si>
  <si>
    <t>UFDEF</t>
  </si>
  <si>
    <t>UFDESC</t>
  </si>
  <si>
    <t>UFENCRYPT</t>
  </si>
  <si>
    <t>Field Encryption Flag</t>
  </si>
  <si>
    <t>UFFINDLB</t>
  </si>
  <si>
    <t>Find List Event Script</t>
  </si>
  <si>
    <t>UFFIXFLD</t>
  </si>
  <si>
    <t>Fixed Location in Table</t>
  </si>
  <si>
    <t>UFFLDGRP</t>
  </si>
  <si>
    <t>Field Group</t>
  </si>
  <si>
    <t>UFFORKEY</t>
  </si>
  <si>
    <t>Foreign Field</t>
  </si>
  <si>
    <t>UFFSEC</t>
  </si>
  <si>
    <t>Field Security Codes</t>
  </si>
  <si>
    <t>UFFTAB</t>
  </si>
  <si>
    <t>Foriegn Table</t>
  </si>
  <si>
    <t>UFHELPID</t>
  </si>
  <si>
    <t>UFINDEX</t>
  </si>
  <si>
    <t>Index Flag</t>
  </si>
  <si>
    <t>Y|Single Field Index|UFINDEX_Y~N|No Index|UFINDEX_N~B|Bitmap Index|UFINDEX_B</t>
  </si>
  <si>
    <t>UFINDEXTYPE</t>
  </si>
  <si>
    <t>DO NOT USE - SEE TASK 310251</t>
  </si>
  <si>
    <t>B|Bitmap Index|</t>
  </si>
  <si>
    <t>SYUFINDEXTYPE</t>
  </si>
  <si>
    <t>UFKEY</t>
  </si>
  <si>
    <t>UFLEGFLD</t>
  </si>
  <si>
    <t>Legacy Field Name</t>
  </si>
  <si>
    <t>UFLEN</t>
  </si>
  <si>
    <t>UFLINES</t>
  </si>
  <si>
    <t>Number of Lines to Display</t>
  </si>
  <si>
    <t>UFLQFLD</t>
  </si>
  <si>
    <t>Field from Current Table</t>
  </si>
  <si>
    <t>STUFLDLQ</t>
  </si>
  <si>
    <t>UFLQKEY</t>
  </si>
  <si>
    <t>List Qualifier Key</t>
  </si>
  <si>
    <t>UFLQOPER</t>
  </si>
  <si>
    <t>UFLQVFLD</t>
  </si>
  <si>
    <t>Field from Validation Table</t>
  </si>
  <si>
    <t>UFMAND</t>
  </si>
  <si>
    <t>Mandatory Field</t>
  </si>
  <si>
    <t>UFMASK</t>
  </si>
  <si>
    <t>Output Mask</t>
  </si>
  <si>
    <t>UFMAX</t>
  </si>
  <si>
    <t>Max Value</t>
  </si>
  <si>
    <t>UFMIN</t>
  </si>
  <si>
    <t>Min Value</t>
  </si>
  <si>
    <t>UFNOTES</t>
  </si>
  <si>
    <t>Field Notes</t>
  </si>
  <si>
    <t>UFPIECE</t>
  </si>
  <si>
    <t>Piece field is stored in</t>
  </si>
  <si>
    <t>UFPSRCH</t>
  </si>
  <si>
    <t>Allow Partial Search</t>
  </si>
  <si>
    <t>SY253</t>
  </si>
  <si>
    <t>UFRCODE</t>
  </si>
  <si>
    <t>Code to read field</t>
  </si>
  <si>
    <t>UFRDONLY</t>
  </si>
  <si>
    <t>UFREC</t>
  </si>
  <si>
    <t>Record field is stored on</t>
  </si>
  <si>
    <t>UFREC2</t>
  </si>
  <si>
    <t>Secondary Node of Field</t>
  </si>
  <si>
    <t>UFSEARCH</t>
  </si>
  <si>
    <t>UFSEC</t>
  </si>
  <si>
    <t>Field Security</t>
  </si>
  <si>
    <t>UFSHOW</t>
  </si>
  <si>
    <t>Show Field for Validation Tab</t>
  </si>
  <si>
    <t>UFSYNC</t>
  </si>
  <si>
    <t>Sync Field</t>
  </si>
  <si>
    <t>UFTABLE</t>
  </si>
  <si>
    <t>Table field belongs to</t>
  </si>
  <si>
    <t>UFTEMP</t>
  </si>
  <si>
    <t>Is Data for Temporary Storage?</t>
  </si>
  <si>
    <t>AR47811</t>
  </si>
  <si>
    <t>UFTIE</t>
  </si>
  <si>
    <t>Tie Field Flag</t>
  </si>
  <si>
    <t>UFTNSELTVTY</t>
  </si>
  <si>
    <t>Selectivity setting</t>
  </si>
  <si>
    <t>UFTOOL</t>
  </si>
  <si>
    <t>Required by Tool</t>
  </si>
  <si>
    <t>UFTYPE</t>
  </si>
  <si>
    <t>Data Type of Field</t>
  </si>
  <si>
    <t>UFUIF</t>
  </si>
  <si>
    <t>UIF for Advanced Field Search</t>
  </si>
  <si>
    <t>UFUNIQUE</t>
  </si>
  <si>
    <t>Unique Field</t>
  </si>
  <si>
    <t>UFUPPER</t>
  </si>
  <si>
    <t>Force Upper Case</t>
  </si>
  <si>
    <t>UFVALID</t>
  </si>
  <si>
    <t>Validation String</t>
  </si>
  <si>
    <t>UFVALROU</t>
  </si>
  <si>
    <t>Validation routine for fld</t>
  </si>
  <si>
    <t>SY254</t>
  </si>
  <si>
    <t>UFVAR</t>
  </si>
  <si>
    <t>UFWCODE</t>
  </si>
  <si>
    <t>Code to write field</t>
  </si>
  <si>
    <t>USERID</t>
  </si>
  <si>
    <t>User ID - Key</t>
  </si>
  <si>
    <t>SY255</t>
  </si>
  <si>
    <t>UTACCESS</t>
  </si>
  <si>
    <t>Access Security</t>
  </si>
  <si>
    <t>UTACCTHLP</t>
  </si>
  <si>
    <t>Table Help for Account Screen</t>
  </si>
  <si>
    <t>UTACCTMOD</t>
  </si>
  <si>
    <t>Mod Security for Window 10</t>
  </si>
  <si>
    <t>UTACCTSR</t>
  </si>
  <si>
    <t>UTADD</t>
  </si>
  <si>
    <t>UTAMT</t>
  </si>
  <si>
    <t>Amount Field for Table</t>
  </si>
  <si>
    <t>SY256</t>
  </si>
  <si>
    <t>UTBLDROU</t>
  </si>
  <si>
    <t>Build Routine for Table</t>
  </si>
  <si>
    <t>UTCALLLOG</t>
  </si>
  <si>
    <t>Detailed Dialer Call Log</t>
  </si>
  <si>
    <t>UTCKNAME</t>
  </si>
  <si>
    <t>Check Naming Conventions</t>
  </si>
  <si>
    <t>UTCLACCT</t>
  </si>
  <si>
    <t>Client Account Field for Table</t>
  </si>
  <si>
    <t>SY257</t>
  </si>
  <si>
    <t>UTCLNT</t>
  </si>
  <si>
    <t>Client Field for Table</t>
  </si>
  <si>
    <t>SY258</t>
  </si>
  <si>
    <t>UTCONDT</t>
  </si>
  <si>
    <t>Contact Field for Table</t>
  </si>
  <si>
    <t>SY259</t>
  </si>
  <si>
    <t>UTCONTM</t>
  </si>
  <si>
    <t>Contact Time for Table</t>
  </si>
  <si>
    <t>SY260</t>
  </si>
  <si>
    <t>UTCOPROU</t>
  </si>
  <si>
    <t>Copy Routine for Table</t>
  </si>
  <si>
    <t>SY261</t>
  </si>
  <si>
    <t>UTCOPY</t>
  </si>
  <si>
    <t>UTCPOOL</t>
  </si>
  <si>
    <t>Current Pool Field for Table</t>
  </si>
  <si>
    <t>SY262</t>
  </si>
  <si>
    <t>UTDEFHOST</t>
  </si>
  <si>
    <t>Table Default Host</t>
  </si>
  <si>
    <t>UTDEFSRC</t>
  </si>
  <si>
    <t>UTDEFUIF</t>
  </si>
  <si>
    <t>Default UIF</t>
  </si>
  <si>
    <t>SY11066</t>
  </si>
  <si>
    <t>UTDEFVIEW</t>
  </si>
  <si>
    <t>Main View for Table</t>
  </si>
  <si>
    <t>UTDEFVSET</t>
  </si>
  <si>
    <t>Default Workstation View Set</t>
  </si>
  <si>
    <t>UTDEFWIN</t>
  </si>
  <si>
    <t>Default Windows for Table</t>
  </si>
  <si>
    <t>UTDEL</t>
  </si>
  <si>
    <t>Delete Security.</t>
  </si>
  <si>
    <t>UTDELROU</t>
  </si>
  <si>
    <t>Delete Routine for Table</t>
  </si>
  <si>
    <t>SY263</t>
  </si>
  <si>
    <t>UTDESC</t>
  </si>
  <si>
    <t>UTDIALER</t>
  </si>
  <si>
    <t>Use dialer on this table flag</t>
  </si>
  <si>
    <t>SY264</t>
  </si>
  <si>
    <t>UTELCODE</t>
  </si>
  <si>
    <t>Table Element Code</t>
  </si>
  <si>
    <t>SY265</t>
  </si>
  <si>
    <t>UTELTRACK</t>
  </si>
  <si>
    <t>Always Track This Element Type</t>
  </si>
  <si>
    <t>UTFLOW</t>
  </si>
  <si>
    <t>Workflow Field for Table</t>
  </si>
  <si>
    <t>SY266</t>
  </si>
  <si>
    <t>UTFORVC</t>
  </si>
  <si>
    <t>Force Version Control Use</t>
  </si>
  <si>
    <t>SY267</t>
  </si>
  <si>
    <t>UTHELP</t>
  </si>
  <si>
    <t>Help Field for Table</t>
  </si>
  <si>
    <t>SY308</t>
  </si>
  <si>
    <t>UTHOMEVIEW</t>
  </si>
  <si>
    <t>Workstation Summary View</t>
  </si>
  <si>
    <t>UTINTGYROU</t>
  </si>
  <si>
    <t>Integrity Routine for Table</t>
  </si>
  <si>
    <t>UTKEY</t>
  </si>
  <si>
    <t>Key Field for Table</t>
  </si>
  <si>
    <t>UTKSRCH</t>
  </si>
  <si>
    <t>UTLDACCT</t>
  </si>
  <si>
    <t>Lead Account Field for Table</t>
  </si>
  <si>
    <t>SY268</t>
  </si>
  <si>
    <t>UTLOADDT</t>
  </si>
  <si>
    <t>Load Date Field for Table</t>
  </si>
  <si>
    <t>SY269</t>
  </si>
  <si>
    <t>UTLOCKRTN</t>
  </si>
  <si>
    <t>Record Lock Routine</t>
  </si>
  <si>
    <t>UTLPOOL</t>
  </si>
  <si>
    <t>Last Pool Field for Table</t>
  </si>
  <si>
    <t>SY270</t>
  </si>
  <si>
    <t>UTMDESC</t>
  </si>
  <si>
    <t>Menu Description</t>
  </si>
  <si>
    <t>UTMENU</t>
  </si>
  <si>
    <t>Table Menu Location</t>
  </si>
  <si>
    <t>UTMODSEC</t>
  </si>
  <si>
    <t>Modify Security Field</t>
  </si>
  <si>
    <t>SY271</t>
  </si>
  <si>
    <t>UTMPROG</t>
  </si>
  <si>
    <t>Program to run from Menu</t>
  </si>
  <si>
    <t>UTMSEC</t>
  </si>
  <si>
    <t>UTNEWWIN</t>
  </si>
  <si>
    <t>Table New Windows</t>
  </si>
  <si>
    <t>UTNODBVALID</t>
  </si>
  <si>
    <t>Disable Database Validation</t>
  </si>
  <si>
    <t>Y|Disable Validation|~N|Enable Validation|</t>
  </si>
  <si>
    <t>UTNOTECLEANUP</t>
  </si>
  <si>
    <t>Note Cleanup Routine</t>
  </si>
  <si>
    <t>SY11911</t>
  </si>
  <si>
    <t>UTNOTEF</t>
  </si>
  <si>
    <t>Note Field for Table</t>
  </si>
  <si>
    <t>UTNOTES</t>
  </si>
  <si>
    <t>Standard Note Field</t>
  </si>
  <si>
    <t>UTNUMFLD</t>
  </si>
  <si>
    <t>Number of Fields per Node</t>
  </si>
  <si>
    <t>UTOARGENXML</t>
  </si>
  <si>
    <t>Archive XML Generation Routine</t>
  </si>
  <si>
    <t>UTOARWTXML</t>
  </si>
  <si>
    <t>Archive WTXML restore procedure</t>
  </si>
  <si>
    <t>UTORPHAN</t>
  </si>
  <si>
    <t>Remove Orphan Flag</t>
  </si>
  <si>
    <t>UTPARENT</t>
  </si>
  <si>
    <t>Parent Table Name</t>
  </si>
  <si>
    <t>UTPFDESC</t>
  </si>
  <si>
    <t>STPORT</t>
  </si>
  <si>
    <t>UTPFFFLD</t>
  </si>
  <si>
    <t>Portfolio Field Name</t>
  </si>
  <si>
    <t>STPORTFLDS</t>
  </si>
  <si>
    <t>UTPFFKEY</t>
  </si>
  <si>
    <t>Portfolio Field Key</t>
  </si>
  <si>
    <t>UTPFFLB</t>
  </si>
  <si>
    <t>Portfolio Field Logic Block</t>
  </si>
  <si>
    <t>UTPFFORDER</t>
  </si>
  <si>
    <t>Portfolio Field Order</t>
  </si>
  <si>
    <t>UTPFFSVAR</t>
  </si>
  <si>
    <t>Portfolio Field Shared Var</t>
  </si>
  <si>
    <t>UTPFINIT</t>
  </si>
  <si>
    <t>Portfolio Init Arch Script</t>
  </si>
  <si>
    <t>UTPFKLB</t>
  </si>
  <si>
    <t>Portfolio Key Architect Script</t>
  </si>
  <si>
    <t>UTPFMOD</t>
  </si>
  <si>
    <t>Portfolio Mod Security</t>
  </si>
  <si>
    <t>UTPFNAME</t>
  </si>
  <si>
    <t>Portfolio Name</t>
  </si>
  <si>
    <t>UTPFPOOL</t>
  </si>
  <si>
    <t>Portfolio Pool</t>
  </si>
  <si>
    <t>SYFLD_UTPFPOOL</t>
  </si>
  <si>
    <t>UTPFPWIN</t>
  </si>
  <si>
    <t>Portfolio Property Window</t>
  </si>
  <si>
    <t>UTPFTAB</t>
  </si>
  <si>
    <t>Portfolio Table</t>
  </si>
  <si>
    <t>UTPFUIND</t>
  </si>
  <si>
    <t>Portfolio User Index</t>
  </si>
  <si>
    <t>UTPHASE</t>
  </si>
  <si>
    <t>Phase Field for Table</t>
  </si>
  <si>
    <t>SY273</t>
  </si>
  <si>
    <t>UTPIECE</t>
  </si>
  <si>
    <t>Piece Number (Not Used)</t>
  </si>
  <si>
    <t>UTPLEN</t>
  </si>
  <si>
    <t>UTPNODE</t>
  </si>
  <si>
    <t>Parent Node</t>
  </si>
  <si>
    <t>UTPOSTCRROU</t>
  </si>
  <si>
    <t>Post-Create Routine</t>
  </si>
  <si>
    <t>UTPRECOM</t>
  </si>
  <si>
    <t>UTPRECRROU</t>
  </si>
  <si>
    <t>Pre-Creat Routine</t>
  </si>
  <si>
    <t>UTPREDELROU</t>
  </si>
  <si>
    <t>SY274</t>
  </si>
  <si>
    <t>UTPROMPT</t>
  </si>
  <si>
    <t>UTPUPPER</t>
  </si>
  <si>
    <t>UTRCDEL</t>
  </si>
  <si>
    <t>Force R-Model Cascading Delete</t>
  </si>
  <si>
    <t>STRTABLE</t>
  </si>
  <si>
    <t>SY275</t>
  </si>
  <si>
    <t>UTRDONLY</t>
  </si>
  <si>
    <t>Table Read Only</t>
  </si>
  <si>
    <t>UTREC</t>
  </si>
  <si>
    <t>Record Number (Not Used)</t>
  </si>
  <si>
    <t>UTRECLOCK</t>
  </si>
  <si>
    <t>Interactive Record Locking</t>
  </si>
  <si>
    <t>SY9622</t>
  </si>
  <si>
    <t>UTRECVIEW</t>
  </si>
  <si>
    <t>UTREGROU</t>
  </si>
  <si>
    <t>Registry Routine for Table</t>
  </si>
  <si>
    <t>UTRFIELD</t>
  </si>
  <si>
    <t>Related field</t>
  </si>
  <si>
    <t>SY276</t>
  </si>
  <si>
    <t>UTRMSEC</t>
  </si>
  <si>
    <t>R-Model Modification Security</t>
  </si>
  <si>
    <t>UTRTABLE</t>
  </si>
  <si>
    <t>Related table</t>
  </si>
  <si>
    <t>SY277</t>
  </si>
  <si>
    <t>UTSETCNT</t>
  </si>
  <si>
    <t>Set Count Field for Table</t>
  </si>
  <si>
    <t>SY278</t>
  </si>
  <si>
    <t>UTSTATKEYS</t>
  </si>
  <si>
    <t>Statistic Table Key Fields</t>
  </si>
  <si>
    <t>UTSTATROLL</t>
  </si>
  <si>
    <t>Statistic Table Rollup Field</t>
  </si>
  <si>
    <t>UTSTCODE</t>
  </si>
  <si>
    <t>Status Code Field for Table</t>
  </si>
  <si>
    <t>SY279</t>
  </si>
  <si>
    <t>UTTABSET</t>
  </si>
  <si>
    <t>Workstation Tab Set</t>
  </si>
  <si>
    <t>UTTHROW</t>
  </si>
  <si>
    <t>Enable Throw/Callback buttons</t>
  </si>
  <si>
    <t>UTTITLE</t>
  </si>
  <si>
    <t>UTTOOL</t>
  </si>
  <si>
    <t>Table Required by Tool</t>
  </si>
  <si>
    <t>Y||~N||~O||</t>
  </si>
  <si>
    <t>UTTYPE</t>
  </si>
  <si>
    <t>Type of Table</t>
  </si>
  <si>
    <t>P||~C||~I||~S||</t>
  </si>
  <si>
    <t>UTUIF</t>
  </si>
  <si>
    <t>UIF Field</t>
  </si>
  <si>
    <t>SY11067</t>
  </si>
  <si>
    <t>UTUIFDESC</t>
  </si>
  <si>
    <t>Description for UIF Field</t>
  </si>
  <si>
    <t>UTUNLOCKRTN</t>
  </si>
  <si>
    <t>Record Unlock Routine</t>
  </si>
  <si>
    <t>UTUSER</t>
  </si>
  <si>
    <t>User Field for Table</t>
  </si>
  <si>
    <t>SY280</t>
  </si>
  <si>
    <t>UTVIEWSCR</t>
  </si>
  <si>
    <t>Default View Script</t>
  </si>
  <si>
    <t>UTWAITDT</t>
  </si>
  <si>
    <t>Wait Date Field for Table</t>
  </si>
  <si>
    <t>SY281</t>
  </si>
  <si>
    <t>UTXRECEVENTS</t>
  </si>
  <si>
    <t>Fire Record Creation Events</t>
  </si>
  <si>
    <t>ZZ19295FLD1</t>
  </si>
  <si>
    <t>Standard Field 1</t>
  </si>
  <si>
    <t>ZZ19295</t>
  </si>
  <si>
    <t>ZZ19295FLD2</t>
  </si>
  <si>
    <t>Standard Field 2</t>
  </si>
  <si>
    <t>ZZ19295KEY</t>
  </si>
  <si>
    <t>ZZ19295 Key</t>
  </si>
  <si>
    <t>ZZ19295MSEC</t>
  </si>
  <si>
    <t>ZZ19295 Modify Security</t>
  </si>
  <si>
    <t>ZZ21342AFLD1</t>
  </si>
  <si>
    <t>ZZ21342A</t>
  </si>
  <si>
    <t>ZZ21342AFLD2</t>
  </si>
  <si>
    <t>ZZ21342AKEY</t>
  </si>
  <si>
    <t>ZZ21342A Table Key</t>
  </si>
  <si>
    <t>ZZ21342BFLD1</t>
  </si>
  <si>
    <t>ZZ21342B</t>
  </si>
  <si>
    <t>ZZ21342BKEY</t>
  </si>
  <si>
    <t>ZZ21342B Table Key</t>
  </si>
  <si>
    <t>ZZ21342BPTR1</t>
  </si>
  <si>
    <t>Pointer to ZZ21342A</t>
  </si>
  <si>
    <t>ZZ23388FLD1</t>
  </si>
  <si>
    <t>Standard field</t>
  </si>
  <si>
    <t>ZZ23388</t>
  </si>
  <si>
    <t>ZZ23388FLDC</t>
  </si>
  <si>
    <t>Read Time Calculated Field Using Standard Field 1</t>
  </si>
  <si>
    <t>ZZ23388FLDN</t>
  </si>
  <si>
    <t>ZZ23388FLDS</t>
  </si>
  <si>
    <t>Search Field</t>
  </si>
  <si>
    <t>ZZ23388FLDT</t>
  </si>
  <si>
    <t>Tie Field</t>
  </si>
  <si>
    <t>ZZ23388KEY</t>
  </si>
  <si>
    <t>ZZ23388 Table Key</t>
  </si>
  <si>
    <t>ZZCLSOL</t>
  </si>
  <si>
    <t>Override Artiva SOL Calc with Client SOL Exp Date</t>
  </si>
  <si>
    <t>ZZDATA1</t>
  </si>
  <si>
    <t>Data 1</t>
  </si>
  <si>
    <t>ZZENTITY</t>
  </si>
  <si>
    <t>ZZDATA2</t>
  </si>
  <si>
    <t>Data 2</t>
  </si>
  <si>
    <t>ZZDATA3</t>
  </si>
  <si>
    <t>Data 3</t>
  </si>
  <si>
    <t>ZZENID</t>
  </si>
  <si>
    <t>ZZGTLF001</t>
  </si>
  <si>
    <t>ZZGTLF001 Test Field</t>
  </si>
  <si>
    <t>ZZGENERICTOOL</t>
  </si>
  <si>
    <t>ZZGTLF002</t>
  </si>
  <si>
    <t>ZZGTLF002 Test Field</t>
  </si>
  <si>
    <t>ZZGTLF003</t>
  </si>
  <si>
    <t>ZZGTLF003 Test Field</t>
  </si>
  <si>
    <t>ZZGTLF004</t>
  </si>
  <si>
    <t>ZZGTLF004 Test Field</t>
  </si>
  <si>
    <t>ZZGTLF005</t>
  </si>
  <si>
    <t>ZZGTLF005 Test Field</t>
  </si>
  <si>
    <t>ZZGTLF006</t>
  </si>
  <si>
    <t>ZZGTLF006 Test Field</t>
  </si>
  <si>
    <t>ZZGTLF007</t>
  </si>
  <si>
    <t>ZZGTLF007 Test Field</t>
  </si>
  <si>
    <t>ZZGTLF008</t>
  </si>
  <si>
    <t>ZZGTLF008 Test Field</t>
  </si>
  <si>
    <t>ZZGTLF009</t>
  </si>
  <si>
    <t>ZZGTLF009 Test Field</t>
  </si>
  <si>
    <t>ZZGTLF010</t>
  </si>
  <si>
    <t>ZZGTLF010 Test Field</t>
  </si>
  <si>
    <t>ZZGTLF011</t>
  </si>
  <si>
    <t>ZZGTLF011 Test Field</t>
  </si>
  <si>
    <t>ZZGTLF012</t>
  </si>
  <si>
    <t>ZZGTLF012 Test Field</t>
  </si>
  <si>
    <t>ZZGTLF013</t>
  </si>
  <si>
    <t>ZZGTLF013 Test Field</t>
  </si>
  <si>
    <t>ZZGTLF014</t>
  </si>
  <si>
    <t>ZZGTLF014 Test Field</t>
  </si>
  <si>
    <t>ZZGTLKEY</t>
  </si>
  <si>
    <t>ZZGTLKEY Field</t>
  </si>
  <si>
    <t>ZZID</t>
  </si>
  <si>
    <t>ZZPAR1IDX001</t>
  </si>
  <si>
    <t>ZZPARALLELIDX1 Test Field 1</t>
  </si>
  <si>
    <t>ZZPARALLELIDX1</t>
  </si>
  <si>
    <t>ZZPAR1IDX002</t>
  </si>
  <si>
    <t>ZZPARALLELIDX1 Test Field 2</t>
  </si>
  <si>
    <t>ZZPAR1IDX003</t>
  </si>
  <si>
    <t>ZZPARALLELIDX1 Test Field 3</t>
  </si>
  <si>
    <t>ZZPAR1IDX004</t>
  </si>
  <si>
    <t>ZZPARALLELIDX1 Test Field 4</t>
  </si>
  <si>
    <t>ZZPAR1IDX005</t>
  </si>
  <si>
    <t>ZZPARALLELIDX1 Test Field 5</t>
  </si>
  <si>
    <t>ZZPAR1IDX006</t>
  </si>
  <si>
    <t>ZZPARALLELIDX1 Test Field 6</t>
  </si>
  <si>
    <t>ZZPAR1IDX007</t>
  </si>
  <si>
    <t>ZZPARALLELIDX1 Test Field 7</t>
  </si>
  <si>
    <t>ZZPAR1IDX008</t>
  </si>
  <si>
    <t>ZZPARALLELIDX1 Test Field 8</t>
  </si>
  <si>
    <t>ZZPAR1IDX009</t>
  </si>
  <si>
    <t>ZZPARALLELIDX1 Test Field 9</t>
  </si>
  <si>
    <t>ZZPAR1IDX010</t>
  </si>
  <si>
    <t>ZZPARALLELIDX1 Test Field 10</t>
  </si>
  <si>
    <t>ZZPAR1IDX011</t>
  </si>
  <si>
    <t>ZZPARALLELIDX1 Test Field 11</t>
  </si>
  <si>
    <t>ZZPAR1IDX012</t>
  </si>
  <si>
    <t>ZZPARALLELIDX1 Test Field 12</t>
  </si>
  <si>
    <t>ZZPAR1IDX013</t>
  </si>
  <si>
    <t>ZZPARALLELIDX1 Test Field 13</t>
  </si>
  <si>
    <t>ZZPAR1IDX014</t>
  </si>
  <si>
    <t>ZZPARALLELIDX1 Test Field 14</t>
  </si>
  <si>
    <t>ZZPAR1IDX015</t>
  </si>
  <si>
    <t>ZZPARALLELIDX1 Test Field 15</t>
  </si>
  <si>
    <t>ZZPAR1IDX016</t>
  </si>
  <si>
    <t>ZZPARALLELIDX1 Test Field 16</t>
  </si>
  <si>
    <t>ZZPAR1IDX017</t>
  </si>
  <si>
    <t>ZZPARALLELIDX1 Test Field 17</t>
  </si>
  <si>
    <t>ZZPAR1IDX018</t>
  </si>
  <si>
    <t>ZZPARALLELIDX1 Test Field 18</t>
  </si>
  <si>
    <t>ZZPAR1IDX019</t>
  </si>
  <si>
    <t>ZZPARALLELIDX1 Test Field 19</t>
  </si>
  <si>
    <t>ZZPAR1IDX020</t>
  </si>
  <si>
    <t>ZZPARALLELIDX1 Test Field 20</t>
  </si>
  <si>
    <t>ZZPAR1IDX021</t>
  </si>
  <si>
    <t>ZZPARALLELIDX1 Test Field 21</t>
  </si>
  <si>
    <t>ZZPAR1IDX022</t>
  </si>
  <si>
    <t>ZZPARALLELIDX1 Test Field 22</t>
  </si>
  <si>
    <t>ZZPAR1IDX023</t>
  </si>
  <si>
    <t>ZZPARALLELIDX1 Test Field 23</t>
  </si>
  <si>
    <t>ZZPAR1IDX024</t>
  </si>
  <si>
    <t>ZZPARALLELIDX1 Test Field 24</t>
  </si>
  <si>
    <t>ZZPAR1IDX025</t>
  </si>
  <si>
    <t>ZZPARALLELIDX1 Test Field 25</t>
  </si>
  <si>
    <t>ZZPAR1IDX026</t>
  </si>
  <si>
    <t>ZZPARALLELIDX1 Test Field 26</t>
  </si>
  <si>
    <t>ZZPAR1IDX027</t>
  </si>
  <si>
    <t>ZZPARALLELIDX1 Test Field 27</t>
  </si>
  <si>
    <t>ZZPAR1IDX028</t>
  </si>
  <si>
    <t>ZZPARALLELIDX1 Test Field 28</t>
  </si>
  <si>
    <t>ZZPAR1IDX029</t>
  </si>
  <si>
    <t>ZZPARALLELIDX1 Test Field 29</t>
  </si>
  <si>
    <t>ZZPAR1IDX030</t>
  </si>
  <si>
    <t>ZZPARALLELIDX1 Test Field 30</t>
  </si>
  <si>
    <t>ZZPAR1IDX031</t>
  </si>
  <si>
    <t>ZZPARALLELIDX1 Test Field 31</t>
  </si>
  <si>
    <t>ZZPAR1IDX032</t>
  </si>
  <si>
    <t>ZZPARALLELIDX1 Test Field 32</t>
  </si>
  <si>
    <t>ZZPAR1IDX033</t>
  </si>
  <si>
    <t>ZZPARALLELIDX1 Test Field 33</t>
  </si>
  <si>
    <t>ZZPAR1IDX034</t>
  </si>
  <si>
    <t>ZZPARALLELIDX1 Test Field 34</t>
  </si>
  <si>
    <t>ZZPAR1IDX035</t>
  </si>
  <si>
    <t>ZZPARALLELIDX1 Test Field 35</t>
  </si>
  <si>
    <t>ZZPAR1IDX036</t>
  </si>
  <si>
    <t>ZZPARALLELIDX1 Test Field 36</t>
  </si>
  <si>
    <t>ZZPAR1IDX037</t>
  </si>
  <si>
    <t>ZZPARALLELIDX1 Test Field 37</t>
  </si>
  <si>
    <t>ZZPAR1IDX038</t>
  </si>
  <si>
    <t>ZZPARALLELIDX1 Test Field 38</t>
  </si>
  <si>
    <t>ZZPAR1IDX039</t>
  </si>
  <si>
    <t>ZZPARALLELIDX1 Test Field 39</t>
  </si>
  <si>
    <t>ZZPAR1IDX040</t>
  </si>
  <si>
    <t>ZZPARALLELIDX1 Test Field 40</t>
  </si>
  <si>
    <t>ZZPAR1IDX041</t>
  </si>
  <si>
    <t>ZZPARALLELIDX1 Test Field 41</t>
  </si>
  <si>
    <t>ZZPAR1IDX042</t>
  </si>
  <si>
    <t>ZZPARALLELIDX1 Test Field 42</t>
  </si>
  <si>
    <t>ZZPAR1IDX043</t>
  </si>
  <si>
    <t>ZZPARALLELIDX1 Test Field 43</t>
  </si>
  <si>
    <t>ZZPAR1IDX044</t>
  </si>
  <si>
    <t>ZZPARALLELIDX1 Test Field 44</t>
  </si>
  <si>
    <t>ZZPAR1IDX045</t>
  </si>
  <si>
    <t>ZZPARALLELIDX1 Test Field 45</t>
  </si>
  <si>
    <t>ZZPAR1IDX046</t>
  </si>
  <si>
    <t>ZZPARALLELIDX1 Test Field 46</t>
  </si>
  <si>
    <t>ZZPAR1IDX047</t>
  </si>
  <si>
    <t>ZZPARALLELIDX1 Test Field 47</t>
  </si>
  <si>
    <t>ZZPAR1IDX048</t>
  </si>
  <si>
    <t>ZZPARALLELIDX1 Test Field 48</t>
  </si>
  <si>
    <t>ZZPAR1IDXKEY</t>
  </si>
  <si>
    <t>ZZPARALLELIDX1 Key Field</t>
  </si>
  <si>
    <t>ZZPAR2IDX001</t>
  </si>
  <si>
    <t>ZZPARALLELIDX2 Test Field 1</t>
  </si>
  <si>
    <t>ZZPARALLELIDX2</t>
  </si>
  <si>
    <t>ZZPAR2IDX002</t>
  </si>
  <si>
    <t>ZZPARALLELIDX2 Test Field 2</t>
  </si>
  <si>
    <t>ZZPAR2IDX003</t>
  </si>
  <si>
    <t>ZZPARALLELIDX2 Test Field 3</t>
  </si>
  <si>
    <t>ZZPAR2IDX004</t>
  </si>
  <si>
    <t>ZZPARALLELIDX2 Test Field 4</t>
  </si>
  <si>
    <t>ZZPAR2IDX005</t>
  </si>
  <si>
    <t>ZZPARALLELIDX2 Test Field 5</t>
  </si>
  <si>
    <t>ZZPAR2IDX006</t>
  </si>
  <si>
    <t>ZZPARALLELIDX2 Test Field 6</t>
  </si>
  <si>
    <t>ZZPAR2IDX007</t>
  </si>
  <si>
    <t>ZZPARALLELIDX2 Test Field 7</t>
  </si>
  <si>
    <t>ZZPAR2IDX008</t>
  </si>
  <si>
    <t>ZZPARALLELIDX2 Test Field 8</t>
  </si>
  <si>
    <t>ZZPAR2IDX009</t>
  </si>
  <si>
    <t>ZZPARALLELIDX2 Test Field 9</t>
  </si>
  <si>
    <t>ZZPAR2IDX010</t>
  </si>
  <si>
    <t>ZZPARALLELIDX2 Test Field 10</t>
  </si>
  <si>
    <t>ZZPAR2IDX011</t>
  </si>
  <si>
    <t>ZZPARALLELIDX2 Test Field 11</t>
  </si>
  <si>
    <t>ZZPAR2IDX012</t>
  </si>
  <si>
    <t>ZZPARALLELIDX2 Test Field 12</t>
  </si>
  <si>
    <t>ZZPAR2IDX013</t>
  </si>
  <si>
    <t>ZZPARALLELIDX2 Test Field 13</t>
  </si>
  <si>
    <t>ZZPAR2IDX014</t>
  </si>
  <si>
    <t>ZZPARALLELIDX2 Test Field 14</t>
  </si>
  <si>
    <t>ZZPAR2IDX015</t>
  </si>
  <si>
    <t>ZZPARALLELIDX2 Test Field 15</t>
  </si>
  <si>
    <t>ZZPAR2IDX016</t>
  </si>
  <si>
    <t>ZZPARALLELIDX2 Test Field 16</t>
  </si>
  <si>
    <t>ZZPAR2IDX017</t>
  </si>
  <si>
    <t>ZZPARALLELIDX2 Test Field 17</t>
  </si>
  <si>
    <t>ZZPAR2IDX018</t>
  </si>
  <si>
    <t>ZZPARALLELIDX2 Test Field 18</t>
  </si>
  <si>
    <t>ZZPAR2IDX019</t>
  </si>
  <si>
    <t>ZZPARALLELIDX2 Test Field 19</t>
  </si>
  <si>
    <t>ZZPAR2IDX020</t>
  </si>
  <si>
    <t>ZZPARALLELIDX2 Test Field 20</t>
  </si>
  <si>
    <t>ZZPAR2IDX021</t>
  </si>
  <si>
    <t>ZZPARALLELIDX2 Test Field 21</t>
  </si>
  <si>
    <t>ZZPAR2IDX022</t>
  </si>
  <si>
    <t>ZZPARALLELIDX2 Test Field 22</t>
  </si>
  <si>
    <t>ZZPAR2IDX023</t>
  </si>
  <si>
    <t>ZZPARALLELIDX2 Test Field 23</t>
  </si>
  <si>
    <t>ZZPAR2IDX024</t>
  </si>
  <si>
    <t>ZZPARALLELIDX2 Test Field 24</t>
  </si>
  <si>
    <t>ZZPAR2IDX025</t>
  </si>
  <si>
    <t>ZZPARALLELIDX2 Test Field 25</t>
  </si>
  <si>
    <t>ZZPAR2IDX026</t>
  </si>
  <si>
    <t>ZZPARALLELIDX2 Test Field 26</t>
  </si>
  <si>
    <t>ZZPAR2IDX027</t>
  </si>
  <si>
    <t>ZZPARALLELIDX2 Test Field 27</t>
  </si>
  <si>
    <t>ZZPAR2IDX028</t>
  </si>
  <si>
    <t>ZZPARALLELIDX2 Test Field 28</t>
  </si>
  <si>
    <t>ZZPAR2IDX029</t>
  </si>
  <si>
    <t>ZZPARALLELIDX2 Test Field 29</t>
  </si>
  <si>
    <t>ZZPAR2IDX030</t>
  </si>
  <si>
    <t>ZZPARALLELIDX2 Test Field 30</t>
  </si>
  <si>
    <t>ZZPAR2IDX031</t>
  </si>
  <si>
    <t>ZZPARALLELIDX2 Test Field 31</t>
  </si>
  <si>
    <t>ZZPAR2IDX032</t>
  </si>
  <si>
    <t>ZZPARALLELIDX2 Test Field 32</t>
  </si>
  <si>
    <t>ZZPAR2IDX033</t>
  </si>
  <si>
    <t>ZZPARALLELIDX2 Test Field 33</t>
  </si>
  <si>
    <t>ZZPAR2IDX034</t>
  </si>
  <si>
    <t>ZZPARALLELIDX2 Test Field 34</t>
  </si>
  <si>
    <t>ZZPAR2IDX035</t>
  </si>
  <si>
    <t>ZZPARALLELIDX2 Test Field 35</t>
  </si>
  <si>
    <t>ZZPAR2IDX036</t>
  </si>
  <si>
    <t>ZZPARALLELIDX2 Test Field 36</t>
  </si>
  <si>
    <t>ZZPAR2IDX037</t>
  </si>
  <si>
    <t>ZZPARALLELIDX2 Test Field 37</t>
  </si>
  <si>
    <t>ZZPAR2IDX038</t>
  </si>
  <si>
    <t>ZZPARALLELIDX2 Test Field 38</t>
  </si>
  <si>
    <t>ZZPAR2IDX039</t>
  </si>
  <si>
    <t>ZZPARALLELIDX2 Test Field 39</t>
  </si>
  <si>
    <t>ZZPAR2IDX040</t>
  </si>
  <si>
    <t>ZZPARALLELIDX2 Test Field 40</t>
  </si>
  <si>
    <t>ZZPAR2IDX041</t>
  </si>
  <si>
    <t>ZZPARALLELIDX2 Test Field 41</t>
  </si>
  <si>
    <t>ZZPAR2IDX042</t>
  </si>
  <si>
    <t>ZZPARALLELIDX2 Test Field 42</t>
  </si>
  <si>
    <t>ZZPAR2IDX043</t>
  </si>
  <si>
    <t>ZZPARALLELIDX2 Test Field 43</t>
  </si>
  <si>
    <t>ZZPAR2IDX044</t>
  </si>
  <si>
    <t>ZZPARALLELIDX2 Test Field 44</t>
  </si>
  <si>
    <t>ZZPAR2IDX045</t>
  </si>
  <si>
    <t>ZZPARALLELIDX2 Test Field 45</t>
  </si>
  <si>
    <t>ZZPAR2IDX046</t>
  </si>
  <si>
    <t>ZZPARALLELIDX2 Test Field 46</t>
  </si>
  <si>
    <t>ZZPAR2IDX047</t>
  </si>
  <si>
    <t>ZZPARALLELIDX2 Test Field 47</t>
  </si>
  <si>
    <t>ZZPAR2IDX048</t>
  </si>
  <si>
    <t>ZZPARALLELIDX2 Test Field 48</t>
  </si>
  <si>
    <t>ZZPAR2IDXKEY</t>
  </si>
  <si>
    <t>ZZPARALLELIDX2 Key Field</t>
  </si>
  <si>
    <t>ZZPAR3IDX001</t>
  </si>
  <si>
    <t>ZZPARALLELIDX3 Test Field 1</t>
  </si>
  <si>
    <t>ZZPARALLELIDX3</t>
  </si>
  <si>
    <t>ZZPAR3IDX002</t>
  </si>
  <si>
    <t>ZZPARALLELIDX3 Test Field 2</t>
  </si>
  <si>
    <t>ZZPAR3IDX003</t>
  </si>
  <si>
    <t>ZZPARALLELIDX3 Test Field 3</t>
  </si>
  <si>
    <t>ZZPAR3IDX004</t>
  </si>
  <si>
    <t>ZZPARALLELIDX3 Test Field 4</t>
  </si>
  <si>
    <t>ZZPAR3IDX005</t>
  </si>
  <si>
    <t>ZZPARALLELIDX3 Test Field 5</t>
  </si>
  <si>
    <t>ZZPAR3IDX006</t>
  </si>
  <si>
    <t>ZZPARALLELIDX3 Test Field 6</t>
  </si>
  <si>
    <t>ZZPAR3IDX007</t>
  </si>
  <si>
    <t>ZZPARALLELIDX3 Test Field 7</t>
  </si>
  <si>
    <t>ZZPAR3IDX008</t>
  </si>
  <si>
    <t>ZZPARALLELIDX3 Test Field 8</t>
  </si>
  <si>
    <t>ZZPAR3IDX009</t>
  </si>
  <si>
    <t>ZZPARALLELIDX3 Test Field 9</t>
  </si>
  <si>
    <t>ZZPAR3IDX010</t>
  </si>
  <si>
    <t>ZZPARALLELIDX3 Test Field 10</t>
  </si>
  <si>
    <t>ZZPAR3IDX011</t>
  </si>
  <si>
    <t>ZZPARALLELIDX3 Test Field 11</t>
  </si>
  <si>
    <t>ZZPAR3IDX012</t>
  </si>
  <si>
    <t>ZZPARALLELIDX3 Test Field 12</t>
  </si>
  <si>
    <t>ZZPAR3IDX013</t>
  </si>
  <si>
    <t>ZZPARALLELIDX3 Test Field 13</t>
  </si>
  <si>
    <t>ZZPAR3IDX014</t>
  </si>
  <si>
    <t>ZZPARALLELIDX3 Test Field 14</t>
  </si>
  <si>
    <t>ZZPAR3IDX015</t>
  </si>
  <si>
    <t>ZZPARALLELIDX3 Test Field 15</t>
  </si>
  <si>
    <t>ZZPAR3IDX016</t>
  </si>
  <si>
    <t>ZZPARALLELIDX3 Test Field 16</t>
  </si>
  <si>
    <t>ZZPAR3IDX017</t>
  </si>
  <si>
    <t>ZZPARALLELIDX3 Test Field 17</t>
  </si>
  <si>
    <t>ZZPAR3IDX018</t>
  </si>
  <si>
    <t>ZZPARALLELIDX3 Test Field 18</t>
  </si>
  <si>
    <t>ZZPAR3IDX019</t>
  </si>
  <si>
    <t>ZZPARALLELIDX3 Test Field 19</t>
  </si>
  <si>
    <t>ZZPAR3IDX020</t>
  </si>
  <si>
    <t>ZZPARALLELIDX3 Test Field 20</t>
  </si>
  <si>
    <t>ZZPAR3IDX021</t>
  </si>
  <si>
    <t>ZZPARALLELIDX3 Test Field 21</t>
  </si>
  <si>
    <t>ZZPAR3IDX022</t>
  </si>
  <si>
    <t>ZZPARALLELIDX3 Test Field 22</t>
  </si>
  <si>
    <t>ZZPAR3IDX023</t>
  </si>
  <si>
    <t>ZZPARALLELIDX3 Test Field 23</t>
  </si>
  <si>
    <t>ZZPAR3IDX024</t>
  </si>
  <si>
    <t>ZZPARALLELIDX3 Test Field 24</t>
  </si>
  <si>
    <t>ZZPAR3IDX025</t>
  </si>
  <si>
    <t>ZZPARALLELIDX3 Test Field 25</t>
  </si>
  <si>
    <t>ZZPAR3IDX026</t>
  </si>
  <si>
    <t>ZZPARALLELIDX3 Test Field 26</t>
  </si>
  <si>
    <t>ZZPAR3IDX027</t>
  </si>
  <si>
    <t>ZZPARALLELIDX3 Test Field 27</t>
  </si>
  <si>
    <t>ZZPAR3IDX028</t>
  </si>
  <si>
    <t>ZZPARALLELIDX3 Test Field 28</t>
  </si>
  <si>
    <t>ZZPAR3IDX029</t>
  </si>
  <si>
    <t>ZZPARALLELIDX3 Test Field 29</t>
  </si>
  <si>
    <t>ZZPAR3IDX030</t>
  </si>
  <si>
    <t>ZZPARALLELIDX3 Test Field 30</t>
  </si>
  <si>
    <t>ZZPAR3IDX031</t>
  </si>
  <si>
    <t>ZZPARALLELIDX3 Test Field 31</t>
  </si>
  <si>
    <t>ZZPAR3IDX032</t>
  </si>
  <si>
    <t>ZZPARALLELIDX3 Test Field 32</t>
  </si>
  <si>
    <t>ZZPAR3IDX033</t>
  </si>
  <si>
    <t>ZZPARALLELIDX3 Test Field 33</t>
  </si>
  <si>
    <t>ZZPAR3IDX034</t>
  </si>
  <si>
    <t>ZZPARALLELIDX3 Test Field 34</t>
  </si>
  <si>
    <t>ZZPAR3IDX035</t>
  </si>
  <si>
    <t>ZZPARALLELIDX3 Test Field 35</t>
  </si>
  <si>
    <t>ZZPAR3IDX036</t>
  </si>
  <si>
    <t>ZZPARALLELIDX3 Test Field 36</t>
  </si>
  <si>
    <t>ZZPAR3IDX037</t>
  </si>
  <si>
    <t>ZZPARALLELIDX3 Test Field 37</t>
  </si>
  <si>
    <t>ZZPAR3IDX038</t>
  </si>
  <si>
    <t>ZZPARALLELIDX3 Test Field 38</t>
  </si>
  <si>
    <t>ZZPAR3IDX039</t>
  </si>
  <si>
    <t>ZZPARALLELIDX3 Test Field 39</t>
  </si>
  <si>
    <t>ZZPAR3IDX040</t>
  </si>
  <si>
    <t>ZZPARALLELIDX3 Test Field 40</t>
  </si>
  <si>
    <t>ZZPAR3IDX041</t>
  </si>
  <si>
    <t>ZZPARALLELIDX3 Test Field 41</t>
  </si>
  <si>
    <t>ZZPAR3IDX042</t>
  </si>
  <si>
    <t>ZZPARALLELIDX3 Test Field 42</t>
  </si>
  <si>
    <t>ZZPAR3IDX043</t>
  </si>
  <si>
    <t>ZZPARALLELIDX3 Test Field 43</t>
  </si>
  <si>
    <t>ZZPAR3IDX044</t>
  </si>
  <si>
    <t>ZZPARALLELIDX3 Test Field 44</t>
  </si>
  <si>
    <t>ZZPAR3IDX045</t>
  </si>
  <si>
    <t>ZZPARALLELIDX3 Test Field 45</t>
  </si>
  <si>
    <t>ZZPAR3IDX046</t>
  </si>
  <si>
    <t>ZZPARALLELIDX3 Test Field 46</t>
  </si>
  <si>
    <t>ZZPAR3IDX047</t>
  </si>
  <si>
    <t>ZZPARALLELIDX3 Test Field 47</t>
  </si>
  <si>
    <t>ZZPAR3IDX048</t>
  </si>
  <si>
    <t>ZZPARALLELIDX3 Test Field 48</t>
  </si>
  <si>
    <t>ZZPAR3IDXKEY</t>
  </si>
  <si>
    <t>ZZPARALLELIDX3 Key Field</t>
  </si>
  <si>
    <t>ZZPAR4IDX001</t>
  </si>
  <si>
    <t>ZZPARALLELIDX4 Test Field 001</t>
  </si>
  <si>
    <t>ZZPARALLELIDX4</t>
  </si>
  <si>
    <t>ZZPAR4IDX002</t>
  </si>
  <si>
    <t>ZZPARALLELIDX4 Test Field 002</t>
  </si>
  <si>
    <t>ZZPAR4IDX003</t>
  </si>
  <si>
    <t>ZZPARALLELIDX4 Test Field 003</t>
  </si>
  <si>
    <t>ZZPAR4IDX004</t>
  </si>
  <si>
    <t>ZZPARALLELIDX4 Test Field 004</t>
  </si>
  <si>
    <t>ZZPAR4IDX005</t>
  </si>
  <si>
    <t>ZZPARALLELIDX4 Test Field 005</t>
  </si>
  <si>
    <t>ZZPAR4IDX006</t>
  </si>
  <si>
    <t>ZZPARALLELIDX4 Test Field 006</t>
  </si>
  <si>
    <t>ZZPAR4IDX007</t>
  </si>
  <si>
    <t>ZZPARALLELIDX4 Test Field 007</t>
  </si>
  <si>
    <t>ZZPAR4IDX008</t>
  </si>
  <si>
    <t>ZZPARALLELIDX4 Test Field 008</t>
  </si>
  <si>
    <t>ZZPAR4IDX009</t>
  </si>
  <si>
    <t>ZZPARALLELIDX4 Test Field 009</t>
  </si>
  <si>
    <t>ZZPAR4IDX010</t>
  </si>
  <si>
    <t>ZZPARALLELIDX4 Test Field 010</t>
  </si>
  <si>
    <t>ZZPAR4IDX011</t>
  </si>
  <si>
    <t>ZZPARALLELIDX4 Test Field 011</t>
  </si>
  <si>
    <t>ZZPAR4IDX012</t>
  </si>
  <si>
    <t>ZZPARALLELIDX4 Test Field 012</t>
  </si>
  <si>
    <t>ZZPAR4IDX013</t>
  </si>
  <si>
    <t>ZZPARALLELIDX4 Test Field 013</t>
  </si>
  <si>
    <t>ZZPAR4IDX014</t>
  </si>
  <si>
    <t>ZZPARALLELIDX4 Test Field 014</t>
  </si>
  <si>
    <t>ZZPAR4IDX015</t>
  </si>
  <si>
    <t>ZZPARALLELIDX4 Test Field 015</t>
  </si>
  <si>
    <t>ZZPAR4IDX016</t>
  </si>
  <si>
    <t>ZZPARALLELIDX4 Test Field 016</t>
  </si>
  <si>
    <t>ZZPAR4IDX017</t>
  </si>
  <si>
    <t>ZZPARALLELIDX4 Test Field 017</t>
  </si>
  <si>
    <t>ZZPAR4IDX018</t>
  </si>
  <si>
    <t>ZZPARALLELIDX4 Test Field 018</t>
  </si>
  <si>
    <t>ZZPAR4IDX019</t>
  </si>
  <si>
    <t>ZZPARALLELIDX4 Test Field 019</t>
  </si>
  <si>
    <t>ZZPAR4IDX020</t>
  </si>
  <si>
    <t>ZZPARALLELIDX4 Test Field 020</t>
  </si>
  <si>
    <t>ZZPAR4IDX021</t>
  </si>
  <si>
    <t>ZZPARALLELIDX4 Test Field 021</t>
  </si>
  <si>
    <t>ZZPAR4IDX022</t>
  </si>
  <si>
    <t>ZZPARALLELIDX4 Test Field 022</t>
  </si>
  <si>
    <t>ZZPAR4IDX023</t>
  </si>
  <si>
    <t>ZZPARALLELIDX4 Test Field 023</t>
  </si>
  <si>
    <t>ZZPAR4IDX024</t>
  </si>
  <si>
    <t>ZZPARALLELIDX4 Test Field 024</t>
  </si>
  <si>
    <t>ZZPAR4IDX025</t>
  </si>
  <si>
    <t>ZZPARALLELIDX4 Test Field 025</t>
  </si>
  <si>
    <t>ZZPAR4IDX026</t>
  </si>
  <si>
    <t>ZZPARALLELIDX4 Test Field 026</t>
  </si>
  <si>
    <t>ZZPAR4IDX027</t>
  </si>
  <si>
    <t>ZZPARALLELIDX4 Test Field 027</t>
  </si>
  <si>
    <t>ZZPAR4IDX028</t>
  </si>
  <si>
    <t>ZZPARALLELIDX4 Test Field 028</t>
  </si>
  <si>
    <t>ZZPAR4IDX029</t>
  </si>
  <si>
    <t>ZZPARALLELIDX4 Test Field 029</t>
  </si>
  <si>
    <t>ZZPAR4IDX030</t>
  </si>
  <si>
    <t>ZZPARALLELIDX4 Test Field 030</t>
  </si>
  <si>
    <t>ZZPAR4IDX031</t>
  </si>
  <si>
    <t>ZZPARALLELIDX4 Test Field 031</t>
  </si>
  <si>
    <t>ZZPAR4IDX032</t>
  </si>
  <si>
    <t>ZZPARALLELIDX4 Test Field 032</t>
  </si>
  <si>
    <t>ZZPAR4IDX033</t>
  </si>
  <si>
    <t>ZZPARALLELIDX4 Test Field 033</t>
  </si>
  <si>
    <t>ZZPAR4IDX034</t>
  </si>
  <si>
    <t>ZZPARALLELIDX4 Test Field 034</t>
  </si>
  <si>
    <t>ZZPAR4IDX035</t>
  </si>
  <si>
    <t>ZZPARALLELIDX4 Test Field 035</t>
  </si>
  <si>
    <t>ZZPAR4IDX036</t>
  </si>
  <si>
    <t>ZZPARALLELIDX4 Test Field 036</t>
  </si>
  <si>
    <t>ZZPAR4IDX037</t>
  </si>
  <si>
    <t>ZZPARALLELIDX4 Test Field 037</t>
  </si>
  <si>
    <t>ZZPAR4IDX038</t>
  </si>
  <si>
    <t>ZZPARALLELIDX4 Test Field 038</t>
  </si>
  <si>
    <t>ZZPAR4IDX039</t>
  </si>
  <si>
    <t>ZZPARALLELIDX4 Test Field 039</t>
  </si>
  <si>
    <t>ZZPAR4IDX040</t>
  </si>
  <si>
    <t>ZZPARALLELIDX4 Test Field 040</t>
  </si>
  <si>
    <t>ZZPAR4IDX041</t>
  </si>
  <si>
    <t>ZZPARALLELIDX4 Test Field 041</t>
  </si>
  <si>
    <t>ZZPAR4IDX042</t>
  </si>
  <si>
    <t>ZZPARALLELIDX4 Test Field 042</t>
  </si>
  <si>
    <t>ZZPAR4IDX043</t>
  </si>
  <si>
    <t>ZZPARALLELIDX4 Test Field 043</t>
  </si>
  <si>
    <t>ZZPAR4IDX044</t>
  </si>
  <si>
    <t>ZZPARALLELIDX4 Test Field 044</t>
  </si>
  <si>
    <t>ZZPAR4IDX045</t>
  </si>
  <si>
    <t>ZZPARALLELIDX4 Test Field 045</t>
  </si>
  <si>
    <t>ZZPAR4IDX046</t>
  </si>
  <si>
    <t>ZZPARALLELIDX4 Test Field 046</t>
  </si>
  <si>
    <t>ZZPAR4IDX047</t>
  </si>
  <si>
    <t>ZZPARALLELIDX4 Test Field 047</t>
  </si>
  <si>
    <t>ZZPAR4IDX048</t>
  </si>
  <si>
    <t>ZZPARALLELIDX4 Test Field 048</t>
  </si>
  <si>
    <t>ZZPAR4IDX049</t>
  </si>
  <si>
    <t>ZZPARALLELIDX4 Test Field 049</t>
  </si>
  <si>
    <t>ZZPAR4IDX050</t>
  </si>
  <si>
    <t>ZZPARALLELIDX4 Test Field 050</t>
  </si>
  <si>
    <t>ZZPAR4IDX051</t>
  </si>
  <si>
    <t>ZZPARALLELIDX4 Test Field 051</t>
  </si>
  <si>
    <t>ZZPAR4IDXKEY</t>
  </si>
  <si>
    <t>ZZPARALLELIDX4 Key Field</t>
  </si>
  <si>
    <t>ZZPOECNTCTID</t>
  </si>
  <si>
    <t>POE Contact ID</t>
  </si>
  <si>
    <t>ZZRPARS1FLD1</t>
  </si>
  <si>
    <t>ZZRPARS1 Field 1</t>
  </si>
  <si>
    <t>ZZRPARS1</t>
  </si>
  <si>
    <t>ZZRPARS1KEY</t>
  </si>
  <si>
    <t>ZZRPARS2FLD1</t>
  </si>
  <si>
    <t>ZZRPARS2 Field 1</t>
  </si>
  <si>
    <t>ZZRPARS2</t>
  </si>
  <si>
    <t>ZZRPARS2KEY</t>
  </si>
  <si>
    <t>ZZRPARS3FLD1</t>
  </si>
  <si>
    <t>ZZRPARS3 Field 1</t>
  </si>
  <si>
    <t>ZZRPARS3</t>
  </si>
  <si>
    <t>ZZRPARS3KEY</t>
  </si>
  <si>
    <t>ZZRPARS4FLD1</t>
  </si>
  <si>
    <t>ZZRPARS4 Field 1</t>
  </si>
  <si>
    <t>ZZRPARS4</t>
  </si>
  <si>
    <t>ZZRPARS4KEY</t>
  </si>
  <si>
    <t>ZZSTATEMAJORITYAGE</t>
  </si>
  <si>
    <t>Age of Majority</t>
  </si>
  <si>
    <t>ZZTESTFIELD1</t>
  </si>
  <si>
    <t>First custom field</t>
  </si>
  <si>
    <t>ZZTESTFIELD2</t>
  </si>
  <si>
    <t>Second custom field</t>
  </si>
  <si>
    <t>From Client</t>
  </si>
  <si>
    <t>Electronic Transfer</t>
  </si>
  <si>
    <t>Mail</t>
  </si>
  <si>
    <t>In Office</t>
  </si>
  <si>
    <t>From Vendor</t>
  </si>
  <si>
    <t>Flag</t>
  </si>
  <si>
    <t>Position in PRTY Rec</t>
  </si>
  <si>
    <t>Oasis Table</t>
  </si>
  <si>
    <t>Passed/Calced</t>
  </si>
  <si>
    <t>IsDeceased</t>
  </si>
  <si>
    <t>CUSTOMER</t>
  </si>
  <si>
    <t>ISDECEASED</t>
  </si>
  <si>
    <t>Passed</t>
  </si>
  <si>
    <t>IsIncarcerated</t>
  </si>
  <si>
    <t>ISINCARCERATED</t>
  </si>
  <si>
    <t>HasAlias</t>
  </si>
  <si>
    <t>HASALIAS</t>
  </si>
  <si>
    <t>IsLitigious</t>
  </si>
  <si>
    <t>ISLITIGIOUS</t>
  </si>
  <si>
    <t>IsMinor</t>
  </si>
  <si>
    <t>ISMINOR</t>
  </si>
  <si>
    <t>IsActiveDuty</t>
  </si>
  <si>
    <t>IS_ACTIVE_DUTY</t>
  </si>
  <si>
    <t>Bankrupt?</t>
  </si>
  <si>
    <t>RESPONSIBLEINDEX</t>
  </si>
  <si>
    <t>ISBANKRUPTED</t>
  </si>
  <si>
    <t>341 Info?</t>
  </si>
  <si>
    <t>FCRA?</t>
  </si>
  <si>
    <t>LITIGIOUSINFORMATION</t>
  </si>
  <si>
    <t>ISFCRA</t>
  </si>
  <si>
    <t>TCPA?</t>
  </si>
  <si>
    <t>ISTCPA</t>
  </si>
  <si>
    <t>FDCPA?</t>
  </si>
  <si>
    <t>ISFDCPA</t>
  </si>
  <si>
    <t>IsDisputed</t>
  </si>
  <si>
    <t>ISDISPUTED</t>
  </si>
  <si>
    <t>x</t>
  </si>
  <si>
    <t>IsSuspend</t>
  </si>
  <si>
    <t>ISSUSPEND</t>
  </si>
  <si>
    <t>HasComplaint</t>
  </si>
  <si>
    <t>HASCOMPLAINT</t>
  </si>
  <si>
    <t>HasActiveComplaintDispute</t>
  </si>
  <si>
    <t>HASACTIVECOMPLAINTDISPUTE</t>
  </si>
  <si>
    <t>HasActiveCFPBComplaintDispute</t>
  </si>
  <si>
    <t>HASACTIVECFPBCOMPLAINTDISPUTE</t>
  </si>
  <si>
    <t>HasActiveAttorneyGeneralComplaintDispute</t>
  </si>
  <si>
    <t>HASACTIVEATTORNEYGENERALCOMPLAINTDISPUTE</t>
  </si>
  <si>
    <t>HasActiveBBBComplaintDispute</t>
  </si>
  <si>
    <t>HASACTIVEBBBCOMPLAINTDISPUTE</t>
  </si>
  <si>
    <t>HasActiveFCRAComplaintDispute</t>
  </si>
  <si>
    <t>HASACTIVEFCRACOMPLAINTDISPUTE</t>
  </si>
  <si>
    <t>HasActiveFDCPAComplaintDispute</t>
  </si>
  <si>
    <t>HASACTIVEFDCPACOMPLAINTDISPUTE</t>
  </si>
  <si>
    <t>HasActiveCeaseAndDesistDispute</t>
  </si>
  <si>
    <t>HASACTIVECEASEANDDESISTDISPUTE</t>
  </si>
  <si>
    <t>HasActiveRequestNameOriginalCreditorDispute</t>
  </si>
  <si>
    <t>HASACTIVEREQUESTNAMEORIGINALCREDITORDISPUTE</t>
  </si>
  <si>
    <t>HasActiveDebtAmountDispute</t>
  </si>
  <si>
    <t>HASACTIVEDEBTAMOUNTDISPUTE</t>
  </si>
  <si>
    <t>HasactiveFraudDispute</t>
  </si>
  <si>
    <t>HASACTIVEFRAUDDISPUTE</t>
  </si>
  <si>
    <t>HasActiveIdentifyTheftDispute</t>
  </si>
  <si>
    <t>HASACTIVEIDENTIFYTHEFTDISPUTE</t>
  </si>
  <si>
    <t>HasActiveIncorrectBalanceDispute</t>
  </si>
  <si>
    <t>HASACTIVEINCORRECTBALANCEDISPUTE</t>
  </si>
  <si>
    <t>HasActiveMiscellaneousDispute</t>
  </si>
  <si>
    <t>HASACTIVEMISCELLANEOUSDISPUTE</t>
  </si>
  <si>
    <t>HasActivePaidtoCreditorOrOtherCollectorDispute</t>
  </si>
  <si>
    <t>HASACTIVEPAIDTOCREDITOROROTHERCOLLECTORDISPUTE</t>
  </si>
  <si>
    <t>HasActiveOtherReasonDispute</t>
  </si>
  <si>
    <t>HASACTIVEOTHERREASONDISPUTE</t>
  </si>
  <si>
    <t>HasActivePreviouslyPaidDispute</t>
  </si>
  <si>
    <t>HASACTIVEPREVIOUSLYPAIDDISPUTE</t>
  </si>
  <si>
    <t>HasActiveRefuseToPayDispute</t>
  </si>
  <si>
    <t>HASACTIVEREFUSETOPAYDISPUTE</t>
  </si>
  <si>
    <t>HasActiveValidationOfDebtDispute</t>
  </si>
  <si>
    <t>HASACTIVEVALIDATIONOFDEBTDISPUTE</t>
  </si>
  <si>
    <t>HasActiveWrongConsumerDispute</t>
  </si>
  <si>
    <t>HASACTIVEWRONGCONSUMERDISPUTE</t>
  </si>
  <si>
    <t>HasActiveStateLicencingComplaintDispute</t>
  </si>
  <si>
    <t>HASACTIVESTATELICENCINGCOMPLAINTDISPUTE</t>
  </si>
  <si>
    <t>HasActivetTCPAComplaintDispute</t>
  </si>
  <si>
    <t>HASACTIVETCPACOMPLAINTDISPUTE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</si>
</sst>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b/>
      <sz val="11"/>
      <color theme="1"/>
      <name val="Calibri"/>
      <family val="2"/>
      <scheme val="minor"/>
    </font>
    <font>
      <b/>
      <sz val="11"/>
      <color rgb="FF000000"/>
      <name val="Calibri"/>
      <family val="2"/>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11"/>
      <color theme="10"/>
      <name val="Calibri"/>
      <family val="2"/>
      <scheme val="minor"/>
    </font>
    <font>
      <b/>
      <u/>
      <sz val="11"/>
      <color theme="1"/>
      <name val="Calibri"/>
      <family val="2"/>
      <scheme val="minor"/>
    </font>
    <font>
      <strike/>
      <sz val="11"/>
      <color theme="1"/>
      <name val="Calibri"/>
      <family val="2"/>
      <scheme val="minor"/>
    </font>
    <font>
      <sz val="10"/>
      <name val="Arial"/>
      <family val="2"/>
    </font>
    <font>
      <sz val="11"/>
      <name val="Calibri"/>
      <family val="2"/>
      <scheme val="minor"/>
    </font>
    <font>
      <b/>
      <u/>
      <sz val="11"/>
      <color theme="10"/>
      <name val="Calibri"/>
      <family val="2"/>
      <scheme val="minor"/>
    </font>
    <font>
      <sz val="11"/>
      <color rgb="FF444444"/>
      <name val="Calibri"/>
      <family val="2"/>
      <charset val="1"/>
    </font>
    <font>
      <sz val="11"/>
      <color rgb="FF000000"/>
      <name val="Calibri"/>
      <family val="2"/>
    </font>
    <font>
      <sz val="10"/>
      <color rgb="FF000000"/>
      <name val="Consolas"/>
      <family val="3"/>
    </font>
    <font>
      <sz val="11"/>
      <color rgb="FF000000"/>
      <name val="Aptos Narrow"/>
      <family val="2"/>
    </font>
    <font>
      <b/>
      <u/>
      <sz val="11"/>
      <color theme="0"/>
      <name val="Calibri"/>
      <family val="2"/>
      <scheme val="minor"/>
    </font>
  </fonts>
  <fills count="38">
    <fill>
      <patternFill patternType="none"/>
    </fill>
    <fill>
      <patternFill patternType="gray125"/>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2D050"/>
        <bgColor indexed="64"/>
      </patternFill>
    </fill>
    <fill>
      <patternFill patternType="solid">
        <fgColor rgb="FF00B0F0"/>
        <bgColor indexed="64"/>
      </patternFill>
    </fill>
    <fill>
      <patternFill patternType="solid">
        <fgColor theme="0"/>
        <bgColor indexed="64"/>
      </patternFill>
    </fill>
    <fill>
      <patternFill patternType="solid">
        <fgColor rgb="FFFFC000"/>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thin">
        <color auto="1"/>
      </bottom>
      <diagonal/>
    </border>
    <border>
      <left style="thin">
        <color auto="1"/>
      </left>
      <right/>
      <top/>
      <bottom style="thin">
        <color auto="1"/>
      </bottom>
      <diagonal/>
    </border>
    <border>
      <left/>
      <right style="thin">
        <color auto="1"/>
      </right>
      <top/>
      <bottom style="thin">
        <color auto="1"/>
      </bottom>
      <diagonal/>
    </border>
    <border>
      <left/>
      <right/>
      <top style="thin">
        <color theme="4" tint="0.39997558519241921"/>
      </top>
      <bottom style="thin">
        <color theme="4" tint="0.39997558519241921"/>
      </bottom>
      <diagonal/>
    </border>
  </borders>
  <cellStyleXfs count="48">
    <xf numFmtId="0" fontId="0" fillId="0" borderId="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0" applyNumberFormat="0" applyBorder="0" applyAlignment="0" applyProtection="0"/>
    <xf numFmtId="0" fontId="11" fillId="6" borderId="4" applyNumberFormat="0" applyAlignment="0" applyProtection="0"/>
    <xf numFmtId="0" fontId="12" fillId="7" borderId="5" applyNumberFormat="0" applyAlignment="0" applyProtection="0"/>
    <xf numFmtId="0" fontId="13" fillId="7" borderId="4" applyNumberFormat="0" applyAlignment="0" applyProtection="0"/>
    <xf numFmtId="0" fontId="14" fillId="0" borderId="6" applyNumberFormat="0" applyFill="0" applyAlignment="0" applyProtection="0"/>
    <xf numFmtId="0" fontId="15" fillId="8" borderId="7" applyNumberFormat="0" applyAlignment="0" applyProtection="0"/>
    <xf numFmtId="0" fontId="16" fillId="0" borderId="0" applyNumberFormat="0" applyFill="0" applyBorder="0" applyAlignment="0" applyProtection="0"/>
    <xf numFmtId="0" fontId="3" fillId="9" borderId="8" applyNumberFormat="0" applyFont="0" applyAlignment="0" applyProtection="0"/>
    <xf numFmtId="0" fontId="17" fillId="0" borderId="0" applyNumberFormat="0" applyFill="0" applyBorder="0" applyAlignment="0" applyProtection="0"/>
    <xf numFmtId="0" fontId="1" fillId="0" borderId="9" applyNumberFormat="0" applyFill="0" applyAlignment="0" applyProtection="0"/>
    <xf numFmtId="0" fontId="18"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8" fillId="13" borderId="0" applyNumberFormat="0" applyBorder="0" applyAlignment="0" applyProtection="0"/>
    <xf numFmtId="0" fontId="18"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8" fillId="17" borderId="0" applyNumberFormat="0" applyBorder="0" applyAlignment="0" applyProtection="0"/>
    <xf numFmtId="0" fontId="18"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8" fillId="21" borderId="0" applyNumberFormat="0" applyBorder="0" applyAlignment="0" applyProtection="0"/>
    <xf numFmtId="0" fontId="18"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8" fillId="25" borderId="0" applyNumberFormat="0" applyBorder="0" applyAlignment="0" applyProtection="0"/>
    <xf numFmtId="0" fontId="18"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8" fillId="29" borderId="0" applyNumberFormat="0" applyBorder="0" applyAlignment="0" applyProtection="0"/>
    <xf numFmtId="0" fontId="18"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18" fillId="33" borderId="0" applyNumberFormat="0" applyBorder="0" applyAlignment="0" applyProtection="0"/>
    <xf numFmtId="0" fontId="19" fillId="0" borderId="0" applyNumberFormat="0" applyFill="0" applyBorder="0" applyAlignment="0" applyProtection="0"/>
    <xf numFmtId="0" fontId="22" fillId="0" borderId="0"/>
    <xf numFmtId="0" fontId="3" fillId="0" borderId="0"/>
    <xf numFmtId="0" fontId="22" fillId="0" borderId="0"/>
    <xf numFmtId="0" fontId="3" fillId="0" borderId="0"/>
    <xf numFmtId="0" fontId="3" fillId="9" borderId="8" applyNumberFormat="0" applyFont="0" applyAlignment="0" applyProtection="0"/>
  </cellStyleXfs>
  <cellXfs count="107">
    <xf numFmtId="0" fontId="0" fillId="0" borderId="0" xfId="0"/>
    <xf numFmtId="0" fontId="0" fillId="2" borderId="0" xfId="0" applyFill="1" applyAlignment="1">
      <alignment horizontal="center"/>
    </xf>
    <xf numFmtId="0" fontId="0" fillId="0" borderId="0" xfId="0" applyAlignment="1">
      <alignment horizontal="left"/>
    </xf>
    <xf numFmtId="0" fontId="0" fillId="0" borderId="0" xfId="0" applyAlignment="1">
      <alignment wrapText="1"/>
    </xf>
    <xf numFmtId="0" fontId="1" fillId="0" borderId="0" xfId="0" applyFont="1"/>
    <xf numFmtId="49" fontId="0" fillId="0" borderId="0" xfId="0" applyNumberFormat="1"/>
    <xf numFmtId="0" fontId="2" fillId="0" borderId="0" xfId="0" applyFont="1" applyAlignment="1">
      <alignment vertical="center"/>
    </xf>
    <xf numFmtId="0" fontId="1" fillId="0" borderId="0" xfId="0" applyFont="1" applyAlignment="1">
      <alignment horizontal="right"/>
    </xf>
    <xf numFmtId="0" fontId="1" fillId="0" borderId="0" xfId="0" applyFont="1" applyAlignment="1">
      <alignment wrapText="1"/>
    </xf>
    <xf numFmtId="0" fontId="0" fillId="0" borderId="0" xfId="0" applyAlignment="1">
      <alignment horizontal="right"/>
    </xf>
    <xf numFmtId="0" fontId="0" fillId="0" borderId="0" xfId="0" quotePrefix="1"/>
    <xf numFmtId="0" fontId="19" fillId="0" borderId="0" xfId="42"/>
    <xf numFmtId="49" fontId="0" fillId="0" borderId="0" xfId="0" applyNumberFormat="1" applyAlignment="1">
      <alignment horizontal="left"/>
    </xf>
    <xf numFmtId="49" fontId="19" fillId="0" borderId="0" xfId="42" applyNumberFormat="1"/>
    <xf numFmtId="49" fontId="0" fillId="0" borderId="0" xfId="0" applyNumberFormat="1" applyAlignment="1">
      <alignment wrapText="1"/>
    </xf>
    <xf numFmtId="0" fontId="0" fillId="0" borderId="0" xfId="0" applyAlignment="1">
      <alignment horizontal="center"/>
    </xf>
    <xf numFmtId="0" fontId="1" fillId="0" borderId="0" xfId="0" applyFont="1" applyAlignment="1">
      <alignment horizontal="left" wrapText="1"/>
    </xf>
    <xf numFmtId="0" fontId="1" fillId="0" borderId="0" xfId="0" applyFont="1" applyAlignment="1">
      <alignment horizontal="center"/>
    </xf>
    <xf numFmtId="0" fontId="19" fillId="0" borderId="0" xfId="42" applyAlignment="1">
      <alignment wrapText="1"/>
    </xf>
    <xf numFmtId="4" fontId="0" fillId="0" borderId="0" xfId="0" applyNumberFormat="1"/>
    <xf numFmtId="2" fontId="0" fillId="0" borderId="0" xfId="0" applyNumberFormat="1"/>
    <xf numFmtId="0" fontId="1" fillId="0" borderId="0" xfId="0" applyFont="1" applyAlignment="1">
      <alignment vertical="center"/>
    </xf>
    <xf numFmtId="0" fontId="20" fillId="0" borderId="0" xfId="0" applyFont="1"/>
    <xf numFmtId="0" fontId="2" fillId="0" borderId="0" xfId="0" applyFont="1" applyAlignment="1">
      <alignment horizontal="center" vertical="center"/>
    </xf>
    <xf numFmtId="0" fontId="0" fillId="0" borderId="0" xfId="0" applyAlignment="1">
      <alignment horizontal="left" wrapText="1"/>
    </xf>
    <xf numFmtId="0" fontId="1" fillId="0" borderId="0" xfId="0" applyFont="1" applyAlignment="1">
      <alignment horizontal="left"/>
    </xf>
    <xf numFmtId="0" fontId="0" fillId="0" borderId="0" xfId="0" applyAlignment="1">
      <alignment vertical="center"/>
    </xf>
    <xf numFmtId="0" fontId="19" fillId="0" borderId="0" xfId="42" applyAlignment="1">
      <alignment horizontal="center"/>
    </xf>
    <xf numFmtId="14" fontId="1" fillId="0" borderId="0" xfId="0" applyNumberFormat="1" applyFont="1" applyAlignment="1">
      <alignment vertical="center"/>
    </xf>
    <xf numFmtId="14" fontId="0" fillId="0" borderId="0" xfId="0" applyNumberFormat="1" applyAlignment="1">
      <alignment vertical="center"/>
    </xf>
    <xf numFmtId="0" fontId="21" fillId="0" borderId="0" xfId="0" applyFont="1"/>
    <xf numFmtId="0" fontId="21" fillId="0" borderId="0" xfId="0" applyFont="1" applyAlignment="1">
      <alignment horizontal="center"/>
    </xf>
    <xf numFmtId="0" fontId="21" fillId="0" borderId="0" xfId="0" applyFont="1" applyAlignment="1">
      <alignment horizontal="left"/>
    </xf>
    <xf numFmtId="0" fontId="1" fillId="0" borderId="0" xfId="0" applyFont="1" applyAlignment="1">
      <alignment horizontal="left" vertical="center"/>
    </xf>
    <xf numFmtId="0" fontId="21" fillId="0" borderId="0" xfId="0" applyFont="1" applyAlignment="1">
      <alignment wrapText="1"/>
    </xf>
    <xf numFmtId="0" fontId="0" fillId="2" borderId="0" xfId="0" applyFill="1"/>
    <xf numFmtId="0" fontId="23" fillId="35" borderId="0" xfId="0" applyFont="1" applyFill="1"/>
    <xf numFmtId="0" fontId="19" fillId="0" borderId="0" xfId="42" applyAlignment="1">
      <alignment horizontal="right"/>
    </xf>
    <xf numFmtId="0" fontId="19" fillId="0" borderId="0" xfId="42" applyFill="1" applyAlignment="1">
      <alignment horizontal="center"/>
    </xf>
    <xf numFmtId="0" fontId="19" fillId="0" borderId="0" xfId="42" applyFill="1" applyAlignment="1">
      <alignment wrapText="1"/>
    </xf>
    <xf numFmtId="14" fontId="0" fillId="0" borderId="0" xfId="0" applyNumberFormat="1"/>
    <xf numFmtId="49" fontId="0" fillId="0" borderId="16" xfId="0" applyNumberFormat="1" applyBorder="1"/>
    <xf numFmtId="0" fontId="2" fillId="0" borderId="0" xfId="0" applyFont="1" applyAlignment="1">
      <alignment horizontal="right" vertical="center"/>
    </xf>
    <xf numFmtId="0" fontId="19" fillId="0" borderId="0" xfId="42" applyFill="1" applyAlignment="1">
      <alignment horizontal="right"/>
    </xf>
    <xf numFmtId="21" fontId="0" fillId="0" borderId="0" xfId="0" applyNumberFormat="1"/>
    <xf numFmtId="0" fontId="0" fillId="0" borderId="0" xfId="0" applyAlignment="1">
      <alignment horizontal="center" wrapText="1"/>
    </xf>
    <xf numFmtId="0" fontId="1" fillId="34" borderId="0" xfId="0" applyFont="1" applyFill="1" applyAlignment="1">
      <alignment horizontal="center"/>
    </xf>
    <xf numFmtId="0" fontId="19" fillId="0" borderId="0" xfId="42" applyAlignment="1">
      <alignment horizontal="left" vertical="center" wrapText="1"/>
    </xf>
    <xf numFmtId="0" fontId="19" fillId="0" borderId="0" xfId="42" applyAlignment="1">
      <alignment horizontal="left" vertical="center"/>
    </xf>
    <xf numFmtId="9" fontId="1" fillId="0" borderId="0" xfId="0" applyNumberFormat="1" applyFont="1"/>
    <xf numFmtId="1" fontId="1" fillId="34" borderId="0" xfId="0" applyNumberFormat="1" applyFont="1" applyFill="1" applyAlignment="1">
      <alignment horizontal="center"/>
    </xf>
    <xf numFmtId="1" fontId="0" fillId="0" borderId="0" xfId="0" applyNumberFormat="1"/>
    <xf numFmtId="0" fontId="21" fillId="2" borderId="0" xfId="0" applyFont="1" applyFill="1" applyAlignment="1">
      <alignment horizontal="center"/>
    </xf>
    <xf numFmtId="49" fontId="21" fillId="0" borderId="0" xfId="0" applyNumberFormat="1" applyFont="1"/>
    <xf numFmtId="49" fontId="1" fillId="0" borderId="0" xfId="0" applyNumberFormat="1" applyFont="1" applyAlignment="1">
      <alignment horizontal="right" wrapText="1"/>
    </xf>
    <xf numFmtId="49" fontId="0" fillId="0" borderId="0" xfId="0" applyNumberFormat="1" applyAlignment="1">
      <alignment horizontal="right" wrapText="1"/>
    </xf>
    <xf numFmtId="0" fontId="25" fillId="0" borderId="0" xfId="0" applyFont="1"/>
    <xf numFmtId="0" fontId="1" fillId="2" borderId="0" xfId="0" applyFont="1" applyFill="1" applyAlignment="1">
      <alignment horizontal="center"/>
    </xf>
    <xf numFmtId="0" fontId="24" fillId="2" borderId="0" xfId="42" applyFont="1" applyFill="1" applyAlignment="1">
      <alignment horizontal="right"/>
    </xf>
    <xf numFmtId="0" fontId="1" fillId="2" borderId="0" xfId="0" applyFont="1" applyFill="1"/>
    <xf numFmtId="1" fontId="1" fillId="2" borderId="0" xfId="0" applyNumberFormat="1" applyFont="1" applyFill="1"/>
    <xf numFmtId="0" fontId="26" fillId="0" borderId="0" xfId="0" applyFont="1"/>
    <xf numFmtId="49" fontId="0" fillId="0" borderId="0" xfId="0" applyNumberFormat="1" applyAlignment="1">
      <alignment horizontal="center" wrapText="1"/>
    </xf>
    <xf numFmtId="0" fontId="27" fillId="0" borderId="0" xfId="0" applyFont="1" applyAlignment="1">
      <alignment vertical="center"/>
    </xf>
    <xf numFmtId="0" fontId="0" fillId="0" borderId="0" xfId="0" applyAlignment="1">
      <alignment readingOrder="1"/>
    </xf>
    <xf numFmtId="0" fontId="1" fillId="36" borderId="0" xfId="0" applyFont="1" applyFill="1" applyAlignment="1">
      <alignment vertical="center"/>
    </xf>
    <xf numFmtId="0" fontId="1" fillId="0" borderId="0" xfId="0" applyFont="1" applyAlignment="1">
      <alignment readingOrder="1"/>
    </xf>
    <xf numFmtId="0" fontId="1" fillId="36" borderId="0" xfId="0" applyFont="1" applyFill="1" applyAlignment="1">
      <alignment horizontal="center"/>
    </xf>
    <xf numFmtId="0" fontId="1" fillId="36" borderId="0" xfId="0" applyFont="1" applyFill="1"/>
    <xf numFmtId="0" fontId="28" fillId="0" borderId="0" xfId="0" applyFont="1" applyAlignment="1">
      <alignment wrapText="1"/>
    </xf>
    <xf numFmtId="0" fontId="0" fillId="37" borderId="0" xfId="0" applyFill="1"/>
    <xf numFmtId="49" fontId="18" fillId="0" borderId="0" xfId="0" applyNumberFormat="1" applyFont="1"/>
    <xf numFmtId="0" fontId="15" fillId="0" borderId="0" xfId="0" applyFont="1"/>
    <xf numFmtId="0" fontId="18" fillId="0" borderId="0" xfId="0" applyFont="1"/>
    <xf numFmtId="0" fontId="18" fillId="2" borderId="0" xfId="0" applyFont="1" applyFill="1"/>
    <xf numFmtId="0" fontId="15" fillId="0" borderId="0" xfId="0" applyFont="1" applyAlignment="1">
      <alignment vertical="center"/>
    </xf>
    <xf numFmtId="0" fontId="0" fillId="0" borderId="0" xfId="0" applyAlignment="1">
      <alignment wrapText="1"/>
    </xf>
    <xf numFmtId="0" fontId="0" fillId="0" borderId="0" xfId="0"/>
    <xf numFmtId="0" fontId="19" fillId="0" borderId="0" xfId="42" applyAlignment="1">
      <alignment horizontal="center" vertical="center"/>
    </xf>
    <xf numFmtId="0" fontId="0" fillId="0" borderId="0" xfId="0" applyAlignment="1">
      <alignment vertical="center"/>
    </xf>
    <xf numFmtId="0" fontId="1" fillId="34" borderId="14" xfId="0" applyFont="1" applyFill="1" applyBorder="1" applyAlignment="1">
      <alignment horizontal="center"/>
    </xf>
    <xf numFmtId="0" fontId="1" fillId="34" borderId="13" xfId="0" applyFont="1" applyFill="1" applyBorder="1" applyAlignment="1">
      <alignment horizontal="center"/>
    </xf>
    <xf numFmtId="0" fontId="1" fillId="34" borderId="15" xfId="0" applyFont="1" applyFill="1" applyBorder="1" applyAlignment="1">
      <alignment horizontal="center"/>
    </xf>
    <xf numFmtId="0" fontId="1" fillId="34" borderId="0" xfId="0" applyFont="1" applyFill="1" applyAlignment="1">
      <alignment horizontal="center"/>
    </xf>
    <xf numFmtId="0" fontId="19" fillId="0" borderId="0" xfId="42" applyAlignment="1">
      <alignment vertical="center"/>
    </xf>
    <xf numFmtId="0" fontId="19" fillId="0" borderId="10" xfId="42" applyBorder="1" applyAlignment="1">
      <alignment horizontal="center" vertical="center"/>
    </xf>
    <xf numFmtId="0" fontId="19" fillId="0" borderId="11" xfId="42" applyBorder="1" applyAlignment="1">
      <alignment horizontal="center" vertical="center"/>
    </xf>
    <xf numFmtId="0" fontId="19" fillId="0" borderId="12" xfId="42" applyBorder="1" applyAlignment="1">
      <alignment horizontal="center" vertical="center"/>
    </xf>
    <xf numFmtId="0" fontId="0" fillId="0" borderId="0" xfId="0" applyAlignment="1">
      <alignment horizontal="left" wrapText="1"/>
    </xf>
    <xf numFmtId="0" fontId="1" fillId="0" borderId="0" xfId="0" applyFont="1" applyAlignment="1">
      <alignment horizontal="left" vertical="center"/>
    </xf>
    <xf numFmtId="0" fontId="19" fillId="0" borderId="0" xfId="42" applyAlignment="1">
      <alignment horizontal="left" vertical="center"/>
    </xf>
    <xf numFmtId="0" fontId="19" fillId="0" borderId="0" xfId="42" applyAlignment="1">
      <alignment horizontal="left" vertical="center" wrapText="1"/>
    </xf>
    <xf numFmtId="0" fontId="18" fillId="2" borderId="0" xfId="0" applyFont="1" applyFill="1"/>
    <xf numFmtId="0" fontId="29" fillId="0" borderId="0" xfId="0" applyFont="1"/>
    <xf numFmtId="0" fontId="18" fillId="0" borderId="0" xfId="0" applyFont="1" applyAlignment="1">
      <alignment wrapText="1"/>
    </xf>
    <xf numFmtId="0" fontId="18" fillId="0" borderId="0" xfId="0" applyFont="1"/>
    <xf numFmtId="0" fontId="15" fillId="2" borderId="0" xfId="0" applyFont="1" applyFill="1" applyAlignment="1">
      <alignment vertical="center"/>
    </xf>
    <xf numFmtId="0" fontId="18" fillId="2" borderId="0" xfId="0" applyFont="1" applyFill="1" applyAlignment="1">
      <alignment wrapText="1"/>
    </xf>
    <xf numFmtId="0" fontId="0" fillId="2" borderId="0" xfId="0" applyFill="1"/>
    <xf numFmtId="0" fontId="1" fillId="2" borderId="0" xfId="0" applyFont="1" applyFill="1" applyAlignment="1">
      <alignment vertical="center"/>
    </xf>
    <xf numFmtId="0" fontId="0" fillId="2" borderId="0" xfId="0" applyFill="1" applyAlignment="1">
      <alignment wrapText="1"/>
    </xf>
    <xf numFmtId="0" fontId="0" fillId="0" borderId="0" xfId="0" applyAlignment="1">
      <alignment horizontal="left" vertical="center"/>
    </xf>
    <xf numFmtId="0" fontId="1" fillId="2" borderId="0" xfId="0" applyFont="1" applyFill="1" applyAlignment="1">
      <alignment horizontal="center"/>
    </xf>
    <xf numFmtId="0" fontId="19" fillId="0" borderId="0" xfId="42" applyFill="1" applyAlignment="1">
      <alignment horizontal="center" vertical="center"/>
    </xf>
    <xf numFmtId="0" fontId="19" fillId="0" borderId="0" xfId="42" applyFill="1" applyAlignment="1">
      <alignment vertical="center"/>
    </xf>
    <xf numFmtId="0" fontId="19" fillId="0" borderId="0" xfId="42" applyFill="1" applyBorder="1" applyAlignment="1">
      <alignment horizontal="center" vertical="center"/>
    </xf>
    <xf numFmtId="0" fontId="19" fillId="0" borderId="0" xfId="42" applyAlignment="1">
      <alignment horizontal="center" vertical="center" wrapText="1"/>
    </xf>
  </cellXfs>
  <cellStyles count="48">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rmal 2" xfId="43" xr:uid="{00000000-0005-0000-0000-000026000000}"/>
    <cellStyle name="Normal 2 2" xfId="44" xr:uid="{00000000-0005-0000-0000-000027000000}"/>
    <cellStyle name="Normal 3 2" xfId="45" xr:uid="{00000000-0005-0000-0000-000028000000}"/>
    <cellStyle name="Normal 8" xfId="46" xr:uid="{00000000-0005-0000-0000-000029000000}"/>
    <cellStyle name="Note" xfId="15" builtinId="10" customBuiltin="1"/>
    <cellStyle name="Note 2" xfId="47" xr:uid="{00000000-0005-0000-0000-00002B000000}"/>
    <cellStyle name="Output" xfId="10" builtinId="21" customBuiltin="1"/>
    <cellStyle name="Title" xfId="1" builtinId="15" customBuiltin="1"/>
    <cellStyle name="Total" xfId="17" builtinId="25" customBuiltin="1"/>
    <cellStyle name="Warning Text" xfId="14" builtinId="11" customBuiltin="1"/>
  </cellStyles>
  <dxfs count="74">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CDAFDB"/>
      <color rgb="FFAE7EC4"/>
      <color rgb="FFE52BD8"/>
      <color rgb="FF1AF63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68" Type="http://schemas.openxmlformats.org/officeDocument/2006/relationships/worksheet" Target="worksheets/sheet68.xml"/><Relationship Id="rId76"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theme" Target="theme/theme1.xml"/><Relationship Id="rId79" Type="http://schemas.openxmlformats.org/officeDocument/2006/relationships/customXml" Target="../customXml/item1.xml"/><Relationship Id="rId5" Type="http://schemas.openxmlformats.org/officeDocument/2006/relationships/worksheet" Target="worksheets/sheet5.xml"/><Relationship Id="rId61" Type="http://schemas.openxmlformats.org/officeDocument/2006/relationships/worksheet" Target="worksheets/sheet6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calcChain" Target="calcChain.xml"/><Relationship Id="rId8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customXml" Target="../customXml/item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Field Definitions-ARTIVARMDEFAULT" connectionId="2" xr16:uid="{00000000-0016-0000-2E00-000000000000}" autoFormatId="16" applyNumberFormats="0" applyBorderFormats="0" applyFontFormats="0" applyPatternFormats="0" applyAlignmentFormats="0" applyWidthHeightFormats="0">
  <queryTableRefresh nextId="23">
    <queryTableFields count="22">
      <queryTableField id="1" name="Field" tableColumnId="1"/>
      <queryTableField id="2" name="Description" tableColumnId="2"/>
      <queryTableField id="3" name="TableName" tableColumnId="3"/>
      <queryTableField id="4" name="DataType" tableColumnId="4"/>
      <queryTableField id="5" name="Length" tableColumnId="5"/>
      <queryTableField id="6" name="Mandatory" tableColumnId="6"/>
      <queryTableField id="7" name="UpperCase" tableColumnId="7"/>
      <queryTableField id="8" name="MinValue" tableColumnId="8"/>
      <queryTableField id="9" name="MaxValue" tableColumnId="9"/>
      <queryTableField id="10" name="ForeignTable" tableColumnId="10"/>
      <queryTableField id="11" name="LegacyField" tableColumnId="11"/>
      <queryTableField id="12" name="ValidationCodes" tableColumnId="12"/>
      <queryTableField id="13" name="isKeyToTable" tableColumnId="13"/>
      <queryTableField id="14" name="Calculated" tableColumnId="14"/>
      <queryTableField id="15" name="CalcReadTime" tableColumnId="15"/>
      <queryTableField id="16" name="Synchronized" tableColumnId="16"/>
      <queryTableField id="17" name="ReadOnly" tableColumnId="17"/>
      <queryTableField id="18" name="Indexed" tableColumnId="18"/>
      <queryTableField id="19" name="DefaultValue" tableColumnId="19"/>
      <queryTableField id="20" name="ValidationRoutine" tableColumnId="20"/>
      <queryTableField id="21" name="FindListScript" tableColumnId="21"/>
      <queryTableField id="22" name="HelpId" tableColumnId="2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_Field_Definitions_ARTIVARMDEFAULT" displayName="Table_Field_Definitions_ARTIVARMDEFAULT" ref="A1:V15862" tableType="queryTable" totalsRowShown="0" headerRowDxfId="22">
  <autoFilter ref="A1:V15862" xr:uid="{00000000-0009-0000-0100-000002000000}"/>
  <tableColumns count="22">
    <tableColumn id="1" xr3:uid="{00000000-0010-0000-0000-000001000000}" uniqueName="1" name="Field" queryTableFieldId="1" dataDxfId="21"/>
    <tableColumn id="2" xr3:uid="{00000000-0010-0000-0000-000002000000}" uniqueName="2" name="Description" queryTableFieldId="2" dataDxfId="20"/>
    <tableColumn id="3" xr3:uid="{00000000-0010-0000-0000-000003000000}" uniqueName="3" name="TableName" queryTableFieldId="3" dataDxfId="19"/>
    <tableColumn id="4" xr3:uid="{00000000-0010-0000-0000-000004000000}" uniqueName="4" name="DataType" queryTableFieldId="4" dataDxfId="18"/>
    <tableColumn id="5" xr3:uid="{00000000-0010-0000-0000-000005000000}" uniqueName="5" name="Length" queryTableFieldId="5" dataDxfId="17"/>
    <tableColumn id="6" xr3:uid="{00000000-0010-0000-0000-000006000000}" uniqueName="6" name="Mandatory" queryTableFieldId="6" dataDxfId="16"/>
    <tableColumn id="7" xr3:uid="{00000000-0010-0000-0000-000007000000}" uniqueName="7" name="UpperCase" queryTableFieldId="7" dataDxfId="15"/>
    <tableColumn id="8" xr3:uid="{00000000-0010-0000-0000-000008000000}" uniqueName="8" name="MinValue" queryTableFieldId="8" dataDxfId="14"/>
    <tableColumn id="9" xr3:uid="{00000000-0010-0000-0000-000009000000}" uniqueName="9" name="MaxValue" queryTableFieldId="9" dataDxfId="13"/>
    <tableColumn id="10" xr3:uid="{00000000-0010-0000-0000-00000A000000}" uniqueName="10" name="ForeignTable" queryTableFieldId="10" dataDxfId="12"/>
    <tableColumn id="11" xr3:uid="{00000000-0010-0000-0000-00000B000000}" uniqueName="11" name="LegacyField" queryTableFieldId="11" dataDxfId="11"/>
    <tableColumn id="12" xr3:uid="{00000000-0010-0000-0000-00000C000000}" uniqueName="12" name="ValidationCodes" queryTableFieldId="12" dataDxfId="10"/>
    <tableColumn id="13" xr3:uid="{00000000-0010-0000-0000-00000D000000}" uniqueName="13" name="isKeyToTable" queryTableFieldId="13" dataDxfId="9"/>
    <tableColumn id="14" xr3:uid="{00000000-0010-0000-0000-00000E000000}" uniqueName="14" name="Calculated" queryTableFieldId="14" dataDxfId="8"/>
    <tableColumn id="15" xr3:uid="{00000000-0010-0000-0000-00000F000000}" uniqueName="15" name="CalcReadTime" queryTableFieldId="15" dataDxfId="7"/>
    <tableColumn id="16" xr3:uid="{00000000-0010-0000-0000-000010000000}" uniqueName="16" name="Synchronized" queryTableFieldId="16" dataDxfId="6"/>
    <tableColumn id="17" xr3:uid="{00000000-0010-0000-0000-000011000000}" uniqueName="17" name="ReadOnly" queryTableFieldId="17" dataDxfId="5"/>
    <tableColumn id="18" xr3:uid="{00000000-0010-0000-0000-000012000000}" uniqueName="18" name="Indexed" queryTableFieldId="18" dataDxfId="4"/>
    <tableColumn id="19" xr3:uid="{00000000-0010-0000-0000-000013000000}" uniqueName="19" name="DefaultValue" queryTableFieldId="19" dataDxfId="3"/>
    <tableColumn id="20" xr3:uid="{00000000-0010-0000-0000-000014000000}" uniqueName="20" name="ValidationRoutine" queryTableFieldId="20" dataDxfId="2"/>
    <tableColumn id="21" xr3:uid="{00000000-0010-0000-0000-000015000000}" uniqueName="21" name="FindListScript" queryTableFieldId="21" dataDxfId="1"/>
    <tableColumn id="22" xr3:uid="{00000000-0010-0000-0000-000016000000}" uniqueName="22" name="HelpId" queryTableFieldId="22" dataDxfId="0"/>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rinterSettings" Target="../printerSettings/printerSettings6.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s>
</file>

<file path=xl/worksheets/_rels/sheet6.xml.rels><?xml version="1.0" encoding="UTF-8" standalone="yes"?>
<Relationships xmlns="http://schemas.openxmlformats.org/package/2006/relationships"><Relationship Id="rId3" Type="http://schemas.openxmlformats.org/officeDocument/2006/relationships/hyperlink" Target="mailto:spouse@email.com" TargetMode="External"/><Relationship Id="rId2" Type="http://schemas.openxmlformats.org/officeDocument/2006/relationships/hyperlink" Target="mailto:primary@email.com" TargetMode="External"/><Relationship Id="rId1" Type="http://schemas.openxmlformats.org/officeDocument/2006/relationships/printerSettings" Target="../printerSettings/printerSettings10.bin"/><Relationship Id="rId4" Type="http://schemas.openxmlformats.org/officeDocument/2006/relationships/printerSettings" Target="../printerSettings/printerSettings1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printerSettings" Target="../printerSettings/printerSettings1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8.xml.rels><?xml version="1.0" encoding="UTF-8" standalone="yes"?>
<Relationships xmlns="http://schemas.openxmlformats.org/package/2006/relationships"><Relationship Id="rId2" Type="http://schemas.openxmlformats.org/officeDocument/2006/relationships/printerSettings" Target="../printerSettings/printerSettings26.bin"/><Relationship Id="rId1" Type="http://schemas.openxmlformats.org/officeDocument/2006/relationships/printerSettings" Target="../printerSettings/printerSettings25.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41.xml.rels><?xml version="1.0" encoding="UTF-8" standalone="yes"?>
<Relationships xmlns="http://schemas.openxmlformats.org/package/2006/relationships"><Relationship Id="rId3" Type="http://schemas.openxmlformats.org/officeDocument/2006/relationships/printerSettings" Target="../printerSettings/printerSettings28.bin"/><Relationship Id="rId2" Type="http://schemas.openxmlformats.org/officeDocument/2006/relationships/hyperlink" Target="mailto:adj@adj.com" TargetMode="External"/><Relationship Id="rId1" Type="http://schemas.openxmlformats.org/officeDocument/2006/relationships/hyperlink" Target="mailto:atty@atty.com" TargetMode="External"/></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45.xml.rels><?xml version="1.0" encoding="UTF-8" standalone="yes"?>
<Relationships xmlns="http://schemas.openxmlformats.org/package/2006/relationships"><Relationship Id="rId2" Type="http://schemas.openxmlformats.org/officeDocument/2006/relationships/printerSettings" Target="../printerSettings/printerSettings32.bin"/><Relationship Id="rId1" Type="http://schemas.openxmlformats.org/officeDocument/2006/relationships/printerSettings" Target="../printerSettings/printerSettings31.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50.xml.rels><?xml version="1.0" encoding="UTF-8" standalone="yes"?>
<Relationships xmlns="http://schemas.openxmlformats.org/package/2006/relationships"><Relationship Id="rId2" Type="http://schemas.openxmlformats.org/officeDocument/2006/relationships/hyperlink" Target="mailto:hdowe@dch.com" TargetMode="External"/><Relationship Id="rId1" Type="http://schemas.openxmlformats.org/officeDocument/2006/relationships/hyperlink" Target="mailto:hdowe@dch.com" TargetMode="External"/></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56.xml.rels><?xml version="1.0" encoding="UTF-8" standalone="yes"?>
<Relationships xmlns="http://schemas.openxmlformats.org/package/2006/relationships"><Relationship Id="rId3" Type="http://schemas.openxmlformats.org/officeDocument/2006/relationships/hyperlink" Target="mailto:Ins@website.com" TargetMode="External"/><Relationship Id="rId2" Type="http://schemas.openxmlformats.org/officeDocument/2006/relationships/hyperlink" Target="mailto:InsEmail@email.com" TargetMode="External"/><Relationship Id="rId1" Type="http://schemas.openxmlformats.org/officeDocument/2006/relationships/hyperlink" Target="mailto:payer@website.com" TargetMode="External"/><Relationship Id="rId4" Type="http://schemas.openxmlformats.org/officeDocument/2006/relationships/printerSettings" Target="../printerSettings/printerSettings38.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61.xml.rels><?xml version="1.0" encoding="UTF-8" standalone="yes"?>
<Relationships xmlns="http://schemas.openxmlformats.org/package/2006/relationships"><Relationship Id="rId2" Type="http://schemas.openxmlformats.org/officeDocument/2006/relationships/printerSettings" Target="../printerSettings/printerSettings41.bin"/><Relationship Id="rId1" Type="http://schemas.openxmlformats.org/officeDocument/2006/relationships/printerSettings" Target="../printerSettings/printerSettings40.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63.xml.rels><?xml version="1.0" encoding="UTF-8" standalone="yes"?>
<Relationships xmlns="http://schemas.openxmlformats.org/package/2006/relationships"><Relationship Id="rId2" Type="http://schemas.openxmlformats.org/officeDocument/2006/relationships/printerSettings" Target="../printerSettings/printerSettings44.bin"/><Relationship Id="rId1" Type="http://schemas.openxmlformats.org/officeDocument/2006/relationships/printerSettings" Target="../printerSettings/printerSettings43.bin"/></Relationships>
</file>

<file path=xl/worksheets/_rels/sheet64.xml.rels><?xml version="1.0" encoding="UTF-8" standalone="yes"?>
<Relationships xmlns="http://schemas.openxmlformats.org/package/2006/relationships"><Relationship Id="rId2" Type="http://schemas.openxmlformats.org/officeDocument/2006/relationships/printerSettings" Target="../printerSettings/printerSettings46.bin"/><Relationship Id="rId1" Type="http://schemas.openxmlformats.org/officeDocument/2006/relationships/printerSettings" Target="../printerSettings/printerSettings45.bin"/></Relationships>
</file>

<file path=xl/worksheets/_rels/sheet66.xml.rels><?xml version="1.0" encoding="UTF-8" standalone="yes"?>
<Relationships xmlns="http://schemas.openxmlformats.org/package/2006/relationships"><Relationship Id="rId2" Type="http://schemas.openxmlformats.org/officeDocument/2006/relationships/printerSettings" Target="../printerSettings/printerSettings48.bin"/><Relationship Id="rId1" Type="http://schemas.openxmlformats.org/officeDocument/2006/relationships/printerSettings" Target="../printerSettings/printerSettings47.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68.xml.rels><?xml version="1.0" encoding="UTF-8" standalone="yes"?>
<Relationships xmlns="http://schemas.openxmlformats.org/package/2006/relationships"><Relationship Id="rId2" Type="http://schemas.openxmlformats.org/officeDocument/2006/relationships/printerSettings" Target="../printerSettings/printerSettings51.bin"/><Relationship Id="rId1" Type="http://schemas.openxmlformats.org/officeDocument/2006/relationships/printerSettings" Target="../printerSettings/printerSettings50.bin"/></Relationships>
</file>

<file path=xl/worksheets/_rels/sheet70.xml.rels><?xml version="1.0" encoding="UTF-8" standalone="yes"?>
<Relationships xmlns="http://schemas.openxmlformats.org/package/2006/relationships"><Relationship Id="rId2" Type="http://schemas.openxmlformats.org/officeDocument/2006/relationships/printerSettings" Target="../printerSettings/printerSettings53.bin"/><Relationship Id="rId1" Type="http://schemas.openxmlformats.org/officeDocument/2006/relationships/printerSettings" Target="../printerSettings/printerSettings52.bin"/></Relationships>
</file>

<file path=xl/worksheets/_rels/sheet7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55.bin"/><Relationship Id="rId1" Type="http://schemas.openxmlformats.org/officeDocument/2006/relationships/printerSettings" Target="../printerSettings/printerSettings5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D19"/>
  <sheetViews>
    <sheetView workbookViewId="0">
      <selection activeCell="B19" sqref="B19:D19"/>
    </sheetView>
  </sheetViews>
  <sheetFormatPr defaultRowHeight="14.5" x14ac:dyDescent="0.35"/>
  <cols>
    <col min="1" max="1" width="20.453125" bestFit="1" customWidth="1"/>
    <col min="2" max="2" width="36.1796875" bestFit="1" customWidth="1"/>
    <col min="3" max="3" width="58" customWidth="1"/>
  </cols>
  <sheetData>
    <row r="1" spans="1:3" x14ac:dyDescent="0.35">
      <c r="A1" s="4" t="s">
        <v>0</v>
      </c>
      <c r="B1" s="5" t="s">
        <v>1</v>
      </c>
    </row>
    <row r="2" spans="1:3" x14ac:dyDescent="0.35">
      <c r="A2" s="4" t="s">
        <v>2</v>
      </c>
      <c r="B2" s="5" t="s">
        <v>3</v>
      </c>
      <c r="C2" s="11" t="s">
        <v>4</v>
      </c>
    </row>
    <row r="3" spans="1:3" x14ac:dyDescent="0.35">
      <c r="A3" s="4" t="s">
        <v>5</v>
      </c>
      <c r="B3" s="5" t="s">
        <v>6</v>
      </c>
    </row>
    <row r="4" spans="1:3" x14ac:dyDescent="0.35">
      <c r="A4" s="4" t="s">
        <v>7</v>
      </c>
      <c r="B4" s="5" t="s">
        <v>8</v>
      </c>
      <c r="C4" s="3" t="s">
        <v>9</v>
      </c>
    </row>
    <row r="5" spans="1:3" x14ac:dyDescent="0.35">
      <c r="A5" s="4" t="s">
        <v>10</v>
      </c>
      <c r="B5" s="5" t="s">
        <v>11</v>
      </c>
    </row>
    <row r="6" spans="1:3" x14ac:dyDescent="0.35">
      <c r="A6" s="4" t="s">
        <v>12</v>
      </c>
      <c r="B6" s="5">
        <v>1</v>
      </c>
      <c r="C6" s="11" t="s">
        <v>13</v>
      </c>
    </row>
    <row r="7" spans="1:3" x14ac:dyDescent="0.35">
      <c r="A7" s="4"/>
      <c r="B7" s="5"/>
    </row>
    <row r="8" spans="1:3" x14ac:dyDescent="0.35">
      <c r="A8" s="22" t="s">
        <v>14</v>
      </c>
      <c r="B8" s="22" t="s">
        <v>15</v>
      </c>
    </row>
    <row r="9" spans="1:3" x14ac:dyDescent="0.35">
      <c r="A9" t="s">
        <v>16</v>
      </c>
      <c r="B9" s="10" t="s">
        <v>17</v>
      </c>
    </row>
    <row r="10" spans="1:3" x14ac:dyDescent="0.35">
      <c r="A10" t="s">
        <v>18</v>
      </c>
      <c r="B10" t="s">
        <v>19</v>
      </c>
    </row>
    <row r="11" spans="1:3" x14ac:dyDescent="0.35">
      <c r="A11" t="s">
        <v>20</v>
      </c>
      <c r="B11" t="s">
        <v>21</v>
      </c>
    </row>
    <row r="12" spans="1:3" x14ac:dyDescent="0.35">
      <c r="A12" t="s">
        <v>22</v>
      </c>
      <c r="B12" t="s">
        <v>23</v>
      </c>
    </row>
    <row r="13" spans="1:3" x14ac:dyDescent="0.35">
      <c r="A13" t="s">
        <v>24</v>
      </c>
      <c r="B13" t="s">
        <v>25</v>
      </c>
    </row>
    <row r="14" spans="1:3" x14ac:dyDescent="0.35">
      <c r="A14" t="s">
        <v>26</v>
      </c>
      <c r="B14" s="5" t="s">
        <v>27</v>
      </c>
    </row>
    <row r="15" spans="1:3" ht="29" x14ac:dyDescent="0.35">
      <c r="A15" s="26" t="s">
        <v>28</v>
      </c>
      <c r="B15" s="3" t="s">
        <v>29</v>
      </c>
    </row>
    <row r="16" spans="1:3" x14ac:dyDescent="0.35">
      <c r="A16" t="s">
        <v>30</v>
      </c>
      <c r="B16" s="5" t="s">
        <v>31</v>
      </c>
    </row>
    <row r="19" spans="1:4" ht="57.65" customHeight="1" x14ac:dyDescent="0.35">
      <c r="A19" s="21" t="s">
        <v>4</v>
      </c>
      <c r="B19" s="76" t="s">
        <v>32</v>
      </c>
      <c r="C19" s="76"/>
      <c r="D19" s="76"/>
    </row>
  </sheetData>
  <sortState xmlns:xlrd2="http://schemas.microsoft.com/office/spreadsheetml/2017/richdata2" ref="A9:C16">
    <sortCondition ref="A9:A16"/>
  </sortState>
  <customSheetViews>
    <customSheetView guid="{FB5AE52C-21F1-4300-A1CB-6780D7F734A7}">
      <pageMargins left="0" right="0" top="0" bottom="0" header="0" footer="0"/>
      <pageSetup orientation="portrait" r:id="rId1"/>
    </customSheetView>
  </customSheetViews>
  <mergeCells count="1">
    <mergeCell ref="B19:D19"/>
  </mergeCells>
  <hyperlinks>
    <hyperlink ref="C6" location="'Record Ids'!A1" display="Required. See Record Ids tab for possible Record Id values." xr:uid="{00000000-0004-0000-0000-000000000000}"/>
    <hyperlink ref="C2" location="'File Specifications'!_FileSpecs_Note_1" display="Note 1" xr:uid="{00000000-0004-0000-0000-000001000000}"/>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filterMode="1"/>
  <dimension ref="A1:L74"/>
  <sheetViews>
    <sheetView zoomScale="90" zoomScaleNormal="90" workbookViewId="0">
      <pane ySplit="1" topLeftCell="A2" activePane="bottomLeft" state="frozen"/>
      <selection pane="bottomLeft"/>
    </sheetView>
  </sheetViews>
  <sheetFormatPr defaultRowHeight="15" customHeight="1" x14ac:dyDescent="0.35"/>
  <cols>
    <col min="1" max="1" width="12.1796875" style="9" bestFit="1" customWidth="1"/>
    <col min="2" max="2" width="13.453125" style="9" customWidth="1"/>
    <col min="3" max="3" width="18.54296875" style="9" customWidth="1"/>
    <col min="4" max="4" width="19.7265625" bestFit="1" customWidth="1"/>
    <col min="5" max="5" width="33.26953125" bestFit="1" customWidth="1"/>
    <col min="6" max="6" width="10.1796875" style="15" bestFit="1" customWidth="1"/>
    <col min="7" max="7" width="45.7265625" bestFit="1" customWidth="1"/>
    <col min="8" max="8" width="35.7265625" bestFit="1" customWidth="1"/>
    <col min="9" max="9" width="31.54296875" bestFit="1" customWidth="1"/>
  </cols>
  <sheetData>
    <row r="1" spans="1:12" ht="14.5" x14ac:dyDescent="0.35">
      <c r="A1" s="42" t="s">
        <v>33</v>
      </c>
      <c r="B1" s="42" t="s">
        <v>34</v>
      </c>
      <c r="C1" s="42" t="s">
        <v>35</v>
      </c>
      <c r="D1" s="6" t="s">
        <v>36</v>
      </c>
      <c r="E1" s="6" t="s">
        <v>37</v>
      </c>
      <c r="F1" s="23" t="s">
        <v>38</v>
      </c>
      <c r="G1" s="4" t="s">
        <v>39</v>
      </c>
      <c r="H1" s="4" t="s">
        <v>40</v>
      </c>
      <c r="J1" s="4" t="s">
        <v>41</v>
      </c>
    </row>
    <row r="2" spans="1:12" ht="14.5" x14ac:dyDescent="0.35">
      <c r="A2" s="37" t="s">
        <v>42</v>
      </c>
      <c r="B2" s="37" t="s">
        <v>42</v>
      </c>
      <c r="C2" s="37" t="s">
        <v>43</v>
      </c>
      <c r="D2" t="s">
        <v>44</v>
      </c>
      <c r="E2" t="s">
        <v>45</v>
      </c>
      <c r="F2" s="15" t="s">
        <v>46</v>
      </c>
      <c r="H2" t="s">
        <v>47</v>
      </c>
      <c r="J2">
        <v>1</v>
      </c>
      <c r="L2" s="51"/>
    </row>
    <row r="3" spans="1:12" ht="14.5" hidden="1" x14ac:dyDescent="0.35">
      <c r="A3" s="37" t="s">
        <v>48</v>
      </c>
      <c r="B3" s="37"/>
      <c r="C3" s="37" t="s">
        <v>49</v>
      </c>
      <c r="D3" t="s">
        <v>44</v>
      </c>
      <c r="E3" t="s">
        <v>50</v>
      </c>
    </row>
    <row r="4" spans="1:12" ht="14.5" hidden="1" x14ac:dyDescent="0.35">
      <c r="A4" s="37" t="s">
        <v>51</v>
      </c>
      <c r="B4" s="37"/>
      <c r="C4" s="37" t="s">
        <v>52</v>
      </c>
      <c r="D4" t="s">
        <v>44</v>
      </c>
      <c r="E4" t="s">
        <v>53</v>
      </c>
      <c r="H4" t="s">
        <v>54</v>
      </c>
    </row>
    <row r="5" spans="1:12" ht="14.5" x14ac:dyDescent="0.35">
      <c r="A5" s="37" t="s">
        <v>55</v>
      </c>
      <c r="B5" s="37" t="s">
        <v>55</v>
      </c>
      <c r="C5" s="37" t="s">
        <v>43</v>
      </c>
      <c r="D5" t="s">
        <v>44</v>
      </c>
      <c r="E5" t="s">
        <v>56</v>
      </c>
      <c r="F5" s="15" t="s">
        <v>46</v>
      </c>
      <c r="H5" t="s">
        <v>47</v>
      </c>
      <c r="J5">
        <v>2</v>
      </c>
      <c r="L5" s="51"/>
    </row>
    <row r="6" spans="1:12" ht="14.5" hidden="1" x14ac:dyDescent="0.35">
      <c r="A6" s="37">
        <v>12</v>
      </c>
      <c r="B6" s="37"/>
      <c r="C6" s="37" t="s">
        <v>49</v>
      </c>
      <c r="D6" t="s">
        <v>44</v>
      </c>
      <c r="E6" t="s">
        <v>57</v>
      </c>
      <c r="H6" t="s">
        <v>54</v>
      </c>
      <c r="L6">
        <f>ACCT!$G$1</f>
        <v>33</v>
      </c>
    </row>
    <row r="7" spans="1:12" ht="14.5" hidden="1" x14ac:dyDescent="0.35">
      <c r="A7" s="37">
        <v>14</v>
      </c>
      <c r="B7" s="37"/>
      <c r="C7" s="37" t="s">
        <v>58</v>
      </c>
      <c r="D7" t="s">
        <v>44</v>
      </c>
      <c r="E7" t="s">
        <v>59</v>
      </c>
      <c r="H7" t="s">
        <v>54</v>
      </c>
      <c r="L7">
        <f>ACCT!$G$1</f>
        <v>33</v>
      </c>
    </row>
    <row r="8" spans="1:12" ht="14.5" hidden="1" x14ac:dyDescent="0.35">
      <c r="A8" s="37">
        <v>16</v>
      </c>
      <c r="B8" s="37"/>
      <c r="C8" s="37" t="s">
        <v>60</v>
      </c>
      <c r="D8" t="s">
        <v>44</v>
      </c>
      <c r="E8" t="s">
        <v>61</v>
      </c>
      <c r="H8" t="s">
        <v>62</v>
      </c>
      <c r="L8">
        <f>ACCT!$G$1</f>
        <v>33</v>
      </c>
    </row>
    <row r="9" spans="1:12" ht="14.5" hidden="1" x14ac:dyDescent="0.35">
      <c r="A9" s="37">
        <v>17</v>
      </c>
      <c r="B9" s="37"/>
      <c r="C9" s="37" t="s">
        <v>58</v>
      </c>
      <c r="D9" t="s">
        <v>63</v>
      </c>
      <c r="E9" t="s">
        <v>64</v>
      </c>
      <c r="F9" s="15" t="s">
        <v>65</v>
      </c>
      <c r="H9" t="s">
        <v>54</v>
      </c>
      <c r="L9">
        <f>ACCT!$G$1</f>
        <v>33</v>
      </c>
    </row>
    <row r="10" spans="1:12" ht="14.5" x14ac:dyDescent="0.35">
      <c r="A10" s="37">
        <v>19</v>
      </c>
      <c r="B10" s="37" t="s">
        <v>66</v>
      </c>
      <c r="C10" s="37" t="s">
        <v>67</v>
      </c>
      <c r="D10" t="s">
        <v>68</v>
      </c>
      <c r="E10" t="s">
        <v>69</v>
      </c>
      <c r="F10" s="15" t="s">
        <v>65</v>
      </c>
      <c r="H10" t="s">
        <v>70</v>
      </c>
      <c r="L10" s="51"/>
    </row>
    <row r="11" spans="1:12" ht="14.5" x14ac:dyDescent="0.35">
      <c r="A11" s="37" t="s">
        <v>71</v>
      </c>
      <c r="B11" s="37" t="s">
        <v>71</v>
      </c>
      <c r="C11" s="37" t="s">
        <v>43</v>
      </c>
      <c r="D11" t="s">
        <v>72</v>
      </c>
      <c r="E11" t="s">
        <v>73</v>
      </c>
      <c r="F11" s="15" t="s">
        <v>46</v>
      </c>
      <c r="G11" t="s">
        <v>74</v>
      </c>
      <c r="H11" t="s">
        <v>75</v>
      </c>
      <c r="J11">
        <v>3</v>
      </c>
      <c r="L11" s="51"/>
    </row>
    <row r="12" spans="1:12" ht="14.5" hidden="1" x14ac:dyDescent="0.35">
      <c r="A12" s="37" t="s">
        <v>76</v>
      </c>
      <c r="B12" s="37"/>
      <c r="C12" s="37" t="s">
        <v>58</v>
      </c>
      <c r="D12" t="s">
        <v>72</v>
      </c>
      <c r="E12" t="s">
        <v>77</v>
      </c>
      <c r="F12" s="15" t="s">
        <v>65</v>
      </c>
      <c r="H12" t="s">
        <v>78</v>
      </c>
      <c r="L12">
        <f>ACCT!$G$1</f>
        <v>33</v>
      </c>
    </row>
    <row r="13" spans="1:12" ht="14.5" hidden="1" x14ac:dyDescent="0.35">
      <c r="A13" s="37" t="s">
        <v>79</v>
      </c>
      <c r="B13" s="37"/>
      <c r="C13" s="37" t="s">
        <v>58</v>
      </c>
      <c r="D13" t="s">
        <v>72</v>
      </c>
      <c r="E13" t="s">
        <v>80</v>
      </c>
      <c r="F13" s="15" t="s">
        <v>65</v>
      </c>
      <c r="H13" t="s">
        <v>81</v>
      </c>
      <c r="L13">
        <f>ACCT!$G$1</f>
        <v>33</v>
      </c>
    </row>
    <row r="14" spans="1:12" ht="14.5" hidden="1" x14ac:dyDescent="0.35">
      <c r="A14" s="37" t="s">
        <v>82</v>
      </c>
      <c r="B14" s="37"/>
      <c r="C14" s="37" t="s">
        <v>49</v>
      </c>
      <c r="D14" t="s">
        <v>72</v>
      </c>
      <c r="E14" t="s">
        <v>83</v>
      </c>
      <c r="F14" s="15" t="s">
        <v>65</v>
      </c>
      <c r="H14" t="s">
        <v>81</v>
      </c>
      <c r="L14">
        <f>ACCT!$G$1</f>
        <v>33</v>
      </c>
    </row>
    <row r="15" spans="1:12" ht="14.5" hidden="1" x14ac:dyDescent="0.35">
      <c r="A15" s="37" t="s">
        <v>84</v>
      </c>
      <c r="B15" s="37"/>
      <c r="C15" s="37" t="s">
        <v>60</v>
      </c>
      <c r="D15" t="s">
        <v>72</v>
      </c>
      <c r="E15" t="s">
        <v>85</v>
      </c>
      <c r="H15" t="s">
        <v>54</v>
      </c>
      <c r="L15">
        <f>ACCT!$G$1</f>
        <v>33</v>
      </c>
    </row>
    <row r="16" spans="1:12" ht="14.5" x14ac:dyDescent="0.35">
      <c r="A16" s="37" t="s">
        <v>86</v>
      </c>
      <c r="B16" s="37" t="s">
        <v>86</v>
      </c>
      <c r="C16" s="37" t="s">
        <v>43</v>
      </c>
      <c r="D16" t="s">
        <v>87</v>
      </c>
      <c r="E16" t="s">
        <v>88</v>
      </c>
      <c r="G16" t="s">
        <v>89</v>
      </c>
      <c r="H16" t="s">
        <v>81</v>
      </c>
      <c r="J16">
        <v>4</v>
      </c>
      <c r="L16" s="51"/>
    </row>
    <row r="17" spans="1:12" ht="14.5" x14ac:dyDescent="0.35">
      <c r="A17" s="37" t="s">
        <v>90</v>
      </c>
      <c r="B17" s="37" t="s">
        <v>90</v>
      </c>
      <c r="C17" s="37" t="s">
        <v>43</v>
      </c>
      <c r="D17" t="s">
        <v>90</v>
      </c>
      <c r="E17" t="s">
        <v>91</v>
      </c>
      <c r="G17" t="s">
        <v>92</v>
      </c>
      <c r="H17" t="s">
        <v>81</v>
      </c>
      <c r="L17" s="51"/>
    </row>
    <row r="18" spans="1:12" ht="14.5" x14ac:dyDescent="0.35">
      <c r="A18" s="37" t="s">
        <v>93</v>
      </c>
      <c r="B18" s="37" t="s">
        <v>93</v>
      </c>
      <c r="C18" s="37" t="s">
        <v>43</v>
      </c>
      <c r="D18" t="s">
        <v>94</v>
      </c>
      <c r="E18" t="s">
        <v>95</v>
      </c>
      <c r="H18" t="s">
        <v>81</v>
      </c>
      <c r="L18" s="51"/>
    </row>
    <row r="19" spans="1:12" ht="14.5" x14ac:dyDescent="0.35">
      <c r="A19" s="37" t="s">
        <v>96</v>
      </c>
      <c r="B19" s="37" t="s">
        <v>96</v>
      </c>
      <c r="C19" s="37" t="s">
        <v>67</v>
      </c>
      <c r="D19" t="s">
        <v>97</v>
      </c>
      <c r="E19" t="s">
        <v>98</v>
      </c>
      <c r="H19" t="s">
        <v>81</v>
      </c>
      <c r="L19" s="51"/>
    </row>
    <row r="20" spans="1:12" ht="14.5" x14ac:dyDescent="0.35">
      <c r="A20" s="37" t="s">
        <v>99</v>
      </c>
      <c r="B20" s="37" t="s">
        <v>99</v>
      </c>
      <c r="C20" s="37" t="s">
        <v>43</v>
      </c>
      <c r="D20" t="s">
        <v>72</v>
      </c>
      <c r="E20" t="s">
        <v>100</v>
      </c>
      <c r="G20" t="s">
        <v>101</v>
      </c>
      <c r="H20" t="s">
        <v>81</v>
      </c>
      <c r="L20" s="51"/>
    </row>
    <row r="21" spans="1:12" s="59" customFormat="1" ht="14.5" x14ac:dyDescent="0.35">
      <c r="A21" s="58">
        <v>27</v>
      </c>
      <c r="B21" s="58"/>
      <c r="C21" s="58" t="s">
        <v>67</v>
      </c>
      <c r="D21" s="59" t="s">
        <v>72</v>
      </c>
      <c r="E21" s="59" t="s">
        <v>102</v>
      </c>
      <c r="F21" s="57"/>
      <c r="H21" s="59" t="s">
        <v>81</v>
      </c>
      <c r="I21" s="59" t="s">
        <v>103</v>
      </c>
      <c r="L21" s="60"/>
    </row>
    <row r="22" spans="1:12" ht="14.5" hidden="1" x14ac:dyDescent="0.35">
      <c r="A22" s="37">
        <v>28</v>
      </c>
      <c r="B22" s="37"/>
      <c r="C22" s="37" t="s">
        <v>60</v>
      </c>
      <c r="D22" t="s">
        <v>104</v>
      </c>
      <c r="E22" t="s">
        <v>105</v>
      </c>
      <c r="G22" t="s">
        <v>106</v>
      </c>
      <c r="H22" t="s">
        <v>107</v>
      </c>
      <c r="L22">
        <f>ACCT!$G$1</f>
        <v>33</v>
      </c>
    </row>
    <row r="23" spans="1:12" ht="14.5" hidden="1" x14ac:dyDescent="0.35">
      <c r="A23" s="37">
        <v>29</v>
      </c>
      <c r="B23" s="37"/>
      <c r="C23" s="37" t="s">
        <v>108</v>
      </c>
      <c r="D23" t="s">
        <v>104</v>
      </c>
      <c r="E23" t="s">
        <v>109</v>
      </c>
      <c r="H23" t="s">
        <v>107</v>
      </c>
      <c r="J23">
        <v>9</v>
      </c>
      <c r="L23">
        <f>ACCT!$G$1</f>
        <v>33</v>
      </c>
    </row>
    <row r="24" spans="1:12" s="4" customFormat="1" ht="14.5" x14ac:dyDescent="0.35">
      <c r="A24" s="37" t="s">
        <v>110</v>
      </c>
      <c r="B24" s="37" t="s">
        <v>110</v>
      </c>
      <c r="C24" s="37" t="s">
        <v>43</v>
      </c>
      <c r="D24" t="s">
        <v>44</v>
      </c>
      <c r="E24" t="s">
        <v>111</v>
      </c>
      <c r="F24"/>
      <c r="G24" t="s">
        <v>112</v>
      </c>
      <c r="H24" t="s">
        <v>113</v>
      </c>
      <c r="I24" s="78" t="s">
        <v>4</v>
      </c>
      <c r="J24">
        <v>6</v>
      </c>
      <c r="L24" s="51"/>
    </row>
    <row r="25" spans="1:12" s="4" customFormat="1" ht="14.5" x14ac:dyDescent="0.35">
      <c r="A25" s="37" t="s">
        <v>114</v>
      </c>
      <c r="B25" s="37" t="s">
        <v>114</v>
      </c>
      <c r="C25" s="37" t="s">
        <v>67</v>
      </c>
      <c r="D25" t="s">
        <v>44</v>
      </c>
      <c r="E25" t="s">
        <v>111</v>
      </c>
      <c r="F25"/>
      <c r="G25" t="s">
        <v>115</v>
      </c>
      <c r="H25" t="s">
        <v>113</v>
      </c>
      <c r="I25" s="78"/>
      <c r="J25" s="11" t="s">
        <v>116</v>
      </c>
      <c r="L25" s="51"/>
    </row>
    <row r="26" spans="1:12" ht="29" x14ac:dyDescent="0.35">
      <c r="A26" s="43" t="s">
        <v>117</v>
      </c>
      <c r="B26" s="43" t="s">
        <v>117</v>
      </c>
      <c r="C26" s="43" t="s">
        <v>43</v>
      </c>
      <c r="D26" t="s">
        <v>44</v>
      </c>
      <c r="E26" t="s">
        <v>118</v>
      </c>
      <c r="G26" s="3" t="s">
        <v>119</v>
      </c>
      <c r="H26" t="s">
        <v>113</v>
      </c>
      <c r="J26">
        <v>5</v>
      </c>
      <c r="L26" s="51"/>
    </row>
    <row r="27" spans="1:12" ht="14.5" hidden="1" x14ac:dyDescent="0.35">
      <c r="A27" s="37">
        <v>45</v>
      </c>
      <c r="B27" s="37"/>
      <c r="C27" s="37" t="s">
        <v>120</v>
      </c>
      <c r="D27" t="s">
        <v>44</v>
      </c>
      <c r="E27" t="s">
        <v>121</v>
      </c>
      <c r="G27" s="3" t="s">
        <v>122</v>
      </c>
      <c r="H27" t="s">
        <v>113</v>
      </c>
      <c r="I27" s="36" t="s">
        <v>123</v>
      </c>
      <c r="L27">
        <f>ACCT!$G$1</f>
        <v>33</v>
      </c>
    </row>
    <row r="28" spans="1:12" ht="29" x14ac:dyDescent="0.35">
      <c r="A28" s="43" t="s">
        <v>124</v>
      </c>
      <c r="B28" s="43" t="s">
        <v>124</v>
      </c>
      <c r="C28" s="43" t="s">
        <v>43</v>
      </c>
      <c r="D28" t="s">
        <v>44</v>
      </c>
      <c r="E28" t="s">
        <v>125</v>
      </c>
      <c r="G28" s="3" t="s">
        <v>126</v>
      </c>
      <c r="H28" t="s">
        <v>113</v>
      </c>
      <c r="L28" s="51"/>
    </row>
    <row r="29" spans="1:12" ht="29" hidden="1" x14ac:dyDescent="0.35">
      <c r="A29" s="37">
        <v>50</v>
      </c>
      <c r="B29" s="37"/>
      <c r="C29" s="37" t="s">
        <v>58</v>
      </c>
      <c r="D29" t="s">
        <v>44</v>
      </c>
      <c r="E29" t="s">
        <v>127</v>
      </c>
      <c r="G29" s="3" t="s">
        <v>128</v>
      </c>
      <c r="H29" t="s">
        <v>113</v>
      </c>
      <c r="L29">
        <f>ACCT!$G$1</f>
        <v>33</v>
      </c>
    </row>
    <row r="30" spans="1:12" ht="14.5" hidden="1" x14ac:dyDescent="0.35">
      <c r="A30" s="37">
        <v>51</v>
      </c>
      <c r="B30" s="37"/>
      <c r="C30" s="37" t="s">
        <v>58</v>
      </c>
      <c r="D30" t="s">
        <v>44</v>
      </c>
      <c r="E30" t="s">
        <v>129</v>
      </c>
      <c r="G30" s="3"/>
      <c r="H30" t="s">
        <v>113</v>
      </c>
      <c r="L30">
        <f>ACCT!$G$1</f>
        <v>33</v>
      </c>
    </row>
    <row r="31" spans="1:12" ht="14.5" x14ac:dyDescent="0.35">
      <c r="A31" s="43" t="s">
        <v>130</v>
      </c>
      <c r="B31" s="43" t="s">
        <v>130</v>
      </c>
      <c r="C31" s="43" t="s">
        <v>43</v>
      </c>
      <c r="D31" t="s">
        <v>44</v>
      </c>
      <c r="E31" t="s">
        <v>131</v>
      </c>
      <c r="G31" s="3"/>
      <c r="H31" t="s">
        <v>113</v>
      </c>
      <c r="J31">
        <v>7</v>
      </c>
      <c r="L31" s="51"/>
    </row>
    <row r="32" spans="1:12" ht="14.5" x14ac:dyDescent="0.35">
      <c r="A32" s="37" t="s">
        <v>132</v>
      </c>
      <c r="B32" s="37" t="s">
        <v>132</v>
      </c>
      <c r="C32" s="37" t="s">
        <v>43</v>
      </c>
      <c r="D32" t="s">
        <v>133</v>
      </c>
      <c r="E32" t="s">
        <v>134</v>
      </c>
      <c r="G32" s="3"/>
      <c r="H32" t="s">
        <v>113</v>
      </c>
      <c r="L32" s="51"/>
    </row>
    <row r="33" spans="1:12" ht="14.5" x14ac:dyDescent="0.35">
      <c r="A33" s="37" t="s">
        <v>135</v>
      </c>
      <c r="B33" s="37" t="s">
        <v>135</v>
      </c>
      <c r="C33" s="37" t="s">
        <v>43</v>
      </c>
      <c r="D33" t="s">
        <v>133</v>
      </c>
      <c r="E33" t="s">
        <v>136</v>
      </c>
      <c r="G33" s="3"/>
      <c r="H33" t="s">
        <v>113</v>
      </c>
      <c r="L33" s="51"/>
    </row>
    <row r="34" spans="1:12" ht="14.5" x14ac:dyDescent="0.35">
      <c r="A34" s="37" t="s">
        <v>137</v>
      </c>
      <c r="B34" s="37" t="s">
        <v>137</v>
      </c>
      <c r="C34" s="37" t="s">
        <v>67</v>
      </c>
      <c r="D34" t="s">
        <v>133</v>
      </c>
      <c r="E34" t="s">
        <v>138</v>
      </c>
      <c r="G34" s="3"/>
      <c r="H34" t="s">
        <v>113</v>
      </c>
      <c r="L34" s="51"/>
    </row>
    <row r="35" spans="1:12" ht="14.5" x14ac:dyDescent="0.35">
      <c r="A35" s="37" t="s">
        <v>139</v>
      </c>
      <c r="B35" s="37" t="s">
        <v>139</v>
      </c>
      <c r="C35" s="37" t="s">
        <v>67</v>
      </c>
      <c r="D35" t="s">
        <v>133</v>
      </c>
      <c r="E35" t="s">
        <v>140</v>
      </c>
      <c r="G35" s="3"/>
      <c r="H35" t="s">
        <v>113</v>
      </c>
      <c r="L35" s="51"/>
    </row>
    <row r="36" spans="1:12" ht="14.5" hidden="1" x14ac:dyDescent="0.35">
      <c r="A36" s="37" t="s">
        <v>141</v>
      </c>
      <c r="B36" s="37"/>
      <c r="C36" s="37" t="s">
        <v>49</v>
      </c>
      <c r="D36" t="s">
        <v>133</v>
      </c>
      <c r="E36" t="s">
        <v>142</v>
      </c>
      <c r="G36" s="3"/>
      <c r="H36" t="s">
        <v>113</v>
      </c>
    </row>
    <row r="37" spans="1:12" ht="14.5" hidden="1" x14ac:dyDescent="0.35">
      <c r="A37" s="37">
        <v>70</v>
      </c>
      <c r="B37" s="37"/>
      <c r="C37" s="37" t="s">
        <v>143</v>
      </c>
      <c r="D37" t="s">
        <v>44</v>
      </c>
      <c r="E37" t="s">
        <v>144</v>
      </c>
      <c r="G37" t="s">
        <v>145</v>
      </c>
      <c r="H37" t="s">
        <v>113</v>
      </c>
    </row>
    <row r="38" spans="1:12" ht="14.5" hidden="1" x14ac:dyDescent="0.35">
      <c r="A38" s="37">
        <v>71</v>
      </c>
      <c r="B38" s="37"/>
      <c r="C38" s="37" t="s">
        <v>143</v>
      </c>
      <c r="D38" t="s">
        <v>146</v>
      </c>
      <c r="E38" t="s">
        <v>147</v>
      </c>
      <c r="G38" t="s">
        <v>148</v>
      </c>
      <c r="H38" t="s">
        <v>149</v>
      </c>
    </row>
    <row r="39" spans="1:12" ht="14.5" hidden="1" x14ac:dyDescent="0.35">
      <c r="A39" s="37">
        <v>75</v>
      </c>
      <c r="B39" s="37"/>
      <c r="C39" s="37" t="s">
        <v>143</v>
      </c>
      <c r="E39" t="s">
        <v>150</v>
      </c>
    </row>
    <row r="40" spans="1:12" ht="14.5" hidden="1" x14ac:dyDescent="0.35">
      <c r="A40" s="37">
        <v>80</v>
      </c>
      <c r="B40" s="37"/>
      <c r="C40" s="37" t="s">
        <v>143</v>
      </c>
      <c r="D40" t="s">
        <v>44</v>
      </c>
      <c r="E40" t="s">
        <v>151</v>
      </c>
      <c r="G40" t="s">
        <v>152</v>
      </c>
      <c r="H40" t="s">
        <v>113</v>
      </c>
    </row>
    <row r="41" spans="1:12" ht="14.5" x14ac:dyDescent="0.35">
      <c r="A41" s="43" t="s">
        <v>153</v>
      </c>
      <c r="B41" s="37" t="s">
        <v>153</v>
      </c>
      <c r="C41" s="37" t="s">
        <v>43</v>
      </c>
      <c r="D41" t="s">
        <v>44</v>
      </c>
      <c r="E41" t="s">
        <v>154</v>
      </c>
      <c r="H41" t="s">
        <v>47</v>
      </c>
    </row>
    <row r="42" spans="1:12" ht="14.5" x14ac:dyDescent="0.35">
      <c r="A42" s="37"/>
      <c r="B42" s="37"/>
      <c r="C42" s="37"/>
      <c r="L42" s="51"/>
    </row>
    <row r="43" spans="1:12" ht="14.5" customHeight="1" x14ac:dyDescent="0.35">
      <c r="A43" s="37">
        <v>99</v>
      </c>
      <c r="B43" s="37"/>
      <c r="C43" s="37" t="s">
        <v>49</v>
      </c>
      <c r="D43" t="s">
        <v>155</v>
      </c>
      <c r="E43" t="s">
        <v>156</v>
      </c>
      <c r="G43" s="79" t="s">
        <v>157</v>
      </c>
      <c r="H43" s="79" t="s">
        <v>113</v>
      </c>
      <c r="L43" s="51"/>
    </row>
    <row r="44" spans="1:12" ht="14.5" customHeight="1" x14ac:dyDescent="0.35">
      <c r="A44" s="37">
        <v>99</v>
      </c>
      <c r="B44" s="37"/>
      <c r="C44" s="37" t="s">
        <v>49</v>
      </c>
      <c r="D44" t="s">
        <v>155</v>
      </c>
      <c r="E44" t="s">
        <v>158</v>
      </c>
      <c r="G44" s="79"/>
      <c r="H44" s="79"/>
      <c r="L44" s="51"/>
    </row>
    <row r="45" spans="1:12" ht="14.5" x14ac:dyDescent="0.35">
      <c r="A45" s="37"/>
      <c r="B45" s="37"/>
      <c r="C45" s="37"/>
      <c r="D45" t="s">
        <v>159</v>
      </c>
      <c r="G45" s="79"/>
      <c r="H45" s="79"/>
      <c r="L45" s="51"/>
    </row>
    <row r="46" spans="1:12" ht="14.5" customHeight="1" x14ac:dyDescent="0.35">
      <c r="A46" s="37">
        <v>99</v>
      </c>
      <c r="B46" s="37"/>
      <c r="C46" s="37" t="s">
        <v>49</v>
      </c>
      <c r="D46" t="s">
        <v>155</v>
      </c>
      <c r="E46" t="s">
        <v>160</v>
      </c>
      <c r="G46" s="79"/>
      <c r="H46" s="79"/>
      <c r="L46" s="51"/>
    </row>
    <row r="49" spans="1:9" ht="14.5" x14ac:dyDescent="0.35">
      <c r="A49" s="7" t="s">
        <v>4</v>
      </c>
      <c r="B49" s="7"/>
      <c r="C49" s="7"/>
      <c r="D49" s="77" t="s">
        <v>161</v>
      </c>
      <c r="E49" s="77"/>
      <c r="F49" s="77"/>
      <c r="G49" s="77"/>
      <c r="H49" s="77"/>
      <c r="I49" s="77"/>
    </row>
    <row r="50" spans="1:9" ht="14.5" x14ac:dyDescent="0.35">
      <c r="A50" s="7" t="s">
        <v>162</v>
      </c>
      <c r="B50" s="7"/>
      <c r="C50" s="7"/>
      <c r="D50" s="77" t="s">
        <v>163</v>
      </c>
      <c r="E50" s="77"/>
      <c r="F50" s="77"/>
      <c r="G50" s="77"/>
      <c r="H50" s="77"/>
      <c r="I50" s="77"/>
    </row>
    <row r="51" spans="1:9" ht="14.5" x14ac:dyDescent="0.35">
      <c r="A51" s="7"/>
      <c r="B51" s="7"/>
      <c r="C51" s="7"/>
      <c r="F51"/>
    </row>
    <row r="52" spans="1:9" ht="14.5" x14ac:dyDescent="0.35">
      <c r="A52" s="7"/>
      <c r="B52" s="7"/>
      <c r="C52" s="7"/>
      <c r="F52"/>
    </row>
    <row r="53" spans="1:9" ht="14.5" x14ac:dyDescent="0.35">
      <c r="A53" s="7"/>
      <c r="D53" s="4" t="s">
        <v>164</v>
      </c>
      <c r="E53" s="4"/>
      <c r="F53"/>
    </row>
    <row r="54" spans="1:9" ht="14.5" x14ac:dyDescent="0.35">
      <c r="A54" s="7"/>
      <c r="D54" s="4" t="s">
        <v>165</v>
      </c>
      <c r="E54" t="s">
        <v>166</v>
      </c>
      <c r="F54"/>
    </row>
    <row r="55" spans="1:9" ht="14.5" x14ac:dyDescent="0.35">
      <c r="A55" s="7"/>
      <c r="D55" s="4" t="s">
        <v>167</v>
      </c>
      <c r="E55" t="s">
        <v>168</v>
      </c>
      <c r="F55"/>
    </row>
    <row r="56" spans="1:9" ht="14.5" x14ac:dyDescent="0.35">
      <c r="A56" s="7"/>
      <c r="B56" s="4"/>
      <c r="C56"/>
      <c r="D56" s="4" t="s">
        <v>169</v>
      </c>
      <c r="F56"/>
    </row>
    <row r="60" spans="1:9" ht="15" customHeight="1" x14ac:dyDescent="0.35">
      <c r="D60" s="4" t="s">
        <v>170</v>
      </c>
    </row>
    <row r="61" spans="1:9" ht="15" customHeight="1" x14ac:dyDescent="0.35">
      <c r="D61" s="4" t="s">
        <v>171</v>
      </c>
      <c r="E61" s="4" t="s">
        <v>172</v>
      </c>
      <c r="F61" s="15" t="s">
        <v>173</v>
      </c>
      <c r="G61" t="s">
        <v>174</v>
      </c>
    </row>
    <row r="62" spans="1:9" ht="15" customHeight="1" x14ac:dyDescent="0.35">
      <c r="D62" t="s">
        <v>44</v>
      </c>
      <c r="E62" t="s">
        <v>175</v>
      </c>
    </row>
    <row r="63" spans="1:9" ht="15" customHeight="1" x14ac:dyDescent="0.35">
      <c r="D63" t="s">
        <v>176</v>
      </c>
      <c r="E63" t="s">
        <v>175</v>
      </c>
    </row>
    <row r="64" spans="1:9" ht="15" customHeight="1" x14ac:dyDescent="0.35">
      <c r="D64" t="s">
        <v>72</v>
      </c>
      <c r="E64" t="s">
        <v>175</v>
      </c>
    </row>
    <row r="65" spans="4:5" ht="15" customHeight="1" x14ac:dyDescent="0.35">
      <c r="D65" t="s">
        <v>90</v>
      </c>
      <c r="E65" t="s">
        <v>175</v>
      </c>
    </row>
    <row r="66" spans="4:5" ht="15" customHeight="1" x14ac:dyDescent="0.35">
      <c r="D66" t="s">
        <v>177</v>
      </c>
      <c r="E66" t="s">
        <v>175</v>
      </c>
    </row>
    <row r="67" spans="4:5" ht="15" customHeight="1" x14ac:dyDescent="0.35">
      <c r="D67" t="s">
        <v>87</v>
      </c>
      <c r="E67" t="s">
        <v>175</v>
      </c>
    </row>
    <row r="68" spans="4:5" ht="15" customHeight="1" x14ac:dyDescent="0.35">
      <c r="D68" t="s">
        <v>94</v>
      </c>
      <c r="E68" t="s">
        <v>178</v>
      </c>
    </row>
    <row r="69" spans="4:5" ht="15" customHeight="1" x14ac:dyDescent="0.35">
      <c r="D69" t="s">
        <v>179</v>
      </c>
      <c r="E69" t="s">
        <v>178</v>
      </c>
    </row>
    <row r="70" spans="4:5" ht="15" customHeight="1" x14ac:dyDescent="0.35">
      <c r="D70" t="s">
        <v>180</v>
      </c>
      <c r="E70" t="s">
        <v>175</v>
      </c>
    </row>
    <row r="71" spans="4:5" ht="15" customHeight="1" x14ac:dyDescent="0.35">
      <c r="D71" t="s">
        <v>181</v>
      </c>
      <c r="E71" t="s">
        <v>178</v>
      </c>
    </row>
    <row r="72" spans="4:5" ht="15" customHeight="1" x14ac:dyDescent="0.35">
      <c r="D72" t="s">
        <v>109</v>
      </c>
      <c r="E72" t="s">
        <v>182</v>
      </c>
    </row>
    <row r="73" spans="4:5" ht="15" customHeight="1" x14ac:dyDescent="0.35">
      <c r="D73" t="s">
        <v>183</v>
      </c>
      <c r="E73" t="s">
        <v>184</v>
      </c>
    </row>
    <row r="74" spans="4:5" ht="15" customHeight="1" x14ac:dyDescent="0.35">
      <c r="D74" t="s">
        <v>97</v>
      </c>
      <c r="E74" t="s">
        <v>182</v>
      </c>
    </row>
  </sheetData>
  <autoFilter ref="A1:J41" xr:uid="{00000000-0001-0000-0100-000000000000}">
    <filterColumn colId="2">
      <filters>
        <filter val="MVP"/>
        <filter val="MVP2"/>
      </filters>
    </filterColumn>
  </autoFilter>
  <customSheetViews>
    <customSheetView guid="{FB5AE52C-21F1-4300-A1CB-6780D7F734A7}" scale="90">
      <pageMargins left="0" right="0" top="0" bottom="0" header="0" footer="0"/>
      <pageSetup orientation="portrait" r:id="rId1"/>
    </customSheetView>
  </customSheetViews>
  <mergeCells count="5">
    <mergeCell ref="D50:I50"/>
    <mergeCell ref="D49:I49"/>
    <mergeCell ref="I24:I25"/>
    <mergeCell ref="H43:H46"/>
    <mergeCell ref="G43:G46"/>
  </mergeCells>
  <hyperlinks>
    <hyperlink ref="A2" location="'ACCT'!H3" display="ACCT" xr:uid="{00000000-0004-0000-0100-000000000000}"/>
    <hyperlink ref="A5" location="'bal'!H3" display="BAL" xr:uid="{00000000-0004-0000-0100-000001000000}"/>
    <hyperlink ref="A6" location="'12'!R1C1" display="'12'!R1C1" xr:uid="{00000000-0004-0000-0100-000002000000}"/>
    <hyperlink ref="A20" location="'AKA'!H3" display="AKA" xr:uid="{00000000-0004-0000-0100-000003000000}"/>
    <hyperlink ref="A21" location="'27'!R1C1" display="'27'!R1C1" xr:uid="{00000000-0004-0000-0100-000004000000}"/>
    <hyperlink ref="A26" location="'trnh'!H3" display="TRNH" xr:uid="{00000000-0004-0000-0100-000005000000}"/>
    <hyperlink ref="A29" location="'50'!R1C1" display="'50'!R1C1" xr:uid="{00000000-0004-0000-0100-000006000000}"/>
    <hyperlink ref="A7" location="'14'!A1" display="'14'!A1" xr:uid="{00000000-0004-0000-0100-000007000000}"/>
    <hyperlink ref="A37" location="'70'!A1" display="'70'!A1" xr:uid="{00000000-0004-0000-0100-000008000000}"/>
    <hyperlink ref="A38" location="'71'!A1" display="'71'!A1" xr:uid="{00000000-0004-0000-0100-000009000000}"/>
    <hyperlink ref="A40" location="'80'!A1" display="'80'!A1" xr:uid="{00000000-0004-0000-0100-00000A000000}"/>
    <hyperlink ref="A28" location="'pdtr'!H3" display="PDTR" xr:uid="{00000000-0004-0000-0100-00000B000000}"/>
    <hyperlink ref="A43" location="'99-Template'!A1" display="'99-Template'!A1" xr:uid="{00000000-0004-0000-0100-00000C000000}"/>
    <hyperlink ref="A44" location="'99-Template'!A1" display="'99-Template'!A1" xr:uid="{00000000-0004-0000-0100-00000D000000}"/>
    <hyperlink ref="A46" location="'99-Template'!A1" display="'99-Template'!A1" xr:uid="{00000000-0004-0000-0100-00000E000000}"/>
    <hyperlink ref="A8" location="'16'!A1" display="'16'!A1" xr:uid="{00000000-0004-0000-0100-00000F000000}"/>
    <hyperlink ref="A22" location="'28'!A1" display="'28'!A1" xr:uid="{00000000-0004-0000-0100-000010000000}"/>
    <hyperlink ref="A23" location="'29'!A1" display="'29'!A1" xr:uid="{00000000-0004-0000-0100-000011000000}"/>
    <hyperlink ref="A30" location="'51'!A1" display="'51'!A1" xr:uid="{00000000-0004-0000-0100-000012000000}"/>
    <hyperlink ref="A24" location="'anot'!H3" display="ANOT" xr:uid="{00000000-0004-0000-0100-000013000000}"/>
    <hyperlink ref="A25" location="'pnot'!H3" display="PNOT" xr:uid="{00000000-0004-0000-0100-000014000000}"/>
    <hyperlink ref="A27" location="'45'!A1" display="'45'!A1" xr:uid="{00000000-0004-0000-0100-000015000000}"/>
    <hyperlink ref="I24:I25" location="_RecordIds_Note_1" display="Note 1" xr:uid="{00000000-0004-0000-0100-000016000000}"/>
    <hyperlink ref="J25" location="_RecordIds_Note_2" display="Note 2" xr:uid="{00000000-0004-0000-0100-000017000000}"/>
    <hyperlink ref="A11" location="'prty'!H3" display="PRTY" xr:uid="{00000000-0004-0000-0100-000018000000}"/>
    <hyperlink ref="A15" location="'20IC'!A1" display="20IC" xr:uid="{00000000-0004-0000-0100-000019000000}"/>
    <hyperlink ref="A39" location="'75'!A1" display="'75'!A1" xr:uid="{00000000-0004-0000-0100-00001A000000}"/>
    <hyperlink ref="A32" location="'pa'!H3" display="PA" xr:uid="{00000000-0004-0000-0100-00001B000000}"/>
    <hyperlink ref="A4" location="'10M'!A1" display="10M" xr:uid="{00000000-0004-0000-0100-00001C000000}"/>
    <hyperlink ref="A3" location="'10C'!A1" display="10C" xr:uid="{00000000-0004-0000-0100-00001D000000}"/>
    <hyperlink ref="A9" location="'17'!A1" display="'17'!A1" xr:uid="{00000000-0004-0000-0100-00001E000000}"/>
    <hyperlink ref="A12" location="'20B'!A1" display="20B" xr:uid="{00000000-0004-0000-0100-00001F000000}"/>
    <hyperlink ref="A13" location="'20R'!A1" display="20R" xr:uid="{00000000-0004-0000-0100-000020000000}"/>
    <hyperlink ref="A14" location="'20C'!A1" display="20C" xr:uid="{00000000-0004-0000-0100-000021000000}"/>
    <hyperlink ref="A16" location="'PHN'!H3" display="PHN" xr:uid="{00000000-0004-0000-0100-000022000000}"/>
    <hyperlink ref="A17" location="'POE'!H3" display="POE" xr:uid="{00000000-0004-0000-0100-000023000000}"/>
    <hyperlink ref="A18" location="'padd'!H3" display="PADD" xr:uid="{00000000-0004-0000-0100-000024000000}"/>
    <hyperlink ref="A19" location="'ltrh'!H3" display="LTRH" xr:uid="{00000000-0004-0000-0100-000025000000}"/>
    <hyperlink ref="A33" location="'ps'!H3" display="PS" xr:uid="{00000000-0004-0000-0100-000026000000}"/>
    <hyperlink ref="A34" location="'psc'!H3" display="PSC" xr:uid="{00000000-0004-0000-0100-000027000000}"/>
    <hyperlink ref="A35" location="'psk'!H3" display="PSK" xr:uid="{00000000-0004-0000-0100-000028000000}"/>
    <hyperlink ref="A36" location="'61CW'!A1" display="61CW" xr:uid="{00000000-0004-0000-0100-000029000000}"/>
    <hyperlink ref="A31" location="'ACTH'!H3" display="ACTH" xr:uid="{DF5F0277-CA82-4733-BE82-F9A1F037AC6F}"/>
    <hyperlink ref="A41" location="'ITMZ'!H3" display="ITMZ" xr:uid="{F2BDE1F3-B0DC-4915-8F06-7348355B180A}"/>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137"/>
  <sheetViews>
    <sheetView workbookViewId="0">
      <pane ySplit="1" topLeftCell="A2" activePane="bottomLeft" state="frozen"/>
      <selection pane="bottomLeft" activeCell="A100" sqref="A100"/>
    </sheetView>
  </sheetViews>
  <sheetFormatPr defaultRowHeight="14.5" x14ac:dyDescent="0.35"/>
  <cols>
    <col min="2" max="2" width="11.7265625" style="29" customWidth="1"/>
    <col min="3" max="3" width="120.54296875" style="3" customWidth="1"/>
  </cols>
  <sheetData>
    <row r="1" spans="1:3" x14ac:dyDescent="0.35">
      <c r="A1" t="s">
        <v>185</v>
      </c>
      <c r="B1" s="28" t="s">
        <v>186</v>
      </c>
      <c r="C1" s="8" t="s">
        <v>187</v>
      </c>
    </row>
    <row r="100" spans="2:3" x14ac:dyDescent="0.35">
      <c r="B100" s="29">
        <v>41465</v>
      </c>
      <c r="C100" s="3" t="s">
        <v>188</v>
      </c>
    </row>
    <row r="101" spans="2:3" x14ac:dyDescent="0.35">
      <c r="B101" s="29">
        <v>41465</v>
      </c>
      <c r="C101" s="3" t="s">
        <v>189</v>
      </c>
    </row>
    <row r="102" spans="2:3" x14ac:dyDescent="0.35">
      <c r="B102" s="29">
        <v>41466</v>
      </c>
      <c r="C102" s="3" t="s">
        <v>190</v>
      </c>
    </row>
    <row r="103" spans="2:3" ht="29" x14ac:dyDescent="0.35">
      <c r="B103" s="29">
        <v>41481</v>
      </c>
      <c r="C103" s="3" t="s">
        <v>191</v>
      </c>
    </row>
    <row r="104" spans="2:3" x14ac:dyDescent="0.35">
      <c r="B104" s="29">
        <v>41491</v>
      </c>
      <c r="C104" s="3" t="s">
        <v>192</v>
      </c>
    </row>
    <row r="105" spans="2:3" x14ac:dyDescent="0.35">
      <c r="B105" s="29">
        <v>41505</v>
      </c>
      <c r="C105" s="3" t="s">
        <v>193</v>
      </c>
    </row>
    <row r="106" spans="2:3" x14ac:dyDescent="0.35">
      <c r="B106" s="29">
        <v>41555</v>
      </c>
      <c r="C106" s="3" t="s">
        <v>194</v>
      </c>
    </row>
    <row r="107" spans="2:3" x14ac:dyDescent="0.35">
      <c r="B107" s="29">
        <v>41556</v>
      </c>
      <c r="C107" s="34" t="s">
        <v>195</v>
      </c>
    </row>
    <row r="108" spans="2:3" x14ac:dyDescent="0.35">
      <c r="B108" s="29">
        <v>41568</v>
      </c>
      <c r="C108" s="3" t="s">
        <v>196</v>
      </c>
    </row>
    <row r="109" spans="2:3" x14ac:dyDescent="0.35">
      <c r="B109" s="29">
        <v>41568</v>
      </c>
      <c r="C109" s="3" t="s">
        <v>197</v>
      </c>
    </row>
    <row r="110" spans="2:3" x14ac:dyDescent="0.35">
      <c r="B110" s="29">
        <v>41570</v>
      </c>
      <c r="C110" s="3" t="s">
        <v>198</v>
      </c>
    </row>
    <row r="111" spans="2:3" x14ac:dyDescent="0.35">
      <c r="B111" s="29">
        <v>41571</v>
      </c>
      <c r="C111" s="3" t="s">
        <v>199</v>
      </c>
    </row>
    <row r="112" spans="2:3" x14ac:dyDescent="0.35">
      <c r="B112" s="29">
        <v>41572</v>
      </c>
      <c r="C112" s="3" t="s">
        <v>200</v>
      </c>
    </row>
    <row r="113" spans="2:3" x14ac:dyDescent="0.35">
      <c r="B113" s="29">
        <v>41576</v>
      </c>
      <c r="C113" s="3" t="s">
        <v>201</v>
      </c>
    </row>
    <row r="114" spans="2:3" x14ac:dyDescent="0.35">
      <c r="B114" s="29">
        <v>41576</v>
      </c>
      <c r="C114" s="3" t="s">
        <v>202</v>
      </c>
    </row>
    <row r="115" spans="2:3" x14ac:dyDescent="0.35">
      <c r="B115" s="29">
        <v>41611</v>
      </c>
      <c r="C115" s="3" t="s">
        <v>203</v>
      </c>
    </row>
    <row r="116" spans="2:3" x14ac:dyDescent="0.35">
      <c r="B116" s="29">
        <v>41613</v>
      </c>
      <c r="C116" s="3" t="s">
        <v>204</v>
      </c>
    </row>
    <row r="117" spans="2:3" ht="29" x14ac:dyDescent="0.35">
      <c r="B117" s="29">
        <v>41615</v>
      </c>
      <c r="C117" s="3" t="s">
        <v>205</v>
      </c>
    </row>
    <row r="118" spans="2:3" x14ac:dyDescent="0.35">
      <c r="B118" s="29">
        <v>41647</v>
      </c>
      <c r="C118" s="3" t="s">
        <v>206</v>
      </c>
    </row>
    <row r="119" spans="2:3" x14ac:dyDescent="0.35">
      <c r="B119" s="29">
        <v>41683</v>
      </c>
      <c r="C119" s="3" t="s">
        <v>207</v>
      </c>
    </row>
    <row r="120" spans="2:3" x14ac:dyDescent="0.35">
      <c r="B120" s="29">
        <v>41751</v>
      </c>
      <c r="C120" s="3" t="s">
        <v>208</v>
      </c>
    </row>
    <row r="121" spans="2:3" x14ac:dyDescent="0.35">
      <c r="B121" s="29">
        <v>41913</v>
      </c>
      <c r="C121" s="3" t="s">
        <v>209</v>
      </c>
    </row>
    <row r="122" spans="2:3" x14ac:dyDescent="0.35">
      <c r="B122" s="29">
        <v>41976</v>
      </c>
      <c r="C122" s="3" t="s">
        <v>210</v>
      </c>
    </row>
    <row r="123" spans="2:3" x14ac:dyDescent="0.35">
      <c r="B123" s="29">
        <v>41982</v>
      </c>
      <c r="C123" s="3" t="s">
        <v>211</v>
      </c>
    </row>
    <row r="124" spans="2:3" x14ac:dyDescent="0.35">
      <c r="B124" s="29">
        <v>41985</v>
      </c>
      <c r="C124" s="3" t="s">
        <v>212</v>
      </c>
    </row>
    <row r="125" spans="2:3" x14ac:dyDescent="0.35">
      <c r="B125" s="29">
        <v>42346</v>
      </c>
      <c r="C125" s="3" t="s">
        <v>213</v>
      </c>
    </row>
    <row r="126" spans="2:3" x14ac:dyDescent="0.35">
      <c r="B126" s="29">
        <v>42600</v>
      </c>
      <c r="C126" s="3" t="s">
        <v>214</v>
      </c>
    </row>
    <row r="127" spans="2:3" x14ac:dyDescent="0.35">
      <c r="B127" s="29">
        <v>42611</v>
      </c>
      <c r="C127" s="3" t="s">
        <v>215</v>
      </c>
    </row>
    <row r="128" spans="2:3" x14ac:dyDescent="0.35">
      <c r="B128" s="29">
        <v>42611</v>
      </c>
      <c r="C128" s="3" t="s">
        <v>216</v>
      </c>
    </row>
    <row r="129" spans="1:3" x14ac:dyDescent="0.35">
      <c r="B129" s="29">
        <v>42624</v>
      </c>
      <c r="C129" s="3" t="s">
        <v>217</v>
      </c>
    </row>
    <row r="130" spans="1:3" x14ac:dyDescent="0.35">
      <c r="B130" s="29">
        <v>42635</v>
      </c>
      <c r="C130" s="3" t="s">
        <v>218</v>
      </c>
    </row>
    <row r="131" spans="1:3" x14ac:dyDescent="0.35">
      <c r="B131" s="29">
        <v>42734</v>
      </c>
      <c r="C131" s="3" t="s">
        <v>219</v>
      </c>
    </row>
    <row r="132" spans="1:3" x14ac:dyDescent="0.35">
      <c r="B132" s="29">
        <v>42739</v>
      </c>
      <c r="C132" s="3" t="s">
        <v>220</v>
      </c>
    </row>
    <row r="133" spans="1:3" x14ac:dyDescent="0.35">
      <c r="B133" s="29">
        <v>42739</v>
      </c>
      <c r="C133" s="3" t="s">
        <v>221</v>
      </c>
    </row>
    <row r="134" spans="1:3" x14ac:dyDescent="0.35">
      <c r="B134" s="29">
        <v>42774</v>
      </c>
      <c r="C134" s="3" t="s">
        <v>222</v>
      </c>
    </row>
    <row r="135" spans="1:3" x14ac:dyDescent="0.35">
      <c r="B135" s="29">
        <v>43005</v>
      </c>
      <c r="C135" s="3" t="s">
        <v>223</v>
      </c>
    </row>
    <row r="136" spans="1:3" x14ac:dyDescent="0.35">
      <c r="A136" t="s">
        <v>224</v>
      </c>
      <c r="B136" s="29">
        <v>43055</v>
      </c>
      <c r="C136" s="3" t="s">
        <v>225</v>
      </c>
    </row>
    <row r="137" spans="1:3" x14ac:dyDescent="0.35">
      <c r="A137" t="s">
        <v>224</v>
      </c>
      <c r="B137" s="29">
        <v>43070</v>
      </c>
      <c r="C137" s="3" t="s">
        <v>226</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filterMode="1"/>
  <dimension ref="A1:Y125"/>
  <sheetViews>
    <sheetView topLeftCell="F1" zoomScale="90" zoomScaleNormal="90" workbookViewId="0">
      <pane ySplit="2" topLeftCell="A26" activePane="bottomLeft" state="frozen"/>
      <selection pane="bottomLeft" activeCell="E4" sqref="E4"/>
    </sheetView>
  </sheetViews>
  <sheetFormatPr defaultRowHeight="15" customHeight="1" x14ac:dyDescent="0.35"/>
  <cols>
    <col min="1" max="1" width="13.453125" customWidth="1"/>
    <col min="2" max="2" width="16.26953125" customWidth="1"/>
    <col min="3" max="4" width="19.1796875" customWidth="1"/>
    <col min="5" max="5" width="23" customWidth="1"/>
    <col min="6" max="6" width="13.54296875" customWidth="1"/>
    <col min="7" max="7" width="19.54296875" customWidth="1"/>
    <col min="8" max="8" width="19" bestFit="1" customWidth="1"/>
    <col min="9" max="9" width="30.1796875" bestFit="1" customWidth="1"/>
    <col min="10" max="10" width="7.7265625" bestFit="1" customWidth="1"/>
    <col min="11" max="11" width="10.1796875" style="15" bestFit="1" customWidth="1"/>
    <col min="12" max="12" width="27.26953125" style="3" customWidth="1"/>
    <col min="13" max="13" width="9.81640625" bestFit="1" customWidth="1"/>
    <col min="14" max="14" width="7" bestFit="1" customWidth="1"/>
    <col min="15" max="15" width="23.453125" customWidth="1"/>
    <col min="16" max="16" width="27.1796875" customWidth="1"/>
    <col min="17" max="17" width="23.1796875" style="5" customWidth="1"/>
    <col min="18" max="18" width="4.26953125" bestFit="1" customWidth="1"/>
    <col min="19" max="19" width="6.54296875" bestFit="1" customWidth="1"/>
    <col min="20" max="20" width="17.54296875" bestFit="1" customWidth="1"/>
    <col min="21" max="21" width="24.7265625" bestFit="1" customWidth="1"/>
  </cols>
  <sheetData>
    <row r="1" spans="1:25" ht="14.5" x14ac:dyDescent="0.35">
      <c r="A1" s="80" t="s">
        <v>227</v>
      </c>
      <c r="B1" s="81"/>
      <c r="C1" s="81"/>
      <c r="D1" s="81"/>
      <c r="E1" s="82"/>
      <c r="F1" s="46"/>
      <c r="G1" s="50">
        <f>COUNTIF(F5:F77,"MVP")-COUNTIF(G5:G77,"MVP")</f>
        <v>33</v>
      </c>
      <c r="I1" s="83" t="s">
        <v>228</v>
      </c>
      <c r="J1" s="83"/>
      <c r="K1" s="83"/>
      <c r="L1" s="83"/>
      <c r="M1" s="83"/>
      <c r="N1" s="83"/>
      <c r="O1" s="46"/>
      <c r="P1" s="46"/>
    </row>
    <row r="2" spans="1:25" ht="29" x14ac:dyDescent="0.35">
      <c r="A2" s="4" t="s">
        <v>229</v>
      </c>
      <c r="B2" s="4" t="s">
        <v>230</v>
      </c>
      <c r="C2" s="4" t="s">
        <v>231</v>
      </c>
      <c r="D2" s="4"/>
      <c r="E2" s="4" t="s">
        <v>232</v>
      </c>
      <c r="F2" s="8" t="s">
        <v>233</v>
      </c>
      <c r="G2" s="49" t="s">
        <v>234</v>
      </c>
      <c r="I2" s="4" t="s">
        <v>235</v>
      </c>
      <c r="J2" s="7" t="s">
        <v>236</v>
      </c>
      <c r="K2" s="17" t="s">
        <v>38</v>
      </c>
      <c r="L2" s="8" t="s">
        <v>237</v>
      </c>
      <c r="M2" s="8" t="s">
        <v>14</v>
      </c>
      <c r="N2" s="8" t="s">
        <v>238</v>
      </c>
      <c r="O2" s="8" t="s">
        <v>239</v>
      </c>
      <c r="P2" s="8" t="s">
        <v>240</v>
      </c>
      <c r="Q2" s="12" t="s">
        <v>241</v>
      </c>
      <c r="R2" s="8" t="s">
        <v>242</v>
      </c>
      <c r="S2" s="8" t="s">
        <v>243</v>
      </c>
      <c r="T2" s="8" t="s">
        <v>244</v>
      </c>
      <c r="U2" s="4" t="s">
        <v>245</v>
      </c>
    </row>
    <row r="3" spans="1:25" ht="14.5" x14ac:dyDescent="0.35">
      <c r="F3" t="s">
        <v>43</v>
      </c>
      <c r="I3" t="s">
        <v>246</v>
      </c>
      <c r="J3" s="55" t="s">
        <v>247</v>
      </c>
      <c r="K3" s="15" t="s">
        <v>46</v>
      </c>
      <c r="M3" s="3"/>
      <c r="N3" s="3"/>
      <c r="O3" s="3"/>
      <c r="P3" s="3"/>
      <c r="Q3" s="12"/>
      <c r="R3" s="12"/>
      <c r="S3" s="12"/>
      <c r="T3" s="3"/>
      <c r="U3" s="3"/>
      <c r="V3" s="3"/>
      <c r="Y3" t="str">
        <f>";ACCT^"&amp;J3&amp;"^"&amp;M3&amp;"^"&amp;N3</f>
        <v>;ACCT^1^^</v>
      </c>
    </row>
    <row r="4" spans="1:25" ht="14.5" x14ac:dyDescent="0.35">
      <c r="A4" t="s">
        <v>248</v>
      </c>
      <c r="E4" t="s">
        <v>249</v>
      </c>
      <c r="F4" t="s">
        <v>43</v>
      </c>
      <c r="I4" t="s">
        <v>165</v>
      </c>
      <c r="J4" s="55" t="s">
        <v>250</v>
      </c>
      <c r="K4" s="15" t="s">
        <v>46</v>
      </c>
      <c r="M4" s="3"/>
      <c r="N4" s="3"/>
      <c r="O4" s="3"/>
      <c r="P4" s="3"/>
      <c r="Q4" s="12"/>
      <c r="R4" s="12"/>
      <c r="S4" s="12"/>
      <c r="T4" s="3"/>
      <c r="U4" s="3"/>
      <c r="V4" s="3"/>
      <c r="Y4" t="str">
        <f t="shared" ref="Y4:Y67" si="0">";ACCT^"&amp;J4&amp;"^"&amp;M4&amp;"^"&amp;N4</f>
        <v>;ACCT^2^^</v>
      </c>
    </row>
    <row r="5" spans="1:25" ht="14.5" x14ac:dyDescent="0.35">
      <c r="A5" t="s">
        <v>248</v>
      </c>
      <c r="B5" t="s">
        <v>251</v>
      </c>
      <c r="C5" t="str">
        <f>IFERROR(VLOOKUP(E5,'Field Definitions'!$A$1:$S$31597,3),"")</f>
        <v>ARACCOUNT</v>
      </c>
      <c r="E5" t="s">
        <v>249</v>
      </c>
      <c r="F5" t="s">
        <v>43</v>
      </c>
      <c r="H5" s="1" t="s">
        <v>252</v>
      </c>
      <c r="I5" t="s">
        <v>165</v>
      </c>
      <c r="J5">
        <v>3</v>
      </c>
      <c r="K5" s="27"/>
      <c r="L5" s="3" t="s">
        <v>253</v>
      </c>
      <c r="M5" t="str">
        <f>IFERROR(VLOOKUP($E5,'Field Definitions'!$A$1:$S$31597,4),"")</f>
        <v>NUMBER</v>
      </c>
      <c r="N5">
        <f>IFERROR(VLOOKUP($E5,'Field Definitions'!$A$1:$S$31597,5),"")</f>
        <v>9</v>
      </c>
      <c r="P5" s="61"/>
      <c r="Q5" s="5" t="s">
        <v>247</v>
      </c>
      <c r="R5" t="str">
        <f>IF(IFERROR(VLOOKUP($E5,'Field Definitions'!$A$1:$S$31597,8),"")=0,"",IFERROR(VLOOKUP($E5,'Field Definitions'!$A$1:$S$31597,8),""))</f>
        <v/>
      </c>
      <c r="S5" t="str">
        <f>IF(IFERROR(VLOOKUP($E5,'Field Definitions'!$A$1:$S$31597,9),"")=0,"",IFERROR(VLOOKUP($E5,'Field Definitions'!$A$1:$S$31597,9),""))</f>
        <v/>
      </c>
      <c r="T5" t="str">
        <f>IF(IFERROR(VLOOKUP($E5,'Field Definitions'!$A$1:$S$31597,10),"")=0,"",IFERROR(VLOOKUP($E5,'Field Definitions'!$A$1:$S$31597,10),""))</f>
        <v/>
      </c>
      <c r="U5" t="str">
        <f>IF(IFERROR(VLOOKUP($E5,'Field Definitions'!$A$1:$S$31597,12),"")=0,"",IFERROR(VLOOKUP($E5,'Field Definitions'!$A$1:$S$31597,12),""))</f>
        <v/>
      </c>
      <c r="Y5" t="str">
        <f t="shared" si="0"/>
        <v>;ACCT^3^NUMBER^9</v>
      </c>
    </row>
    <row r="6" spans="1:25" ht="14.5" x14ac:dyDescent="0.35">
      <c r="C6" t="str">
        <f>IFERROR(VLOOKUP(E6,'Field Definitions'!$A$1:$S$31597,3),"")</f>
        <v>ARACCOUNT</v>
      </c>
      <c r="E6" t="s">
        <v>254</v>
      </c>
      <c r="F6" t="s">
        <v>43</v>
      </c>
      <c r="I6" t="str">
        <f>IFERROR(VLOOKUP(E6,'Field Definitions'!$A$1:$S$31597,2),"")</f>
        <v>Client ID</v>
      </c>
      <c r="J6">
        <v>4</v>
      </c>
      <c r="K6" s="15" t="s">
        <v>46</v>
      </c>
      <c r="L6" s="3" t="s">
        <v>255</v>
      </c>
      <c r="M6" t="str">
        <f>IFERROR(VLOOKUP($E6,'Field Definitions'!$A$1:$S$31597,4),"")</f>
        <v>CHR</v>
      </c>
      <c r="N6">
        <v>255</v>
      </c>
      <c r="P6" s="61"/>
      <c r="Q6" s="5" t="s">
        <v>256</v>
      </c>
      <c r="R6" t="str">
        <f>IF(IFERROR(VLOOKUP($E6,'Field Definitions'!$A$1:$S$31597,8),"")=0,"",IFERROR(VLOOKUP($E6,'Field Definitions'!$A$1:$S$31597,8),""))</f>
        <v/>
      </c>
      <c r="S6" t="str">
        <f>IF(IFERROR(VLOOKUP($E6,'Field Definitions'!$A$1:$S$31597,9),"")=0,"",IFERROR(VLOOKUP($E6,'Field Definitions'!$A$1:$S$31597,9),""))</f>
        <v/>
      </c>
      <c r="T6" t="str">
        <f>IF(IFERROR(VLOOKUP($E6,'Field Definitions'!$A$1:$S$31597,10),"")=0,"",IFERROR(VLOOKUP($E6,'Field Definitions'!$A$1:$S$31597,10),""))</f>
        <v>ARCLIENT</v>
      </c>
      <c r="U6" t="str">
        <f>IF(IFERROR(VLOOKUP($E6,'Field Definitions'!$A$1:$S$31597,12),"")=0,"",IFERROR(VLOOKUP($E6,'Field Definitions'!$A$1:$S$31597,12),""))</f>
        <v/>
      </c>
      <c r="Y6" t="str">
        <f t="shared" si="0"/>
        <v>;ACCT^4^CHR^255</v>
      </c>
    </row>
    <row r="7" spans="1:25" ht="14.5" x14ac:dyDescent="0.35">
      <c r="A7" t="s">
        <v>257</v>
      </c>
      <c r="B7" s="56" t="s">
        <v>258</v>
      </c>
      <c r="C7" t="str">
        <f>IFERROR(VLOOKUP(E7,'Field Definitions'!$A$1:$S$31597,3),"")</f>
        <v>ARACCOUNT</v>
      </c>
      <c r="E7" t="s">
        <v>259</v>
      </c>
      <c r="F7" t="s">
        <v>43</v>
      </c>
      <c r="I7" t="str">
        <f>IFERROR(VLOOKUP(E7,'Field Definitions'!$A$1:$S$31597,2),"")</f>
        <v>Client Reference Number</v>
      </c>
      <c r="J7">
        <v>5</v>
      </c>
      <c r="K7" s="15" t="s">
        <v>46</v>
      </c>
      <c r="M7" t="str">
        <f>IFERROR(VLOOKUP($E7,'Field Definitions'!$A$1:$S$31597,4),"")</f>
        <v>CHR</v>
      </c>
      <c r="N7">
        <f>IFERROR(VLOOKUP($E7,'Field Definitions'!$A$1:$S$31597,5),"")</f>
        <v>30</v>
      </c>
      <c r="Q7" s="5" t="s">
        <v>260</v>
      </c>
      <c r="R7" t="str">
        <f>IF(IFERROR(VLOOKUP($E7,'Field Definitions'!$A$1:$S$31597,8),"")=0,"",IFERROR(VLOOKUP($E7,'Field Definitions'!$A$1:$S$31597,8),""))</f>
        <v/>
      </c>
      <c r="S7" t="str">
        <f>IF(IFERROR(VLOOKUP($E7,'Field Definitions'!$A$1:$S$31597,9),"")=0,"",IFERROR(VLOOKUP($E7,'Field Definitions'!$A$1:$S$31597,9),""))</f>
        <v/>
      </c>
      <c r="T7" t="str">
        <f>IF(IFERROR(VLOOKUP($E7,'Field Definitions'!$A$1:$S$31597,10),"")=0,"",IFERROR(VLOOKUP($E7,'Field Definitions'!$A$1:$S$31597,10),""))</f>
        <v/>
      </c>
      <c r="U7" t="str">
        <f>IF(IFERROR(VLOOKUP($E7,'Field Definitions'!$A$1:$S$31597,12),"")=0,"",IFERROR(VLOOKUP($E7,'Field Definitions'!$A$1:$S$31597,12),""))</f>
        <v/>
      </c>
      <c r="Y7" t="str">
        <f t="shared" si="0"/>
        <v>;ACCT^5^CHR^30</v>
      </c>
    </row>
    <row r="8" spans="1:25" ht="16.5" hidden="1" customHeight="1" x14ac:dyDescent="0.35">
      <c r="C8" t="str">
        <f>IFERROR(VLOOKUP(E8,'Field Definitions'!$A$1:$S$31597,3),"")</f>
        <v>ARACCOUNT</v>
      </c>
      <c r="E8" t="s">
        <v>261</v>
      </c>
      <c r="F8" t="s">
        <v>49</v>
      </c>
      <c r="I8" t="str">
        <f>IFERROR(VLOOKUP(E8,'Field Definitions'!$A$1:$S$31597,2),"")</f>
        <v>Forward in client name</v>
      </c>
      <c r="L8" s="3" t="s">
        <v>262</v>
      </c>
      <c r="M8" t="str">
        <f>IFERROR(VLOOKUP($E8,'Field Definitions'!$A$1:$S$31597,4),"")</f>
        <v>CHR</v>
      </c>
      <c r="N8">
        <f>IFERROR(VLOOKUP($E8,'Field Definitions'!$A$1:$S$31597,5),"")</f>
        <v>60</v>
      </c>
      <c r="Q8" s="5" t="s">
        <v>263</v>
      </c>
      <c r="R8" t="str">
        <f>IF(IFERROR(VLOOKUP($E8,'Field Definitions'!$A$1:$S$31597,8),"")=0,"",IFERROR(VLOOKUP($E8,'Field Definitions'!$A$1:$S$31597,8),""))</f>
        <v/>
      </c>
      <c r="S8" t="str">
        <f>IF(IFERROR(VLOOKUP($E8,'Field Definitions'!$A$1:$S$31597,9),"")=0,"",IFERROR(VLOOKUP($E8,'Field Definitions'!$A$1:$S$31597,9),""))</f>
        <v/>
      </c>
      <c r="T8" t="str">
        <f>IF(IFERROR(VLOOKUP($E8,'Field Definitions'!$A$1:$S$31597,10),"")=0,"",IFERROR(VLOOKUP($E8,'Field Definitions'!$A$1:$S$31597,10),""))</f>
        <v/>
      </c>
      <c r="U8" t="str">
        <f>IF(IFERROR(VLOOKUP($E8,'Field Definitions'!$A$1:$S$31597,12),"")=0,"",IFERROR(VLOOKUP($E8,'Field Definitions'!$A$1:$S$31597,12),""))</f>
        <v/>
      </c>
      <c r="Y8" t="str">
        <f t="shared" si="0"/>
        <v>;ACCT^^CHR^60</v>
      </c>
    </row>
    <row r="9" spans="1:25" ht="14.5" x14ac:dyDescent="0.35">
      <c r="A9" t="s">
        <v>264</v>
      </c>
      <c r="B9" t="s">
        <v>265</v>
      </c>
      <c r="C9" t="str">
        <f>IFERROR(VLOOKUP(E9,'Field Definitions'!$A$1:$S$31597,3),"")</f>
        <v>ARACCOUNT</v>
      </c>
      <c r="E9" t="s">
        <v>266</v>
      </c>
      <c r="F9" t="s">
        <v>43</v>
      </c>
      <c r="I9" t="str">
        <f>IFERROR(VLOOKUP(E9,'Field Definitions'!$A$1:$S$31597,2),"")</f>
        <v>Service Date</v>
      </c>
      <c r="J9">
        <v>6</v>
      </c>
      <c r="M9" t="str">
        <f>IFERROR(VLOOKUP($E9,'Field Definitions'!$A$1:$S$31597,4),"")</f>
        <v>DATE</v>
      </c>
      <c r="N9">
        <f>IFERROR(VLOOKUP($E9,'Field Definitions'!$A$1:$S$31597,5),"")</f>
        <v>10</v>
      </c>
      <c r="P9" s="61"/>
      <c r="Q9" s="5" t="s">
        <v>267</v>
      </c>
      <c r="R9" t="str">
        <f>IF(IFERROR(VLOOKUP($E9,'Field Definitions'!$A$1:$S$31597,8),"")=0,"",IFERROR(VLOOKUP($E9,'Field Definitions'!$A$1:$S$31597,8),""))</f>
        <v/>
      </c>
      <c r="S9" t="str">
        <f>IF(IFERROR(VLOOKUP($E9,'Field Definitions'!$A$1:$S$31597,9),"")=0,"",IFERROR(VLOOKUP($E9,'Field Definitions'!$A$1:$S$31597,9),""))</f>
        <v/>
      </c>
      <c r="T9" t="str">
        <f>IF(IFERROR(VLOOKUP($E9,'Field Definitions'!$A$1:$S$31597,10),"")=0,"",IFERROR(VLOOKUP($E9,'Field Definitions'!$A$1:$S$31597,10),""))</f>
        <v/>
      </c>
      <c r="U9" t="str">
        <f>IF(IFERROR(VLOOKUP($E9,'Field Definitions'!$A$1:$S$31597,12),"")=0,"",IFERROR(VLOOKUP($E9,'Field Definitions'!$A$1:$S$31597,12),""))</f>
        <v/>
      </c>
      <c r="Y9" t="str">
        <f t="shared" si="0"/>
        <v>;ACCT^6^DATE^10</v>
      </c>
    </row>
    <row r="10" spans="1:25" ht="14.5" x14ac:dyDescent="0.35">
      <c r="A10" t="s">
        <v>268</v>
      </c>
      <c r="B10" t="s">
        <v>269</v>
      </c>
      <c r="C10" t="str">
        <f>IFERROR(VLOOKUP(E10,'Field Definitions'!$A$1:$S$31597,3),"")</f>
        <v>ARACCOUNT</v>
      </c>
      <c r="E10" t="s">
        <v>270</v>
      </c>
      <c r="F10" t="s">
        <v>43</v>
      </c>
      <c r="I10" t="str">
        <f>IFERROR(VLOOKUP(E10,'Field Definitions'!$A$1:$S$31597,2),"")</f>
        <v>Listed Date</v>
      </c>
      <c r="J10">
        <v>7</v>
      </c>
      <c r="K10" s="15" t="s">
        <v>46</v>
      </c>
      <c r="M10" t="str">
        <f>IFERROR(VLOOKUP($E10,'Field Definitions'!$A$1:$S$31597,4),"")</f>
        <v>DATE</v>
      </c>
      <c r="N10">
        <f>IFERROR(VLOOKUP($E10,'Field Definitions'!$A$1:$S$31597,5),"")</f>
        <v>10</v>
      </c>
      <c r="P10" s="61"/>
      <c r="Q10" s="5" t="s">
        <v>271</v>
      </c>
      <c r="R10" t="str">
        <f>IF(IFERROR(VLOOKUP($E10,'Field Definitions'!$A$1:$S$31597,8),"")=0,"",IFERROR(VLOOKUP($E10,'Field Definitions'!$A$1:$S$31597,8),""))</f>
        <v/>
      </c>
      <c r="S10" t="str">
        <f>IF(IFERROR(VLOOKUP($E10,'Field Definitions'!$A$1:$S$31597,9),"")=0,"",IFERROR(VLOOKUP($E10,'Field Definitions'!$A$1:$S$31597,9),""))</f>
        <v/>
      </c>
      <c r="T10" t="str">
        <f>IF(IFERROR(VLOOKUP($E10,'Field Definitions'!$A$1:$S$31597,10),"")=0,"",IFERROR(VLOOKUP($E10,'Field Definitions'!$A$1:$S$31597,10),""))</f>
        <v/>
      </c>
      <c r="U10" t="str">
        <f>IF(IFERROR(VLOOKUP($E10,'Field Definitions'!$A$1:$S$31597,12),"")=0,"",IFERROR(VLOOKUP($E10,'Field Definitions'!$A$1:$S$31597,12),""))</f>
        <v/>
      </c>
      <c r="Y10" t="str">
        <f t="shared" si="0"/>
        <v>;ACCT^7^DATE^10</v>
      </c>
    </row>
    <row r="11" spans="1:25" ht="43.5" hidden="1" x14ac:dyDescent="0.35">
      <c r="C11" t="str">
        <f>IFERROR(VLOOKUP(E11,'Field Definitions'!$A$1:$S$31597,3),"")</f>
        <v>ARRELATIONSHIP</v>
      </c>
      <c r="E11" t="s">
        <v>272</v>
      </c>
      <c r="F11" t="s">
        <v>273</v>
      </c>
      <c r="I11" t="str">
        <f>IFERROR(VLOOKUP(E11,'Field Definitions'!$A$1:$S$31597,2),"")</f>
        <v>Relationship user</v>
      </c>
      <c r="L11" s="3" t="s">
        <v>274</v>
      </c>
      <c r="M11" t="str">
        <f>IFERROR(VLOOKUP($E11,'Field Definitions'!$A$1:$S$31597,4),"")</f>
        <v>CHR</v>
      </c>
      <c r="N11">
        <f>IFERROR(VLOOKUP($E11,'Field Definitions'!$A$1:$S$31597,5),"")</f>
        <v>4</v>
      </c>
      <c r="Q11" s="5" t="s">
        <v>275</v>
      </c>
      <c r="R11" t="str">
        <f>IF(IFERROR(VLOOKUP($E11,'Field Definitions'!$A$1:$S$31597,8),"")=0,"",IFERROR(VLOOKUP($E11,'Field Definitions'!$A$1:$S$31597,8),""))</f>
        <v/>
      </c>
      <c r="S11" t="str">
        <f>IF(IFERROR(VLOOKUP($E11,'Field Definitions'!$A$1:$S$31597,9),"")=0,"",IFERROR(VLOOKUP($E11,'Field Definitions'!$A$1:$S$31597,9),""))</f>
        <v/>
      </c>
      <c r="T11" t="str">
        <f>IF(IFERROR(VLOOKUP($E11,'Field Definitions'!$A$1:$S$31597,10),"")=0,"",IFERROR(VLOOKUP($E11,'Field Definitions'!$A$1:$S$31597,10),""))</f>
        <v>STUSER</v>
      </c>
      <c r="U11" t="str">
        <f>IF(IFERROR(VLOOKUP($E11,'Field Definitions'!$A$1:$S$31597,12),"")=0,"",IFERROR(VLOOKUP($E11,'Field Definitions'!$A$1:$S$31597,12),""))</f>
        <v/>
      </c>
      <c r="Y11" t="str">
        <f t="shared" si="0"/>
        <v>;ACCT^^CHR^4</v>
      </c>
    </row>
    <row r="12" spans="1:25" ht="14.5" hidden="1" x14ac:dyDescent="0.35">
      <c r="C12" t="str">
        <f>IFERROR(VLOOKUP(E12,'Field Definitions'!$A$1:$S$31597,3),"")</f>
        <v>ARACCOUNT</v>
      </c>
      <c r="E12" t="s">
        <v>276</v>
      </c>
      <c r="F12" t="s">
        <v>49</v>
      </c>
      <c r="I12" t="str">
        <f>IFERROR(VLOOKUP(E12,'Field Definitions'!$A$1:$S$31597,2),"")</f>
        <v>Account Type</v>
      </c>
      <c r="M12" t="str">
        <f>IFERROR(VLOOKUP($E12,'Field Definitions'!$A$1:$S$31597,4),"")</f>
        <v>CHR</v>
      </c>
      <c r="N12">
        <f>IFERROR(VLOOKUP($E12,'Field Definitions'!$A$1:$S$31597,5),"")</f>
        <v>1</v>
      </c>
      <c r="Q12" s="5" t="s">
        <v>277</v>
      </c>
      <c r="R12" t="str">
        <f>IF(IFERROR(VLOOKUP($E12,'Field Definitions'!$A$1:$S$31597,8),"")=0,"",IFERROR(VLOOKUP($E12,'Field Definitions'!$A$1:$S$31597,8),""))</f>
        <v/>
      </c>
      <c r="S12" t="str">
        <f>IF(IFERROR(VLOOKUP($E12,'Field Definitions'!$A$1:$S$31597,9),"")=0,"",IFERROR(VLOOKUP($E12,'Field Definitions'!$A$1:$S$31597,9),""))</f>
        <v/>
      </c>
      <c r="T12" t="str">
        <f>IF(IFERROR(VLOOKUP($E12,'Field Definitions'!$A$1:$S$31597,10),"")=0,"",IFERROR(VLOOKUP($E12,'Field Definitions'!$A$1:$S$31597,10),""))</f>
        <v/>
      </c>
      <c r="U12" t="str">
        <f>IF(IFERROR(VLOOKUP($E12,'Field Definitions'!$A$1:$S$31597,12),"")=0,"",IFERROR(VLOOKUP($E12,'Field Definitions'!$A$1:$S$31597,12),""))</f>
        <v>C|Collections|~R|Recovery|</v>
      </c>
      <c r="Y12" t="str">
        <f t="shared" si="0"/>
        <v>;ACCT^^CHR^1</v>
      </c>
    </row>
    <row r="13" spans="1:25" ht="14.5" hidden="1" x14ac:dyDescent="0.35">
      <c r="C13" t="str">
        <f>IFERROR(VLOOKUP(E13,'Field Definitions'!$A$1:$S$31597,3),"")</f>
        <v>ARACCOUNT</v>
      </c>
      <c r="E13" t="s">
        <v>278</v>
      </c>
      <c r="F13" t="s">
        <v>49</v>
      </c>
      <c r="I13" t="str">
        <f>IFERROR(VLOOKUP(E13,'Field Definitions'!$A$1:$S$31597,2),"")</f>
        <v>Client Instructions</v>
      </c>
      <c r="M13" t="str">
        <f>IFERROR(VLOOKUP($E13,'Field Definitions'!$A$1:$S$31597,4),"")</f>
        <v>CHR</v>
      </c>
      <c r="N13">
        <f>IFERROR(VLOOKUP($E13,'Field Definitions'!$A$1:$S$31597,5),"")</f>
        <v>60</v>
      </c>
      <c r="Q13" s="5" t="s">
        <v>279</v>
      </c>
      <c r="R13" t="str">
        <f>IF(IFERROR(VLOOKUP($E13,'Field Definitions'!$A$1:$S$31597,8),"")=0,"",IFERROR(VLOOKUP($E13,'Field Definitions'!$A$1:$S$31597,8),""))</f>
        <v/>
      </c>
      <c r="S13" t="str">
        <f>IF(IFERROR(VLOOKUP($E13,'Field Definitions'!$A$1:$S$31597,9),"")=0,"",IFERROR(VLOOKUP($E13,'Field Definitions'!$A$1:$S$31597,9),""))</f>
        <v/>
      </c>
      <c r="T13" t="str">
        <f>IF(IFERROR(VLOOKUP($E13,'Field Definitions'!$A$1:$S$31597,10),"")=0,"",IFERROR(VLOOKUP($E13,'Field Definitions'!$A$1:$S$31597,10),""))</f>
        <v/>
      </c>
      <c r="U13" t="str">
        <f>IF(IFERROR(VLOOKUP($E13,'Field Definitions'!$A$1:$S$31597,12),"")=0,"",IFERROR(VLOOKUP($E13,'Field Definitions'!$A$1:$S$31597,12),""))</f>
        <v/>
      </c>
      <c r="Y13" t="str">
        <f t="shared" si="0"/>
        <v>;ACCT^^CHR^60</v>
      </c>
    </row>
    <row r="14" spans="1:25" ht="14.5" hidden="1" x14ac:dyDescent="0.35">
      <c r="C14" t="str">
        <f>IFERROR(VLOOKUP(E14,'Field Definitions'!$A$1:$S$31597,3),"")</f>
        <v>ARACCOUNT</v>
      </c>
      <c r="E14" t="s">
        <v>280</v>
      </c>
      <c r="F14" t="s">
        <v>49</v>
      </c>
      <c r="I14" t="s">
        <v>281</v>
      </c>
      <c r="M14" t="str">
        <f>IFERROR(VLOOKUP($E14,'Field Definitions'!$A$1:$S$31597,4),"")</f>
        <v>EDITOR</v>
      </c>
      <c r="N14">
        <f>IFERROR(VLOOKUP($E14,'Field Definitions'!$A$1:$S$31597,5),"")</f>
        <v>78</v>
      </c>
      <c r="Q14" s="5" t="s">
        <v>282</v>
      </c>
      <c r="R14" t="str">
        <f>IF(IFERROR(VLOOKUP($E14,'Field Definitions'!$A$1:$S$31597,8),"")=0,"",IFERROR(VLOOKUP($E14,'Field Definitions'!$A$1:$S$31597,8),""))</f>
        <v/>
      </c>
      <c r="S14" t="str">
        <f>IF(IFERROR(VLOOKUP($E14,'Field Definitions'!$A$1:$S$31597,9),"")=0,"",IFERROR(VLOOKUP($E14,'Field Definitions'!$A$1:$S$31597,9),""))</f>
        <v/>
      </c>
      <c r="T14" t="str">
        <f>IF(IFERROR(VLOOKUP($E14,'Field Definitions'!$A$1:$S$31597,10),"")=0,"",IFERROR(VLOOKUP($E14,'Field Definitions'!$A$1:$S$31597,10),""))</f>
        <v/>
      </c>
      <c r="U14" t="str">
        <f>IF(IFERROR(VLOOKUP($E14,'Field Definitions'!$A$1:$S$31597,12),"")=0,"",IFERROR(VLOOKUP($E14,'Field Definitions'!$A$1:$S$31597,12),""))</f>
        <v/>
      </c>
      <c r="Y14" t="str">
        <f t="shared" si="0"/>
        <v>;ACCT^^EDITOR^78</v>
      </c>
    </row>
    <row r="15" spans="1:25" ht="14.5" hidden="1" x14ac:dyDescent="0.35">
      <c r="C15" t="str">
        <f>IFERROR(VLOOKUP(E15,'Field Definitions'!$A$1:$S$31597,3),"")</f>
        <v>ARRELATIONSHIP</v>
      </c>
      <c r="E15" t="s">
        <v>283</v>
      </c>
      <c r="F15" t="s">
        <v>49</v>
      </c>
      <c r="H15" s="1" t="s">
        <v>284</v>
      </c>
      <c r="I15" t="str">
        <f>IFERROR(VLOOKUP(E15,'Field Definitions'!$A$1:$S$31597,2),"")</f>
        <v>Status</v>
      </c>
      <c r="K15" s="15" t="s">
        <v>46</v>
      </c>
      <c r="M15" t="str">
        <f>IFERROR(VLOOKUP($E15,'Field Definitions'!$A$1:$S$31597,4),"")</f>
        <v>CHR</v>
      </c>
      <c r="N15">
        <f>IFERROR(VLOOKUP($E15,'Field Definitions'!$A$1:$S$31597,5),"")</f>
        <v>20</v>
      </c>
      <c r="Q15" s="5" t="s">
        <v>285</v>
      </c>
      <c r="R15" t="str">
        <f>IF(IFERROR(VLOOKUP($E15,'Field Definitions'!$A$1:$S$31597,8),"")=0,"",IFERROR(VLOOKUP($E15,'Field Definitions'!$A$1:$S$31597,8),""))</f>
        <v/>
      </c>
      <c r="S15" t="str">
        <f>IF(IFERROR(VLOOKUP($E15,'Field Definitions'!$A$1:$S$31597,9),"")=0,"",IFERROR(VLOOKUP($E15,'Field Definitions'!$A$1:$S$31597,9),""))</f>
        <v/>
      </c>
      <c r="T15" t="str">
        <f>IF(IFERROR(VLOOKUP($E15,'Field Definitions'!$A$1:$S$31597,10),"")=0,"",IFERROR(VLOOKUP($E15,'Field Definitions'!$A$1:$S$31597,10),""))</f>
        <v>ARSTATUS</v>
      </c>
      <c r="U15" t="str">
        <f>IF(IFERROR(VLOOKUP($E15,'Field Definitions'!$A$1:$S$31597,12),"")=0,"",IFERROR(VLOOKUP($E15,'Field Definitions'!$A$1:$S$31597,12),""))</f>
        <v/>
      </c>
      <c r="Y15" t="str">
        <f t="shared" si="0"/>
        <v>;ACCT^^CHR^20</v>
      </c>
    </row>
    <row r="16" spans="1:25" ht="14.5" hidden="1" x14ac:dyDescent="0.35">
      <c r="C16" t="str">
        <f>IFERROR(VLOOKUP(E16,'Field Definitions'!$A$1:$S$31597,3),"")</f>
        <v>ARRELATIONSHIP</v>
      </c>
      <c r="E16" t="s">
        <v>286</v>
      </c>
      <c r="F16" t="s">
        <v>49</v>
      </c>
      <c r="I16" t="str">
        <f>IFERROR(VLOOKUP(E16,'Field Definitions'!$A$1:$S$31597,2),"")</f>
        <v>Relationship phase chg date</v>
      </c>
      <c r="L16" s="3" t="s">
        <v>287</v>
      </c>
      <c r="M16" t="str">
        <f>IFERROR(VLOOKUP($E16,'Field Definitions'!$A$1:$S$31597,4),"")</f>
        <v>DATE</v>
      </c>
      <c r="N16">
        <f>IFERROR(VLOOKUP($E16,'Field Definitions'!$A$1:$S$31597,5),"")</f>
        <v>10</v>
      </c>
      <c r="Q16" s="5" t="s">
        <v>288</v>
      </c>
      <c r="R16" t="str">
        <f>IF(IFERROR(VLOOKUP($E16,'Field Definitions'!$A$1:$S$31597,8),"")=0,"",IFERROR(VLOOKUP($E16,'Field Definitions'!$A$1:$S$31597,8),""))</f>
        <v/>
      </c>
      <c r="S16" t="str">
        <f>IF(IFERROR(VLOOKUP($E16,'Field Definitions'!$A$1:$S$31597,9),"")=0,"",IFERROR(VLOOKUP($E16,'Field Definitions'!$A$1:$S$31597,9),""))</f>
        <v/>
      </c>
      <c r="T16" t="str">
        <f>IF(IFERROR(VLOOKUP($E16,'Field Definitions'!$A$1:$S$31597,10),"")=0,"",IFERROR(VLOOKUP($E16,'Field Definitions'!$A$1:$S$31597,10),""))</f>
        <v/>
      </c>
      <c r="U16" t="str">
        <f>IF(IFERROR(VLOOKUP($E16,'Field Definitions'!$A$1:$S$31597,12),"")=0,"",IFERROR(VLOOKUP($E16,'Field Definitions'!$A$1:$S$31597,12),""))</f>
        <v/>
      </c>
      <c r="Y16" t="str">
        <f t="shared" si="0"/>
        <v>;ACCT^^DATE^10</v>
      </c>
    </row>
    <row r="17" spans="1:25" ht="29" hidden="1" x14ac:dyDescent="0.35">
      <c r="C17" t="str">
        <f>IFERROR(VLOOKUP(E17,'Field Definitions'!$A$1:$S$31597,3),"")</f>
        <v>ARRELATIONSHIP</v>
      </c>
      <c r="E17" t="s">
        <v>289</v>
      </c>
      <c r="F17" t="s">
        <v>49</v>
      </c>
      <c r="I17" t="str">
        <f>IFERROR(VLOOKUP(E17,'Field Definitions'!$A$1:$S$31597,2),"")</f>
        <v>Follow-up Date</v>
      </c>
      <c r="L17" s="3" t="s">
        <v>290</v>
      </c>
      <c r="M17" t="str">
        <f>IFERROR(VLOOKUP($E17,'Field Definitions'!$A$1:$S$31597,4),"")</f>
        <v>DATE</v>
      </c>
      <c r="N17">
        <f>IFERROR(VLOOKUP($E17,'Field Definitions'!$A$1:$S$31597,5),"")</f>
        <v>10</v>
      </c>
      <c r="Q17" s="5" t="s">
        <v>291</v>
      </c>
      <c r="R17" t="str">
        <f>IF(IFERROR(VLOOKUP($E17,'Field Definitions'!$A$1:$S$31597,8),"")=0,"",IFERROR(VLOOKUP($E17,'Field Definitions'!$A$1:$S$31597,8),""))</f>
        <v/>
      </c>
      <c r="S17" t="str">
        <f>IF(IFERROR(VLOOKUP($E17,'Field Definitions'!$A$1:$S$31597,9),"")=0,"",IFERROR(VLOOKUP($E17,'Field Definitions'!$A$1:$S$31597,9),""))</f>
        <v/>
      </c>
      <c r="T17" t="str">
        <f>IF(IFERROR(VLOOKUP($E17,'Field Definitions'!$A$1:$S$31597,10),"")=0,"",IFERROR(VLOOKUP($E17,'Field Definitions'!$A$1:$S$31597,10),""))</f>
        <v/>
      </c>
      <c r="U17" t="str">
        <f>IF(IFERROR(VLOOKUP($E17,'Field Definitions'!$A$1:$S$31597,12),"")=0,"",IFERROR(VLOOKUP($E17,'Field Definitions'!$A$1:$S$31597,12),""))</f>
        <v/>
      </c>
      <c r="Y17" t="str">
        <f t="shared" si="0"/>
        <v>;ACCT^^DATE^10</v>
      </c>
    </row>
    <row r="18" spans="1:25" ht="14.5" hidden="1" x14ac:dyDescent="0.35">
      <c r="C18" t="str">
        <f>IFERROR(VLOOKUP(E18,'Field Definitions'!$A$1:$S$31597,3),"")</f>
        <v>ARACCOUNT</v>
      </c>
      <c r="E18" t="s">
        <v>292</v>
      </c>
      <c r="F18" t="s">
        <v>49</v>
      </c>
      <c r="I18" t="str">
        <f>IFERROR(VLOOKUP(E18,'Field Definitions'!$A$1:$S$31597,2),"")</f>
        <v>Disputed Status</v>
      </c>
      <c r="M18" t="str">
        <f>IFERROR(VLOOKUP($E18,'Field Definitions'!$A$1:$S$31597,4),"")</f>
        <v>CHR</v>
      </c>
      <c r="N18">
        <f>IFERROR(VLOOKUP($E18,'Field Definitions'!$A$1:$S$31597,5),"")</f>
        <v>1</v>
      </c>
      <c r="Q18" s="5" t="s">
        <v>277</v>
      </c>
      <c r="R18" t="str">
        <f>IF(IFERROR(VLOOKUP($E18,'Field Definitions'!$A$1:$S$31597,8),"")=0,"",IFERROR(VLOOKUP($E18,'Field Definitions'!$A$1:$S$31597,8),""))</f>
        <v/>
      </c>
      <c r="S18" t="str">
        <f>IF(IFERROR(VLOOKUP($E18,'Field Definitions'!$A$1:$S$31597,9),"")=0,"",IFERROR(VLOOKUP($E18,'Field Definitions'!$A$1:$S$31597,9),""))</f>
        <v/>
      </c>
      <c r="T18" t="str">
        <f>IF(IFERROR(VLOOKUP($E18,'Field Definitions'!$A$1:$S$31597,10),"")=0,"",IFERROR(VLOOKUP($E18,'Field Definitions'!$A$1:$S$31597,10),""))</f>
        <v/>
      </c>
      <c r="U18" t="str">
        <f>IF(IFERROR(VLOOKUP($E18,'Field Definitions'!$A$1:$S$31597,12),"")=0,"",IFERROR(VLOOKUP($E18,'Field Definitions'!$A$1:$S$31597,12),""))</f>
        <v>Y|Yes|~N|No|~R|Resolved|</v>
      </c>
      <c r="Y18" t="str">
        <f t="shared" si="0"/>
        <v>;ACCT^^CHR^1</v>
      </c>
    </row>
    <row r="19" spans="1:25" ht="14.5" hidden="1" x14ac:dyDescent="0.35">
      <c r="C19" t="str">
        <f>IFERROR(VLOOKUP(E19,'Field Definitions'!$A$1:$S$31597,3),"")</f>
        <v>ARACCOUNT</v>
      </c>
      <c r="E19" t="s">
        <v>293</v>
      </c>
      <c r="F19" t="s">
        <v>49</v>
      </c>
      <c r="I19" t="str">
        <f>IFERROR(VLOOKUP(E19,'Field Definitions'!$A$1:$S$31597,2),"")</f>
        <v>Litigation Setting</v>
      </c>
      <c r="M19" t="str">
        <f>IFERROR(VLOOKUP($E19,'Field Definitions'!$A$1:$S$31597,4),"")</f>
        <v>CHR</v>
      </c>
      <c r="N19">
        <f>IFERROR(VLOOKUP($E19,'Field Definitions'!$A$1:$S$31597,5),"")</f>
        <v>1</v>
      </c>
      <c r="Q19" s="5" t="s">
        <v>294</v>
      </c>
      <c r="R19" t="str">
        <f>IF(IFERROR(VLOOKUP($E19,'Field Definitions'!$A$1:$S$31597,8),"")=0,"",IFERROR(VLOOKUP($E19,'Field Definitions'!$A$1:$S$31597,8),""))</f>
        <v/>
      </c>
      <c r="S19" t="str">
        <f>IF(IFERROR(VLOOKUP($E19,'Field Definitions'!$A$1:$S$31597,9),"")=0,"",IFERROR(VLOOKUP($E19,'Field Definitions'!$A$1:$S$31597,9),""))</f>
        <v/>
      </c>
      <c r="T19" t="str">
        <f>IF(IFERROR(VLOOKUP($E19,'Field Definitions'!$A$1:$S$31597,10),"")=0,"",IFERROR(VLOOKUP($E19,'Field Definitions'!$A$1:$S$31597,10),""))</f>
        <v/>
      </c>
      <c r="U19" t="str">
        <f>IF(IFERROR(VLOOKUP($E19,'Field Definitions'!$A$1:$S$31597,12),"")=0,"",IFERROR(VLOOKUP($E19,'Field Definitions'!$A$1:$S$31597,12),""))</f>
        <v>L||~N||~B||</v>
      </c>
      <c r="Y19" t="str">
        <f t="shared" si="0"/>
        <v>;ACCT^^CHR^1</v>
      </c>
    </row>
    <row r="20" spans="1:25" ht="14.5" hidden="1" x14ac:dyDescent="0.35">
      <c r="C20" t="str">
        <f>IFERROR(VLOOKUP(E20,'Field Definitions'!$A$1:$S$31597,3),"")</f>
        <v>ARACCOUNT</v>
      </c>
      <c r="E20" t="s">
        <v>295</v>
      </c>
      <c r="F20" t="s">
        <v>49</v>
      </c>
      <c r="I20" t="str">
        <f>IFERROR(VLOOKUP(E20,'Field Definitions'!$A$1:$S$31597,2),"")</f>
        <v>Is Account Involved in a Bankruptcy</v>
      </c>
      <c r="L20" s="18" t="s">
        <v>296</v>
      </c>
      <c r="M20" t="str">
        <f>IFERROR(VLOOKUP($E20,'Field Definitions'!$A$1:$S$31597,4),"")</f>
        <v>CHR</v>
      </c>
      <c r="N20">
        <f>IFERROR(VLOOKUP($E20,'Field Definitions'!$A$1:$S$31597,5),"")</f>
        <v>1</v>
      </c>
      <c r="Q20" t="s">
        <v>297</v>
      </c>
      <c r="R20" t="str">
        <f>IF(IFERROR(VLOOKUP($E20,'Field Definitions'!$A$1:$S$31597,8),"")=0,"",IFERROR(VLOOKUP($E20,'Field Definitions'!$A$1:$S$31597,8),""))</f>
        <v/>
      </c>
      <c r="S20" t="str">
        <f>IF(IFERROR(VLOOKUP($E20,'Field Definitions'!$A$1:$S$31597,9),"")=0,"",IFERROR(VLOOKUP($E20,'Field Definitions'!$A$1:$S$31597,9),""))</f>
        <v/>
      </c>
      <c r="T20" t="str">
        <f>IF(IFERROR(VLOOKUP($E20,'Field Definitions'!$A$1:$S$31597,10),"")=0,"",IFERROR(VLOOKUP($E20,'Field Definitions'!$A$1:$S$31597,10),""))</f>
        <v/>
      </c>
      <c r="U20" t="str">
        <f>IF(IFERROR(VLOOKUP($E20,'Field Definitions'!$A$1:$S$31597,12),"")=0,"",IFERROR(VLOOKUP($E20,'Field Definitions'!$A$1:$S$31597,12),""))</f>
        <v>Y|Yes|~N|No|</v>
      </c>
      <c r="Y20" t="str">
        <f t="shared" si="0"/>
        <v>;ACCT^^CHR^1</v>
      </c>
    </row>
    <row r="21" spans="1:25" ht="14.5" hidden="1" x14ac:dyDescent="0.35">
      <c r="C21" t="str">
        <f>IFERROR(VLOOKUP(E21,'Field Definitions'!$A$1:$S$31597,3),"")</f>
        <v>ARACCOUNT</v>
      </c>
      <c r="E21" t="s">
        <v>298</v>
      </c>
      <c r="F21" t="s">
        <v>49</v>
      </c>
      <c r="I21" t="str">
        <f>IFERROR(VLOOKUP(E21,'Field Definitions'!$A$1:$S$31597,2),"")</f>
        <v>Claim Date</v>
      </c>
      <c r="M21" t="str">
        <f>IFERROR(VLOOKUP($E21,'Field Definitions'!$A$1:$S$31597,4),"")</f>
        <v>DATE</v>
      </c>
      <c r="N21">
        <f>IFERROR(VLOOKUP($E21,'Field Definitions'!$A$1:$S$31597,5),"")</f>
        <v>10</v>
      </c>
      <c r="Q21" s="5" t="s">
        <v>299</v>
      </c>
      <c r="R21" t="str">
        <f>IF(IFERROR(VLOOKUP($E21,'Field Definitions'!$A$1:$S$31597,8),"")=0,"",IFERROR(VLOOKUP($E21,'Field Definitions'!$A$1:$S$31597,8),""))</f>
        <v/>
      </c>
      <c r="S21" t="str">
        <f>IF(IFERROR(VLOOKUP($E21,'Field Definitions'!$A$1:$S$31597,9),"")=0,"",IFERROR(VLOOKUP($E21,'Field Definitions'!$A$1:$S$31597,9),""))</f>
        <v/>
      </c>
      <c r="T21" t="str">
        <f>IF(IFERROR(VLOOKUP($E21,'Field Definitions'!$A$1:$S$31597,10),"")=0,"",IFERROR(VLOOKUP($E21,'Field Definitions'!$A$1:$S$31597,10),""))</f>
        <v/>
      </c>
      <c r="U21" t="str">
        <f>IF(IFERROR(VLOOKUP($E21,'Field Definitions'!$A$1:$S$31597,12),"")=0,"",IFERROR(VLOOKUP($E21,'Field Definitions'!$A$1:$S$31597,12),""))</f>
        <v/>
      </c>
      <c r="Y21" t="str">
        <f t="shared" si="0"/>
        <v>;ACCT^^DATE^10</v>
      </c>
    </row>
    <row r="22" spans="1:25" ht="14.5" hidden="1" x14ac:dyDescent="0.35">
      <c r="C22" t="str">
        <f>IFERROR(VLOOKUP(E22,'Field Definitions'!$A$1:$S$31597,3),"")</f>
        <v>ARACCOUNT</v>
      </c>
      <c r="E22" t="s">
        <v>300</v>
      </c>
      <c r="F22" t="s">
        <v>49</v>
      </c>
      <c r="I22" t="str">
        <f>IFERROR(VLOOKUP(E22,'Field Definitions'!$A$1:$S$31597,2),"")</f>
        <v>VIP</v>
      </c>
      <c r="M22" t="str">
        <f>IFERROR(VLOOKUP($E22,'Field Definitions'!$A$1:$S$31597,4),"")</f>
        <v>CHR</v>
      </c>
      <c r="N22">
        <f>IFERROR(VLOOKUP($E22,'Field Definitions'!$A$1:$S$31597,5),"")</f>
        <v>1</v>
      </c>
      <c r="Q22" s="5" t="s">
        <v>294</v>
      </c>
      <c r="R22" t="str">
        <f>IF(IFERROR(VLOOKUP($E22,'Field Definitions'!$A$1:$S$31597,8),"")=0,"",IFERROR(VLOOKUP($E22,'Field Definitions'!$A$1:$S$31597,8),""))</f>
        <v/>
      </c>
      <c r="S22" t="str">
        <f>IF(IFERROR(VLOOKUP($E22,'Field Definitions'!$A$1:$S$31597,9),"")=0,"",IFERROR(VLOOKUP($E22,'Field Definitions'!$A$1:$S$31597,9),""))</f>
        <v/>
      </c>
      <c r="T22" t="str">
        <f>IF(IFERROR(VLOOKUP($E22,'Field Definitions'!$A$1:$S$31597,10),"")=0,"",IFERROR(VLOOKUP($E22,'Field Definitions'!$A$1:$S$31597,10),""))</f>
        <v/>
      </c>
      <c r="U22" t="str">
        <f>IF(IFERROR(VLOOKUP($E22,'Field Definitions'!$A$1:$S$31597,12),"")=0,"",IFERROR(VLOOKUP($E22,'Field Definitions'!$A$1:$S$31597,12),""))</f>
        <v>Y|Yes|~N|No|</v>
      </c>
      <c r="Y22" t="str">
        <f t="shared" si="0"/>
        <v>;ACCT^^CHR^1</v>
      </c>
    </row>
    <row r="23" spans="1:25" ht="14.5" hidden="1" x14ac:dyDescent="0.35">
      <c r="C23" t="str">
        <f>IFERROR(VLOOKUP(E23,'Field Definitions'!$A$1:$S$31597,3),"")</f>
        <v>ARACCOUNT</v>
      </c>
      <c r="E23" t="s">
        <v>301</v>
      </c>
      <c r="F23" t="s">
        <v>49</v>
      </c>
      <c r="I23" t="str">
        <f>IFERROR(VLOOKUP(E23,'Field Definitions'!$A$1:$S$31597,2),"")</f>
        <v>Employee</v>
      </c>
      <c r="M23" t="str">
        <f>IFERROR(VLOOKUP($E23,'Field Definitions'!$A$1:$S$31597,4),"")</f>
        <v>CHR</v>
      </c>
      <c r="N23">
        <f>IFERROR(VLOOKUP($E23,'Field Definitions'!$A$1:$S$31597,5),"")</f>
        <v>1</v>
      </c>
      <c r="Q23" s="5" t="s">
        <v>294</v>
      </c>
      <c r="R23" t="str">
        <f>IF(IFERROR(VLOOKUP($E23,'Field Definitions'!$A$1:$S$31597,8),"")=0,"",IFERROR(VLOOKUP($E23,'Field Definitions'!$A$1:$S$31597,8),""))</f>
        <v/>
      </c>
      <c r="S23" t="str">
        <f>IF(IFERROR(VLOOKUP($E23,'Field Definitions'!$A$1:$S$31597,9),"")=0,"",IFERROR(VLOOKUP($E23,'Field Definitions'!$A$1:$S$31597,9),""))</f>
        <v/>
      </c>
      <c r="T23" t="str">
        <f>IF(IFERROR(VLOOKUP($E23,'Field Definitions'!$A$1:$S$31597,10),"")=0,"",IFERROR(VLOOKUP($E23,'Field Definitions'!$A$1:$S$31597,10),""))</f>
        <v/>
      </c>
      <c r="U23" t="str">
        <f>IF(IFERROR(VLOOKUP($E23,'Field Definitions'!$A$1:$S$31597,12),"")=0,"",IFERROR(VLOOKUP($E23,'Field Definitions'!$A$1:$S$31597,12),""))</f>
        <v>Y|Yes|~N|No|</v>
      </c>
      <c r="Y23" t="str">
        <f t="shared" si="0"/>
        <v>;ACCT^^CHR^1</v>
      </c>
    </row>
    <row r="24" spans="1:25" ht="14.5" hidden="1" x14ac:dyDescent="0.35">
      <c r="C24" t="str">
        <f>IFERROR(VLOOKUP(E24,'Field Definitions'!$A$1:$S$31597,3),"")</f>
        <v>ARACCOUNT</v>
      </c>
      <c r="E24" t="s">
        <v>302</v>
      </c>
      <c r="F24" t="s">
        <v>49</v>
      </c>
      <c r="I24" t="str">
        <f>IFERROR(VLOOKUP(E24,'Field Definitions'!$A$1:$S$31597,2),"")</f>
        <v>Skiptrace Needed</v>
      </c>
      <c r="M24" t="str">
        <f>IFERROR(VLOOKUP($E24,'Field Definitions'!$A$1:$S$31597,4),"")</f>
        <v>CHR</v>
      </c>
      <c r="N24">
        <f>IFERROR(VLOOKUP($E24,'Field Definitions'!$A$1:$S$31597,5),"")</f>
        <v>1</v>
      </c>
      <c r="Q24" s="5" t="s">
        <v>294</v>
      </c>
      <c r="R24" t="str">
        <f>IF(IFERROR(VLOOKUP($E24,'Field Definitions'!$A$1:$S$31597,8),"")=0,"",IFERROR(VLOOKUP($E24,'Field Definitions'!$A$1:$S$31597,8),""))</f>
        <v/>
      </c>
      <c r="S24" t="str">
        <f>IF(IFERROR(VLOOKUP($E24,'Field Definitions'!$A$1:$S$31597,9),"")=0,"",IFERROR(VLOOKUP($E24,'Field Definitions'!$A$1:$S$31597,9),""))</f>
        <v/>
      </c>
      <c r="T24" t="str">
        <f>IF(IFERROR(VLOOKUP($E24,'Field Definitions'!$A$1:$S$31597,10),"")=0,"",IFERROR(VLOOKUP($E24,'Field Definitions'!$A$1:$S$31597,10),""))</f>
        <v/>
      </c>
      <c r="U24" t="str">
        <f>IF(IFERROR(VLOOKUP($E24,'Field Definitions'!$A$1:$S$31597,12),"")=0,"",IFERROR(VLOOKUP($E24,'Field Definitions'!$A$1:$S$31597,12),""))</f>
        <v>Y|Yes|~N|No|</v>
      </c>
      <c r="Y24" t="str">
        <f t="shared" si="0"/>
        <v>;ACCT^^CHR^1</v>
      </c>
    </row>
    <row r="25" spans="1:25" ht="17.25" hidden="1" customHeight="1" x14ac:dyDescent="0.35">
      <c r="C25" t="str">
        <f>IFERROR(VLOOKUP(E25,'Field Definitions'!$A$1:$S$31597,3),"")</f>
        <v>ARACCOUNT</v>
      </c>
      <c r="E25" t="s">
        <v>303</v>
      </c>
      <c r="F25" t="s">
        <v>49</v>
      </c>
      <c r="I25" t="str">
        <f>IFERROR(VLOOKUP(E25,'Field Definitions'!$A$1:$S$31597,2),"")</f>
        <v>Soldiers and Sailors Flag</v>
      </c>
      <c r="M25" t="str">
        <f>IFERROR(VLOOKUP($E25,'Field Definitions'!$A$1:$S$31597,4),"")</f>
        <v>CHR</v>
      </c>
      <c r="N25">
        <f>IFERROR(VLOOKUP($E25,'Field Definitions'!$A$1:$S$31597,5),"")</f>
        <v>1</v>
      </c>
      <c r="Q25" s="5" t="s">
        <v>294</v>
      </c>
      <c r="R25" t="str">
        <f>IF(IFERROR(VLOOKUP($E25,'Field Definitions'!$A$1:$S$31597,8),"")=0,"",IFERROR(VLOOKUP($E25,'Field Definitions'!$A$1:$S$31597,8),""))</f>
        <v/>
      </c>
      <c r="S25" t="str">
        <f>IF(IFERROR(VLOOKUP($E25,'Field Definitions'!$A$1:$S$31597,9),"")=0,"",IFERROR(VLOOKUP($E25,'Field Definitions'!$A$1:$S$31597,9),""))</f>
        <v/>
      </c>
      <c r="T25" t="str">
        <f>IF(IFERROR(VLOOKUP($E25,'Field Definitions'!$A$1:$S$31597,10),"")=0,"",IFERROR(VLOOKUP($E25,'Field Definitions'!$A$1:$S$31597,10),""))</f>
        <v/>
      </c>
      <c r="U25" t="str">
        <f>IF(IFERROR(VLOOKUP($E25,'Field Definitions'!$A$1:$S$31597,12),"")=0,"",IFERROR(VLOOKUP($E25,'Field Definitions'!$A$1:$S$31597,12),""))</f>
        <v>Y|Yes|~N|No|</v>
      </c>
      <c r="Y25" t="str">
        <f t="shared" si="0"/>
        <v>;ACCT^^CHR^1</v>
      </c>
    </row>
    <row r="26" spans="1:25" ht="14.5" x14ac:dyDescent="0.35">
      <c r="C26" t="str">
        <f>IFERROR(VLOOKUP(E26,'Field Definitions'!$A$1:$S$31597,3),"")</f>
        <v>ARACCOUNT</v>
      </c>
      <c r="E26" t="s">
        <v>304</v>
      </c>
      <c r="F26" t="s">
        <v>43</v>
      </c>
      <c r="H26" s="1" t="s">
        <v>305</v>
      </c>
      <c r="I26" t="str">
        <f>IFERROR(VLOOKUP(E26,'Field Definitions'!$A$1:$S$31597,2),"")</f>
        <v>Cancel Code</v>
      </c>
      <c r="J26">
        <v>8</v>
      </c>
      <c r="K26" s="78"/>
      <c r="M26" t="str">
        <f>IFERROR(VLOOKUP($E26,'Field Definitions'!$A$1:$S$31597,4),"")</f>
        <v>CHR</v>
      </c>
      <c r="N26">
        <f>IFERROR(VLOOKUP($E26,'Field Definitions'!$A$1:$S$31597,5),"")</f>
        <v>10</v>
      </c>
      <c r="R26" t="str">
        <f>IF(IFERROR(VLOOKUP($E26,'Field Definitions'!$A$1:$S$31597,8),"")=0,"",IFERROR(VLOOKUP($E26,'Field Definitions'!$A$1:$S$31597,8),""))</f>
        <v/>
      </c>
      <c r="S26" t="str">
        <f>IF(IFERROR(VLOOKUP($E26,'Field Definitions'!$A$1:$S$31597,9),"")=0,"",IFERROR(VLOOKUP($E26,'Field Definitions'!$A$1:$S$31597,9),""))</f>
        <v/>
      </c>
      <c r="T26" t="str">
        <f>IF(IFERROR(VLOOKUP($E26,'Field Definitions'!$A$1:$S$31597,10),"")=0,"",IFERROR(VLOOKUP($E26,'Field Definitions'!$A$1:$S$31597,10),""))</f>
        <v>ARCANCEL</v>
      </c>
      <c r="U26" t="str">
        <f>IF(IFERROR(VLOOKUP($E26,'Field Definitions'!$A$1:$S$31597,12),"")=0,"",IFERROR(VLOOKUP($E26,'Field Definitions'!$A$1:$S$31597,12),""))</f>
        <v/>
      </c>
      <c r="Y26" t="str">
        <f t="shared" si="0"/>
        <v>;ACCT^8^CHR^10</v>
      </c>
    </row>
    <row r="27" spans="1:25" ht="14.5" x14ac:dyDescent="0.35">
      <c r="A27" t="s">
        <v>306</v>
      </c>
      <c r="C27" t="str">
        <f>IFERROR(VLOOKUP(E27,'Field Definitions'!$A$1:$S$31597,3),"")</f>
        <v>ARACCOUNT</v>
      </c>
      <c r="E27" t="s">
        <v>307</v>
      </c>
      <c r="F27" t="s">
        <v>43</v>
      </c>
      <c r="I27" t="str">
        <f>IFERROR(VLOOKUP(E27,'Field Definitions'!$A$1:$S$31597,2),"")</f>
        <v>Cancel Date</v>
      </c>
      <c r="J27">
        <v>9</v>
      </c>
      <c r="K27" s="78"/>
      <c r="M27" t="str">
        <f>IFERROR(VLOOKUP($E27,'Field Definitions'!$A$1:$S$31597,4),"")</f>
        <v>DATE</v>
      </c>
      <c r="N27">
        <f>IFERROR(VLOOKUP($E27,'Field Definitions'!$A$1:$S$31597,5),"")</f>
        <v>10</v>
      </c>
      <c r="R27" t="str">
        <f>IF(IFERROR(VLOOKUP($E27,'Field Definitions'!$A$1:$S$31597,8),"")=0,"",IFERROR(VLOOKUP($E27,'Field Definitions'!$A$1:$S$31597,8),""))</f>
        <v/>
      </c>
      <c r="S27" t="str">
        <f>IF(IFERROR(VLOOKUP($E27,'Field Definitions'!$A$1:$S$31597,9),"")=0,"",IFERROR(VLOOKUP($E27,'Field Definitions'!$A$1:$S$31597,9),""))</f>
        <v/>
      </c>
      <c r="T27" t="str">
        <f>IF(IFERROR(VLOOKUP($E27,'Field Definitions'!$A$1:$S$31597,10),"")=0,"",IFERROR(VLOOKUP($E27,'Field Definitions'!$A$1:$S$31597,10),""))</f>
        <v/>
      </c>
      <c r="U27" t="str">
        <f>IF(IFERROR(VLOOKUP($E27,'Field Definitions'!$A$1:$S$31597,12),"")=0,"",IFERROR(VLOOKUP($E27,'Field Definitions'!$A$1:$S$31597,12),""))</f>
        <v/>
      </c>
      <c r="Y27" t="str">
        <f t="shared" si="0"/>
        <v>;ACCT^9^DATE^10</v>
      </c>
    </row>
    <row r="28" spans="1:25" ht="14.5" x14ac:dyDescent="0.35">
      <c r="C28" t="str">
        <f>IFERROR(VLOOKUP(E28,'Field Definitions'!$A$1:$S$31597,3),"")</f>
        <v>ARACCOUNT</v>
      </c>
      <c r="E28" t="s">
        <v>308</v>
      </c>
      <c r="F28" t="s">
        <v>43</v>
      </c>
      <c r="I28" t="str">
        <f>IFERROR(VLOOKUP(E28,'Field Definitions'!$A$1:$S$31597,2),"")</f>
        <v>Amount Canceled Back</v>
      </c>
      <c r="J28">
        <v>10</v>
      </c>
      <c r="M28" t="str">
        <f>IFERROR(VLOOKUP($E28,'Field Definitions'!$A$1:$S$31597,4),"")</f>
        <v>AMT</v>
      </c>
      <c r="N28">
        <f>IFERROR(VLOOKUP($E28,'Field Definitions'!$A$1:$S$31597,5),"")</f>
        <v>16</v>
      </c>
      <c r="R28" t="str">
        <f>IF(IFERROR(VLOOKUP($E28,'Field Definitions'!$A$1:$S$31597,8),"")=0,"",IFERROR(VLOOKUP($E28,'Field Definitions'!$A$1:$S$31597,8),""))</f>
        <v/>
      </c>
      <c r="S28" t="str">
        <f>IF(IFERROR(VLOOKUP($E28,'Field Definitions'!$A$1:$S$31597,9),"")=0,"",IFERROR(VLOOKUP($E28,'Field Definitions'!$A$1:$S$31597,9),""))</f>
        <v/>
      </c>
      <c r="T28" t="str">
        <f>IF(IFERROR(VLOOKUP($E28,'Field Definitions'!$A$1:$S$31597,10),"")=0,"",IFERROR(VLOOKUP($E28,'Field Definitions'!$A$1:$S$31597,10),""))</f>
        <v/>
      </c>
      <c r="U28" t="str">
        <f>IF(IFERROR(VLOOKUP($E28,'Field Definitions'!$A$1:$S$31597,12),"")=0,"",IFERROR(VLOOKUP($E28,'Field Definitions'!$A$1:$S$31597,12),""))</f>
        <v/>
      </c>
      <c r="Y28" t="str">
        <f t="shared" si="0"/>
        <v>;ACCT^10^AMT^16</v>
      </c>
    </row>
    <row r="29" spans="1:25" ht="14.5" x14ac:dyDescent="0.35">
      <c r="C29" t="str">
        <f>IFERROR(VLOOKUP(E29,'Field Definitions'!$A$1:$S$31597,3),"")</f>
        <v>ARACCOUNT</v>
      </c>
      <c r="E29" t="s">
        <v>309</v>
      </c>
      <c r="F29" t="s">
        <v>43</v>
      </c>
      <c r="I29" t="str">
        <f>IFERROR(VLOOKUP(E29,'Field Definitions'!$A$1:$S$31597,2),"")</f>
        <v>Canceling user</v>
      </c>
      <c r="J29">
        <v>11</v>
      </c>
      <c r="M29" t="str">
        <f>IFERROR(VLOOKUP($E29,'Field Definitions'!$A$1:$S$31597,4),"")</f>
        <v>CHR</v>
      </c>
      <c r="N29">
        <f>IFERROR(VLOOKUP($E29,'Field Definitions'!$A$1:$S$31597,5),"")</f>
        <v>4</v>
      </c>
      <c r="R29" t="str">
        <f>IF(IFERROR(VLOOKUP($E29,'Field Definitions'!$A$1:$S$31597,8),"")=0,"",IFERROR(VLOOKUP($E29,'Field Definitions'!$A$1:$S$31597,8),""))</f>
        <v/>
      </c>
      <c r="S29" t="str">
        <f>IF(IFERROR(VLOOKUP($E29,'Field Definitions'!$A$1:$S$31597,9),"")=0,"",IFERROR(VLOOKUP($E29,'Field Definitions'!$A$1:$S$31597,9),""))</f>
        <v/>
      </c>
      <c r="T29" t="str">
        <f>IF(IFERROR(VLOOKUP($E29,'Field Definitions'!$A$1:$S$31597,10),"")=0,"",IFERROR(VLOOKUP($E29,'Field Definitions'!$A$1:$S$31597,10),""))</f>
        <v/>
      </c>
      <c r="U29" t="str">
        <f>IF(IFERROR(VLOOKUP($E29,'Field Definitions'!$A$1:$S$31597,12),"")=0,"",IFERROR(VLOOKUP($E29,'Field Definitions'!$A$1:$S$31597,12),""))</f>
        <v/>
      </c>
      <c r="Y29" t="str">
        <f t="shared" si="0"/>
        <v>;ACCT^11^CHR^4</v>
      </c>
    </row>
    <row r="30" spans="1:25" ht="14.5" x14ac:dyDescent="0.35">
      <c r="C30" t="str">
        <f>IFERROR(VLOOKUP(E30,'Field Definitions'!$A$1:$S$31597,3),"")</f>
        <v>ARACCOUNT</v>
      </c>
      <c r="E30" t="s">
        <v>310</v>
      </c>
      <c r="F30" t="s">
        <v>43</v>
      </c>
      <c r="H30" s="1" t="s">
        <v>311</v>
      </c>
      <c r="I30" t="str">
        <f>IFERROR(VLOOKUP(E30,'Field Definitions'!$A$1:$S$31597,2),"")</f>
        <v>The number of contacts</v>
      </c>
      <c r="J30">
        <v>12</v>
      </c>
      <c r="M30" t="str">
        <f>IFERROR(VLOOKUP($E30,'Field Definitions'!$A$1:$S$31597,4),"")</f>
        <v>NUMBER</v>
      </c>
      <c r="N30">
        <f>IFERROR(VLOOKUP($E30,'Field Definitions'!$A$1:$S$31597,5),"")</f>
        <v>3</v>
      </c>
      <c r="Q30" s="5" t="s">
        <v>247</v>
      </c>
      <c r="R30" t="str">
        <f>IF(IFERROR(VLOOKUP($E30,'Field Definitions'!$A$1:$S$31597,8),"")=0,"",IFERROR(VLOOKUP($E30,'Field Definitions'!$A$1:$S$31597,8),""))</f>
        <v/>
      </c>
      <c r="S30" t="str">
        <f>IF(IFERROR(VLOOKUP($E30,'Field Definitions'!$A$1:$S$31597,9),"")=0,"",IFERROR(VLOOKUP($E30,'Field Definitions'!$A$1:$S$31597,9),""))</f>
        <v/>
      </c>
      <c r="T30" t="str">
        <f>IF(IFERROR(VLOOKUP($E30,'Field Definitions'!$A$1:$S$31597,10),"")=0,"",IFERROR(VLOOKUP($E30,'Field Definitions'!$A$1:$S$31597,10),""))</f>
        <v/>
      </c>
      <c r="U30" t="str">
        <f>IF(IFERROR(VLOOKUP($E30,'Field Definitions'!$A$1:$S$31597,12),"")=0,"",IFERROR(VLOOKUP($E30,'Field Definitions'!$A$1:$S$31597,12),""))</f>
        <v/>
      </c>
      <c r="Y30" t="str">
        <f t="shared" si="0"/>
        <v>;ACCT^12^NUMBER^3</v>
      </c>
    </row>
    <row r="31" spans="1:25" ht="14.5" x14ac:dyDescent="0.35">
      <c r="C31" t="str">
        <f>IFERROR(VLOOKUP(E31,'Field Definitions'!$A$1:$S$31597,3),"")</f>
        <v>ARACCOUNT</v>
      </c>
      <c r="E31" t="s">
        <v>312</v>
      </c>
      <c r="F31" t="s">
        <v>43</v>
      </c>
      <c r="I31" t="str">
        <f>IFERROR(VLOOKUP(E31,'Field Definitions'!$A$1:$S$31597,2),"")</f>
        <v>Number of phone calls dialed</v>
      </c>
      <c r="J31">
        <v>13</v>
      </c>
      <c r="M31" t="str">
        <f>IFERROR(VLOOKUP($E31,'Field Definitions'!$A$1:$S$31597,4),"")</f>
        <v>NUMBER</v>
      </c>
      <c r="N31">
        <f>IFERROR(VLOOKUP($E31,'Field Definitions'!$A$1:$S$31597,5),"")</f>
        <v>3</v>
      </c>
      <c r="Q31" s="5" t="s">
        <v>313</v>
      </c>
      <c r="R31" t="str">
        <f>IF(IFERROR(VLOOKUP($E31,'Field Definitions'!$A$1:$S$31597,8),"")=0,"",IFERROR(VLOOKUP($E31,'Field Definitions'!$A$1:$S$31597,8),""))</f>
        <v/>
      </c>
      <c r="S31" t="str">
        <f>IF(IFERROR(VLOOKUP($E31,'Field Definitions'!$A$1:$S$31597,9),"")=0,"",IFERROR(VLOOKUP($E31,'Field Definitions'!$A$1:$S$31597,9),""))</f>
        <v/>
      </c>
      <c r="T31" t="str">
        <f>IF(IFERROR(VLOOKUP($E31,'Field Definitions'!$A$1:$S$31597,10),"")=0,"",IFERROR(VLOOKUP($E31,'Field Definitions'!$A$1:$S$31597,10),""))</f>
        <v/>
      </c>
      <c r="U31" t="str">
        <f>IF(IFERROR(VLOOKUP($E31,'Field Definitions'!$A$1:$S$31597,12),"")=0,"",IFERROR(VLOOKUP($E31,'Field Definitions'!$A$1:$S$31597,12),""))</f>
        <v/>
      </c>
      <c r="Y31" t="str">
        <f t="shared" si="0"/>
        <v>;ACCT^13^NUMBER^3</v>
      </c>
    </row>
    <row r="32" spans="1:25" ht="14.5" x14ac:dyDescent="0.35">
      <c r="C32" t="str">
        <f>IFERROR(VLOOKUP(E32,'Field Definitions'!$A$1:$S$31597,3),"")</f>
        <v>ARACCOUNT</v>
      </c>
      <c r="E32" t="s">
        <v>314</v>
      </c>
      <c r="F32" t="s">
        <v>43</v>
      </c>
      <c r="I32" t="str">
        <f>IFERROR(VLOOKUP(E32,'Field Definitions'!$A$1:$S$31597,2),"")</f>
        <v>Number of letters sent</v>
      </c>
      <c r="J32">
        <v>14</v>
      </c>
      <c r="M32" t="str">
        <f>IFERROR(VLOOKUP($E32,'Field Definitions'!$A$1:$S$31597,4),"")</f>
        <v>NUMBER</v>
      </c>
      <c r="N32">
        <f>IFERROR(VLOOKUP($E32,'Field Definitions'!$A$1:$S$31597,5),"")</f>
        <v>3</v>
      </c>
      <c r="Q32" s="5" t="s">
        <v>241</v>
      </c>
      <c r="R32" t="str">
        <f>IF(IFERROR(VLOOKUP($E32,'Field Definitions'!$A$1:$S$31597,8),"")=0,"",IFERROR(VLOOKUP($E32,'Field Definitions'!$A$1:$S$31597,8),""))</f>
        <v/>
      </c>
      <c r="S32" t="str">
        <f>IF(IFERROR(VLOOKUP($E32,'Field Definitions'!$A$1:$S$31597,9),"")=0,"",IFERROR(VLOOKUP($E32,'Field Definitions'!$A$1:$S$31597,9),""))</f>
        <v/>
      </c>
      <c r="T32" t="str">
        <f>IF(IFERROR(VLOOKUP($E32,'Field Definitions'!$A$1:$S$31597,10),"")=0,"",IFERROR(VLOOKUP($E32,'Field Definitions'!$A$1:$S$31597,10),""))</f>
        <v/>
      </c>
      <c r="U32" t="str">
        <f>IF(IFERROR(VLOOKUP($E32,'Field Definitions'!$A$1:$S$31597,12),"")=0,"",IFERROR(VLOOKUP($E32,'Field Definitions'!$A$1:$S$31597,12),""))</f>
        <v/>
      </c>
      <c r="Y32" t="str">
        <f t="shared" si="0"/>
        <v>;ACCT^14^NUMBER^3</v>
      </c>
    </row>
    <row r="33" spans="1:25" ht="14.5" x14ac:dyDescent="0.35">
      <c r="C33" t="str">
        <f>IFERROR(VLOOKUP(E33,'Field Definitions'!$A$1:$S$31597,3),"")</f>
        <v>ARACCOUNT</v>
      </c>
      <c r="E33" t="s">
        <v>315</v>
      </c>
      <c r="F33" t="s">
        <v>43</v>
      </c>
      <c r="I33" t="str">
        <f>IFERROR(VLOOKUP(E33,'Field Definitions'!$A$1:$S$31597,2),"")</f>
        <v>Last Letter Code</v>
      </c>
      <c r="J33">
        <v>15</v>
      </c>
      <c r="M33" t="str">
        <f>IFERROR(VLOOKUP($E33,'Field Definitions'!$A$1:$S$31597,4),"")</f>
        <v>CHR</v>
      </c>
      <c r="N33">
        <f>IFERROR(VLOOKUP($E33,'Field Definitions'!$A$1:$S$31597,5),"")</f>
        <v>8</v>
      </c>
      <c r="Q33" s="5" t="s">
        <v>316</v>
      </c>
      <c r="R33" t="str">
        <f>IF(IFERROR(VLOOKUP($E33,'Field Definitions'!$A$1:$S$31597,8),"")=0,"",IFERROR(VLOOKUP($E33,'Field Definitions'!$A$1:$S$31597,8),""))</f>
        <v/>
      </c>
      <c r="S33" t="str">
        <f>IF(IFERROR(VLOOKUP($E33,'Field Definitions'!$A$1:$S$31597,9),"")=0,"",IFERROR(VLOOKUP($E33,'Field Definitions'!$A$1:$S$31597,9),""))</f>
        <v/>
      </c>
      <c r="T33" t="str">
        <f>IF(IFERROR(VLOOKUP($E33,'Field Definitions'!$A$1:$S$31597,10),"")=0,"",IFERROR(VLOOKUP($E33,'Field Definitions'!$A$1:$S$31597,10),""))</f>
        <v>STLETTER</v>
      </c>
      <c r="U33" t="str">
        <f>IF(IFERROR(VLOOKUP($E33,'Field Definitions'!$A$1:$S$31597,12),"")=0,"",IFERROR(VLOOKUP($E33,'Field Definitions'!$A$1:$S$31597,12),""))</f>
        <v/>
      </c>
      <c r="Y33" t="str">
        <f t="shared" si="0"/>
        <v>;ACCT^15^CHR^8</v>
      </c>
    </row>
    <row r="34" spans="1:25" ht="14.5" x14ac:dyDescent="0.35">
      <c r="C34" t="str">
        <f>IFERROR(VLOOKUP(E34,'Field Definitions'!$A$1:$S$31597,3),"")</f>
        <v>ARACCOUNT</v>
      </c>
      <c r="E34" t="s">
        <v>317</v>
      </c>
      <c r="F34" t="s">
        <v>43</v>
      </c>
      <c r="I34" t="str">
        <f>IFERROR(VLOOKUP(E34,'Field Definitions'!$A$1:$S$31597,2),"")</f>
        <v>Last Letter Sent Date</v>
      </c>
      <c r="J34">
        <v>16</v>
      </c>
      <c r="M34" t="str">
        <f>IFERROR(VLOOKUP($E34,'Field Definitions'!$A$1:$S$31597,4),"")</f>
        <v>DATE</v>
      </c>
      <c r="N34">
        <f>IFERROR(VLOOKUP($E34,'Field Definitions'!$A$1:$S$31597,5),"")</f>
        <v>10</v>
      </c>
      <c r="Q34" s="5" t="s">
        <v>288</v>
      </c>
      <c r="R34" t="str">
        <f>IF(IFERROR(VLOOKUP($E34,'Field Definitions'!$A$1:$S$31597,8),"")=0,"",IFERROR(VLOOKUP($E34,'Field Definitions'!$A$1:$S$31597,8),""))</f>
        <v/>
      </c>
      <c r="S34" t="str">
        <f>IF(IFERROR(VLOOKUP($E34,'Field Definitions'!$A$1:$S$31597,9),"")=0,"",IFERROR(VLOOKUP($E34,'Field Definitions'!$A$1:$S$31597,9),""))</f>
        <v/>
      </c>
      <c r="T34" t="str">
        <f>IF(IFERROR(VLOOKUP($E34,'Field Definitions'!$A$1:$S$31597,10),"")=0,"",IFERROR(VLOOKUP($E34,'Field Definitions'!$A$1:$S$31597,10),""))</f>
        <v/>
      </c>
      <c r="U34" t="str">
        <f>IF(IFERROR(VLOOKUP($E34,'Field Definitions'!$A$1:$S$31597,12),"")=0,"",IFERROR(VLOOKUP($E34,'Field Definitions'!$A$1:$S$31597,12),""))</f>
        <v/>
      </c>
      <c r="Y34" t="str">
        <f t="shared" si="0"/>
        <v>;ACCT^16^DATE^10</v>
      </c>
    </row>
    <row r="35" spans="1:25" ht="14.5" x14ac:dyDescent="0.35">
      <c r="C35" t="str">
        <f>IFERROR(VLOOKUP(E35,'Field Definitions'!$A$1:$S$31597,3),"")</f>
        <v>ARACCOUNT</v>
      </c>
      <c r="E35" t="s">
        <v>318</v>
      </c>
      <c r="F35" t="s">
        <v>43</v>
      </c>
      <c r="I35" t="str">
        <f>IFERROR(VLOOKUP(E35,'Field Definitions'!$A$1:$S$31597,2),"")</f>
        <v>Returned Mail</v>
      </c>
      <c r="J35">
        <v>17</v>
      </c>
      <c r="M35" t="str">
        <f>IFERROR(VLOOKUP($E35,'Field Definitions'!$A$1:$S$31597,4),"")</f>
        <v>NUMBER</v>
      </c>
      <c r="N35">
        <f>IFERROR(VLOOKUP($E35,'Field Definitions'!$A$1:$S$31597,5),"")</f>
        <v>3</v>
      </c>
      <c r="Q35" s="5" t="s">
        <v>250</v>
      </c>
      <c r="R35" t="str">
        <f>IF(IFERROR(VLOOKUP($E35,'Field Definitions'!$A$1:$S$31597,8),"")=0,"",IFERROR(VLOOKUP($E35,'Field Definitions'!$A$1:$S$31597,8),""))</f>
        <v/>
      </c>
      <c r="S35">
        <f>IF(IFERROR(VLOOKUP($E35,'Field Definitions'!$A$1:$S$31597,9),"")=0,"",IFERROR(VLOOKUP($E35,'Field Definitions'!$A$1:$S$31597,9),""))</f>
        <v>999</v>
      </c>
      <c r="T35" t="str">
        <f>IF(IFERROR(VLOOKUP($E35,'Field Definitions'!$A$1:$S$31597,10),"")=0,"",IFERROR(VLOOKUP($E35,'Field Definitions'!$A$1:$S$31597,10),""))</f>
        <v/>
      </c>
      <c r="U35" t="str">
        <f>IF(IFERROR(VLOOKUP($E35,'Field Definitions'!$A$1:$S$31597,12),"")=0,"",IFERROR(VLOOKUP($E35,'Field Definitions'!$A$1:$S$31597,12),""))</f>
        <v/>
      </c>
      <c r="Y35" t="str">
        <f t="shared" si="0"/>
        <v>;ACCT^17^NUMBER^3</v>
      </c>
    </row>
    <row r="36" spans="1:25" ht="14.5" x14ac:dyDescent="0.35">
      <c r="C36" t="str">
        <f>IFERROR(VLOOKUP(E36,'Field Definitions'!$A$1:$S$31597,3),"")</f>
        <v>A3RELATIONSHIP</v>
      </c>
      <c r="E36" t="s">
        <v>319</v>
      </c>
      <c r="F36" t="s">
        <v>43</v>
      </c>
      <c r="I36" t="s">
        <v>320</v>
      </c>
      <c r="J36">
        <v>18</v>
      </c>
      <c r="L36" s="84"/>
      <c r="M36" t="str">
        <f>IFERROR(VLOOKUP($E36,'Field Definitions'!$A$1:$S$31597,4),"")</f>
        <v>CHR</v>
      </c>
      <c r="N36">
        <f>IFERROR(VLOOKUP($E36,'Field Definitions'!$A$1:$S$31597,5),"")</f>
        <v>8</v>
      </c>
      <c r="Q36" s="5" t="s">
        <v>321</v>
      </c>
      <c r="R36" t="str">
        <f>IF(IFERROR(VLOOKUP($E36,'Field Definitions'!$A$1:$S$31597,8),"")=0,"",IFERROR(VLOOKUP($E36,'Field Definitions'!$A$1:$S$31597,8),""))</f>
        <v/>
      </c>
      <c r="S36" t="str">
        <f>IF(IFERROR(VLOOKUP($E36,'Field Definitions'!$A$1:$S$31597,9),"")=0,"",IFERROR(VLOOKUP($E36,'Field Definitions'!$A$1:$S$31597,9),""))</f>
        <v/>
      </c>
      <c r="T36" t="str">
        <f>IF(IFERROR(VLOOKUP($E36,'Field Definitions'!$A$1:$S$31597,10),"")=0,"",IFERROR(VLOOKUP($E36,'Field Definitions'!$A$1:$S$31597,10),""))</f>
        <v>STLETTER</v>
      </c>
      <c r="U36" t="str">
        <f>IF(IFERROR(VLOOKUP($E36,'Field Definitions'!$A$1:$S$31597,12),"")=0,"",IFERROR(VLOOKUP($E36,'Field Definitions'!$A$1:$S$31597,12),""))</f>
        <v/>
      </c>
      <c r="Y36" t="str">
        <f t="shared" si="0"/>
        <v>;ACCT^18^CHR^8</v>
      </c>
    </row>
    <row r="37" spans="1:25" ht="14.5" x14ac:dyDescent="0.35">
      <c r="C37" t="str">
        <f>IFERROR(VLOOKUP(E37,'Field Definitions'!$A$1:$S$31597,3),"")</f>
        <v>A3RELATIONSHIP</v>
      </c>
      <c r="E37" t="s">
        <v>322</v>
      </c>
      <c r="F37" t="s">
        <v>43</v>
      </c>
      <c r="I37" t="s">
        <v>323</v>
      </c>
      <c r="J37">
        <v>19</v>
      </c>
      <c r="L37" s="84"/>
      <c r="M37" t="str">
        <f>IFERROR(VLOOKUP($E37,'Field Definitions'!$A$1:$S$31597,4),"")</f>
        <v>DATE</v>
      </c>
      <c r="N37">
        <f>IFERROR(VLOOKUP($E37,'Field Definitions'!$A$1:$S$31597,5),"")</f>
        <v>10</v>
      </c>
      <c r="Q37" s="5" t="s">
        <v>324</v>
      </c>
      <c r="R37" t="str">
        <f>IF(IFERROR(VLOOKUP($E37,'Field Definitions'!$A$1:$S$31597,8),"")=0,"",IFERROR(VLOOKUP($E37,'Field Definitions'!$A$1:$S$31597,8),""))</f>
        <v/>
      </c>
      <c r="S37" t="str">
        <f>IF(IFERROR(VLOOKUP($E37,'Field Definitions'!$A$1:$S$31597,9),"")=0,"",IFERROR(VLOOKUP($E37,'Field Definitions'!$A$1:$S$31597,9),""))</f>
        <v/>
      </c>
      <c r="T37" t="str">
        <f>IF(IFERROR(VLOOKUP($E37,'Field Definitions'!$A$1:$S$31597,10),"")=0,"",IFERROR(VLOOKUP($E37,'Field Definitions'!$A$1:$S$31597,10),""))</f>
        <v/>
      </c>
      <c r="U37" t="str">
        <f>IF(IFERROR(VLOOKUP($E37,'Field Definitions'!$A$1:$S$31597,12),"")=0,"",IFERROR(VLOOKUP($E37,'Field Definitions'!$A$1:$S$31597,12),""))</f>
        <v/>
      </c>
      <c r="Y37" t="str">
        <f t="shared" si="0"/>
        <v>;ACCT^19^DATE^10</v>
      </c>
    </row>
    <row r="38" spans="1:25" ht="14.5" x14ac:dyDescent="0.35">
      <c r="C38" t="str">
        <f>IFERROR(VLOOKUP(E38,'Field Definitions'!$A$1:$S$31597,3),"")</f>
        <v>AFACCOUNT</v>
      </c>
      <c r="E38" t="s">
        <v>325</v>
      </c>
      <c r="F38" t="s">
        <v>43</v>
      </c>
      <c r="H38" s="1" t="s">
        <v>326</v>
      </c>
      <c r="I38" t="str">
        <f>IFERROR(VLOOKUP(E38,'Field Definitions'!$A$1:$S$31597,2),"")</f>
        <v>Rate schedule</v>
      </c>
      <c r="J38">
        <v>20</v>
      </c>
      <c r="K38" s="15" t="s">
        <v>46</v>
      </c>
      <c r="M38" t="str">
        <f>IFERROR(VLOOKUP($E38,'Field Definitions'!$A$1:$S$31597,4),"")</f>
        <v>CHR</v>
      </c>
      <c r="N38">
        <f>IFERROR(VLOOKUP($E38,'Field Definitions'!$A$1:$S$31597,5),"")</f>
        <v>10</v>
      </c>
      <c r="Q38" s="5" t="s">
        <v>241</v>
      </c>
      <c r="R38" t="str">
        <f>IF(IFERROR(VLOOKUP($E38,'Field Definitions'!$A$1:$S$31597,8),"")=0,"",IFERROR(VLOOKUP($E38,'Field Definitions'!$A$1:$S$31597,8),""))</f>
        <v/>
      </c>
      <c r="S38" t="str">
        <f>IF(IFERROR(VLOOKUP($E38,'Field Definitions'!$A$1:$S$31597,9),"")=0,"",IFERROR(VLOOKUP($E38,'Field Definitions'!$A$1:$S$31597,9),""))</f>
        <v/>
      </c>
      <c r="T38" t="str">
        <f>IF(IFERROR(VLOOKUP($E38,'Field Definitions'!$A$1:$S$31597,10),"")=0,"",IFERROR(VLOOKUP($E38,'Field Definitions'!$A$1:$S$31597,10),""))</f>
        <v>ARRATE</v>
      </c>
      <c r="U38" t="str">
        <f>IF(IFERROR(VLOOKUP($E38,'Field Definitions'!$A$1:$S$31597,12),"")=0,"",IFERROR(VLOOKUP($E38,'Field Definitions'!$A$1:$S$31597,12),""))</f>
        <v/>
      </c>
      <c r="Y38" t="str">
        <f t="shared" si="0"/>
        <v>;ACCT^20^CHR^10</v>
      </c>
    </row>
    <row r="39" spans="1:25" ht="14.5" x14ac:dyDescent="0.35">
      <c r="C39" t="str">
        <f>IFERROR(VLOOKUP(E39,'Field Definitions'!$A$1:$S$31597,3),"")</f>
        <v>AFACCOUNT</v>
      </c>
      <c r="E39" t="s">
        <v>327</v>
      </c>
      <c r="F39" t="s">
        <v>43</v>
      </c>
      <c r="I39" t="str">
        <f>IFERROR(VLOOKUP(E39,'Field Definitions'!$A$1:$S$31597,2),"")</f>
        <v>Cashier's notes</v>
      </c>
      <c r="J39">
        <v>21</v>
      </c>
      <c r="M39" t="str">
        <f>IFERROR(VLOOKUP($E39,'Field Definitions'!$A$1:$S$31597,4),"")</f>
        <v>EDITOR</v>
      </c>
      <c r="N39">
        <f>IFERROR(VLOOKUP($E39,'Field Definitions'!$A$1:$S$31597,5),"")</f>
        <v>68</v>
      </c>
      <c r="Q39" s="5" t="s">
        <v>328</v>
      </c>
      <c r="R39" t="str">
        <f>IF(IFERROR(VLOOKUP($E39,'Field Definitions'!$A$1:$S$31597,8),"")=0,"",IFERROR(VLOOKUP($E39,'Field Definitions'!$A$1:$S$31597,8),""))</f>
        <v/>
      </c>
      <c r="S39" t="str">
        <f>IF(IFERROR(VLOOKUP($E39,'Field Definitions'!$A$1:$S$31597,9),"")=0,"",IFERROR(VLOOKUP($E39,'Field Definitions'!$A$1:$S$31597,9),""))</f>
        <v/>
      </c>
      <c r="T39" t="str">
        <f>IF(IFERROR(VLOOKUP($E39,'Field Definitions'!$A$1:$S$31597,10),"")=0,"",IFERROR(VLOOKUP($E39,'Field Definitions'!$A$1:$S$31597,10),""))</f>
        <v/>
      </c>
      <c r="U39" t="str">
        <f>IF(IFERROR(VLOOKUP($E39,'Field Definitions'!$A$1:$S$31597,12),"")=0,"",IFERROR(VLOOKUP($E39,'Field Definitions'!$A$1:$S$31597,12),""))</f>
        <v/>
      </c>
      <c r="Y39" t="str">
        <f t="shared" si="0"/>
        <v>;ACCT^21^EDITOR^68</v>
      </c>
    </row>
    <row r="40" spans="1:25" ht="14.5" x14ac:dyDescent="0.35">
      <c r="C40" t="str">
        <f>IFERROR(VLOOKUP(E40,'Field Definitions'!$A$1:$S$31597,3),"")</f>
        <v>AFACCOUNT</v>
      </c>
      <c r="E40" t="s">
        <v>329</v>
      </c>
      <c r="F40" t="s">
        <v>43</v>
      </c>
      <c r="I40" t="str">
        <f>IFERROR(VLOOKUP(E40,'Field Definitions'!$A$1:$S$31597,2),"")</f>
        <v>Transaction Hold Days</v>
      </c>
      <c r="J40">
        <v>22</v>
      </c>
      <c r="M40" t="str">
        <f>IFERROR(VLOOKUP($E40,'Field Definitions'!$A$1:$S$31597,4),"")</f>
        <v>NUMBER</v>
      </c>
      <c r="N40">
        <f>IFERROR(VLOOKUP($E40,'Field Definitions'!$A$1:$S$31597,5),"")</f>
        <v>3</v>
      </c>
      <c r="Q40" s="5" t="s">
        <v>330</v>
      </c>
      <c r="R40" t="str">
        <f>IF(IFERROR(VLOOKUP($E40,'Field Definitions'!$A$1:$S$31597,8),"")=0,"",IFERROR(VLOOKUP($E40,'Field Definitions'!$A$1:$S$31597,8),""))</f>
        <v/>
      </c>
      <c r="S40">
        <f>IF(IFERROR(VLOOKUP($E40,'Field Definitions'!$A$1:$S$31597,9),"")=0,"",IFERROR(VLOOKUP($E40,'Field Definitions'!$A$1:$S$31597,9),""))</f>
        <v>999</v>
      </c>
      <c r="T40" t="str">
        <f>IF(IFERROR(VLOOKUP($E40,'Field Definitions'!$A$1:$S$31597,10),"")=0,"",IFERROR(VLOOKUP($E40,'Field Definitions'!$A$1:$S$31597,10),""))</f>
        <v/>
      </c>
      <c r="U40" t="str">
        <f>IF(IFERROR(VLOOKUP($E40,'Field Definitions'!$A$1:$S$31597,12),"")=0,"",IFERROR(VLOOKUP($E40,'Field Definitions'!$A$1:$S$31597,12),""))</f>
        <v/>
      </c>
      <c r="Y40" t="str">
        <f t="shared" si="0"/>
        <v>;ACCT^22^NUMBER^3</v>
      </c>
    </row>
    <row r="41" spans="1:25" ht="14.5" x14ac:dyDescent="0.35">
      <c r="A41" t="s">
        <v>331</v>
      </c>
      <c r="C41" t="str">
        <f>IFERROR(VLOOKUP(E41,'Field Definitions'!$A$1:$S$31597,3),"")</f>
        <v>ARACCOUNT</v>
      </c>
      <c r="E41" t="s">
        <v>332</v>
      </c>
      <c r="F41" t="s">
        <v>43</v>
      </c>
      <c r="I41" t="str">
        <f>IFERROR(VLOOKUP(E41,'Field Definitions'!$A$1:$S$31597,2),"")</f>
        <v>Converted last payment date</v>
      </c>
      <c r="J41">
        <v>23</v>
      </c>
      <c r="M41" t="str">
        <f>IFERROR(VLOOKUP($E41,'Field Definitions'!$A$1:$S$31597,4),"")</f>
        <v>DATE</v>
      </c>
      <c r="N41">
        <f>IFERROR(VLOOKUP($E41,'Field Definitions'!$A$1:$S$31597,5),"")</f>
        <v>10</v>
      </c>
      <c r="P41" s="61"/>
      <c r="Q41" s="5" t="s">
        <v>333</v>
      </c>
      <c r="R41" t="str">
        <f>IF(IFERROR(VLOOKUP($E41,'Field Definitions'!$A$1:$S$31597,8),"")=0,"",IFERROR(VLOOKUP($E41,'Field Definitions'!$A$1:$S$31597,8),""))</f>
        <v/>
      </c>
      <c r="S41" t="str">
        <f>IF(IFERROR(VLOOKUP($E41,'Field Definitions'!$A$1:$S$31597,9),"")=0,"",IFERROR(VLOOKUP($E41,'Field Definitions'!$A$1:$S$31597,9),""))</f>
        <v/>
      </c>
      <c r="T41" t="str">
        <f>IF(IFERROR(VLOOKUP($E41,'Field Definitions'!$A$1:$S$31597,10),"")=0,"",IFERROR(VLOOKUP($E41,'Field Definitions'!$A$1:$S$31597,10),""))</f>
        <v/>
      </c>
      <c r="U41" t="str">
        <f>IF(IFERROR(VLOOKUP($E41,'Field Definitions'!$A$1:$S$31597,12),"")=0,"",IFERROR(VLOOKUP($E41,'Field Definitions'!$A$1:$S$31597,12),""))</f>
        <v/>
      </c>
      <c r="Y41" t="str">
        <f t="shared" si="0"/>
        <v>;ACCT^23^DATE^10</v>
      </c>
    </row>
    <row r="42" spans="1:25" ht="14.5" x14ac:dyDescent="0.35">
      <c r="C42" t="str">
        <f>IFERROR(VLOOKUP(E42,'Field Definitions'!$A$1:$S$31597,3),"")</f>
        <v>ARACCOUNT</v>
      </c>
      <c r="E42" t="s">
        <v>334</v>
      </c>
      <c r="F42" t="s">
        <v>43</v>
      </c>
      <c r="I42" t="str">
        <f>IFERROR(VLOOKUP(E42,'Field Definitions'!$A$1:$S$31597,2),"")</f>
        <v>Converted last payment amount</v>
      </c>
      <c r="J42">
        <v>24</v>
      </c>
      <c r="M42" t="str">
        <f>IFERROR(VLOOKUP($E42,'Field Definitions'!$A$1:$S$31597,4),"")</f>
        <v>AMT</v>
      </c>
      <c r="N42">
        <f>IFERROR(VLOOKUP($E42,'Field Definitions'!$A$1:$S$31597,5),"")</f>
        <v>12</v>
      </c>
      <c r="P42" s="61"/>
      <c r="Q42" s="5" t="s">
        <v>335</v>
      </c>
      <c r="R42" t="str">
        <f>IF(IFERROR(VLOOKUP($E42,'Field Definitions'!$A$1:$S$31597,8),"")=0,"",IFERROR(VLOOKUP($E42,'Field Definitions'!$A$1:$S$31597,8),""))</f>
        <v/>
      </c>
      <c r="S42" t="str">
        <f>IF(IFERROR(VLOOKUP($E42,'Field Definitions'!$A$1:$S$31597,9),"")=0,"",IFERROR(VLOOKUP($E42,'Field Definitions'!$A$1:$S$31597,9),""))</f>
        <v/>
      </c>
      <c r="T42" t="str">
        <f>IF(IFERROR(VLOOKUP($E42,'Field Definitions'!$A$1:$S$31597,10),"")=0,"",IFERROR(VLOOKUP($E42,'Field Definitions'!$A$1:$S$31597,10),""))</f>
        <v/>
      </c>
      <c r="U42" t="str">
        <f>IF(IFERROR(VLOOKUP($E42,'Field Definitions'!$A$1:$S$31597,12),"")=0,"",IFERROR(VLOOKUP($E42,'Field Definitions'!$A$1:$S$31597,12),""))</f>
        <v/>
      </c>
      <c r="Y42" t="str">
        <f t="shared" si="0"/>
        <v>;ACCT^24^AMT^12</v>
      </c>
    </row>
    <row r="43" spans="1:25" ht="14.5" x14ac:dyDescent="0.35">
      <c r="C43" t="str">
        <f>IFERROR(VLOOKUP(E43,'Field Definitions'!$A$1:$S$31597,3),"")</f>
        <v>AFACCOUNT</v>
      </c>
      <c r="E43" t="s">
        <v>336</v>
      </c>
      <c r="F43" t="s">
        <v>43</v>
      </c>
      <c r="H43" s="1" t="s">
        <v>337</v>
      </c>
      <c r="I43" t="str">
        <f>IFERROR(VLOOKUP(E43,'Field Definitions'!$A$1:$S$31597,2),"")</f>
        <v>Int: Interest Base</v>
      </c>
      <c r="J43">
        <v>25</v>
      </c>
      <c r="M43" t="str">
        <f>IFERROR(VLOOKUP($E43,'Field Definitions'!$A$1:$S$31597,4),"")</f>
        <v>CHR</v>
      </c>
      <c r="N43">
        <f>IFERROR(VLOOKUP($E43,'Field Definitions'!$A$1:$S$31597,5),"")</f>
        <v>8</v>
      </c>
      <c r="Q43" s="5" t="s">
        <v>338</v>
      </c>
      <c r="R43" t="str">
        <f>IF(IFERROR(VLOOKUP($E43,'Field Definitions'!$A$1:$S$31597,8),"")=0,"",IFERROR(VLOOKUP($E43,'Field Definitions'!$A$1:$S$31597,8),""))</f>
        <v/>
      </c>
      <c r="S43" t="str">
        <f>IF(IFERROR(VLOOKUP($E43,'Field Definitions'!$A$1:$S$31597,9),"")=0,"",IFERROR(VLOOKUP($E43,'Field Definitions'!$A$1:$S$31597,9),""))</f>
        <v/>
      </c>
      <c r="T43" t="str">
        <f>IF(IFERROR(VLOOKUP($E43,'Field Definitions'!$A$1:$S$31597,10),"")=0,"",IFERROR(VLOOKUP($E43,'Field Definitions'!$A$1:$S$31597,10),""))</f>
        <v>ARINBASE</v>
      </c>
      <c r="U43" t="str">
        <f>IF(IFERROR(VLOOKUP($E43,'Field Definitions'!$A$1:$S$31597,12),"")=0,"",IFERROR(VLOOKUP($E43,'Field Definitions'!$A$1:$S$31597,12),""))</f>
        <v/>
      </c>
      <c r="Y43" t="str">
        <f t="shared" si="0"/>
        <v>;ACCT^25^CHR^8</v>
      </c>
    </row>
    <row r="44" spans="1:25" ht="14.5" x14ac:dyDescent="0.35">
      <c r="C44" t="str">
        <f>IFERROR(VLOOKUP(E44,'Field Definitions'!$A$1:$S$31597,3),"")</f>
        <v>AFACCOUNT</v>
      </c>
      <c r="E44" t="s">
        <v>339</v>
      </c>
      <c r="F44" t="s">
        <v>43</v>
      </c>
      <c r="I44" t="str">
        <f>IFERROR(VLOOKUP(E44,'Field Definitions'!$A$1:$S$31597,2),"")</f>
        <v>Int: Interest Rate</v>
      </c>
      <c r="J44">
        <v>26</v>
      </c>
      <c r="M44" t="str">
        <f>IFERROR(VLOOKUP($E44,'Field Definitions'!$A$1:$S$31597,4),"")</f>
        <v>AMT</v>
      </c>
      <c r="N44">
        <f>IFERROR(VLOOKUP($E44,'Field Definitions'!$A$1:$S$31597,5),"")</f>
        <v>7</v>
      </c>
      <c r="Q44" s="5" t="s">
        <v>340</v>
      </c>
      <c r="R44" t="str">
        <f>IF(IFERROR(VLOOKUP($E44,'Field Definitions'!$A$1:$S$31597,8),"")=0,"",IFERROR(VLOOKUP($E44,'Field Definitions'!$A$1:$S$31597,8),""))</f>
        <v/>
      </c>
      <c r="S44" t="str">
        <f>IF(IFERROR(VLOOKUP($E44,'Field Definitions'!$A$1:$S$31597,9),"")=0,"",IFERROR(VLOOKUP($E44,'Field Definitions'!$A$1:$S$31597,9),""))</f>
        <v/>
      </c>
      <c r="T44" t="str">
        <f>IF(IFERROR(VLOOKUP($E44,'Field Definitions'!$A$1:$S$31597,10),"")=0,"",IFERROR(VLOOKUP($E44,'Field Definitions'!$A$1:$S$31597,10),""))</f>
        <v/>
      </c>
      <c r="U44" t="str">
        <f>IF(IFERROR(VLOOKUP($E44,'Field Definitions'!$A$1:$S$31597,12),"")=0,"",IFERROR(VLOOKUP($E44,'Field Definitions'!$A$1:$S$31597,12),""))</f>
        <v/>
      </c>
      <c r="Y44" t="str">
        <f t="shared" si="0"/>
        <v>;ACCT^26^AMT^7</v>
      </c>
    </row>
    <row r="45" spans="1:25" ht="14.5" x14ac:dyDescent="0.35">
      <c r="C45" t="str">
        <f>IFERROR(VLOOKUP(E45,'Field Definitions'!$A$1:$S$31597,3),"")</f>
        <v>AFACCOUNT</v>
      </c>
      <c r="E45" t="s">
        <v>341</v>
      </c>
      <c r="F45" t="s">
        <v>43</v>
      </c>
      <c r="I45" t="str">
        <f>IFERROR(VLOOKUP(E45,'Field Definitions'!$A$1:$S$31597,2),"")</f>
        <v>Int: Interest Thru Date</v>
      </c>
      <c r="J45">
        <v>27</v>
      </c>
      <c r="M45" t="str">
        <f>IFERROR(VLOOKUP($E45,'Field Definitions'!$A$1:$S$31597,4),"")</f>
        <v>DATE</v>
      </c>
      <c r="N45">
        <f>IFERROR(VLOOKUP($E45,'Field Definitions'!$A$1:$S$31597,5),"")</f>
        <v>10</v>
      </c>
      <c r="Q45" s="5" t="s">
        <v>342</v>
      </c>
      <c r="R45" t="str">
        <f>IF(IFERROR(VLOOKUP($E45,'Field Definitions'!$A$1:$S$31597,8),"")=0,"",IFERROR(VLOOKUP($E45,'Field Definitions'!$A$1:$S$31597,8),""))</f>
        <v/>
      </c>
      <c r="S45" t="str">
        <f>IF(IFERROR(VLOOKUP($E45,'Field Definitions'!$A$1:$S$31597,9),"")=0,"",IFERROR(VLOOKUP($E45,'Field Definitions'!$A$1:$S$31597,9),""))</f>
        <v/>
      </c>
      <c r="T45" t="str">
        <f>IF(IFERROR(VLOOKUP($E45,'Field Definitions'!$A$1:$S$31597,10),"")=0,"",IFERROR(VLOOKUP($E45,'Field Definitions'!$A$1:$S$31597,10),""))</f>
        <v/>
      </c>
      <c r="U45" t="str">
        <f>IF(IFERROR(VLOOKUP($E45,'Field Definitions'!$A$1:$S$31597,12),"")=0,"",IFERROR(VLOOKUP($E45,'Field Definitions'!$A$1:$S$31597,12),""))</f>
        <v/>
      </c>
      <c r="Y45" t="str">
        <f t="shared" si="0"/>
        <v>;ACCT^27^DATE^10</v>
      </c>
    </row>
    <row r="46" spans="1:25" ht="14.5" x14ac:dyDescent="0.35">
      <c r="C46" t="str">
        <f>IFERROR(VLOOKUP(E46,'Field Definitions'!$A$1:$S$31597,3),"")</f>
        <v>AFACCOUNT</v>
      </c>
      <c r="E46" t="s">
        <v>343</v>
      </c>
      <c r="F46" t="s">
        <v>43</v>
      </c>
      <c r="I46" t="str">
        <f>IFERROR(VLOOKUP(E46,'Field Definitions'!$A$1:$S$31597,2),"")</f>
        <v>Int:Postjudgment Interest Rate</v>
      </c>
      <c r="J46">
        <v>28</v>
      </c>
      <c r="M46" t="str">
        <f>IFERROR(VLOOKUP($E46,'Field Definitions'!$A$1:$S$31597,4),"")</f>
        <v>AMT</v>
      </c>
      <c r="N46">
        <f>IFERROR(VLOOKUP($E46,'Field Definitions'!$A$1:$S$31597,5),"")</f>
        <v>7</v>
      </c>
      <c r="Q46" s="5" t="s">
        <v>344</v>
      </c>
      <c r="R46" t="str">
        <f>IF(IFERROR(VLOOKUP($E46,'Field Definitions'!$A$1:$S$31597,8),"")=0,"",IFERROR(VLOOKUP($E46,'Field Definitions'!$A$1:$S$31597,8),""))</f>
        <v/>
      </c>
      <c r="S46" t="str">
        <f>IF(IFERROR(VLOOKUP($E46,'Field Definitions'!$A$1:$S$31597,9),"")=0,"",IFERROR(VLOOKUP($E46,'Field Definitions'!$A$1:$S$31597,9),""))</f>
        <v/>
      </c>
      <c r="T46" t="str">
        <f>IF(IFERROR(VLOOKUP($E46,'Field Definitions'!$A$1:$S$31597,10),"")=0,"",IFERROR(VLOOKUP($E46,'Field Definitions'!$A$1:$S$31597,10),""))</f>
        <v/>
      </c>
      <c r="U46" t="str">
        <f>IF(IFERROR(VLOOKUP($E46,'Field Definitions'!$A$1:$S$31597,12),"")=0,"",IFERROR(VLOOKUP($E46,'Field Definitions'!$A$1:$S$31597,12),""))</f>
        <v/>
      </c>
      <c r="Y46" t="str">
        <f t="shared" si="0"/>
        <v>;ACCT^28^AMT^7</v>
      </c>
    </row>
    <row r="47" spans="1:25" ht="43.5" hidden="1" x14ac:dyDescent="0.35">
      <c r="C47" t="str">
        <f>IFERROR(VLOOKUP(E47,'Field Definitions'!$A$1:$S$31597,3),"")</f>
        <v>ARACCOUNT</v>
      </c>
      <c r="E47" t="s">
        <v>345</v>
      </c>
      <c r="F47" t="s">
        <v>58</v>
      </c>
      <c r="H47" s="1" t="s">
        <v>346</v>
      </c>
      <c r="I47" t="str">
        <f>IFERROR(VLOOKUP(E47,'Field Definitions'!$A$1:$S$31597,2),"")</f>
        <v>Account vendor</v>
      </c>
      <c r="K47" s="85" t="s">
        <v>347</v>
      </c>
      <c r="L47" s="3" t="s">
        <v>348</v>
      </c>
      <c r="M47" t="str">
        <f>IFERROR(VLOOKUP($E47,'Field Definitions'!$A$1:$S$31597,4),"")</f>
        <v>CHR</v>
      </c>
      <c r="N47">
        <f>IFERROR(VLOOKUP($E47,'Field Definitions'!$A$1:$S$31597,5),"")</f>
        <v>20</v>
      </c>
      <c r="Q47" s="5" t="s">
        <v>349</v>
      </c>
      <c r="R47" t="str">
        <f>IF(IFERROR(VLOOKUP($E47,'Field Definitions'!$A$1:$S$31597,8),"")=0,"",IFERROR(VLOOKUP($E47,'Field Definitions'!$A$1:$S$31597,8),""))</f>
        <v/>
      </c>
      <c r="S47" t="str">
        <f>IF(IFERROR(VLOOKUP($E47,'Field Definitions'!$A$1:$S$31597,9),"")=0,"",IFERROR(VLOOKUP($E47,'Field Definitions'!$A$1:$S$31597,9),""))</f>
        <v/>
      </c>
      <c r="T47" t="str">
        <f>IF(IFERROR(VLOOKUP($E47,'Field Definitions'!$A$1:$S$31597,10),"")=0,"",IFERROR(VLOOKUP($E47,'Field Definitions'!$A$1:$S$31597,10),""))</f>
        <v>ARVENDOR</v>
      </c>
      <c r="U47" t="str">
        <f>IF(IFERROR(VLOOKUP($E47,'Field Definitions'!$A$1:$S$31597,12),"")=0,"",IFERROR(VLOOKUP($E47,'Field Definitions'!$A$1:$S$31597,12),""))</f>
        <v/>
      </c>
      <c r="Y47" t="str">
        <f t="shared" si="0"/>
        <v>;ACCT^^CHR^20</v>
      </c>
    </row>
    <row r="48" spans="1:25" ht="14.5" hidden="1" x14ac:dyDescent="0.35">
      <c r="C48" t="str">
        <f>IFERROR(VLOOKUP(E48,'Field Definitions'!$A$1:$S$31597,3),"")</f>
        <v>FSVECONTRACT</v>
      </c>
      <c r="E48" t="s">
        <v>350</v>
      </c>
      <c r="I48" t="str">
        <f>IFERROR(VLOOKUP(E48,'Field Definitions'!$A$1:$S$31597,2),"")</f>
        <v>Name</v>
      </c>
      <c r="K48" s="86"/>
      <c r="M48" t="str">
        <f>IFERROR(VLOOKUP($E48,'Field Definitions'!$A$1:$S$31597,4),"")</f>
        <v>CHR</v>
      </c>
      <c r="N48">
        <f>IFERROR(VLOOKUP($E48,'Field Definitions'!$A$1:$S$31597,5),"")</f>
        <v>20</v>
      </c>
      <c r="Q48" s="5" t="s">
        <v>351</v>
      </c>
      <c r="R48" t="str">
        <f>IF(IFERROR(VLOOKUP($E48,'Field Definitions'!$A$1:$S$31597,8),"")=0,"",IFERROR(VLOOKUP($E48,'Field Definitions'!$A$1:$S$31597,8),""))</f>
        <v/>
      </c>
      <c r="S48" t="str">
        <f>IF(IFERROR(VLOOKUP($E48,'Field Definitions'!$A$1:$S$31597,9),"")=0,"",IFERROR(VLOOKUP($E48,'Field Definitions'!$A$1:$S$31597,9),""))</f>
        <v/>
      </c>
      <c r="T48" t="str">
        <f>IF(IFERROR(VLOOKUP($E48,'Field Definitions'!$A$1:$S$31597,10),"")=0,"",IFERROR(VLOOKUP($E48,'Field Definitions'!$A$1:$S$31597,10),""))</f>
        <v/>
      </c>
      <c r="U48" t="str">
        <f>IF(IFERROR(VLOOKUP($E48,'Field Definitions'!$A$1:$S$31597,12),"")=0,"",IFERROR(VLOOKUP($E48,'Field Definitions'!$A$1:$S$31597,12),""))</f>
        <v/>
      </c>
      <c r="Y48" t="str">
        <f t="shared" si="0"/>
        <v>;ACCT^^CHR^20</v>
      </c>
    </row>
    <row r="49" spans="3:25" ht="14.5" hidden="1" x14ac:dyDescent="0.35">
      <c r="C49" t="str">
        <f>IFERROR(VLOOKUP(E49,'Field Definitions'!$A$1:$S$31597,3),"")</f>
        <v>FSVECONTPLACE</v>
      </c>
      <c r="E49" t="s">
        <v>352</v>
      </c>
      <c r="I49" t="s">
        <v>353</v>
      </c>
      <c r="K49" s="87"/>
      <c r="M49" t="str">
        <f>IFERROR(VLOOKUP($E49,'Field Definitions'!$A$1:$S$31597,4),"")</f>
        <v>CHR</v>
      </c>
      <c r="N49">
        <f>IFERROR(VLOOKUP($E49,'Field Definitions'!$A$1:$S$31597,5),"")</f>
        <v>20</v>
      </c>
      <c r="Q49" s="5" t="s">
        <v>354</v>
      </c>
      <c r="R49" t="str">
        <f>IF(IFERROR(VLOOKUP($E49,'Field Definitions'!$A$1:$S$31597,8),"")=0,"",IFERROR(VLOOKUP($E49,'Field Definitions'!$A$1:$S$31597,8),""))</f>
        <v/>
      </c>
      <c r="S49" t="str">
        <f>IF(IFERROR(VLOOKUP($E49,'Field Definitions'!$A$1:$S$31597,9),"")=0,"",IFERROR(VLOOKUP($E49,'Field Definitions'!$A$1:$S$31597,9),""))</f>
        <v/>
      </c>
      <c r="T49" t="str">
        <f>IF(IFERROR(VLOOKUP($E49,'Field Definitions'!$A$1:$S$31597,10),"")=0,"",IFERROR(VLOOKUP($E49,'Field Definitions'!$A$1:$S$31597,10),""))</f>
        <v/>
      </c>
      <c r="U49" t="str">
        <f>IF(IFERROR(VLOOKUP($E49,'Field Definitions'!$A$1:$S$31597,12),"")=0,"",IFERROR(VLOOKUP($E49,'Field Definitions'!$A$1:$S$31597,12),""))</f>
        <v/>
      </c>
      <c r="Y49" t="str">
        <f t="shared" si="0"/>
        <v>;ACCT^^CHR^20</v>
      </c>
    </row>
    <row r="50" spans="3:25" ht="14.5" hidden="1" x14ac:dyDescent="0.35">
      <c r="C50" t="str">
        <f>IFERROR(VLOOKUP(E50,'Field Definitions'!$A$1:$S$31597,3),"")</f>
        <v>ARACCOUNT</v>
      </c>
      <c r="E50" t="s">
        <v>355</v>
      </c>
      <c r="I50" t="str">
        <f>IFERROR(VLOOKUP(E50,'Field Definitions'!$A$1:$S$31597,2),"")</f>
        <v>Vendor Placement Date</v>
      </c>
      <c r="M50" t="str">
        <f>IFERROR(VLOOKUP($E50,'Field Definitions'!$A$1:$S$31597,4),"")</f>
        <v>DATE</v>
      </c>
      <c r="N50">
        <f>IFERROR(VLOOKUP($E50,'Field Definitions'!$A$1:$S$31597,5),"")</f>
        <v>10</v>
      </c>
      <c r="Q50" s="5" t="s">
        <v>342</v>
      </c>
      <c r="R50" t="str">
        <f>IF(IFERROR(VLOOKUP($E50,'Field Definitions'!$A$1:$S$31597,8),"")=0,"",IFERROR(VLOOKUP($E50,'Field Definitions'!$A$1:$S$31597,8),""))</f>
        <v/>
      </c>
      <c r="S50" t="str">
        <f>IF(IFERROR(VLOOKUP($E50,'Field Definitions'!$A$1:$S$31597,9),"")=0,"",IFERROR(VLOOKUP($E50,'Field Definitions'!$A$1:$S$31597,9),""))</f>
        <v/>
      </c>
      <c r="T50" t="str">
        <f>IF(IFERROR(VLOOKUP($E50,'Field Definitions'!$A$1:$S$31597,10),"")=0,"",IFERROR(VLOOKUP($E50,'Field Definitions'!$A$1:$S$31597,10),""))</f>
        <v/>
      </c>
      <c r="U50" t="str">
        <f>IF(IFERROR(VLOOKUP($E50,'Field Definitions'!$A$1:$S$31597,12),"")=0,"",IFERROR(VLOOKUP($E50,'Field Definitions'!$A$1:$S$31597,12),""))</f>
        <v/>
      </c>
      <c r="Y50" t="str">
        <f t="shared" si="0"/>
        <v>;ACCT^^DATE^10</v>
      </c>
    </row>
    <row r="51" spans="3:25" ht="14.5" hidden="1" x14ac:dyDescent="0.35">
      <c r="C51" t="str">
        <f>IFERROR(VLOOKUP(E51,'Field Definitions'!$A$1:$S$31597,3),"")</f>
        <v>ARACCOUNT</v>
      </c>
      <c r="E51" t="s">
        <v>356</v>
      </c>
      <c r="I51" t="str">
        <f>IFERROR(VLOOKUP(E51,'Field Definitions'!$A$1:$S$31597,2),"")</f>
        <v>Vendor Law List</v>
      </c>
      <c r="M51" t="str">
        <f>IFERROR(VLOOKUP($E51,'Field Definitions'!$A$1:$S$31597,4),"")</f>
        <v>CHR</v>
      </c>
      <c r="N51">
        <f>IFERROR(VLOOKUP($E51,'Field Definitions'!$A$1:$S$31597,5),"")</f>
        <v>10</v>
      </c>
      <c r="Q51" s="5" t="s">
        <v>357</v>
      </c>
      <c r="R51" t="str">
        <f>IF(IFERROR(VLOOKUP($E51,'Field Definitions'!$A$1:$S$31597,8),"")=0,"",IFERROR(VLOOKUP($E51,'Field Definitions'!$A$1:$S$31597,8),""))</f>
        <v/>
      </c>
      <c r="S51" t="str">
        <f>IF(IFERROR(VLOOKUP($E51,'Field Definitions'!$A$1:$S$31597,9),"")=0,"",IFERROR(VLOOKUP($E51,'Field Definitions'!$A$1:$S$31597,9),""))</f>
        <v/>
      </c>
      <c r="T51" t="str">
        <f>IF(IFERROR(VLOOKUP($E51,'Field Definitions'!$A$1:$S$31597,10),"")=0,"",IFERROR(VLOOKUP($E51,'Field Definitions'!$A$1:$S$31597,10),""))</f>
        <v/>
      </c>
      <c r="U51" t="str">
        <f>IF(IFERROR(VLOOKUP($E51,'Field Definitions'!$A$1:$S$31597,12),"")=0,"",IFERROR(VLOOKUP($E51,'Field Definitions'!$A$1:$S$31597,12),""))</f>
        <v/>
      </c>
      <c r="Y51" t="str">
        <f t="shared" si="0"/>
        <v>;ACCT^^CHR^10</v>
      </c>
    </row>
    <row r="52" spans="3:25" ht="14.5" hidden="1" x14ac:dyDescent="0.35">
      <c r="C52" t="str">
        <f>IFERROR(VLOOKUP(E52,'Field Definitions'!$A$1:$S$31597,3),"")</f>
        <v>ARACCOUNT</v>
      </c>
      <c r="E52" t="s">
        <v>358</v>
      </c>
      <c r="I52" t="str">
        <f>IFERROR(VLOOKUP(E52,'Field Definitions'!$A$1:$S$31597,2),"")</f>
        <v>Current Vendor Status</v>
      </c>
      <c r="M52" t="str">
        <f>IFERROR(VLOOKUP($E52,'Field Definitions'!$A$1:$S$31597,4),"")</f>
        <v>CHR</v>
      </c>
      <c r="N52">
        <f>IFERROR(VLOOKUP($E52,'Field Definitions'!$A$1:$S$31597,5),"")</f>
        <v>20</v>
      </c>
      <c r="Q52" s="5" t="s">
        <v>359</v>
      </c>
      <c r="R52" t="str">
        <f>IF(IFERROR(VLOOKUP($E52,'Field Definitions'!$A$1:$S$31597,8),"")=0,"",IFERROR(VLOOKUP($E52,'Field Definitions'!$A$1:$S$31597,8),""))</f>
        <v/>
      </c>
      <c r="S52" t="str">
        <f>IF(IFERROR(VLOOKUP($E52,'Field Definitions'!$A$1:$S$31597,9),"")=0,"",IFERROR(VLOOKUP($E52,'Field Definitions'!$A$1:$S$31597,9),""))</f>
        <v/>
      </c>
      <c r="T52" t="s">
        <v>360</v>
      </c>
      <c r="U52" t="str">
        <f>IF(IFERROR(VLOOKUP($E52,'Field Definitions'!$A$1:$S$31597,12),"")=0,"",IFERROR(VLOOKUP($E52,'Field Definitions'!$A$1:$S$31597,12),""))</f>
        <v/>
      </c>
      <c r="Y52" t="str">
        <f t="shared" si="0"/>
        <v>;ACCT^^CHR^20</v>
      </c>
    </row>
    <row r="53" spans="3:25" ht="14.5" x14ac:dyDescent="0.35">
      <c r="C53" t="str">
        <f>IFERROR(VLOOKUP(E53,'Field Definitions'!$A$1:$S$31597,3),"")</f>
        <v>ARACCOUNT</v>
      </c>
      <c r="E53" t="s">
        <v>361</v>
      </c>
      <c r="F53" t="s">
        <v>43</v>
      </c>
      <c r="H53" s="1" t="s">
        <v>362</v>
      </c>
      <c r="I53" t="str">
        <f>IFERROR(VLOOKUP(E53,'Field Definitions'!$A$1:$S$31597,2),"")</f>
        <v>Charge off date</v>
      </c>
      <c r="J53">
        <v>29</v>
      </c>
      <c r="M53" t="str">
        <f>IFERROR(VLOOKUP($E53,'Field Definitions'!$A$1:$S$31597,4),"")</f>
        <v>DATE</v>
      </c>
      <c r="N53">
        <f>IFERROR(VLOOKUP($E53,'Field Definitions'!$A$1:$S$31597,5),"")</f>
        <v>10</v>
      </c>
      <c r="Q53" s="5" t="s">
        <v>363</v>
      </c>
      <c r="R53" t="str">
        <f>IF(IFERROR(VLOOKUP($E53,'Field Definitions'!$A$1:$S$31597,8),"")=0,"",IFERROR(VLOOKUP($E53,'Field Definitions'!$A$1:$S$31597,8),""))</f>
        <v/>
      </c>
      <c r="S53" t="str">
        <f>IF(IFERROR(VLOOKUP($E53,'Field Definitions'!$A$1:$S$31597,9),"")=0,"",IFERROR(VLOOKUP($E53,'Field Definitions'!$A$1:$S$31597,9),""))</f>
        <v/>
      </c>
      <c r="T53" t="str">
        <f>IF(IFERROR(VLOOKUP($E53,'Field Definitions'!$A$1:$S$31597,10),"")=0,"",IFERROR(VLOOKUP($E53,'Field Definitions'!$A$1:$S$31597,10),""))</f>
        <v/>
      </c>
      <c r="U53" t="str">
        <f>IF(IFERROR(VLOOKUP($E53,'Field Definitions'!$A$1:$S$31597,12),"")=0,"",IFERROR(VLOOKUP($E53,'Field Definitions'!$A$1:$S$31597,12),""))</f>
        <v/>
      </c>
      <c r="Y53" t="str">
        <f t="shared" si="0"/>
        <v>;ACCT^29^DATE^10</v>
      </c>
    </row>
    <row r="54" spans="3:25" ht="14.5" x14ac:dyDescent="0.35">
      <c r="C54" t="str">
        <f>IFERROR(VLOOKUP(E54,'Field Definitions'!$A$1:$S$31597,3),"")</f>
        <v>ARACCOUNT</v>
      </c>
      <c r="E54" t="s">
        <v>364</v>
      </c>
      <c r="F54" t="s">
        <v>43</v>
      </c>
      <c r="I54" t="str">
        <f>IFERROR(VLOOKUP(E54,'Field Definitions'!$A$1:$S$31597,2),"")</f>
        <v>Charge-Off Amount</v>
      </c>
      <c r="J54">
        <v>30</v>
      </c>
      <c r="M54" t="str">
        <f>IFERROR(VLOOKUP($E54,'Field Definitions'!$A$1:$S$31597,4),"")</f>
        <v>AMT</v>
      </c>
      <c r="N54">
        <f>IFERROR(VLOOKUP($E54,'Field Definitions'!$A$1:$S$31597,5),"")</f>
        <v>16</v>
      </c>
      <c r="Q54" s="5" t="s">
        <v>365</v>
      </c>
      <c r="R54" t="str">
        <f>IF(IFERROR(VLOOKUP($E54,'Field Definitions'!$A$1:$S$31597,8),"")=0,"",IFERROR(VLOOKUP($E54,'Field Definitions'!$A$1:$S$31597,8),""))</f>
        <v/>
      </c>
      <c r="S54" t="str">
        <f>IF(IFERROR(VLOOKUP($E54,'Field Definitions'!$A$1:$S$31597,9),"")=0,"",IFERROR(VLOOKUP($E54,'Field Definitions'!$A$1:$S$31597,9),""))</f>
        <v/>
      </c>
      <c r="T54" t="str">
        <f>IF(IFERROR(VLOOKUP($E54,'Field Definitions'!$A$1:$S$31597,10),"")=0,"",IFERROR(VLOOKUP($E54,'Field Definitions'!$A$1:$S$31597,10),""))</f>
        <v/>
      </c>
      <c r="U54" t="str">
        <f>IF(IFERROR(VLOOKUP($E54,'Field Definitions'!$A$1:$S$31597,12),"")=0,"",IFERROR(VLOOKUP($E54,'Field Definitions'!$A$1:$S$31597,12),""))</f>
        <v/>
      </c>
      <c r="Y54" t="str">
        <f t="shared" si="0"/>
        <v>;ACCT^30^AMT^16</v>
      </c>
    </row>
    <row r="55" spans="3:25" ht="14.5" hidden="1" x14ac:dyDescent="0.35">
      <c r="C55" t="str">
        <f>IFERROR(VLOOKUP(E55,'Field Definitions'!$A$1:$S$31597,3),"")</f>
        <v>ARACCOUNT</v>
      </c>
      <c r="E55" t="s">
        <v>366</v>
      </c>
      <c r="F55" t="s">
        <v>58</v>
      </c>
      <c r="I55" t="str">
        <f>IFERROR(VLOOKUP(E55,'Field Definitions'!$A$1:$S$31597,2),"")</f>
        <v>Charge off reason</v>
      </c>
      <c r="M55" t="str">
        <f>IFERROR(VLOOKUP($E55,'Field Definitions'!$A$1:$S$31597,4),"")</f>
        <v>CHR</v>
      </c>
      <c r="N55">
        <f>IFERROR(VLOOKUP($E55,'Field Definitions'!$A$1:$S$31597,5),"")</f>
        <v>10</v>
      </c>
      <c r="Q55" s="5" t="s">
        <v>367</v>
      </c>
      <c r="R55" t="str">
        <f>IF(IFERROR(VLOOKUP($E55,'Field Definitions'!$A$1:$S$31597,8),"")=0,"",IFERROR(VLOOKUP($E55,'Field Definitions'!$A$1:$S$31597,8),""))</f>
        <v/>
      </c>
      <c r="S55" t="str">
        <f>IF(IFERROR(VLOOKUP($E55,'Field Definitions'!$A$1:$S$31597,9),"")=0,"",IFERROR(VLOOKUP($E55,'Field Definitions'!$A$1:$S$31597,9),""))</f>
        <v/>
      </c>
      <c r="T55" t="str">
        <f>IF(IFERROR(VLOOKUP($E55,'Field Definitions'!$A$1:$S$31597,10),"")=0,"",IFERROR(VLOOKUP($E55,'Field Definitions'!$A$1:$S$31597,10),""))</f>
        <v>ARREFCHGOFFRSN</v>
      </c>
      <c r="U55" t="str">
        <f>IF(IFERROR(VLOOKUP($E55,'Field Definitions'!$A$1:$S$31597,12),"")=0,"",IFERROR(VLOOKUP($E55,'Field Definitions'!$A$1:$S$31597,12),""))</f>
        <v/>
      </c>
      <c r="Y55" t="str">
        <f t="shared" si="0"/>
        <v>;ACCT^^CHR^10</v>
      </c>
    </row>
    <row r="56" spans="3:25" ht="14.5" hidden="1" x14ac:dyDescent="0.35">
      <c r="C56" t="str">
        <f>IFERROR(VLOOKUP(E56,'Field Definitions'!$A$1:$S$31597,3),"")</f>
        <v>ARACCOUNT</v>
      </c>
      <c r="E56" t="s">
        <v>368</v>
      </c>
      <c r="F56" t="s">
        <v>58</v>
      </c>
      <c r="I56" t="str">
        <f>IFERROR(VLOOKUP(E56,'Field Definitions'!$A$1:$S$31597,2),"")</f>
        <v>Charge Off Principal</v>
      </c>
      <c r="M56" t="str">
        <f>IFERROR(VLOOKUP($E56,'Field Definitions'!$A$1:$S$31597,4),"")</f>
        <v>AMT</v>
      </c>
      <c r="N56">
        <f>IFERROR(VLOOKUP($E56,'Field Definitions'!$A$1:$S$31597,5),"")</f>
        <v>18</v>
      </c>
      <c r="Q56" s="5" t="s">
        <v>369</v>
      </c>
      <c r="R56" t="str">
        <f>IF(IFERROR(VLOOKUP($E56,'Field Definitions'!$A$1:$S$31597,8),"")=0,"",IFERROR(VLOOKUP($E56,'Field Definitions'!$A$1:$S$31597,8),""))</f>
        <v/>
      </c>
      <c r="S56" t="str">
        <f>IF(IFERROR(VLOOKUP($E56,'Field Definitions'!$A$1:$S$31597,9),"")=0,"",IFERROR(VLOOKUP($E56,'Field Definitions'!$A$1:$S$31597,9),""))</f>
        <v/>
      </c>
      <c r="T56" t="str">
        <f>IF(IFERROR(VLOOKUP($E56,'Field Definitions'!$A$1:$S$31597,10),"")=0,"",IFERROR(VLOOKUP($E56,'Field Definitions'!$A$1:$S$31597,10),""))</f>
        <v/>
      </c>
      <c r="U56" t="str">
        <f>IF(IFERROR(VLOOKUP($E56,'Field Definitions'!$A$1:$S$31597,12),"")=0,"",IFERROR(VLOOKUP($E56,'Field Definitions'!$A$1:$S$31597,12),""))</f>
        <v/>
      </c>
      <c r="Y56" t="str">
        <f t="shared" si="0"/>
        <v>;ACCT^^AMT^18</v>
      </c>
    </row>
    <row r="57" spans="3:25" ht="14.5" hidden="1" x14ac:dyDescent="0.35">
      <c r="C57" t="str">
        <f>IFERROR(VLOOKUP(E57,'Field Definitions'!$A$1:$S$31597,3),"")</f>
        <v>ARACCOUNT</v>
      </c>
      <c r="E57" t="s">
        <v>370</v>
      </c>
      <c r="F57" t="s">
        <v>60</v>
      </c>
      <c r="H57" s="1" t="s">
        <v>371</v>
      </c>
      <c r="I57" t="str">
        <f>IFERROR(VLOOKUP(E57,'Field Definitions'!$A$1:$S$31597,2),"")</f>
        <v>Dispute Reason ID</v>
      </c>
      <c r="M57" t="str">
        <f>IFERROR(VLOOKUP($E57,'Field Definitions'!$A$1:$S$31597,4),"")</f>
        <v>CHR</v>
      </c>
      <c r="N57">
        <f>IFERROR(VLOOKUP($E57,'Field Definitions'!$A$1:$S$31597,5),"")</f>
        <v>6</v>
      </c>
      <c r="Q57" s="5" t="s">
        <v>372</v>
      </c>
      <c r="R57" t="str">
        <f>IF(IFERROR(VLOOKUP($E57,'Field Definitions'!$A$1:$S$31597,8),"")=0,"",IFERROR(VLOOKUP($E57,'Field Definitions'!$A$1:$S$31597,8),""))</f>
        <v/>
      </c>
      <c r="S57" t="str">
        <f>IF(IFERROR(VLOOKUP($E57,'Field Definitions'!$A$1:$S$31597,9),"")=0,"",IFERROR(VLOOKUP($E57,'Field Definitions'!$A$1:$S$31597,9),""))</f>
        <v/>
      </c>
      <c r="T57" t="str">
        <f>IF(IFERROR(VLOOKUP($E57,'Field Definitions'!$A$1:$S$31597,10),"")=0,"",IFERROR(VLOOKUP($E57,'Field Definitions'!$A$1:$S$31597,10),""))</f>
        <v>ARDISPRSN</v>
      </c>
      <c r="U57" t="str">
        <f>IF(IFERROR(VLOOKUP($E57,'Field Definitions'!$A$1:$S$31597,12),"")=0,"",IFERROR(VLOOKUP($E57,'Field Definitions'!$A$1:$S$31597,12),""))</f>
        <v/>
      </c>
      <c r="Y57" t="str">
        <f t="shared" si="0"/>
        <v>;ACCT^^CHR^6</v>
      </c>
    </row>
    <row r="58" spans="3:25" ht="14.5" hidden="1" x14ac:dyDescent="0.35">
      <c r="C58" t="str">
        <f>IFERROR(VLOOKUP(E58,'Field Definitions'!$A$1:$S$31597,3),"")</f>
        <v>ARACCOUNT</v>
      </c>
      <c r="E58" t="s">
        <v>373</v>
      </c>
      <c r="I58" t="str">
        <f>IFERROR(VLOOKUP(E58,'Field Definitions'!$A$1:$S$31597,2),"")</f>
        <v>Dispute Date</v>
      </c>
      <c r="M58" t="str">
        <f>IFERROR(VLOOKUP($E58,'Field Definitions'!$A$1:$S$31597,4),"")</f>
        <v>DATE</v>
      </c>
      <c r="N58">
        <f>IFERROR(VLOOKUP($E58,'Field Definitions'!$A$1:$S$31597,5),"")</f>
        <v>10</v>
      </c>
      <c r="Q58" s="5" t="s">
        <v>374</v>
      </c>
      <c r="R58" t="str">
        <f>IF(IFERROR(VLOOKUP($E58,'Field Definitions'!$A$1:$S$31597,8),"")=0,"",IFERROR(VLOOKUP($E58,'Field Definitions'!$A$1:$S$31597,8),""))</f>
        <v/>
      </c>
      <c r="S58" t="str">
        <f>IF(IFERROR(VLOOKUP($E58,'Field Definitions'!$A$1:$S$31597,9),"")=0,"",IFERROR(VLOOKUP($E58,'Field Definitions'!$A$1:$S$31597,9),""))</f>
        <v/>
      </c>
      <c r="T58" t="str">
        <f>IF(IFERROR(VLOOKUP($E58,'Field Definitions'!$A$1:$S$31597,10),"")=0,"",IFERROR(VLOOKUP($E58,'Field Definitions'!$A$1:$S$31597,10),""))</f>
        <v/>
      </c>
      <c r="U58" t="str">
        <f>IF(IFERROR(VLOOKUP($E58,'Field Definitions'!$A$1:$S$31597,12),"")=0,"",IFERROR(VLOOKUP($E58,'Field Definitions'!$A$1:$S$31597,12),""))</f>
        <v/>
      </c>
      <c r="Y58" t="str">
        <f t="shared" si="0"/>
        <v>;ACCT^^DATE^10</v>
      </c>
    </row>
    <row r="59" spans="3:25" ht="14.5" hidden="1" x14ac:dyDescent="0.35">
      <c r="C59" t="str">
        <f>IFERROR(VLOOKUP(E59,'Field Definitions'!$A$1:$S$31597,3),"")</f>
        <v>ARACCOUNT</v>
      </c>
      <c r="E59" t="s">
        <v>375</v>
      </c>
      <c r="F59" t="s">
        <v>60</v>
      </c>
      <c r="H59" s="1" t="s">
        <v>376</v>
      </c>
      <c r="I59" t="str">
        <f>IFERROR(VLOOKUP(E59,'Field Definitions'!$A$1:$S$31597,2),"")</f>
        <v>External Score</v>
      </c>
      <c r="M59" t="str">
        <f>IFERROR(VLOOKUP($E59,'Field Definitions'!$A$1:$S$31597,4),"")</f>
        <v>AMT</v>
      </c>
      <c r="N59">
        <f>IFERROR(VLOOKUP($E59,'Field Definitions'!$A$1:$S$31597,5),"")</f>
        <v>12</v>
      </c>
      <c r="Q59" s="5" t="s">
        <v>377</v>
      </c>
      <c r="R59" t="str">
        <f>IF(IFERROR(VLOOKUP($E59,'Field Definitions'!$A$1:$S$31597,8),"")=0,"",IFERROR(VLOOKUP($E59,'Field Definitions'!$A$1:$S$31597,8),""))</f>
        <v/>
      </c>
      <c r="S59" t="str">
        <f>IF(IFERROR(VLOOKUP($E59,'Field Definitions'!$A$1:$S$31597,9),"")=0,"",IFERROR(VLOOKUP($E59,'Field Definitions'!$A$1:$S$31597,9),""))</f>
        <v/>
      </c>
      <c r="T59" t="str">
        <f>IF(IFERROR(VLOOKUP($E59,'Field Definitions'!$A$1:$S$31597,10),"")=0,"",IFERROR(VLOOKUP($E59,'Field Definitions'!$A$1:$S$31597,10),""))</f>
        <v/>
      </c>
      <c r="U59" t="str">
        <f>IF(IFERROR(VLOOKUP($E59,'Field Definitions'!$A$1:$S$31597,12),"")=0,"",IFERROR(VLOOKUP($E59,'Field Definitions'!$A$1:$S$31597,12),""))</f>
        <v/>
      </c>
      <c r="Y59" t="str">
        <f t="shared" si="0"/>
        <v>;ACCT^^AMT^12</v>
      </c>
    </row>
    <row r="60" spans="3:25" ht="14.5" hidden="1" x14ac:dyDescent="0.35">
      <c r="C60" t="str">
        <f>IFERROR(VLOOKUP(E60,'Field Definitions'!$A$1:$S$31597,3),"")</f>
        <v>ARACCOUNT</v>
      </c>
      <c r="E60" t="s">
        <v>378</v>
      </c>
      <c r="I60" t="str">
        <f>IFERROR(VLOOKUP(E60,'Field Definitions'!$A$1:$S$31597,2),"")</f>
        <v>Credit Score At Application</v>
      </c>
      <c r="M60" t="str">
        <f>IFERROR(VLOOKUP($E60,'Field Definitions'!$A$1:$S$31597,4),"")</f>
        <v>NUMBER</v>
      </c>
      <c r="N60">
        <f>IFERROR(VLOOKUP($E60,'Field Definitions'!$A$1:$S$31597,5),"")</f>
        <v>5</v>
      </c>
      <c r="Q60" s="5" t="s">
        <v>379</v>
      </c>
      <c r="R60" t="str">
        <f>IF(IFERROR(VLOOKUP($E60,'Field Definitions'!$A$1:$S$31597,8),"")=0,"",IFERROR(VLOOKUP($E60,'Field Definitions'!$A$1:$S$31597,8),""))</f>
        <v/>
      </c>
      <c r="S60" t="str">
        <f>IF(IFERROR(VLOOKUP($E60,'Field Definitions'!$A$1:$S$31597,9),"")=0,"",IFERROR(VLOOKUP($E60,'Field Definitions'!$A$1:$S$31597,9),""))</f>
        <v/>
      </c>
      <c r="T60" t="str">
        <f>IF(IFERROR(VLOOKUP($E60,'Field Definitions'!$A$1:$S$31597,10),"")=0,"",IFERROR(VLOOKUP($E60,'Field Definitions'!$A$1:$S$31597,10),""))</f>
        <v/>
      </c>
      <c r="U60" t="str">
        <f>IF(IFERROR(VLOOKUP($E60,'Field Definitions'!$A$1:$S$31597,12),"")=0,"",IFERROR(VLOOKUP($E60,'Field Definitions'!$A$1:$S$31597,12),""))</f>
        <v/>
      </c>
      <c r="Y60" t="str">
        <f t="shared" si="0"/>
        <v>;ACCT^^NUMBER^5</v>
      </c>
    </row>
    <row r="61" spans="3:25" ht="14.5" hidden="1" x14ac:dyDescent="0.35">
      <c r="C61" t="str">
        <f>IFERROR(VLOOKUP(E61,'Field Definitions'!$A$1:$S$31597,3),"")</f>
        <v>ARACCOUNT</v>
      </c>
      <c r="E61" t="s">
        <v>380</v>
      </c>
      <c r="I61" t="str">
        <f>IFERROR(VLOOKUP(E61,'Field Definitions'!$A$1:$S$31597,2),"")</f>
        <v>Credit Score</v>
      </c>
      <c r="M61" t="str">
        <f>IFERROR(VLOOKUP($E61,'Field Definitions'!$A$1:$S$31597,4),"")</f>
        <v>NUMBER</v>
      </c>
      <c r="N61">
        <f>IFERROR(VLOOKUP($E61,'Field Definitions'!$A$1:$S$31597,5),"")</f>
        <v>5</v>
      </c>
      <c r="Q61" s="5" t="s">
        <v>381</v>
      </c>
      <c r="R61" t="str">
        <f>IF(IFERROR(VLOOKUP($E61,'Field Definitions'!$A$1:$S$31597,8),"")=0,"",IFERROR(VLOOKUP($E61,'Field Definitions'!$A$1:$S$31597,8),""))</f>
        <v/>
      </c>
      <c r="S61" t="str">
        <f>IF(IFERROR(VLOOKUP($E61,'Field Definitions'!$A$1:$S$31597,9),"")=0,"",IFERROR(VLOOKUP($E61,'Field Definitions'!$A$1:$S$31597,9),""))</f>
        <v/>
      </c>
      <c r="T61" t="str">
        <f>IF(IFERROR(VLOOKUP($E61,'Field Definitions'!$A$1:$S$31597,10),"")=0,"",IFERROR(VLOOKUP($E61,'Field Definitions'!$A$1:$S$31597,10),""))</f>
        <v/>
      </c>
      <c r="U61" t="str">
        <f>IF(IFERROR(VLOOKUP($E61,'Field Definitions'!$A$1:$S$31597,12),"")=0,"",IFERROR(VLOOKUP($E61,'Field Definitions'!$A$1:$S$31597,12),""))</f>
        <v/>
      </c>
      <c r="Y61" t="str">
        <f t="shared" si="0"/>
        <v>;ACCT^^NUMBER^5</v>
      </c>
    </row>
    <row r="62" spans="3:25" ht="14.5" hidden="1" x14ac:dyDescent="0.35">
      <c r="C62" t="str">
        <f>IFERROR(VLOOKUP(E62,'Field Definitions'!$A$1:$S$31597,3),"")</f>
        <v>ARACCOUNT</v>
      </c>
      <c r="E62" t="s">
        <v>382</v>
      </c>
      <c r="I62" t="str">
        <f>IFERROR(VLOOKUP(E62,'Field Definitions'!$A$1:$S$31597,2),"")</f>
        <v>Bankruptcy Credit Score</v>
      </c>
      <c r="M62" t="str">
        <f>IFERROR(VLOOKUP($E62,'Field Definitions'!$A$1:$S$31597,4),"")</f>
        <v>NUMBER</v>
      </c>
      <c r="N62">
        <f>IFERROR(VLOOKUP($E62,'Field Definitions'!$A$1:$S$31597,5),"")</f>
        <v>5</v>
      </c>
      <c r="Q62" s="5" t="s">
        <v>383</v>
      </c>
      <c r="R62" t="str">
        <f>IF(IFERROR(VLOOKUP($E62,'Field Definitions'!$A$1:$S$31597,8),"")=0,"",IFERROR(VLOOKUP($E62,'Field Definitions'!$A$1:$S$31597,8),""))</f>
        <v/>
      </c>
      <c r="S62" t="str">
        <f>IF(IFERROR(VLOOKUP($E62,'Field Definitions'!$A$1:$S$31597,9),"")=0,"",IFERROR(VLOOKUP($E62,'Field Definitions'!$A$1:$S$31597,9),""))</f>
        <v/>
      </c>
      <c r="T62" t="str">
        <f>IF(IFERROR(VLOOKUP($E62,'Field Definitions'!$A$1:$S$31597,10),"")=0,"",IFERROR(VLOOKUP($E62,'Field Definitions'!$A$1:$S$31597,10),""))</f>
        <v/>
      </c>
      <c r="U62" t="str">
        <f>IF(IFERROR(VLOOKUP($E62,'Field Definitions'!$A$1:$S$31597,12),"")=0,"",IFERROR(VLOOKUP($E62,'Field Definitions'!$A$1:$S$31597,12),""))</f>
        <v/>
      </c>
      <c r="Y62" t="str">
        <f t="shared" si="0"/>
        <v>;ACCT^^NUMBER^5</v>
      </c>
    </row>
    <row r="63" spans="3:25" ht="14.5" hidden="1" x14ac:dyDescent="0.35">
      <c r="C63" t="str">
        <f>IFERROR(VLOOKUP(E63,'Field Definitions'!$A$1:$S$31597,3),"")</f>
        <v>ARACCOUNT</v>
      </c>
      <c r="E63" t="s">
        <v>384</v>
      </c>
      <c r="I63" t="str">
        <f>IFERROR(VLOOKUP(E63,'Field Definitions'!$A$1:$S$31597,2),"")</f>
        <v>Risk Grade</v>
      </c>
      <c r="M63" t="str">
        <f>IFERROR(VLOOKUP($E63,'Field Definitions'!$A$1:$S$31597,4),"")</f>
        <v>CHR</v>
      </c>
      <c r="N63">
        <f>IFERROR(VLOOKUP($E63,'Field Definitions'!$A$1:$S$31597,5),"")</f>
        <v>2</v>
      </c>
      <c r="Q63" s="5" t="s">
        <v>385</v>
      </c>
      <c r="R63" t="str">
        <f>IF(IFERROR(VLOOKUP($E63,'Field Definitions'!$A$1:$S$31597,8),"")=0,"",IFERROR(VLOOKUP($E63,'Field Definitions'!$A$1:$S$31597,8),""))</f>
        <v/>
      </c>
      <c r="S63" t="str">
        <f>IF(IFERROR(VLOOKUP($E63,'Field Definitions'!$A$1:$S$31597,9),"")=0,"",IFERROR(VLOOKUP($E63,'Field Definitions'!$A$1:$S$31597,9),""))</f>
        <v/>
      </c>
      <c r="T63" t="str">
        <f>IF(IFERROR(VLOOKUP($E63,'Field Definitions'!$A$1:$S$31597,10),"")=0,"",IFERROR(VLOOKUP($E63,'Field Definitions'!$A$1:$S$31597,10),""))</f>
        <v/>
      </c>
      <c r="U63" t="str">
        <f>IF(IFERROR(VLOOKUP($E63,'Field Definitions'!$A$1:$S$31597,12),"")=0,"",IFERROR(VLOOKUP($E63,'Field Definitions'!$A$1:$S$31597,12),""))</f>
        <v/>
      </c>
      <c r="Y63" t="str">
        <f t="shared" si="0"/>
        <v>;ACCT^^CHR^2</v>
      </c>
    </row>
    <row r="64" spans="3:25" ht="14.5" x14ac:dyDescent="0.35">
      <c r="C64" t="str">
        <f>IFERROR(VLOOKUP(E64,'Field Definitions'!$A$1:$S$31597,3),"")</f>
        <v>ARACCOUNT</v>
      </c>
      <c r="E64" t="s">
        <v>386</v>
      </c>
      <c r="F64" t="s">
        <v>43</v>
      </c>
      <c r="H64" s="1" t="s">
        <v>387</v>
      </c>
      <c r="I64" t="str">
        <f>IFERROR(VLOOKUP(E64,'Field Definitions'!$A$1:$S$31597,2),"")</f>
        <v>Statute agreement type ID</v>
      </c>
      <c r="J64">
        <v>31</v>
      </c>
      <c r="M64" t="str">
        <f>IFERROR(VLOOKUP($E64,'Field Definitions'!$A$1:$S$31597,4),"")</f>
        <v>CHR</v>
      </c>
      <c r="N64">
        <f>IFERROR(VLOOKUP($E64,'Field Definitions'!$A$1:$S$31597,5),"")</f>
        <v>20</v>
      </c>
      <c r="Q64" s="5" t="s">
        <v>388</v>
      </c>
      <c r="R64" t="str">
        <f>IF(IFERROR(VLOOKUP($E64,'Field Definitions'!$A$1:$S$31597,8),"")=0,"",IFERROR(VLOOKUP($E64,'Field Definitions'!$A$1:$S$31597,8),""))</f>
        <v/>
      </c>
      <c r="S64" t="str">
        <f>IF(IFERROR(VLOOKUP($E64,'Field Definitions'!$A$1:$S$31597,9),"")=0,"",IFERROR(VLOOKUP($E64,'Field Definitions'!$A$1:$S$31597,9),""))</f>
        <v/>
      </c>
      <c r="T64" t="str">
        <f>IF(IFERROR(VLOOKUP($E64,'Field Definitions'!$A$1:$S$31597,10),"")=0,"",IFERROR(VLOOKUP($E64,'Field Definitions'!$A$1:$S$31597,10),""))</f>
        <v>ARSTATUTETYPE</v>
      </c>
      <c r="U64" t="str">
        <f>IF(IFERROR(VLOOKUP($E64,'Field Definitions'!$A$1:$S$31597,12),"")=0,"",IFERROR(VLOOKUP($E64,'Field Definitions'!$A$1:$S$31597,12),""))</f>
        <v/>
      </c>
      <c r="Y64" t="str">
        <f t="shared" si="0"/>
        <v>;ACCT^31^CHR^20</v>
      </c>
    </row>
    <row r="65" spans="3:25" ht="14.5" x14ac:dyDescent="0.35">
      <c r="C65" t="str">
        <f>IFERROR(VLOOKUP(E65,'Field Definitions'!$A$1:$S$31597,3),"")</f>
        <v>ARACCOUNT</v>
      </c>
      <c r="E65" t="s">
        <v>389</v>
      </c>
      <c r="F65" t="s">
        <v>43</v>
      </c>
      <c r="I65" t="str">
        <f>IFERROR(VLOOKUP(E65,'Field Definitions'!$A$1:$S$31597,2),"")</f>
        <v>Statute of limitation state ID</v>
      </c>
      <c r="J65">
        <v>32</v>
      </c>
      <c r="M65" t="str">
        <f>IFERROR(VLOOKUP($E65,'Field Definitions'!$A$1:$S$31597,4),"")</f>
        <v>CHR</v>
      </c>
      <c r="N65">
        <f>IFERROR(VLOOKUP($E65,'Field Definitions'!$A$1:$S$31597,5),"")</f>
        <v>2</v>
      </c>
      <c r="Q65" s="5" t="s">
        <v>390</v>
      </c>
      <c r="R65" t="str">
        <f>IF(IFERROR(VLOOKUP($E65,'Field Definitions'!$A$1:$S$31597,8),"")=0,"",IFERROR(VLOOKUP($E65,'Field Definitions'!$A$1:$S$31597,8),""))</f>
        <v/>
      </c>
      <c r="S65" t="str">
        <f>IF(IFERROR(VLOOKUP($E65,'Field Definitions'!$A$1:$S$31597,9),"")=0,"",IFERROR(VLOOKUP($E65,'Field Definitions'!$A$1:$S$31597,9),""))</f>
        <v/>
      </c>
      <c r="T65" t="str">
        <f>IF(IFERROR(VLOOKUP($E65,'Field Definitions'!$A$1:$S$31597,10),"")=0,"",IFERROR(VLOOKUP($E65,'Field Definitions'!$A$1:$S$31597,10),""))</f>
        <v>STATES</v>
      </c>
      <c r="U65" t="str">
        <f>IF(IFERROR(VLOOKUP($E65,'Field Definitions'!$A$1:$S$31597,12),"")=0,"",IFERROR(VLOOKUP($E65,'Field Definitions'!$A$1:$S$31597,12),""))</f>
        <v/>
      </c>
      <c r="Y65" t="str">
        <f t="shared" si="0"/>
        <v>;ACCT^32^CHR^2</v>
      </c>
    </row>
    <row r="66" spans="3:25" ht="14.5" x14ac:dyDescent="0.35">
      <c r="C66" t="str">
        <f>IFERROR(VLOOKUP(E66,'Field Definitions'!$A$1:$S$31597,3),"")</f>
        <v>ARACCOUNT</v>
      </c>
      <c r="E66" t="s">
        <v>391</v>
      </c>
      <c r="F66" t="s">
        <v>43</v>
      </c>
      <c r="I66" t="str">
        <f>IFERROR(VLOOKUP(E66,'Field Definitions'!$A$1:$S$31597,2),"")</f>
        <v>Statute expiration date</v>
      </c>
      <c r="J66">
        <v>33</v>
      </c>
      <c r="M66" t="str">
        <f>IFERROR(VLOOKUP($E66,'Field Definitions'!$A$1:$S$31597,4),"")</f>
        <v>DATE</v>
      </c>
      <c r="N66">
        <f>IFERROR(VLOOKUP($E66,'Field Definitions'!$A$1:$S$31597,5),"")</f>
        <v>10</v>
      </c>
      <c r="Q66" s="5" t="s">
        <v>392</v>
      </c>
      <c r="R66" t="str">
        <f>IF(IFERROR(VLOOKUP($E66,'Field Definitions'!$A$1:$S$31597,8),"")=0,"",IFERROR(VLOOKUP($E66,'Field Definitions'!$A$1:$S$31597,8),""))</f>
        <v/>
      </c>
      <c r="S66" t="str">
        <f>IF(IFERROR(VLOOKUP($E66,'Field Definitions'!$A$1:$S$31597,9),"")=0,"",IFERROR(VLOOKUP($E66,'Field Definitions'!$A$1:$S$31597,9),""))</f>
        <v/>
      </c>
      <c r="T66" t="str">
        <f>IF(IFERROR(VLOOKUP($E66,'Field Definitions'!$A$1:$S$31597,10),"")=0,"",IFERROR(VLOOKUP($E66,'Field Definitions'!$A$1:$S$31597,10),""))</f>
        <v/>
      </c>
      <c r="U66" t="str">
        <f>IF(IFERROR(VLOOKUP($E66,'Field Definitions'!$A$1:$S$31597,12),"")=0,"",IFERROR(VLOOKUP($E66,'Field Definitions'!$A$1:$S$31597,12),""))</f>
        <v/>
      </c>
      <c r="Y66" t="str">
        <f t="shared" si="0"/>
        <v>;ACCT^33^DATE^10</v>
      </c>
    </row>
    <row r="67" spans="3:25" ht="14.5" x14ac:dyDescent="0.35">
      <c r="C67" t="str">
        <f>IFERROR(VLOOKUP(E67,'Field Definitions'!$A$1:$S$31597,3),"")</f>
        <v>ARACCOUNT</v>
      </c>
      <c r="E67" t="s">
        <v>393</v>
      </c>
      <c r="F67" t="s">
        <v>43</v>
      </c>
      <c r="I67" t="s">
        <v>394</v>
      </c>
      <c r="J67">
        <v>34</v>
      </c>
      <c r="M67" t="str">
        <f>IFERROR(VLOOKUP($E67,'Field Definitions'!$A$1:$S$31597,4),"")</f>
        <v>DATE</v>
      </c>
      <c r="N67">
        <f>IFERROR(VLOOKUP($E67,'Field Definitions'!$A$1:$S$31597,5),"")</f>
        <v>10</v>
      </c>
      <c r="Q67" s="5" t="s">
        <v>288</v>
      </c>
      <c r="R67" t="str">
        <f>IF(IFERROR(VLOOKUP($E67,'Field Definitions'!$A$1:$S$31597,8),"")=0,"",IFERROR(VLOOKUP($E67,'Field Definitions'!$A$1:$S$31597,8),""))</f>
        <v/>
      </c>
      <c r="S67" t="str">
        <f>IF(IFERROR(VLOOKUP($E67,'Field Definitions'!$A$1:$S$31597,9),"")=0,"",IFERROR(VLOOKUP($E67,'Field Definitions'!$A$1:$S$31597,9),""))</f>
        <v/>
      </c>
      <c r="T67" t="str">
        <f>IF(IFERROR(VLOOKUP($E67,'Field Definitions'!$A$1:$S$31597,10),"")=0,"",IFERROR(VLOOKUP($E67,'Field Definitions'!$A$1:$S$31597,10),""))</f>
        <v/>
      </c>
      <c r="U67" t="str">
        <f>IF(IFERROR(VLOOKUP($E67,'Field Definitions'!$A$1:$S$31597,12),"")=0,"",IFERROR(VLOOKUP($E67,'Field Definitions'!$A$1:$S$31597,12),""))</f>
        <v/>
      </c>
      <c r="Y67" t="str">
        <f t="shared" si="0"/>
        <v>;ACCT^34^DATE^10</v>
      </c>
    </row>
    <row r="68" spans="3:25" ht="43.5" x14ac:dyDescent="0.35">
      <c r="C68" t="str">
        <f>IFERROR(VLOOKUP(E68,'Field Definitions'!$A$1:$S$31597,3),"")</f>
        <v>ARACCOUNT</v>
      </c>
      <c r="E68" t="s">
        <v>395</v>
      </c>
      <c r="F68" t="s">
        <v>43</v>
      </c>
      <c r="I68" t="str">
        <f>IFERROR(VLOOKUP(E68,'Field Definitions'!$A$1:$S$31597,2),"")</f>
        <v>Statute base date field name</v>
      </c>
      <c r="J68">
        <v>35</v>
      </c>
      <c r="L68" s="3" t="s">
        <v>396</v>
      </c>
      <c r="M68" t="str">
        <f>IFERROR(VLOOKUP($E68,'Field Definitions'!$A$1:$S$31597,4),"")</f>
        <v>CHR</v>
      </c>
      <c r="N68">
        <f>IFERROR(VLOOKUP($E68,'Field Definitions'!$A$1:$S$31597,5),"")</f>
        <v>25</v>
      </c>
      <c r="Q68" s="5" t="s">
        <v>266</v>
      </c>
      <c r="R68" t="str">
        <f>IF(IFERROR(VLOOKUP($E68,'Field Definitions'!$A$1:$S$31597,8),"")=0,"",IFERROR(VLOOKUP($E68,'Field Definitions'!$A$1:$S$31597,8),""))</f>
        <v/>
      </c>
      <c r="S68" t="str">
        <f>IF(IFERROR(VLOOKUP($E68,'Field Definitions'!$A$1:$S$31597,9),"")=0,"",IFERROR(VLOOKUP($E68,'Field Definitions'!$A$1:$S$31597,9),""))</f>
        <v/>
      </c>
      <c r="T68" t="str">
        <f>IF(IFERROR(VLOOKUP($E68,'Field Definitions'!$A$1:$S$31597,10),"")=0,"",IFERROR(VLOOKUP($E68,'Field Definitions'!$A$1:$S$31597,10),""))</f>
        <v/>
      </c>
      <c r="U68" t="s">
        <v>397</v>
      </c>
      <c r="Y68" t="str">
        <f t="shared" ref="Y68" si="1">";ACCT^"&amp;J68&amp;"^"&amp;M68&amp;"^"&amp;N68</f>
        <v>;ACCT^35^CHR^25</v>
      </c>
    </row>
    <row r="69" spans="3:25" ht="14.5" hidden="1" x14ac:dyDescent="0.35">
      <c r="C69" t="str">
        <f>IFERROR(VLOOKUP(E69,'Field Definitions'!$A$1:$S$31597,3),"")</f>
        <v>ARACCOUNT</v>
      </c>
      <c r="E69" t="s">
        <v>398</v>
      </c>
      <c r="F69" t="s">
        <v>58</v>
      </c>
      <c r="H69" s="1" t="s">
        <v>399</v>
      </c>
      <c r="I69" t="str">
        <f>IFERROR(VLOOKUP(E69,'Field Definitions'!$A$1:$S$31597,2),"")</f>
        <v>Account Type</v>
      </c>
      <c r="M69" t="str">
        <f>IFERROR(VLOOKUP($E69,'Field Definitions'!$A$1:$S$31597,4),"")</f>
        <v>CHR</v>
      </c>
      <c r="N69">
        <f>IFERROR(VLOOKUP($E69,'Field Definitions'!$A$1:$S$31597,5),"")</f>
        <v>20</v>
      </c>
      <c r="Q69" s="5" t="s">
        <v>400</v>
      </c>
      <c r="R69" t="str">
        <f>IF(IFERROR(VLOOKUP($E69,'Field Definitions'!$A$1:$S$31597,8),"")=0,"",IFERROR(VLOOKUP($E69,'Field Definitions'!$A$1:$S$31597,8),""))</f>
        <v/>
      </c>
      <c r="S69" t="str">
        <f>IF(IFERROR(VLOOKUP($E69,'Field Definitions'!$A$1:$S$31597,9),"")=0,"",IFERROR(VLOOKUP($E69,'Field Definitions'!$A$1:$S$31597,9),""))</f>
        <v/>
      </c>
      <c r="T69" t="str">
        <f>IF(IFERROR(VLOOKUP($E69,'Field Definitions'!$A$1:$S$31597,10),"")=0,"",IFERROR(VLOOKUP($E69,'Field Definitions'!$A$1:$S$31597,10),""))</f>
        <v>ARACCTTYPE</v>
      </c>
      <c r="U69" t="str">
        <f>IF(IFERROR(VLOOKUP($E69,'Field Definitions'!$A$1:$S$31597,12),"")=0,"",IFERROR(VLOOKUP($E69,'Field Definitions'!$A$1:$S$31597,12),""))</f>
        <v/>
      </c>
    </row>
    <row r="70" spans="3:25" ht="14.5" hidden="1" x14ac:dyDescent="0.35">
      <c r="C70" t="str">
        <f>IFERROR(VLOOKUP(E70,'Field Definitions'!$A$1:$S$31597,3),"")</f>
        <v>ARACCOUNT</v>
      </c>
      <c r="E70" t="s">
        <v>401</v>
      </c>
      <c r="I70" t="str">
        <f>IFERROR(VLOOKUP(E70,'Field Definitions'!$A$1:$S$31597,2),"")</f>
        <v>Collection Type</v>
      </c>
      <c r="M70" t="str">
        <f>IFERROR(VLOOKUP($E70,'Field Definitions'!$A$1:$S$31597,4),"")</f>
        <v>CHR</v>
      </c>
      <c r="N70">
        <f>IFERROR(VLOOKUP($E70,'Field Definitions'!$A$1:$S$31597,5),"")</f>
        <v>20</v>
      </c>
      <c r="Q70" s="5" t="s">
        <v>402</v>
      </c>
      <c r="R70" t="str">
        <f>IF(IFERROR(VLOOKUP($E70,'Field Definitions'!$A$1:$S$31597,8),"")=0,"",IFERROR(VLOOKUP($E70,'Field Definitions'!$A$1:$S$31597,8),""))</f>
        <v/>
      </c>
      <c r="S70" t="str">
        <f>IF(IFERROR(VLOOKUP($E70,'Field Definitions'!$A$1:$S$31597,9),"")=0,"",IFERROR(VLOOKUP($E70,'Field Definitions'!$A$1:$S$31597,9),""))</f>
        <v/>
      </c>
      <c r="T70" t="str">
        <f>IF(IFERROR(VLOOKUP($E70,'Field Definitions'!$A$1:$S$31597,10),"")=0,"",IFERROR(VLOOKUP($E70,'Field Definitions'!$A$1:$S$31597,10),""))</f>
        <v>ARACCOLLTYPE</v>
      </c>
      <c r="U70" t="str">
        <f>IF(IFERROR(VLOOKUP($E70,'Field Definitions'!$A$1:$S$31597,12),"")=0,"",IFERROR(VLOOKUP($E70,'Field Definitions'!$A$1:$S$31597,12),""))</f>
        <v/>
      </c>
    </row>
    <row r="71" spans="3:25" ht="58" hidden="1" x14ac:dyDescent="0.35">
      <c r="C71" t="str">
        <f>IFERROR(VLOOKUP(E71,'Field Definitions'!$A$1:$S$31597,3),"")</f>
        <v>ARACCOUNT</v>
      </c>
      <c r="E71" t="s">
        <v>403</v>
      </c>
      <c r="I71" t="str">
        <f>IFERROR(VLOOKUP(E71,'Field Definitions'!$A$1:$S$31597,2),"")</f>
        <v>Creditor ID</v>
      </c>
      <c r="L71" s="3" t="s">
        <v>404</v>
      </c>
      <c r="M71" t="s">
        <v>18</v>
      </c>
      <c r="N71">
        <v>100</v>
      </c>
      <c r="Q71" s="5" t="s">
        <v>405</v>
      </c>
      <c r="R71" t="str">
        <f>IF(IFERROR(VLOOKUP($E71,'Field Definitions'!$A$1:$S$31597,8),"")=0,"",IFERROR(VLOOKUP($E71,'Field Definitions'!$A$1:$S$31597,8),""))</f>
        <v/>
      </c>
      <c r="S71" t="str">
        <f>IF(IFERROR(VLOOKUP($E71,'Field Definitions'!$A$1:$S$31597,9),"")=0,"",IFERROR(VLOOKUP($E71,'Field Definitions'!$A$1:$S$31597,9),""))</f>
        <v/>
      </c>
      <c r="T71" t="str">
        <f>IF(IFERROR(VLOOKUP($E71,'Field Definitions'!$A$1:$S$31597,10),"")=0,"",IFERROR(VLOOKUP($E71,'Field Definitions'!$A$1:$S$31597,10),""))</f>
        <v>ALCREDITOR</v>
      </c>
      <c r="U71" t="str">
        <f>IF(IFERROR(VLOOKUP($E71,'Field Definitions'!$A$1:$S$31597,12),"")=0,"",IFERROR(VLOOKUP($E71,'Field Definitions'!$A$1:$S$31597,12),""))</f>
        <v/>
      </c>
    </row>
    <row r="72" spans="3:25" ht="14.5" hidden="1" x14ac:dyDescent="0.35">
      <c r="C72" t="str">
        <f>IFERROR(VLOOKUP(E72,'Field Definitions'!$A$1:$S$31597,3),"")</f>
        <v>ARACCOUNT</v>
      </c>
      <c r="E72" t="s">
        <v>406</v>
      </c>
      <c r="I72" t="str">
        <f>IFERROR(VLOOKUP(E72,'Field Definitions'!$A$1:$S$31597,2),"")</f>
        <v>Creditor Interest Rate</v>
      </c>
      <c r="M72" t="str">
        <f>IFERROR(VLOOKUP($E72,'Field Definitions'!$A$1:$S$31597,4),"")</f>
        <v>AMT</v>
      </c>
      <c r="N72">
        <f>IFERROR(VLOOKUP($E72,'Field Definitions'!$A$1:$S$31597,5),"")</f>
        <v>7</v>
      </c>
      <c r="Q72" s="5" t="s">
        <v>407</v>
      </c>
      <c r="R72" t="str">
        <f>IF(IFERROR(VLOOKUP($E72,'Field Definitions'!$A$1:$S$31597,8),"")=0,"",IFERROR(VLOOKUP($E72,'Field Definitions'!$A$1:$S$31597,8),""))</f>
        <v/>
      </c>
      <c r="S72">
        <f>IF(IFERROR(VLOOKUP($E72,'Field Definitions'!$A$1:$S$31597,9),"")=0,"",IFERROR(VLOOKUP($E72,'Field Definitions'!$A$1:$S$31597,9),""))</f>
        <v>100</v>
      </c>
      <c r="T72" t="str">
        <f>IF(IFERROR(VLOOKUP($E72,'Field Definitions'!$A$1:$S$31597,10),"")=0,"",IFERROR(VLOOKUP($E72,'Field Definitions'!$A$1:$S$31597,10),""))</f>
        <v/>
      </c>
      <c r="U72" t="str">
        <f>IF(IFERROR(VLOOKUP($E72,'Field Definitions'!$A$1:$S$31597,12),"")=0,"",IFERROR(VLOOKUP($E72,'Field Definitions'!$A$1:$S$31597,12),""))</f>
        <v/>
      </c>
    </row>
    <row r="73" spans="3:25" ht="14.5" hidden="1" x14ac:dyDescent="0.35">
      <c r="C73" t="str">
        <f>IFERROR(VLOOKUP(E73,'Field Definitions'!$A$1:$S$31597,3),"")</f>
        <v>ARACCOUNT</v>
      </c>
      <c r="E73" t="s">
        <v>408</v>
      </c>
      <c r="I73" t="str">
        <f>IFERROR(VLOOKUP(E73,'Field Definitions'!$A$1:$S$31597,2),"")</f>
        <v>Creditor Last Payment Date</v>
      </c>
      <c r="M73" t="str">
        <f>IFERROR(VLOOKUP($E73,'Field Definitions'!$A$1:$S$31597,4),"")</f>
        <v>DATE</v>
      </c>
      <c r="N73">
        <f>IFERROR(VLOOKUP($E73,'Field Definitions'!$A$1:$S$31597,5),"")</f>
        <v>10</v>
      </c>
      <c r="Q73" s="5" t="s">
        <v>333</v>
      </c>
      <c r="R73" t="str">
        <f>IF(IFERROR(VLOOKUP($E73,'Field Definitions'!$A$1:$S$31597,8),"")=0,"",IFERROR(VLOOKUP($E73,'Field Definitions'!$A$1:$S$31597,8),""))</f>
        <v/>
      </c>
      <c r="S73" t="str">
        <f>IF(IFERROR(VLOOKUP($E73,'Field Definitions'!$A$1:$S$31597,9),"")=0,"",IFERROR(VLOOKUP($E73,'Field Definitions'!$A$1:$S$31597,9),""))</f>
        <v/>
      </c>
      <c r="T73" t="str">
        <f>IF(IFERROR(VLOOKUP($E73,'Field Definitions'!$A$1:$S$31597,10),"")=0,"",IFERROR(VLOOKUP($E73,'Field Definitions'!$A$1:$S$31597,10),""))</f>
        <v/>
      </c>
      <c r="U73" t="str">
        <f>IF(IFERROR(VLOOKUP($E73,'Field Definitions'!$A$1:$S$31597,12),"")=0,"",IFERROR(VLOOKUP($E73,'Field Definitions'!$A$1:$S$31597,12),""))</f>
        <v/>
      </c>
    </row>
    <row r="74" spans="3:25" ht="14.5" hidden="1" x14ac:dyDescent="0.35">
      <c r="C74" t="str">
        <f>IFERROR(VLOOKUP(E74,'Field Definitions'!$A$1:$S$31597,3),"")</f>
        <v>ARACCOUNT</v>
      </c>
      <c r="E74" t="s">
        <v>409</v>
      </c>
      <c r="I74" t="str">
        <f>IFERROR(VLOOKUP(E74,'Field Definitions'!$A$1:$S$31597,2),"")</f>
        <v>Creditor Last Payment Amount</v>
      </c>
      <c r="M74" t="str">
        <f>IFERROR(VLOOKUP($E74,'Field Definitions'!$A$1:$S$31597,4),"")</f>
        <v>AMT</v>
      </c>
      <c r="N74">
        <f>IFERROR(VLOOKUP($E74,'Field Definitions'!$A$1:$S$31597,5),"")</f>
        <v>12</v>
      </c>
      <c r="Q74" s="5" t="s">
        <v>335</v>
      </c>
      <c r="R74" t="str">
        <f>IF(IFERROR(VLOOKUP($E74,'Field Definitions'!$A$1:$S$31597,8),"")=0,"",IFERROR(VLOOKUP($E74,'Field Definitions'!$A$1:$S$31597,8),""))</f>
        <v/>
      </c>
      <c r="S74" t="str">
        <f>IF(IFERROR(VLOOKUP($E74,'Field Definitions'!$A$1:$S$31597,9),"")=0,"",IFERROR(VLOOKUP($E74,'Field Definitions'!$A$1:$S$31597,9),""))</f>
        <v/>
      </c>
      <c r="T74" t="str">
        <f>IF(IFERROR(VLOOKUP($E74,'Field Definitions'!$A$1:$S$31597,10),"")=0,"",IFERROR(VLOOKUP($E74,'Field Definitions'!$A$1:$S$31597,10),""))</f>
        <v/>
      </c>
      <c r="U74" t="str">
        <f>IF(IFERROR(VLOOKUP($E74,'Field Definitions'!$A$1:$S$31597,12),"")=0,"",IFERROR(VLOOKUP($E74,'Field Definitions'!$A$1:$S$31597,12),""))</f>
        <v/>
      </c>
    </row>
    <row r="75" spans="3:25" ht="14.5" hidden="1" x14ac:dyDescent="0.35">
      <c r="C75" t="str">
        <f>IFERROR(VLOOKUP(E75,'Field Definitions'!$A$1:$S$31597,3),"")</f>
        <v>ARACCOUNT</v>
      </c>
      <c r="E75" s="5" t="s">
        <v>410</v>
      </c>
      <c r="I75" t="str">
        <f>IFERROR(VLOOKUP(E75,'Field Definitions'!$A$1:$S$31597,2),"")</f>
        <v>Original Creditor Account Num</v>
      </c>
      <c r="M75" t="str">
        <f>IFERROR(VLOOKUP($E75,'Field Definitions'!$A$1:$S$31597,4),"")</f>
        <v>CHR</v>
      </c>
      <c r="N75">
        <f>IFERROR(VLOOKUP($E75,'Field Definitions'!$A$1:$S$31597,5),"")</f>
        <v>30</v>
      </c>
      <c r="Q75" s="5" t="s">
        <v>250</v>
      </c>
      <c r="R75" t="str">
        <f>IF(IFERROR(VLOOKUP($E75,'Field Definitions'!$A$1:$S$31597,8),"")=0,"",IFERROR(VLOOKUP($E75,'Field Definitions'!$A$1:$S$31597,8),""))</f>
        <v/>
      </c>
      <c r="S75" t="str">
        <f>IF(IFERROR(VLOOKUP($E75,'Field Definitions'!$A$1:$S$31597,9),"")=0,"",IFERROR(VLOOKUP($E75,'Field Definitions'!$A$1:$S$31597,9),""))</f>
        <v/>
      </c>
      <c r="T75" t="str">
        <f>IF(IFERROR(VLOOKUP($E75,'Field Definitions'!$A$1:$S$31597,10),"")=0,"",IFERROR(VLOOKUP($E75,'Field Definitions'!$A$1:$S$31597,10),""))</f>
        <v/>
      </c>
    </row>
    <row r="76" spans="3:25" ht="14.5" hidden="1" x14ac:dyDescent="0.35">
      <c r="C76" t="s">
        <v>411</v>
      </c>
      <c r="E76" s="5" t="s">
        <v>412</v>
      </c>
      <c r="F76" t="s">
        <v>58</v>
      </c>
      <c r="H76" s="1" t="s">
        <v>413</v>
      </c>
      <c r="I76" t="str">
        <f>IFERROR(VLOOKUP(E76,'Field Definitions'!$A$1:$S$31597,2),"")</f>
        <v>SL Account Type</v>
      </c>
      <c r="M76" t="str">
        <f>IFERROR(VLOOKUP($E76,'Field Definitions'!$A$1:$S$31597,4),"")</f>
        <v>CHR</v>
      </c>
      <c r="N76">
        <f>IFERROR(VLOOKUP($E76,'Field Definitions'!$A$1:$S$31597,5),"")</f>
        <v>5</v>
      </c>
    </row>
    <row r="77" spans="3:25" ht="14.5" hidden="1" x14ac:dyDescent="0.35">
      <c r="C77" t="s">
        <v>411</v>
      </c>
      <c r="E77" s="5" t="s">
        <v>414</v>
      </c>
      <c r="I77" t="str">
        <f>IFERROR(VLOOKUP(E77,'Field Definitions'!$A$1:$S$31597,2),"")</f>
        <v>SL Contact Status</v>
      </c>
      <c r="M77" t="str">
        <f>IFERROR(VLOOKUP($E77,'Field Definitions'!$A$1:$S$31597,4),"")</f>
        <v>CHR</v>
      </c>
      <c r="N77">
        <f>IFERROR(VLOOKUP($E77,'Field Definitions'!$A$1:$S$31597,5),"")</f>
        <v>5</v>
      </c>
    </row>
    <row r="78" spans="3:25" ht="15" hidden="1" customHeight="1" x14ac:dyDescent="0.35">
      <c r="I78" t="s">
        <v>415</v>
      </c>
      <c r="J78">
        <v>36</v>
      </c>
      <c r="L78" s="3" t="s">
        <v>416</v>
      </c>
      <c r="M78" t="s">
        <v>18</v>
      </c>
      <c r="N78">
        <v>1</v>
      </c>
    </row>
    <row r="79" spans="3:25" ht="15" hidden="1" customHeight="1" x14ac:dyDescent="0.35">
      <c r="I79" t="s">
        <v>417</v>
      </c>
      <c r="J79">
        <v>37</v>
      </c>
      <c r="M79" t="s">
        <v>20</v>
      </c>
      <c r="N79">
        <v>10</v>
      </c>
    </row>
    <row r="80" spans="3:25" ht="14.5" hidden="1" x14ac:dyDescent="0.35">
      <c r="I80" t="s">
        <v>418</v>
      </c>
      <c r="J80">
        <v>38</v>
      </c>
      <c r="K80"/>
      <c r="L80"/>
      <c r="M80" t="s">
        <v>20</v>
      </c>
      <c r="N80">
        <v>10</v>
      </c>
    </row>
    <row r="81" spans="5:16" ht="21" customHeight="1" x14ac:dyDescent="0.35">
      <c r="E81" t="s">
        <v>419</v>
      </c>
      <c r="F81" t="s">
        <v>43</v>
      </c>
      <c r="I81" t="s">
        <v>419</v>
      </c>
      <c r="J81">
        <v>36</v>
      </c>
      <c r="K81"/>
      <c r="L81"/>
      <c r="M81" t="s">
        <v>18</v>
      </c>
      <c r="N81">
        <v>1</v>
      </c>
    </row>
    <row r="82" spans="5:16" ht="21" customHeight="1" x14ac:dyDescent="0.35">
      <c r="E82" s="3" t="s">
        <v>420</v>
      </c>
      <c r="F82" t="s">
        <v>43</v>
      </c>
      <c r="I82" s="3" t="s">
        <v>420</v>
      </c>
      <c r="J82" s="3">
        <v>37</v>
      </c>
      <c r="K82" s="3"/>
      <c r="M82" s="3" t="s">
        <v>20</v>
      </c>
      <c r="N82" s="3">
        <v>10</v>
      </c>
      <c r="O82" s="3"/>
      <c r="P82" s="3"/>
    </row>
    <row r="83" spans="5:16" ht="14.5" x14ac:dyDescent="0.35">
      <c r="E83" t="s">
        <v>421</v>
      </c>
      <c r="F83" t="s">
        <v>43</v>
      </c>
      <c r="I83" t="s">
        <v>421</v>
      </c>
      <c r="J83">
        <v>38</v>
      </c>
      <c r="K83"/>
      <c r="L83"/>
      <c r="M83" t="s">
        <v>20</v>
      </c>
      <c r="N83">
        <v>10</v>
      </c>
    </row>
    <row r="84" spans="5:16" ht="14.5" x14ac:dyDescent="0.35">
      <c r="E84" t="s">
        <v>422</v>
      </c>
      <c r="F84" t="s">
        <v>43</v>
      </c>
      <c r="I84" t="s">
        <v>422</v>
      </c>
      <c r="J84">
        <v>39</v>
      </c>
      <c r="K84"/>
      <c r="L84"/>
      <c r="M84" t="s">
        <v>18</v>
      </c>
      <c r="N84">
        <v>25</v>
      </c>
    </row>
    <row r="85" spans="5:16" ht="14.5" x14ac:dyDescent="0.35">
      <c r="E85" t="s">
        <v>423</v>
      </c>
      <c r="F85" t="s">
        <v>43</v>
      </c>
      <c r="I85" t="s">
        <v>423</v>
      </c>
      <c r="J85">
        <v>40</v>
      </c>
      <c r="K85"/>
      <c r="L85"/>
      <c r="M85" t="s">
        <v>18</v>
      </c>
      <c r="N85">
        <v>25</v>
      </c>
    </row>
    <row r="86" spans="5:16" ht="14.5" x14ac:dyDescent="0.35">
      <c r="E86" t="s">
        <v>424</v>
      </c>
      <c r="F86" t="s">
        <v>43</v>
      </c>
      <c r="I86" t="s">
        <v>424</v>
      </c>
      <c r="J86">
        <v>41</v>
      </c>
      <c r="K86"/>
      <c r="L86"/>
      <c r="M86" t="s">
        <v>18</v>
      </c>
      <c r="N86">
        <v>25</v>
      </c>
    </row>
    <row r="87" spans="5:16" ht="14.5" x14ac:dyDescent="0.35">
      <c r="E87" t="s">
        <v>425</v>
      </c>
      <c r="F87" t="s">
        <v>43</v>
      </c>
      <c r="I87" t="s">
        <v>426</v>
      </c>
      <c r="J87">
        <v>42</v>
      </c>
      <c r="K87"/>
      <c r="L87"/>
      <c r="M87" t="s">
        <v>20</v>
      </c>
      <c r="N87">
        <v>10</v>
      </c>
    </row>
    <row r="88" spans="5:16" ht="14.5" x14ac:dyDescent="0.35">
      <c r="I88" t="s">
        <v>427</v>
      </c>
      <c r="J88">
        <v>43</v>
      </c>
      <c r="K88"/>
      <c r="L88"/>
      <c r="M88" t="s">
        <v>18</v>
      </c>
      <c r="N88">
        <v>6</v>
      </c>
    </row>
    <row r="89" spans="5:16" ht="14.5" x14ac:dyDescent="0.35">
      <c r="K89"/>
      <c r="L89"/>
    </row>
    <row r="90" spans="5:16" ht="14.5" x14ac:dyDescent="0.35">
      <c r="K90"/>
      <c r="L90"/>
    </row>
    <row r="91" spans="5:16" ht="14.5" x14ac:dyDescent="0.35">
      <c r="K91"/>
      <c r="L91"/>
    </row>
    <row r="92" spans="5:16" ht="15" customHeight="1" x14ac:dyDescent="0.35">
      <c r="H92" s="4" t="s">
        <v>428</v>
      </c>
    </row>
    <row r="93" spans="5:16" ht="15" customHeight="1" x14ac:dyDescent="0.35">
      <c r="H93" t="s">
        <v>429</v>
      </c>
      <c r="I93" t="s">
        <v>235</v>
      </c>
    </row>
    <row r="94" spans="5:16" ht="15" customHeight="1" x14ac:dyDescent="0.35">
      <c r="H94" t="s">
        <v>430</v>
      </c>
      <c r="I94" t="s">
        <v>431</v>
      </c>
    </row>
    <row r="95" spans="5:16" ht="15" customHeight="1" x14ac:dyDescent="0.35">
      <c r="H95" t="s">
        <v>432</v>
      </c>
      <c r="I95" t="s">
        <v>433</v>
      </c>
    </row>
    <row r="96" spans="5:16" ht="15" customHeight="1" x14ac:dyDescent="0.35">
      <c r="H96" s="26" t="s">
        <v>434</v>
      </c>
      <c r="I96" t="s">
        <v>435</v>
      </c>
    </row>
    <row r="97" spans="8:9" ht="15" customHeight="1" x14ac:dyDescent="0.35">
      <c r="H97" t="s">
        <v>436</v>
      </c>
      <c r="I97" t="s">
        <v>437</v>
      </c>
    </row>
    <row r="98" spans="8:9" ht="15" customHeight="1" x14ac:dyDescent="0.35">
      <c r="H98" t="s">
        <v>438</v>
      </c>
      <c r="I98" t="s">
        <v>439</v>
      </c>
    </row>
    <row r="99" spans="8:9" ht="15" customHeight="1" x14ac:dyDescent="0.35">
      <c r="H99" t="s">
        <v>440</v>
      </c>
      <c r="I99" t="s">
        <v>441</v>
      </c>
    </row>
    <row r="100" spans="8:9" ht="15" customHeight="1" x14ac:dyDescent="0.35">
      <c r="H100" t="s">
        <v>442</v>
      </c>
      <c r="I100" t="s">
        <v>443</v>
      </c>
    </row>
    <row r="101" spans="8:9" ht="15" customHeight="1" x14ac:dyDescent="0.35">
      <c r="H101" t="s">
        <v>444</v>
      </c>
      <c r="I101" t="s">
        <v>445</v>
      </c>
    </row>
    <row r="102" spans="8:9" ht="15" customHeight="1" x14ac:dyDescent="0.35">
      <c r="H102" t="s">
        <v>446</v>
      </c>
      <c r="I102" t="s">
        <v>447</v>
      </c>
    </row>
    <row r="103" spans="8:9" ht="15" customHeight="1" x14ac:dyDescent="0.35">
      <c r="H103" t="s">
        <v>448</v>
      </c>
      <c r="I103" t="s">
        <v>449</v>
      </c>
    </row>
    <row r="104" spans="8:9" ht="15" customHeight="1" x14ac:dyDescent="0.35">
      <c r="H104" t="s">
        <v>450</v>
      </c>
      <c r="I104" t="s">
        <v>451</v>
      </c>
    </row>
    <row r="105" spans="8:9" ht="15" customHeight="1" x14ac:dyDescent="0.35">
      <c r="H105" t="s">
        <v>452</v>
      </c>
      <c r="I105" t="s">
        <v>453</v>
      </c>
    </row>
    <row r="106" spans="8:9" ht="15" customHeight="1" x14ac:dyDescent="0.35">
      <c r="H106" t="s">
        <v>454</v>
      </c>
      <c r="I106" t="s">
        <v>455</v>
      </c>
    </row>
    <row r="107" spans="8:9" ht="15" customHeight="1" x14ac:dyDescent="0.35">
      <c r="H107" t="s">
        <v>456</v>
      </c>
      <c r="I107" t="s">
        <v>457</v>
      </c>
    </row>
    <row r="108" spans="8:9" ht="15" customHeight="1" x14ac:dyDescent="0.35">
      <c r="H108" t="s">
        <v>458</v>
      </c>
      <c r="I108" t="s">
        <v>459</v>
      </c>
    </row>
    <row r="109" spans="8:9" ht="15" customHeight="1" x14ac:dyDescent="0.35">
      <c r="H109" t="s">
        <v>460</v>
      </c>
      <c r="I109" t="s">
        <v>461</v>
      </c>
    </row>
    <row r="110" spans="8:9" ht="15" customHeight="1" x14ac:dyDescent="0.35">
      <c r="H110" t="s">
        <v>462</v>
      </c>
      <c r="I110" t="s">
        <v>463</v>
      </c>
    </row>
    <row r="111" spans="8:9" ht="15" customHeight="1" x14ac:dyDescent="0.35">
      <c r="H111" t="s">
        <v>464</v>
      </c>
      <c r="I111" t="s">
        <v>465</v>
      </c>
    </row>
    <row r="112" spans="8:9" ht="15" customHeight="1" x14ac:dyDescent="0.35">
      <c r="H112" t="s">
        <v>466</v>
      </c>
      <c r="I112" t="s">
        <v>467</v>
      </c>
    </row>
    <row r="113" spans="8:9" ht="15" customHeight="1" x14ac:dyDescent="0.35">
      <c r="H113" t="s">
        <v>468</v>
      </c>
      <c r="I113" t="s">
        <v>469</v>
      </c>
    </row>
    <row r="114" spans="8:9" ht="15" customHeight="1" x14ac:dyDescent="0.35">
      <c r="H114" t="s">
        <v>470</v>
      </c>
      <c r="I114" t="s">
        <v>471</v>
      </c>
    </row>
    <row r="115" spans="8:9" ht="15" customHeight="1" x14ac:dyDescent="0.35">
      <c r="H115" t="s">
        <v>472</v>
      </c>
      <c r="I115" t="s">
        <v>473</v>
      </c>
    </row>
    <row r="116" spans="8:9" ht="15" customHeight="1" x14ac:dyDescent="0.35">
      <c r="H116" t="s">
        <v>474</v>
      </c>
      <c r="I116" t="s">
        <v>475</v>
      </c>
    </row>
    <row r="117" spans="8:9" ht="15" customHeight="1" x14ac:dyDescent="0.35">
      <c r="H117" t="s">
        <v>476</v>
      </c>
      <c r="I117" t="s">
        <v>477</v>
      </c>
    </row>
    <row r="118" spans="8:9" ht="15" customHeight="1" x14ac:dyDescent="0.35">
      <c r="H118" t="s">
        <v>478</v>
      </c>
      <c r="I118" t="s">
        <v>479</v>
      </c>
    </row>
    <row r="119" spans="8:9" ht="15" customHeight="1" x14ac:dyDescent="0.35">
      <c r="H119" t="s">
        <v>480</v>
      </c>
      <c r="I119" t="s">
        <v>481</v>
      </c>
    </row>
    <row r="120" spans="8:9" ht="15" customHeight="1" x14ac:dyDescent="0.35">
      <c r="H120" t="s">
        <v>482</v>
      </c>
      <c r="I120" t="s">
        <v>483</v>
      </c>
    </row>
    <row r="121" spans="8:9" ht="15" customHeight="1" x14ac:dyDescent="0.35">
      <c r="H121" t="s">
        <v>484</v>
      </c>
      <c r="I121" t="s">
        <v>485</v>
      </c>
    </row>
    <row r="122" spans="8:9" ht="15" customHeight="1" x14ac:dyDescent="0.35">
      <c r="H122" t="s">
        <v>486</v>
      </c>
      <c r="I122" t="s">
        <v>487</v>
      </c>
    </row>
    <row r="123" spans="8:9" ht="15" customHeight="1" x14ac:dyDescent="0.35">
      <c r="H123" t="s">
        <v>488</v>
      </c>
      <c r="I123" t="s">
        <v>489</v>
      </c>
    </row>
    <row r="124" spans="8:9" ht="15" customHeight="1" x14ac:dyDescent="0.35">
      <c r="H124" t="s">
        <v>490</v>
      </c>
      <c r="I124" t="s">
        <v>491</v>
      </c>
    </row>
    <row r="125" spans="8:9" ht="15" customHeight="1" x14ac:dyDescent="0.35">
      <c r="H125" t="s">
        <v>492</v>
      </c>
      <c r="I125" t="s">
        <v>493</v>
      </c>
    </row>
  </sheetData>
  <autoFilter ref="A1:U80" xr:uid="{00000000-0001-0000-0300-000000000000}">
    <filterColumn colId="0" showButton="0"/>
    <filterColumn colId="1" showButton="0"/>
    <filterColumn colId="2" showButton="0"/>
    <filterColumn colId="3" showButton="0"/>
    <filterColumn colId="5">
      <filters>
        <filter val="MVP"/>
        <filter val="SaaS mapping/ timeline"/>
      </filters>
    </filterColumn>
    <filterColumn colId="8" showButton="0"/>
    <filterColumn colId="9" showButton="0"/>
    <filterColumn colId="10" showButton="0"/>
    <filterColumn colId="11" showButton="0"/>
    <filterColumn colId="12" showButton="0"/>
  </autoFilter>
  <sortState xmlns:xlrd2="http://schemas.microsoft.com/office/spreadsheetml/2017/richdata2" ref="H94:I129">
    <sortCondition ref="H94:H129"/>
  </sortState>
  <customSheetViews>
    <customSheetView guid="{FB5AE52C-21F1-4300-A1CB-6780D7F734A7}" scale="90">
      <pane ySplit="1" topLeftCell="A2" activePane="bottomLeft" state="frozen"/>
      <selection pane="bottomLeft"/>
      <pageMargins left="0" right="0" top="0" bottom="0" header="0" footer="0"/>
      <pageSetup orientation="portrait" r:id="rId1"/>
    </customSheetView>
  </customSheetViews>
  <mergeCells count="5">
    <mergeCell ref="A1:E1"/>
    <mergeCell ref="I1:N1"/>
    <mergeCell ref="K26:K27"/>
    <mergeCell ref="L36:L37"/>
    <mergeCell ref="K47:K49"/>
  </mergeCells>
  <conditionalFormatting sqref="G5:G77">
    <cfRule type="expression" dxfId="73" priority="3">
      <formula>AND(F5="MVP",G5&lt;&gt;"MVP")</formula>
    </cfRule>
  </conditionalFormatting>
  <conditionalFormatting sqref="A5:B6 A8:B77 A7">
    <cfRule type="expression" dxfId="72" priority="2">
      <formula>AND($F5="MVP",A5="")</formula>
    </cfRule>
  </conditionalFormatting>
  <conditionalFormatting sqref="A4">
    <cfRule type="expression" dxfId="71" priority="1">
      <formula>AND($F4="MVP",A4="")</formula>
    </cfRule>
  </conditionalFormatting>
  <hyperlinks>
    <hyperlink ref="L20" location="_10_Note_4" display="Note 4" xr:uid="{00000000-0004-0000-0300-000003000000}"/>
    <hyperlink ref="K47:K49" location="_10_Note_5" display="Note 5" xr:uid="{00000000-0004-0000-0300-000004000000}"/>
  </hyperlinks>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filterMode="1"/>
  <dimension ref="A1:T95"/>
  <sheetViews>
    <sheetView topLeftCell="C1" zoomScale="90" zoomScaleNormal="90" workbookViewId="0">
      <pane ySplit="2" topLeftCell="A3" activePane="bottomLeft" state="frozen"/>
      <selection sqref="A1:C1"/>
      <selection pane="bottomLeft" activeCell="H3" sqref="H3"/>
    </sheetView>
  </sheetViews>
  <sheetFormatPr defaultRowHeight="14.5" x14ac:dyDescent="0.35"/>
  <cols>
    <col min="1" max="1" width="18.54296875" customWidth="1"/>
    <col min="2" max="2" width="19.1796875" customWidth="1"/>
    <col min="3" max="3" width="27.81640625" customWidth="1"/>
    <col min="4" max="4" width="22.7265625" bestFit="1" customWidth="1"/>
    <col min="5" max="5" width="18.453125" customWidth="1"/>
    <col min="6" max="6" width="19.81640625" style="15" bestFit="1" customWidth="1"/>
    <col min="7" max="7" width="5.54296875" style="15" bestFit="1" customWidth="1"/>
    <col min="8" max="8" width="22" bestFit="1" customWidth="1"/>
    <col min="9" max="9" width="36.81640625" customWidth="1"/>
    <col min="10" max="10" width="8.26953125" bestFit="1" customWidth="1"/>
    <col min="11" max="11" width="10.1796875" style="15" bestFit="1" customWidth="1"/>
    <col min="12" max="12" width="11.453125" bestFit="1" customWidth="1"/>
    <col min="13" max="13" width="9.81640625" bestFit="1" customWidth="1"/>
    <col min="14" max="14" width="7" style="2" bestFit="1" customWidth="1"/>
    <col min="15" max="15" width="21.7265625" style="5" bestFit="1" customWidth="1"/>
    <col min="16" max="16" width="4.26953125" bestFit="1" customWidth="1"/>
    <col min="17" max="17" width="4.7265625" bestFit="1" customWidth="1"/>
    <col min="18" max="18" width="12.7265625" bestFit="1" customWidth="1"/>
    <col min="19" max="19" width="9.54296875" bestFit="1" customWidth="1"/>
  </cols>
  <sheetData>
    <row r="1" spans="1:20" x14ac:dyDescent="0.35">
      <c r="A1" s="80" t="s">
        <v>227</v>
      </c>
      <c r="B1" s="81"/>
      <c r="C1" s="82"/>
      <c r="D1" s="46" t="s">
        <v>233</v>
      </c>
      <c r="E1" s="50">
        <f>COUNTIF(D5:D77,"MVP")-COUNTIF(E5:E77,"MVP")</f>
        <v>27</v>
      </c>
      <c r="F1"/>
      <c r="G1" s="83" t="s">
        <v>228</v>
      </c>
      <c r="H1" s="83"/>
      <c r="I1" s="83"/>
      <c r="J1" s="83"/>
      <c r="K1" s="83"/>
      <c r="L1" s="83"/>
      <c r="M1" s="83"/>
      <c r="N1" s="83"/>
    </row>
    <row r="2" spans="1:20" hidden="1" x14ac:dyDescent="0.35">
      <c r="A2" s="4" t="s">
        <v>229</v>
      </c>
      <c r="B2" s="4" t="s">
        <v>230</v>
      </c>
      <c r="C2" s="4"/>
      <c r="D2" s="4"/>
      <c r="E2" s="49" t="s">
        <v>494</v>
      </c>
      <c r="G2" s="17" t="s">
        <v>495</v>
      </c>
      <c r="H2" s="4" t="s">
        <v>496</v>
      </c>
      <c r="I2" s="4" t="s">
        <v>235</v>
      </c>
      <c r="J2" s="7" t="s">
        <v>236</v>
      </c>
      <c r="K2" s="17" t="s">
        <v>38</v>
      </c>
      <c r="L2" s="8" t="s">
        <v>237</v>
      </c>
      <c r="M2" s="8" t="s">
        <v>14</v>
      </c>
      <c r="N2" s="16" t="s">
        <v>238</v>
      </c>
      <c r="O2" s="12" t="s">
        <v>497</v>
      </c>
      <c r="P2" s="8" t="s">
        <v>242</v>
      </c>
      <c r="Q2" s="8" t="s">
        <v>243</v>
      </c>
      <c r="R2" s="8" t="s">
        <v>244</v>
      </c>
      <c r="S2" s="4" t="s">
        <v>245</v>
      </c>
    </row>
    <row r="3" spans="1:20" x14ac:dyDescent="0.35">
      <c r="D3" t="s">
        <v>43</v>
      </c>
      <c r="F3"/>
      <c r="G3"/>
      <c r="I3" t="s">
        <v>498</v>
      </c>
      <c r="J3" s="55" t="s">
        <v>247</v>
      </c>
      <c r="K3" s="15" t="s">
        <v>46</v>
      </c>
      <c r="L3" s="3"/>
      <c r="M3" s="3"/>
      <c r="N3" s="3"/>
      <c r="O3" s="12"/>
      <c r="P3" s="12"/>
      <c r="Q3" s="12"/>
      <c r="R3" s="3"/>
      <c r="S3" s="3"/>
      <c r="T3" s="3"/>
    </row>
    <row r="4" spans="1:20" x14ac:dyDescent="0.35">
      <c r="D4" t="s">
        <v>43</v>
      </c>
      <c r="F4"/>
      <c r="G4"/>
      <c r="I4" t="s">
        <v>165</v>
      </c>
      <c r="J4" s="9">
        <v>2</v>
      </c>
      <c r="K4" s="15" t="s">
        <v>46</v>
      </c>
      <c r="L4" s="3"/>
      <c r="M4" s="3"/>
      <c r="N4" s="3"/>
      <c r="O4" s="12"/>
      <c r="P4" s="12"/>
      <c r="Q4" s="12"/>
      <c r="R4" s="3"/>
      <c r="S4" s="3"/>
      <c r="T4" s="3"/>
    </row>
    <row r="5" spans="1:20" x14ac:dyDescent="0.35">
      <c r="D5" t="s">
        <v>43</v>
      </c>
      <c r="F5" s="1" t="s">
        <v>499</v>
      </c>
      <c r="H5" t="s">
        <v>500</v>
      </c>
      <c r="I5" t="s">
        <v>501</v>
      </c>
      <c r="J5">
        <v>3</v>
      </c>
      <c r="K5" s="15" t="s">
        <v>46</v>
      </c>
      <c r="M5" t="s">
        <v>16</v>
      </c>
      <c r="N5" s="2">
        <v>10</v>
      </c>
      <c r="O5" s="5" t="s">
        <v>502</v>
      </c>
    </row>
    <row r="6" spans="1:20" x14ac:dyDescent="0.35">
      <c r="D6" t="s">
        <v>43</v>
      </c>
      <c r="H6" t="s">
        <v>503</v>
      </c>
      <c r="I6" t="s">
        <v>504</v>
      </c>
      <c r="J6">
        <v>4</v>
      </c>
      <c r="M6" t="s">
        <v>16</v>
      </c>
      <c r="N6" s="2">
        <v>10</v>
      </c>
      <c r="O6" s="5" t="s">
        <v>505</v>
      </c>
    </row>
    <row r="7" spans="1:20" x14ac:dyDescent="0.35">
      <c r="D7" t="s">
        <v>43</v>
      </c>
      <c r="H7" t="s">
        <v>506</v>
      </c>
      <c r="I7" t="s">
        <v>507</v>
      </c>
      <c r="J7">
        <v>5</v>
      </c>
      <c r="M7" t="s">
        <v>16</v>
      </c>
      <c r="N7" s="2">
        <v>10</v>
      </c>
      <c r="O7" s="5" t="s">
        <v>330</v>
      </c>
    </row>
    <row r="8" spans="1:20" x14ac:dyDescent="0.35">
      <c r="D8" t="s">
        <v>43</v>
      </c>
      <c r="H8" t="s">
        <v>508</v>
      </c>
      <c r="I8" t="s">
        <v>509</v>
      </c>
      <c r="J8">
        <v>6</v>
      </c>
      <c r="M8" t="s">
        <v>16</v>
      </c>
      <c r="N8" s="2">
        <v>10</v>
      </c>
      <c r="O8" s="5" t="s">
        <v>510</v>
      </c>
    </row>
    <row r="9" spans="1:20" x14ac:dyDescent="0.35">
      <c r="D9" t="s">
        <v>43</v>
      </c>
      <c r="H9" t="s">
        <v>511</v>
      </c>
      <c r="I9" t="s">
        <v>512</v>
      </c>
      <c r="J9">
        <v>7</v>
      </c>
      <c r="M9" t="s">
        <v>16</v>
      </c>
      <c r="N9" s="2">
        <v>10</v>
      </c>
      <c r="O9" s="5" t="s">
        <v>513</v>
      </c>
    </row>
    <row r="10" spans="1:20" x14ac:dyDescent="0.35">
      <c r="D10" t="s">
        <v>43</v>
      </c>
      <c r="H10" t="s">
        <v>514</v>
      </c>
      <c r="I10" t="s">
        <v>515</v>
      </c>
      <c r="J10">
        <v>8</v>
      </c>
      <c r="M10" t="s">
        <v>16</v>
      </c>
      <c r="N10" s="2">
        <v>10</v>
      </c>
      <c r="O10" s="5" t="s">
        <v>516</v>
      </c>
    </row>
    <row r="11" spans="1:20" x14ac:dyDescent="0.35">
      <c r="D11" t="s">
        <v>43</v>
      </c>
      <c r="F11" s="1" t="s">
        <v>517</v>
      </c>
      <c r="H11" t="s">
        <v>518</v>
      </c>
      <c r="I11" t="s">
        <v>519</v>
      </c>
      <c r="J11">
        <v>9</v>
      </c>
      <c r="K11" s="15" t="s">
        <v>46</v>
      </c>
      <c r="M11" t="s">
        <v>16</v>
      </c>
      <c r="N11" s="2">
        <v>10</v>
      </c>
      <c r="O11" s="5" t="s">
        <v>520</v>
      </c>
    </row>
    <row r="12" spans="1:20" x14ac:dyDescent="0.35">
      <c r="D12" t="s">
        <v>43</v>
      </c>
      <c r="H12" t="s">
        <v>521</v>
      </c>
      <c r="I12" t="s">
        <v>522</v>
      </c>
      <c r="J12">
        <v>10</v>
      </c>
      <c r="M12" t="s">
        <v>16</v>
      </c>
      <c r="N12" s="2">
        <v>10</v>
      </c>
      <c r="O12" s="5" t="s">
        <v>523</v>
      </c>
    </row>
    <row r="13" spans="1:20" x14ac:dyDescent="0.35">
      <c r="D13" t="s">
        <v>43</v>
      </c>
      <c r="H13" t="s">
        <v>524</v>
      </c>
      <c r="I13" t="s">
        <v>525</v>
      </c>
      <c r="J13">
        <v>11</v>
      </c>
      <c r="M13" t="s">
        <v>16</v>
      </c>
      <c r="N13" s="2">
        <v>10</v>
      </c>
      <c r="O13" s="5" t="s">
        <v>526</v>
      </c>
    </row>
    <row r="14" spans="1:20" x14ac:dyDescent="0.35">
      <c r="D14" t="s">
        <v>43</v>
      </c>
      <c r="H14" t="s">
        <v>527</v>
      </c>
      <c r="I14" t="s">
        <v>528</v>
      </c>
      <c r="J14">
        <v>12</v>
      </c>
      <c r="M14" t="s">
        <v>16</v>
      </c>
      <c r="N14" s="2">
        <v>10</v>
      </c>
      <c r="O14" s="5" t="s">
        <v>529</v>
      </c>
    </row>
    <row r="15" spans="1:20" x14ac:dyDescent="0.35">
      <c r="D15" t="s">
        <v>43</v>
      </c>
      <c r="H15" t="s">
        <v>530</v>
      </c>
      <c r="I15" t="s">
        <v>531</v>
      </c>
      <c r="J15">
        <v>13</v>
      </c>
      <c r="M15" t="s">
        <v>16</v>
      </c>
      <c r="N15" s="2">
        <v>10</v>
      </c>
      <c r="O15" s="5" t="s">
        <v>532</v>
      </c>
    </row>
    <row r="16" spans="1:20" x14ac:dyDescent="0.35">
      <c r="D16" t="s">
        <v>43</v>
      </c>
      <c r="H16" t="s">
        <v>533</v>
      </c>
      <c r="I16" t="s">
        <v>534</v>
      </c>
      <c r="J16">
        <v>14</v>
      </c>
      <c r="M16" t="s">
        <v>16</v>
      </c>
      <c r="N16" s="2">
        <v>10</v>
      </c>
      <c r="O16" s="5" t="s">
        <v>535</v>
      </c>
    </row>
    <row r="17" spans="4:15" x14ac:dyDescent="0.35">
      <c r="D17" t="s">
        <v>43</v>
      </c>
      <c r="H17" t="s">
        <v>536</v>
      </c>
      <c r="I17" t="s">
        <v>537</v>
      </c>
      <c r="J17">
        <v>15</v>
      </c>
      <c r="M17" t="s">
        <v>16</v>
      </c>
      <c r="N17" s="2">
        <v>10</v>
      </c>
      <c r="O17" s="5" t="s">
        <v>241</v>
      </c>
    </row>
    <row r="18" spans="4:15" x14ac:dyDescent="0.35">
      <c r="D18" t="s">
        <v>43</v>
      </c>
      <c r="H18" t="s">
        <v>538</v>
      </c>
      <c r="I18" t="s">
        <v>539</v>
      </c>
      <c r="J18" s="70">
        <v>16</v>
      </c>
      <c r="M18" t="s">
        <v>16</v>
      </c>
      <c r="N18" s="2">
        <v>10</v>
      </c>
      <c r="O18" s="5" t="s">
        <v>540</v>
      </c>
    </row>
    <row r="19" spans="4:15" x14ac:dyDescent="0.35">
      <c r="D19" t="s">
        <v>43</v>
      </c>
      <c r="H19" t="s">
        <v>541</v>
      </c>
      <c r="I19" t="s">
        <v>542</v>
      </c>
      <c r="J19" s="70">
        <v>17</v>
      </c>
      <c r="M19" t="s">
        <v>16</v>
      </c>
      <c r="N19" s="2">
        <v>10</v>
      </c>
      <c r="O19" s="5" t="s">
        <v>543</v>
      </c>
    </row>
    <row r="20" spans="4:15" x14ac:dyDescent="0.35">
      <c r="D20" t="s">
        <v>43</v>
      </c>
      <c r="H20" t="s">
        <v>544</v>
      </c>
      <c r="I20" t="s">
        <v>545</v>
      </c>
      <c r="J20" s="70">
        <v>18</v>
      </c>
      <c r="M20" t="s">
        <v>16</v>
      </c>
      <c r="N20" s="2">
        <v>10</v>
      </c>
      <c r="O20" s="5" t="s">
        <v>546</v>
      </c>
    </row>
    <row r="21" spans="4:15" x14ac:dyDescent="0.35">
      <c r="D21" t="s">
        <v>43</v>
      </c>
      <c r="H21" t="s">
        <v>547</v>
      </c>
      <c r="I21" t="s">
        <v>548</v>
      </c>
      <c r="J21">
        <v>19</v>
      </c>
      <c r="M21" t="s">
        <v>16</v>
      </c>
      <c r="N21" s="2">
        <v>10</v>
      </c>
      <c r="O21" s="5" t="s">
        <v>549</v>
      </c>
    </row>
    <row r="22" spans="4:15" x14ac:dyDescent="0.35">
      <c r="D22" t="s">
        <v>43</v>
      </c>
      <c r="H22" t="s">
        <v>550</v>
      </c>
      <c r="I22" t="s">
        <v>551</v>
      </c>
      <c r="J22">
        <v>20</v>
      </c>
      <c r="M22" t="s">
        <v>16</v>
      </c>
      <c r="N22" s="2">
        <v>10</v>
      </c>
      <c r="O22" s="5" t="s">
        <v>552</v>
      </c>
    </row>
    <row r="23" spans="4:15" x14ac:dyDescent="0.35">
      <c r="D23" t="s">
        <v>43</v>
      </c>
      <c r="H23" t="s">
        <v>553</v>
      </c>
      <c r="I23" t="s">
        <v>554</v>
      </c>
      <c r="J23">
        <v>21</v>
      </c>
      <c r="M23" t="s">
        <v>16</v>
      </c>
      <c r="N23" s="2">
        <v>10</v>
      </c>
      <c r="O23" s="5" t="s">
        <v>555</v>
      </c>
    </row>
    <row r="24" spans="4:15" x14ac:dyDescent="0.35">
      <c r="D24" t="s">
        <v>43</v>
      </c>
      <c r="H24" t="s">
        <v>556</v>
      </c>
      <c r="I24" t="s">
        <v>557</v>
      </c>
      <c r="J24">
        <v>22</v>
      </c>
      <c r="M24" t="s">
        <v>16</v>
      </c>
      <c r="N24" s="2">
        <v>10</v>
      </c>
      <c r="O24" s="5" t="s">
        <v>558</v>
      </c>
    </row>
    <row r="25" spans="4:15" x14ac:dyDescent="0.35">
      <c r="D25" t="s">
        <v>43</v>
      </c>
      <c r="H25" t="s">
        <v>559</v>
      </c>
      <c r="I25" t="s">
        <v>560</v>
      </c>
      <c r="J25">
        <v>23</v>
      </c>
      <c r="M25" t="s">
        <v>16</v>
      </c>
      <c r="N25" s="2">
        <v>10</v>
      </c>
      <c r="O25" s="5" t="s">
        <v>344</v>
      </c>
    </row>
    <row r="26" spans="4:15" x14ac:dyDescent="0.35">
      <c r="D26" t="s">
        <v>43</v>
      </c>
      <c r="H26" t="s">
        <v>561</v>
      </c>
      <c r="I26" t="s">
        <v>562</v>
      </c>
      <c r="J26">
        <v>24</v>
      </c>
      <c r="M26" t="s">
        <v>16</v>
      </c>
      <c r="N26" s="2">
        <v>10</v>
      </c>
      <c r="O26" s="5" t="s">
        <v>563</v>
      </c>
    </row>
    <row r="27" spans="4:15" x14ac:dyDescent="0.35">
      <c r="D27" t="s">
        <v>43</v>
      </c>
      <c r="H27" t="s">
        <v>564</v>
      </c>
      <c r="I27" t="s">
        <v>565</v>
      </c>
      <c r="J27">
        <v>25</v>
      </c>
      <c r="M27" t="s">
        <v>16</v>
      </c>
      <c r="N27" s="2">
        <v>10</v>
      </c>
      <c r="O27" s="5" t="s">
        <v>566</v>
      </c>
    </row>
    <row r="28" spans="4:15" x14ac:dyDescent="0.35">
      <c r="D28" t="s">
        <v>43</v>
      </c>
      <c r="H28" t="s">
        <v>567</v>
      </c>
      <c r="I28" t="s">
        <v>568</v>
      </c>
      <c r="J28">
        <v>26</v>
      </c>
      <c r="M28" t="s">
        <v>16</v>
      </c>
      <c r="N28" s="2">
        <v>10</v>
      </c>
      <c r="O28" s="5" t="s">
        <v>569</v>
      </c>
    </row>
    <row r="29" spans="4:15" x14ac:dyDescent="0.35">
      <c r="D29" t="s">
        <v>43</v>
      </c>
      <c r="H29" t="s">
        <v>570</v>
      </c>
      <c r="I29" t="s">
        <v>571</v>
      </c>
      <c r="J29">
        <v>27</v>
      </c>
      <c r="M29" t="s">
        <v>16</v>
      </c>
      <c r="N29" s="2">
        <v>10</v>
      </c>
      <c r="O29" s="5" t="s">
        <v>572</v>
      </c>
    </row>
    <row r="30" spans="4:15" hidden="1" x14ac:dyDescent="0.35">
      <c r="D30" t="s">
        <v>49</v>
      </c>
      <c r="F30" s="1" t="s">
        <v>573</v>
      </c>
      <c r="G30" s="1"/>
      <c r="H30" t="s">
        <v>574</v>
      </c>
      <c r="I30" t="s">
        <v>575</v>
      </c>
      <c r="M30" t="s">
        <v>16</v>
      </c>
      <c r="N30" s="2">
        <v>10</v>
      </c>
      <c r="O30" s="5" t="s">
        <v>576</v>
      </c>
    </row>
    <row r="31" spans="4:15" hidden="1" x14ac:dyDescent="0.35">
      <c r="D31" t="s">
        <v>49</v>
      </c>
      <c r="H31" t="s">
        <v>577</v>
      </c>
      <c r="I31" t="s">
        <v>578</v>
      </c>
      <c r="M31" t="s">
        <v>16</v>
      </c>
      <c r="N31" s="2">
        <v>10</v>
      </c>
      <c r="O31" s="5" t="s">
        <v>579</v>
      </c>
    </row>
    <row r="32" spans="4:15" hidden="1" x14ac:dyDescent="0.35">
      <c r="D32" t="s">
        <v>49</v>
      </c>
      <c r="H32" t="s">
        <v>580</v>
      </c>
      <c r="I32" t="s">
        <v>581</v>
      </c>
      <c r="M32" t="s">
        <v>16</v>
      </c>
      <c r="N32" s="2">
        <v>10</v>
      </c>
      <c r="O32" s="5" t="s">
        <v>377</v>
      </c>
    </row>
    <row r="33" spans="4:18" hidden="1" x14ac:dyDescent="0.35">
      <c r="D33" t="s">
        <v>49</v>
      </c>
      <c r="H33" t="s">
        <v>582</v>
      </c>
      <c r="I33" t="s">
        <v>583</v>
      </c>
      <c r="M33" t="s">
        <v>16</v>
      </c>
      <c r="N33" s="2">
        <v>10</v>
      </c>
      <c r="O33" s="5" t="s">
        <v>584</v>
      </c>
    </row>
    <row r="34" spans="4:18" hidden="1" x14ac:dyDescent="0.35">
      <c r="D34" t="s">
        <v>49</v>
      </c>
      <c r="H34" t="s">
        <v>585</v>
      </c>
      <c r="I34" t="s">
        <v>586</v>
      </c>
      <c r="M34" t="s">
        <v>16</v>
      </c>
      <c r="N34" s="2">
        <v>10</v>
      </c>
      <c r="O34" s="5" t="s">
        <v>587</v>
      </c>
    </row>
    <row r="35" spans="4:18" hidden="1" x14ac:dyDescent="0.35">
      <c r="D35" t="s">
        <v>49</v>
      </c>
      <c r="H35" t="s">
        <v>588</v>
      </c>
      <c r="I35" t="s">
        <v>589</v>
      </c>
      <c r="M35" t="s">
        <v>16</v>
      </c>
      <c r="N35" s="2">
        <v>10</v>
      </c>
      <c r="O35" s="5" t="s">
        <v>590</v>
      </c>
    </row>
    <row r="36" spans="4:18" hidden="1" x14ac:dyDescent="0.35">
      <c r="D36" t="s">
        <v>49</v>
      </c>
      <c r="H36" t="s">
        <v>591</v>
      </c>
      <c r="I36" t="s">
        <v>592</v>
      </c>
      <c r="M36" t="s">
        <v>16</v>
      </c>
      <c r="N36" s="2">
        <v>10</v>
      </c>
      <c r="O36" s="5" t="s">
        <v>593</v>
      </c>
    </row>
    <row r="37" spans="4:18" hidden="1" x14ac:dyDescent="0.35">
      <c r="D37" t="s">
        <v>49</v>
      </c>
      <c r="H37" t="s">
        <v>594</v>
      </c>
      <c r="I37" t="s">
        <v>595</v>
      </c>
      <c r="M37" t="s">
        <v>16</v>
      </c>
      <c r="N37" s="2">
        <v>10</v>
      </c>
      <c r="O37" s="5" t="s">
        <v>596</v>
      </c>
    </row>
    <row r="38" spans="4:18" hidden="1" x14ac:dyDescent="0.35">
      <c r="D38" t="s">
        <v>49</v>
      </c>
      <c r="H38" t="s">
        <v>597</v>
      </c>
      <c r="I38" t="s">
        <v>598</v>
      </c>
      <c r="M38" t="s">
        <v>16</v>
      </c>
      <c r="N38" s="2">
        <v>10</v>
      </c>
      <c r="O38" s="5" t="s">
        <v>599</v>
      </c>
    </row>
    <row r="39" spans="4:18" hidden="1" x14ac:dyDescent="0.35">
      <c r="D39" t="s">
        <v>49</v>
      </c>
      <c r="H39" t="s">
        <v>600</v>
      </c>
      <c r="I39" t="s">
        <v>601</v>
      </c>
      <c r="M39" t="s">
        <v>16</v>
      </c>
      <c r="N39" s="2">
        <v>10</v>
      </c>
      <c r="O39" s="5" t="s">
        <v>602</v>
      </c>
    </row>
    <row r="40" spans="4:18" hidden="1" x14ac:dyDescent="0.35">
      <c r="D40" t="s">
        <v>49</v>
      </c>
      <c r="H40" t="s">
        <v>603</v>
      </c>
      <c r="I40" t="s">
        <v>604</v>
      </c>
      <c r="M40" t="s">
        <v>16</v>
      </c>
      <c r="N40" s="2">
        <v>10</v>
      </c>
      <c r="O40" s="5" t="s">
        <v>605</v>
      </c>
    </row>
    <row r="41" spans="4:18" x14ac:dyDescent="0.35">
      <c r="D41" t="s">
        <v>43</v>
      </c>
      <c r="H41" t="s">
        <v>606</v>
      </c>
      <c r="I41" t="s">
        <v>607</v>
      </c>
      <c r="J41">
        <v>28</v>
      </c>
      <c r="M41" t="s">
        <v>16</v>
      </c>
      <c r="N41" s="2">
        <v>10</v>
      </c>
      <c r="O41" s="5" t="s">
        <v>608</v>
      </c>
    </row>
    <row r="42" spans="4:18" x14ac:dyDescent="0.35">
      <c r="D42" t="s">
        <v>43</v>
      </c>
      <c r="H42" t="s">
        <v>609</v>
      </c>
      <c r="I42" t="s">
        <v>610</v>
      </c>
      <c r="J42">
        <v>29</v>
      </c>
      <c r="M42" t="s">
        <v>16</v>
      </c>
      <c r="N42" s="2">
        <v>10</v>
      </c>
      <c r="O42" s="5" t="s">
        <v>611</v>
      </c>
    </row>
    <row r="43" spans="4:18" hidden="1" x14ac:dyDescent="0.35">
      <c r="D43" t="s">
        <v>49</v>
      </c>
      <c r="H43" t="s">
        <v>612</v>
      </c>
      <c r="I43" t="s">
        <v>613</v>
      </c>
      <c r="M43" t="s">
        <v>16</v>
      </c>
      <c r="N43" s="2">
        <v>10</v>
      </c>
      <c r="O43" s="5" t="s">
        <v>614</v>
      </c>
    </row>
    <row r="44" spans="4:18" hidden="1" x14ac:dyDescent="0.35">
      <c r="D44" t="s">
        <v>49</v>
      </c>
      <c r="H44" t="s">
        <v>615</v>
      </c>
      <c r="I44" t="s">
        <v>616</v>
      </c>
      <c r="M44" t="s">
        <v>16</v>
      </c>
      <c r="N44" s="2">
        <v>10</v>
      </c>
      <c r="O44" s="5" t="s">
        <v>617</v>
      </c>
    </row>
    <row r="45" spans="4:18" hidden="1" x14ac:dyDescent="0.35">
      <c r="D45" t="s">
        <v>49</v>
      </c>
      <c r="H45" t="s">
        <v>618</v>
      </c>
      <c r="I45" t="s">
        <v>619</v>
      </c>
      <c r="M45" t="s">
        <v>16</v>
      </c>
      <c r="N45" s="2">
        <v>10</v>
      </c>
      <c r="O45" s="5" t="s">
        <v>620</v>
      </c>
    </row>
    <row r="46" spans="4:18" hidden="1" x14ac:dyDescent="0.35">
      <c r="D46" t="s">
        <v>49</v>
      </c>
      <c r="H46" t="s">
        <v>621</v>
      </c>
      <c r="I46" t="s">
        <v>622</v>
      </c>
      <c r="M46" t="s">
        <v>16</v>
      </c>
      <c r="N46" s="2">
        <v>10</v>
      </c>
      <c r="O46" s="5" t="s">
        <v>623</v>
      </c>
    </row>
    <row r="47" spans="4:18" hidden="1" x14ac:dyDescent="0.35">
      <c r="D47" t="s">
        <v>49</v>
      </c>
      <c r="H47" t="s">
        <v>624</v>
      </c>
      <c r="I47" t="s">
        <v>625</v>
      </c>
      <c r="M47" t="s">
        <v>16</v>
      </c>
      <c r="N47" s="2">
        <v>10</v>
      </c>
      <c r="O47" s="5" t="s">
        <v>626</v>
      </c>
    </row>
    <row r="48" spans="4:18" hidden="1" x14ac:dyDescent="0.35">
      <c r="M48" t="str">
        <f>IFERROR(VLOOKUP($H48,'Field Definitions'!$A$1:$S$31597,4),"")</f>
        <v/>
      </c>
      <c r="N48" s="2" t="str">
        <f>IFERROR(VLOOKUP($H48,'Field Definitions'!$A$1:$S$31597,5),"")</f>
        <v/>
      </c>
      <c r="P48" t="str">
        <f>IF(IFERROR(VLOOKUP($H48,'Field Definitions'!$A$1:$S$31597,8),"")=0,"",IFERROR(VLOOKUP($H48,'Field Definitions'!$A$1:$S$31597,8),""))</f>
        <v/>
      </c>
      <c r="Q48" t="str">
        <f>IF(IFERROR(VLOOKUP($H48,'Field Definitions'!$A$1:$S$31597,9),"")=0,"",IFERROR(VLOOKUP($H48,'Field Definitions'!$A$1:$S$31597,9),""))</f>
        <v/>
      </c>
      <c r="R48" t="str">
        <f>IF(IFERROR(VLOOKUP($H48,'Field Definitions'!$A$1:$S$31597,10),"")=0,"",IFERROR(VLOOKUP($H48,'Field Definitions'!$A$1:$S$31597,10),""))</f>
        <v/>
      </c>
    </row>
    <row r="49" spans="13:18" hidden="1" x14ac:dyDescent="0.35">
      <c r="M49" t="str">
        <f>IFERROR(VLOOKUP($H49,'Field Definitions'!$A$1:$S$31597,4),"")</f>
        <v/>
      </c>
      <c r="N49" s="2" t="str">
        <f>IFERROR(VLOOKUP($H49,'Field Definitions'!$A$1:$S$31597,5),"")</f>
        <v/>
      </c>
      <c r="P49" t="str">
        <f>IF(IFERROR(VLOOKUP($H49,'Field Definitions'!$A$1:$S$31597,8),"")=0,"",IFERROR(VLOOKUP($H49,'Field Definitions'!$A$1:$S$31597,8),""))</f>
        <v/>
      </c>
      <c r="Q49" t="str">
        <f>IF(IFERROR(VLOOKUP($H49,'Field Definitions'!$A$1:$S$31597,9),"")=0,"",IFERROR(VLOOKUP($H49,'Field Definitions'!$A$1:$S$31597,9),""))</f>
        <v/>
      </c>
      <c r="R49" t="str">
        <f>IF(IFERROR(VLOOKUP($H49,'Field Definitions'!$A$1:$S$31597,10),"")=0,"",IFERROR(VLOOKUP($H49,'Field Definitions'!$A$1:$S$31597,10),""))</f>
        <v/>
      </c>
    </row>
    <row r="50" spans="13:18" hidden="1" x14ac:dyDescent="0.35">
      <c r="M50" t="str">
        <f>IFERROR(VLOOKUP($H50,'Field Definitions'!$A$1:$S$31597,4),"")</f>
        <v/>
      </c>
      <c r="N50" s="2" t="str">
        <f>IFERROR(VLOOKUP($H50,'Field Definitions'!$A$1:$S$31597,5),"")</f>
        <v/>
      </c>
      <c r="P50" t="str">
        <f>IF(IFERROR(VLOOKUP($H50,'Field Definitions'!$A$1:$S$31597,8),"")=0,"",IFERROR(VLOOKUP($H50,'Field Definitions'!$A$1:$S$31597,8),""))</f>
        <v/>
      </c>
      <c r="Q50" t="str">
        <f>IF(IFERROR(VLOOKUP($H50,'Field Definitions'!$A$1:$S$31597,9),"")=0,"",IFERROR(VLOOKUP($H50,'Field Definitions'!$A$1:$S$31597,9),""))</f>
        <v/>
      </c>
      <c r="R50" t="str">
        <f>IF(IFERROR(VLOOKUP($H50,'Field Definitions'!$A$1:$S$31597,10),"")=0,"",IFERROR(VLOOKUP($H50,'Field Definitions'!$A$1:$S$31597,10),""))</f>
        <v/>
      </c>
    </row>
    <row r="51" spans="13:18" hidden="1" x14ac:dyDescent="0.35">
      <c r="M51" t="str">
        <f>IFERROR(VLOOKUP($H51,'Field Definitions'!$A$1:$S$31597,4),"")</f>
        <v/>
      </c>
      <c r="N51" s="2" t="str">
        <f>IFERROR(VLOOKUP($H51,'Field Definitions'!$A$1:$S$31597,5),"")</f>
        <v/>
      </c>
      <c r="P51" t="str">
        <f>IF(IFERROR(VLOOKUP($H51,'Field Definitions'!$A$1:$S$31597,8),"")=0,"",IFERROR(VLOOKUP($H51,'Field Definitions'!$A$1:$S$31597,8),""))</f>
        <v/>
      </c>
      <c r="Q51" t="str">
        <f>IF(IFERROR(VLOOKUP($H51,'Field Definitions'!$A$1:$S$31597,9),"")=0,"",IFERROR(VLOOKUP($H51,'Field Definitions'!$A$1:$S$31597,9),""))</f>
        <v/>
      </c>
      <c r="R51" t="str">
        <f>IF(IFERROR(VLOOKUP($H51,'Field Definitions'!$A$1:$S$31597,10),"")=0,"",IFERROR(VLOOKUP($H51,'Field Definitions'!$A$1:$S$31597,10),""))</f>
        <v/>
      </c>
    </row>
    <row r="52" spans="13:18" hidden="1" x14ac:dyDescent="0.35">
      <c r="M52" t="str">
        <f>IFERROR(VLOOKUP($H52,'Field Definitions'!$A$1:$S$31597,4),"")</f>
        <v/>
      </c>
      <c r="N52" s="2" t="str">
        <f>IFERROR(VLOOKUP($H52,'Field Definitions'!$A$1:$S$31597,5),"")</f>
        <v/>
      </c>
      <c r="P52" t="str">
        <f>IF(IFERROR(VLOOKUP($H52,'Field Definitions'!$A$1:$S$31597,8),"")=0,"",IFERROR(VLOOKUP($H52,'Field Definitions'!$A$1:$S$31597,8),""))</f>
        <v/>
      </c>
      <c r="Q52" t="str">
        <f>IF(IFERROR(VLOOKUP($H52,'Field Definitions'!$A$1:$S$31597,9),"")=0,"",IFERROR(VLOOKUP($H52,'Field Definitions'!$A$1:$S$31597,9),""))</f>
        <v/>
      </c>
      <c r="R52" t="str">
        <f>IF(IFERROR(VLOOKUP($H52,'Field Definitions'!$A$1:$S$31597,10),"")=0,"",IFERROR(VLOOKUP($H52,'Field Definitions'!$A$1:$S$31597,10),""))</f>
        <v/>
      </c>
    </row>
    <row r="53" spans="13:18" hidden="1" x14ac:dyDescent="0.35">
      <c r="M53" t="str">
        <f>IFERROR(VLOOKUP($H53,'Field Definitions'!$A$1:$S$31597,4),"")</f>
        <v/>
      </c>
      <c r="N53" s="2" t="str">
        <f>IFERROR(VLOOKUP($H53,'Field Definitions'!$A$1:$S$31597,5),"")</f>
        <v/>
      </c>
      <c r="P53" t="str">
        <f>IF(IFERROR(VLOOKUP($H53,'Field Definitions'!$A$1:$S$31597,8),"")=0,"",IFERROR(VLOOKUP($H53,'Field Definitions'!$A$1:$S$31597,8),""))</f>
        <v/>
      </c>
      <c r="Q53" t="str">
        <f>IF(IFERROR(VLOOKUP($H53,'Field Definitions'!$A$1:$S$31597,9),"")=0,"",IFERROR(VLOOKUP($H53,'Field Definitions'!$A$1:$S$31597,9),""))</f>
        <v/>
      </c>
      <c r="R53" t="str">
        <f>IF(IFERROR(VLOOKUP($H53,'Field Definitions'!$A$1:$S$31597,10),"")=0,"",IFERROR(VLOOKUP($H53,'Field Definitions'!$A$1:$S$31597,10),""))</f>
        <v/>
      </c>
    </row>
    <row r="54" spans="13:18" hidden="1" x14ac:dyDescent="0.35">
      <c r="M54" t="str">
        <f>IFERROR(VLOOKUP($H54,'Field Definitions'!$A$1:$S$31597,4),"")</f>
        <v/>
      </c>
      <c r="N54" s="2" t="str">
        <f>IFERROR(VLOOKUP($H54,'Field Definitions'!$A$1:$S$31597,5),"")</f>
        <v/>
      </c>
      <c r="P54" t="str">
        <f>IF(IFERROR(VLOOKUP($H54,'Field Definitions'!$A$1:$S$31597,8),"")=0,"",IFERROR(VLOOKUP($H54,'Field Definitions'!$A$1:$S$31597,8),""))</f>
        <v/>
      </c>
      <c r="Q54" t="str">
        <f>IF(IFERROR(VLOOKUP($H54,'Field Definitions'!$A$1:$S$31597,9),"")=0,"",IFERROR(VLOOKUP($H54,'Field Definitions'!$A$1:$S$31597,9),""))</f>
        <v/>
      </c>
      <c r="R54" t="str">
        <f>IF(IFERROR(VLOOKUP($H54,'Field Definitions'!$A$1:$S$31597,10),"")=0,"",IFERROR(VLOOKUP($H54,'Field Definitions'!$A$1:$S$31597,10),""))</f>
        <v/>
      </c>
    </row>
    <row r="55" spans="13:18" hidden="1" x14ac:dyDescent="0.35">
      <c r="M55" t="str">
        <f>IFERROR(VLOOKUP($H55,'Field Definitions'!$A$1:$S$31597,4),"")</f>
        <v/>
      </c>
      <c r="N55" s="2" t="str">
        <f>IFERROR(VLOOKUP($H55,'Field Definitions'!$A$1:$S$31597,5),"")</f>
        <v/>
      </c>
      <c r="P55" t="str">
        <f>IF(IFERROR(VLOOKUP($H55,'Field Definitions'!$A$1:$S$31597,8),"")=0,"",IFERROR(VLOOKUP($H55,'Field Definitions'!$A$1:$S$31597,8),""))</f>
        <v/>
      </c>
      <c r="Q55" t="str">
        <f>IF(IFERROR(VLOOKUP($H55,'Field Definitions'!$A$1:$S$31597,9),"")=0,"",IFERROR(VLOOKUP($H55,'Field Definitions'!$A$1:$S$31597,9),""))</f>
        <v/>
      </c>
      <c r="R55" t="str">
        <f>IF(IFERROR(VLOOKUP($H55,'Field Definitions'!$A$1:$S$31597,10),"")=0,"",IFERROR(VLOOKUP($H55,'Field Definitions'!$A$1:$S$31597,10),""))</f>
        <v/>
      </c>
    </row>
    <row r="56" spans="13:18" hidden="1" x14ac:dyDescent="0.35">
      <c r="M56" t="str">
        <f>IFERROR(VLOOKUP($H56,'Field Definitions'!$A$1:$S$31597,4),"")</f>
        <v/>
      </c>
      <c r="N56" s="2" t="str">
        <f>IFERROR(VLOOKUP($H56,'Field Definitions'!$A$1:$S$31597,5),"")</f>
        <v/>
      </c>
      <c r="P56" t="str">
        <f>IF(IFERROR(VLOOKUP($H56,'Field Definitions'!$A$1:$S$31597,8),"")=0,"",IFERROR(VLOOKUP($H56,'Field Definitions'!$A$1:$S$31597,8),""))</f>
        <v/>
      </c>
      <c r="Q56" t="str">
        <f>IF(IFERROR(VLOOKUP($H56,'Field Definitions'!$A$1:$S$31597,9),"")=0,"",IFERROR(VLOOKUP($H56,'Field Definitions'!$A$1:$S$31597,9),""))</f>
        <v/>
      </c>
      <c r="R56" t="str">
        <f>IF(IFERROR(VLOOKUP($H56,'Field Definitions'!$A$1:$S$31597,10),"")=0,"",IFERROR(VLOOKUP($H56,'Field Definitions'!$A$1:$S$31597,10),""))</f>
        <v/>
      </c>
    </row>
    <row r="57" spans="13:18" hidden="1" x14ac:dyDescent="0.35">
      <c r="M57" t="str">
        <f>IFERROR(VLOOKUP($H57,'Field Definitions'!$A$1:$S$31597,4),"")</f>
        <v/>
      </c>
      <c r="N57" s="2" t="str">
        <f>IFERROR(VLOOKUP($H57,'Field Definitions'!$A$1:$S$31597,5),"")</f>
        <v/>
      </c>
      <c r="P57" t="str">
        <f>IF(IFERROR(VLOOKUP($H57,'Field Definitions'!$A$1:$S$31597,8),"")=0,"",IFERROR(VLOOKUP($H57,'Field Definitions'!$A$1:$S$31597,8),""))</f>
        <v/>
      </c>
      <c r="Q57" t="str">
        <f>IF(IFERROR(VLOOKUP($H57,'Field Definitions'!$A$1:$S$31597,9),"")=0,"",IFERROR(VLOOKUP($H57,'Field Definitions'!$A$1:$S$31597,9),""))</f>
        <v/>
      </c>
      <c r="R57" t="str">
        <f>IF(IFERROR(VLOOKUP($H57,'Field Definitions'!$A$1:$S$31597,10),"")=0,"",IFERROR(VLOOKUP($H57,'Field Definitions'!$A$1:$S$31597,10),""))</f>
        <v/>
      </c>
    </row>
    <row r="58" spans="13:18" hidden="1" x14ac:dyDescent="0.35">
      <c r="M58" t="str">
        <f>IFERROR(VLOOKUP($H58,'Field Definitions'!$A$1:$S$31597,4),"")</f>
        <v/>
      </c>
      <c r="N58" s="2" t="str">
        <f>IFERROR(VLOOKUP($H58,'Field Definitions'!$A$1:$S$31597,5),"")</f>
        <v/>
      </c>
      <c r="P58" t="str">
        <f>IF(IFERROR(VLOOKUP($H58,'Field Definitions'!$A$1:$S$31597,8),"")=0,"",IFERROR(VLOOKUP($H58,'Field Definitions'!$A$1:$S$31597,8),""))</f>
        <v/>
      </c>
      <c r="Q58" t="str">
        <f>IF(IFERROR(VLOOKUP($H58,'Field Definitions'!$A$1:$S$31597,9),"")=0,"",IFERROR(VLOOKUP($H58,'Field Definitions'!$A$1:$S$31597,9),""))</f>
        <v/>
      </c>
      <c r="R58" t="str">
        <f>IF(IFERROR(VLOOKUP($H58,'Field Definitions'!$A$1:$S$31597,10),"")=0,"",IFERROR(VLOOKUP($H58,'Field Definitions'!$A$1:$S$31597,10),""))</f>
        <v/>
      </c>
    </row>
    <row r="65" spans="15:15" x14ac:dyDescent="0.35">
      <c r="O65" s="13"/>
    </row>
    <row r="80" spans="15:15" x14ac:dyDescent="0.35">
      <c r="O80" s="13"/>
    </row>
    <row r="95" spans="15:15" x14ac:dyDescent="0.35">
      <c r="O95" s="13"/>
    </row>
  </sheetData>
  <autoFilter ref="A1:S58" xr:uid="{00000000-0001-0000-0600-000000000000}">
    <filterColumn colId="0" showButton="0"/>
    <filterColumn colId="1" showButton="0"/>
    <filterColumn colId="3">
      <filters>
        <filter val="MVP"/>
      </filters>
    </filterColumn>
    <filterColumn colId="6" showButton="0"/>
    <filterColumn colId="7" showButton="0"/>
    <filterColumn colId="8" showButton="0"/>
    <filterColumn colId="9" showButton="0"/>
    <filterColumn colId="10" showButton="0"/>
    <filterColumn colId="11" showButton="0"/>
    <filterColumn colId="12" showButton="0"/>
  </autoFilter>
  <customSheetViews>
    <customSheetView guid="{FB5AE52C-21F1-4300-A1CB-6780D7F734A7}" scale="90">
      <pane ySplit="1" topLeftCell="A2" activePane="bottomLeft" state="frozen"/>
      <selection pane="bottomLeft"/>
      <pageMargins left="0" right="0" top="0" bottom="0" header="0" footer="0"/>
      <pageSetup orientation="portrait" r:id="rId1"/>
    </customSheetView>
  </customSheetViews>
  <mergeCells count="2">
    <mergeCell ref="G1:N1"/>
    <mergeCell ref="A1:C1"/>
  </mergeCells>
  <conditionalFormatting sqref="E5:E77">
    <cfRule type="expression" dxfId="70" priority="1">
      <formula>AND(D5="MVP",E5&lt;&gt;"MVP")</formula>
    </cfRule>
  </conditionalFormatting>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9" filterMode="1"/>
  <dimension ref="A1:X177"/>
  <sheetViews>
    <sheetView topLeftCell="C1" zoomScale="70" zoomScaleNormal="70" workbookViewId="0">
      <pane ySplit="2" topLeftCell="A3" activePane="bottomLeft" state="frozen"/>
      <selection sqref="A1:C1"/>
      <selection pane="bottomLeft" activeCell="L5" sqref="L5"/>
    </sheetView>
  </sheetViews>
  <sheetFormatPr defaultRowHeight="15" customHeight="1" x14ac:dyDescent="0.35"/>
  <cols>
    <col min="1" max="1" width="18.54296875" customWidth="1"/>
    <col min="2" max="2" width="19.1796875" customWidth="1"/>
    <col min="3" max="3" width="27.81640625" customWidth="1"/>
    <col min="4" max="4" width="25.26953125" customWidth="1"/>
    <col min="5" max="5" width="12.453125" customWidth="1"/>
    <col min="6" max="6" width="20.54296875" bestFit="1" customWidth="1"/>
    <col min="7" max="7" width="16.26953125" bestFit="1" customWidth="1"/>
    <col min="8" max="8" width="28.81640625" bestFit="1" customWidth="1"/>
    <col min="9" max="9" width="29.81640625" bestFit="1" customWidth="1"/>
    <col min="10" max="10" width="8.26953125" bestFit="1" customWidth="1"/>
    <col min="11" max="11" width="10.1796875" style="15" bestFit="1" customWidth="1"/>
    <col min="12" max="12" width="39.453125" style="3" customWidth="1"/>
    <col min="13" max="13" width="12.1796875" customWidth="1"/>
    <col min="14" max="14" width="7" bestFit="1" customWidth="1"/>
    <col min="15" max="15" width="21.7265625" style="5" bestFit="1" customWidth="1"/>
    <col min="16" max="16" width="21.7265625" style="5" customWidth="1"/>
    <col min="17" max="17" width="21.7265625" style="5" bestFit="1" customWidth="1"/>
    <col min="18" max="18" width="4.54296875" bestFit="1" customWidth="1"/>
    <col min="19" max="19" width="12.54296875" bestFit="1" customWidth="1"/>
    <col min="20" max="20" width="12.7265625" bestFit="1" customWidth="1"/>
    <col min="21" max="21" width="75.81640625" bestFit="1" customWidth="1"/>
  </cols>
  <sheetData>
    <row r="1" spans="1:24" ht="14.5" x14ac:dyDescent="0.35">
      <c r="A1" s="80" t="s">
        <v>227</v>
      </c>
      <c r="B1" s="81"/>
      <c r="C1" s="82"/>
      <c r="D1" s="46" t="s">
        <v>233</v>
      </c>
      <c r="E1" s="50">
        <f>COUNTIF(D6:D79,"MVP")-COUNTIF(E6:E79,"MVP")</f>
        <v>0</v>
      </c>
      <c r="G1" s="83" t="s">
        <v>228</v>
      </c>
      <c r="H1" s="83"/>
      <c r="I1" s="83"/>
      <c r="J1" s="83"/>
      <c r="K1" s="83"/>
      <c r="L1" s="83"/>
      <c r="M1" s="83"/>
      <c r="N1" s="83"/>
      <c r="Q1"/>
    </row>
    <row r="2" spans="1:24" ht="14.5" x14ac:dyDescent="0.35">
      <c r="A2" s="4" t="s">
        <v>229</v>
      </c>
      <c r="B2" s="4" t="s">
        <v>230</v>
      </c>
      <c r="C2" s="4"/>
      <c r="D2" s="4"/>
      <c r="E2" s="4"/>
      <c r="F2" s="4"/>
      <c r="G2" s="4" t="s">
        <v>495</v>
      </c>
      <c r="H2" s="4" t="s">
        <v>496</v>
      </c>
      <c r="I2" s="4" t="s">
        <v>235</v>
      </c>
      <c r="J2" s="7" t="s">
        <v>236</v>
      </c>
      <c r="K2" s="17" t="s">
        <v>38</v>
      </c>
      <c r="L2" s="8" t="s">
        <v>237</v>
      </c>
      <c r="M2" s="8" t="s">
        <v>14</v>
      </c>
      <c r="N2" s="8" t="s">
        <v>238</v>
      </c>
      <c r="O2" s="12" t="s">
        <v>549</v>
      </c>
      <c r="P2" s="12" t="s">
        <v>549</v>
      </c>
      <c r="Q2" s="12" t="s">
        <v>549</v>
      </c>
      <c r="R2" s="8" t="s">
        <v>242</v>
      </c>
      <c r="S2" s="8" t="s">
        <v>243</v>
      </c>
      <c r="T2" s="8" t="s">
        <v>244</v>
      </c>
      <c r="U2" s="4" t="s">
        <v>245</v>
      </c>
    </row>
    <row r="3" spans="1:24" ht="14.5" x14ac:dyDescent="0.35">
      <c r="D3" t="s">
        <v>43</v>
      </c>
      <c r="E3" t="s">
        <v>43</v>
      </c>
      <c r="I3" t="s">
        <v>627</v>
      </c>
      <c r="J3" s="9">
        <v>1</v>
      </c>
      <c r="K3" s="15" t="s">
        <v>46</v>
      </c>
      <c r="M3" s="3"/>
      <c r="N3" s="3"/>
      <c r="O3" s="12"/>
      <c r="P3" s="12"/>
      <c r="Q3" s="12"/>
      <c r="R3" s="3"/>
      <c r="S3" s="3"/>
      <c r="T3" s="3"/>
    </row>
    <row r="4" spans="1:24" ht="14.5" x14ac:dyDescent="0.35">
      <c r="A4" t="s">
        <v>248</v>
      </c>
      <c r="D4" t="s">
        <v>43</v>
      </c>
      <c r="E4" t="s">
        <v>43</v>
      </c>
      <c r="G4" t="s">
        <v>628</v>
      </c>
      <c r="H4" t="s">
        <v>249</v>
      </c>
      <c r="I4" t="s">
        <v>165</v>
      </c>
      <c r="J4" s="9">
        <v>2</v>
      </c>
      <c r="K4" s="15" t="s">
        <v>46</v>
      </c>
      <c r="M4" s="3"/>
      <c r="N4" s="3"/>
      <c r="O4" s="12"/>
      <c r="P4" s="12"/>
      <c r="Q4" s="12"/>
      <c r="R4" s="3"/>
      <c r="S4" s="3"/>
      <c r="T4" s="3"/>
    </row>
    <row r="5" spans="1:24" ht="14.5" x14ac:dyDescent="0.35">
      <c r="A5" t="s">
        <v>629</v>
      </c>
      <c r="D5" t="s">
        <v>43</v>
      </c>
      <c r="E5" t="s">
        <v>43</v>
      </c>
      <c r="I5" t="s">
        <v>167</v>
      </c>
      <c r="J5" s="9">
        <v>3</v>
      </c>
      <c r="K5" s="15" t="s">
        <v>46</v>
      </c>
      <c r="L5" s="3" t="s">
        <v>630</v>
      </c>
      <c r="M5" s="3"/>
      <c r="N5" s="3"/>
      <c r="O5" s="12"/>
      <c r="P5" s="12"/>
      <c r="Q5" s="12"/>
      <c r="R5" s="3"/>
      <c r="S5" s="3"/>
      <c r="T5" s="3"/>
    </row>
    <row r="6" spans="1:24" ht="43.5" x14ac:dyDescent="0.35">
      <c r="D6" t="s">
        <v>43</v>
      </c>
      <c r="E6" t="s">
        <v>43</v>
      </c>
      <c r="F6" s="1" t="s">
        <v>252</v>
      </c>
      <c r="G6" t="str">
        <f>IFERROR(VLOOKUP(H6,'Field Definitions'!$A$1:$S$31597,3),"")</f>
        <v>ARRELATIONSHIP</v>
      </c>
      <c r="H6" t="s">
        <v>631</v>
      </c>
      <c r="I6" t="str">
        <f>IFERROR(VLOOKUP(H6,'Field Definitions'!$A$1:$S$31597,2),"")</f>
        <v>Relationship type key</v>
      </c>
      <c r="J6">
        <v>4</v>
      </c>
      <c r="K6" s="15" t="s">
        <v>46</v>
      </c>
      <c r="L6" s="3" t="s">
        <v>632</v>
      </c>
      <c r="M6" t="str">
        <f>IFERROR(VLOOKUP($H6,'Field Definitions'!$A$1:$S$31597,4),"")</f>
        <v>CHR</v>
      </c>
      <c r="N6">
        <f>IFERROR(VLOOKUP($H6,'Field Definitions'!$A$1:$S$31597,5),"")</f>
        <v>10</v>
      </c>
      <c r="O6" s="5" t="s">
        <v>633</v>
      </c>
      <c r="P6" s="5" t="s">
        <v>634</v>
      </c>
      <c r="Q6" s="5" t="s">
        <v>635</v>
      </c>
      <c r="R6" t="str">
        <f>IF(IFERROR(VLOOKUP($H6,'Field Definitions'!$A$1:$S$31597,8),"")=0,"",IFERROR(VLOOKUP($H6,'Field Definitions'!$A$1:$S$31597,8),""))</f>
        <v/>
      </c>
      <c r="S6" t="str">
        <f>IF(IFERROR(VLOOKUP($H6,'Field Definitions'!$A$1:$S$31597,9),"")=0,"",IFERROR(VLOOKUP($H6,'Field Definitions'!$A$1:$S$31597,9),""))</f>
        <v/>
      </c>
      <c r="T6" t="str">
        <f>IF(IFERROR(VLOOKUP($H6,'Field Definitions'!$A$1:$S$31597,10),"")=0,"",IFERROR(VLOOKUP($H6,'Field Definitions'!$A$1:$S$31597,10),""))</f>
        <v>ARRELTYPE</v>
      </c>
      <c r="U6" t="s">
        <v>636</v>
      </c>
      <c r="X6" t="str">
        <f>";PRTY^"&amp;J6&amp;"^"&amp;M6&amp;"^"&amp;N6</f>
        <v>;PRTY^4^CHR^10</v>
      </c>
    </row>
    <row r="7" spans="1:24" ht="14.5" x14ac:dyDescent="0.35">
      <c r="D7" t="s">
        <v>43</v>
      </c>
      <c r="E7" t="s">
        <v>43</v>
      </c>
      <c r="G7" t="str">
        <f>IFERROR(VLOOKUP(H7,'Field Definitions'!$A$1:$S$31597,3),"")</f>
        <v>ARRELATIONSHIP</v>
      </c>
      <c r="H7" t="s">
        <v>637</v>
      </c>
      <c r="I7" t="str">
        <f>IFERROR(VLOOKUP(H7,'Field Definitions'!$A$1:$S$31597,2),"")</f>
        <v>Responsible</v>
      </c>
      <c r="J7">
        <v>5</v>
      </c>
      <c r="K7" s="15" t="s">
        <v>46</v>
      </c>
      <c r="L7" s="3" t="s">
        <v>416</v>
      </c>
      <c r="M7" t="str">
        <f>IFERROR(VLOOKUP($H7,'Field Definitions'!$A$1:$S$31597,4),"")</f>
        <v>CHR</v>
      </c>
      <c r="N7">
        <f>IFERROR(VLOOKUP($H7,'Field Definitions'!$A$1:$S$31597,5),"")</f>
        <v>1</v>
      </c>
      <c r="O7" s="5" t="s">
        <v>297</v>
      </c>
      <c r="P7" s="5" t="s">
        <v>297</v>
      </c>
      <c r="Q7" s="5" t="s">
        <v>294</v>
      </c>
      <c r="R7" t="str">
        <f>IF(IFERROR(VLOOKUP($H7,'Field Definitions'!$A$1:$S$31597,8),"")=0,"",IFERROR(VLOOKUP($H7,'Field Definitions'!$A$1:$S$31597,8),""))</f>
        <v/>
      </c>
      <c r="S7" t="str">
        <f>IF(IFERROR(VLOOKUP($H7,'Field Definitions'!$A$1:$S$31597,9),"")=0,"",IFERROR(VLOOKUP($H7,'Field Definitions'!$A$1:$S$31597,9),""))</f>
        <v/>
      </c>
      <c r="T7" t="str">
        <f>IF(IFERROR(VLOOKUP($H7,'Field Definitions'!$A$1:$S$31597,10),"")=0,"",IFERROR(VLOOKUP($H7,'Field Definitions'!$A$1:$S$31597,10),""))</f>
        <v/>
      </c>
      <c r="U7" t="str">
        <f>IF(IFERROR(VLOOKUP($H7,'Field Definitions'!$A$1:$S$31597,12),"")=0,"",IFERROR(VLOOKUP($H7,'Field Definitions'!$A$1:$S$31597,12),""))</f>
        <v>Y|Yes|~N|No|</v>
      </c>
      <c r="X7" t="str">
        <f t="shared" ref="X7:X71" si="0">";PRTY^"&amp;J7&amp;"^"&amp;M7&amp;"^"&amp;N7</f>
        <v>;PRTY^5^CHR^1</v>
      </c>
    </row>
    <row r="8" spans="1:24" ht="14.5" x14ac:dyDescent="0.35">
      <c r="D8" t="s">
        <v>43</v>
      </c>
      <c r="E8" t="s">
        <v>43</v>
      </c>
      <c r="G8" t="str">
        <f>IFERROR(VLOOKUP(H8,'Field Definitions'!$A$1:$S$31597,3),"")</f>
        <v>ARENTITY</v>
      </c>
      <c r="H8" t="s">
        <v>638</v>
      </c>
      <c r="I8" t="str">
        <f>IFERROR(VLOOKUP(H8,'Field Definitions'!$A$1:$S$31597,2),"")</f>
        <v>First Name</v>
      </c>
      <c r="J8">
        <v>6</v>
      </c>
      <c r="M8" t="str">
        <f>IFERROR(VLOOKUP($H8,'Field Definitions'!$A$1:$S$31597,4),"")</f>
        <v>CHR</v>
      </c>
      <c r="N8">
        <f>IFERROR(VLOOKUP($H8,'Field Definitions'!$A$1:$S$31597,5),"")</f>
        <v>40</v>
      </c>
      <c r="O8" s="5" t="s">
        <v>639</v>
      </c>
      <c r="P8" s="5" t="s">
        <v>640</v>
      </c>
      <c r="Q8" s="5" t="s">
        <v>639</v>
      </c>
      <c r="R8" t="str">
        <f>IF(IFERROR(VLOOKUP($H8,'Field Definitions'!$A$1:$S$31597,8),"")=0,"",IFERROR(VLOOKUP($H8,'Field Definitions'!$A$1:$S$31597,8),""))</f>
        <v/>
      </c>
      <c r="S8" t="str">
        <f>IF(IFERROR(VLOOKUP($H8,'Field Definitions'!$A$1:$S$31597,9),"")=0,"",IFERROR(VLOOKUP($H8,'Field Definitions'!$A$1:$S$31597,9),""))</f>
        <v/>
      </c>
      <c r="T8" t="str">
        <f>IF(IFERROR(VLOOKUP($H8,'Field Definitions'!$A$1:$S$31597,10),"")=0,"",IFERROR(VLOOKUP($H8,'Field Definitions'!$A$1:$S$31597,10),""))</f>
        <v/>
      </c>
      <c r="U8" t="str">
        <f>IF(IFERROR(VLOOKUP($H8,'Field Definitions'!$A$1:$S$31597,12),"")=0,"",IFERROR(VLOOKUP($H8,'Field Definitions'!$A$1:$S$31597,12),""))</f>
        <v/>
      </c>
      <c r="X8" t="str">
        <f t="shared" si="0"/>
        <v>;PRTY^6^CHR^40</v>
      </c>
    </row>
    <row r="9" spans="1:24" ht="14.5" x14ac:dyDescent="0.35">
      <c r="D9" t="s">
        <v>43</v>
      </c>
      <c r="E9" t="s">
        <v>43</v>
      </c>
      <c r="G9" t="s">
        <v>641</v>
      </c>
      <c r="H9" t="s">
        <v>642</v>
      </c>
      <c r="I9" t="s">
        <v>643</v>
      </c>
      <c r="J9">
        <v>7</v>
      </c>
      <c r="K9"/>
      <c r="L9"/>
      <c r="M9" t="s">
        <v>18</v>
      </c>
      <c r="N9">
        <v>45</v>
      </c>
      <c r="O9"/>
      <c r="P9" s="5" t="s">
        <v>297</v>
      </c>
      <c r="Q9"/>
      <c r="X9" t="str">
        <f>";PRTY^"&amp;J9&amp;"^"&amp;M9&amp;"^"&amp;N9</f>
        <v>;PRTY^7^CHR^45</v>
      </c>
    </row>
    <row r="10" spans="1:24" ht="14.5" x14ac:dyDescent="0.35">
      <c r="D10" t="s">
        <v>43</v>
      </c>
      <c r="E10" t="s">
        <v>43</v>
      </c>
      <c r="G10" t="str">
        <f>IFERROR(VLOOKUP(H10,'Field Definitions'!$A$1:$S$31597,3),"")</f>
        <v>ARENTITY</v>
      </c>
      <c r="H10" t="s">
        <v>644</v>
      </c>
      <c r="I10" t="str">
        <f>IFERROR(VLOOKUP(H10,'Field Definitions'!$A$1:$S$31597,2),"")</f>
        <v>Last Name</v>
      </c>
      <c r="J10">
        <v>8</v>
      </c>
      <c r="K10" s="15" t="s">
        <v>46</v>
      </c>
      <c r="M10" t="str">
        <f>IFERROR(VLOOKUP($H10,'Field Definitions'!$A$1:$S$31597,4),"")</f>
        <v>CHR</v>
      </c>
      <c r="N10">
        <f>IFERROR(VLOOKUP($H10,'Field Definitions'!$A$1:$S$31597,5),"")</f>
        <v>100</v>
      </c>
      <c r="O10" s="5" t="s">
        <v>645</v>
      </c>
      <c r="P10" s="5" t="s">
        <v>646</v>
      </c>
      <c r="Q10" s="5" t="s">
        <v>647</v>
      </c>
      <c r="R10" t="str">
        <f>IF(IFERROR(VLOOKUP($H10,'Field Definitions'!$A$1:$S$31597,8),"")=0,"",IFERROR(VLOOKUP($H10,'Field Definitions'!$A$1:$S$31597,8),""))</f>
        <v/>
      </c>
      <c r="S10" t="str">
        <f>IF(IFERROR(VLOOKUP($H10,'Field Definitions'!$A$1:$S$31597,9),"")=0,"",IFERROR(VLOOKUP($H10,'Field Definitions'!$A$1:$S$31597,9),""))</f>
        <v/>
      </c>
      <c r="T10" t="str">
        <f>IF(IFERROR(VLOOKUP($H10,'Field Definitions'!$A$1:$S$31597,10),"")=0,"",IFERROR(VLOOKUP($H10,'Field Definitions'!$A$1:$S$31597,10),""))</f>
        <v/>
      </c>
      <c r="U10" t="str">
        <f>IF(IFERROR(VLOOKUP($H10,'Field Definitions'!$A$1:$S$31597,12),"")=0,"",IFERROR(VLOOKUP($H10,'Field Definitions'!$A$1:$S$31597,12),""))</f>
        <v/>
      </c>
      <c r="X10" t="str">
        <f t="shared" si="0"/>
        <v>;PRTY^8^CHR^100</v>
      </c>
    </row>
    <row r="11" spans="1:24" ht="14.5" x14ac:dyDescent="0.35">
      <c r="D11" t="s">
        <v>43</v>
      </c>
      <c r="E11" t="s">
        <v>43</v>
      </c>
      <c r="G11" t="str">
        <f>IFERROR(VLOOKUP(H11,'Field Definitions'!$A$1:$S$31597,3),"")</f>
        <v>ARENTITY</v>
      </c>
      <c r="H11" t="s">
        <v>648</v>
      </c>
      <c r="I11" t="str">
        <f>IFERROR(VLOOKUP(H11,'Field Definitions'!$A$1:$S$31597,2),"")</f>
        <v>Address Line</v>
      </c>
      <c r="J11">
        <v>9</v>
      </c>
      <c r="M11" t="str">
        <f>IFERROR(VLOOKUP($H11,'Field Definitions'!$A$1:$S$31597,4),"")</f>
        <v>CHR</v>
      </c>
      <c r="N11">
        <v>150</v>
      </c>
      <c r="O11" s="5" t="s">
        <v>649</v>
      </c>
      <c r="P11" s="5" t="s">
        <v>649</v>
      </c>
      <c r="Q11" s="5" t="s">
        <v>649</v>
      </c>
      <c r="R11" t="str">
        <f>IF(IFERROR(VLOOKUP($H11,'Field Definitions'!$A$1:$S$31597,8),"")=0,"",IFERROR(VLOOKUP($H11,'Field Definitions'!$A$1:$S$31597,8),""))</f>
        <v/>
      </c>
      <c r="S11" t="str">
        <f>IF(IFERROR(VLOOKUP($H11,'Field Definitions'!$A$1:$S$31597,9),"")=0,"",IFERROR(VLOOKUP($H11,'Field Definitions'!$A$1:$S$31597,9),""))</f>
        <v/>
      </c>
      <c r="T11" t="str">
        <f>IF(IFERROR(VLOOKUP($H11,'Field Definitions'!$A$1:$S$31597,10),"")=0,"",IFERROR(VLOOKUP($H11,'Field Definitions'!$A$1:$S$31597,10),""))</f>
        <v/>
      </c>
      <c r="U11" t="str">
        <f>IF(IFERROR(VLOOKUP($H11,'Field Definitions'!$A$1:$S$31597,12),"")=0,"",IFERROR(VLOOKUP($H11,'Field Definitions'!$A$1:$S$31597,12),""))</f>
        <v/>
      </c>
      <c r="X11" t="str">
        <f t="shared" si="0"/>
        <v>;PRTY^9^CHR^150</v>
      </c>
    </row>
    <row r="12" spans="1:24" ht="14.5" x14ac:dyDescent="0.35">
      <c r="D12" t="s">
        <v>43</v>
      </c>
      <c r="E12" t="s">
        <v>43</v>
      </c>
      <c r="G12" t="str">
        <f>IFERROR(VLOOKUP(H12,'Field Definitions'!$A$1:$S$31597,3),"")</f>
        <v>ARENTITY</v>
      </c>
      <c r="H12" t="s">
        <v>650</v>
      </c>
      <c r="I12" t="str">
        <f>IFERROR(VLOOKUP(H12,'Field Definitions'!$A$1:$S$31597,2),"")</f>
        <v>Address Unit (Apt#, POBox #)</v>
      </c>
      <c r="J12">
        <v>10</v>
      </c>
      <c r="M12" t="str">
        <f>IFERROR(VLOOKUP($H12,'Field Definitions'!$A$1:$S$31597,4),"")</f>
        <v>CHR</v>
      </c>
      <c r="N12">
        <v>150</v>
      </c>
      <c r="O12" s="5" t="s">
        <v>651</v>
      </c>
      <c r="P12" s="5" t="s">
        <v>652</v>
      </c>
      <c r="Q12" s="5" t="s">
        <v>651</v>
      </c>
      <c r="R12" t="str">
        <f>IF(IFERROR(VLOOKUP($H12,'Field Definitions'!$A$1:$S$31597,8),"")=0,"",IFERROR(VLOOKUP($H12,'Field Definitions'!$A$1:$S$31597,8),""))</f>
        <v/>
      </c>
      <c r="S12" t="str">
        <f>IF(IFERROR(VLOOKUP($H12,'Field Definitions'!$A$1:$S$31597,9),"")=0,"",IFERROR(VLOOKUP($H12,'Field Definitions'!$A$1:$S$31597,9),""))</f>
        <v/>
      </c>
      <c r="T12" t="str">
        <f>IF(IFERROR(VLOOKUP($H12,'Field Definitions'!$A$1:$S$31597,10),"")=0,"",IFERROR(VLOOKUP($H12,'Field Definitions'!$A$1:$S$31597,10),""))</f>
        <v/>
      </c>
      <c r="U12" t="str">
        <f>IF(IFERROR(VLOOKUP($H12,'Field Definitions'!$A$1:$S$31597,12),"")=0,"",IFERROR(VLOOKUP($H12,'Field Definitions'!$A$1:$S$31597,12),""))</f>
        <v/>
      </c>
      <c r="X12" t="str">
        <f t="shared" si="0"/>
        <v>;PRTY^10^CHR^150</v>
      </c>
    </row>
    <row r="13" spans="1:24" ht="14.5" x14ac:dyDescent="0.35">
      <c r="D13" t="s">
        <v>43</v>
      </c>
      <c r="E13" t="s">
        <v>43</v>
      </c>
      <c r="G13" t="str">
        <f>IFERROR(VLOOKUP(H13,'Field Definitions'!$A$1:$S$31597,3),"")</f>
        <v>ARENTITY</v>
      </c>
      <c r="H13" t="s">
        <v>653</v>
      </c>
      <c r="I13" t="str">
        <f>IFERROR(VLOOKUP(H13,'Field Definitions'!$A$1:$S$31597,2),"")</f>
        <v>City</v>
      </c>
      <c r="J13">
        <v>11</v>
      </c>
      <c r="M13" t="str">
        <f>IFERROR(VLOOKUP($H13,'Field Definitions'!$A$1:$S$31597,4),"")</f>
        <v>CHR</v>
      </c>
      <c r="N13">
        <v>50</v>
      </c>
      <c r="O13" s="5" t="s">
        <v>654</v>
      </c>
      <c r="P13" s="5" t="s">
        <v>654</v>
      </c>
      <c r="Q13" s="5" t="s">
        <v>654</v>
      </c>
      <c r="R13" t="str">
        <f>IF(IFERROR(VLOOKUP($H13,'Field Definitions'!$A$1:$S$31597,8),"")=0,"",IFERROR(VLOOKUP($H13,'Field Definitions'!$A$1:$S$31597,8),""))</f>
        <v/>
      </c>
      <c r="S13" t="str">
        <f>IF(IFERROR(VLOOKUP($H13,'Field Definitions'!$A$1:$S$31597,9),"")=0,"",IFERROR(VLOOKUP($H13,'Field Definitions'!$A$1:$S$31597,9),""))</f>
        <v/>
      </c>
      <c r="T13" t="str">
        <f>IF(IFERROR(VLOOKUP($H13,'Field Definitions'!$A$1:$S$31597,10),"")=0,"",IFERROR(VLOOKUP($H13,'Field Definitions'!$A$1:$S$31597,10),""))</f>
        <v/>
      </c>
      <c r="U13" t="str">
        <f>IF(IFERROR(VLOOKUP($H13,'Field Definitions'!$A$1:$S$31597,12),"")=0,"",IFERROR(VLOOKUP($H13,'Field Definitions'!$A$1:$S$31597,12),""))</f>
        <v/>
      </c>
      <c r="X13" t="str">
        <f t="shared" si="0"/>
        <v>;PRTY^11^CHR^50</v>
      </c>
    </row>
    <row r="14" spans="1:24" ht="14.5" x14ac:dyDescent="0.35">
      <c r="D14" t="s">
        <v>43</v>
      </c>
      <c r="E14" t="s">
        <v>43</v>
      </c>
      <c r="G14" t="str">
        <f>IFERROR(VLOOKUP(H14,'Field Definitions'!$A$1:$S$31597,3),"")</f>
        <v>ARENTITY</v>
      </c>
      <c r="H14" t="s">
        <v>655</v>
      </c>
      <c r="I14" t="str">
        <f>IFERROR(VLOOKUP(H14,'Field Definitions'!$A$1:$S$31597,2),"")</f>
        <v>State</v>
      </c>
      <c r="J14">
        <v>12</v>
      </c>
      <c r="M14" t="str">
        <f>IFERROR(VLOOKUP($H14,'Field Definitions'!$A$1:$S$31597,4),"")</f>
        <v>CHR</v>
      </c>
      <c r="N14">
        <f>IFERROR(VLOOKUP($H14,'Field Definitions'!$A$1:$S$31597,5),"")</f>
        <v>2</v>
      </c>
      <c r="O14" s="5" t="s">
        <v>390</v>
      </c>
      <c r="P14" s="5" t="s">
        <v>390</v>
      </c>
      <c r="Q14" s="5" t="s">
        <v>390</v>
      </c>
      <c r="R14" t="str">
        <f>IF(IFERROR(VLOOKUP($H14,'Field Definitions'!$A$1:$S$31597,8),"")=0,"",IFERROR(VLOOKUP($H14,'Field Definitions'!$A$1:$S$31597,8),""))</f>
        <v/>
      </c>
      <c r="S14" t="str">
        <f>IF(IFERROR(VLOOKUP($H14,'Field Definitions'!$A$1:$S$31597,9),"")=0,"",IFERROR(VLOOKUP($H14,'Field Definitions'!$A$1:$S$31597,9),""))</f>
        <v/>
      </c>
      <c r="T14" t="str">
        <f>IF(IFERROR(VLOOKUP($H14,'Field Definitions'!$A$1:$S$31597,10),"")=0,"",IFERROR(VLOOKUP($H14,'Field Definitions'!$A$1:$S$31597,10),""))</f>
        <v>STATES</v>
      </c>
      <c r="U14" t="str">
        <f>IF(IFERROR(VLOOKUP($H14,'Field Definitions'!$A$1:$S$31597,12),"")=0,"",IFERROR(VLOOKUP($H14,'Field Definitions'!$A$1:$S$31597,12),""))</f>
        <v/>
      </c>
      <c r="X14" t="str">
        <f t="shared" si="0"/>
        <v>;PRTY^12^CHR^2</v>
      </c>
    </row>
    <row r="15" spans="1:24" ht="14.5" x14ac:dyDescent="0.35">
      <c r="D15" t="s">
        <v>43</v>
      </c>
      <c r="E15" t="s">
        <v>43</v>
      </c>
      <c r="G15" t="str">
        <f>IFERROR(VLOOKUP(H15,'Field Definitions'!$A$1:$S$31597,3),"")</f>
        <v>ARENTITY</v>
      </c>
      <c r="H15" t="s">
        <v>656</v>
      </c>
      <c r="I15" t="str">
        <f>IFERROR(VLOOKUP(H15,'Field Definitions'!$A$1:$S$31597,2),"")</f>
        <v>Postal Code</v>
      </c>
      <c r="J15">
        <v>13</v>
      </c>
      <c r="M15" t="str">
        <f>IFERROR(VLOOKUP($H15,'Field Definitions'!$A$1:$S$31597,4),"")</f>
        <v>ZIP</v>
      </c>
      <c r="N15">
        <f>IFERROR(VLOOKUP($H15,'Field Definitions'!$A$1:$S$31597,5),"")</f>
        <v>10</v>
      </c>
      <c r="O15" s="5" t="s">
        <v>657</v>
      </c>
      <c r="P15" s="5" t="s">
        <v>657</v>
      </c>
      <c r="Q15" s="5" t="s">
        <v>657</v>
      </c>
      <c r="R15" t="str">
        <f>IF(IFERROR(VLOOKUP($H15,'Field Definitions'!$A$1:$S$31597,8),"")=0,"",IFERROR(VLOOKUP($H15,'Field Definitions'!$A$1:$S$31597,8),""))</f>
        <v/>
      </c>
      <c r="S15" t="str">
        <f>IF(IFERROR(VLOOKUP($H15,'Field Definitions'!$A$1:$S$31597,9),"")=0,"",IFERROR(VLOOKUP($H15,'Field Definitions'!$A$1:$S$31597,9),""))</f>
        <v/>
      </c>
      <c r="T15" t="str">
        <f>IF(IFERROR(VLOOKUP($H15,'Field Definitions'!$A$1:$S$31597,10),"")=0,"",IFERROR(VLOOKUP($H15,'Field Definitions'!$A$1:$S$31597,10),""))</f>
        <v/>
      </c>
      <c r="U15" t="str">
        <f>IF(IFERROR(VLOOKUP($H15,'Field Definitions'!$A$1:$S$31597,12),"")=0,"",IFERROR(VLOOKUP($H15,'Field Definitions'!$A$1:$S$31597,12),""))</f>
        <v/>
      </c>
      <c r="X15" t="str">
        <f t="shared" si="0"/>
        <v>;PRTY^13^ZIP^10</v>
      </c>
    </row>
    <row r="16" spans="1:24" ht="14.5" x14ac:dyDescent="0.35">
      <c r="D16" t="s">
        <v>43</v>
      </c>
      <c r="E16" t="s">
        <v>43</v>
      </c>
      <c r="G16" t="str">
        <f>IFERROR(VLOOKUP(H16,'Field Definitions'!$A$1:$S$31597,3),"")</f>
        <v>ARENTITY</v>
      </c>
      <c r="H16" s="5" t="s">
        <v>658</v>
      </c>
      <c r="I16" t="str">
        <f>IFERROR(VLOOKUP(H16,'Field Definitions'!$A$1:$S$31597,2),"")</f>
        <v>County</v>
      </c>
      <c r="J16">
        <v>14</v>
      </c>
      <c r="M16" t="str">
        <f>IFERROR(VLOOKUP($H16,'Field Definitions'!$A$1:$S$31597,4),"")</f>
        <v>CHR</v>
      </c>
      <c r="N16">
        <f>IFERROR(VLOOKUP($H16,'Field Definitions'!$A$1:$S$31597,5),"")</f>
        <v>30</v>
      </c>
      <c r="O16" s="5" t="s">
        <v>659</v>
      </c>
      <c r="P16" s="5" t="s">
        <v>659</v>
      </c>
      <c r="Q16" s="5" t="s">
        <v>659</v>
      </c>
      <c r="R16" t="str">
        <f>IF(IFERROR(VLOOKUP($H16,'Field Definitions'!$A$1:$S$31597,8),"")=0,"",IFERROR(VLOOKUP($H16,'Field Definitions'!$A$1:$S$31597,8),""))</f>
        <v/>
      </c>
      <c r="S16" t="str">
        <f>IF(IFERROR(VLOOKUP($H16,'Field Definitions'!$A$1:$S$31597,9),"")=0,"",IFERROR(VLOOKUP($H16,'Field Definitions'!$A$1:$S$31597,9),""))</f>
        <v/>
      </c>
      <c r="T16" t="str">
        <f>IF(IFERROR(VLOOKUP($H16,'Field Definitions'!$A$1:$S$31597,10),"")=0,"",IFERROR(VLOOKUP($H16,'Field Definitions'!$A$1:$S$31597,10),""))</f>
        <v/>
      </c>
      <c r="U16" t="str">
        <f>IF(IFERROR(VLOOKUP($H16,'Field Definitions'!$A$1:$S$31597,12),"")=0,"",IFERROR(VLOOKUP($H16,'Field Definitions'!$A$1:$S$31597,12),""))</f>
        <v/>
      </c>
      <c r="X16" t="str">
        <f t="shared" si="0"/>
        <v>;PRTY^14^CHR^30</v>
      </c>
    </row>
    <row r="17" spans="4:24" ht="14.5" x14ac:dyDescent="0.35">
      <c r="D17" t="s">
        <v>43</v>
      </c>
      <c r="E17" t="s">
        <v>43</v>
      </c>
      <c r="G17" t="str">
        <f>IFERROR(VLOOKUP(H17,'Field Definitions'!$A$1:$S$31597,3),"")</f>
        <v>ARENTITY</v>
      </c>
      <c r="H17" s="5" t="s">
        <v>660</v>
      </c>
      <c r="I17" t="str">
        <f>IFERROR(VLOOKUP(H17,'Field Definitions'!$A$1:$S$31597,2),"")</f>
        <v>Country</v>
      </c>
      <c r="J17">
        <v>15</v>
      </c>
      <c r="M17" t="str">
        <f>IFERROR(VLOOKUP($H17,'Field Definitions'!$A$1:$S$31597,4),"")</f>
        <v>CHR</v>
      </c>
      <c r="N17">
        <f>IFERROR(VLOOKUP($H17,'Field Definitions'!$A$1:$S$31597,5),"")</f>
        <v>35</v>
      </c>
      <c r="O17" s="5" t="s">
        <v>661</v>
      </c>
      <c r="P17" s="5" t="s">
        <v>661</v>
      </c>
      <c r="Q17" s="5" t="s">
        <v>661</v>
      </c>
      <c r="R17" t="str">
        <f>IF(IFERROR(VLOOKUP($H17,'Field Definitions'!$A$1:$S$31597,8),"")=0,"",IFERROR(VLOOKUP($H17,'Field Definitions'!$A$1:$S$31597,8),""))</f>
        <v/>
      </c>
      <c r="S17" t="str">
        <f>IF(IFERROR(VLOOKUP($H17,'Field Definitions'!$A$1:$S$31597,9),"")=0,"",IFERROR(VLOOKUP($H17,'Field Definitions'!$A$1:$S$31597,9),""))</f>
        <v/>
      </c>
      <c r="T17" t="str">
        <f>IF(IFERROR(VLOOKUP($H17,'Field Definitions'!$A$1:$S$31597,10),"")=0,"",IFERROR(VLOOKUP($H17,'Field Definitions'!$A$1:$S$31597,10),""))</f>
        <v/>
      </c>
      <c r="U17" t="str">
        <f>IF(IFERROR(VLOOKUP($H17,'Field Definitions'!$A$1:$S$31597,12),"")=0,"",IFERROR(VLOOKUP($H17,'Field Definitions'!$A$1:$S$31597,12),""))</f>
        <v/>
      </c>
      <c r="X17" t="str">
        <f t="shared" si="0"/>
        <v>;PRTY^15^CHR^35</v>
      </c>
    </row>
    <row r="18" spans="4:24" ht="14.5" x14ac:dyDescent="0.35">
      <c r="D18" t="s">
        <v>43</v>
      </c>
      <c r="E18" t="s">
        <v>43</v>
      </c>
      <c r="G18" t="str">
        <f>IFERROR(VLOOKUP(H18,'Field Definitions'!$A$1:$S$31597,3),"")</f>
        <v>ARENTITY</v>
      </c>
      <c r="H18" t="s">
        <v>662</v>
      </c>
      <c r="I18" t="str">
        <f>IFERROR(VLOOKUP(H18,'Field Definitions'!$A$1:$S$31597,2),"")</f>
        <v>Date of Birth</v>
      </c>
      <c r="J18">
        <v>16</v>
      </c>
      <c r="M18" t="str">
        <f>IFERROR(VLOOKUP($H18,'Field Definitions'!$A$1:$S$31597,4),"")</f>
        <v>DATE</v>
      </c>
      <c r="N18">
        <f>IFERROR(VLOOKUP($H18,'Field Definitions'!$A$1:$S$31597,5),"")</f>
        <v>10</v>
      </c>
      <c r="O18" s="5" t="s">
        <v>663</v>
      </c>
      <c r="P18" s="5" t="s">
        <v>664</v>
      </c>
      <c r="Q18" s="5" t="s">
        <v>664</v>
      </c>
      <c r="R18" t="str">
        <f>IF(IFERROR(VLOOKUP($H18,'Field Definitions'!$A$1:$S$31597,8),"")=0,"",IFERROR(VLOOKUP($H18,'Field Definitions'!$A$1:$S$31597,8),""))</f>
        <v/>
      </c>
      <c r="S18" t="str">
        <f>IF(IFERROR(VLOOKUP($H18,'Field Definitions'!$A$1:$S$31597,9),"")=0,"",IFERROR(VLOOKUP($H18,'Field Definitions'!$A$1:$S$31597,9),""))</f>
        <v/>
      </c>
      <c r="T18" t="str">
        <f>IF(IFERROR(VLOOKUP($H18,'Field Definitions'!$A$1:$S$31597,10),"")=0,"",IFERROR(VLOOKUP($H18,'Field Definitions'!$A$1:$S$31597,10),""))</f>
        <v/>
      </c>
      <c r="U18" t="str">
        <f>IF(IFERROR(VLOOKUP($H18,'Field Definitions'!$A$1:$S$31597,12),"")=0,"",IFERROR(VLOOKUP($H18,'Field Definitions'!$A$1:$S$31597,12),""))</f>
        <v/>
      </c>
      <c r="X18" t="str">
        <f t="shared" si="0"/>
        <v>;PRTY^16^DATE^10</v>
      </c>
    </row>
    <row r="19" spans="4:24" ht="29" x14ac:dyDescent="0.35">
      <c r="D19" t="s">
        <v>43</v>
      </c>
      <c r="E19" t="s">
        <v>43</v>
      </c>
      <c r="G19" t="str">
        <f>IFERROR(VLOOKUP(H19,'Field Definitions'!$A$1:$S$31597,3),"")</f>
        <v>ARENTITY</v>
      </c>
      <c r="H19" t="s">
        <v>665</v>
      </c>
      <c r="I19" t="str">
        <f>IFERROR(VLOOKUP(H19,'Field Definitions'!$A$1:$S$31597,2),"")</f>
        <v>Primary Phone #</v>
      </c>
      <c r="J19">
        <v>17</v>
      </c>
      <c r="L19" s="3" t="s">
        <v>666</v>
      </c>
      <c r="M19" t="str">
        <f>IFERROR(VLOOKUP($H19,'Field Definitions'!$A$1:$S$31597,4),"")</f>
        <v>PHONE</v>
      </c>
      <c r="N19" s="2">
        <v>12</v>
      </c>
      <c r="O19" s="5" t="s">
        <v>667</v>
      </c>
      <c r="P19" s="5" t="s">
        <v>667</v>
      </c>
      <c r="Q19" s="5" t="s">
        <v>667</v>
      </c>
      <c r="R19" t="str">
        <f>IF(IFERROR(VLOOKUP($H19,'Field Definitions'!$A$1:$S$31597,8),"")=0,"",IFERROR(VLOOKUP($H19,'Field Definitions'!$A$1:$S$31597,8),""))</f>
        <v/>
      </c>
      <c r="S19" t="str">
        <f>IF(IFERROR(VLOOKUP($H19,'Field Definitions'!$A$1:$S$31597,9),"")=0,"",IFERROR(VLOOKUP($H19,'Field Definitions'!$A$1:$S$31597,9),""))</f>
        <v/>
      </c>
      <c r="T19" t="str">
        <f>IF(IFERROR(VLOOKUP($H19,'Field Definitions'!$A$1:$S$31597,10),"")=0,"",IFERROR(VLOOKUP($H19,'Field Definitions'!$A$1:$S$31597,10),""))</f>
        <v/>
      </c>
      <c r="U19" t="str">
        <f>IF(IFERROR(VLOOKUP($H19,'Field Definitions'!$A$1:$S$31597,12),"")=0,"",IFERROR(VLOOKUP($H19,'Field Definitions'!$A$1:$S$31597,12),""))</f>
        <v/>
      </c>
      <c r="X19" t="str">
        <f t="shared" si="0"/>
        <v>;PRTY^17^PHONE^12</v>
      </c>
    </row>
    <row r="20" spans="4:24" ht="29" x14ac:dyDescent="0.35">
      <c r="D20" t="s">
        <v>43</v>
      </c>
      <c r="E20" t="s">
        <v>43</v>
      </c>
      <c r="G20" t="str">
        <f>IFERROR(VLOOKUP(H20,'Field Definitions'!$A$1:$S$31597,3),"")</f>
        <v>ARENTITY</v>
      </c>
      <c r="H20" t="s">
        <v>668</v>
      </c>
      <c r="I20" t="str">
        <f>IFERROR(VLOOKUP(H20,'Field Definitions'!$A$1:$S$31597,2),"")</f>
        <v>Primary Phone Flag</v>
      </c>
      <c r="J20">
        <v>18</v>
      </c>
      <c r="L20" s="3" t="s">
        <v>666</v>
      </c>
      <c r="M20" t="str">
        <f>IFERROR(VLOOKUP($H20,'Field Definitions'!$A$1:$S$31597,4),"")</f>
        <v>CHR</v>
      </c>
      <c r="N20">
        <f>IFERROR(VLOOKUP($H20,'Field Definitions'!$A$1:$S$31597,5),"")</f>
        <v>1</v>
      </c>
      <c r="O20" s="5" t="s">
        <v>669</v>
      </c>
      <c r="P20" s="5" t="s">
        <v>669</v>
      </c>
      <c r="Q20" s="5" t="s">
        <v>669</v>
      </c>
      <c r="R20" t="str">
        <f>IF(IFERROR(VLOOKUP($H20,'Field Definitions'!$A$1:$S$31597,8),"")=0,"",IFERROR(VLOOKUP($H20,'Field Definitions'!$A$1:$S$31597,8),""))</f>
        <v/>
      </c>
      <c r="S20" t="str">
        <f>IF(IFERROR(VLOOKUP($H20,'Field Definitions'!$A$1:$S$31597,9),"")=0,"",IFERROR(VLOOKUP($H20,'Field Definitions'!$A$1:$S$31597,9),""))</f>
        <v/>
      </c>
      <c r="T20" t="str">
        <f>IF(IFERROR(VLOOKUP($H20,'Field Definitions'!$A$1:$S$31597,10),"")=0,"",IFERROR(VLOOKUP($H20,'Field Definitions'!$A$1:$S$31597,10),""))</f>
        <v/>
      </c>
      <c r="U20" t="str">
        <f>IF(IFERROR(VLOOKUP($H20,'Field Definitions'!$A$1:$S$31597,12),"")=0,"",IFERROR(VLOOKUP($H20,'Field Definitions'!$A$1:$S$31597,12),""))</f>
        <v/>
      </c>
      <c r="X20" t="str">
        <f t="shared" si="0"/>
        <v>;PRTY^18^CHR^1</v>
      </c>
    </row>
    <row r="21" spans="4:24" ht="29" x14ac:dyDescent="0.35">
      <c r="D21" t="s">
        <v>43</v>
      </c>
      <c r="E21" t="s">
        <v>43</v>
      </c>
      <c r="G21" t="str">
        <f>IFERROR(VLOOKUP(H21,'Field Definitions'!$A$1:$S$31597,3),"")</f>
        <v>ARENTITY</v>
      </c>
      <c r="H21" t="s">
        <v>670</v>
      </c>
      <c r="I21" t="str">
        <f>IFERROR(VLOOKUP(H21,'Field Definitions'!$A$1:$S$31597,2),"")</f>
        <v>Alternate Phone</v>
      </c>
      <c r="J21">
        <v>19</v>
      </c>
      <c r="L21" s="3" t="s">
        <v>666</v>
      </c>
      <c r="M21" t="str">
        <f>IFERROR(VLOOKUP($H21,'Field Definitions'!$A$1:$S$31597,4),"")</f>
        <v>PHONE</v>
      </c>
      <c r="N21" s="2">
        <v>12</v>
      </c>
      <c r="O21" s="5" t="s">
        <v>671</v>
      </c>
      <c r="P21" s="5" t="s">
        <v>671</v>
      </c>
      <c r="Q21" s="5" t="s">
        <v>671</v>
      </c>
      <c r="R21" t="str">
        <f>IF(IFERROR(VLOOKUP($H21,'Field Definitions'!$A$1:$S$31597,8),"")=0,"",IFERROR(VLOOKUP($H21,'Field Definitions'!$A$1:$S$31597,8),""))</f>
        <v/>
      </c>
      <c r="S21" t="str">
        <f>IF(IFERROR(VLOOKUP($H21,'Field Definitions'!$A$1:$S$31597,9),"")=0,"",IFERROR(VLOOKUP($H21,'Field Definitions'!$A$1:$S$31597,9),""))</f>
        <v/>
      </c>
      <c r="T21" t="str">
        <f>IF(IFERROR(VLOOKUP($H21,'Field Definitions'!$A$1:$S$31597,10),"")=0,"",IFERROR(VLOOKUP($H21,'Field Definitions'!$A$1:$S$31597,10),""))</f>
        <v/>
      </c>
      <c r="U21" t="str">
        <f>IF(IFERROR(VLOOKUP($H21,'Field Definitions'!$A$1:$S$31597,12),"")=0,"",IFERROR(VLOOKUP($H21,'Field Definitions'!$A$1:$S$31597,12),""))</f>
        <v/>
      </c>
      <c r="X21" t="str">
        <f t="shared" si="0"/>
        <v>;PRTY^19^PHONE^12</v>
      </c>
    </row>
    <row r="22" spans="4:24" ht="29" x14ac:dyDescent="0.35">
      <c r="D22" t="s">
        <v>43</v>
      </c>
      <c r="E22" t="s">
        <v>43</v>
      </c>
      <c r="G22" t="str">
        <f>IFERROR(VLOOKUP(H22,'Field Definitions'!$A$1:$S$31597,3),"")</f>
        <v>ARENTITY</v>
      </c>
      <c r="H22" t="s">
        <v>672</v>
      </c>
      <c r="I22" t="str">
        <f>IFERROR(VLOOKUP(H22,'Field Definitions'!$A$1:$S$31597,2),"")</f>
        <v>Alternate Phone Flag</v>
      </c>
      <c r="J22">
        <v>20</v>
      </c>
      <c r="L22" s="3" t="s">
        <v>666</v>
      </c>
      <c r="M22" t="str">
        <f>IFERROR(VLOOKUP($H22,'Field Definitions'!$A$1:$S$31597,4),"")</f>
        <v>CHR</v>
      </c>
      <c r="N22">
        <f>IFERROR(VLOOKUP($H22,'Field Definitions'!$A$1:$S$31597,5),"")</f>
        <v>1</v>
      </c>
      <c r="O22" s="5" t="s">
        <v>669</v>
      </c>
      <c r="P22" s="5" t="s">
        <v>669</v>
      </c>
      <c r="Q22" s="5" t="s">
        <v>669</v>
      </c>
      <c r="R22" t="str">
        <f>IF(IFERROR(VLOOKUP($H22,'Field Definitions'!$A$1:$S$31597,8),"")=0,"",IFERROR(VLOOKUP($H22,'Field Definitions'!$A$1:$S$31597,8),""))</f>
        <v/>
      </c>
      <c r="S22" t="str">
        <f>IF(IFERROR(VLOOKUP($H22,'Field Definitions'!$A$1:$S$31597,9),"")=0,"",IFERROR(VLOOKUP($H22,'Field Definitions'!$A$1:$S$31597,9),""))</f>
        <v/>
      </c>
      <c r="T22" t="str">
        <f>IF(IFERROR(VLOOKUP($H22,'Field Definitions'!$A$1:$S$31597,10),"")=0,"",IFERROR(VLOOKUP($H22,'Field Definitions'!$A$1:$S$31597,10),""))</f>
        <v/>
      </c>
      <c r="U22" t="str">
        <f>IF(IFERROR(VLOOKUP($H22,'Field Definitions'!$A$1:$S$31597,12),"")=0,"",IFERROR(VLOOKUP($H22,'Field Definitions'!$A$1:$S$31597,12),""))</f>
        <v/>
      </c>
      <c r="X22" t="str">
        <f t="shared" si="0"/>
        <v>;PRTY^20^CHR^1</v>
      </c>
    </row>
    <row r="23" spans="4:24" ht="14.5" x14ac:dyDescent="0.35">
      <c r="D23" t="s">
        <v>43</v>
      </c>
      <c r="E23" t="s">
        <v>43</v>
      </c>
      <c r="G23" t="str">
        <f>IFERROR(VLOOKUP(H23,'Field Definitions'!$A$1:$S$31597,3),"")</f>
        <v>ARENTITY</v>
      </c>
      <c r="H23" t="s">
        <v>673</v>
      </c>
      <c r="I23" t="str">
        <f>IFERROR(VLOOKUP(H23,'Field Definitions'!$A$1:$S$31597,2),"")</f>
        <v>FAX machine number</v>
      </c>
      <c r="J23">
        <v>21</v>
      </c>
      <c r="M23" t="str">
        <f>IFERROR(VLOOKUP($H23,'Field Definitions'!$A$1:$S$31597,4),"")</f>
        <v>PHONE</v>
      </c>
      <c r="N23" s="2">
        <v>12</v>
      </c>
      <c r="O23" s="5" t="s">
        <v>674</v>
      </c>
      <c r="P23" s="5" t="s">
        <v>674</v>
      </c>
      <c r="Q23" s="5" t="s">
        <v>674</v>
      </c>
      <c r="R23" t="str">
        <f>IF(IFERROR(VLOOKUP($H23,'Field Definitions'!$A$1:$S$31597,8),"")=0,"",IFERROR(VLOOKUP($H23,'Field Definitions'!$A$1:$S$31597,8),""))</f>
        <v/>
      </c>
      <c r="S23" t="str">
        <f>IF(IFERROR(VLOOKUP($H23,'Field Definitions'!$A$1:$S$31597,9),"")=0,"",IFERROR(VLOOKUP($H23,'Field Definitions'!$A$1:$S$31597,9),""))</f>
        <v/>
      </c>
      <c r="T23" t="str">
        <f>IF(IFERROR(VLOOKUP($H23,'Field Definitions'!$A$1:$S$31597,10),"")=0,"",IFERROR(VLOOKUP($H23,'Field Definitions'!$A$1:$S$31597,10),""))</f>
        <v/>
      </c>
      <c r="U23" t="str">
        <f>IF(IFERROR(VLOOKUP($H23,'Field Definitions'!$A$1:$S$31597,12),"")=0,"",IFERROR(VLOOKUP($H23,'Field Definitions'!$A$1:$S$31597,12),""))</f>
        <v/>
      </c>
      <c r="X23" t="str">
        <f t="shared" si="0"/>
        <v>;PRTY^21^PHONE^12</v>
      </c>
    </row>
    <row r="24" spans="4:24" ht="14.5" x14ac:dyDescent="0.35">
      <c r="D24" t="s">
        <v>43</v>
      </c>
      <c r="E24" t="s">
        <v>43</v>
      </c>
      <c r="G24" t="str">
        <f>IFERROR(VLOOKUP(H24,'Field Definitions'!$A$1:$S$31597,3),"")</f>
        <v>ARENTITY</v>
      </c>
      <c r="H24" t="s">
        <v>675</v>
      </c>
      <c r="I24" t="str">
        <f>IFERROR(VLOOKUP(H24,'Field Definitions'!$A$1:$S$31597,2),"")</f>
        <v>Social Security Number</v>
      </c>
      <c r="J24">
        <v>22</v>
      </c>
      <c r="M24" t="str">
        <f>IFERROR(VLOOKUP($H24,'Field Definitions'!$A$1:$S$31597,4),"")</f>
        <v>SSN</v>
      </c>
      <c r="N24" s="2">
        <v>9</v>
      </c>
      <c r="O24" s="5" t="s">
        <v>676</v>
      </c>
      <c r="P24" s="5" t="s">
        <v>677</v>
      </c>
      <c r="Q24" s="5" t="s">
        <v>678</v>
      </c>
      <c r="R24" t="str">
        <f>IF(IFERROR(VLOOKUP($H24,'Field Definitions'!$A$1:$S$31597,8),"")=0,"",IFERROR(VLOOKUP($H24,'Field Definitions'!$A$1:$S$31597,8),""))</f>
        <v/>
      </c>
      <c r="S24" t="str">
        <f>IF(IFERROR(VLOOKUP($H24,'Field Definitions'!$A$1:$S$31597,9),"")=0,"",IFERROR(VLOOKUP($H24,'Field Definitions'!$A$1:$S$31597,9),""))</f>
        <v/>
      </c>
      <c r="T24" t="str">
        <f>IF(IFERROR(VLOOKUP($H24,'Field Definitions'!$A$1:$S$31597,10),"")=0,"",IFERROR(VLOOKUP($H24,'Field Definitions'!$A$1:$S$31597,10),""))</f>
        <v/>
      </c>
      <c r="U24" t="str">
        <f>IF(IFERROR(VLOOKUP($H24,'Field Definitions'!$A$1:$S$31597,12),"")=0,"",IFERROR(VLOOKUP($H24,'Field Definitions'!$A$1:$S$31597,12),""))</f>
        <v/>
      </c>
      <c r="X24" t="str">
        <f t="shared" si="0"/>
        <v>;PRTY^22^SSN^9</v>
      </c>
    </row>
    <row r="25" spans="4:24" ht="14.5" x14ac:dyDescent="0.35">
      <c r="D25" t="s">
        <v>43</v>
      </c>
      <c r="E25" t="s">
        <v>43</v>
      </c>
      <c r="G25" t="str">
        <f>IFERROR(VLOOKUP(H25,'Field Definitions'!$A$1:$S$31597,3),"")</f>
        <v>ARENTITY</v>
      </c>
      <c r="H25" s="5" t="s">
        <v>679</v>
      </c>
      <c r="I25" t="str">
        <f>IFERROR(VLOOKUP(H25,'Field Definitions'!$A$1:$S$31597,2),"")</f>
        <v>Gender</v>
      </c>
      <c r="J25">
        <v>23</v>
      </c>
      <c r="M25" t="str">
        <f>IFERROR(VLOOKUP($H25,'Field Definitions'!$A$1:$S$31597,4),"")</f>
        <v>CHR</v>
      </c>
      <c r="N25">
        <f>IFERROR(VLOOKUP($H25,'Field Definitions'!$A$1:$S$31597,5),"")</f>
        <v>1</v>
      </c>
      <c r="O25" s="5" t="s">
        <v>680</v>
      </c>
      <c r="P25" s="5" t="s">
        <v>681</v>
      </c>
      <c r="Q25" s="5" t="s">
        <v>681</v>
      </c>
      <c r="R25" t="str">
        <f>IF(IFERROR(VLOOKUP($H25,'Field Definitions'!$A$1:$S$31597,8),"")=0,"",IFERROR(VLOOKUP($H25,'Field Definitions'!$A$1:$S$31597,8),""))</f>
        <v/>
      </c>
      <c r="S25" t="str">
        <f>IF(IFERROR(VLOOKUP($H25,'Field Definitions'!$A$1:$S$31597,9),"")=0,"",IFERROR(VLOOKUP($H25,'Field Definitions'!$A$1:$S$31597,9),""))</f>
        <v/>
      </c>
      <c r="T25" t="str">
        <f>IF(IFERROR(VLOOKUP($H25,'Field Definitions'!$A$1:$S$31597,10),"")=0,"",IFERROR(VLOOKUP($H25,'Field Definitions'!$A$1:$S$31597,10),""))</f>
        <v/>
      </c>
      <c r="U25" t="str">
        <f>IF(IFERROR(VLOOKUP($H25,'Field Definitions'!$A$1:$S$31597,12),"")=0,"",IFERROR(VLOOKUP($H25,'Field Definitions'!$A$1:$S$31597,12),""))</f>
        <v>M||~F||~U||</v>
      </c>
      <c r="X25" t="str">
        <f t="shared" si="0"/>
        <v>;PRTY^23^CHR^1</v>
      </c>
    </row>
    <row r="26" spans="4:24" ht="14.5" x14ac:dyDescent="0.35">
      <c r="D26" t="s">
        <v>43</v>
      </c>
      <c r="E26" t="s">
        <v>43</v>
      </c>
      <c r="G26" t="str">
        <f>IFERROR(VLOOKUP(H26,'Field Definitions'!$A$1:$S$31597,3),"")</f>
        <v>ARENTITY</v>
      </c>
      <c r="H26" s="5" t="s">
        <v>682</v>
      </c>
      <c r="I26" t="str">
        <f>IFERROR(VLOOKUP(H26,'Field Definitions'!$A$1:$S$31597,2),"")</f>
        <v>Marital Status</v>
      </c>
      <c r="J26">
        <v>24</v>
      </c>
      <c r="M26" t="str">
        <f>IFERROR(VLOOKUP($H26,'Field Definitions'!$A$1:$S$31597,4),"")</f>
        <v>CHR</v>
      </c>
      <c r="N26">
        <f>IFERROR(VLOOKUP($H26,'Field Definitions'!$A$1:$S$31597,5),"")</f>
        <v>1</v>
      </c>
      <c r="O26" s="5" t="s">
        <v>680</v>
      </c>
      <c r="P26" s="5" t="s">
        <v>680</v>
      </c>
      <c r="Q26" s="5" t="s">
        <v>680</v>
      </c>
      <c r="R26" t="str">
        <f>IF(IFERROR(VLOOKUP($H26,'Field Definitions'!$A$1:$S$31597,8),"")=0,"",IFERROR(VLOOKUP($H26,'Field Definitions'!$A$1:$S$31597,8),""))</f>
        <v/>
      </c>
      <c r="S26" t="str">
        <f>IF(IFERROR(VLOOKUP($H26,'Field Definitions'!$A$1:$S$31597,9),"")=0,"",IFERROR(VLOOKUP($H26,'Field Definitions'!$A$1:$S$31597,9),""))</f>
        <v/>
      </c>
      <c r="T26" t="str">
        <f>IF(IFERROR(VLOOKUP($H26,'Field Definitions'!$A$1:$S$31597,10),"")=0,"",IFERROR(VLOOKUP($H26,'Field Definitions'!$A$1:$S$31597,10),""))</f>
        <v/>
      </c>
      <c r="U26" t="str">
        <f>IF(IFERROR(VLOOKUP($H26,'Field Definitions'!$A$1:$S$31597,12),"")=0,"",IFERROR(VLOOKUP($H26,'Field Definitions'!$A$1:$S$31597,12),""))</f>
        <v/>
      </c>
      <c r="X26" t="str">
        <f t="shared" si="0"/>
        <v>;PRTY^24^CHR^1</v>
      </c>
    </row>
    <row r="27" spans="4:24" ht="14.5" x14ac:dyDescent="0.35">
      <c r="D27" t="s">
        <v>43</v>
      </c>
      <c r="E27" t="s">
        <v>43</v>
      </c>
      <c r="G27" t="str">
        <f>IFERROR(VLOOKUP(H27,'Field Definitions'!$A$1:$S$31597,3),"")</f>
        <v>ARENTITY</v>
      </c>
      <c r="H27" t="s">
        <v>683</v>
      </c>
      <c r="I27" t="str">
        <f>IFERROR(VLOOKUP(H27,'Field Definitions'!$A$1:$S$31597,2),"")</f>
        <v>Driver's License Number</v>
      </c>
      <c r="J27">
        <v>25</v>
      </c>
      <c r="M27" t="str">
        <f>IFERROR(VLOOKUP($H27,'Field Definitions'!$A$1:$S$31597,4),"")</f>
        <v>CHR</v>
      </c>
      <c r="N27">
        <f>IFERROR(VLOOKUP($H27,'Field Definitions'!$A$1:$S$31597,5),"")</f>
        <v>20</v>
      </c>
      <c r="O27" s="5" t="s">
        <v>684</v>
      </c>
      <c r="P27" s="5" t="s">
        <v>685</v>
      </c>
      <c r="Q27" s="5" t="s">
        <v>686</v>
      </c>
      <c r="R27" t="str">
        <f>IF(IFERROR(VLOOKUP($H27,'Field Definitions'!$A$1:$S$31597,8),"")=0,"",IFERROR(VLOOKUP($H27,'Field Definitions'!$A$1:$S$31597,8),""))</f>
        <v/>
      </c>
      <c r="S27" t="str">
        <f>IF(IFERROR(VLOOKUP($H27,'Field Definitions'!$A$1:$S$31597,9),"")=0,"",IFERROR(VLOOKUP($H27,'Field Definitions'!$A$1:$S$31597,9),""))</f>
        <v/>
      </c>
      <c r="T27" t="str">
        <f>IF(IFERROR(VLOOKUP($H27,'Field Definitions'!$A$1:$S$31597,10),"")=0,"",IFERROR(VLOOKUP($H27,'Field Definitions'!$A$1:$S$31597,10),""))</f>
        <v/>
      </c>
      <c r="U27" t="str">
        <f>IF(IFERROR(VLOOKUP($H27,'Field Definitions'!$A$1:$S$31597,12),"")=0,"",IFERROR(VLOOKUP($H27,'Field Definitions'!$A$1:$S$31597,12),""))</f>
        <v/>
      </c>
      <c r="X27" t="str">
        <f t="shared" si="0"/>
        <v>;PRTY^25^CHR^20</v>
      </c>
    </row>
    <row r="28" spans="4:24" ht="14.5" x14ac:dyDescent="0.35">
      <c r="D28" t="s">
        <v>43</v>
      </c>
      <c r="E28" t="s">
        <v>43</v>
      </c>
      <c r="G28" t="str">
        <f>IFERROR(VLOOKUP(H28,'Field Definitions'!$A$1:$S$31597,3),"")</f>
        <v>ARENTITY</v>
      </c>
      <c r="H28" t="s">
        <v>687</v>
      </c>
      <c r="I28" t="str">
        <f>IFERROR(VLOOKUP(H28,'Field Definitions'!$A$1:$S$31597,2),"")</f>
        <v>Driver's License State</v>
      </c>
      <c r="J28">
        <v>26</v>
      </c>
      <c r="M28" t="str">
        <f>IFERROR(VLOOKUP($H28,'Field Definitions'!$A$1:$S$31597,4),"")</f>
        <v>CHR</v>
      </c>
      <c r="N28">
        <f>IFERROR(VLOOKUP($H28,'Field Definitions'!$A$1:$S$31597,5),"")</f>
        <v>2</v>
      </c>
      <c r="O28" s="5" t="s">
        <v>390</v>
      </c>
      <c r="P28" s="5" t="s">
        <v>390</v>
      </c>
      <c r="Q28" s="5" t="s">
        <v>390</v>
      </c>
      <c r="R28" t="str">
        <f>IF(IFERROR(VLOOKUP($H28,'Field Definitions'!$A$1:$S$31597,8),"")=0,"",IFERROR(VLOOKUP($H28,'Field Definitions'!$A$1:$S$31597,8),""))</f>
        <v/>
      </c>
      <c r="S28" t="str">
        <f>IF(IFERROR(VLOOKUP($H28,'Field Definitions'!$A$1:$S$31597,9),"")=0,"",IFERROR(VLOOKUP($H28,'Field Definitions'!$A$1:$S$31597,9),""))</f>
        <v/>
      </c>
      <c r="T28" t="str">
        <f>IF(IFERROR(VLOOKUP($H28,'Field Definitions'!$A$1:$S$31597,10),"")=0,"",IFERROR(VLOOKUP($H28,'Field Definitions'!$A$1:$S$31597,10),""))</f>
        <v>STATES</v>
      </c>
      <c r="U28" t="str">
        <f>IF(IFERROR(VLOOKUP($H28,'Field Definitions'!$A$1:$S$31597,12),"")=0,"",IFERROR(VLOOKUP($H28,'Field Definitions'!$A$1:$S$31597,12),""))</f>
        <v/>
      </c>
      <c r="X28" t="str">
        <f t="shared" si="0"/>
        <v>;PRTY^26^CHR^2</v>
      </c>
    </row>
    <row r="29" spans="4:24" ht="14.5" x14ac:dyDescent="0.35">
      <c r="D29" t="s">
        <v>43</v>
      </c>
      <c r="E29" t="s">
        <v>43</v>
      </c>
      <c r="G29" t="str">
        <f>IFERROR(VLOOKUP(H29,'Field Definitions'!$A$1:$S$31597,3),"")</f>
        <v>ARENTITY</v>
      </c>
      <c r="H29" t="s">
        <v>688</v>
      </c>
      <c r="I29" t="str">
        <f>IFERROR(VLOOKUP(H29,'Field Definitions'!$A$1:$S$31597,2),"")</f>
        <v>Email Address</v>
      </c>
      <c r="J29">
        <v>27</v>
      </c>
      <c r="L29" s="3" t="s">
        <v>689</v>
      </c>
      <c r="M29" t="str">
        <f>IFERROR(VLOOKUP($H29,'Field Definitions'!$A$1:$S$31597,4),"")</f>
        <v>CHR</v>
      </c>
      <c r="N29">
        <f>IFERROR(VLOOKUP($H29,'Field Definitions'!$A$1:$S$31597,5),"")</f>
        <v>40</v>
      </c>
      <c r="O29" s="13" t="s">
        <v>690</v>
      </c>
      <c r="P29" s="13" t="s">
        <v>691</v>
      </c>
      <c r="Q29" s="13" t="s">
        <v>692</v>
      </c>
      <c r="R29" t="str">
        <f>IF(IFERROR(VLOOKUP($H29,'Field Definitions'!$A$1:$S$31597,8),"")=0,"",IFERROR(VLOOKUP($H29,'Field Definitions'!$A$1:$S$31597,8),""))</f>
        <v/>
      </c>
      <c r="S29" t="str">
        <f>IF(IFERROR(VLOOKUP($H29,'Field Definitions'!$A$1:$S$31597,9),"")=0,"",IFERROR(VLOOKUP($H29,'Field Definitions'!$A$1:$S$31597,9),""))</f>
        <v/>
      </c>
      <c r="T29" t="str">
        <f>IF(IFERROR(VLOOKUP($H29,'Field Definitions'!$A$1:$S$31597,10),"")=0,"",IFERROR(VLOOKUP($H29,'Field Definitions'!$A$1:$S$31597,10),""))</f>
        <v/>
      </c>
      <c r="U29" t="str">
        <f>IF(IFERROR(VLOOKUP($H29,'Field Definitions'!$A$1:$S$31597,12),"")=0,"",IFERROR(VLOOKUP($H29,'Field Definitions'!$A$1:$S$31597,12),""))</f>
        <v/>
      </c>
      <c r="X29" t="str">
        <f t="shared" si="0"/>
        <v>;PRTY^27^CHR^40</v>
      </c>
    </row>
    <row r="30" spans="4:24" ht="14.5" x14ac:dyDescent="0.35">
      <c r="D30" t="s">
        <v>43</v>
      </c>
      <c r="E30" t="s">
        <v>43</v>
      </c>
      <c r="G30" t="str">
        <f>IFERROR(VLOOKUP(H30,'Field Definitions'!$A$1:$S$31597,3),"")</f>
        <v>ARENTITY</v>
      </c>
      <c r="H30" s="5" t="s">
        <v>693</v>
      </c>
      <c r="I30" t="str">
        <f>IFERROR(VLOOKUP(H30,'Field Definitions'!$A$1:$S$31597,2),"")</f>
        <v>Date of Decease</v>
      </c>
      <c r="J30">
        <v>28</v>
      </c>
      <c r="M30" t="str">
        <f>IFERROR(VLOOKUP($H30,'Field Definitions'!$A$1:$S$31597,4),"")</f>
        <v>DATE</v>
      </c>
      <c r="N30">
        <f>IFERROR(VLOOKUP($H30,'Field Definitions'!$A$1:$S$31597,5),"")</f>
        <v>10</v>
      </c>
      <c r="Q30" s="5" t="s">
        <v>694</v>
      </c>
      <c r="R30" t="str">
        <f>IF(IFERROR(VLOOKUP($H30,'Field Definitions'!$A$1:$S$31597,8),"")=0,"",IFERROR(VLOOKUP($H30,'Field Definitions'!$A$1:$S$31597,8),""))</f>
        <v/>
      </c>
      <c r="S30" t="str">
        <f>IF(IFERROR(VLOOKUP($H30,'Field Definitions'!$A$1:$S$31597,9),"")=0,"",IFERROR(VLOOKUP($H30,'Field Definitions'!$A$1:$S$31597,9),""))</f>
        <v/>
      </c>
      <c r="T30" t="str">
        <f>IF(IFERROR(VLOOKUP($H30,'Field Definitions'!$A$1:$S$31597,10),"")=0,"",IFERROR(VLOOKUP($H30,'Field Definitions'!$A$1:$S$31597,10),""))</f>
        <v/>
      </c>
      <c r="U30" t="str">
        <f>IF(IFERROR(VLOOKUP($H30,'Field Definitions'!$A$1:$S$31597,12),"")=0,"",IFERROR(VLOOKUP($H30,'Field Definitions'!$A$1:$S$31597,12),""))</f>
        <v/>
      </c>
      <c r="X30" t="str">
        <f t="shared" si="0"/>
        <v>;PRTY^28^DATE^10</v>
      </c>
    </row>
    <row r="31" spans="4:24" ht="14.5" x14ac:dyDescent="0.35">
      <c r="D31" t="s">
        <v>43</v>
      </c>
      <c r="E31" t="s">
        <v>43</v>
      </c>
      <c r="G31" t="str">
        <f>IFERROR(VLOOKUP(H31,'Field Definitions'!$A$1:$S$31597,3),"")</f>
        <v>ARENTITY</v>
      </c>
      <c r="H31" s="5" t="s">
        <v>695</v>
      </c>
      <c r="I31" t="str">
        <f>IFERROR(VLOOKUP(H31,'Field Definitions'!$A$1:$S$31597,2),"")</f>
        <v>Deceased Flag</v>
      </c>
      <c r="J31">
        <v>29</v>
      </c>
      <c r="M31" t="str">
        <f>IFERROR(VLOOKUP($H31,'Field Definitions'!$A$1:$S$31597,4),"")</f>
        <v>CHR</v>
      </c>
      <c r="N31">
        <f>IFERROR(VLOOKUP($H31,'Field Definitions'!$A$1:$S$31597,5),"")</f>
        <v>1</v>
      </c>
      <c r="O31" s="5" t="s">
        <v>294</v>
      </c>
      <c r="P31" s="5" t="s">
        <v>294</v>
      </c>
      <c r="Q31" s="5" t="s">
        <v>297</v>
      </c>
      <c r="R31" t="str">
        <f>IF(IFERROR(VLOOKUP($H31,'Field Definitions'!$A$1:$S$31597,8),"")=0,"",IFERROR(VLOOKUP($H31,'Field Definitions'!$A$1:$S$31597,8),""))</f>
        <v/>
      </c>
      <c r="S31" t="str">
        <f>IF(IFERROR(VLOOKUP($H31,'Field Definitions'!$A$1:$S$31597,9),"")=0,"",IFERROR(VLOOKUP($H31,'Field Definitions'!$A$1:$S$31597,9),""))</f>
        <v/>
      </c>
      <c r="T31" t="str">
        <f>IF(IFERROR(VLOOKUP($H31,'Field Definitions'!$A$1:$S$31597,10),"")=0,"",IFERROR(VLOOKUP($H31,'Field Definitions'!$A$1:$S$31597,10),""))</f>
        <v/>
      </c>
      <c r="U31" t="str">
        <f>IF(IFERROR(VLOOKUP($H31,'Field Definitions'!$A$1:$S$31597,12),"")=0,"",IFERROR(VLOOKUP($H31,'Field Definitions'!$A$1:$S$31597,12),""))</f>
        <v>Y|Yes|~N|No|</v>
      </c>
      <c r="X31" t="str">
        <f t="shared" si="0"/>
        <v>;PRTY^29^CHR^1</v>
      </c>
    </row>
    <row r="32" spans="4:24" ht="14.5" x14ac:dyDescent="0.35">
      <c r="D32" t="s">
        <v>43</v>
      </c>
      <c r="E32" t="s">
        <v>43</v>
      </c>
      <c r="G32" t="str">
        <f>IFERROR(VLOOKUP(H32,'Field Definitions'!$A$1:$S$31597,3),"")</f>
        <v>ARENTITY</v>
      </c>
      <c r="H32" s="5" t="s">
        <v>696</v>
      </c>
      <c r="I32" t="str">
        <f>IFERROR(VLOOKUP(H32,'Field Definitions'!$A$1:$S$31597,2),"")</f>
        <v>Business?</v>
      </c>
      <c r="J32">
        <v>30</v>
      </c>
      <c r="L32" s="3" t="s">
        <v>416</v>
      </c>
      <c r="M32" t="str">
        <f>IFERROR(VLOOKUP($H32,'Field Definitions'!$A$1:$S$31597,4),"")</f>
        <v>CHR</v>
      </c>
      <c r="N32">
        <f>IFERROR(VLOOKUP($H32,'Field Definitions'!$A$1:$S$31597,5),"")</f>
        <v>1</v>
      </c>
      <c r="O32" s="5" t="s">
        <v>294</v>
      </c>
      <c r="P32" s="5" t="s">
        <v>294</v>
      </c>
      <c r="Q32" s="5" t="s">
        <v>294</v>
      </c>
      <c r="R32" t="str">
        <f>IF(IFERROR(VLOOKUP($H32,'Field Definitions'!$A$1:$S$31597,8),"")=0,"",IFERROR(VLOOKUP($H32,'Field Definitions'!$A$1:$S$31597,8),""))</f>
        <v/>
      </c>
      <c r="S32" t="str">
        <f>IF(IFERROR(VLOOKUP($H32,'Field Definitions'!$A$1:$S$31597,9),"")=0,"",IFERROR(VLOOKUP($H32,'Field Definitions'!$A$1:$S$31597,9),""))</f>
        <v/>
      </c>
      <c r="T32" t="str">
        <f>IF(IFERROR(VLOOKUP($H32,'Field Definitions'!$A$1:$S$31597,10),"")=0,"",IFERROR(VLOOKUP($H32,'Field Definitions'!$A$1:$S$31597,10),""))</f>
        <v/>
      </c>
      <c r="U32" t="str">
        <f>IF(IFERROR(VLOOKUP($H32,'Field Definitions'!$A$1:$S$31597,12),"")=0,"",IFERROR(VLOOKUP($H32,'Field Definitions'!$A$1:$S$31597,12),""))</f>
        <v>Y|Entity is a Business|~N|Entity is a Person|</v>
      </c>
      <c r="X32" t="str">
        <f t="shared" si="0"/>
        <v>;PRTY^30^CHR^1</v>
      </c>
    </row>
    <row r="33" spans="4:24" ht="14.5" x14ac:dyDescent="0.35">
      <c r="D33" t="s">
        <v>43</v>
      </c>
      <c r="E33" t="s">
        <v>43</v>
      </c>
      <c r="G33" t="str">
        <f>IFERROR(VLOOKUP(H33,'Field Definitions'!$A$1:$S$31597,3),"")</f>
        <v>ARENTITY</v>
      </c>
      <c r="H33" s="5" t="s">
        <v>697</v>
      </c>
      <c r="I33" t="str">
        <f>IFERROR(VLOOKUP(H33,'Field Definitions'!$A$1:$S$31597,2),"")</f>
        <v>Business Name</v>
      </c>
      <c r="J33">
        <v>31</v>
      </c>
      <c r="M33" t="str">
        <f>IFERROR(VLOOKUP($H33,'Field Definitions'!$A$1:$S$31597,4),"")</f>
        <v>CHR</v>
      </c>
      <c r="N33">
        <f>IFERROR(VLOOKUP($H33,'Field Definitions'!$A$1:$S$31597,5),"")</f>
        <v>35</v>
      </c>
      <c r="O33" s="5" t="s">
        <v>698</v>
      </c>
      <c r="P33" s="5" t="s">
        <v>698</v>
      </c>
      <c r="Q33" s="5" t="s">
        <v>698</v>
      </c>
      <c r="R33" t="str">
        <f>IF(IFERROR(VLOOKUP($H33,'Field Definitions'!$A$1:$S$31597,8),"")=0,"",IFERROR(VLOOKUP($H33,'Field Definitions'!$A$1:$S$31597,8),""))</f>
        <v/>
      </c>
      <c r="S33" t="str">
        <f>IF(IFERROR(VLOOKUP($H33,'Field Definitions'!$A$1:$S$31597,9),"")=0,"",IFERROR(VLOOKUP($H33,'Field Definitions'!$A$1:$S$31597,9),""))</f>
        <v/>
      </c>
      <c r="T33" t="str">
        <f>IF(IFERROR(VLOOKUP($H33,'Field Definitions'!$A$1:$S$31597,10),"")=0,"",IFERROR(VLOOKUP($H33,'Field Definitions'!$A$1:$S$31597,10),""))</f>
        <v/>
      </c>
      <c r="U33" t="str">
        <f>IF(IFERROR(VLOOKUP($H33,'Field Definitions'!$A$1:$S$31597,12),"")=0,"",IFERROR(VLOOKUP($H33,'Field Definitions'!$A$1:$S$31597,12),""))</f>
        <v/>
      </c>
      <c r="X33" t="str">
        <f t="shared" si="0"/>
        <v>;PRTY^31^CHR^35</v>
      </c>
    </row>
    <row r="34" spans="4:24" ht="14.5" x14ac:dyDescent="0.35">
      <c r="D34" t="s">
        <v>43</v>
      </c>
      <c r="E34" t="s">
        <v>43</v>
      </c>
      <c r="G34" t="str">
        <f>IFERROR(VLOOKUP(H34,'Field Definitions'!$A$1:$S$31597,3),"")</f>
        <v>ARENTITY</v>
      </c>
      <c r="H34" s="5" t="s">
        <v>699</v>
      </c>
      <c r="I34" t="str">
        <f>IFERROR(VLOOKUP(H34,'Field Definitions'!$A$1:$S$31597,2),"")</f>
        <v>Employer Identification Number</v>
      </c>
      <c r="J34">
        <v>32</v>
      </c>
      <c r="M34" t="str">
        <f>IFERROR(VLOOKUP($H34,'Field Definitions'!$A$1:$S$31597,4),"")</f>
        <v>CHR</v>
      </c>
      <c r="N34">
        <f>IFERROR(VLOOKUP($H34,'Field Definitions'!$A$1:$S$31597,5),"")</f>
        <v>10</v>
      </c>
      <c r="O34" s="5" t="s">
        <v>700</v>
      </c>
      <c r="P34" s="5" t="s">
        <v>700</v>
      </c>
      <c r="Q34" s="5" t="s">
        <v>700</v>
      </c>
      <c r="R34" t="str">
        <f>IF(IFERROR(VLOOKUP($H34,'Field Definitions'!$A$1:$S$31597,8),"")=0,"",IFERROR(VLOOKUP($H34,'Field Definitions'!$A$1:$S$31597,8),""))</f>
        <v/>
      </c>
      <c r="S34" t="str">
        <f>IF(IFERROR(VLOOKUP($H34,'Field Definitions'!$A$1:$S$31597,9),"")=0,"",IFERROR(VLOOKUP($H34,'Field Definitions'!$A$1:$S$31597,9),""))</f>
        <v/>
      </c>
      <c r="T34" t="str">
        <f>IF(IFERROR(VLOOKUP($H34,'Field Definitions'!$A$1:$S$31597,10),"")=0,"",IFERROR(VLOOKUP($H34,'Field Definitions'!$A$1:$S$31597,10),""))</f>
        <v/>
      </c>
      <c r="U34" t="str">
        <f>IF(IFERROR(VLOOKUP($H34,'Field Definitions'!$A$1:$S$31597,12),"")=0,"",IFERROR(VLOOKUP($H34,'Field Definitions'!$A$1:$S$31597,12),""))</f>
        <v/>
      </c>
      <c r="X34" t="str">
        <f t="shared" si="0"/>
        <v>;PRTY^32^CHR^10</v>
      </c>
    </row>
    <row r="35" spans="4:24" ht="29" x14ac:dyDescent="0.35">
      <c r="D35" t="s">
        <v>43</v>
      </c>
      <c r="E35" t="s">
        <v>43</v>
      </c>
      <c r="G35" t="str">
        <f>IFERROR(VLOOKUP(H35,'Field Definitions'!$A$1:$S$31597,3),"")</f>
        <v>ARRELATIONSHIP</v>
      </c>
      <c r="H35" s="5" t="s">
        <v>701</v>
      </c>
      <c r="I35" t="str">
        <f>IFERROR(VLOOKUP(H35,'Field Definitions'!$A$1:$S$31597,2),"")</f>
        <v>Entity Responsible Balance (Initial)</v>
      </c>
      <c r="J35">
        <v>33</v>
      </c>
      <c r="L35" s="3" t="s">
        <v>702</v>
      </c>
      <c r="M35" t="str">
        <f>IFERROR(VLOOKUP($H35,'Field Definitions'!$A$1:$S$31597,4),"")</f>
        <v>AMT</v>
      </c>
      <c r="N35">
        <f>IFERROR(VLOOKUP($H35,'Field Definitions'!$A$1:$S$31597,5),"")</f>
        <v>14</v>
      </c>
      <c r="O35" s="5" t="s">
        <v>703</v>
      </c>
      <c r="P35" s="5" t="s">
        <v>704</v>
      </c>
      <c r="Q35" s="5" t="s">
        <v>704</v>
      </c>
      <c r="R35" t="str">
        <f>IF(IFERROR(VLOOKUP($H35,'Field Definitions'!$A$1:$S$31597,8),"")=0,"",IFERROR(VLOOKUP($H35,'Field Definitions'!$A$1:$S$31597,8),""))</f>
        <v/>
      </c>
      <c r="S35" t="str">
        <f>IF(IFERROR(VLOOKUP($H35,'Field Definitions'!$A$1:$S$31597,9),"")=0,"",IFERROR(VLOOKUP($H35,'Field Definitions'!$A$1:$S$31597,9),""))</f>
        <v/>
      </c>
      <c r="T35" t="str">
        <f>IF(IFERROR(VLOOKUP($H35,'Field Definitions'!$A$1:$S$31597,10),"")=0,"",IFERROR(VLOOKUP($H35,'Field Definitions'!$A$1:$S$31597,10),""))</f>
        <v/>
      </c>
      <c r="U35" t="str">
        <f>IF(IFERROR(VLOOKUP($H35,'Field Definitions'!$A$1:$S$31597,12),"")=0,"",IFERROR(VLOOKUP($H35,'Field Definitions'!$A$1:$S$31597,12),""))</f>
        <v/>
      </c>
      <c r="X35" t="str">
        <f t="shared" si="0"/>
        <v>;PRTY^33^AMT^14</v>
      </c>
    </row>
    <row r="36" spans="4:24" ht="29" hidden="1" x14ac:dyDescent="0.35">
      <c r="D36" t="s">
        <v>705</v>
      </c>
      <c r="F36" s="1" t="s">
        <v>90</v>
      </c>
      <c r="G36" t="str">
        <f>IFERROR(VLOOKUP(H36,'Field Definitions'!$A$1:$S$31597,3),"")</f>
        <v>ARENTITY</v>
      </c>
      <c r="H36" t="s">
        <v>706</v>
      </c>
      <c r="I36" t="str">
        <f>IFERROR(VLOOKUP(H36,'Field Definitions'!$A$1:$S$31597,2),"")</f>
        <v>Place of Employment</v>
      </c>
      <c r="J36">
        <f t="shared" ref="J36:J72" si="1">J35+1</f>
        <v>34</v>
      </c>
      <c r="L36" s="3" t="s">
        <v>707</v>
      </c>
      <c r="M36" t="str">
        <f>IFERROR(VLOOKUP($H36,'Field Definitions'!$A$1:$S$31597,4),"")</f>
        <v>CHR</v>
      </c>
      <c r="N36">
        <f>IFERROR(VLOOKUP($H36,'Field Definitions'!$A$1:$S$31597,5),"")</f>
        <v>50</v>
      </c>
      <c r="O36" s="5" t="s">
        <v>349</v>
      </c>
      <c r="P36" s="5" t="s">
        <v>349</v>
      </c>
      <c r="Q36" s="5" t="s">
        <v>349</v>
      </c>
      <c r="R36" t="str">
        <f>IF(IFERROR(VLOOKUP($H36,'Field Definitions'!$A$1:$S$31597,8),"")=0,"",IFERROR(VLOOKUP($H36,'Field Definitions'!$A$1:$S$31597,8),""))</f>
        <v/>
      </c>
      <c r="S36" t="str">
        <f>IF(IFERROR(VLOOKUP($H36,'Field Definitions'!$A$1:$S$31597,9),"")=0,"",IFERROR(VLOOKUP($H36,'Field Definitions'!$A$1:$S$31597,9),""))</f>
        <v/>
      </c>
      <c r="T36" t="str">
        <f>IF(IFERROR(VLOOKUP($H36,'Field Definitions'!$A$1:$S$31597,10),"")=0,"",IFERROR(VLOOKUP($H36,'Field Definitions'!$A$1:$S$31597,10),""))</f>
        <v/>
      </c>
      <c r="U36" t="str">
        <f>IF(IFERROR(VLOOKUP($H36,'Field Definitions'!$A$1:$S$31597,12),"")=0,"",IFERROR(VLOOKUP($H36,'Field Definitions'!$A$1:$S$31597,12),""))</f>
        <v/>
      </c>
      <c r="X36" t="str">
        <f t="shared" si="0"/>
        <v>;PRTY^34^CHR^50</v>
      </c>
    </row>
    <row r="37" spans="4:24" ht="29" hidden="1" x14ac:dyDescent="0.35">
      <c r="D37" t="s">
        <v>705</v>
      </c>
      <c r="G37" t="str">
        <f>IFERROR(VLOOKUP(H37,'Field Definitions'!$A$1:$S$31597,3),"")</f>
        <v>ARENTITY</v>
      </c>
      <c r="H37" t="s">
        <v>708</v>
      </c>
      <c r="I37" t="str">
        <f>IFERROR(VLOOKUP(H37,'Field Definitions'!$A$1:$S$31597,2),"")</f>
        <v>POE Address Line</v>
      </c>
      <c r="J37">
        <f t="shared" si="1"/>
        <v>35</v>
      </c>
      <c r="L37" s="3" t="s">
        <v>707</v>
      </c>
      <c r="M37" t="str">
        <f>IFERROR(VLOOKUP($H37,'Field Definitions'!$A$1:$S$31597,4),"")</f>
        <v>CHR</v>
      </c>
      <c r="N37">
        <f>IFERROR(VLOOKUP($H37,'Field Definitions'!$A$1:$S$31597,5),"")</f>
        <v>40</v>
      </c>
      <c r="O37" s="5" t="s">
        <v>709</v>
      </c>
      <c r="P37" s="5" t="s">
        <v>709</v>
      </c>
      <c r="Q37" s="5" t="s">
        <v>709</v>
      </c>
      <c r="R37" t="str">
        <f>IF(IFERROR(VLOOKUP($H37,'Field Definitions'!$A$1:$S$31597,8),"")=0,"",IFERROR(VLOOKUP($H37,'Field Definitions'!$A$1:$S$31597,8),""))</f>
        <v/>
      </c>
      <c r="S37" t="str">
        <f>IF(IFERROR(VLOOKUP($H37,'Field Definitions'!$A$1:$S$31597,9),"")=0,"",IFERROR(VLOOKUP($H37,'Field Definitions'!$A$1:$S$31597,9),""))</f>
        <v/>
      </c>
      <c r="T37" t="str">
        <f>IF(IFERROR(VLOOKUP($H37,'Field Definitions'!$A$1:$S$31597,10),"")=0,"",IFERROR(VLOOKUP($H37,'Field Definitions'!$A$1:$S$31597,10),""))</f>
        <v/>
      </c>
      <c r="U37" t="str">
        <f>IF(IFERROR(VLOOKUP($H37,'Field Definitions'!$A$1:$S$31597,12),"")=0,"",IFERROR(VLOOKUP($H37,'Field Definitions'!$A$1:$S$31597,12),""))</f>
        <v/>
      </c>
      <c r="X37" t="str">
        <f t="shared" si="0"/>
        <v>;PRTY^35^CHR^40</v>
      </c>
    </row>
    <row r="38" spans="4:24" ht="29" hidden="1" x14ac:dyDescent="0.35">
      <c r="D38" t="s">
        <v>705</v>
      </c>
      <c r="G38" t="str">
        <f>IFERROR(VLOOKUP(H38,'Field Definitions'!$A$1:$S$31597,3),"")</f>
        <v>ARENTITY</v>
      </c>
      <c r="H38" t="s">
        <v>710</v>
      </c>
      <c r="I38" t="str">
        <f>IFERROR(VLOOKUP(H38,'Field Definitions'!$A$1:$S$31597,2),"")</f>
        <v>POE Address Unit (Box, Suite)</v>
      </c>
      <c r="J38">
        <f t="shared" si="1"/>
        <v>36</v>
      </c>
      <c r="L38" s="3" t="s">
        <v>707</v>
      </c>
      <c r="M38" t="str">
        <f>IFERROR(VLOOKUP($H38,'Field Definitions'!$A$1:$S$31597,4),"")</f>
        <v>CHR</v>
      </c>
      <c r="N38">
        <f>IFERROR(VLOOKUP($H38,'Field Definitions'!$A$1:$S$31597,5),"")</f>
        <v>40</v>
      </c>
      <c r="O38" s="5" t="s">
        <v>711</v>
      </c>
      <c r="P38" s="5" t="s">
        <v>711</v>
      </c>
      <c r="Q38" s="5" t="s">
        <v>711</v>
      </c>
      <c r="R38" t="str">
        <f>IF(IFERROR(VLOOKUP($H38,'Field Definitions'!$A$1:$S$31597,8),"")=0,"",IFERROR(VLOOKUP($H38,'Field Definitions'!$A$1:$S$31597,8),""))</f>
        <v/>
      </c>
      <c r="S38" t="str">
        <f>IF(IFERROR(VLOOKUP($H38,'Field Definitions'!$A$1:$S$31597,9),"")=0,"",IFERROR(VLOOKUP($H38,'Field Definitions'!$A$1:$S$31597,9),""))</f>
        <v/>
      </c>
      <c r="T38" t="str">
        <f>IF(IFERROR(VLOOKUP($H38,'Field Definitions'!$A$1:$S$31597,10),"")=0,"",IFERROR(VLOOKUP($H38,'Field Definitions'!$A$1:$S$31597,10),""))</f>
        <v/>
      </c>
      <c r="U38" t="str">
        <f>IF(IFERROR(VLOOKUP($H38,'Field Definitions'!$A$1:$S$31597,12),"")=0,"",IFERROR(VLOOKUP($H38,'Field Definitions'!$A$1:$S$31597,12),""))</f>
        <v/>
      </c>
      <c r="X38" t="str">
        <f t="shared" si="0"/>
        <v>;PRTY^36^CHR^40</v>
      </c>
    </row>
    <row r="39" spans="4:24" ht="29" hidden="1" x14ac:dyDescent="0.35">
      <c r="D39" t="s">
        <v>705</v>
      </c>
      <c r="G39" t="str">
        <f>IFERROR(VLOOKUP(H39,'Field Definitions'!$A$1:$S$31597,3),"")</f>
        <v>ARENTITY</v>
      </c>
      <c r="H39" t="s">
        <v>712</v>
      </c>
      <c r="I39" t="str">
        <f>IFERROR(VLOOKUP(H39,'Field Definitions'!$A$1:$S$31597,2),"")</f>
        <v>POE City</v>
      </c>
      <c r="J39">
        <f t="shared" si="1"/>
        <v>37</v>
      </c>
      <c r="L39" s="3" t="s">
        <v>707</v>
      </c>
      <c r="M39" t="str">
        <f>IFERROR(VLOOKUP($H39,'Field Definitions'!$A$1:$S$31597,4),"")</f>
        <v>CHR</v>
      </c>
      <c r="N39">
        <f>IFERROR(VLOOKUP($H39,'Field Definitions'!$A$1:$S$31597,5),"")</f>
        <v>20</v>
      </c>
      <c r="O39" s="5" t="s">
        <v>713</v>
      </c>
      <c r="P39" s="5" t="s">
        <v>713</v>
      </c>
      <c r="Q39" s="5" t="s">
        <v>713</v>
      </c>
      <c r="R39" t="str">
        <f>IF(IFERROR(VLOOKUP($H39,'Field Definitions'!$A$1:$S$31597,8),"")=0,"",IFERROR(VLOOKUP($H39,'Field Definitions'!$A$1:$S$31597,8),""))</f>
        <v/>
      </c>
      <c r="S39" t="str">
        <f>IF(IFERROR(VLOOKUP($H39,'Field Definitions'!$A$1:$S$31597,9),"")=0,"",IFERROR(VLOOKUP($H39,'Field Definitions'!$A$1:$S$31597,9),""))</f>
        <v/>
      </c>
      <c r="T39" t="str">
        <f>IF(IFERROR(VLOOKUP($H39,'Field Definitions'!$A$1:$S$31597,10),"")=0,"",IFERROR(VLOOKUP($H39,'Field Definitions'!$A$1:$S$31597,10),""))</f>
        <v/>
      </c>
      <c r="U39" t="str">
        <f>IF(IFERROR(VLOOKUP($H39,'Field Definitions'!$A$1:$S$31597,12),"")=0,"",IFERROR(VLOOKUP($H39,'Field Definitions'!$A$1:$S$31597,12),""))</f>
        <v/>
      </c>
      <c r="X39" t="str">
        <f t="shared" si="0"/>
        <v>;PRTY^37^CHR^20</v>
      </c>
    </row>
    <row r="40" spans="4:24" ht="29" hidden="1" x14ac:dyDescent="0.35">
      <c r="D40" t="s">
        <v>705</v>
      </c>
      <c r="G40" t="str">
        <f>IFERROR(VLOOKUP(H40,'Field Definitions'!$A$1:$S$31597,3),"")</f>
        <v>ARENTITY</v>
      </c>
      <c r="H40" t="s">
        <v>714</v>
      </c>
      <c r="I40" t="str">
        <f>IFERROR(VLOOKUP(H40,'Field Definitions'!$A$1:$S$31597,2),"")</f>
        <v>POE State</v>
      </c>
      <c r="J40">
        <f t="shared" si="1"/>
        <v>38</v>
      </c>
      <c r="L40" s="3" t="s">
        <v>707</v>
      </c>
      <c r="M40" t="str">
        <f>IFERROR(VLOOKUP($H40,'Field Definitions'!$A$1:$S$31597,4),"")</f>
        <v>CHR</v>
      </c>
      <c r="N40">
        <f>IFERROR(VLOOKUP($H40,'Field Definitions'!$A$1:$S$31597,5),"")</f>
        <v>2</v>
      </c>
      <c r="O40" s="5" t="s">
        <v>390</v>
      </c>
      <c r="P40" s="5" t="s">
        <v>390</v>
      </c>
      <c r="Q40" s="5" t="s">
        <v>390</v>
      </c>
      <c r="R40" t="str">
        <f>IF(IFERROR(VLOOKUP($H40,'Field Definitions'!$A$1:$S$31597,8),"")=0,"",IFERROR(VLOOKUP($H40,'Field Definitions'!$A$1:$S$31597,8),""))</f>
        <v/>
      </c>
      <c r="S40" t="str">
        <f>IF(IFERROR(VLOOKUP($H40,'Field Definitions'!$A$1:$S$31597,9),"")=0,"",IFERROR(VLOOKUP($H40,'Field Definitions'!$A$1:$S$31597,9),""))</f>
        <v/>
      </c>
      <c r="T40" t="str">
        <f>IF(IFERROR(VLOOKUP($H40,'Field Definitions'!$A$1:$S$31597,10),"")=0,"",IFERROR(VLOOKUP($H40,'Field Definitions'!$A$1:$S$31597,10),""))</f>
        <v>STATES</v>
      </c>
      <c r="U40" t="str">
        <f>IF(IFERROR(VLOOKUP($H40,'Field Definitions'!$A$1:$S$31597,12),"")=0,"",IFERROR(VLOOKUP($H40,'Field Definitions'!$A$1:$S$31597,12),""))</f>
        <v/>
      </c>
      <c r="X40" t="str">
        <f t="shared" si="0"/>
        <v>;PRTY^38^CHR^2</v>
      </c>
    </row>
    <row r="41" spans="4:24" ht="29" hidden="1" x14ac:dyDescent="0.35">
      <c r="D41" t="s">
        <v>705</v>
      </c>
      <c r="G41" t="str">
        <f>IFERROR(VLOOKUP(H41,'Field Definitions'!$A$1:$S$31597,3),"")</f>
        <v>ARENTITY</v>
      </c>
      <c r="H41" t="s">
        <v>715</v>
      </c>
      <c r="I41" t="str">
        <f>IFERROR(VLOOKUP(H41,'Field Definitions'!$A$1:$S$31597,2),"")</f>
        <v>POE Postal Code</v>
      </c>
      <c r="J41">
        <f t="shared" si="1"/>
        <v>39</v>
      </c>
      <c r="L41" s="3" t="s">
        <v>707</v>
      </c>
      <c r="M41" t="str">
        <f>IFERROR(VLOOKUP($H41,'Field Definitions'!$A$1:$S$31597,4),"")</f>
        <v>ZIP</v>
      </c>
      <c r="N41">
        <f>IFERROR(VLOOKUP($H41,'Field Definitions'!$A$1:$S$31597,5),"")</f>
        <v>10</v>
      </c>
      <c r="O41" s="5" t="s">
        <v>657</v>
      </c>
      <c r="P41" s="5" t="s">
        <v>657</v>
      </c>
      <c r="Q41" s="5" t="s">
        <v>657</v>
      </c>
      <c r="R41" t="str">
        <f>IF(IFERROR(VLOOKUP($H41,'Field Definitions'!$A$1:$S$31597,8),"")=0,"",IFERROR(VLOOKUP($H41,'Field Definitions'!$A$1:$S$31597,8),""))</f>
        <v/>
      </c>
      <c r="S41" t="str">
        <f>IF(IFERROR(VLOOKUP($H41,'Field Definitions'!$A$1:$S$31597,9),"")=0,"",IFERROR(VLOOKUP($H41,'Field Definitions'!$A$1:$S$31597,9),""))</f>
        <v/>
      </c>
      <c r="T41" t="str">
        <f>IF(IFERROR(VLOOKUP($H41,'Field Definitions'!$A$1:$S$31597,10),"")=0,"",IFERROR(VLOOKUP($H41,'Field Definitions'!$A$1:$S$31597,10),""))</f>
        <v/>
      </c>
      <c r="U41" t="str">
        <f>IF(IFERROR(VLOOKUP($H41,'Field Definitions'!$A$1:$S$31597,12),"")=0,"",IFERROR(VLOOKUP($H41,'Field Definitions'!$A$1:$S$31597,12),""))</f>
        <v/>
      </c>
      <c r="X41" t="str">
        <f t="shared" si="0"/>
        <v>;PRTY^39^ZIP^10</v>
      </c>
    </row>
    <row r="42" spans="4:24" ht="29" hidden="1" x14ac:dyDescent="0.35">
      <c r="D42" t="s">
        <v>705</v>
      </c>
      <c r="G42" t="str">
        <f>IFERROR(VLOOKUP(H42,'Field Definitions'!$A$1:$S$31597,3),"")</f>
        <v>ARENTITY</v>
      </c>
      <c r="H42" s="5" t="s">
        <v>716</v>
      </c>
      <c r="I42" t="str">
        <f>IFERROR(VLOOKUP(H42,'Field Definitions'!$A$1:$S$31597,2),"")</f>
        <v>POE Country</v>
      </c>
      <c r="J42">
        <f t="shared" si="1"/>
        <v>40</v>
      </c>
      <c r="L42" s="3" t="s">
        <v>707</v>
      </c>
      <c r="M42" t="str">
        <f>IFERROR(VLOOKUP($H42,'Field Definitions'!$A$1:$S$31597,4),"")</f>
        <v>CHR</v>
      </c>
      <c r="N42">
        <f>IFERROR(VLOOKUP($H42,'Field Definitions'!$A$1:$S$31597,5),"")</f>
        <v>35</v>
      </c>
      <c r="O42" s="5" t="s">
        <v>661</v>
      </c>
      <c r="P42" s="5" t="s">
        <v>661</v>
      </c>
      <c r="Q42" s="5" t="s">
        <v>661</v>
      </c>
      <c r="R42" t="str">
        <f>IF(IFERROR(VLOOKUP($H42,'Field Definitions'!$A$1:$S$31597,8),"")=0,"",IFERROR(VLOOKUP($H42,'Field Definitions'!$A$1:$S$31597,8),""))</f>
        <v/>
      </c>
      <c r="S42" t="str">
        <f>IF(IFERROR(VLOOKUP($H42,'Field Definitions'!$A$1:$S$31597,9),"")=0,"",IFERROR(VLOOKUP($H42,'Field Definitions'!$A$1:$S$31597,9),""))</f>
        <v/>
      </c>
      <c r="T42" t="str">
        <f>IF(IFERROR(VLOOKUP($H42,'Field Definitions'!$A$1:$S$31597,10),"")=0,"",IFERROR(VLOOKUP($H42,'Field Definitions'!$A$1:$S$31597,10),""))</f>
        <v/>
      </c>
      <c r="U42" t="str">
        <f>IF(IFERROR(VLOOKUP($H42,'Field Definitions'!$A$1:$S$31597,12),"")=0,"",IFERROR(VLOOKUP($H42,'Field Definitions'!$A$1:$S$31597,12),""))</f>
        <v/>
      </c>
      <c r="X42" t="str">
        <f t="shared" si="0"/>
        <v>;PRTY^40^CHR^35</v>
      </c>
    </row>
    <row r="43" spans="4:24" ht="29" hidden="1" x14ac:dyDescent="0.35">
      <c r="D43" t="s">
        <v>705</v>
      </c>
      <c r="G43" t="str">
        <f>IFERROR(VLOOKUP(H43,'Field Definitions'!$A$1:$S$31597,3),"")</f>
        <v>ARENTITY</v>
      </c>
      <c r="H43" t="s">
        <v>717</v>
      </c>
      <c r="I43" t="str">
        <f>IFERROR(VLOOKUP(H43,'Field Definitions'!$A$1:$S$31597,2),"")</f>
        <v>POE Phone Number</v>
      </c>
      <c r="J43">
        <f t="shared" si="1"/>
        <v>41</v>
      </c>
      <c r="L43" s="3" t="s">
        <v>707</v>
      </c>
      <c r="M43" t="str">
        <f>IFERROR(VLOOKUP($H43,'Field Definitions'!$A$1:$S$31597,4),"")</f>
        <v>PHONE</v>
      </c>
      <c r="N43">
        <f>IFERROR(VLOOKUP($H43,'Field Definitions'!$A$1:$S$31597,5),"")</f>
        <v>12</v>
      </c>
      <c r="O43" s="5">
        <v>7657517200</v>
      </c>
      <c r="P43" s="5" t="s">
        <v>718</v>
      </c>
      <c r="Q43" s="5">
        <v>7657517200</v>
      </c>
      <c r="R43" t="str">
        <f>IF(IFERROR(VLOOKUP($H43,'Field Definitions'!$A$1:$S$31597,8),"")=0,"",IFERROR(VLOOKUP($H43,'Field Definitions'!$A$1:$S$31597,8),""))</f>
        <v/>
      </c>
      <c r="S43" t="str">
        <f>IF(IFERROR(VLOOKUP($H43,'Field Definitions'!$A$1:$S$31597,9),"")=0,"",IFERROR(VLOOKUP($H43,'Field Definitions'!$A$1:$S$31597,9),""))</f>
        <v/>
      </c>
      <c r="T43" t="str">
        <f>IF(IFERROR(VLOOKUP($H43,'Field Definitions'!$A$1:$S$31597,10),"")=0,"",IFERROR(VLOOKUP($H43,'Field Definitions'!$A$1:$S$31597,10),""))</f>
        <v/>
      </c>
      <c r="U43" t="str">
        <f>IF(IFERROR(VLOOKUP($H43,'Field Definitions'!$A$1:$S$31597,12),"")=0,"",IFERROR(VLOOKUP($H43,'Field Definitions'!$A$1:$S$31597,12),""))</f>
        <v/>
      </c>
      <c r="X43" t="str">
        <f t="shared" si="0"/>
        <v>;PRTY^41^PHONE^12</v>
      </c>
    </row>
    <row r="44" spans="4:24" ht="29" hidden="1" x14ac:dyDescent="0.35">
      <c r="D44" t="s">
        <v>705</v>
      </c>
      <c r="G44" t="str">
        <f>IFERROR(VLOOKUP(H44,'Field Definitions'!$A$1:$S$31597,3),"")</f>
        <v>ARENTITY</v>
      </c>
      <c r="H44" t="s">
        <v>719</v>
      </c>
      <c r="I44" t="str">
        <f>IFERROR(VLOOKUP(H44,'Field Definitions'!$A$1:$S$31597,2),"")</f>
        <v>POE Phone Flag</v>
      </c>
      <c r="J44">
        <f t="shared" si="1"/>
        <v>42</v>
      </c>
      <c r="L44" s="3" t="s">
        <v>707</v>
      </c>
      <c r="M44" t="str">
        <f>IFERROR(VLOOKUP($H44,'Field Definitions'!$A$1:$S$31597,4),"")</f>
        <v>CHR</v>
      </c>
      <c r="N44">
        <f>IFERROR(VLOOKUP($H44,'Field Definitions'!$A$1:$S$31597,5),"")</f>
        <v>1</v>
      </c>
      <c r="O44" s="5" t="s">
        <v>669</v>
      </c>
      <c r="P44" s="5" t="s">
        <v>669</v>
      </c>
      <c r="Q44" s="5" t="s">
        <v>669</v>
      </c>
      <c r="R44" t="str">
        <f>IF(IFERROR(VLOOKUP($H44,'Field Definitions'!$A$1:$S$31597,8),"")=0,"",IFERROR(VLOOKUP($H44,'Field Definitions'!$A$1:$S$31597,8),""))</f>
        <v/>
      </c>
      <c r="S44" t="str">
        <f>IF(IFERROR(VLOOKUP($H44,'Field Definitions'!$A$1:$S$31597,9),"")=0,"",IFERROR(VLOOKUP($H44,'Field Definitions'!$A$1:$S$31597,9),""))</f>
        <v/>
      </c>
      <c r="T44" t="str">
        <f>IF(IFERROR(VLOOKUP($H44,'Field Definitions'!$A$1:$S$31597,10),"")=0,"",IFERROR(VLOOKUP($H44,'Field Definitions'!$A$1:$S$31597,10),""))</f>
        <v/>
      </c>
      <c r="U44" t="str">
        <f>IF(IFERROR(VLOOKUP($H44,'Field Definitions'!$A$1:$S$31597,12),"")=0,"",IFERROR(VLOOKUP($H44,'Field Definitions'!$A$1:$S$31597,12),""))</f>
        <v/>
      </c>
      <c r="X44" t="str">
        <f t="shared" si="0"/>
        <v>;PRTY^42^CHR^1</v>
      </c>
    </row>
    <row r="45" spans="4:24" ht="29" hidden="1" x14ac:dyDescent="0.35">
      <c r="D45" t="s">
        <v>705</v>
      </c>
      <c r="G45" t="str">
        <f>IFERROR(VLOOKUP(H45,'Field Definitions'!$A$1:$S$31597,3),"")</f>
        <v>ARENTITY</v>
      </c>
      <c r="H45" t="s">
        <v>720</v>
      </c>
      <c r="I45" t="str">
        <f>IFERROR(VLOOKUP(H45,'Field Definitions'!$A$1:$S$31597,2),"")</f>
        <v>POE Phone Extension</v>
      </c>
      <c r="J45">
        <f t="shared" si="1"/>
        <v>43</v>
      </c>
      <c r="L45" s="3" t="s">
        <v>707</v>
      </c>
      <c r="M45" t="str">
        <f>IFERROR(VLOOKUP($H45,'Field Definitions'!$A$1:$S$31597,4),"")</f>
        <v>CHR</v>
      </c>
      <c r="N45">
        <f>IFERROR(VLOOKUP($H45,'Field Definitions'!$A$1:$S$31597,5),"")</f>
        <v>5</v>
      </c>
      <c r="O45" s="5" t="s">
        <v>721</v>
      </c>
      <c r="P45" s="5" t="s">
        <v>721</v>
      </c>
      <c r="Q45" s="5" t="s">
        <v>721</v>
      </c>
      <c r="R45" t="str">
        <f>IF(IFERROR(VLOOKUP($H45,'Field Definitions'!$A$1:$S$31597,8),"")=0,"",IFERROR(VLOOKUP($H45,'Field Definitions'!$A$1:$S$31597,8),""))</f>
        <v/>
      </c>
      <c r="S45" t="str">
        <f>IF(IFERROR(VLOOKUP($H45,'Field Definitions'!$A$1:$S$31597,9),"")=0,"",IFERROR(VLOOKUP($H45,'Field Definitions'!$A$1:$S$31597,9),""))</f>
        <v/>
      </c>
      <c r="T45" t="str">
        <f>IF(IFERROR(VLOOKUP($H45,'Field Definitions'!$A$1:$S$31597,10),"")=0,"",IFERROR(VLOOKUP($H45,'Field Definitions'!$A$1:$S$31597,10),""))</f>
        <v/>
      </c>
      <c r="U45" t="str">
        <f>IF(IFERROR(VLOOKUP($H45,'Field Definitions'!$A$1:$S$31597,12),"")=0,"",IFERROR(VLOOKUP($H45,'Field Definitions'!$A$1:$S$31597,12),""))</f>
        <v/>
      </c>
      <c r="X45" t="str">
        <f t="shared" si="0"/>
        <v>;PRTY^43^CHR^5</v>
      </c>
    </row>
    <row r="46" spans="4:24" ht="29" hidden="1" x14ac:dyDescent="0.35">
      <c r="D46" t="s">
        <v>705</v>
      </c>
      <c r="G46" t="str">
        <f>IFERROR(VLOOKUP(H46,'Field Definitions'!$A$1:$S$31597,3),"")</f>
        <v>ARENTITY</v>
      </c>
      <c r="H46" t="s">
        <v>722</v>
      </c>
      <c r="I46" t="str">
        <f>IFERROR(VLOOKUP(H46,'Field Definitions'!$A$1:$S$31597,2),"")</f>
        <v>Date of Hire</v>
      </c>
      <c r="J46">
        <f t="shared" si="1"/>
        <v>44</v>
      </c>
      <c r="L46" s="3" t="s">
        <v>707</v>
      </c>
      <c r="M46" t="str">
        <f>IFERROR(VLOOKUP($H46,'Field Definitions'!$A$1:$S$31597,4),"")</f>
        <v>DATE</v>
      </c>
      <c r="N46">
        <f>IFERROR(VLOOKUP($H46,'Field Definitions'!$A$1:$S$31597,5),"")</f>
        <v>10</v>
      </c>
      <c r="O46" s="5" t="s">
        <v>663</v>
      </c>
      <c r="P46" s="5" t="s">
        <v>663</v>
      </c>
      <c r="Q46" s="5" t="s">
        <v>663</v>
      </c>
      <c r="R46" t="str">
        <f>IF(IFERROR(VLOOKUP($H46,'Field Definitions'!$A$1:$S$31597,8),"")=0,"",IFERROR(VLOOKUP($H46,'Field Definitions'!$A$1:$S$31597,8),""))</f>
        <v/>
      </c>
      <c r="S46" t="str">
        <f>IF(IFERROR(VLOOKUP($H46,'Field Definitions'!$A$1:$S$31597,9),"")=0,"",IFERROR(VLOOKUP($H46,'Field Definitions'!$A$1:$S$31597,9),""))</f>
        <v/>
      </c>
      <c r="T46" t="str">
        <f>IF(IFERROR(VLOOKUP($H46,'Field Definitions'!$A$1:$S$31597,10),"")=0,"",IFERROR(VLOOKUP($H46,'Field Definitions'!$A$1:$S$31597,10),""))</f>
        <v/>
      </c>
      <c r="U46" t="str">
        <f>IF(IFERROR(VLOOKUP($H46,'Field Definitions'!$A$1:$S$31597,12),"")=0,"",IFERROR(VLOOKUP($H46,'Field Definitions'!$A$1:$S$31597,12),""))</f>
        <v/>
      </c>
      <c r="X46" t="str">
        <f t="shared" si="0"/>
        <v>;PRTY^44^DATE^10</v>
      </c>
    </row>
    <row r="47" spans="4:24" ht="29" hidden="1" x14ac:dyDescent="0.35">
      <c r="D47" t="s">
        <v>705</v>
      </c>
      <c r="G47" t="str">
        <f>IFERROR(VLOOKUP(H47,'Field Definitions'!$A$1:$S$31597,3),"")</f>
        <v>ARENTITY</v>
      </c>
      <c r="H47" t="s">
        <v>723</v>
      </c>
      <c r="I47" t="str">
        <f>IFERROR(VLOOKUP(H47,'Field Definitions'!$A$1:$S$31597,2),"")</f>
        <v>Responsible Party Employed?</v>
      </c>
      <c r="J47">
        <f t="shared" si="1"/>
        <v>45</v>
      </c>
      <c r="L47" s="3" t="s">
        <v>707</v>
      </c>
      <c r="M47" t="str">
        <f>IFERROR(VLOOKUP($H47,'Field Definitions'!$A$1:$S$31597,4),"")</f>
        <v>CHR</v>
      </c>
      <c r="N47">
        <f>IFERROR(VLOOKUP($H47,'Field Definitions'!$A$1:$S$31597,5),"")</f>
        <v>1</v>
      </c>
      <c r="O47" s="5" t="s">
        <v>297</v>
      </c>
      <c r="P47" s="5" t="s">
        <v>297</v>
      </c>
      <c r="Q47" s="5" t="s">
        <v>297</v>
      </c>
      <c r="R47" t="str">
        <f>IF(IFERROR(VLOOKUP($H47,'Field Definitions'!$A$1:$S$31597,8),"")=0,"",IFERROR(VLOOKUP($H47,'Field Definitions'!$A$1:$S$31597,8),""))</f>
        <v/>
      </c>
      <c r="S47" t="str">
        <f>IF(IFERROR(VLOOKUP($H47,'Field Definitions'!$A$1:$S$31597,9),"")=0,"",IFERROR(VLOOKUP($H47,'Field Definitions'!$A$1:$S$31597,9),""))</f>
        <v/>
      </c>
      <c r="T47" t="str">
        <f>IF(IFERROR(VLOOKUP($H47,'Field Definitions'!$A$1:$S$31597,10),"")=0,"",IFERROR(VLOOKUP($H47,'Field Definitions'!$A$1:$S$31597,10),""))</f>
        <v/>
      </c>
      <c r="U47" t="str">
        <f>IF(IFERROR(VLOOKUP($H47,'Field Definitions'!$A$1:$S$31597,12),"")=0,"",IFERROR(VLOOKUP($H47,'Field Definitions'!$A$1:$S$31597,12),""))</f>
        <v>Y|Employed|AR4877~N|Not Employed|AR4878~X|Unsure of Employment|AR4879</v>
      </c>
      <c r="X47" t="str">
        <f t="shared" si="0"/>
        <v>;PRTY^45^CHR^1</v>
      </c>
    </row>
    <row r="48" spans="4:24" ht="29" hidden="1" x14ac:dyDescent="0.35">
      <c r="D48" t="s">
        <v>705</v>
      </c>
      <c r="G48" t="str">
        <f>IFERROR(VLOOKUP(H48,'Field Definitions'!$A$1:$S$31597,3),"")</f>
        <v>ARENTITY</v>
      </c>
      <c r="H48" t="s">
        <v>724</v>
      </c>
      <c r="I48" t="str">
        <f>IFERROR(VLOOKUP(H48,'Field Definitions'!$A$1:$S$31597,2),"")</f>
        <v>POE Annual Salary</v>
      </c>
      <c r="J48">
        <f t="shared" si="1"/>
        <v>46</v>
      </c>
      <c r="L48" s="3" t="s">
        <v>707</v>
      </c>
      <c r="M48" t="str">
        <f>IFERROR(VLOOKUP($H48,'Field Definitions'!$A$1:$S$31597,4),"")</f>
        <v>AMT</v>
      </c>
      <c r="N48">
        <f>IFERROR(VLOOKUP($H48,'Field Definitions'!$A$1:$S$31597,5),"")</f>
        <v>12</v>
      </c>
      <c r="O48" s="5" t="s">
        <v>725</v>
      </c>
      <c r="P48" s="5" t="s">
        <v>725</v>
      </c>
      <c r="Q48" s="5" t="s">
        <v>725</v>
      </c>
      <c r="R48" t="str">
        <f>IF(IFERROR(VLOOKUP($H48,'Field Definitions'!$A$1:$S$31597,8),"")=0,"",IFERROR(VLOOKUP($H48,'Field Definitions'!$A$1:$S$31597,8),""))</f>
        <v/>
      </c>
      <c r="S48">
        <f>IF(IFERROR(VLOOKUP($H48,'Field Definitions'!$A$1:$S$31597,9),"")=0,"",IFERROR(VLOOKUP($H48,'Field Definitions'!$A$1:$S$31597,9),""))</f>
        <v>999999999.99000001</v>
      </c>
      <c r="T48" t="str">
        <f>IF(IFERROR(VLOOKUP($H48,'Field Definitions'!$A$1:$S$31597,10),"")=0,"",IFERROR(VLOOKUP($H48,'Field Definitions'!$A$1:$S$31597,10),""))</f>
        <v/>
      </c>
      <c r="U48" t="str">
        <f>IF(IFERROR(VLOOKUP($H48,'Field Definitions'!$A$1:$S$31597,12),"")=0,"",IFERROR(VLOOKUP($H48,'Field Definitions'!$A$1:$S$31597,12),""))</f>
        <v/>
      </c>
      <c r="X48" t="str">
        <f t="shared" si="0"/>
        <v>;PRTY^46^AMT^12</v>
      </c>
    </row>
    <row r="49" spans="4:24" ht="29" hidden="1" x14ac:dyDescent="0.35">
      <c r="D49" t="s">
        <v>705</v>
      </c>
      <c r="G49" t="str">
        <f>IFERROR(VLOOKUP(H49,'Field Definitions'!$A$1:$S$31597,3),"")</f>
        <v>ARENTITY</v>
      </c>
      <c r="H49" t="s">
        <v>726</v>
      </c>
      <c r="I49" t="str">
        <f>IFERROR(VLOOKUP(H49,'Field Definitions'!$A$1:$S$31597,2),"")</f>
        <v>POE Contact First Name</v>
      </c>
      <c r="J49">
        <f t="shared" si="1"/>
        <v>47</v>
      </c>
      <c r="L49" s="3" t="s">
        <v>707</v>
      </c>
      <c r="M49" t="str">
        <f>IFERROR(VLOOKUP($H49,'Field Definitions'!$A$1:$S$31597,4),"")</f>
        <v>CHR</v>
      </c>
      <c r="N49">
        <f>IFERROR(VLOOKUP($H49,'Field Definitions'!$A$1:$S$31597,5),"")</f>
        <v>15</v>
      </c>
      <c r="O49" s="5" t="s">
        <v>727</v>
      </c>
      <c r="P49" s="5" t="s">
        <v>727</v>
      </c>
      <c r="Q49" s="5" t="s">
        <v>727</v>
      </c>
      <c r="R49" t="str">
        <f>IF(IFERROR(VLOOKUP($H49,'Field Definitions'!$A$1:$S$31597,8),"")=0,"",IFERROR(VLOOKUP($H49,'Field Definitions'!$A$1:$S$31597,8),""))</f>
        <v/>
      </c>
      <c r="S49" t="str">
        <f>IF(IFERROR(VLOOKUP($H49,'Field Definitions'!$A$1:$S$31597,9),"")=0,"",IFERROR(VLOOKUP($H49,'Field Definitions'!$A$1:$S$31597,9),""))</f>
        <v/>
      </c>
      <c r="T49" t="str">
        <f>IF(IFERROR(VLOOKUP($H49,'Field Definitions'!$A$1:$S$31597,10),"")=0,"",IFERROR(VLOOKUP($H49,'Field Definitions'!$A$1:$S$31597,10),""))</f>
        <v/>
      </c>
      <c r="U49" t="str">
        <f>IF(IFERROR(VLOOKUP($H49,'Field Definitions'!$A$1:$S$31597,12),"")=0,"",IFERROR(VLOOKUP($H49,'Field Definitions'!$A$1:$S$31597,12),""))</f>
        <v/>
      </c>
      <c r="X49" t="str">
        <f t="shared" si="0"/>
        <v>;PRTY^47^CHR^15</v>
      </c>
    </row>
    <row r="50" spans="4:24" ht="29" hidden="1" x14ac:dyDescent="0.35">
      <c r="D50" t="s">
        <v>705</v>
      </c>
      <c r="G50" t="str">
        <f>IFERROR(VLOOKUP(H50,'Field Definitions'!$A$1:$S$31597,3),"")</f>
        <v>ARENTITY</v>
      </c>
      <c r="H50" t="s">
        <v>728</v>
      </c>
      <c r="I50" t="str">
        <f>IFERROR(VLOOKUP(H50,'Field Definitions'!$A$1:$S$31597,2),"")</f>
        <v>POE Contact Last Name</v>
      </c>
      <c r="J50">
        <f t="shared" si="1"/>
        <v>48</v>
      </c>
      <c r="L50" s="3" t="s">
        <v>707</v>
      </c>
      <c r="M50" t="str">
        <f>IFERROR(VLOOKUP($H50,'Field Definitions'!$A$1:$S$31597,4),"")</f>
        <v>CHR</v>
      </c>
      <c r="N50">
        <f>IFERROR(VLOOKUP($H50,'Field Definitions'!$A$1:$S$31597,5),"")</f>
        <v>20</v>
      </c>
      <c r="O50" s="5" t="s">
        <v>729</v>
      </c>
      <c r="P50" s="5" t="s">
        <v>729</v>
      </c>
      <c r="Q50" s="5" t="s">
        <v>729</v>
      </c>
      <c r="R50" t="str">
        <f>IF(IFERROR(VLOOKUP($H50,'Field Definitions'!$A$1:$S$31597,8),"")=0,"",IFERROR(VLOOKUP($H50,'Field Definitions'!$A$1:$S$31597,8),""))</f>
        <v/>
      </c>
      <c r="S50" t="str">
        <f>IF(IFERROR(VLOOKUP($H50,'Field Definitions'!$A$1:$S$31597,9),"")=0,"",IFERROR(VLOOKUP($H50,'Field Definitions'!$A$1:$S$31597,9),""))</f>
        <v/>
      </c>
      <c r="T50" t="str">
        <f>IF(IFERROR(VLOOKUP($H50,'Field Definitions'!$A$1:$S$31597,10),"")=0,"",IFERROR(VLOOKUP($H50,'Field Definitions'!$A$1:$S$31597,10),""))</f>
        <v/>
      </c>
      <c r="U50" t="str">
        <f>IF(IFERROR(VLOOKUP($H50,'Field Definitions'!$A$1:$S$31597,12),"")=0,"",IFERROR(VLOOKUP($H50,'Field Definitions'!$A$1:$S$31597,12),""))</f>
        <v/>
      </c>
      <c r="X50" t="str">
        <f t="shared" si="0"/>
        <v>;PRTY^48^CHR^20</v>
      </c>
    </row>
    <row r="51" spans="4:24" ht="29" hidden="1" x14ac:dyDescent="0.35">
      <c r="D51" t="s">
        <v>705</v>
      </c>
      <c r="G51" t="str">
        <f>IFERROR(VLOOKUP(H51,'Field Definitions'!$A$1:$S$31597,3),"")</f>
        <v>ARENTITY</v>
      </c>
      <c r="H51" t="s">
        <v>730</v>
      </c>
      <c r="I51" t="str">
        <f>IFERROR(VLOOKUP(H51,'Field Definitions'!$A$1:$S$31597,2),"")</f>
        <v>POE Contact Title</v>
      </c>
      <c r="J51">
        <f t="shared" si="1"/>
        <v>49</v>
      </c>
      <c r="L51" s="3" t="s">
        <v>707</v>
      </c>
      <c r="M51" t="str">
        <f>IFERROR(VLOOKUP($H51,'Field Definitions'!$A$1:$S$31597,4),"")</f>
        <v>CHR</v>
      </c>
      <c r="N51">
        <f>IFERROR(VLOOKUP($H51,'Field Definitions'!$A$1:$S$31597,5),"")</f>
        <v>30</v>
      </c>
      <c r="O51" s="5" t="s">
        <v>731</v>
      </c>
      <c r="P51" s="5" t="s">
        <v>731</v>
      </c>
      <c r="Q51" s="5" t="s">
        <v>731</v>
      </c>
      <c r="R51" t="str">
        <f>IF(IFERROR(VLOOKUP($H51,'Field Definitions'!$A$1:$S$31597,8),"")=0,"",IFERROR(VLOOKUP($H51,'Field Definitions'!$A$1:$S$31597,8),""))</f>
        <v/>
      </c>
      <c r="S51" t="str">
        <f>IF(IFERROR(VLOOKUP($H51,'Field Definitions'!$A$1:$S$31597,9),"")=0,"",IFERROR(VLOOKUP($H51,'Field Definitions'!$A$1:$S$31597,9),""))</f>
        <v/>
      </c>
      <c r="T51" t="str">
        <f>IF(IFERROR(VLOOKUP($H51,'Field Definitions'!$A$1:$S$31597,10),"")=0,"",IFERROR(VLOOKUP($H51,'Field Definitions'!$A$1:$S$31597,10),""))</f>
        <v/>
      </c>
      <c r="U51" t="str">
        <f>IF(IFERROR(VLOOKUP($H51,'Field Definitions'!$A$1:$S$31597,12),"")=0,"",IFERROR(VLOOKUP($H51,'Field Definitions'!$A$1:$S$31597,12),""))</f>
        <v/>
      </c>
      <c r="X51" t="str">
        <f t="shared" si="0"/>
        <v>;PRTY^49^CHR^30</v>
      </c>
    </row>
    <row r="52" spans="4:24" ht="29" hidden="1" x14ac:dyDescent="0.35">
      <c r="D52" t="s">
        <v>705</v>
      </c>
      <c r="G52" t="str">
        <f>IFERROR(VLOOKUP(H52,'Field Definitions'!$A$1:$S$31597,3),"")</f>
        <v>ARENTITY</v>
      </c>
      <c r="H52" s="5" t="s">
        <v>732</v>
      </c>
      <c r="I52" t="str">
        <f>IFERROR(VLOOKUP(H52,'Field Definitions'!$A$1:$S$31597,2),"")</f>
        <v>POE Fax Number</v>
      </c>
      <c r="J52">
        <f t="shared" si="1"/>
        <v>50</v>
      </c>
      <c r="L52" s="3" t="s">
        <v>707</v>
      </c>
      <c r="M52" t="str">
        <f>IFERROR(VLOOKUP($H52,'Field Definitions'!$A$1:$S$31597,4),"")</f>
        <v>PHONE</v>
      </c>
      <c r="N52" s="2">
        <v>10</v>
      </c>
      <c r="O52" s="5" t="s">
        <v>674</v>
      </c>
      <c r="P52" s="5" t="s">
        <v>674</v>
      </c>
      <c r="Q52" s="5" t="s">
        <v>674</v>
      </c>
      <c r="R52" t="str">
        <f>IF(IFERROR(VLOOKUP($H52,'Field Definitions'!$A$1:$S$31597,8),"")=0,"",IFERROR(VLOOKUP($H52,'Field Definitions'!$A$1:$S$31597,8),""))</f>
        <v/>
      </c>
      <c r="S52" t="str">
        <f>IF(IFERROR(VLOOKUP($H52,'Field Definitions'!$A$1:$S$31597,9),"")=0,"",IFERROR(VLOOKUP($H52,'Field Definitions'!$A$1:$S$31597,9),""))</f>
        <v/>
      </c>
      <c r="T52" t="str">
        <f>IF(IFERROR(VLOOKUP($H52,'Field Definitions'!$A$1:$S$31597,10),"")=0,"",IFERROR(VLOOKUP($H52,'Field Definitions'!$A$1:$S$31597,10),""))</f>
        <v/>
      </c>
      <c r="U52" t="str">
        <f>IF(IFERROR(VLOOKUP($H52,'Field Definitions'!$A$1:$S$31597,12),"")=0,"",IFERROR(VLOOKUP($H52,'Field Definitions'!$A$1:$S$31597,12),""))</f>
        <v/>
      </c>
      <c r="X52" t="str">
        <f t="shared" si="0"/>
        <v>;PRTY^50^PHONE^10</v>
      </c>
    </row>
    <row r="53" spans="4:24" ht="14.5" x14ac:dyDescent="0.35">
      <c r="D53" t="s">
        <v>43</v>
      </c>
      <c r="E53" t="s">
        <v>43</v>
      </c>
      <c r="F53" s="1" t="s">
        <v>433</v>
      </c>
      <c r="G53" t="str">
        <f>IFERROR(VLOOKUP(H53,'Field Definitions'!$A$1:$S$31597,3),"")</f>
        <v>ARENTITY</v>
      </c>
      <c r="H53" s="2" t="s">
        <v>733</v>
      </c>
      <c r="I53" t="str">
        <f>IFERROR(VLOOKUP(H53,'Field Definitions'!$A$1:$S$31597,2),"")</f>
        <v>Entity Bankrupt?</v>
      </c>
      <c r="J53">
        <v>34</v>
      </c>
      <c r="L53" s="3" t="s">
        <v>416</v>
      </c>
      <c r="M53" t="str">
        <f>IFERROR(VLOOKUP($H53,'Field Definitions'!$A$1:$S$31597,4),"")</f>
        <v>CHR</v>
      </c>
      <c r="N53">
        <f>IFERROR(VLOOKUP($H53,'Field Definitions'!$A$1:$S$31597,5),"")</f>
        <v>1</v>
      </c>
      <c r="O53" s="5" t="s">
        <v>297</v>
      </c>
      <c r="P53" s="5" t="s">
        <v>297</v>
      </c>
      <c r="Q53" s="5" t="s">
        <v>297</v>
      </c>
      <c r="R53" t="str">
        <f>IF(IFERROR(VLOOKUP($H53,'Field Definitions'!$A$1:$S$31597,8),"")=0,"",IFERROR(VLOOKUP($H53,'Field Definitions'!$A$1:$S$31597,8),""))</f>
        <v/>
      </c>
      <c r="S53" t="str">
        <f>IF(IFERROR(VLOOKUP($H53,'Field Definitions'!$A$1:$S$31597,9),"")=0,"",IFERROR(VLOOKUP($H53,'Field Definitions'!$A$1:$S$31597,9),""))</f>
        <v/>
      </c>
      <c r="T53" t="str">
        <f>IF(IFERROR(VLOOKUP($H53,'Field Definitions'!$A$1:$S$31597,10),"")=0,"",IFERROR(VLOOKUP($H53,'Field Definitions'!$A$1:$S$31597,10),""))</f>
        <v/>
      </c>
      <c r="U53" t="str">
        <f>IF(IFERROR(VLOOKUP($H53,'Field Definitions'!$A$1:$S$31597,12),"")=0,"",IFERROR(VLOOKUP($H53,'Field Definitions'!$A$1:$S$31597,12),""))</f>
        <v>Y||~N||</v>
      </c>
      <c r="X53" t="str">
        <f t="shared" si="0"/>
        <v>;PRTY^34^CHR^1</v>
      </c>
    </row>
    <row r="54" spans="4:24" ht="14.5" x14ac:dyDescent="0.35">
      <c r="D54" t="s">
        <v>43</v>
      </c>
      <c r="E54" t="s">
        <v>43</v>
      </c>
      <c r="G54" t="str">
        <f>IFERROR(VLOOKUP(H54,'Field Definitions'!$A$1:$S$31597,3),"")</f>
        <v>ARENTITY</v>
      </c>
      <c r="H54" t="s">
        <v>734</v>
      </c>
      <c r="I54" t="str">
        <f>IFERROR(VLOOKUP(H54,'Field Definitions'!$A$1:$S$31597,2),"")</f>
        <v>Bankruptcy Chapter</v>
      </c>
      <c r="J54">
        <v>35</v>
      </c>
      <c r="M54" t="str">
        <f>IFERROR(VLOOKUP($H54,'Field Definitions'!$A$1:$S$31597,4),"")</f>
        <v>CHR</v>
      </c>
      <c r="N54">
        <f>IFERROR(VLOOKUP($H54,'Field Definitions'!$A$1:$S$31597,5),"")</f>
        <v>2</v>
      </c>
      <c r="O54" s="5" t="s">
        <v>407</v>
      </c>
      <c r="P54" s="5" t="s">
        <v>407</v>
      </c>
      <c r="Q54" s="5" t="s">
        <v>407</v>
      </c>
      <c r="R54" t="str">
        <f>IF(IFERROR(VLOOKUP($H54,'Field Definitions'!$A$1:$S$31597,8),"")=0,"",IFERROR(VLOOKUP($H54,'Field Definitions'!$A$1:$S$31597,8),""))</f>
        <v/>
      </c>
      <c r="S54" t="str">
        <f>IF(IFERROR(VLOOKUP($H54,'Field Definitions'!$A$1:$S$31597,9),"")=0,"",IFERROR(VLOOKUP($H54,'Field Definitions'!$A$1:$S$31597,9),""))</f>
        <v/>
      </c>
      <c r="T54" t="str">
        <f>IF(IFERROR(VLOOKUP($H54,'Field Definitions'!$A$1:$S$31597,10),"")=0,"",IFERROR(VLOOKUP($H54,'Field Definitions'!$A$1:$S$31597,10),""))</f>
        <v/>
      </c>
      <c r="U54" t="str">
        <f>IF(IFERROR(VLOOKUP($H54,'Field Definitions'!$A$1:$S$31597,12),"")=0,"",IFERROR(VLOOKUP($H54,'Field Definitions'!$A$1:$S$31597,12),""))</f>
        <v>7||~11||~12||~13||</v>
      </c>
      <c r="X54" t="str">
        <f t="shared" si="0"/>
        <v>;PRTY^35^CHR^2</v>
      </c>
    </row>
    <row r="55" spans="4:24" ht="14.5" x14ac:dyDescent="0.35">
      <c r="D55" t="s">
        <v>43</v>
      </c>
      <c r="E55" t="s">
        <v>43</v>
      </c>
      <c r="G55" t="str">
        <f>IFERROR(VLOOKUP(H55,'Field Definitions'!$A$1:$S$31597,3),"")</f>
        <v>ARENTITY</v>
      </c>
      <c r="H55" t="s">
        <v>735</v>
      </c>
      <c r="I55" t="str">
        <f>IFERROR(VLOOKUP(H55,'Field Definitions'!$A$1:$S$31597,2),"")</f>
        <v>Date bankruptcy filed</v>
      </c>
      <c r="J55">
        <v>36</v>
      </c>
      <c r="M55" t="str">
        <f>IFERROR(VLOOKUP($H55,'Field Definitions'!$A$1:$S$31597,4),"")</f>
        <v>DATE</v>
      </c>
      <c r="N55">
        <f>IFERROR(VLOOKUP($H55,'Field Definitions'!$A$1:$S$31597,5),"")</f>
        <v>10</v>
      </c>
      <c r="O55" s="5" t="s">
        <v>736</v>
      </c>
      <c r="P55" s="5" t="s">
        <v>736</v>
      </c>
      <c r="Q55" s="5" t="s">
        <v>736</v>
      </c>
      <c r="R55" t="str">
        <f>IF(IFERROR(VLOOKUP($H55,'Field Definitions'!$A$1:$S$31597,8),"")=0,"",IFERROR(VLOOKUP($H55,'Field Definitions'!$A$1:$S$31597,8),""))</f>
        <v/>
      </c>
      <c r="S55" t="str">
        <f>IF(IFERROR(VLOOKUP($H55,'Field Definitions'!$A$1:$S$31597,9),"")=0,"",IFERROR(VLOOKUP($H55,'Field Definitions'!$A$1:$S$31597,9),""))</f>
        <v/>
      </c>
      <c r="T55" t="str">
        <f>IF(IFERROR(VLOOKUP($H55,'Field Definitions'!$A$1:$S$31597,10),"")=0,"",IFERROR(VLOOKUP($H55,'Field Definitions'!$A$1:$S$31597,10),""))</f>
        <v/>
      </c>
      <c r="U55" t="str">
        <f>IF(IFERROR(VLOOKUP($H55,'Field Definitions'!$A$1:$S$31597,12),"")=0,"",IFERROR(VLOOKUP($H55,'Field Definitions'!$A$1:$S$31597,12),""))</f>
        <v/>
      </c>
      <c r="X55" t="str">
        <f t="shared" si="0"/>
        <v>;PRTY^36^DATE^10</v>
      </c>
    </row>
    <row r="56" spans="4:24" ht="14.5" x14ac:dyDescent="0.35">
      <c r="D56" t="s">
        <v>43</v>
      </c>
      <c r="E56" t="s">
        <v>43</v>
      </c>
      <c r="G56" t="str">
        <f>IFERROR(VLOOKUP(H56,'Field Definitions'!$A$1:$S$31597,3),"")</f>
        <v>ARENTITY</v>
      </c>
      <c r="H56" t="s">
        <v>737</v>
      </c>
      <c r="I56" t="str">
        <f>IFERROR(VLOOKUP(H56,'Field Definitions'!$A$1:$S$31597,2),"")</f>
        <v>Bankruptcy Case Number</v>
      </c>
      <c r="J56">
        <v>37</v>
      </c>
      <c r="M56" t="str">
        <f>IFERROR(VLOOKUP($H56,'Field Definitions'!$A$1:$S$31597,4),"")</f>
        <v>CHR</v>
      </c>
      <c r="N56">
        <f>IFERROR(VLOOKUP($H56,'Field Definitions'!$A$1:$S$31597,5),"")</f>
        <v>30</v>
      </c>
      <c r="O56" s="5" t="s">
        <v>738</v>
      </c>
      <c r="P56" s="5" t="s">
        <v>738</v>
      </c>
      <c r="Q56" s="5" t="s">
        <v>738</v>
      </c>
      <c r="R56" t="str">
        <f>IF(IFERROR(VLOOKUP($H56,'Field Definitions'!$A$1:$S$31597,8),"")=0,"",IFERROR(VLOOKUP($H56,'Field Definitions'!$A$1:$S$31597,8),""))</f>
        <v/>
      </c>
      <c r="S56" t="str">
        <f>IF(IFERROR(VLOOKUP($H56,'Field Definitions'!$A$1:$S$31597,9),"")=0,"",IFERROR(VLOOKUP($H56,'Field Definitions'!$A$1:$S$31597,9),""))</f>
        <v/>
      </c>
      <c r="T56" t="str">
        <f>IF(IFERROR(VLOOKUP($H56,'Field Definitions'!$A$1:$S$31597,10),"")=0,"",IFERROR(VLOOKUP($H56,'Field Definitions'!$A$1:$S$31597,10),""))</f>
        <v/>
      </c>
      <c r="U56" t="str">
        <f>IF(IFERROR(VLOOKUP($H56,'Field Definitions'!$A$1:$S$31597,12),"")=0,"",IFERROR(VLOOKUP($H56,'Field Definitions'!$A$1:$S$31597,12),""))</f>
        <v/>
      </c>
      <c r="X56" t="str">
        <f t="shared" si="0"/>
        <v>;PRTY^37^CHR^30</v>
      </c>
    </row>
    <row r="57" spans="4:24" ht="14.5" x14ac:dyDescent="0.35">
      <c r="D57" t="s">
        <v>43</v>
      </c>
      <c r="E57" t="s">
        <v>43</v>
      </c>
      <c r="G57" t="str">
        <f>IFERROR(VLOOKUP(H57,'Field Definitions'!$A$1:$S$31597,3),"")</f>
        <v>ARENTITY</v>
      </c>
      <c r="H57" t="s">
        <v>739</v>
      </c>
      <c r="I57" t="str">
        <f>IFERROR(VLOOKUP(H57,'Field Definitions'!$A$1:$S$31597,2),"")</f>
        <v>Previous Bankruptcy Chapter</v>
      </c>
      <c r="J57">
        <v>38</v>
      </c>
      <c r="M57" t="str">
        <f>IFERROR(VLOOKUP($H57,'Field Definitions'!$A$1:$S$31597,4),"")</f>
        <v>CHR</v>
      </c>
      <c r="N57">
        <f>IFERROR(VLOOKUP($H57,'Field Definitions'!$A$1:$S$31597,5),"")</f>
        <v>2</v>
      </c>
      <c r="O57" s="5" t="s">
        <v>497</v>
      </c>
      <c r="P57" s="5" t="s">
        <v>497</v>
      </c>
      <c r="Q57" s="5" t="s">
        <v>497</v>
      </c>
      <c r="R57" t="str">
        <f>IF(IFERROR(VLOOKUP($H57,'Field Definitions'!$A$1:$S$31597,8),"")=0,"",IFERROR(VLOOKUP($H57,'Field Definitions'!$A$1:$S$31597,8),""))</f>
        <v/>
      </c>
      <c r="S57" t="str">
        <f>IF(IFERROR(VLOOKUP($H57,'Field Definitions'!$A$1:$S$31597,9),"")=0,"",IFERROR(VLOOKUP($H57,'Field Definitions'!$A$1:$S$31597,9),""))</f>
        <v/>
      </c>
      <c r="T57" t="str">
        <f>IF(IFERROR(VLOOKUP($H57,'Field Definitions'!$A$1:$S$31597,10),"")=0,"",IFERROR(VLOOKUP($H57,'Field Definitions'!$A$1:$S$31597,10),""))</f>
        <v/>
      </c>
      <c r="U57" t="str">
        <f>IF(IFERROR(VLOOKUP($H57,'Field Definitions'!$A$1:$S$31597,12),"")=0,"",IFERROR(VLOOKUP($H57,'Field Definitions'!$A$1:$S$31597,12),""))</f>
        <v/>
      </c>
      <c r="X57" t="str">
        <f t="shared" si="0"/>
        <v>;PRTY^38^CHR^2</v>
      </c>
    </row>
    <row r="58" spans="4:24" ht="14.5" x14ac:dyDescent="0.35">
      <c r="D58" t="s">
        <v>43</v>
      </c>
      <c r="E58" t="s">
        <v>43</v>
      </c>
      <c r="G58" t="str">
        <f>IFERROR(VLOOKUP(H58,'Field Definitions'!$A$1:$S$31597,3),"")</f>
        <v>ARENTITY</v>
      </c>
      <c r="H58" t="s">
        <v>740</v>
      </c>
      <c r="I58" t="str">
        <f>IFERROR(VLOOKUP(H58,'Field Definitions'!$A$1:$S$31597,2),"")</f>
        <v>Bankruptcy Ch. Conversion Date</v>
      </c>
      <c r="J58">
        <v>39</v>
      </c>
      <c r="M58" t="str">
        <f>IFERROR(VLOOKUP($H58,'Field Definitions'!$A$1:$S$31597,4),"")</f>
        <v>DATE</v>
      </c>
      <c r="N58">
        <f>IFERROR(VLOOKUP($H58,'Field Definitions'!$A$1:$S$31597,5),"")</f>
        <v>10</v>
      </c>
      <c r="O58" s="5" t="s">
        <v>741</v>
      </c>
      <c r="P58" s="5" t="s">
        <v>741</v>
      </c>
      <c r="Q58" s="5" t="s">
        <v>741</v>
      </c>
      <c r="R58" t="str">
        <f>IF(IFERROR(VLOOKUP($H58,'Field Definitions'!$A$1:$S$31597,8),"")=0,"",IFERROR(VLOOKUP($H58,'Field Definitions'!$A$1:$S$31597,8),""))</f>
        <v/>
      </c>
      <c r="S58" t="str">
        <f>IF(IFERROR(VLOOKUP($H58,'Field Definitions'!$A$1:$S$31597,9),"")=0,"",IFERROR(VLOOKUP($H58,'Field Definitions'!$A$1:$S$31597,9),""))</f>
        <v/>
      </c>
      <c r="T58" t="str">
        <f>IF(IFERROR(VLOOKUP($H58,'Field Definitions'!$A$1:$S$31597,10),"")=0,"",IFERROR(VLOOKUP($H58,'Field Definitions'!$A$1:$S$31597,10),""))</f>
        <v/>
      </c>
      <c r="U58" t="str">
        <f>IF(IFERROR(VLOOKUP($H58,'Field Definitions'!$A$1:$S$31597,12),"")=0,"",IFERROR(VLOOKUP($H58,'Field Definitions'!$A$1:$S$31597,12),""))</f>
        <v/>
      </c>
      <c r="X58" t="str">
        <f t="shared" si="0"/>
        <v>;PRTY^39^DATE^10</v>
      </c>
    </row>
    <row r="59" spans="4:24" ht="14.5" x14ac:dyDescent="0.35">
      <c r="D59" t="s">
        <v>43</v>
      </c>
      <c r="E59" t="s">
        <v>43</v>
      </c>
      <c r="G59" t="str">
        <f>IFERROR(VLOOKUP(H59,'Field Definitions'!$A$1:$S$31597,3),"")</f>
        <v>ARENTITY</v>
      </c>
      <c r="H59" t="s">
        <v>742</v>
      </c>
      <c r="I59" t="str">
        <f>IFERROR(VLOOKUP(H59,'Field Definitions'!$A$1:$S$31597,2),"")</f>
        <v>Bankruptcy Ch Conv Reason</v>
      </c>
      <c r="J59">
        <v>40</v>
      </c>
      <c r="M59" t="str">
        <f>IFERROR(VLOOKUP($H59,'Field Definitions'!$A$1:$S$31597,4),"")</f>
        <v>CHR</v>
      </c>
      <c r="N59">
        <f>IFERROR(VLOOKUP($H59,'Field Definitions'!$A$1:$S$31597,5),"")</f>
        <v>180</v>
      </c>
      <c r="O59" s="5" t="s">
        <v>743</v>
      </c>
      <c r="P59" s="5" t="s">
        <v>743</v>
      </c>
      <c r="Q59" s="5" t="s">
        <v>743</v>
      </c>
      <c r="R59" t="str">
        <f>IF(IFERROR(VLOOKUP($H59,'Field Definitions'!$A$1:$S$31597,8),"")=0,"",IFERROR(VLOOKUP($H59,'Field Definitions'!$A$1:$S$31597,8),""))</f>
        <v/>
      </c>
      <c r="S59" t="str">
        <f>IF(IFERROR(VLOOKUP($H59,'Field Definitions'!$A$1:$S$31597,9),"")=0,"",IFERROR(VLOOKUP($H59,'Field Definitions'!$A$1:$S$31597,9),""))</f>
        <v/>
      </c>
      <c r="T59" t="str">
        <f>IF(IFERROR(VLOOKUP($H59,'Field Definitions'!$A$1:$S$31597,10),"")=0,"",IFERROR(VLOOKUP($H59,'Field Definitions'!$A$1:$S$31597,10),""))</f>
        <v/>
      </c>
      <c r="U59" t="str">
        <f>IF(IFERROR(VLOOKUP($H59,'Field Definitions'!$A$1:$S$31597,12),"")=0,"",IFERROR(VLOOKUP($H59,'Field Definitions'!$A$1:$S$31597,12),""))</f>
        <v/>
      </c>
      <c r="X59" t="str">
        <f t="shared" si="0"/>
        <v>;PRTY^40^CHR^180</v>
      </c>
    </row>
    <row r="60" spans="4:24" ht="14.5" x14ac:dyDescent="0.35">
      <c r="D60" t="s">
        <v>43</v>
      </c>
      <c r="E60" t="s">
        <v>43</v>
      </c>
      <c r="G60" t="str">
        <f>IFERROR(VLOOKUP(H60,'Field Definitions'!$A$1:$S$31597,3),"")</f>
        <v>ARENTITY</v>
      </c>
      <c r="H60" t="s">
        <v>744</v>
      </c>
      <c r="I60" t="str">
        <f>IFERROR(VLOOKUP(H60,'Field Definitions'!$A$1:$S$31597,2),"")</f>
        <v>Bankruptcy Confirmation</v>
      </c>
      <c r="J60">
        <v>41</v>
      </c>
      <c r="M60" t="str">
        <f>IFERROR(VLOOKUP($H60,'Field Definitions'!$A$1:$S$31597,4),"")</f>
        <v>CHR</v>
      </c>
      <c r="N60">
        <f>IFERROR(VLOOKUP($H60,'Field Definitions'!$A$1:$S$31597,5),"")</f>
        <v>1</v>
      </c>
      <c r="O60" s="5" t="s">
        <v>745</v>
      </c>
      <c r="P60" s="5" t="s">
        <v>745</v>
      </c>
      <c r="Q60" s="5" t="s">
        <v>745</v>
      </c>
      <c r="R60" t="str">
        <f>IF(IFERROR(VLOOKUP($H60,'Field Definitions'!$A$1:$S$31597,8),"")=0,"",IFERROR(VLOOKUP($H60,'Field Definitions'!$A$1:$S$31597,8),""))</f>
        <v/>
      </c>
      <c r="S60" t="str">
        <f>IF(IFERROR(VLOOKUP($H60,'Field Definitions'!$A$1:$S$31597,9),"")=0,"",IFERROR(VLOOKUP($H60,'Field Definitions'!$A$1:$S$31597,9),""))</f>
        <v/>
      </c>
      <c r="T60" t="str">
        <f>IF(IFERROR(VLOOKUP($H60,'Field Definitions'!$A$1:$S$31597,10),"")=0,"",IFERROR(VLOOKUP($H60,'Field Definitions'!$A$1:$S$31597,10),""))</f>
        <v/>
      </c>
      <c r="U60" t="str">
        <f>IF(IFERROR(VLOOKUP($H60,'Field Definitions'!$A$1:$S$31597,12),"")=0,"",IFERROR(VLOOKUP($H60,'Field Definitions'!$A$1:$S$31597,12),""))</f>
        <v>N|No|~Y|Yes|~P|Pending|</v>
      </c>
      <c r="X60" t="str">
        <f t="shared" si="0"/>
        <v>;PRTY^41^CHR^1</v>
      </c>
    </row>
    <row r="61" spans="4:24" ht="14.5" hidden="1" x14ac:dyDescent="0.35">
      <c r="D61" t="s">
        <v>60</v>
      </c>
      <c r="F61" s="1" t="s">
        <v>746</v>
      </c>
      <c r="G61" t="str">
        <f>IFERROR(VLOOKUP(H61,'Field Definitions'!$A$1:$S$31597,3),"")</f>
        <v>ARENTITY</v>
      </c>
      <c r="H61" t="s">
        <v>747</v>
      </c>
      <c r="I61" t="str">
        <f>IFERROR(VLOOKUP(H61,'Field Definitions'!$A$1:$S$31597,2),"")</f>
        <v>Asset Checking Bank Account #</v>
      </c>
      <c r="J61">
        <f t="shared" si="1"/>
        <v>42</v>
      </c>
      <c r="M61" t="str">
        <f>IFERROR(VLOOKUP($H61,'Field Definitions'!$A$1:$S$31597,4),"")</f>
        <v>CHR</v>
      </c>
      <c r="N61">
        <f>IFERROR(VLOOKUP($H61,'Field Definitions'!$A$1:$S$31597,5),"")</f>
        <v>30</v>
      </c>
      <c r="O61" s="5" t="s">
        <v>748</v>
      </c>
      <c r="P61" s="5" t="s">
        <v>749</v>
      </c>
      <c r="Q61" s="5" t="s">
        <v>750</v>
      </c>
      <c r="R61" t="str">
        <f>IF(IFERROR(VLOOKUP($H61,'Field Definitions'!$A$1:$S$31597,8),"")=0,"",IFERROR(VLOOKUP($H61,'Field Definitions'!$A$1:$S$31597,8),""))</f>
        <v/>
      </c>
      <c r="S61" t="str">
        <f>IF(IFERROR(VLOOKUP($H61,'Field Definitions'!$A$1:$S$31597,9),"")=0,"",IFERROR(VLOOKUP($H61,'Field Definitions'!$A$1:$S$31597,9),""))</f>
        <v/>
      </c>
      <c r="T61" t="str">
        <f>IF(IFERROR(VLOOKUP($H61,'Field Definitions'!$A$1:$S$31597,10),"")=0,"",IFERROR(VLOOKUP($H61,'Field Definitions'!$A$1:$S$31597,10),""))</f>
        <v/>
      </c>
      <c r="U61" t="str">
        <f>IF(IFERROR(VLOOKUP($H61,'Field Definitions'!$A$1:$S$31597,12),"")=0,"",IFERROR(VLOOKUP($H61,'Field Definitions'!$A$1:$S$31597,12),""))</f>
        <v/>
      </c>
      <c r="X61" t="str">
        <f t="shared" si="0"/>
        <v>;PRTY^42^CHR^30</v>
      </c>
    </row>
    <row r="62" spans="4:24" ht="14.5" hidden="1" x14ac:dyDescent="0.35">
      <c r="D62" t="s">
        <v>60</v>
      </c>
      <c r="G62" t="str">
        <f>IFERROR(VLOOKUP(H62,'Field Definitions'!$A$1:$S$31597,3),"")</f>
        <v>ARENTITY</v>
      </c>
      <c r="H62" t="s">
        <v>751</v>
      </c>
      <c r="I62" t="str">
        <f>IFERROR(VLOOKUP(H62,'Field Definitions'!$A$1:$S$31597,2),"")</f>
        <v>Asset Checking Bank ID</v>
      </c>
      <c r="J62">
        <f t="shared" si="1"/>
        <v>43</v>
      </c>
      <c r="L62" s="3" t="s">
        <v>752</v>
      </c>
      <c r="M62" t="str">
        <f>IFERROR(VLOOKUP($H62,'Field Definitions'!$A$1:$S$31597,4),"")</f>
        <v>CHR</v>
      </c>
      <c r="N62">
        <f>IFERROR(VLOOKUP($H62,'Field Definitions'!$A$1:$S$31597,5),"")</f>
        <v>40</v>
      </c>
      <c r="O62" s="5" t="s">
        <v>753</v>
      </c>
      <c r="P62" s="5" t="s">
        <v>753</v>
      </c>
      <c r="Q62" s="5" t="s">
        <v>753</v>
      </c>
      <c r="R62" t="str">
        <f>IF(IFERROR(VLOOKUP($H62,'Field Definitions'!$A$1:$S$31597,8),"")=0,"",IFERROR(VLOOKUP($H62,'Field Definitions'!$A$1:$S$31597,8),""))</f>
        <v/>
      </c>
      <c r="S62" t="str">
        <f>IF(IFERROR(VLOOKUP($H62,'Field Definitions'!$A$1:$S$31597,9),"")=0,"",IFERROR(VLOOKUP($H62,'Field Definitions'!$A$1:$S$31597,9),""))</f>
        <v/>
      </c>
      <c r="T62" t="str">
        <f>IF(IFERROR(VLOOKUP($H62,'Field Definitions'!$A$1:$S$31597,10),"")=0,"",IFERROR(VLOOKUP($H62,'Field Definitions'!$A$1:$S$31597,10),""))</f>
        <v>STBANK</v>
      </c>
      <c r="U62" t="str">
        <f>IF(IFERROR(VLOOKUP($H62,'Field Definitions'!$A$1:$S$31597,12),"")=0,"",IFERROR(VLOOKUP($H62,'Field Definitions'!$A$1:$S$31597,12),""))</f>
        <v/>
      </c>
      <c r="X62" t="str">
        <f t="shared" si="0"/>
        <v>;PRTY^43^CHR^40</v>
      </c>
    </row>
    <row r="63" spans="4:24" ht="14.5" hidden="1" x14ac:dyDescent="0.35">
      <c r="D63" t="s">
        <v>60</v>
      </c>
      <c r="G63" t="str">
        <f>IFERROR(VLOOKUP(H63,'Field Definitions'!$A$1:$S$31597,3),"")</f>
        <v>ARENTITY</v>
      </c>
      <c r="H63" t="s">
        <v>754</v>
      </c>
      <c r="I63" t="str">
        <f>IFERROR(VLOOKUP(H63,'Field Definitions'!$A$1:$S$31597,2),"")</f>
        <v>Asset Savings Bank Acct Num</v>
      </c>
      <c r="J63">
        <f t="shared" si="1"/>
        <v>44</v>
      </c>
      <c r="M63" t="str">
        <f>IFERROR(VLOOKUP($H63,'Field Definitions'!$A$1:$S$31597,4),"")</f>
        <v>CHR</v>
      </c>
      <c r="N63">
        <f>IFERROR(VLOOKUP($H63,'Field Definitions'!$A$1:$S$31597,5),"")</f>
        <v>30</v>
      </c>
      <c r="O63" s="5" t="s">
        <v>755</v>
      </c>
      <c r="P63" s="5" t="s">
        <v>749</v>
      </c>
      <c r="Q63" s="5" t="s">
        <v>756</v>
      </c>
      <c r="R63" t="str">
        <f>IF(IFERROR(VLOOKUP($H63,'Field Definitions'!$A$1:$S$31597,8),"")=0,"",IFERROR(VLOOKUP($H63,'Field Definitions'!$A$1:$S$31597,8),""))</f>
        <v/>
      </c>
      <c r="S63" t="str">
        <f>IF(IFERROR(VLOOKUP($H63,'Field Definitions'!$A$1:$S$31597,9),"")=0,"",IFERROR(VLOOKUP($H63,'Field Definitions'!$A$1:$S$31597,9),""))</f>
        <v/>
      </c>
      <c r="T63" t="str">
        <f>IF(IFERROR(VLOOKUP($H63,'Field Definitions'!$A$1:$S$31597,10),"")=0,"",IFERROR(VLOOKUP($H63,'Field Definitions'!$A$1:$S$31597,10),""))</f>
        <v/>
      </c>
      <c r="U63" t="str">
        <f>IF(IFERROR(VLOOKUP($H63,'Field Definitions'!$A$1:$S$31597,12),"")=0,"",IFERROR(VLOOKUP($H63,'Field Definitions'!$A$1:$S$31597,12),""))</f>
        <v/>
      </c>
      <c r="X63" t="str">
        <f t="shared" si="0"/>
        <v>;PRTY^44^CHR^30</v>
      </c>
    </row>
    <row r="64" spans="4:24" ht="14.5" hidden="1" x14ac:dyDescent="0.35">
      <c r="D64" t="s">
        <v>60</v>
      </c>
      <c r="G64" t="str">
        <f>IFERROR(VLOOKUP(H64,'Field Definitions'!$A$1:$S$31597,3),"")</f>
        <v>ARENTITY</v>
      </c>
      <c r="H64" t="s">
        <v>757</v>
      </c>
      <c r="I64" t="str">
        <f>IFERROR(VLOOKUP(H64,'Field Definitions'!$A$1:$S$31597,2),"")</f>
        <v>Asset Savings Bank ID</v>
      </c>
      <c r="J64">
        <f t="shared" si="1"/>
        <v>45</v>
      </c>
      <c r="L64" s="3" t="s">
        <v>752</v>
      </c>
      <c r="M64" t="str">
        <f>IFERROR(VLOOKUP($H64,'Field Definitions'!$A$1:$S$31597,4),"")</f>
        <v>CHR</v>
      </c>
      <c r="N64">
        <f>IFERROR(VLOOKUP($H64,'Field Definitions'!$A$1:$S$31597,5),"")</f>
        <v>40</v>
      </c>
      <c r="O64" s="5" t="s">
        <v>753</v>
      </c>
      <c r="P64" s="5" t="s">
        <v>753</v>
      </c>
      <c r="Q64" s="5" t="s">
        <v>753</v>
      </c>
      <c r="R64" t="str">
        <f>IF(IFERROR(VLOOKUP($H64,'Field Definitions'!$A$1:$S$31597,8),"")=0,"",IFERROR(VLOOKUP($H64,'Field Definitions'!$A$1:$S$31597,8),""))</f>
        <v/>
      </c>
      <c r="S64" t="str">
        <f>IF(IFERROR(VLOOKUP($H64,'Field Definitions'!$A$1:$S$31597,9),"")=0,"",IFERROR(VLOOKUP($H64,'Field Definitions'!$A$1:$S$31597,9),""))</f>
        <v/>
      </c>
      <c r="T64" t="str">
        <f>IF(IFERROR(VLOOKUP($H64,'Field Definitions'!$A$1:$S$31597,10),"")=0,"",IFERROR(VLOOKUP($H64,'Field Definitions'!$A$1:$S$31597,10),""))</f>
        <v>STBANK</v>
      </c>
      <c r="U64" t="str">
        <f>IF(IFERROR(VLOOKUP($H64,'Field Definitions'!$A$1:$S$31597,12),"")=0,"",IFERROR(VLOOKUP($H64,'Field Definitions'!$A$1:$S$31597,12),""))</f>
        <v/>
      </c>
      <c r="X64" t="str">
        <f t="shared" si="0"/>
        <v>;PRTY^45^CHR^40</v>
      </c>
    </row>
    <row r="65" spans="4:24" ht="29" hidden="1" x14ac:dyDescent="0.35">
      <c r="D65" t="s">
        <v>60</v>
      </c>
      <c r="G65" t="str">
        <f>IFERROR(VLOOKUP(H65,'Field Definitions'!$A$1:$S$31597,3),"")</f>
        <v>ARENTITY</v>
      </c>
      <c r="H65" s="5" t="s">
        <v>758</v>
      </c>
      <c r="I65" t="str">
        <f>IFERROR(VLOOKUP(H65,'Field Definitions'!$A$1:$S$31597,2),"")</f>
        <v>Charge Card</v>
      </c>
      <c r="J65">
        <f t="shared" si="1"/>
        <v>46</v>
      </c>
      <c r="L65" s="3" t="s">
        <v>759</v>
      </c>
      <c r="M65" t="str">
        <f>IFERROR(VLOOKUP($H65,'Field Definitions'!$A$1:$S$31597,4),"")</f>
        <v>CHR</v>
      </c>
      <c r="N65">
        <f>IFERROR(VLOOKUP($H65,'Field Definitions'!$A$1:$S$31597,5),"")</f>
        <v>20</v>
      </c>
      <c r="O65" s="5" t="s">
        <v>760</v>
      </c>
      <c r="P65" s="5" t="s">
        <v>760</v>
      </c>
      <c r="Q65" s="5" t="s">
        <v>760</v>
      </c>
      <c r="R65" t="str">
        <f>IF(IFERROR(VLOOKUP($H65,'Field Definitions'!$A$1:$S$31597,8),"")=0,"",IFERROR(VLOOKUP($H65,'Field Definitions'!$A$1:$S$31597,8),""))</f>
        <v/>
      </c>
      <c r="S65" t="str">
        <f>IF(IFERROR(VLOOKUP($H65,'Field Definitions'!$A$1:$S$31597,9),"")=0,"",IFERROR(VLOOKUP($H65,'Field Definitions'!$A$1:$S$31597,9),""))</f>
        <v/>
      </c>
      <c r="T65" t="str">
        <f>IF(IFERROR(VLOOKUP($H65,'Field Definitions'!$A$1:$S$31597,10),"")=0,"",IFERROR(VLOOKUP($H65,'Field Definitions'!$A$1:$S$31597,10),""))</f>
        <v/>
      </c>
      <c r="U65" t="str">
        <f>IF(IFERROR(VLOOKUP($H65,'Field Definitions'!$A$1:$S$31597,12),"")=0,"",IFERROR(VLOOKUP($H65,'Field Definitions'!$A$1:$S$31597,12),""))</f>
        <v/>
      </c>
      <c r="X65" t="str">
        <f t="shared" si="0"/>
        <v>;PRTY^46^CHR^20</v>
      </c>
    </row>
    <row r="66" spans="4:24" ht="14.5" hidden="1" x14ac:dyDescent="0.35">
      <c r="D66" t="s">
        <v>60</v>
      </c>
      <c r="G66" t="str">
        <f>IFERROR(VLOOKUP(H66,'Field Definitions'!$A$1:$S$31597,3),"")</f>
        <v>ARENTITY</v>
      </c>
      <c r="H66" s="5" t="s">
        <v>761</v>
      </c>
      <c r="I66" t="str">
        <f>IFERROR(VLOOKUP(H66,'Field Definitions'!$A$1:$S$31597,2),"")</f>
        <v>Charge Card Expiration Date</v>
      </c>
      <c r="J66">
        <f t="shared" si="1"/>
        <v>47</v>
      </c>
      <c r="M66" t="str">
        <f>IFERROR(VLOOKUP($H66,'Field Definitions'!$A$1:$S$31597,4),"")</f>
        <v>DATE</v>
      </c>
      <c r="N66">
        <f>IFERROR(VLOOKUP($H66,'Field Definitions'!$A$1:$S$31597,5),"")</f>
        <v>10</v>
      </c>
      <c r="O66" s="5" t="s">
        <v>324</v>
      </c>
      <c r="P66" s="5" t="s">
        <v>324</v>
      </c>
      <c r="Q66" s="5" t="s">
        <v>324</v>
      </c>
      <c r="R66" t="str">
        <f>IF(IFERROR(VLOOKUP($H66,'Field Definitions'!$A$1:$S$31597,8),"")=0,"",IFERROR(VLOOKUP($H66,'Field Definitions'!$A$1:$S$31597,8),""))</f>
        <v/>
      </c>
      <c r="S66" t="str">
        <f>IF(IFERROR(VLOOKUP($H66,'Field Definitions'!$A$1:$S$31597,9),"")=0,"",IFERROR(VLOOKUP($H66,'Field Definitions'!$A$1:$S$31597,9),""))</f>
        <v/>
      </c>
      <c r="T66" t="str">
        <f>IF(IFERROR(VLOOKUP($H66,'Field Definitions'!$A$1:$S$31597,10),"")=0,"",IFERROR(VLOOKUP($H66,'Field Definitions'!$A$1:$S$31597,10),""))</f>
        <v/>
      </c>
      <c r="U66" t="str">
        <f>IF(IFERROR(VLOOKUP($H66,'Field Definitions'!$A$1:$S$31597,12),"")=0,"",IFERROR(VLOOKUP($H66,'Field Definitions'!$A$1:$S$31597,12),""))</f>
        <v/>
      </c>
      <c r="X66" t="str">
        <f t="shared" si="0"/>
        <v>;PRTY^47^DATE^10</v>
      </c>
    </row>
    <row r="67" spans="4:24" ht="14.5" hidden="1" x14ac:dyDescent="0.35">
      <c r="D67" t="s">
        <v>60</v>
      </c>
      <c r="G67" t="str">
        <f>IFERROR(VLOOKUP(H67,'Field Definitions'!$A$1:$S$31597,3),"")</f>
        <v>ARENTITY</v>
      </c>
      <c r="H67" s="5" t="s">
        <v>762</v>
      </c>
      <c r="I67" t="str">
        <f>IFERROR(VLOOKUP(H67,'Field Definitions'!$A$1:$S$31597,2),"")</f>
        <v>Charge Card Number</v>
      </c>
      <c r="J67">
        <f t="shared" si="1"/>
        <v>48</v>
      </c>
      <c r="M67" t="str">
        <f>IFERROR(VLOOKUP($H67,'Field Definitions'!$A$1:$S$31597,4),"")</f>
        <v>CHR</v>
      </c>
      <c r="N67">
        <f>IFERROR(VLOOKUP($H67,'Field Definitions'!$A$1:$S$31597,5),"")</f>
        <v>20</v>
      </c>
      <c r="O67" s="5" t="s">
        <v>763</v>
      </c>
      <c r="P67" s="5" t="s">
        <v>763</v>
      </c>
      <c r="Q67" s="5" t="s">
        <v>763</v>
      </c>
      <c r="R67" t="str">
        <f>IF(IFERROR(VLOOKUP($H67,'Field Definitions'!$A$1:$S$31597,8),"")=0,"",IFERROR(VLOOKUP($H67,'Field Definitions'!$A$1:$S$31597,8),""))</f>
        <v/>
      </c>
      <c r="S67" t="str">
        <f>IF(IFERROR(VLOOKUP($H67,'Field Definitions'!$A$1:$S$31597,9),"")=0,"",IFERROR(VLOOKUP($H67,'Field Definitions'!$A$1:$S$31597,9),""))</f>
        <v/>
      </c>
      <c r="T67" t="str">
        <f>IF(IFERROR(VLOOKUP($H67,'Field Definitions'!$A$1:$S$31597,10),"")=0,"",IFERROR(VLOOKUP($H67,'Field Definitions'!$A$1:$S$31597,10),""))</f>
        <v/>
      </c>
      <c r="U67" t="str">
        <f>IF(IFERROR(VLOOKUP($H67,'Field Definitions'!$A$1:$S$31597,12),"")=0,"",IFERROR(VLOOKUP($H67,'Field Definitions'!$A$1:$S$31597,12),""))</f>
        <v/>
      </c>
      <c r="X67" t="str">
        <f t="shared" si="0"/>
        <v>;PRTY^48^CHR^20</v>
      </c>
    </row>
    <row r="68" spans="4:24" ht="14.5" hidden="1" x14ac:dyDescent="0.35">
      <c r="D68" t="s">
        <v>60</v>
      </c>
      <c r="G68" t="str">
        <f>IFERROR(VLOOKUP(H68,'Field Definitions'!$A$1:$S$31597,3),"")</f>
        <v>ARENTITY</v>
      </c>
      <c r="H68" s="5" t="s">
        <v>764</v>
      </c>
      <c r="I68" t="str">
        <f>IFERROR(VLOOKUP(H68,'Field Definitions'!$A$1:$S$31597,2),"")</f>
        <v>Miscellaneous Asset Info</v>
      </c>
      <c r="J68">
        <f t="shared" si="1"/>
        <v>49</v>
      </c>
      <c r="M68" t="str">
        <f>IFERROR(VLOOKUP($H68,'Field Definitions'!$A$1:$S$31597,4),"")</f>
        <v>EDITOR</v>
      </c>
      <c r="N68">
        <f>IFERROR(VLOOKUP($H68,'Field Definitions'!$A$1:$S$31597,5),"")</f>
        <v>65</v>
      </c>
      <c r="O68" s="5" t="s">
        <v>765</v>
      </c>
      <c r="P68" s="5" t="s">
        <v>765</v>
      </c>
      <c r="Q68" s="5" t="s">
        <v>765</v>
      </c>
      <c r="R68" t="str">
        <f>IF(IFERROR(VLOOKUP($H68,'Field Definitions'!$A$1:$S$31597,8),"")=0,"",IFERROR(VLOOKUP($H68,'Field Definitions'!$A$1:$S$31597,8),""))</f>
        <v/>
      </c>
      <c r="S68" t="str">
        <f>IF(IFERROR(VLOOKUP($H68,'Field Definitions'!$A$1:$S$31597,9),"")=0,"",IFERROR(VLOOKUP($H68,'Field Definitions'!$A$1:$S$31597,9),""))</f>
        <v/>
      </c>
      <c r="T68" t="str">
        <f>IF(IFERROR(VLOOKUP($H68,'Field Definitions'!$A$1:$S$31597,10),"")=0,"",IFERROR(VLOOKUP($H68,'Field Definitions'!$A$1:$S$31597,10),""))</f>
        <v/>
      </c>
      <c r="U68" t="str">
        <f>IF(IFERROR(VLOOKUP($H68,'Field Definitions'!$A$1:$S$31597,12),"")=0,"",IFERROR(VLOOKUP($H68,'Field Definitions'!$A$1:$S$31597,12),""))</f>
        <v/>
      </c>
      <c r="X68" t="str">
        <f t="shared" si="0"/>
        <v>;PRTY^49^EDITOR^65</v>
      </c>
    </row>
    <row r="69" spans="4:24" ht="14.5" hidden="1" x14ac:dyDescent="0.35">
      <c r="D69" t="s">
        <v>60</v>
      </c>
      <c r="G69" t="str">
        <f>IFERROR(VLOOKUP(H69,'Field Definitions'!$A$1:$S$31597,3),"")</f>
        <v>ARENTITY</v>
      </c>
      <c r="H69" s="5" t="s">
        <v>766</v>
      </c>
      <c r="I69" t="str">
        <f>IFERROR(VLOOKUP(H69,'Field Definitions'!$A$1:$S$31597,2),"")</f>
        <v>Property</v>
      </c>
      <c r="J69">
        <f t="shared" si="1"/>
        <v>50</v>
      </c>
      <c r="M69" t="str">
        <f>IFERROR(VLOOKUP($H69,'Field Definitions'!$A$1:$S$31597,4),"")</f>
        <v>CHR</v>
      </c>
      <c r="N69">
        <f>IFERROR(VLOOKUP($H69,'Field Definitions'!$A$1:$S$31597,5),"")</f>
        <v>25</v>
      </c>
      <c r="O69" s="5" t="s">
        <v>767</v>
      </c>
      <c r="P69" s="5" t="s">
        <v>767</v>
      </c>
      <c r="Q69" s="5" t="s">
        <v>767</v>
      </c>
      <c r="R69" t="str">
        <f>IF(IFERROR(VLOOKUP($H69,'Field Definitions'!$A$1:$S$31597,8),"")=0,"",IFERROR(VLOOKUP($H69,'Field Definitions'!$A$1:$S$31597,8),""))</f>
        <v/>
      </c>
      <c r="S69" t="str">
        <f>IF(IFERROR(VLOOKUP($H69,'Field Definitions'!$A$1:$S$31597,9),"")=0,"",IFERROR(VLOOKUP($H69,'Field Definitions'!$A$1:$S$31597,9),""))</f>
        <v/>
      </c>
      <c r="T69" t="str">
        <f>IF(IFERROR(VLOOKUP($H69,'Field Definitions'!$A$1:$S$31597,10),"")=0,"",IFERROR(VLOOKUP($H69,'Field Definitions'!$A$1:$S$31597,10),""))</f>
        <v/>
      </c>
      <c r="U69" t="str">
        <f>IF(IFERROR(VLOOKUP($H69,'Field Definitions'!$A$1:$S$31597,12),"")=0,"",IFERROR(VLOOKUP($H69,'Field Definitions'!$A$1:$S$31597,12),""))</f>
        <v/>
      </c>
      <c r="X69" t="str">
        <f t="shared" si="0"/>
        <v>;PRTY^50^CHR^25</v>
      </c>
    </row>
    <row r="70" spans="4:24" ht="14.5" hidden="1" x14ac:dyDescent="0.35">
      <c r="D70" t="s">
        <v>60</v>
      </c>
      <c r="G70" t="str">
        <f>IFERROR(VLOOKUP(H70,'Field Definitions'!$A$1:$S$31597,3),"")</f>
        <v>ARENTITY</v>
      </c>
      <c r="H70" s="5" t="s">
        <v>768</v>
      </c>
      <c r="I70" t="str">
        <f>IFERROR(VLOOKUP(H70,'Field Definitions'!$A$1:$S$31597,2),"")</f>
        <v>Property Address</v>
      </c>
      <c r="J70">
        <f t="shared" si="1"/>
        <v>51</v>
      </c>
      <c r="M70" t="str">
        <f>IFERROR(VLOOKUP($H70,'Field Definitions'!$A$1:$S$31597,4),"")</f>
        <v>CHR</v>
      </c>
      <c r="N70">
        <f>IFERROR(VLOOKUP($H70,'Field Definitions'!$A$1:$S$31597,5),"")</f>
        <v>25</v>
      </c>
      <c r="O70" s="5" t="s">
        <v>769</v>
      </c>
      <c r="P70" s="5" t="s">
        <v>769</v>
      </c>
      <c r="Q70" s="5" t="s">
        <v>769</v>
      </c>
      <c r="R70" t="str">
        <f>IF(IFERROR(VLOOKUP($H70,'Field Definitions'!$A$1:$S$31597,8),"")=0,"",IFERROR(VLOOKUP($H70,'Field Definitions'!$A$1:$S$31597,8),""))</f>
        <v/>
      </c>
      <c r="S70" t="str">
        <f>IF(IFERROR(VLOOKUP($H70,'Field Definitions'!$A$1:$S$31597,9),"")=0,"",IFERROR(VLOOKUP($H70,'Field Definitions'!$A$1:$S$31597,9),""))</f>
        <v/>
      </c>
      <c r="T70" t="str">
        <f>IF(IFERROR(VLOOKUP($H70,'Field Definitions'!$A$1:$S$31597,10),"")=0,"",IFERROR(VLOOKUP($H70,'Field Definitions'!$A$1:$S$31597,10),""))</f>
        <v/>
      </c>
      <c r="U70" t="str">
        <f>IF(IFERROR(VLOOKUP($H70,'Field Definitions'!$A$1:$S$31597,12),"")=0,"",IFERROR(VLOOKUP($H70,'Field Definitions'!$A$1:$S$31597,12),""))</f>
        <v/>
      </c>
      <c r="X70" t="str">
        <f t="shared" si="0"/>
        <v>;PRTY^51^CHR^25</v>
      </c>
    </row>
    <row r="71" spans="4:24" ht="14.5" hidden="1" x14ac:dyDescent="0.35">
      <c r="D71" t="s">
        <v>60</v>
      </c>
      <c r="G71" t="str">
        <f>IFERROR(VLOOKUP(H71,'Field Definitions'!$A$1:$S$31597,3),"")</f>
        <v>ARENTITY</v>
      </c>
      <c r="H71" s="5" t="s">
        <v>770</v>
      </c>
      <c r="I71" t="str">
        <f>IFERROR(VLOOKUP(H71,'Field Definitions'!$A$1:$S$31597,2),"")</f>
        <v>Property Unit</v>
      </c>
      <c r="J71">
        <f t="shared" si="1"/>
        <v>52</v>
      </c>
      <c r="M71" t="str">
        <f>IFERROR(VLOOKUP($H71,'Field Definitions'!$A$1:$S$31597,4),"")</f>
        <v>CHR</v>
      </c>
      <c r="N71">
        <f>IFERROR(VLOOKUP($H71,'Field Definitions'!$A$1:$S$31597,5),"")</f>
        <v>25</v>
      </c>
      <c r="O71" s="5" t="s">
        <v>651</v>
      </c>
      <c r="P71" s="5" t="s">
        <v>651</v>
      </c>
      <c r="Q71" s="5" t="s">
        <v>651</v>
      </c>
      <c r="R71" t="str">
        <f>IF(IFERROR(VLOOKUP($H71,'Field Definitions'!$A$1:$S$31597,8),"")=0,"",IFERROR(VLOOKUP($H71,'Field Definitions'!$A$1:$S$31597,8),""))</f>
        <v/>
      </c>
      <c r="S71" t="str">
        <f>IF(IFERROR(VLOOKUP($H71,'Field Definitions'!$A$1:$S$31597,9),"")=0,"",IFERROR(VLOOKUP($H71,'Field Definitions'!$A$1:$S$31597,9),""))</f>
        <v/>
      </c>
      <c r="T71" t="str">
        <f>IF(IFERROR(VLOOKUP($H71,'Field Definitions'!$A$1:$S$31597,10),"")=0,"",IFERROR(VLOOKUP($H71,'Field Definitions'!$A$1:$S$31597,10),""))</f>
        <v/>
      </c>
      <c r="U71" t="str">
        <f>IF(IFERROR(VLOOKUP($H71,'Field Definitions'!$A$1:$S$31597,12),"")=0,"",IFERROR(VLOOKUP($H71,'Field Definitions'!$A$1:$S$31597,12),""))</f>
        <v/>
      </c>
      <c r="X71" t="str">
        <f t="shared" si="0"/>
        <v>;PRTY^52^CHR^25</v>
      </c>
    </row>
    <row r="72" spans="4:24" ht="14.5" hidden="1" x14ac:dyDescent="0.35">
      <c r="D72" t="s">
        <v>60</v>
      </c>
      <c r="G72" t="str">
        <f>IFERROR(VLOOKUP(H72,'Field Definitions'!$A$1:$S$31597,3),"")</f>
        <v>ARENTITY</v>
      </c>
      <c r="H72" s="5" t="s">
        <v>771</v>
      </c>
      <c r="I72" t="str">
        <f>IFERROR(VLOOKUP(H72,'Field Definitions'!$A$1:$S$31597,2),"")</f>
        <v>Property City</v>
      </c>
      <c r="J72">
        <f t="shared" si="1"/>
        <v>53</v>
      </c>
      <c r="M72" t="str">
        <f>IFERROR(VLOOKUP($H72,'Field Definitions'!$A$1:$S$31597,4),"")</f>
        <v>CHR</v>
      </c>
      <c r="N72">
        <f>IFERROR(VLOOKUP($H72,'Field Definitions'!$A$1:$S$31597,5),"")</f>
        <v>20</v>
      </c>
      <c r="O72" s="5" t="s">
        <v>654</v>
      </c>
      <c r="P72" s="5" t="s">
        <v>654</v>
      </c>
      <c r="Q72" s="5" t="s">
        <v>654</v>
      </c>
      <c r="R72" t="str">
        <f>IF(IFERROR(VLOOKUP($H72,'Field Definitions'!$A$1:$S$31597,8),"")=0,"",IFERROR(VLOOKUP($H72,'Field Definitions'!$A$1:$S$31597,8),""))</f>
        <v/>
      </c>
      <c r="S72" t="str">
        <f>IF(IFERROR(VLOOKUP($H72,'Field Definitions'!$A$1:$S$31597,9),"")=0,"",IFERROR(VLOOKUP($H72,'Field Definitions'!$A$1:$S$31597,9),""))</f>
        <v/>
      </c>
      <c r="T72" t="str">
        <f>IF(IFERROR(VLOOKUP($H72,'Field Definitions'!$A$1:$S$31597,10),"")=0,"",IFERROR(VLOOKUP($H72,'Field Definitions'!$A$1:$S$31597,10),""))</f>
        <v/>
      </c>
      <c r="U72" t="str">
        <f>IF(IFERROR(VLOOKUP($H72,'Field Definitions'!$A$1:$S$31597,12),"")=0,"",IFERROR(VLOOKUP($H72,'Field Definitions'!$A$1:$S$31597,12),""))</f>
        <v/>
      </c>
      <c r="X72" t="str">
        <f t="shared" ref="X72:X134" si="2">";PRTY^"&amp;J72&amp;"^"&amp;M72&amp;"^"&amp;N72</f>
        <v>;PRTY^53^CHR^20</v>
      </c>
    </row>
    <row r="73" spans="4:24" ht="14.5" hidden="1" x14ac:dyDescent="0.35">
      <c r="D73" t="s">
        <v>60</v>
      </c>
      <c r="G73" t="str">
        <f>IFERROR(VLOOKUP(H73,'Field Definitions'!$A$1:$S$31597,3),"")</f>
        <v>ARENTITY</v>
      </c>
      <c r="H73" s="5" t="s">
        <v>772</v>
      </c>
      <c r="I73" t="str">
        <f>IFERROR(VLOOKUP(H73,'Field Definitions'!$A$1:$S$31597,2),"")</f>
        <v>Property State</v>
      </c>
      <c r="J73">
        <f t="shared" ref="J73:J81" si="3">J72+1</f>
        <v>54</v>
      </c>
      <c r="M73" t="str">
        <f>IFERROR(VLOOKUP($H73,'Field Definitions'!$A$1:$S$31597,4),"")</f>
        <v>CHR</v>
      </c>
      <c r="N73">
        <f>IFERROR(VLOOKUP($H73,'Field Definitions'!$A$1:$S$31597,5),"")</f>
        <v>2</v>
      </c>
      <c r="O73" s="5" t="s">
        <v>390</v>
      </c>
      <c r="P73" s="5" t="s">
        <v>390</v>
      </c>
      <c r="Q73" s="5" t="s">
        <v>390</v>
      </c>
      <c r="R73" t="str">
        <f>IF(IFERROR(VLOOKUP($H73,'Field Definitions'!$A$1:$S$31597,8),"")=0,"",IFERROR(VLOOKUP($H73,'Field Definitions'!$A$1:$S$31597,8),""))</f>
        <v/>
      </c>
      <c r="S73" t="str">
        <f>IF(IFERROR(VLOOKUP($H73,'Field Definitions'!$A$1:$S$31597,9),"")=0,"",IFERROR(VLOOKUP($H73,'Field Definitions'!$A$1:$S$31597,9),""))</f>
        <v/>
      </c>
      <c r="T73" t="str">
        <f>IF(IFERROR(VLOOKUP($H73,'Field Definitions'!$A$1:$S$31597,10),"")=0,"",IFERROR(VLOOKUP($H73,'Field Definitions'!$A$1:$S$31597,10),""))</f>
        <v>STATES</v>
      </c>
      <c r="U73" t="str">
        <f>IF(IFERROR(VLOOKUP($H73,'Field Definitions'!$A$1:$S$31597,12),"")=0,"",IFERROR(VLOOKUP($H73,'Field Definitions'!$A$1:$S$31597,12),""))</f>
        <v/>
      </c>
      <c r="X73" t="str">
        <f t="shared" si="2"/>
        <v>;PRTY^54^CHR^2</v>
      </c>
    </row>
    <row r="74" spans="4:24" ht="14.5" hidden="1" x14ac:dyDescent="0.35">
      <c r="D74" t="s">
        <v>60</v>
      </c>
      <c r="G74" t="str">
        <f>IFERROR(VLOOKUP(H74,'Field Definitions'!$A$1:$S$31597,3),"")</f>
        <v>ARENTITY</v>
      </c>
      <c r="H74" s="5" t="s">
        <v>773</v>
      </c>
      <c r="I74" t="str">
        <f>IFERROR(VLOOKUP(H74,'Field Definitions'!$A$1:$S$31597,2),"")</f>
        <v>Property Postal Code</v>
      </c>
      <c r="J74">
        <f t="shared" si="3"/>
        <v>55</v>
      </c>
      <c r="M74" t="str">
        <f>IFERROR(VLOOKUP($H74,'Field Definitions'!$A$1:$S$31597,4),"")</f>
        <v>ZIP</v>
      </c>
      <c r="N74">
        <f>IFERROR(VLOOKUP($H74,'Field Definitions'!$A$1:$S$31597,5),"")</f>
        <v>10</v>
      </c>
      <c r="O74" s="5" t="s">
        <v>657</v>
      </c>
      <c r="P74" s="5" t="s">
        <v>657</v>
      </c>
      <c r="Q74" s="5" t="s">
        <v>657</v>
      </c>
      <c r="R74" t="str">
        <f>IF(IFERROR(VLOOKUP($H74,'Field Definitions'!$A$1:$S$31597,8),"")=0,"",IFERROR(VLOOKUP($H74,'Field Definitions'!$A$1:$S$31597,8),""))</f>
        <v/>
      </c>
      <c r="S74" t="str">
        <f>IF(IFERROR(VLOOKUP($H74,'Field Definitions'!$A$1:$S$31597,9),"")=0,"",IFERROR(VLOOKUP($H74,'Field Definitions'!$A$1:$S$31597,9),""))</f>
        <v/>
      </c>
      <c r="T74" t="str">
        <f>IF(IFERROR(VLOOKUP($H74,'Field Definitions'!$A$1:$S$31597,10),"")=0,"",IFERROR(VLOOKUP($H74,'Field Definitions'!$A$1:$S$31597,10),""))</f>
        <v/>
      </c>
      <c r="U74" t="str">
        <f>IF(IFERROR(VLOOKUP($H74,'Field Definitions'!$A$1:$S$31597,12),"")=0,"",IFERROR(VLOOKUP($H74,'Field Definitions'!$A$1:$S$31597,12),""))</f>
        <v/>
      </c>
      <c r="X74" t="str">
        <f t="shared" si="2"/>
        <v>;PRTY^55^ZIP^10</v>
      </c>
    </row>
    <row r="75" spans="4:24" ht="14.5" hidden="1" x14ac:dyDescent="0.35">
      <c r="D75" t="s">
        <v>60</v>
      </c>
      <c r="G75" t="str">
        <f>IFERROR(VLOOKUP(H75,'Field Definitions'!$A$1:$S$31597,3),"")</f>
        <v>ARENTITY</v>
      </c>
      <c r="H75" s="5" t="s">
        <v>774</v>
      </c>
      <c r="I75" t="str">
        <f>IFERROR(VLOOKUP(H75,'Field Definitions'!$A$1:$S$31597,2),"")</f>
        <v>Auto Description</v>
      </c>
      <c r="J75">
        <f t="shared" si="3"/>
        <v>56</v>
      </c>
      <c r="M75" t="str">
        <f>IFERROR(VLOOKUP($H75,'Field Definitions'!$A$1:$S$31597,4),"")</f>
        <v>CHR</v>
      </c>
      <c r="N75">
        <f>IFERROR(VLOOKUP($H75,'Field Definitions'!$A$1:$S$31597,5),"")</f>
        <v>30</v>
      </c>
      <c r="O75" s="5" t="s">
        <v>775</v>
      </c>
      <c r="P75" s="5" t="s">
        <v>776</v>
      </c>
      <c r="Q75" s="5" t="s">
        <v>776</v>
      </c>
      <c r="R75" t="str">
        <f>IF(IFERROR(VLOOKUP($H75,'Field Definitions'!$A$1:$S$31597,8),"")=0,"",IFERROR(VLOOKUP($H75,'Field Definitions'!$A$1:$S$31597,8),""))</f>
        <v/>
      </c>
      <c r="S75" t="str">
        <f>IF(IFERROR(VLOOKUP($H75,'Field Definitions'!$A$1:$S$31597,9),"")=0,"",IFERROR(VLOOKUP($H75,'Field Definitions'!$A$1:$S$31597,9),""))</f>
        <v/>
      </c>
      <c r="T75" t="str">
        <f>IF(IFERROR(VLOOKUP($H75,'Field Definitions'!$A$1:$S$31597,10),"")=0,"",IFERROR(VLOOKUP($H75,'Field Definitions'!$A$1:$S$31597,10),""))</f>
        <v/>
      </c>
      <c r="U75" t="str">
        <f>IF(IFERROR(VLOOKUP($H75,'Field Definitions'!$A$1:$S$31597,12),"")=0,"",IFERROR(VLOOKUP($H75,'Field Definitions'!$A$1:$S$31597,12),""))</f>
        <v/>
      </c>
      <c r="X75" t="str">
        <f t="shared" si="2"/>
        <v>;PRTY^56^CHR^30</v>
      </c>
    </row>
    <row r="76" spans="4:24" ht="14.5" hidden="1" x14ac:dyDescent="0.35">
      <c r="D76" t="s">
        <v>60</v>
      </c>
      <c r="G76" t="str">
        <f>IFERROR(VLOOKUP(H76,'Field Definitions'!$A$1:$S$31597,3),"")</f>
        <v>ARENTITY</v>
      </c>
      <c r="H76" s="5" t="s">
        <v>777</v>
      </c>
      <c r="I76" t="str">
        <f>IFERROR(VLOOKUP(H76,'Field Definitions'!$A$1:$S$31597,2),"")</f>
        <v>Asset Auto Tag Number</v>
      </c>
      <c r="J76">
        <f t="shared" si="3"/>
        <v>57</v>
      </c>
      <c r="M76" t="str">
        <f>IFERROR(VLOOKUP($H76,'Field Definitions'!$A$1:$S$31597,4),"")</f>
        <v>CHR</v>
      </c>
      <c r="N76">
        <f>IFERROR(VLOOKUP($H76,'Field Definitions'!$A$1:$S$31597,5),"")</f>
        <v>20</v>
      </c>
      <c r="O76" s="5" t="s">
        <v>778</v>
      </c>
      <c r="P76" s="5" t="s">
        <v>779</v>
      </c>
      <c r="Q76" s="5" t="s">
        <v>779</v>
      </c>
      <c r="R76" t="str">
        <f>IF(IFERROR(VLOOKUP($H76,'Field Definitions'!$A$1:$S$31597,8),"")=0,"",IFERROR(VLOOKUP($H76,'Field Definitions'!$A$1:$S$31597,8),""))</f>
        <v/>
      </c>
      <c r="S76" t="str">
        <f>IF(IFERROR(VLOOKUP($H76,'Field Definitions'!$A$1:$S$31597,9),"")=0,"",IFERROR(VLOOKUP($H76,'Field Definitions'!$A$1:$S$31597,9),""))</f>
        <v/>
      </c>
      <c r="T76" t="str">
        <f>IF(IFERROR(VLOOKUP($H76,'Field Definitions'!$A$1:$S$31597,10),"")=0,"",IFERROR(VLOOKUP($H76,'Field Definitions'!$A$1:$S$31597,10),""))</f>
        <v/>
      </c>
      <c r="U76" t="str">
        <f>IF(IFERROR(VLOOKUP($H76,'Field Definitions'!$A$1:$S$31597,12),"")=0,"",IFERROR(VLOOKUP($H76,'Field Definitions'!$A$1:$S$31597,12),""))</f>
        <v/>
      </c>
      <c r="X76" t="str">
        <f t="shared" si="2"/>
        <v>;PRTY^57^CHR^20</v>
      </c>
    </row>
    <row r="77" spans="4:24" ht="14.5" hidden="1" x14ac:dyDescent="0.35">
      <c r="D77" t="s">
        <v>60</v>
      </c>
      <c r="G77" t="str">
        <f>IFERROR(VLOOKUP(H77,'Field Definitions'!$A$1:$S$31597,3),"")</f>
        <v>ARENTITY</v>
      </c>
      <c r="H77" s="5" t="s">
        <v>780</v>
      </c>
      <c r="I77" t="str">
        <f>IFERROR(VLOOKUP(H77,'Field Definitions'!$A$1:$S$31597,2),"")</f>
        <v>Automobile Title</v>
      </c>
      <c r="J77">
        <f t="shared" si="3"/>
        <v>58</v>
      </c>
      <c r="M77" t="str">
        <f>IFERROR(VLOOKUP($H77,'Field Definitions'!$A$1:$S$31597,4),"")</f>
        <v>CHR</v>
      </c>
      <c r="N77">
        <f>IFERROR(VLOOKUP($H77,'Field Definitions'!$A$1:$S$31597,5),"")</f>
        <v>30</v>
      </c>
      <c r="O77" s="5" t="s">
        <v>781</v>
      </c>
      <c r="P77" s="5" t="s">
        <v>782</v>
      </c>
      <c r="Q77" s="5" t="s">
        <v>782</v>
      </c>
      <c r="R77" t="str">
        <f>IF(IFERROR(VLOOKUP($H77,'Field Definitions'!$A$1:$S$31597,8),"")=0,"",IFERROR(VLOOKUP($H77,'Field Definitions'!$A$1:$S$31597,8),""))</f>
        <v/>
      </c>
      <c r="S77" t="str">
        <f>IF(IFERROR(VLOOKUP($H77,'Field Definitions'!$A$1:$S$31597,9),"")=0,"",IFERROR(VLOOKUP($H77,'Field Definitions'!$A$1:$S$31597,9),""))</f>
        <v/>
      </c>
      <c r="T77" t="str">
        <f>IF(IFERROR(VLOOKUP($H77,'Field Definitions'!$A$1:$S$31597,10),"")=0,"",IFERROR(VLOOKUP($H77,'Field Definitions'!$A$1:$S$31597,10),""))</f>
        <v/>
      </c>
      <c r="U77" t="str">
        <f>IF(IFERROR(VLOOKUP($H77,'Field Definitions'!$A$1:$S$31597,12),"")=0,"",IFERROR(VLOOKUP($H77,'Field Definitions'!$A$1:$S$31597,12),""))</f>
        <v/>
      </c>
      <c r="X77" t="str">
        <f t="shared" si="2"/>
        <v>;PRTY^58^CHR^30</v>
      </c>
    </row>
    <row r="78" spans="4:24" ht="14.5" hidden="1" x14ac:dyDescent="0.35">
      <c r="D78" t="s">
        <v>60</v>
      </c>
      <c r="G78" t="str">
        <f>IFERROR(VLOOKUP(H78,'Field Definitions'!$A$1:$S$31597,3),"")</f>
        <v>ARENTITY</v>
      </c>
      <c r="H78" s="5" t="s">
        <v>783</v>
      </c>
      <c r="I78" t="str">
        <f>IFERROR(VLOOKUP(H78,'Field Definitions'!$A$1:$S$31597,2),"")</f>
        <v>Automobile Value</v>
      </c>
      <c r="J78">
        <f t="shared" si="3"/>
        <v>59</v>
      </c>
      <c r="M78" t="str">
        <f>IFERROR(VLOOKUP($H78,'Field Definitions'!$A$1:$S$31597,4),"")</f>
        <v>AMT</v>
      </c>
      <c r="N78">
        <f>IFERROR(VLOOKUP($H78,'Field Definitions'!$A$1:$S$31597,5),"")</f>
        <v>12</v>
      </c>
      <c r="O78" s="5" t="s">
        <v>784</v>
      </c>
      <c r="P78" s="5" t="s">
        <v>785</v>
      </c>
      <c r="Q78" s="5" t="s">
        <v>785</v>
      </c>
      <c r="R78" t="str">
        <f>IF(IFERROR(VLOOKUP($H78,'Field Definitions'!$A$1:$S$31597,8),"")=0,"",IFERROR(VLOOKUP($H78,'Field Definitions'!$A$1:$S$31597,8),""))</f>
        <v/>
      </c>
      <c r="S78" t="str">
        <f>IF(IFERROR(VLOOKUP($H78,'Field Definitions'!$A$1:$S$31597,9),"")=0,"",IFERROR(VLOOKUP($H78,'Field Definitions'!$A$1:$S$31597,9),""))</f>
        <v/>
      </c>
      <c r="T78" t="str">
        <f>IF(IFERROR(VLOOKUP($H78,'Field Definitions'!$A$1:$S$31597,10),"")=0,"",IFERROR(VLOOKUP($H78,'Field Definitions'!$A$1:$S$31597,10),""))</f>
        <v/>
      </c>
      <c r="U78" t="str">
        <f>IF(IFERROR(VLOOKUP($H78,'Field Definitions'!$A$1:$S$31597,12),"")=0,"",IFERROR(VLOOKUP($H78,'Field Definitions'!$A$1:$S$31597,12),""))</f>
        <v/>
      </c>
      <c r="X78" t="str">
        <f t="shared" si="2"/>
        <v>;PRTY^59^AMT^12</v>
      </c>
    </row>
    <row r="79" spans="4:24" ht="14.5" hidden="1" x14ac:dyDescent="0.35">
      <c r="D79" t="s">
        <v>60</v>
      </c>
      <c r="H79" s="5" t="s">
        <v>786</v>
      </c>
      <c r="I79" t="s">
        <v>787</v>
      </c>
      <c r="J79">
        <f t="shared" si="3"/>
        <v>60</v>
      </c>
      <c r="K79"/>
      <c r="L79" s="18" t="s">
        <v>4</v>
      </c>
      <c r="M79" t="s">
        <v>18</v>
      </c>
      <c r="N79" s="2">
        <v>50</v>
      </c>
      <c r="P79" s="5" t="s">
        <v>788</v>
      </c>
      <c r="X79" t="str">
        <f t="shared" si="2"/>
        <v>;PRTY^60^CHR^50</v>
      </c>
    </row>
    <row r="80" spans="4:24" ht="14.5" x14ac:dyDescent="0.35">
      <c r="D80" t="s">
        <v>43</v>
      </c>
      <c r="E80" t="s">
        <v>43</v>
      </c>
      <c r="G80" t="s">
        <v>641</v>
      </c>
      <c r="H80" s="5" t="s">
        <v>789</v>
      </c>
      <c r="I80" t="s">
        <v>790</v>
      </c>
      <c r="J80">
        <v>42</v>
      </c>
      <c r="L80" s="3" t="s">
        <v>791</v>
      </c>
      <c r="M80" t="s">
        <v>18</v>
      </c>
      <c r="N80">
        <v>20</v>
      </c>
      <c r="O80" s="5" t="s">
        <v>792</v>
      </c>
      <c r="P80" s="5" t="s">
        <v>792</v>
      </c>
      <c r="Q80" s="5" t="s">
        <v>793</v>
      </c>
      <c r="R80" t="s">
        <v>794</v>
      </c>
      <c r="S80" t="s">
        <v>794</v>
      </c>
      <c r="T80" t="s">
        <v>795</v>
      </c>
      <c r="X80" t="str">
        <f t="shared" si="2"/>
        <v>;PRTY^42^CHR^20</v>
      </c>
    </row>
    <row r="81" spans="4:24" ht="14.5" hidden="1" x14ac:dyDescent="0.35">
      <c r="D81" t="s">
        <v>49</v>
      </c>
      <c r="F81" s="1" t="s">
        <v>796</v>
      </c>
      <c r="G81" t="str">
        <f>IFERROR(VLOOKUP(H81,'Field Definitions'!$A$1:$S$31597,3),"")</f>
        <v>ARRELATIONSHIP</v>
      </c>
      <c r="H81" t="s">
        <v>283</v>
      </c>
      <c r="I81" t="str">
        <f>IFERROR(VLOOKUP(H81,'Field Definitions'!$A$1:$S$31597,2),"")</f>
        <v>Status</v>
      </c>
      <c r="J81">
        <f t="shared" si="3"/>
        <v>43</v>
      </c>
      <c r="K81"/>
      <c r="L81" s="48" t="s">
        <v>162</v>
      </c>
      <c r="M81" t="str">
        <f>IFERROR(VLOOKUP($H81,'Field Definitions'!$A$1:$S$31597,4),"")</f>
        <v>CHR</v>
      </c>
      <c r="N81">
        <f>IFERROR(VLOOKUP($H81,'Field Definitions'!$A$1:$S$31597,5),"")</f>
        <v>20</v>
      </c>
      <c r="P81" s="5" t="s">
        <v>797</v>
      </c>
      <c r="Q81" s="5" t="s">
        <v>440</v>
      </c>
      <c r="R81" t="str">
        <f>IF(IFERROR(VLOOKUP($H81,'Field Definitions'!$A$1:$S$31597,8),"")=0,"",IFERROR(VLOOKUP($H81,'Field Definitions'!$A$1:$S$31597,8),""))</f>
        <v/>
      </c>
      <c r="S81" t="str">
        <f>IF(IFERROR(VLOOKUP($H81,'Field Definitions'!$A$1:$S$31597,9),"")=0,"",IFERROR(VLOOKUP($H81,'Field Definitions'!$A$1:$S$31597,9),""))</f>
        <v/>
      </c>
      <c r="T81" t="str">
        <f>IF(IFERROR(VLOOKUP($H81,'Field Definitions'!$A$1:$S$31597,10),"")=0,"",IFERROR(VLOOKUP($H81,'Field Definitions'!$A$1:$S$31597,10),""))</f>
        <v>ARSTATUS</v>
      </c>
      <c r="X81" t="str">
        <f t="shared" si="2"/>
        <v>;PRTY^43^CHR^20</v>
      </c>
    </row>
    <row r="82" spans="4:24" ht="14.5" hidden="1" x14ac:dyDescent="0.35">
      <c r="D82" t="s">
        <v>49</v>
      </c>
      <c r="G82" t="str">
        <f>IFERROR(VLOOKUP(H82,'Field Definitions'!$A$1:$S$31597,3),"")</f>
        <v>ARRELATIONSHIP</v>
      </c>
      <c r="H82" t="s">
        <v>286</v>
      </c>
      <c r="I82" s="3" t="s">
        <v>287</v>
      </c>
      <c r="J82">
        <f t="shared" ref="J82:J93" si="4">J81+1</f>
        <v>44</v>
      </c>
      <c r="K82"/>
      <c r="L82" s="48"/>
      <c r="M82" t="str">
        <f>IFERROR(VLOOKUP($H82,'Field Definitions'!$A$1:$S$31597,4),"")</f>
        <v>DATE</v>
      </c>
      <c r="N82">
        <f>IFERROR(VLOOKUP($H82,'Field Definitions'!$A$1:$S$31597,5),"")</f>
        <v>10</v>
      </c>
      <c r="P82" s="5" t="s">
        <v>798</v>
      </c>
      <c r="Q82" s="5" t="s">
        <v>288</v>
      </c>
      <c r="R82" t="str">
        <f>IF(IFERROR(VLOOKUP($H82,'Field Definitions'!$A$1:$S$31597,8),"")=0,"",IFERROR(VLOOKUP($H82,'Field Definitions'!$A$1:$S$31597,8),""))</f>
        <v/>
      </c>
      <c r="S82" t="str">
        <f>IF(IFERROR(VLOOKUP($H82,'Field Definitions'!$A$1:$S$31597,9),"")=0,"",IFERROR(VLOOKUP($H82,'Field Definitions'!$A$1:$S$31597,9),""))</f>
        <v/>
      </c>
      <c r="T82" t="str">
        <f>IF(IFERROR(VLOOKUP($H82,'Field Definitions'!$A$1:$S$31597,10),"")=0,"",IFERROR(VLOOKUP($H82,'Field Definitions'!$A$1:$S$31597,10),""))</f>
        <v/>
      </c>
      <c r="X82" t="str">
        <f t="shared" si="2"/>
        <v>;PRTY^44^DATE^10</v>
      </c>
    </row>
    <row r="83" spans="4:24" ht="14.5" hidden="1" x14ac:dyDescent="0.35">
      <c r="D83" t="s">
        <v>49</v>
      </c>
      <c r="G83" t="str">
        <f>IFERROR(VLOOKUP(H83,'Field Definitions'!$A$1:$S$31597,3),"")</f>
        <v>ARRELATIONSHIP</v>
      </c>
      <c r="H83" t="s">
        <v>289</v>
      </c>
      <c r="I83" t="str">
        <f>IFERROR(VLOOKUP(H83,'Field Definitions'!$A$1:$S$31597,2),"")</f>
        <v>Follow-up Date</v>
      </c>
      <c r="J83">
        <f t="shared" si="4"/>
        <v>45</v>
      </c>
      <c r="L83" s="47" t="s">
        <v>799</v>
      </c>
      <c r="M83" t="str">
        <f>IFERROR(VLOOKUP($H83,'Field Definitions'!$A$1:$S$31597,4),"")</f>
        <v>DATE</v>
      </c>
      <c r="N83">
        <f>IFERROR(VLOOKUP($H83,'Field Definitions'!$A$1:$S$31597,5),"")</f>
        <v>10</v>
      </c>
      <c r="P83" s="5" t="s">
        <v>800</v>
      </c>
      <c r="R83" t="str">
        <f>IF(IFERROR(VLOOKUP($H83,'Field Definitions'!$A$1:$S$31597,8),"")=0,"",IFERROR(VLOOKUP($H83,'Field Definitions'!$A$1:$S$31597,8),""))</f>
        <v/>
      </c>
      <c r="S83" t="str">
        <f>IF(IFERROR(VLOOKUP($H83,'Field Definitions'!$A$1:$S$31597,9),"")=0,"",IFERROR(VLOOKUP($H83,'Field Definitions'!$A$1:$S$31597,9),""))</f>
        <v/>
      </c>
      <c r="T83" t="str">
        <f>IF(IFERROR(VLOOKUP($H83,'Field Definitions'!$A$1:$S$31597,10),"")=0,"",IFERROR(VLOOKUP($H83,'Field Definitions'!$A$1:$S$31597,10),""))</f>
        <v/>
      </c>
      <c r="X83" t="str">
        <f t="shared" si="2"/>
        <v>;PRTY^45^DATE^10</v>
      </c>
    </row>
    <row r="84" spans="4:24" ht="14.5" hidden="1" x14ac:dyDescent="0.35">
      <c r="D84" t="s">
        <v>49</v>
      </c>
      <c r="G84" t="str">
        <f>IFERROR(VLOOKUP(H84,'Field Definitions'!$A$1:$S$31597,3),"")</f>
        <v>ARRELATIONSHIP</v>
      </c>
      <c r="H84" t="s">
        <v>272</v>
      </c>
      <c r="I84" t="str">
        <f>IFERROR(VLOOKUP(H84,'Field Definitions'!$A$1:$S$31597,2),"")</f>
        <v>Relationship user</v>
      </c>
      <c r="J84">
        <f t="shared" si="4"/>
        <v>46</v>
      </c>
      <c r="L84" s="47"/>
      <c r="M84" t="str">
        <f>IFERROR(VLOOKUP($H84,'Field Definitions'!$A$1:$S$31597,4),"")</f>
        <v>CHR</v>
      </c>
      <c r="N84">
        <f>IFERROR(VLOOKUP($H84,'Field Definitions'!$A$1:$S$31597,5),"")</f>
        <v>4</v>
      </c>
      <c r="P84" s="5" t="s">
        <v>801</v>
      </c>
      <c r="R84" t="str">
        <f>IF(IFERROR(VLOOKUP($H84,'Field Definitions'!$A$1:$S$31597,8),"")=0,"",IFERROR(VLOOKUP($H84,'Field Definitions'!$A$1:$S$31597,8),""))</f>
        <v/>
      </c>
      <c r="S84" t="str">
        <f>IF(IFERROR(VLOOKUP($H84,'Field Definitions'!$A$1:$S$31597,9),"")=0,"",IFERROR(VLOOKUP($H84,'Field Definitions'!$A$1:$S$31597,9),""))</f>
        <v/>
      </c>
      <c r="T84" t="str">
        <f>IF(IFERROR(VLOOKUP($H84,'Field Definitions'!$A$1:$S$31597,10),"")=0,"",IFERROR(VLOOKUP($H84,'Field Definitions'!$A$1:$S$31597,10),""))</f>
        <v>STUSER</v>
      </c>
      <c r="X84" t="str">
        <f t="shared" si="2"/>
        <v>;PRTY^46^CHR^4</v>
      </c>
    </row>
    <row r="85" spans="4:24" ht="14.5" hidden="1" x14ac:dyDescent="0.35">
      <c r="D85" t="s">
        <v>49</v>
      </c>
      <c r="G85" t="s">
        <v>641</v>
      </c>
      <c r="H85" t="s">
        <v>802</v>
      </c>
      <c r="I85" t="str">
        <f>IFERROR(VLOOKUP(H85,'Field Definitions'!$A$1:$S$31597,2),"")</f>
        <v>Dept of ED IAN Key</v>
      </c>
      <c r="J85">
        <f t="shared" si="4"/>
        <v>47</v>
      </c>
      <c r="X85" t="str">
        <f t="shared" si="2"/>
        <v>;PRTY^47^^</v>
      </c>
    </row>
    <row r="86" spans="4:24" ht="14.5" hidden="1" x14ac:dyDescent="0.35">
      <c r="D86" t="s">
        <v>49</v>
      </c>
      <c r="G86" t="s">
        <v>641</v>
      </c>
      <c r="H86" t="s">
        <v>803</v>
      </c>
      <c r="I86" t="str">
        <f>IFERROR(VLOOKUP(H86,'Field Definitions'!$A$1:$S$31597,2),"")</f>
        <v>Address Source</v>
      </c>
      <c r="J86">
        <f t="shared" si="4"/>
        <v>48</v>
      </c>
      <c r="X86" t="str">
        <f t="shared" si="2"/>
        <v>;PRTY^48^^</v>
      </c>
    </row>
    <row r="87" spans="4:24" ht="14.5" hidden="1" x14ac:dyDescent="0.35">
      <c r="D87" t="s">
        <v>60</v>
      </c>
      <c r="F87" s="1" t="s">
        <v>413</v>
      </c>
      <c r="G87" t="s">
        <v>641</v>
      </c>
      <c r="H87" t="s">
        <v>804</v>
      </c>
      <c r="I87" t="str">
        <f>IFERROR(VLOOKUP(H87,'Field Definitions'!$A$1:$S$31597,2),"")</f>
        <v>Faux SSN</v>
      </c>
      <c r="J87">
        <f t="shared" si="4"/>
        <v>49</v>
      </c>
      <c r="X87" t="str">
        <f t="shared" si="2"/>
        <v>;PRTY^49^^</v>
      </c>
    </row>
    <row r="88" spans="4:24" ht="14.5" hidden="1" x14ac:dyDescent="0.35">
      <c r="D88" t="s">
        <v>60</v>
      </c>
      <c r="G88" t="s">
        <v>641</v>
      </c>
      <c r="H88" t="s">
        <v>805</v>
      </c>
      <c r="I88" t="str">
        <f>IFERROR(VLOOKUP(H88,'Field Definitions'!$A$1:$S$31597,2),"")</f>
        <v>Address Status</v>
      </c>
      <c r="J88">
        <f t="shared" si="4"/>
        <v>50</v>
      </c>
      <c r="X88" t="str">
        <f t="shared" si="2"/>
        <v>;PRTY^50^^</v>
      </c>
    </row>
    <row r="89" spans="4:24" ht="14.5" hidden="1" x14ac:dyDescent="0.35">
      <c r="D89" t="s">
        <v>60</v>
      </c>
      <c r="G89" t="s">
        <v>641</v>
      </c>
      <c r="H89" t="s">
        <v>806</v>
      </c>
      <c r="I89" t="str">
        <f>IFERROR(VLOOKUP(H89,'Field Definitions'!$A$1:$S$31597,2),"")</f>
        <v>Account Region Code (A Record)</v>
      </c>
      <c r="J89">
        <f t="shared" si="4"/>
        <v>51</v>
      </c>
      <c r="X89" t="str">
        <f t="shared" si="2"/>
        <v>;PRTY^51^^</v>
      </c>
    </row>
    <row r="90" spans="4:24" ht="14.5" hidden="1" x14ac:dyDescent="0.35">
      <c r="D90" t="s">
        <v>60</v>
      </c>
      <c r="G90" t="s">
        <v>641</v>
      </c>
      <c r="H90" t="s">
        <v>807</v>
      </c>
      <c r="I90" t="str">
        <f>IFERROR(VLOOKUP(H90,'Field Definitions'!$A$1:$S$31597,2),"")</f>
        <v>Coll Agency Location Code</v>
      </c>
      <c r="J90">
        <f t="shared" si="4"/>
        <v>52</v>
      </c>
      <c r="X90" t="str">
        <f t="shared" si="2"/>
        <v>;PRTY^52^^</v>
      </c>
    </row>
    <row r="91" spans="4:24" ht="14.5" hidden="1" x14ac:dyDescent="0.35">
      <c r="D91" t="s">
        <v>60</v>
      </c>
      <c r="G91" t="s">
        <v>641</v>
      </c>
      <c r="H91" t="s">
        <v>808</v>
      </c>
      <c r="I91" t="str">
        <f>IFERROR(VLOOKUP(H91,'Field Definitions'!$A$1:$S$31597,2),"")</f>
        <v>Days Delinquent</v>
      </c>
      <c r="J91">
        <f t="shared" si="4"/>
        <v>53</v>
      </c>
      <c r="X91" t="str">
        <f t="shared" si="2"/>
        <v>;PRTY^53^^</v>
      </c>
    </row>
    <row r="92" spans="4:24" ht="14.5" hidden="1" x14ac:dyDescent="0.35">
      <c r="D92" t="s">
        <v>60</v>
      </c>
      <c r="G92" t="s">
        <v>641</v>
      </c>
      <c r="H92" t="s">
        <v>809</v>
      </c>
      <c r="I92" t="str">
        <f>IFERROR(VLOOKUP(H92,'Field Definitions'!$A$1:$S$31597,2),"")</f>
        <v>Days Not Paid</v>
      </c>
      <c r="J92">
        <f t="shared" si="4"/>
        <v>54</v>
      </c>
      <c r="X92" t="str">
        <f t="shared" si="2"/>
        <v>;PRTY^54^^</v>
      </c>
    </row>
    <row r="93" spans="4:24" ht="14.5" hidden="1" x14ac:dyDescent="0.35">
      <c r="D93" t="s">
        <v>60</v>
      </c>
      <c r="G93" t="s">
        <v>641</v>
      </c>
      <c r="H93" t="s">
        <v>810</v>
      </c>
      <c r="I93" t="str">
        <f>IFERROR(VLOOKUP(H93,'Field Definitions'!$A$1:$S$31597,2),"")</f>
        <v>Number of Debts</v>
      </c>
      <c r="J93">
        <f t="shared" si="4"/>
        <v>55</v>
      </c>
      <c r="X93" t="str">
        <f t="shared" si="2"/>
        <v>;PRTY^55^^</v>
      </c>
    </row>
    <row r="94" spans="4:24" ht="14.5" x14ac:dyDescent="0.35">
      <c r="D94" t="s">
        <v>43</v>
      </c>
      <c r="E94" t="s">
        <v>43</v>
      </c>
      <c r="F94" s="1" t="s">
        <v>811</v>
      </c>
      <c r="G94" t="s">
        <v>812</v>
      </c>
      <c r="H94" t="s">
        <v>813</v>
      </c>
      <c r="I94" t="s">
        <v>814</v>
      </c>
      <c r="J94">
        <v>43</v>
      </c>
      <c r="K94"/>
      <c r="M94" t="s">
        <v>18</v>
      </c>
      <c r="N94" s="9">
        <v>15</v>
      </c>
      <c r="O94" s="5" t="s">
        <v>815</v>
      </c>
      <c r="P94"/>
      <c r="U94" t="s">
        <v>816</v>
      </c>
      <c r="X94" t="str">
        <f t="shared" si="2"/>
        <v>;PRTY^43^CHR^15</v>
      </c>
    </row>
    <row r="95" spans="4:24" ht="14.5" x14ac:dyDescent="0.35">
      <c r="D95" t="s">
        <v>43</v>
      </c>
      <c r="E95" t="s">
        <v>43</v>
      </c>
      <c r="F95" s="21"/>
      <c r="G95" s="3" t="s">
        <v>641</v>
      </c>
      <c r="H95" s="3" t="s">
        <v>817</v>
      </c>
      <c r="I95" s="3" t="s">
        <v>818</v>
      </c>
      <c r="J95">
        <v>44</v>
      </c>
      <c r="K95" s="3"/>
      <c r="M95" s="3" t="s">
        <v>20</v>
      </c>
      <c r="N95" s="9">
        <v>10</v>
      </c>
      <c r="O95" s="5" t="s">
        <v>819</v>
      </c>
      <c r="P95"/>
      <c r="X95" t="str">
        <f t="shared" si="2"/>
        <v>;PRTY^44^DATE^10</v>
      </c>
    </row>
    <row r="96" spans="4:24" ht="14.5" x14ac:dyDescent="0.35">
      <c r="D96" t="s">
        <v>43</v>
      </c>
      <c r="E96" t="s">
        <v>43</v>
      </c>
      <c r="F96" s="4"/>
      <c r="G96" s="3" t="s">
        <v>812</v>
      </c>
      <c r="H96" t="s">
        <v>820</v>
      </c>
      <c r="I96" t="s">
        <v>821</v>
      </c>
      <c r="J96">
        <v>45</v>
      </c>
      <c r="K96"/>
      <c r="M96" t="s">
        <v>18</v>
      </c>
      <c r="N96" s="9">
        <v>1</v>
      </c>
      <c r="O96" s="5" t="s">
        <v>297</v>
      </c>
      <c r="P96"/>
      <c r="U96" t="s">
        <v>822</v>
      </c>
      <c r="X96" t="str">
        <f t="shared" si="2"/>
        <v>;PRTY^45^CHR^1</v>
      </c>
    </row>
    <row r="97" spans="4:24" ht="14.5" x14ac:dyDescent="0.35">
      <c r="D97" t="s">
        <v>43</v>
      </c>
      <c r="E97" t="s">
        <v>43</v>
      </c>
      <c r="F97" s="4"/>
      <c r="G97" s="3" t="s">
        <v>812</v>
      </c>
      <c r="H97" t="s">
        <v>823</v>
      </c>
      <c r="I97" t="s">
        <v>824</v>
      </c>
      <c r="J97">
        <v>46</v>
      </c>
      <c r="K97"/>
      <c r="M97" t="s">
        <v>20</v>
      </c>
      <c r="N97" s="9">
        <v>10</v>
      </c>
      <c r="O97" s="5" t="s">
        <v>825</v>
      </c>
      <c r="P97"/>
      <c r="X97" t="str">
        <f t="shared" si="2"/>
        <v>;PRTY^46^DATE^10</v>
      </c>
    </row>
    <row r="98" spans="4:24" ht="14.5" x14ac:dyDescent="0.35">
      <c r="D98" t="s">
        <v>43</v>
      </c>
      <c r="E98" t="s">
        <v>43</v>
      </c>
      <c r="G98" s="3" t="s">
        <v>812</v>
      </c>
      <c r="H98" t="s">
        <v>826</v>
      </c>
      <c r="I98" t="s">
        <v>827</v>
      </c>
      <c r="J98">
        <v>47</v>
      </c>
      <c r="K98"/>
      <c r="M98" t="s">
        <v>18</v>
      </c>
      <c r="N98" s="9">
        <v>100</v>
      </c>
      <c r="O98" s="5" t="s">
        <v>828</v>
      </c>
      <c r="P98"/>
      <c r="X98" t="str">
        <f t="shared" si="2"/>
        <v>;PRTY^47^CHR^100</v>
      </c>
    </row>
    <row r="99" spans="4:24" ht="14.5" x14ac:dyDescent="0.35">
      <c r="D99" t="s">
        <v>43</v>
      </c>
      <c r="E99" t="s">
        <v>43</v>
      </c>
      <c r="G99" s="3" t="s">
        <v>812</v>
      </c>
      <c r="H99" t="s">
        <v>829</v>
      </c>
      <c r="I99" t="s">
        <v>830</v>
      </c>
      <c r="J99">
        <v>48</v>
      </c>
      <c r="K99"/>
      <c r="M99" t="s">
        <v>28</v>
      </c>
      <c r="N99" s="9">
        <v>6</v>
      </c>
      <c r="O99" s="5" t="s">
        <v>831</v>
      </c>
      <c r="P99"/>
      <c r="X99" t="str">
        <f t="shared" si="2"/>
        <v>;PRTY^48^TIME^6</v>
      </c>
    </row>
    <row r="100" spans="4:24" ht="14.5" x14ac:dyDescent="0.35">
      <c r="D100" t="s">
        <v>43</v>
      </c>
      <c r="E100" t="s">
        <v>43</v>
      </c>
      <c r="G100" s="3" t="s">
        <v>812</v>
      </c>
      <c r="H100" t="s">
        <v>832</v>
      </c>
      <c r="I100" t="s">
        <v>833</v>
      </c>
      <c r="J100">
        <v>49</v>
      </c>
      <c r="K100"/>
      <c r="M100" s="2" t="s">
        <v>18</v>
      </c>
      <c r="N100" s="9">
        <v>80</v>
      </c>
      <c r="O100" s="5" t="s">
        <v>834</v>
      </c>
      <c r="P100"/>
      <c r="X100" t="str">
        <f t="shared" si="2"/>
        <v>;PRTY^49^CHR^80</v>
      </c>
    </row>
    <row r="101" spans="4:24" ht="14.5" x14ac:dyDescent="0.35">
      <c r="D101" t="s">
        <v>43</v>
      </c>
      <c r="E101" t="s">
        <v>43</v>
      </c>
      <c r="G101" s="3" t="s">
        <v>812</v>
      </c>
      <c r="H101" t="s">
        <v>835</v>
      </c>
      <c r="I101" t="s">
        <v>836</v>
      </c>
      <c r="J101">
        <v>50</v>
      </c>
      <c r="K101"/>
      <c r="M101" s="2" t="s">
        <v>18</v>
      </c>
      <c r="N101" s="9">
        <v>50</v>
      </c>
      <c r="O101" s="5" t="s">
        <v>837</v>
      </c>
      <c r="P101"/>
      <c r="X101" t="str">
        <f t="shared" si="2"/>
        <v>;PRTY^50^CHR^50</v>
      </c>
    </row>
    <row r="102" spans="4:24" ht="14.5" x14ac:dyDescent="0.35">
      <c r="D102" t="s">
        <v>43</v>
      </c>
      <c r="E102" t="s">
        <v>43</v>
      </c>
      <c r="G102" s="3" t="s">
        <v>812</v>
      </c>
      <c r="H102" t="s">
        <v>838</v>
      </c>
      <c r="I102" t="s">
        <v>839</v>
      </c>
      <c r="J102">
        <v>51</v>
      </c>
      <c r="K102"/>
      <c r="M102" s="2" t="s">
        <v>18</v>
      </c>
      <c r="N102" s="9">
        <v>50</v>
      </c>
      <c r="P102"/>
      <c r="X102" t="str">
        <f t="shared" si="2"/>
        <v>;PRTY^51^CHR^50</v>
      </c>
    </row>
    <row r="103" spans="4:24" ht="14.5" x14ac:dyDescent="0.35">
      <c r="D103" t="s">
        <v>43</v>
      </c>
      <c r="E103" t="s">
        <v>43</v>
      </c>
      <c r="G103" s="3" t="s">
        <v>812</v>
      </c>
      <c r="H103" t="s">
        <v>840</v>
      </c>
      <c r="I103" t="s">
        <v>841</v>
      </c>
      <c r="J103">
        <v>52</v>
      </c>
      <c r="K103"/>
      <c r="M103" s="2" t="s">
        <v>18</v>
      </c>
      <c r="N103" s="9">
        <v>50</v>
      </c>
      <c r="O103" s="5" t="s">
        <v>842</v>
      </c>
      <c r="P103"/>
      <c r="X103" t="str">
        <f t="shared" si="2"/>
        <v>;PRTY^52^CHR^50</v>
      </c>
    </row>
    <row r="104" spans="4:24" ht="14.5" x14ac:dyDescent="0.35">
      <c r="D104" t="s">
        <v>43</v>
      </c>
      <c r="E104" t="s">
        <v>43</v>
      </c>
      <c r="G104" s="3" t="s">
        <v>812</v>
      </c>
      <c r="H104" t="s">
        <v>843</v>
      </c>
      <c r="I104" t="s">
        <v>844</v>
      </c>
      <c r="J104">
        <v>53</v>
      </c>
      <c r="K104"/>
      <c r="M104" s="2" t="s">
        <v>18</v>
      </c>
      <c r="N104" s="9">
        <v>2</v>
      </c>
      <c r="O104" s="5" t="s">
        <v>390</v>
      </c>
      <c r="P104"/>
      <c r="X104" t="str">
        <f t="shared" si="2"/>
        <v>;PRTY^53^CHR^2</v>
      </c>
    </row>
    <row r="105" spans="4:24" ht="14.5" x14ac:dyDescent="0.35">
      <c r="D105" t="s">
        <v>43</v>
      </c>
      <c r="E105" t="s">
        <v>43</v>
      </c>
      <c r="G105" s="3" t="s">
        <v>812</v>
      </c>
      <c r="H105" t="s">
        <v>845</v>
      </c>
      <c r="I105" s="2" t="s">
        <v>846</v>
      </c>
      <c r="J105">
        <v>54</v>
      </c>
      <c r="K105"/>
      <c r="M105" s="24" t="s">
        <v>30</v>
      </c>
      <c r="N105" s="9">
        <v>10</v>
      </c>
      <c r="O105" s="5" t="s">
        <v>657</v>
      </c>
      <c r="P105"/>
      <c r="X105" t="str">
        <f t="shared" si="2"/>
        <v>;PRTY^54^ZIP^10</v>
      </c>
    </row>
    <row r="106" spans="4:24" ht="14.5" x14ac:dyDescent="0.35">
      <c r="D106" t="s">
        <v>43</v>
      </c>
      <c r="E106" t="s">
        <v>43</v>
      </c>
      <c r="G106" s="3" t="s">
        <v>812</v>
      </c>
      <c r="H106" t="s">
        <v>847</v>
      </c>
      <c r="I106" s="2" t="s">
        <v>848</v>
      </c>
      <c r="J106">
        <v>55</v>
      </c>
      <c r="K106"/>
      <c r="M106" s="2" t="s">
        <v>18</v>
      </c>
      <c r="N106" s="9">
        <v>30</v>
      </c>
      <c r="O106" s="5" t="s">
        <v>849</v>
      </c>
      <c r="P106"/>
      <c r="X106" t="str">
        <f t="shared" si="2"/>
        <v>;PRTY^55^CHR^30</v>
      </c>
    </row>
    <row r="107" spans="4:24" ht="14.5" x14ac:dyDescent="0.35">
      <c r="D107" t="s">
        <v>43</v>
      </c>
      <c r="E107" t="s">
        <v>43</v>
      </c>
      <c r="G107" s="3" t="s">
        <v>812</v>
      </c>
      <c r="H107" t="s">
        <v>850</v>
      </c>
      <c r="I107" s="2" t="s">
        <v>851</v>
      </c>
      <c r="J107">
        <v>56</v>
      </c>
      <c r="K107"/>
      <c r="M107" s="2" t="s">
        <v>18</v>
      </c>
      <c r="N107" s="9">
        <v>200</v>
      </c>
      <c r="O107" s="5" t="s">
        <v>852</v>
      </c>
      <c r="P107"/>
      <c r="X107" t="str">
        <f t="shared" si="2"/>
        <v>;PRTY^56^CHR^200</v>
      </c>
    </row>
    <row r="108" spans="4:24" ht="14.5" x14ac:dyDescent="0.35">
      <c r="D108" t="s">
        <v>43</v>
      </c>
      <c r="E108" t="s">
        <v>43</v>
      </c>
      <c r="G108" s="3" t="s">
        <v>812</v>
      </c>
      <c r="H108" t="s">
        <v>853</v>
      </c>
      <c r="I108" s="2" t="s">
        <v>854</v>
      </c>
      <c r="J108">
        <v>57</v>
      </c>
      <c r="K108"/>
      <c r="M108" s="2" t="s">
        <v>18</v>
      </c>
      <c r="N108" s="9">
        <v>100</v>
      </c>
      <c r="O108" s="5" t="s">
        <v>855</v>
      </c>
      <c r="P108"/>
      <c r="X108" t="str">
        <f t="shared" si="2"/>
        <v>;PRTY^57^CHR^100</v>
      </c>
    </row>
    <row r="109" spans="4:24" ht="14.5" x14ac:dyDescent="0.35">
      <c r="D109" t="s">
        <v>43</v>
      </c>
      <c r="E109" t="s">
        <v>43</v>
      </c>
      <c r="G109" s="3" t="s">
        <v>812</v>
      </c>
      <c r="H109" t="s">
        <v>856</v>
      </c>
      <c r="I109" s="2" t="s">
        <v>857</v>
      </c>
      <c r="J109">
        <v>58</v>
      </c>
      <c r="K109"/>
      <c r="L109"/>
      <c r="M109" s="2" t="s">
        <v>24</v>
      </c>
      <c r="N109" s="9">
        <v>12</v>
      </c>
      <c r="O109" s="5" t="s">
        <v>858</v>
      </c>
      <c r="P109"/>
      <c r="Q109"/>
      <c r="X109" t="str">
        <f t="shared" si="2"/>
        <v>;PRTY^58^PHONE^12</v>
      </c>
    </row>
    <row r="110" spans="4:24" ht="14.5" x14ac:dyDescent="0.35">
      <c r="D110" t="s">
        <v>43</v>
      </c>
      <c r="E110" t="s">
        <v>43</v>
      </c>
      <c r="G110" s="3" t="s">
        <v>812</v>
      </c>
      <c r="H110" t="s">
        <v>859</v>
      </c>
      <c r="I110" s="2" t="s">
        <v>860</v>
      </c>
      <c r="J110">
        <v>59</v>
      </c>
      <c r="K110"/>
      <c r="M110" s="2" t="s">
        <v>18</v>
      </c>
      <c r="N110" s="9">
        <v>10</v>
      </c>
      <c r="O110"/>
      <c r="P110"/>
      <c r="X110" t="str">
        <f t="shared" si="2"/>
        <v>;PRTY^59^CHR^10</v>
      </c>
    </row>
    <row r="111" spans="4:24" ht="14.5" x14ac:dyDescent="0.35">
      <c r="D111" t="s">
        <v>43</v>
      </c>
      <c r="E111" t="s">
        <v>43</v>
      </c>
      <c r="G111" s="3" t="s">
        <v>812</v>
      </c>
      <c r="H111" t="s">
        <v>861</v>
      </c>
      <c r="I111" s="2" t="s">
        <v>862</v>
      </c>
      <c r="J111">
        <v>60</v>
      </c>
      <c r="K111"/>
      <c r="M111" s="2" t="s">
        <v>18</v>
      </c>
      <c r="N111" s="9">
        <v>200</v>
      </c>
      <c r="P111"/>
      <c r="X111" t="str">
        <f t="shared" si="2"/>
        <v>;PRTY^60^CHR^200</v>
      </c>
    </row>
    <row r="112" spans="4:24" ht="14.5" x14ac:dyDescent="0.35">
      <c r="D112" t="s">
        <v>43</v>
      </c>
      <c r="E112" t="s">
        <v>43</v>
      </c>
      <c r="G112" s="3" t="s">
        <v>812</v>
      </c>
      <c r="H112" t="s">
        <v>863</v>
      </c>
      <c r="I112" s="2" t="s">
        <v>864</v>
      </c>
      <c r="J112">
        <v>61</v>
      </c>
      <c r="K112"/>
      <c r="M112" s="2" t="s">
        <v>18</v>
      </c>
      <c r="N112" s="9">
        <v>150</v>
      </c>
      <c r="O112" s="5" t="s">
        <v>865</v>
      </c>
      <c r="P112"/>
      <c r="X112" t="str">
        <f t="shared" si="2"/>
        <v>;PRTY^61^CHR^150</v>
      </c>
    </row>
    <row r="113" spans="4:24" ht="14.5" x14ac:dyDescent="0.35">
      <c r="D113" t="s">
        <v>43</v>
      </c>
      <c r="E113" t="s">
        <v>43</v>
      </c>
      <c r="G113" s="3" t="s">
        <v>812</v>
      </c>
      <c r="H113" t="s">
        <v>866</v>
      </c>
      <c r="I113" s="2" t="s">
        <v>867</v>
      </c>
      <c r="J113">
        <v>62</v>
      </c>
      <c r="K113"/>
      <c r="M113" s="2" t="s">
        <v>18</v>
      </c>
      <c r="N113" s="9">
        <v>50</v>
      </c>
      <c r="O113" s="5" t="s">
        <v>868</v>
      </c>
      <c r="P113"/>
      <c r="X113" t="str">
        <f t="shared" si="2"/>
        <v>;PRTY^62^CHR^50</v>
      </c>
    </row>
    <row r="114" spans="4:24" ht="14.5" x14ac:dyDescent="0.35">
      <c r="D114" t="s">
        <v>43</v>
      </c>
      <c r="E114" t="s">
        <v>43</v>
      </c>
      <c r="G114" s="3" t="s">
        <v>812</v>
      </c>
      <c r="H114" t="s">
        <v>869</v>
      </c>
      <c r="I114" s="2" t="s">
        <v>870</v>
      </c>
      <c r="J114">
        <v>63</v>
      </c>
      <c r="K114"/>
      <c r="M114" s="2" t="s">
        <v>18</v>
      </c>
      <c r="N114" s="9">
        <v>50</v>
      </c>
      <c r="P114"/>
      <c r="X114" t="str">
        <f t="shared" si="2"/>
        <v>;PRTY^63^CHR^50</v>
      </c>
    </row>
    <row r="115" spans="4:24" ht="14.5" x14ac:dyDescent="0.35">
      <c r="D115" t="s">
        <v>43</v>
      </c>
      <c r="E115" t="s">
        <v>43</v>
      </c>
      <c r="G115" s="3" t="s">
        <v>812</v>
      </c>
      <c r="H115" t="s">
        <v>871</v>
      </c>
      <c r="I115" s="2" t="s">
        <v>872</v>
      </c>
      <c r="J115">
        <v>64</v>
      </c>
      <c r="K115"/>
      <c r="M115" s="2" t="s">
        <v>18</v>
      </c>
      <c r="N115" s="9">
        <v>50</v>
      </c>
      <c r="O115" s="5" t="s">
        <v>873</v>
      </c>
      <c r="P115"/>
      <c r="X115" t="str">
        <f t="shared" si="2"/>
        <v>;PRTY^64^CHR^50</v>
      </c>
    </row>
    <row r="116" spans="4:24" ht="14.5" x14ac:dyDescent="0.35">
      <c r="D116" t="s">
        <v>43</v>
      </c>
      <c r="E116" t="s">
        <v>43</v>
      </c>
      <c r="G116" s="3" t="s">
        <v>812</v>
      </c>
      <c r="H116" t="s">
        <v>874</v>
      </c>
      <c r="I116" s="2" t="s">
        <v>875</v>
      </c>
      <c r="J116">
        <v>65</v>
      </c>
      <c r="K116"/>
      <c r="M116" s="2" t="s">
        <v>18</v>
      </c>
      <c r="N116" s="9">
        <v>2</v>
      </c>
      <c r="O116" s="5" t="s">
        <v>390</v>
      </c>
      <c r="P116"/>
      <c r="X116" t="str">
        <f t="shared" si="2"/>
        <v>;PRTY^65^CHR^2</v>
      </c>
    </row>
    <row r="117" spans="4:24" ht="14.5" x14ac:dyDescent="0.35">
      <c r="D117" t="s">
        <v>43</v>
      </c>
      <c r="E117" t="s">
        <v>43</v>
      </c>
      <c r="G117" s="3" t="s">
        <v>812</v>
      </c>
      <c r="H117" t="s">
        <v>876</v>
      </c>
      <c r="I117" s="2" t="s">
        <v>877</v>
      </c>
      <c r="J117">
        <v>66</v>
      </c>
      <c r="K117"/>
      <c r="M117" s="2" t="s">
        <v>30</v>
      </c>
      <c r="N117" s="9">
        <v>10</v>
      </c>
      <c r="O117" s="5" t="s">
        <v>878</v>
      </c>
      <c r="P117"/>
      <c r="X117" t="str">
        <f t="shared" si="2"/>
        <v>;PRTY^66^ZIP^10</v>
      </c>
    </row>
    <row r="118" spans="4:24" ht="14.5" x14ac:dyDescent="0.35">
      <c r="D118" t="s">
        <v>43</v>
      </c>
      <c r="E118" t="s">
        <v>43</v>
      </c>
      <c r="G118" s="3" t="s">
        <v>812</v>
      </c>
      <c r="H118" t="s">
        <v>879</v>
      </c>
      <c r="I118" s="2" t="s">
        <v>880</v>
      </c>
      <c r="J118">
        <v>67</v>
      </c>
      <c r="K118"/>
      <c r="M118" s="2" t="s">
        <v>24</v>
      </c>
      <c r="N118" s="9">
        <v>12</v>
      </c>
      <c r="O118" s="5" t="s">
        <v>881</v>
      </c>
      <c r="P118"/>
      <c r="X118" t="str">
        <f t="shared" si="2"/>
        <v>;PRTY^67^PHONE^12</v>
      </c>
    </row>
    <row r="119" spans="4:24" ht="14.5" x14ac:dyDescent="0.35">
      <c r="D119" t="s">
        <v>43</v>
      </c>
      <c r="E119" t="s">
        <v>43</v>
      </c>
      <c r="F119" s="1" t="s">
        <v>882</v>
      </c>
      <c r="G119" s="3" t="s">
        <v>641</v>
      </c>
      <c r="H119" t="s">
        <v>883</v>
      </c>
      <c r="I119" s="2" t="s">
        <v>884</v>
      </c>
      <c r="J119">
        <v>68</v>
      </c>
      <c r="K119"/>
      <c r="M119" s="2" t="s">
        <v>18</v>
      </c>
      <c r="N119" s="9">
        <v>30</v>
      </c>
      <c r="O119"/>
      <c r="P119" s="5" t="s">
        <v>885</v>
      </c>
      <c r="X119" t="str">
        <f t="shared" si="2"/>
        <v>;PRTY^68^CHR^30</v>
      </c>
    </row>
    <row r="120" spans="4:24" ht="14.5" x14ac:dyDescent="0.35">
      <c r="D120" t="s">
        <v>43</v>
      </c>
      <c r="E120" t="s">
        <v>43</v>
      </c>
      <c r="G120" s="3" t="s">
        <v>641</v>
      </c>
      <c r="H120" t="s">
        <v>886</v>
      </c>
      <c r="I120" s="2" t="s">
        <v>887</v>
      </c>
      <c r="J120">
        <v>69</v>
      </c>
      <c r="K120"/>
      <c r="M120" s="2" t="s">
        <v>18</v>
      </c>
      <c r="N120" s="9">
        <v>2</v>
      </c>
      <c r="O120"/>
      <c r="P120" s="5" t="s">
        <v>390</v>
      </c>
      <c r="X120" t="str">
        <f t="shared" si="2"/>
        <v>;PRTY^69^CHR^2</v>
      </c>
    </row>
    <row r="121" spans="4:24" ht="14.5" x14ac:dyDescent="0.35">
      <c r="D121" t="s">
        <v>43</v>
      </c>
      <c r="E121" t="s">
        <v>43</v>
      </c>
      <c r="G121" s="3" t="s">
        <v>641</v>
      </c>
      <c r="H121" t="s">
        <v>888</v>
      </c>
      <c r="I121" s="2" t="s">
        <v>889</v>
      </c>
      <c r="J121">
        <v>70</v>
      </c>
      <c r="K121"/>
      <c r="M121" s="2" t="s">
        <v>18</v>
      </c>
      <c r="N121" s="9">
        <v>30</v>
      </c>
      <c r="O121"/>
      <c r="P121" s="5" t="s">
        <v>890</v>
      </c>
      <c r="X121" t="str">
        <f t="shared" si="2"/>
        <v>;PRTY^70^CHR^30</v>
      </c>
    </row>
    <row r="122" spans="4:24" ht="14.5" x14ac:dyDescent="0.35">
      <c r="D122" t="s">
        <v>43</v>
      </c>
      <c r="E122" t="s">
        <v>43</v>
      </c>
      <c r="G122" s="3" t="s">
        <v>812</v>
      </c>
      <c r="H122" t="s">
        <v>813</v>
      </c>
      <c r="I122" s="2" t="s">
        <v>814</v>
      </c>
      <c r="J122">
        <v>71</v>
      </c>
      <c r="K122"/>
      <c r="M122" s="2" t="s">
        <v>18</v>
      </c>
      <c r="N122" s="9">
        <v>15</v>
      </c>
      <c r="O122"/>
      <c r="P122" s="5" t="s">
        <v>891</v>
      </c>
      <c r="U122" t="s">
        <v>816</v>
      </c>
      <c r="X122" t="str">
        <f t="shared" si="2"/>
        <v>;PRTY^71^CHR^15</v>
      </c>
    </row>
    <row r="123" spans="4:24" ht="14.5" x14ac:dyDescent="0.35">
      <c r="D123" t="s">
        <v>43</v>
      </c>
      <c r="E123" t="s">
        <v>43</v>
      </c>
      <c r="G123" s="3" t="s">
        <v>641</v>
      </c>
      <c r="H123" t="s">
        <v>892</v>
      </c>
      <c r="I123" s="2" t="s">
        <v>893</v>
      </c>
      <c r="J123">
        <v>72</v>
      </c>
      <c r="K123"/>
      <c r="M123" s="2" t="s">
        <v>20</v>
      </c>
      <c r="N123" s="9">
        <v>10</v>
      </c>
      <c r="O123"/>
      <c r="P123" s="5" t="s">
        <v>894</v>
      </c>
      <c r="X123" t="str">
        <f t="shared" si="2"/>
        <v>;PRTY^72^DATE^10</v>
      </c>
    </row>
    <row r="124" spans="4:24" ht="14.5" x14ac:dyDescent="0.35">
      <c r="D124" t="s">
        <v>43</v>
      </c>
      <c r="E124" t="s">
        <v>43</v>
      </c>
      <c r="G124" s="3" t="s">
        <v>812</v>
      </c>
      <c r="H124" t="s">
        <v>895</v>
      </c>
      <c r="I124" s="2" t="s">
        <v>896</v>
      </c>
      <c r="J124">
        <v>73</v>
      </c>
      <c r="K124"/>
      <c r="M124" s="2" t="s">
        <v>18</v>
      </c>
      <c r="N124" s="9">
        <v>20</v>
      </c>
      <c r="O124"/>
      <c r="P124" s="5" t="s">
        <v>897</v>
      </c>
      <c r="X124" t="str">
        <f t="shared" si="2"/>
        <v>;PRTY^73^CHR^20</v>
      </c>
    </row>
    <row r="125" spans="4:24" ht="14.5" x14ac:dyDescent="0.35">
      <c r="D125" t="s">
        <v>43</v>
      </c>
      <c r="E125" t="s">
        <v>43</v>
      </c>
      <c r="G125" s="3" t="s">
        <v>812</v>
      </c>
      <c r="H125" t="s">
        <v>898</v>
      </c>
      <c r="I125" s="2" t="s">
        <v>899</v>
      </c>
      <c r="J125">
        <v>74</v>
      </c>
      <c r="K125"/>
      <c r="M125" s="2" t="s">
        <v>20</v>
      </c>
      <c r="N125" s="9">
        <v>10</v>
      </c>
      <c r="O125"/>
      <c r="P125" s="5" t="s">
        <v>900</v>
      </c>
      <c r="X125" t="str">
        <f t="shared" si="2"/>
        <v>;PRTY^74^DATE^10</v>
      </c>
    </row>
    <row r="126" spans="4:24" ht="14.5" x14ac:dyDescent="0.35">
      <c r="D126" t="s">
        <v>43</v>
      </c>
      <c r="E126" t="s">
        <v>43</v>
      </c>
      <c r="G126" s="3" t="s">
        <v>812</v>
      </c>
      <c r="H126" t="s">
        <v>832</v>
      </c>
      <c r="I126" s="2" t="s">
        <v>833</v>
      </c>
      <c r="J126">
        <v>75</v>
      </c>
      <c r="K126"/>
      <c r="M126" s="2" t="s">
        <v>18</v>
      </c>
      <c r="N126" s="9">
        <v>80</v>
      </c>
      <c r="O126"/>
      <c r="P126" s="5" t="s">
        <v>901</v>
      </c>
      <c r="X126" t="str">
        <f t="shared" si="2"/>
        <v>;PRTY^75^CHR^80</v>
      </c>
    </row>
    <row r="127" spans="4:24" ht="14.5" x14ac:dyDescent="0.35">
      <c r="D127" t="s">
        <v>43</v>
      </c>
      <c r="E127" t="s">
        <v>43</v>
      </c>
      <c r="G127" s="3" t="s">
        <v>812</v>
      </c>
      <c r="H127" t="s">
        <v>835</v>
      </c>
      <c r="I127" s="2" t="s">
        <v>836</v>
      </c>
      <c r="J127">
        <v>76</v>
      </c>
      <c r="K127"/>
      <c r="M127" s="2" t="s">
        <v>18</v>
      </c>
      <c r="N127" s="9">
        <v>50</v>
      </c>
      <c r="O127"/>
      <c r="P127" s="5" t="s">
        <v>902</v>
      </c>
      <c r="X127" t="str">
        <f t="shared" si="2"/>
        <v>;PRTY^76^CHR^50</v>
      </c>
    </row>
    <row r="128" spans="4:24" ht="14.5" x14ac:dyDescent="0.35">
      <c r="D128" t="s">
        <v>43</v>
      </c>
      <c r="E128" t="s">
        <v>43</v>
      </c>
      <c r="G128" s="3" t="s">
        <v>812</v>
      </c>
      <c r="H128" t="s">
        <v>838</v>
      </c>
      <c r="I128" s="2" t="s">
        <v>839</v>
      </c>
      <c r="J128">
        <v>77</v>
      </c>
      <c r="K128"/>
      <c r="M128" s="2" t="s">
        <v>18</v>
      </c>
      <c r="N128" s="9">
        <v>50</v>
      </c>
      <c r="O128"/>
      <c r="P128"/>
      <c r="X128" t="str">
        <f t="shared" si="2"/>
        <v>;PRTY^77^CHR^50</v>
      </c>
    </row>
    <row r="129" spans="4:24" ht="14.5" x14ac:dyDescent="0.35">
      <c r="D129" t="s">
        <v>43</v>
      </c>
      <c r="E129" t="s">
        <v>43</v>
      </c>
      <c r="G129" s="3" t="s">
        <v>812</v>
      </c>
      <c r="H129" t="s">
        <v>840</v>
      </c>
      <c r="I129" s="2" t="s">
        <v>841</v>
      </c>
      <c r="J129">
        <v>78</v>
      </c>
      <c r="K129"/>
      <c r="M129" s="2" t="s">
        <v>18</v>
      </c>
      <c r="N129" s="9">
        <v>50</v>
      </c>
      <c r="O129"/>
      <c r="P129" s="5" t="s">
        <v>903</v>
      </c>
      <c r="X129" t="str">
        <f t="shared" si="2"/>
        <v>;PRTY^78^CHR^50</v>
      </c>
    </row>
    <row r="130" spans="4:24" ht="14.5" x14ac:dyDescent="0.35">
      <c r="D130" t="s">
        <v>43</v>
      </c>
      <c r="E130" t="s">
        <v>43</v>
      </c>
      <c r="G130" s="3" t="s">
        <v>812</v>
      </c>
      <c r="H130" t="s">
        <v>843</v>
      </c>
      <c r="I130" s="2" t="s">
        <v>844</v>
      </c>
      <c r="J130">
        <v>79</v>
      </c>
      <c r="K130"/>
      <c r="M130" s="2" t="s">
        <v>18</v>
      </c>
      <c r="N130" s="9">
        <v>2</v>
      </c>
      <c r="O130"/>
      <c r="P130" s="5" t="s">
        <v>390</v>
      </c>
      <c r="X130" t="str">
        <f t="shared" si="2"/>
        <v>;PRTY^79^CHR^2</v>
      </c>
    </row>
    <row r="131" spans="4:24" ht="14.5" x14ac:dyDescent="0.35">
      <c r="D131" t="s">
        <v>43</v>
      </c>
      <c r="E131" t="s">
        <v>43</v>
      </c>
      <c r="G131" s="3" t="s">
        <v>812</v>
      </c>
      <c r="H131" t="s">
        <v>845</v>
      </c>
      <c r="I131" s="2" t="s">
        <v>846</v>
      </c>
      <c r="J131">
        <v>80</v>
      </c>
      <c r="K131"/>
      <c r="M131" s="2" t="s">
        <v>30</v>
      </c>
      <c r="N131" s="9">
        <v>10</v>
      </c>
      <c r="O131"/>
      <c r="P131" s="5" t="s">
        <v>904</v>
      </c>
      <c r="X131" t="str">
        <f t="shared" si="2"/>
        <v>;PRTY^80^ZIP^10</v>
      </c>
    </row>
    <row r="132" spans="4:24" ht="14.5" x14ac:dyDescent="0.35">
      <c r="D132" t="s">
        <v>43</v>
      </c>
      <c r="E132" t="s">
        <v>43</v>
      </c>
      <c r="G132" s="3" t="s">
        <v>812</v>
      </c>
      <c r="H132" t="s">
        <v>847</v>
      </c>
      <c r="I132" s="2" t="s">
        <v>848</v>
      </c>
      <c r="J132">
        <v>81</v>
      </c>
      <c r="K132"/>
      <c r="M132" s="2" t="s">
        <v>18</v>
      </c>
      <c r="N132" s="9">
        <v>30</v>
      </c>
      <c r="O132"/>
      <c r="P132" s="5" t="s">
        <v>890</v>
      </c>
      <c r="X132" t="str">
        <f t="shared" si="2"/>
        <v>;PRTY^81^CHR^30</v>
      </c>
    </row>
    <row r="133" spans="4:24" ht="14.5" x14ac:dyDescent="0.35">
      <c r="D133" t="s">
        <v>43</v>
      </c>
      <c r="E133" t="s">
        <v>43</v>
      </c>
      <c r="G133" s="3" t="s">
        <v>812</v>
      </c>
      <c r="H133" t="s">
        <v>850</v>
      </c>
      <c r="I133" s="2" t="s">
        <v>851</v>
      </c>
      <c r="J133">
        <v>82</v>
      </c>
      <c r="K133"/>
      <c r="M133" s="2" t="s">
        <v>18</v>
      </c>
      <c r="N133" s="9">
        <v>200</v>
      </c>
      <c r="O133"/>
      <c r="P133" s="5" t="s">
        <v>905</v>
      </c>
      <c r="Q133"/>
      <c r="X133" t="str">
        <f t="shared" si="2"/>
        <v>;PRTY^82^CHR^200</v>
      </c>
    </row>
    <row r="134" spans="4:24" ht="43.9" customHeight="1" x14ac:dyDescent="0.35">
      <c r="D134" t="s">
        <v>43</v>
      </c>
      <c r="E134" t="s">
        <v>43</v>
      </c>
      <c r="G134" s="3" t="s">
        <v>812</v>
      </c>
      <c r="H134" t="s">
        <v>853</v>
      </c>
      <c r="I134" s="2" t="s">
        <v>854</v>
      </c>
      <c r="J134">
        <v>83</v>
      </c>
      <c r="K134"/>
      <c r="M134" s="2" t="s">
        <v>18</v>
      </c>
      <c r="N134" s="9">
        <v>100</v>
      </c>
      <c r="O134"/>
      <c r="P134" s="5" t="s">
        <v>906</v>
      </c>
      <c r="Q134"/>
      <c r="X134" t="str">
        <f t="shared" si="2"/>
        <v>;PRTY^83^CHR^100</v>
      </c>
    </row>
    <row r="135" spans="4:24" ht="14.5" x14ac:dyDescent="0.35">
      <c r="D135" t="s">
        <v>43</v>
      </c>
      <c r="E135" t="s">
        <v>43</v>
      </c>
      <c r="G135" s="3" t="s">
        <v>812</v>
      </c>
      <c r="H135" t="s">
        <v>856</v>
      </c>
      <c r="I135" s="2" t="s">
        <v>857</v>
      </c>
      <c r="J135">
        <v>84</v>
      </c>
      <c r="K135"/>
      <c r="M135" s="2" t="s">
        <v>24</v>
      </c>
      <c r="N135" s="9">
        <v>12</v>
      </c>
      <c r="O135"/>
      <c r="P135" s="5" t="s">
        <v>907</v>
      </c>
      <c r="Q135"/>
      <c r="X135" t="str">
        <f t="shared" ref="X135:X154" si="5">";PRTY^"&amp;J135&amp;"^"&amp;M135&amp;"^"&amp;N135</f>
        <v>;PRTY^84^PHONE^12</v>
      </c>
    </row>
    <row r="136" spans="4:24" ht="14.5" x14ac:dyDescent="0.35">
      <c r="D136" t="s">
        <v>43</v>
      </c>
      <c r="E136" t="s">
        <v>43</v>
      </c>
      <c r="G136" s="3" t="s">
        <v>812</v>
      </c>
      <c r="H136" t="s">
        <v>859</v>
      </c>
      <c r="I136" s="2" t="s">
        <v>860</v>
      </c>
      <c r="J136">
        <v>85</v>
      </c>
      <c r="K136"/>
      <c r="L136"/>
      <c r="M136" s="2" t="s">
        <v>18</v>
      </c>
      <c r="N136" s="9">
        <v>10</v>
      </c>
      <c r="O136"/>
      <c r="P136"/>
      <c r="Q136"/>
      <c r="X136" t="str">
        <f t="shared" si="5"/>
        <v>;PRTY^85^CHR^10</v>
      </c>
    </row>
    <row r="137" spans="4:24" ht="14.5" x14ac:dyDescent="0.35">
      <c r="D137" t="s">
        <v>43</v>
      </c>
      <c r="E137" t="s">
        <v>43</v>
      </c>
      <c r="G137" s="3" t="s">
        <v>812</v>
      </c>
      <c r="H137" t="s">
        <v>861</v>
      </c>
      <c r="I137" s="2" t="s">
        <v>862</v>
      </c>
      <c r="J137">
        <v>86</v>
      </c>
      <c r="K137"/>
      <c r="M137" s="2" t="s">
        <v>18</v>
      </c>
      <c r="N137" s="9">
        <v>200</v>
      </c>
      <c r="O137"/>
      <c r="P137"/>
      <c r="Q137"/>
      <c r="X137" t="str">
        <f t="shared" si="5"/>
        <v>;PRTY^86^CHR^200</v>
      </c>
    </row>
    <row r="138" spans="4:24" ht="14.5" x14ac:dyDescent="0.35">
      <c r="D138" t="s">
        <v>43</v>
      </c>
      <c r="E138" t="s">
        <v>43</v>
      </c>
      <c r="G138" s="3" t="s">
        <v>812</v>
      </c>
      <c r="H138" t="s">
        <v>908</v>
      </c>
      <c r="I138" s="2" t="s">
        <v>909</v>
      </c>
      <c r="J138">
        <v>87</v>
      </c>
      <c r="K138"/>
      <c r="M138" s="2" t="s">
        <v>18</v>
      </c>
      <c r="N138" s="9">
        <v>150</v>
      </c>
      <c r="O138"/>
      <c r="P138" s="5" t="s">
        <v>910</v>
      </c>
      <c r="Q138"/>
      <c r="X138" t="str">
        <f t="shared" si="5"/>
        <v>;PRTY^87^CHR^150</v>
      </c>
    </row>
    <row r="139" spans="4:24" ht="14.5" x14ac:dyDescent="0.35">
      <c r="D139" t="s">
        <v>43</v>
      </c>
      <c r="E139" t="s">
        <v>43</v>
      </c>
      <c r="G139" s="3" t="s">
        <v>812</v>
      </c>
      <c r="H139" t="s">
        <v>911</v>
      </c>
      <c r="I139" s="2" t="s">
        <v>912</v>
      </c>
      <c r="J139">
        <v>88</v>
      </c>
      <c r="K139"/>
      <c r="M139" s="2" t="s">
        <v>18</v>
      </c>
      <c r="N139" s="9">
        <v>50</v>
      </c>
      <c r="O139"/>
      <c r="P139" s="5" t="s">
        <v>913</v>
      </c>
      <c r="Q139"/>
      <c r="X139" t="str">
        <f t="shared" si="5"/>
        <v>;PRTY^88^CHR^50</v>
      </c>
    </row>
    <row r="140" spans="4:24" ht="14.5" x14ac:dyDescent="0.35">
      <c r="D140" t="s">
        <v>43</v>
      </c>
      <c r="E140" t="s">
        <v>43</v>
      </c>
      <c r="G140" s="3" t="s">
        <v>812</v>
      </c>
      <c r="H140" t="s">
        <v>914</v>
      </c>
      <c r="I140" s="2" t="s">
        <v>915</v>
      </c>
      <c r="J140">
        <v>89</v>
      </c>
      <c r="K140"/>
      <c r="M140" s="2" t="s">
        <v>18</v>
      </c>
      <c r="N140" s="9">
        <v>50</v>
      </c>
      <c r="O140"/>
      <c r="P140"/>
      <c r="Q140"/>
      <c r="X140" t="str">
        <f t="shared" si="5"/>
        <v>;PRTY^89^CHR^50</v>
      </c>
    </row>
    <row r="141" spans="4:24" ht="14.5" x14ac:dyDescent="0.35">
      <c r="D141" t="s">
        <v>43</v>
      </c>
      <c r="E141" t="s">
        <v>43</v>
      </c>
      <c r="G141" s="3" t="s">
        <v>812</v>
      </c>
      <c r="H141" t="s">
        <v>916</v>
      </c>
      <c r="I141" s="2" t="s">
        <v>917</v>
      </c>
      <c r="J141">
        <v>90</v>
      </c>
      <c r="K141"/>
      <c r="M141" s="2" t="s">
        <v>18</v>
      </c>
      <c r="N141" s="9">
        <v>50</v>
      </c>
      <c r="O141"/>
      <c r="P141" s="5" t="s">
        <v>903</v>
      </c>
      <c r="Q141"/>
      <c r="X141" t="str">
        <f t="shared" si="5"/>
        <v>;PRTY^90^CHR^50</v>
      </c>
    </row>
    <row r="142" spans="4:24" ht="14.5" x14ac:dyDescent="0.35">
      <c r="D142" t="s">
        <v>43</v>
      </c>
      <c r="E142" t="s">
        <v>43</v>
      </c>
      <c r="G142" s="3" t="s">
        <v>812</v>
      </c>
      <c r="H142" t="s">
        <v>918</v>
      </c>
      <c r="I142" s="2" t="s">
        <v>919</v>
      </c>
      <c r="J142">
        <v>91</v>
      </c>
      <c r="K142"/>
      <c r="M142" s="2" t="s">
        <v>18</v>
      </c>
      <c r="N142" s="9">
        <v>2</v>
      </c>
      <c r="O142"/>
      <c r="P142" s="5" t="s">
        <v>390</v>
      </c>
      <c r="Q142"/>
      <c r="X142" t="str">
        <f t="shared" si="5"/>
        <v>;PRTY^91^CHR^2</v>
      </c>
    </row>
    <row r="143" spans="4:24" ht="14.5" x14ac:dyDescent="0.35">
      <c r="D143" t="s">
        <v>43</v>
      </c>
      <c r="E143" t="s">
        <v>43</v>
      </c>
      <c r="G143" s="3" t="s">
        <v>812</v>
      </c>
      <c r="H143" t="s">
        <v>920</v>
      </c>
      <c r="I143" s="2" t="s">
        <v>921</v>
      </c>
      <c r="J143">
        <v>92</v>
      </c>
      <c r="K143"/>
      <c r="M143" s="2" t="s">
        <v>30</v>
      </c>
      <c r="N143" s="9">
        <v>10</v>
      </c>
      <c r="O143"/>
      <c r="P143" s="5" t="s">
        <v>904</v>
      </c>
      <c r="Q143"/>
      <c r="X143" t="str">
        <f t="shared" si="5"/>
        <v>;PRTY^92^ZIP^10</v>
      </c>
    </row>
    <row r="144" spans="4:24" ht="14.5" x14ac:dyDescent="0.35">
      <c r="D144" t="s">
        <v>43</v>
      </c>
      <c r="E144" t="s">
        <v>43</v>
      </c>
      <c r="G144" s="3" t="s">
        <v>812</v>
      </c>
      <c r="H144" t="s">
        <v>922</v>
      </c>
      <c r="I144" s="2" t="s">
        <v>923</v>
      </c>
      <c r="J144">
        <v>93</v>
      </c>
      <c r="K144"/>
      <c r="M144" s="2" t="s">
        <v>24</v>
      </c>
      <c r="N144" s="9">
        <v>12</v>
      </c>
      <c r="O144"/>
      <c r="P144" s="5" t="s">
        <v>924</v>
      </c>
      <c r="Q144"/>
      <c r="X144" t="str">
        <f t="shared" si="5"/>
        <v>;PRTY^93^PHONE^12</v>
      </c>
    </row>
    <row r="145" spans="4:24" ht="14.5" x14ac:dyDescent="0.35">
      <c r="D145" t="s">
        <v>43</v>
      </c>
      <c r="E145" t="s">
        <v>43</v>
      </c>
      <c r="G145" s="3" t="s">
        <v>812</v>
      </c>
      <c r="H145" t="s">
        <v>925</v>
      </c>
      <c r="I145" s="2" t="s">
        <v>926</v>
      </c>
      <c r="J145">
        <v>94</v>
      </c>
      <c r="K145"/>
      <c r="M145" s="2" t="s">
        <v>24</v>
      </c>
      <c r="N145" s="9">
        <v>12</v>
      </c>
      <c r="O145"/>
      <c r="P145"/>
      <c r="Q145"/>
      <c r="X145" t="str">
        <f t="shared" si="5"/>
        <v>;PRTY^94^PHONE^12</v>
      </c>
    </row>
    <row r="146" spans="4:24" ht="14.5" x14ac:dyDescent="0.35">
      <c r="D146" t="s">
        <v>43</v>
      </c>
      <c r="E146" t="s">
        <v>43</v>
      </c>
      <c r="F146" s="1" t="s">
        <v>455</v>
      </c>
      <c r="G146" s="3" t="s">
        <v>641</v>
      </c>
      <c r="H146" t="s">
        <v>927</v>
      </c>
      <c r="I146" s="2" t="s">
        <v>928</v>
      </c>
      <c r="J146">
        <v>95</v>
      </c>
      <c r="K146"/>
      <c r="M146" s="2" t="s">
        <v>18</v>
      </c>
      <c r="N146" s="9">
        <v>1</v>
      </c>
      <c r="O146" s="5" t="s">
        <v>297</v>
      </c>
      <c r="P146"/>
      <c r="Q146"/>
      <c r="U146" t="s">
        <v>822</v>
      </c>
      <c r="X146" t="str">
        <f t="shared" si="5"/>
        <v>;PRTY^95^CHR^1</v>
      </c>
    </row>
    <row r="147" spans="4:24" ht="14.5" x14ac:dyDescent="0.35">
      <c r="D147" t="s">
        <v>43</v>
      </c>
      <c r="E147" t="s">
        <v>43</v>
      </c>
      <c r="G147" s="3" t="s">
        <v>641</v>
      </c>
      <c r="H147" t="s">
        <v>929</v>
      </c>
      <c r="I147" s="2" t="s">
        <v>930</v>
      </c>
      <c r="J147">
        <v>96</v>
      </c>
      <c r="K147"/>
      <c r="M147" s="2" t="s">
        <v>18</v>
      </c>
      <c r="N147" s="9">
        <v>50</v>
      </c>
      <c r="O147" s="5" t="s">
        <v>931</v>
      </c>
      <c r="P147"/>
      <c r="Q147"/>
      <c r="X147" t="str">
        <f t="shared" si="5"/>
        <v>;PRTY^96^CHR^50</v>
      </c>
    </row>
    <row r="148" spans="4:24" ht="14.5" x14ac:dyDescent="0.35">
      <c r="D148" t="s">
        <v>43</v>
      </c>
      <c r="E148" t="s">
        <v>43</v>
      </c>
      <c r="G148" s="3" t="s">
        <v>641</v>
      </c>
      <c r="H148" t="s">
        <v>932</v>
      </c>
      <c r="I148" s="2" t="s">
        <v>933</v>
      </c>
      <c r="J148">
        <v>97</v>
      </c>
      <c r="K148"/>
      <c r="M148" s="2" t="s">
        <v>20</v>
      </c>
      <c r="N148" s="9">
        <v>10</v>
      </c>
      <c r="O148" s="5" t="s">
        <v>934</v>
      </c>
      <c r="P148"/>
      <c r="Q148"/>
      <c r="X148" t="str">
        <f t="shared" si="5"/>
        <v>;PRTY^97^DATE^10</v>
      </c>
    </row>
    <row r="149" spans="4:24" ht="14.5" x14ac:dyDescent="0.35">
      <c r="D149" t="s">
        <v>43</v>
      </c>
      <c r="E149" t="s">
        <v>43</v>
      </c>
      <c r="G149" s="3" t="s">
        <v>641</v>
      </c>
      <c r="H149" t="s">
        <v>935</v>
      </c>
      <c r="I149" s="2" t="s">
        <v>936</v>
      </c>
      <c r="J149">
        <v>98</v>
      </c>
      <c r="K149"/>
      <c r="M149" s="2" t="s">
        <v>20</v>
      </c>
      <c r="N149" s="9">
        <v>10</v>
      </c>
      <c r="O149" s="5" t="s">
        <v>937</v>
      </c>
      <c r="P149"/>
      <c r="Q149"/>
      <c r="X149" t="str">
        <f t="shared" si="5"/>
        <v>;PRTY^98^DATE^10</v>
      </c>
    </row>
    <row r="150" spans="4:24" ht="14.5" x14ac:dyDescent="0.35">
      <c r="D150" t="s">
        <v>43</v>
      </c>
      <c r="E150" t="s">
        <v>43</v>
      </c>
      <c r="F150" s="1" t="s">
        <v>938</v>
      </c>
      <c r="G150" s="3" t="s">
        <v>641</v>
      </c>
      <c r="H150" t="s">
        <v>939</v>
      </c>
      <c r="I150" s="2" t="s">
        <v>940</v>
      </c>
      <c r="J150">
        <v>99</v>
      </c>
      <c r="K150"/>
      <c r="M150" s="2" t="s">
        <v>18</v>
      </c>
      <c r="N150" s="9">
        <v>1</v>
      </c>
      <c r="O150" s="5" t="s">
        <v>297</v>
      </c>
      <c r="P150"/>
      <c r="Q150"/>
      <c r="U150" t="s">
        <v>941</v>
      </c>
      <c r="X150" t="str">
        <f t="shared" si="5"/>
        <v>;PRTY^99^CHR^1</v>
      </c>
    </row>
    <row r="151" spans="4:24" ht="14.5" x14ac:dyDescent="0.35">
      <c r="D151" t="s">
        <v>43</v>
      </c>
      <c r="E151" t="s">
        <v>43</v>
      </c>
      <c r="G151" s="3" t="s">
        <v>641</v>
      </c>
      <c r="H151" t="s">
        <v>942</v>
      </c>
      <c r="I151" s="2" t="s">
        <v>943</v>
      </c>
      <c r="J151">
        <v>100</v>
      </c>
      <c r="K151"/>
      <c r="M151" s="2" t="s">
        <v>18</v>
      </c>
      <c r="N151" s="9">
        <v>1</v>
      </c>
      <c r="O151" s="5" t="s">
        <v>297</v>
      </c>
      <c r="P151"/>
      <c r="Q151"/>
      <c r="U151" t="s">
        <v>941</v>
      </c>
      <c r="X151" t="str">
        <f t="shared" si="5"/>
        <v>;PRTY^100^CHR^1</v>
      </c>
    </row>
    <row r="152" spans="4:24" ht="14.5" x14ac:dyDescent="0.35">
      <c r="D152" t="s">
        <v>43</v>
      </c>
      <c r="E152" t="s">
        <v>43</v>
      </c>
      <c r="G152" s="3" t="s">
        <v>641</v>
      </c>
      <c r="H152" t="s">
        <v>944</v>
      </c>
      <c r="I152" s="2" t="s">
        <v>945</v>
      </c>
      <c r="J152">
        <v>101</v>
      </c>
      <c r="K152"/>
      <c r="M152" s="2" t="s">
        <v>18</v>
      </c>
      <c r="N152" s="9">
        <v>1</v>
      </c>
      <c r="O152" s="5" t="s">
        <v>294</v>
      </c>
      <c r="P152"/>
      <c r="Q152"/>
      <c r="U152" t="s">
        <v>941</v>
      </c>
      <c r="X152" t="str">
        <f t="shared" si="5"/>
        <v>;PRTY^101^CHR^1</v>
      </c>
    </row>
    <row r="153" spans="4:24" ht="14.5" x14ac:dyDescent="0.35">
      <c r="D153" t="s">
        <v>43</v>
      </c>
      <c r="E153" t="s">
        <v>43</v>
      </c>
      <c r="G153" s="3" t="s">
        <v>641</v>
      </c>
      <c r="H153" t="s">
        <v>946</v>
      </c>
      <c r="I153" s="2" t="s">
        <v>947</v>
      </c>
      <c r="J153">
        <v>102</v>
      </c>
      <c r="K153"/>
      <c r="M153" s="2" t="s">
        <v>20</v>
      </c>
      <c r="N153" s="9">
        <v>10</v>
      </c>
      <c r="O153" s="5" t="s">
        <v>934</v>
      </c>
      <c r="P153"/>
      <c r="Q153"/>
      <c r="X153" t="str">
        <f t="shared" ref="X153" si="6">";PRTY^"&amp;J153&amp;"^"&amp;M153&amp;"^"&amp;N153</f>
        <v>;PRTY^102^DATE^10</v>
      </c>
    </row>
    <row r="154" spans="4:24" ht="14.5" x14ac:dyDescent="0.35">
      <c r="D154" t="s">
        <v>43</v>
      </c>
      <c r="E154" t="s">
        <v>43</v>
      </c>
      <c r="G154" s="3"/>
      <c r="H154" t="s">
        <v>948</v>
      </c>
      <c r="I154" s="2" t="s">
        <v>949</v>
      </c>
      <c r="J154">
        <v>103</v>
      </c>
      <c r="K154"/>
      <c r="M154" s="2" t="s">
        <v>18</v>
      </c>
      <c r="N154" s="9">
        <v>1</v>
      </c>
      <c r="O154" s="5" t="s">
        <v>294</v>
      </c>
      <c r="P154"/>
      <c r="Q154"/>
      <c r="X154" t="str">
        <f t="shared" si="5"/>
        <v>;PRTY^103^CHR^1</v>
      </c>
    </row>
    <row r="155" spans="4:24" ht="14.5" x14ac:dyDescent="0.35">
      <c r="G155" s="3"/>
      <c r="H155" t="s">
        <v>950</v>
      </c>
      <c r="I155" s="2" t="s">
        <v>951</v>
      </c>
      <c r="J155">
        <v>104</v>
      </c>
      <c r="K155"/>
      <c r="M155" s="2"/>
      <c r="N155" s="9"/>
      <c r="P155"/>
      <c r="Q155"/>
    </row>
    <row r="156" spans="4:24" ht="14.5" x14ac:dyDescent="0.35">
      <c r="G156" s="3"/>
      <c r="I156" s="2"/>
      <c r="K156"/>
      <c r="M156" s="2"/>
      <c r="N156" s="9"/>
      <c r="P156"/>
      <c r="Q156"/>
    </row>
    <row r="157" spans="4:24" ht="14.5" x14ac:dyDescent="0.35">
      <c r="G157" s="3"/>
      <c r="I157" s="2"/>
      <c r="K157"/>
      <c r="M157" s="2"/>
      <c r="N157" s="9"/>
      <c r="P157"/>
      <c r="Q157"/>
    </row>
    <row r="158" spans="4:24" ht="14.5" x14ac:dyDescent="0.35">
      <c r="G158" s="3"/>
      <c r="I158" s="2"/>
      <c r="K158"/>
      <c r="M158" s="2"/>
      <c r="N158" s="9"/>
      <c r="P158"/>
      <c r="Q158"/>
    </row>
    <row r="159" spans="4:24" ht="14.5" x14ac:dyDescent="0.35">
      <c r="G159" s="89" t="s">
        <v>4</v>
      </c>
      <c r="H159" s="88" t="s">
        <v>952</v>
      </c>
      <c r="I159" s="88"/>
      <c r="J159" s="88"/>
      <c r="K159" s="88"/>
      <c r="L159" s="88"/>
      <c r="M159" s="88"/>
      <c r="N159" s="88"/>
      <c r="O159" s="88"/>
    </row>
    <row r="160" spans="4:24" ht="14.5" x14ac:dyDescent="0.35">
      <c r="G160" s="89"/>
      <c r="H160" s="88"/>
      <c r="I160" s="88"/>
      <c r="J160" s="88"/>
      <c r="K160" s="88"/>
      <c r="L160" s="88"/>
      <c r="M160" s="88"/>
      <c r="N160" s="88"/>
      <c r="O160" s="88"/>
    </row>
    <row r="161" spans="7:15" ht="14.5" x14ac:dyDescent="0.35">
      <c r="G161" s="4" t="s">
        <v>162</v>
      </c>
      <c r="H161" s="77" t="s">
        <v>953</v>
      </c>
      <c r="I161" s="77"/>
      <c r="J161" s="77"/>
      <c r="K161" s="77"/>
      <c r="L161" s="77"/>
      <c r="M161" s="77"/>
      <c r="N161" s="77"/>
      <c r="O161" s="77"/>
    </row>
    <row r="162" spans="7:15" ht="14.5" x14ac:dyDescent="0.35">
      <c r="G162" s="4" t="s">
        <v>799</v>
      </c>
      <c r="H162" s="77" t="s">
        <v>290</v>
      </c>
      <c r="I162" s="77"/>
      <c r="J162" s="77"/>
      <c r="K162" s="77"/>
      <c r="L162" s="77"/>
      <c r="M162" s="77"/>
      <c r="N162" s="77"/>
      <c r="O162" s="77"/>
    </row>
    <row r="164" spans="7:15" ht="15" customHeight="1" x14ac:dyDescent="0.35">
      <c r="L164" s="3" t="s">
        <v>954</v>
      </c>
    </row>
    <row r="165" spans="7:15" ht="15" customHeight="1" x14ac:dyDescent="0.35">
      <c r="L165" s="8" t="s">
        <v>955</v>
      </c>
    </row>
    <row r="166" spans="7:15" ht="15" customHeight="1" x14ac:dyDescent="0.35">
      <c r="L166" s="3" t="s">
        <v>956</v>
      </c>
    </row>
    <row r="167" spans="7:15" ht="15" customHeight="1" x14ac:dyDescent="0.35">
      <c r="L167" s="3" t="s">
        <v>957</v>
      </c>
    </row>
    <row r="168" spans="7:15" ht="15" customHeight="1" x14ac:dyDescent="0.35">
      <c r="L168" s="3" t="s">
        <v>958</v>
      </c>
    </row>
    <row r="169" spans="7:15" ht="15" customHeight="1" x14ac:dyDescent="0.35">
      <c r="L169" s="3" t="s">
        <v>959</v>
      </c>
    </row>
    <row r="170" spans="7:15" ht="15" customHeight="1" x14ac:dyDescent="0.35">
      <c r="L170" s="3" t="s">
        <v>960</v>
      </c>
    </row>
    <row r="171" spans="7:15" ht="15" customHeight="1" x14ac:dyDescent="0.35">
      <c r="L171" s="8" t="s">
        <v>961</v>
      </c>
    </row>
    <row r="172" spans="7:15" ht="15" customHeight="1" x14ac:dyDescent="0.35">
      <c r="L172" s="3" t="s">
        <v>962</v>
      </c>
    </row>
    <row r="173" spans="7:15" ht="15" customHeight="1" x14ac:dyDescent="0.35">
      <c r="L173" s="3" t="s">
        <v>963</v>
      </c>
    </row>
    <row r="174" spans="7:15" ht="15" customHeight="1" x14ac:dyDescent="0.35">
      <c r="L174" s="3" t="s">
        <v>964</v>
      </c>
    </row>
    <row r="175" spans="7:15" ht="15" customHeight="1" x14ac:dyDescent="0.35">
      <c r="L175" s="3" t="s">
        <v>965</v>
      </c>
    </row>
    <row r="176" spans="7:15" ht="15" customHeight="1" x14ac:dyDescent="0.35">
      <c r="L176" s="3" t="s">
        <v>966</v>
      </c>
    </row>
    <row r="177" spans="12:12" ht="15" customHeight="1" x14ac:dyDescent="0.35">
      <c r="L177" s="3" t="s">
        <v>967</v>
      </c>
    </row>
  </sheetData>
  <autoFilter ref="A1:U162" xr:uid="{00000000-0001-0000-0C00-000000000000}">
    <filterColumn colId="0" showButton="0"/>
    <filterColumn colId="1" showButton="0"/>
    <filterColumn colId="3">
      <filters blank="1">
        <filter val="MVP"/>
      </filters>
    </filterColumn>
    <filterColumn colId="6" showButton="0"/>
    <filterColumn colId="7" showButton="0"/>
    <filterColumn colId="8" showButton="0"/>
    <filterColumn colId="9" showButton="0"/>
    <filterColumn colId="10" showButton="0"/>
    <filterColumn colId="11" showButton="0"/>
    <filterColumn colId="12" showButton="0"/>
  </autoFilter>
  <customSheetViews>
    <customSheetView guid="{FB5AE52C-21F1-4300-A1CB-6780D7F734A7}" scale="90">
      <pane ySplit="1" topLeftCell="A2" activePane="bottomLeft" state="frozen"/>
      <selection pane="bottomLeft"/>
      <pageMargins left="0" right="0" top="0" bottom="0" header="0" footer="0"/>
      <pageSetup orientation="portrait" r:id="rId1"/>
    </customSheetView>
  </customSheetViews>
  <mergeCells count="6">
    <mergeCell ref="A1:C1"/>
    <mergeCell ref="H161:O161"/>
    <mergeCell ref="H162:O162"/>
    <mergeCell ref="H159:O160"/>
    <mergeCell ref="G159:G160"/>
    <mergeCell ref="G1:N1"/>
  </mergeCells>
  <conditionalFormatting sqref="E6:E163">
    <cfRule type="expression" dxfId="69" priority="1">
      <formula>AND(D6="MVP",E6&lt;&gt;"MVP")</formula>
    </cfRule>
  </conditionalFormatting>
  <hyperlinks>
    <hyperlink ref="O29" r:id="rId2" xr:uid="{00000000-0004-0000-0C00-000000000000}"/>
    <hyperlink ref="Q29" r:id="rId3" xr:uid="{00000000-0004-0000-0C00-000004000000}"/>
    <hyperlink ref="L81:L82" location="_20_Note_2" display="Note 2" xr:uid="{00000000-0004-0000-0C00-000009000000}"/>
    <hyperlink ref="L83:L84" location="_20_Note_3" display="Note 3" xr:uid="{00000000-0004-0000-0C00-00000A000000}"/>
    <hyperlink ref="L79" location="_20_Note_1" display="Note 1" xr:uid="{CCB1AA80-809E-45AA-84BC-72DB2BEB45B5}"/>
  </hyperlinks>
  <pageMargins left="0.7" right="0.7" top="0.75" bottom="0.75" header="0.3" footer="0.3"/>
  <pageSetup orientation="portrait"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4" filterMode="1"/>
  <dimension ref="A1:X136"/>
  <sheetViews>
    <sheetView zoomScale="90" zoomScaleNormal="90" workbookViewId="0">
      <pane ySplit="2" topLeftCell="A3" activePane="bottomLeft" state="frozen"/>
      <selection sqref="A1:C1"/>
      <selection pane="bottomLeft" activeCell="L16" sqref="L16"/>
    </sheetView>
  </sheetViews>
  <sheetFormatPr defaultColWidth="8.81640625" defaultRowHeight="15" customHeight="1" x14ac:dyDescent="0.35"/>
  <cols>
    <col min="1" max="1" width="18.54296875" customWidth="1"/>
    <col min="2" max="2" width="19.1796875" customWidth="1"/>
    <col min="3" max="3" width="27.81640625" customWidth="1"/>
    <col min="4" max="4" width="23.81640625" customWidth="1"/>
    <col min="5" max="5" width="17.54296875" customWidth="1"/>
    <col min="6" max="6" width="14.81640625" customWidth="1"/>
    <col min="7" max="7" width="16.26953125" bestFit="1" customWidth="1"/>
    <col min="8" max="8" width="19" customWidth="1"/>
    <col min="9" max="9" width="29.81640625" bestFit="1" customWidth="1"/>
    <col min="10" max="10" width="8.26953125" bestFit="1" customWidth="1"/>
    <col min="11" max="11" width="10.1796875" style="15" bestFit="1" customWidth="1"/>
    <col min="12" max="12" width="39.453125" style="3" customWidth="1"/>
    <col min="13" max="13" width="12.1796875" customWidth="1"/>
    <col min="14" max="14" width="7" bestFit="1" customWidth="1"/>
    <col min="15" max="15" width="21.7265625" style="5" bestFit="1" customWidth="1"/>
    <col min="16" max="16" width="21.7265625" style="5" customWidth="1"/>
    <col min="17" max="17" width="21.7265625" style="5" bestFit="1" customWidth="1"/>
    <col min="18" max="18" width="4.54296875" bestFit="1" customWidth="1"/>
    <col min="19" max="19" width="12.54296875" bestFit="1" customWidth="1"/>
    <col min="20" max="20" width="30.26953125" bestFit="1" customWidth="1"/>
    <col min="21" max="21" width="75.81640625" bestFit="1" customWidth="1"/>
  </cols>
  <sheetData>
    <row r="1" spans="1:24" ht="14.5" x14ac:dyDescent="0.35">
      <c r="A1" s="80" t="s">
        <v>227</v>
      </c>
      <c r="B1" s="81"/>
      <c r="C1" s="82"/>
      <c r="D1" s="46" t="s">
        <v>233</v>
      </c>
      <c r="E1" s="50">
        <f>COUNTIF(D6:D78,"MVP")-COUNTIF(E6:E78,"MVP")</f>
        <v>13</v>
      </c>
      <c r="G1" s="83" t="s">
        <v>228</v>
      </c>
      <c r="H1" s="83"/>
      <c r="I1" s="83"/>
      <c r="J1" s="83"/>
      <c r="K1" s="83"/>
      <c r="L1" s="83"/>
      <c r="M1" s="83"/>
      <c r="N1" s="83"/>
      <c r="Q1"/>
    </row>
    <row r="2" spans="1:24" ht="14.5" x14ac:dyDescent="0.35">
      <c r="A2" s="4" t="s">
        <v>229</v>
      </c>
      <c r="B2" s="4" t="s">
        <v>230</v>
      </c>
      <c r="C2" s="4"/>
      <c r="D2" s="4"/>
      <c r="E2" s="4" t="s">
        <v>234</v>
      </c>
      <c r="F2" s="4"/>
      <c r="G2" s="4" t="s">
        <v>495</v>
      </c>
      <c r="H2" s="4" t="s">
        <v>496</v>
      </c>
      <c r="I2" s="4" t="s">
        <v>235</v>
      </c>
      <c r="J2" s="7" t="s">
        <v>236</v>
      </c>
      <c r="K2" s="17" t="s">
        <v>38</v>
      </c>
      <c r="L2" s="8" t="s">
        <v>237</v>
      </c>
      <c r="M2" s="8" t="s">
        <v>14</v>
      </c>
      <c r="N2" s="8" t="s">
        <v>238</v>
      </c>
      <c r="O2" s="12" t="s">
        <v>549</v>
      </c>
      <c r="P2" s="12" t="s">
        <v>549</v>
      </c>
      <c r="Q2" s="12" t="s">
        <v>549</v>
      </c>
      <c r="R2" s="8" t="s">
        <v>242</v>
      </c>
      <c r="S2" s="8" t="s">
        <v>243</v>
      </c>
      <c r="T2" s="8" t="s">
        <v>244</v>
      </c>
      <c r="U2" s="4" t="s">
        <v>245</v>
      </c>
    </row>
    <row r="3" spans="1:24" ht="14.5" x14ac:dyDescent="0.35">
      <c r="D3" t="s">
        <v>43</v>
      </c>
      <c r="I3" t="s">
        <v>968</v>
      </c>
      <c r="J3" s="9">
        <v>1</v>
      </c>
      <c r="K3" s="15" t="s">
        <v>46</v>
      </c>
      <c r="M3" s="3"/>
      <c r="N3" s="3"/>
      <c r="O3" s="12"/>
      <c r="P3" s="12"/>
      <c r="Q3" s="12"/>
      <c r="R3" s="3"/>
      <c r="S3" s="3"/>
      <c r="T3" s="3"/>
      <c r="X3" t="str">
        <f t="shared" ref="X3:X5" si="0">";PHN^"&amp;J3&amp;"^"&amp;M3&amp;"^"&amp;N3</f>
        <v>;PHN^1^^</v>
      </c>
    </row>
    <row r="4" spans="1:24" ht="14.5" x14ac:dyDescent="0.35">
      <c r="D4" t="s">
        <v>43</v>
      </c>
      <c r="I4" t="s">
        <v>165</v>
      </c>
      <c r="J4" s="9">
        <v>2</v>
      </c>
      <c r="K4" s="15" t="s">
        <v>46</v>
      </c>
      <c r="M4" s="3"/>
      <c r="N4" s="3"/>
      <c r="O4" s="12"/>
      <c r="P4" s="12"/>
      <c r="Q4" s="12"/>
      <c r="R4" s="3"/>
      <c r="S4" s="3"/>
      <c r="T4" s="3"/>
      <c r="X4" t="str">
        <f t="shared" si="0"/>
        <v>;PHN^2^^</v>
      </c>
    </row>
    <row r="5" spans="1:24" ht="14.5" x14ac:dyDescent="0.35">
      <c r="D5" t="s">
        <v>43</v>
      </c>
      <c r="I5" t="s">
        <v>167</v>
      </c>
      <c r="J5" s="9">
        <v>3</v>
      </c>
      <c r="K5" s="15" t="s">
        <v>46</v>
      </c>
      <c r="L5" s="3" t="s">
        <v>630</v>
      </c>
      <c r="M5" s="3"/>
      <c r="N5" s="3"/>
      <c r="O5" s="12"/>
      <c r="P5" s="12"/>
      <c r="Q5" s="12"/>
      <c r="R5" s="3"/>
      <c r="S5" s="3"/>
      <c r="T5" s="3"/>
      <c r="X5" t="str">
        <f t="shared" si="0"/>
        <v>;PHN^3^^</v>
      </c>
    </row>
    <row r="6" spans="1:24" s="30" customFormat="1" ht="29" hidden="1" x14ac:dyDescent="0.35">
      <c r="D6" s="30" t="s">
        <v>969</v>
      </c>
      <c r="F6" s="52" t="s">
        <v>252</v>
      </c>
      <c r="G6" s="30" t="str">
        <f>IFERROR(VLOOKUP(H6,'Field Definitions'!$A$1:$S$31597,3),"")</f>
        <v>ARRELATIONSHIP</v>
      </c>
      <c r="H6" s="30" t="s">
        <v>631</v>
      </c>
      <c r="I6" s="30" t="str">
        <f>IFERROR(VLOOKUP(H6,'Field Definitions'!$A$1:$S$31597,2),"")</f>
        <v>Relationship type key</v>
      </c>
      <c r="J6" s="30">
        <v>2</v>
      </c>
      <c r="K6" s="31" t="s">
        <v>46</v>
      </c>
      <c r="L6" s="34" t="s">
        <v>970</v>
      </c>
      <c r="M6" s="30" t="str">
        <f>IFERROR(VLOOKUP($H6,'Field Definitions'!$A$1:$S$31597,4),"")</f>
        <v>CHR</v>
      </c>
      <c r="N6" s="30">
        <f>IFERROR(VLOOKUP($H6,'Field Definitions'!$A$1:$S$31597,5),"")</f>
        <v>10</v>
      </c>
      <c r="O6" s="53" t="s">
        <v>633</v>
      </c>
      <c r="P6" s="53" t="s">
        <v>634</v>
      </c>
      <c r="Q6" s="53" t="s">
        <v>635</v>
      </c>
      <c r="R6" s="30" t="str">
        <f>IF(IFERROR(VLOOKUP($H6,'Field Definitions'!$A$1:$S$31597,8),"")=0,"",IFERROR(VLOOKUP($H6,'Field Definitions'!$A$1:$S$31597,8),""))</f>
        <v/>
      </c>
      <c r="S6" s="30" t="str">
        <f>IF(IFERROR(VLOOKUP($H6,'Field Definitions'!$A$1:$S$31597,9),"")=0,"",IFERROR(VLOOKUP($H6,'Field Definitions'!$A$1:$S$31597,9),""))</f>
        <v/>
      </c>
      <c r="T6" s="30" t="str">
        <f>IF(IFERROR(VLOOKUP($H6,'Field Definitions'!$A$1:$S$31597,10),"")=0,"",IFERROR(VLOOKUP($H6,'Field Definitions'!$A$1:$S$31597,10),""))</f>
        <v>ARRELTYPE</v>
      </c>
      <c r="U6" s="30" t="s">
        <v>636</v>
      </c>
    </row>
    <row r="7" spans="1:24" ht="14.5" x14ac:dyDescent="0.35">
      <c r="D7" t="s">
        <v>43</v>
      </c>
      <c r="G7" t="s">
        <v>971</v>
      </c>
      <c r="H7" t="s">
        <v>972</v>
      </c>
      <c r="I7" t="str">
        <f>IFERROR(VLOOKUP(H7,'Field Definitions'!$A$1:$S$31597,2),"")</f>
        <v>Phone Number</v>
      </c>
      <c r="J7">
        <v>4</v>
      </c>
      <c r="K7" s="15" t="s">
        <v>46</v>
      </c>
      <c r="M7" t="str">
        <f>IFERROR(VLOOKUP($H7,'Field Definitions'!$A$1:$S$31597,4),"")</f>
        <v>PHONE</v>
      </c>
      <c r="N7">
        <v>20</v>
      </c>
      <c r="O7" s="5" t="s">
        <v>973</v>
      </c>
      <c r="P7" s="5" t="s">
        <v>974</v>
      </c>
      <c r="Q7" s="5" t="s">
        <v>975</v>
      </c>
      <c r="R7" t="str">
        <f>IF(IFERROR(VLOOKUP($H7,'Field Definitions'!$A$1:$S$31597,8),"")=0,"",IFERROR(VLOOKUP($H7,'Field Definitions'!$A$1:$S$31597,8),""))</f>
        <v/>
      </c>
      <c r="S7" t="str">
        <f>IF(IFERROR(VLOOKUP($H7,'Field Definitions'!$A$1:$S$31597,9),"")=0,"",IFERROR(VLOOKUP($H7,'Field Definitions'!$A$1:$S$31597,9),""))</f>
        <v/>
      </c>
      <c r="T7" t="str">
        <f>IF(IFERROR(VLOOKUP($H7,'Field Definitions'!$A$1:$S$31597,10),"")=0,"",IFERROR(VLOOKUP($H7,'Field Definitions'!$A$1:$S$31597,10),""))</f>
        <v/>
      </c>
      <c r="U7" t="str">
        <f>IF(IFERROR(VLOOKUP($H7,'Field Definitions'!$A$1:$S$31597,12),"")=0,"",IFERROR(VLOOKUP($H7,'Field Definitions'!$A$1:$S$31597,12),""))</f>
        <v/>
      </c>
      <c r="X7" t="str">
        <f>";PHN^"&amp;J7&amp;"^"&amp;M7&amp;"^"&amp;N7</f>
        <v>;PHN^4^PHONE^20</v>
      </c>
    </row>
    <row r="8" spans="1:24" ht="14.5" x14ac:dyDescent="0.35">
      <c r="D8" t="s">
        <v>43</v>
      </c>
      <c r="G8" t="s">
        <v>971</v>
      </c>
      <c r="H8" t="s">
        <v>976</v>
      </c>
      <c r="I8" t="str">
        <f>IFERROR(VLOOKUP(H8,'Field Definitions'!$A$1:$S$31597,2),"")</f>
        <v>Extension</v>
      </c>
      <c r="J8">
        <v>5</v>
      </c>
      <c r="M8" t="str">
        <f>IFERROR(VLOOKUP($H8,'Field Definitions'!$A$1:$S$31597,4),"")</f>
        <v>CHR</v>
      </c>
      <c r="N8">
        <f>IFERROR(VLOOKUP($H8,'Field Definitions'!$A$1:$S$31597,5),"")</f>
        <v>10</v>
      </c>
      <c r="O8" s="5" t="s">
        <v>977</v>
      </c>
      <c r="P8" s="5" t="s">
        <v>640</v>
      </c>
      <c r="R8" t="str">
        <f>IF(IFERROR(VLOOKUP($H8,'Field Definitions'!$A$1:$S$31597,8),"")=0,"",IFERROR(VLOOKUP($H8,'Field Definitions'!$A$1:$S$31597,8),""))</f>
        <v/>
      </c>
      <c r="S8" t="str">
        <f>IF(IFERROR(VLOOKUP($H8,'Field Definitions'!$A$1:$S$31597,9),"")=0,"",IFERROR(VLOOKUP($H8,'Field Definitions'!$A$1:$S$31597,9),""))</f>
        <v/>
      </c>
      <c r="T8" t="str">
        <f>IF(IFERROR(VLOOKUP($H8,'Field Definitions'!$A$1:$S$31597,10),"")=0,"",IFERROR(VLOOKUP($H8,'Field Definitions'!$A$1:$S$31597,10),""))</f>
        <v/>
      </c>
      <c r="U8" t="str">
        <f>IF(IFERROR(VLOOKUP($H8,'Field Definitions'!$A$1:$S$31597,12),"")=0,"",IFERROR(VLOOKUP($H8,'Field Definitions'!$A$1:$S$31597,12),""))</f>
        <v/>
      </c>
      <c r="X8" t="str">
        <f t="shared" ref="X8:X24" si="1">";PHN^"&amp;J8&amp;"^"&amp;M8&amp;"^"&amp;N8</f>
        <v>;PHN^5^CHR^10</v>
      </c>
    </row>
    <row r="9" spans="1:24" ht="14.5" x14ac:dyDescent="0.35">
      <c r="D9" t="s">
        <v>43</v>
      </c>
      <c r="G9" t="s">
        <v>971</v>
      </c>
      <c r="H9" t="s">
        <v>978</v>
      </c>
      <c r="I9" t="str">
        <f>IFERROR(VLOOKUP(H9,'Field Definitions'!$A$1:$S$31597,2),"")</f>
        <v>Type</v>
      </c>
      <c r="J9">
        <v>6</v>
      </c>
      <c r="K9" s="15" t="s">
        <v>46</v>
      </c>
      <c r="L9" s="3" t="s">
        <v>979</v>
      </c>
      <c r="M9" t="str">
        <f>IFERROR(VLOOKUP($H9,'Field Definitions'!$A$1:$S$31597,4),"")</f>
        <v>CHR</v>
      </c>
      <c r="N9">
        <f>IFERROR(VLOOKUP($H9,'Field Definitions'!$A$1:$S$31597,5),"")</f>
        <v>20</v>
      </c>
      <c r="O9" s="5" t="s">
        <v>980</v>
      </c>
      <c r="P9" s="5" t="s">
        <v>981</v>
      </c>
      <c r="R9" t="str">
        <f>IF(IFERROR(VLOOKUP($H9,'Field Definitions'!$A$1:$S$31597,8),"")=0,"",IFERROR(VLOOKUP($H9,'Field Definitions'!$A$1:$S$31597,8),""))</f>
        <v/>
      </c>
      <c r="S9" t="str">
        <f>IF(IFERROR(VLOOKUP($H9,'Field Definitions'!$A$1:$S$31597,9),"")=0,"",IFERROR(VLOOKUP($H9,'Field Definitions'!$A$1:$S$31597,9),""))</f>
        <v/>
      </c>
      <c r="T9" t="s">
        <v>982</v>
      </c>
      <c r="U9" t="s">
        <v>983</v>
      </c>
      <c r="X9" t="str">
        <f t="shared" si="1"/>
        <v>;PHN^6^CHR^20</v>
      </c>
    </row>
    <row r="10" spans="1:24" ht="14.5" x14ac:dyDescent="0.35">
      <c r="D10" t="s">
        <v>43</v>
      </c>
      <c r="G10" t="s">
        <v>971</v>
      </c>
      <c r="H10" t="s">
        <v>984</v>
      </c>
      <c r="I10" s="30" t="str">
        <f>IFERROR(VLOOKUP(H10,'Field Definitions'!$A$1:$S$31597,2),"")</f>
        <v>Map Key</v>
      </c>
      <c r="J10">
        <v>7</v>
      </c>
      <c r="L10" s="3" t="s">
        <v>985</v>
      </c>
      <c r="M10" t="str">
        <f>IFERROR(VLOOKUP($H10,'Field Definitions'!$A$1:$S$31597,4),"")</f>
        <v>CHR</v>
      </c>
      <c r="N10">
        <f>IFERROR(VLOOKUP($H10,'Field Definitions'!$A$1:$S$31597,5),"")</f>
        <v>999</v>
      </c>
      <c r="O10" s="5" t="s">
        <v>90</v>
      </c>
      <c r="P10" s="5" t="s">
        <v>633</v>
      </c>
      <c r="Q10" s="5" t="s">
        <v>986</v>
      </c>
      <c r="R10" t="str">
        <f>IF(IFERROR(VLOOKUP($H10,'Field Definitions'!$A$1:$S$31597,8),"")=0,"",IFERROR(VLOOKUP($H10,'Field Definitions'!$A$1:$S$31597,8),""))</f>
        <v/>
      </c>
      <c r="S10" t="str">
        <f>IF(IFERROR(VLOOKUP($H10,'Field Definitions'!$A$1:$S$31597,9),"")=0,"",IFERROR(VLOOKUP($H10,'Field Definitions'!$A$1:$S$31597,9),""))</f>
        <v/>
      </c>
      <c r="T10" t="s">
        <v>987</v>
      </c>
      <c r="U10" t="s">
        <v>988</v>
      </c>
      <c r="X10" t="str">
        <f t="shared" si="1"/>
        <v>;PHN^7^CHR^999</v>
      </c>
    </row>
    <row r="11" spans="1:24" s="30" customFormat="1" ht="14.5" hidden="1" x14ac:dyDescent="0.35">
      <c r="D11" s="30" t="s">
        <v>969</v>
      </c>
      <c r="G11" s="30" t="s">
        <v>989</v>
      </c>
      <c r="H11" s="30" t="s">
        <v>990</v>
      </c>
      <c r="I11" s="30" t="str">
        <f>IFERROR(VLOOKUP(H11,'Field Definitions'!$A$1:$S$31597,2),"")</f>
        <v>Consent?</v>
      </c>
      <c r="K11" s="31"/>
      <c r="L11" s="34"/>
      <c r="M11" s="30" t="str">
        <f>IFERROR(VLOOKUP($H11,'Field Definitions'!$A$1:$S$31597,4),"")</f>
        <v>CHR</v>
      </c>
      <c r="N11" s="30">
        <f>IFERROR(VLOOKUP($H11,'Field Definitions'!$A$1:$S$31597,5),"")</f>
        <v>1</v>
      </c>
      <c r="O11" s="53"/>
      <c r="P11" s="53"/>
      <c r="Q11" s="53" t="s">
        <v>294</v>
      </c>
      <c r="R11" s="30" t="str">
        <f>IF(IFERROR(VLOOKUP($H11,'Field Definitions'!$A$1:$S$31597,8),"")=0,"",IFERROR(VLOOKUP($H11,'Field Definitions'!$A$1:$S$31597,8),""))</f>
        <v/>
      </c>
      <c r="S11" s="30" t="str">
        <f>IF(IFERROR(VLOOKUP($H11,'Field Definitions'!$A$1:$S$31597,9),"")=0,"",IFERROR(VLOOKUP($H11,'Field Definitions'!$A$1:$S$31597,9),""))</f>
        <v/>
      </c>
      <c r="T11" s="30" t="str">
        <f>IF(IFERROR(VLOOKUP($H11,'Field Definitions'!$A$1:$S$31597,10),"")=0,"",IFERROR(VLOOKUP($H11,'Field Definitions'!$A$1:$S$31597,10),""))</f>
        <v/>
      </c>
      <c r="U11" s="30" t="str">
        <f>IF(IFERROR(VLOOKUP($H11,'Field Definitions'!$A$1:$S$31597,12),"")=0,"",IFERROR(VLOOKUP($H11,'Field Definitions'!$A$1:$S$31597,12),""))</f>
        <v>N|No consent to autodial|~Y|Consent to autodial|</v>
      </c>
      <c r="X11" t="str">
        <f t="shared" si="1"/>
        <v>;PHN^^CHR^1</v>
      </c>
    </row>
    <row r="12" spans="1:24" s="30" customFormat="1" ht="14.5" hidden="1" x14ac:dyDescent="0.35">
      <c r="D12" s="30" t="s">
        <v>969</v>
      </c>
      <c r="G12" s="30" t="s">
        <v>971</v>
      </c>
      <c r="H12" s="30" t="s">
        <v>991</v>
      </c>
      <c r="I12" s="30" t="str">
        <f>IFERROR(VLOOKUP(H12,'Field Definitions'!$A$1:$S$31597,2),"")</f>
        <v>Is Bad?</v>
      </c>
      <c r="K12" s="31"/>
      <c r="L12" s="34"/>
      <c r="M12" s="30" t="str">
        <f>IFERROR(VLOOKUP($H12,'Field Definitions'!$A$1:$S$31597,4),"")</f>
        <v>CHR</v>
      </c>
      <c r="N12" s="30">
        <f>IFERROR(VLOOKUP($H12,'Field Definitions'!$A$1:$S$31597,5),"")</f>
        <v>1</v>
      </c>
      <c r="O12" s="53"/>
      <c r="P12" s="53"/>
      <c r="Q12" s="53" t="s">
        <v>297</v>
      </c>
      <c r="R12" s="30" t="str">
        <f>IF(IFERROR(VLOOKUP($H12,'Field Definitions'!$A$1:$S$31597,8),"")=0,"",IFERROR(VLOOKUP($H12,'Field Definitions'!$A$1:$S$31597,8),""))</f>
        <v/>
      </c>
      <c r="S12" s="30" t="str">
        <f>IF(IFERROR(VLOOKUP($H12,'Field Definitions'!$A$1:$S$31597,9),"")=0,"",IFERROR(VLOOKUP($H12,'Field Definitions'!$A$1:$S$31597,9),""))</f>
        <v/>
      </c>
      <c r="T12" s="30" t="str">
        <f>IF(IFERROR(VLOOKUP($H12,'Field Definitions'!$A$1:$S$31597,10),"")=0,"",IFERROR(VLOOKUP($H12,'Field Definitions'!$A$1:$S$31597,10),""))</f>
        <v/>
      </c>
      <c r="U12" s="30" t="str">
        <f>IF(IFERROR(VLOOKUP($H12,'Field Definitions'!$A$1:$S$31597,12),"")=0,"",IFERROR(VLOOKUP($H12,'Field Definitions'!$A$1:$S$31597,12),""))</f>
        <v>Y|Yes|~N|No|</v>
      </c>
      <c r="X12" t="str">
        <f t="shared" si="1"/>
        <v>;PHN^^CHR^1</v>
      </c>
    </row>
    <row r="13" spans="1:24" s="30" customFormat="1" ht="14.5" hidden="1" x14ac:dyDescent="0.35">
      <c r="D13" s="30" t="s">
        <v>969</v>
      </c>
      <c r="G13" s="30" t="s">
        <v>971</v>
      </c>
      <c r="H13" s="30" t="s">
        <v>992</v>
      </c>
      <c r="I13" s="30" t="str">
        <f>IFERROR(VLOOKUP(H13,'Field Definitions'!$A$1:$S$31597,2),"")</f>
        <v>Cease Communication?</v>
      </c>
      <c r="K13" s="31"/>
      <c r="L13" s="34"/>
      <c r="M13" s="30" t="str">
        <f>IFERROR(VLOOKUP($H13,'Field Definitions'!$A$1:$S$31597,4),"")</f>
        <v>CHR</v>
      </c>
      <c r="N13" s="30">
        <f>IFERROR(VLOOKUP($H13,'Field Definitions'!$A$1:$S$31597,5),"")</f>
        <v>1</v>
      </c>
      <c r="O13" s="53"/>
      <c r="P13" s="53"/>
      <c r="Q13" s="53" t="s">
        <v>297</v>
      </c>
      <c r="R13" s="30" t="str">
        <f>IF(IFERROR(VLOOKUP($H13,'Field Definitions'!$A$1:$S$31597,8),"")=0,"",IFERROR(VLOOKUP($H13,'Field Definitions'!$A$1:$S$31597,8),""))</f>
        <v/>
      </c>
      <c r="S13" s="30" t="str">
        <f>IF(IFERROR(VLOOKUP($H13,'Field Definitions'!$A$1:$S$31597,9),"")=0,"",IFERROR(VLOOKUP($H13,'Field Definitions'!$A$1:$S$31597,9),""))</f>
        <v/>
      </c>
      <c r="T13" s="30" t="str">
        <f>IF(IFERROR(VLOOKUP($H13,'Field Definitions'!$A$1:$S$31597,10),"")=0,"",IFERROR(VLOOKUP($H13,'Field Definitions'!$A$1:$S$31597,10),""))</f>
        <v/>
      </c>
      <c r="U13" s="30" t="str">
        <f>IF(IFERROR(VLOOKUP($H13,'Field Definitions'!$A$1:$S$31597,12),"")=0,"",IFERROR(VLOOKUP($H13,'Field Definitions'!$A$1:$S$31597,12),""))</f>
        <v>Y|Yes|~N|No|</v>
      </c>
      <c r="X13" t="str">
        <f t="shared" si="1"/>
        <v>;PHN^^CHR^1</v>
      </c>
    </row>
    <row r="14" spans="1:24" s="30" customFormat="1" ht="14.5" hidden="1" x14ac:dyDescent="0.35">
      <c r="D14" s="30" t="s">
        <v>969</v>
      </c>
      <c r="G14" s="30" t="s">
        <v>971</v>
      </c>
      <c r="H14" s="30" t="s">
        <v>993</v>
      </c>
      <c r="I14" s="30" t="str">
        <f>IFERROR(VLOOKUP(H14,'Field Definitions'!$A$1:$S$31597,2),"")</f>
        <v>Exhausted?</v>
      </c>
      <c r="K14" s="31"/>
      <c r="L14" s="34"/>
      <c r="M14" s="30" t="str">
        <f>IFERROR(VLOOKUP($H14,'Field Definitions'!$A$1:$S$31597,4),"")</f>
        <v>CHR</v>
      </c>
      <c r="N14" s="30">
        <f>IFERROR(VLOOKUP($H14,'Field Definitions'!$A$1:$S$31597,5),"")</f>
        <v>1</v>
      </c>
      <c r="O14" s="53"/>
      <c r="P14" s="53"/>
      <c r="Q14" s="53" t="s">
        <v>297</v>
      </c>
      <c r="R14" s="30" t="str">
        <f>IF(IFERROR(VLOOKUP($H14,'Field Definitions'!$A$1:$S$31597,8),"")=0,"",IFERROR(VLOOKUP($H14,'Field Definitions'!$A$1:$S$31597,8),""))</f>
        <v/>
      </c>
      <c r="S14" s="30" t="str">
        <f>IF(IFERROR(VLOOKUP($H14,'Field Definitions'!$A$1:$S$31597,9),"")=0,"",IFERROR(VLOOKUP($H14,'Field Definitions'!$A$1:$S$31597,9),""))</f>
        <v/>
      </c>
      <c r="T14" s="30" t="str">
        <f>IF(IFERROR(VLOOKUP($H14,'Field Definitions'!$A$1:$S$31597,10),"")=0,"",IFERROR(VLOOKUP($H14,'Field Definitions'!$A$1:$S$31597,10),""))</f>
        <v/>
      </c>
      <c r="U14" s="30" t="str">
        <f>IF(IFERROR(VLOOKUP($H14,'Field Definitions'!$A$1:$S$31597,12),"")=0,"",IFERROR(VLOOKUP($H14,'Field Definitions'!$A$1:$S$31597,12),""))</f>
        <v>Y|Yes|~N|No|</v>
      </c>
      <c r="X14" t="str">
        <f t="shared" si="1"/>
        <v>;PHN^^CHR^1</v>
      </c>
    </row>
    <row r="15" spans="1:24" s="30" customFormat="1" ht="58" hidden="1" x14ac:dyDescent="0.35">
      <c r="D15" s="30" t="s">
        <v>969</v>
      </c>
      <c r="G15" s="30" t="s">
        <v>994</v>
      </c>
      <c r="H15" s="34" t="s">
        <v>995</v>
      </c>
      <c r="J15" s="30" t="s">
        <v>996</v>
      </c>
      <c r="K15" s="31"/>
      <c r="L15" s="34" t="s">
        <v>997</v>
      </c>
      <c r="O15" s="53"/>
      <c r="P15" s="53"/>
      <c r="Q15" s="53"/>
      <c r="R15" s="30" t="str">
        <f>IF(IFERROR(VLOOKUP($H15,'Field Definitions'!$A$1:$S$31597,8),"")=0,"",IFERROR(VLOOKUP($H15,'Field Definitions'!$A$1:$S$31597,8),""))</f>
        <v/>
      </c>
      <c r="S15" s="30">
        <f>IF(IFERROR(VLOOKUP($H15,'Field Definitions'!$A$1:$S$31597,9),"")=0,"",IFERROR(VLOOKUP($H15,'Field Definitions'!$A$1:$S$31597,9),""))</f>
        <v>4</v>
      </c>
      <c r="T15" s="30" t="str">
        <f>IF(IFERROR(VLOOKUP($H15,'Field Definitions'!$A$1:$S$31597,10),"")=0,"",IFERROR(VLOOKUP($H15,'Field Definitions'!$A$1:$S$31597,10),""))</f>
        <v/>
      </c>
      <c r="U15" s="30" t="str">
        <f>IF(IFERROR(VLOOKUP($H15,'Field Definitions'!$A$1:$S$31597,12),"")=0,"",IFERROR(VLOOKUP($H15,'Field Definitions'!$A$1:$S$31597,12),""))</f>
        <v/>
      </c>
      <c r="X15" t="str">
        <f t="shared" si="1"/>
        <v>;PHN^11-####^^</v>
      </c>
    </row>
    <row r="16" spans="1:24" ht="29" x14ac:dyDescent="0.35">
      <c r="D16" t="s">
        <v>43</v>
      </c>
      <c r="H16" s="5"/>
      <c r="I16" t="s">
        <v>998</v>
      </c>
      <c r="J16">
        <v>8</v>
      </c>
      <c r="L16" s="3" t="s">
        <v>999</v>
      </c>
      <c r="M16" t="str">
        <f>IFERROR(VLOOKUP($H16,'Field Definitions'!$A$1:$S$31597,4),"")</f>
        <v/>
      </c>
      <c r="R16" t="str">
        <f>IF(IFERROR(VLOOKUP($H16,'Field Definitions'!$A$1:$S$31597,8),"")=0,"",IFERROR(VLOOKUP($H16,'Field Definitions'!$A$1:$S$31597,8),""))</f>
        <v/>
      </c>
      <c r="S16" t="str">
        <f>IF(IFERROR(VLOOKUP($H16,'Field Definitions'!$A$1:$S$31597,9),"")=0,"",IFERROR(VLOOKUP($H16,'Field Definitions'!$A$1:$S$31597,9),""))</f>
        <v/>
      </c>
      <c r="T16" t="str">
        <f>IF(IFERROR(VLOOKUP($H16,'Field Definitions'!$A$1:$S$31597,10),"")=0,"",IFERROR(VLOOKUP($H16,'Field Definitions'!$A$1:$S$31597,10),""))</f>
        <v/>
      </c>
      <c r="U16" t="str">
        <f>IF(IFERROR(VLOOKUP($H16,'Field Definitions'!$A$1:$S$31597,12),"")=0,"",IFERROR(VLOOKUP($H16,'Field Definitions'!$A$1:$S$31597,12),""))</f>
        <v/>
      </c>
      <c r="X16" t="str">
        <f t="shared" si="1"/>
        <v>;PHN^8^^</v>
      </c>
    </row>
    <row r="17" spans="4:24" ht="14.5" x14ac:dyDescent="0.35">
      <c r="D17" t="s">
        <v>43</v>
      </c>
      <c r="I17" t="s">
        <v>1000</v>
      </c>
      <c r="J17">
        <v>9</v>
      </c>
      <c r="L17" s="3" t="s">
        <v>416</v>
      </c>
      <c r="M17" t="s">
        <v>18</v>
      </c>
      <c r="R17" t="str">
        <f>IF(IFERROR(VLOOKUP($H17,'Field Definitions'!$A$1:$S$31597,8),"")=0,"",IFERROR(VLOOKUP($H17,'Field Definitions'!$A$1:$S$31597,8),""))</f>
        <v/>
      </c>
      <c r="S17" t="str">
        <f>IF(IFERROR(VLOOKUP($H17,'Field Definitions'!$A$1:$S$31597,9),"")=0,"",IFERROR(VLOOKUP($H17,'Field Definitions'!$A$1:$S$31597,9),""))</f>
        <v/>
      </c>
      <c r="T17" t="str">
        <f>IF(IFERROR(VLOOKUP($H17,'Field Definitions'!$A$1:$S$31597,10),"")=0,"",IFERROR(VLOOKUP($H17,'Field Definitions'!$A$1:$S$31597,10),""))</f>
        <v/>
      </c>
      <c r="U17" t="str">
        <f>IF(IFERROR(VLOOKUP($H17,'Field Definitions'!$A$1:$S$31597,12),"")=0,"",IFERROR(VLOOKUP($H17,'Field Definitions'!$A$1:$S$31597,12),""))</f>
        <v/>
      </c>
      <c r="X17" t="str">
        <f t="shared" si="1"/>
        <v>;PHN^9^CHR^</v>
      </c>
    </row>
    <row r="18" spans="4:24" ht="14.5" x14ac:dyDescent="0.35">
      <c r="D18" t="s">
        <v>43</v>
      </c>
      <c r="I18" t="s">
        <v>1001</v>
      </c>
      <c r="J18">
        <v>10</v>
      </c>
      <c r="M18" t="str">
        <f>IFERROR(VLOOKUP($H18,'Field Definitions'!$A$1:$S$31597,4),"")</f>
        <v/>
      </c>
      <c r="N18" s="2"/>
      <c r="R18" t="str">
        <f>IF(IFERROR(VLOOKUP($H18,'Field Definitions'!$A$1:$S$31597,8),"")=0,"",IFERROR(VLOOKUP($H18,'Field Definitions'!$A$1:$S$31597,8),""))</f>
        <v/>
      </c>
      <c r="S18" t="str">
        <f>IF(IFERROR(VLOOKUP($H18,'Field Definitions'!$A$1:$S$31597,9),"")=0,"",IFERROR(VLOOKUP($H18,'Field Definitions'!$A$1:$S$31597,9),""))</f>
        <v/>
      </c>
      <c r="T18" t="str">
        <f>IF(IFERROR(VLOOKUP($H18,'Field Definitions'!$A$1:$S$31597,10),"")=0,"",IFERROR(VLOOKUP($H18,'Field Definitions'!$A$1:$S$31597,10),""))</f>
        <v/>
      </c>
      <c r="U18" t="str">
        <f>IF(IFERROR(VLOOKUP($H18,'Field Definitions'!$A$1:$S$31597,12),"")=0,"",IFERROR(VLOOKUP($H18,'Field Definitions'!$A$1:$S$31597,12),""))</f>
        <v/>
      </c>
      <c r="X18" t="str">
        <f t="shared" si="1"/>
        <v>;PHN^10^^</v>
      </c>
    </row>
    <row r="19" spans="4:24" ht="14.5" x14ac:dyDescent="0.35">
      <c r="D19" t="s">
        <v>43</v>
      </c>
      <c r="I19" t="s">
        <v>1002</v>
      </c>
      <c r="J19">
        <v>11</v>
      </c>
      <c r="L19" s="3" t="s">
        <v>416</v>
      </c>
      <c r="M19" t="s">
        <v>18</v>
      </c>
      <c r="R19" t="str">
        <f>IF(IFERROR(VLOOKUP($H19,'Field Definitions'!$A$1:$S$31597,8),"")=0,"",IFERROR(VLOOKUP($H19,'Field Definitions'!$A$1:$S$31597,8),""))</f>
        <v/>
      </c>
      <c r="S19" t="str">
        <f>IF(IFERROR(VLOOKUP($H19,'Field Definitions'!$A$1:$S$31597,9),"")=0,"",IFERROR(VLOOKUP($H19,'Field Definitions'!$A$1:$S$31597,9),""))</f>
        <v/>
      </c>
      <c r="T19" t="str">
        <f>IF(IFERROR(VLOOKUP($H19,'Field Definitions'!$A$1:$S$31597,10),"")=0,"",IFERROR(VLOOKUP($H19,'Field Definitions'!$A$1:$S$31597,10),""))</f>
        <v/>
      </c>
      <c r="U19" t="str">
        <f>IF(IFERROR(VLOOKUP($H19,'Field Definitions'!$A$1:$S$31597,12),"")=0,"",IFERROR(VLOOKUP($H19,'Field Definitions'!$A$1:$S$31597,12),""))</f>
        <v/>
      </c>
      <c r="X19" t="str">
        <f t="shared" si="1"/>
        <v>;PHN^11^CHR^</v>
      </c>
    </row>
    <row r="20" spans="4:24" ht="14.5" x14ac:dyDescent="0.35">
      <c r="D20" t="s">
        <v>43</v>
      </c>
      <c r="I20" t="s">
        <v>1003</v>
      </c>
      <c r="J20">
        <v>12</v>
      </c>
      <c r="M20" t="str">
        <f>IFERROR(VLOOKUP($H20,'Field Definitions'!$A$1:$S$31597,4),"")</f>
        <v/>
      </c>
      <c r="N20" s="2"/>
      <c r="R20" t="str">
        <f>IF(IFERROR(VLOOKUP($H20,'Field Definitions'!$A$1:$S$31597,8),"")=0,"",IFERROR(VLOOKUP($H20,'Field Definitions'!$A$1:$S$31597,8),""))</f>
        <v/>
      </c>
      <c r="S20" t="str">
        <f>IF(IFERROR(VLOOKUP($H20,'Field Definitions'!$A$1:$S$31597,9),"")=0,"",IFERROR(VLOOKUP($H20,'Field Definitions'!$A$1:$S$31597,9),""))</f>
        <v/>
      </c>
      <c r="T20" t="str">
        <f>IF(IFERROR(VLOOKUP($H20,'Field Definitions'!$A$1:$S$31597,10),"")=0,"",IFERROR(VLOOKUP($H20,'Field Definitions'!$A$1:$S$31597,10),""))</f>
        <v/>
      </c>
      <c r="U20" t="str">
        <f>IF(IFERROR(VLOOKUP($H20,'Field Definitions'!$A$1:$S$31597,12),"")=0,"",IFERROR(VLOOKUP($H20,'Field Definitions'!$A$1:$S$31597,12),""))</f>
        <v/>
      </c>
      <c r="X20" t="str">
        <f t="shared" si="1"/>
        <v>;PHN^12^^</v>
      </c>
    </row>
    <row r="21" spans="4:24" ht="14.5" x14ac:dyDescent="0.35">
      <c r="D21" t="s">
        <v>43</v>
      </c>
      <c r="I21" t="s">
        <v>1004</v>
      </c>
      <c r="J21">
        <v>13</v>
      </c>
      <c r="L21" s="3" t="s">
        <v>416</v>
      </c>
      <c r="M21" t="s">
        <v>18</v>
      </c>
      <c r="R21" t="str">
        <f>IF(IFERROR(VLOOKUP($H21,'Field Definitions'!$A$1:$S$31597,8),"")=0,"",IFERROR(VLOOKUP($H21,'Field Definitions'!$A$1:$S$31597,8),""))</f>
        <v/>
      </c>
      <c r="S21" t="str">
        <f>IF(IFERROR(VLOOKUP($H21,'Field Definitions'!$A$1:$S$31597,9),"")=0,"",IFERROR(VLOOKUP($H21,'Field Definitions'!$A$1:$S$31597,9),""))</f>
        <v/>
      </c>
      <c r="T21" t="str">
        <f>IF(IFERROR(VLOOKUP($H21,'Field Definitions'!$A$1:$S$31597,10),"")=0,"",IFERROR(VLOOKUP($H21,'Field Definitions'!$A$1:$S$31597,10),""))</f>
        <v/>
      </c>
      <c r="U21" t="str">
        <f>IF(IFERROR(VLOOKUP($H21,'Field Definitions'!$A$1:$S$31597,12),"")=0,"",IFERROR(VLOOKUP($H21,'Field Definitions'!$A$1:$S$31597,12),""))</f>
        <v/>
      </c>
      <c r="X21" t="str">
        <f t="shared" si="1"/>
        <v>;PHN^13^CHR^</v>
      </c>
    </row>
    <row r="22" spans="4:24" ht="14.5" x14ac:dyDescent="0.35">
      <c r="D22" t="s">
        <v>43</v>
      </c>
      <c r="I22" t="s">
        <v>1005</v>
      </c>
      <c r="J22">
        <v>14</v>
      </c>
      <c r="M22" t="str">
        <f>IFERROR(VLOOKUP($H22,'Field Definitions'!$A$1:$S$31597,4),"")</f>
        <v/>
      </c>
      <c r="N22" s="2"/>
      <c r="R22" t="str">
        <f>IF(IFERROR(VLOOKUP($H22,'Field Definitions'!$A$1:$S$31597,8),"")=0,"",IFERROR(VLOOKUP($H22,'Field Definitions'!$A$1:$S$31597,8),""))</f>
        <v/>
      </c>
      <c r="S22" t="str">
        <f>IF(IFERROR(VLOOKUP($H22,'Field Definitions'!$A$1:$S$31597,9),"")=0,"",IFERROR(VLOOKUP($H22,'Field Definitions'!$A$1:$S$31597,9),""))</f>
        <v/>
      </c>
      <c r="T22" t="str">
        <f>IF(IFERROR(VLOOKUP($H22,'Field Definitions'!$A$1:$S$31597,10),"")=0,"",IFERROR(VLOOKUP($H22,'Field Definitions'!$A$1:$S$31597,10),""))</f>
        <v/>
      </c>
      <c r="U22" t="str">
        <f>IF(IFERROR(VLOOKUP($H22,'Field Definitions'!$A$1:$S$31597,12),"")=0,"",IFERROR(VLOOKUP($H22,'Field Definitions'!$A$1:$S$31597,12),""))</f>
        <v/>
      </c>
      <c r="X22" t="str">
        <f t="shared" si="1"/>
        <v>;PHN^14^^</v>
      </c>
    </row>
    <row r="23" spans="4:24" ht="14.5" x14ac:dyDescent="0.35">
      <c r="D23" t="s">
        <v>43</v>
      </c>
      <c r="I23" t="s">
        <v>1006</v>
      </c>
      <c r="J23">
        <v>15</v>
      </c>
      <c r="L23" s="3" t="s">
        <v>416</v>
      </c>
      <c r="M23" t="s">
        <v>18</v>
      </c>
      <c r="N23" s="2"/>
      <c r="R23" t="str">
        <f>IF(IFERROR(VLOOKUP($H23,'Field Definitions'!$A$1:$S$31597,8),"")=0,"",IFERROR(VLOOKUP($H23,'Field Definitions'!$A$1:$S$31597,8),""))</f>
        <v/>
      </c>
      <c r="S23" t="str">
        <f>IF(IFERROR(VLOOKUP($H23,'Field Definitions'!$A$1:$S$31597,9),"")=0,"",IFERROR(VLOOKUP($H23,'Field Definitions'!$A$1:$S$31597,9),""))</f>
        <v/>
      </c>
      <c r="T23" t="str">
        <f>IF(IFERROR(VLOOKUP($H23,'Field Definitions'!$A$1:$S$31597,10),"")=0,"",IFERROR(VLOOKUP($H23,'Field Definitions'!$A$1:$S$31597,10),""))</f>
        <v/>
      </c>
      <c r="U23" t="str">
        <f>IF(IFERROR(VLOOKUP($H23,'Field Definitions'!$A$1:$S$31597,12),"")=0,"",IFERROR(VLOOKUP($H23,'Field Definitions'!$A$1:$S$31597,12),""))</f>
        <v/>
      </c>
      <c r="X23" t="str">
        <f t="shared" si="1"/>
        <v>;PHN^15^CHR^</v>
      </c>
    </row>
    <row r="24" spans="4:24" ht="14.5" x14ac:dyDescent="0.35">
      <c r="D24" t="s">
        <v>43</v>
      </c>
      <c r="H24" s="5"/>
      <c r="I24" t="s">
        <v>1007</v>
      </c>
      <c r="J24">
        <v>16</v>
      </c>
      <c r="M24" t="str">
        <f>IFERROR(VLOOKUP($H24,'Field Definitions'!$A$1:$S$31597,4),"")</f>
        <v/>
      </c>
      <c r="R24" t="str">
        <f>IF(IFERROR(VLOOKUP($H24,'Field Definitions'!$A$1:$S$31597,8),"")=0,"",IFERROR(VLOOKUP($H24,'Field Definitions'!$A$1:$S$31597,8),""))</f>
        <v/>
      </c>
      <c r="S24" t="str">
        <f>IF(IFERROR(VLOOKUP($H24,'Field Definitions'!$A$1:$S$31597,9),"")=0,"",IFERROR(VLOOKUP($H24,'Field Definitions'!$A$1:$S$31597,9),""))</f>
        <v/>
      </c>
      <c r="T24" t="str">
        <f>IF(IFERROR(VLOOKUP($H24,'Field Definitions'!$A$1:$S$31597,10),"")=0,"",IFERROR(VLOOKUP($H24,'Field Definitions'!$A$1:$S$31597,10),""))</f>
        <v/>
      </c>
      <c r="U24" t="str">
        <f>IF(IFERROR(VLOOKUP($H24,'Field Definitions'!$A$1:$S$31597,12),"")=0,"",IFERROR(VLOOKUP($H24,'Field Definitions'!$A$1:$S$31597,12),""))</f>
        <v/>
      </c>
      <c r="X24" t="str">
        <f t="shared" si="1"/>
        <v>;PHN^16^^</v>
      </c>
    </row>
    <row r="25" spans="4:24" ht="14.5" x14ac:dyDescent="0.35">
      <c r="H25" s="5"/>
      <c r="I25" t="s">
        <v>1008</v>
      </c>
      <c r="J25">
        <v>17</v>
      </c>
      <c r="L25" s="3" t="s">
        <v>416</v>
      </c>
      <c r="M25" t="s">
        <v>18</v>
      </c>
      <c r="N25">
        <v>1</v>
      </c>
      <c r="R25" t="str">
        <f>IF(IFERROR(VLOOKUP($H25,'Field Definitions'!$A$1:$S$31597,8),"")=0,"",IFERROR(VLOOKUP($H25,'Field Definitions'!$A$1:$S$31597,8),""))</f>
        <v/>
      </c>
      <c r="S25" t="str">
        <f>IF(IFERROR(VLOOKUP($H25,'Field Definitions'!$A$1:$S$31597,9),"")=0,"",IFERROR(VLOOKUP($H25,'Field Definitions'!$A$1:$S$31597,9),""))</f>
        <v/>
      </c>
      <c r="T25" t="str">
        <f>IF(IFERROR(VLOOKUP($H25,'Field Definitions'!$A$1:$S$31597,10),"")=0,"",IFERROR(VLOOKUP($H25,'Field Definitions'!$A$1:$S$31597,10),""))</f>
        <v/>
      </c>
      <c r="U25" t="str">
        <f>IF(IFERROR(VLOOKUP($H25,'Field Definitions'!$A$1:$S$31597,12),"")=0,"",IFERROR(VLOOKUP($H25,'Field Definitions'!$A$1:$S$31597,12),""))</f>
        <v/>
      </c>
    </row>
    <row r="26" spans="4:24" ht="29" x14ac:dyDescent="0.35">
      <c r="I26" t="s">
        <v>227</v>
      </c>
      <c r="J26">
        <v>18</v>
      </c>
      <c r="L26" s="3" t="s">
        <v>1009</v>
      </c>
      <c r="M26" t="s">
        <v>18</v>
      </c>
      <c r="R26" t="str">
        <f>IF(IFERROR(VLOOKUP($H26,'Field Definitions'!$A$1:$S$31597,8),"")=0,"",IFERROR(VLOOKUP($H26,'Field Definitions'!$A$1:$S$31597,8),""))</f>
        <v/>
      </c>
      <c r="S26" t="str">
        <f>IF(IFERROR(VLOOKUP($H26,'Field Definitions'!$A$1:$S$31597,9),"")=0,"",IFERROR(VLOOKUP($H26,'Field Definitions'!$A$1:$S$31597,9),""))</f>
        <v/>
      </c>
      <c r="T26" t="str">
        <f>IF(IFERROR(VLOOKUP($H26,'Field Definitions'!$A$1:$S$31597,10),"")=0,"",IFERROR(VLOOKUP($H26,'Field Definitions'!$A$1:$S$31597,10),""))</f>
        <v/>
      </c>
      <c r="U26" t="str">
        <f>IF(IFERROR(VLOOKUP($H26,'Field Definitions'!$A$1:$S$31597,12),"")=0,"",IFERROR(VLOOKUP($H26,'Field Definitions'!$A$1:$S$31597,12),""))</f>
        <v/>
      </c>
    </row>
    <row r="27" spans="4:24" ht="14.5" x14ac:dyDescent="0.35">
      <c r="M27" t="str">
        <f>IFERROR(VLOOKUP($H27,'Field Definitions'!$A$1:$S$31597,4),"")</f>
        <v/>
      </c>
      <c r="R27" t="str">
        <f>IF(IFERROR(VLOOKUP($H27,'Field Definitions'!$A$1:$S$31597,8),"")=0,"",IFERROR(VLOOKUP($H27,'Field Definitions'!$A$1:$S$31597,8),""))</f>
        <v/>
      </c>
      <c r="S27" t="str">
        <f>IF(IFERROR(VLOOKUP($H27,'Field Definitions'!$A$1:$S$31597,9),"")=0,"",IFERROR(VLOOKUP($H27,'Field Definitions'!$A$1:$S$31597,9),""))</f>
        <v/>
      </c>
      <c r="T27" t="str">
        <f>IF(IFERROR(VLOOKUP($H27,'Field Definitions'!$A$1:$S$31597,10),"")=0,"",IFERROR(VLOOKUP($H27,'Field Definitions'!$A$1:$S$31597,10),""))</f>
        <v/>
      </c>
      <c r="U27" t="str">
        <f>IF(IFERROR(VLOOKUP($H27,'Field Definitions'!$A$1:$S$31597,12),"")=0,"",IFERROR(VLOOKUP($H27,'Field Definitions'!$A$1:$S$31597,12),""))</f>
        <v/>
      </c>
    </row>
    <row r="28" spans="4:24" ht="14.5" x14ac:dyDescent="0.35">
      <c r="M28" t="str">
        <f>IFERROR(VLOOKUP($H28,'Field Definitions'!$A$1:$S$31597,4),"")</f>
        <v/>
      </c>
      <c r="O28" s="13"/>
      <c r="P28" s="13"/>
      <c r="Q28" s="13"/>
      <c r="R28" t="str">
        <f>IF(IFERROR(VLOOKUP($H28,'Field Definitions'!$A$1:$S$31597,8),"")=0,"",IFERROR(VLOOKUP($H28,'Field Definitions'!$A$1:$S$31597,8),""))</f>
        <v/>
      </c>
      <c r="S28" t="str">
        <f>IF(IFERROR(VLOOKUP($H28,'Field Definitions'!$A$1:$S$31597,9),"")=0,"",IFERROR(VLOOKUP($H28,'Field Definitions'!$A$1:$S$31597,9),""))</f>
        <v/>
      </c>
      <c r="T28" t="str">
        <f>IF(IFERROR(VLOOKUP($H28,'Field Definitions'!$A$1:$S$31597,10),"")=0,"",IFERROR(VLOOKUP($H28,'Field Definitions'!$A$1:$S$31597,10),""))</f>
        <v/>
      </c>
      <c r="U28" t="str">
        <f>IF(IFERROR(VLOOKUP($H28,'Field Definitions'!$A$1:$S$31597,12),"")=0,"",IFERROR(VLOOKUP($H28,'Field Definitions'!$A$1:$S$31597,12),""))</f>
        <v/>
      </c>
    </row>
    <row r="29" spans="4:24" ht="14.5" x14ac:dyDescent="0.35">
      <c r="H29" s="5"/>
      <c r="M29" t="str">
        <f>IFERROR(VLOOKUP($H29,'Field Definitions'!$A$1:$S$31597,4),"")</f>
        <v/>
      </c>
      <c r="R29" t="str">
        <f>IF(IFERROR(VLOOKUP($H29,'Field Definitions'!$A$1:$S$31597,8),"")=0,"",IFERROR(VLOOKUP($H29,'Field Definitions'!$A$1:$S$31597,8),""))</f>
        <v/>
      </c>
      <c r="S29" t="str">
        <f>IF(IFERROR(VLOOKUP($H29,'Field Definitions'!$A$1:$S$31597,9),"")=0,"",IFERROR(VLOOKUP($H29,'Field Definitions'!$A$1:$S$31597,9),""))</f>
        <v/>
      </c>
      <c r="T29" t="str">
        <f>IF(IFERROR(VLOOKUP($H29,'Field Definitions'!$A$1:$S$31597,10),"")=0,"",IFERROR(VLOOKUP($H29,'Field Definitions'!$A$1:$S$31597,10),""))</f>
        <v/>
      </c>
      <c r="U29" t="str">
        <f>IF(IFERROR(VLOOKUP($H29,'Field Definitions'!$A$1:$S$31597,12),"")=0,"",IFERROR(VLOOKUP($H29,'Field Definitions'!$A$1:$S$31597,12),""))</f>
        <v/>
      </c>
    </row>
    <row r="30" spans="4:24" ht="14.5" x14ac:dyDescent="0.35">
      <c r="H30" s="5"/>
      <c r="M30" t="str">
        <f>IFERROR(VLOOKUP($H30,'Field Definitions'!$A$1:$S$31597,4),"")</f>
        <v/>
      </c>
      <c r="R30" t="str">
        <f>IF(IFERROR(VLOOKUP($H30,'Field Definitions'!$A$1:$S$31597,8),"")=0,"",IFERROR(VLOOKUP($H30,'Field Definitions'!$A$1:$S$31597,8),""))</f>
        <v/>
      </c>
      <c r="S30" t="str">
        <f>IF(IFERROR(VLOOKUP($H30,'Field Definitions'!$A$1:$S$31597,9),"")=0,"",IFERROR(VLOOKUP($H30,'Field Definitions'!$A$1:$S$31597,9),""))</f>
        <v/>
      </c>
      <c r="T30" t="str">
        <f>IF(IFERROR(VLOOKUP($H30,'Field Definitions'!$A$1:$S$31597,10),"")=0,"",IFERROR(VLOOKUP($H30,'Field Definitions'!$A$1:$S$31597,10),""))</f>
        <v/>
      </c>
      <c r="U30" t="str">
        <f>IF(IFERROR(VLOOKUP($H30,'Field Definitions'!$A$1:$S$31597,12),"")=0,"",IFERROR(VLOOKUP($H30,'Field Definitions'!$A$1:$S$31597,12),""))</f>
        <v/>
      </c>
    </row>
    <row r="31" spans="4:24" ht="14.5" x14ac:dyDescent="0.35">
      <c r="H31" s="5"/>
      <c r="M31" t="str">
        <f>IFERROR(VLOOKUP($H31,'Field Definitions'!$A$1:$S$31597,4),"")</f>
        <v/>
      </c>
      <c r="R31" t="str">
        <f>IF(IFERROR(VLOOKUP($H31,'Field Definitions'!$A$1:$S$31597,8),"")=0,"",IFERROR(VLOOKUP($H31,'Field Definitions'!$A$1:$S$31597,8),""))</f>
        <v/>
      </c>
      <c r="S31" t="str">
        <f>IF(IFERROR(VLOOKUP($H31,'Field Definitions'!$A$1:$S$31597,9),"")=0,"",IFERROR(VLOOKUP($H31,'Field Definitions'!$A$1:$S$31597,9),""))</f>
        <v/>
      </c>
      <c r="T31" t="str">
        <f>IF(IFERROR(VLOOKUP($H31,'Field Definitions'!$A$1:$S$31597,10),"")=0,"",IFERROR(VLOOKUP($H31,'Field Definitions'!$A$1:$S$31597,10),""))</f>
        <v/>
      </c>
      <c r="U31" t="str">
        <f>IF(IFERROR(VLOOKUP($H31,'Field Definitions'!$A$1:$S$31597,12),"")=0,"",IFERROR(VLOOKUP($H31,'Field Definitions'!$A$1:$S$31597,12),""))</f>
        <v/>
      </c>
    </row>
    <row r="32" spans="4:24" ht="14.5" x14ac:dyDescent="0.35">
      <c r="H32" s="5"/>
      <c r="M32" t="str">
        <f>IFERROR(VLOOKUP($H32,'Field Definitions'!$A$1:$S$31597,4),"")</f>
        <v/>
      </c>
      <c r="R32" t="str">
        <f>IF(IFERROR(VLOOKUP($H32,'Field Definitions'!$A$1:$S$31597,8),"")=0,"",IFERROR(VLOOKUP($H32,'Field Definitions'!$A$1:$S$31597,8),""))</f>
        <v/>
      </c>
      <c r="S32" t="str">
        <f>IF(IFERROR(VLOOKUP($H32,'Field Definitions'!$A$1:$S$31597,9),"")=0,"",IFERROR(VLOOKUP($H32,'Field Definitions'!$A$1:$S$31597,9),""))</f>
        <v/>
      </c>
      <c r="T32" t="str">
        <f>IF(IFERROR(VLOOKUP($H32,'Field Definitions'!$A$1:$S$31597,10),"")=0,"",IFERROR(VLOOKUP($H32,'Field Definitions'!$A$1:$S$31597,10),""))</f>
        <v/>
      </c>
      <c r="U32" t="str">
        <f>IF(IFERROR(VLOOKUP($H32,'Field Definitions'!$A$1:$S$31597,12),"")=0,"",IFERROR(VLOOKUP($H32,'Field Definitions'!$A$1:$S$31597,12),""))</f>
        <v/>
      </c>
    </row>
    <row r="33" spans="8:21" ht="14.5" x14ac:dyDescent="0.35">
      <c r="H33" s="5"/>
      <c r="M33" t="str">
        <f>IFERROR(VLOOKUP($H33,'Field Definitions'!$A$1:$S$31597,4),"")</f>
        <v/>
      </c>
      <c r="R33" t="str">
        <f>IF(IFERROR(VLOOKUP($H33,'Field Definitions'!$A$1:$S$31597,8),"")=0,"",IFERROR(VLOOKUP($H33,'Field Definitions'!$A$1:$S$31597,8),""))</f>
        <v/>
      </c>
      <c r="S33" t="str">
        <f>IF(IFERROR(VLOOKUP($H33,'Field Definitions'!$A$1:$S$31597,9),"")=0,"",IFERROR(VLOOKUP($H33,'Field Definitions'!$A$1:$S$31597,9),""))</f>
        <v/>
      </c>
      <c r="T33" t="str">
        <f>IF(IFERROR(VLOOKUP($H33,'Field Definitions'!$A$1:$S$31597,10),"")=0,"",IFERROR(VLOOKUP($H33,'Field Definitions'!$A$1:$S$31597,10),""))</f>
        <v/>
      </c>
      <c r="U33" t="str">
        <f>IF(IFERROR(VLOOKUP($H33,'Field Definitions'!$A$1:$S$31597,12),"")=0,"",IFERROR(VLOOKUP($H33,'Field Definitions'!$A$1:$S$31597,12),""))</f>
        <v/>
      </c>
    </row>
    <row r="34" spans="8:21" ht="14.5" x14ac:dyDescent="0.35">
      <c r="H34" s="5"/>
      <c r="M34" t="str">
        <f>IFERROR(VLOOKUP($H34,'Field Definitions'!$A$1:$S$31597,4),"")</f>
        <v/>
      </c>
      <c r="R34" t="str">
        <f>IF(IFERROR(VLOOKUP($H34,'Field Definitions'!$A$1:$S$31597,8),"")=0,"",IFERROR(VLOOKUP($H34,'Field Definitions'!$A$1:$S$31597,8),""))</f>
        <v/>
      </c>
      <c r="S34" t="str">
        <f>IF(IFERROR(VLOOKUP($H34,'Field Definitions'!$A$1:$S$31597,9),"")=0,"",IFERROR(VLOOKUP($H34,'Field Definitions'!$A$1:$S$31597,9),""))</f>
        <v/>
      </c>
      <c r="T34" t="str">
        <f>IF(IFERROR(VLOOKUP($H34,'Field Definitions'!$A$1:$S$31597,10),"")=0,"",IFERROR(VLOOKUP($H34,'Field Definitions'!$A$1:$S$31597,10),""))</f>
        <v/>
      </c>
      <c r="U34" t="str">
        <f>IF(IFERROR(VLOOKUP($H34,'Field Definitions'!$A$1:$S$31597,12),"")=0,"",IFERROR(VLOOKUP($H34,'Field Definitions'!$A$1:$S$31597,12),""))</f>
        <v/>
      </c>
    </row>
    <row r="35" spans="8:21" ht="14.5" x14ac:dyDescent="0.35">
      <c r="M35" t="str">
        <f>IFERROR(VLOOKUP($H35,'Field Definitions'!$A$1:$S$31597,4),"")</f>
        <v/>
      </c>
      <c r="R35" t="str">
        <f>IF(IFERROR(VLOOKUP($H35,'Field Definitions'!$A$1:$S$31597,8),"")=0,"",IFERROR(VLOOKUP($H35,'Field Definitions'!$A$1:$S$31597,8),""))</f>
        <v/>
      </c>
      <c r="S35" t="str">
        <f>IF(IFERROR(VLOOKUP($H35,'Field Definitions'!$A$1:$S$31597,9),"")=0,"",IFERROR(VLOOKUP($H35,'Field Definitions'!$A$1:$S$31597,9),""))</f>
        <v/>
      </c>
      <c r="T35" t="str">
        <f>IF(IFERROR(VLOOKUP($H35,'Field Definitions'!$A$1:$S$31597,10),"")=0,"",IFERROR(VLOOKUP($H35,'Field Definitions'!$A$1:$S$31597,10),""))</f>
        <v/>
      </c>
      <c r="U35" t="str">
        <f>IF(IFERROR(VLOOKUP($H35,'Field Definitions'!$A$1:$S$31597,12),"")=0,"",IFERROR(VLOOKUP($H35,'Field Definitions'!$A$1:$S$31597,12),""))</f>
        <v/>
      </c>
    </row>
    <row r="36" spans="8:21" ht="14.5" x14ac:dyDescent="0.35">
      <c r="M36" t="str">
        <f>IFERROR(VLOOKUP($H36,'Field Definitions'!$A$1:$S$31597,4),"")</f>
        <v/>
      </c>
      <c r="R36" t="str">
        <f>IF(IFERROR(VLOOKUP($H36,'Field Definitions'!$A$1:$S$31597,8),"")=0,"",IFERROR(VLOOKUP($H36,'Field Definitions'!$A$1:$S$31597,8),""))</f>
        <v/>
      </c>
      <c r="S36" t="str">
        <f>IF(IFERROR(VLOOKUP($H36,'Field Definitions'!$A$1:$S$31597,9),"")=0,"",IFERROR(VLOOKUP($H36,'Field Definitions'!$A$1:$S$31597,9),""))</f>
        <v/>
      </c>
      <c r="T36" t="str">
        <f>IF(IFERROR(VLOOKUP($H36,'Field Definitions'!$A$1:$S$31597,10),"")=0,"",IFERROR(VLOOKUP($H36,'Field Definitions'!$A$1:$S$31597,10),""))</f>
        <v/>
      </c>
      <c r="U36" t="str">
        <f>IF(IFERROR(VLOOKUP($H36,'Field Definitions'!$A$1:$S$31597,12),"")=0,"",IFERROR(VLOOKUP($H36,'Field Definitions'!$A$1:$S$31597,12),""))</f>
        <v/>
      </c>
    </row>
    <row r="37" spans="8:21" ht="14.5" x14ac:dyDescent="0.35">
      <c r="M37" t="str">
        <f>IFERROR(VLOOKUP($H37,'Field Definitions'!$A$1:$S$31597,4),"")</f>
        <v/>
      </c>
      <c r="R37" t="str">
        <f>IF(IFERROR(VLOOKUP($H37,'Field Definitions'!$A$1:$S$31597,8),"")=0,"",IFERROR(VLOOKUP($H37,'Field Definitions'!$A$1:$S$31597,8),""))</f>
        <v/>
      </c>
      <c r="S37" t="str">
        <f>IF(IFERROR(VLOOKUP($H37,'Field Definitions'!$A$1:$S$31597,9),"")=0,"",IFERROR(VLOOKUP($H37,'Field Definitions'!$A$1:$S$31597,9),""))</f>
        <v/>
      </c>
      <c r="T37" t="str">
        <f>IF(IFERROR(VLOOKUP($H37,'Field Definitions'!$A$1:$S$31597,10),"")=0,"",IFERROR(VLOOKUP($H37,'Field Definitions'!$A$1:$S$31597,10),""))</f>
        <v/>
      </c>
      <c r="U37" t="str">
        <f>IF(IFERROR(VLOOKUP($H37,'Field Definitions'!$A$1:$S$31597,12),"")=0,"",IFERROR(VLOOKUP($H37,'Field Definitions'!$A$1:$S$31597,12),""))</f>
        <v/>
      </c>
    </row>
    <row r="38" spans="8:21" ht="14.5" x14ac:dyDescent="0.35">
      <c r="M38" t="str">
        <f>IFERROR(VLOOKUP($H38,'Field Definitions'!$A$1:$S$31597,4),"")</f>
        <v/>
      </c>
      <c r="R38" t="str">
        <f>IF(IFERROR(VLOOKUP($H38,'Field Definitions'!$A$1:$S$31597,8),"")=0,"",IFERROR(VLOOKUP($H38,'Field Definitions'!$A$1:$S$31597,8),""))</f>
        <v/>
      </c>
      <c r="S38" t="str">
        <f>IF(IFERROR(VLOOKUP($H38,'Field Definitions'!$A$1:$S$31597,9),"")=0,"",IFERROR(VLOOKUP($H38,'Field Definitions'!$A$1:$S$31597,9),""))</f>
        <v/>
      </c>
      <c r="T38" t="str">
        <f>IF(IFERROR(VLOOKUP($H38,'Field Definitions'!$A$1:$S$31597,10),"")=0,"",IFERROR(VLOOKUP($H38,'Field Definitions'!$A$1:$S$31597,10),""))</f>
        <v/>
      </c>
      <c r="U38" t="str">
        <f>IF(IFERROR(VLOOKUP($H38,'Field Definitions'!$A$1:$S$31597,12),"")=0,"",IFERROR(VLOOKUP($H38,'Field Definitions'!$A$1:$S$31597,12),""))</f>
        <v/>
      </c>
    </row>
    <row r="39" spans="8:21" ht="14.5" x14ac:dyDescent="0.35">
      <c r="M39" t="str">
        <f>IFERROR(VLOOKUP($H39,'Field Definitions'!$A$1:$S$31597,4),"")</f>
        <v/>
      </c>
      <c r="R39" t="str">
        <f>IF(IFERROR(VLOOKUP($H39,'Field Definitions'!$A$1:$S$31597,8),"")=0,"",IFERROR(VLOOKUP($H39,'Field Definitions'!$A$1:$S$31597,8),""))</f>
        <v/>
      </c>
      <c r="S39" t="str">
        <f>IF(IFERROR(VLOOKUP($H39,'Field Definitions'!$A$1:$S$31597,9),"")=0,"",IFERROR(VLOOKUP($H39,'Field Definitions'!$A$1:$S$31597,9),""))</f>
        <v/>
      </c>
      <c r="T39" t="str">
        <f>IF(IFERROR(VLOOKUP($H39,'Field Definitions'!$A$1:$S$31597,10),"")=0,"",IFERROR(VLOOKUP($H39,'Field Definitions'!$A$1:$S$31597,10),""))</f>
        <v/>
      </c>
      <c r="U39" t="str">
        <f>IF(IFERROR(VLOOKUP($H39,'Field Definitions'!$A$1:$S$31597,12),"")=0,"",IFERROR(VLOOKUP($H39,'Field Definitions'!$A$1:$S$31597,12),""))</f>
        <v/>
      </c>
    </row>
    <row r="40" spans="8:21" ht="14.5" x14ac:dyDescent="0.35">
      <c r="M40" t="str">
        <f>IFERROR(VLOOKUP($H40,'Field Definitions'!$A$1:$S$31597,4),"")</f>
        <v/>
      </c>
      <c r="R40" t="str">
        <f>IF(IFERROR(VLOOKUP($H40,'Field Definitions'!$A$1:$S$31597,8),"")=0,"",IFERROR(VLOOKUP($H40,'Field Definitions'!$A$1:$S$31597,8),""))</f>
        <v/>
      </c>
      <c r="S40" t="str">
        <f>IF(IFERROR(VLOOKUP($H40,'Field Definitions'!$A$1:$S$31597,9),"")=0,"",IFERROR(VLOOKUP($H40,'Field Definitions'!$A$1:$S$31597,9),""))</f>
        <v/>
      </c>
      <c r="T40" t="str">
        <f>IF(IFERROR(VLOOKUP($H40,'Field Definitions'!$A$1:$S$31597,10),"")=0,"",IFERROR(VLOOKUP($H40,'Field Definitions'!$A$1:$S$31597,10),""))</f>
        <v/>
      </c>
      <c r="U40" t="str">
        <f>IF(IFERROR(VLOOKUP($H40,'Field Definitions'!$A$1:$S$31597,12),"")=0,"",IFERROR(VLOOKUP($H40,'Field Definitions'!$A$1:$S$31597,12),""))</f>
        <v/>
      </c>
    </row>
    <row r="41" spans="8:21" ht="14.5" x14ac:dyDescent="0.35">
      <c r="H41" s="5"/>
      <c r="M41" t="str">
        <f>IFERROR(VLOOKUP($H41,'Field Definitions'!$A$1:$S$31597,4),"")</f>
        <v/>
      </c>
      <c r="R41" t="str">
        <f>IF(IFERROR(VLOOKUP($H41,'Field Definitions'!$A$1:$S$31597,8),"")=0,"",IFERROR(VLOOKUP($H41,'Field Definitions'!$A$1:$S$31597,8),""))</f>
        <v/>
      </c>
      <c r="S41" t="str">
        <f>IF(IFERROR(VLOOKUP($H41,'Field Definitions'!$A$1:$S$31597,9),"")=0,"",IFERROR(VLOOKUP($H41,'Field Definitions'!$A$1:$S$31597,9),""))</f>
        <v/>
      </c>
      <c r="T41" t="str">
        <f>IF(IFERROR(VLOOKUP($H41,'Field Definitions'!$A$1:$S$31597,10),"")=0,"",IFERROR(VLOOKUP($H41,'Field Definitions'!$A$1:$S$31597,10),""))</f>
        <v/>
      </c>
      <c r="U41" t="str">
        <f>IF(IFERROR(VLOOKUP($H41,'Field Definitions'!$A$1:$S$31597,12),"")=0,"",IFERROR(VLOOKUP($H41,'Field Definitions'!$A$1:$S$31597,12),""))</f>
        <v/>
      </c>
    </row>
    <row r="42" spans="8:21" ht="14.5" x14ac:dyDescent="0.35">
      <c r="M42" t="str">
        <f>IFERROR(VLOOKUP($H42,'Field Definitions'!$A$1:$S$31597,4),"")</f>
        <v/>
      </c>
      <c r="R42" t="str">
        <f>IF(IFERROR(VLOOKUP($H42,'Field Definitions'!$A$1:$S$31597,8),"")=0,"",IFERROR(VLOOKUP($H42,'Field Definitions'!$A$1:$S$31597,8),""))</f>
        <v/>
      </c>
      <c r="S42" t="str">
        <f>IF(IFERROR(VLOOKUP($H42,'Field Definitions'!$A$1:$S$31597,9),"")=0,"",IFERROR(VLOOKUP($H42,'Field Definitions'!$A$1:$S$31597,9),""))</f>
        <v/>
      </c>
      <c r="T42" t="str">
        <f>IF(IFERROR(VLOOKUP($H42,'Field Definitions'!$A$1:$S$31597,10),"")=0,"",IFERROR(VLOOKUP($H42,'Field Definitions'!$A$1:$S$31597,10),""))</f>
        <v/>
      </c>
      <c r="U42" t="str">
        <f>IF(IFERROR(VLOOKUP($H42,'Field Definitions'!$A$1:$S$31597,12),"")=0,"",IFERROR(VLOOKUP($H42,'Field Definitions'!$A$1:$S$31597,12),""))</f>
        <v/>
      </c>
    </row>
    <row r="43" spans="8:21" ht="14.5" x14ac:dyDescent="0.35">
      <c r="M43" t="str">
        <f>IFERROR(VLOOKUP($H43,'Field Definitions'!$A$1:$S$31597,4),"")</f>
        <v/>
      </c>
      <c r="R43" t="str">
        <f>IF(IFERROR(VLOOKUP($H43,'Field Definitions'!$A$1:$S$31597,8),"")=0,"",IFERROR(VLOOKUP($H43,'Field Definitions'!$A$1:$S$31597,8),""))</f>
        <v/>
      </c>
      <c r="S43" t="str">
        <f>IF(IFERROR(VLOOKUP($H43,'Field Definitions'!$A$1:$S$31597,9),"")=0,"",IFERROR(VLOOKUP($H43,'Field Definitions'!$A$1:$S$31597,9),""))</f>
        <v/>
      </c>
      <c r="T43" t="str">
        <f>IF(IFERROR(VLOOKUP($H43,'Field Definitions'!$A$1:$S$31597,10),"")=0,"",IFERROR(VLOOKUP($H43,'Field Definitions'!$A$1:$S$31597,10),""))</f>
        <v/>
      </c>
      <c r="U43" t="str">
        <f>IF(IFERROR(VLOOKUP($H43,'Field Definitions'!$A$1:$S$31597,12),"")=0,"",IFERROR(VLOOKUP($H43,'Field Definitions'!$A$1:$S$31597,12),""))</f>
        <v/>
      </c>
    </row>
    <row r="44" spans="8:21" ht="14.5" x14ac:dyDescent="0.35">
      <c r="M44" t="str">
        <f>IFERROR(VLOOKUP($H44,'Field Definitions'!$A$1:$S$31597,4),"")</f>
        <v/>
      </c>
      <c r="R44" t="str">
        <f>IF(IFERROR(VLOOKUP($H44,'Field Definitions'!$A$1:$S$31597,8),"")=0,"",IFERROR(VLOOKUP($H44,'Field Definitions'!$A$1:$S$31597,8),""))</f>
        <v/>
      </c>
      <c r="S44" t="str">
        <f>IF(IFERROR(VLOOKUP($H44,'Field Definitions'!$A$1:$S$31597,9),"")=0,"",IFERROR(VLOOKUP($H44,'Field Definitions'!$A$1:$S$31597,9),""))</f>
        <v/>
      </c>
      <c r="T44" t="str">
        <f>IF(IFERROR(VLOOKUP($H44,'Field Definitions'!$A$1:$S$31597,10),"")=0,"",IFERROR(VLOOKUP($H44,'Field Definitions'!$A$1:$S$31597,10),""))</f>
        <v/>
      </c>
      <c r="U44" t="str">
        <f>IF(IFERROR(VLOOKUP($H44,'Field Definitions'!$A$1:$S$31597,12),"")=0,"",IFERROR(VLOOKUP($H44,'Field Definitions'!$A$1:$S$31597,12),""))</f>
        <v/>
      </c>
    </row>
    <row r="45" spans="8:21" ht="14.5" x14ac:dyDescent="0.35">
      <c r="M45" t="str">
        <f>IFERROR(VLOOKUP($H45,'Field Definitions'!$A$1:$S$31597,4),"")</f>
        <v/>
      </c>
      <c r="R45" t="str">
        <f>IF(IFERROR(VLOOKUP($H45,'Field Definitions'!$A$1:$S$31597,8),"")=0,"",IFERROR(VLOOKUP($H45,'Field Definitions'!$A$1:$S$31597,8),""))</f>
        <v/>
      </c>
      <c r="S45" t="str">
        <f>IF(IFERROR(VLOOKUP($H45,'Field Definitions'!$A$1:$S$31597,9),"")=0,"",IFERROR(VLOOKUP($H45,'Field Definitions'!$A$1:$S$31597,9),""))</f>
        <v/>
      </c>
      <c r="T45" t="str">
        <f>IF(IFERROR(VLOOKUP($H45,'Field Definitions'!$A$1:$S$31597,10),"")=0,"",IFERROR(VLOOKUP($H45,'Field Definitions'!$A$1:$S$31597,10),""))</f>
        <v/>
      </c>
      <c r="U45" t="str">
        <f>IF(IFERROR(VLOOKUP($H45,'Field Definitions'!$A$1:$S$31597,12),"")=0,"",IFERROR(VLOOKUP($H45,'Field Definitions'!$A$1:$S$31597,12),""))</f>
        <v/>
      </c>
    </row>
    <row r="46" spans="8:21" ht="14.5" x14ac:dyDescent="0.35">
      <c r="M46" t="str">
        <f>IFERROR(VLOOKUP($H46,'Field Definitions'!$A$1:$S$31597,4),"")</f>
        <v/>
      </c>
      <c r="R46" t="str">
        <f>IF(IFERROR(VLOOKUP($H46,'Field Definitions'!$A$1:$S$31597,8),"")=0,"",IFERROR(VLOOKUP($H46,'Field Definitions'!$A$1:$S$31597,8),""))</f>
        <v/>
      </c>
      <c r="S46" t="str">
        <f>IF(IFERROR(VLOOKUP($H46,'Field Definitions'!$A$1:$S$31597,9),"")=0,"",IFERROR(VLOOKUP($H46,'Field Definitions'!$A$1:$S$31597,9),""))</f>
        <v/>
      </c>
      <c r="T46" t="str">
        <f>IF(IFERROR(VLOOKUP($H46,'Field Definitions'!$A$1:$S$31597,10),"")=0,"",IFERROR(VLOOKUP($H46,'Field Definitions'!$A$1:$S$31597,10),""))</f>
        <v/>
      </c>
      <c r="U46" t="str">
        <f>IF(IFERROR(VLOOKUP($H46,'Field Definitions'!$A$1:$S$31597,12),"")=0,"",IFERROR(VLOOKUP($H46,'Field Definitions'!$A$1:$S$31597,12),""))</f>
        <v/>
      </c>
    </row>
    <row r="47" spans="8:21" ht="14.5" x14ac:dyDescent="0.35">
      <c r="M47" t="str">
        <f>IFERROR(VLOOKUP($H47,'Field Definitions'!$A$1:$S$31597,4),"")</f>
        <v/>
      </c>
      <c r="R47" t="str">
        <f>IF(IFERROR(VLOOKUP($H47,'Field Definitions'!$A$1:$S$31597,8),"")=0,"",IFERROR(VLOOKUP($H47,'Field Definitions'!$A$1:$S$31597,8),""))</f>
        <v/>
      </c>
      <c r="S47" t="str">
        <f>IF(IFERROR(VLOOKUP($H47,'Field Definitions'!$A$1:$S$31597,9),"")=0,"",IFERROR(VLOOKUP($H47,'Field Definitions'!$A$1:$S$31597,9),""))</f>
        <v/>
      </c>
      <c r="T47" t="str">
        <f>IF(IFERROR(VLOOKUP($H47,'Field Definitions'!$A$1:$S$31597,10),"")=0,"",IFERROR(VLOOKUP($H47,'Field Definitions'!$A$1:$S$31597,10),""))</f>
        <v/>
      </c>
      <c r="U47" t="str">
        <f>IF(IFERROR(VLOOKUP($H47,'Field Definitions'!$A$1:$S$31597,12),"")=0,"",IFERROR(VLOOKUP($H47,'Field Definitions'!$A$1:$S$31597,12),""))</f>
        <v/>
      </c>
    </row>
    <row r="48" spans="8:21" ht="14.5" x14ac:dyDescent="0.35">
      <c r="M48" t="str">
        <f>IFERROR(VLOOKUP($H48,'Field Definitions'!$A$1:$S$31597,4),"")</f>
        <v/>
      </c>
      <c r="R48" t="str">
        <f>IF(IFERROR(VLOOKUP($H48,'Field Definitions'!$A$1:$S$31597,8),"")=0,"",IFERROR(VLOOKUP($H48,'Field Definitions'!$A$1:$S$31597,8),""))</f>
        <v/>
      </c>
      <c r="S48" t="str">
        <f>IF(IFERROR(VLOOKUP($H48,'Field Definitions'!$A$1:$S$31597,9),"")=0,"",IFERROR(VLOOKUP($H48,'Field Definitions'!$A$1:$S$31597,9),""))</f>
        <v/>
      </c>
      <c r="T48" t="str">
        <f>IF(IFERROR(VLOOKUP($H48,'Field Definitions'!$A$1:$S$31597,10),"")=0,"",IFERROR(VLOOKUP($H48,'Field Definitions'!$A$1:$S$31597,10),""))</f>
        <v/>
      </c>
      <c r="U48" t="str">
        <f>IF(IFERROR(VLOOKUP($H48,'Field Definitions'!$A$1:$S$31597,12),"")=0,"",IFERROR(VLOOKUP($H48,'Field Definitions'!$A$1:$S$31597,12),""))</f>
        <v/>
      </c>
    </row>
    <row r="49" spans="8:21" ht="14.5" x14ac:dyDescent="0.35">
      <c r="M49" t="str">
        <f>IFERROR(VLOOKUP($H49,'Field Definitions'!$A$1:$S$31597,4),"")</f>
        <v/>
      </c>
      <c r="R49" t="str">
        <f>IF(IFERROR(VLOOKUP($H49,'Field Definitions'!$A$1:$S$31597,8),"")=0,"",IFERROR(VLOOKUP($H49,'Field Definitions'!$A$1:$S$31597,8),""))</f>
        <v/>
      </c>
      <c r="S49" t="str">
        <f>IF(IFERROR(VLOOKUP($H49,'Field Definitions'!$A$1:$S$31597,9),"")=0,"",IFERROR(VLOOKUP($H49,'Field Definitions'!$A$1:$S$31597,9),""))</f>
        <v/>
      </c>
      <c r="T49" t="str">
        <f>IF(IFERROR(VLOOKUP($H49,'Field Definitions'!$A$1:$S$31597,10),"")=0,"",IFERROR(VLOOKUP($H49,'Field Definitions'!$A$1:$S$31597,10),""))</f>
        <v/>
      </c>
      <c r="U49" t="str">
        <f>IF(IFERROR(VLOOKUP($H49,'Field Definitions'!$A$1:$S$31597,12),"")=0,"",IFERROR(VLOOKUP($H49,'Field Definitions'!$A$1:$S$31597,12),""))</f>
        <v/>
      </c>
    </row>
    <row r="50" spans="8:21" ht="14.5" x14ac:dyDescent="0.35">
      <c r="M50" t="str">
        <f>IFERROR(VLOOKUP($H50,'Field Definitions'!$A$1:$S$31597,4),"")</f>
        <v/>
      </c>
      <c r="R50" t="str">
        <f>IF(IFERROR(VLOOKUP($H50,'Field Definitions'!$A$1:$S$31597,8),"")=0,"",IFERROR(VLOOKUP($H50,'Field Definitions'!$A$1:$S$31597,8),""))</f>
        <v/>
      </c>
      <c r="S50" t="str">
        <f>IF(IFERROR(VLOOKUP($H50,'Field Definitions'!$A$1:$S$31597,9),"")=0,"",IFERROR(VLOOKUP($H50,'Field Definitions'!$A$1:$S$31597,9),""))</f>
        <v/>
      </c>
      <c r="T50" t="str">
        <f>IF(IFERROR(VLOOKUP($H50,'Field Definitions'!$A$1:$S$31597,10),"")=0,"",IFERROR(VLOOKUP($H50,'Field Definitions'!$A$1:$S$31597,10),""))</f>
        <v/>
      </c>
      <c r="U50" t="str">
        <f>IF(IFERROR(VLOOKUP($H50,'Field Definitions'!$A$1:$S$31597,12),"")=0,"",IFERROR(VLOOKUP($H50,'Field Definitions'!$A$1:$S$31597,12),""))</f>
        <v/>
      </c>
    </row>
    <row r="51" spans="8:21" ht="14.5" x14ac:dyDescent="0.35">
      <c r="H51" s="5"/>
      <c r="M51" t="str">
        <f>IFERROR(VLOOKUP($H51,'Field Definitions'!$A$1:$S$31597,4),"")</f>
        <v/>
      </c>
      <c r="N51" s="2"/>
      <c r="R51" t="str">
        <f>IF(IFERROR(VLOOKUP($H51,'Field Definitions'!$A$1:$S$31597,8),"")=0,"",IFERROR(VLOOKUP($H51,'Field Definitions'!$A$1:$S$31597,8),""))</f>
        <v/>
      </c>
      <c r="S51" t="str">
        <f>IF(IFERROR(VLOOKUP($H51,'Field Definitions'!$A$1:$S$31597,9),"")=0,"",IFERROR(VLOOKUP($H51,'Field Definitions'!$A$1:$S$31597,9),""))</f>
        <v/>
      </c>
      <c r="T51" t="str">
        <f>IF(IFERROR(VLOOKUP($H51,'Field Definitions'!$A$1:$S$31597,10),"")=0,"",IFERROR(VLOOKUP($H51,'Field Definitions'!$A$1:$S$31597,10),""))</f>
        <v/>
      </c>
      <c r="U51" t="str">
        <f>IF(IFERROR(VLOOKUP($H51,'Field Definitions'!$A$1:$S$31597,12),"")=0,"",IFERROR(VLOOKUP($H51,'Field Definitions'!$A$1:$S$31597,12),""))</f>
        <v/>
      </c>
    </row>
    <row r="52" spans="8:21" ht="14.5" x14ac:dyDescent="0.35">
      <c r="H52" s="2"/>
      <c r="M52" t="str">
        <f>IFERROR(VLOOKUP($H52,'Field Definitions'!$A$1:$S$31597,4),"")</f>
        <v/>
      </c>
      <c r="R52" t="str">
        <f>IF(IFERROR(VLOOKUP($H52,'Field Definitions'!$A$1:$S$31597,8),"")=0,"",IFERROR(VLOOKUP($H52,'Field Definitions'!$A$1:$S$31597,8),""))</f>
        <v/>
      </c>
      <c r="S52" t="str">
        <f>IF(IFERROR(VLOOKUP($H52,'Field Definitions'!$A$1:$S$31597,9),"")=0,"",IFERROR(VLOOKUP($H52,'Field Definitions'!$A$1:$S$31597,9),""))</f>
        <v/>
      </c>
      <c r="T52" t="str">
        <f>IF(IFERROR(VLOOKUP($H52,'Field Definitions'!$A$1:$S$31597,10),"")=0,"",IFERROR(VLOOKUP($H52,'Field Definitions'!$A$1:$S$31597,10),""))</f>
        <v/>
      </c>
      <c r="U52" t="str">
        <f>IF(IFERROR(VLOOKUP($H52,'Field Definitions'!$A$1:$S$31597,12),"")=0,"",IFERROR(VLOOKUP($H52,'Field Definitions'!$A$1:$S$31597,12),""))</f>
        <v/>
      </c>
    </row>
    <row r="53" spans="8:21" ht="14.5" x14ac:dyDescent="0.35">
      <c r="M53" t="str">
        <f>IFERROR(VLOOKUP($H53,'Field Definitions'!$A$1:$S$31597,4),"")</f>
        <v/>
      </c>
      <c r="R53" t="str">
        <f>IF(IFERROR(VLOOKUP($H53,'Field Definitions'!$A$1:$S$31597,8),"")=0,"",IFERROR(VLOOKUP($H53,'Field Definitions'!$A$1:$S$31597,8),""))</f>
        <v/>
      </c>
      <c r="S53" t="str">
        <f>IF(IFERROR(VLOOKUP($H53,'Field Definitions'!$A$1:$S$31597,9),"")=0,"",IFERROR(VLOOKUP($H53,'Field Definitions'!$A$1:$S$31597,9),""))</f>
        <v/>
      </c>
      <c r="T53" t="str">
        <f>IF(IFERROR(VLOOKUP($H53,'Field Definitions'!$A$1:$S$31597,10),"")=0,"",IFERROR(VLOOKUP($H53,'Field Definitions'!$A$1:$S$31597,10),""))</f>
        <v/>
      </c>
      <c r="U53" t="str">
        <f>IF(IFERROR(VLOOKUP($H53,'Field Definitions'!$A$1:$S$31597,12),"")=0,"",IFERROR(VLOOKUP($H53,'Field Definitions'!$A$1:$S$31597,12),""))</f>
        <v/>
      </c>
    </row>
    <row r="54" spans="8:21" ht="14.5" x14ac:dyDescent="0.35">
      <c r="M54" t="str">
        <f>IFERROR(VLOOKUP($H54,'Field Definitions'!$A$1:$S$31597,4),"")</f>
        <v/>
      </c>
      <c r="R54" t="str">
        <f>IF(IFERROR(VLOOKUP($H54,'Field Definitions'!$A$1:$S$31597,8),"")=0,"",IFERROR(VLOOKUP($H54,'Field Definitions'!$A$1:$S$31597,8),""))</f>
        <v/>
      </c>
      <c r="S54" t="str">
        <f>IF(IFERROR(VLOOKUP($H54,'Field Definitions'!$A$1:$S$31597,9),"")=0,"",IFERROR(VLOOKUP($H54,'Field Definitions'!$A$1:$S$31597,9),""))</f>
        <v/>
      </c>
      <c r="T54" t="str">
        <f>IF(IFERROR(VLOOKUP($H54,'Field Definitions'!$A$1:$S$31597,10),"")=0,"",IFERROR(VLOOKUP($H54,'Field Definitions'!$A$1:$S$31597,10),""))</f>
        <v/>
      </c>
      <c r="U54" t="str">
        <f>IF(IFERROR(VLOOKUP($H54,'Field Definitions'!$A$1:$S$31597,12),"")=0,"",IFERROR(VLOOKUP($H54,'Field Definitions'!$A$1:$S$31597,12),""))</f>
        <v/>
      </c>
    </row>
    <row r="55" spans="8:21" ht="14.5" x14ac:dyDescent="0.35">
      <c r="M55" t="str">
        <f>IFERROR(VLOOKUP($H55,'Field Definitions'!$A$1:$S$31597,4),"")</f>
        <v/>
      </c>
      <c r="R55" t="str">
        <f>IF(IFERROR(VLOOKUP($H55,'Field Definitions'!$A$1:$S$31597,8),"")=0,"",IFERROR(VLOOKUP($H55,'Field Definitions'!$A$1:$S$31597,8),""))</f>
        <v/>
      </c>
      <c r="S55" t="str">
        <f>IF(IFERROR(VLOOKUP($H55,'Field Definitions'!$A$1:$S$31597,9),"")=0,"",IFERROR(VLOOKUP($H55,'Field Definitions'!$A$1:$S$31597,9),""))</f>
        <v/>
      </c>
      <c r="T55" t="str">
        <f>IF(IFERROR(VLOOKUP($H55,'Field Definitions'!$A$1:$S$31597,10),"")=0,"",IFERROR(VLOOKUP($H55,'Field Definitions'!$A$1:$S$31597,10),""))</f>
        <v/>
      </c>
      <c r="U55" t="str">
        <f>IF(IFERROR(VLOOKUP($H55,'Field Definitions'!$A$1:$S$31597,12),"")=0,"",IFERROR(VLOOKUP($H55,'Field Definitions'!$A$1:$S$31597,12),""))</f>
        <v/>
      </c>
    </row>
    <row r="56" spans="8:21" ht="14.5" x14ac:dyDescent="0.35">
      <c r="M56" t="str">
        <f>IFERROR(VLOOKUP($H56,'Field Definitions'!$A$1:$S$31597,4),"")</f>
        <v/>
      </c>
      <c r="R56" t="str">
        <f>IF(IFERROR(VLOOKUP($H56,'Field Definitions'!$A$1:$S$31597,8),"")=0,"",IFERROR(VLOOKUP($H56,'Field Definitions'!$A$1:$S$31597,8),""))</f>
        <v/>
      </c>
      <c r="S56" t="str">
        <f>IF(IFERROR(VLOOKUP($H56,'Field Definitions'!$A$1:$S$31597,9),"")=0,"",IFERROR(VLOOKUP($H56,'Field Definitions'!$A$1:$S$31597,9),""))</f>
        <v/>
      </c>
      <c r="T56" t="str">
        <f>IF(IFERROR(VLOOKUP($H56,'Field Definitions'!$A$1:$S$31597,10),"")=0,"",IFERROR(VLOOKUP($H56,'Field Definitions'!$A$1:$S$31597,10),""))</f>
        <v/>
      </c>
      <c r="U56" t="str">
        <f>IF(IFERROR(VLOOKUP($H56,'Field Definitions'!$A$1:$S$31597,12),"")=0,"",IFERROR(VLOOKUP($H56,'Field Definitions'!$A$1:$S$31597,12),""))</f>
        <v/>
      </c>
    </row>
    <row r="57" spans="8:21" ht="14.5" x14ac:dyDescent="0.35">
      <c r="M57" t="str">
        <f>IFERROR(VLOOKUP($H57,'Field Definitions'!$A$1:$S$31597,4),"")</f>
        <v/>
      </c>
      <c r="R57" t="str">
        <f>IF(IFERROR(VLOOKUP($H57,'Field Definitions'!$A$1:$S$31597,8),"")=0,"",IFERROR(VLOOKUP($H57,'Field Definitions'!$A$1:$S$31597,8),""))</f>
        <v/>
      </c>
      <c r="S57" t="str">
        <f>IF(IFERROR(VLOOKUP($H57,'Field Definitions'!$A$1:$S$31597,9),"")=0,"",IFERROR(VLOOKUP($H57,'Field Definitions'!$A$1:$S$31597,9),""))</f>
        <v/>
      </c>
      <c r="T57" t="str">
        <f>IF(IFERROR(VLOOKUP($H57,'Field Definitions'!$A$1:$S$31597,10),"")=0,"",IFERROR(VLOOKUP($H57,'Field Definitions'!$A$1:$S$31597,10),""))</f>
        <v/>
      </c>
      <c r="U57" t="str">
        <f>IF(IFERROR(VLOOKUP($H57,'Field Definitions'!$A$1:$S$31597,12),"")=0,"",IFERROR(VLOOKUP($H57,'Field Definitions'!$A$1:$S$31597,12),""))</f>
        <v/>
      </c>
    </row>
    <row r="58" spans="8:21" ht="14.5" x14ac:dyDescent="0.35">
      <c r="M58" t="str">
        <f>IFERROR(VLOOKUP($H58,'Field Definitions'!$A$1:$S$31597,4),"")</f>
        <v/>
      </c>
      <c r="R58" t="str">
        <f>IF(IFERROR(VLOOKUP($H58,'Field Definitions'!$A$1:$S$31597,8),"")=0,"",IFERROR(VLOOKUP($H58,'Field Definitions'!$A$1:$S$31597,8),""))</f>
        <v/>
      </c>
      <c r="S58" t="str">
        <f>IF(IFERROR(VLOOKUP($H58,'Field Definitions'!$A$1:$S$31597,9),"")=0,"",IFERROR(VLOOKUP($H58,'Field Definitions'!$A$1:$S$31597,9),""))</f>
        <v/>
      </c>
      <c r="T58" t="str">
        <f>IF(IFERROR(VLOOKUP($H58,'Field Definitions'!$A$1:$S$31597,10),"")=0,"",IFERROR(VLOOKUP($H58,'Field Definitions'!$A$1:$S$31597,10),""))</f>
        <v/>
      </c>
      <c r="U58" t="str">
        <f>IF(IFERROR(VLOOKUP($H58,'Field Definitions'!$A$1:$S$31597,12),"")=0,"",IFERROR(VLOOKUP($H58,'Field Definitions'!$A$1:$S$31597,12),""))</f>
        <v/>
      </c>
    </row>
    <row r="59" spans="8:21" ht="14.5" x14ac:dyDescent="0.35">
      <c r="M59" t="str">
        <f>IFERROR(VLOOKUP($H59,'Field Definitions'!$A$1:$S$31597,4),"")</f>
        <v/>
      </c>
      <c r="R59" t="str">
        <f>IF(IFERROR(VLOOKUP($H59,'Field Definitions'!$A$1:$S$31597,8),"")=0,"",IFERROR(VLOOKUP($H59,'Field Definitions'!$A$1:$S$31597,8),""))</f>
        <v/>
      </c>
      <c r="S59" t="str">
        <f>IF(IFERROR(VLOOKUP($H59,'Field Definitions'!$A$1:$S$31597,9),"")=0,"",IFERROR(VLOOKUP($H59,'Field Definitions'!$A$1:$S$31597,9),""))</f>
        <v/>
      </c>
      <c r="T59" t="str">
        <f>IF(IFERROR(VLOOKUP($H59,'Field Definitions'!$A$1:$S$31597,10),"")=0,"",IFERROR(VLOOKUP($H59,'Field Definitions'!$A$1:$S$31597,10),""))</f>
        <v/>
      </c>
      <c r="U59" t="str">
        <f>IF(IFERROR(VLOOKUP($H59,'Field Definitions'!$A$1:$S$31597,12),"")=0,"",IFERROR(VLOOKUP($H59,'Field Definitions'!$A$1:$S$31597,12),""))</f>
        <v/>
      </c>
    </row>
    <row r="60" spans="8:21" ht="14.5" x14ac:dyDescent="0.35">
      <c r="M60" t="str">
        <f>IFERROR(VLOOKUP($H60,'Field Definitions'!$A$1:$S$31597,4),"")</f>
        <v/>
      </c>
      <c r="R60" t="str">
        <f>IF(IFERROR(VLOOKUP($H60,'Field Definitions'!$A$1:$S$31597,8),"")=0,"",IFERROR(VLOOKUP($H60,'Field Definitions'!$A$1:$S$31597,8),""))</f>
        <v/>
      </c>
      <c r="S60" t="str">
        <f>IF(IFERROR(VLOOKUP($H60,'Field Definitions'!$A$1:$S$31597,9),"")=0,"",IFERROR(VLOOKUP($H60,'Field Definitions'!$A$1:$S$31597,9),""))</f>
        <v/>
      </c>
      <c r="T60" t="str">
        <f>IF(IFERROR(VLOOKUP($H60,'Field Definitions'!$A$1:$S$31597,10),"")=0,"",IFERROR(VLOOKUP($H60,'Field Definitions'!$A$1:$S$31597,10),""))</f>
        <v/>
      </c>
      <c r="U60" t="str">
        <f>IF(IFERROR(VLOOKUP($H60,'Field Definitions'!$A$1:$S$31597,12),"")=0,"",IFERROR(VLOOKUP($H60,'Field Definitions'!$A$1:$S$31597,12),""))</f>
        <v/>
      </c>
    </row>
    <row r="61" spans="8:21" ht="14.5" x14ac:dyDescent="0.35">
      <c r="M61" t="str">
        <f>IFERROR(VLOOKUP($H61,'Field Definitions'!$A$1:$S$31597,4),"")</f>
        <v/>
      </c>
      <c r="R61" t="str">
        <f>IF(IFERROR(VLOOKUP($H61,'Field Definitions'!$A$1:$S$31597,8),"")=0,"",IFERROR(VLOOKUP($H61,'Field Definitions'!$A$1:$S$31597,8),""))</f>
        <v/>
      </c>
      <c r="S61" t="str">
        <f>IF(IFERROR(VLOOKUP($H61,'Field Definitions'!$A$1:$S$31597,9),"")=0,"",IFERROR(VLOOKUP($H61,'Field Definitions'!$A$1:$S$31597,9),""))</f>
        <v/>
      </c>
      <c r="T61" t="str">
        <f>IF(IFERROR(VLOOKUP($H61,'Field Definitions'!$A$1:$S$31597,10),"")=0,"",IFERROR(VLOOKUP($H61,'Field Definitions'!$A$1:$S$31597,10),""))</f>
        <v/>
      </c>
      <c r="U61" t="str">
        <f>IF(IFERROR(VLOOKUP($H61,'Field Definitions'!$A$1:$S$31597,12),"")=0,"",IFERROR(VLOOKUP($H61,'Field Definitions'!$A$1:$S$31597,12),""))</f>
        <v/>
      </c>
    </row>
    <row r="62" spans="8:21" ht="14.5" x14ac:dyDescent="0.35">
      <c r="M62" t="str">
        <f>IFERROR(VLOOKUP($H62,'Field Definitions'!$A$1:$S$31597,4),"")</f>
        <v/>
      </c>
      <c r="R62" t="str">
        <f>IF(IFERROR(VLOOKUP($H62,'Field Definitions'!$A$1:$S$31597,8),"")=0,"",IFERROR(VLOOKUP($H62,'Field Definitions'!$A$1:$S$31597,8),""))</f>
        <v/>
      </c>
      <c r="S62" t="str">
        <f>IF(IFERROR(VLOOKUP($H62,'Field Definitions'!$A$1:$S$31597,9),"")=0,"",IFERROR(VLOOKUP($H62,'Field Definitions'!$A$1:$S$31597,9),""))</f>
        <v/>
      </c>
      <c r="T62" t="str">
        <f>IF(IFERROR(VLOOKUP($H62,'Field Definitions'!$A$1:$S$31597,10),"")=0,"",IFERROR(VLOOKUP($H62,'Field Definitions'!$A$1:$S$31597,10),""))</f>
        <v/>
      </c>
      <c r="U62" t="str">
        <f>IF(IFERROR(VLOOKUP($H62,'Field Definitions'!$A$1:$S$31597,12),"")=0,"",IFERROR(VLOOKUP($H62,'Field Definitions'!$A$1:$S$31597,12),""))</f>
        <v/>
      </c>
    </row>
    <row r="63" spans="8:21" ht="14.5" x14ac:dyDescent="0.35">
      <c r="M63" t="str">
        <f>IFERROR(VLOOKUP($H63,'Field Definitions'!$A$1:$S$31597,4),"")</f>
        <v/>
      </c>
      <c r="R63" t="str">
        <f>IF(IFERROR(VLOOKUP($H63,'Field Definitions'!$A$1:$S$31597,8),"")=0,"",IFERROR(VLOOKUP($H63,'Field Definitions'!$A$1:$S$31597,8),""))</f>
        <v/>
      </c>
      <c r="S63" t="str">
        <f>IF(IFERROR(VLOOKUP($H63,'Field Definitions'!$A$1:$S$31597,9),"")=0,"",IFERROR(VLOOKUP($H63,'Field Definitions'!$A$1:$S$31597,9),""))</f>
        <v/>
      </c>
      <c r="T63" t="str">
        <f>IF(IFERROR(VLOOKUP($H63,'Field Definitions'!$A$1:$S$31597,10),"")=0,"",IFERROR(VLOOKUP($H63,'Field Definitions'!$A$1:$S$31597,10),""))</f>
        <v/>
      </c>
      <c r="U63" t="str">
        <f>IF(IFERROR(VLOOKUP($H63,'Field Definitions'!$A$1:$S$31597,12),"")=0,"",IFERROR(VLOOKUP($H63,'Field Definitions'!$A$1:$S$31597,12),""))</f>
        <v/>
      </c>
    </row>
    <row r="64" spans="8:21" ht="14.5" x14ac:dyDescent="0.35">
      <c r="H64" s="5"/>
      <c r="M64" t="str">
        <f>IFERROR(VLOOKUP($H64,'Field Definitions'!$A$1:$S$31597,4),"")</f>
        <v/>
      </c>
      <c r="R64" t="str">
        <f>IF(IFERROR(VLOOKUP($H64,'Field Definitions'!$A$1:$S$31597,8),"")=0,"",IFERROR(VLOOKUP($H64,'Field Definitions'!$A$1:$S$31597,8),""))</f>
        <v/>
      </c>
      <c r="S64" t="str">
        <f>IF(IFERROR(VLOOKUP($H64,'Field Definitions'!$A$1:$S$31597,9),"")=0,"",IFERROR(VLOOKUP($H64,'Field Definitions'!$A$1:$S$31597,9),""))</f>
        <v/>
      </c>
      <c r="T64" t="str">
        <f>IF(IFERROR(VLOOKUP($H64,'Field Definitions'!$A$1:$S$31597,10),"")=0,"",IFERROR(VLOOKUP($H64,'Field Definitions'!$A$1:$S$31597,10),""))</f>
        <v/>
      </c>
      <c r="U64" t="str">
        <f>IF(IFERROR(VLOOKUP($H64,'Field Definitions'!$A$1:$S$31597,12),"")=0,"",IFERROR(VLOOKUP($H64,'Field Definitions'!$A$1:$S$31597,12),""))</f>
        <v/>
      </c>
    </row>
    <row r="65" spans="6:21" ht="14.5" x14ac:dyDescent="0.35">
      <c r="H65" s="5"/>
      <c r="M65" t="str">
        <f>IFERROR(VLOOKUP($H65,'Field Definitions'!$A$1:$S$31597,4),"")</f>
        <v/>
      </c>
      <c r="R65" t="str">
        <f>IF(IFERROR(VLOOKUP($H65,'Field Definitions'!$A$1:$S$31597,8),"")=0,"",IFERROR(VLOOKUP($H65,'Field Definitions'!$A$1:$S$31597,8),""))</f>
        <v/>
      </c>
      <c r="S65" t="str">
        <f>IF(IFERROR(VLOOKUP($H65,'Field Definitions'!$A$1:$S$31597,9),"")=0,"",IFERROR(VLOOKUP($H65,'Field Definitions'!$A$1:$S$31597,9),""))</f>
        <v/>
      </c>
      <c r="T65" t="str">
        <f>IF(IFERROR(VLOOKUP($H65,'Field Definitions'!$A$1:$S$31597,10),"")=0,"",IFERROR(VLOOKUP($H65,'Field Definitions'!$A$1:$S$31597,10),""))</f>
        <v/>
      </c>
      <c r="U65" t="str">
        <f>IF(IFERROR(VLOOKUP($H65,'Field Definitions'!$A$1:$S$31597,12),"")=0,"",IFERROR(VLOOKUP($H65,'Field Definitions'!$A$1:$S$31597,12),""))</f>
        <v/>
      </c>
    </row>
    <row r="66" spans="6:21" ht="14.5" x14ac:dyDescent="0.35">
      <c r="H66" s="5"/>
      <c r="M66" t="str">
        <f>IFERROR(VLOOKUP($H66,'Field Definitions'!$A$1:$S$31597,4),"")</f>
        <v/>
      </c>
      <c r="R66" t="str">
        <f>IF(IFERROR(VLOOKUP($H66,'Field Definitions'!$A$1:$S$31597,8),"")=0,"",IFERROR(VLOOKUP($H66,'Field Definitions'!$A$1:$S$31597,8),""))</f>
        <v/>
      </c>
      <c r="S66" t="str">
        <f>IF(IFERROR(VLOOKUP($H66,'Field Definitions'!$A$1:$S$31597,9),"")=0,"",IFERROR(VLOOKUP($H66,'Field Definitions'!$A$1:$S$31597,9),""))</f>
        <v/>
      </c>
      <c r="T66" t="str">
        <f>IF(IFERROR(VLOOKUP($H66,'Field Definitions'!$A$1:$S$31597,10),"")=0,"",IFERROR(VLOOKUP($H66,'Field Definitions'!$A$1:$S$31597,10),""))</f>
        <v/>
      </c>
      <c r="U66" t="str">
        <f>IF(IFERROR(VLOOKUP($H66,'Field Definitions'!$A$1:$S$31597,12),"")=0,"",IFERROR(VLOOKUP($H66,'Field Definitions'!$A$1:$S$31597,12),""))</f>
        <v/>
      </c>
    </row>
    <row r="67" spans="6:21" ht="14.5" x14ac:dyDescent="0.35">
      <c r="H67" s="5"/>
      <c r="M67" t="str">
        <f>IFERROR(VLOOKUP($H67,'Field Definitions'!$A$1:$S$31597,4),"")</f>
        <v/>
      </c>
      <c r="R67" t="str">
        <f>IF(IFERROR(VLOOKUP($H67,'Field Definitions'!$A$1:$S$31597,8),"")=0,"",IFERROR(VLOOKUP($H67,'Field Definitions'!$A$1:$S$31597,8),""))</f>
        <v/>
      </c>
      <c r="S67" t="str">
        <f>IF(IFERROR(VLOOKUP($H67,'Field Definitions'!$A$1:$S$31597,9),"")=0,"",IFERROR(VLOOKUP($H67,'Field Definitions'!$A$1:$S$31597,9),""))</f>
        <v/>
      </c>
      <c r="T67" t="str">
        <f>IF(IFERROR(VLOOKUP($H67,'Field Definitions'!$A$1:$S$31597,10),"")=0,"",IFERROR(VLOOKUP($H67,'Field Definitions'!$A$1:$S$31597,10),""))</f>
        <v/>
      </c>
      <c r="U67" t="str">
        <f>IF(IFERROR(VLOOKUP($H67,'Field Definitions'!$A$1:$S$31597,12),"")=0,"",IFERROR(VLOOKUP($H67,'Field Definitions'!$A$1:$S$31597,12),""))</f>
        <v/>
      </c>
    </row>
    <row r="68" spans="6:21" ht="14.5" x14ac:dyDescent="0.35">
      <c r="H68" s="5"/>
      <c r="M68" t="str">
        <f>IFERROR(VLOOKUP($H68,'Field Definitions'!$A$1:$S$31597,4),"")</f>
        <v/>
      </c>
      <c r="R68" t="str">
        <f>IF(IFERROR(VLOOKUP($H68,'Field Definitions'!$A$1:$S$31597,8),"")=0,"",IFERROR(VLOOKUP($H68,'Field Definitions'!$A$1:$S$31597,8),""))</f>
        <v/>
      </c>
      <c r="S68" t="str">
        <f>IF(IFERROR(VLOOKUP($H68,'Field Definitions'!$A$1:$S$31597,9),"")=0,"",IFERROR(VLOOKUP($H68,'Field Definitions'!$A$1:$S$31597,9),""))</f>
        <v/>
      </c>
      <c r="T68" t="str">
        <f>IF(IFERROR(VLOOKUP($H68,'Field Definitions'!$A$1:$S$31597,10),"")=0,"",IFERROR(VLOOKUP($H68,'Field Definitions'!$A$1:$S$31597,10),""))</f>
        <v/>
      </c>
      <c r="U68" t="str">
        <f>IF(IFERROR(VLOOKUP($H68,'Field Definitions'!$A$1:$S$31597,12),"")=0,"",IFERROR(VLOOKUP($H68,'Field Definitions'!$A$1:$S$31597,12),""))</f>
        <v/>
      </c>
    </row>
    <row r="69" spans="6:21" ht="14.5" x14ac:dyDescent="0.35">
      <c r="H69" s="5"/>
      <c r="M69" t="str">
        <f>IFERROR(VLOOKUP($H69,'Field Definitions'!$A$1:$S$31597,4),"")</f>
        <v/>
      </c>
      <c r="R69" t="str">
        <f>IF(IFERROR(VLOOKUP($H69,'Field Definitions'!$A$1:$S$31597,8),"")=0,"",IFERROR(VLOOKUP($H69,'Field Definitions'!$A$1:$S$31597,8),""))</f>
        <v/>
      </c>
      <c r="S69" t="str">
        <f>IF(IFERROR(VLOOKUP($H69,'Field Definitions'!$A$1:$S$31597,9),"")=0,"",IFERROR(VLOOKUP($H69,'Field Definitions'!$A$1:$S$31597,9),""))</f>
        <v/>
      </c>
      <c r="T69" t="str">
        <f>IF(IFERROR(VLOOKUP($H69,'Field Definitions'!$A$1:$S$31597,10),"")=0,"",IFERROR(VLOOKUP($H69,'Field Definitions'!$A$1:$S$31597,10),""))</f>
        <v/>
      </c>
      <c r="U69" t="str">
        <f>IF(IFERROR(VLOOKUP($H69,'Field Definitions'!$A$1:$S$31597,12),"")=0,"",IFERROR(VLOOKUP($H69,'Field Definitions'!$A$1:$S$31597,12),""))</f>
        <v/>
      </c>
    </row>
    <row r="70" spans="6:21" ht="14.5" x14ac:dyDescent="0.35">
      <c r="H70" s="5"/>
      <c r="M70" t="str">
        <f>IFERROR(VLOOKUP($H70,'Field Definitions'!$A$1:$S$31597,4),"")</f>
        <v/>
      </c>
      <c r="R70" t="str">
        <f>IF(IFERROR(VLOOKUP($H70,'Field Definitions'!$A$1:$S$31597,8),"")=0,"",IFERROR(VLOOKUP($H70,'Field Definitions'!$A$1:$S$31597,8),""))</f>
        <v/>
      </c>
      <c r="S70" t="str">
        <f>IF(IFERROR(VLOOKUP($H70,'Field Definitions'!$A$1:$S$31597,9),"")=0,"",IFERROR(VLOOKUP($H70,'Field Definitions'!$A$1:$S$31597,9),""))</f>
        <v/>
      </c>
      <c r="T70" t="str">
        <f>IF(IFERROR(VLOOKUP($H70,'Field Definitions'!$A$1:$S$31597,10),"")=0,"",IFERROR(VLOOKUP($H70,'Field Definitions'!$A$1:$S$31597,10),""))</f>
        <v/>
      </c>
      <c r="U70" t="str">
        <f>IF(IFERROR(VLOOKUP($H70,'Field Definitions'!$A$1:$S$31597,12),"")=0,"",IFERROR(VLOOKUP($H70,'Field Definitions'!$A$1:$S$31597,12),""))</f>
        <v/>
      </c>
    </row>
    <row r="71" spans="6:21" ht="14.5" x14ac:dyDescent="0.35">
      <c r="H71" s="5"/>
      <c r="M71" t="str">
        <f>IFERROR(VLOOKUP($H71,'Field Definitions'!$A$1:$S$31597,4),"")</f>
        <v/>
      </c>
      <c r="R71" t="str">
        <f>IF(IFERROR(VLOOKUP($H71,'Field Definitions'!$A$1:$S$31597,8),"")=0,"",IFERROR(VLOOKUP($H71,'Field Definitions'!$A$1:$S$31597,8),""))</f>
        <v/>
      </c>
      <c r="S71" t="str">
        <f>IF(IFERROR(VLOOKUP($H71,'Field Definitions'!$A$1:$S$31597,9),"")=0,"",IFERROR(VLOOKUP($H71,'Field Definitions'!$A$1:$S$31597,9),""))</f>
        <v/>
      </c>
      <c r="T71" t="str">
        <f>IF(IFERROR(VLOOKUP($H71,'Field Definitions'!$A$1:$S$31597,10),"")=0,"",IFERROR(VLOOKUP($H71,'Field Definitions'!$A$1:$S$31597,10),""))</f>
        <v/>
      </c>
      <c r="U71" t="str">
        <f>IF(IFERROR(VLOOKUP($H71,'Field Definitions'!$A$1:$S$31597,12),"")=0,"",IFERROR(VLOOKUP($H71,'Field Definitions'!$A$1:$S$31597,12),""))</f>
        <v/>
      </c>
    </row>
    <row r="72" spans="6:21" ht="14.5" x14ac:dyDescent="0.35">
      <c r="H72" s="5"/>
      <c r="M72" t="str">
        <f>IFERROR(VLOOKUP($H72,'Field Definitions'!$A$1:$S$31597,4),"")</f>
        <v/>
      </c>
      <c r="R72" t="str">
        <f>IF(IFERROR(VLOOKUP($H72,'Field Definitions'!$A$1:$S$31597,8),"")=0,"",IFERROR(VLOOKUP($H72,'Field Definitions'!$A$1:$S$31597,8),""))</f>
        <v/>
      </c>
      <c r="S72" t="str">
        <f>IF(IFERROR(VLOOKUP($H72,'Field Definitions'!$A$1:$S$31597,9),"")=0,"",IFERROR(VLOOKUP($H72,'Field Definitions'!$A$1:$S$31597,9),""))</f>
        <v/>
      </c>
      <c r="T72" t="str">
        <f>IF(IFERROR(VLOOKUP($H72,'Field Definitions'!$A$1:$S$31597,10),"")=0,"",IFERROR(VLOOKUP($H72,'Field Definitions'!$A$1:$S$31597,10),""))</f>
        <v/>
      </c>
      <c r="U72" t="str">
        <f>IF(IFERROR(VLOOKUP($H72,'Field Definitions'!$A$1:$S$31597,12),"")=0,"",IFERROR(VLOOKUP($H72,'Field Definitions'!$A$1:$S$31597,12),""))</f>
        <v/>
      </c>
    </row>
    <row r="73" spans="6:21" ht="14.5" x14ac:dyDescent="0.35">
      <c r="H73" s="5"/>
      <c r="M73" t="str">
        <f>IFERROR(VLOOKUP($H73,'Field Definitions'!$A$1:$S$31597,4),"")</f>
        <v/>
      </c>
      <c r="R73" t="str">
        <f>IF(IFERROR(VLOOKUP($H73,'Field Definitions'!$A$1:$S$31597,8),"")=0,"",IFERROR(VLOOKUP($H73,'Field Definitions'!$A$1:$S$31597,8),""))</f>
        <v/>
      </c>
      <c r="S73" t="str">
        <f>IF(IFERROR(VLOOKUP($H73,'Field Definitions'!$A$1:$S$31597,9),"")=0,"",IFERROR(VLOOKUP($H73,'Field Definitions'!$A$1:$S$31597,9),""))</f>
        <v/>
      </c>
      <c r="T73" t="str">
        <f>IF(IFERROR(VLOOKUP($H73,'Field Definitions'!$A$1:$S$31597,10),"")=0,"",IFERROR(VLOOKUP($H73,'Field Definitions'!$A$1:$S$31597,10),""))</f>
        <v/>
      </c>
      <c r="U73" t="str">
        <f>IF(IFERROR(VLOOKUP($H73,'Field Definitions'!$A$1:$S$31597,12),"")=0,"",IFERROR(VLOOKUP($H73,'Field Definitions'!$A$1:$S$31597,12),""))</f>
        <v/>
      </c>
    </row>
    <row r="74" spans="6:21" ht="14.5" x14ac:dyDescent="0.35">
      <c r="H74" s="5"/>
      <c r="M74" t="str">
        <f>IFERROR(VLOOKUP($H74,'Field Definitions'!$A$1:$S$31597,4),"")</f>
        <v/>
      </c>
      <c r="R74" t="str">
        <f>IF(IFERROR(VLOOKUP($H74,'Field Definitions'!$A$1:$S$31597,8),"")=0,"",IFERROR(VLOOKUP($H74,'Field Definitions'!$A$1:$S$31597,8),""))</f>
        <v/>
      </c>
      <c r="S74" t="str">
        <f>IF(IFERROR(VLOOKUP($H74,'Field Definitions'!$A$1:$S$31597,9),"")=0,"",IFERROR(VLOOKUP($H74,'Field Definitions'!$A$1:$S$31597,9),""))</f>
        <v/>
      </c>
      <c r="T74" t="str">
        <f>IF(IFERROR(VLOOKUP($H74,'Field Definitions'!$A$1:$S$31597,10),"")=0,"",IFERROR(VLOOKUP($H74,'Field Definitions'!$A$1:$S$31597,10),""))</f>
        <v/>
      </c>
      <c r="U74" t="str">
        <f>IF(IFERROR(VLOOKUP($H74,'Field Definitions'!$A$1:$S$31597,12),"")=0,"",IFERROR(VLOOKUP($H74,'Field Definitions'!$A$1:$S$31597,12),""))</f>
        <v/>
      </c>
    </row>
    <row r="75" spans="6:21" ht="14.5" x14ac:dyDescent="0.35">
      <c r="H75" s="5"/>
      <c r="M75" t="str">
        <f>IFERROR(VLOOKUP($H75,'Field Definitions'!$A$1:$S$31597,4),"")</f>
        <v/>
      </c>
      <c r="R75" t="str">
        <f>IF(IFERROR(VLOOKUP($H75,'Field Definitions'!$A$1:$S$31597,8),"")=0,"",IFERROR(VLOOKUP($H75,'Field Definitions'!$A$1:$S$31597,8),""))</f>
        <v/>
      </c>
      <c r="S75" t="str">
        <f>IF(IFERROR(VLOOKUP($H75,'Field Definitions'!$A$1:$S$31597,9),"")=0,"",IFERROR(VLOOKUP($H75,'Field Definitions'!$A$1:$S$31597,9),""))</f>
        <v/>
      </c>
      <c r="T75" t="str">
        <f>IF(IFERROR(VLOOKUP($H75,'Field Definitions'!$A$1:$S$31597,10),"")=0,"",IFERROR(VLOOKUP($H75,'Field Definitions'!$A$1:$S$31597,10),""))</f>
        <v/>
      </c>
      <c r="U75" t="str">
        <f>IF(IFERROR(VLOOKUP($H75,'Field Definitions'!$A$1:$S$31597,12),"")=0,"",IFERROR(VLOOKUP($H75,'Field Definitions'!$A$1:$S$31597,12),""))</f>
        <v/>
      </c>
    </row>
    <row r="76" spans="6:21" ht="14.5" x14ac:dyDescent="0.35">
      <c r="H76" s="5"/>
      <c r="M76" t="str">
        <f>IFERROR(VLOOKUP($H76,'Field Definitions'!$A$1:$S$31597,4),"")</f>
        <v/>
      </c>
      <c r="R76" t="str">
        <f>IF(IFERROR(VLOOKUP($H76,'Field Definitions'!$A$1:$S$31597,8),"")=0,"",IFERROR(VLOOKUP($H76,'Field Definitions'!$A$1:$S$31597,8),""))</f>
        <v/>
      </c>
      <c r="S76" t="str">
        <f>IF(IFERROR(VLOOKUP($H76,'Field Definitions'!$A$1:$S$31597,9),"")=0,"",IFERROR(VLOOKUP($H76,'Field Definitions'!$A$1:$S$31597,9),""))</f>
        <v/>
      </c>
      <c r="T76" t="str">
        <f>IF(IFERROR(VLOOKUP($H76,'Field Definitions'!$A$1:$S$31597,10),"")=0,"",IFERROR(VLOOKUP($H76,'Field Definitions'!$A$1:$S$31597,10),""))</f>
        <v/>
      </c>
      <c r="U76" t="str">
        <f>IF(IFERROR(VLOOKUP($H76,'Field Definitions'!$A$1:$S$31597,12),"")=0,"",IFERROR(VLOOKUP($H76,'Field Definitions'!$A$1:$S$31597,12),""))</f>
        <v/>
      </c>
    </row>
    <row r="77" spans="6:21" ht="14.5" x14ac:dyDescent="0.35">
      <c r="H77" s="5"/>
      <c r="M77" t="str">
        <f>IFERROR(VLOOKUP($H77,'Field Definitions'!$A$1:$S$31597,4),"")</f>
        <v/>
      </c>
      <c r="R77" t="str">
        <f>IF(IFERROR(VLOOKUP($H77,'Field Definitions'!$A$1:$S$31597,8),"")=0,"",IFERROR(VLOOKUP($H77,'Field Definitions'!$A$1:$S$31597,8),""))</f>
        <v/>
      </c>
      <c r="S77" t="str">
        <f>IF(IFERROR(VLOOKUP($H77,'Field Definitions'!$A$1:$S$31597,9),"")=0,"",IFERROR(VLOOKUP($H77,'Field Definitions'!$A$1:$S$31597,9),""))</f>
        <v/>
      </c>
      <c r="T77" t="str">
        <f>IF(IFERROR(VLOOKUP($H77,'Field Definitions'!$A$1:$S$31597,10),"")=0,"",IFERROR(VLOOKUP($H77,'Field Definitions'!$A$1:$S$31597,10),""))</f>
        <v/>
      </c>
      <c r="U77" t="str">
        <f>IF(IFERROR(VLOOKUP($H77,'Field Definitions'!$A$1:$S$31597,12),"")=0,"",IFERROR(VLOOKUP($H77,'Field Definitions'!$A$1:$S$31597,12),""))</f>
        <v/>
      </c>
    </row>
    <row r="78" spans="6:21" ht="14.5" x14ac:dyDescent="0.35">
      <c r="F78" s="1"/>
      <c r="H78" s="5"/>
      <c r="M78" t="str">
        <f>IFERROR(VLOOKUP($H78,'Field Definitions'!$A$1:$S$31597,4),"")</f>
        <v/>
      </c>
      <c r="R78" t="str">
        <f>IF(IFERROR(VLOOKUP($H78,'Field Definitions'!$A$1:$S$31597,8),"")=0,"",IFERROR(VLOOKUP($H78,'Field Definitions'!$A$1:$S$31597,8),""))</f>
        <v/>
      </c>
      <c r="S78" t="str">
        <f>IF(IFERROR(VLOOKUP($H78,'Field Definitions'!$A$1:$S$31597,9),"")=0,"",IFERROR(VLOOKUP($H78,'Field Definitions'!$A$1:$S$31597,9),""))</f>
        <v/>
      </c>
      <c r="T78" t="str">
        <f>IF(IFERROR(VLOOKUP($H78,'Field Definitions'!$A$1:$S$31597,10),"")=0,"",IFERROR(VLOOKUP($H78,'Field Definitions'!$A$1:$S$31597,10),""))</f>
        <v/>
      </c>
      <c r="U78" t="str">
        <f>IF(IFERROR(VLOOKUP($H78,'Field Definitions'!$A$1:$S$31597,12),"")=0,"",IFERROR(VLOOKUP($H78,'Field Definitions'!$A$1:$S$31597,12),""))</f>
        <v/>
      </c>
    </row>
    <row r="79" spans="6:21" ht="14.5" x14ac:dyDescent="0.35">
      <c r="H79" s="5"/>
      <c r="M79" t="str">
        <f>IFERROR(VLOOKUP($H79,'Field Definitions'!$A$1:$S$31597,4),"")</f>
        <v/>
      </c>
      <c r="R79" t="str">
        <f>IF(IFERROR(VLOOKUP($H79,'Field Definitions'!$A$1:$S$31597,8),"")=0,"",IFERROR(VLOOKUP($H79,'Field Definitions'!$A$1:$S$31597,8),""))</f>
        <v/>
      </c>
      <c r="S79" t="str">
        <f>IF(IFERROR(VLOOKUP($H79,'Field Definitions'!$A$1:$S$31597,9),"")=0,"",IFERROR(VLOOKUP($H79,'Field Definitions'!$A$1:$S$31597,9),""))</f>
        <v/>
      </c>
      <c r="T79" t="str">
        <f>IF(IFERROR(VLOOKUP($H79,'Field Definitions'!$A$1:$S$31597,10),"")=0,"",IFERROR(VLOOKUP($H79,'Field Definitions'!$A$1:$S$31597,10),""))</f>
        <v/>
      </c>
      <c r="U79" t="str">
        <f>IF(IFERROR(VLOOKUP($H79,'Field Definitions'!$A$1:$S$31597,12),"")=0,"",IFERROR(VLOOKUP($H79,'Field Definitions'!$A$1:$S$31597,12),""))</f>
        <v/>
      </c>
    </row>
    <row r="80" spans="6:21" ht="14.5" x14ac:dyDescent="0.35">
      <c r="H80" s="5"/>
      <c r="M80" t="str">
        <f>IFERROR(VLOOKUP($H80,'Field Definitions'!$A$1:$S$31597,4),"")</f>
        <v/>
      </c>
      <c r="R80" t="str">
        <f>IF(IFERROR(VLOOKUP($H80,'Field Definitions'!$A$1:$S$31597,8),"")=0,"",IFERROR(VLOOKUP($H80,'Field Definitions'!$A$1:$S$31597,8),""))</f>
        <v/>
      </c>
      <c r="S80" t="str">
        <f>IF(IFERROR(VLOOKUP($H80,'Field Definitions'!$A$1:$S$31597,9),"")=0,"",IFERROR(VLOOKUP($H80,'Field Definitions'!$A$1:$S$31597,9),""))</f>
        <v/>
      </c>
      <c r="T80" t="str">
        <f>IF(IFERROR(VLOOKUP($H80,'Field Definitions'!$A$1:$S$31597,10),"")=0,"",IFERROR(VLOOKUP($H80,'Field Definitions'!$A$1:$S$31597,10),""))</f>
        <v/>
      </c>
      <c r="U80" t="str">
        <f>IF(IFERROR(VLOOKUP($H80,'Field Definitions'!$A$1:$S$31597,12),"")=0,"",IFERROR(VLOOKUP($H80,'Field Definitions'!$A$1:$S$31597,12),""))</f>
        <v/>
      </c>
    </row>
    <row r="81" spans="6:21" ht="14.5" x14ac:dyDescent="0.35">
      <c r="H81" s="5"/>
      <c r="M81" t="str">
        <f>IFERROR(VLOOKUP($H81,'Field Definitions'!$A$1:$S$31597,4),"")</f>
        <v/>
      </c>
      <c r="R81" t="str">
        <f>IF(IFERROR(VLOOKUP($H81,'Field Definitions'!$A$1:$S$31597,8),"")=0,"",IFERROR(VLOOKUP($H81,'Field Definitions'!$A$1:$S$31597,8),""))</f>
        <v/>
      </c>
      <c r="S81" t="str">
        <f>IF(IFERROR(VLOOKUP($H81,'Field Definitions'!$A$1:$S$31597,9),"")=0,"",IFERROR(VLOOKUP($H81,'Field Definitions'!$A$1:$S$31597,9),""))</f>
        <v/>
      </c>
      <c r="T81" t="str">
        <f>IF(IFERROR(VLOOKUP($H81,'Field Definitions'!$A$1:$S$31597,10),"")=0,"",IFERROR(VLOOKUP($H81,'Field Definitions'!$A$1:$S$31597,10),""))</f>
        <v/>
      </c>
      <c r="U81" t="str">
        <f>IF(IFERROR(VLOOKUP($H81,'Field Definitions'!$A$1:$S$31597,12),"")=0,"",IFERROR(VLOOKUP($H81,'Field Definitions'!$A$1:$S$31597,12),""))</f>
        <v/>
      </c>
    </row>
    <row r="82" spans="6:21" ht="14.5" x14ac:dyDescent="0.35">
      <c r="H82" s="5"/>
      <c r="M82" t="str">
        <f>IFERROR(VLOOKUP($H82,'Field Definitions'!$A$1:$S$31597,4),"")</f>
        <v/>
      </c>
      <c r="R82" t="str">
        <f>IF(IFERROR(VLOOKUP($H82,'Field Definitions'!$A$1:$S$31597,8),"")=0,"",IFERROR(VLOOKUP($H82,'Field Definitions'!$A$1:$S$31597,8),""))</f>
        <v/>
      </c>
      <c r="S82" t="str">
        <f>IF(IFERROR(VLOOKUP($H82,'Field Definitions'!$A$1:$S$31597,9),"")=0,"",IFERROR(VLOOKUP($H82,'Field Definitions'!$A$1:$S$31597,9),""))</f>
        <v/>
      </c>
      <c r="T82" t="str">
        <f>IF(IFERROR(VLOOKUP($H82,'Field Definitions'!$A$1:$S$31597,10),"")=0,"",IFERROR(VLOOKUP($H82,'Field Definitions'!$A$1:$S$31597,10),""))</f>
        <v/>
      </c>
      <c r="U82" t="str">
        <f>IF(IFERROR(VLOOKUP($H82,'Field Definitions'!$A$1:$S$31597,12),"")=0,"",IFERROR(VLOOKUP($H82,'Field Definitions'!$A$1:$S$31597,12),""))</f>
        <v/>
      </c>
    </row>
    <row r="83" spans="6:21" ht="14.5" x14ac:dyDescent="0.35">
      <c r="H83" s="5"/>
      <c r="M83" t="str">
        <f>IFERROR(VLOOKUP($H83,'Field Definitions'!$A$1:$S$31597,4),"")</f>
        <v/>
      </c>
      <c r="R83" t="str">
        <f>IF(IFERROR(VLOOKUP($H83,'Field Definitions'!$A$1:$S$31597,8),"")=0,"",IFERROR(VLOOKUP($H83,'Field Definitions'!$A$1:$S$31597,8),""))</f>
        <v/>
      </c>
      <c r="S83" t="str">
        <f>IF(IFERROR(VLOOKUP($H83,'Field Definitions'!$A$1:$S$31597,9),"")=0,"",IFERROR(VLOOKUP($H83,'Field Definitions'!$A$1:$S$31597,9),""))</f>
        <v/>
      </c>
      <c r="T83" t="str">
        <f>IF(IFERROR(VLOOKUP($H83,'Field Definitions'!$A$1:$S$31597,10),"")=0,"",IFERROR(VLOOKUP($H83,'Field Definitions'!$A$1:$S$31597,10),""))</f>
        <v/>
      </c>
      <c r="U83" t="str">
        <f>IF(IFERROR(VLOOKUP($H83,'Field Definitions'!$A$1:$S$31597,12),"")=0,"",IFERROR(VLOOKUP($H83,'Field Definitions'!$A$1:$S$31597,12),""))</f>
        <v/>
      </c>
    </row>
    <row r="84" spans="6:21" ht="14.5" x14ac:dyDescent="0.35">
      <c r="H84" s="5"/>
      <c r="M84" t="str">
        <f>IFERROR(VLOOKUP($H84,'Field Definitions'!$A$1:$S$31597,4),"")</f>
        <v/>
      </c>
      <c r="R84" t="str">
        <f>IF(IFERROR(VLOOKUP($H84,'Field Definitions'!$A$1:$S$31597,8),"")=0,"",IFERROR(VLOOKUP($H84,'Field Definitions'!$A$1:$S$31597,8),""))</f>
        <v/>
      </c>
      <c r="S84" t="str">
        <f>IF(IFERROR(VLOOKUP($H84,'Field Definitions'!$A$1:$S$31597,9),"")=0,"",IFERROR(VLOOKUP($H84,'Field Definitions'!$A$1:$S$31597,9),""))</f>
        <v/>
      </c>
      <c r="T84" t="str">
        <f>IF(IFERROR(VLOOKUP($H84,'Field Definitions'!$A$1:$S$31597,10),"")=0,"",IFERROR(VLOOKUP($H84,'Field Definitions'!$A$1:$S$31597,10),""))</f>
        <v/>
      </c>
    </row>
    <row r="85" spans="6:21" ht="14.5" x14ac:dyDescent="0.35">
      <c r="H85" s="5"/>
      <c r="M85" t="str">
        <f>IFERROR(VLOOKUP($H85,'Field Definitions'!$A$1:$S$31597,4),"")</f>
        <v/>
      </c>
      <c r="R85" t="str">
        <f>IF(IFERROR(VLOOKUP($H85,'Field Definitions'!$A$1:$S$31597,8),"")=0,"",IFERROR(VLOOKUP($H85,'Field Definitions'!$A$1:$S$31597,8),""))</f>
        <v/>
      </c>
      <c r="S85" t="str">
        <f>IF(IFERROR(VLOOKUP($H85,'Field Definitions'!$A$1:$S$31597,9),"")=0,"",IFERROR(VLOOKUP($H85,'Field Definitions'!$A$1:$S$31597,9),""))</f>
        <v/>
      </c>
      <c r="T85" t="str">
        <f>IF(IFERROR(VLOOKUP($H85,'Field Definitions'!$A$1:$S$31597,10),"")=0,"",IFERROR(VLOOKUP($H85,'Field Definitions'!$A$1:$S$31597,10),""))</f>
        <v/>
      </c>
    </row>
    <row r="86" spans="6:21" ht="14.5" x14ac:dyDescent="0.35">
      <c r="H86" s="5"/>
      <c r="M86" t="str">
        <f>IFERROR(VLOOKUP($H86,'Field Definitions'!$A$1:$S$31597,4),"")</f>
        <v/>
      </c>
      <c r="R86" t="str">
        <f>IF(IFERROR(VLOOKUP($H86,'Field Definitions'!$A$1:$S$31597,8),"")=0,"",IFERROR(VLOOKUP($H86,'Field Definitions'!$A$1:$S$31597,8),""))</f>
        <v/>
      </c>
      <c r="S86" t="str">
        <f>IF(IFERROR(VLOOKUP($H86,'Field Definitions'!$A$1:$S$31597,9),"")=0,"",IFERROR(VLOOKUP($H86,'Field Definitions'!$A$1:$S$31597,9),""))</f>
        <v/>
      </c>
      <c r="T86" t="str">
        <f>IF(IFERROR(VLOOKUP($H86,'Field Definitions'!$A$1:$S$31597,10),"")=0,"",IFERROR(VLOOKUP($H86,'Field Definitions'!$A$1:$S$31597,10),""))</f>
        <v/>
      </c>
    </row>
    <row r="87" spans="6:21" ht="14.5" x14ac:dyDescent="0.35">
      <c r="H87" s="5"/>
      <c r="M87" t="str">
        <f>IFERROR(VLOOKUP($H87,'Field Definitions'!$A$1:$S$31597,4),"")</f>
        <v/>
      </c>
      <c r="R87" t="str">
        <f>IF(IFERROR(VLOOKUP($H87,'Field Definitions'!$A$1:$S$31597,8),"")=0,"",IFERROR(VLOOKUP($H87,'Field Definitions'!$A$1:$S$31597,8),""))</f>
        <v/>
      </c>
      <c r="S87" t="str">
        <f>IF(IFERROR(VLOOKUP($H87,'Field Definitions'!$A$1:$S$31597,9),"")=0,"",IFERROR(VLOOKUP($H87,'Field Definitions'!$A$1:$S$31597,9),""))</f>
        <v/>
      </c>
      <c r="T87" t="str">
        <f>IF(IFERROR(VLOOKUP($H87,'Field Definitions'!$A$1:$S$31597,10),"")=0,"",IFERROR(VLOOKUP($H87,'Field Definitions'!$A$1:$S$31597,10),""))</f>
        <v/>
      </c>
    </row>
    <row r="88" spans="6:21" ht="14.5" x14ac:dyDescent="0.35">
      <c r="H88" s="5"/>
      <c r="M88" t="str">
        <f>IFERROR(VLOOKUP($H88,'Field Definitions'!$A$1:$S$31597,4),"")</f>
        <v/>
      </c>
      <c r="R88" t="str">
        <f>IF(IFERROR(VLOOKUP($H88,'Field Definitions'!$A$1:$S$31597,8),"")=0,"",IFERROR(VLOOKUP($H88,'Field Definitions'!$A$1:$S$31597,8),""))</f>
        <v/>
      </c>
      <c r="S88" t="str">
        <f>IF(IFERROR(VLOOKUP($H88,'Field Definitions'!$A$1:$S$31597,9),"")=0,"",IFERROR(VLOOKUP($H88,'Field Definitions'!$A$1:$S$31597,9),""))</f>
        <v/>
      </c>
      <c r="T88" t="str">
        <f>IF(IFERROR(VLOOKUP($H88,'Field Definitions'!$A$1:$S$31597,10),"")=0,"",IFERROR(VLOOKUP($H88,'Field Definitions'!$A$1:$S$31597,10),""))</f>
        <v/>
      </c>
    </row>
    <row r="89" spans="6:21" ht="14.5" x14ac:dyDescent="0.35">
      <c r="H89" s="5"/>
      <c r="M89" t="str">
        <f>IFERROR(VLOOKUP($H89,'Field Definitions'!$A$1:$S$31597,4),"")</f>
        <v/>
      </c>
      <c r="N89" s="2"/>
      <c r="R89" t="str">
        <f>IF(IFERROR(VLOOKUP($H89,'Field Definitions'!$A$1:$S$31597,8),"")=0,"",IFERROR(VLOOKUP($H89,'Field Definitions'!$A$1:$S$31597,8),""))</f>
        <v/>
      </c>
      <c r="S89" t="str">
        <f>IF(IFERROR(VLOOKUP($H89,'Field Definitions'!$A$1:$S$31597,9),"")=0,"",IFERROR(VLOOKUP($H89,'Field Definitions'!$A$1:$S$31597,9),""))</f>
        <v/>
      </c>
      <c r="T89" t="str">
        <f>IF(IFERROR(VLOOKUP($H89,'Field Definitions'!$A$1:$S$31597,10),"")=0,"",IFERROR(VLOOKUP($H89,'Field Definitions'!$A$1:$S$31597,10),""))</f>
        <v/>
      </c>
    </row>
    <row r="90" spans="6:21" ht="14.5" x14ac:dyDescent="0.35">
      <c r="H90" s="5"/>
      <c r="M90" t="str">
        <f>IFERROR(VLOOKUP($H90,'Field Definitions'!$A$1:$S$31597,4),"")</f>
        <v/>
      </c>
      <c r="N90" s="2"/>
      <c r="R90" t="str">
        <f>IF(IFERROR(VLOOKUP($H90,'Field Definitions'!$A$1:$S$31597,8),"")=0,"",IFERROR(VLOOKUP($H90,'Field Definitions'!$A$1:$S$31597,8),""))</f>
        <v/>
      </c>
      <c r="S90" t="str">
        <f>IF(IFERROR(VLOOKUP($H90,'Field Definitions'!$A$1:$S$31597,9),"")=0,"",IFERROR(VLOOKUP($H90,'Field Definitions'!$A$1:$S$31597,9),""))</f>
        <v/>
      </c>
      <c r="T90" t="str">
        <f>IF(IFERROR(VLOOKUP($H90,'Field Definitions'!$A$1:$S$31597,10),"")=0,"",IFERROR(VLOOKUP($H90,'Field Definitions'!$A$1:$S$31597,10),""))</f>
        <v/>
      </c>
    </row>
    <row r="91" spans="6:21" ht="14.5" x14ac:dyDescent="0.35">
      <c r="H91" s="5"/>
      <c r="M91" t="str">
        <f>IFERROR(VLOOKUP($H91,'Field Definitions'!$A$1:$S$31597,4),"")</f>
        <v/>
      </c>
      <c r="R91" t="str">
        <f>IF(IFERROR(VLOOKUP($H91,'Field Definitions'!$A$1:$S$31597,8),"")=0,"",IFERROR(VLOOKUP($H91,'Field Definitions'!$A$1:$S$31597,8),""))</f>
        <v/>
      </c>
      <c r="S91" t="str">
        <f>IF(IFERROR(VLOOKUP($H91,'Field Definitions'!$A$1:$S$31597,9),"")=0,"",IFERROR(VLOOKUP($H91,'Field Definitions'!$A$1:$S$31597,9),""))</f>
        <v/>
      </c>
      <c r="T91" t="str">
        <f>IF(IFERROR(VLOOKUP($H91,'Field Definitions'!$A$1:$S$31597,10),"")=0,"",IFERROR(VLOOKUP($H91,'Field Definitions'!$A$1:$S$31597,10),""))</f>
        <v/>
      </c>
    </row>
    <row r="92" spans="6:21" ht="14.5" x14ac:dyDescent="0.35">
      <c r="H92" s="5"/>
      <c r="M92" t="str">
        <f>IFERROR(VLOOKUP($H92,'Field Definitions'!$A$1:$S$31597,4),"")</f>
        <v/>
      </c>
      <c r="O92" s="13"/>
      <c r="P92" s="13"/>
      <c r="Q92" s="13"/>
      <c r="R92" t="str">
        <f>IF(IFERROR(VLOOKUP($H92,'Field Definitions'!$A$1:$S$31597,8),"")=0,"",IFERROR(VLOOKUP($H92,'Field Definitions'!$A$1:$S$31597,8),""))</f>
        <v/>
      </c>
      <c r="S92" t="str">
        <f>IF(IFERROR(VLOOKUP($H92,'Field Definitions'!$A$1:$S$31597,9),"")=0,"",IFERROR(VLOOKUP($H92,'Field Definitions'!$A$1:$S$31597,9),""))</f>
        <v/>
      </c>
      <c r="T92" t="str">
        <f>IF(IFERROR(VLOOKUP($H92,'Field Definitions'!$A$1:$S$31597,10),"")=0,"",IFERROR(VLOOKUP($H92,'Field Definitions'!$A$1:$S$31597,10),""))</f>
        <v/>
      </c>
    </row>
    <row r="93" spans="6:21" ht="14.5" x14ac:dyDescent="0.35">
      <c r="H93" s="5"/>
      <c r="M93" t="str">
        <f>IFERROR(VLOOKUP($H93,'Field Definitions'!$A$1:$S$31597,4),"")</f>
        <v/>
      </c>
      <c r="R93" t="str">
        <f>IF(IFERROR(VLOOKUP($H93,'Field Definitions'!$A$1:$S$31597,8),"")=0,"",IFERROR(VLOOKUP($H93,'Field Definitions'!$A$1:$S$31597,8),""))</f>
        <v/>
      </c>
      <c r="S93" t="str">
        <f>IF(IFERROR(VLOOKUP($H93,'Field Definitions'!$A$1:$S$31597,9),"")=0,"",IFERROR(VLOOKUP($H93,'Field Definitions'!$A$1:$S$31597,9),""))</f>
        <v/>
      </c>
      <c r="T93" t="str">
        <f>IF(IFERROR(VLOOKUP($H93,'Field Definitions'!$A$1:$S$31597,10),"")=0,"",IFERROR(VLOOKUP($H93,'Field Definitions'!$A$1:$S$31597,10),""))</f>
        <v/>
      </c>
    </row>
    <row r="94" spans="6:21" ht="14.5" x14ac:dyDescent="0.35">
      <c r="F94" s="1"/>
      <c r="H94" s="5"/>
      <c r="M94" t="str">
        <f>IFERROR(VLOOKUP($H94,'Field Definitions'!$A$1:$S$31597,4),"")</f>
        <v/>
      </c>
      <c r="R94" t="str">
        <f>IF(IFERROR(VLOOKUP($H94,'Field Definitions'!$A$1:$S$31597,8),"")=0,"",IFERROR(VLOOKUP($H94,'Field Definitions'!$A$1:$S$31597,8),""))</f>
        <v/>
      </c>
      <c r="S94" t="str">
        <f>IF(IFERROR(VLOOKUP($H94,'Field Definitions'!$A$1:$S$31597,9),"")=0,"",IFERROR(VLOOKUP($H94,'Field Definitions'!$A$1:$S$31597,9),""))</f>
        <v/>
      </c>
      <c r="T94" t="str">
        <f>IF(IFERROR(VLOOKUP($H94,'Field Definitions'!$A$1:$S$31597,10),"")=0,"",IFERROR(VLOOKUP($H94,'Field Definitions'!$A$1:$S$31597,10),""))</f>
        <v/>
      </c>
      <c r="U94" t="str">
        <f>IF(IFERROR(VLOOKUP($H94,'Field Definitions'!$A$1:$S$31597,12),"")=0,"",IFERROR(VLOOKUP($H94,'Field Definitions'!$A$1:$S$31597,12),""))</f>
        <v/>
      </c>
    </row>
    <row r="95" spans="6:21" ht="14.5" x14ac:dyDescent="0.35">
      <c r="H95" s="5"/>
      <c r="M95" t="str">
        <f>IFERROR(VLOOKUP($H95,'Field Definitions'!$A$1:$S$31597,4),"")</f>
        <v/>
      </c>
      <c r="R95" t="str">
        <f>IF(IFERROR(VLOOKUP($H95,'Field Definitions'!$A$1:$S$31597,8),"")=0,"",IFERROR(VLOOKUP($H95,'Field Definitions'!$A$1:$S$31597,8),""))</f>
        <v/>
      </c>
      <c r="S95" t="str">
        <f>IF(IFERROR(VLOOKUP($H95,'Field Definitions'!$A$1:$S$31597,9),"")=0,"",IFERROR(VLOOKUP($H95,'Field Definitions'!$A$1:$S$31597,9),""))</f>
        <v/>
      </c>
      <c r="T95" t="str">
        <f>IF(IFERROR(VLOOKUP($H95,'Field Definitions'!$A$1:$S$31597,10),"")=0,"",IFERROR(VLOOKUP($H95,'Field Definitions'!$A$1:$S$31597,10),""))</f>
        <v/>
      </c>
      <c r="U95" t="str">
        <f>IF(IFERROR(VLOOKUP($H95,'Field Definitions'!$A$1:$S$31597,12),"")=0,"",IFERROR(VLOOKUP($H95,'Field Definitions'!$A$1:$S$31597,12),""))</f>
        <v/>
      </c>
    </row>
    <row r="96" spans="6:21" ht="14.5" x14ac:dyDescent="0.35">
      <c r="H96" s="5"/>
      <c r="M96" t="str">
        <f>IFERROR(VLOOKUP($H96,'Field Definitions'!$A$1:$S$31597,4),"")</f>
        <v/>
      </c>
      <c r="R96" t="str">
        <f>IF(IFERROR(VLOOKUP($H96,'Field Definitions'!$A$1:$S$31597,8),"")=0,"",IFERROR(VLOOKUP($H96,'Field Definitions'!$A$1:$S$31597,8),""))</f>
        <v/>
      </c>
      <c r="S96" t="str">
        <f>IF(IFERROR(VLOOKUP($H96,'Field Definitions'!$A$1:$S$31597,9),"")=0,"",IFERROR(VLOOKUP($H96,'Field Definitions'!$A$1:$S$31597,9),""))</f>
        <v/>
      </c>
      <c r="T96" t="str">
        <f>IF(IFERROR(VLOOKUP($H96,'Field Definitions'!$A$1:$S$31597,10),"")=0,"",IFERROR(VLOOKUP($H96,'Field Definitions'!$A$1:$S$31597,10),""))</f>
        <v/>
      </c>
      <c r="U96" t="str">
        <f>IF(IFERROR(VLOOKUP($H96,'Field Definitions'!$A$1:$S$31597,12),"")=0,"",IFERROR(VLOOKUP($H96,'Field Definitions'!$A$1:$S$31597,12),""))</f>
        <v/>
      </c>
    </row>
    <row r="97" spans="6:21" ht="14.5" x14ac:dyDescent="0.35">
      <c r="H97" s="5"/>
      <c r="M97" t="str">
        <f>IFERROR(VLOOKUP($H97,'Field Definitions'!$A$1:$S$31597,4),"")</f>
        <v/>
      </c>
      <c r="R97" t="str">
        <f>IF(IFERROR(VLOOKUP($H97,'Field Definitions'!$A$1:$S$31597,8),"")=0,"",IFERROR(VLOOKUP($H97,'Field Definitions'!$A$1:$S$31597,8),""))</f>
        <v/>
      </c>
      <c r="S97" t="str">
        <f>IF(IFERROR(VLOOKUP($H97,'Field Definitions'!$A$1:$S$31597,9),"")=0,"",IFERROR(VLOOKUP($H97,'Field Definitions'!$A$1:$S$31597,9),""))</f>
        <v/>
      </c>
      <c r="T97" t="str">
        <f>IF(IFERROR(VLOOKUP($H97,'Field Definitions'!$A$1:$S$31597,10),"")=0,"",IFERROR(VLOOKUP($H97,'Field Definitions'!$A$1:$S$31597,10),""))</f>
        <v/>
      </c>
      <c r="U97" t="str">
        <f>IF(IFERROR(VLOOKUP($H97,'Field Definitions'!$A$1:$S$31597,12),"")=0,"",IFERROR(VLOOKUP($H97,'Field Definitions'!$A$1:$S$31597,12),""))</f>
        <v/>
      </c>
    </row>
    <row r="98" spans="6:21" ht="14.5" x14ac:dyDescent="0.35">
      <c r="H98" s="5"/>
      <c r="M98" t="str">
        <f>IFERROR(VLOOKUP($H98,'Field Definitions'!$A$1:$S$31597,4),"")</f>
        <v/>
      </c>
      <c r="R98" t="str">
        <f>IF(IFERROR(VLOOKUP($H98,'Field Definitions'!$A$1:$S$31597,8),"")=0,"",IFERROR(VLOOKUP($H98,'Field Definitions'!$A$1:$S$31597,8),""))</f>
        <v/>
      </c>
      <c r="S98" t="str">
        <f>IF(IFERROR(VLOOKUP($H98,'Field Definitions'!$A$1:$S$31597,9),"")=0,"",IFERROR(VLOOKUP($H98,'Field Definitions'!$A$1:$S$31597,9),""))</f>
        <v/>
      </c>
      <c r="T98" t="str">
        <f>IF(IFERROR(VLOOKUP($H98,'Field Definitions'!$A$1:$S$31597,10),"")=0,"",IFERROR(VLOOKUP($H98,'Field Definitions'!$A$1:$S$31597,10),""))</f>
        <v/>
      </c>
      <c r="U98" t="str">
        <f>IF(IFERROR(VLOOKUP($H98,'Field Definitions'!$A$1:$S$31597,12),"")=0,"",IFERROR(VLOOKUP($H98,'Field Definitions'!$A$1:$S$31597,12),""))</f>
        <v/>
      </c>
    </row>
    <row r="99" spans="6:21" ht="14.5" x14ac:dyDescent="0.35">
      <c r="H99" s="5"/>
      <c r="M99" t="str">
        <f>IFERROR(VLOOKUP($H99,'Field Definitions'!$A$1:$S$31597,4),"")</f>
        <v/>
      </c>
      <c r="R99" t="str">
        <f>IF(IFERROR(VLOOKUP($H99,'Field Definitions'!$A$1:$S$31597,8),"")=0,"",IFERROR(VLOOKUP($H99,'Field Definitions'!$A$1:$S$31597,8),""))</f>
        <v/>
      </c>
      <c r="S99" t="str">
        <f>IF(IFERROR(VLOOKUP($H99,'Field Definitions'!$A$1:$S$31597,9),"")=0,"",IFERROR(VLOOKUP($H99,'Field Definitions'!$A$1:$S$31597,9),""))</f>
        <v/>
      </c>
      <c r="T99" t="str">
        <f>IF(IFERROR(VLOOKUP($H99,'Field Definitions'!$A$1:$S$31597,10),"")=0,"",IFERROR(VLOOKUP($H99,'Field Definitions'!$A$1:$S$31597,10),""))</f>
        <v/>
      </c>
      <c r="U99" t="str">
        <f>IF(IFERROR(VLOOKUP($H99,'Field Definitions'!$A$1:$S$31597,12),"")=0,"",IFERROR(VLOOKUP($H99,'Field Definitions'!$A$1:$S$31597,12),""))</f>
        <v/>
      </c>
    </row>
    <row r="100" spans="6:21" ht="14.5" x14ac:dyDescent="0.35">
      <c r="H100" s="5"/>
      <c r="M100" t="str">
        <f>IFERROR(VLOOKUP($H100,'Field Definitions'!$A$1:$S$31597,4),"")</f>
        <v/>
      </c>
      <c r="R100" t="str">
        <f>IF(IFERROR(VLOOKUP($H100,'Field Definitions'!$A$1:$S$31597,8),"")=0,"",IFERROR(VLOOKUP($H100,'Field Definitions'!$A$1:$S$31597,8),""))</f>
        <v/>
      </c>
      <c r="S100" t="str">
        <f>IF(IFERROR(VLOOKUP($H100,'Field Definitions'!$A$1:$S$31597,9),"")=0,"",IFERROR(VLOOKUP($H100,'Field Definitions'!$A$1:$S$31597,9),""))</f>
        <v/>
      </c>
      <c r="T100" t="str">
        <f>IF(IFERROR(VLOOKUP($H100,'Field Definitions'!$A$1:$S$31597,10),"")=0,"",IFERROR(VLOOKUP($H100,'Field Definitions'!$A$1:$S$31597,10),""))</f>
        <v/>
      </c>
    </row>
    <row r="101" spans="6:21" ht="14.5" x14ac:dyDescent="0.35">
      <c r="H101" s="5"/>
      <c r="M101" t="str">
        <f>IFERROR(VLOOKUP($H101,'Field Definitions'!$A$1:$S$31597,4),"")</f>
        <v/>
      </c>
      <c r="R101" t="str">
        <f>IF(IFERROR(VLOOKUP($H101,'Field Definitions'!$A$1:$S$31597,8),"")=0,"",IFERROR(VLOOKUP($H101,'Field Definitions'!$A$1:$S$31597,8),""))</f>
        <v/>
      </c>
      <c r="S101" t="str">
        <f>IF(IFERROR(VLOOKUP($H101,'Field Definitions'!$A$1:$S$31597,9),"")=0,"",IFERROR(VLOOKUP($H101,'Field Definitions'!$A$1:$S$31597,9),""))</f>
        <v/>
      </c>
      <c r="T101" t="str">
        <f>IF(IFERROR(VLOOKUP($H101,'Field Definitions'!$A$1:$S$31597,10),"")=0,"",IFERROR(VLOOKUP($H101,'Field Definitions'!$A$1:$S$31597,10),""))</f>
        <v/>
      </c>
    </row>
    <row r="102" spans="6:21" ht="14.5" x14ac:dyDescent="0.35">
      <c r="H102" s="5"/>
      <c r="M102" t="str">
        <f>IFERROR(VLOOKUP($H102,'Field Definitions'!$A$1:$S$31597,4),"")</f>
        <v/>
      </c>
      <c r="R102" t="str">
        <f>IF(IFERROR(VLOOKUP($H102,'Field Definitions'!$A$1:$S$31597,8),"")=0,"",IFERROR(VLOOKUP($H102,'Field Definitions'!$A$1:$S$31597,8),""))</f>
        <v/>
      </c>
      <c r="S102" t="str">
        <f>IF(IFERROR(VLOOKUP($H102,'Field Definitions'!$A$1:$S$31597,9),"")=0,"",IFERROR(VLOOKUP($H102,'Field Definitions'!$A$1:$S$31597,9),""))</f>
        <v/>
      </c>
      <c r="T102" t="str">
        <f>IF(IFERROR(VLOOKUP($H102,'Field Definitions'!$A$1:$S$31597,10),"")=0,"",IFERROR(VLOOKUP($H102,'Field Definitions'!$A$1:$S$31597,10),""))</f>
        <v/>
      </c>
    </row>
    <row r="103" spans="6:21" ht="14.5" x14ac:dyDescent="0.35">
      <c r="H103" s="5"/>
      <c r="M103" t="str">
        <f>IFERROR(VLOOKUP($H103,'Field Definitions'!$A$1:$S$31597,4),"")</f>
        <v/>
      </c>
      <c r="R103" t="str">
        <f>IF(IFERROR(VLOOKUP($H103,'Field Definitions'!$A$1:$S$31597,8),"")=0,"",IFERROR(VLOOKUP($H103,'Field Definitions'!$A$1:$S$31597,8),""))</f>
        <v/>
      </c>
      <c r="S103" t="str">
        <f>IF(IFERROR(VLOOKUP($H103,'Field Definitions'!$A$1:$S$31597,9),"")=0,"",IFERROR(VLOOKUP($H103,'Field Definitions'!$A$1:$S$31597,9),""))</f>
        <v/>
      </c>
      <c r="T103" t="str">
        <f>IF(IFERROR(VLOOKUP($H103,'Field Definitions'!$A$1:$S$31597,10),"")=0,"",IFERROR(VLOOKUP($H103,'Field Definitions'!$A$1:$S$31597,10),""))</f>
        <v/>
      </c>
    </row>
    <row r="104" spans="6:21" ht="14.5" x14ac:dyDescent="0.35">
      <c r="H104" s="5"/>
      <c r="M104" t="str">
        <f>IFERROR(VLOOKUP($H104,'Field Definitions'!$A$1:$S$31597,4),"")</f>
        <v/>
      </c>
      <c r="R104" t="str">
        <f>IF(IFERROR(VLOOKUP($H104,'Field Definitions'!$A$1:$S$31597,8),"")=0,"",IFERROR(VLOOKUP($H104,'Field Definitions'!$A$1:$S$31597,8),""))</f>
        <v/>
      </c>
      <c r="S104" t="str">
        <f>IF(IFERROR(VLOOKUP($H104,'Field Definitions'!$A$1:$S$31597,9),"")=0,"",IFERROR(VLOOKUP($H104,'Field Definitions'!$A$1:$S$31597,9),""))</f>
        <v/>
      </c>
      <c r="T104" t="str">
        <f>IF(IFERROR(VLOOKUP($H104,'Field Definitions'!$A$1:$S$31597,10),"")=0,"",IFERROR(VLOOKUP($H104,'Field Definitions'!$A$1:$S$31597,10),""))</f>
        <v/>
      </c>
    </row>
    <row r="105" spans="6:21" ht="14.5" x14ac:dyDescent="0.35">
      <c r="H105" s="5"/>
      <c r="M105" t="str">
        <f>IFERROR(VLOOKUP($H105,'Field Definitions'!$A$1:$S$31597,4),"")</f>
        <v/>
      </c>
      <c r="N105" s="2"/>
      <c r="R105" t="str">
        <f>IF(IFERROR(VLOOKUP($H105,'Field Definitions'!$A$1:$S$31597,8),"")=0,"",IFERROR(VLOOKUP($H105,'Field Definitions'!$A$1:$S$31597,8),""))</f>
        <v/>
      </c>
      <c r="S105" t="str">
        <f>IF(IFERROR(VLOOKUP($H105,'Field Definitions'!$A$1:$S$31597,9),"")=0,"",IFERROR(VLOOKUP($H105,'Field Definitions'!$A$1:$S$31597,9),""))</f>
        <v/>
      </c>
      <c r="T105" t="str">
        <f>IF(IFERROR(VLOOKUP($H105,'Field Definitions'!$A$1:$S$31597,10),"")=0,"",IFERROR(VLOOKUP($H105,'Field Definitions'!$A$1:$S$31597,10),""))</f>
        <v/>
      </c>
    </row>
    <row r="106" spans="6:21" ht="14.5" x14ac:dyDescent="0.35">
      <c r="H106" s="5"/>
      <c r="M106" t="str">
        <f>IFERROR(VLOOKUP($H106,'Field Definitions'!$A$1:$S$31597,4),"")</f>
        <v/>
      </c>
      <c r="N106" s="2"/>
      <c r="R106" t="str">
        <f>IF(IFERROR(VLOOKUP($H106,'Field Definitions'!$A$1:$S$31597,8),"")=0,"",IFERROR(VLOOKUP($H106,'Field Definitions'!$A$1:$S$31597,8),""))</f>
        <v/>
      </c>
      <c r="S106" t="str">
        <f>IF(IFERROR(VLOOKUP($H106,'Field Definitions'!$A$1:$S$31597,9),"")=0,"",IFERROR(VLOOKUP($H106,'Field Definitions'!$A$1:$S$31597,9),""))</f>
        <v/>
      </c>
      <c r="T106" t="str">
        <f>IF(IFERROR(VLOOKUP($H106,'Field Definitions'!$A$1:$S$31597,10),"")=0,"",IFERROR(VLOOKUP($H106,'Field Definitions'!$A$1:$S$31597,10),""))</f>
        <v/>
      </c>
    </row>
    <row r="107" spans="6:21" ht="14.5" x14ac:dyDescent="0.35">
      <c r="H107" s="5"/>
      <c r="M107" t="str">
        <f>IFERROR(VLOOKUP($H107,'Field Definitions'!$A$1:$S$31597,4),"")</f>
        <v/>
      </c>
      <c r="R107" t="str">
        <f>IF(IFERROR(VLOOKUP($H107,'Field Definitions'!$A$1:$S$31597,8),"")=0,"",IFERROR(VLOOKUP($H107,'Field Definitions'!$A$1:$S$31597,8),""))</f>
        <v/>
      </c>
      <c r="S107" t="str">
        <f>IF(IFERROR(VLOOKUP($H107,'Field Definitions'!$A$1:$S$31597,9),"")=0,"",IFERROR(VLOOKUP($H107,'Field Definitions'!$A$1:$S$31597,9),""))</f>
        <v/>
      </c>
      <c r="T107" t="str">
        <f>IF(IFERROR(VLOOKUP($H107,'Field Definitions'!$A$1:$S$31597,10),"")=0,"",IFERROR(VLOOKUP($H107,'Field Definitions'!$A$1:$S$31597,10),""))</f>
        <v/>
      </c>
    </row>
    <row r="108" spans="6:21" ht="14.5" x14ac:dyDescent="0.35">
      <c r="H108" s="5"/>
      <c r="M108" t="str">
        <f>IFERROR(VLOOKUP($H108,'Field Definitions'!$A$1:$S$31597,4),"")</f>
        <v/>
      </c>
      <c r="O108" s="13"/>
      <c r="P108" s="13"/>
      <c r="Q108" s="13"/>
      <c r="R108" t="str">
        <f>IF(IFERROR(VLOOKUP($H108,'Field Definitions'!$A$1:$S$31597,8),"")=0,"",IFERROR(VLOOKUP($H108,'Field Definitions'!$A$1:$S$31597,8),""))</f>
        <v/>
      </c>
      <c r="S108" t="str">
        <f>IF(IFERROR(VLOOKUP($H108,'Field Definitions'!$A$1:$S$31597,9),"")=0,"",IFERROR(VLOOKUP($H108,'Field Definitions'!$A$1:$S$31597,9),""))</f>
        <v/>
      </c>
      <c r="T108" t="str">
        <f>IF(IFERROR(VLOOKUP($H108,'Field Definitions'!$A$1:$S$31597,10),"")=0,"",IFERROR(VLOOKUP($H108,'Field Definitions'!$A$1:$S$31597,10),""))</f>
        <v/>
      </c>
    </row>
    <row r="109" spans="6:21" ht="14.5" x14ac:dyDescent="0.35">
      <c r="H109" s="5"/>
      <c r="M109" t="str">
        <f>IFERROR(VLOOKUP($H109,'Field Definitions'!$A$1:$S$31597,4),"")</f>
        <v/>
      </c>
      <c r="R109" t="str">
        <f>IF(IFERROR(VLOOKUP($H109,'Field Definitions'!$A$1:$S$31597,8),"")=0,"",IFERROR(VLOOKUP($H109,'Field Definitions'!$A$1:$S$31597,8),""))</f>
        <v/>
      </c>
      <c r="S109" t="str">
        <f>IF(IFERROR(VLOOKUP($H109,'Field Definitions'!$A$1:$S$31597,9),"")=0,"",IFERROR(VLOOKUP($H109,'Field Definitions'!$A$1:$S$31597,9),""))</f>
        <v/>
      </c>
      <c r="T109" t="str">
        <f>IF(IFERROR(VLOOKUP($H109,'Field Definitions'!$A$1:$S$31597,10),"")=0,"",IFERROR(VLOOKUP($H109,'Field Definitions'!$A$1:$S$31597,10),""))</f>
        <v/>
      </c>
    </row>
    <row r="110" spans="6:21" ht="14.5" x14ac:dyDescent="0.35">
      <c r="F110" s="1"/>
      <c r="H110" s="5"/>
      <c r="M110" t="str">
        <f>IFERROR(VLOOKUP($H110,'Field Definitions'!$A$1:$S$31597,4),"")</f>
        <v/>
      </c>
      <c r="R110" t="str">
        <f>IF(IFERROR(VLOOKUP($H110,'Field Definitions'!$A$1:$S$31597,8),"")=0,"",IFERROR(VLOOKUP($H110,'Field Definitions'!$A$1:$S$31597,8),""))</f>
        <v/>
      </c>
      <c r="S110" t="str">
        <f>IF(IFERROR(VLOOKUP($H110,'Field Definitions'!$A$1:$S$31597,9),"")=0,"",IFERROR(VLOOKUP($H110,'Field Definitions'!$A$1:$S$31597,9),""))</f>
        <v/>
      </c>
      <c r="T110" t="str">
        <f>IF(IFERROR(VLOOKUP($H110,'Field Definitions'!$A$1:$S$31597,10),"")=0,"",IFERROR(VLOOKUP($H110,'Field Definitions'!$A$1:$S$31597,10),""))</f>
        <v/>
      </c>
    </row>
    <row r="111" spans="6:21" ht="14.5" x14ac:dyDescent="0.35">
      <c r="H111" s="5"/>
      <c r="M111" t="str">
        <f>IFERROR(VLOOKUP($H111,'Field Definitions'!$A$1:$S$31597,4),"")</f>
        <v/>
      </c>
      <c r="R111" t="str">
        <f>IF(IFERROR(VLOOKUP($H111,'Field Definitions'!$A$1:$S$31597,8),"")=0,"",IFERROR(VLOOKUP($H111,'Field Definitions'!$A$1:$S$31597,8),""))</f>
        <v/>
      </c>
      <c r="S111" t="str">
        <f>IF(IFERROR(VLOOKUP($H111,'Field Definitions'!$A$1:$S$31597,9),"")=0,"",IFERROR(VLOOKUP($H111,'Field Definitions'!$A$1:$S$31597,9),""))</f>
        <v/>
      </c>
      <c r="T111" t="str">
        <f>IF(IFERROR(VLOOKUP($H111,'Field Definitions'!$A$1:$S$31597,10),"")=0,"",IFERROR(VLOOKUP($H111,'Field Definitions'!$A$1:$S$31597,10),""))</f>
        <v/>
      </c>
      <c r="U111" t="str">
        <f>IF(IFERROR(VLOOKUP($H111,'Field Definitions'!$A$1:$S$31597,12),"")=0,"",IFERROR(VLOOKUP($H111,'Field Definitions'!$A$1:$S$31597,12),""))</f>
        <v/>
      </c>
    </row>
    <row r="112" spans="6:21" ht="14.5" x14ac:dyDescent="0.35">
      <c r="H112" s="5"/>
      <c r="M112" t="str">
        <f>IFERROR(VLOOKUP($H112,'Field Definitions'!$A$1:$S$31597,4),"")</f>
        <v/>
      </c>
      <c r="R112" t="str">
        <f>IF(IFERROR(VLOOKUP($H112,'Field Definitions'!$A$1:$S$31597,8),"")=0,"",IFERROR(VLOOKUP($H112,'Field Definitions'!$A$1:$S$31597,8),""))</f>
        <v/>
      </c>
      <c r="S112" t="str">
        <f>IF(IFERROR(VLOOKUP($H112,'Field Definitions'!$A$1:$S$31597,9),"")=0,"",IFERROR(VLOOKUP($H112,'Field Definitions'!$A$1:$S$31597,9),""))</f>
        <v/>
      </c>
      <c r="T112" t="str">
        <f>IF(IFERROR(VLOOKUP($H112,'Field Definitions'!$A$1:$S$31597,10),"")=0,"",IFERROR(VLOOKUP($H112,'Field Definitions'!$A$1:$S$31597,10),""))</f>
        <v/>
      </c>
      <c r="U112" t="str">
        <f>IF(IFERROR(VLOOKUP($H112,'Field Definitions'!$A$1:$S$31597,12),"")=0,"",IFERROR(VLOOKUP($H112,'Field Definitions'!$A$1:$S$31597,12),""))</f>
        <v/>
      </c>
    </row>
    <row r="113" spans="8:21" ht="14.5" x14ac:dyDescent="0.35">
      <c r="H113" s="5"/>
      <c r="M113" t="str">
        <f>IFERROR(VLOOKUP($H113,'Field Definitions'!$A$1:$S$31597,4),"")</f>
        <v/>
      </c>
      <c r="R113" t="str">
        <f>IF(IFERROR(VLOOKUP($H113,'Field Definitions'!$A$1:$S$31597,8),"")=0,"",IFERROR(VLOOKUP($H113,'Field Definitions'!$A$1:$S$31597,8),""))</f>
        <v/>
      </c>
      <c r="S113" t="str">
        <f>IF(IFERROR(VLOOKUP($H113,'Field Definitions'!$A$1:$S$31597,9),"")=0,"",IFERROR(VLOOKUP($H113,'Field Definitions'!$A$1:$S$31597,9),""))</f>
        <v/>
      </c>
      <c r="T113" t="str">
        <f>IF(IFERROR(VLOOKUP($H113,'Field Definitions'!$A$1:$S$31597,10),"")=0,"",IFERROR(VLOOKUP($H113,'Field Definitions'!$A$1:$S$31597,10),""))</f>
        <v/>
      </c>
      <c r="U113" t="str">
        <f>IF(IFERROR(VLOOKUP($H113,'Field Definitions'!$A$1:$S$31597,12),"")=0,"",IFERROR(VLOOKUP($H113,'Field Definitions'!$A$1:$S$31597,12),""))</f>
        <v/>
      </c>
    </row>
    <row r="114" spans="8:21" ht="14.5" x14ac:dyDescent="0.35">
      <c r="H114" s="5"/>
      <c r="M114" t="str">
        <f>IFERROR(VLOOKUP($H114,'Field Definitions'!$A$1:$S$31597,4),"")</f>
        <v/>
      </c>
      <c r="R114" t="str">
        <f>IF(IFERROR(VLOOKUP($H114,'Field Definitions'!$A$1:$S$31597,8),"")=0,"",IFERROR(VLOOKUP($H114,'Field Definitions'!$A$1:$S$31597,8),""))</f>
        <v/>
      </c>
      <c r="S114" t="str">
        <f>IF(IFERROR(VLOOKUP($H114,'Field Definitions'!$A$1:$S$31597,9),"")=0,"",IFERROR(VLOOKUP($H114,'Field Definitions'!$A$1:$S$31597,9),""))</f>
        <v/>
      </c>
      <c r="T114" t="str">
        <f>IF(IFERROR(VLOOKUP($H114,'Field Definitions'!$A$1:$S$31597,10),"")=0,"",IFERROR(VLOOKUP($H114,'Field Definitions'!$A$1:$S$31597,10),""))</f>
        <v/>
      </c>
      <c r="U114" t="str">
        <f>IF(IFERROR(VLOOKUP($H114,'Field Definitions'!$A$1:$S$31597,12),"")=0,"",IFERROR(VLOOKUP($H114,'Field Definitions'!$A$1:$S$31597,12),""))</f>
        <v/>
      </c>
    </row>
    <row r="115" spans="8:21" ht="14.5" x14ac:dyDescent="0.35">
      <c r="H115" s="5"/>
      <c r="M115" t="str">
        <f>IFERROR(VLOOKUP($H115,'Field Definitions'!$A$1:$S$31597,4),"")</f>
        <v/>
      </c>
      <c r="R115" t="str">
        <f>IF(IFERROR(VLOOKUP($H115,'Field Definitions'!$A$1:$S$31597,8),"")=0,"",IFERROR(VLOOKUP($H115,'Field Definitions'!$A$1:$S$31597,8),""))</f>
        <v/>
      </c>
      <c r="S115" t="str">
        <f>IF(IFERROR(VLOOKUP($H115,'Field Definitions'!$A$1:$S$31597,9),"")=0,"",IFERROR(VLOOKUP($H115,'Field Definitions'!$A$1:$S$31597,9),""))</f>
        <v/>
      </c>
      <c r="T115" t="str">
        <f>IF(IFERROR(VLOOKUP($H115,'Field Definitions'!$A$1:$S$31597,10),"")=0,"",IFERROR(VLOOKUP($H115,'Field Definitions'!$A$1:$S$31597,10),""))</f>
        <v/>
      </c>
      <c r="U115" t="str">
        <f>IF(IFERROR(VLOOKUP($H115,'Field Definitions'!$A$1:$S$31597,12),"")=0,"",IFERROR(VLOOKUP($H115,'Field Definitions'!$A$1:$S$31597,12),""))</f>
        <v/>
      </c>
    </row>
    <row r="116" spans="8:21" ht="14.5" x14ac:dyDescent="0.35">
      <c r="H116" s="5"/>
      <c r="M116" t="str">
        <f>IFERROR(VLOOKUP($H116,'Field Definitions'!$A$1:$S$31597,4),"")</f>
        <v/>
      </c>
      <c r="R116" t="str">
        <f>IF(IFERROR(VLOOKUP($H116,'Field Definitions'!$A$1:$S$31597,8),"")=0,"",IFERROR(VLOOKUP($H116,'Field Definitions'!$A$1:$S$31597,8),""))</f>
        <v/>
      </c>
      <c r="S116" t="str">
        <f>IF(IFERROR(VLOOKUP($H116,'Field Definitions'!$A$1:$S$31597,9),"")=0,"",IFERROR(VLOOKUP($H116,'Field Definitions'!$A$1:$S$31597,9),""))</f>
        <v/>
      </c>
      <c r="T116" t="str">
        <f>IF(IFERROR(VLOOKUP($H116,'Field Definitions'!$A$1:$S$31597,10),"")=0,"",IFERROR(VLOOKUP($H116,'Field Definitions'!$A$1:$S$31597,10),""))</f>
        <v/>
      </c>
    </row>
    <row r="117" spans="8:21" ht="14.5" x14ac:dyDescent="0.35">
      <c r="H117" s="5"/>
      <c r="M117" t="str">
        <f>IFERROR(VLOOKUP($H117,'Field Definitions'!$A$1:$S$31597,4),"")</f>
        <v/>
      </c>
      <c r="R117" t="str">
        <f>IF(IFERROR(VLOOKUP($H117,'Field Definitions'!$A$1:$S$31597,8),"")=0,"",IFERROR(VLOOKUP($H117,'Field Definitions'!$A$1:$S$31597,8),""))</f>
        <v/>
      </c>
      <c r="S117" t="str">
        <f>IF(IFERROR(VLOOKUP($H117,'Field Definitions'!$A$1:$S$31597,9),"")=0,"",IFERROR(VLOOKUP($H117,'Field Definitions'!$A$1:$S$31597,9),""))</f>
        <v/>
      </c>
      <c r="T117" t="str">
        <f>IF(IFERROR(VLOOKUP($H117,'Field Definitions'!$A$1:$S$31597,10),"")=0,"",IFERROR(VLOOKUP($H117,'Field Definitions'!$A$1:$S$31597,10),""))</f>
        <v/>
      </c>
    </row>
    <row r="118" spans="8:21" ht="14.5" x14ac:dyDescent="0.35">
      <c r="H118" s="5"/>
      <c r="M118" t="str">
        <f>IFERROR(VLOOKUP($H118,'Field Definitions'!$A$1:$S$31597,4),"")</f>
        <v/>
      </c>
      <c r="R118" t="str">
        <f>IF(IFERROR(VLOOKUP($H118,'Field Definitions'!$A$1:$S$31597,8),"")=0,"",IFERROR(VLOOKUP($H118,'Field Definitions'!$A$1:$S$31597,8),""))</f>
        <v/>
      </c>
      <c r="S118" t="str">
        <f>IF(IFERROR(VLOOKUP($H118,'Field Definitions'!$A$1:$S$31597,9),"")=0,"",IFERROR(VLOOKUP($H118,'Field Definitions'!$A$1:$S$31597,9),""))</f>
        <v/>
      </c>
      <c r="T118" t="str">
        <f>IF(IFERROR(VLOOKUP($H118,'Field Definitions'!$A$1:$S$31597,10),"")=0,"",IFERROR(VLOOKUP($H118,'Field Definitions'!$A$1:$S$31597,10),""))</f>
        <v/>
      </c>
    </row>
    <row r="119" spans="8:21" ht="14.5" x14ac:dyDescent="0.35">
      <c r="H119" s="5"/>
      <c r="M119" t="str">
        <f>IFERROR(VLOOKUP($H119,'Field Definitions'!$A$1:$S$31597,4),"")</f>
        <v/>
      </c>
      <c r="R119" t="str">
        <f>IF(IFERROR(VLOOKUP($H119,'Field Definitions'!$A$1:$S$31597,8),"")=0,"",IFERROR(VLOOKUP($H119,'Field Definitions'!$A$1:$S$31597,8),""))</f>
        <v/>
      </c>
      <c r="S119" t="str">
        <f>IF(IFERROR(VLOOKUP($H119,'Field Definitions'!$A$1:$S$31597,9),"")=0,"",IFERROR(VLOOKUP($H119,'Field Definitions'!$A$1:$S$31597,9),""))</f>
        <v/>
      </c>
      <c r="T119" t="str">
        <f>IF(IFERROR(VLOOKUP($H119,'Field Definitions'!$A$1:$S$31597,10),"")=0,"",IFERROR(VLOOKUP($H119,'Field Definitions'!$A$1:$S$31597,10),""))</f>
        <v/>
      </c>
    </row>
    <row r="120" spans="8:21" ht="14.5" x14ac:dyDescent="0.35">
      <c r="H120" s="5"/>
      <c r="M120" t="str">
        <f>IFERROR(VLOOKUP($H120,'Field Definitions'!$A$1:$S$31597,4),"")</f>
        <v/>
      </c>
      <c r="R120" t="str">
        <f>IF(IFERROR(VLOOKUP($H120,'Field Definitions'!$A$1:$S$31597,8),"")=0,"",IFERROR(VLOOKUP($H120,'Field Definitions'!$A$1:$S$31597,8),""))</f>
        <v/>
      </c>
      <c r="S120" t="str">
        <f>IF(IFERROR(VLOOKUP($H120,'Field Definitions'!$A$1:$S$31597,9),"")=0,"",IFERROR(VLOOKUP($H120,'Field Definitions'!$A$1:$S$31597,9),""))</f>
        <v/>
      </c>
      <c r="T120" t="str">
        <f>IF(IFERROR(VLOOKUP($H120,'Field Definitions'!$A$1:$S$31597,10),"")=0,"",IFERROR(VLOOKUP($H120,'Field Definitions'!$A$1:$S$31597,10),""))</f>
        <v/>
      </c>
    </row>
    <row r="121" spans="8:21" ht="14.5" x14ac:dyDescent="0.35">
      <c r="H121" s="5"/>
      <c r="M121" t="str">
        <f>IFERROR(VLOOKUP($H121,'Field Definitions'!$A$1:$S$31597,4),"")</f>
        <v/>
      </c>
      <c r="N121" s="2"/>
      <c r="R121" t="str">
        <f>IF(IFERROR(VLOOKUP($H121,'Field Definitions'!$A$1:$S$31597,8),"")=0,"",IFERROR(VLOOKUP($H121,'Field Definitions'!$A$1:$S$31597,8),""))</f>
        <v/>
      </c>
      <c r="S121" t="str">
        <f>IF(IFERROR(VLOOKUP($H121,'Field Definitions'!$A$1:$S$31597,9),"")=0,"",IFERROR(VLOOKUP($H121,'Field Definitions'!$A$1:$S$31597,9),""))</f>
        <v/>
      </c>
      <c r="T121" t="str">
        <f>IF(IFERROR(VLOOKUP($H121,'Field Definitions'!$A$1:$S$31597,10),"")=0,"",IFERROR(VLOOKUP($H121,'Field Definitions'!$A$1:$S$31597,10),""))</f>
        <v/>
      </c>
    </row>
    <row r="122" spans="8:21" ht="14.5" x14ac:dyDescent="0.35">
      <c r="H122" s="5"/>
      <c r="M122" t="str">
        <f>IFERROR(VLOOKUP($H122,'Field Definitions'!$A$1:$S$31597,4),"")</f>
        <v/>
      </c>
      <c r="N122" s="2"/>
      <c r="R122" t="str">
        <f>IF(IFERROR(VLOOKUP($H122,'Field Definitions'!$A$1:$S$31597,8),"")=0,"",IFERROR(VLOOKUP($H122,'Field Definitions'!$A$1:$S$31597,8),""))</f>
        <v/>
      </c>
      <c r="S122" t="str">
        <f>IF(IFERROR(VLOOKUP($H122,'Field Definitions'!$A$1:$S$31597,9),"")=0,"",IFERROR(VLOOKUP($H122,'Field Definitions'!$A$1:$S$31597,9),""))</f>
        <v/>
      </c>
      <c r="T122" t="str">
        <f>IF(IFERROR(VLOOKUP($H122,'Field Definitions'!$A$1:$S$31597,10),"")=0,"",IFERROR(VLOOKUP($H122,'Field Definitions'!$A$1:$S$31597,10),""))</f>
        <v/>
      </c>
    </row>
    <row r="123" spans="8:21" ht="14.5" x14ac:dyDescent="0.35">
      <c r="H123" s="5"/>
      <c r="R123" t="str">
        <f>IF(IFERROR(VLOOKUP($H123,'Field Definitions'!$A$1:$S$31597,8),"")=0,"",IFERROR(VLOOKUP($H123,'Field Definitions'!$A$1:$S$31597,8),""))</f>
        <v/>
      </c>
      <c r="S123" t="str">
        <f>IF(IFERROR(VLOOKUP($H123,'Field Definitions'!$A$1:$S$31597,9),"")=0,"",IFERROR(VLOOKUP($H123,'Field Definitions'!$A$1:$S$31597,9),""))</f>
        <v/>
      </c>
      <c r="T123" t="str">
        <f>IF(IFERROR(VLOOKUP($H123,'Field Definitions'!$A$1:$S$31597,10),"")=0,"",IFERROR(VLOOKUP($H123,'Field Definitions'!$A$1:$S$31597,10),""))</f>
        <v/>
      </c>
    </row>
    <row r="124" spans="8:21" ht="14.5" x14ac:dyDescent="0.35">
      <c r="H124" s="5"/>
      <c r="O124" s="13"/>
      <c r="P124" s="13"/>
      <c r="Q124" s="13"/>
      <c r="R124" t="str">
        <f>IF(IFERROR(VLOOKUP($H124,'Field Definitions'!$A$1:$S$31597,8),"")=0,"",IFERROR(VLOOKUP($H124,'Field Definitions'!$A$1:$S$31597,8),""))</f>
        <v/>
      </c>
      <c r="S124" t="str">
        <f>IF(IFERROR(VLOOKUP($H124,'Field Definitions'!$A$1:$S$31597,9),"")=0,"",IFERROR(VLOOKUP($H124,'Field Definitions'!$A$1:$S$31597,9),""))</f>
        <v/>
      </c>
      <c r="T124" t="str">
        <f>IF(IFERROR(VLOOKUP($H124,'Field Definitions'!$A$1:$S$31597,10),"")=0,"",IFERROR(VLOOKUP($H124,'Field Definitions'!$A$1:$S$31597,10),""))</f>
        <v/>
      </c>
    </row>
    <row r="125" spans="8:21" ht="14.5" x14ac:dyDescent="0.35">
      <c r="H125" s="5"/>
      <c r="R125" t="str">
        <f>IF(IFERROR(VLOOKUP($H125,'Field Definitions'!$A$1:$S$31597,8),"")=0,"",IFERROR(VLOOKUP($H125,'Field Definitions'!$A$1:$S$31597,8),""))</f>
        <v/>
      </c>
      <c r="S125" t="str">
        <f>IF(IFERROR(VLOOKUP($H125,'Field Definitions'!$A$1:$S$31597,9),"")=0,"",IFERROR(VLOOKUP($H125,'Field Definitions'!$A$1:$S$31597,9),""))</f>
        <v/>
      </c>
      <c r="T125" t="str">
        <f>IF(IFERROR(VLOOKUP($H125,'Field Definitions'!$A$1:$S$31597,10),"")=0,"",IFERROR(VLOOKUP($H125,'Field Definitions'!$A$1:$S$31597,10),""))</f>
        <v/>
      </c>
    </row>
    <row r="126" spans="8:21" ht="14.5" x14ac:dyDescent="0.35">
      <c r="H126" s="5"/>
      <c r="K126"/>
      <c r="L126" s="18"/>
      <c r="N126" s="2"/>
    </row>
    <row r="127" spans="8:21" ht="14.5" x14ac:dyDescent="0.35">
      <c r="H127" s="5"/>
      <c r="R127" t="str">
        <f>IF(IFERROR(VLOOKUP($H127,'Field Definitions'!$A$1:$S$31597,8),"")=0,"",IFERROR(VLOOKUP($H127,'Field Definitions'!$A$1:$S$31597,8),""))</f>
        <v/>
      </c>
      <c r="S127" t="str">
        <f>IF(IFERROR(VLOOKUP($H127,'Field Definitions'!$A$1:$S$31597,9),"")=0,"",IFERROR(VLOOKUP($H127,'Field Definitions'!$A$1:$S$31597,9),""))</f>
        <v/>
      </c>
      <c r="T127" t="str">
        <f>IF(IFERROR(VLOOKUP($H127,'Field Definitions'!$A$1:$S$31597,10),"")=0,"",IFERROR(VLOOKUP($H127,'Field Definitions'!$A$1:$S$31597,10),""))</f>
        <v/>
      </c>
    </row>
    <row r="128" spans="8:21" ht="14.5" x14ac:dyDescent="0.35">
      <c r="K128"/>
      <c r="L128" s="90"/>
      <c r="R128" t="str">
        <f>IF(IFERROR(VLOOKUP($H128,'Field Definitions'!$A$1:$S$31597,8),"")=0,"",IFERROR(VLOOKUP($H128,'Field Definitions'!$A$1:$S$31597,8),""))</f>
        <v/>
      </c>
      <c r="S128" t="str">
        <f>IF(IFERROR(VLOOKUP($H128,'Field Definitions'!$A$1:$S$31597,9),"")=0,"",IFERROR(VLOOKUP($H128,'Field Definitions'!$A$1:$S$31597,9),""))</f>
        <v/>
      </c>
      <c r="T128" t="str">
        <f>IF(IFERROR(VLOOKUP($H128,'Field Definitions'!$A$1:$S$31597,10),"")=0,"",IFERROR(VLOOKUP($H128,'Field Definitions'!$A$1:$S$31597,10),""))</f>
        <v/>
      </c>
    </row>
    <row r="129" spans="6:20" ht="14.5" x14ac:dyDescent="0.35">
      <c r="I129" s="3"/>
      <c r="K129"/>
      <c r="L129" s="90"/>
      <c r="R129" t="str">
        <f>IF(IFERROR(VLOOKUP($H129,'Field Definitions'!$A$1:$S$31597,8),"")=0,"",IFERROR(VLOOKUP($H129,'Field Definitions'!$A$1:$S$31597,8),""))</f>
        <v/>
      </c>
      <c r="S129" t="str">
        <f>IF(IFERROR(VLOOKUP($H129,'Field Definitions'!$A$1:$S$31597,9),"")=0,"",IFERROR(VLOOKUP($H129,'Field Definitions'!$A$1:$S$31597,9),""))</f>
        <v/>
      </c>
      <c r="T129" t="str">
        <f>IF(IFERROR(VLOOKUP($H129,'Field Definitions'!$A$1:$S$31597,10),"")=0,"",IFERROR(VLOOKUP($H129,'Field Definitions'!$A$1:$S$31597,10),""))</f>
        <v/>
      </c>
    </row>
    <row r="130" spans="6:20" ht="14.5" x14ac:dyDescent="0.35">
      <c r="L130" s="91"/>
      <c r="R130" t="str">
        <f>IF(IFERROR(VLOOKUP($H130,'Field Definitions'!$A$1:$S$31597,8),"")=0,"",IFERROR(VLOOKUP($H130,'Field Definitions'!$A$1:$S$31597,8),""))</f>
        <v/>
      </c>
      <c r="S130" t="str">
        <f>IF(IFERROR(VLOOKUP($H130,'Field Definitions'!$A$1:$S$31597,9),"")=0,"",IFERROR(VLOOKUP($H130,'Field Definitions'!$A$1:$S$31597,9),""))</f>
        <v/>
      </c>
      <c r="T130" t="str">
        <f>IF(IFERROR(VLOOKUP($H130,'Field Definitions'!$A$1:$S$31597,10),"")=0,"",IFERROR(VLOOKUP($H130,'Field Definitions'!$A$1:$S$31597,10),""))</f>
        <v/>
      </c>
    </row>
    <row r="131" spans="6:20" ht="14.5" x14ac:dyDescent="0.35">
      <c r="L131" s="91"/>
      <c r="R131" t="str">
        <f>IF(IFERROR(VLOOKUP($H131,'Field Definitions'!$A$1:$S$31597,8),"")=0,"",IFERROR(VLOOKUP($H131,'Field Definitions'!$A$1:$S$31597,8),""))</f>
        <v/>
      </c>
      <c r="S131" t="str">
        <f>IF(IFERROR(VLOOKUP($H131,'Field Definitions'!$A$1:$S$31597,9),"")=0,"",IFERROR(VLOOKUP($H131,'Field Definitions'!$A$1:$S$31597,9),""))</f>
        <v/>
      </c>
      <c r="T131" t="str">
        <f>IF(IFERROR(VLOOKUP($H131,'Field Definitions'!$A$1:$S$31597,10),"")=0,"",IFERROR(VLOOKUP($H131,'Field Definitions'!$A$1:$S$31597,10),""))</f>
        <v/>
      </c>
    </row>
    <row r="134" spans="6:20" ht="43.9" customHeight="1" x14ac:dyDescent="0.35">
      <c r="F134" s="21"/>
      <c r="G134" s="76"/>
      <c r="H134" s="76"/>
      <c r="I134" s="76"/>
      <c r="J134" s="76"/>
      <c r="K134" s="76"/>
      <c r="L134" s="76"/>
      <c r="M134" s="76"/>
      <c r="N134" s="76"/>
    </row>
    <row r="135" spans="6:20" ht="14.5" x14ac:dyDescent="0.35">
      <c r="F135" s="4"/>
      <c r="G135" s="77"/>
      <c r="H135" s="77"/>
      <c r="I135" s="77"/>
      <c r="J135" s="77"/>
      <c r="K135" s="77"/>
      <c r="L135" s="77"/>
      <c r="M135" s="77"/>
      <c r="N135" s="77"/>
    </row>
    <row r="136" spans="6:20" ht="14.5" x14ac:dyDescent="0.35">
      <c r="F136" s="4"/>
      <c r="G136" s="77"/>
      <c r="H136" s="77"/>
      <c r="I136" s="77"/>
      <c r="J136" s="77"/>
      <c r="K136" s="77"/>
      <c r="L136" s="77"/>
      <c r="M136" s="77"/>
      <c r="N136" s="77"/>
    </row>
  </sheetData>
  <autoFilter ref="A1:U125" xr:uid="{00000000-0001-0000-1300-000000000000}">
    <filterColumn colId="0" showButton="0"/>
    <filterColumn colId="1" showButton="0"/>
    <filterColumn colId="3">
      <filters blank="1">
        <filter val="MVP"/>
      </filters>
    </filterColumn>
    <filterColumn colId="6" showButton="0"/>
    <filterColumn colId="7" showButton="0"/>
    <filterColumn colId="8" showButton="0"/>
    <filterColumn colId="9" showButton="0"/>
    <filterColumn colId="10" showButton="0"/>
    <filterColumn colId="11" showButton="0"/>
    <filterColumn colId="12" showButton="0"/>
  </autoFilter>
  <mergeCells count="7">
    <mergeCell ref="G136:N136"/>
    <mergeCell ref="A1:C1"/>
    <mergeCell ref="G1:N1"/>
    <mergeCell ref="L128:L129"/>
    <mergeCell ref="L130:L131"/>
    <mergeCell ref="G134:N134"/>
    <mergeCell ref="G135:N135"/>
  </mergeCells>
  <conditionalFormatting sqref="E6:E78">
    <cfRule type="expression" dxfId="68" priority="1">
      <formula>AND(D6="MVP",E6&lt;&gt;"MVP")</formula>
    </cfRule>
  </conditionalFormatting>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F1BC9-5A28-4962-B5F6-F4F36FBFFB97}">
  <sheetPr codeName="Sheet53" filterMode="1"/>
  <dimension ref="A1:X137"/>
  <sheetViews>
    <sheetView zoomScale="90" zoomScaleNormal="90" workbookViewId="0">
      <pane ySplit="2" topLeftCell="A3" activePane="bottomLeft" state="frozen"/>
      <selection sqref="A1:C1"/>
      <selection pane="bottomLeft" activeCell="L9" sqref="L9"/>
    </sheetView>
  </sheetViews>
  <sheetFormatPr defaultColWidth="8.81640625" defaultRowHeight="15" customHeight="1" x14ac:dyDescent="0.35"/>
  <cols>
    <col min="1" max="1" width="18.54296875" customWidth="1"/>
    <col min="2" max="2" width="19.1796875" customWidth="1"/>
    <col min="3" max="3" width="27.81640625" customWidth="1"/>
    <col min="4" max="4" width="23.81640625" customWidth="1"/>
    <col min="5" max="5" width="17.54296875" customWidth="1"/>
    <col min="6" max="6" width="14.81640625" customWidth="1"/>
    <col min="7" max="7" width="16.26953125" bestFit="1" customWidth="1"/>
    <col min="8" max="8" width="24.1796875" customWidth="1"/>
    <col min="9" max="9" width="29.81640625" bestFit="1" customWidth="1"/>
    <col min="10" max="10" width="8.26953125" bestFit="1" customWidth="1"/>
    <col min="11" max="11" width="10.1796875" style="15" bestFit="1" customWidth="1"/>
    <col min="12" max="12" width="39.453125" style="3" customWidth="1"/>
    <col min="13" max="13" width="12.1796875" customWidth="1"/>
    <col min="14" max="14" width="7" bestFit="1" customWidth="1"/>
    <col min="15" max="15" width="21.7265625" style="5" bestFit="1" customWidth="1"/>
    <col min="16" max="16" width="21.7265625" style="5" customWidth="1"/>
    <col min="17" max="17" width="21.7265625" style="5" bestFit="1" customWidth="1"/>
    <col min="18" max="18" width="4.54296875" bestFit="1" customWidth="1"/>
    <col min="19" max="19" width="12.54296875" bestFit="1" customWidth="1"/>
    <col min="20" max="20" width="30.26953125" bestFit="1" customWidth="1"/>
    <col min="21" max="21" width="75.81640625" bestFit="1" customWidth="1"/>
  </cols>
  <sheetData>
    <row r="1" spans="1:24" ht="14.5" x14ac:dyDescent="0.35">
      <c r="A1" s="80" t="s">
        <v>227</v>
      </c>
      <c r="B1" s="81"/>
      <c r="C1" s="82"/>
      <c r="D1" s="46" t="s">
        <v>233</v>
      </c>
      <c r="E1" s="50">
        <f>COUNTIF(D6:D79,"MVP")-COUNTIF(E6:E79,"MVP")</f>
        <v>13</v>
      </c>
      <c r="G1" s="83" t="s">
        <v>228</v>
      </c>
      <c r="H1" s="83"/>
      <c r="I1" s="83"/>
      <c r="J1" s="83"/>
      <c r="K1" s="83"/>
      <c r="L1" s="83"/>
      <c r="M1" s="83"/>
      <c r="N1" s="83"/>
      <c r="Q1"/>
    </row>
    <row r="2" spans="1:24" ht="14.5" x14ac:dyDescent="0.35">
      <c r="A2" s="4" t="s">
        <v>229</v>
      </c>
      <c r="B2" s="4" t="s">
        <v>230</v>
      </c>
      <c r="C2" s="4"/>
      <c r="D2" s="4"/>
      <c r="E2" s="4" t="s">
        <v>234</v>
      </c>
      <c r="F2" s="4"/>
      <c r="G2" s="4" t="s">
        <v>495</v>
      </c>
      <c r="H2" s="4" t="s">
        <v>496</v>
      </c>
      <c r="I2" s="4" t="s">
        <v>235</v>
      </c>
      <c r="J2" s="7" t="s">
        <v>236</v>
      </c>
      <c r="K2" s="17" t="s">
        <v>38</v>
      </c>
      <c r="L2" s="8" t="s">
        <v>237</v>
      </c>
      <c r="M2" s="8" t="s">
        <v>14</v>
      </c>
      <c r="N2" s="8" t="s">
        <v>238</v>
      </c>
      <c r="O2" s="12" t="s">
        <v>549</v>
      </c>
      <c r="P2" s="12" t="s">
        <v>549</v>
      </c>
      <c r="Q2" s="12" t="s">
        <v>549</v>
      </c>
      <c r="R2" s="8" t="s">
        <v>242</v>
      </c>
      <c r="S2" s="8" t="s">
        <v>243</v>
      </c>
      <c r="T2" s="8" t="s">
        <v>244</v>
      </c>
      <c r="U2" s="4" t="s">
        <v>245</v>
      </c>
    </row>
    <row r="3" spans="1:24" ht="14.5" x14ac:dyDescent="0.35">
      <c r="D3" t="s">
        <v>43</v>
      </c>
      <c r="I3" t="s">
        <v>1010</v>
      </c>
      <c r="J3" s="9">
        <v>1</v>
      </c>
      <c r="K3" s="15" t="s">
        <v>46</v>
      </c>
      <c r="M3" s="3"/>
      <c r="N3" s="3"/>
      <c r="O3" s="12"/>
      <c r="P3" s="12"/>
      <c r="Q3" s="12"/>
      <c r="R3" s="3"/>
      <c r="S3" s="3"/>
      <c r="T3" s="3"/>
      <c r="X3" t="str">
        <f t="shared" ref="X3:X5" si="0">";PHN^"&amp;J3&amp;"^"&amp;M3&amp;"^"&amp;N3</f>
        <v>;PHN^1^^</v>
      </c>
    </row>
    <row r="4" spans="1:24" ht="14.5" x14ac:dyDescent="0.35">
      <c r="D4" t="s">
        <v>43</v>
      </c>
      <c r="I4" t="s">
        <v>165</v>
      </c>
      <c r="J4" s="9">
        <v>2</v>
      </c>
      <c r="K4" s="15" t="s">
        <v>46</v>
      </c>
      <c r="M4" s="3"/>
      <c r="N4" s="3"/>
      <c r="O4" s="12"/>
      <c r="P4" s="12"/>
      <c r="Q4" s="12"/>
      <c r="R4" s="3"/>
      <c r="S4" s="3"/>
      <c r="T4" s="3"/>
      <c r="X4" t="str">
        <f t="shared" si="0"/>
        <v>;PHN^2^^</v>
      </c>
    </row>
    <row r="5" spans="1:24" ht="14.5" x14ac:dyDescent="0.35">
      <c r="D5" t="s">
        <v>43</v>
      </c>
      <c r="I5" t="s">
        <v>167</v>
      </c>
      <c r="J5" s="9">
        <v>3</v>
      </c>
      <c r="K5" s="15" t="s">
        <v>46</v>
      </c>
      <c r="L5" s="3" t="s">
        <v>630</v>
      </c>
      <c r="M5" s="3"/>
      <c r="N5" s="3"/>
      <c r="O5" s="12"/>
      <c r="P5" s="12"/>
      <c r="Q5" s="12"/>
      <c r="R5" s="3"/>
      <c r="S5" s="3"/>
      <c r="T5" s="3"/>
      <c r="X5" t="str">
        <f t="shared" si="0"/>
        <v>;PHN^3^^</v>
      </c>
    </row>
    <row r="6" spans="1:24" s="30" customFormat="1" ht="29" hidden="1" x14ac:dyDescent="0.35">
      <c r="D6" s="30" t="s">
        <v>969</v>
      </c>
      <c r="F6" s="52" t="s">
        <v>252</v>
      </c>
      <c r="G6" s="30" t="str">
        <f>IFERROR(VLOOKUP(H6,'Field Definitions'!$A$1:$S$31597,3),"")</f>
        <v>ARRELATIONSHIP</v>
      </c>
      <c r="H6" s="30" t="s">
        <v>631</v>
      </c>
      <c r="I6" s="30" t="str">
        <f>IFERROR(VLOOKUP(H6,'Field Definitions'!$A$1:$S$31597,2),"")</f>
        <v>Relationship type key</v>
      </c>
      <c r="J6" s="30">
        <v>2</v>
      </c>
      <c r="K6" s="31" t="s">
        <v>46</v>
      </c>
      <c r="L6" s="34" t="s">
        <v>970</v>
      </c>
      <c r="M6" s="30" t="str">
        <f>IFERROR(VLOOKUP($H6,'Field Definitions'!$A$1:$S$31597,4),"")</f>
        <v>CHR</v>
      </c>
      <c r="N6" s="30">
        <f>IFERROR(VLOOKUP($H6,'Field Definitions'!$A$1:$S$31597,5),"")</f>
        <v>10</v>
      </c>
      <c r="O6" s="53" t="s">
        <v>633</v>
      </c>
      <c r="P6" s="53" t="s">
        <v>634</v>
      </c>
      <c r="Q6" s="53" t="s">
        <v>635</v>
      </c>
      <c r="R6" s="30" t="str">
        <f>IF(IFERROR(VLOOKUP($H6,'Field Definitions'!$A$1:$S$31597,8),"")=0,"",IFERROR(VLOOKUP($H6,'Field Definitions'!$A$1:$S$31597,8),""))</f>
        <v/>
      </c>
      <c r="S6" s="30" t="str">
        <f>IF(IFERROR(VLOOKUP($H6,'Field Definitions'!$A$1:$S$31597,9),"")=0,"",IFERROR(VLOOKUP($H6,'Field Definitions'!$A$1:$S$31597,9),""))</f>
        <v/>
      </c>
      <c r="T6" s="30" t="str">
        <f>IF(IFERROR(VLOOKUP($H6,'Field Definitions'!$A$1:$S$31597,10),"")=0,"",IFERROR(VLOOKUP($H6,'Field Definitions'!$A$1:$S$31597,10),""))</f>
        <v>ARRELTYPE</v>
      </c>
      <c r="U6" s="30" t="s">
        <v>636</v>
      </c>
    </row>
    <row r="7" spans="1:24" ht="14.5" x14ac:dyDescent="0.35">
      <c r="D7" t="s">
        <v>43</v>
      </c>
      <c r="H7" t="s">
        <v>1011</v>
      </c>
      <c r="I7" t="s">
        <v>1012</v>
      </c>
      <c r="J7">
        <v>4</v>
      </c>
      <c r="K7" s="15" t="s">
        <v>46</v>
      </c>
      <c r="M7" t="str">
        <f>IFERROR(VLOOKUP($H7,'Field Definitions'!$A$1:$S$31597,4),"")</f>
        <v>CHR</v>
      </c>
      <c r="S7" t="str">
        <f>IF(IFERROR(VLOOKUP($H7,'Field Definitions'!$A$1:$S$31597,9),"")=0,"",IFERROR(VLOOKUP($H7,'Field Definitions'!$A$1:$S$31597,9),""))</f>
        <v/>
      </c>
      <c r="T7" t="str">
        <f>IF(IFERROR(VLOOKUP($H7,'Field Definitions'!$A$1:$S$31597,10),"")=0,"",IFERROR(VLOOKUP($H7,'Field Definitions'!$A$1:$S$31597,10),""))</f>
        <v/>
      </c>
      <c r="U7" t="str">
        <f>IF(IFERROR(VLOOKUP($H7,'Field Definitions'!$A$1:$S$31597,12),"")=0,"",IFERROR(VLOOKUP($H7,'Field Definitions'!$A$1:$S$31597,12),""))</f>
        <v/>
      </c>
      <c r="X7" t="str">
        <f>";PHN^"&amp;J7&amp;"^"&amp;M7&amp;"^"&amp;N7</f>
        <v>;PHN^4^CHR^</v>
      </c>
    </row>
    <row r="8" spans="1:24" ht="14.5" x14ac:dyDescent="0.35">
      <c r="D8" t="s">
        <v>43</v>
      </c>
      <c r="H8" t="s">
        <v>1013</v>
      </c>
      <c r="I8" t="s">
        <v>1014</v>
      </c>
      <c r="J8">
        <v>5</v>
      </c>
      <c r="K8" s="15" t="s">
        <v>46</v>
      </c>
      <c r="L8" s="3" t="s">
        <v>979</v>
      </c>
      <c r="M8" t="str">
        <f>IFERROR(VLOOKUP($H8,'Field Definitions'!$A$1:$S$31597,4),"")</f>
        <v>CHR</v>
      </c>
      <c r="S8" t="str">
        <f>IF(IFERROR(VLOOKUP($H8,'Field Definitions'!$A$1:$S$31597,9),"")=0,"",IFERROR(VLOOKUP($H8,'Field Definitions'!$A$1:$S$31597,9),""))</f>
        <v/>
      </c>
      <c r="T8" t="str">
        <f>IF(IFERROR(VLOOKUP($H8,'Field Definitions'!$A$1:$S$31597,10),"")=0,"",IFERROR(VLOOKUP($H8,'Field Definitions'!$A$1:$S$31597,10),""))</f>
        <v/>
      </c>
      <c r="U8" t="str">
        <f>IF(IFERROR(VLOOKUP($H8,'Field Definitions'!$A$1:$S$31597,12),"")=0,"",IFERROR(VLOOKUP($H8,'Field Definitions'!$A$1:$S$31597,12),""))</f>
        <v/>
      </c>
      <c r="X8" t="str">
        <f t="shared" ref="X8:X25" si="1">";PHN^"&amp;J8&amp;"^"&amp;M8&amp;"^"&amp;N8</f>
        <v>;PHN^5^CHR^</v>
      </c>
    </row>
    <row r="9" spans="1:24" ht="29" x14ac:dyDescent="0.35">
      <c r="D9" t="s">
        <v>43</v>
      </c>
      <c r="H9" t="s">
        <v>1015</v>
      </c>
      <c r="I9" t="s">
        <v>1016</v>
      </c>
      <c r="J9">
        <v>6</v>
      </c>
      <c r="K9" s="15" t="s">
        <v>46</v>
      </c>
      <c r="L9" s="3" t="s">
        <v>999</v>
      </c>
      <c r="M9" t="str">
        <f>IFERROR(VLOOKUP($H9,'Field Definitions'!$A$1:$S$31597,4),"")</f>
        <v>CHR</v>
      </c>
      <c r="S9" t="str">
        <f>IF(IFERROR(VLOOKUP($H9,'Field Definitions'!$A$1:$S$31597,9),"")=0,"",IFERROR(VLOOKUP($H9,'Field Definitions'!$A$1:$S$31597,9),""))</f>
        <v/>
      </c>
      <c r="T9" t="s">
        <v>982</v>
      </c>
      <c r="U9" t="s">
        <v>983</v>
      </c>
      <c r="X9" t="str">
        <f t="shared" si="1"/>
        <v>;PHN^6^CHR^</v>
      </c>
    </row>
    <row r="10" spans="1:24" ht="14.5" x14ac:dyDescent="0.35">
      <c r="D10" t="s">
        <v>43</v>
      </c>
      <c r="H10" t="s">
        <v>1017</v>
      </c>
      <c r="I10" t="s">
        <v>1018</v>
      </c>
      <c r="J10">
        <v>7</v>
      </c>
      <c r="L10" s="3" t="s">
        <v>1019</v>
      </c>
      <c r="M10" t="s">
        <v>18</v>
      </c>
      <c r="S10" t="str">
        <f>IF(IFERROR(VLOOKUP($H10,'Field Definitions'!$A$1:$S$31597,9),"")=0,"",IFERROR(VLOOKUP($H10,'Field Definitions'!$A$1:$S$31597,9),""))</f>
        <v/>
      </c>
      <c r="T10" t="s">
        <v>987</v>
      </c>
      <c r="U10" t="s">
        <v>988</v>
      </c>
      <c r="X10" t="e">
        <f>";PHN^"&amp;J10&amp;"^"&amp;#REF!&amp;"^"&amp;N10</f>
        <v>#REF!</v>
      </c>
    </row>
    <row r="11" spans="1:24" s="30" customFormat="1" ht="14.5" hidden="1" x14ac:dyDescent="0.35">
      <c r="D11" s="30" t="s">
        <v>969</v>
      </c>
      <c r="G11" s="30" t="s">
        <v>989</v>
      </c>
      <c r="H11" s="30" t="s">
        <v>990</v>
      </c>
      <c r="I11" s="30" t="str">
        <f>IFERROR(VLOOKUP(H11,'Field Definitions'!$A$1:$S$31597,2),"")</f>
        <v>Consent?</v>
      </c>
      <c r="K11" s="31"/>
      <c r="L11" s="34"/>
      <c r="M11" s="30" t="str">
        <f>IFERROR(VLOOKUP($H11,'Field Definitions'!$A$1:$S$31597,4),"")</f>
        <v>CHR</v>
      </c>
      <c r="N11" s="30">
        <f>IFERROR(VLOOKUP($H11,'Field Definitions'!$A$1:$S$31597,5),"")</f>
        <v>1</v>
      </c>
      <c r="O11" s="53"/>
      <c r="P11" s="53"/>
      <c r="Q11" s="53" t="s">
        <v>294</v>
      </c>
      <c r="R11" s="30" t="str">
        <f>IF(IFERROR(VLOOKUP($H11,'Field Definitions'!$A$1:$S$31597,8),"")=0,"",IFERROR(VLOOKUP($H11,'Field Definitions'!$A$1:$S$31597,8),""))</f>
        <v/>
      </c>
      <c r="S11" s="30" t="str">
        <f>IF(IFERROR(VLOOKUP($H11,'Field Definitions'!$A$1:$S$31597,9),"")=0,"",IFERROR(VLOOKUP($H11,'Field Definitions'!$A$1:$S$31597,9),""))</f>
        <v/>
      </c>
      <c r="T11" s="30" t="str">
        <f>IF(IFERROR(VLOOKUP($H11,'Field Definitions'!$A$1:$S$31597,10),"")=0,"",IFERROR(VLOOKUP($H11,'Field Definitions'!$A$1:$S$31597,10),""))</f>
        <v/>
      </c>
      <c r="U11" s="30" t="str">
        <f>IF(IFERROR(VLOOKUP($H11,'Field Definitions'!$A$1:$S$31597,12),"")=0,"",IFERROR(VLOOKUP($H11,'Field Definitions'!$A$1:$S$31597,12),""))</f>
        <v>N|No consent to autodial|~Y|Consent to autodial|</v>
      </c>
      <c r="X11" t="str">
        <f t="shared" si="1"/>
        <v>;PHN^^CHR^1</v>
      </c>
    </row>
    <row r="12" spans="1:24" s="30" customFormat="1" ht="14.5" hidden="1" x14ac:dyDescent="0.35">
      <c r="D12" s="30" t="s">
        <v>969</v>
      </c>
      <c r="G12" s="30" t="s">
        <v>971</v>
      </c>
      <c r="H12" s="30" t="s">
        <v>991</v>
      </c>
      <c r="I12" s="30" t="str">
        <f>IFERROR(VLOOKUP(H12,'Field Definitions'!$A$1:$S$31597,2),"")</f>
        <v>Is Bad?</v>
      </c>
      <c r="K12" s="31"/>
      <c r="L12" s="34"/>
      <c r="M12" s="30" t="str">
        <f>IFERROR(VLOOKUP($H12,'Field Definitions'!$A$1:$S$31597,4),"")</f>
        <v>CHR</v>
      </c>
      <c r="N12" s="30">
        <f>IFERROR(VLOOKUP($H12,'Field Definitions'!$A$1:$S$31597,5),"")</f>
        <v>1</v>
      </c>
      <c r="O12" s="53"/>
      <c r="P12" s="53"/>
      <c r="Q12" s="53" t="s">
        <v>297</v>
      </c>
      <c r="R12" s="30" t="str">
        <f>IF(IFERROR(VLOOKUP($H12,'Field Definitions'!$A$1:$S$31597,8),"")=0,"",IFERROR(VLOOKUP($H12,'Field Definitions'!$A$1:$S$31597,8),""))</f>
        <v/>
      </c>
      <c r="S12" s="30" t="str">
        <f>IF(IFERROR(VLOOKUP($H12,'Field Definitions'!$A$1:$S$31597,9),"")=0,"",IFERROR(VLOOKUP($H12,'Field Definitions'!$A$1:$S$31597,9),""))</f>
        <v/>
      </c>
      <c r="T12" s="30" t="str">
        <f>IF(IFERROR(VLOOKUP($H12,'Field Definitions'!$A$1:$S$31597,10),"")=0,"",IFERROR(VLOOKUP($H12,'Field Definitions'!$A$1:$S$31597,10),""))</f>
        <v/>
      </c>
      <c r="U12" s="30" t="str">
        <f>IF(IFERROR(VLOOKUP($H12,'Field Definitions'!$A$1:$S$31597,12),"")=0,"",IFERROR(VLOOKUP($H12,'Field Definitions'!$A$1:$S$31597,12),""))</f>
        <v>Y|Yes|~N|No|</v>
      </c>
      <c r="X12" t="str">
        <f t="shared" si="1"/>
        <v>;PHN^^CHR^1</v>
      </c>
    </row>
    <row r="13" spans="1:24" s="30" customFormat="1" ht="14.5" hidden="1" x14ac:dyDescent="0.35">
      <c r="D13" s="30" t="s">
        <v>969</v>
      </c>
      <c r="G13" s="30" t="s">
        <v>971</v>
      </c>
      <c r="H13" s="30" t="s">
        <v>992</v>
      </c>
      <c r="I13" s="30" t="str">
        <f>IFERROR(VLOOKUP(H13,'Field Definitions'!$A$1:$S$31597,2),"")</f>
        <v>Cease Communication?</v>
      </c>
      <c r="K13" s="31"/>
      <c r="L13" s="34"/>
      <c r="M13" s="30" t="str">
        <f>IFERROR(VLOOKUP($H13,'Field Definitions'!$A$1:$S$31597,4),"")</f>
        <v>CHR</v>
      </c>
      <c r="N13" s="30">
        <f>IFERROR(VLOOKUP($H13,'Field Definitions'!$A$1:$S$31597,5),"")</f>
        <v>1</v>
      </c>
      <c r="O13" s="53"/>
      <c r="P13" s="53"/>
      <c r="Q13" s="53" t="s">
        <v>297</v>
      </c>
      <c r="R13" s="30" t="str">
        <f>IF(IFERROR(VLOOKUP($H13,'Field Definitions'!$A$1:$S$31597,8),"")=0,"",IFERROR(VLOOKUP($H13,'Field Definitions'!$A$1:$S$31597,8),""))</f>
        <v/>
      </c>
      <c r="S13" s="30" t="str">
        <f>IF(IFERROR(VLOOKUP($H13,'Field Definitions'!$A$1:$S$31597,9),"")=0,"",IFERROR(VLOOKUP($H13,'Field Definitions'!$A$1:$S$31597,9),""))</f>
        <v/>
      </c>
      <c r="T13" s="30" t="str">
        <f>IF(IFERROR(VLOOKUP($H13,'Field Definitions'!$A$1:$S$31597,10),"")=0,"",IFERROR(VLOOKUP($H13,'Field Definitions'!$A$1:$S$31597,10),""))</f>
        <v/>
      </c>
      <c r="U13" s="30" t="str">
        <f>IF(IFERROR(VLOOKUP($H13,'Field Definitions'!$A$1:$S$31597,12),"")=0,"",IFERROR(VLOOKUP($H13,'Field Definitions'!$A$1:$S$31597,12),""))</f>
        <v>Y|Yes|~N|No|</v>
      </c>
      <c r="X13" t="str">
        <f t="shared" si="1"/>
        <v>;PHN^^CHR^1</v>
      </c>
    </row>
    <row r="14" spans="1:24" s="30" customFormat="1" ht="14.5" hidden="1" x14ac:dyDescent="0.35">
      <c r="D14" s="30" t="s">
        <v>969</v>
      </c>
      <c r="G14" s="30" t="s">
        <v>971</v>
      </c>
      <c r="H14" s="30" t="s">
        <v>993</v>
      </c>
      <c r="I14" s="30" t="str">
        <f>IFERROR(VLOOKUP(H14,'Field Definitions'!$A$1:$S$31597,2),"")</f>
        <v>Exhausted?</v>
      </c>
      <c r="K14" s="31"/>
      <c r="L14" s="34"/>
      <c r="M14" s="30" t="str">
        <f>IFERROR(VLOOKUP($H14,'Field Definitions'!$A$1:$S$31597,4),"")</f>
        <v>CHR</v>
      </c>
      <c r="N14" s="30">
        <f>IFERROR(VLOOKUP($H14,'Field Definitions'!$A$1:$S$31597,5),"")</f>
        <v>1</v>
      </c>
      <c r="O14" s="53"/>
      <c r="P14" s="53"/>
      <c r="Q14" s="53" t="s">
        <v>297</v>
      </c>
      <c r="R14" s="30" t="str">
        <f>IF(IFERROR(VLOOKUP($H14,'Field Definitions'!$A$1:$S$31597,8),"")=0,"",IFERROR(VLOOKUP($H14,'Field Definitions'!$A$1:$S$31597,8),""))</f>
        <v/>
      </c>
      <c r="S14" s="30" t="str">
        <f>IF(IFERROR(VLOOKUP($H14,'Field Definitions'!$A$1:$S$31597,9),"")=0,"",IFERROR(VLOOKUP($H14,'Field Definitions'!$A$1:$S$31597,9),""))</f>
        <v/>
      </c>
      <c r="T14" s="30" t="str">
        <f>IF(IFERROR(VLOOKUP($H14,'Field Definitions'!$A$1:$S$31597,10),"")=0,"",IFERROR(VLOOKUP($H14,'Field Definitions'!$A$1:$S$31597,10),""))</f>
        <v/>
      </c>
      <c r="U14" s="30" t="str">
        <f>IF(IFERROR(VLOOKUP($H14,'Field Definitions'!$A$1:$S$31597,12),"")=0,"",IFERROR(VLOOKUP($H14,'Field Definitions'!$A$1:$S$31597,12),""))</f>
        <v>Y|Yes|~N|No|</v>
      </c>
      <c r="X14" t="str">
        <f t="shared" si="1"/>
        <v>;PHN^^CHR^1</v>
      </c>
    </row>
    <row r="15" spans="1:24" s="30" customFormat="1" ht="58" hidden="1" x14ac:dyDescent="0.35">
      <c r="D15" s="30" t="s">
        <v>969</v>
      </c>
      <c r="G15" s="30" t="s">
        <v>994</v>
      </c>
      <c r="H15" s="34" t="s">
        <v>995</v>
      </c>
      <c r="J15" s="30" t="s">
        <v>996</v>
      </c>
      <c r="K15" s="31"/>
      <c r="L15" s="34" t="s">
        <v>997</v>
      </c>
      <c r="O15" s="53"/>
      <c r="P15" s="53"/>
      <c r="Q15" s="53"/>
      <c r="R15" s="30" t="str">
        <f>IF(IFERROR(VLOOKUP($H15,'Field Definitions'!$A$1:$S$31597,8),"")=0,"",IFERROR(VLOOKUP($H15,'Field Definitions'!$A$1:$S$31597,8),""))</f>
        <v/>
      </c>
      <c r="S15" s="30">
        <f>IF(IFERROR(VLOOKUP($H15,'Field Definitions'!$A$1:$S$31597,9),"")=0,"",IFERROR(VLOOKUP($H15,'Field Definitions'!$A$1:$S$31597,9),""))</f>
        <v>4</v>
      </c>
      <c r="T15" s="30" t="str">
        <f>IF(IFERROR(VLOOKUP($H15,'Field Definitions'!$A$1:$S$31597,10),"")=0,"",IFERROR(VLOOKUP($H15,'Field Definitions'!$A$1:$S$31597,10),""))</f>
        <v/>
      </c>
      <c r="U15" s="30" t="str">
        <f>IF(IFERROR(VLOOKUP($H15,'Field Definitions'!$A$1:$S$31597,12),"")=0,"",IFERROR(VLOOKUP($H15,'Field Definitions'!$A$1:$S$31597,12),""))</f>
        <v/>
      </c>
      <c r="X15" t="str">
        <f t="shared" si="1"/>
        <v>;PHN^11-####^^</v>
      </c>
    </row>
    <row r="16" spans="1:24" ht="14.5" x14ac:dyDescent="0.35">
      <c r="D16" t="s">
        <v>43</v>
      </c>
      <c r="H16" s="5" t="s">
        <v>1020</v>
      </c>
      <c r="I16" t="s">
        <v>1021</v>
      </c>
      <c r="J16">
        <v>8</v>
      </c>
      <c r="M16" t="str">
        <f>IFERROR(VLOOKUP($H16,'Field Definitions'!$A$1:$S$31597,4),"")</f>
        <v>CHR</v>
      </c>
      <c r="S16" t="str">
        <f>IF(IFERROR(VLOOKUP($H16,'Field Definitions'!$A$1:$S$31597,9),"")=0,"",IFERROR(VLOOKUP($H16,'Field Definitions'!$A$1:$S$31597,9),""))</f>
        <v/>
      </c>
      <c r="T16" t="str">
        <f>IF(IFERROR(VLOOKUP($H16,'Field Definitions'!$A$1:$S$31597,10),"")=0,"",IFERROR(VLOOKUP($H16,'Field Definitions'!$A$1:$S$31597,10),""))</f>
        <v/>
      </c>
      <c r="U16" t="str">
        <f>IF(IFERROR(VLOOKUP($H16,'Field Definitions'!$A$1:$S$31597,12),"")=0,"",IFERROR(VLOOKUP($H16,'Field Definitions'!$A$1:$S$31597,12),""))</f>
        <v/>
      </c>
      <c r="X16" t="str">
        <f t="shared" si="1"/>
        <v>;PHN^8^CHR^</v>
      </c>
    </row>
    <row r="17" spans="4:24" ht="14.5" x14ac:dyDescent="0.35">
      <c r="D17" t="s">
        <v>43</v>
      </c>
      <c r="H17" t="s">
        <v>1022</v>
      </c>
      <c r="I17" t="s">
        <v>1023</v>
      </c>
      <c r="J17">
        <v>9</v>
      </c>
      <c r="L17" s="3" t="s">
        <v>1019</v>
      </c>
      <c r="M17" t="s">
        <v>18</v>
      </c>
      <c r="S17" t="str">
        <f>IF(IFERROR(VLOOKUP($H17,'Field Definitions'!$A$1:$S$31597,9),"")=0,"",IFERROR(VLOOKUP($H17,'Field Definitions'!$A$1:$S$31597,9),""))</f>
        <v/>
      </c>
      <c r="T17" t="str">
        <f>IF(IFERROR(VLOOKUP($H17,'Field Definitions'!$A$1:$S$31597,10),"")=0,"",IFERROR(VLOOKUP($H17,'Field Definitions'!$A$1:$S$31597,10),""))</f>
        <v/>
      </c>
      <c r="U17" t="str">
        <f>IF(IFERROR(VLOOKUP($H17,'Field Definitions'!$A$1:$S$31597,12),"")=0,"",IFERROR(VLOOKUP($H17,'Field Definitions'!$A$1:$S$31597,12),""))</f>
        <v/>
      </c>
      <c r="X17" t="str">
        <f>";PHN^"&amp;J17&amp;"^"&amp;M10&amp;"^"&amp;N17</f>
        <v>;PHN^9^CHR^</v>
      </c>
    </row>
    <row r="18" spans="4:24" ht="14.5" x14ac:dyDescent="0.35">
      <c r="D18" t="s">
        <v>43</v>
      </c>
      <c r="H18" t="s">
        <v>1024</v>
      </c>
      <c r="I18" t="s">
        <v>1025</v>
      </c>
      <c r="J18">
        <v>10</v>
      </c>
      <c r="M18" t="str">
        <f>IFERROR(VLOOKUP($H21,'Field Definitions'!$A$1:$S$31597,4),"")</f>
        <v>CHR</v>
      </c>
      <c r="N18" s="2"/>
      <c r="S18" t="str">
        <f>IF(IFERROR(VLOOKUP($H18,'Field Definitions'!$A$1:$S$31597,9),"")=0,"",IFERROR(VLOOKUP($H18,'Field Definitions'!$A$1:$S$31597,9),""))</f>
        <v/>
      </c>
      <c r="T18" t="str">
        <f>IF(IFERROR(VLOOKUP($H18,'Field Definitions'!$A$1:$S$31597,10),"")=0,"",IFERROR(VLOOKUP($H18,'Field Definitions'!$A$1:$S$31597,10),""))</f>
        <v/>
      </c>
      <c r="U18" t="str">
        <f>IF(IFERROR(VLOOKUP($H18,'Field Definitions'!$A$1:$S$31597,12),"")=0,"",IFERROR(VLOOKUP($H18,'Field Definitions'!$A$1:$S$31597,12),""))</f>
        <v/>
      </c>
      <c r="X18" t="e">
        <f>";PHN^"&amp;J18&amp;"^"&amp;#REF!&amp;"^"&amp;N18</f>
        <v>#REF!</v>
      </c>
    </row>
    <row r="19" spans="4:24" ht="14.5" x14ac:dyDescent="0.35">
      <c r="H19" t="s">
        <v>1026</v>
      </c>
      <c r="I19" t="s">
        <v>1027</v>
      </c>
      <c r="J19">
        <v>11</v>
      </c>
      <c r="L19" s="3" t="s">
        <v>416</v>
      </c>
      <c r="M19" t="s">
        <v>18</v>
      </c>
      <c r="N19" s="2"/>
    </row>
    <row r="20" spans="4:24" ht="14.5" x14ac:dyDescent="0.35">
      <c r="D20" t="s">
        <v>43</v>
      </c>
      <c r="H20" t="s">
        <v>1028</v>
      </c>
      <c r="I20" t="s">
        <v>1008</v>
      </c>
      <c r="J20">
        <v>12</v>
      </c>
      <c r="L20" s="3" t="s">
        <v>416</v>
      </c>
      <c r="M20" t="s">
        <v>18</v>
      </c>
      <c r="S20">
        <f>IF(IFERROR(VLOOKUP($H20,'Field Definitions'!$A$1:$S$31597,9),"")=0,"",IFERROR(VLOOKUP($H20,'Field Definitions'!$A$1:$S$31597,9),""))</f>
        <v>12</v>
      </c>
      <c r="T20" t="str">
        <f>IF(IFERROR(VLOOKUP($H20,'Field Definitions'!$A$1:$S$31597,10),"")=0,"",IFERROR(VLOOKUP($H20,'Field Definitions'!$A$1:$S$31597,10),""))</f>
        <v/>
      </c>
      <c r="U20" t="str">
        <f>IF(IFERROR(VLOOKUP($H20,'Field Definitions'!$A$1:$S$31597,12),"")=0,"",IFERROR(VLOOKUP($H20,'Field Definitions'!$A$1:$S$31597,12),""))</f>
        <v/>
      </c>
      <c r="X20" t="str">
        <f>";PHN^"&amp;J20&amp;"^"&amp;M17&amp;"^"&amp;N20</f>
        <v>;PHN^12^CHR^</v>
      </c>
    </row>
    <row r="21" spans="4:24" ht="29" x14ac:dyDescent="0.35">
      <c r="D21" t="s">
        <v>43</v>
      </c>
      <c r="H21" t="s">
        <v>1029</v>
      </c>
      <c r="I21" t="s">
        <v>227</v>
      </c>
      <c r="J21">
        <v>13</v>
      </c>
      <c r="K21" s="15" t="s">
        <v>46</v>
      </c>
      <c r="L21" s="3" t="s">
        <v>1009</v>
      </c>
      <c r="M21" t="s">
        <v>18</v>
      </c>
      <c r="N21" s="2"/>
      <c r="S21" t="str">
        <f>IF(IFERROR(VLOOKUP($H21,'Field Definitions'!$A$1:$S$31597,9),"")=0,"",IFERROR(VLOOKUP($H21,'Field Definitions'!$A$1:$S$31597,9),""))</f>
        <v/>
      </c>
      <c r="T21" t="str">
        <f>IF(IFERROR(VLOOKUP($H21,'Field Definitions'!$A$1:$S$31597,10),"")=0,"",IFERROR(VLOOKUP($H21,'Field Definitions'!$A$1:$S$31597,10),""))</f>
        <v/>
      </c>
      <c r="U21" t="str">
        <f>IF(IFERROR(VLOOKUP($H21,'Field Definitions'!$A$1:$S$31597,12),"")=0,"",IFERROR(VLOOKUP($H21,'Field Definitions'!$A$1:$S$31597,12),""))</f>
        <v/>
      </c>
      <c r="X21" t="str">
        <f>";PHN^"&amp;J21&amp;"^"&amp;M18&amp;"^"&amp;N21</f>
        <v>;PHN^13^CHR^</v>
      </c>
    </row>
    <row r="22" spans="4:24" ht="29" x14ac:dyDescent="0.35">
      <c r="D22" t="s">
        <v>43</v>
      </c>
      <c r="H22" t="s">
        <v>1030</v>
      </c>
      <c r="I22" t="s">
        <v>1031</v>
      </c>
      <c r="J22">
        <v>14</v>
      </c>
      <c r="L22" s="3" t="s">
        <v>1009</v>
      </c>
      <c r="M22" t="s">
        <v>18</v>
      </c>
      <c r="R22" t="str">
        <f>IF(IFERROR(VLOOKUP($H22,'Field Definitions'!$A$1:$S$31597,8),"")=0,"",IFERROR(VLOOKUP($H22,'Field Definitions'!$A$1:$S$31597,8),""))</f>
        <v/>
      </c>
      <c r="S22" t="str">
        <f>IF(IFERROR(VLOOKUP($H22,'Field Definitions'!$A$1:$S$31597,9),"")=0,"",IFERROR(VLOOKUP($H22,'Field Definitions'!$A$1:$S$31597,9),""))</f>
        <v/>
      </c>
      <c r="T22" t="str">
        <f>IF(IFERROR(VLOOKUP($H22,'Field Definitions'!$A$1:$S$31597,10),"")=0,"",IFERROR(VLOOKUP($H22,'Field Definitions'!$A$1:$S$31597,10),""))</f>
        <v/>
      </c>
      <c r="U22" t="str">
        <f>IF(IFERROR(VLOOKUP($H22,'Field Definitions'!$A$1:$S$31597,12),"")=0,"",IFERROR(VLOOKUP($H22,'Field Definitions'!$A$1:$S$31597,12),""))</f>
        <v/>
      </c>
      <c r="X22" t="str">
        <f t="shared" si="1"/>
        <v>;PHN^14^CHR^</v>
      </c>
    </row>
    <row r="23" spans="4:24" ht="29" x14ac:dyDescent="0.35">
      <c r="D23" t="s">
        <v>43</v>
      </c>
      <c r="H23" t="s">
        <v>1032</v>
      </c>
      <c r="I23" t="s">
        <v>1033</v>
      </c>
      <c r="J23">
        <v>15</v>
      </c>
      <c r="L23" s="3" t="s">
        <v>1009</v>
      </c>
      <c r="M23" t="s">
        <v>18</v>
      </c>
      <c r="N23" s="2"/>
      <c r="R23" t="str">
        <f>IF(IFERROR(VLOOKUP($H23,'Field Definitions'!$A$1:$S$31597,8),"")=0,"",IFERROR(VLOOKUP($H23,'Field Definitions'!$A$1:$S$31597,8),""))</f>
        <v/>
      </c>
      <c r="S23" t="str">
        <f>IF(IFERROR(VLOOKUP($H23,'Field Definitions'!$A$1:$S$31597,9),"")=0,"",IFERROR(VLOOKUP($H23,'Field Definitions'!$A$1:$S$31597,9),""))</f>
        <v/>
      </c>
      <c r="T23" t="str">
        <f>IF(IFERROR(VLOOKUP($H23,'Field Definitions'!$A$1:$S$31597,10),"")=0,"",IFERROR(VLOOKUP($H23,'Field Definitions'!$A$1:$S$31597,10),""))</f>
        <v/>
      </c>
      <c r="U23" t="str">
        <f>IF(IFERROR(VLOOKUP($H23,'Field Definitions'!$A$1:$S$31597,12),"")=0,"",IFERROR(VLOOKUP($H23,'Field Definitions'!$A$1:$S$31597,12),""))</f>
        <v/>
      </c>
      <c r="X23" t="str">
        <f t="shared" si="1"/>
        <v>;PHN^15^CHR^</v>
      </c>
    </row>
    <row r="24" spans="4:24" ht="14.5" x14ac:dyDescent="0.35">
      <c r="D24" t="s">
        <v>43</v>
      </c>
      <c r="N24" s="2"/>
      <c r="R24" t="str">
        <f>IF(IFERROR(VLOOKUP($H24,'Field Definitions'!$A$1:$S$31597,8),"")=0,"",IFERROR(VLOOKUP($H24,'Field Definitions'!$A$1:$S$31597,8),""))</f>
        <v/>
      </c>
      <c r="S24" t="str">
        <f>IF(IFERROR(VLOOKUP($H24,'Field Definitions'!$A$1:$S$31597,9),"")=0,"",IFERROR(VLOOKUP($H24,'Field Definitions'!$A$1:$S$31597,9),""))</f>
        <v/>
      </c>
      <c r="T24" t="str">
        <f>IF(IFERROR(VLOOKUP($H24,'Field Definitions'!$A$1:$S$31597,10),"")=0,"",IFERROR(VLOOKUP($H24,'Field Definitions'!$A$1:$S$31597,10),""))</f>
        <v/>
      </c>
      <c r="U24" t="str">
        <f>IF(IFERROR(VLOOKUP($H24,'Field Definitions'!$A$1:$S$31597,12),"")=0,"",IFERROR(VLOOKUP($H24,'Field Definitions'!$A$1:$S$31597,12),""))</f>
        <v/>
      </c>
      <c r="X24" t="str">
        <f t="shared" si="1"/>
        <v>;PHN^^^</v>
      </c>
    </row>
    <row r="25" spans="4:24" ht="14.5" x14ac:dyDescent="0.35">
      <c r="D25" t="s">
        <v>43</v>
      </c>
      <c r="H25" s="5"/>
      <c r="R25" t="str">
        <f>IF(IFERROR(VLOOKUP($H25,'Field Definitions'!$A$1:$S$31597,8),"")=0,"",IFERROR(VLOOKUP($H25,'Field Definitions'!$A$1:$S$31597,8),""))</f>
        <v/>
      </c>
      <c r="S25" t="str">
        <f>IF(IFERROR(VLOOKUP($H25,'Field Definitions'!$A$1:$S$31597,9),"")=0,"",IFERROR(VLOOKUP($H25,'Field Definitions'!$A$1:$S$31597,9),""))</f>
        <v/>
      </c>
      <c r="T25" t="str">
        <f>IF(IFERROR(VLOOKUP($H25,'Field Definitions'!$A$1:$S$31597,10),"")=0,"",IFERROR(VLOOKUP($H25,'Field Definitions'!$A$1:$S$31597,10),""))</f>
        <v/>
      </c>
      <c r="U25" t="str">
        <f>IF(IFERROR(VLOOKUP($H25,'Field Definitions'!$A$1:$S$31597,12),"")=0,"",IFERROR(VLOOKUP($H25,'Field Definitions'!$A$1:$S$31597,12),""))</f>
        <v/>
      </c>
      <c r="X25" t="str">
        <f t="shared" si="1"/>
        <v>;PHN^^^</v>
      </c>
    </row>
    <row r="26" spans="4:24" ht="14.5" x14ac:dyDescent="0.35">
      <c r="H26" s="5"/>
      <c r="N26">
        <v>1</v>
      </c>
      <c r="R26" t="str">
        <f>IF(IFERROR(VLOOKUP($H26,'Field Definitions'!$A$1:$S$31597,8),"")=0,"",IFERROR(VLOOKUP($H26,'Field Definitions'!$A$1:$S$31597,8),""))</f>
        <v/>
      </c>
      <c r="S26" t="str">
        <f>IF(IFERROR(VLOOKUP($H26,'Field Definitions'!$A$1:$S$31597,9),"")=0,"",IFERROR(VLOOKUP($H26,'Field Definitions'!$A$1:$S$31597,9),""))</f>
        <v/>
      </c>
      <c r="T26" t="str">
        <f>IF(IFERROR(VLOOKUP($H26,'Field Definitions'!$A$1:$S$31597,10),"")=0,"",IFERROR(VLOOKUP($H26,'Field Definitions'!$A$1:$S$31597,10),""))</f>
        <v/>
      </c>
      <c r="U26" t="str">
        <f>IF(IFERROR(VLOOKUP($H26,'Field Definitions'!$A$1:$S$31597,12),"")=0,"",IFERROR(VLOOKUP($H26,'Field Definitions'!$A$1:$S$31597,12),""))</f>
        <v/>
      </c>
    </row>
    <row r="27" spans="4:24" ht="14.5" x14ac:dyDescent="0.35">
      <c r="R27" t="str">
        <f>IF(IFERROR(VLOOKUP($H27,'Field Definitions'!$A$1:$S$31597,8),"")=0,"",IFERROR(VLOOKUP($H27,'Field Definitions'!$A$1:$S$31597,8),""))</f>
        <v/>
      </c>
      <c r="S27" t="str">
        <f>IF(IFERROR(VLOOKUP($H27,'Field Definitions'!$A$1:$S$31597,9),"")=0,"",IFERROR(VLOOKUP($H27,'Field Definitions'!$A$1:$S$31597,9),""))</f>
        <v/>
      </c>
      <c r="T27" t="str">
        <f>IF(IFERROR(VLOOKUP($H27,'Field Definitions'!$A$1:$S$31597,10),"")=0,"",IFERROR(VLOOKUP($H27,'Field Definitions'!$A$1:$S$31597,10),""))</f>
        <v/>
      </c>
      <c r="U27" t="str">
        <f>IF(IFERROR(VLOOKUP($H27,'Field Definitions'!$A$1:$S$31597,12),"")=0,"",IFERROR(VLOOKUP($H27,'Field Definitions'!$A$1:$S$31597,12),""))</f>
        <v/>
      </c>
    </row>
    <row r="28" spans="4:24" ht="14.5" x14ac:dyDescent="0.35">
      <c r="M28" t="str">
        <f>IFERROR(VLOOKUP($H28,'Field Definitions'!$A$1:$S$31597,4),"")</f>
        <v/>
      </c>
      <c r="R28" t="str">
        <f>IF(IFERROR(VLOOKUP($H28,'Field Definitions'!$A$1:$S$31597,8),"")=0,"",IFERROR(VLOOKUP($H28,'Field Definitions'!$A$1:$S$31597,8),""))</f>
        <v/>
      </c>
      <c r="S28" t="str">
        <f>IF(IFERROR(VLOOKUP($H28,'Field Definitions'!$A$1:$S$31597,9),"")=0,"",IFERROR(VLOOKUP($H28,'Field Definitions'!$A$1:$S$31597,9),""))</f>
        <v/>
      </c>
      <c r="T28" t="str">
        <f>IF(IFERROR(VLOOKUP($H28,'Field Definitions'!$A$1:$S$31597,10),"")=0,"",IFERROR(VLOOKUP($H28,'Field Definitions'!$A$1:$S$31597,10),""))</f>
        <v/>
      </c>
      <c r="U28" t="str">
        <f>IF(IFERROR(VLOOKUP($H28,'Field Definitions'!$A$1:$S$31597,12),"")=0,"",IFERROR(VLOOKUP($H28,'Field Definitions'!$A$1:$S$31597,12),""))</f>
        <v/>
      </c>
    </row>
    <row r="29" spans="4:24" ht="14.5" x14ac:dyDescent="0.35">
      <c r="M29" t="str">
        <f>IFERROR(VLOOKUP($H29,'Field Definitions'!$A$1:$S$31597,4),"")</f>
        <v/>
      </c>
      <c r="O29" s="13"/>
      <c r="P29" s="13"/>
      <c r="Q29" s="13"/>
      <c r="R29" t="str">
        <f>IF(IFERROR(VLOOKUP($H29,'Field Definitions'!$A$1:$S$31597,8),"")=0,"",IFERROR(VLOOKUP($H29,'Field Definitions'!$A$1:$S$31597,8),""))</f>
        <v/>
      </c>
      <c r="S29" t="str">
        <f>IF(IFERROR(VLOOKUP($H29,'Field Definitions'!$A$1:$S$31597,9),"")=0,"",IFERROR(VLOOKUP($H29,'Field Definitions'!$A$1:$S$31597,9),""))</f>
        <v/>
      </c>
      <c r="T29" t="str">
        <f>IF(IFERROR(VLOOKUP($H29,'Field Definitions'!$A$1:$S$31597,10),"")=0,"",IFERROR(VLOOKUP($H29,'Field Definitions'!$A$1:$S$31597,10),""))</f>
        <v/>
      </c>
      <c r="U29" t="str">
        <f>IF(IFERROR(VLOOKUP($H29,'Field Definitions'!$A$1:$S$31597,12),"")=0,"",IFERROR(VLOOKUP($H29,'Field Definitions'!$A$1:$S$31597,12),""))</f>
        <v/>
      </c>
    </row>
    <row r="30" spans="4:24" ht="14.5" x14ac:dyDescent="0.35">
      <c r="H30" s="5"/>
      <c r="M30" t="str">
        <f>IFERROR(VLOOKUP($H30,'Field Definitions'!$A$1:$S$31597,4),"")</f>
        <v/>
      </c>
      <c r="R30" t="str">
        <f>IF(IFERROR(VLOOKUP($H30,'Field Definitions'!$A$1:$S$31597,8),"")=0,"",IFERROR(VLOOKUP($H30,'Field Definitions'!$A$1:$S$31597,8),""))</f>
        <v/>
      </c>
      <c r="S30" t="str">
        <f>IF(IFERROR(VLOOKUP($H30,'Field Definitions'!$A$1:$S$31597,9),"")=0,"",IFERROR(VLOOKUP($H30,'Field Definitions'!$A$1:$S$31597,9),""))</f>
        <v/>
      </c>
      <c r="T30" t="str">
        <f>IF(IFERROR(VLOOKUP($H30,'Field Definitions'!$A$1:$S$31597,10),"")=0,"",IFERROR(VLOOKUP($H30,'Field Definitions'!$A$1:$S$31597,10),""))</f>
        <v/>
      </c>
      <c r="U30" t="str">
        <f>IF(IFERROR(VLOOKUP($H30,'Field Definitions'!$A$1:$S$31597,12),"")=0,"",IFERROR(VLOOKUP($H30,'Field Definitions'!$A$1:$S$31597,12),""))</f>
        <v/>
      </c>
    </row>
    <row r="31" spans="4:24" ht="14.5" x14ac:dyDescent="0.35">
      <c r="H31" s="5"/>
      <c r="M31" t="str">
        <f>IFERROR(VLOOKUP($H31,'Field Definitions'!$A$1:$S$31597,4),"")</f>
        <v/>
      </c>
      <c r="R31" t="str">
        <f>IF(IFERROR(VLOOKUP($H31,'Field Definitions'!$A$1:$S$31597,8),"")=0,"",IFERROR(VLOOKUP($H31,'Field Definitions'!$A$1:$S$31597,8),""))</f>
        <v/>
      </c>
      <c r="S31" t="str">
        <f>IF(IFERROR(VLOOKUP($H31,'Field Definitions'!$A$1:$S$31597,9),"")=0,"",IFERROR(VLOOKUP($H31,'Field Definitions'!$A$1:$S$31597,9),""))</f>
        <v/>
      </c>
      <c r="T31" t="str">
        <f>IF(IFERROR(VLOOKUP($H31,'Field Definitions'!$A$1:$S$31597,10),"")=0,"",IFERROR(VLOOKUP($H31,'Field Definitions'!$A$1:$S$31597,10),""))</f>
        <v/>
      </c>
      <c r="U31" t="str">
        <f>IF(IFERROR(VLOOKUP($H31,'Field Definitions'!$A$1:$S$31597,12),"")=0,"",IFERROR(VLOOKUP($H31,'Field Definitions'!$A$1:$S$31597,12),""))</f>
        <v/>
      </c>
    </row>
    <row r="32" spans="4:24" ht="14.5" x14ac:dyDescent="0.35">
      <c r="H32" s="5"/>
      <c r="M32" t="str">
        <f>IFERROR(VLOOKUP($H32,'Field Definitions'!$A$1:$S$31597,4),"")</f>
        <v/>
      </c>
      <c r="R32" t="str">
        <f>IF(IFERROR(VLOOKUP($H32,'Field Definitions'!$A$1:$S$31597,8),"")=0,"",IFERROR(VLOOKUP($H32,'Field Definitions'!$A$1:$S$31597,8),""))</f>
        <v/>
      </c>
      <c r="S32" t="str">
        <f>IF(IFERROR(VLOOKUP($H32,'Field Definitions'!$A$1:$S$31597,9),"")=0,"",IFERROR(VLOOKUP($H32,'Field Definitions'!$A$1:$S$31597,9),""))</f>
        <v/>
      </c>
      <c r="T32" t="str">
        <f>IF(IFERROR(VLOOKUP($H32,'Field Definitions'!$A$1:$S$31597,10),"")=0,"",IFERROR(VLOOKUP($H32,'Field Definitions'!$A$1:$S$31597,10),""))</f>
        <v/>
      </c>
      <c r="U32" t="str">
        <f>IF(IFERROR(VLOOKUP($H32,'Field Definitions'!$A$1:$S$31597,12),"")=0,"",IFERROR(VLOOKUP($H32,'Field Definitions'!$A$1:$S$31597,12),""))</f>
        <v/>
      </c>
    </row>
    <row r="33" spans="8:21" ht="14.5" x14ac:dyDescent="0.35">
      <c r="H33" s="5"/>
      <c r="M33" t="str">
        <f>IFERROR(VLOOKUP($H33,'Field Definitions'!$A$1:$S$31597,4),"")</f>
        <v/>
      </c>
      <c r="R33" t="str">
        <f>IF(IFERROR(VLOOKUP($H33,'Field Definitions'!$A$1:$S$31597,8),"")=0,"",IFERROR(VLOOKUP($H33,'Field Definitions'!$A$1:$S$31597,8),""))</f>
        <v/>
      </c>
      <c r="S33" t="str">
        <f>IF(IFERROR(VLOOKUP($H33,'Field Definitions'!$A$1:$S$31597,9),"")=0,"",IFERROR(VLOOKUP($H33,'Field Definitions'!$A$1:$S$31597,9),""))</f>
        <v/>
      </c>
      <c r="T33" t="str">
        <f>IF(IFERROR(VLOOKUP($H33,'Field Definitions'!$A$1:$S$31597,10),"")=0,"",IFERROR(VLOOKUP($H33,'Field Definitions'!$A$1:$S$31597,10),""))</f>
        <v/>
      </c>
      <c r="U33" t="str">
        <f>IF(IFERROR(VLOOKUP($H33,'Field Definitions'!$A$1:$S$31597,12),"")=0,"",IFERROR(VLOOKUP($H33,'Field Definitions'!$A$1:$S$31597,12),""))</f>
        <v/>
      </c>
    </row>
    <row r="34" spans="8:21" ht="14.5" x14ac:dyDescent="0.35">
      <c r="H34" s="5"/>
      <c r="M34" t="str">
        <f>IFERROR(VLOOKUP($H34,'Field Definitions'!$A$1:$S$31597,4),"")</f>
        <v/>
      </c>
      <c r="R34" t="str">
        <f>IF(IFERROR(VLOOKUP($H34,'Field Definitions'!$A$1:$S$31597,8),"")=0,"",IFERROR(VLOOKUP($H34,'Field Definitions'!$A$1:$S$31597,8),""))</f>
        <v/>
      </c>
      <c r="S34" t="str">
        <f>IF(IFERROR(VLOOKUP($H34,'Field Definitions'!$A$1:$S$31597,9),"")=0,"",IFERROR(VLOOKUP($H34,'Field Definitions'!$A$1:$S$31597,9),""))</f>
        <v/>
      </c>
      <c r="T34" t="str">
        <f>IF(IFERROR(VLOOKUP($H34,'Field Definitions'!$A$1:$S$31597,10),"")=0,"",IFERROR(VLOOKUP($H34,'Field Definitions'!$A$1:$S$31597,10),""))</f>
        <v/>
      </c>
      <c r="U34" t="str">
        <f>IF(IFERROR(VLOOKUP($H34,'Field Definitions'!$A$1:$S$31597,12),"")=0,"",IFERROR(VLOOKUP($H34,'Field Definitions'!$A$1:$S$31597,12),""))</f>
        <v/>
      </c>
    </row>
    <row r="35" spans="8:21" ht="14.5" x14ac:dyDescent="0.35">
      <c r="H35" s="5"/>
      <c r="M35" t="str">
        <f>IFERROR(VLOOKUP($H35,'Field Definitions'!$A$1:$S$31597,4),"")</f>
        <v/>
      </c>
      <c r="R35" t="str">
        <f>IF(IFERROR(VLOOKUP($H35,'Field Definitions'!$A$1:$S$31597,8),"")=0,"",IFERROR(VLOOKUP($H35,'Field Definitions'!$A$1:$S$31597,8),""))</f>
        <v/>
      </c>
      <c r="S35" t="str">
        <f>IF(IFERROR(VLOOKUP($H35,'Field Definitions'!$A$1:$S$31597,9),"")=0,"",IFERROR(VLOOKUP($H35,'Field Definitions'!$A$1:$S$31597,9),""))</f>
        <v/>
      </c>
      <c r="T35" t="str">
        <f>IF(IFERROR(VLOOKUP($H35,'Field Definitions'!$A$1:$S$31597,10),"")=0,"",IFERROR(VLOOKUP($H35,'Field Definitions'!$A$1:$S$31597,10),""))</f>
        <v/>
      </c>
      <c r="U35" t="str">
        <f>IF(IFERROR(VLOOKUP($H35,'Field Definitions'!$A$1:$S$31597,12),"")=0,"",IFERROR(VLOOKUP($H35,'Field Definitions'!$A$1:$S$31597,12),""))</f>
        <v/>
      </c>
    </row>
    <row r="36" spans="8:21" ht="14.5" x14ac:dyDescent="0.35">
      <c r="M36" t="str">
        <f>IFERROR(VLOOKUP($H36,'Field Definitions'!$A$1:$S$31597,4),"")</f>
        <v/>
      </c>
      <c r="R36" t="str">
        <f>IF(IFERROR(VLOOKUP($H36,'Field Definitions'!$A$1:$S$31597,8),"")=0,"",IFERROR(VLOOKUP($H36,'Field Definitions'!$A$1:$S$31597,8),""))</f>
        <v/>
      </c>
      <c r="S36" t="str">
        <f>IF(IFERROR(VLOOKUP($H36,'Field Definitions'!$A$1:$S$31597,9),"")=0,"",IFERROR(VLOOKUP($H36,'Field Definitions'!$A$1:$S$31597,9),""))</f>
        <v/>
      </c>
      <c r="T36" t="str">
        <f>IF(IFERROR(VLOOKUP($H36,'Field Definitions'!$A$1:$S$31597,10),"")=0,"",IFERROR(VLOOKUP($H36,'Field Definitions'!$A$1:$S$31597,10),""))</f>
        <v/>
      </c>
      <c r="U36" t="str">
        <f>IF(IFERROR(VLOOKUP($H36,'Field Definitions'!$A$1:$S$31597,12),"")=0,"",IFERROR(VLOOKUP($H36,'Field Definitions'!$A$1:$S$31597,12),""))</f>
        <v/>
      </c>
    </row>
    <row r="37" spans="8:21" ht="14.5" x14ac:dyDescent="0.35">
      <c r="M37" t="str">
        <f>IFERROR(VLOOKUP($H37,'Field Definitions'!$A$1:$S$31597,4),"")</f>
        <v/>
      </c>
      <c r="R37" t="str">
        <f>IF(IFERROR(VLOOKUP($H37,'Field Definitions'!$A$1:$S$31597,8),"")=0,"",IFERROR(VLOOKUP($H37,'Field Definitions'!$A$1:$S$31597,8),""))</f>
        <v/>
      </c>
      <c r="S37" t="str">
        <f>IF(IFERROR(VLOOKUP($H37,'Field Definitions'!$A$1:$S$31597,9),"")=0,"",IFERROR(VLOOKUP($H37,'Field Definitions'!$A$1:$S$31597,9),""))</f>
        <v/>
      </c>
      <c r="T37" t="str">
        <f>IF(IFERROR(VLOOKUP($H37,'Field Definitions'!$A$1:$S$31597,10),"")=0,"",IFERROR(VLOOKUP($H37,'Field Definitions'!$A$1:$S$31597,10),""))</f>
        <v/>
      </c>
      <c r="U37" t="str">
        <f>IF(IFERROR(VLOOKUP($H37,'Field Definitions'!$A$1:$S$31597,12),"")=0,"",IFERROR(VLOOKUP($H37,'Field Definitions'!$A$1:$S$31597,12),""))</f>
        <v/>
      </c>
    </row>
    <row r="38" spans="8:21" ht="14.5" x14ac:dyDescent="0.35">
      <c r="M38" t="str">
        <f>IFERROR(VLOOKUP($H38,'Field Definitions'!$A$1:$S$31597,4),"")</f>
        <v/>
      </c>
      <c r="R38" t="str">
        <f>IF(IFERROR(VLOOKUP($H38,'Field Definitions'!$A$1:$S$31597,8),"")=0,"",IFERROR(VLOOKUP($H38,'Field Definitions'!$A$1:$S$31597,8),""))</f>
        <v/>
      </c>
      <c r="S38" t="str">
        <f>IF(IFERROR(VLOOKUP($H38,'Field Definitions'!$A$1:$S$31597,9),"")=0,"",IFERROR(VLOOKUP($H38,'Field Definitions'!$A$1:$S$31597,9),""))</f>
        <v/>
      </c>
      <c r="T38" t="str">
        <f>IF(IFERROR(VLOOKUP($H38,'Field Definitions'!$A$1:$S$31597,10),"")=0,"",IFERROR(VLOOKUP($H38,'Field Definitions'!$A$1:$S$31597,10),""))</f>
        <v/>
      </c>
      <c r="U38" t="str">
        <f>IF(IFERROR(VLOOKUP($H38,'Field Definitions'!$A$1:$S$31597,12),"")=0,"",IFERROR(VLOOKUP($H38,'Field Definitions'!$A$1:$S$31597,12),""))</f>
        <v/>
      </c>
    </row>
    <row r="39" spans="8:21" ht="14.5" x14ac:dyDescent="0.35">
      <c r="M39" t="str">
        <f>IFERROR(VLOOKUP($H39,'Field Definitions'!$A$1:$S$31597,4),"")</f>
        <v/>
      </c>
      <c r="R39" t="str">
        <f>IF(IFERROR(VLOOKUP($H39,'Field Definitions'!$A$1:$S$31597,8),"")=0,"",IFERROR(VLOOKUP($H39,'Field Definitions'!$A$1:$S$31597,8),""))</f>
        <v/>
      </c>
      <c r="S39" t="str">
        <f>IF(IFERROR(VLOOKUP($H39,'Field Definitions'!$A$1:$S$31597,9),"")=0,"",IFERROR(VLOOKUP($H39,'Field Definitions'!$A$1:$S$31597,9),""))</f>
        <v/>
      </c>
      <c r="T39" t="str">
        <f>IF(IFERROR(VLOOKUP($H39,'Field Definitions'!$A$1:$S$31597,10),"")=0,"",IFERROR(VLOOKUP($H39,'Field Definitions'!$A$1:$S$31597,10),""))</f>
        <v/>
      </c>
      <c r="U39" t="str">
        <f>IF(IFERROR(VLOOKUP($H39,'Field Definitions'!$A$1:$S$31597,12),"")=0,"",IFERROR(VLOOKUP($H39,'Field Definitions'!$A$1:$S$31597,12),""))</f>
        <v/>
      </c>
    </row>
    <row r="40" spans="8:21" ht="14.5" x14ac:dyDescent="0.35">
      <c r="M40" t="str">
        <f>IFERROR(VLOOKUP($H40,'Field Definitions'!$A$1:$S$31597,4),"")</f>
        <v/>
      </c>
      <c r="R40" t="str">
        <f>IF(IFERROR(VLOOKUP($H40,'Field Definitions'!$A$1:$S$31597,8),"")=0,"",IFERROR(VLOOKUP($H40,'Field Definitions'!$A$1:$S$31597,8),""))</f>
        <v/>
      </c>
      <c r="S40" t="str">
        <f>IF(IFERROR(VLOOKUP($H40,'Field Definitions'!$A$1:$S$31597,9),"")=0,"",IFERROR(VLOOKUP($H40,'Field Definitions'!$A$1:$S$31597,9),""))</f>
        <v/>
      </c>
      <c r="T40" t="str">
        <f>IF(IFERROR(VLOOKUP($H40,'Field Definitions'!$A$1:$S$31597,10),"")=0,"",IFERROR(VLOOKUP($H40,'Field Definitions'!$A$1:$S$31597,10),""))</f>
        <v/>
      </c>
      <c r="U40" t="str">
        <f>IF(IFERROR(VLOOKUP($H40,'Field Definitions'!$A$1:$S$31597,12),"")=0,"",IFERROR(VLOOKUP($H40,'Field Definitions'!$A$1:$S$31597,12),""))</f>
        <v/>
      </c>
    </row>
    <row r="41" spans="8:21" ht="14.5" x14ac:dyDescent="0.35">
      <c r="M41" t="str">
        <f>IFERROR(VLOOKUP($H41,'Field Definitions'!$A$1:$S$31597,4),"")</f>
        <v/>
      </c>
      <c r="R41" t="str">
        <f>IF(IFERROR(VLOOKUP($H41,'Field Definitions'!$A$1:$S$31597,8),"")=0,"",IFERROR(VLOOKUP($H41,'Field Definitions'!$A$1:$S$31597,8),""))</f>
        <v/>
      </c>
      <c r="S41" t="str">
        <f>IF(IFERROR(VLOOKUP($H41,'Field Definitions'!$A$1:$S$31597,9),"")=0,"",IFERROR(VLOOKUP($H41,'Field Definitions'!$A$1:$S$31597,9),""))</f>
        <v/>
      </c>
      <c r="T41" t="str">
        <f>IF(IFERROR(VLOOKUP($H41,'Field Definitions'!$A$1:$S$31597,10),"")=0,"",IFERROR(VLOOKUP($H41,'Field Definitions'!$A$1:$S$31597,10),""))</f>
        <v/>
      </c>
      <c r="U41" t="str">
        <f>IF(IFERROR(VLOOKUP($H41,'Field Definitions'!$A$1:$S$31597,12),"")=0,"",IFERROR(VLOOKUP($H41,'Field Definitions'!$A$1:$S$31597,12),""))</f>
        <v/>
      </c>
    </row>
    <row r="42" spans="8:21" ht="14.5" x14ac:dyDescent="0.35">
      <c r="H42" s="5"/>
      <c r="M42" t="str">
        <f>IFERROR(VLOOKUP($H42,'Field Definitions'!$A$1:$S$31597,4),"")</f>
        <v/>
      </c>
      <c r="R42" t="str">
        <f>IF(IFERROR(VLOOKUP($H42,'Field Definitions'!$A$1:$S$31597,8),"")=0,"",IFERROR(VLOOKUP($H42,'Field Definitions'!$A$1:$S$31597,8),""))</f>
        <v/>
      </c>
      <c r="S42" t="str">
        <f>IF(IFERROR(VLOOKUP($H42,'Field Definitions'!$A$1:$S$31597,9),"")=0,"",IFERROR(VLOOKUP($H42,'Field Definitions'!$A$1:$S$31597,9),""))</f>
        <v/>
      </c>
      <c r="T42" t="str">
        <f>IF(IFERROR(VLOOKUP($H42,'Field Definitions'!$A$1:$S$31597,10),"")=0,"",IFERROR(VLOOKUP($H42,'Field Definitions'!$A$1:$S$31597,10),""))</f>
        <v/>
      </c>
      <c r="U42" t="str">
        <f>IF(IFERROR(VLOOKUP($H42,'Field Definitions'!$A$1:$S$31597,12),"")=0,"",IFERROR(VLOOKUP($H42,'Field Definitions'!$A$1:$S$31597,12),""))</f>
        <v/>
      </c>
    </row>
    <row r="43" spans="8:21" ht="14.5" x14ac:dyDescent="0.35">
      <c r="M43" t="str">
        <f>IFERROR(VLOOKUP($H43,'Field Definitions'!$A$1:$S$31597,4),"")</f>
        <v/>
      </c>
      <c r="R43" t="str">
        <f>IF(IFERROR(VLOOKUP($H43,'Field Definitions'!$A$1:$S$31597,8),"")=0,"",IFERROR(VLOOKUP($H43,'Field Definitions'!$A$1:$S$31597,8),""))</f>
        <v/>
      </c>
      <c r="S43" t="str">
        <f>IF(IFERROR(VLOOKUP($H43,'Field Definitions'!$A$1:$S$31597,9),"")=0,"",IFERROR(VLOOKUP($H43,'Field Definitions'!$A$1:$S$31597,9),""))</f>
        <v/>
      </c>
      <c r="T43" t="str">
        <f>IF(IFERROR(VLOOKUP($H43,'Field Definitions'!$A$1:$S$31597,10),"")=0,"",IFERROR(VLOOKUP($H43,'Field Definitions'!$A$1:$S$31597,10),""))</f>
        <v/>
      </c>
      <c r="U43" t="str">
        <f>IF(IFERROR(VLOOKUP($H43,'Field Definitions'!$A$1:$S$31597,12),"")=0,"",IFERROR(VLOOKUP($H43,'Field Definitions'!$A$1:$S$31597,12),""))</f>
        <v/>
      </c>
    </row>
    <row r="44" spans="8:21" ht="14.5" x14ac:dyDescent="0.35">
      <c r="M44" t="str">
        <f>IFERROR(VLOOKUP($H44,'Field Definitions'!$A$1:$S$31597,4),"")</f>
        <v/>
      </c>
      <c r="R44" t="str">
        <f>IF(IFERROR(VLOOKUP($H44,'Field Definitions'!$A$1:$S$31597,8),"")=0,"",IFERROR(VLOOKUP($H44,'Field Definitions'!$A$1:$S$31597,8),""))</f>
        <v/>
      </c>
      <c r="S44" t="str">
        <f>IF(IFERROR(VLOOKUP($H44,'Field Definitions'!$A$1:$S$31597,9),"")=0,"",IFERROR(VLOOKUP($H44,'Field Definitions'!$A$1:$S$31597,9),""))</f>
        <v/>
      </c>
      <c r="T44" t="str">
        <f>IF(IFERROR(VLOOKUP($H44,'Field Definitions'!$A$1:$S$31597,10),"")=0,"",IFERROR(VLOOKUP($H44,'Field Definitions'!$A$1:$S$31597,10),""))</f>
        <v/>
      </c>
      <c r="U44" t="str">
        <f>IF(IFERROR(VLOOKUP($H44,'Field Definitions'!$A$1:$S$31597,12),"")=0,"",IFERROR(VLOOKUP($H44,'Field Definitions'!$A$1:$S$31597,12),""))</f>
        <v/>
      </c>
    </row>
    <row r="45" spans="8:21" ht="14.5" x14ac:dyDescent="0.35">
      <c r="M45" t="str">
        <f>IFERROR(VLOOKUP($H45,'Field Definitions'!$A$1:$S$31597,4),"")</f>
        <v/>
      </c>
      <c r="R45" t="str">
        <f>IF(IFERROR(VLOOKUP($H45,'Field Definitions'!$A$1:$S$31597,8),"")=0,"",IFERROR(VLOOKUP($H45,'Field Definitions'!$A$1:$S$31597,8),""))</f>
        <v/>
      </c>
      <c r="S45" t="str">
        <f>IF(IFERROR(VLOOKUP($H45,'Field Definitions'!$A$1:$S$31597,9),"")=0,"",IFERROR(VLOOKUP($H45,'Field Definitions'!$A$1:$S$31597,9),""))</f>
        <v/>
      </c>
      <c r="T45" t="str">
        <f>IF(IFERROR(VLOOKUP($H45,'Field Definitions'!$A$1:$S$31597,10),"")=0,"",IFERROR(VLOOKUP($H45,'Field Definitions'!$A$1:$S$31597,10),""))</f>
        <v/>
      </c>
      <c r="U45" t="str">
        <f>IF(IFERROR(VLOOKUP($H45,'Field Definitions'!$A$1:$S$31597,12),"")=0,"",IFERROR(VLOOKUP($H45,'Field Definitions'!$A$1:$S$31597,12),""))</f>
        <v/>
      </c>
    </row>
    <row r="46" spans="8:21" ht="14.5" x14ac:dyDescent="0.35">
      <c r="M46" t="str">
        <f>IFERROR(VLOOKUP($H46,'Field Definitions'!$A$1:$S$31597,4),"")</f>
        <v/>
      </c>
      <c r="R46" t="str">
        <f>IF(IFERROR(VLOOKUP($H46,'Field Definitions'!$A$1:$S$31597,8),"")=0,"",IFERROR(VLOOKUP($H46,'Field Definitions'!$A$1:$S$31597,8),""))</f>
        <v/>
      </c>
      <c r="S46" t="str">
        <f>IF(IFERROR(VLOOKUP($H46,'Field Definitions'!$A$1:$S$31597,9),"")=0,"",IFERROR(VLOOKUP($H46,'Field Definitions'!$A$1:$S$31597,9),""))</f>
        <v/>
      </c>
      <c r="T46" t="str">
        <f>IF(IFERROR(VLOOKUP($H46,'Field Definitions'!$A$1:$S$31597,10),"")=0,"",IFERROR(VLOOKUP($H46,'Field Definitions'!$A$1:$S$31597,10),""))</f>
        <v/>
      </c>
      <c r="U46" t="str">
        <f>IF(IFERROR(VLOOKUP($H46,'Field Definitions'!$A$1:$S$31597,12),"")=0,"",IFERROR(VLOOKUP($H46,'Field Definitions'!$A$1:$S$31597,12),""))</f>
        <v/>
      </c>
    </row>
    <row r="47" spans="8:21" ht="14.5" x14ac:dyDescent="0.35">
      <c r="M47" t="str">
        <f>IFERROR(VLOOKUP($H47,'Field Definitions'!$A$1:$S$31597,4),"")</f>
        <v/>
      </c>
      <c r="R47" t="str">
        <f>IF(IFERROR(VLOOKUP($H47,'Field Definitions'!$A$1:$S$31597,8),"")=0,"",IFERROR(VLOOKUP($H47,'Field Definitions'!$A$1:$S$31597,8),""))</f>
        <v/>
      </c>
      <c r="S47" t="str">
        <f>IF(IFERROR(VLOOKUP($H47,'Field Definitions'!$A$1:$S$31597,9),"")=0,"",IFERROR(VLOOKUP($H47,'Field Definitions'!$A$1:$S$31597,9),""))</f>
        <v/>
      </c>
      <c r="T47" t="str">
        <f>IF(IFERROR(VLOOKUP($H47,'Field Definitions'!$A$1:$S$31597,10),"")=0,"",IFERROR(VLOOKUP($H47,'Field Definitions'!$A$1:$S$31597,10),""))</f>
        <v/>
      </c>
      <c r="U47" t="str">
        <f>IF(IFERROR(VLOOKUP($H47,'Field Definitions'!$A$1:$S$31597,12),"")=0,"",IFERROR(VLOOKUP($H47,'Field Definitions'!$A$1:$S$31597,12),""))</f>
        <v/>
      </c>
    </row>
    <row r="48" spans="8:21" ht="14.5" x14ac:dyDescent="0.35">
      <c r="M48" t="str">
        <f>IFERROR(VLOOKUP($H48,'Field Definitions'!$A$1:$S$31597,4),"")</f>
        <v/>
      </c>
      <c r="R48" t="str">
        <f>IF(IFERROR(VLOOKUP($H48,'Field Definitions'!$A$1:$S$31597,8),"")=0,"",IFERROR(VLOOKUP($H48,'Field Definitions'!$A$1:$S$31597,8),""))</f>
        <v/>
      </c>
      <c r="S48" t="str">
        <f>IF(IFERROR(VLOOKUP($H48,'Field Definitions'!$A$1:$S$31597,9),"")=0,"",IFERROR(VLOOKUP($H48,'Field Definitions'!$A$1:$S$31597,9),""))</f>
        <v/>
      </c>
      <c r="T48" t="str">
        <f>IF(IFERROR(VLOOKUP($H48,'Field Definitions'!$A$1:$S$31597,10),"")=0,"",IFERROR(VLOOKUP($H48,'Field Definitions'!$A$1:$S$31597,10),""))</f>
        <v/>
      </c>
      <c r="U48" t="str">
        <f>IF(IFERROR(VLOOKUP($H48,'Field Definitions'!$A$1:$S$31597,12),"")=0,"",IFERROR(VLOOKUP($H48,'Field Definitions'!$A$1:$S$31597,12),""))</f>
        <v/>
      </c>
    </row>
    <row r="49" spans="8:21" ht="14.5" x14ac:dyDescent="0.35">
      <c r="M49" t="str">
        <f>IFERROR(VLOOKUP($H49,'Field Definitions'!$A$1:$S$31597,4),"")</f>
        <v/>
      </c>
      <c r="R49" t="str">
        <f>IF(IFERROR(VLOOKUP($H49,'Field Definitions'!$A$1:$S$31597,8),"")=0,"",IFERROR(VLOOKUP($H49,'Field Definitions'!$A$1:$S$31597,8),""))</f>
        <v/>
      </c>
      <c r="S49" t="str">
        <f>IF(IFERROR(VLOOKUP($H49,'Field Definitions'!$A$1:$S$31597,9),"")=0,"",IFERROR(VLOOKUP($H49,'Field Definitions'!$A$1:$S$31597,9),""))</f>
        <v/>
      </c>
      <c r="T49" t="str">
        <f>IF(IFERROR(VLOOKUP($H49,'Field Definitions'!$A$1:$S$31597,10),"")=0,"",IFERROR(VLOOKUP($H49,'Field Definitions'!$A$1:$S$31597,10),""))</f>
        <v/>
      </c>
      <c r="U49" t="str">
        <f>IF(IFERROR(VLOOKUP($H49,'Field Definitions'!$A$1:$S$31597,12),"")=0,"",IFERROR(VLOOKUP($H49,'Field Definitions'!$A$1:$S$31597,12),""))</f>
        <v/>
      </c>
    </row>
    <row r="50" spans="8:21" ht="14.5" x14ac:dyDescent="0.35">
      <c r="M50" t="str">
        <f>IFERROR(VLOOKUP($H50,'Field Definitions'!$A$1:$S$31597,4),"")</f>
        <v/>
      </c>
      <c r="R50" t="str">
        <f>IF(IFERROR(VLOOKUP($H50,'Field Definitions'!$A$1:$S$31597,8),"")=0,"",IFERROR(VLOOKUP($H50,'Field Definitions'!$A$1:$S$31597,8),""))</f>
        <v/>
      </c>
      <c r="S50" t="str">
        <f>IF(IFERROR(VLOOKUP($H50,'Field Definitions'!$A$1:$S$31597,9),"")=0,"",IFERROR(VLOOKUP($H50,'Field Definitions'!$A$1:$S$31597,9),""))</f>
        <v/>
      </c>
      <c r="T50" t="str">
        <f>IF(IFERROR(VLOOKUP($H50,'Field Definitions'!$A$1:$S$31597,10),"")=0,"",IFERROR(VLOOKUP($H50,'Field Definitions'!$A$1:$S$31597,10),""))</f>
        <v/>
      </c>
      <c r="U50" t="str">
        <f>IF(IFERROR(VLOOKUP($H50,'Field Definitions'!$A$1:$S$31597,12),"")=0,"",IFERROR(VLOOKUP($H50,'Field Definitions'!$A$1:$S$31597,12),""))</f>
        <v/>
      </c>
    </row>
    <row r="51" spans="8:21" ht="14.5" x14ac:dyDescent="0.35">
      <c r="M51" t="str">
        <f>IFERROR(VLOOKUP($H51,'Field Definitions'!$A$1:$S$31597,4),"")</f>
        <v/>
      </c>
      <c r="R51" t="str">
        <f>IF(IFERROR(VLOOKUP($H51,'Field Definitions'!$A$1:$S$31597,8),"")=0,"",IFERROR(VLOOKUP($H51,'Field Definitions'!$A$1:$S$31597,8),""))</f>
        <v/>
      </c>
      <c r="S51" t="str">
        <f>IF(IFERROR(VLOOKUP($H51,'Field Definitions'!$A$1:$S$31597,9),"")=0,"",IFERROR(VLOOKUP($H51,'Field Definitions'!$A$1:$S$31597,9),""))</f>
        <v/>
      </c>
      <c r="T51" t="str">
        <f>IF(IFERROR(VLOOKUP($H51,'Field Definitions'!$A$1:$S$31597,10),"")=0,"",IFERROR(VLOOKUP($H51,'Field Definitions'!$A$1:$S$31597,10),""))</f>
        <v/>
      </c>
      <c r="U51" t="str">
        <f>IF(IFERROR(VLOOKUP($H51,'Field Definitions'!$A$1:$S$31597,12),"")=0,"",IFERROR(VLOOKUP($H51,'Field Definitions'!$A$1:$S$31597,12),""))</f>
        <v/>
      </c>
    </row>
    <row r="52" spans="8:21" ht="14.5" x14ac:dyDescent="0.35">
      <c r="H52" s="5"/>
      <c r="M52" t="str">
        <f>IFERROR(VLOOKUP($H52,'Field Definitions'!$A$1:$S$31597,4),"")</f>
        <v/>
      </c>
      <c r="N52" s="2"/>
      <c r="R52" t="str">
        <f>IF(IFERROR(VLOOKUP($H52,'Field Definitions'!$A$1:$S$31597,8),"")=0,"",IFERROR(VLOOKUP($H52,'Field Definitions'!$A$1:$S$31597,8),""))</f>
        <v/>
      </c>
      <c r="S52" t="str">
        <f>IF(IFERROR(VLOOKUP($H52,'Field Definitions'!$A$1:$S$31597,9),"")=0,"",IFERROR(VLOOKUP($H52,'Field Definitions'!$A$1:$S$31597,9),""))</f>
        <v/>
      </c>
      <c r="T52" t="str">
        <f>IF(IFERROR(VLOOKUP($H52,'Field Definitions'!$A$1:$S$31597,10),"")=0,"",IFERROR(VLOOKUP($H52,'Field Definitions'!$A$1:$S$31597,10),""))</f>
        <v/>
      </c>
      <c r="U52" t="str">
        <f>IF(IFERROR(VLOOKUP($H52,'Field Definitions'!$A$1:$S$31597,12),"")=0,"",IFERROR(VLOOKUP($H52,'Field Definitions'!$A$1:$S$31597,12),""))</f>
        <v/>
      </c>
    </row>
    <row r="53" spans="8:21" ht="14.5" x14ac:dyDescent="0.35">
      <c r="H53" s="2"/>
      <c r="M53" t="str">
        <f>IFERROR(VLOOKUP($H53,'Field Definitions'!$A$1:$S$31597,4),"")</f>
        <v/>
      </c>
      <c r="R53" t="str">
        <f>IF(IFERROR(VLOOKUP($H53,'Field Definitions'!$A$1:$S$31597,8),"")=0,"",IFERROR(VLOOKUP($H53,'Field Definitions'!$A$1:$S$31597,8),""))</f>
        <v/>
      </c>
      <c r="S53" t="str">
        <f>IF(IFERROR(VLOOKUP($H53,'Field Definitions'!$A$1:$S$31597,9),"")=0,"",IFERROR(VLOOKUP($H53,'Field Definitions'!$A$1:$S$31597,9),""))</f>
        <v/>
      </c>
      <c r="T53" t="str">
        <f>IF(IFERROR(VLOOKUP($H53,'Field Definitions'!$A$1:$S$31597,10),"")=0,"",IFERROR(VLOOKUP($H53,'Field Definitions'!$A$1:$S$31597,10),""))</f>
        <v/>
      </c>
      <c r="U53" t="str">
        <f>IF(IFERROR(VLOOKUP($H53,'Field Definitions'!$A$1:$S$31597,12),"")=0,"",IFERROR(VLOOKUP($H53,'Field Definitions'!$A$1:$S$31597,12),""))</f>
        <v/>
      </c>
    </row>
    <row r="54" spans="8:21" ht="14.5" x14ac:dyDescent="0.35">
      <c r="M54" t="str">
        <f>IFERROR(VLOOKUP($H54,'Field Definitions'!$A$1:$S$31597,4),"")</f>
        <v/>
      </c>
      <c r="R54" t="str">
        <f>IF(IFERROR(VLOOKUP($H54,'Field Definitions'!$A$1:$S$31597,8),"")=0,"",IFERROR(VLOOKUP($H54,'Field Definitions'!$A$1:$S$31597,8),""))</f>
        <v/>
      </c>
      <c r="S54" t="str">
        <f>IF(IFERROR(VLOOKUP($H54,'Field Definitions'!$A$1:$S$31597,9),"")=0,"",IFERROR(VLOOKUP($H54,'Field Definitions'!$A$1:$S$31597,9),""))</f>
        <v/>
      </c>
      <c r="T54" t="str">
        <f>IF(IFERROR(VLOOKUP($H54,'Field Definitions'!$A$1:$S$31597,10),"")=0,"",IFERROR(VLOOKUP($H54,'Field Definitions'!$A$1:$S$31597,10),""))</f>
        <v/>
      </c>
      <c r="U54" t="str">
        <f>IF(IFERROR(VLOOKUP($H54,'Field Definitions'!$A$1:$S$31597,12),"")=0,"",IFERROR(VLOOKUP($H54,'Field Definitions'!$A$1:$S$31597,12),""))</f>
        <v/>
      </c>
    </row>
    <row r="55" spans="8:21" ht="14.5" x14ac:dyDescent="0.35">
      <c r="M55" t="str">
        <f>IFERROR(VLOOKUP($H55,'Field Definitions'!$A$1:$S$31597,4),"")</f>
        <v/>
      </c>
      <c r="R55" t="str">
        <f>IF(IFERROR(VLOOKUP($H55,'Field Definitions'!$A$1:$S$31597,8),"")=0,"",IFERROR(VLOOKUP($H55,'Field Definitions'!$A$1:$S$31597,8),""))</f>
        <v/>
      </c>
      <c r="S55" t="str">
        <f>IF(IFERROR(VLOOKUP($H55,'Field Definitions'!$A$1:$S$31597,9),"")=0,"",IFERROR(VLOOKUP($H55,'Field Definitions'!$A$1:$S$31597,9),""))</f>
        <v/>
      </c>
      <c r="T55" t="str">
        <f>IF(IFERROR(VLOOKUP($H55,'Field Definitions'!$A$1:$S$31597,10),"")=0,"",IFERROR(VLOOKUP($H55,'Field Definitions'!$A$1:$S$31597,10),""))</f>
        <v/>
      </c>
      <c r="U55" t="str">
        <f>IF(IFERROR(VLOOKUP($H55,'Field Definitions'!$A$1:$S$31597,12),"")=0,"",IFERROR(VLOOKUP($H55,'Field Definitions'!$A$1:$S$31597,12),""))</f>
        <v/>
      </c>
    </row>
    <row r="56" spans="8:21" ht="14.5" x14ac:dyDescent="0.35">
      <c r="M56" t="str">
        <f>IFERROR(VLOOKUP($H56,'Field Definitions'!$A$1:$S$31597,4),"")</f>
        <v/>
      </c>
      <c r="R56" t="str">
        <f>IF(IFERROR(VLOOKUP($H56,'Field Definitions'!$A$1:$S$31597,8),"")=0,"",IFERROR(VLOOKUP($H56,'Field Definitions'!$A$1:$S$31597,8),""))</f>
        <v/>
      </c>
      <c r="S56" t="str">
        <f>IF(IFERROR(VLOOKUP($H56,'Field Definitions'!$A$1:$S$31597,9),"")=0,"",IFERROR(VLOOKUP($H56,'Field Definitions'!$A$1:$S$31597,9),""))</f>
        <v/>
      </c>
      <c r="T56" t="str">
        <f>IF(IFERROR(VLOOKUP($H56,'Field Definitions'!$A$1:$S$31597,10),"")=0,"",IFERROR(VLOOKUP($H56,'Field Definitions'!$A$1:$S$31597,10),""))</f>
        <v/>
      </c>
      <c r="U56" t="str">
        <f>IF(IFERROR(VLOOKUP($H56,'Field Definitions'!$A$1:$S$31597,12),"")=0,"",IFERROR(VLOOKUP($H56,'Field Definitions'!$A$1:$S$31597,12),""))</f>
        <v/>
      </c>
    </row>
    <row r="57" spans="8:21" ht="14.5" x14ac:dyDescent="0.35">
      <c r="M57" t="str">
        <f>IFERROR(VLOOKUP($H57,'Field Definitions'!$A$1:$S$31597,4),"")</f>
        <v/>
      </c>
      <c r="R57" t="str">
        <f>IF(IFERROR(VLOOKUP($H57,'Field Definitions'!$A$1:$S$31597,8),"")=0,"",IFERROR(VLOOKUP($H57,'Field Definitions'!$A$1:$S$31597,8),""))</f>
        <v/>
      </c>
      <c r="S57" t="str">
        <f>IF(IFERROR(VLOOKUP($H57,'Field Definitions'!$A$1:$S$31597,9),"")=0,"",IFERROR(VLOOKUP($H57,'Field Definitions'!$A$1:$S$31597,9),""))</f>
        <v/>
      </c>
      <c r="T57" t="str">
        <f>IF(IFERROR(VLOOKUP($H57,'Field Definitions'!$A$1:$S$31597,10),"")=0,"",IFERROR(VLOOKUP($H57,'Field Definitions'!$A$1:$S$31597,10),""))</f>
        <v/>
      </c>
      <c r="U57" t="str">
        <f>IF(IFERROR(VLOOKUP($H57,'Field Definitions'!$A$1:$S$31597,12),"")=0,"",IFERROR(VLOOKUP($H57,'Field Definitions'!$A$1:$S$31597,12),""))</f>
        <v/>
      </c>
    </row>
    <row r="58" spans="8:21" ht="14.5" x14ac:dyDescent="0.35">
      <c r="M58" t="str">
        <f>IFERROR(VLOOKUP($H58,'Field Definitions'!$A$1:$S$31597,4),"")</f>
        <v/>
      </c>
      <c r="R58" t="str">
        <f>IF(IFERROR(VLOOKUP($H58,'Field Definitions'!$A$1:$S$31597,8),"")=0,"",IFERROR(VLOOKUP($H58,'Field Definitions'!$A$1:$S$31597,8),""))</f>
        <v/>
      </c>
      <c r="S58" t="str">
        <f>IF(IFERROR(VLOOKUP($H58,'Field Definitions'!$A$1:$S$31597,9),"")=0,"",IFERROR(VLOOKUP($H58,'Field Definitions'!$A$1:$S$31597,9),""))</f>
        <v/>
      </c>
      <c r="T58" t="str">
        <f>IF(IFERROR(VLOOKUP($H58,'Field Definitions'!$A$1:$S$31597,10),"")=0,"",IFERROR(VLOOKUP($H58,'Field Definitions'!$A$1:$S$31597,10),""))</f>
        <v/>
      </c>
      <c r="U58" t="str">
        <f>IF(IFERROR(VLOOKUP($H58,'Field Definitions'!$A$1:$S$31597,12),"")=0,"",IFERROR(VLOOKUP($H58,'Field Definitions'!$A$1:$S$31597,12),""))</f>
        <v/>
      </c>
    </row>
    <row r="59" spans="8:21" ht="14.5" x14ac:dyDescent="0.35">
      <c r="M59" t="str">
        <f>IFERROR(VLOOKUP($H59,'Field Definitions'!$A$1:$S$31597,4),"")</f>
        <v/>
      </c>
      <c r="R59" t="str">
        <f>IF(IFERROR(VLOOKUP($H59,'Field Definitions'!$A$1:$S$31597,8),"")=0,"",IFERROR(VLOOKUP($H59,'Field Definitions'!$A$1:$S$31597,8),""))</f>
        <v/>
      </c>
      <c r="S59" t="str">
        <f>IF(IFERROR(VLOOKUP($H59,'Field Definitions'!$A$1:$S$31597,9),"")=0,"",IFERROR(VLOOKUP($H59,'Field Definitions'!$A$1:$S$31597,9),""))</f>
        <v/>
      </c>
      <c r="T59" t="str">
        <f>IF(IFERROR(VLOOKUP($H59,'Field Definitions'!$A$1:$S$31597,10),"")=0,"",IFERROR(VLOOKUP($H59,'Field Definitions'!$A$1:$S$31597,10),""))</f>
        <v/>
      </c>
      <c r="U59" t="str">
        <f>IF(IFERROR(VLOOKUP($H59,'Field Definitions'!$A$1:$S$31597,12),"")=0,"",IFERROR(VLOOKUP($H59,'Field Definitions'!$A$1:$S$31597,12),""))</f>
        <v/>
      </c>
    </row>
    <row r="60" spans="8:21" ht="14.5" x14ac:dyDescent="0.35">
      <c r="M60" t="str">
        <f>IFERROR(VLOOKUP($H60,'Field Definitions'!$A$1:$S$31597,4),"")</f>
        <v/>
      </c>
      <c r="R60" t="str">
        <f>IF(IFERROR(VLOOKUP($H60,'Field Definitions'!$A$1:$S$31597,8),"")=0,"",IFERROR(VLOOKUP($H60,'Field Definitions'!$A$1:$S$31597,8),""))</f>
        <v/>
      </c>
      <c r="S60" t="str">
        <f>IF(IFERROR(VLOOKUP($H60,'Field Definitions'!$A$1:$S$31597,9),"")=0,"",IFERROR(VLOOKUP($H60,'Field Definitions'!$A$1:$S$31597,9),""))</f>
        <v/>
      </c>
      <c r="T60" t="str">
        <f>IF(IFERROR(VLOOKUP($H60,'Field Definitions'!$A$1:$S$31597,10),"")=0,"",IFERROR(VLOOKUP($H60,'Field Definitions'!$A$1:$S$31597,10),""))</f>
        <v/>
      </c>
      <c r="U60" t="str">
        <f>IF(IFERROR(VLOOKUP($H60,'Field Definitions'!$A$1:$S$31597,12),"")=0,"",IFERROR(VLOOKUP($H60,'Field Definitions'!$A$1:$S$31597,12),""))</f>
        <v/>
      </c>
    </row>
    <row r="61" spans="8:21" ht="14.5" x14ac:dyDescent="0.35">
      <c r="M61" t="str">
        <f>IFERROR(VLOOKUP($H61,'Field Definitions'!$A$1:$S$31597,4),"")</f>
        <v/>
      </c>
      <c r="R61" t="str">
        <f>IF(IFERROR(VLOOKUP($H61,'Field Definitions'!$A$1:$S$31597,8),"")=0,"",IFERROR(VLOOKUP($H61,'Field Definitions'!$A$1:$S$31597,8),""))</f>
        <v/>
      </c>
      <c r="S61" t="str">
        <f>IF(IFERROR(VLOOKUP($H61,'Field Definitions'!$A$1:$S$31597,9),"")=0,"",IFERROR(VLOOKUP($H61,'Field Definitions'!$A$1:$S$31597,9),""))</f>
        <v/>
      </c>
      <c r="T61" t="str">
        <f>IF(IFERROR(VLOOKUP($H61,'Field Definitions'!$A$1:$S$31597,10),"")=0,"",IFERROR(VLOOKUP($H61,'Field Definitions'!$A$1:$S$31597,10),""))</f>
        <v/>
      </c>
      <c r="U61" t="str">
        <f>IF(IFERROR(VLOOKUP($H61,'Field Definitions'!$A$1:$S$31597,12),"")=0,"",IFERROR(VLOOKUP($H61,'Field Definitions'!$A$1:$S$31597,12),""))</f>
        <v/>
      </c>
    </row>
    <row r="62" spans="8:21" ht="14.5" x14ac:dyDescent="0.35">
      <c r="M62" t="str">
        <f>IFERROR(VLOOKUP($H62,'Field Definitions'!$A$1:$S$31597,4),"")</f>
        <v/>
      </c>
      <c r="R62" t="str">
        <f>IF(IFERROR(VLOOKUP($H62,'Field Definitions'!$A$1:$S$31597,8),"")=0,"",IFERROR(VLOOKUP($H62,'Field Definitions'!$A$1:$S$31597,8),""))</f>
        <v/>
      </c>
      <c r="S62" t="str">
        <f>IF(IFERROR(VLOOKUP($H62,'Field Definitions'!$A$1:$S$31597,9),"")=0,"",IFERROR(VLOOKUP($H62,'Field Definitions'!$A$1:$S$31597,9),""))</f>
        <v/>
      </c>
      <c r="T62" t="str">
        <f>IF(IFERROR(VLOOKUP($H62,'Field Definitions'!$A$1:$S$31597,10),"")=0,"",IFERROR(VLOOKUP($H62,'Field Definitions'!$A$1:$S$31597,10),""))</f>
        <v/>
      </c>
      <c r="U62" t="str">
        <f>IF(IFERROR(VLOOKUP($H62,'Field Definitions'!$A$1:$S$31597,12),"")=0,"",IFERROR(VLOOKUP($H62,'Field Definitions'!$A$1:$S$31597,12),""))</f>
        <v/>
      </c>
    </row>
    <row r="63" spans="8:21" ht="14.5" x14ac:dyDescent="0.35">
      <c r="M63" t="str">
        <f>IFERROR(VLOOKUP($H63,'Field Definitions'!$A$1:$S$31597,4),"")</f>
        <v/>
      </c>
      <c r="R63" t="str">
        <f>IF(IFERROR(VLOOKUP($H63,'Field Definitions'!$A$1:$S$31597,8),"")=0,"",IFERROR(VLOOKUP($H63,'Field Definitions'!$A$1:$S$31597,8),""))</f>
        <v/>
      </c>
      <c r="S63" t="str">
        <f>IF(IFERROR(VLOOKUP($H63,'Field Definitions'!$A$1:$S$31597,9),"")=0,"",IFERROR(VLOOKUP($H63,'Field Definitions'!$A$1:$S$31597,9),""))</f>
        <v/>
      </c>
      <c r="T63" t="str">
        <f>IF(IFERROR(VLOOKUP($H63,'Field Definitions'!$A$1:$S$31597,10),"")=0,"",IFERROR(VLOOKUP($H63,'Field Definitions'!$A$1:$S$31597,10),""))</f>
        <v/>
      </c>
      <c r="U63" t="str">
        <f>IF(IFERROR(VLOOKUP($H63,'Field Definitions'!$A$1:$S$31597,12),"")=0,"",IFERROR(VLOOKUP($H63,'Field Definitions'!$A$1:$S$31597,12),""))</f>
        <v/>
      </c>
    </row>
    <row r="64" spans="8:21" ht="14.5" x14ac:dyDescent="0.35">
      <c r="M64" t="str">
        <f>IFERROR(VLOOKUP($H64,'Field Definitions'!$A$1:$S$31597,4),"")</f>
        <v/>
      </c>
      <c r="R64" t="str">
        <f>IF(IFERROR(VLOOKUP($H64,'Field Definitions'!$A$1:$S$31597,8),"")=0,"",IFERROR(VLOOKUP($H64,'Field Definitions'!$A$1:$S$31597,8),""))</f>
        <v/>
      </c>
      <c r="S64" t="str">
        <f>IF(IFERROR(VLOOKUP($H64,'Field Definitions'!$A$1:$S$31597,9),"")=0,"",IFERROR(VLOOKUP($H64,'Field Definitions'!$A$1:$S$31597,9),""))</f>
        <v/>
      </c>
      <c r="T64" t="str">
        <f>IF(IFERROR(VLOOKUP($H64,'Field Definitions'!$A$1:$S$31597,10),"")=0,"",IFERROR(VLOOKUP($H64,'Field Definitions'!$A$1:$S$31597,10),""))</f>
        <v/>
      </c>
      <c r="U64" t="str">
        <f>IF(IFERROR(VLOOKUP($H64,'Field Definitions'!$A$1:$S$31597,12),"")=0,"",IFERROR(VLOOKUP($H64,'Field Definitions'!$A$1:$S$31597,12),""))</f>
        <v/>
      </c>
    </row>
    <row r="65" spans="6:21" ht="14.5" x14ac:dyDescent="0.35">
      <c r="H65" s="5"/>
      <c r="M65" t="str">
        <f>IFERROR(VLOOKUP($H65,'Field Definitions'!$A$1:$S$31597,4),"")</f>
        <v/>
      </c>
      <c r="R65" t="str">
        <f>IF(IFERROR(VLOOKUP($H65,'Field Definitions'!$A$1:$S$31597,8),"")=0,"",IFERROR(VLOOKUP($H65,'Field Definitions'!$A$1:$S$31597,8),""))</f>
        <v/>
      </c>
      <c r="S65" t="str">
        <f>IF(IFERROR(VLOOKUP($H65,'Field Definitions'!$A$1:$S$31597,9),"")=0,"",IFERROR(VLOOKUP($H65,'Field Definitions'!$A$1:$S$31597,9),""))</f>
        <v/>
      </c>
      <c r="T65" t="str">
        <f>IF(IFERROR(VLOOKUP($H65,'Field Definitions'!$A$1:$S$31597,10),"")=0,"",IFERROR(VLOOKUP($H65,'Field Definitions'!$A$1:$S$31597,10),""))</f>
        <v/>
      </c>
      <c r="U65" t="str">
        <f>IF(IFERROR(VLOOKUP($H65,'Field Definitions'!$A$1:$S$31597,12),"")=0,"",IFERROR(VLOOKUP($H65,'Field Definitions'!$A$1:$S$31597,12),""))</f>
        <v/>
      </c>
    </row>
    <row r="66" spans="6:21" ht="14.5" x14ac:dyDescent="0.35">
      <c r="H66" s="5"/>
      <c r="M66" t="str">
        <f>IFERROR(VLOOKUP($H66,'Field Definitions'!$A$1:$S$31597,4),"")</f>
        <v/>
      </c>
      <c r="R66" t="str">
        <f>IF(IFERROR(VLOOKUP($H66,'Field Definitions'!$A$1:$S$31597,8),"")=0,"",IFERROR(VLOOKUP($H66,'Field Definitions'!$A$1:$S$31597,8),""))</f>
        <v/>
      </c>
      <c r="S66" t="str">
        <f>IF(IFERROR(VLOOKUP($H66,'Field Definitions'!$A$1:$S$31597,9),"")=0,"",IFERROR(VLOOKUP($H66,'Field Definitions'!$A$1:$S$31597,9),""))</f>
        <v/>
      </c>
      <c r="T66" t="str">
        <f>IF(IFERROR(VLOOKUP($H66,'Field Definitions'!$A$1:$S$31597,10),"")=0,"",IFERROR(VLOOKUP($H66,'Field Definitions'!$A$1:$S$31597,10),""))</f>
        <v/>
      </c>
      <c r="U66" t="str">
        <f>IF(IFERROR(VLOOKUP($H66,'Field Definitions'!$A$1:$S$31597,12),"")=0,"",IFERROR(VLOOKUP($H66,'Field Definitions'!$A$1:$S$31597,12),""))</f>
        <v/>
      </c>
    </row>
    <row r="67" spans="6:21" ht="14.5" x14ac:dyDescent="0.35">
      <c r="H67" s="5"/>
      <c r="M67" t="str">
        <f>IFERROR(VLOOKUP($H67,'Field Definitions'!$A$1:$S$31597,4),"")</f>
        <v/>
      </c>
      <c r="R67" t="str">
        <f>IF(IFERROR(VLOOKUP($H67,'Field Definitions'!$A$1:$S$31597,8),"")=0,"",IFERROR(VLOOKUP($H67,'Field Definitions'!$A$1:$S$31597,8),""))</f>
        <v/>
      </c>
      <c r="S67" t="str">
        <f>IF(IFERROR(VLOOKUP($H67,'Field Definitions'!$A$1:$S$31597,9),"")=0,"",IFERROR(VLOOKUP($H67,'Field Definitions'!$A$1:$S$31597,9),""))</f>
        <v/>
      </c>
      <c r="T67" t="str">
        <f>IF(IFERROR(VLOOKUP($H67,'Field Definitions'!$A$1:$S$31597,10),"")=0,"",IFERROR(VLOOKUP($H67,'Field Definitions'!$A$1:$S$31597,10),""))</f>
        <v/>
      </c>
      <c r="U67" t="str">
        <f>IF(IFERROR(VLOOKUP($H67,'Field Definitions'!$A$1:$S$31597,12),"")=0,"",IFERROR(VLOOKUP($H67,'Field Definitions'!$A$1:$S$31597,12),""))</f>
        <v/>
      </c>
    </row>
    <row r="68" spans="6:21" ht="14.5" x14ac:dyDescent="0.35">
      <c r="H68" s="5"/>
      <c r="M68" t="str">
        <f>IFERROR(VLOOKUP($H68,'Field Definitions'!$A$1:$S$31597,4),"")</f>
        <v/>
      </c>
      <c r="R68" t="str">
        <f>IF(IFERROR(VLOOKUP($H68,'Field Definitions'!$A$1:$S$31597,8),"")=0,"",IFERROR(VLOOKUP($H68,'Field Definitions'!$A$1:$S$31597,8),""))</f>
        <v/>
      </c>
      <c r="S68" t="str">
        <f>IF(IFERROR(VLOOKUP($H68,'Field Definitions'!$A$1:$S$31597,9),"")=0,"",IFERROR(VLOOKUP($H68,'Field Definitions'!$A$1:$S$31597,9),""))</f>
        <v/>
      </c>
      <c r="T68" t="str">
        <f>IF(IFERROR(VLOOKUP($H68,'Field Definitions'!$A$1:$S$31597,10),"")=0,"",IFERROR(VLOOKUP($H68,'Field Definitions'!$A$1:$S$31597,10),""))</f>
        <v/>
      </c>
      <c r="U68" t="str">
        <f>IF(IFERROR(VLOOKUP($H68,'Field Definitions'!$A$1:$S$31597,12),"")=0,"",IFERROR(VLOOKUP($H68,'Field Definitions'!$A$1:$S$31597,12),""))</f>
        <v/>
      </c>
    </row>
    <row r="69" spans="6:21" ht="14.5" x14ac:dyDescent="0.35">
      <c r="H69" s="5"/>
      <c r="M69" t="str">
        <f>IFERROR(VLOOKUP($H69,'Field Definitions'!$A$1:$S$31597,4),"")</f>
        <v/>
      </c>
      <c r="R69" t="str">
        <f>IF(IFERROR(VLOOKUP($H69,'Field Definitions'!$A$1:$S$31597,8),"")=0,"",IFERROR(VLOOKUP($H69,'Field Definitions'!$A$1:$S$31597,8),""))</f>
        <v/>
      </c>
      <c r="S69" t="str">
        <f>IF(IFERROR(VLOOKUP($H69,'Field Definitions'!$A$1:$S$31597,9),"")=0,"",IFERROR(VLOOKUP($H69,'Field Definitions'!$A$1:$S$31597,9),""))</f>
        <v/>
      </c>
      <c r="T69" t="str">
        <f>IF(IFERROR(VLOOKUP($H69,'Field Definitions'!$A$1:$S$31597,10),"")=0,"",IFERROR(VLOOKUP($H69,'Field Definitions'!$A$1:$S$31597,10),""))</f>
        <v/>
      </c>
      <c r="U69" t="str">
        <f>IF(IFERROR(VLOOKUP($H69,'Field Definitions'!$A$1:$S$31597,12),"")=0,"",IFERROR(VLOOKUP($H69,'Field Definitions'!$A$1:$S$31597,12),""))</f>
        <v/>
      </c>
    </row>
    <row r="70" spans="6:21" ht="14.5" x14ac:dyDescent="0.35">
      <c r="H70" s="5"/>
      <c r="M70" t="str">
        <f>IFERROR(VLOOKUP($H70,'Field Definitions'!$A$1:$S$31597,4),"")</f>
        <v/>
      </c>
      <c r="R70" t="str">
        <f>IF(IFERROR(VLOOKUP($H70,'Field Definitions'!$A$1:$S$31597,8),"")=0,"",IFERROR(VLOOKUP($H70,'Field Definitions'!$A$1:$S$31597,8),""))</f>
        <v/>
      </c>
      <c r="S70" t="str">
        <f>IF(IFERROR(VLOOKUP($H70,'Field Definitions'!$A$1:$S$31597,9),"")=0,"",IFERROR(VLOOKUP($H70,'Field Definitions'!$A$1:$S$31597,9),""))</f>
        <v/>
      </c>
      <c r="T70" t="str">
        <f>IF(IFERROR(VLOOKUP($H70,'Field Definitions'!$A$1:$S$31597,10),"")=0,"",IFERROR(VLOOKUP($H70,'Field Definitions'!$A$1:$S$31597,10),""))</f>
        <v/>
      </c>
      <c r="U70" t="str">
        <f>IF(IFERROR(VLOOKUP($H70,'Field Definitions'!$A$1:$S$31597,12),"")=0,"",IFERROR(VLOOKUP($H70,'Field Definitions'!$A$1:$S$31597,12),""))</f>
        <v/>
      </c>
    </row>
    <row r="71" spans="6:21" ht="14.5" x14ac:dyDescent="0.35">
      <c r="H71" s="5"/>
      <c r="M71" t="str">
        <f>IFERROR(VLOOKUP($H71,'Field Definitions'!$A$1:$S$31597,4),"")</f>
        <v/>
      </c>
      <c r="R71" t="str">
        <f>IF(IFERROR(VLOOKUP($H71,'Field Definitions'!$A$1:$S$31597,8),"")=0,"",IFERROR(VLOOKUP($H71,'Field Definitions'!$A$1:$S$31597,8),""))</f>
        <v/>
      </c>
      <c r="S71" t="str">
        <f>IF(IFERROR(VLOOKUP($H71,'Field Definitions'!$A$1:$S$31597,9),"")=0,"",IFERROR(VLOOKUP($H71,'Field Definitions'!$A$1:$S$31597,9),""))</f>
        <v/>
      </c>
      <c r="T71" t="str">
        <f>IF(IFERROR(VLOOKUP($H71,'Field Definitions'!$A$1:$S$31597,10),"")=0,"",IFERROR(VLOOKUP($H71,'Field Definitions'!$A$1:$S$31597,10),""))</f>
        <v/>
      </c>
      <c r="U71" t="str">
        <f>IF(IFERROR(VLOOKUP($H71,'Field Definitions'!$A$1:$S$31597,12),"")=0,"",IFERROR(VLOOKUP($H71,'Field Definitions'!$A$1:$S$31597,12),""))</f>
        <v/>
      </c>
    </row>
    <row r="72" spans="6:21" ht="14.5" x14ac:dyDescent="0.35">
      <c r="H72" s="5"/>
      <c r="M72" t="str">
        <f>IFERROR(VLOOKUP($H72,'Field Definitions'!$A$1:$S$31597,4),"")</f>
        <v/>
      </c>
      <c r="R72" t="str">
        <f>IF(IFERROR(VLOOKUP($H72,'Field Definitions'!$A$1:$S$31597,8),"")=0,"",IFERROR(VLOOKUP($H72,'Field Definitions'!$A$1:$S$31597,8),""))</f>
        <v/>
      </c>
      <c r="S72" t="str">
        <f>IF(IFERROR(VLOOKUP($H72,'Field Definitions'!$A$1:$S$31597,9),"")=0,"",IFERROR(VLOOKUP($H72,'Field Definitions'!$A$1:$S$31597,9),""))</f>
        <v/>
      </c>
      <c r="T72" t="str">
        <f>IF(IFERROR(VLOOKUP($H72,'Field Definitions'!$A$1:$S$31597,10),"")=0,"",IFERROR(VLOOKUP($H72,'Field Definitions'!$A$1:$S$31597,10),""))</f>
        <v/>
      </c>
      <c r="U72" t="str">
        <f>IF(IFERROR(VLOOKUP($H72,'Field Definitions'!$A$1:$S$31597,12),"")=0,"",IFERROR(VLOOKUP($H72,'Field Definitions'!$A$1:$S$31597,12),""))</f>
        <v/>
      </c>
    </row>
    <row r="73" spans="6:21" ht="14.5" x14ac:dyDescent="0.35">
      <c r="H73" s="5"/>
      <c r="M73" t="str">
        <f>IFERROR(VLOOKUP($H73,'Field Definitions'!$A$1:$S$31597,4),"")</f>
        <v/>
      </c>
      <c r="R73" t="str">
        <f>IF(IFERROR(VLOOKUP($H73,'Field Definitions'!$A$1:$S$31597,8),"")=0,"",IFERROR(VLOOKUP($H73,'Field Definitions'!$A$1:$S$31597,8),""))</f>
        <v/>
      </c>
      <c r="S73" t="str">
        <f>IF(IFERROR(VLOOKUP($H73,'Field Definitions'!$A$1:$S$31597,9),"")=0,"",IFERROR(VLOOKUP($H73,'Field Definitions'!$A$1:$S$31597,9),""))</f>
        <v/>
      </c>
      <c r="T73" t="str">
        <f>IF(IFERROR(VLOOKUP($H73,'Field Definitions'!$A$1:$S$31597,10),"")=0,"",IFERROR(VLOOKUP($H73,'Field Definitions'!$A$1:$S$31597,10),""))</f>
        <v/>
      </c>
      <c r="U73" t="str">
        <f>IF(IFERROR(VLOOKUP($H73,'Field Definitions'!$A$1:$S$31597,12),"")=0,"",IFERROR(VLOOKUP($H73,'Field Definitions'!$A$1:$S$31597,12),""))</f>
        <v/>
      </c>
    </row>
    <row r="74" spans="6:21" ht="14.5" x14ac:dyDescent="0.35">
      <c r="H74" s="5"/>
      <c r="M74" t="str">
        <f>IFERROR(VLOOKUP($H74,'Field Definitions'!$A$1:$S$31597,4),"")</f>
        <v/>
      </c>
      <c r="R74" t="str">
        <f>IF(IFERROR(VLOOKUP($H74,'Field Definitions'!$A$1:$S$31597,8),"")=0,"",IFERROR(VLOOKUP($H74,'Field Definitions'!$A$1:$S$31597,8),""))</f>
        <v/>
      </c>
      <c r="S74" t="str">
        <f>IF(IFERROR(VLOOKUP($H74,'Field Definitions'!$A$1:$S$31597,9),"")=0,"",IFERROR(VLOOKUP($H74,'Field Definitions'!$A$1:$S$31597,9),""))</f>
        <v/>
      </c>
      <c r="T74" t="str">
        <f>IF(IFERROR(VLOOKUP($H74,'Field Definitions'!$A$1:$S$31597,10),"")=0,"",IFERROR(VLOOKUP($H74,'Field Definitions'!$A$1:$S$31597,10),""))</f>
        <v/>
      </c>
      <c r="U74" t="str">
        <f>IF(IFERROR(VLOOKUP($H74,'Field Definitions'!$A$1:$S$31597,12),"")=0,"",IFERROR(VLOOKUP($H74,'Field Definitions'!$A$1:$S$31597,12),""))</f>
        <v/>
      </c>
    </row>
    <row r="75" spans="6:21" ht="14.5" x14ac:dyDescent="0.35">
      <c r="H75" s="5"/>
      <c r="M75" t="str">
        <f>IFERROR(VLOOKUP($H75,'Field Definitions'!$A$1:$S$31597,4),"")</f>
        <v/>
      </c>
      <c r="R75" t="str">
        <f>IF(IFERROR(VLOOKUP($H75,'Field Definitions'!$A$1:$S$31597,8),"")=0,"",IFERROR(VLOOKUP($H75,'Field Definitions'!$A$1:$S$31597,8),""))</f>
        <v/>
      </c>
      <c r="S75" t="str">
        <f>IF(IFERROR(VLOOKUP($H75,'Field Definitions'!$A$1:$S$31597,9),"")=0,"",IFERROR(VLOOKUP($H75,'Field Definitions'!$A$1:$S$31597,9),""))</f>
        <v/>
      </c>
      <c r="T75" t="str">
        <f>IF(IFERROR(VLOOKUP($H75,'Field Definitions'!$A$1:$S$31597,10),"")=0,"",IFERROR(VLOOKUP($H75,'Field Definitions'!$A$1:$S$31597,10),""))</f>
        <v/>
      </c>
      <c r="U75" t="str">
        <f>IF(IFERROR(VLOOKUP($H75,'Field Definitions'!$A$1:$S$31597,12),"")=0,"",IFERROR(VLOOKUP($H75,'Field Definitions'!$A$1:$S$31597,12),""))</f>
        <v/>
      </c>
    </row>
    <row r="76" spans="6:21" ht="14.5" x14ac:dyDescent="0.35">
      <c r="H76" s="5"/>
      <c r="M76" t="str">
        <f>IFERROR(VLOOKUP($H76,'Field Definitions'!$A$1:$S$31597,4),"")</f>
        <v/>
      </c>
      <c r="R76" t="str">
        <f>IF(IFERROR(VLOOKUP($H76,'Field Definitions'!$A$1:$S$31597,8),"")=0,"",IFERROR(VLOOKUP($H76,'Field Definitions'!$A$1:$S$31597,8),""))</f>
        <v/>
      </c>
      <c r="S76" t="str">
        <f>IF(IFERROR(VLOOKUP($H76,'Field Definitions'!$A$1:$S$31597,9),"")=0,"",IFERROR(VLOOKUP($H76,'Field Definitions'!$A$1:$S$31597,9),""))</f>
        <v/>
      </c>
      <c r="T76" t="str">
        <f>IF(IFERROR(VLOOKUP($H76,'Field Definitions'!$A$1:$S$31597,10),"")=0,"",IFERROR(VLOOKUP($H76,'Field Definitions'!$A$1:$S$31597,10),""))</f>
        <v/>
      </c>
      <c r="U76" t="str">
        <f>IF(IFERROR(VLOOKUP($H76,'Field Definitions'!$A$1:$S$31597,12),"")=0,"",IFERROR(VLOOKUP($H76,'Field Definitions'!$A$1:$S$31597,12),""))</f>
        <v/>
      </c>
    </row>
    <row r="77" spans="6:21" ht="14.5" x14ac:dyDescent="0.35">
      <c r="H77" s="5"/>
      <c r="M77" t="str">
        <f>IFERROR(VLOOKUP($H77,'Field Definitions'!$A$1:$S$31597,4),"")</f>
        <v/>
      </c>
      <c r="R77" t="str">
        <f>IF(IFERROR(VLOOKUP($H77,'Field Definitions'!$A$1:$S$31597,8),"")=0,"",IFERROR(VLOOKUP($H77,'Field Definitions'!$A$1:$S$31597,8),""))</f>
        <v/>
      </c>
      <c r="S77" t="str">
        <f>IF(IFERROR(VLOOKUP($H77,'Field Definitions'!$A$1:$S$31597,9),"")=0,"",IFERROR(VLOOKUP($H77,'Field Definitions'!$A$1:$S$31597,9),""))</f>
        <v/>
      </c>
      <c r="T77" t="str">
        <f>IF(IFERROR(VLOOKUP($H77,'Field Definitions'!$A$1:$S$31597,10),"")=0,"",IFERROR(VLOOKUP($H77,'Field Definitions'!$A$1:$S$31597,10),""))</f>
        <v/>
      </c>
      <c r="U77" t="str">
        <f>IF(IFERROR(VLOOKUP($H77,'Field Definitions'!$A$1:$S$31597,12),"")=0,"",IFERROR(VLOOKUP($H77,'Field Definitions'!$A$1:$S$31597,12),""))</f>
        <v/>
      </c>
    </row>
    <row r="78" spans="6:21" ht="14.5" x14ac:dyDescent="0.35">
      <c r="H78" s="5"/>
      <c r="M78" t="str">
        <f>IFERROR(VLOOKUP($H78,'Field Definitions'!$A$1:$S$31597,4),"")</f>
        <v/>
      </c>
      <c r="R78" t="str">
        <f>IF(IFERROR(VLOOKUP($H78,'Field Definitions'!$A$1:$S$31597,8),"")=0,"",IFERROR(VLOOKUP($H78,'Field Definitions'!$A$1:$S$31597,8),""))</f>
        <v/>
      </c>
      <c r="S78" t="str">
        <f>IF(IFERROR(VLOOKUP($H78,'Field Definitions'!$A$1:$S$31597,9),"")=0,"",IFERROR(VLOOKUP($H78,'Field Definitions'!$A$1:$S$31597,9),""))</f>
        <v/>
      </c>
      <c r="T78" t="str">
        <f>IF(IFERROR(VLOOKUP($H78,'Field Definitions'!$A$1:$S$31597,10),"")=0,"",IFERROR(VLOOKUP($H78,'Field Definitions'!$A$1:$S$31597,10),""))</f>
        <v/>
      </c>
      <c r="U78" t="str">
        <f>IF(IFERROR(VLOOKUP($H78,'Field Definitions'!$A$1:$S$31597,12),"")=0,"",IFERROR(VLOOKUP($H78,'Field Definitions'!$A$1:$S$31597,12),""))</f>
        <v/>
      </c>
    </row>
    <row r="79" spans="6:21" ht="14.5" x14ac:dyDescent="0.35">
      <c r="F79" s="1"/>
      <c r="H79" s="5"/>
      <c r="M79" t="str">
        <f>IFERROR(VLOOKUP($H79,'Field Definitions'!$A$1:$S$31597,4),"")</f>
        <v/>
      </c>
      <c r="R79" t="str">
        <f>IF(IFERROR(VLOOKUP($H79,'Field Definitions'!$A$1:$S$31597,8),"")=0,"",IFERROR(VLOOKUP($H79,'Field Definitions'!$A$1:$S$31597,8),""))</f>
        <v/>
      </c>
      <c r="S79" t="str">
        <f>IF(IFERROR(VLOOKUP($H79,'Field Definitions'!$A$1:$S$31597,9),"")=0,"",IFERROR(VLOOKUP($H79,'Field Definitions'!$A$1:$S$31597,9),""))</f>
        <v/>
      </c>
      <c r="T79" t="str">
        <f>IF(IFERROR(VLOOKUP($H79,'Field Definitions'!$A$1:$S$31597,10),"")=0,"",IFERROR(VLOOKUP($H79,'Field Definitions'!$A$1:$S$31597,10),""))</f>
        <v/>
      </c>
      <c r="U79" t="str">
        <f>IF(IFERROR(VLOOKUP($H79,'Field Definitions'!$A$1:$S$31597,12),"")=0,"",IFERROR(VLOOKUP($H79,'Field Definitions'!$A$1:$S$31597,12),""))</f>
        <v/>
      </c>
    </row>
    <row r="80" spans="6:21" ht="14.5" x14ac:dyDescent="0.35">
      <c r="H80" s="5"/>
      <c r="M80" t="str">
        <f>IFERROR(VLOOKUP($H80,'Field Definitions'!$A$1:$S$31597,4),"")</f>
        <v/>
      </c>
      <c r="R80" t="str">
        <f>IF(IFERROR(VLOOKUP($H80,'Field Definitions'!$A$1:$S$31597,8),"")=0,"",IFERROR(VLOOKUP($H80,'Field Definitions'!$A$1:$S$31597,8),""))</f>
        <v/>
      </c>
      <c r="S80" t="str">
        <f>IF(IFERROR(VLOOKUP($H80,'Field Definitions'!$A$1:$S$31597,9),"")=0,"",IFERROR(VLOOKUP($H80,'Field Definitions'!$A$1:$S$31597,9),""))</f>
        <v/>
      </c>
      <c r="T80" t="str">
        <f>IF(IFERROR(VLOOKUP($H80,'Field Definitions'!$A$1:$S$31597,10),"")=0,"",IFERROR(VLOOKUP($H80,'Field Definitions'!$A$1:$S$31597,10),""))</f>
        <v/>
      </c>
      <c r="U80" t="str">
        <f>IF(IFERROR(VLOOKUP($H80,'Field Definitions'!$A$1:$S$31597,12),"")=0,"",IFERROR(VLOOKUP($H80,'Field Definitions'!$A$1:$S$31597,12),""))</f>
        <v/>
      </c>
    </row>
    <row r="81" spans="6:21" ht="14.5" x14ac:dyDescent="0.35">
      <c r="H81" s="5"/>
      <c r="M81" t="str">
        <f>IFERROR(VLOOKUP($H81,'Field Definitions'!$A$1:$S$31597,4),"")</f>
        <v/>
      </c>
      <c r="R81" t="str">
        <f>IF(IFERROR(VLOOKUP($H81,'Field Definitions'!$A$1:$S$31597,8),"")=0,"",IFERROR(VLOOKUP($H81,'Field Definitions'!$A$1:$S$31597,8),""))</f>
        <v/>
      </c>
      <c r="S81" t="str">
        <f>IF(IFERROR(VLOOKUP($H81,'Field Definitions'!$A$1:$S$31597,9),"")=0,"",IFERROR(VLOOKUP($H81,'Field Definitions'!$A$1:$S$31597,9),""))</f>
        <v/>
      </c>
      <c r="T81" t="str">
        <f>IF(IFERROR(VLOOKUP($H81,'Field Definitions'!$A$1:$S$31597,10),"")=0,"",IFERROR(VLOOKUP($H81,'Field Definitions'!$A$1:$S$31597,10),""))</f>
        <v/>
      </c>
      <c r="U81" t="str">
        <f>IF(IFERROR(VLOOKUP($H81,'Field Definitions'!$A$1:$S$31597,12),"")=0,"",IFERROR(VLOOKUP($H81,'Field Definitions'!$A$1:$S$31597,12),""))</f>
        <v/>
      </c>
    </row>
    <row r="82" spans="6:21" ht="14.5" x14ac:dyDescent="0.35">
      <c r="H82" s="5"/>
      <c r="M82" t="str">
        <f>IFERROR(VLOOKUP($H82,'Field Definitions'!$A$1:$S$31597,4),"")</f>
        <v/>
      </c>
      <c r="R82" t="str">
        <f>IF(IFERROR(VLOOKUP($H82,'Field Definitions'!$A$1:$S$31597,8),"")=0,"",IFERROR(VLOOKUP($H82,'Field Definitions'!$A$1:$S$31597,8),""))</f>
        <v/>
      </c>
      <c r="S82" t="str">
        <f>IF(IFERROR(VLOOKUP($H82,'Field Definitions'!$A$1:$S$31597,9),"")=0,"",IFERROR(VLOOKUP($H82,'Field Definitions'!$A$1:$S$31597,9),""))</f>
        <v/>
      </c>
      <c r="T82" t="str">
        <f>IF(IFERROR(VLOOKUP($H82,'Field Definitions'!$A$1:$S$31597,10),"")=0,"",IFERROR(VLOOKUP($H82,'Field Definitions'!$A$1:$S$31597,10),""))</f>
        <v/>
      </c>
      <c r="U82" t="str">
        <f>IF(IFERROR(VLOOKUP($H82,'Field Definitions'!$A$1:$S$31597,12),"")=0,"",IFERROR(VLOOKUP($H82,'Field Definitions'!$A$1:$S$31597,12),""))</f>
        <v/>
      </c>
    </row>
    <row r="83" spans="6:21" ht="14.5" x14ac:dyDescent="0.35">
      <c r="H83" s="5"/>
      <c r="M83" t="str">
        <f>IFERROR(VLOOKUP($H83,'Field Definitions'!$A$1:$S$31597,4),"")</f>
        <v/>
      </c>
      <c r="R83" t="str">
        <f>IF(IFERROR(VLOOKUP($H83,'Field Definitions'!$A$1:$S$31597,8),"")=0,"",IFERROR(VLOOKUP($H83,'Field Definitions'!$A$1:$S$31597,8),""))</f>
        <v/>
      </c>
      <c r="S83" t="str">
        <f>IF(IFERROR(VLOOKUP($H83,'Field Definitions'!$A$1:$S$31597,9),"")=0,"",IFERROR(VLOOKUP($H83,'Field Definitions'!$A$1:$S$31597,9),""))</f>
        <v/>
      </c>
      <c r="T83" t="str">
        <f>IF(IFERROR(VLOOKUP($H83,'Field Definitions'!$A$1:$S$31597,10),"")=0,"",IFERROR(VLOOKUP($H83,'Field Definitions'!$A$1:$S$31597,10),""))</f>
        <v/>
      </c>
      <c r="U83" t="str">
        <f>IF(IFERROR(VLOOKUP($H83,'Field Definitions'!$A$1:$S$31597,12),"")=0,"",IFERROR(VLOOKUP($H83,'Field Definitions'!$A$1:$S$31597,12),""))</f>
        <v/>
      </c>
    </row>
    <row r="84" spans="6:21" ht="14.5" x14ac:dyDescent="0.35">
      <c r="H84" s="5"/>
      <c r="M84" t="str">
        <f>IFERROR(VLOOKUP($H84,'Field Definitions'!$A$1:$S$31597,4),"")</f>
        <v/>
      </c>
      <c r="R84" t="str">
        <f>IF(IFERROR(VLOOKUP($H84,'Field Definitions'!$A$1:$S$31597,8),"")=0,"",IFERROR(VLOOKUP($H84,'Field Definitions'!$A$1:$S$31597,8),""))</f>
        <v/>
      </c>
      <c r="S84" t="str">
        <f>IF(IFERROR(VLOOKUP($H84,'Field Definitions'!$A$1:$S$31597,9),"")=0,"",IFERROR(VLOOKUP($H84,'Field Definitions'!$A$1:$S$31597,9),""))</f>
        <v/>
      </c>
      <c r="T84" t="str">
        <f>IF(IFERROR(VLOOKUP($H84,'Field Definitions'!$A$1:$S$31597,10),"")=0,"",IFERROR(VLOOKUP($H84,'Field Definitions'!$A$1:$S$31597,10),""))</f>
        <v/>
      </c>
      <c r="U84" t="str">
        <f>IF(IFERROR(VLOOKUP($H84,'Field Definitions'!$A$1:$S$31597,12),"")=0,"",IFERROR(VLOOKUP($H84,'Field Definitions'!$A$1:$S$31597,12),""))</f>
        <v/>
      </c>
    </row>
    <row r="85" spans="6:21" ht="14.5" x14ac:dyDescent="0.35">
      <c r="H85" s="5"/>
      <c r="M85" t="str">
        <f>IFERROR(VLOOKUP($H85,'Field Definitions'!$A$1:$S$31597,4),"")</f>
        <v/>
      </c>
      <c r="R85" t="str">
        <f>IF(IFERROR(VLOOKUP($H85,'Field Definitions'!$A$1:$S$31597,8),"")=0,"",IFERROR(VLOOKUP($H85,'Field Definitions'!$A$1:$S$31597,8),""))</f>
        <v/>
      </c>
      <c r="S85" t="str">
        <f>IF(IFERROR(VLOOKUP($H85,'Field Definitions'!$A$1:$S$31597,9),"")=0,"",IFERROR(VLOOKUP($H85,'Field Definitions'!$A$1:$S$31597,9),""))</f>
        <v/>
      </c>
      <c r="T85" t="str">
        <f>IF(IFERROR(VLOOKUP($H85,'Field Definitions'!$A$1:$S$31597,10),"")=0,"",IFERROR(VLOOKUP($H85,'Field Definitions'!$A$1:$S$31597,10),""))</f>
        <v/>
      </c>
    </row>
    <row r="86" spans="6:21" ht="14.5" x14ac:dyDescent="0.35">
      <c r="H86" s="5"/>
      <c r="M86" t="str">
        <f>IFERROR(VLOOKUP($H86,'Field Definitions'!$A$1:$S$31597,4),"")</f>
        <v/>
      </c>
      <c r="R86" t="str">
        <f>IF(IFERROR(VLOOKUP($H86,'Field Definitions'!$A$1:$S$31597,8),"")=0,"",IFERROR(VLOOKUP($H86,'Field Definitions'!$A$1:$S$31597,8),""))</f>
        <v/>
      </c>
      <c r="S86" t="str">
        <f>IF(IFERROR(VLOOKUP($H86,'Field Definitions'!$A$1:$S$31597,9),"")=0,"",IFERROR(VLOOKUP($H86,'Field Definitions'!$A$1:$S$31597,9),""))</f>
        <v/>
      </c>
      <c r="T86" t="str">
        <f>IF(IFERROR(VLOOKUP($H86,'Field Definitions'!$A$1:$S$31597,10),"")=0,"",IFERROR(VLOOKUP($H86,'Field Definitions'!$A$1:$S$31597,10),""))</f>
        <v/>
      </c>
    </row>
    <row r="87" spans="6:21" ht="14.5" x14ac:dyDescent="0.35">
      <c r="H87" s="5"/>
      <c r="M87" t="str">
        <f>IFERROR(VLOOKUP($H87,'Field Definitions'!$A$1:$S$31597,4),"")</f>
        <v/>
      </c>
      <c r="R87" t="str">
        <f>IF(IFERROR(VLOOKUP($H87,'Field Definitions'!$A$1:$S$31597,8),"")=0,"",IFERROR(VLOOKUP($H87,'Field Definitions'!$A$1:$S$31597,8),""))</f>
        <v/>
      </c>
      <c r="S87" t="str">
        <f>IF(IFERROR(VLOOKUP($H87,'Field Definitions'!$A$1:$S$31597,9),"")=0,"",IFERROR(VLOOKUP($H87,'Field Definitions'!$A$1:$S$31597,9),""))</f>
        <v/>
      </c>
      <c r="T87" t="str">
        <f>IF(IFERROR(VLOOKUP($H87,'Field Definitions'!$A$1:$S$31597,10),"")=0,"",IFERROR(VLOOKUP($H87,'Field Definitions'!$A$1:$S$31597,10),""))</f>
        <v/>
      </c>
    </row>
    <row r="88" spans="6:21" ht="14.5" x14ac:dyDescent="0.35">
      <c r="H88" s="5"/>
      <c r="M88" t="str">
        <f>IFERROR(VLOOKUP($H88,'Field Definitions'!$A$1:$S$31597,4),"")</f>
        <v/>
      </c>
      <c r="R88" t="str">
        <f>IF(IFERROR(VLOOKUP($H88,'Field Definitions'!$A$1:$S$31597,8),"")=0,"",IFERROR(VLOOKUP($H88,'Field Definitions'!$A$1:$S$31597,8),""))</f>
        <v/>
      </c>
      <c r="S88" t="str">
        <f>IF(IFERROR(VLOOKUP($H88,'Field Definitions'!$A$1:$S$31597,9),"")=0,"",IFERROR(VLOOKUP($H88,'Field Definitions'!$A$1:$S$31597,9),""))</f>
        <v/>
      </c>
      <c r="T88" t="str">
        <f>IF(IFERROR(VLOOKUP($H88,'Field Definitions'!$A$1:$S$31597,10),"")=0,"",IFERROR(VLOOKUP($H88,'Field Definitions'!$A$1:$S$31597,10),""))</f>
        <v/>
      </c>
    </row>
    <row r="89" spans="6:21" ht="14.5" x14ac:dyDescent="0.35">
      <c r="H89" s="5"/>
      <c r="M89" t="str">
        <f>IFERROR(VLOOKUP($H89,'Field Definitions'!$A$1:$S$31597,4),"")</f>
        <v/>
      </c>
      <c r="R89" t="str">
        <f>IF(IFERROR(VLOOKUP($H89,'Field Definitions'!$A$1:$S$31597,8),"")=0,"",IFERROR(VLOOKUP($H89,'Field Definitions'!$A$1:$S$31597,8),""))</f>
        <v/>
      </c>
      <c r="S89" t="str">
        <f>IF(IFERROR(VLOOKUP($H89,'Field Definitions'!$A$1:$S$31597,9),"")=0,"",IFERROR(VLOOKUP($H89,'Field Definitions'!$A$1:$S$31597,9),""))</f>
        <v/>
      </c>
      <c r="T89" t="str">
        <f>IF(IFERROR(VLOOKUP($H89,'Field Definitions'!$A$1:$S$31597,10),"")=0,"",IFERROR(VLOOKUP($H89,'Field Definitions'!$A$1:$S$31597,10),""))</f>
        <v/>
      </c>
    </row>
    <row r="90" spans="6:21" ht="14.5" x14ac:dyDescent="0.35">
      <c r="H90" s="5"/>
      <c r="M90" t="str">
        <f>IFERROR(VLOOKUP($H90,'Field Definitions'!$A$1:$S$31597,4),"")</f>
        <v/>
      </c>
      <c r="N90" s="2"/>
      <c r="R90" t="str">
        <f>IF(IFERROR(VLOOKUP($H90,'Field Definitions'!$A$1:$S$31597,8),"")=0,"",IFERROR(VLOOKUP($H90,'Field Definitions'!$A$1:$S$31597,8),""))</f>
        <v/>
      </c>
      <c r="S90" t="str">
        <f>IF(IFERROR(VLOOKUP($H90,'Field Definitions'!$A$1:$S$31597,9),"")=0,"",IFERROR(VLOOKUP($H90,'Field Definitions'!$A$1:$S$31597,9),""))</f>
        <v/>
      </c>
      <c r="T90" t="str">
        <f>IF(IFERROR(VLOOKUP($H90,'Field Definitions'!$A$1:$S$31597,10),"")=0,"",IFERROR(VLOOKUP($H90,'Field Definitions'!$A$1:$S$31597,10),""))</f>
        <v/>
      </c>
    </row>
    <row r="91" spans="6:21" ht="14.5" x14ac:dyDescent="0.35">
      <c r="H91" s="5"/>
      <c r="M91" t="str">
        <f>IFERROR(VLOOKUP($H91,'Field Definitions'!$A$1:$S$31597,4),"")</f>
        <v/>
      </c>
      <c r="N91" s="2"/>
      <c r="R91" t="str">
        <f>IF(IFERROR(VLOOKUP($H91,'Field Definitions'!$A$1:$S$31597,8),"")=0,"",IFERROR(VLOOKUP($H91,'Field Definitions'!$A$1:$S$31597,8),""))</f>
        <v/>
      </c>
      <c r="S91" t="str">
        <f>IF(IFERROR(VLOOKUP($H91,'Field Definitions'!$A$1:$S$31597,9),"")=0,"",IFERROR(VLOOKUP($H91,'Field Definitions'!$A$1:$S$31597,9),""))</f>
        <v/>
      </c>
      <c r="T91" t="str">
        <f>IF(IFERROR(VLOOKUP($H91,'Field Definitions'!$A$1:$S$31597,10),"")=0,"",IFERROR(VLOOKUP($H91,'Field Definitions'!$A$1:$S$31597,10),""))</f>
        <v/>
      </c>
    </row>
    <row r="92" spans="6:21" ht="14.5" x14ac:dyDescent="0.35">
      <c r="H92" s="5"/>
      <c r="M92" t="str">
        <f>IFERROR(VLOOKUP($H92,'Field Definitions'!$A$1:$S$31597,4),"")</f>
        <v/>
      </c>
      <c r="R92" t="str">
        <f>IF(IFERROR(VLOOKUP($H92,'Field Definitions'!$A$1:$S$31597,8),"")=0,"",IFERROR(VLOOKUP($H92,'Field Definitions'!$A$1:$S$31597,8),""))</f>
        <v/>
      </c>
      <c r="S92" t="str">
        <f>IF(IFERROR(VLOOKUP($H92,'Field Definitions'!$A$1:$S$31597,9),"")=0,"",IFERROR(VLOOKUP($H92,'Field Definitions'!$A$1:$S$31597,9),""))</f>
        <v/>
      </c>
      <c r="T92" t="str">
        <f>IF(IFERROR(VLOOKUP($H92,'Field Definitions'!$A$1:$S$31597,10),"")=0,"",IFERROR(VLOOKUP($H92,'Field Definitions'!$A$1:$S$31597,10),""))</f>
        <v/>
      </c>
    </row>
    <row r="93" spans="6:21" ht="14.5" x14ac:dyDescent="0.35">
      <c r="H93" s="5"/>
      <c r="M93" t="str">
        <f>IFERROR(VLOOKUP($H93,'Field Definitions'!$A$1:$S$31597,4),"")</f>
        <v/>
      </c>
      <c r="O93" s="13"/>
      <c r="P93" s="13"/>
      <c r="Q93" s="13"/>
      <c r="R93" t="str">
        <f>IF(IFERROR(VLOOKUP($H93,'Field Definitions'!$A$1:$S$31597,8),"")=0,"",IFERROR(VLOOKUP($H93,'Field Definitions'!$A$1:$S$31597,8),""))</f>
        <v/>
      </c>
      <c r="S93" t="str">
        <f>IF(IFERROR(VLOOKUP($H93,'Field Definitions'!$A$1:$S$31597,9),"")=0,"",IFERROR(VLOOKUP($H93,'Field Definitions'!$A$1:$S$31597,9),""))</f>
        <v/>
      </c>
      <c r="T93" t="str">
        <f>IF(IFERROR(VLOOKUP($H93,'Field Definitions'!$A$1:$S$31597,10),"")=0,"",IFERROR(VLOOKUP($H93,'Field Definitions'!$A$1:$S$31597,10),""))</f>
        <v/>
      </c>
    </row>
    <row r="94" spans="6:21" ht="14.5" x14ac:dyDescent="0.35">
      <c r="H94" s="5"/>
      <c r="M94" t="str">
        <f>IFERROR(VLOOKUP($H94,'Field Definitions'!$A$1:$S$31597,4),"")</f>
        <v/>
      </c>
      <c r="R94" t="str">
        <f>IF(IFERROR(VLOOKUP($H94,'Field Definitions'!$A$1:$S$31597,8),"")=0,"",IFERROR(VLOOKUP($H94,'Field Definitions'!$A$1:$S$31597,8),""))</f>
        <v/>
      </c>
      <c r="S94" t="str">
        <f>IF(IFERROR(VLOOKUP($H94,'Field Definitions'!$A$1:$S$31597,9),"")=0,"",IFERROR(VLOOKUP($H94,'Field Definitions'!$A$1:$S$31597,9),""))</f>
        <v/>
      </c>
      <c r="T94" t="str">
        <f>IF(IFERROR(VLOOKUP($H94,'Field Definitions'!$A$1:$S$31597,10),"")=0,"",IFERROR(VLOOKUP($H94,'Field Definitions'!$A$1:$S$31597,10),""))</f>
        <v/>
      </c>
    </row>
    <row r="95" spans="6:21" ht="14.5" x14ac:dyDescent="0.35">
      <c r="F95" s="1"/>
      <c r="H95" s="5"/>
      <c r="M95" t="str">
        <f>IFERROR(VLOOKUP($H95,'Field Definitions'!$A$1:$S$31597,4),"")</f>
        <v/>
      </c>
      <c r="R95" t="str">
        <f>IF(IFERROR(VLOOKUP($H95,'Field Definitions'!$A$1:$S$31597,8),"")=0,"",IFERROR(VLOOKUP($H95,'Field Definitions'!$A$1:$S$31597,8),""))</f>
        <v/>
      </c>
      <c r="S95" t="str">
        <f>IF(IFERROR(VLOOKUP($H95,'Field Definitions'!$A$1:$S$31597,9),"")=0,"",IFERROR(VLOOKUP($H95,'Field Definitions'!$A$1:$S$31597,9),""))</f>
        <v/>
      </c>
      <c r="T95" t="str">
        <f>IF(IFERROR(VLOOKUP($H95,'Field Definitions'!$A$1:$S$31597,10),"")=0,"",IFERROR(VLOOKUP($H95,'Field Definitions'!$A$1:$S$31597,10),""))</f>
        <v/>
      </c>
      <c r="U95" t="str">
        <f>IF(IFERROR(VLOOKUP($H95,'Field Definitions'!$A$1:$S$31597,12),"")=0,"",IFERROR(VLOOKUP($H95,'Field Definitions'!$A$1:$S$31597,12),""))</f>
        <v/>
      </c>
    </row>
    <row r="96" spans="6:21" ht="14.5" x14ac:dyDescent="0.35">
      <c r="H96" s="5"/>
      <c r="M96" t="str">
        <f>IFERROR(VLOOKUP($H96,'Field Definitions'!$A$1:$S$31597,4),"")</f>
        <v/>
      </c>
      <c r="R96" t="str">
        <f>IF(IFERROR(VLOOKUP($H96,'Field Definitions'!$A$1:$S$31597,8),"")=0,"",IFERROR(VLOOKUP($H96,'Field Definitions'!$A$1:$S$31597,8),""))</f>
        <v/>
      </c>
      <c r="S96" t="str">
        <f>IF(IFERROR(VLOOKUP($H96,'Field Definitions'!$A$1:$S$31597,9),"")=0,"",IFERROR(VLOOKUP($H96,'Field Definitions'!$A$1:$S$31597,9),""))</f>
        <v/>
      </c>
      <c r="T96" t="str">
        <f>IF(IFERROR(VLOOKUP($H96,'Field Definitions'!$A$1:$S$31597,10),"")=0,"",IFERROR(VLOOKUP($H96,'Field Definitions'!$A$1:$S$31597,10),""))</f>
        <v/>
      </c>
      <c r="U96" t="str">
        <f>IF(IFERROR(VLOOKUP($H96,'Field Definitions'!$A$1:$S$31597,12),"")=0,"",IFERROR(VLOOKUP($H96,'Field Definitions'!$A$1:$S$31597,12),""))</f>
        <v/>
      </c>
    </row>
    <row r="97" spans="6:21" ht="14.5" x14ac:dyDescent="0.35">
      <c r="H97" s="5"/>
      <c r="M97" t="str">
        <f>IFERROR(VLOOKUP($H97,'Field Definitions'!$A$1:$S$31597,4),"")</f>
        <v/>
      </c>
      <c r="R97" t="str">
        <f>IF(IFERROR(VLOOKUP($H97,'Field Definitions'!$A$1:$S$31597,8),"")=0,"",IFERROR(VLOOKUP($H97,'Field Definitions'!$A$1:$S$31597,8),""))</f>
        <v/>
      </c>
      <c r="S97" t="str">
        <f>IF(IFERROR(VLOOKUP($H97,'Field Definitions'!$A$1:$S$31597,9),"")=0,"",IFERROR(VLOOKUP($H97,'Field Definitions'!$A$1:$S$31597,9),""))</f>
        <v/>
      </c>
      <c r="T97" t="str">
        <f>IF(IFERROR(VLOOKUP($H97,'Field Definitions'!$A$1:$S$31597,10),"")=0,"",IFERROR(VLOOKUP($H97,'Field Definitions'!$A$1:$S$31597,10),""))</f>
        <v/>
      </c>
      <c r="U97" t="str">
        <f>IF(IFERROR(VLOOKUP($H97,'Field Definitions'!$A$1:$S$31597,12),"")=0,"",IFERROR(VLOOKUP($H97,'Field Definitions'!$A$1:$S$31597,12),""))</f>
        <v/>
      </c>
    </row>
    <row r="98" spans="6:21" ht="14.5" x14ac:dyDescent="0.35">
      <c r="H98" s="5"/>
      <c r="M98" t="str">
        <f>IFERROR(VLOOKUP($H98,'Field Definitions'!$A$1:$S$31597,4),"")</f>
        <v/>
      </c>
      <c r="R98" t="str">
        <f>IF(IFERROR(VLOOKUP($H98,'Field Definitions'!$A$1:$S$31597,8),"")=0,"",IFERROR(VLOOKUP($H98,'Field Definitions'!$A$1:$S$31597,8),""))</f>
        <v/>
      </c>
      <c r="S98" t="str">
        <f>IF(IFERROR(VLOOKUP($H98,'Field Definitions'!$A$1:$S$31597,9),"")=0,"",IFERROR(VLOOKUP($H98,'Field Definitions'!$A$1:$S$31597,9),""))</f>
        <v/>
      </c>
      <c r="T98" t="str">
        <f>IF(IFERROR(VLOOKUP($H98,'Field Definitions'!$A$1:$S$31597,10),"")=0,"",IFERROR(VLOOKUP($H98,'Field Definitions'!$A$1:$S$31597,10),""))</f>
        <v/>
      </c>
      <c r="U98" t="str">
        <f>IF(IFERROR(VLOOKUP($H98,'Field Definitions'!$A$1:$S$31597,12),"")=0,"",IFERROR(VLOOKUP($H98,'Field Definitions'!$A$1:$S$31597,12),""))</f>
        <v/>
      </c>
    </row>
    <row r="99" spans="6:21" ht="14.5" x14ac:dyDescent="0.35">
      <c r="H99" s="5"/>
      <c r="M99" t="str">
        <f>IFERROR(VLOOKUP($H99,'Field Definitions'!$A$1:$S$31597,4),"")</f>
        <v/>
      </c>
      <c r="R99" t="str">
        <f>IF(IFERROR(VLOOKUP($H99,'Field Definitions'!$A$1:$S$31597,8),"")=0,"",IFERROR(VLOOKUP($H99,'Field Definitions'!$A$1:$S$31597,8),""))</f>
        <v/>
      </c>
      <c r="S99" t="str">
        <f>IF(IFERROR(VLOOKUP($H99,'Field Definitions'!$A$1:$S$31597,9),"")=0,"",IFERROR(VLOOKUP($H99,'Field Definitions'!$A$1:$S$31597,9),""))</f>
        <v/>
      </c>
      <c r="T99" t="str">
        <f>IF(IFERROR(VLOOKUP($H99,'Field Definitions'!$A$1:$S$31597,10),"")=0,"",IFERROR(VLOOKUP($H99,'Field Definitions'!$A$1:$S$31597,10),""))</f>
        <v/>
      </c>
      <c r="U99" t="str">
        <f>IF(IFERROR(VLOOKUP($H99,'Field Definitions'!$A$1:$S$31597,12),"")=0,"",IFERROR(VLOOKUP($H99,'Field Definitions'!$A$1:$S$31597,12),""))</f>
        <v/>
      </c>
    </row>
    <row r="100" spans="6:21" ht="14.5" x14ac:dyDescent="0.35">
      <c r="H100" s="5"/>
      <c r="M100" t="str">
        <f>IFERROR(VLOOKUP($H100,'Field Definitions'!$A$1:$S$31597,4),"")</f>
        <v/>
      </c>
      <c r="R100" t="str">
        <f>IF(IFERROR(VLOOKUP($H100,'Field Definitions'!$A$1:$S$31597,8),"")=0,"",IFERROR(VLOOKUP($H100,'Field Definitions'!$A$1:$S$31597,8),""))</f>
        <v/>
      </c>
      <c r="S100" t="str">
        <f>IF(IFERROR(VLOOKUP($H100,'Field Definitions'!$A$1:$S$31597,9),"")=0,"",IFERROR(VLOOKUP($H100,'Field Definitions'!$A$1:$S$31597,9),""))</f>
        <v/>
      </c>
      <c r="T100" t="str">
        <f>IF(IFERROR(VLOOKUP($H100,'Field Definitions'!$A$1:$S$31597,10),"")=0,"",IFERROR(VLOOKUP($H100,'Field Definitions'!$A$1:$S$31597,10),""))</f>
        <v/>
      </c>
      <c r="U100" t="str">
        <f>IF(IFERROR(VLOOKUP($H100,'Field Definitions'!$A$1:$S$31597,12),"")=0,"",IFERROR(VLOOKUP($H100,'Field Definitions'!$A$1:$S$31597,12),""))</f>
        <v/>
      </c>
    </row>
    <row r="101" spans="6:21" ht="14.5" x14ac:dyDescent="0.35">
      <c r="H101" s="5"/>
      <c r="M101" t="str">
        <f>IFERROR(VLOOKUP($H101,'Field Definitions'!$A$1:$S$31597,4),"")</f>
        <v/>
      </c>
      <c r="R101" t="str">
        <f>IF(IFERROR(VLOOKUP($H101,'Field Definitions'!$A$1:$S$31597,8),"")=0,"",IFERROR(VLOOKUP($H101,'Field Definitions'!$A$1:$S$31597,8),""))</f>
        <v/>
      </c>
      <c r="S101" t="str">
        <f>IF(IFERROR(VLOOKUP($H101,'Field Definitions'!$A$1:$S$31597,9),"")=0,"",IFERROR(VLOOKUP($H101,'Field Definitions'!$A$1:$S$31597,9),""))</f>
        <v/>
      </c>
      <c r="T101" t="str">
        <f>IF(IFERROR(VLOOKUP($H101,'Field Definitions'!$A$1:$S$31597,10),"")=0,"",IFERROR(VLOOKUP($H101,'Field Definitions'!$A$1:$S$31597,10),""))</f>
        <v/>
      </c>
    </row>
    <row r="102" spans="6:21" ht="14.5" x14ac:dyDescent="0.35">
      <c r="H102" s="5"/>
      <c r="M102" t="str">
        <f>IFERROR(VLOOKUP($H102,'Field Definitions'!$A$1:$S$31597,4),"")</f>
        <v/>
      </c>
      <c r="R102" t="str">
        <f>IF(IFERROR(VLOOKUP($H102,'Field Definitions'!$A$1:$S$31597,8),"")=0,"",IFERROR(VLOOKUP($H102,'Field Definitions'!$A$1:$S$31597,8),""))</f>
        <v/>
      </c>
      <c r="S102" t="str">
        <f>IF(IFERROR(VLOOKUP($H102,'Field Definitions'!$A$1:$S$31597,9),"")=0,"",IFERROR(VLOOKUP($H102,'Field Definitions'!$A$1:$S$31597,9),""))</f>
        <v/>
      </c>
      <c r="T102" t="str">
        <f>IF(IFERROR(VLOOKUP($H102,'Field Definitions'!$A$1:$S$31597,10),"")=0,"",IFERROR(VLOOKUP($H102,'Field Definitions'!$A$1:$S$31597,10),""))</f>
        <v/>
      </c>
    </row>
    <row r="103" spans="6:21" ht="14.5" x14ac:dyDescent="0.35">
      <c r="H103" s="5"/>
      <c r="M103" t="str">
        <f>IFERROR(VLOOKUP($H103,'Field Definitions'!$A$1:$S$31597,4),"")</f>
        <v/>
      </c>
      <c r="R103" t="str">
        <f>IF(IFERROR(VLOOKUP($H103,'Field Definitions'!$A$1:$S$31597,8),"")=0,"",IFERROR(VLOOKUP($H103,'Field Definitions'!$A$1:$S$31597,8),""))</f>
        <v/>
      </c>
      <c r="S103" t="str">
        <f>IF(IFERROR(VLOOKUP($H103,'Field Definitions'!$A$1:$S$31597,9),"")=0,"",IFERROR(VLOOKUP($H103,'Field Definitions'!$A$1:$S$31597,9),""))</f>
        <v/>
      </c>
      <c r="T103" t="str">
        <f>IF(IFERROR(VLOOKUP($H103,'Field Definitions'!$A$1:$S$31597,10),"")=0,"",IFERROR(VLOOKUP($H103,'Field Definitions'!$A$1:$S$31597,10),""))</f>
        <v/>
      </c>
    </row>
    <row r="104" spans="6:21" ht="14.5" x14ac:dyDescent="0.35">
      <c r="H104" s="5"/>
      <c r="M104" t="str">
        <f>IFERROR(VLOOKUP($H104,'Field Definitions'!$A$1:$S$31597,4),"")</f>
        <v/>
      </c>
      <c r="R104" t="str">
        <f>IF(IFERROR(VLOOKUP($H104,'Field Definitions'!$A$1:$S$31597,8),"")=0,"",IFERROR(VLOOKUP($H104,'Field Definitions'!$A$1:$S$31597,8),""))</f>
        <v/>
      </c>
      <c r="S104" t="str">
        <f>IF(IFERROR(VLOOKUP($H104,'Field Definitions'!$A$1:$S$31597,9),"")=0,"",IFERROR(VLOOKUP($H104,'Field Definitions'!$A$1:$S$31597,9),""))</f>
        <v/>
      </c>
      <c r="T104" t="str">
        <f>IF(IFERROR(VLOOKUP($H104,'Field Definitions'!$A$1:$S$31597,10),"")=0,"",IFERROR(VLOOKUP($H104,'Field Definitions'!$A$1:$S$31597,10),""))</f>
        <v/>
      </c>
    </row>
    <row r="105" spans="6:21" ht="14.5" x14ac:dyDescent="0.35">
      <c r="H105" s="5"/>
      <c r="M105" t="str">
        <f>IFERROR(VLOOKUP($H105,'Field Definitions'!$A$1:$S$31597,4),"")</f>
        <v/>
      </c>
      <c r="R105" t="str">
        <f>IF(IFERROR(VLOOKUP($H105,'Field Definitions'!$A$1:$S$31597,8),"")=0,"",IFERROR(VLOOKUP($H105,'Field Definitions'!$A$1:$S$31597,8),""))</f>
        <v/>
      </c>
      <c r="S105" t="str">
        <f>IF(IFERROR(VLOOKUP($H105,'Field Definitions'!$A$1:$S$31597,9),"")=0,"",IFERROR(VLOOKUP($H105,'Field Definitions'!$A$1:$S$31597,9),""))</f>
        <v/>
      </c>
      <c r="T105" t="str">
        <f>IF(IFERROR(VLOOKUP($H105,'Field Definitions'!$A$1:$S$31597,10),"")=0,"",IFERROR(VLOOKUP($H105,'Field Definitions'!$A$1:$S$31597,10),""))</f>
        <v/>
      </c>
    </row>
    <row r="106" spans="6:21" ht="14.5" x14ac:dyDescent="0.35">
      <c r="H106" s="5"/>
      <c r="M106" t="str">
        <f>IFERROR(VLOOKUP($H106,'Field Definitions'!$A$1:$S$31597,4),"")</f>
        <v/>
      </c>
      <c r="N106" s="2"/>
      <c r="R106" t="str">
        <f>IF(IFERROR(VLOOKUP($H106,'Field Definitions'!$A$1:$S$31597,8),"")=0,"",IFERROR(VLOOKUP($H106,'Field Definitions'!$A$1:$S$31597,8),""))</f>
        <v/>
      </c>
      <c r="S106" t="str">
        <f>IF(IFERROR(VLOOKUP($H106,'Field Definitions'!$A$1:$S$31597,9),"")=0,"",IFERROR(VLOOKUP($H106,'Field Definitions'!$A$1:$S$31597,9),""))</f>
        <v/>
      </c>
      <c r="T106" t="str">
        <f>IF(IFERROR(VLOOKUP($H106,'Field Definitions'!$A$1:$S$31597,10),"")=0,"",IFERROR(VLOOKUP($H106,'Field Definitions'!$A$1:$S$31597,10),""))</f>
        <v/>
      </c>
    </row>
    <row r="107" spans="6:21" ht="14.5" x14ac:dyDescent="0.35">
      <c r="H107" s="5"/>
      <c r="M107" t="str">
        <f>IFERROR(VLOOKUP($H107,'Field Definitions'!$A$1:$S$31597,4),"")</f>
        <v/>
      </c>
      <c r="N107" s="2"/>
      <c r="R107" t="str">
        <f>IF(IFERROR(VLOOKUP($H107,'Field Definitions'!$A$1:$S$31597,8),"")=0,"",IFERROR(VLOOKUP($H107,'Field Definitions'!$A$1:$S$31597,8),""))</f>
        <v/>
      </c>
      <c r="S107" t="str">
        <f>IF(IFERROR(VLOOKUP($H107,'Field Definitions'!$A$1:$S$31597,9),"")=0,"",IFERROR(VLOOKUP($H107,'Field Definitions'!$A$1:$S$31597,9),""))</f>
        <v/>
      </c>
      <c r="T107" t="str">
        <f>IF(IFERROR(VLOOKUP($H107,'Field Definitions'!$A$1:$S$31597,10),"")=0,"",IFERROR(VLOOKUP($H107,'Field Definitions'!$A$1:$S$31597,10),""))</f>
        <v/>
      </c>
    </row>
    <row r="108" spans="6:21" ht="14.5" x14ac:dyDescent="0.35">
      <c r="H108" s="5"/>
      <c r="M108" t="str">
        <f>IFERROR(VLOOKUP($H108,'Field Definitions'!$A$1:$S$31597,4),"")</f>
        <v/>
      </c>
      <c r="R108" t="str">
        <f>IF(IFERROR(VLOOKUP($H108,'Field Definitions'!$A$1:$S$31597,8),"")=0,"",IFERROR(VLOOKUP($H108,'Field Definitions'!$A$1:$S$31597,8),""))</f>
        <v/>
      </c>
      <c r="S108" t="str">
        <f>IF(IFERROR(VLOOKUP($H108,'Field Definitions'!$A$1:$S$31597,9),"")=0,"",IFERROR(VLOOKUP($H108,'Field Definitions'!$A$1:$S$31597,9),""))</f>
        <v/>
      </c>
      <c r="T108" t="str">
        <f>IF(IFERROR(VLOOKUP($H108,'Field Definitions'!$A$1:$S$31597,10),"")=0,"",IFERROR(VLOOKUP($H108,'Field Definitions'!$A$1:$S$31597,10),""))</f>
        <v/>
      </c>
    </row>
    <row r="109" spans="6:21" ht="14.5" x14ac:dyDescent="0.35">
      <c r="H109" s="5"/>
      <c r="M109" t="str">
        <f>IFERROR(VLOOKUP($H109,'Field Definitions'!$A$1:$S$31597,4),"")</f>
        <v/>
      </c>
      <c r="O109" s="13"/>
      <c r="P109" s="13"/>
      <c r="Q109" s="13"/>
      <c r="R109" t="str">
        <f>IF(IFERROR(VLOOKUP($H109,'Field Definitions'!$A$1:$S$31597,8),"")=0,"",IFERROR(VLOOKUP($H109,'Field Definitions'!$A$1:$S$31597,8),""))</f>
        <v/>
      </c>
      <c r="S109" t="str">
        <f>IF(IFERROR(VLOOKUP($H109,'Field Definitions'!$A$1:$S$31597,9),"")=0,"",IFERROR(VLOOKUP($H109,'Field Definitions'!$A$1:$S$31597,9),""))</f>
        <v/>
      </c>
      <c r="T109" t="str">
        <f>IF(IFERROR(VLOOKUP($H109,'Field Definitions'!$A$1:$S$31597,10),"")=0,"",IFERROR(VLOOKUP($H109,'Field Definitions'!$A$1:$S$31597,10),""))</f>
        <v/>
      </c>
    </row>
    <row r="110" spans="6:21" ht="14.5" x14ac:dyDescent="0.35">
      <c r="H110" s="5"/>
      <c r="M110" t="str">
        <f>IFERROR(VLOOKUP($H110,'Field Definitions'!$A$1:$S$31597,4),"")</f>
        <v/>
      </c>
      <c r="R110" t="str">
        <f>IF(IFERROR(VLOOKUP($H110,'Field Definitions'!$A$1:$S$31597,8),"")=0,"",IFERROR(VLOOKUP($H110,'Field Definitions'!$A$1:$S$31597,8),""))</f>
        <v/>
      </c>
      <c r="S110" t="str">
        <f>IF(IFERROR(VLOOKUP($H110,'Field Definitions'!$A$1:$S$31597,9),"")=0,"",IFERROR(VLOOKUP($H110,'Field Definitions'!$A$1:$S$31597,9),""))</f>
        <v/>
      </c>
      <c r="T110" t="str">
        <f>IF(IFERROR(VLOOKUP($H110,'Field Definitions'!$A$1:$S$31597,10),"")=0,"",IFERROR(VLOOKUP($H110,'Field Definitions'!$A$1:$S$31597,10),""))</f>
        <v/>
      </c>
    </row>
    <row r="111" spans="6:21" ht="14.5" x14ac:dyDescent="0.35">
      <c r="F111" s="1"/>
      <c r="H111" s="5"/>
      <c r="M111" t="str">
        <f>IFERROR(VLOOKUP($H111,'Field Definitions'!$A$1:$S$31597,4),"")</f>
        <v/>
      </c>
      <c r="R111" t="str">
        <f>IF(IFERROR(VLOOKUP($H111,'Field Definitions'!$A$1:$S$31597,8),"")=0,"",IFERROR(VLOOKUP($H111,'Field Definitions'!$A$1:$S$31597,8),""))</f>
        <v/>
      </c>
      <c r="S111" t="str">
        <f>IF(IFERROR(VLOOKUP($H111,'Field Definitions'!$A$1:$S$31597,9),"")=0,"",IFERROR(VLOOKUP($H111,'Field Definitions'!$A$1:$S$31597,9),""))</f>
        <v/>
      </c>
      <c r="T111" t="str">
        <f>IF(IFERROR(VLOOKUP($H111,'Field Definitions'!$A$1:$S$31597,10),"")=0,"",IFERROR(VLOOKUP($H111,'Field Definitions'!$A$1:$S$31597,10),""))</f>
        <v/>
      </c>
    </row>
    <row r="112" spans="6:21" ht="14.5" x14ac:dyDescent="0.35">
      <c r="H112" s="5"/>
      <c r="M112" t="str">
        <f>IFERROR(VLOOKUP($H112,'Field Definitions'!$A$1:$S$31597,4),"")</f>
        <v/>
      </c>
      <c r="R112" t="str">
        <f>IF(IFERROR(VLOOKUP($H112,'Field Definitions'!$A$1:$S$31597,8),"")=0,"",IFERROR(VLOOKUP($H112,'Field Definitions'!$A$1:$S$31597,8),""))</f>
        <v/>
      </c>
      <c r="S112" t="str">
        <f>IF(IFERROR(VLOOKUP($H112,'Field Definitions'!$A$1:$S$31597,9),"")=0,"",IFERROR(VLOOKUP($H112,'Field Definitions'!$A$1:$S$31597,9),""))</f>
        <v/>
      </c>
      <c r="T112" t="str">
        <f>IF(IFERROR(VLOOKUP($H112,'Field Definitions'!$A$1:$S$31597,10),"")=0,"",IFERROR(VLOOKUP($H112,'Field Definitions'!$A$1:$S$31597,10),""))</f>
        <v/>
      </c>
      <c r="U112" t="str">
        <f>IF(IFERROR(VLOOKUP($H112,'Field Definitions'!$A$1:$S$31597,12),"")=0,"",IFERROR(VLOOKUP($H112,'Field Definitions'!$A$1:$S$31597,12),""))</f>
        <v/>
      </c>
    </row>
    <row r="113" spans="8:21" ht="14.5" x14ac:dyDescent="0.35">
      <c r="H113" s="5"/>
      <c r="M113" t="str">
        <f>IFERROR(VLOOKUP($H113,'Field Definitions'!$A$1:$S$31597,4),"")</f>
        <v/>
      </c>
      <c r="R113" t="str">
        <f>IF(IFERROR(VLOOKUP($H113,'Field Definitions'!$A$1:$S$31597,8),"")=0,"",IFERROR(VLOOKUP($H113,'Field Definitions'!$A$1:$S$31597,8),""))</f>
        <v/>
      </c>
      <c r="S113" t="str">
        <f>IF(IFERROR(VLOOKUP($H113,'Field Definitions'!$A$1:$S$31597,9),"")=0,"",IFERROR(VLOOKUP($H113,'Field Definitions'!$A$1:$S$31597,9),""))</f>
        <v/>
      </c>
      <c r="T113" t="str">
        <f>IF(IFERROR(VLOOKUP($H113,'Field Definitions'!$A$1:$S$31597,10),"")=0,"",IFERROR(VLOOKUP($H113,'Field Definitions'!$A$1:$S$31597,10),""))</f>
        <v/>
      </c>
      <c r="U113" t="str">
        <f>IF(IFERROR(VLOOKUP($H113,'Field Definitions'!$A$1:$S$31597,12),"")=0,"",IFERROR(VLOOKUP($H113,'Field Definitions'!$A$1:$S$31597,12),""))</f>
        <v/>
      </c>
    </row>
    <row r="114" spans="8:21" ht="14.5" x14ac:dyDescent="0.35">
      <c r="H114" s="5"/>
      <c r="M114" t="str">
        <f>IFERROR(VLOOKUP($H114,'Field Definitions'!$A$1:$S$31597,4),"")</f>
        <v/>
      </c>
      <c r="R114" t="str">
        <f>IF(IFERROR(VLOOKUP($H114,'Field Definitions'!$A$1:$S$31597,8),"")=0,"",IFERROR(VLOOKUP($H114,'Field Definitions'!$A$1:$S$31597,8),""))</f>
        <v/>
      </c>
      <c r="S114" t="str">
        <f>IF(IFERROR(VLOOKUP($H114,'Field Definitions'!$A$1:$S$31597,9),"")=0,"",IFERROR(VLOOKUP($H114,'Field Definitions'!$A$1:$S$31597,9),""))</f>
        <v/>
      </c>
      <c r="T114" t="str">
        <f>IF(IFERROR(VLOOKUP($H114,'Field Definitions'!$A$1:$S$31597,10),"")=0,"",IFERROR(VLOOKUP($H114,'Field Definitions'!$A$1:$S$31597,10),""))</f>
        <v/>
      </c>
      <c r="U114" t="str">
        <f>IF(IFERROR(VLOOKUP($H114,'Field Definitions'!$A$1:$S$31597,12),"")=0,"",IFERROR(VLOOKUP($H114,'Field Definitions'!$A$1:$S$31597,12),""))</f>
        <v/>
      </c>
    </row>
    <row r="115" spans="8:21" ht="14.5" x14ac:dyDescent="0.35">
      <c r="H115" s="5"/>
      <c r="M115" t="str">
        <f>IFERROR(VLOOKUP($H115,'Field Definitions'!$A$1:$S$31597,4),"")</f>
        <v/>
      </c>
      <c r="R115" t="str">
        <f>IF(IFERROR(VLOOKUP($H115,'Field Definitions'!$A$1:$S$31597,8),"")=0,"",IFERROR(VLOOKUP($H115,'Field Definitions'!$A$1:$S$31597,8),""))</f>
        <v/>
      </c>
      <c r="S115" t="str">
        <f>IF(IFERROR(VLOOKUP($H115,'Field Definitions'!$A$1:$S$31597,9),"")=0,"",IFERROR(VLOOKUP($H115,'Field Definitions'!$A$1:$S$31597,9),""))</f>
        <v/>
      </c>
      <c r="T115" t="str">
        <f>IF(IFERROR(VLOOKUP($H115,'Field Definitions'!$A$1:$S$31597,10),"")=0,"",IFERROR(VLOOKUP($H115,'Field Definitions'!$A$1:$S$31597,10),""))</f>
        <v/>
      </c>
      <c r="U115" t="str">
        <f>IF(IFERROR(VLOOKUP($H115,'Field Definitions'!$A$1:$S$31597,12),"")=0,"",IFERROR(VLOOKUP($H115,'Field Definitions'!$A$1:$S$31597,12),""))</f>
        <v/>
      </c>
    </row>
    <row r="116" spans="8:21" ht="14.5" x14ac:dyDescent="0.35">
      <c r="H116" s="5"/>
      <c r="M116" t="str">
        <f>IFERROR(VLOOKUP($H116,'Field Definitions'!$A$1:$S$31597,4),"")</f>
        <v/>
      </c>
      <c r="R116" t="str">
        <f>IF(IFERROR(VLOOKUP($H116,'Field Definitions'!$A$1:$S$31597,8),"")=0,"",IFERROR(VLOOKUP($H116,'Field Definitions'!$A$1:$S$31597,8),""))</f>
        <v/>
      </c>
      <c r="S116" t="str">
        <f>IF(IFERROR(VLOOKUP($H116,'Field Definitions'!$A$1:$S$31597,9),"")=0,"",IFERROR(VLOOKUP($H116,'Field Definitions'!$A$1:$S$31597,9),""))</f>
        <v/>
      </c>
      <c r="T116" t="str">
        <f>IF(IFERROR(VLOOKUP($H116,'Field Definitions'!$A$1:$S$31597,10),"")=0,"",IFERROR(VLOOKUP($H116,'Field Definitions'!$A$1:$S$31597,10),""))</f>
        <v/>
      </c>
      <c r="U116" t="str">
        <f>IF(IFERROR(VLOOKUP($H116,'Field Definitions'!$A$1:$S$31597,12),"")=0,"",IFERROR(VLOOKUP($H116,'Field Definitions'!$A$1:$S$31597,12),""))</f>
        <v/>
      </c>
    </row>
    <row r="117" spans="8:21" ht="14.5" x14ac:dyDescent="0.35">
      <c r="H117" s="5"/>
      <c r="M117" t="str">
        <f>IFERROR(VLOOKUP($H117,'Field Definitions'!$A$1:$S$31597,4),"")</f>
        <v/>
      </c>
      <c r="R117" t="str">
        <f>IF(IFERROR(VLOOKUP($H117,'Field Definitions'!$A$1:$S$31597,8),"")=0,"",IFERROR(VLOOKUP($H117,'Field Definitions'!$A$1:$S$31597,8),""))</f>
        <v/>
      </c>
      <c r="S117" t="str">
        <f>IF(IFERROR(VLOOKUP($H117,'Field Definitions'!$A$1:$S$31597,9),"")=0,"",IFERROR(VLOOKUP($H117,'Field Definitions'!$A$1:$S$31597,9),""))</f>
        <v/>
      </c>
      <c r="T117" t="str">
        <f>IF(IFERROR(VLOOKUP($H117,'Field Definitions'!$A$1:$S$31597,10),"")=0,"",IFERROR(VLOOKUP($H117,'Field Definitions'!$A$1:$S$31597,10),""))</f>
        <v/>
      </c>
    </row>
    <row r="118" spans="8:21" ht="14.5" x14ac:dyDescent="0.35">
      <c r="H118" s="5"/>
      <c r="M118" t="str">
        <f>IFERROR(VLOOKUP($H118,'Field Definitions'!$A$1:$S$31597,4),"")</f>
        <v/>
      </c>
      <c r="R118" t="str">
        <f>IF(IFERROR(VLOOKUP($H118,'Field Definitions'!$A$1:$S$31597,8),"")=0,"",IFERROR(VLOOKUP($H118,'Field Definitions'!$A$1:$S$31597,8),""))</f>
        <v/>
      </c>
      <c r="S118" t="str">
        <f>IF(IFERROR(VLOOKUP($H118,'Field Definitions'!$A$1:$S$31597,9),"")=0,"",IFERROR(VLOOKUP($H118,'Field Definitions'!$A$1:$S$31597,9),""))</f>
        <v/>
      </c>
      <c r="T118" t="str">
        <f>IF(IFERROR(VLOOKUP($H118,'Field Definitions'!$A$1:$S$31597,10),"")=0,"",IFERROR(VLOOKUP($H118,'Field Definitions'!$A$1:$S$31597,10),""))</f>
        <v/>
      </c>
    </row>
    <row r="119" spans="8:21" ht="14.5" x14ac:dyDescent="0.35">
      <c r="H119" s="5"/>
      <c r="M119" t="str">
        <f>IFERROR(VLOOKUP($H119,'Field Definitions'!$A$1:$S$31597,4),"")</f>
        <v/>
      </c>
      <c r="R119" t="str">
        <f>IF(IFERROR(VLOOKUP($H119,'Field Definitions'!$A$1:$S$31597,8),"")=0,"",IFERROR(VLOOKUP($H119,'Field Definitions'!$A$1:$S$31597,8),""))</f>
        <v/>
      </c>
      <c r="S119" t="str">
        <f>IF(IFERROR(VLOOKUP($H119,'Field Definitions'!$A$1:$S$31597,9),"")=0,"",IFERROR(VLOOKUP($H119,'Field Definitions'!$A$1:$S$31597,9),""))</f>
        <v/>
      </c>
      <c r="T119" t="str">
        <f>IF(IFERROR(VLOOKUP($H119,'Field Definitions'!$A$1:$S$31597,10),"")=0,"",IFERROR(VLOOKUP($H119,'Field Definitions'!$A$1:$S$31597,10),""))</f>
        <v/>
      </c>
    </row>
    <row r="120" spans="8:21" ht="14.5" x14ac:dyDescent="0.35">
      <c r="H120" s="5"/>
      <c r="M120" t="str">
        <f>IFERROR(VLOOKUP($H120,'Field Definitions'!$A$1:$S$31597,4),"")</f>
        <v/>
      </c>
      <c r="R120" t="str">
        <f>IF(IFERROR(VLOOKUP($H120,'Field Definitions'!$A$1:$S$31597,8),"")=0,"",IFERROR(VLOOKUP($H120,'Field Definitions'!$A$1:$S$31597,8),""))</f>
        <v/>
      </c>
      <c r="S120" t="str">
        <f>IF(IFERROR(VLOOKUP($H120,'Field Definitions'!$A$1:$S$31597,9),"")=0,"",IFERROR(VLOOKUP($H120,'Field Definitions'!$A$1:$S$31597,9),""))</f>
        <v/>
      </c>
      <c r="T120" t="str">
        <f>IF(IFERROR(VLOOKUP($H120,'Field Definitions'!$A$1:$S$31597,10),"")=0,"",IFERROR(VLOOKUP($H120,'Field Definitions'!$A$1:$S$31597,10),""))</f>
        <v/>
      </c>
    </row>
    <row r="121" spans="8:21" ht="14.5" x14ac:dyDescent="0.35">
      <c r="H121" s="5"/>
      <c r="M121" t="str">
        <f>IFERROR(VLOOKUP($H121,'Field Definitions'!$A$1:$S$31597,4),"")</f>
        <v/>
      </c>
      <c r="R121" t="str">
        <f>IF(IFERROR(VLOOKUP($H121,'Field Definitions'!$A$1:$S$31597,8),"")=0,"",IFERROR(VLOOKUP($H121,'Field Definitions'!$A$1:$S$31597,8),""))</f>
        <v/>
      </c>
      <c r="S121" t="str">
        <f>IF(IFERROR(VLOOKUP($H121,'Field Definitions'!$A$1:$S$31597,9),"")=0,"",IFERROR(VLOOKUP($H121,'Field Definitions'!$A$1:$S$31597,9),""))</f>
        <v/>
      </c>
      <c r="T121" t="str">
        <f>IF(IFERROR(VLOOKUP($H121,'Field Definitions'!$A$1:$S$31597,10),"")=0,"",IFERROR(VLOOKUP($H121,'Field Definitions'!$A$1:$S$31597,10),""))</f>
        <v/>
      </c>
    </row>
    <row r="122" spans="8:21" ht="14.5" x14ac:dyDescent="0.35">
      <c r="H122" s="5"/>
      <c r="M122" t="str">
        <f>IFERROR(VLOOKUP($H122,'Field Definitions'!$A$1:$S$31597,4),"")</f>
        <v/>
      </c>
      <c r="N122" s="2"/>
      <c r="R122" t="str">
        <f>IF(IFERROR(VLOOKUP($H122,'Field Definitions'!$A$1:$S$31597,8),"")=0,"",IFERROR(VLOOKUP($H122,'Field Definitions'!$A$1:$S$31597,8),""))</f>
        <v/>
      </c>
      <c r="S122" t="str">
        <f>IF(IFERROR(VLOOKUP($H122,'Field Definitions'!$A$1:$S$31597,9),"")=0,"",IFERROR(VLOOKUP($H122,'Field Definitions'!$A$1:$S$31597,9),""))</f>
        <v/>
      </c>
      <c r="T122" t="str">
        <f>IF(IFERROR(VLOOKUP($H122,'Field Definitions'!$A$1:$S$31597,10),"")=0,"",IFERROR(VLOOKUP($H122,'Field Definitions'!$A$1:$S$31597,10),""))</f>
        <v/>
      </c>
    </row>
    <row r="123" spans="8:21" ht="14.5" x14ac:dyDescent="0.35">
      <c r="H123" s="5"/>
      <c r="M123" t="str">
        <f>IFERROR(VLOOKUP($H123,'Field Definitions'!$A$1:$S$31597,4),"")</f>
        <v/>
      </c>
      <c r="N123" s="2"/>
      <c r="R123" t="str">
        <f>IF(IFERROR(VLOOKUP($H123,'Field Definitions'!$A$1:$S$31597,8),"")=0,"",IFERROR(VLOOKUP($H123,'Field Definitions'!$A$1:$S$31597,8),""))</f>
        <v/>
      </c>
      <c r="S123" t="str">
        <f>IF(IFERROR(VLOOKUP($H123,'Field Definitions'!$A$1:$S$31597,9),"")=0,"",IFERROR(VLOOKUP($H123,'Field Definitions'!$A$1:$S$31597,9),""))</f>
        <v/>
      </c>
      <c r="T123" t="str">
        <f>IF(IFERROR(VLOOKUP($H123,'Field Definitions'!$A$1:$S$31597,10),"")=0,"",IFERROR(VLOOKUP($H123,'Field Definitions'!$A$1:$S$31597,10),""))</f>
        <v/>
      </c>
    </row>
    <row r="124" spans="8:21" ht="14.5" x14ac:dyDescent="0.35">
      <c r="H124" s="5"/>
      <c r="R124" t="str">
        <f>IF(IFERROR(VLOOKUP($H124,'Field Definitions'!$A$1:$S$31597,8),"")=0,"",IFERROR(VLOOKUP($H124,'Field Definitions'!$A$1:$S$31597,8),""))</f>
        <v/>
      </c>
      <c r="S124" t="str">
        <f>IF(IFERROR(VLOOKUP($H124,'Field Definitions'!$A$1:$S$31597,9),"")=0,"",IFERROR(VLOOKUP($H124,'Field Definitions'!$A$1:$S$31597,9),""))</f>
        <v/>
      </c>
      <c r="T124" t="str">
        <f>IF(IFERROR(VLOOKUP($H124,'Field Definitions'!$A$1:$S$31597,10),"")=0,"",IFERROR(VLOOKUP($H124,'Field Definitions'!$A$1:$S$31597,10),""))</f>
        <v/>
      </c>
    </row>
    <row r="125" spans="8:21" ht="14.5" x14ac:dyDescent="0.35">
      <c r="H125" s="5"/>
      <c r="O125" s="13"/>
      <c r="P125" s="13"/>
      <c r="Q125" s="13"/>
      <c r="R125" t="str">
        <f>IF(IFERROR(VLOOKUP($H125,'Field Definitions'!$A$1:$S$31597,8),"")=0,"",IFERROR(VLOOKUP($H125,'Field Definitions'!$A$1:$S$31597,8),""))</f>
        <v/>
      </c>
      <c r="S125" t="str">
        <f>IF(IFERROR(VLOOKUP($H125,'Field Definitions'!$A$1:$S$31597,9),"")=0,"",IFERROR(VLOOKUP($H125,'Field Definitions'!$A$1:$S$31597,9),""))</f>
        <v/>
      </c>
      <c r="T125" t="str">
        <f>IF(IFERROR(VLOOKUP($H125,'Field Definitions'!$A$1:$S$31597,10),"")=0,"",IFERROR(VLOOKUP($H125,'Field Definitions'!$A$1:$S$31597,10),""))</f>
        <v/>
      </c>
    </row>
    <row r="126" spans="8:21" ht="14.5" x14ac:dyDescent="0.35">
      <c r="H126" s="5"/>
      <c r="R126" t="str">
        <f>IF(IFERROR(VLOOKUP($H126,'Field Definitions'!$A$1:$S$31597,8),"")=0,"",IFERROR(VLOOKUP($H126,'Field Definitions'!$A$1:$S$31597,8),""))</f>
        <v/>
      </c>
      <c r="S126" t="str">
        <f>IF(IFERROR(VLOOKUP($H126,'Field Definitions'!$A$1:$S$31597,9),"")=0,"",IFERROR(VLOOKUP($H126,'Field Definitions'!$A$1:$S$31597,9),""))</f>
        <v/>
      </c>
      <c r="T126" t="str">
        <f>IF(IFERROR(VLOOKUP($H126,'Field Definitions'!$A$1:$S$31597,10),"")=0,"",IFERROR(VLOOKUP($H126,'Field Definitions'!$A$1:$S$31597,10),""))</f>
        <v/>
      </c>
    </row>
    <row r="127" spans="8:21" ht="14.5" x14ac:dyDescent="0.35">
      <c r="H127" s="5"/>
      <c r="K127"/>
      <c r="L127" s="18"/>
      <c r="N127" s="2"/>
    </row>
    <row r="128" spans="8:21" ht="14.5" x14ac:dyDescent="0.35">
      <c r="H128" s="5"/>
      <c r="R128" t="str">
        <f>IF(IFERROR(VLOOKUP($H128,'Field Definitions'!$A$1:$S$31597,8),"")=0,"",IFERROR(VLOOKUP($H128,'Field Definitions'!$A$1:$S$31597,8),""))</f>
        <v/>
      </c>
      <c r="S128" t="str">
        <f>IF(IFERROR(VLOOKUP($H128,'Field Definitions'!$A$1:$S$31597,9),"")=0,"",IFERROR(VLOOKUP($H128,'Field Definitions'!$A$1:$S$31597,9),""))</f>
        <v/>
      </c>
      <c r="T128" t="str">
        <f>IF(IFERROR(VLOOKUP($H128,'Field Definitions'!$A$1:$S$31597,10),"")=0,"",IFERROR(VLOOKUP($H128,'Field Definitions'!$A$1:$S$31597,10),""))</f>
        <v/>
      </c>
    </row>
    <row r="129" spans="6:20" ht="14.5" x14ac:dyDescent="0.35">
      <c r="K129"/>
      <c r="L129" s="90"/>
      <c r="R129" t="str">
        <f>IF(IFERROR(VLOOKUP($H129,'Field Definitions'!$A$1:$S$31597,8),"")=0,"",IFERROR(VLOOKUP($H129,'Field Definitions'!$A$1:$S$31597,8),""))</f>
        <v/>
      </c>
      <c r="S129" t="str">
        <f>IF(IFERROR(VLOOKUP($H129,'Field Definitions'!$A$1:$S$31597,9),"")=0,"",IFERROR(VLOOKUP($H129,'Field Definitions'!$A$1:$S$31597,9),""))</f>
        <v/>
      </c>
      <c r="T129" t="str">
        <f>IF(IFERROR(VLOOKUP($H129,'Field Definitions'!$A$1:$S$31597,10),"")=0,"",IFERROR(VLOOKUP($H129,'Field Definitions'!$A$1:$S$31597,10),""))</f>
        <v/>
      </c>
    </row>
    <row r="130" spans="6:20" ht="14.5" x14ac:dyDescent="0.35">
      <c r="I130" s="3"/>
      <c r="K130"/>
      <c r="L130" s="90"/>
      <c r="R130" t="str">
        <f>IF(IFERROR(VLOOKUP($H130,'Field Definitions'!$A$1:$S$31597,8),"")=0,"",IFERROR(VLOOKUP($H130,'Field Definitions'!$A$1:$S$31597,8),""))</f>
        <v/>
      </c>
      <c r="S130" t="str">
        <f>IF(IFERROR(VLOOKUP($H130,'Field Definitions'!$A$1:$S$31597,9),"")=0,"",IFERROR(VLOOKUP($H130,'Field Definitions'!$A$1:$S$31597,9),""))</f>
        <v/>
      </c>
      <c r="T130" t="str">
        <f>IF(IFERROR(VLOOKUP($H130,'Field Definitions'!$A$1:$S$31597,10),"")=0,"",IFERROR(VLOOKUP($H130,'Field Definitions'!$A$1:$S$31597,10),""))</f>
        <v/>
      </c>
    </row>
    <row r="131" spans="6:20" ht="14.5" x14ac:dyDescent="0.35">
      <c r="L131" s="91"/>
      <c r="R131" t="str">
        <f>IF(IFERROR(VLOOKUP($H131,'Field Definitions'!$A$1:$S$31597,8),"")=0,"",IFERROR(VLOOKUP($H131,'Field Definitions'!$A$1:$S$31597,8),""))</f>
        <v/>
      </c>
      <c r="S131" t="str">
        <f>IF(IFERROR(VLOOKUP($H131,'Field Definitions'!$A$1:$S$31597,9),"")=0,"",IFERROR(VLOOKUP($H131,'Field Definitions'!$A$1:$S$31597,9),""))</f>
        <v/>
      </c>
      <c r="T131" t="str">
        <f>IF(IFERROR(VLOOKUP($H131,'Field Definitions'!$A$1:$S$31597,10),"")=0,"",IFERROR(VLOOKUP($H131,'Field Definitions'!$A$1:$S$31597,10),""))</f>
        <v/>
      </c>
    </row>
    <row r="132" spans="6:20" ht="14.5" x14ac:dyDescent="0.35">
      <c r="L132" s="91"/>
      <c r="R132" t="str">
        <f>IF(IFERROR(VLOOKUP($H132,'Field Definitions'!$A$1:$S$31597,8),"")=0,"",IFERROR(VLOOKUP($H132,'Field Definitions'!$A$1:$S$31597,8),""))</f>
        <v/>
      </c>
      <c r="S132" t="str">
        <f>IF(IFERROR(VLOOKUP($H132,'Field Definitions'!$A$1:$S$31597,9),"")=0,"",IFERROR(VLOOKUP($H132,'Field Definitions'!$A$1:$S$31597,9),""))</f>
        <v/>
      </c>
      <c r="T132" t="str">
        <f>IF(IFERROR(VLOOKUP($H132,'Field Definitions'!$A$1:$S$31597,10),"")=0,"",IFERROR(VLOOKUP($H132,'Field Definitions'!$A$1:$S$31597,10),""))</f>
        <v/>
      </c>
    </row>
    <row r="135" spans="6:20" ht="43.9" customHeight="1" x14ac:dyDescent="0.35">
      <c r="F135" s="21"/>
      <c r="G135" s="76"/>
      <c r="H135" s="76"/>
      <c r="I135" s="76"/>
      <c r="J135" s="76"/>
      <c r="K135" s="76"/>
      <c r="L135" s="76"/>
      <c r="M135" s="76"/>
      <c r="N135" s="76"/>
    </row>
    <row r="136" spans="6:20" ht="14.5" x14ac:dyDescent="0.35">
      <c r="F136" s="4"/>
      <c r="G136" s="77"/>
      <c r="H136" s="77"/>
      <c r="I136" s="77"/>
      <c r="J136" s="77"/>
      <c r="K136" s="77"/>
      <c r="L136" s="77"/>
      <c r="M136" s="77"/>
      <c r="N136" s="77"/>
    </row>
    <row r="137" spans="6:20" ht="14.5" x14ac:dyDescent="0.35">
      <c r="F137" s="4"/>
      <c r="G137" s="77"/>
      <c r="H137" s="77"/>
      <c r="I137" s="77"/>
      <c r="J137" s="77"/>
      <c r="K137" s="77"/>
      <c r="L137" s="77"/>
      <c r="M137" s="77"/>
      <c r="N137" s="77"/>
    </row>
  </sheetData>
  <autoFilter ref="A1:U126" xr:uid="{00000000-0001-0000-1300-000000000000}">
    <filterColumn colId="0" showButton="0"/>
    <filterColumn colId="1" showButton="0"/>
    <filterColumn colId="3">
      <filters blank="1">
        <filter val="MVP"/>
      </filters>
    </filterColumn>
    <filterColumn colId="6" showButton="0"/>
    <filterColumn colId="7" showButton="0"/>
    <filterColumn colId="8" showButton="0"/>
    <filterColumn colId="9" showButton="0"/>
    <filterColumn colId="10" showButton="0"/>
    <filterColumn colId="11" showButton="0"/>
    <filterColumn colId="12" showButton="0"/>
  </autoFilter>
  <mergeCells count="7">
    <mergeCell ref="G137:N137"/>
    <mergeCell ref="A1:C1"/>
    <mergeCell ref="G1:N1"/>
    <mergeCell ref="L129:L130"/>
    <mergeCell ref="L131:L132"/>
    <mergeCell ref="G135:N135"/>
    <mergeCell ref="G136:N136"/>
  </mergeCells>
  <conditionalFormatting sqref="E6:E79">
    <cfRule type="expression" dxfId="67" priority="1">
      <formula>AND(D6="MVP",E6&lt;&gt;"MVP")</formula>
    </cfRule>
  </conditionalFormatting>
  <pageMargins left="0.7" right="0.7" top="0.75" bottom="0.75" header="0.3" footer="0.3"/>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5" filterMode="1"/>
  <dimension ref="A1:X137"/>
  <sheetViews>
    <sheetView zoomScale="90" zoomScaleNormal="90" workbookViewId="0">
      <pane ySplit="2" topLeftCell="A3" activePane="bottomLeft" state="frozen"/>
      <selection sqref="A1:C1"/>
      <selection pane="bottomLeft" activeCell="H7" sqref="H7:H30"/>
    </sheetView>
  </sheetViews>
  <sheetFormatPr defaultColWidth="8.81640625" defaultRowHeight="15" customHeight="1" x14ac:dyDescent="0.35"/>
  <cols>
    <col min="1" max="1" width="18.54296875" customWidth="1"/>
    <col min="2" max="2" width="19.1796875" customWidth="1"/>
    <col min="3" max="3" width="27.81640625" customWidth="1"/>
    <col min="4" max="4" width="23.81640625" customWidth="1"/>
    <col min="5" max="5" width="15.7265625" customWidth="1"/>
    <col min="6" max="6" width="17.81640625" bestFit="1" customWidth="1"/>
    <col min="7" max="7" width="16.26953125" bestFit="1" customWidth="1"/>
    <col min="8" max="8" width="28.81640625" bestFit="1" customWidth="1"/>
    <col min="9" max="9" width="29.81640625" bestFit="1" customWidth="1"/>
    <col min="10" max="10" width="8.26953125" bestFit="1" customWidth="1"/>
    <col min="11" max="11" width="10.1796875" style="15" bestFit="1" customWidth="1"/>
    <col min="12" max="12" width="39.453125" style="3" customWidth="1"/>
    <col min="13" max="13" width="12.1796875" customWidth="1"/>
    <col min="14" max="14" width="7" bestFit="1" customWidth="1"/>
    <col min="15" max="15" width="21.7265625" style="5" bestFit="1" customWidth="1"/>
    <col min="16" max="16" width="21.7265625" style="5" customWidth="1"/>
    <col min="17" max="17" width="21.7265625" style="5" bestFit="1" customWidth="1"/>
    <col min="18" max="18" width="4.54296875" bestFit="1" customWidth="1"/>
    <col min="19" max="19" width="12.54296875" bestFit="1" customWidth="1"/>
    <col min="20" max="20" width="40.26953125" customWidth="1"/>
    <col min="21" max="21" width="248.54296875" bestFit="1" customWidth="1"/>
  </cols>
  <sheetData>
    <row r="1" spans="1:24" ht="14.5" x14ac:dyDescent="0.35">
      <c r="A1" s="80" t="s">
        <v>227</v>
      </c>
      <c r="B1" s="81"/>
      <c r="C1" s="82"/>
      <c r="D1" s="46" t="s">
        <v>233</v>
      </c>
      <c r="E1" s="50">
        <f>COUNTIF(D6:D79,"MVP")-COUNTIF(E6:E79,"MVP")</f>
        <v>17</v>
      </c>
      <c r="G1" s="83" t="s">
        <v>228</v>
      </c>
      <c r="H1" s="83"/>
      <c r="I1" s="83"/>
      <c r="J1" s="83"/>
      <c r="K1" s="83"/>
      <c r="L1" s="83"/>
      <c r="M1" s="83"/>
      <c r="N1" s="83"/>
      <c r="Q1"/>
    </row>
    <row r="2" spans="1:24" ht="29" hidden="1" x14ac:dyDescent="0.35">
      <c r="A2" s="4" t="s">
        <v>229</v>
      </c>
      <c r="B2" s="4" t="s">
        <v>230</v>
      </c>
      <c r="C2" s="4"/>
      <c r="D2" s="4"/>
      <c r="E2" s="4" t="s">
        <v>494</v>
      </c>
      <c r="F2" s="4"/>
      <c r="G2" s="4" t="s">
        <v>495</v>
      </c>
      <c r="H2" s="4" t="s">
        <v>496</v>
      </c>
      <c r="I2" s="4" t="s">
        <v>235</v>
      </c>
      <c r="J2" s="54" t="s">
        <v>1034</v>
      </c>
      <c r="K2" s="17" t="s">
        <v>38</v>
      </c>
      <c r="L2" s="8" t="s">
        <v>237</v>
      </c>
      <c r="M2" s="8" t="s">
        <v>14</v>
      </c>
      <c r="N2" s="8" t="s">
        <v>238</v>
      </c>
      <c r="O2" s="12" t="s">
        <v>549</v>
      </c>
      <c r="P2" s="12" t="s">
        <v>549</v>
      </c>
      <c r="Q2" s="12" t="s">
        <v>549</v>
      </c>
      <c r="R2" s="8" t="s">
        <v>242</v>
      </c>
      <c r="S2" s="8" t="s">
        <v>243</v>
      </c>
      <c r="T2" s="8" t="s">
        <v>244</v>
      </c>
      <c r="U2" s="4" t="s">
        <v>245</v>
      </c>
    </row>
    <row r="3" spans="1:24" ht="14.5" x14ac:dyDescent="0.35">
      <c r="D3" t="s">
        <v>43</v>
      </c>
      <c r="I3" t="s">
        <v>1035</v>
      </c>
      <c r="J3" s="55" t="s">
        <v>247</v>
      </c>
      <c r="K3" s="15" t="s">
        <v>46</v>
      </c>
      <c r="M3" s="3"/>
      <c r="N3" s="3"/>
      <c r="O3" s="12"/>
      <c r="P3" s="12"/>
      <c r="Q3" s="12"/>
      <c r="R3" s="3"/>
      <c r="S3" s="3"/>
      <c r="T3" s="3"/>
      <c r="X3" t="str">
        <f>";POE^"&amp;J3&amp;"^"&amp;M3&amp;"^"&amp;N3</f>
        <v>;POE^1^^</v>
      </c>
    </row>
    <row r="4" spans="1:24" ht="14.5" x14ac:dyDescent="0.35">
      <c r="D4" t="s">
        <v>43</v>
      </c>
      <c r="I4" t="s">
        <v>165</v>
      </c>
      <c r="J4" s="9">
        <v>2</v>
      </c>
      <c r="K4" s="15" t="s">
        <v>46</v>
      </c>
      <c r="M4" s="3"/>
      <c r="N4" s="3"/>
      <c r="O4" s="12"/>
      <c r="P4" s="12"/>
      <c r="Q4" s="12"/>
      <c r="R4" s="3"/>
      <c r="S4" s="3"/>
      <c r="T4" s="3"/>
      <c r="X4" t="str">
        <f t="shared" ref="X4:X30" si="0">";POE^"&amp;J4&amp;"^"&amp;M4&amp;"^"&amp;N4</f>
        <v>;POE^2^^</v>
      </c>
    </row>
    <row r="5" spans="1:24" ht="14.5" x14ac:dyDescent="0.35">
      <c r="D5" t="s">
        <v>43</v>
      </c>
      <c r="I5" t="s">
        <v>167</v>
      </c>
      <c r="J5" s="9">
        <v>3</v>
      </c>
      <c r="K5" s="15" t="s">
        <v>46</v>
      </c>
      <c r="L5" s="3" t="s">
        <v>630</v>
      </c>
      <c r="M5" s="3"/>
      <c r="N5" s="3"/>
      <c r="O5" s="12"/>
      <c r="P5" s="12"/>
      <c r="Q5" s="12"/>
      <c r="R5" s="3"/>
      <c r="S5" s="3"/>
      <c r="T5" s="3"/>
      <c r="X5" t="str">
        <f t="shared" si="0"/>
        <v>;POE^3^^</v>
      </c>
    </row>
    <row r="6" spans="1:24" s="30" customFormat="1" ht="29" hidden="1" x14ac:dyDescent="0.35">
      <c r="F6" s="52" t="s">
        <v>252</v>
      </c>
      <c r="G6" s="30" t="str">
        <f>IFERROR(VLOOKUP(H6,'Field Definitions'!$A$1:$S$31597,3),"")</f>
        <v>ARRELATIONSHIP</v>
      </c>
      <c r="H6" s="30" t="s">
        <v>631</v>
      </c>
      <c r="I6" s="30" t="str">
        <f>IFERROR(VLOOKUP(H6,'Field Definitions'!$A$1:$S$31597,2),"")</f>
        <v>Relationship type key</v>
      </c>
      <c r="K6" s="31" t="s">
        <v>46</v>
      </c>
      <c r="L6" s="34" t="s">
        <v>970</v>
      </c>
      <c r="M6" s="30" t="str">
        <f>IFERROR(VLOOKUP($H6,'Field Definitions'!$A$1:$S$31597,4),"")</f>
        <v>CHR</v>
      </c>
      <c r="N6" s="30">
        <f>IFERROR(VLOOKUP($H6,'Field Definitions'!$A$1:$S$31597,5),"")</f>
        <v>10</v>
      </c>
      <c r="O6" s="53" t="s">
        <v>633</v>
      </c>
      <c r="P6" s="53" t="s">
        <v>634</v>
      </c>
      <c r="Q6" s="53" t="s">
        <v>635</v>
      </c>
      <c r="R6" s="30" t="str">
        <f>IF(IFERROR(VLOOKUP($H6,'Field Definitions'!$A$1:$S$31597,8),"")=0,"",IFERROR(VLOOKUP($H6,'Field Definitions'!$A$1:$S$31597,8),""))</f>
        <v/>
      </c>
      <c r="S6" s="30" t="str">
        <f>IF(IFERROR(VLOOKUP($H6,'Field Definitions'!$A$1:$S$31597,9),"")=0,"",IFERROR(VLOOKUP($H6,'Field Definitions'!$A$1:$S$31597,9),""))</f>
        <v/>
      </c>
      <c r="T6" s="30" t="str">
        <f>IF(IFERROR(VLOOKUP($H6,'Field Definitions'!$A$1:$S$31597,10),"")=0,"",IFERROR(VLOOKUP($H6,'Field Definitions'!$A$1:$S$31597,10),""))</f>
        <v>ARRELTYPE</v>
      </c>
      <c r="U6" s="30" t="s">
        <v>636</v>
      </c>
      <c r="X6" t="str">
        <f t="shared" si="0"/>
        <v>;POE^^CHR^10</v>
      </c>
    </row>
    <row r="7" spans="1:24" ht="14.5" x14ac:dyDescent="0.35">
      <c r="D7" t="s">
        <v>43</v>
      </c>
      <c r="G7" t="s">
        <v>1036</v>
      </c>
      <c r="H7" t="s">
        <v>1037</v>
      </c>
      <c r="I7" t="str">
        <f>IFERROR(VLOOKUP(H7,'Field Definitions'!$A$1:$S$31597,2),"")</f>
        <v>Name of Employer</v>
      </c>
      <c r="J7">
        <v>4</v>
      </c>
      <c r="K7" s="15" t="s">
        <v>46</v>
      </c>
      <c r="M7" t="str">
        <f>IFERROR(VLOOKUP($H7,'Field Definitions'!$A$1:$S$31597,4),"")</f>
        <v>CHR</v>
      </c>
      <c r="N7">
        <f>IFERROR(VLOOKUP($H7,'Field Definitions'!$A$1:$S$31597,5),"")</f>
        <v>50</v>
      </c>
      <c r="O7" s="5" t="s">
        <v>1038</v>
      </c>
      <c r="P7" s="5" t="s">
        <v>1039</v>
      </c>
      <c r="Q7" s="5" t="s">
        <v>1040</v>
      </c>
      <c r="R7" t="str">
        <f>IF(IFERROR(VLOOKUP($H7,'Field Definitions'!$A$1:$S$31597,8),"")=0,"",IFERROR(VLOOKUP($H7,'Field Definitions'!$A$1:$S$31597,8),""))</f>
        <v/>
      </c>
      <c r="S7" t="str">
        <f>IF(IFERROR(VLOOKUP($H7,'Field Definitions'!$A$1:$S$31597,9),"")=0,"",IFERROR(VLOOKUP($H7,'Field Definitions'!$A$1:$S$31597,9),""))</f>
        <v/>
      </c>
      <c r="T7" t="str">
        <f>IF(IFERROR(VLOOKUP($H7,'Field Definitions'!$A$1:$S$31597,10),"")=0,"",IFERROR(VLOOKUP($H7,'Field Definitions'!$A$1:$S$31597,10),""))</f>
        <v/>
      </c>
      <c r="U7" t="str">
        <f>IF(IFERROR(VLOOKUP($H7,'Field Definitions'!$A$1:$S$31597,12),"")=0,"",IFERROR(VLOOKUP($H7,'Field Definitions'!$A$1:$S$31597,12),""))</f>
        <v/>
      </c>
      <c r="X7" t="str">
        <f t="shared" si="0"/>
        <v>;POE^4^CHR^50</v>
      </c>
    </row>
    <row r="8" spans="1:24" ht="14.5" x14ac:dyDescent="0.35">
      <c r="D8" t="s">
        <v>43</v>
      </c>
      <c r="G8" t="s">
        <v>1036</v>
      </c>
      <c r="H8" t="s">
        <v>1041</v>
      </c>
      <c r="I8" t="str">
        <f>IFERROR(VLOOKUP(H8,'Field Definitions'!$A$1:$S$31597,2),"")</f>
        <v>Address Line 1</v>
      </c>
      <c r="J8">
        <v>5</v>
      </c>
      <c r="M8" t="str">
        <f>IFERROR(VLOOKUP($H8,'Field Definitions'!$A$1:$S$31597,4),"")</f>
        <v>CHR</v>
      </c>
      <c r="N8">
        <f>IFERROR(VLOOKUP($H8,'Field Definitions'!$A$1:$S$31597,5),"")</f>
        <v>50</v>
      </c>
      <c r="O8" s="5" t="s">
        <v>1042</v>
      </c>
      <c r="P8" s="5" t="s">
        <v>1042</v>
      </c>
      <c r="Q8" s="5" t="s">
        <v>1042</v>
      </c>
      <c r="R8" t="str">
        <f>IF(IFERROR(VLOOKUP($H8,'Field Definitions'!$A$1:$S$31597,8),"")=0,"",IFERROR(VLOOKUP($H8,'Field Definitions'!$A$1:$S$31597,8),""))</f>
        <v/>
      </c>
      <c r="S8" t="str">
        <f>IF(IFERROR(VLOOKUP($H8,'Field Definitions'!$A$1:$S$31597,9),"")=0,"",IFERROR(VLOOKUP($H8,'Field Definitions'!$A$1:$S$31597,9),""))</f>
        <v/>
      </c>
      <c r="T8" t="str">
        <f>IF(IFERROR(VLOOKUP($H8,'Field Definitions'!$A$1:$S$31597,10),"")=0,"",IFERROR(VLOOKUP($H8,'Field Definitions'!$A$1:$S$31597,10),""))</f>
        <v/>
      </c>
      <c r="U8" t="str">
        <f>IF(IFERROR(VLOOKUP($H8,'Field Definitions'!$A$1:$S$31597,12),"")=0,"",IFERROR(VLOOKUP($H8,'Field Definitions'!$A$1:$S$31597,12),""))</f>
        <v/>
      </c>
      <c r="X8" t="str">
        <f t="shared" si="0"/>
        <v>;POE^5^CHR^50</v>
      </c>
    </row>
    <row r="9" spans="1:24" ht="14.5" x14ac:dyDescent="0.35">
      <c r="D9" t="s">
        <v>43</v>
      </c>
      <c r="G9" t="s">
        <v>1036</v>
      </c>
      <c r="H9" t="s">
        <v>1043</v>
      </c>
      <c r="I9" t="str">
        <f>IFERROR(VLOOKUP(H9,'Field Definitions'!$A$1:$S$31597,2),"")</f>
        <v>Address Line 2</v>
      </c>
      <c r="J9">
        <v>6</v>
      </c>
      <c r="M9" t="str">
        <f>IFERROR(VLOOKUP($H9,'Field Definitions'!$A$1:$S$31597,4),"")</f>
        <v>CHR</v>
      </c>
      <c r="N9">
        <f>IFERROR(VLOOKUP($H9,'Field Definitions'!$A$1:$S$31597,5),"")</f>
        <v>50</v>
      </c>
      <c r="O9" s="5" t="s">
        <v>1044</v>
      </c>
      <c r="P9" s="5" t="s">
        <v>1044</v>
      </c>
      <c r="Q9" s="5" t="s">
        <v>1044</v>
      </c>
      <c r="R9" t="str">
        <f>IF(IFERROR(VLOOKUP($H9,'Field Definitions'!$A$1:$S$31597,8),"")=0,"",IFERROR(VLOOKUP($H9,'Field Definitions'!$A$1:$S$31597,8),""))</f>
        <v/>
      </c>
      <c r="S9" t="str">
        <f>IF(IFERROR(VLOOKUP($H9,'Field Definitions'!$A$1:$S$31597,9),"")=0,"",IFERROR(VLOOKUP($H9,'Field Definitions'!$A$1:$S$31597,9),""))</f>
        <v/>
      </c>
      <c r="T9" t="str">
        <f>IF(IFERROR(VLOOKUP($H9,'Field Definitions'!$A$1:$S$31597,10),"")=0,"",IFERROR(VLOOKUP($H9,'Field Definitions'!$A$1:$S$31597,10),""))</f>
        <v/>
      </c>
      <c r="U9" t="str">
        <f>IF(IFERROR(VLOOKUP($H9,'Field Definitions'!$A$1:$S$31597,12),"")=0,"",IFERROR(VLOOKUP($H9,'Field Definitions'!$A$1:$S$31597,12),""))</f>
        <v/>
      </c>
      <c r="X9" t="str">
        <f t="shared" si="0"/>
        <v>;POE^6^CHR^50</v>
      </c>
    </row>
    <row r="10" spans="1:24" ht="14.5" x14ac:dyDescent="0.35">
      <c r="D10" t="s">
        <v>43</v>
      </c>
      <c r="G10" t="s">
        <v>1036</v>
      </c>
      <c r="H10" t="s">
        <v>1045</v>
      </c>
      <c r="I10" t="str">
        <f>IFERROR(VLOOKUP(H10,'Field Definitions'!$A$1:$S$31597,2),"")</f>
        <v>City</v>
      </c>
      <c r="J10">
        <f t="shared" ref="J10:J18" si="1">J9+1</f>
        <v>7</v>
      </c>
      <c r="M10" t="str">
        <f>IFERROR(VLOOKUP($H10,'Field Definitions'!$A$1:$S$31597,4),"")</f>
        <v>CHR</v>
      </c>
      <c r="N10">
        <f>IFERROR(VLOOKUP($H10,'Field Definitions'!$A$1:$S$31597,5),"")</f>
        <v>20</v>
      </c>
      <c r="O10" s="5" t="s">
        <v>654</v>
      </c>
      <c r="P10" s="5" t="s">
        <v>654</v>
      </c>
      <c r="Q10" s="5" t="s">
        <v>654</v>
      </c>
      <c r="R10" t="str">
        <f>IF(IFERROR(VLOOKUP($H10,'Field Definitions'!$A$1:$S$31597,8),"")=0,"",IFERROR(VLOOKUP($H10,'Field Definitions'!$A$1:$S$31597,8),""))</f>
        <v/>
      </c>
      <c r="S10" t="str">
        <f>IF(IFERROR(VLOOKUP($H10,'Field Definitions'!$A$1:$S$31597,9),"")=0,"",IFERROR(VLOOKUP($H10,'Field Definitions'!$A$1:$S$31597,9),""))</f>
        <v/>
      </c>
      <c r="X10" t="str">
        <f t="shared" si="0"/>
        <v>;POE^7^CHR^20</v>
      </c>
    </row>
    <row r="11" spans="1:24" ht="14.5" x14ac:dyDescent="0.35">
      <c r="D11" t="s">
        <v>43</v>
      </c>
      <c r="G11" t="s">
        <v>1036</v>
      </c>
      <c r="H11" t="s">
        <v>1046</v>
      </c>
      <c r="I11" t="str">
        <f>IFERROR(VLOOKUP(H11,'Field Definitions'!$A$1:$S$31597,2),"")</f>
        <v>State</v>
      </c>
      <c r="J11">
        <f t="shared" si="1"/>
        <v>8</v>
      </c>
      <c r="M11" t="str">
        <f>IFERROR(VLOOKUP($H11,'Field Definitions'!$A$1:$S$31597,4),"")</f>
        <v>CHR</v>
      </c>
      <c r="N11">
        <f>IFERROR(VLOOKUP($H11,'Field Definitions'!$A$1:$S$31597,5),"")</f>
        <v>2</v>
      </c>
      <c r="O11" s="5" t="s">
        <v>390</v>
      </c>
      <c r="P11" s="5" t="s">
        <v>390</v>
      </c>
      <c r="Q11" s="5" t="s">
        <v>390</v>
      </c>
      <c r="R11" t="str">
        <f>IF(IFERROR(VLOOKUP($H11,'Field Definitions'!$A$1:$S$31597,8),"")=0,"",IFERROR(VLOOKUP($H11,'Field Definitions'!$A$1:$S$31597,8),""))</f>
        <v/>
      </c>
      <c r="S11" t="str">
        <f>IF(IFERROR(VLOOKUP($H11,'Field Definitions'!$A$1:$S$31597,9),"")=0,"",IFERROR(VLOOKUP($H11,'Field Definitions'!$A$1:$S$31597,9),""))</f>
        <v/>
      </c>
      <c r="T11" t="str">
        <f>IF(IFERROR(VLOOKUP($H11,'Field Definitions'!$A$1:$S$31597,10),"")=0,"",IFERROR(VLOOKUP($H11,'Field Definitions'!$A$1:$S$31597,10),""))</f>
        <v>STATES</v>
      </c>
      <c r="U11" t="str">
        <f>IF(IFERROR(VLOOKUP($H11,'Field Definitions'!$A$1:$S$31597,12),"")=0,"",IFERROR(VLOOKUP($H11,'Field Definitions'!$A$1:$S$31597,12),""))</f>
        <v/>
      </c>
      <c r="X11" t="str">
        <f t="shared" si="0"/>
        <v>;POE^8^CHR^2</v>
      </c>
    </row>
    <row r="12" spans="1:24" ht="14.5" x14ac:dyDescent="0.35">
      <c r="D12" t="s">
        <v>43</v>
      </c>
      <c r="G12" t="s">
        <v>1036</v>
      </c>
      <c r="H12" t="s">
        <v>1047</v>
      </c>
      <c r="I12" t="str">
        <f>IFERROR(VLOOKUP(H12,'Field Definitions'!$A$1:$S$31597,2),"")</f>
        <v>Zip</v>
      </c>
      <c r="J12">
        <v>9</v>
      </c>
      <c r="M12" t="str">
        <f>IFERROR(VLOOKUP($H12,'Field Definitions'!$A$1:$S$31597,4),"")</f>
        <v>ZIP</v>
      </c>
      <c r="N12">
        <f>IFERROR(VLOOKUP($H12,'Field Definitions'!$A$1:$S$31597,5),"")</f>
        <v>9</v>
      </c>
      <c r="O12" s="5" t="s">
        <v>1048</v>
      </c>
      <c r="P12" s="5" t="s">
        <v>1048</v>
      </c>
      <c r="Q12" s="5" t="s">
        <v>1048</v>
      </c>
      <c r="R12" t="str">
        <f>IF(IFERROR(VLOOKUP($H12,'Field Definitions'!$A$1:$S$31597,8),"")=0,"",IFERROR(VLOOKUP($H12,'Field Definitions'!$A$1:$S$31597,8),""))</f>
        <v/>
      </c>
      <c r="S12" t="str">
        <f>IF(IFERROR(VLOOKUP($H12,'Field Definitions'!$A$1:$S$31597,9),"")=0,"",IFERROR(VLOOKUP($H12,'Field Definitions'!$A$1:$S$31597,9),""))</f>
        <v/>
      </c>
      <c r="T12" t="str">
        <f>IF(IFERROR(VLOOKUP($H12,'Field Definitions'!$A$1:$S$31597,10),"")=0,"",IFERROR(VLOOKUP($H12,'Field Definitions'!$A$1:$S$31597,10),""))</f>
        <v/>
      </c>
      <c r="U12" t="str">
        <f>IF(IFERROR(VLOOKUP($H12,'Field Definitions'!$A$1:$S$31597,12),"")=0,"",IFERROR(VLOOKUP($H12,'Field Definitions'!$A$1:$S$31597,12),""))</f>
        <v/>
      </c>
      <c r="X12" t="str">
        <f t="shared" si="0"/>
        <v>;POE^9^ZIP^9</v>
      </c>
    </row>
    <row r="13" spans="1:24" ht="14.5" x14ac:dyDescent="0.35">
      <c r="D13" t="s">
        <v>43</v>
      </c>
      <c r="G13" t="s">
        <v>1036</v>
      </c>
      <c r="H13" t="s">
        <v>1049</v>
      </c>
      <c r="I13" t="str">
        <f>IFERROR(VLOOKUP(H13,'Field Definitions'!$A$1:$S$31597,2),"")</f>
        <v>Active?</v>
      </c>
      <c r="J13">
        <v>10</v>
      </c>
      <c r="M13" t="str">
        <f>IFERROR(VLOOKUP($H13,'Field Definitions'!$A$1:$S$31597,4),"")</f>
        <v>CHR</v>
      </c>
      <c r="N13">
        <f>IFERROR(VLOOKUP($H13,'Field Definitions'!$A$1:$S$31597,5),"")</f>
        <v>1</v>
      </c>
      <c r="O13" s="5" t="s">
        <v>297</v>
      </c>
      <c r="P13" s="5" t="s">
        <v>297</v>
      </c>
      <c r="Q13" s="5" t="s">
        <v>297</v>
      </c>
      <c r="R13" t="str">
        <f>IF(IFERROR(VLOOKUP($H13,'Field Definitions'!$A$1:$S$31597,8),"")=0,"",IFERROR(VLOOKUP($H13,'Field Definitions'!$A$1:$S$31597,8),""))</f>
        <v/>
      </c>
      <c r="S13" t="str">
        <f>IF(IFERROR(VLOOKUP($H13,'Field Definitions'!$A$1:$S$31597,9),"")=0,"",IFERROR(VLOOKUP($H13,'Field Definitions'!$A$1:$S$31597,9),""))</f>
        <v/>
      </c>
      <c r="T13" t="str">
        <f>IF(IFERROR(VLOOKUP($H13,'Field Definitions'!$A$1:$S$31597,10),"")=0,"",IFERROR(VLOOKUP($H13,'Field Definitions'!$A$1:$S$31597,10),""))</f>
        <v/>
      </c>
      <c r="U13" t="str">
        <f>IF(IFERROR(VLOOKUP($H13,'Field Definitions'!$A$1:$S$31597,12),"")=0,"",IFERROR(VLOOKUP($H13,'Field Definitions'!$A$1:$S$31597,12),""))</f>
        <v>Y|Yes|~N|No|~X|Unsure|</v>
      </c>
      <c r="X13" t="str">
        <f t="shared" si="0"/>
        <v>;POE^10^CHR^1</v>
      </c>
    </row>
    <row r="14" spans="1:24" ht="14.5" hidden="1" x14ac:dyDescent="0.35">
      <c r="G14" t="s">
        <v>1036</v>
      </c>
      <c r="H14" t="s">
        <v>1050</v>
      </c>
      <c r="I14" t="str">
        <f>IFERROR(VLOOKUP(H14,'Field Definitions'!$A$1:$S$31597,2),"")</f>
        <v>Best</v>
      </c>
      <c r="M14" t="str">
        <f>IFERROR(VLOOKUP($H14,'Field Definitions'!$A$1:$S$31597,4),"")</f>
        <v>CHR</v>
      </c>
      <c r="N14">
        <f>IFERROR(VLOOKUP($H14,'Field Definitions'!$A$1:$S$31597,5),"")</f>
        <v>1</v>
      </c>
      <c r="O14" s="5" t="s">
        <v>297</v>
      </c>
      <c r="P14" s="5" t="s">
        <v>297</v>
      </c>
      <c r="Q14" s="5" t="s">
        <v>294</v>
      </c>
      <c r="R14" t="str">
        <f>IF(IFERROR(VLOOKUP($H14,'Field Definitions'!$A$1:$S$31597,8),"")=0,"",IFERROR(VLOOKUP($H14,'Field Definitions'!$A$1:$S$31597,8),""))</f>
        <v/>
      </c>
      <c r="S14" t="str">
        <f>IF(IFERROR(VLOOKUP($H14,'Field Definitions'!$A$1:$S$31597,9),"")=0,"",IFERROR(VLOOKUP($H14,'Field Definitions'!$A$1:$S$31597,9),""))</f>
        <v/>
      </c>
      <c r="T14" t="str">
        <f>IF(IFERROR(VLOOKUP($H14,'Field Definitions'!$A$1:$S$31597,10),"")=0,"",IFERROR(VLOOKUP($H14,'Field Definitions'!$A$1:$S$31597,10),""))</f>
        <v/>
      </c>
      <c r="U14" t="str">
        <f>IF(IFERROR(VLOOKUP($H14,'Field Definitions'!$A$1:$S$31597,12),"")=0,"",IFERROR(VLOOKUP($H14,'Field Definitions'!$A$1:$S$31597,12),""))</f>
        <v>Y|Yes|~N|No|</v>
      </c>
      <c r="X14" t="str">
        <f t="shared" si="0"/>
        <v>;POE^^CHR^1</v>
      </c>
    </row>
    <row r="15" spans="1:24" ht="14.5" hidden="1" x14ac:dyDescent="0.35">
      <c r="G15" t="s">
        <v>1036</v>
      </c>
      <c r="H15" s="5" t="s">
        <v>1051</v>
      </c>
      <c r="I15" t="str">
        <f>IFERROR(VLOOKUP(H15,'Field Definitions'!$A$1:$S$31597,2),"")</f>
        <v>Title</v>
      </c>
      <c r="M15" t="str">
        <f>IFERROR(VLOOKUP($H15,'Field Definitions'!$A$1:$S$31597,4),"")</f>
        <v>CHR</v>
      </c>
      <c r="O15" s="5" t="s">
        <v>1052</v>
      </c>
      <c r="P15" s="5" t="s">
        <v>1052</v>
      </c>
      <c r="Q15" s="5" t="s">
        <v>1052</v>
      </c>
      <c r="R15" t="str">
        <f>IF(IFERROR(VLOOKUP($H15,'Field Definitions'!$A$1:$S$31597,8),"")=0,"",IFERROR(VLOOKUP($H15,'Field Definitions'!$A$1:$S$31597,8),""))</f>
        <v/>
      </c>
      <c r="S15" t="str">
        <f>IF(IFERROR(VLOOKUP($H15,'Field Definitions'!$A$1:$S$31597,9),"")=0,"",IFERROR(VLOOKUP($H15,'Field Definitions'!$A$1:$S$31597,9),""))</f>
        <v/>
      </c>
      <c r="T15" t="str">
        <f>IF(IFERROR(VLOOKUP($H15,'Field Definitions'!$A$1:$S$31597,10),"")=0,"",IFERROR(VLOOKUP($H15,'Field Definitions'!$A$1:$S$31597,10),""))</f>
        <v/>
      </c>
      <c r="U15" t="str">
        <f>IF(IFERROR(VLOOKUP($H15,'Field Definitions'!$A$1:$S$31597,12),"")=0,"",IFERROR(VLOOKUP($H15,'Field Definitions'!$A$1:$S$31597,12),""))</f>
        <v/>
      </c>
      <c r="X15" t="str">
        <f t="shared" si="0"/>
        <v>;POE^^CHR^</v>
      </c>
    </row>
    <row r="16" spans="1:24" ht="14.5" hidden="1" x14ac:dyDescent="0.35">
      <c r="G16" t="s">
        <v>1036</v>
      </c>
      <c r="H16" s="5" t="s">
        <v>1053</v>
      </c>
      <c r="I16" t="str">
        <f>IFERROR(VLOOKUP(H16,'Field Definitions'!$A$1:$S$31597,2),"")</f>
        <v>Salary</v>
      </c>
      <c r="M16" t="str">
        <f>IFERROR(VLOOKUP($H16,'Field Definitions'!$A$1:$S$31597,4),"")</f>
        <v>AMT</v>
      </c>
      <c r="O16" s="5" t="s">
        <v>1054</v>
      </c>
      <c r="P16" s="5" t="s">
        <v>1055</v>
      </c>
      <c r="Q16" s="5" t="s">
        <v>1056</v>
      </c>
      <c r="R16" t="str">
        <f>IF(IFERROR(VLOOKUP($H16,'Field Definitions'!$A$1:$S$31597,8),"")=0,"",IFERROR(VLOOKUP($H16,'Field Definitions'!$A$1:$S$31597,8),""))</f>
        <v/>
      </c>
      <c r="S16" t="str">
        <f>IF(IFERROR(VLOOKUP($H16,'Field Definitions'!$A$1:$S$31597,9),"")=0,"",IFERROR(VLOOKUP($H16,'Field Definitions'!$A$1:$S$31597,9),""))</f>
        <v/>
      </c>
      <c r="T16" t="str">
        <f>IF(IFERROR(VLOOKUP($H16,'Field Definitions'!$A$1:$S$31597,10),"")=0,"",IFERROR(VLOOKUP($H16,'Field Definitions'!$A$1:$S$31597,10),""))</f>
        <v/>
      </c>
      <c r="U16" t="str">
        <f>IF(IFERROR(VLOOKUP($H16,'Field Definitions'!$A$1:$S$31597,12),"")=0,"",IFERROR(VLOOKUP($H16,'Field Definitions'!$A$1:$S$31597,12),""))</f>
        <v/>
      </c>
      <c r="X16" t="str">
        <f t="shared" si="0"/>
        <v>;POE^^AMT^</v>
      </c>
    </row>
    <row r="17" spans="4:24" ht="14.5" x14ac:dyDescent="0.35">
      <c r="D17" t="s">
        <v>43</v>
      </c>
      <c r="G17" t="s">
        <v>1036</v>
      </c>
      <c r="H17" t="s">
        <v>1057</v>
      </c>
      <c r="I17" t="str">
        <f>IFERROR(VLOOKUP(H17,'Field Definitions'!$A$1:$S$31597,2),"")</f>
        <v>Hire Date</v>
      </c>
      <c r="J17">
        <v>11</v>
      </c>
      <c r="M17" t="str">
        <f>IFERROR(VLOOKUP($H17,'Field Definitions'!$A$1:$S$31597,4),"")</f>
        <v>DATE</v>
      </c>
      <c r="N17">
        <v>10</v>
      </c>
      <c r="O17" s="5" t="s">
        <v>664</v>
      </c>
      <c r="P17" s="5" t="s">
        <v>664</v>
      </c>
      <c r="Q17" s="5" t="s">
        <v>664</v>
      </c>
      <c r="R17" t="str">
        <f>IF(IFERROR(VLOOKUP($H17,'Field Definitions'!$A$1:$S$31597,8),"")=0,"",IFERROR(VLOOKUP($H17,'Field Definitions'!$A$1:$S$31597,8),""))</f>
        <v/>
      </c>
      <c r="S17" t="str">
        <f>IF(IFERROR(VLOOKUP($H17,'Field Definitions'!$A$1:$S$31597,9),"")=0,"",IFERROR(VLOOKUP($H17,'Field Definitions'!$A$1:$S$31597,9),""))</f>
        <v/>
      </c>
      <c r="T17" t="str">
        <f>IF(IFERROR(VLOOKUP($H17,'Field Definitions'!$A$1:$S$31597,10),"")=0,"",IFERROR(VLOOKUP($H17,'Field Definitions'!$A$1:$S$31597,10),""))</f>
        <v/>
      </c>
      <c r="U17" t="str">
        <f>IF(IFERROR(VLOOKUP($H17,'Field Definitions'!$A$1:$S$31597,12),"")=0,"",IFERROR(VLOOKUP($H17,'Field Definitions'!$A$1:$S$31597,12),""))</f>
        <v/>
      </c>
      <c r="X17" t="str">
        <f t="shared" si="0"/>
        <v>;POE^11^DATE^10</v>
      </c>
    </row>
    <row r="18" spans="4:24" ht="14.5" x14ac:dyDescent="0.35">
      <c r="D18" t="s">
        <v>43</v>
      </c>
      <c r="G18" t="s">
        <v>1036</v>
      </c>
      <c r="H18" t="s">
        <v>1058</v>
      </c>
      <c r="I18" t="str">
        <f>IFERROR(VLOOKUP(H18,'Field Definitions'!$A$1:$S$31597,2),"")</f>
        <v>Termination Date</v>
      </c>
      <c r="J18">
        <f t="shared" si="1"/>
        <v>12</v>
      </c>
      <c r="M18" t="str">
        <f>IFERROR(VLOOKUP($H18,'Field Definitions'!$A$1:$S$31597,4),"")</f>
        <v>DATE</v>
      </c>
      <c r="N18" s="2">
        <v>10</v>
      </c>
      <c r="R18" t="str">
        <f>IF(IFERROR(VLOOKUP($H18,'Field Definitions'!$A$1:$S$31597,8),"")=0,"",IFERROR(VLOOKUP($H18,'Field Definitions'!$A$1:$S$31597,8),""))</f>
        <v/>
      </c>
      <c r="S18" t="str">
        <f>IF(IFERROR(VLOOKUP($H18,'Field Definitions'!$A$1:$S$31597,9),"")=0,"",IFERROR(VLOOKUP($H18,'Field Definitions'!$A$1:$S$31597,9),""))</f>
        <v/>
      </c>
      <c r="T18" t="str">
        <f>IF(IFERROR(VLOOKUP($H18,'Field Definitions'!$A$1:$S$31597,10),"")=0,"",IFERROR(VLOOKUP($H18,'Field Definitions'!$A$1:$S$31597,10),""))</f>
        <v/>
      </c>
      <c r="U18" t="str">
        <f>IF(IFERROR(VLOOKUP($H18,'Field Definitions'!$A$1:$S$31597,12),"")=0,"",IFERROR(VLOOKUP($H18,'Field Definitions'!$A$1:$S$31597,12),""))</f>
        <v/>
      </c>
      <c r="X18" t="str">
        <f t="shared" si="0"/>
        <v>;POE^12^DATE^10</v>
      </c>
    </row>
    <row r="19" spans="4:24" ht="14.5" hidden="1" x14ac:dyDescent="0.35">
      <c r="G19" t="s">
        <v>1036</v>
      </c>
      <c r="H19" t="s">
        <v>1059</v>
      </c>
      <c r="I19" t="str">
        <f>IFERROR(VLOOKUP(H19,'Field Definitions'!$A$1:$S$31597,2),"")</f>
        <v>Employer Identification Number</v>
      </c>
      <c r="M19" t="str">
        <f>IFERROR(VLOOKUP($H19,'Field Definitions'!$A$1:$S$31597,4),"")</f>
        <v>CHR</v>
      </c>
      <c r="O19" s="5" t="s">
        <v>1060</v>
      </c>
      <c r="P19" s="5" t="s">
        <v>1061</v>
      </c>
      <c r="Q19" s="5" t="s">
        <v>1062</v>
      </c>
      <c r="R19" t="str">
        <f>IF(IFERROR(VLOOKUP($H19,'Field Definitions'!$A$1:$S$31597,8),"")=0,"",IFERROR(VLOOKUP($H19,'Field Definitions'!$A$1:$S$31597,8),""))</f>
        <v/>
      </c>
      <c r="S19" t="str">
        <f>IF(IFERROR(VLOOKUP($H19,'Field Definitions'!$A$1:$S$31597,9),"")=0,"",IFERROR(VLOOKUP($H19,'Field Definitions'!$A$1:$S$31597,9),""))</f>
        <v/>
      </c>
      <c r="T19" t="str">
        <f>IF(IFERROR(VLOOKUP($H19,'Field Definitions'!$A$1:$S$31597,10),"")=0,"",IFERROR(VLOOKUP($H19,'Field Definitions'!$A$1:$S$31597,10),""))</f>
        <v/>
      </c>
      <c r="U19" t="str">
        <f>IF(IFERROR(VLOOKUP($H19,'Field Definitions'!$A$1:$S$31597,12),"")=0,"",IFERROR(VLOOKUP($H19,'Field Definitions'!$A$1:$S$31597,12),""))</f>
        <v/>
      </c>
      <c r="X19" t="str">
        <f t="shared" si="0"/>
        <v>;POE^^CHR^</v>
      </c>
    </row>
    <row r="20" spans="4:24" ht="14.5" hidden="1" x14ac:dyDescent="0.35">
      <c r="G20" t="s">
        <v>1036</v>
      </c>
      <c r="H20" t="s">
        <v>1063</v>
      </c>
      <c r="I20" t="str">
        <f>IFERROR(VLOOKUP(H20,'Field Definitions'!$A$1:$S$31597,2),"")</f>
        <v>Employer Type</v>
      </c>
      <c r="M20" t="str">
        <f>IFERROR(VLOOKUP($H20,'Field Definitions'!$A$1:$S$31597,4),"")</f>
        <v>CHR</v>
      </c>
      <c r="N20" s="2"/>
      <c r="Q20" s="5" t="s">
        <v>1064</v>
      </c>
      <c r="R20" t="str">
        <f>IF(IFERROR(VLOOKUP($H20,'Field Definitions'!$A$1:$S$31597,8),"")=0,"",IFERROR(VLOOKUP($H20,'Field Definitions'!$A$1:$S$31597,8),""))</f>
        <v/>
      </c>
      <c r="S20" t="str">
        <f>IF(IFERROR(VLOOKUP($H20,'Field Definitions'!$A$1:$S$31597,9),"")=0,"",IFERROR(VLOOKUP($H20,'Field Definitions'!$A$1:$S$31597,9),""))</f>
        <v/>
      </c>
      <c r="T20" t="s">
        <v>1065</v>
      </c>
      <c r="U20" t="s">
        <v>1066</v>
      </c>
      <c r="X20" t="str">
        <f t="shared" si="0"/>
        <v>;POE^^CHR^</v>
      </c>
    </row>
    <row r="21" spans="4:24" ht="14.5" hidden="1" x14ac:dyDescent="0.35">
      <c r="G21" t="s">
        <v>1036</v>
      </c>
      <c r="H21" t="s">
        <v>1067</v>
      </c>
      <c r="I21" t="str">
        <f>IFERROR(VLOOKUP(H21,'Field Definitions'!$A$1:$S$31597,2),"")</f>
        <v>Employment Status</v>
      </c>
      <c r="M21" t="str">
        <f>IFERROR(VLOOKUP($H21,'Field Definitions'!$A$1:$S$31597,4),"")</f>
        <v>CHR</v>
      </c>
      <c r="O21" s="5" t="s">
        <v>1068</v>
      </c>
      <c r="P21" s="5" t="s">
        <v>1069</v>
      </c>
      <c r="Q21" s="5" t="s">
        <v>1070</v>
      </c>
      <c r="R21" t="str">
        <f>IF(IFERROR(VLOOKUP($H21,'Field Definitions'!$A$1:$S$31597,8),"")=0,"",IFERROR(VLOOKUP($H21,'Field Definitions'!$A$1:$S$31597,8),""))</f>
        <v/>
      </c>
      <c r="S21" t="str">
        <f>IF(IFERROR(VLOOKUP($H21,'Field Definitions'!$A$1:$S$31597,9),"")=0,"",IFERROR(VLOOKUP($H21,'Field Definitions'!$A$1:$S$31597,9),""))</f>
        <v/>
      </c>
      <c r="T21" t="s">
        <v>1071</v>
      </c>
      <c r="U21" t="s">
        <v>1072</v>
      </c>
      <c r="X21" t="str">
        <f t="shared" si="0"/>
        <v>;POE^^CHR^</v>
      </c>
    </row>
    <row r="22" spans="4:24" ht="14.5" hidden="1" x14ac:dyDescent="0.35">
      <c r="J22">
        <v>13</v>
      </c>
      <c r="X22" t="str">
        <f t="shared" si="0"/>
        <v>;POE^13^^</v>
      </c>
    </row>
    <row r="23" spans="4:24" ht="14.5" x14ac:dyDescent="0.35">
      <c r="D23" t="s">
        <v>43</v>
      </c>
      <c r="G23" t="s">
        <v>971</v>
      </c>
      <c r="H23" t="s">
        <v>972</v>
      </c>
      <c r="I23" t="str">
        <f>IFERROR(VLOOKUP(H23,'Field Definitions'!$A$1:$S$31597,2),"")</f>
        <v>Phone Number</v>
      </c>
      <c r="J23">
        <v>13</v>
      </c>
      <c r="M23" t="str">
        <f>IFERROR(VLOOKUP($H23,'Field Definitions'!$A$1:$S$31597,4),"")</f>
        <v>PHONE</v>
      </c>
      <c r="N23" s="2">
        <v>20</v>
      </c>
      <c r="O23" s="5" t="s">
        <v>1073</v>
      </c>
      <c r="P23" s="5" t="s">
        <v>1074</v>
      </c>
      <c r="Q23" s="5" t="s">
        <v>1075</v>
      </c>
      <c r="R23" t="str">
        <f>IF(IFERROR(VLOOKUP($H23,'Field Definitions'!$A$1:$S$31597,8),"")=0,"",IFERROR(VLOOKUP($H23,'Field Definitions'!$A$1:$S$31597,8),""))</f>
        <v/>
      </c>
      <c r="S23" t="str">
        <f>IF(IFERROR(VLOOKUP($H23,'Field Definitions'!$A$1:$S$31597,9),"")=0,"",IFERROR(VLOOKUP($H23,'Field Definitions'!$A$1:$S$31597,9),""))</f>
        <v/>
      </c>
      <c r="T23" t="str">
        <f>IF(IFERROR(VLOOKUP($H23,'Field Definitions'!$A$1:$S$31597,10),"")=0,"",IFERROR(VLOOKUP($H23,'Field Definitions'!$A$1:$S$31597,10),""))</f>
        <v/>
      </c>
      <c r="U23" t="str">
        <f>IF(IFERROR(VLOOKUP($H23,'Field Definitions'!$A$1:$S$31597,12),"")=0,"",IFERROR(VLOOKUP($H23,'Field Definitions'!$A$1:$S$31597,12),""))</f>
        <v/>
      </c>
      <c r="X23" t="str">
        <f t="shared" si="0"/>
        <v>;POE^13^PHONE^20</v>
      </c>
    </row>
    <row r="24" spans="4:24" ht="14.5" x14ac:dyDescent="0.35">
      <c r="D24" t="s">
        <v>43</v>
      </c>
      <c r="G24" t="s">
        <v>971</v>
      </c>
      <c r="H24" t="s">
        <v>976</v>
      </c>
      <c r="I24" t="str">
        <f>IFERROR(VLOOKUP(H24,'Field Definitions'!$A$1:$S$31597,2),"")</f>
        <v>Extension</v>
      </c>
      <c r="J24">
        <v>14</v>
      </c>
      <c r="M24" t="str">
        <f>IFERROR(VLOOKUP($H24,'Field Definitions'!$A$1:$S$31597,4),"")</f>
        <v>CHR</v>
      </c>
      <c r="N24" s="2">
        <v>6</v>
      </c>
      <c r="R24" t="str">
        <f>IF(IFERROR(VLOOKUP($H24,'Field Definitions'!$A$1:$S$31597,8),"")=0,"",IFERROR(VLOOKUP($H24,'Field Definitions'!$A$1:$S$31597,8),""))</f>
        <v/>
      </c>
      <c r="S24" t="str">
        <f>IF(IFERROR(VLOOKUP($H24,'Field Definitions'!$A$1:$S$31597,9),"")=0,"",IFERROR(VLOOKUP($H24,'Field Definitions'!$A$1:$S$31597,9),""))</f>
        <v/>
      </c>
      <c r="T24" t="str">
        <f>IF(IFERROR(VLOOKUP($H24,'Field Definitions'!$A$1:$S$31597,10),"")=0,"",IFERROR(VLOOKUP($H24,'Field Definitions'!$A$1:$S$31597,10),""))</f>
        <v/>
      </c>
      <c r="U24" t="str">
        <f>IF(IFERROR(VLOOKUP($H24,'Field Definitions'!$A$1:$S$31597,12),"")=0,"",IFERROR(VLOOKUP($H24,'Field Definitions'!$A$1:$S$31597,12),""))</f>
        <v/>
      </c>
      <c r="X24" t="str">
        <f t="shared" si="0"/>
        <v>;POE^14^CHR^6</v>
      </c>
    </row>
    <row r="25" spans="4:24" ht="14.5" x14ac:dyDescent="0.35">
      <c r="D25" t="s">
        <v>43</v>
      </c>
      <c r="G25" t="s">
        <v>971</v>
      </c>
      <c r="H25" t="s">
        <v>972</v>
      </c>
      <c r="I25" t="str">
        <f>IFERROR(VLOOKUP(H25,'Field Definitions'!$A$1:$S$31597,2),"")</f>
        <v>Phone Number</v>
      </c>
      <c r="J25">
        <v>15</v>
      </c>
      <c r="M25" t="str">
        <f>IFERROR(VLOOKUP($H25,'Field Definitions'!$A$1:$S$31597,4),"")</f>
        <v>PHONE</v>
      </c>
      <c r="N25">
        <v>20</v>
      </c>
      <c r="O25" s="5" t="s">
        <v>1076</v>
      </c>
      <c r="P25" s="5" t="s">
        <v>1077</v>
      </c>
      <c r="Q25" s="5" t="s">
        <v>1078</v>
      </c>
      <c r="R25" t="str">
        <f>IF(IFERROR(VLOOKUP(#REF!,'Field Definitions'!$A$1:$S$31597,8),"")=0,"",IFERROR(VLOOKUP(#REF!,'Field Definitions'!$A$1:$S$31597,8),""))</f>
        <v/>
      </c>
      <c r="S25" t="str">
        <f>IF(IFERROR(VLOOKUP(#REF!,'Field Definitions'!$A$1:$S$31597,9),"")=0,"",IFERROR(VLOOKUP(#REF!,'Field Definitions'!$A$1:$S$31597,9),""))</f>
        <v/>
      </c>
      <c r="T25" t="str">
        <f>IF(IFERROR(VLOOKUP(#REF!,'Field Definitions'!$A$1:$S$31597,10),"")=0,"",IFERROR(VLOOKUP(#REF!,'Field Definitions'!$A$1:$S$31597,10),""))</f>
        <v/>
      </c>
      <c r="U25" t="str">
        <f>IF(IFERROR(VLOOKUP($H25,'Field Definitions'!$A$1:$S$31597,12),"")=0,"",IFERROR(VLOOKUP($H25,'Field Definitions'!$A$1:$S$31597,12),""))</f>
        <v/>
      </c>
      <c r="X25" t="str">
        <f t="shared" si="0"/>
        <v>;POE^15^PHONE^20</v>
      </c>
    </row>
    <row r="26" spans="4:24" ht="14.5" x14ac:dyDescent="0.35">
      <c r="D26" t="s">
        <v>43</v>
      </c>
      <c r="G26" t="s">
        <v>971</v>
      </c>
      <c r="H26" t="s">
        <v>976</v>
      </c>
      <c r="I26" t="str">
        <f>IFERROR(VLOOKUP(H26,'Field Definitions'!$A$1:$S$31597,2),"")</f>
        <v>Extension</v>
      </c>
      <c r="J26">
        <v>16</v>
      </c>
      <c r="M26" t="str">
        <f>IFERROR(VLOOKUP($H26,'Field Definitions'!$A$1:$S$31597,4),"")</f>
        <v>CHR</v>
      </c>
      <c r="N26">
        <v>6</v>
      </c>
      <c r="O26" s="5" t="s">
        <v>1079</v>
      </c>
      <c r="P26" s="5" t="s">
        <v>1080</v>
      </c>
      <c r="Q26" s="5" t="s">
        <v>1081</v>
      </c>
      <c r="R26" t="str">
        <f>IF(IFERROR(VLOOKUP(#REF!,'Field Definitions'!$A$1:$S$31597,8),"")=0,"",IFERROR(VLOOKUP(#REF!,'Field Definitions'!$A$1:$S$31597,8),""))</f>
        <v/>
      </c>
      <c r="S26" t="str">
        <f>IF(IFERROR(VLOOKUP(#REF!,'Field Definitions'!$A$1:$S$31597,9),"")=0,"",IFERROR(VLOOKUP(#REF!,'Field Definitions'!$A$1:$S$31597,9),""))</f>
        <v/>
      </c>
      <c r="T26" t="str">
        <f>IF(IFERROR(VLOOKUP(#REF!,'Field Definitions'!$A$1:$S$31597,10),"")=0,"",IFERROR(VLOOKUP(#REF!,'Field Definitions'!$A$1:$S$31597,10),""))</f>
        <v/>
      </c>
      <c r="U26" t="str">
        <f>IF(IFERROR(VLOOKUP($H26,'Field Definitions'!$A$1:$S$31597,12),"")=0,"",IFERROR(VLOOKUP($H26,'Field Definitions'!$A$1:$S$31597,12),""))</f>
        <v/>
      </c>
      <c r="X26" t="str">
        <f t="shared" si="0"/>
        <v>;POE^16^CHR^6</v>
      </c>
    </row>
    <row r="27" spans="4:24" ht="14.5" x14ac:dyDescent="0.35">
      <c r="D27" t="s">
        <v>43</v>
      </c>
      <c r="G27" t="s">
        <v>971</v>
      </c>
      <c r="H27" t="s">
        <v>972</v>
      </c>
      <c r="I27" t="str">
        <f>IFERROR(VLOOKUP(H27,'Field Definitions'!$A$1:$S$31597,2),"")</f>
        <v>Phone Number</v>
      </c>
      <c r="J27">
        <v>17</v>
      </c>
      <c r="M27" t="str">
        <f>IFERROR(VLOOKUP($H27,'Field Definitions'!$A$1:$S$31597,4),"")</f>
        <v>PHONE</v>
      </c>
      <c r="N27">
        <v>20</v>
      </c>
      <c r="O27" s="5" t="s">
        <v>1077</v>
      </c>
      <c r="P27" s="5" t="s">
        <v>1077</v>
      </c>
      <c r="Q27" s="5" t="s">
        <v>1082</v>
      </c>
      <c r="R27" t="str">
        <f>IF(IFERROR(VLOOKUP($H26,'Field Definitions'!$A$1:$S$31597,8),"")=0,"",IFERROR(VLOOKUP($H26,'Field Definitions'!$A$1:$S$31597,8),""))</f>
        <v/>
      </c>
      <c r="S27" t="str">
        <f>IF(IFERROR(VLOOKUP($H26,'Field Definitions'!$A$1:$S$31597,9),"")=0,"",IFERROR(VLOOKUP($H26,'Field Definitions'!$A$1:$S$31597,9),""))</f>
        <v/>
      </c>
      <c r="T27" t="str">
        <f>IF(IFERROR(VLOOKUP($H26,'Field Definitions'!$A$1:$S$31597,10),"")=0,"",IFERROR(VLOOKUP($H26,'Field Definitions'!$A$1:$S$31597,10),""))</f>
        <v/>
      </c>
      <c r="U27" t="str">
        <f>IF(IFERROR(VLOOKUP($H27,'Field Definitions'!$A$1:$S$31597,12),"")=0,"",IFERROR(VLOOKUP($H27,'Field Definitions'!$A$1:$S$31597,12),""))</f>
        <v/>
      </c>
      <c r="X27" t="str">
        <f t="shared" si="0"/>
        <v>;POE^17^PHONE^20</v>
      </c>
    </row>
    <row r="28" spans="4:24" ht="14.5" x14ac:dyDescent="0.35">
      <c r="D28" t="s">
        <v>43</v>
      </c>
      <c r="G28" t="s">
        <v>971</v>
      </c>
      <c r="H28" t="s">
        <v>976</v>
      </c>
      <c r="I28" t="str">
        <f>IFERROR(VLOOKUP(H28,'Field Definitions'!$A$1:$S$31597,2),"")</f>
        <v>Extension</v>
      </c>
      <c r="J28">
        <v>18</v>
      </c>
      <c r="M28" t="str">
        <f>IFERROR(VLOOKUP($H28,'Field Definitions'!$A$1:$S$31597,4),"")</f>
        <v>CHR</v>
      </c>
      <c r="N28">
        <v>6</v>
      </c>
      <c r="R28" t="str">
        <f>IF(IFERROR(VLOOKUP(#REF!,'Field Definitions'!$A$1:$S$31597,8),"")=0,"",IFERROR(VLOOKUP(#REF!,'Field Definitions'!$A$1:$S$31597,8),""))</f>
        <v/>
      </c>
      <c r="S28" t="str">
        <f>IF(IFERROR(VLOOKUP(#REF!,'Field Definitions'!$A$1:$S$31597,9),"")=0,"",IFERROR(VLOOKUP(#REF!,'Field Definitions'!$A$1:$S$31597,9),""))</f>
        <v/>
      </c>
      <c r="T28" t="str">
        <f>IF(IFERROR(VLOOKUP(#REF!,'Field Definitions'!$A$1:$S$31597,10),"")=0,"",IFERROR(VLOOKUP(#REF!,'Field Definitions'!$A$1:$S$31597,10),""))</f>
        <v/>
      </c>
      <c r="U28" t="str">
        <f>IF(IFERROR(VLOOKUP($H28,'Field Definitions'!$A$1:$S$31597,12),"")=0,"",IFERROR(VLOOKUP($H28,'Field Definitions'!$A$1:$S$31597,12),""))</f>
        <v/>
      </c>
      <c r="X28" t="str">
        <f t="shared" si="0"/>
        <v>;POE^18^CHR^6</v>
      </c>
    </row>
    <row r="29" spans="4:24" ht="14.5" x14ac:dyDescent="0.35">
      <c r="D29" t="s">
        <v>43</v>
      </c>
      <c r="G29" t="s">
        <v>1036</v>
      </c>
      <c r="H29" s="5" t="s">
        <v>1083</v>
      </c>
      <c r="I29" t="str">
        <f>IFERROR(VLOOKUP(H29,'Field Definitions'!$A$1:$S$31597,2),"")</f>
        <v>Contact First Name</v>
      </c>
      <c r="J29">
        <v>19</v>
      </c>
      <c r="M29" t="str">
        <f>IFERROR(VLOOKUP($H29,'Field Definitions'!$A$1:$S$31597,4),"")</f>
        <v>CHR</v>
      </c>
      <c r="N29">
        <v>50</v>
      </c>
      <c r="O29" s="5" t="s">
        <v>1084</v>
      </c>
      <c r="P29" s="5" t="s">
        <v>1084</v>
      </c>
      <c r="Q29" s="5" t="s">
        <v>1084</v>
      </c>
      <c r="R29" t="str">
        <f>IF(IFERROR(VLOOKUP($H27,'Field Definitions'!$A$1:$S$31597,8),"")=0,"",IFERROR(VLOOKUP($H27,'Field Definitions'!$A$1:$S$31597,8),""))</f>
        <v/>
      </c>
      <c r="S29" t="str">
        <f>IF(IFERROR(VLOOKUP($H27,'Field Definitions'!$A$1:$S$31597,9),"")=0,"",IFERROR(VLOOKUP($H27,'Field Definitions'!$A$1:$S$31597,9),""))</f>
        <v/>
      </c>
      <c r="T29" t="str">
        <f>IF(IFERROR(VLOOKUP($H27,'Field Definitions'!$A$1:$S$31597,10),"")=0,"",IFERROR(VLOOKUP($H27,'Field Definitions'!$A$1:$S$31597,10),""))</f>
        <v/>
      </c>
      <c r="U29" t="str">
        <f>IF(IFERROR(VLOOKUP($H29,'Field Definitions'!$A$1:$S$31597,12),"")=0,"",IFERROR(VLOOKUP($H29,'Field Definitions'!$A$1:$S$31597,12),""))</f>
        <v/>
      </c>
      <c r="X29" t="str">
        <f t="shared" si="0"/>
        <v>;POE^19^CHR^50</v>
      </c>
    </row>
    <row r="30" spans="4:24" ht="14.5" x14ac:dyDescent="0.35">
      <c r="D30" t="s">
        <v>43</v>
      </c>
      <c r="G30" t="s">
        <v>1036</v>
      </c>
      <c r="H30" s="5" t="s">
        <v>1085</v>
      </c>
      <c r="I30" t="str">
        <f>IFERROR(VLOOKUP(H30,'Field Definitions'!$A$1:$S$31597,2),"")</f>
        <v>Contact Last Name</v>
      </c>
      <c r="J30">
        <v>20</v>
      </c>
      <c r="M30" t="str">
        <f>IFERROR(VLOOKUP($H30,'Field Definitions'!$A$1:$S$31597,4),"")</f>
        <v>CHR</v>
      </c>
      <c r="N30">
        <v>50</v>
      </c>
      <c r="O30" s="5" t="s">
        <v>1086</v>
      </c>
      <c r="P30" s="5" t="s">
        <v>646</v>
      </c>
      <c r="Q30" s="5" t="s">
        <v>1087</v>
      </c>
      <c r="R30" t="str">
        <f>IF(IFERROR(VLOOKUP($H28,'Field Definitions'!$A$1:$S$31597,8),"")=0,"",IFERROR(VLOOKUP($H28,'Field Definitions'!$A$1:$S$31597,8),""))</f>
        <v/>
      </c>
      <c r="S30" t="str">
        <f>IF(IFERROR(VLOOKUP($H28,'Field Definitions'!$A$1:$S$31597,9),"")=0,"",IFERROR(VLOOKUP($H28,'Field Definitions'!$A$1:$S$31597,9),""))</f>
        <v/>
      </c>
      <c r="T30" t="str">
        <f>IF(IFERROR(VLOOKUP($H28,'Field Definitions'!$A$1:$S$31597,10),"")=0,"",IFERROR(VLOOKUP($H28,'Field Definitions'!$A$1:$S$31597,10),""))</f>
        <v/>
      </c>
      <c r="U30" t="str">
        <f>IF(IFERROR(VLOOKUP($H30,'Field Definitions'!$A$1:$S$31597,12),"")=0,"",IFERROR(VLOOKUP($H30,'Field Definitions'!$A$1:$S$31597,12),""))</f>
        <v/>
      </c>
      <c r="X30" t="str">
        <f t="shared" si="0"/>
        <v>;POE^20^CHR^50</v>
      </c>
    </row>
    <row r="31" spans="4:24" ht="14.5" hidden="1" x14ac:dyDescent="0.35">
      <c r="G31" t="s">
        <v>1036</v>
      </c>
      <c r="H31" s="5" t="s">
        <v>1088</v>
      </c>
      <c r="I31" t="str">
        <f>IFERROR(VLOOKUP(H31,'Field Definitions'!$A$1:$S$31597,2),"")</f>
        <v>Contact Title</v>
      </c>
      <c r="M31" t="str">
        <f>IFERROR(VLOOKUP($H31,'Field Definitions'!$A$1:$S$31597,4),"")</f>
        <v>CHR</v>
      </c>
      <c r="O31" s="5" t="s">
        <v>1089</v>
      </c>
      <c r="P31" s="5" t="s">
        <v>1090</v>
      </c>
      <c r="Q31" s="5" t="s">
        <v>1091</v>
      </c>
      <c r="R31" t="str">
        <f>IF(IFERROR(VLOOKUP(#REF!,'Field Definitions'!$A$1:$S$31597,8),"")=0,"",IFERROR(VLOOKUP(#REF!,'Field Definitions'!$A$1:$S$31597,8),""))</f>
        <v/>
      </c>
      <c r="S31" t="str">
        <f>IF(IFERROR(VLOOKUP(#REF!,'Field Definitions'!$A$1:$S$31597,9),"")=0,"",IFERROR(VLOOKUP(#REF!,'Field Definitions'!$A$1:$S$31597,9),""))</f>
        <v/>
      </c>
      <c r="T31" t="str">
        <f>IF(IFERROR(VLOOKUP(#REF!,'Field Definitions'!$A$1:$S$31597,10),"")=0,"",IFERROR(VLOOKUP(#REF!,'Field Definitions'!$A$1:$S$31597,10),""))</f>
        <v/>
      </c>
      <c r="U31" t="str">
        <f>IF(IFERROR(VLOOKUP($H31,'Field Definitions'!$A$1:$S$31597,12),"")=0,"",IFERROR(VLOOKUP($H31,'Field Definitions'!$A$1:$S$31597,12),""))</f>
        <v/>
      </c>
    </row>
    <row r="32" spans="4:24" ht="58" hidden="1" x14ac:dyDescent="0.35">
      <c r="G32" t="s">
        <v>1092</v>
      </c>
      <c r="H32" s="3" t="s">
        <v>995</v>
      </c>
      <c r="J32" t="s">
        <v>1093</v>
      </c>
      <c r="L32" s="3" t="s">
        <v>997</v>
      </c>
      <c r="R32" t="str">
        <f>IF(IFERROR(VLOOKUP($H29,'Field Definitions'!$A$1:$S$31597,8),"")=0,"",IFERROR(VLOOKUP($H29,'Field Definitions'!$A$1:$S$31597,8),""))</f>
        <v/>
      </c>
      <c r="S32" t="str">
        <f>IF(IFERROR(VLOOKUP($H29,'Field Definitions'!$A$1:$S$31597,9),"")=0,"",IFERROR(VLOOKUP($H29,'Field Definitions'!$A$1:$S$31597,9),""))</f>
        <v/>
      </c>
      <c r="T32" t="str">
        <f>IF(IFERROR(VLOOKUP($H29,'Field Definitions'!$A$1:$S$31597,10),"")=0,"",IFERROR(VLOOKUP($H29,'Field Definitions'!$A$1:$S$31597,10),""))</f>
        <v/>
      </c>
      <c r="U32" t="str">
        <f>IF(IFERROR(VLOOKUP($H29,'Field Definitions'!$A$1:$S$31597,12),"")=0,"",IFERROR(VLOOKUP($H29,'Field Definitions'!$A$1:$S$31597,12),""))</f>
        <v/>
      </c>
    </row>
    <row r="33" spans="8:21" ht="14.5" hidden="1" x14ac:dyDescent="0.35">
      <c r="M33" t="str">
        <f>IFERROR(VLOOKUP($H33,'Field Definitions'!$A$1:$S$31597,4),"")</f>
        <v/>
      </c>
      <c r="R33" t="str">
        <f>IF(IFERROR(VLOOKUP($H30,'Field Definitions'!$A$1:$S$31597,8),"")=0,"",IFERROR(VLOOKUP($H30,'Field Definitions'!$A$1:$S$31597,8),""))</f>
        <v/>
      </c>
      <c r="S33" t="str">
        <f>IF(IFERROR(VLOOKUP($H30,'Field Definitions'!$A$1:$S$31597,9),"")=0,"",IFERROR(VLOOKUP($H30,'Field Definitions'!$A$1:$S$31597,9),""))</f>
        <v/>
      </c>
      <c r="T33" t="str">
        <f>IF(IFERROR(VLOOKUP($H30,'Field Definitions'!$A$1:$S$31597,10),"")=0,"",IFERROR(VLOOKUP($H30,'Field Definitions'!$A$1:$S$31597,10),""))</f>
        <v/>
      </c>
      <c r="U33" t="str">
        <f>IF(IFERROR(VLOOKUP($H30,'Field Definitions'!$A$1:$S$31597,12),"")=0,"",IFERROR(VLOOKUP($H30,'Field Definitions'!$A$1:$S$31597,12),""))</f>
        <v/>
      </c>
    </row>
    <row r="34" spans="8:21" ht="14.5" hidden="1" x14ac:dyDescent="0.35">
      <c r="M34" t="str">
        <f>IFERROR(VLOOKUP($H34,'Field Definitions'!$A$1:$S$31597,4),"")</f>
        <v/>
      </c>
      <c r="R34" t="str">
        <f>IF(IFERROR(VLOOKUP($H31,'Field Definitions'!$A$1:$S$31597,8),"")=0,"",IFERROR(VLOOKUP($H31,'Field Definitions'!$A$1:$S$31597,8),""))</f>
        <v/>
      </c>
      <c r="S34" t="str">
        <f>IF(IFERROR(VLOOKUP($H31,'Field Definitions'!$A$1:$S$31597,9),"")=0,"",IFERROR(VLOOKUP($H31,'Field Definitions'!$A$1:$S$31597,9),""))</f>
        <v/>
      </c>
      <c r="T34" t="str">
        <f>IF(IFERROR(VLOOKUP($H31,'Field Definitions'!$A$1:$S$31597,10),"")=0,"",IFERROR(VLOOKUP($H31,'Field Definitions'!$A$1:$S$31597,10),""))</f>
        <v/>
      </c>
      <c r="U34" t="str">
        <f>IF(IFERROR(VLOOKUP($H31,'Field Definitions'!$A$1:$S$31597,12),"")=0,"",IFERROR(VLOOKUP($H31,'Field Definitions'!$A$1:$S$31597,12),""))</f>
        <v/>
      </c>
    </row>
    <row r="35" spans="8:21" ht="14.5" hidden="1" x14ac:dyDescent="0.35">
      <c r="H35" s="5"/>
      <c r="I35" t="str">
        <f>IFERROR(VLOOKUP(H35,'Field Definitions'!$A$1:$S$31597,2),"")</f>
        <v/>
      </c>
      <c r="M35" t="str">
        <f>IFERROR(VLOOKUP($H35,'Field Definitions'!$A$1:$S$31597,4),"")</f>
        <v/>
      </c>
      <c r="R35" t="str">
        <f>IF(IFERROR(VLOOKUP($H35,'Field Definitions'!$A$1:$S$31597,8),"")=0,"",IFERROR(VLOOKUP($H35,'Field Definitions'!$A$1:$S$31597,8),""))</f>
        <v/>
      </c>
      <c r="S35" t="str">
        <f>IF(IFERROR(VLOOKUP($H35,'Field Definitions'!$A$1:$S$31597,9),"")=0,"",IFERROR(VLOOKUP($H35,'Field Definitions'!$A$1:$S$31597,9),""))</f>
        <v/>
      </c>
      <c r="T35" t="str">
        <f>IF(IFERROR(VLOOKUP($H35,'Field Definitions'!$A$1:$S$31597,10),"")=0,"",IFERROR(VLOOKUP($H35,'Field Definitions'!$A$1:$S$31597,10),""))</f>
        <v/>
      </c>
      <c r="U35" t="str">
        <f>IF(IFERROR(VLOOKUP($H35,'Field Definitions'!$A$1:$S$31597,12),"")=0,"",IFERROR(VLOOKUP($H35,'Field Definitions'!$A$1:$S$31597,12),""))</f>
        <v/>
      </c>
    </row>
    <row r="36" spans="8:21" ht="14.5" hidden="1" x14ac:dyDescent="0.35">
      <c r="M36" t="str">
        <f>IFERROR(VLOOKUP($H36,'Field Definitions'!$A$1:$S$31597,4),"")</f>
        <v/>
      </c>
      <c r="R36" t="str">
        <f>IF(IFERROR(VLOOKUP($H36,'Field Definitions'!$A$1:$S$31597,8),"")=0,"",IFERROR(VLOOKUP($H36,'Field Definitions'!$A$1:$S$31597,8),""))</f>
        <v/>
      </c>
      <c r="S36" t="str">
        <f>IF(IFERROR(VLOOKUP($H36,'Field Definitions'!$A$1:$S$31597,9),"")=0,"",IFERROR(VLOOKUP($H36,'Field Definitions'!$A$1:$S$31597,9),""))</f>
        <v/>
      </c>
      <c r="T36" t="str">
        <f>IF(IFERROR(VLOOKUP($H36,'Field Definitions'!$A$1:$S$31597,10),"")=0,"",IFERROR(VLOOKUP($H36,'Field Definitions'!$A$1:$S$31597,10),""))</f>
        <v/>
      </c>
      <c r="U36" t="str">
        <f>IF(IFERROR(VLOOKUP($H36,'Field Definitions'!$A$1:$S$31597,12),"")=0,"",IFERROR(VLOOKUP($H36,'Field Definitions'!$A$1:$S$31597,12),""))</f>
        <v/>
      </c>
    </row>
    <row r="37" spans="8:21" ht="14.5" hidden="1" x14ac:dyDescent="0.35">
      <c r="M37" t="str">
        <f>IFERROR(VLOOKUP($H37,'Field Definitions'!$A$1:$S$31597,4),"")</f>
        <v/>
      </c>
      <c r="R37" t="str">
        <f>IF(IFERROR(VLOOKUP($H37,'Field Definitions'!$A$1:$S$31597,8),"")=0,"",IFERROR(VLOOKUP($H37,'Field Definitions'!$A$1:$S$31597,8),""))</f>
        <v/>
      </c>
      <c r="S37" t="str">
        <f>IF(IFERROR(VLOOKUP($H37,'Field Definitions'!$A$1:$S$31597,9),"")=0,"",IFERROR(VLOOKUP($H37,'Field Definitions'!$A$1:$S$31597,9),""))</f>
        <v/>
      </c>
      <c r="T37" t="str">
        <f>IF(IFERROR(VLOOKUP($H37,'Field Definitions'!$A$1:$S$31597,10),"")=0,"",IFERROR(VLOOKUP($H37,'Field Definitions'!$A$1:$S$31597,10),""))</f>
        <v/>
      </c>
      <c r="U37" t="str">
        <f>IF(IFERROR(VLOOKUP($H37,'Field Definitions'!$A$1:$S$31597,12),"")=0,"",IFERROR(VLOOKUP($H37,'Field Definitions'!$A$1:$S$31597,12),""))</f>
        <v/>
      </c>
    </row>
    <row r="38" spans="8:21" ht="14.5" hidden="1" x14ac:dyDescent="0.35">
      <c r="M38" t="str">
        <f>IFERROR(VLOOKUP($H38,'Field Definitions'!$A$1:$S$31597,4),"")</f>
        <v/>
      </c>
      <c r="R38" t="str">
        <f>IF(IFERROR(VLOOKUP($H38,'Field Definitions'!$A$1:$S$31597,8),"")=0,"",IFERROR(VLOOKUP($H38,'Field Definitions'!$A$1:$S$31597,8),""))</f>
        <v/>
      </c>
      <c r="S38" t="str">
        <f>IF(IFERROR(VLOOKUP($H38,'Field Definitions'!$A$1:$S$31597,9),"")=0,"",IFERROR(VLOOKUP($H38,'Field Definitions'!$A$1:$S$31597,9),""))</f>
        <v/>
      </c>
      <c r="T38" t="str">
        <f>IF(IFERROR(VLOOKUP($H38,'Field Definitions'!$A$1:$S$31597,10),"")=0,"",IFERROR(VLOOKUP($H38,'Field Definitions'!$A$1:$S$31597,10),""))</f>
        <v/>
      </c>
      <c r="U38" t="str">
        <f>IF(IFERROR(VLOOKUP($H38,'Field Definitions'!$A$1:$S$31597,12),"")=0,"",IFERROR(VLOOKUP($H38,'Field Definitions'!$A$1:$S$31597,12),""))</f>
        <v/>
      </c>
    </row>
    <row r="39" spans="8:21" ht="14.5" hidden="1" x14ac:dyDescent="0.35">
      <c r="M39" t="str">
        <f>IFERROR(VLOOKUP($H39,'Field Definitions'!$A$1:$S$31597,4),"")</f>
        <v/>
      </c>
      <c r="R39" t="str">
        <f>IF(IFERROR(VLOOKUP($H39,'Field Definitions'!$A$1:$S$31597,8),"")=0,"",IFERROR(VLOOKUP($H39,'Field Definitions'!$A$1:$S$31597,8),""))</f>
        <v/>
      </c>
      <c r="S39" t="str">
        <f>IF(IFERROR(VLOOKUP($H39,'Field Definitions'!$A$1:$S$31597,9),"")=0,"",IFERROR(VLOOKUP($H39,'Field Definitions'!$A$1:$S$31597,9),""))</f>
        <v/>
      </c>
      <c r="T39" t="str">
        <f>IF(IFERROR(VLOOKUP($H39,'Field Definitions'!$A$1:$S$31597,10),"")=0,"",IFERROR(VLOOKUP($H39,'Field Definitions'!$A$1:$S$31597,10),""))</f>
        <v/>
      </c>
      <c r="U39" t="str">
        <f>IF(IFERROR(VLOOKUP($H39,'Field Definitions'!$A$1:$S$31597,12),"")=0,"",IFERROR(VLOOKUP($H39,'Field Definitions'!$A$1:$S$31597,12),""))</f>
        <v/>
      </c>
    </row>
    <row r="40" spans="8:21" ht="14.5" hidden="1" x14ac:dyDescent="0.35">
      <c r="M40" t="str">
        <f>IFERROR(VLOOKUP($H40,'Field Definitions'!$A$1:$S$31597,4),"")</f>
        <v/>
      </c>
      <c r="R40" t="str">
        <f>IF(IFERROR(VLOOKUP($H40,'Field Definitions'!$A$1:$S$31597,8),"")=0,"",IFERROR(VLOOKUP($H40,'Field Definitions'!$A$1:$S$31597,8),""))</f>
        <v/>
      </c>
      <c r="S40" t="str">
        <f>IF(IFERROR(VLOOKUP($H40,'Field Definitions'!$A$1:$S$31597,9),"")=0,"",IFERROR(VLOOKUP($H40,'Field Definitions'!$A$1:$S$31597,9),""))</f>
        <v/>
      </c>
      <c r="T40" t="str">
        <f>IF(IFERROR(VLOOKUP($H40,'Field Definitions'!$A$1:$S$31597,10),"")=0,"",IFERROR(VLOOKUP($H40,'Field Definitions'!$A$1:$S$31597,10),""))</f>
        <v/>
      </c>
      <c r="U40" t="str">
        <f>IF(IFERROR(VLOOKUP($H40,'Field Definitions'!$A$1:$S$31597,12),"")=0,"",IFERROR(VLOOKUP($H40,'Field Definitions'!$A$1:$S$31597,12),""))</f>
        <v/>
      </c>
    </row>
    <row r="41" spans="8:21" ht="14.5" hidden="1" x14ac:dyDescent="0.35">
      <c r="M41" t="str">
        <f>IFERROR(VLOOKUP($H41,'Field Definitions'!$A$1:$S$31597,4),"")</f>
        <v/>
      </c>
      <c r="R41" t="str">
        <f>IF(IFERROR(VLOOKUP($H41,'Field Definitions'!$A$1:$S$31597,8),"")=0,"",IFERROR(VLOOKUP($H41,'Field Definitions'!$A$1:$S$31597,8),""))</f>
        <v/>
      </c>
      <c r="S41" t="str">
        <f>IF(IFERROR(VLOOKUP($H41,'Field Definitions'!$A$1:$S$31597,9),"")=0,"",IFERROR(VLOOKUP($H41,'Field Definitions'!$A$1:$S$31597,9),""))</f>
        <v/>
      </c>
      <c r="T41" t="str">
        <f>IF(IFERROR(VLOOKUP($H41,'Field Definitions'!$A$1:$S$31597,10),"")=0,"",IFERROR(VLOOKUP($H41,'Field Definitions'!$A$1:$S$31597,10),""))</f>
        <v/>
      </c>
      <c r="U41" t="str">
        <f>IF(IFERROR(VLOOKUP($H41,'Field Definitions'!$A$1:$S$31597,12),"")=0,"",IFERROR(VLOOKUP($H41,'Field Definitions'!$A$1:$S$31597,12),""))</f>
        <v/>
      </c>
    </row>
    <row r="42" spans="8:21" ht="14.5" hidden="1" x14ac:dyDescent="0.35">
      <c r="H42" s="5"/>
      <c r="M42" t="str">
        <f>IFERROR(VLOOKUP($H42,'Field Definitions'!$A$1:$S$31597,4),"")</f>
        <v/>
      </c>
      <c r="R42" t="str">
        <f>IF(IFERROR(VLOOKUP($H42,'Field Definitions'!$A$1:$S$31597,8),"")=0,"",IFERROR(VLOOKUP($H42,'Field Definitions'!$A$1:$S$31597,8),""))</f>
        <v/>
      </c>
      <c r="S42" t="str">
        <f>IF(IFERROR(VLOOKUP($H42,'Field Definitions'!$A$1:$S$31597,9),"")=0,"",IFERROR(VLOOKUP($H42,'Field Definitions'!$A$1:$S$31597,9),""))</f>
        <v/>
      </c>
      <c r="T42" t="str">
        <f>IF(IFERROR(VLOOKUP($H42,'Field Definitions'!$A$1:$S$31597,10),"")=0,"",IFERROR(VLOOKUP($H42,'Field Definitions'!$A$1:$S$31597,10),""))</f>
        <v/>
      </c>
      <c r="U42" t="str">
        <f>IF(IFERROR(VLOOKUP($H42,'Field Definitions'!$A$1:$S$31597,12),"")=0,"",IFERROR(VLOOKUP($H42,'Field Definitions'!$A$1:$S$31597,12),""))</f>
        <v/>
      </c>
    </row>
    <row r="43" spans="8:21" ht="14.5" hidden="1" x14ac:dyDescent="0.35">
      <c r="M43" t="str">
        <f>IFERROR(VLOOKUP($H43,'Field Definitions'!$A$1:$S$31597,4),"")</f>
        <v/>
      </c>
      <c r="R43" t="str">
        <f>IF(IFERROR(VLOOKUP($H43,'Field Definitions'!$A$1:$S$31597,8),"")=0,"",IFERROR(VLOOKUP($H43,'Field Definitions'!$A$1:$S$31597,8),""))</f>
        <v/>
      </c>
      <c r="S43" t="str">
        <f>IF(IFERROR(VLOOKUP($H43,'Field Definitions'!$A$1:$S$31597,9),"")=0,"",IFERROR(VLOOKUP($H43,'Field Definitions'!$A$1:$S$31597,9),""))</f>
        <v/>
      </c>
      <c r="T43" t="str">
        <f>IF(IFERROR(VLOOKUP($H43,'Field Definitions'!$A$1:$S$31597,10),"")=0,"",IFERROR(VLOOKUP($H43,'Field Definitions'!$A$1:$S$31597,10),""))</f>
        <v/>
      </c>
      <c r="U43" t="str">
        <f>IF(IFERROR(VLOOKUP($H43,'Field Definitions'!$A$1:$S$31597,12),"")=0,"",IFERROR(VLOOKUP($H43,'Field Definitions'!$A$1:$S$31597,12),""))</f>
        <v/>
      </c>
    </row>
    <row r="44" spans="8:21" ht="14.5" hidden="1" x14ac:dyDescent="0.35">
      <c r="M44" t="str">
        <f>IFERROR(VLOOKUP($H44,'Field Definitions'!$A$1:$S$31597,4),"")</f>
        <v/>
      </c>
      <c r="R44" t="str">
        <f>IF(IFERROR(VLOOKUP($H44,'Field Definitions'!$A$1:$S$31597,8),"")=0,"",IFERROR(VLOOKUP($H44,'Field Definitions'!$A$1:$S$31597,8),""))</f>
        <v/>
      </c>
      <c r="S44" t="str">
        <f>IF(IFERROR(VLOOKUP($H44,'Field Definitions'!$A$1:$S$31597,9),"")=0,"",IFERROR(VLOOKUP($H44,'Field Definitions'!$A$1:$S$31597,9),""))</f>
        <v/>
      </c>
      <c r="T44" t="str">
        <f>IF(IFERROR(VLOOKUP($H44,'Field Definitions'!$A$1:$S$31597,10),"")=0,"",IFERROR(VLOOKUP($H44,'Field Definitions'!$A$1:$S$31597,10),""))</f>
        <v/>
      </c>
      <c r="U44" t="str">
        <f>IF(IFERROR(VLOOKUP($H44,'Field Definitions'!$A$1:$S$31597,12),"")=0,"",IFERROR(VLOOKUP($H44,'Field Definitions'!$A$1:$S$31597,12),""))</f>
        <v/>
      </c>
    </row>
    <row r="45" spans="8:21" ht="14.5" hidden="1" x14ac:dyDescent="0.35">
      <c r="M45" t="str">
        <f>IFERROR(VLOOKUP($H45,'Field Definitions'!$A$1:$S$31597,4),"")</f>
        <v/>
      </c>
      <c r="R45" t="str">
        <f>IF(IFERROR(VLOOKUP($H45,'Field Definitions'!$A$1:$S$31597,8),"")=0,"",IFERROR(VLOOKUP($H45,'Field Definitions'!$A$1:$S$31597,8),""))</f>
        <v/>
      </c>
      <c r="S45" t="str">
        <f>IF(IFERROR(VLOOKUP($H45,'Field Definitions'!$A$1:$S$31597,9),"")=0,"",IFERROR(VLOOKUP($H45,'Field Definitions'!$A$1:$S$31597,9),""))</f>
        <v/>
      </c>
      <c r="T45" t="str">
        <f>IF(IFERROR(VLOOKUP($H45,'Field Definitions'!$A$1:$S$31597,10),"")=0,"",IFERROR(VLOOKUP($H45,'Field Definitions'!$A$1:$S$31597,10),""))</f>
        <v/>
      </c>
      <c r="U45" t="str">
        <f>IF(IFERROR(VLOOKUP($H45,'Field Definitions'!$A$1:$S$31597,12),"")=0,"",IFERROR(VLOOKUP($H45,'Field Definitions'!$A$1:$S$31597,12),""))</f>
        <v/>
      </c>
    </row>
    <row r="46" spans="8:21" ht="14.5" hidden="1" x14ac:dyDescent="0.35">
      <c r="M46" t="str">
        <f>IFERROR(VLOOKUP($H46,'Field Definitions'!$A$1:$S$31597,4),"")</f>
        <v/>
      </c>
      <c r="R46" t="str">
        <f>IF(IFERROR(VLOOKUP($H46,'Field Definitions'!$A$1:$S$31597,8),"")=0,"",IFERROR(VLOOKUP($H46,'Field Definitions'!$A$1:$S$31597,8),""))</f>
        <v/>
      </c>
      <c r="S46" t="str">
        <f>IF(IFERROR(VLOOKUP($H46,'Field Definitions'!$A$1:$S$31597,9),"")=0,"",IFERROR(VLOOKUP($H46,'Field Definitions'!$A$1:$S$31597,9),""))</f>
        <v/>
      </c>
      <c r="T46" t="str">
        <f>IF(IFERROR(VLOOKUP($H46,'Field Definitions'!$A$1:$S$31597,10),"")=0,"",IFERROR(VLOOKUP($H46,'Field Definitions'!$A$1:$S$31597,10),""))</f>
        <v/>
      </c>
      <c r="U46" t="str">
        <f>IF(IFERROR(VLOOKUP($H46,'Field Definitions'!$A$1:$S$31597,12),"")=0,"",IFERROR(VLOOKUP($H46,'Field Definitions'!$A$1:$S$31597,12),""))</f>
        <v/>
      </c>
    </row>
    <row r="47" spans="8:21" ht="14.5" hidden="1" x14ac:dyDescent="0.35">
      <c r="M47" t="str">
        <f>IFERROR(VLOOKUP($H47,'Field Definitions'!$A$1:$S$31597,4),"")</f>
        <v/>
      </c>
      <c r="R47" t="str">
        <f>IF(IFERROR(VLOOKUP($H47,'Field Definitions'!$A$1:$S$31597,8),"")=0,"",IFERROR(VLOOKUP($H47,'Field Definitions'!$A$1:$S$31597,8),""))</f>
        <v/>
      </c>
      <c r="S47" t="str">
        <f>IF(IFERROR(VLOOKUP($H47,'Field Definitions'!$A$1:$S$31597,9),"")=0,"",IFERROR(VLOOKUP($H47,'Field Definitions'!$A$1:$S$31597,9),""))</f>
        <v/>
      </c>
      <c r="T47" t="str">
        <f>IF(IFERROR(VLOOKUP($H47,'Field Definitions'!$A$1:$S$31597,10),"")=0,"",IFERROR(VLOOKUP($H47,'Field Definitions'!$A$1:$S$31597,10),""))</f>
        <v/>
      </c>
      <c r="U47" t="str">
        <f>IF(IFERROR(VLOOKUP($H47,'Field Definitions'!$A$1:$S$31597,12),"")=0,"",IFERROR(VLOOKUP($H47,'Field Definitions'!$A$1:$S$31597,12),""))</f>
        <v/>
      </c>
    </row>
    <row r="48" spans="8:21" ht="14.5" hidden="1" x14ac:dyDescent="0.35">
      <c r="M48" t="str">
        <f>IFERROR(VLOOKUP($H48,'Field Definitions'!$A$1:$S$31597,4),"")</f>
        <v/>
      </c>
      <c r="R48" t="str">
        <f>IF(IFERROR(VLOOKUP($H48,'Field Definitions'!$A$1:$S$31597,8),"")=0,"",IFERROR(VLOOKUP($H48,'Field Definitions'!$A$1:$S$31597,8),""))</f>
        <v/>
      </c>
      <c r="S48" t="str">
        <f>IF(IFERROR(VLOOKUP($H48,'Field Definitions'!$A$1:$S$31597,9),"")=0,"",IFERROR(VLOOKUP($H48,'Field Definitions'!$A$1:$S$31597,9),""))</f>
        <v/>
      </c>
      <c r="T48" t="str">
        <f>IF(IFERROR(VLOOKUP($H48,'Field Definitions'!$A$1:$S$31597,10),"")=0,"",IFERROR(VLOOKUP($H48,'Field Definitions'!$A$1:$S$31597,10),""))</f>
        <v/>
      </c>
      <c r="U48" t="str">
        <f>IF(IFERROR(VLOOKUP($H48,'Field Definitions'!$A$1:$S$31597,12),"")=0,"",IFERROR(VLOOKUP($H48,'Field Definitions'!$A$1:$S$31597,12),""))</f>
        <v/>
      </c>
    </row>
    <row r="49" spans="8:21" ht="14.5" hidden="1" x14ac:dyDescent="0.35">
      <c r="M49" t="str">
        <f>IFERROR(VLOOKUP($H49,'Field Definitions'!$A$1:$S$31597,4),"")</f>
        <v/>
      </c>
      <c r="R49" t="str">
        <f>IF(IFERROR(VLOOKUP($H49,'Field Definitions'!$A$1:$S$31597,8),"")=0,"",IFERROR(VLOOKUP($H49,'Field Definitions'!$A$1:$S$31597,8),""))</f>
        <v/>
      </c>
      <c r="S49" t="str">
        <f>IF(IFERROR(VLOOKUP($H49,'Field Definitions'!$A$1:$S$31597,9),"")=0,"",IFERROR(VLOOKUP($H49,'Field Definitions'!$A$1:$S$31597,9),""))</f>
        <v/>
      </c>
      <c r="T49" t="str">
        <f>IF(IFERROR(VLOOKUP($H49,'Field Definitions'!$A$1:$S$31597,10),"")=0,"",IFERROR(VLOOKUP($H49,'Field Definitions'!$A$1:$S$31597,10),""))</f>
        <v/>
      </c>
      <c r="U49" t="str">
        <f>IF(IFERROR(VLOOKUP($H49,'Field Definitions'!$A$1:$S$31597,12),"")=0,"",IFERROR(VLOOKUP($H49,'Field Definitions'!$A$1:$S$31597,12),""))</f>
        <v/>
      </c>
    </row>
    <row r="50" spans="8:21" ht="14.5" hidden="1" x14ac:dyDescent="0.35">
      <c r="M50" t="str">
        <f>IFERROR(VLOOKUP($H50,'Field Definitions'!$A$1:$S$31597,4),"")</f>
        <v/>
      </c>
      <c r="R50" t="str">
        <f>IF(IFERROR(VLOOKUP($H50,'Field Definitions'!$A$1:$S$31597,8),"")=0,"",IFERROR(VLOOKUP($H50,'Field Definitions'!$A$1:$S$31597,8),""))</f>
        <v/>
      </c>
      <c r="S50" t="str">
        <f>IF(IFERROR(VLOOKUP($H50,'Field Definitions'!$A$1:$S$31597,9),"")=0,"",IFERROR(VLOOKUP($H50,'Field Definitions'!$A$1:$S$31597,9),""))</f>
        <v/>
      </c>
      <c r="T50" t="str">
        <f>IF(IFERROR(VLOOKUP($H50,'Field Definitions'!$A$1:$S$31597,10),"")=0,"",IFERROR(VLOOKUP($H50,'Field Definitions'!$A$1:$S$31597,10),""))</f>
        <v/>
      </c>
      <c r="U50" t="str">
        <f>IF(IFERROR(VLOOKUP($H50,'Field Definitions'!$A$1:$S$31597,12),"")=0,"",IFERROR(VLOOKUP($H50,'Field Definitions'!$A$1:$S$31597,12),""))</f>
        <v/>
      </c>
    </row>
    <row r="51" spans="8:21" ht="14.5" hidden="1" x14ac:dyDescent="0.35">
      <c r="M51" t="str">
        <f>IFERROR(VLOOKUP($H51,'Field Definitions'!$A$1:$S$31597,4),"")</f>
        <v/>
      </c>
      <c r="R51" t="str">
        <f>IF(IFERROR(VLOOKUP($H51,'Field Definitions'!$A$1:$S$31597,8),"")=0,"",IFERROR(VLOOKUP($H51,'Field Definitions'!$A$1:$S$31597,8),""))</f>
        <v/>
      </c>
      <c r="S51" t="str">
        <f>IF(IFERROR(VLOOKUP($H51,'Field Definitions'!$A$1:$S$31597,9),"")=0,"",IFERROR(VLOOKUP($H51,'Field Definitions'!$A$1:$S$31597,9),""))</f>
        <v/>
      </c>
      <c r="T51" t="str">
        <f>IF(IFERROR(VLOOKUP($H51,'Field Definitions'!$A$1:$S$31597,10),"")=0,"",IFERROR(VLOOKUP($H51,'Field Definitions'!$A$1:$S$31597,10),""))</f>
        <v/>
      </c>
      <c r="U51" t="str">
        <f>IF(IFERROR(VLOOKUP($H51,'Field Definitions'!$A$1:$S$31597,12),"")=0,"",IFERROR(VLOOKUP($H51,'Field Definitions'!$A$1:$S$31597,12),""))</f>
        <v/>
      </c>
    </row>
    <row r="52" spans="8:21" ht="14.5" hidden="1" x14ac:dyDescent="0.35">
      <c r="H52" s="5"/>
      <c r="M52" t="str">
        <f>IFERROR(VLOOKUP($H52,'Field Definitions'!$A$1:$S$31597,4),"")</f>
        <v/>
      </c>
      <c r="N52" s="2"/>
      <c r="R52" t="str">
        <f>IF(IFERROR(VLOOKUP($H52,'Field Definitions'!$A$1:$S$31597,8),"")=0,"",IFERROR(VLOOKUP($H52,'Field Definitions'!$A$1:$S$31597,8),""))</f>
        <v/>
      </c>
      <c r="S52" t="str">
        <f>IF(IFERROR(VLOOKUP($H52,'Field Definitions'!$A$1:$S$31597,9),"")=0,"",IFERROR(VLOOKUP($H52,'Field Definitions'!$A$1:$S$31597,9),""))</f>
        <v/>
      </c>
      <c r="T52" t="str">
        <f>IF(IFERROR(VLOOKUP($H52,'Field Definitions'!$A$1:$S$31597,10),"")=0,"",IFERROR(VLOOKUP($H52,'Field Definitions'!$A$1:$S$31597,10),""))</f>
        <v/>
      </c>
      <c r="U52" t="str">
        <f>IF(IFERROR(VLOOKUP($H52,'Field Definitions'!$A$1:$S$31597,12),"")=0,"",IFERROR(VLOOKUP($H52,'Field Definitions'!$A$1:$S$31597,12),""))</f>
        <v/>
      </c>
    </row>
    <row r="53" spans="8:21" ht="14.5" hidden="1" x14ac:dyDescent="0.35">
      <c r="H53" s="2"/>
      <c r="M53" t="str">
        <f>IFERROR(VLOOKUP($H53,'Field Definitions'!$A$1:$S$31597,4),"")</f>
        <v/>
      </c>
      <c r="R53" t="str">
        <f>IF(IFERROR(VLOOKUP($H53,'Field Definitions'!$A$1:$S$31597,8),"")=0,"",IFERROR(VLOOKUP($H53,'Field Definitions'!$A$1:$S$31597,8),""))</f>
        <v/>
      </c>
      <c r="S53" t="str">
        <f>IF(IFERROR(VLOOKUP($H53,'Field Definitions'!$A$1:$S$31597,9),"")=0,"",IFERROR(VLOOKUP($H53,'Field Definitions'!$A$1:$S$31597,9),""))</f>
        <v/>
      </c>
      <c r="T53" t="str">
        <f>IF(IFERROR(VLOOKUP($H53,'Field Definitions'!$A$1:$S$31597,10),"")=0,"",IFERROR(VLOOKUP($H53,'Field Definitions'!$A$1:$S$31597,10),""))</f>
        <v/>
      </c>
      <c r="U53" t="str">
        <f>IF(IFERROR(VLOOKUP($H53,'Field Definitions'!$A$1:$S$31597,12),"")=0,"",IFERROR(VLOOKUP($H53,'Field Definitions'!$A$1:$S$31597,12),""))</f>
        <v/>
      </c>
    </row>
    <row r="54" spans="8:21" ht="14.5" hidden="1" x14ac:dyDescent="0.35">
      <c r="M54" t="str">
        <f>IFERROR(VLOOKUP($H54,'Field Definitions'!$A$1:$S$31597,4),"")</f>
        <v/>
      </c>
      <c r="R54" t="str">
        <f>IF(IFERROR(VLOOKUP($H54,'Field Definitions'!$A$1:$S$31597,8),"")=0,"",IFERROR(VLOOKUP($H54,'Field Definitions'!$A$1:$S$31597,8),""))</f>
        <v/>
      </c>
      <c r="S54" t="str">
        <f>IF(IFERROR(VLOOKUP($H54,'Field Definitions'!$A$1:$S$31597,9),"")=0,"",IFERROR(VLOOKUP($H54,'Field Definitions'!$A$1:$S$31597,9),""))</f>
        <v/>
      </c>
      <c r="T54" t="str">
        <f>IF(IFERROR(VLOOKUP($H54,'Field Definitions'!$A$1:$S$31597,10),"")=0,"",IFERROR(VLOOKUP($H54,'Field Definitions'!$A$1:$S$31597,10),""))</f>
        <v/>
      </c>
      <c r="U54" t="str">
        <f>IF(IFERROR(VLOOKUP($H54,'Field Definitions'!$A$1:$S$31597,12),"")=0,"",IFERROR(VLOOKUP($H54,'Field Definitions'!$A$1:$S$31597,12),""))</f>
        <v/>
      </c>
    </row>
    <row r="55" spans="8:21" ht="14.5" hidden="1" x14ac:dyDescent="0.35">
      <c r="M55" t="str">
        <f>IFERROR(VLOOKUP($H55,'Field Definitions'!$A$1:$S$31597,4),"")</f>
        <v/>
      </c>
      <c r="R55" t="str">
        <f>IF(IFERROR(VLOOKUP($H55,'Field Definitions'!$A$1:$S$31597,8),"")=0,"",IFERROR(VLOOKUP($H55,'Field Definitions'!$A$1:$S$31597,8),""))</f>
        <v/>
      </c>
      <c r="S55" t="str">
        <f>IF(IFERROR(VLOOKUP($H55,'Field Definitions'!$A$1:$S$31597,9),"")=0,"",IFERROR(VLOOKUP($H55,'Field Definitions'!$A$1:$S$31597,9),""))</f>
        <v/>
      </c>
      <c r="T55" t="str">
        <f>IF(IFERROR(VLOOKUP($H55,'Field Definitions'!$A$1:$S$31597,10),"")=0,"",IFERROR(VLOOKUP($H55,'Field Definitions'!$A$1:$S$31597,10),""))</f>
        <v/>
      </c>
      <c r="U55" t="str">
        <f>IF(IFERROR(VLOOKUP($H55,'Field Definitions'!$A$1:$S$31597,12),"")=0,"",IFERROR(VLOOKUP($H55,'Field Definitions'!$A$1:$S$31597,12),""))</f>
        <v/>
      </c>
    </row>
    <row r="56" spans="8:21" ht="14.5" hidden="1" x14ac:dyDescent="0.35">
      <c r="M56" t="str">
        <f>IFERROR(VLOOKUP($H56,'Field Definitions'!$A$1:$S$31597,4),"")</f>
        <v/>
      </c>
      <c r="R56" t="str">
        <f>IF(IFERROR(VLOOKUP($H56,'Field Definitions'!$A$1:$S$31597,8),"")=0,"",IFERROR(VLOOKUP($H56,'Field Definitions'!$A$1:$S$31597,8),""))</f>
        <v/>
      </c>
      <c r="S56" t="str">
        <f>IF(IFERROR(VLOOKUP($H56,'Field Definitions'!$A$1:$S$31597,9),"")=0,"",IFERROR(VLOOKUP($H56,'Field Definitions'!$A$1:$S$31597,9),""))</f>
        <v/>
      </c>
      <c r="T56" t="str">
        <f>IF(IFERROR(VLOOKUP($H56,'Field Definitions'!$A$1:$S$31597,10),"")=0,"",IFERROR(VLOOKUP($H56,'Field Definitions'!$A$1:$S$31597,10),""))</f>
        <v/>
      </c>
      <c r="U56" t="str">
        <f>IF(IFERROR(VLOOKUP($H56,'Field Definitions'!$A$1:$S$31597,12),"")=0,"",IFERROR(VLOOKUP($H56,'Field Definitions'!$A$1:$S$31597,12),""))</f>
        <v/>
      </c>
    </row>
    <row r="57" spans="8:21" ht="14.5" hidden="1" x14ac:dyDescent="0.35">
      <c r="M57" t="str">
        <f>IFERROR(VLOOKUP($H57,'Field Definitions'!$A$1:$S$31597,4),"")</f>
        <v/>
      </c>
      <c r="R57" t="str">
        <f>IF(IFERROR(VLOOKUP($H57,'Field Definitions'!$A$1:$S$31597,8),"")=0,"",IFERROR(VLOOKUP($H57,'Field Definitions'!$A$1:$S$31597,8),""))</f>
        <v/>
      </c>
      <c r="S57" t="str">
        <f>IF(IFERROR(VLOOKUP($H57,'Field Definitions'!$A$1:$S$31597,9),"")=0,"",IFERROR(VLOOKUP($H57,'Field Definitions'!$A$1:$S$31597,9),""))</f>
        <v/>
      </c>
      <c r="T57" t="str">
        <f>IF(IFERROR(VLOOKUP($H57,'Field Definitions'!$A$1:$S$31597,10),"")=0,"",IFERROR(VLOOKUP($H57,'Field Definitions'!$A$1:$S$31597,10),""))</f>
        <v/>
      </c>
      <c r="U57" t="str">
        <f>IF(IFERROR(VLOOKUP($H57,'Field Definitions'!$A$1:$S$31597,12),"")=0,"",IFERROR(VLOOKUP($H57,'Field Definitions'!$A$1:$S$31597,12),""))</f>
        <v/>
      </c>
    </row>
    <row r="58" spans="8:21" ht="14.5" hidden="1" x14ac:dyDescent="0.35">
      <c r="M58" t="str">
        <f>IFERROR(VLOOKUP($H58,'Field Definitions'!$A$1:$S$31597,4),"")</f>
        <v/>
      </c>
      <c r="R58" t="str">
        <f>IF(IFERROR(VLOOKUP($H58,'Field Definitions'!$A$1:$S$31597,8),"")=0,"",IFERROR(VLOOKUP($H58,'Field Definitions'!$A$1:$S$31597,8),""))</f>
        <v/>
      </c>
      <c r="S58" t="str">
        <f>IF(IFERROR(VLOOKUP($H58,'Field Definitions'!$A$1:$S$31597,9),"")=0,"",IFERROR(VLOOKUP($H58,'Field Definitions'!$A$1:$S$31597,9),""))</f>
        <v/>
      </c>
      <c r="T58" t="str">
        <f>IF(IFERROR(VLOOKUP($H58,'Field Definitions'!$A$1:$S$31597,10),"")=0,"",IFERROR(VLOOKUP($H58,'Field Definitions'!$A$1:$S$31597,10),""))</f>
        <v/>
      </c>
      <c r="U58" t="str">
        <f>IF(IFERROR(VLOOKUP($H58,'Field Definitions'!$A$1:$S$31597,12),"")=0,"",IFERROR(VLOOKUP($H58,'Field Definitions'!$A$1:$S$31597,12),""))</f>
        <v/>
      </c>
    </row>
    <row r="59" spans="8:21" ht="14.5" hidden="1" x14ac:dyDescent="0.35">
      <c r="M59" t="str">
        <f>IFERROR(VLOOKUP($H59,'Field Definitions'!$A$1:$S$31597,4),"")</f>
        <v/>
      </c>
      <c r="R59" t="str">
        <f>IF(IFERROR(VLOOKUP($H59,'Field Definitions'!$A$1:$S$31597,8),"")=0,"",IFERROR(VLOOKUP($H59,'Field Definitions'!$A$1:$S$31597,8),""))</f>
        <v/>
      </c>
      <c r="S59" t="str">
        <f>IF(IFERROR(VLOOKUP($H59,'Field Definitions'!$A$1:$S$31597,9),"")=0,"",IFERROR(VLOOKUP($H59,'Field Definitions'!$A$1:$S$31597,9),""))</f>
        <v/>
      </c>
      <c r="T59" t="str">
        <f>IF(IFERROR(VLOOKUP($H59,'Field Definitions'!$A$1:$S$31597,10),"")=0,"",IFERROR(VLOOKUP($H59,'Field Definitions'!$A$1:$S$31597,10),""))</f>
        <v/>
      </c>
      <c r="U59" t="str">
        <f>IF(IFERROR(VLOOKUP($H59,'Field Definitions'!$A$1:$S$31597,12),"")=0,"",IFERROR(VLOOKUP($H59,'Field Definitions'!$A$1:$S$31597,12),""))</f>
        <v/>
      </c>
    </row>
    <row r="60" spans="8:21" ht="14.5" hidden="1" x14ac:dyDescent="0.35">
      <c r="M60" t="str">
        <f>IFERROR(VLOOKUP($H60,'Field Definitions'!$A$1:$S$31597,4),"")</f>
        <v/>
      </c>
      <c r="R60" t="str">
        <f>IF(IFERROR(VLOOKUP($H60,'Field Definitions'!$A$1:$S$31597,8),"")=0,"",IFERROR(VLOOKUP($H60,'Field Definitions'!$A$1:$S$31597,8),""))</f>
        <v/>
      </c>
      <c r="S60" t="str">
        <f>IF(IFERROR(VLOOKUP($H60,'Field Definitions'!$A$1:$S$31597,9),"")=0,"",IFERROR(VLOOKUP($H60,'Field Definitions'!$A$1:$S$31597,9),""))</f>
        <v/>
      </c>
      <c r="T60" t="str">
        <f>IF(IFERROR(VLOOKUP($H60,'Field Definitions'!$A$1:$S$31597,10),"")=0,"",IFERROR(VLOOKUP($H60,'Field Definitions'!$A$1:$S$31597,10),""))</f>
        <v/>
      </c>
      <c r="U60" t="str">
        <f>IF(IFERROR(VLOOKUP($H60,'Field Definitions'!$A$1:$S$31597,12),"")=0,"",IFERROR(VLOOKUP($H60,'Field Definitions'!$A$1:$S$31597,12),""))</f>
        <v/>
      </c>
    </row>
    <row r="61" spans="8:21" ht="14.5" hidden="1" x14ac:dyDescent="0.35">
      <c r="M61" t="str">
        <f>IFERROR(VLOOKUP($H61,'Field Definitions'!$A$1:$S$31597,4),"")</f>
        <v/>
      </c>
      <c r="R61" t="str">
        <f>IF(IFERROR(VLOOKUP($H61,'Field Definitions'!$A$1:$S$31597,8),"")=0,"",IFERROR(VLOOKUP($H61,'Field Definitions'!$A$1:$S$31597,8),""))</f>
        <v/>
      </c>
      <c r="S61" t="str">
        <f>IF(IFERROR(VLOOKUP($H61,'Field Definitions'!$A$1:$S$31597,9),"")=0,"",IFERROR(VLOOKUP($H61,'Field Definitions'!$A$1:$S$31597,9),""))</f>
        <v/>
      </c>
      <c r="T61" t="str">
        <f>IF(IFERROR(VLOOKUP($H61,'Field Definitions'!$A$1:$S$31597,10),"")=0,"",IFERROR(VLOOKUP($H61,'Field Definitions'!$A$1:$S$31597,10),""))</f>
        <v/>
      </c>
      <c r="U61" t="str">
        <f>IF(IFERROR(VLOOKUP($H61,'Field Definitions'!$A$1:$S$31597,12),"")=0,"",IFERROR(VLOOKUP($H61,'Field Definitions'!$A$1:$S$31597,12),""))</f>
        <v/>
      </c>
    </row>
    <row r="62" spans="8:21" ht="14.5" hidden="1" x14ac:dyDescent="0.35">
      <c r="M62" t="str">
        <f>IFERROR(VLOOKUP($H62,'Field Definitions'!$A$1:$S$31597,4),"")</f>
        <v/>
      </c>
      <c r="R62" t="str">
        <f>IF(IFERROR(VLOOKUP($H62,'Field Definitions'!$A$1:$S$31597,8),"")=0,"",IFERROR(VLOOKUP($H62,'Field Definitions'!$A$1:$S$31597,8),""))</f>
        <v/>
      </c>
      <c r="S62" t="str">
        <f>IF(IFERROR(VLOOKUP($H62,'Field Definitions'!$A$1:$S$31597,9),"")=0,"",IFERROR(VLOOKUP($H62,'Field Definitions'!$A$1:$S$31597,9),""))</f>
        <v/>
      </c>
      <c r="T62" t="str">
        <f>IF(IFERROR(VLOOKUP($H62,'Field Definitions'!$A$1:$S$31597,10),"")=0,"",IFERROR(VLOOKUP($H62,'Field Definitions'!$A$1:$S$31597,10),""))</f>
        <v/>
      </c>
      <c r="U62" t="str">
        <f>IF(IFERROR(VLOOKUP($H62,'Field Definitions'!$A$1:$S$31597,12),"")=0,"",IFERROR(VLOOKUP($H62,'Field Definitions'!$A$1:$S$31597,12),""))</f>
        <v/>
      </c>
    </row>
    <row r="63" spans="8:21" ht="14.5" hidden="1" x14ac:dyDescent="0.35">
      <c r="M63" t="str">
        <f>IFERROR(VLOOKUP($H63,'Field Definitions'!$A$1:$S$31597,4),"")</f>
        <v/>
      </c>
      <c r="R63" t="str">
        <f>IF(IFERROR(VLOOKUP($H63,'Field Definitions'!$A$1:$S$31597,8),"")=0,"",IFERROR(VLOOKUP($H63,'Field Definitions'!$A$1:$S$31597,8),""))</f>
        <v/>
      </c>
      <c r="S63" t="str">
        <f>IF(IFERROR(VLOOKUP($H63,'Field Definitions'!$A$1:$S$31597,9),"")=0,"",IFERROR(VLOOKUP($H63,'Field Definitions'!$A$1:$S$31597,9),""))</f>
        <v/>
      </c>
      <c r="T63" t="str">
        <f>IF(IFERROR(VLOOKUP($H63,'Field Definitions'!$A$1:$S$31597,10),"")=0,"",IFERROR(VLOOKUP($H63,'Field Definitions'!$A$1:$S$31597,10),""))</f>
        <v/>
      </c>
      <c r="U63" t="str">
        <f>IF(IFERROR(VLOOKUP($H63,'Field Definitions'!$A$1:$S$31597,12),"")=0,"",IFERROR(VLOOKUP($H63,'Field Definitions'!$A$1:$S$31597,12),""))</f>
        <v/>
      </c>
    </row>
    <row r="64" spans="8:21" ht="14.5" hidden="1" x14ac:dyDescent="0.35">
      <c r="M64" t="str">
        <f>IFERROR(VLOOKUP($H64,'Field Definitions'!$A$1:$S$31597,4),"")</f>
        <v/>
      </c>
      <c r="R64" t="str">
        <f>IF(IFERROR(VLOOKUP($H64,'Field Definitions'!$A$1:$S$31597,8),"")=0,"",IFERROR(VLOOKUP($H64,'Field Definitions'!$A$1:$S$31597,8),""))</f>
        <v/>
      </c>
      <c r="S64" t="str">
        <f>IF(IFERROR(VLOOKUP($H64,'Field Definitions'!$A$1:$S$31597,9),"")=0,"",IFERROR(VLOOKUP($H64,'Field Definitions'!$A$1:$S$31597,9),""))</f>
        <v/>
      </c>
      <c r="T64" t="str">
        <f>IF(IFERROR(VLOOKUP($H64,'Field Definitions'!$A$1:$S$31597,10),"")=0,"",IFERROR(VLOOKUP($H64,'Field Definitions'!$A$1:$S$31597,10),""))</f>
        <v/>
      </c>
      <c r="U64" t="str">
        <f>IF(IFERROR(VLOOKUP($H64,'Field Definitions'!$A$1:$S$31597,12),"")=0,"",IFERROR(VLOOKUP($H64,'Field Definitions'!$A$1:$S$31597,12),""))</f>
        <v/>
      </c>
    </row>
    <row r="65" spans="6:21" ht="14.5" hidden="1" x14ac:dyDescent="0.35">
      <c r="H65" s="5"/>
      <c r="M65" t="str">
        <f>IFERROR(VLOOKUP($H65,'Field Definitions'!$A$1:$S$31597,4),"")</f>
        <v/>
      </c>
      <c r="R65" t="str">
        <f>IF(IFERROR(VLOOKUP($H65,'Field Definitions'!$A$1:$S$31597,8),"")=0,"",IFERROR(VLOOKUP($H65,'Field Definitions'!$A$1:$S$31597,8),""))</f>
        <v/>
      </c>
      <c r="S65" t="str">
        <f>IF(IFERROR(VLOOKUP($H65,'Field Definitions'!$A$1:$S$31597,9),"")=0,"",IFERROR(VLOOKUP($H65,'Field Definitions'!$A$1:$S$31597,9),""))</f>
        <v/>
      </c>
      <c r="T65" t="str">
        <f>IF(IFERROR(VLOOKUP($H65,'Field Definitions'!$A$1:$S$31597,10),"")=0,"",IFERROR(VLOOKUP($H65,'Field Definitions'!$A$1:$S$31597,10),""))</f>
        <v/>
      </c>
      <c r="U65" t="str">
        <f>IF(IFERROR(VLOOKUP($H65,'Field Definitions'!$A$1:$S$31597,12),"")=0,"",IFERROR(VLOOKUP($H65,'Field Definitions'!$A$1:$S$31597,12),""))</f>
        <v/>
      </c>
    </row>
    <row r="66" spans="6:21" ht="14.5" hidden="1" x14ac:dyDescent="0.35">
      <c r="H66" s="5"/>
      <c r="M66" t="str">
        <f>IFERROR(VLOOKUP($H66,'Field Definitions'!$A$1:$S$31597,4),"")</f>
        <v/>
      </c>
      <c r="R66" t="str">
        <f>IF(IFERROR(VLOOKUP($H66,'Field Definitions'!$A$1:$S$31597,8),"")=0,"",IFERROR(VLOOKUP($H66,'Field Definitions'!$A$1:$S$31597,8),""))</f>
        <v/>
      </c>
      <c r="S66" t="str">
        <f>IF(IFERROR(VLOOKUP($H66,'Field Definitions'!$A$1:$S$31597,9),"")=0,"",IFERROR(VLOOKUP($H66,'Field Definitions'!$A$1:$S$31597,9),""))</f>
        <v/>
      </c>
      <c r="T66" t="str">
        <f>IF(IFERROR(VLOOKUP($H66,'Field Definitions'!$A$1:$S$31597,10),"")=0,"",IFERROR(VLOOKUP($H66,'Field Definitions'!$A$1:$S$31597,10),""))</f>
        <v/>
      </c>
      <c r="U66" t="str">
        <f>IF(IFERROR(VLOOKUP($H66,'Field Definitions'!$A$1:$S$31597,12),"")=0,"",IFERROR(VLOOKUP($H66,'Field Definitions'!$A$1:$S$31597,12),""))</f>
        <v/>
      </c>
    </row>
    <row r="67" spans="6:21" ht="14.5" hidden="1" x14ac:dyDescent="0.35">
      <c r="H67" s="5"/>
      <c r="M67" t="str">
        <f>IFERROR(VLOOKUP($H67,'Field Definitions'!$A$1:$S$31597,4),"")</f>
        <v/>
      </c>
      <c r="R67" t="str">
        <f>IF(IFERROR(VLOOKUP($H67,'Field Definitions'!$A$1:$S$31597,8),"")=0,"",IFERROR(VLOOKUP($H67,'Field Definitions'!$A$1:$S$31597,8),""))</f>
        <v/>
      </c>
      <c r="S67" t="str">
        <f>IF(IFERROR(VLOOKUP($H67,'Field Definitions'!$A$1:$S$31597,9),"")=0,"",IFERROR(VLOOKUP($H67,'Field Definitions'!$A$1:$S$31597,9),""))</f>
        <v/>
      </c>
      <c r="T67" t="str">
        <f>IF(IFERROR(VLOOKUP($H67,'Field Definitions'!$A$1:$S$31597,10),"")=0,"",IFERROR(VLOOKUP($H67,'Field Definitions'!$A$1:$S$31597,10),""))</f>
        <v/>
      </c>
      <c r="U67" t="str">
        <f>IF(IFERROR(VLOOKUP($H67,'Field Definitions'!$A$1:$S$31597,12),"")=0,"",IFERROR(VLOOKUP($H67,'Field Definitions'!$A$1:$S$31597,12),""))</f>
        <v/>
      </c>
    </row>
    <row r="68" spans="6:21" ht="14.5" hidden="1" x14ac:dyDescent="0.35">
      <c r="H68" s="5"/>
      <c r="M68" t="str">
        <f>IFERROR(VLOOKUP($H68,'Field Definitions'!$A$1:$S$31597,4),"")</f>
        <v/>
      </c>
      <c r="R68" t="str">
        <f>IF(IFERROR(VLOOKUP($H68,'Field Definitions'!$A$1:$S$31597,8),"")=0,"",IFERROR(VLOOKUP($H68,'Field Definitions'!$A$1:$S$31597,8),""))</f>
        <v/>
      </c>
      <c r="S68" t="str">
        <f>IF(IFERROR(VLOOKUP($H68,'Field Definitions'!$A$1:$S$31597,9),"")=0,"",IFERROR(VLOOKUP($H68,'Field Definitions'!$A$1:$S$31597,9),""))</f>
        <v/>
      </c>
      <c r="T68" t="str">
        <f>IF(IFERROR(VLOOKUP($H68,'Field Definitions'!$A$1:$S$31597,10),"")=0,"",IFERROR(VLOOKUP($H68,'Field Definitions'!$A$1:$S$31597,10),""))</f>
        <v/>
      </c>
      <c r="U68" t="str">
        <f>IF(IFERROR(VLOOKUP($H68,'Field Definitions'!$A$1:$S$31597,12),"")=0,"",IFERROR(VLOOKUP($H68,'Field Definitions'!$A$1:$S$31597,12),""))</f>
        <v/>
      </c>
    </row>
    <row r="69" spans="6:21" ht="14.5" hidden="1" x14ac:dyDescent="0.35">
      <c r="H69" s="5"/>
      <c r="M69" t="str">
        <f>IFERROR(VLOOKUP($H69,'Field Definitions'!$A$1:$S$31597,4),"")</f>
        <v/>
      </c>
      <c r="R69" t="str">
        <f>IF(IFERROR(VLOOKUP($H69,'Field Definitions'!$A$1:$S$31597,8),"")=0,"",IFERROR(VLOOKUP($H69,'Field Definitions'!$A$1:$S$31597,8),""))</f>
        <v/>
      </c>
      <c r="S69" t="str">
        <f>IF(IFERROR(VLOOKUP($H69,'Field Definitions'!$A$1:$S$31597,9),"")=0,"",IFERROR(VLOOKUP($H69,'Field Definitions'!$A$1:$S$31597,9),""))</f>
        <v/>
      </c>
      <c r="T69" t="str">
        <f>IF(IFERROR(VLOOKUP($H69,'Field Definitions'!$A$1:$S$31597,10),"")=0,"",IFERROR(VLOOKUP($H69,'Field Definitions'!$A$1:$S$31597,10),""))</f>
        <v/>
      </c>
      <c r="U69" t="str">
        <f>IF(IFERROR(VLOOKUP($H69,'Field Definitions'!$A$1:$S$31597,12),"")=0,"",IFERROR(VLOOKUP($H69,'Field Definitions'!$A$1:$S$31597,12),""))</f>
        <v/>
      </c>
    </row>
    <row r="70" spans="6:21" ht="14.5" hidden="1" x14ac:dyDescent="0.35">
      <c r="H70" s="5"/>
      <c r="M70" t="str">
        <f>IFERROR(VLOOKUP($H70,'Field Definitions'!$A$1:$S$31597,4),"")</f>
        <v/>
      </c>
      <c r="R70" t="str">
        <f>IF(IFERROR(VLOOKUP($H70,'Field Definitions'!$A$1:$S$31597,8),"")=0,"",IFERROR(VLOOKUP($H70,'Field Definitions'!$A$1:$S$31597,8),""))</f>
        <v/>
      </c>
      <c r="S70" t="str">
        <f>IF(IFERROR(VLOOKUP($H70,'Field Definitions'!$A$1:$S$31597,9),"")=0,"",IFERROR(VLOOKUP($H70,'Field Definitions'!$A$1:$S$31597,9),""))</f>
        <v/>
      </c>
      <c r="T70" t="str">
        <f>IF(IFERROR(VLOOKUP($H70,'Field Definitions'!$A$1:$S$31597,10),"")=0,"",IFERROR(VLOOKUP($H70,'Field Definitions'!$A$1:$S$31597,10),""))</f>
        <v/>
      </c>
      <c r="U70" t="str">
        <f>IF(IFERROR(VLOOKUP($H70,'Field Definitions'!$A$1:$S$31597,12),"")=0,"",IFERROR(VLOOKUP($H70,'Field Definitions'!$A$1:$S$31597,12),""))</f>
        <v/>
      </c>
    </row>
    <row r="71" spans="6:21" ht="14.5" hidden="1" x14ac:dyDescent="0.35">
      <c r="H71" s="5"/>
      <c r="M71" t="str">
        <f>IFERROR(VLOOKUP($H71,'Field Definitions'!$A$1:$S$31597,4),"")</f>
        <v/>
      </c>
      <c r="R71" t="str">
        <f>IF(IFERROR(VLOOKUP($H71,'Field Definitions'!$A$1:$S$31597,8),"")=0,"",IFERROR(VLOOKUP($H71,'Field Definitions'!$A$1:$S$31597,8),""))</f>
        <v/>
      </c>
      <c r="S71" t="str">
        <f>IF(IFERROR(VLOOKUP($H71,'Field Definitions'!$A$1:$S$31597,9),"")=0,"",IFERROR(VLOOKUP($H71,'Field Definitions'!$A$1:$S$31597,9),""))</f>
        <v/>
      </c>
      <c r="T71" t="str">
        <f>IF(IFERROR(VLOOKUP($H71,'Field Definitions'!$A$1:$S$31597,10),"")=0,"",IFERROR(VLOOKUP($H71,'Field Definitions'!$A$1:$S$31597,10),""))</f>
        <v/>
      </c>
      <c r="U71" t="str">
        <f>IF(IFERROR(VLOOKUP($H71,'Field Definitions'!$A$1:$S$31597,12),"")=0,"",IFERROR(VLOOKUP($H71,'Field Definitions'!$A$1:$S$31597,12),""))</f>
        <v/>
      </c>
    </row>
    <row r="72" spans="6:21" ht="14.5" hidden="1" x14ac:dyDescent="0.35">
      <c r="H72" s="5"/>
      <c r="M72" t="str">
        <f>IFERROR(VLOOKUP($H72,'Field Definitions'!$A$1:$S$31597,4),"")</f>
        <v/>
      </c>
      <c r="R72" t="str">
        <f>IF(IFERROR(VLOOKUP($H72,'Field Definitions'!$A$1:$S$31597,8),"")=0,"",IFERROR(VLOOKUP($H72,'Field Definitions'!$A$1:$S$31597,8),""))</f>
        <v/>
      </c>
      <c r="S72" t="str">
        <f>IF(IFERROR(VLOOKUP($H72,'Field Definitions'!$A$1:$S$31597,9),"")=0,"",IFERROR(VLOOKUP($H72,'Field Definitions'!$A$1:$S$31597,9),""))</f>
        <v/>
      </c>
      <c r="T72" t="str">
        <f>IF(IFERROR(VLOOKUP($H72,'Field Definitions'!$A$1:$S$31597,10),"")=0,"",IFERROR(VLOOKUP($H72,'Field Definitions'!$A$1:$S$31597,10),""))</f>
        <v/>
      </c>
      <c r="U72" t="str">
        <f>IF(IFERROR(VLOOKUP($H72,'Field Definitions'!$A$1:$S$31597,12),"")=0,"",IFERROR(VLOOKUP($H72,'Field Definitions'!$A$1:$S$31597,12),""))</f>
        <v/>
      </c>
    </row>
    <row r="73" spans="6:21" ht="14.5" hidden="1" x14ac:dyDescent="0.35">
      <c r="H73" s="5"/>
      <c r="M73" t="str">
        <f>IFERROR(VLOOKUP($H73,'Field Definitions'!$A$1:$S$31597,4),"")</f>
        <v/>
      </c>
      <c r="R73" t="str">
        <f>IF(IFERROR(VLOOKUP($H73,'Field Definitions'!$A$1:$S$31597,8),"")=0,"",IFERROR(VLOOKUP($H73,'Field Definitions'!$A$1:$S$31597,8),""))</f>
        <v/>
      </c>
      <c r="S73" t="str">
        <f>IF(IFERROR(VLOOKUP($H73,'Field Definitions'!$A$1:$S$31597,9),"")=0,"",IFERROR(VLOOKUP($H73,'Field Definitions'!$A$1:$S$31597,9),""))</f>
        <v/>
      </c>
      <c r="T73" t="str">
        <f>IF(IFERROR(VLOOKUP($H73,'Field Definitions'!$A$1:$S$31597,10),"")=0,"",IFERROR(VLOOKUP($H73,'Field Definitions'!$A$1:$S$31597,10),""))</f>
        <v/>
      </c>
      <c r="U73" t="str">
        <f>IF(IFERROR(VLOOKUP($H73,'Field Definitions'!$A$1:$S$31597,12),"")=0,"",IFERROR(VLOOKUP($H73,'Field Definitions'!$A$1:$S$31597,12),""))</f>
        <v/>
      </c>
    </row>
    <row r="74" spans="6:21" ht="14.5" hidden="1" x14ac:dyDescent="0.35">
      <c r="H74" s="5"/>
      <c r="M74" t="str">
        <f>IFERROR(VLOOKUP($H74,'Field Definitions'!$A$1:$S$31597,4),"")</f>
        <v/>
      </c>
      <c r="R74" t="str">
        <f>IF(IFERROR(VLOOKUP($H74,'Field Definitions'!$A$1:$S$31597,8),"")=0,"",IFERROR(VLOOKUP($H74,'Field Definitions'!$A$1:$S$31597,8),""))</f>
        <v/>
      </c>
      <c r="S74" t="str">
        <f>IF(IFERROR(VLOOKUP($H74,'Field Definitions'!$A$1:$S$31597,9),"")=0,"",IFERROR(VLOOKUP($H74,'Field Definitions'!$A$1:$S$31597,9),""))</f>
        <v/>
      </c>
      <c r="T74" t="str">
        <f>IF(IFERROR(VLOOKUP($H74,'Field Definitions'!$A$1:$S$31597,10),"")=0,"",IFERROR(VLOOKUP($H74,'Field Definitions'!$A$1:$S$31597,10),""))</f>
        <v/>
      </c>
      <c r="U74" t="str">
        <f>IF(IFERROR(VLOOKUP($H74,'Field Definitions'!$A$1:$S$31597,12),"")=0,"",IFERROR(VLOOKUP($H74,'Field Definitions'!$A$1:$S$31597,12),""))</f>
        <v/>
      </c>
    </row>
    <row r="75" spans="6:21" ht="14.5" hidden="1" x14ac:dyDescent="0.35">
      <c r="H75" s="5"/>
      <c r="M75" t="str">
        <f>IFERROR(VLOOKUP($H75,'Field Definitions'!$A$1:$S$31597,4),"")</f>
        <v/>
      </c>
      <c r="R75" t="str">
        <f>IF(IFERROR(VLOOKUP($H75,'Field Definitions'!$A$1:$S$31597,8),"")=0,"",IFERROR(VLOOKUP($H75,'Field Definitions'!$A$1:$S$31597,8),""))</f>
        <v/>
      </c>
      <c r="S75" t="str">
        <f>IF(IFERROR(VLOOKUP($H75,'Field Definitions'!$A$1:$S$31597,9),"")=0,"",IFERROR(VLOOKUP($H75,'Field Definitions'!$A$1:$S$31597,9),""))</f>
        <v/>
      </c>
      <c r="T75" t="str">
        <f>IF(IFERROR(VLOOKUP($H75,'Field Definitions'!$A$1:$S$31597,10),"")=0,"",IFERROR(VLOOKUP($H75,'Field Definitions'!$A$1:$S$31597,10),""))</f>
        <v/>
      </c>
      <c r="U75" t="str">
        <f>IF(IFERROR(VLOOKUP($H75,'Field Definitions'!$A$1:$S$31597,12),"")=0,"",IFERROR(VLOOKUP($H75,'Field Definitions'!$A$1:$S$31597,12),""))</f>
        <v/>
      </c>
    </row>
    <row r="76" spans="6:21" ht="14.5" hidden="1" x14ac:dyDescent="0.35">
      <c r="H76" s="5"/>
      <c r="M76" t="str">
        <f>IFERROR(VLOOKUP($H76,'Field Definitions'!$A$1:$S$31597,4),"")</f>
        <v/>
      </c>
      <c r="R76" t="str">
        <f>IF(IFERROR(VLOOKUP($H76,'Field Definitions'!$A$1:$S$31597,8),"")=0,"",IFERROR(VLOOKUP($H76,'Field Definitions'!$A$1:$S$31597,8),""))</f>
        <v/>
      </c>
      <c r="S76" t="str">
        <f>IF(IFERROR(VLOOKUP($H76,'Field Definitions'!$A$1:$S$31597,9),"")=0,"",IFERROR(VLOOKUP($H76,'Field Definitions'!$A$1:$S$31597,9),""))</f>
        <v/>
      </c>
      <c r="T76" t="str">
        <f>IF(IFERROR(VLOOKUP($H76,'Field Definitions'!$A$1:$S$31597,10),"")=0,"",IFERROR(VLOOKUP($H76,'Field Definitions'!$A$1:$S$31597,10),""))</f>
        <v/>
      </c>
      <c r="U76" t="str">
        <f>IF(IFERROR(VLOOKUP($H76,'Field Definitions'!$A$1:$S$31597,12),"")=0,"",IFERROR(VLOOKUP($H76,'Field Definitions'!$A$1:$S$31597,12),""))</f>
        <v/>
      </c>
    </row>
    <row r="77" spans="6:21" ht="14.5" hidden="1" x14ac:dyDescent="0.35">
      <c r="H77" s="5"/>
      <c r="M77" t="str">
        <f>IFERROR(VLOOKUP($H77,'Field Definitions'!$A$1:$S$31597,4),"")</f>
        <v/>
      </c>
      <c r="R77" t="str">
        <f>IF(IFERROR(VLOOKUP($H77,'Field Definitions'!$A$1:$S$31597,8),"")=0,"",IFERROR(VLOOKUP($H77,'Field Definitions'!$A$1:$S$31597,8),""))</f>
        <v/>
      </c>
      <c r="S77" t="str">
        <f>IF(IFERROR(VLOOKUP($H77,'Field Definitions'!$A$1:$S$31597,9),"")=0,"",IFERROR(VLOOKUP($H77,'Field Definitions'!$A$1:$S$31597,9),""))</f>
        <v/>
      </c>
      <c r="T77" t="str">
        <f>IF(IFERROR(VLOOKUP($H77,'Field Definitions'!$A$1:$S$31597,10),"")=0,"",IFERROR(VLOOKUP($H77,'Field Definitions'!$A$1:$S$31597,10),""))</f>
        <v/>
      </c>
      <c r="U77" t="str">
        <f>IF(IFERROR(VLOOKUP($H77,'Field Definitions'!$A$1:$S$31597,12),"")=0,"",IFERROR(VLOOKUP($H77,'Field Definitions'!$A$1:$S$31597,12),""))</f>
        <v/>
      </c>
    </row>
    <row r="78" spans="6:21" ht="14.5" hidden="1" x14ac:dyDescent="0.35">
      <c r="H78" s="5"/>
      <c r="M78" t="str">
        <f>IFERROR(VLOOKUP($H78,'Field Definitions'!$A$1:$S$31597,4),"")</f>
        <v/>
      </c>
      <c r="R78" t="str">
        <f>IF(IFERROR(VLOOKUP($H78,'Field Definitions'!$A$1:$S$31597,8),"")=0,"",IFERROR(VLOOKUP($H78,'Field Definitions'!$A$1:$S$31597,8),""))</f>
        <v/>
      </c>
      <c r="S78" t="str">
        <f>IF(IFERROR(VLOOKUP($H78,'Field Definitions'!$A$1:$S$31597,9),"")=0,"",IFERROR(VLOOKUP($H78,'Field Definitions'!$A$1:$S$31597,9),""))</f>
        <v/>
      </c>
      <c r="T78" t="str">
        <f>IF(IFERROR(VLOOKUP($H78,'Field Definitions'!$A$1:$S$31597,10),"")=0,"",IFERROR(VLOOKUP($H78,'Field Definitions'!$A$1:$S$31597,10),""))</f>
        <v/>
      </c>
      <c r="U78" t="str">
        <f>IF(IFERROR(VLOOKUP($H78,'Field Definitions'!$A$1:$S$31597,12),"")=0,"",IFERROR(VLOOKUP($H78,'Field Definitions'!$A$1:$S$31597,12),""))</f>
        <v/>
      </c>
    </row>
    <row r="79" spans="6:21" ht="14.5" hidden="1" x14ac:dyDescent="0.35">
      <c r="F79" s="1"/>
      <c r="H79" s="5"/>
      <c r="M79" t="str">
        <f>IFERROR(VLOOKUP($H79,'Field Definitions'!$A$1:$S$31597,4),"")</f>
        <v/>
      </c>
      <c r="R79" t="str">
        <f>IF(IFERROR(VLOOKUP($H79,'Field Definitions'!$A$1:$S$31597,8),"")=0,"",IFERROR(VLOOKUP($H79,'Field Definitions'!$A$1:$S$31597,8),""))</f>
        <v/>
      </c>
      <c r="S79" t="str">
        <f>IF(IFERROR(VLOOKUP($H79,'Field Definitions'!$A$1:$S$31597,9),"")=0,"",IFERROR(VLOOKUP($H79,'Field Definitions'!$A$1:$S$31597,9),""))</f>
        <v/>
      </c>
      <c r="T79" t="str">
        <f>IF(IFERROR(VLOOKUP($H79,'Field Definitions'!$A$1:$S$31597,10),"")=0,"",IFERROR(VLOOKUP($H79,'Field Definitions'!$A$1:$S$31597,10),""))</f>
        <v/>
      </c>
      <c r="U79" t="str">
        <f>IF(IFERROR(VLOOKUP($H79,'Field Definitions'!$A$1:$S$31597,12),"")=0,"",IFERROR(VLOOKUP($H79,'Field Definitions'!$A$1:$S$31597,12),""))</f>
        <v/>
      </c>
    </row>
    <row r="80" spans="6:21" ht="14.5" hidden="1" x14ac:dyDescent="0.35">
      <c r="H80" s="5"/>
      <c r="M80" t="str">
        <f>IFERROR(VLOOKUP($H80,'Field Definitions'!$A$1:$S$31597,4),"")</f>
        <v/>
      </c>
      <c r="R80" t="str">
        <f>IF(IFERROR(VLOOKUP($H80,'Field Definitions'!$A$1:$S$31597,8),"")=0,"",IFERROR(VLOOKUP($H80,'Field Definitions'!$A$1:$S$31597,8),""))</f>
        <v/>
      </c>
      <c r="S80" t="str">
        <f>IF(IFERROR(VLOOKUP($H80,'Field Definitions'!$A$1:$S$31597,9),"")=0,"",IFERROR(VLOOKUP($H80,'Field Definitions'!$A$1:$S$31597,9),""))</f>
        <v/>
      </c>
      <c r="T80" t="str">
        <f>IF(IFERROR(VLOOKUP($H80,'Field Definitions'!$A$1:$S$31597,10),"")=0,"",IFERROR(VLOOKUP($H80,'Field Definitions'!$A$1:$S$31597,10),""))</f>
        <v/>
      </c>
      <c r="U80" t="str">
        <f>IF(IFERROR(VLOOKUP($H80,'Field Definitions'!$A$1:$S$31597,12),"")=0,"",IFERROR(VLOOKUP($H80,'Field Definitions'!$A$1:$S$31597,12),""))</f>
        <v/>
      </c>
    </row>
    <row r="81" spans="6:21" ht="14.5" hidden="1" x14ac:dyDescent="0.35">
      <c r="H81" s="5"/>
      <c r="M81" t="str">
        <f>IFERROR(VLOOKUP($H81,'Field Definitions'!$A$1:$S$31597,4),"")</f>
        <v/>
      </c>
      <c r="R81" t="str">
        <f>IF(IFERROR(VLOOKUP($H81,'Field Definitions'!$A$1:$S$31597,8),"")=0,"",IFERROR(VLOOKUP($H81,'Field Definitions'!$A$1:$S$31597,8),""))</f>
        <v/>
      </c>
      <c r="S81" t="str">
        <f>IF(IFERROR(VLOOKUP($H81,'Field Definitions'!$A$1:$S$31597,9),"")=0,"",IFERROR(VLOOKUP($H81,'Field Definitions'!$A$1:$S$31597,9),""))</f>
        <v/>
      </c>
      <c r="T81" t="str">
        <f>IF(IFERROR(VLOOKUP($H81,'Field Definitions'!$A$1:$S$31597,10),"")=0,"",IFERROR(VLOOKUP($H81,'Field Definitions'!$A$1:$S$31597,10),""))</f>
        <v/>
      </c>
      <c r="U81" t="str">
        <f>IF(IFERROR(VLOOKUP($H81,'Field Definitions'!$A$1:$S$31597,12),"")=0,"",IFERROR(VLOOKUP($H81,'Field Definitions'!$A$1:$S$31597,12),""))</f>
        <v/>
      </c>
    </row>
    <row r="82" spans="6:21" ht="14.5" hidden="1" x14ac:dyDescent="0.35">
      <c r="H82" s="5"/>
      <c r="M82" t="str">
        <f>IFERROR(VLOOKUP($H82,'Field Definitions'!$A$1:$S$31597,4),"")</f>
        <v/>
      </c>
      <c r="R82" t="str">
        <f>IF(IFERROR(VLOOKUP($H82,'Field Definitions'!$A$1:$S$31597,8),"")=0,"",IFERROR(VLOOKUP($H82,'Field Definitions'!$A$1:$S$31597,8),""))</f>
        <v/>
      </c>
      <c r="S82" t="str">
        <f>IF(IFERROR(VLOOKUP($H82,'Field Definitions'!$A$1:$S$31597,9),"")=0,"",IFERROR(VLOOKUP($H82,'Field Definitions'!$A$1:$S$31597,9),""))</f>
        <v/>
      </c>
      <c r="T82" t="str">
        <f>IF(IFERROR(VLOOKUP($H82,'Field Definitions'!$A$1:$S$31597,10),"")=0,"",IFERROR(VLOOKUP($H82,'Field Definitions'!$A$1:$S$31597,10),""))</f>
        <v/>
      </c>
      <c r="U82" t="str">
        <f>IF(IFERROR(VLOOKUP($H82,'Field Definitions'!$A$1:$S$31597,12),"")=0,"",IFERROR(VLOOKUP($H82,'Field Definitions'!$A$1:$S$31597,12),""))</f>
        <v/>
      </c>
    </row>
    <row r="83" spans="6:21" ht="14.5" hidden="1" x14ac:dyDescent="0.35">
      <c r="H83" s="5"/>
      <c r="M83" t="str">
        <f>IFERROR(VLOOKUP($H83,'Field Definitions'!$A$1:$S$31597,4),"")</f>
        <v/>
      </c>
      <c r="R83" t="str">
        <f>IF(IFERROR(VLOOKUP($H83,'Field Definitions'!$A$1:$S$31597,8),"")=0,"",IFERROR(VLOOKUP($H83,'Field Definitions'!$A$1:$S$31597,8),""))</f>
        <v/>
      </c>
      <c r="S83" t="str">
        <f>IF(IFERROR(VLOOKUP($H83,'Field Definitions'!$A$1:$S$31597,9),"")=0,"",IFERROR(VLOOKUP($H83,'Field Definitions'!$A$1:$S$31597,9),""))</f>
        <v/>
      </c>
      <c r="T83" t="str">
        <f>IF(IFERROR(VLOOKUP($H83,'Field Definitions'!$A$1:$S$31597,10),"")=0,"",IFERROR(VLOOKUP($H83,'Field Definitions'!$A$1:$S$31597,10),""))</f>
        <v/>
      </c>
      <c r="U83" t="str">
        <f>IF(IFERROR(VLOOKUP($H83,'Field Definitions'!$A$1:$S$31597,12),"")=0,"",IFERROR(VLOOKUP($H83,'Field Definitions'!$A$1:$S$31597,12),""))</f>
        <v/>
      </c>
    </row>
    <row r="84" spans="6:21" ht="14.5" hidden="1" x14ac:dyDescent="0.35">
      <c r="H84" s="5"/>
      <c r="M84" t="str">
        <f>IFERROR(VLOOKUP($H84,'Field Definitions'!$A$1:$S$31597,4),"")</f>
        <v/>
      </c>
      <c r="R84" t="str">
        <f>IF(IFERROR(VLOOKUP($H84,'Field Definitions'!$A$1:$S$31597,8),"")=0,"",IFERROR(VLOOKUP($H84,'Field Definitions'!$A$1:$S$31597,8),""))</f>
        <v/>
      </c>
      <c r="S84" t="str">
        <f>IF(IFERROR(VLOOKUP($H84,'Field Definitions'!$A$1:$S$31597,9),"")=0,"",IFERROR(VLOOKUP($H84,'Field Definitions'!$A$1:$S$31597,9),""))</f>
        <v/>
      </c>
      <c r="T84" t="str">
        <f>IF(IFERROR(VLOOKUP($H84,'Field Definitions'!$A$1:$S$31597,10),"")=0,"",IFERROR(VLOOKUP($H84,'Field Definitions'!$A$1:$S$31597,10),""))</f>
        <v/>
      </c>
      <c r="U84" t="str">
        <f>IF(IFERROR(VLOOKUP($H84,'Field Definitions'!$A$1:$S$31597,12),"")=0,"",IFERROR(VLOOKUP($H84,'Field Definitions'!$A$1:$S$31597,12),""))</f>
        <v/>
      </c>
    </row>
    <row r="85" spans="6:21" ht="14.5" hidden="1" x14ac:dyDescent="0.35">
      <c r="H85" s="5"/>
      <c r="M85" t="str">
        <f>IFERROR(VLOOKUP($H85,'Field Definitions'!$A$1:$S$31597,4),"")</f>
        <v/>
      </c>
      <c r="R85" t="str">
        <f>IF(IFERROR(VLOOKUP($H85,'Field Definitions'!$A$1:$S$31597,8),"")=0,"",IFERROR(VLOOKUP($H85,'Field Definitions'!$A$1:$S$31597,8),""))</f>
        <v/>
      </c>
      <c r="S85" t="str">
        <f>IF(IFERROR(VLOOKUP($H85,'Field Definitions'!$A$1:$S$31597,9),"")=0,"",IFERROR(VLOOKUP($H85,'Field Definitions'!$A$1:$S$31597,9),""))</f>
        <v/>
      </c>
      <c r="T85" t="str">
        <f>IF(IFERROR(VLOOKUP($H85,'Field Definitions'!$A$1:$S$31597,10),"")=0,"",IFERROR(VLOOKUP($H85,'Field Definitions'!$A$1:$S$31597,10),""))</f>
        <v/>
      </c>
    </row>
    <row r="86" spans="6:21" ht="14.5" hidden="1" x14ac:dyDescent="0.35">
      <c r="H86" s="5"/>
      <c r="M86" t="str">
        <f>IFERROR(VLOOKUP($H86,'Field Definitions'!$A$1:$S$31597,4),"")</f>
        <v/>
      </c>
      <c r="R86" t="str">
        <f>IF(IFERROR(VLOOKUP($H86,'Field Definitions'!$A$1:$S$31597,8),"")=0,"",IFERROR(VLOOKUP($H86,'Field Definitions'!$A$1:$S$31597,8),""))</f>
        <v/>
      </c>
      <c r="S86" t="str">
        <f>IF(IFERROR(VLOOKUP($H86,'Field Definitions'!$A$1:$S$31597,9),"")=0,"",IFERROR(VLOOKUP($H86,'Field Definitions'!$A$1:$S$31597,9),""))</f>
        <v/>
      </c>
      <c r="T86" t="str">
        <f>IF(IFERROR(VLOOKUP($H86,'Field Definitions'!$A$1:$S$31597,10),"")=0,"",IFERROR(VLOOKUP($H86,'Field Definitions'!$A$1:$S$31597,10),""))</f>
        <v/>
      </c>
    </row>
    <row r="87" spans="6:21" ht="14.5" hidden="1" x14ac:dyDescent="0.35">
      <c r="H87" s="5"/>
      <c r="M87" t="str">
        <f>IFERROR(VLOOKUP($H87,'Field Definitions'!$A$1:$S$31597,4),"")</f>
        <v/>
      </c>
      <c r="R87" t="str">
        <f>IF(IFERROR(VLOOKUP($H87,'Field Definitions'!$A$1:$S$31597,8),"")=0,"",IFERROR(VLOOKUP($H87,'Field Definitions'!$A$1:$S$31597,8),""))</f>
        <v/>
      </c>
      <c r="S87" t="str">
        <f>IF(IFERROR(VLOOKUP($H87,'Field Definitions'!$A$1:$S$31597,9),"")=0,"",IFERROR(VLOOKUP($H87,'Field Definitions'!$A$1:$S$31597,9),""))</f>
        <v/>
      </c>
      <c r="T87" t="str">
        <f>IF(IFERROR(VLOOKUP($H87,'Field Definitions'!$A$1:$S$31597,10),"")=0,"",IFERROR(VLOOKUP($H87,'Field Definitions'!$A$1:$S$31597,10),""))</f>
        <v/>
      </c>
    </row>
    <row r="88" spans="6:21" ht="14.5" hidden="1" x14ac:dyDescent="0.35">
      <c r="H88" s="5"/>
      <c r="M88" t="str">
        <f>IFERROR(VLOOKUP($H88,'Field Definitions'!$A$1:$S$31597,4),"")</f>
        <v/>
      </c>
      <c r="R88" t="str">
        <f>IF(IFERROR(VLOOKUP($H88,'Field Definitions'!$A$1:$S$31597,8),"")=0,"",IFERROR(VLOOKUP($H88,'Field Definitions'!$A$1:$S$31597,8),""))</f>
        <v/>
      </c>
      <c r="S88" t="str">
        <f>IF(IFERROR(VLOOKUP($H88,'Field Definitions'!$A$1:$S$31597,9),"")=0,"",IFERROR(VLOOKUP($H88,'Field Definitions'!$A$1:$S$31597,9),""))</f>
        <v/>
      </c>
      <c r="T88" t="str">
        <f>IF(IFERROR(VLOOKUP($H88,'Field Definitions'!$A$1:$S$31597,10),"")=0,"",IFERROR(VLOOKUP($H88,'Field Definitions'!$A$1:$S$31597,10),""))</f>
        <v/>
      </c>
    </row>
    <row r="89" spans="6:21" ht="14.5" hidden="1" x14ac:dyDescent="0.35">
      <c r="H89" s="5"/>
      <c r="M89" t="str">
        <f>IFERROR(VLOOKUP($H89,'Field Definitions'!$A$1:$S$31597,4),"")</f>
        <v/>
      </c>
      <c r="R89" t="str">
        <f>IF(IFERROR(VLOOKUP($H89,'Field Definitions'!$A$1:$S$31597,8),"")=0,"",IFERROR(VLOOKUP($H89,'Field Definitions'!$A$1:$S$31597,8),""))</f>
        <v/>
      </c>
      <c r="S89" t="str">
        <f>IF(IFERROR(VLOOKUP($H89,'Field Definitions'!$A$1:$S$31597,9),"")=0,"",IFERROR(VLOOKUP($H89,'Field Definitions'!$A$1:$S$31597,9),""))</f>
        <v/>
      </c>
      <c r="T89" t="str">
        <f>IF(IFERROR(VLOOKUP($H89,'Field Definitions'!$A$1:$S$31597,10),"")=0,"",IFERROR(VLOOKUP($H89,'Field Definitions'!$A$1:$S$31597,10),""))</f>
        <v/>
      </c>
    </row>
    <row r="90" spans="6:21" ht="14.5" hidden="1" x14ac:dyDescent="0.35">
      <c r="H90" s="5"/>
      <c r="M90" t="str">
        <f>IFERROR(VLOOKUP($H90,'Field Definitions'!$A$1:$S$31597,4),"")</f>
        <v/>
      </c>
      <c r="N90" s="2"/>
      <c r="R90" t="str">
        <f>IF(IFERROR(VLOOKUP($H90,'Field Definitions'!$A$1:$S$31597,8),"")=0,"",IFERROR(VLOOKUP($H90,'Field Definitions'!$A$1:$S$31597,8),""))</f>
        <v/>
      </c>
      <c r="S90" t="str">
        <f>IF(IFERROR(VLOOKUP($H90,'Field Definitions'!$A$1:$S$31597,9),"")=0,"",IFERROR(VLOOKUP($H90,'Field Definitions'!$A$1:$S$31597,9),""))</f>
        <v/>
      </c>
      <c r="T90" t="str">
        <f>IF(IFERROR(VLOOKUP($H90,'Field Definitions'!$A$1:$S$31597,10),"")=0,"",IFERROR(VLOOKUP($H90,'Field Definitions'!$A$1:$S$31597,10),""))</f>
        <v/>
      </c>
    </row>
    <row r="91" spans="6:21" ht="14.5" hidden="1" x14ac:dyDescent="0.35">
      <c r="H91" s="5"/>
      <c r="M91" t="str">
        <f>IFERROR(VLOOKUP($H91,'Field Definitions'!$A$1:$S$31597,4),"")</f>
        <v/>
      </c>
      <c r="N91" s="2"/>
      <c r="R91" t="str">
        <f>IF(IFERROR(VLOOKUP($H91,'Field Definitions'!$A$1:$S$31597,8),"")=0,"",IFERROR(VLOOKUP($H91,'Field Definitions'!$A$1:$S$31597,8),""))</f>
        <v/>
      </c>
      <c r="S91" t="str">
        <f>IF(IFERROR(VLOOKUP($H91,'Field Definitions'!$A$1:$S$31597,9),"")=0,"",IFERROR(VLOOKUP($H91,'Field Definitions'!$A$1:$S$31597,9),""))</f>
        <v/>
      </c>
      <c r="T91" t="str">
        <f>IF(IFERROR(VLOOKUP($H91,'Field Definitions'!$A$1:$S$31597,10),"")=0,"",IFERROR(VLOOKUP($H91,'Field Definitions'!$A$1:$S$31597,10),""))</f>
        <v/>
      </c>
    </row>
    <row r="92" spans="6:21" ht="14.5" hidden="1" x14ac:dyDescent="0.35">
      <c r="H92" s="5"/>
      <c r="M92" t="str">
        <f>IFERROR(VLOOKUP($H92,'Field Definitions'!$A$1:$S$31597,4),"")</f>
        <v/>
      </c>
      <c r="R92" t="str">
        <f>IF(IFERROR(VLOOKUP($H92,'Field Definitions'!$A$1:$S$31597,8),"")=0,"",IFERROR(VLOOKUP($H92,'Field Definitions'!$A$1:$S$31597,8),""))</f>
        <v/>
      </c>
      <c r="S92" t="str">
        <f>IF(IFERROR(VLOOKUP($H92,'Field Definitions'!$A$1:$S$31597,9),"")=0,"",IFERROR(VLOOKUP($H92,'Field Definitions'!$A$1:$S$31597,9),""))</f>
        <v/>
      </c>
      <c r="T92" t="str">
        <f>IF(IFERROR(VLOOKUP($H92,'Field Definitions'!$A$1:$S$31597,10),"")=0,"",IFERROR(VLOOKUP($H92,'Field Definitions'!$A$1:$S$31597,10),""))</f>
        <v/>
      </c>
    </row>
    <row r="93" spans="6:21" ht="14.5" hidden="1" x14ac:dyDescent="0.35">
      <c r="H93" s="5"/>
      <c r="M93" t="str">
        <f>IFERROR(VLOOKUP($H93,'Field Definitions'!$A$1:$S$31597,4),"")</f>
        <v/>
      </c>
      <c r="O93" s="13"/>
      <c r="P93" s="13"/>
      <c r="Q93" s="13"/>
      <c r="R93" t="str">
        <f>IF(IFERROR(VLOOKUP($H93,'Field Definitions'!$A$1:$S$31597,8),"")=0,"",IFERROR(VLOOKUP($H93,'Field Definitions'!$A$1:$S$31597,8),""))</f>
        <v/>
      </c>
      <c r="S93" t="str">
        <f>IF(IFERROR(VLOOKUP($H93,'Field Definitions'!$A$1:$S$31597,9),"")=0,"",IFERROR(VLOOKUP($H93,'Field Definitions'!$A$1:$S$31597,9),""))</f>
        <v/>
      </c>
      <c r="T93" t="str">
        <f>IF(IFERROR(VLOOKUP($H93,'Field Definitions'!$A$1:$S$31597,10),"")=0,"",IFERROR(VLOOKUP($H93,'Field Definitions'!$A$1:$S$31597,10),""))</f>
        <v/>
      </c>
    </row>
    <row r="94" spans="6:21" ht="14.5" hidden="1" x14ac:dyDescent="0.35">
      <c r="H94" s="5"/>
      <c r="M94" t="str">
        <f>IFERROR(VLOOKUP($H94,'Field Definitions'!$A$1:$S$31597,4),"")</f>
        <v/>
      </c>
      <c r="R94" t="str">
        <f>IF(IFERROR(VLOOKUP($H94,'Field Definitions'!$A$1:$S$31597,8),"")=0,"",IFERROR(VLOOKUP($H94,'Field Definitions'!$A$1:$S$31597,8),""))</f>
        <v/>
      </c>
      <c r="S94" t="str">
        <f>IF(IFERROR(VLOOKUP($H94,'Field Definitions'!$A$1:$S$31597,9),"")=0,"",IFERROR(VLOOKUP($H94,'Field Definitions'!$A$1:$S$31597,9),""))</f>
        <v/>
      </c>
      <c r="T94" t="str">
        <f>IF(IFERROR(VLOOKUP($H94,'Field Definitions'!$A$1:$S$31597,10),"")=0,"",IFERROR(VLOOKUP($H94,'Field Definitions'!$A$1:$S$31597,10),""))</f>
        <v/>
      </c>
    </row>
    <row r="95" spans="6:21" ht="14.5" hidden="1" x14ac:dyDescent="0.35">
      <c r="F95" s="1"/>
      <c r="H95" s="5"/>
      <c r="M95" t="str">
        <f>IFERROR(VLOOKUP($H95,'Field Definitions'!$A$1:$S$31597,4),"")</f>
        <v/>
      </c>
      <c r="R95" t="str">
        <f>IF(IFERROR(VLOOKUP($H95,'Field Definitions'!$A$1:$S$31597,8),"")=0,"",IFERROR(VLOOKUP($H95,'Field Definitions'!$A$1:$S$31597,8),""))</f>
        <v/>
      </c>
      <c r="S95" t="str">
        <f>IF(IFERROR(VLOOKUP($H95,'Field Definitions'!$A$1:$S$31597,9),"")=0,"",IFERROR(VLOOKUP($H95,'Field Definitions'!$A$1:$S$31597,9),""))</f>
        <v/>
      </c>
      <c r="T95" t="str">
        <f>IF(IFERROR(VLOOKUP($H95,'Field Definitions'!$A$1:$S$31597,10),"")=0,"",IFERROR(VLOOKUP($H95,'Field Definitions'!$A$1:$S$31597,10),""))</f>
        <v/>
      </c>
      <c r="U95" t="str">
        <f>IF(IFERROR(VLOOKUP($H95,'Field Definitions'!$A$1:$S$31597,12),"")=0,"",IFERROR(VLOOKUP($H95,'Field Definitions'!$A$1:$S$31597,12),""))</f>
        <v/>
      </c>
    </row>
    <row r="96" spans="6:21" ht="14.5" hidden="1" x14ac:dyDescent="0.35">
      <c r="H96" s="5"/>
      <c r="M96" t="str">
        <f>IFERROR(VLOOKUP($H96,'Field Definitions'!$A$1:$S$31597,4),"")</f>
        <v/>
      </c>
      <c r="R96" t="str">
        <f>IF(IFERROR(VLOOKUP($H96,'Field Definitions'!$A$1:$S$31597,8),"")=0,"",IFERROR(VLOOKUP($H96,'Field Definitions'!$A$1:$S$31597,8),""))</f>
        <v/>
      </c>
      <c r="S96" t="str">
        <f>IF(IFERROR(VLOOKUP($H96,'Field Definitions'!$A$1:$S$31597,9),"")=0,"",IFERROR(VLOOKUP($H96,'Field Definitions'!$A$1:$S$31597,9),""))</f>
        <v/>
      </c>
      <c r="T96" t="str">
        <f>IF(IFERROR(VLOOKUP($H96,'Field Definitions'!$A$1:$S$31597,10),"")=0,"",IFERROR(VLOOKUP($H96,'Field Definitions'!$A$1:$S$31597,10),""))</f>
        <v/>
      </c>
      <c r="U96" t="str">
        <f>IF(IFERROR(VLOOKUP($H96,'Field Definitions'!$A$1:$S$31597,12),"")=0,"",IFERROR(VLOOKUP($H96,'Field Definitions'!$A$1:$S$31597,12),""))</f>
        <v/>
      </c>
    </row>
    <row r="97" spans="6:21" ht="14.5" hidden="1" x14ac:dyDescent="0.35">
      <c r="H97" s="5"/>
      <c r="M97" t="str">
        <f>IFERROR(VLOOKUP($H97,'Field Definitions'!$A$1:$S$31597,4),"")</f>
        <v/>
      </c>
      <c r="R97" t="str">
        <f>IF(IFERROR(VLOOKUP($H97,'Field Definitions'!$A$1:$S$31597,8),"")=0,"",IFERROR(VLOOKUP($H97,'Field Definitions'!$A$1:$S$31597,8),""))</f>
        <v/>
      </c>
      <c r="S97" t="str">
        <f>IF(IFERROR(VLOOKUP($H97,'Field Definitions'!$A$1:$S$31597,9),"")=0,"",IFERROR(VLOOKUP($H97,'Field Definitions'!$A$1:$S$31597,9),""))</f>
        <v/>
      </c>
      <c r="T97" t="str">
        <f>IF(IFERROR(VLOOKUP($H97,'Field Definitions'!$A$1:$S$31597,10),"")=0,"",IFERROR(VLOOKUP($H97,'Field Definitions'!$A$1:$S$31597,10),""))</f>
        <v/>
      </c>
      <c r="U97" t="str">
        <f>IF(IFERROR(VLOOKUP($H97,'Field Definitions'!$A$1:$S$31597,12),"")=0,"",IFERROR(VLOOKUP($H97,'Field Definitions'!$A$1:$S$31597,12),""))</f>
        <v/>
      </c>
    </row>
    <row r="98" spans="6:21" ht="14.5" hidden="1" x14ac:dyDescent="0.35">
      <c r="H98" s="5"/>
      <c r="M98" t="str">
        <f>IFERROR(VLOOKUP($H98,'Field Definitions'!$A$1:$S$31597,4),"")</f>
        <v/>
      </c>
      <c r="R98" t="str">
        <f>IF(IFERROR(VLOOKUP($H98,'Field Definitions'!$A$1:$S$31597,8),"")=0,"",IFERROR(VLOOKUP($H98,'Field Definitions'!$A$1:$S$31597,8),""))</f>
        <v/>
      </c>
      <c r="S98" t="str">
        <f>IF(IFERROR(VLOOKUP($H98,'Field Definitions'!$A$1:$S$31597,9),"")=0,"",IFERROR(VLOOKUP($H98,'Field Definitions'!$A$1:$S$31597,9),""))</f>
        <v/>
      </c>
      <c r="T98" t="str">
        <f>IF(IFERROR(VLOOKUP($H98,'Field Definitions'!$A$1:$S$31597,10),"")=0,"",IFERROR(VLOOKUP($H98,'Field Definitions'!$A$1:$S$31597,10),""))</f>
        <v/>
      </c>
      <c r="U98" t="str">
        <f>IF(IFERROR(VLOOKUP($H98,'Field Definitions'!$A$1:$S$31597,12),"")=0,"",IFERROR(VLOOKUP($H98,'Field Definitions'!$A$1:$S$31597,12),""))</f>
        <v/>
      </c>
    </row>
    <row r="99" spans="6:21" ht="14.5" hidden="1" x14ac:dyDescent="0.35">
      <c r="H99" s="5"/>
      <c r="M99" t="str">
        <f>IFERROR(VLOOKUP($H99,'Field Definitions'!$A$1:$S$31597,4),"")</f>
        <v/>
      </c>
      <c r="R99" t="str">
        <f>IF(IFERROR(VLOOKUP($H99,'Field Definitions'!$A$1:$S$31597,8),"")=0,"",IFERROR(VLOOKUP($H99,'Field Definitions'!$A$1:$S$31597,8),""))</f>
        <v/>
      </c>
      <c r="S99" t="str">
        <f>IF(IFERROR(VLOOKUP($H99,'Field Definitions'!$A$1:$S$31597,9),"")=0,"",IFERROR(VLOOKUP($H99,'Field Definitions'!$A$1:$S$31597,9),""))</f>
        <v/>
      </c>
      <c r="T99" t="str">
        <f>IF(IFERROR(VLOOKUP($H99,'Field Definitions'!$A$1:$S$31597,10),"")=0,"",IFERROR(VLOOKUP($H99,'Field Definitions'!$A$1:$S$31597,10),""))</f>
        <v/>
      </c>
      <c r="U99" t="str">
        <f>IF(IFERROR(VLOOKUP($H99,'Field Definitions'!$A$1:$S$31597,12),"")=0,"",IFERROR(VLOOKUP($H99,'Field Definitions'!$A$1:$S$31597,12),""))</f>
        <v/>
      </c>
    </row>
    <row r="100" spans="6:21" ht="14.5" hidden="1" x14ac:dyDescent="0.35">
      <c r="H100" s="5"/>
      <c r="M100" t="str">
        <f>IFERROR(VLOOKUP($H100,'Field Definitions'!$A$1:$S$31597,4),"")</f>
        <v/>
      </c>
      <c r="R100" t="str">
        <f>IF(IFERROR(VLOOKUP($H100,'Field Definitions'!$A$1:$S$31597,8),"")=0,"",IFERROR(VLOOKUP($H100,'Field Definitions'!$A$1:$S$31597,8),""))</f>
        <v/>
      </c>
      <c r="S100" t="str">
        <f>IF(IFERROR(VLOOKUP($H100,'Field Definitions'!$A$1:$S$31597,9),"")=0,"",IFERROR(VLOOKUP($H100,'Field Definitions'!$A$1:$S$31597,9),""))</f>
        <v/>
      </c>
      <c r="T100" t="str">
        <f>IF(IFERROR(VLOOKUP($H100,'Field Definitions'!$A$1:$S$31597,10),"")=0,"",IFERROR(VLOOKUP($H100,'Field Definitions'!$A$1:$S$31597,10),""))</f>
        <v/>
      </c>
      <c r="U100" t="str">
        <f>IF(IFERROR(VLOOKUP($H100,'Field Definitions'!$A$1:$S$31597,12),"")=0,"",IFERROR(VLOOKUP($H100,'Field Definitions'!$A$1:$S$31597,12),""))</f>
        <v/>
      </c>
    </row>
    <row r="101" spans="6:21" ht="14.5" hidden="1" x14ac:dyDescent="0.35">
      <c r="H101" s="5"/>
      <c r="M101" t="str">
        <f>IFERROR(VLOOKUP($H101,'Field Definitions'!$A$1:$S$31597,4),"")</f>
        <v/>
      </c>
      <c r="R101" t="str">
        <f>IF(IFERROR(VLOOKUP($H101,'Field Definitions'!$A$1:$S$31597,8),"")=0,"",IFERROR(VLOOKUP($H101,'Field Definitions'!$A$1:$S$31597,8),""))</f>
        <v/>
      </c>
      <c r="S101" t="str">
        <f>IF(IFERROR(VLOOKUP($H101,'Field Definitions'!$A$1:$S$31597,9),"")=0,"",IFERROR(VLOOKUP($H101,'Field Definitions'!$A$1:$S$31597,9),""))</f>
        <v/>
      </c>
      <c r="T101" t="str">
        <f>IF(IFERROR(VLOOKUP($H101,'Field Definitions'!$A$1:$S$31597,10),"")=0,"",IFERROR(VLOOKUP($H101,'Field Definitions'!$A$1:$S$31597,10),""))</f>
        <v/>
      </c>
    </row>
    <row r="102" spans="6:21" ht="14.5" hidden="1" x14ac:dyDescent="0.35">
      <c r="H102" s="5"/>
      <c r="M102" t="str">
        <f>IFERROR(VLOOKUP($H102,'Field Definitions'!$A$1:$S$31597,4),"")</f>
        <v/>
      </c>
      <c r="R102" t="str">
        <f>IF(IFERROR(VLOOKUP($H102,'Field Definitions'!$A$1:$S$31597,8),"")=0,"",IFERROR(VLOOKUP($H102,'Field Definitions'!$A$1:$S$31597,8),""))</f>
        <v/>
      </c>
      <c r="S102" t="str">
        <f>IF(IFERROR(VLOOKUP($H102,'Field Definitions'!$A$1:$S$31597,9),"")=0,"",IFERROR(VLOOKUP($H102,'Field Definitions'!$A$1:$S$31597,9),""))</f>
        <v/>
      </c>
      <c r="T102" t="str">
        <f>IF(IFERROR(VLOOKUP($H102,'Field Definitions'!$A$1:$S$31597,10),"")=0,"",IFERROR(VLOOKUP($H102,'Field Definitions'!$A$1:$S$31597,10),""))</f>
        <v/>
      </c>
    </row>
    <row r="103" spans="6:21" ht="14.5" hidden="1" x14ac:dyDescent="0.35">
      <c r="H103" s="5"/>
      <c r="M103" t="str">
        <f>IFERROR(VLOOKUP($H103,'Field Definitions'!$A$1:$S$31597,4),"")</f>
        <v/>
      </c>
      <c r="R103" t="str">
        <f>IF(IFERROR(VLOOKUP($H103,'Field Definitions'!$A$1:$S$31597,8),"")=0,"",IFERROR(VLOOKUP($H103,'Field Definitions'!$A$1:$S$31597,8),""))</f>
        <v/>
      </c>
      <c r="S103" t="str">
        <f>IF(IFERROR(VLOOKUP($H103,'Field Definitions'!$A$1:$S$31597,9),"")=0,"",IFERROR(VLOOKUP($H103,'Field Definitions'!$A$1:$S$31597,9),""))</f>
        <v/>
      </c>
      <c r="T103" t="str">
        <f>IF(IFERROR(VLOOKUP($H103,'Field Definitions'!$A$1:$S$31597,10),"")=0,"",IFERROR(VLOOKUP($H103,'Field Definitions'!$A$1:$S$31597,10),""))</f>
        <v/>
      </c>
    </row>
    <row r="104" spans="6:21" ht="14.5" hidden="1" x14ac:dyDescent="0.35">
      <c r="H104" s="5"/>
      <c r="M104" t="str">
        <f>IFERROR(VLOOKUP($H104,'Field Definitions'!$A$1:$S$31597,4),"")</f>
        <v/>
      </c>
      <c r="R104" t="str">
        <f>IF(IFERROR(VLOOKUP($H104,'Field Definitions'!$A$1:$S$31597,8),"")=0,"",IFERROR(VLOOKUP($H104,'Field Definitions'!$A$1:$S$31597,8),""))</f>
        <v/>
      </c>
      <c r="S104" t="str">
        <f>IF(IFERROR(VLOOKUP($H104,'Field Definitions'!$A$1:$S$31597,9),"")=0,"",IFERROR(VLOOKUP($H104,'Field Definitions'!$A$1:$S$31597,9),""))</f>
        <v/>
      </c>
      <c r="T104" t="str">
        <f>IF(IFERROR(VLOOKUP($H104,'Field Definitions'!$A$1:$S$31597,10),"")=0,"",IFERROR(VLOOKUP($H104,'Field Definitions'!$A$1:$S$31597,10),""))</f>
        <v/>
      </c>
    </row>
    <row r="105" spans="6:21" ht="14.5" hidden="1" x14ac:dyDescent="0.35">
      <c r="H105" s="5"/>
      <c r="M105" t="str">
        <f>IFERROR(VLOOKUP($H105,'Field Definitions'!$A$1:$S$31597,4),"")</f>
        <v/>
      </c>
      <c r="R105" t="str">
        <f>IF(IFERROR(VLOOKUP($H105,'Field Definitions'!$A$1:$S$31597,8),"")=0,"",IFERROR(VLOOKUP($H105,'Field Definitions'!$A$1:$S$31597,8),""))</f>
        <v/>
      </c>
      <c r="S105" t="str">
        <f>IF(IFERROR(VLOOKUP($H105,'Field Definitions'!$A$1:$S$31597,9),"")=0,"",IFERROR(VLOOKUP($H105,'Field Definitions'!$A$1:$S$31597,9),""))</f>
        <v/>
      </c>
      <c r="T105" t="str">
        <f>IF(IFERROR(VLOOKUP($H105,'Field Definitions'!$A$1:$S$31597,10),"")=0,"",IFERROR(VLOOKUP($H105,'Field Definitions'!$A$1:$S$31597,10),""))</f>
        <v/>
      </c>
    </row>
    <row r="106" spans="6:21" ht="14.5" hidden="1" x14ac:dyDescent="0.35">
      <c r="H106" s="5"/>
      <c r="M106" t="str">
        <f>IFERROR(VLOOKUP($H106,'Field Definitions'!$A$1:$S$31597,4),"")</f>
        <v/>
      </c>
      <c r="N106" s="2"/>
      <c r="R106" t="str">
        <f>IF(IFERROR(VLOOKUP($H106,'Field Definitions'!$A$1:$S$31597,8),"")=0,"",IFERROR(VLOOKUP($H106,'Field Definitions'!$A$1:$S$31597,8),""))</f>
        <v/>
      </c>
      <c r="S106" t="str">
        <f>IF(IFERROR(VLOOKUP($H106,'Field Definitions'!$A$1:$S$31597,9),"")=0,"",IFERROR(VLOOKUP($H106,'Field Definitions'!$A$1:$S$31597,9),""))</f>
        <v/>
      </c>
      <c r="T106" t="str">
        <f>IF(IFERROR(VLOOKUP($H106,'Field Definitions'!$A$1:$S$31597,10),"")=0,"",IFERROR(VLOOKUP($H106,'Field Definitions'!$A$1:$S$31597,10),""))</f>
        <v/>
      </c>
    </row>
    <row r="107" spans="6:21" ht="14.5" hidden="1" x14ac:dyDescent="0.35">
      <c r="H107" s="5"/>
      <c r="M107" t="str">
        <f>IFERROR(VLOOKUP($H107,'Field Definitions'!$A$1:$S$31597,4),"")</f>
        <v/>
      </c>
      <c r="N107" s="2"/>
      <c r="R107" t="str">
        <f>IF(IFERROR(VLOOKUP($H107,'Field Definitions'!$A$1:$S$31597,8),"")=0,"",IFERROR(VLOOKUP($H107,'Field Definitions'!$A$1:$S$31597,8),""))</f>
        <v/>
      </c>
      <c r="S107" t="str">
        <f>IF(IFERROR(VLOOKUP($H107,'Field Definitions'!$A$1:$S$31597,9),"")=0,"",IFERROR(VLOOKUP($H107,'Field Definitions'!$A$1:$S$31597,9),""))</f>
        <v/>
      </c>
      <c r="T107" t="str">
        <f>IF(IFERROR(VLOOKUP($H107,'Field Definitions'!$A$1:$S$31597,10),"")=0,"",IFERROR(VLOOKUP($H107,'Field Definitions'!$A$1:$S$31597,10),""))</f>
        <v/>
      </c>
    </row>
    <row r="108" spans="6:21" ht="14.5" hidden="1" x14ac:dyDescent="0.35">
      <c r="H108" s="5"/>
      <c r="M108" t="str">
        <f>IFERROR(VLOOKUP($H108,'Field Definitions'!$A$1:$S$31597,4),"")</f>
        <v/>
      </c>
      <c r="R108" t="str">
        <f>IF(IFERROR(VLOOKUP($H108,'Field Definitions'!$A$1:$S$31597,8),"")=0,"",IFERROR(VLOOKUP($H108,'Field Definitions'!$A$1:$S$31597,8),""))</f>
        <v/>
      </c>
      <c r="S108" t="str">
        <f>IF(IFERROR(VLOOKUP($H108,'Field Definitions'!$A$1:$S$31597,9),"")=0,"",IFERROR(VLOOKUP($H108,'Field Definitions'!$A$1:$S$31597,9),""))</f>
        <v/>
      </c>
      <c r="T108" t="str">
        <f>IF(IFERROR(VLOOKUP($H108,'Field Definitions'!$A$1:$S$31597,10),"")=0,"",IFERROR(VLOOKUP($H108,'Field Definitions'!$A$1:$S$31597,10),""))</f>
        <v/>
      </c>
    </row>
    <row r="109" spans="6:21" ht="14.5" hidden="1" x14ac:dyDescent="0.35">
      <c r="H109" s="5"/>
      <c r="M109" t="str">
        <f>IFERROR(VLOOKUP($H109,'Field Definitions'!$A$1:$S$31597,4),"")</f>
        <v/>
      </c>
      <c r="O109" s="13"/>
      <c r="P109" s="13"/>
      <c r="Q109" s="13"/>
      <c r="R109" t="str">
        <f>IF(IFERROR(VLOOKUP($H109,'Field Definitions'!$A$1:$S$31597,8),"")=0,"",IFERROR(VLOOKUP($H109,'Field Definitions'!$A$1:$S$31597,8),""))</f>
        <v/>
      </c>
      <c r="S109" t="str">
        <f>IF(IFERROR(VLOOKUP($H109,'Field Definitions'!$A$1:$S$31597,9),"")=0,"",IFERROR(VLOOKUP($H109,'Field Definitions'!$A$1:$S$31597,9),""))</f>
        <v/>
      </c>
      <c r="T109" t="str">
        <f>IF(IFERROR(VLOOKUP($H109,'Field Definitions'!$A$1:$S$31597,10),"")=0,"",IFERROR(VLOOKUP($H109,'Field Definitions'!$A$1:$S$31597,10),""))</f>
        <v/>
      </c>
    </row>
    <row r="110" spans="6:21" ht="14.5" hidden="1" x14ac:dyDescent="0.35">
      <c r="H110" s="5"/>
      <c r="M110" t="str">
        <f>IFERROR(VLOOKUP($H110,'Field Definitions'!$A$1:$S$31597,4),"")</f>
        <v/>
      </c>
      <c r="R110" t="str">
        <f>IF(IFERROR(VLOOKUP($H110,'Field Definitions'!$A$1:$S$31597,8),"")=0,"",IFERROR(VLOOKUP($H110,'Field Definitions'!$A$1:$S$31597,8),""))</f>
        <v/>
      </c>
      <c r="S110" t="str">
        <f>IF(IFERROR(VLOOKUP($H110,'Field Definitions'!$A$1:$S$31597,9),"")=0,"",IFERROR(VLOOKUP($H110,'Field Definitions'!$A$1:$S$31597,9),""))</f>
        <v/>
      </c>
      <c r="T110" t="str">
        <f>IF(IFERROR(VLOOKUP($H110,'Field Definitions'!$A$1:$S$31597,10),"")=0,"",IFERROR(VLOOKUP($H110,'Field Definitions'!$A$1:$S$31597,10),""))</f>
        <v/>
      </c>
    </row>
    <row r="111" spans="6:21" ht="14.5" hidden="1" x14ac:dyDescent="0.35">
      <c r="F111" s="1"/>
      <c r="H111" s="5"/>
      <c r="M111" t="str">
        <f>IFERROR(VLOOKUP($H111,'Field Definitions'!$A$1:$S$31597,4),"")</f>
        <v/>
      </c>
      <c r="R111" t="str">
        <f>IF(IFERROR(VLOOKUP($H111,'Field Definitions'!$A$1:$S$31597,8),"")=0,"",IFERROR(VLOOKUP($H111,'Field Definitions'!$A$1:$S$31597,8),""))</f>
        <v/>
      </c>
      <c r="S111" t="str">
        <f>IF(IFERROR(VLOOKUP($H111,'Field Definitions'!$A$1:$S$31597,9),"")=0,"",IFERROR(VLOOKUP($H111,'Field Definitions'!$A$1:$S$31597,9),""))</f>
        <v/>
      </c>
      <c r="T111" t="str">
        <f>IF(IFERROR(VLOOKUP($H111,'Field Definitions'!$A$1:$S$31597,10),"")=0,"",IFERROR(VLOOKUP($H111,'Field Definitions'!$A$1:$S$31597,10),""))</f>
        <v/>
      </c>
    </row>
    <row r="112" spans="6:21" ht="14.5" hidden="1" x14ac:dyDescent="0.35">
      <c r="H112" s="5"/>
      <c r="M112" t="str">
        <f>IFERROR(VLOOKUP($H112,'Field Definitions'!$A$1:$S$31597,4),"")</f>
        <v/>
      </c>
      <c r="R112" t="str">
        <f>IF(IFERROR(VLOOKUP($H112,'Field Definitions'!$A$1:$S$31597,8),"")=0,"",IFERROR(VLOOKUP($H112,'Field Definitions'!$A$1:$S$31597,8),""))</f>
        <v/>
      </c>
      <c r="S112" t="str">
        <f>IF(IFERROR(VLOOKUP($H112,'Field Definitions'!$A$1:$S$31597,9),"")=0,"",IFERROR(VLOOKUP($H112,'Field Definitions'!$A$1:$S$31597,9),""))</f>
        <v/>
      </c>
      <c r="T112" t="str">
        <f>IF(IFERROR(VLOOKUP($H112,'Field Definitions'!$A$1:$S$31597,10),"")=0,"",IFERROR(VLOOKUP($H112,'Field Definitions'!$A$1:$S$31597,10),""))</f>
        <v/>
      </c>
      <c r="U112" t="str">
        <f>IF(IFERROR(VLOOKUP($H112,'Field Definitions'!$A$1:$S$31597,12),"")=0,"",IFERROR(VLOOKUP($H112,'Field Definitions'!$A$1:$S$31597,12),""))</f>
        <v/>
      </c>
    </row>
    <row r="113" spans="8:21" ht="14.5" hidden="1" x14ac:dyDescent="0.35">
      <c r="H113" s="5"/>
      <c r="M113" t="str">
        <f>IFERROR(VLOOKUP($H113,'Field Definitions'!$A$1:$S$31597,4),"")</f>
        <v/>
      </c>
      <c r="R113" t="str">
        <f>IF(IFERROR(VLOOKUP($H113,'Field Definitions'!$A$1:$S$31597,8),"")=0,"",IFERROR(VLOOKUP($H113,'Field Definitions'!$A$1:$S$31597,8),""))</f>
        <v/>
      </c>
      <c r="S113" t="str">
        <f>IF(IFERROR(VLOOKUP($H113,'Field Definitions'!$A$1:$S$31597,9),"")=0,"",IFERROR(VLOOKUP($H113,'Field Definitions'!$A$1:$S$31597,9),""))</f>
        <v/>
      </c>
      <c r="T113" t="str">
        <f>IF(IFERROR(VLOOKUP($H113,'Field Definitions'!$A$1:$S$31597,10),"")=0,"",IFERROR(VLOOKUP($H113,'Field Definitions'!$A$1:$S$31597,10),""))</f>
        <v/>
      </c>
      <c r="U113" t="str">
        <f>IF(IFERROR(VLOOKUP($H113,'Field Definitions'!$A$1:$S$31597,12),"")=0,"",IFERROR(VLOOKUP($H113,'Field Definitions'!$A$1:$S$31597,12),""))</f>
        <v/>
      </c>
    </row>
    <row r="114" spans="8:21" ht="14.5" hidden="1" x14ac:dyDescent="0.35">
      <c r="H114" s="5"/>
      <c r="M114" t="str">
        <f>IFERROR(VLOOKUP($H114,'Field Definitions'!$A$1:$S$31597,4),"")</f>
        <v/>
      </c>
      <c r="R114" t="str">
        <f>IF(IFERROR(VLOOKUP($H114,'Field Definitions'!$A$1:$S$31597,8),"")=0,"",IFERROR(VLOOKUP($H114,'Field Definitions'!$A$1:$S$31597,8),""))</f>
        <v/>
      </c>
      <c r="S114" t="str">
        <f>IF(IFERROR(VLOOKUP($H114,'Field Definitions'!$A$1:$S$31597,9),"")=0,"",IFERROR(VLOOKUP($H114,'Field Definitions'!$A$1:$S$31597,9),""))</f>
        <v/>
      </c>
      <c r="T114" t="str">
        <f>IF(IFERROR(VLOOKUP($H114,'Field Definitions'!$A$1:$S$31597,10),"")=0,"",IFERROR(VLOOKUP($H114,'Field Definitions'!$A$1:$S$31597,10),""))</f>
        <v/>
      </c>
      <c r="U114" t="str">
        <f>IF(IFERROR(VLOOKUP($H114,'Field Definitions'!$A$1:$S$31597,12),"")=0,"",IFERROR(VLOOKUP($H114,'Field Definitions'!$A$1:$S$31597,12),""))</f>
        <v/>
      </c>
    </row>
    <row r="115" spans="8:21" ht="14.5" hidden="1" x14ac:dyDescent="0.35">
      <c r="H115" s="5"/>
      <c r="M115" t="str">
        <f>IFERROR(VLOOKUP($H115,'Field Definitions'!$A$1:$S$31597,4),"")</f>
        <v/>
      </c>
      <c r="R115" t="str">
        <f>IF(IFERROR(VLOOKUP($H115,'Field Definitions'!$A$1:$S$31597,8),"")=0,"",IFERROR(VLOOKUP($H115,'Field Definitions'!$A$1:$S$31597,8),""))</f>
        <v/>
      </c>
      <c r="S115" t="str">
        <f>IF(IFERROR(VLOOKUP($H115,'Field Definitions'!$A$1:$S$31597,9),"")=0,"",IFERROR(VLOOKUP($H115,'Field Definitions'!$A$1:$S$31597,9),""))</f>
        <v/>
      </c>
      <c r="T115" t="str">
        <f>IF(IFERROR(VLOOKUP($H115,'Field Definitions'!$A$1:$S$31597,10),"")=0,"",IFERROR(VLOOKUP($H115,'Field Definitions'!$A$1:$S$31597,10),""))</f>
        <v/>
      </c>
      <c r="U115" t="str">
        <f>IF(IFERROR(VLOOKUP($H115,'Field Definitions'!$A$1:$S$31597,12),"")=0,"",IFERROR(VLOOKUP($H115,'Field Definitions'!$A$1:$S$31597,12),""))</f>
        <v/>
      </c>
    </row>
    <row r="116" spans="8:21" ht="14.5" hidden="1" x14ac:dyDescent="0.35">
      <c r="H116" s="5"/>
      <c r="M116" t="str">
        <f>IFERROR(VLOOKUP($H116,'Field Definitions'!$A$1:$S$31597,4),"")</f>
        <v/>
      </c>
      <c r="R116" t="str">
        <f>IF(IFERROR(VLOOKUP($H116,'Field Definitions'!$A$1:$S$31597,8),"")=0,"",IFERROR(VLOOKUP($H116,'Field Definitions'!$A$1:$S$31597,8),""))</f>
        <v/>
      </c>
      <c r="S116" t="str">
        <f>IF(IFERROR(VLOOKUP($H116,'Field Definitions'!$A$1:$S$31597,9),"")=0,"",IFERROR(VLOOKUP($H116,'Field Definitions'!$A$1:$S$31597,9),""))</f>
        <v/>
      </c>
      <c r="T116" t="str">
        <f>IF(IFERROR(VLOOKUP($H116,'Field Definitions'!$A$1:$S$31597,10),"")=0,"",IFERROR(VLOOKUP($H116,'Field Definitions'!$A$1:$S$31597,10),""))</f>
        <v/>
      </c>
      <c r="U116" t="str">
        <f>IF(IFERROR(VLOOKUP($H116,'Field Definitions'!$A$1:$S$31597,12),"")=0,"",IFERROR(VLOOKUP($H116,'Field Definitions'!$A$1:$S$31597,12),""))</f>
        <v/>
      </c>
    </row>
    <row r="117" spans="8:21" ht="14.5" hidden="1" x14ac:dyDescent="0.35">
      <c r="H117" s="5"/>
      <c r="M117" t="str">
        <f>IFERROR(VLOOKUP($H117,'Field Definitions'!$A$1:$S$31597,4),"")</f>
        <v/>
      </c>
      <c r="R117" t="str">
        <f>IF(IFERROR(VLOOKUP($H117,'Field Definitions'!$A$1:$S$31597,8),"")=0,"",IFERROR(VLOOKUP($H117,'Field Definitions'!$A$1:$S$31597,8),""))</f>
        <v/>
      </c>
      <c r="S117" t="str">
        <f>IF(IFERROR(VLOOKUP($H117,'Field Definitions'!$A$1:$S$31597,9),"")=0,"",IFERROR(VLOOKUP($H117,'Field Definitions'!$A$1:$S$31597,9),""))</f>
        <v/>
      </c>
      <c r="T117" t="str">
        <f>IF(IFERROR(VLOOKUP($H117,'Field Definitions'!$A$1:$S$31597,10),"")=0,"",IFERROR(VLOOKUP($H117,'Field Definitions'!$A$1:$S$31597,10),""))</f>
        <v/>
      </c>
    </row>
    <row r="118" spans="8:21" ht="14.5" hidden="1" x14ac:dyDescent="0.35">
      <c r="H118" s="5"/>
      <c r="M118" t="str">
        <f>IFERROR(VLOOKUP($H118,'Field Definitions'!$A$1:$S$31597,4),"")</f>
        <v/>
      </c>
      <c r="R118" t="str">
        <f>IF(IFERROR(VLOOKUP($H118,'Field Definitions'!$A$1:$S$31597,8),"")=0,"",IFERROR(VLOOKUP($H118,'Field Definitions'!$A$1:$S$31597,8),""))</f>
        <v/>
      </c>
      <c r="S118" t="str">
        <f>IF(IFERROR(VLOOKUP($H118,'Field Definitions'!$A$1:$S$31597,9),"")=0,"",IFERROR(VLOOKUP($H118,'Field Definitions'!$A$1:$S$31597,9),""))</f>
        <v/>
      </c>
      <c r="T118" t="str">
        <f>IF(IFERROR(VLOOKUP($H118,'Field Definitions'!$A$1:$S$31597,10),"")=0,"",IFERROR(VLOOKUP($H118,'Field Definitions'!$A$1:$S$31597,10),""))</f>
        <v/>
      </c>
    </row>
    <row r="119" spans="8:21" ht="14.5" hidden="1" x14ac:dyDescent="0.35">
      <c r="H119" s="5"/>
      <c r="M119" t="str">
        <f>IFERROR(VLOOKUP($H119,'Field Definitions'!$A$1:$S$31597,4),"")</f>
        <v/>
      </c>
      <c r="R119" t="str">
        <f>IF(IFERROR(VLOOKUP($H119,'Field Definitions'!$A$1:$S$31597,8),"")=0,"",IFERROR(VLOOKUP($H119,'Field Definitions'!$A$1:$S$31597,8),""))</f>
        <v/>
      </c>
      <c r="S119" t="str">
        <f>IF(IFERROR(VLOOKUP($H119,'Field Definitions'!$A$1:$S$31597,9),"")=0,"",IFERROR(VLOOKUP($H119,'Field Definitions'!$A$1:$S$31597,9),""))</f>
        <v/>
      </c>
      <c r="T119" t="str">
        <f>IF(IFERROR(VLOOKUP($H119,'Field Definitions'!$A$1:$S$31597,10),"")=0,"",IFERROR(VLOOKUP($H119,'Field Definitions'!$A$1:$S$31597,10),""))</f>
        <v/>
      </c>
    </row>
    <row r="120" spans="8:21" ht="14.5" hidden="1" x14ac:dyDescent="0.35">
      <c r="H120" s="5"/>
      <c r="M120" t="str">
        <f>IFERROR(VLOOKUP($H120,'Field Definitions'!$A$1:$S$31597,4),"")</f>
        <v/>
      </c>
      <c r="R120" t="str">
        <f>IF(IFERROR(VLOOKUP($H120,'Field Definitions'!$A$1:$S$31597,8),"")=0,"",IFERROR(VLOOKUP($H120,'Field Definitions'!$A$1:$S$31597,8),""))</f>
        <v/>
      </c>
      <c r="S120" t="str">
        <f>IF(IFERROR(VLOOKUP($H120,'Field Definitions'!$A$1:$S$31597,9),"")=0,"",IFERROR(VLOOKUP($H120,'Field Definitions'!$A$1:$S$31597,9),""))</f>
        <v/>
      </c>
      <c r="T120" t="str">
        <f>IF(IFERROR(VLOOKUP($H120,'Field Definitions'!$A$1:$S$31597,10),"")=0,"",IFERROR(VLOOKUP($H120,'Field Definitions'!$A$1:$S$31597,10),""))</f>
        <v/>
      </c>
    </row>
    <row r="121" spans="8:21" ht="14.5" hidden="1" x14ac:dyDescent="0.35">
      <c r="H121" s="5"/>
      <c r="M121" t="str">
        <f>IFERROR(VLOOKUP($H121,'Field Definitions'!$A$1:$S$31597,4),"")</f>
        <v/>
      </c>
      <c r="R121" t="str">
        <f>IF(IFERROR(VLOOKUP($H121,'Field Definitions'!$A$1:$S$31597,8),"")=0,"",IFERROR(VLOOKUP($H121,'Field Definitions'!$A$1:$S$31597,8),""))</f>
        <v/>
      </c>
      <c r="S121" t="str">
        <f>IF(IFERROR(VLOOKUP($H121,'Field Definitions'!$A$1:$S$31597,9),"")=0,"",IFERROR(VLOOKUP($H121,'Field Definitions'!$A$1:$S$31597,9),""))</f>
        <v/>
      </c>
      <c r="T121" t="str">
        <f>IF(IFERROR(VLOOKUP($H121,'Field Definitions'!$A$1:$S$31597,10),"")=0,"",IFERROR(VLOOKUP($H121,'Field Definitions'!$A$1:$S$31597,10),""))</f>
        <v/>
      </c>
    </row>
    <row r="122" spans="8:21" ht="14.5" hidden="1" x14ac:dyDescent="0.35">
      <c r="H122" s="5"/>
      <c r="M122" t="str">
        <f>IFERROR(VLOOKUP($H122,'Field Definitions'!$A$1:$S$31597,4),"")</f>
        <v/>
      </c>
      <c r="N122" s="2"/>
      <c r="R122" t="str">
        <f>IF(IFERROR(VLOOKUP($H122,'Field Definitions'!$A$1:$S$31597,8),"")=0,"",IFERROR(VLOOKUP($H122,'Field Definitions'!$A$1:$S$31597,8),""))</f>
        <v/>
      </c>
      <c r="S122" t="str">
        <f>IF(IFERROR(VLOOKUP($H122,'Field Definitions'!$A$1:$S$31597,9),"")=0,"",IFERROR(VLOOKUP($H122,'Field Definitions'!$A$1:$S$31597,9),""))</f>
        <v/>
      </c>
      <c r="T122" t="str">
        <f>IF(IFERROR(VLOOKUP($H122,'Field Definitions'!$A$1:$S$31597,10),"")=0,"",IFERROR(VLOOKUP($H122,'Field Definitions'!$A$1:$S$31597,10),""))</f>
        <v/>
      </c>
    </row>
    <row r="123" spans="8:21" ht="14.5" hidden="1" x14ac:dyDescent="0.35">
      <c r="H123" s="5"/>
      <c r="M123" t="str">
        <f>IFERROR(VLOOKUP($H123,'Field Definitions'!$A$1:$S$31597,4),"")</f>
        <v/>
      </c>
      <c r="N123" s="2"/>
      <c r="R123" t="str">
        <f>IF(IFERROR(VLOOKUP($H123,'Field Definitions'!$A$1:$S$31597,8),"")=0,"",IFERROR(VLOOKUP($H123,'Field Definitions'!$A$1:$S$31597,8),""))</f>
        <v/>
      </c>
      <c r="S123" t="str">
        <f>IF(IFERROR(VLOOKUP($H123,'Field Definitions'!$A$1:$S$31597,9),"")=0,"",IFERROR(VLOOKUP($H123,'Field Definitions'!$A$1:$S$31597,9),""))</f>
        <v/>
      </c>
      <c r="T123" t="str">
        <f>IF(IFERROR(VLOOKUP($H123,'Field Definitions'!$A$1:$S$31597,10),"")=0,"",IFERROR(VLOOKUP($H123,'Field Definitions'!$A$1:$S$31597,10),""))</f>
        <v/>
      </c>
    </row>
    <row r="124" spans="8:21" ht="14.5" hidden="1" x14ac:dyDescent="0.35">
      <c r="H124" s="5"/>
      <c r="R124" t="str">
        <f>IF(IFERROR(VLOOKUP($H124,'Field Definitions'!$A$1:$S$31597,8),"")=0,"",IFERROR(VLOOKUP($H124,'Field Definitions'!$A$1:$S$31597,8),""))</f>
        <v/>
      </c>
      <c r="S124" t="str">
        <f>IF(IFERROR(VLOOKUP($H124,'Field Definitions'!$A$1:$S$31597,9),"")=0,"",IFERROR(VLOOKUP($H124,'Field Definitions'!$A$1:$S$31597,9),""))</f>
        <v/>
      </c>
      <c r="T124" t="str">
        <f>IF(IFERROR(VLOOKUP($H124,'Field Definitions'!$A$1:$S$31597,10),"")=0,"",IFERROR(VLOOKUP($H124,'Field Definitions'!$A$1:$S$31597,10),""))</f>
        <v/>
      </c>
    </row>
    <row r="125" spans="8:21" ht="14.5" hidden="1" x14ac:dyDescent="0.35">
      <c r="H125" s="5"/>
      <c r="O125" s="13"/>
      <c r="P125" s="13"/>
      <c r="Q125" s="13"/>
      <c r="R125" t="str">
        <f>IF(IFERROR(VLOOKUP($H125,'Field Definitions'!$A$1:$S$31597,8),"")=0,"",IFERROR(VLOOKUP($H125,'Field Definitions'!$A$1:$S$31597,8),""))</f>
        <v/>
      </c>
      <c r="S125" t="str">
        <f>IF(IFERROR(VLOOKUP($H125,'Field Definitions'!$A$1:$S$31597,9),"")=0,"",IFERROR(VLOOKUP($H125,'Field Definitions'!$A$1:$S$31597,9),""))</f>
        <v/>
      </c>
      <c r="T125" t="str">
        <f>IF(IFERROR(VLOOKUP($H125,'Field Definitions'!$A$1:$S$31597,10),"")=0,"",IFERROR(VLOOKUP($H125,'Field Definitions'!$A$1:$S$31597,10),""))</f>
        <v/>
      </c>
    </row>
    <row r="126" spans="8:21" ht="14.5" hidden="1" x14ac:dyDescent="0.35">
      <c r="H126" s="5"/>
      <c r="R126" t="str">
        <f>IF(IFERROR(VLOOKUP($H126,'Field Definitions'!$A$1:$S$31597,8),"")=0,"",IFERROR(VLOOKUP($H126,'Field Definitions'!$A$1:$S$31597,8),""))</f>
        <v/>
      </c>
      <c r="S126" t="str">
        <f>IF(IFERROR(VLOOKUP($H126,'Field Definitions'!$A$1:$S$31597,9),"")=0,"",IFERROR(VLOOKUP($H126,'Field Definitions'!$A$1:$S$31597,9),""))</f>
        <v/>
      </c>
      <c r="T126" t="str">
        <f>IF(IFERROR(VLOOKUP($H126,'Field Definitions'!$A$1:$S$31597,10),"")=0,"",IFERROR(VLOOKUP($H126,'Field Definitions'!$A$1:$S$31597,10),""))</f>
        <v/>
      </c>
    </row>
    <row r="127" spans="8:21" ht="14.5" x14ac:dyDescent="0.35">
      <c r="H127" s="5"/>
      <c r="K127"/>
      <c r="L127" s="18"/>
      <c r="N127" s="2"/>
    </row>
    <row r="128" spans="8:21" ht="14.5" x14ac:dyDescent="0.35">
      <c r="H128" s="5"/>
      <c r="R128" t="str">
        <f>IF(IFERROR(VLOOKUP($H128,'Field Definitions'!$A$1:$S$31597,8),"")=0,"",IFERROR(VLOOKUP($H128,'Field Definitions'!$A$1:$S$31597,8),""))</f>
        <v/>
      </c>
      <c r="S128" t="str">
        <f>IF(IFERROR(VLOOKUP($H128,'Field Definitions'!$A$1:$S$31597,9),"")=0,"",IFERROR(VLOOKUP($H128,'Field Definitions'!$A$1:$S$31597,9),""))</f>
        <v/>
      </c>
      <c r="T128" t="str">
        <f>IF(IFERROR(VLOOKUP($H128,'Field Definitions'!$A$1:$S$31597,10),"")=0,"",IFERROR(VLOOKUP($H128,'Field Definitions'!$A$1:$S$31597,10),""))</f>
        <v/>
      </c>
    </row>
    <row r="129" spans="6:20" ht="14.5" x14ac:dyDescent="0.35">
      <c r="K129"/>
      <c r="L129" s="90"/>
      <c r="R129" t="str">
        <f>IF(IFERROR(VLOOKUP($H129,'Field Definitions'!$A$1:$S$31597,8),"")=0,"",IFERROR(VLOOKUP($H129,'Field Definitions'!$A$1:$S$31597,8),""))</f>
        <v/>
      </c>
      <c r="S129" t="str">
        <f>IF(IFERROR(VLOOKUP($H129,'Field Definitions'!$A$1:$S$31597,9),"")=0,"",IFERROR(VLOOKUP($H129,'Field Definitions'!$A$1:$S$31597,9),""))</f>
        <v/>
      </c>
      <c r="T129" t="str">
        <f>IF(IFERROR(VLOOKUP($H129,'Field Definitions'!$A$1:$S$31597,10),"")=0,"",IFERROR(VLOOKUP($H129,'Field Definitions'!$A$1:$S$31597,10),""))</f>
        <v/>
      </c>
    </row>
    <row r="130" spans="6:20" ht="14.5" x14ac:dyDescent="0.35">
      <c r="I130" s="3"/>
      <c r="K130"/>
      <c r="L130" s="90"/>
      <c r="R130" t="str">
        <f>IF(IFERROR(VLOOKUP($H130,'Field Definitions'!$A$1:$S$31597,8),"")=0,"",IFERROR(VLOOKUP($H130,'Field Definitions'!$A$1:$S$31597,8),""))</f>
        <v/>
      </c>
      <c r="S130" t="str">
        <f>IF(IFERROR(VLOOKUP($H130,'Field Definitions'!$A$1:$S$31597,9),"")=0,"",IFERROR(VLOOKUP($H130,'Field Definitions'!$A$1:$S$31597,9),""))</f>
        <v/>
      </c>
      <c r="T130" t="str">
        <f>IF(IFERROR(VLOOKUP($H130,'Field Definitions'!$A$1:$S$31597,10),"")=0,"",IFERROR(VLOOKUP($H130,'Field Definitions'!$A$1:$S$31597,10),""))</f>
        <v/>
      </c>
    </row>
    <row r="131" spans="6:20" ht="14.5" x14ac:dyDescent="0.35">
      <c r="L131" s="91"/>
      <c r="R131" t="str">
        <f>IF(IFERROR(VLOOKUP($H131,'Field Definitions'!$A$1:$S$31597,8),"")=0,"",IFERROR(VLOOKUP($H131,'Field Definitions'!$A$1:$S$31597,8),""))</f>
        <v/>
      </c>
      <c r="S131" t="str">
        <f>IF(IFERROR(VLOOKUP($H131,'Field Definitions'!$A$1:$S$31597,9),"")=0,"",IFERROR(VLOOKUP($H131,'Field Definitions'!$A$1:$S$31597,9),""))</f>
        <v/>
      </c>
      <c r="T131" t="str">
        <f>IF(IFERROR(VLOOKUP($H131,'Field Definitions'!$A$1:$S$31597,10),"")=0,"",IFERROR(VLOOKUP($H131,'Field Definitions'!$A$1:$S$31597,10),""))</f>
        <v/>
      </c>
    </row>
    <row r="132" spans="6:20" ht="14.5" x14ac:dyDescent="0.35">
      <c r="L132" s="91"/>
      <c r="R132" t="str">
        <f>IF(IFERROR(VLOOKUP($H132,'Field Definitions'!$A$1:$S$31597,8),"")=0,"",IFERROR(VLOOKUP($H132,'Field Definitions'!$A$1:$S$31597,8),""))</f>
        <v/>
      </c>
      <c r="S132" t="str">
        <f>IF(IFERROR(VLOOKUP($H132,'Field Definitions'!$A$1:$S$31597,9),"")=0,"",IFERROR(VLOOKUP($H132,'Field Definitions'!$A$1:$S$31597,9),""))</f>
        <v/>
      </c>
      <c r="T132" t="str">
        <f>IF(IFERROR(VLOOKUP($H132,'Field Definitions'!$A$1:$S$31597,10),"")=0,"",IFERROR(VLOOKUP($H132,'Field Definitions'!$A$1:$S$31597,10),""))</f>
        <v/>
      </c>
    </row>
    <row r="135" spans="6:20" ht="43.9" customHeight="1" x14ac:dyDescent="0.35">
      <c r="F135" s="21"/>
      <c r="G135" s="76"/>
      <c r="H135" s="76"/>
      <c r="I135" s="76"/>
      <c r="J135" s="76"/>
      <c r="K135" s="76"/>
      <c r="L135" s="76"/>
      <c r="M135" s="76"/>
      <c r="N135" s="76"/>
    </row>
    <row r="136" spans="6:20" ht="14.5" x14ac:dyDescent="0.35">
      <c r="F136" s="4"/>
      <c r="G136" s="77"/>
      <c r="H136" s="77"/>
      <c r="I136" s="77"/>
      <c r="J136" s="77"/>
      <c r="K136" s="77"/>
      <c r="L136" s="77"/>
      <c r="M136" s="77"/>
      <c r="N136" s="77"/>
    </row>
    <row r="137" spans="6:20" ht="14.5" x14ac:dyDescent="0.35">
      <c r="F137" s="4"/>
      <c r="G137" s="77"/>
      <c r="H137" s="77"/>
      <c r="I137" s="77"/>
      <c r="J137" s="77"/>
      <c r="K137" s="77"/>
      <c r="L137" s="77"/>
      <c r="M137" s="77"/>
      <c r="N137" s="77"/>
    </row>
  </sheetData>
  <autoFilter ref="A1:U126" xr:uid="{00000000-0001-0000-1400-000000000000}">
    <filterColumn colId="0" showButton="0"/>
    <filterColumn colId="1" showButton="0"/>
    <filterColumn colId="3">
      <filters>
        <filter val="MVP"/>
      </filters>
    </filterColumn>
    <filterColumn colId="6" showButton="0"/>
    <filterColumn colId="7" showButton="0"/>
    <filterColumn colId="8" showButton="0"/>
    <filterColumn colId="9" showButton="0"/>
    <filterColumn colId="10" showButton="0"/>
    <filterColumn colId="11" showButton="0"/>
    <filterColumn colId="12" showButton="0"/>
  </autoFilter>
  <mergeCells count="7">
    <mergeCell ref="G137:N137"/>
    <mergeCell ref="A1:C1"/>
    <mergeCell ref="G1:N1"/>
    <mergeCell ref="L129:L130"/>
    <mergeCell ref="L131:L132"/>
    <mergeCell ref="G135:N135"/>
    <mergeCell ref="G136:N136"/>
  </mergeCells>
  <conditionalFormatting sqref="E6:E79">
    <cfRule type="expression" dxfId="66" priority="1">
      <formula>AND(D6="MVP",E6&lt;&gt;"MVP")</formula>
    </cfRule>
  </conditionalFormatting>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0" filterMode="1"/>
  <dimension ref="A1:U44"/>
  <sheetViews>
    <sheetView topLeftCell="B1" zoomScale="90" zoomScaleNormal="90" workbookViewId="0">
      <pane ySplit="2" topLeftCell="A3" activePane="bottomLeft" state="frozen"/>
      <selection sqref="A1:C1"/>
      <selection pane="bottomLeft" activeCell="H3" sqref="H3"/>
    </sheetView>
  </sheetViews>
  <sheetFormatPr defaultRowHeight="15" customHeight="1" x14ac:dyDescent="0.35"/>
  <cols>
    <col min="1" max="1" width="18.54296875" customWidth="1"/>
    <col min="2" max="2" width="19.1796875" customWidth="1"/>
    <col min="3" max="3" width="27.81640625" customWidth="1"/>
    <col min="4" max="4" width="22.54296875" customWidth="1"/>
    <col min="5" max="5" width="23.81640625" customWidth="1"/>
    <col min="6" max="6" width="15.54296875" style="15" bestFit="1" customWidth="1"/>
    <col min="7" max="7" width="20.1796875" bestFit="1" customWidth="1"/>
    <col min="8" max="8" width="13.1796875" bestFit="1" customWidth="1"/>
    <col min="9" max="9" width="25.7265625" bestFit="1" customWidth="1"/>
    <col min="11" max="11" width="10.1796875" style="15" bestFit="1" customWidth="1"/>
    <col min="12" max="12" width="34" customWidth="1"/>
    <col min="13" max="13" width="9.81640625" bestFit="1" customWidth="1"/>
    <col min="14" max="14" width="7" bestFit="1" customWidth="1"/>
    <col min="15" max="15" width="21.7265625" style="5" bestFit="1" customWidth="1"/>
    <col min="16" max="16" width="4.26953125" bestFit="1" customWidth="1"/>
    <col min="17" max="17" width="4.7265625" bestFit="1" customWidth="1"/>
    <col min="18" max="18" width="12.7265625" bestFit="1" customWidth="1"/>
    <col min="19" max="19" width="248.54296875" bestFit="1" customWidth="1"/>
  </cols>
  <sheetData>
    <row r="1" spans="1:20" ht="14.5" x14ac:dyDescent="0.35">
      <c r="A1" s="80" t="s">
        <v>227</v>
      </c>
      <c r="B1" s="81"/>
      <c r="C1" s="82"/>
      <c r="D1" s="46" t="s">
        <v>233</v>
      </c>
      <c r="E1" s="50">
        <f>COUNTIF(D7:D79,"MVP")-COUNTIF(E7:E79,"MVP")</f>
        <v>5</v>
      </c>
      <c r="F1" t="s">
        <v>228</v>
      </c>
      <c r="G1" s="83" t="s">
        <v>228</v>
      </c>
      <c r="H1" s="83"/>
      <c r="I1" s="83"/>
      <c r="J1" s="83"/>
      <c r="K1" s="83"/>
      <c r="L1" s="83"/>
      <c r="M1" s="83"/>
      <c r="N1" s="83"/>
    </row>
    <row r="2" spans="1:20" ht="14.5" x14ac:dyDescent="0.35">
      <c r="A2" s="4" t="s">
        <v>495</v>
      </c>
      <c r="B2" s="4" t="s">
        <v>1094</v>
      </c>
      <c r="C2" s="4" t="s">
        <v>235</v>
      </c>
      <c r="D2" s="4"/>
      <c r="E2" s="49" t="s">
        <v>494</v>
      </c>
      <c r="G2" s="4" t="s">
        <v>495</v>
      </c>
      <c r="H2" s="17" t="s">
        <v>496</v>
      </c>
      <c r="I2" s="4" t="s">
        <v>235</v>
      </c>
      <c r="J2" s="7" t="s">
        <v>236</v>
      </c>
      <c r="K2" s="17" t="s">
        <v>38</v>
      </c>
      <c r="L2" s="8" t="s">
        <v>237</v>
      </c>
      <c r="M2" s="8" t="s">
        <v>14</v>
      </c>
      <c r="N2" s="8" t="s">
        <v>238</v>
      </c>
      <c r="O2" s="12" t="s">
        <v>552</v>
      </c>
      <c r="P2" s="8" t="s">
        <v>242</v>
      </c>
      <c r="Q2" s="8" t="s">
        <v>243</v>
      </c>
      <c r="R2" s="8" t="s">
        <v>244</v>
      </c>
      <c r="S2" s="4" t="s">
        <v>245</v>
      </c>
    </row>
    <row r="3" spans="1:20" ht="14.5" x14ac:dyDescent="0.35">
      <c r="D3" t="s">
        <v>43</v>
      </c>
      <c r="F3"/>
      <c r="I3" t="s">
        <v>1095</v>
      </c>
      <c r="J3" s="55" t="s">
        <v>247</v>
      </c>
      <c r="K3" s="15" t="s">
        <v>46</v>
      </c>
      <c r="L3" s="3"/>
      <c r="M3" s="3"/>
      <c r="N3" s="3"/>
      <c r="O3" s="12"/>
      <c r="P3" s="12"/>
      <c r="Q3" s="12"/>
      <c r="R3" s="3"/>
      <c r="S3" s="3"/>
      <c r="T3" s="3"/>
    </row>
    <row r="4" spans="1:20" ht="14.5" x14ac:dyDescent="0.35">
      <c r="D4" t="s">
        <v>43</v>
      </c>
      <c r="F4"/>
      <c r="I4" t="s">
        <v>165</v>
      </c>
      <c r="J4" s="9">
        <v>2</v>
      </c>
      <c r="K4" s="15" t="s">
        <v>46</v>
      </c>
      <c r="L4" s="3"/>
      <c r="M4" s="3"/>
      <c r="N4" s="3"/>
      <c r="O4" s="12"/>
      <c r="P4" s="12"/>
      <c r="Q4" s="12"/>
      <c r="R4" s="3"/>
      <c r="S4" s="3"/>
      <c r="T4" s="3"/>
    </row>
    <row r="5" spans="1:20" ht="14.5" x14ac:dyDescent="0.35">
      <c r="D5" t="s">
        <v>43</v>
      </c>
      <c r="F5"/>
      <c r="I5" t="s">
        <v>167</v>
      </c>
      <c r="J5" s="9">
        <v>3</v>
      </c>
      <c r="K5" s="15" t="s">
        <v>46</v>
      </c>
      <c r="L5" s="3" t="s">
        <v>630</v>
      </c>
      <c r="M5" s="3"/>
      <c r="N5" s="3"/>
      <c r="O5" s="12"/>
      <c r="P5" s="12"/>
      <c r="Q5" s="12"/>
      <c r="R5" s="3"/>
      <c r="S5" s="3"/>
      <c r="T5" s="3"/>
    </row>
    <row r="6" spans="1:20" ht="14.5" hidden="1" x14ac:dyDescent="0.35">
      <c r="D6" t="s">
        <v>1096</v>
      </c>
      <c r="F6" s="1" t="s">
        <v>252</v>
      </c>
      <c r="G6" t="str">
        <f>IFERROR(VLOOKUP(H6,'Field Definitions'!$A$1:$S$31597,3),"")</f>
        <v>ARRELATIONSHIP</v>
      </c>
      <c r="H6" t="s">
        <v>631</v>
      </c>
      <c r="I6" t="str">
        <f>IFERROR(VLOOKUP(H6,'Field Definitions'!$A$1:$S$31597,2),"")</f>
        <v>Relationship type key</v>
      </c>
      <c r="J6">
        <v>4</v>
      </c>
      <c r="M6" t="str">
        <f>IFERROR(VLOOKUP($H6,'Field Definitions'!$A$1:$S$31597,4),"")</f>
        <v>CHR</v>
      </c>
      <c r="N6">
        <f>IFERROR(VLOOKUP($H6,'Field Definitions'!$A$1:$S$31597,5),"")</f>
        <v>10</v>
      </c>
      <c r="O6" s="5" t="s">
        <v>633</v>
      </c>
      <c r="P6" t="str">
        <f>IF(IFERROR(VLOOKUP($H6,'Field Definitions'!$A$1:$S$31597,8),"")=0,"",IFERROR(VLOOKUP($H6,'Field Definitions'!$A$1:$S$31597,8),""))</f>
        <v/>
      </c>
      <c r="Q6" t="str">
        <f>IF(IFERROR(VLOOKUP($H6,'Field Definitions'!$A$1:$S$31597,9),"")=0,"",IFERROR(VLOOKUP($H6,'Field Definitions'!$A$1:$S$31597,9),""))</f>
        <v/>
      </c>
      <c r="R6" t="str">
        <f>IF(IFERROR(VLOOKUP($H6,'Field Definitions'!$A$1:$S$31597,10),"")=0,"",IFERROR(VLOOKUP($H6,'Field Definitions'!$A$1:$S$31597,10),""))</f>
        <v>ARRELTYPE</v>
      </c>
      <c r="S6" t="s">
        <v>636</v>
      </c>
    </row>
    <row r="7" spans="1:20" ht="14.5" x14ac:dyDescent="0.35">
      <c r="D7" t="s">
        <v>43</v>
      </c>
      <c r="G7" t="str">
        <f>IFERROR(VLOOKUP(H7,'Field Definitions'!$A$1:$S$31597,3),"")</f>
        <v>ARENTITYPRVA</v>
      </c>
      <c r="H7" t="s">
        <v>1097</v>
      </c>
      <c r="I7" t="str">
        <f>IFERROR(VLOOKUP(H7,'Field Definitions'!$A$1:$S$31597,2),"")</f>
        <v>Previous Address Date</v>
      </c>
      <c r="J7">
        <v>4</v>
      </c>
      <c r="M7" t="str">
        <f>IFERROR(VLOOKUP($H7,'Field Definitions'!$A$1:$S$31597,4),"")</f>
        <v>DATE</v>
      </c>
      <c r="N7" s="2">
        <v>10</v>
      </c>
      <c r="O7" s="5" t="s">
        <v>1098</v>
      </c>
      <c r="P7" t="str">
        <f>IF(IFERROR(VLOOKUP($H7,'Field Definitions'!$A$1:$S$31597,8),"")=0,"",IFERROR(VLOOKUP($H7,'Field Definitions'!$A$1:$S$31597,8),""))</f>
        <v/>
      </c>
      <c r="Q7" t="str">
        <f>IF(IFERROR(VLOOKUP($H7,'Field Definitions'!$A$1:$S$31597,9),"")=0,"",IFERROR(VLOOKUP($H7,'Field Definitions'!$A$1:$S$31597,9),""))</f>
        <v/>
      </c>
      <c r="R7" t="str">
        <f>IF(IFERROR(VLOOKUP($H7,'Field Definitions'!$A$1:$S$31597,10),"")=0,"",IFERROR(VLOOKUP($H7,'Field Definitions'!$A$1:$S$31597,10),""))</f>
        <v/>
      </c>
      <c r="S7" t="str">
        <f>IF(IFERROR(VLOOKUP($H7,'Field Definitions'!$A$1:$S$31597,12),"")=0,"",IFERROR(VLOOKUP($H7,'Field Definitions'!$A$1:$S$31597,12),""))</f>
        <v/>
      </c>
    </row>
    <row r="8" spans="1:20" ht="14.5" x14ac:dyDescent="0.35">
      <c r="D8" t="s">
        <v>43</v>
      </c>
      <c r="G8" t="str">
        <f>IFERROR(VLOOKUP(H8,'Field Definitions'!$A$1:$S$31597,3),"")</f>
        <v>ARENTITYPRVA</v>
      </c>
      <c r="H8" t="s">
        <v>1099</v>
      </c>
      <c r="I8" t="str">
        <f>IFERROR(VLOOKUP(H8,'Field Definitions'!$A$1:$S$31597,2),"")</f>
        <v>Previous Address Time</v>
      </c>
      <c r="J8">
        <v>5</v>
      </c>
      <c r="M8" t="str">
        <f>IFERROR(VLOOKUP($H8,'Field Definitions'!$A$1:$S$31597,4),"")</f>
        <v>TIME</v>
      </c>
      <c r="N8">
        <f>IFERROR(VLOOKUP($H8,'Field Definitions'!$A$1:$S$31597,5),"")</f>
        <v>6</v>
      </c>
      <c r="O8" s="5" t="s">
        <v>1100</v>
      </c>
      <c r="P8" t="str">
        <f>IF(IFERROR(VLOOKUP($H8,'Field Definitions'!$A$1:$S$31597,8),"")=0,"",IFERROR(VLOOKUP($H8,'Field Definitions'!$A$1:$S$31597,8),""))</f>
        <v/>
      </c>
      <c r="Q8" t="str">
        <f>IF(IFERROR(VLOOKUP($H8,'Field Definitions'!$A$1:$S$31597,9),"")=0,"",IFERROR(VLOOKUP($H8,'Field Definitions'!$A$1:$S$31597,9),""))</f>
        <v/>
      </c>
      <c r="R8" t="str">
        <f>IF(IFERROR(VLOOKUP($H8,'Field Definitions'!$A$1:$S$31597,10),"")=0,"",IFERROR(VLOOKUP($H8,'Field Definitions'!$A$1:$S$31597,10),""))</f>
        <v/>
      </c>
      <c r="S8" t="str">
        <f>IF(IFERROR(VLOOKUP($H8,'Field Definitions'!$A$1:$S$31597,12),"")=0,"",IFERROR(VLOOKUP($H8,'Field Definitions'!$A$1:$S$31597,12),""))</f>
        <v/>
      </c>
    </row>
    <row r="9" spans="1:20" ht="14.5" hidden="1" x14ac:dyDescent="0.35">
      <c r="D9" t="s">
        <v>1101</v>
      </c>
      <c r="G9" t="str">
        <f>IFERROR(VLOOKUP(H9,'Field Definitions'!$A$1:$S$31597,3),"")</f>
        <v>ARENTITYPRVA</v>
      </c>
      <c r="H9" t="s">
        <v>1102</v>
      </c>
      <c r="I9" t="str">
        <f>IFERROR(VLOOKUP(H9,'Field Definitions'!$A$1:$S$31597,2),"")</f>
        <v>Previous Address User ID</v>
      </c>
      <c r="J9">
        <f>IF(IFERROR(VLOOKUP($H9,'Field Definitions'!$A$1:$S$31597,2),"")="","",IF(IFERROR(VLOOKUP($H8,'Field Definitions'!$A$1:$S$31597,2),"")="",J7+1,J8+1))</f>
        <v>6</v>
      </c>
      <c r="M9" t="str">
        <f>IFERROR(VLOOKUP($H9,'Field Definitions'!$A$1:$S$31597,4),"")</f>
        <v>CHR</v>
      </c>
      <c r="N9">
        <f>IFERROR(VLOOKUP($H9,'Field Definitions'!$A$1:$S$31597,5),"")</f>
        <v>4</v>
      </c>
      <c r="O9" s="5" t="s">
        <v>275</v>
      </c>
      <c r="P9" t="str">
        <f>IF(IFERROR(VLOOKUP($H9,'Field Definitions'!$A$1:$S$31597,8),"")=0,"",IFERROR(VLOOKUP($H9,'Field Definitions'!$A$1:$S$31597,8),""))</f>
        <v/>
      </c>
      <c r="Q9" t="str">
        <f>IF(IFERROR(VLOOKUP($H9,'Field Definitions'!$A$1:$S$31597,9),"")=0,"",IFERROR(VLOOKUP($H9,'Field Definitions'!$A$1:$S$31597,9),""))</f>
        <v/>
      </c>
      <c r="R9" t="str">
        <f>IF(IFERROR(VLOOKUP($H9,'Field Definitions'!$A$1:$S$31597,10),"")=0,"",IFERROR(VLOOKUP($H9,'Field Definitions'!$A$1:$S$31597,10),""))</f>
        <v/>
      </c>
      <c r="S9" t="str">
        <f>IF(IFERROR(VLOOKUP($H9,'Field Definitions'!$A$1:$S$31597,12),"")=0,"",IFERROR(VLOOKUP($H9,'Field Definitions'!$A$1:$S$31597,12),""))</f>
        <v/>
      </c>
    </row>
    <row r="10" spans="1:20" ht="14.5" hidden="1" x14ac:dyDescent="0.35">
      <c r="D10" t="s">
        <v>1096</v>
      </c>
      <c r="G10" t="str">
        <f>IFERROR(VLOOKUP(H10,'Field Definitions'!$A$1:$S$31597,3),"")</f>
        <v>ARENTITYPRVA</v>
      </c>
      <c r="H10" t="s">
        <v>1103</v>
      </c>
      <c r="I10" t="str">
        <f>IFERROR(VLOOKUP(H10,'Field Definitions'!$A$1:$S$31597,2),"")</f>
        <v>Previous Address First Name</v>
      </c>
      <c r="J10">
        <v>7</v>
      </c>
      <c r="M10" t="str">
        <f>IFERROR(VLOOKUP($H10,'Field Definitions'!$A$1:$S$31597,4),"")</f>
        <v>CHR</v>
      </c>
      <c r="N10">
        <f>IFERROR(VLOOKUP($H10,'Field Definitions'!$A$1:$S$31597,5),"")</f>
        <v>15</v>
      </c>
      <c r="O10" s="5" t="s">
        <v>1104</v>
      </c>
      <c r="P10" t="str">
        <f>IF(IFERROR(VLOOKUP($H10,'Field Definitions'!$A$1:$S$31597,8),"")=0,"",IFERROR(VLOOKUP($H10,'Field Definitions'!$A$1:$S$31597,8),""))</f>
        <v/>
      </c>
      <c r="Q10" t="str">
        <f>IF(IFERROR(VLOOKUP($H10,'Field Definitions'!$A$1:$S$31597,9),"")=0,"",IFERROR(VLOOKUP($H10,'Field Definitions'!$A$1:$S$31597,9),""))</f>
        <v/>
      </c>
      <c r="R10" t="str">
        <f>IF(IFERROR(VLOOKUP($H10,'Field Definitions'!$A$1:$S$31597,10),"")=0,"",IFERROR(VLOOKUP($H10,'Field Definitions'!$A$1:$S$31597,10),""))</f>
        <v/>
      </c>
      <c r="S10" t="str">
        <f>IF(IFERROR(VLOOKUP($H10,'Field Definitions'!$A$1:$S$31597,12),"")=0,"",IFERROR(VLOOKUP($H10,'Field Definitions'!$A$1:$S$31597,12),""))</f>
        <v/>
      </c>
    </row>
    <row r="11" spans="1:20" ht="14.5" hidden="1" x14ac:dyDescent="0.35">
      <c r="D11" t="s">
        <v>1096</v>
      </c>
      <c r="G11" t="str">
        <f>IFERROR(VLOOKUP(H11,'Field Definitions'!$A$1:$S$31597,3),"")</f>
        <v>ARENTITYPRVA</v>
      </c>
      <c r="H11" t="s">
        <v>1105</v>
      </c>
      <c r="I11" t="str">
        <f>IFERROR(VLOOKUP(H11,'Field Definitions'!$A$1:$S$31597,2),"")</f>
        <v>Previous Address Last Name</v>
      </c>
      <c r="J11">
        <v>8</v>
      </c>
      <c r="M11" t="str">
        <f>IFERROR(VLOOKUP($H11,'Field Definitions'!$A$1:$S$31597,4),"")</f>
        <v>CHR</v>
      </c>
      <c r="N11">
        <f>IFERROR(VLOOKUP($H11,'Field Definitions'!$A$1:$S$31597,5),"")</f>
        <v>20</v>
      </c>
      <c r="O11" s="5" t="s">
        <v>1106</v>
      </c>
      <c r="P11" t="str">
        <f>IF(IFERROR(VLOOKUP($H11,'Field Definitions'!$A$1:$S$31597,8),"")=0,"",IFERROR(VLOOKUP($H11,'Field Definitions'!$A$1:$S$31597,8),""))</f>
        <v/>
      </c>
      <c r="Q11" t="str">
        <f>IF(IFERROR(VLOOKUP($H11,'Field Definitions'!$A$1:$S$31597,9),"")=0,"",IFERROR(VLOOKUP($H11,'Field Definitions'!$A$1:$S$31597,9),""))</f>
        <v/>
      </c>
      <c r="R11" t="str">
        <f>IF(IFERROR(VLOOKUP($H11,'Field Definitions'!$A$1:$S$31597,10),"")=0,"",IFERROR(VLOOKUP($H11,'Field Definitions'!$A$1:$S$31597,10),""))</f>
        <v/>
      </c>
      <c r="S11" t="str">
        <f>IF(IFERROR(VLOOKUP($H11,'Field Definitions'!$A$1:$S$31597,12),"")=0,"",IFERROR(VLOOKUP($H11,'Field Definitions'!$A$1:$S$31597,12),""))</f>
        <v/>
      </c>
    </row>
    <row r="12" spans="1:20" ht="14.5" x14ac:dyDescent="0.35">
      <c r="D12" t="s">
        <v>43</v>
      </c>
      <c r="G12" t="str">
        <f>IFERROR(VLOOKUP(H12,'Field Definitions'!$A$1:$S$31597,3),"")</f>
        <v>ARENTITYPRVA</v>
      </c>
      <c r="H12" t="s">
        <v>1107</v>
      </c>
      <c r="I12" t="str">
        <f>IFERROR(VLOOKUP(H12,'Field Definitions'!$A$1:$S$31597,2),"")</f>
        <v>Previous Address Line</v>
      </c>
      <c r="J12">
        <v>6</v>
      </c>
      <c r="K12" s="15" t="s">
        <v>46</v>
      </c>
      <c r="M12" t="str">
        <f>IFERROR(VLOOKUP($H12,'Field Definitions'!$A$1:$S$31597,4),"")</f>
        <v>CHR</v>
      </c>
      <c r="N12">
        <f>IFERROR(VLOOKUP($H12,'Field Definitions'!$A$1:$S$31597,5),"")</f>
        <v>40</v>
      </c>
      <c r="O12" s="5" t="s">
        <v>1108</v>
      </c>
      <c r="P12" t="str">
        <f>IF(IFERROR(VLOOKUP($H12,'Field Definitions'!$A$1:$S$31597,8),"")=0,"",IFERROR(VLOOKUP($H12,'Field Definitions'!$A$1:$S$31597,8),""))</f>
        <v/>
      </c>
      <c r="Q12" t="str">
        <f>IF(IFERROR(VLOOKUP($H12,'Field Definitions'!$A$1:$S$31597,9),"")=0,"",IFERROR(VLOOKUP($H12,'Field Definitions'!$A$1:$S$31597,9),""))</f>
        <v/>
      </c>
      <c r="R12" t="str">
        <f>IF(IFERROR(VLOOKUP($H12,'Field Definitions'!$A$1:$S$31597,10),"")=0,"",IFERROR(VLOOKUP($H12,'Field Definitions'!$A$1:$S$31597,10),""))</f>
        <v/>
      </c>
      <c r="S12" t="str">
        <f>IF(IFERROR(VLOOKUP($H12,'Field Definitions'!$A$1:$S$31597,12),"")=0,"",IFERROR(VLOOKUP($H12,'Field Definitions'!$A$1:$S$31597,12),""))</f>
        <v/>
      </c>
    </row>
    <row r="13" spans="1:20" ht="14.5" x14ac:dyDescent="0.35">
      <c r="D13" t="s">
        <v>43</v>
      </c>
      <c r="G13" t="str">
        <f>IFERROR(VLOOKUP(H13,'Field Definitions'!$A$1:$S$31597,3),"")</f>
        <v>ARENTITYPRVA</v>
      </c>
      <c r="H13" t="s">
        <v>1109</v>
      </c>
      <c r="I13" t="str">
        <f>IFERROR(VLOOKUP(H13,'Field Definitions'!$A$1:$S$31597,2),"")</f>
        <v>Prev Addr Unit (Apt #, PO Box)</v>
      </c>
      <c r="J13">
        <v>7</v>
      </c>
      <c r="M13" t="str">
        <f>IFERROR(VLOOKUP($H13,'Field Definitions'!$A$1:$S$31597,4),"")</f>
        <v>CHR</v>
      </c>
      <c r="N13">
        <f>IFERROR(VLOOKUP($H13,'Field Definitions'!$A$1:$S$31597,5),"")</f>
        <v>40</v>
      </c>
      <c r="O13" s="5" t="s">
        <v>1110</v>
      </c>
      <c r="P13" t="str">
        <f>IF(IFERROR(VLOOKUP($H13,'Field Definitions'!$A$1:$S$31597,8),"")=0,"",IFERROR(VLOOKUP($H13,'Field Definitions'!$A$1:$S$31597,8),""))</f>
        <v/>
      </c>
      <c r="Q13" t="str">
        <f>IF(IFERROR(VLOOKUP($H13,'Field Definitions'!$A$1:$S$31597,9),"")=0,"",IFERROR(VLOOKUP($H13,'Field Definitions'!$A$1:$S$31597,9),""))</f>
        <v/>
      </c>
      <c r="R13" t="str">
        <f>IF(IFERROR(VLOOKUP($H13,'Field Definitions'!$A$1:$S$31597,10),"")=0,"",IFERROR(VLOOKUP($H13,'Field Definitions'!$A$1:$S$31597,10),""))</f>
        <v/>
      </c>
      <c r="S13" t="str">
        <f>IF(IFERROR(VLOOKUP($H13,'Field Definitions'!$A$1:$S$31597,12),"")=0,"",IFERROR(VLOOKUP($H13,'Field Definitions'!$A$1:$S$31597,12),""))</f>
        <v/>
      </c>
    </row>
    <row r="14" spans="1:20" ht="14.5" x14ac:dyDescent="0.35">
      <c r="D14" t="s">
        <v>43</v>
      </c>
      <c r="G14" t="str">
        <f>IFERROR(VLOOKUP(H14,'Field Definitions'!$A$1:$S$31597,3),"")</f>
        <v>ARENTITYPRVA</v>
      </c>
      <c r="H14" t="s">
        <v>1111</v>
      </c>
      <c r="I14" t="str">
        <f>IFERROR(VLOOKUP(H14,'Field Definitions'!$A$1:$S$31597,2),"")</f>
        <v>Previous Address City</v>
      </c>
      <c r="J14">
        <v>8</v>
      </c>
      <c r="K14" s="15" t="s">
        <v>46</v>
      </c>
      <c r="M14" t="str">
        <f>IFERROR(VLOOKUP($H14,'Field Definitions'!$A$1:$S$31597,4),"")</f>
        <v>CHR</v>
      </c>
      <c r="N14">
        <v>50</v>
      </c>
      <c r="O14" s="5" t="s">
        <v>1112</v>
      </c>
      <c r="P14" t="str">
        <f>IF(IFERROR(VLOOKUP($H14,'Field Definitions'!$A$1:$S$31597,8),"")=0,"",IFERROR(VLOOKUP($H14,'Field Definitions'!$A$1:$S$31597,8),""))</f>
        <v/>
      </c>
      <c r="Q14" t="str">
        <f>IF(IFERROR(VLOOKUP($H14,'Field Definitions'!$A$1:$S$31597,9),"")=0,"",IFERROR(VLOOKUP($H14,'Field Definitions'!$A$1:$S$31597,9),""))</f>
        <v/>
      </c>
      <c r="R14" t="str">
        <f>IF(IFERROR(VLOOKUP($H14,'Field Definitions'!$A$1:$S$31597,10),"")=0,"",IFERROR(VLOOKUP($H14,'Field Definitions'!$A$1:$S$31597,10),""))</f>
        <v/>
      </c>
      <c r="S14" t="str">
        <f>IF(IFERROR(VLOOKUP($H14,'Field Definitions'!$A$1:$S$31597,12),"")=0,"",IFERROR(VLOOKUP($H14,'Field Definitions'!$A$1:$S$31597,12),""))</f>
        <v/>
      </c>
    </row>
    <row r="15" spans="1:20" ht="14.5" x14ac:dyDescent="0.35">
      <c r="D15" t="s">
        <v>43</v>
      </c>
      <c r="G15" t="str">
        <f>IFERROR(VLOOKUP(H15,'Field Definitions'!$A$1:$S$31597,3),"")</f>
        <v>ARENTITYPRVA</v>
      </c>
      <c r="H15" t="s">
        <v>1113</v>
      </c>
      <c r="I15" t="str">
        <f>IFERROR(VLOOKUP(H15,'Field Definitions'!$A$1:$S$31597,2),"")</f>
        <v>Previous Address State</v>
      </c>
      <c r="J15">
        <v>9</v>
      </c>
      <c r="K15" s="15" t="s">
        <v>46</v>
      </c>
      <c r="M15" t="str">
        <f>IFERROR(VLOOKUP($H15,'Field Definitions'!$A$1:$S$31597,4),"")</f>
        <v>CHR</v>
      </c>
      <c r="N15">
        <f>IFERROR(VLOOKUP($H15,'Field Definitions'!$A$1:$S$31597,5),"")</f>
        <v>2</v>
      </c>
      <c r="O15" s="5" t="s">
        <v>1114</v>
      </c>
      <c r="P15" t="str">
        <f>IF(IFERROR(VLOOKUP($H15,'Field Definitions'!$A$1:$S$31597,8),"")=0,"",IFERROR(VLOOKUP($H15,'Field Definitions'!$A$1:$S$31597,8),""))</f>
        <v/>
      </c>
      <c r="Q15" t="str">
        <f>IF(IFERROR(VLOOKUP($H15,'Field Definitions'!$A$1:$S$31597,9),"")=0,"",IFERROR(VLOOKUP($H15,'Field Definitions'!$A$1:$S$31597,9),""))</f>
        <v/>
      </c>
      <c r="R15" t="str">
        <f>IF(IFERROR(VLOOKUP($H15,'Field Definitions'!$A$1:$S$31597,10),"")=0,"",IFERROR(VLOOKUP($H15,'Field Definitions'!$A$1:$S$31597,10),""))</f>
        <v>STATES</v>
      </c>
      <c r="S15" t="str">
        <f>IF(IFERROR(VLOOKUP($H15,'Field Definitions'!$A$1:$S$31597,12),"")=0,"",IFERROR(VLOOKUP($H15,'Field Definitions'!$A$1:$S$31597,12),""))</f>
        <v/>
      </c>
    </row>
    <row r="16" spans="1:20" ht="14.5" x14ac:dyDescent="0.35">
      <c r="D16" t="s">
        <v>43</v>
      </c>
      <c r="G16" t="str">
        <f>IFERROR(VLOOKUP(H16,'Field Definitions'!$A$1:$S$31597,3),"")</f>
        <v>ARENTITYPRVA</v>
      </c>
      <c r="H16" t="s">
        <v>1115</v>
      </c>
      <c r="I16" t="str">
        <f>IFERROR(VLOOKUP(H16,'Field Definitions'!$A$1:$S$31597,2),"")</f>
        <v>Previous Address Postal Code</v>
      </c>
      <c r="J16">
        <v>10</v>
      </c>
      <c r="K16" s="15" t="s">
        <v>46</v>
      </c>
      <c r="M16" t="str">
        <f>IFERROR(VLOOKUP($H16,'Field Definitions'!$A$1:$S$31597,4),"")</f>
        <v>ZIP</v>
      </c>
      <c r="N16">
        <f>IFERROR(VLOOKUP($H16,'Field Definitions'!$A$1:$S$31597,5),"")</f>
        <v>10</v>
      </c>
      <c r="O16" s="5" t="s">
        <v>1116</v>
      </c>
      <c r="P16" t="str">
        <f>IF(IFERROR(VLOOKUP($H16,'Field Definitions'!$A$1:$S$31597,8),"")=0,"",IFERROR(VLOOKUP($H16,'Field Definitions'!$A$1:$S$31597,8),""))</f>
        <v/>
      </c>
      <c r="Q16" t="str">
        <f>IF(IFERROR(VLOOKUP($H16,'Field Definitions'!$A$1:$S$31597,9),"")=0,"",IFERROR(VLOOKUP($H16,'Field Definitions'!$A$1:$S$31597,9),""))</f>
        <v/>
      </c>
      <c r="R16" t="str">
        <f>IF(IFERROR(VLOOKUP($H16,'Field Definitions'!$A$1:$S$31597,10),"")=0,"",IFERROR(VLOOKUP($H16,'Field Definitions'!$A$1:$S$31597,10),""))</f>
        <v/>
      </c>
      <c r="S16" t="str">
        <f>IF(IFERROR(VLOOKUP($H16,'Field Definitions'!$A$1:$S$31597,12),"")=0,"",IFERROR(VLOOKUP($H16,'Field Definitions'!$A$1:$S$31597,12),""))</f>
        <v/>
      </c>
    </row>
    <row r="17" spans="4:21" ht="14.5" hidden="1" x14ac:dyDescent="0.35">
      <c r="D17" t="s">
        <v>49</v>
      </c>
      <c r="F17" s="1" t="s">
        <v>1117</v>
      </c>
      <c r="H17" s="2" t="s">
        <v>1118</v>
      </c>
      <c r="I17" t="s">
        <v>1119</v>
      </c>
      <c r="J17">
        <f t="shared" ref="J17:J26" si="0">J16+1</f>
        <v>11</v>
      </c>
      <c r="L17" s="3"/>
      <c r="M17" t="s">
        <v>18</v>
      </c>
      <c r="N17" s="2">
        <v>999</v>
      </c>
      <c r="O17" t="s">
        <v>1119</v>
      </c>
      <c r="P17" s="5"/>
      <c r="Q17" s="5"/>
      <c r="R17" s="5"/>
      <c r="S17" s="5"/>
      <c r="T17" s="5"/>
      <c r="U17" s="5"/>
    </row>
    <row r="18" spans="4:21" ht="14.5" hidden="1" x14ac:dyDescent="0.35">
      <c r="D18" t="s">
        <v>969</v>
      </c>
      <c r="H18" s="2" t="s">
        <v>1120</v>
      </c>
      <c r="I18" t="s">
        <v>1121</v>
      </c>
      <c r="J18">
        <f t="shared" si="0"/>
        <v>12</v>
      </c>
      <c r="L18" s="3"/>
      <c r="M18" t="s">
        <v>18</v>
      </c>
      <c r="N18" s="2">
        <v>999</v>
      </c>
      <c r="O18" t="s">
        <v>1121</v>
      </c>
      <c r="P18" s="5"/>
      <c r="Q18" s="5"/>
      <c r="R18" s="5"/>
      <c r="S18" s="5"/>
      <c r="T18" s="5"/>
      <c r="U18" s="5"/>
    </row>
    <row r="19" spans="4:21" ht="14.5" hidden="1" x14ac:dyDescent="0.35">
      <c r="D19" t="s">
        <v>969</v>
      </c>
      <c r="H19" s="2" t="s">
        <v>1122</v>
      </c>
      <c r="I19" t="s">
        <v>1123</v>
      </c>
      <c r="J19">
        <f t="shared" si="0"/>
        <v>13</v>
      </c>
      <c r="L19" s="3"/>
      <c r="M19" t="s">
        <v>18</v>
      </c>
      <c r="N19" s="2">
        <v>999</v>
      </c>
      <c r="O19" t="s">
        <v>1123</v>
      </c>
      <c r="P19" s="5"/>
      <c r="Q19" s="5"/>
      <c r="R19" s="5"/>
      <c r="S19" s="5"/>
      <c r="T19" s="5"/>
      <c r="U19" s="5"/>
    </row>
    <row r="20" spans="4:21" ht="14.5" hidden="1" x14ac:dyDescent="0.35">
      <c r="D20" t="s">
        <v>969</v>
      </c>
      <c r="H20" s="2" t="s">
        <v>1124</v>
      </c>
      <c r="I20" t="s">
        <v>1125</v>
      </c>
      <c r="J20">
        <f t="shared" si="0"/>
        <v>14</v>
      </c>
      <c r="L20" s="3"/>
      <c r="M20" t="s">
        <v>18</v>
      </c>
      <c r="N20" s="2">
        <v>999</v>
      </c>
      <c r="O20" t="s">
        <v>1125</v>
      </c>
      <c r="P20" s="5"/>
      <c r="Q20" s="5"/>
      <c r="R20" s="5"/>
      <c r="S20" s="5"/>
      <c r="T20" s="5"/>
      <c r="U20" s="5"/>
    </row>
    <row r="21" spans="4:21" ht="14.5" hidden="1" x14ac:dyDescent="0.35">
      <c r="D21" t="s">
        <v>969</v>
      </c>
      <c r="H21" s="2" t="s">
        <v>1126</v>
      </c>
      <c r="I21" t="s">
        <v>1127</v>
      </c>
      <c r="J21">
        <f t="shared" si="0"/>
        <v>15</v>
      </c>
      <c r="L21" s="3"/>
      <c r="M21" t="s">
        <v>18</v>
      </c>
      <c r="N21" s="2">
        <v>999</v>
      </c>
      <c r="O21" t="s">
        <v>1127</v>
      </c>
      <c r="P21" s="5"/>
      <c r="Q21" s="5"/>
      <c r="R21" s="5"/>
      <c r="S21" s="5"/>
      <c r="T21" s="5"/>
      <c r="U21" s="5"/>
    </row>
    <row r="22" spans="4:21" ht="14.5" hidden="1" x14ac:dyDescent="0.35">
      <c r="D22" t="s">
        <v>969</v>
      </c>
      <c r="H22" s="2" t="s">
        <v>1128</v>
      </c>
      <c r="I22" t="s">
        <v>1129</v>
      </c>
      <c r="J22">
        <f t="shared" si="0"/>
        <v>16</v>
      </c>
      <c r="L22" s="3"/>
      <c r="M22" t="s">
        <v>18</v>
      </c>
      <c r="N22" s="2">
        <v>999</v>
      </c>
      <c r="O22" t="s">
        <v>1129</v>
      </c>
      <c r="P22" s="5"/>
      <c r="Q22" s="5"/>
      <c r="R22" s="5"/>
      <c r="S22" s="5"/>
      <c r="T22" s="5"/>
      <c r="U22" s="5"/>
    </row>
    <row r="23" spans="4:21" ht="14.5" hidden="1" x14ac:dyDescent="0.35">
      <c r="D23" t="s">
        <v>969</v>
      </c>
      <c r="H23" s="2" t="s">
        <v>1130</v>
      </c>
      <c r="I23" t="s">
        <v>1131</v>
      </c>
      <c r="J23">
        <f t="shared" si="0"/>
        <v>17</v>
      </c>
      <c r="L23" s="3"/>
      <c r="M23" t="s">
        <v>18</v>
      </c>
      <c r="N23" s="2">
        <v>999</v>
      </c>
      <c r="O23" t="s">
        <v>1131</v>
      </c>
      <c r="P23" s="5"/>
      <c r="Q23" s="5"/>
      <c r="R23" s="5"/>
      <c r="S23" s="5"/>
      <c r="T23" s="5"/>
      <c r="U23" s="5"/>
    </row>
    <row r="24" spans="4:21" ht="14.5" hidden="1" x14ac:dyDescent="0.35">
      <c r="D24" t="s">
        <v>969</v>
      </c>
      <c r="H24" s="2" t="s">
        <v>1132</v>
      </c>
      <c r="I24" t="s">
        <v>1133</v>
      </c>
      <c r="J24">
        <f t="shared" si="0"/>
        <v>18</v>
      </c>
      <c r="L24" s="3"/>
      <c r="M24" t="s">
        <v>18</v>
      </c>
      <c r="N24" s="2">
        <v>999</v>
      </c>
      <c r="O24" t="s">
        <v>1133</v>
      </c>
      <c r="P24" s="5"/>
      <c r="Q24" s="5"/>
      <c r="R24" s="5"/>
      <c r="S24" s="5"/>
      <c r="T24" s="5"/>
      <c r="U24" s="5"/>
    </row>
    <row r="25" spans="4:21" ht="14.5" hidden="1" x14ac:dyDescent="0.35">
      <c r="D25" t="s">
        <v>969</v>
      </c>
      <c r="H25" s="2" t="s">
        <v>1134</v>
      </c>
      <c r="I25" t="s">
        <v>1135</v>
      </c>
      <c r="J25">
        <f t="shared" si="0"/>
        <v>19</v>
      </c>
      <c r="L25" s="3"/>
      <c r="M25" t="s">
        <v>18</v>
      </c>
      <c r="N25" s="2">
        <v>999</v>
      </c>
      <c r="O25" t="s">
        <v>1135</v>
      </c>
      <c r="P25" s="5"/>
      <c r="Q25" s="5"/>
      <c r="R25" s="5"/>
      <c r="S25" s="5"/>
      <c r="T25" s="5"/>
      <c r="U25" s="5"/>
    </row>
    <row r="26" spans="4:21" ht="14.5" hidden="1" x14ac:dyDescent="0.35">
      <c r="D26" t="s">
        <v>969</v>
      </c>
      <c r="H26" s="2" t="s">
        <v>1136</v>
      </c>
      <c r="I26" t="s">
        <v>1137</v>
      </c>
      <c r="J26">
        <f t="shared" si="0"/>
        <v>20</v>
      </c>
      <c r="L26" s="3"/>
      <c r="M26" t="s">
        <v>18</v>
      </c>
      <c r="N26" s="2">
        <v>999</v>
      </c>
      <c r="O26" t="s">
        <v>1137</v>
      </c>
      <c r="P26" s="5"/>
      <c r="Q26" s="5"/>
      <c r="R26" s="5"/>
      <c r="S26" s="5"/>
      <c r="T26" s="5"/>
      <c r="U26" s="5"/>
    </row>
    <row r="27" spans="4:21" ht="72.5" hidden="1" x14ac:dyDescent="0.35">
      <c r="D27" t="s">
        <v>969</v>
      </c>
      <c r="G27" t="s">
        <v>1138</v>
      </c>
      <c r="H27" s="3" t="s">
        <v>995</v>
      </c>
      <c r="J27" t="s">
        <v>1139</v>
      </c>
      <c r="L27" s="3" t="s">
        <v>997</v>
      </c>
    </row>
    <row r="43" spans="5:5" ht="15" customHeight="1" x14ac:dyDescent="0.35">
      <c r="E43" t="s">
        <v>43</v>
      </c>
    </row>
    <row r="44" spans="5:5" ht="15" customHeight="1" x14ac:dyDescent="0.35">
      <c r="E44" t="s">
        <v>43</v>
      </c>
    </row>
  </sheetData>
  <autoFilter ref="A1:S27" xr:uid="{00000000-0001-0000-1500-000000000000}">
    <filterColumn colId="0" showButton="0"/>
    <filterColumn colId="1" showButton="0"/>
    <filterColumn colId="3">
      <filters blank="1">
        <filter val="MVP"/>
      </filters>
    </filterColumn>
    <filterColumn colId="6" showButton="0"/>
    <filterColumn colId="7" showButton="0"/>
    <filterColumn colId="8" showButton="0"/>
    <filterColumn colId="9" showButton="0"/>
    <filterColumn colId="10" showButton="0"/>
    <filterColumn colId="11" showButton="0"/>
    <filterColumn colId="12" showButton="0"/>
  </autoFilter>
  <customSheetViews>
    <customSheetView guid="{FB5AE52C-21F1-4300-A1CB-6780D7F734A7}" scale="90">
      <pane ySplit="1" topLeftCell="A2" activePane="bottomLeft" state="frozen"/>
      <selection pane="bottomLeft"/>
      <pageMargins left="0" right="0" top="0" bottom="0" header="0" footer="0"/>
      <pageSetup orientation="portrait" r:id="rId1"/>
    </customSheetView>
  </customSheetViews>
  <mergeCells count="2">
    <mergeCell ref="G1:N1"/>
    <mergeCell ref="A1:C1"/>
  </mergeCells>
  <conditionalFormatting sqref="E7:E79">
    <cfRule type="expression" dxfId="65" priority="1">
      <formula>AND(D7="MVP",E7&lt;&gt;"MVP")</formula>
    </cfRule>
  </conditionalFormatting>
  <pageMargins left="0.7" right="0.7" top="0.75" bottom="0.75" header="0.3" footer="0.3"/>
  <pageSetup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1" filterMode="1"/>
  <dimension ref="A1:T37"/>
  <sheetViews>
    <sheetView zoomScale="90" zoomScaleNormal="90" workbookViewId="0">
      <pane ySplit="2" topLeftCell="A3" activePane="bottomLeft" state="frozen"/>
      <selection sqref="A1:C1"/>
      <selection pane="bottomLeft" activeCell="J22" sqref="J22"/>
    </sheetView>
  </sheetViews>
  <sheetFormatPr defaultRowHeight="15" customHeight="1" x14ac:dyDescent="0.35"/>
  <cols>
    <col min="1" max="1" width="18.54296875" customWidth="1"/>
    <col min="2" max="2" width="19.1796875" customWidth="1"/>
    <col min="3" max="3" width="27.81640625" customWidth="1"/>
    <col min="4" max="4" width="15.26953125" customWidth="1"/>
    <col min="5" max="5" width="9.1796875" style="15"/>
    <col min="6" max="6" width="17.7265625" bestFit="1" customWidth="1"/>
    <col min="7" max="7" width="17.26953125" customWidth="1"/>
    <col min="8" max="8" width="38.26953125" customWidth="1"/>
    <col min="10" max="10" width="10.1796875" style="15" bestFit="1" customWidth="1"/>
    <col min="11" max="11" width="33.26953125" customWidth="1"/>
    <col min="12" max="12" width="9.81640625" bestFit="1" customWidth="1"/>
    <col min="13" max="13" width="7" bestFit="1" customWidth="1"/>
    <col min="14" max="14" width="21.7265625" style="5" bestFit="1" customWidth="1"/>
    <col min="15" max="15" width="4.26953125" bestFit="1" customWidth="1"/>
    <col min="16" max="16" width="4.7265625" bestFit="1" customWidth="1"/>
    <col min="17" max="17" width="12.7265625" bestFit="1" customWidth="1"/>
    <col min="18" max="18" width="65.453125" customWidth="1"/>
  </cols>
  <sheetData>
    <row r="1" spans="1:20" ht="14.5" x14ac:dyDescent="0.35">
      <c r="A1" s="80" t="s">
        <v>227</v>
      </c>
      <c r="B1" s="81"/>
      <c r="C1" s="82"/>
      <c r="D1" s="46"/>
      <c r="E1"/>
      <c r="F1" s="83" t="s">
        <v>228</v>
      </c>
      <c r="G1" s="83"/>
      <c r="H1" s="83"/>
      <c r="I1" s="83"/>
      <c r="J1" s="83"/>
      <c r="K1" s="83"/>
      <c r="L1" s="83"/>
      <c r="M1" s="83"/>
    </row>
    <row r="2" spans="1:20" ht="14.5" x14ac:dyDescent="0.35">
      <c r="A2" s="4" t="s">
        <v>495</v>
      </c>
      <c r="B2" s="4" t="s">
        <v>1094</v>
      </c>
      <c r="C2" s="4" t="s">
        <v>235</v>
      </c>
      <c r="D2" s="4"/>
      <c r="F2" s="4" t="s">
        <v>495</v>
      </c>
      <c r="G2" s="4" t="s">
        <v>496</v>
      </c>
      <c r="H2" s="4" t="s">
        <v>235</v>
      </c>
      <c r="I2" s="7" t="s">
        <v>236</v>
      </c>
      <c r="J2" s="17" t="s">
        <v>38</v>
      </c>
      <c r="K2" s="8" t="s">
        <v>237</v>
      </c>
      <c r="L2" s="8" t="s">
        <v>14</v>
      </c>
      <c r="M2" s="8" t="s">
        <v>238</v>
      </c>
      <c r="N2" s="12" t="s">
        <v>340</v>
      </c>
      <c r="O2" s="8" t="s">
        <v>242</v>
      </c>
      <c r="P2" s="8" t="s">
        <v>243</v>
      </c>
      <c r="Q2" s="8" t="s">
        <v>244</v>
      </c>
      <c r="R2" s="4" t="s">
        <v>245</v>
      </c>
    </row>
    <row r="3" spans="1:20" ht="14.5" x14ac:dyDescent="0.35">
      <c r="D3" t="s">
        <v>43</v>
      </c>
      <c r="E3"/>
      <c r="H3" t="s">
        <v>1140</v>
      </c>
      <c r="I3">
        <v>1</v>
      </c>
      <c r="J3" s="62" t="s">
        <v>46</v>
      </c>
      <c r="K3" s="15"/>
      <c r="L3" s="3"/>
      <c r="M3" s="3"/>
      <c r="N3" s="3"/>
      <c r="O3" s="12"/>
      <c r="P3" s="12"/>
      <c r="Q3" s="12"/>
      <c r="R3" s="3"/>
      <c r="S3" s="3"/>
      <c r="T3" s="3"/>
    </row>
    <row r="4" spans="1:20" ht="14.5" x14ac:dyDescent="0.35">
      <c r="D4" t="s">
        <v>43</v>
      </c>
      <c r="E4"/>
      <c r="H4" t="s">
        <v>165</v>
      </c>
      <c r="I4">
        <v>2</v>
      </c>
      <c r="J4" s="15" t="s">
        <v>46</v>
      </c>
      <c r="K4" s="15"/>
      <c r="L4" s="3"/>
      <c r="M4" s="3"/>
      <c r="N4" s="3"/>
      <c r="O4" s="12"/>
      <c r="P4" s="12"/>
      <c r="Q4" s="12"/>
      <c r="R4" s="3"/>
      <c r="S4" s="3"/>
      <c r="T4" s="3"/>
    </row>
    <row r="5" spans="1:20" ht="14.5" x14ac:dyDescent="0.35">
      <c r="D5" t="s">
        <v>43</v>
      </c>
      <c r="E5"/>
      <c r="H5" t="s">
        <v>167</v>
      </c>
      <c r="I5">
        <v>3</v>
      </c>
      <c r="J5" s="15" t="s">
        <v>46</v>
      </c>
      <c r="K5" s="3" t="s">
        <v>630</v>
      </c>
      <c r="L5" s="3"/>
      <c r="M5" s="3"/>
      <c r="N5" s="3"/>
      <c r="O5" s="12"/>
      <c r="P5" s="12"/>
      <c r="Q5" s="12"/>
      <c r="R5" s="3"/>
      <c r="S5" s="3"/>
      <c r="T5" s="3"/>
    </row>
    <row r="6" spans="1:20" ht="14.5" x14ac:dyDescent="0.35">
      <c r="D6" t="s">
        <v>43</v>
      </c>
      <c r="E6" s="1" t="s">
        <v>252</v>
      </c>
      <c r="F6" t="str">
        <f>IFERROR(VLOOKUP(G6,'Field Definitions'!$A$1:$S$31597,3),"")</f>
        <v>ARRELATIONSHIP</v>
      </c>
      <c r="G6" t="s">
        <v>631</v>
      </c>
      <c r="H6" t="str">
        <f>IFERROR(VLOOKUP(G6,'Field Definitions'!$A$1:$S$31597,2),"")</f>
        <v>Relationship type key</v>
      </c>
      <c r="I6">
        <v>4</v>
      </c>
      <c r="K6" t="s">
        <v>1141</v>
      </c>
      <c r="L6" t="str">
        <f>IFERROR(VLOOKUP($G6,'Field Definitions'!$A$1:$S$31597,4),"")</f>
        <v>CHR</v>
      </c>
      <c r="M6">
        <f>IFERROR(VLOOKUP($G6,'Field Definitions'!$A$1:$S$31597,5),"")</f>
        <v>10</v>
      </c>
      <c r="N6" s="5" t="s">
        <v>633</v>
      </c>
      <c r="O6" t="str">
        <f>IF(IFERROR(VLOOKUP($G6,'Field Definitions'!$A$1:$S$31597,8),"")=0,"",IFERROR(VLOOKUP($G6,'Field Definitions'!$A$1:$S$31597,8),""))</f>
        <v/>
      </c>
      <c r="P6" t="str">
        <f>IF(IFERROR(VLOOKUP($G6,'Field Definitions'!$A$1:$S$31597,9),"")=0,"",IFERROR(VLOOKUP($G6,'Field Definitions'!$A$1:$S$31597,9),""))</f>
        <v/>
      </c>
      <c r="Q6" t="str">
        <f>IF(IFERROR(VLOOKUP($G6,'Field Definitions'!$A$1:$S$31597,10),"")=0,"",IFERROR(VLOOKUP($G6,'Field Definitions'!$A$1:$S$31597,10),""))</f>
        <v>ARRELTYPE</v>
      </c>
      <c r="R6" t="s">
        <v>636</v>
      </c>
    </row>
    <row r="7" spans="1:20" ht="14.5" x14ac:dyDescent="0.35">
      <c r="D7" t="s">
        <v>43</v>
      </c>
      <c r="F7" t="str">
        <f>IFERROR(VLOOKUP(G7,'Field Definitions'!$A$1:$S$31597,3),"")</f>
        <v>ARLTRHIS</v>
      </c>
      <c r="G7" t="s">
        <v>1142</v>
      </c>
      <c r="H7" t="str">
        <f>IFERROR(VLOOKUP(G7,'Field Definitions'!$A$1:$S$31597,2),"")</f>
        <v>Letter History Letter Code</v>
      </c>
      <c r="I7">
        <v>5</v>
      </c>
      <c r="J7" s="15" t="s">
        <v>46</v>
      </c>
      <c r="K7" t="s">
        <v>1143</v>
      </c>
      <c r="L7" t="str">
        <f>IFERROR(VLOOKUP($G7,'Field Definitions'!$A$1:$S$31597,4),"")</f>
        <v>CHR</v>
      </c>
      <c r="M7">
        <f>IFERROR(VLOOKUP($G7,'Field Definitions'!$A$1:$S$31597,5),"")</f>
        <v>8</v>
      </c>
      <c r="N7" s="5" t="s">
        <v>321</v>
      </c>
      <c r="O7" t="str">
        <f>IF(IFERROR(VLOOKUP($G7,'Field Definitions'!$A$1:$S$31597,8),"")=0,"",IFERROR(VLOOKUP($G7,'Field Definitions'!$A$1:$S$31597,8),""))</f>
        <v/>
      </c>
      <c r="P7" t="str">
        <f>IF(IFERROR(VLOOKUP($G7,'Field Definitions'!$A$1:$S$31597,9),"")=0,"",IFERROR(VLOOKUP($G7,'Field Definitions'!$A$1:$S$31597,9),""))</f>
        <v/>
      </c>
      <c r="Q7" t="str">
        <f>IF(IFERROR(VLOOKUP($G7,'Field Definitions'!$A$1:$S$31597,10),"")=0,"",IFERROR(VLOOKUP($G7,'Field Definitions'!$A$1:$S$31597,10),""))</f>
        <v>STLETTER</v>
      </c>
      <c r="R7" t="str">
        <f>IF(IFERROR(VLOOKUP($G7,'Field Definitions'!$A$1:$S$31597,12),"")=0,"",IFERROR(VLOOKUP($G7,'Field Definitions'!$A$1:$S$31597,12),""))</f>
        <v/>
      </c>
    </row>
    <row r="8" spans="1:20" ht="14.5" x14ac:dyDescent="0.35">
      <c r="D8" t="s">
        <v>43</v>
      </c>
      <c r="F8" t="str">
        <f>IFERROR(VLOOKUP(G8,'Field Definitions'!$A$1:$S$31597,3),"")</f>
        <v>ARLTRHIS</v>
      </c>
      <c r="G8" t="s">
        <v>1144</v>
      </c>
      <c r="H8" t="str">
        <f>IFERROR(VLOOKUP(G8,'Field Definitions'!$A$1:$S$31597,2),"")</f>
        <v>Letter History Request Date</v>
      </c>
      <c r="I8">
        <v>6</v>
      </c>
      <c r="L8" t="str">
        <f>IFERROR(VLOOKUP($G8,'Field Definitions'!$A$1:$S$31597,4),"")</f>
        <v>DATE</v>
      </c>
      <c r="M8">
        <f>IFERROR(VLOOKUP($G8,'Field Definitions'!$A$1:$S$31597,5),"")</f>
        <v>10</v>
      </c>
      <c r="N8" s="5" t="s">
        <v>288</v>
      </c>
      <c r="O8" t="str">
        <f>IF(IFERROR(VLOOKUP($G8,'Field Definitions'!$A$1:$S$31597,8),"")=0,"",IFERROR(VLOOKUP($G8,'Field Definitions'!$A$1:$S$31597,8),""))</f>
        <v/>
      </c>
      <c r="P8" t="str">
        <f>IF(IFERROR(VLOOKUP($G8,'Field Definitions'!$A$1:$S$31597,9),"")=0,"",IFERROR(VLOOKUP($G8,'Field Definitions'!$A$1:$S$31597,9),""))</f>
        <v/>
      </c>
      <c r="Q8" t="str">
        <f>IF(IFERROR(VLOOKUP($G8,'Field Definitions'!$A$1:$S$31597,10),"")=0,"",IFERROR(VLOOKUP($G8,'Field Definitions'!$A$1:$S$31597,10),""))</f>
        <v/>
      </c>
      <c r="R8" t="str">
        <f>IF(IFERROR(VLOOKUP($G8,'Field Definitions'!$A$1:$S$31597,12),"")=0,"",IFERROR(VLOOKUP($G8,'Field Definitions'!$A$1:$S$31597,12),""))</f>
        <v/>
      </c>
    </row>
    <row r="9" spans="1:20" ht="14.5" x14ac:dyDescent="0.35">
      <c r="D9" t="s">
        <v>43</v>
      </c>
      <c r="F9" t="str">
        <f>IFERROR(VLOOKUP(G9,'Field Definitions'!$A$1:$S$31597,3),"")</f>
        <v>ARLTRHIS</v>
      </c>
      <c r="G9" t="s">
        <v>1145</v>
      </c>
      <c r="H9" t="str">
        <f>IFERROR(VLOOKUP(G9,'Field Definitions'!$A$1:$S$31597,2),"")</f>
        <v>Letter History Print Date</v>
      </c>
      <c r="I9">
        <v>7</v>
      </c>
      <c r="J9" s="15" t="s">
        <v>46</v>
      </c>
      <c r="L9" t="str">
        <f>IFERROR(VLOOKUP($G9,'Field Definitions'!$A$1:$S$31597,4),"")</f>
        <v>DATE</v>
      </c>
      <c r="M9">
        <f>IFERROR(VLOOKUP($G9,'Field Definitions'!$A$1:$S$31597,5),"")</f>
        <v>10</v>
      </c>
      <c r="N9" s="5" t="s">
        <v>1146</v>
      </c>
      <c r="O9" t="str">
        <f>IF(IFERROR(VLOOKUP($G9,'Field Definitions'!$A$1:$S$31597,8),"")=0,"",IFERROR(VLOOKUP($G9,'Field Definitions'!$A$1:$S$31597,8),""))</f>
        <v/>
      </c>
      <c r="P9" t="str">
        <f>IF(IFERROR(VLOOKUP($G9,'Field Definitions'!$A$1:$S$31597,9),"")=0,"",IFERROR(VLOOKUP($G9,'Field Definitions'!$A$1:$S$31597,9),""))</f>
        <v/>
      </c>
      <c r="Q9" t="str">
        <f>IF(IFERROR(VLOOKUP($G9,'Field Definitions'!$A$1:$S$31597,10),"")=0,"",IFERROR(VLOOKUP($G9,'Field Definitions'!$A$1:$S$31597,10),""))</f>
        <v/>
      </c>
      <c r="R9" t="str">
        <f>IF(IFERROR(VLOOKUP($G9,'Field Definitions'!$A$1:$S$31597,12),"")=0,"",IFERROR(VLOOKUP($G9,'Field Definitions'!$A$1:$S$31597,12),""))</f>
        <v/>
      </c>
    </row>
    <row r="10" spans="1:20" ht="14.5" x14ac:dyDescent="0.35">
      <c r="D10" t="s">
        <v>43</v>
      </c>
      <c r="F10" t="str">
        <f>IFERROR(VLOOKUP(G10,'Field Definitions'!$A$1:$S$31597,3),"")</f>
        <v>ARLTRHIS</v>
      </c>
      <c r="G10" t="s">
        <v>1147</v>
      </c>
      <c r="H10" t="str">
        <f>IFERROR(VLOOKUP(G10,'Field Definitions'!$A$1:$S$31597,2),"")</f>
        <v>Letter Request Update Date</v>
      </c>
      <c r="I10">
        <v>8</v>
      </c>
      <c r="L10" t="str">
        <f>IFERROR(VLOOKUP($G10,'Field Definitions'!$A$1:$S$31597,4),"")</f>
        <v>DATE</v>
      </c>
      <c r="M10">
        <f>IFERROR(VLOOKUP($G10,'Field Definitions'!$A$1:$S$31597,5),"")</f>
        <v>10</v>
      </c>
      <c r="N10" s="5" t="s">
        <v>1148</v>
      </c>
      <c r="O10" t="str">
        <f>IF(IFERROR(VLOOKUP($G10,'Field Definitions'!$A$1:$S$31597,8),"")=0,"",IFERROR(VLOOKUP($G10,'Field Definitions'!$A$1:$S$31597,8),""))</f>
        <v/>
      </c>
      <c r="P10" t="str">
        <f>IF(IFERROR(VLOOKUP($G10,'Field Definitions'!$A$1:$S$31597,9),"")=0,"",IFERROR(VLOOKUP($G10,'Field Definitions'!$A$1:$S$31597,9),""))</f>
        <v/>
      </c>
      <c r="Q10" t="str">
        <f>IF(IFERROR(VLOOKUP($G10,'Field Definitions'!$A$1:$S$31597,10),"")=0,"",IFERROR(VLOOKUP($G10,'Field Definitions'!$A$1:$S$31597,10),""))</f>
        <v/>
      </c>
      <c r="R10" t="str">
        <f>IF(IFERROR(VLOOKUP($G10,'Field Definitions'!$A$1:$S$31597,12),"")=0,"",IFERROR(VLOOKUP($G10,'Field Definitions'!$A$1:$S$31597,12),""))</f>
        <v/>
      </c>
    </row>
    <row r="11" spans="1:20" ht="14.5" x14ac:dyDescent="0.35">
      <c r="D11" t="s">
        <v>43</v>
      </c>
      <c r="F11" t="str">
        <f>IFERROR(VLOOKUP(G11,'Field Definitions'!$A$1:$S$31597,3),"")</f>
        <v>ARLTRHIS</v>
      </c>
      <c r="G11" t="s">
        <v>1149</v>
      </c>
      <c r="H11" t="str">
        <f>IFERROR(VLOOKUP(G11,'Field Definitions'!$A$1:$S$31597,2),"")</f>
        <v>Letter History Return Date</v>
      </c>
      <c r="I11">
        <v>9</v>
      </c>
      <c r="L11" t="str">
        <f>IFERROR(VLOOKUP($G11,'Field Definitions'!$A$1:$S$31597,4),"")</f>
        <v>DATE</v>
      </c>
      <c r="M11">
        <f>IFERROR(VLOOKUP($G11,'Field Definitions'!$A$1:$S$31597,5),"")</f>
        <v>10</v>
      </c>
      <c r="N11" s="5" t="s">
        <v>342</v>
      </c>
      <c r="O11" t="str">
        <f>IF(IFERROR(VLOOKUP($G11,'Field Definitions'!$A$1:$S$31597,8),"")=0,"",IFERROR(VLOOKUP($G11,'Field Definitions'!$A$1:$S$31597,8),""))</f>
        <v/>
      </c>
      <c r="P11" t="str">
        <f>IF(IFERROR(VLOOKUP($G11,'Field Definitions'!$A$1:$S$31597,9),"")=0,"",IFERROR(VLOOKUP($G11,'Field Definitions'!$A$1:$S$31597,9),""))</f>
        <v/>
      </c>
      <c r="Q11" t="str">
        <f>IF(IFERROR(VLOOKUP($G11,'Field Definitions'!$A$1:$S$31597,10),"")=0,"",IFERROR(VLOOKUP($G11,'Field Definitions'!$A$1:$S$31597,10),""))</f>
        <v/>
      </c>
      <c r="R11" t="str">
        <f>IF(IFERROR(VLOOKUP($G11,'Field Definitions'!$A$1:$S$31597,12),"")=0,"",IFERROR(VLOOKUP($G11,'Field Definitions'!$A$1:$S$31597,12),""))</f>
        <v/>
      </c>
    </row>
    <row r="12" spans="1:20" ht="14.5" x14ac:dyDescent="0.35">
      <c r="D12" t="s">
        <v>43</v>
      </c>
      <c r="F12" t="str">
        <f>IFERROR(VLOOKUP(G12,'Field Definitions'!$A$1:$S$31597,3),"")</f>
        <v>ARLTRHIS</v>
      </c>
      <c r="G12" t="s">
        <v>1150</v>
      </c>
      <c r="H12" t="str">
        <f>IFERROR(VLOOKUP(G12,'Field Definitions'!$A$1:$S$31597,2),"")</f>
        <v>Letter History Return Reason</v>
      </c>
      <c r="I12">
        <v>10</v>
      </c>
      <c r="L12" t="str">
        <f>IFERROR(VLOOKUP($G12,'Field Definitions'!$A$1:$S$31597,4),"")</f>
        <v>CHR</v>
      </c>
      <c r="M12">
        <f>IFERROR(VLOOKUP($G12,'Field Definitions'!$A$1:$S$31597,5),"")</f>
        <v>30</v>
      </c>
      <c r="N12" s="5" t="s">
        <v>1151</v>
      </c>
      <c r="O12" t="str">
        <f>IF(IFERROR(VLOOKUP($G12,'Field Definitions'!$A$1:$S$31597,8),"")=0,"",IFERROR(VLOOKUP($G12,'Field Definitions'!$A$1:$S$31597,8),""))</f>
        <v/>
      </c>
      <c r="P12" t="str">
        <f>IF(IFERROR(VLOOKUP($G12,'Field Definitions'!$A$1:$S$31597,9),"")=0,"",IFERROR(VLOOKUP($G12,'Field Definitions'!$A$1:$S$31597,9),""))</f>
        <v/>
      </c>
      <c r="Q12" t="str">
        <f>IF(IFERROR(VLOOKUP($G12,'Field Definitions'!$A$1:$S$31597,10),"")=0,"",IFERROR(VLOOKUP($G12,'Field Definitions'!$A$1:$S$31597,10),""))</f>
        <v/>
      </c>
      <c r="R12" t="str">
        <f>IF(IFERROR(VLOOKUP($G12,'Field Definitions'!$A$1:$S$31597,12),"")=0,"",IFERROR(VLOOKUP($G12,'Field Definitions'!$A$1:$S$31597,12),""))</f>
        <v/>
      </c>
    </row>
    <row r="13" spans="1:20" ht="14.5" hidden="1" x14ac:dyDescent="0.35">
      <c r="D13" t="s">
        <v>1101</v>
      </c>
      <c r="F13" t="str">
        <f>IFERROR(VLOOKUP(G13,'Field Definitions'!$A$1:$S$31597,3),"")</f>
        <v>ARLTRHIS</v>
      </c>
      <c r="G13" t="s">
        <v>1152</v>
      </c>
      <c r="H13" t="str">
        <f>IFERROR(VLOOKUP(G13,'Field Definitions'!$A$1:$S$31597,2),"")</f>
        <v>Letter History Requesting User</v>
      </c>
      <c r="I13">
        <v>9</v>
      </c>
      <c r="L13" t="str">
        <f>IFERROR(VLOOKUP($G13,'Field Definitions'!$A$1:$S$31597,4),"")</f>
        <v>CHR</v>
      </c>
      <c r="M13">
        <f>IFERROR(VLOOKUP($G13,'Field Definitions'!$A$1:$S$31597,5),"")</f>
        <v>4</v>
      </c>
      <c r="N13" s="5" t="s">
        <v>275</v>
      </c>
      <c r="O13" t="str">
        <f>IF(IFERROR(VLOOKUP($G13,'Field Definitions'!$A$1:$S$31597,8),"")=0,"",IFERROR(VLOOKUP($G13,'Field Definitions'!$A$1:$S$31597,8),""))</f>
        <v/>
      </c>
      <c r="P13" t="str">
        <f>IF(IFERROR(VLOOKUP($G13,'Field Definitions'!$A$1:$S$31597,9),"")=0,"",IFERROR(VLOOKUP($G13,'Field Definitions'!$A$1:$S$31597,9),""))</f>
        <v/>
      </c>
      <c r="Q13" t="str">
        <f>IF(IFERROR(VLOOKUP($G13,'Field Definitions'!$A$1:$S$31597,10),"")=0,"",IFERROR(VLOOKUP($G13,'Field Definitions'!$A$1:$S$31597,10),""))</f>
        <v>STUSER</v>
      </c>
      <c r="R13" t="str">
        <f>IF(IFERROR(VLOOKUP($G13,'Field Definitions'!$A$1:$S$31597,12),"")=0,"",IFERROR(VLOOKUP($G13,'Field Definitions'!$A$1:$S$31597,12),""))</f>
        <v/>
      </c>
    </row>
    <row r="14" spans="1:20" ht="14.5" x14ac:dyDescent="0.35">
      <c r="D14" t="s">
        <v>43</v>
      </c>
      <c r="F14" t="str">
        <f>IFERROR(VLOOKUP(G14,'Field Definitions'!$A$1:$S$31597,3),"")</f>
        <v>ARLTRHIS</v>
      </c>
      <c r="G14" s="5" t="s">
        <v>1153</v>
      </c>
      <c r="H14" t="str">
        <f>IFERROR(VLOOKUP(G14,'Field Definitions'!$A$1:$S$31597,2),"")</f>
        <v>Letter History PL95?</v>
      </c>
      <c r="I14">
        <v>11</v>
      </c>
      <c r="L14" t="str">
        <f>IFERROR(VLOOKUP($G14,'Field Definitions'!$A$1:$S$31597,4),"")</f>
        <v>CHR</v>
      </c>
      <c r="M14">
        <f>IFERROR(VLOOKUP($G14,'Field Definitions'!$A$1:$S$31597,5),"")</f>
        <v>1</v>
      </c>
      <c r="N14" s="5" t="s">
        <v>297</v>
      </c>
      <c r="O14" t="str">
        <f>IF(IFERROR(VLOOKUP($G14,'Field Definitions'!$A$1:$S$31597,8),"")=0,"",IFERROR(VLOOKUP($G14,'Field Definitions'!$A$1:$S$31597,8),""))</f>
        <v/>
      </c>
      <c r="P14" t="str">
        <f>IF(IFERROR(VLOOKUP($G14,'Field Definitions'!$A$1:$S$31597,9),"")=0,"",IFERROR(VLOOKUP($G14,'Field Definitions'!$A$1:$S$31597,9),""))</f>
        <v/>
      </c>
      <c r="Q14" t="str">
        <f>IF(IFERROR(VLOOKUP($G14,'Field Definitions'!$A$1:$S$31597,10),"")=0,"",IFERROR(VLOOKUP($G14,'Field Definitions'!$A$1:$S$31597,10),""))</f>
        <v/>
      </c>
      <c r="R14" t="str">
        <f>IF(IFERROR(VLOOKUP($G14,'Field Definitions'!$A$1:$S$31597,12),"")=0,"",IFERROR(VLOOKUP($G14,'Field Definitions'!$A$1:$S$31597,12),""))</f>
        <v>Y||~N||</v>
      </c>
    </row>
    <row r="15" spans="1:20" ht="14.5" x14ac:dyDescent="0.35">
      <c r="D15" t="s">
        <v>43</v>
      </c>
      <c r="F15" t="str">
        <f>IFERROR(VLOOKUP(G15,'Field Definitions'!$A$1:$S$31597,3),"")</f>
        <v>ARLTRHIS</v>
      </c>
      <c r="G15" s="5" t="s">
        <v>1154</v>
      </c>
      <c r="H15" t="str">
        <f>IFERROR(VLOOKUP(G15,'Field Definitions'!$A$1:$S$31597,2),"")</f>
        <v>Letter History First Name</v>
      </c>
      <c r="I15">
        <v>12</v>
      </c>
      <c r="L15" t="str">
        <f>IFERROR(VLOOKUP($G15,'Field Definitions'!$A$1:$S$31597,4),"")</f>
        <v>CHR</v>
      </c>
      <c r="M15">
        <f>IFERROR(VLOOKUP($G15,'Field Definitions'!$A$1:$S$31597,5),"")</f>
        <v>40</v>
      </c>
      <c r="N15" s="5" t="s">
        <v>639</v>
      </c>
      <c r="O15" t="str">
        <f>IF(IFERROR(VLOOKUP($G15,'Field Definitions'!$A$1:$S$31597,8),"")=0,"",IFERROR(VLOOKUP($G15,'Field Definitions'!$A$1:$S$31597,8),""))</f>
        <v/>
      </c>
      <c r="P15" t="str">
        <f>IF(IFERROR(VLOOKUP($G15,'Field Definitions'!$A$1:$S$31597,9),"")=0,"",IFERROR(VLOOKUP($G15,'Field Definitions'!$A$1:$S$31597,9),""))</f>
        <v/>
      </c>
      <c r="Q15" t="str">
        <f>IF(IFERROR(VLOOKUP($G15,'Field Definitions'!$A$1:$S$31597,10),"")=0,"",IFERROR(VLOOKUP($G15,'Field Definitions'!$A$1:$S$31597,10),""))</f>
        <v/>
      </c>
      <c r="R15" t="str">
        <f>IF(IFERROR(VLOOKUP($G15,'Field Definitions'!$A$1:$S$31597,12),"")=0,"",IFERROR(VLOOKUP($G15,'Field Definitions'!$A$1:$S$31597,12),""))</f>
        <v/>
      </c>
    </row>
    <row r="16" spans="1:20" ht="14.5" x14ac:dyDescent="0.35">
      <c r="D16" t="s">
        <v>43</v>
      </c>
      <c r="F16" t="str">
        <f>IFERROR(VLOOKUP(G16,'Field Definitions'!$A$1:$S$31597,3),"")</f>
        <v>ARLTRHIS</v>
      </c>
      <c r="G16" s="5" t="s">
        <v>1155</v>
      </c>
      <c r="H16" t="str">
        <f>IFERROR(VLOOKUP(G16,'Field Definitions'!$A$1:$S$31597,2),"")</f>
        <v>Letter History Last Name</v>
      </c>
      <c r="I16">
        <v>13</v>
      </c>
      <c r="L16" t="str">
        <f>IFERROR(VLOOKUP($G16,'Field Definitions'!$A$1:$S$31597,4),"")</f>
        <v>CHR</v>
      </c>
      <c r="M16">
        <f>IFERROR(VLOOKUP($G16,'Field Definitions'!$A$1:$S$31597,5),"")</f>
        <v>40</v>
      </c>
      <c r="N16" s="5" t="s">
        <v>645</v>
      </c>
      <c r="O16" t="str">
        <f>IF(IFERROR(VLOOKUP($G16,'Field Definitions'!$A$1:$S$31597,8),"")=0,"",IFERROR(VLOOKUP($G16,'Field Definitions'!$A$1:$S$31597,8),""))</f>
        <v/>
      </c>
      <c r="P16" t="str">
        <f>IF(IFERROR(VLOOKUP($G16,'Field Definitions'!$A$1:$S$31597,9),"")=0,"",IFERROR(VLOOKUP($G16,'Field Definitions'!$A$1:$S$31597,9),""))</f>
        <v/>
      </c>
      <c r="Q16" t="str">
        <f>IF(IFERROR(VLOOKUP($G16,'Field Definitions'!$A$1:$S$31597,10),"")=0,"",IFERROR(VLOOKUP($G16,'Field Definitions'!$A$1:$S$31597,10),""))</f>
        <v/>
      </c>
      <c r="R16" t="str">
        <f>IF(IFERROR(VLOOKUP($G16,'Field Definitions'!$A$1:$S$31597,12),"")=0,"",IFERROR(VLOOKUP($G16,'Field Definitions'!$A$1:$S$31597,12),""))</f>
        <v/>
      </c>
    </row>
    <row r="17" spans="4:18" ht="14.5" x14ac:dyDescent="0.35">
      <c r="D17" t="s">
        <v>43</v>
      </c>
      <c r="F17" t="str">
        <f>IFERROR(VLOOKUP(G17,'Field Definitions'!$A$1:$S$31597,3),"")</f>
        <v>ARLTRHIS</v>
      </c>
      <c r="G17" s="5" t="s">
        <v>1156</v>
      </c>
      <c r="H17" t="str">
        <f>IFERROR(VLOOKUP(G17,'Field Definitions'!$A$1:$S$31597,2),"")</f>
        <v>Letter History Address</v>
      </c>
      <c r="I17">
        <v>14</v>
      </c>
      <c r="L17" t="str">
        <f>IFERROR(VLOOKUP($G17,'Field Definitions'!$A$1:$S$31597,4),"")</f>
        <v>CHR</v>
      </c>
      <c r="M17">
        <f>IFERROR(VLOOKUP($G17,'Field Definitions'!$A$1:$S$31597,5),"")</f>
        <v>48</v>
      </c>
      <c r="N17" s="5" t="s">
        <v>649</v>
      </c>
      <c r="O17" t="str">
        <f>IF(IFERROR(VLOOKUP($G17,'Field Definitions'!$A$1:$S$31597,8),"")=0,"",IFERROR(VLOOKUP($G17,'Field Definitions'!$A$1:$S$31597,8),""))</f>
        <v/>
      </c>
      <c r="P17" t="str">
        <f>IF(IFERROR(VLOOKUP($G17,'Field Definitions'!$A$1:$S$31597,9),"")=0,"",IFERROR(VLOOKUP($G17,'Field Definitions'!$A$1:$S$31597,9),""))</f>
        <v/>
      </c>
      <c r="Q17" t="str">
        <f>IF(IFERROR(VLOOKUP($G17,'Field Definitions'!$A$1:$S$31597,10),"")=0,"",IFERROR(VLOOKUP($G17,'Field Definitions'!$A$1:$S$31597,10),""))</f>
        <v/>
      </c>
      <c r="R17" t="str">
        <f>IF(IFERROR(VLOOKUP($G17,'Field Definitions'!$A$1:$S$31597,12),"")=0,"",IFERROR(VLOOKUP($G17,'Field Definitions'!$A$1:$S$31597,12),""))</f>
        <v/>
      </c>
    </row>
    <row r="18" spans="4:18" ht="14.5" x14ac:dyDescent="0.35">
      <c r="D18" t="s">
        <v>43</v>
      </c>
      <c r="F18" t="str">
        <f>IFERROR(VLOOKUP(G18,'Field Definitions'!$A$1:$S$31597,3),"")</f>
        <v>ARLTRHIS</v>
      </c>
      <c r="G18" s="5" t="s">
        <v>1157</v>
      </c>
      <c r="H18" t="str">
        <f>IFERROR(VLOOKUP(G18,'Field Definitions'!$A$1:$S$31597,2),"")</f>
        <v>Letter History City</v>
      </c>
      <c r="I18">
        <v>15</v>
      </c>
      <c r="L18" t="str">
        <f>IFERROR(VLOOKUP($G18,'Field Definitions'!$A$1:$S$31597,4),"")</f>
        <v>CHR</v>
      </c>
      <c r="M18">
        <f>IFERROR(VLOOKUP($G18,'Field Definitions'!$A$1:$S$31597,5),"")</f>
        <v>20</v>
      </c>
      <c r="N18" s="5" t="s">
        <v>654</v>
      </c>
      <c r="O18" t="str">
        <f>IF(IFERROR(VLOOKUP($G18,'Field Definitions'!$A$1:$S$31597,8),"")=0,"",IFERROR(VLOOKUP($G18,'Field Definitions'!$A$1:$S$31597,8),""))</f>
        <v/>
      </c>
      <c r="P18" t="str">
        <f>IF(IFERROR(VLOOKUP($G18,'Field Definitions'!$A$1:$S$31597,9),"")=0,"",IFERROR(VLOOKUP($G18,'Field Definitions'!$A$1:$S$31597,9),""))</f>
        <v/>
      </c>
      <c r="Q18" t="str">
        <f>IF(IFERROR(VLOOKUP($G18,'Field Definitions'!$A$1:$S$31597,10),"")=0,"",IFERROR(VLOOKUP($G18,'Field Definitions'!$A$1:$S$31597,10),""))</f>
        <v/>
      </c>
      <c r="R18" t="str">
        <f>IF(IFERROR(VLOOKUP($G18,'Field Definitions'!$A$1:$S$31597,12),"")=0,"",IFERROR(VLOOKUP($G18,'Field Definitions'!$A$1:$S$31597,12),""))</f>
        <v/>
      </c>
    </row>
    <row r="19" spans="4:18" ht="14.5" x14ac:dyDescent="0.35">
      <c r="D19" t="s">
        <v>43</v>
      </c>
      <c r="F19" t="str">
        <f>IFERROR(VLOOKUP(G19,'Field Definitions'!$A$1:$S$31597,3),"")</f>
        <v>ARLTRHIS</v>
      </c>
      <c r="G19" s="5" t="s">
        <v>1158</v>
      </c>
      <c r="H19" t="str">
        <f>IFERROR(VLOOKUP(G19,'Field Definitions'!$A$1:$S$31597,2),"")</f>
        <v>Letter History State</v>
      </c>
      <c r="I19">
        <v>16</v>
      </c>
      <c r="L19" t="str">
        <f>IFERROR(VLOOKUP($G19,'Field Definitions'!$A$1:$S$31597,4),"")</f>
        <v>CHR</v>
      </c>
      <c r="M19">
        <f>IFERROR(VLOOKUP($G19,'Field Definitions'!$A$1:$S$31597,5),"")</f>
        <v>2</v>
      </c>
      <c r="N19" s="5" t="s">
        <v>390</v>
      </c>
      <c r="O19" t="str">
        <f>IF(IFERROR(VLOOKUP($G19,'Field Definitions'!$A$1:$S$31597,8),"")=0,"",IFERROR(VLOOKUP($G19,'Field Definitions'!$A$1:$S$31597,8),""))</f>
        <v/>
      </c>
      <c r="P19" t="str">
        <f>IF(IFERROR(VLOOKUP($G19,'Field Definitions'!$A$1:$S$31597,9),"")=0,"",IFERROR(VLOOKUP($G19,'Field Definitions'!$A$1:$S$31597,9),""))</f>
        <v/>
      </c>
      <c r="Q19" t="str">
        <f>IF(IFERROR(VLOOKUP($G19,'Field Definitions'!$A$1:$S$31597,10),"")=0,"",IFERROR(VLOOKUP($G19,'Field Definitions'!$A$1:$S$31597,10),""))</f>
        <v>STATES</v>
      </c>
      <c r="R19" t="str">
        <f>IF(IFERROR(VLOOKUP($G19,'Field Definitions'!$A$1:$S$31597,12),"")=0,"",IFERROR(VLOOKUP($G19,'Field Definitions'!$A$1:$S$31597,12),""))</f>
        <v/>
      </c>
    </row>
    <row r="20" spans="4:18" ht="14.5" x14ac:dyDescent="0.35">
      <c r="D20" t="s">
        <v>43</v>
      </c>
      <c r="F20" t="str">
        <f>IFERROR(VLOOKUP(G20,'Field Definitions'!$A$1:$S$31597,3),"")</f>
        <v>ARLTRHIS</v>
      </c>
      <c r="G20" s="5" t="s">
        <v>1159</v>
      </c>
      <c r="H20" t="str">
        <f>IFERROR(VLOOKUP(G20,'Field Definitions'!$A$1:$S$31597,2),"")</f>
        <v>Letter History Postal Code</v>
      </c>
      <c r="I20">
        <v>17</v>
      </c>
      <c r="L20" t="str">
        <f>IFERROR(VLOOKUP($G20,'Field Definitions'!$A$1:$S$31597,4),"")</f>
        <v>ZIP</v>
      </c>
      <c r="M20">
        <f>IFERROR(VLOOKUP($G20,'Field Definitions'!$A$1:$S$31597,5),"")</f>
        <v>10</v>
      </c>
      <c r="N20" s="5" t="s">
        <v>657</v>
      </c>
      <c r="O20" t="str">
        <f>IF(IFERROR(VLOOKUP($G20,'Field Definitions'!$A$1:$S$31597,8),"")=0,"",IFERROR(VLOOKUP($G20,'Field Definitions'!$A$1:$S$31597,8),""))</f>
        <v/>
      </c>
      <c r="P20" t="str">
        <f>IF(IFERROR(VLOOKUP($G20,'Field Definitions'!$A$1:$S$31597,9),"")=0,"",IFERROR(VLOOKUP($G20,'Field Definitions'!$A$1:$S$31597,9),""))</f>
        <v/>
      </c>
      <c r="Q20" t="str">
        <f>IF(IFERROR(VLOOKUP($G20,'Field Definitions'!$A$1:$S$31597,10),"")=0,"",IFERROR(VLOOKUP($G20,'Field Definitions'!$A$1:$S$31597,10),""))</f>
        <v/>
      </c>
      <c r="R20" t="str">
        <f>IF(IFERROR(VLOOKUP($G20,'Field Definitions'!$A$1:$S$31597,12),"")=0,"",IFERROR(VLOOKUP($G20,'Field Definitions'!$A$1:$S$31597,12),""))</f>
        <v/>
      </c>
    </row>
    <row r="21" spans="4:18" ht="14.5" x14ac:dyDescent="0.35">
      <c r="D21" t="s">
        <v>43</v>
      </c>
      <c r="F21" t="str">
        <f>IFERROR(VLOOKUP(G21,'Field Definitions'!$A$1:$S$31597,3),"")</f>
        <v>ARLTRHIS</v>
      </c>
      <c r="G21" t="s">
        <v>1160</v>
      </c>
      <c r="H21" t="str">
        <f>IFERROR(VLOOKUP(G21,'Field Definitions'!$A$1:$S$31597,2),"")</f>
        <v>Letter History Delete Date</v>
      </c>
      <c r="I21">
        <v>18</v>
      </c>
      <c r="L21" t="str">
        <f>IFERROR(VLOOKUP($G21,'Field Definitions'!$A$1:$S$31597,4),"")</f>
        <v>DATE</v>
      </c>
      <c r="M21">
        <f>IFERROR(VLOOKUP($G21,'Field Definitions'!$A$1:$S$31597,5),"")</f>
        <v>10</v>
      </c>
      <c r="O21" t="str">
        <f>IF(IFERROR(VLOOKUP($G21,'Field Definitions'!$A$1:$S$31597,8),"")=0,"",IFERROR(VLOOKUP($G21,'Field Definitions'!$A$1:$S$31597,8),""))</f>
        <v/>
      </c>
      <c r="P21" t="str">
        <f>IF(IFERROR(VLOOKUP($G21,'Field Definitions'!$A$1:$S$31597,9),"")=0,"",IFERROR(VLOOKUP($G21,'Field Definitions'!$A$1:$S$31597,9),""))</f>
        <v/>
      </c>
      <c r="Q21" t="str">
        <f>IF(IFERROR(VLOOKUP($G21,'Field Definitions'!$A$1:$S$31597,10),"")=0,"",IFERROR(VLOOKUP($G21,'Field Definitions'!$A$1:$S$31597,10),""))</f>
        <v/>
      </c>
      <c r="R21" t="str">
        <f>IF(IFERROR(VLOOKUP($G21,'Field Definitions'!$A$1:$S$31597,12),"")=0,"",IFERROR(VLOOKUP($G21,'Field Definitions'!$A$1:$S$31597,12),""))</f>
        <v/>
      </c>
    </row>
    <row r="22" spans="4:18" ht="14.5" x14ac:dyDescent="0.35">
      <c r="G22" s="3" t="s">
        <v>1161</v>
      </c>
      <c r="H22" t="s">
        <v>1162</v>
      </c>
      <c r="I22">
        <v>19</v>
      </c>
      <c r="K22" s="3"/>
    </row>
    <row r="24" spans="4:18" ht="15" customHeight="1" x14ac:dyDescent="0.35">
      <c r="K24" s="3" t="s">
        <v>954</v>
      </c>
    </row>
    <row r="25" spans="4:18" ht="14.5" x14ac:dyDescent="0.35">
      <c r="G25" s="65"/>
      <c r="H25" s="3"/>
      <c r="K25" s="8" t="s">
        <v>955</v>
      </c>
    </row>
    <row r="26" spans="4:18" ht="15" customHeight="1" x14ac:dyDescent="0.35">
      <c r="K26" s="3" t="s">
        <v>956</v>
      </c>
    </row>
    <row r="27" spans="4:18" ht="15" customHeight="1" x14ac:dyDescent="0.35">
      <c r="K27" s="3" t="s">
        <v>957</v>
      </c>
    </row>
    <row r="28" spans="4:18" ht="15" customHeight="1" x14ac:dyDescent="0.35">
      <c r="K28" s="3" t="s">
        <v>958</v>
      </c>
    </row>
    <row r="29" spans="4:18" ht="15" customHeight="1" x14ac:dyDescent="0.35">
      <c r="K29" s="3" t="s">
        <v>959</v>
      </c>
    </row>
    <row r="30" spans="4:18" ht="15" customHeight="1" x14ac:dyDescent="0.35">
      <c r="K30" s="3" t="s">
        <v>960</v>
      </c>
    </row>
    <row r="31" spans="4:18" ht="15" customHeight="1" x14ac:dyDescent="0.35">
      <c r="K31" s="8" t="s">
        <v>961</v>
      </c>
    </row>
    <row r="32" spans="4:18" ht="15" customHeight="1" x14ac:dyDescent="0.35">
      <c r="K32" s="3" t="s">
        <v>962</v>
      </c>
    </row>
    <row r="33" spans="11:11" ht="15" customHeight="1" x14ac:dyDescent="0.35">
      <c r="K33" s="3" t="s">
        <v>963</v>
      </c>
    </row>
    <row r="34" spans="11:11" ht="15" customHeight="1" x14ac:dyDescent="0.35">
      <c r="K34" s="3" t="s">
        <v>964</v>
      </c>
    </row>
    <row r="35" spans="11:11" ht="15" customHeight="1" x14ac:dyDescent="0.35">
      <c r="K35" s="3" t="s">
        <v>965</v>
      </c>
    </row>
    <row r="36" spans="11:11" ht="15" customHeight="1" x14ac:dyDescent="0.35">
      <c r="K36" s="3" t="s">
        <v>966</v>
      </c>
    </row>
    <row r="37" spans="11:11" ht="15" customHeight="1" x14ac:dyDescent="0.35">
      <c r="K37" s="3" t="s">
        <v>967</v>
      </c>
    </row>
  </sheetData>
  <autoFilter ref="A1:R23" xr:uid="{00000000-0001-0000-1600-000000000000}">
    <filterColumn colId="0" showButton="0"/>
    <filterColumn colId="1" showButton="0"/>
    <filterColumn colId="3">
      <filters blank="1">
        <filter val="MVP"/>
      </filters>
    </filterColumn>
    <filterColumn colId="5" showButton="0"/>
    <filterColumn colId="6" showButton="0"/>
    <filterColumn colId="7" showButton="0"/>
    <filterColumn colId="8" showButton="0"/>
    <filterColumn colId="9" showButton="0"/>
    <filterColumn colId="10" showButton="0"/>
    <filterColumn colId="11" showButton="0"/>
  </autoFilter>
  <customSheetViews>
    <customSheetView guid="{FB5AE52C-21F1-4300-A1CB-6780D7F734A7}" scale="90">
      <pane ySplit="1" topLeftCell="A2" activePane="bottomLeft" state="frozen"/>
      <selection pane="bottomLeft"/>
      <pageMargins left="0" right="0" top="0" bottom="0" header="0" footer="0"/>
    </customSheetView>
  </customSheetViews>
  <mergeCells count="2">
    <mergeCell ref="F1:M1"/>
    <mergeCell ref="A1:C1"/>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12" filterMode="1"/>
  <dimension ref="A1:T13"/>
  <sheetViews>
    <sheetView zoomScale="90" zoomScaleNormal="90" workbookViewId="0">
      <pane ySplit="2" topLeftCell="A3" activePane="bottomLeft" state="frozen"/>
      <selection sqref="A1:C1"/>
      <selection pane="bottomLeft" activeCell="I3" sqref="I3"/>
    </sheetView>
  </sheetViews>
  <sheetFormatPr defaultRowHeight="15" customHeight="1" x14ac:dyDescent="0.35"/>
  <cols>
    <col min="1" max="1" width="18.54296875" customWidth="1"/>
    <col min="2" max="2" width="19.1796875" customWidth="1"/>
    <col min="3" max="3" width="27.81640625" customWidth="1"/>
    <col min="4" max="5" width="23.81640625" customWidth="1"/>
    <col min="6" max="6" width="9.1796875" style="15"/>
    <col min="7" max="7" width="16.7265625" bestFit="1" customWidth="1"/>
    <col min="8" max="8" width="13.7265625" bestFit="1" customWidth="1"/>
    <col min="9" max="9" width="20.453125" bestFit="1" customWidth="1"/>
    <col min="11" max="11" width="10.1796875" style="15" bestFit="1" customWidth="1"/>
    <col min="12" max="12" width="34.81640625" customWidth="1"/>
    <col min="13" max="13" width="9.81640625" bestFit="1" customWidth="1"/>
    <col min="14" max="14" width="7" bestFit="1" customWidth="1"/>
    <col min="15" max="15" width="21.7265625" style="5" bestFit="1" customWidth="1"/>
    <col min="16" max="16" width="4.26953125" bestFit="1" customWidth="1"/>
    <col min="17" max="17" width="4.7265625" bestFit="1" customWidth="1"/>
    <col min="18" max="18" width="12.7265625" bestFit="1" customWidth="1"/>
    <col min="19" max="19" width="46.54296875" customWidth="1"/>
  </cols>
  <sheetData>
    <row r="1" spans="1:20" ht="14.5" x14ac:dyDescent="0.35">
      <c r="A1" s="80" t="s">
        <v>227</v>
      </c>
      <c r="B1" s="81"/>
      <c r="C1" s="82"/>
      <c r="D1" s="46" t="s">
        <v>233</v>
      </c>
      <c r="E1" s="50">
        <f>COUNTIF(D7:D79,"MVP")-COUNTIF(E7:E79,"MVP")</f>
        <v>3</v>
      </c>
      <c r="F1"/>
      <c r="G1" s="83" t="s">
        <v>228</v>
      </c>
      <c r="H1" s="83"/>
      <c r="I1" s="83"/>
      <c r="J1" s="83"/>
      <c r="K1" s="83"/>
      <c r="L1" s="83"/>
      <c r="M1" s="83"/>
      <c r="N1" s="83"/>
    </row>
    <row r="2" spans="1:20" ht="14.5" x14ac:dyDescent="0.35">
      <c r="A2" s="4" t="s">
        <v>495</v>
      </c>
      <c r="B2" s="4" t="s">
        <v>1094</v>
      </c>
      <c r="C2" s="4" t="s">
        <v>235</v>
      </c>
      <c r="D2" s="4"/>
      <c r="E2" s="49" t="s">
        <v>494</v>
      </c>
      <c r="G2" s="4" t="s">
        <v>495</v>
      </c>
      <c r="H2" s="4" t="s">
        <v>496</v>
      </c>
      <c r="I2" s="4" t="s">
        <v>235</v>
      </c>
      <c r="J2" s="7" t="s">
        <v>236</v>
      </c>
      <c r="K2" s="17" t="s">
        <v>38</v>
      </c>
      <c r="L2" s="8" t="s">
        <v>237</v>
      </c>
      <c r="M2" s="8" t="s">
        <v>14</v>
      </c>
      <c r="N2" s="8" t="s">
        <v>238</v>
      </c>
      <c r="O2" s="12" t="s">
        <v>555</v>
      </c>
      <c r="P2" s="8" t="s">
        <v>242</v>
      </c>
      <c r="Q2" s="8" t="s">
        <v>243</v>
      </c>
      <c r="R2" s="8" t="s">
        <v>244</v>
      </c>
      <c r="S2" s="4" t="s">
        <v>245</v>
      </c>
    </row>
    <row r="3" spans="1:20" ht="14.5" x14ac:dyDescent="0.35">
      <c r="D3" t="s">
        <v>43</v>
      </c>
      <c r="F3"/>
      <c r="I3" t="s">
        <v>1163</v>
      </c>
      <c r="J3" s="55" t="s">
        <v>247</v>
      </c>
      <c r="K3" s="15" t="s">
        <v>46</v>
      </c>
      <c r="L3" s="3"/>
      <c r="M3" s="3"/>
      <c r="N3" s="3"/>
      <c r="O3" s="12"/>
      <c r="P3" s="12"/>
      <c r="Q3" s="12"/>
      <c r="R3" s="3"/>
      <c r="S3" s="3"/>
      <c r="T3" s="3"/>
    </row>
    <row r="4" spans="1:20" ht="14.5" x14ac:dyDescent="0.35">
      <c r="D4" t="s">
        <v>43</v>
      </c>
      <c r="F4"/>
      <c r="I4" t="s">
        <v>165</v>
      </c>
      <c r="J4" s="9">
        <v>2</v>
      </c>
      <c r="K4" s="15" t="s">
        <v>46</v>
      </c>
      <c r="L4" s="3"/>
      <c r="M4" s="3"/>
      <c r="N4" s="3"/>
      <c r="O4" s="12"/>
      <c r="P4" s="12"/>
      <c r="Q4" s="12"/>
      <c r="R4" s="3"/>
      <c r="S4" s="3"/>
      <c r="T4" s="3"/>
    </row>
    <row r="5" spans="1:20" ht="14.5" x14ac:dyDescent="0.35">
      <c r="D5" t="s">
        <v>43</v>
      </c>
      <c r="F5"/>
      <c r="I5" t="s">
        <v>167</v>
      </c>
      <c r="J5" s="9">
        <v>3</v>
      </c>
      <c r="K5" s="15" t="s">
        <v>46</v>
      </c>
      <c r="L5" s="3" t="s">
        <v>630</v>
      </c>
      <c r="M5" s="3"/>
      <c r="N5" s="3"/>
      <c r="O5" s="12"/>
      <c r="P5" s="12"/>
      <c r="Q5" s="12"/>
      <c r="R5" s="3"/>
      <c r="S5" s="3"/>
      <c r="T5" s="3"/>
    </row>
    <row r="6" spans="1:20" ht="14.5" hidden="1" x14ac:dyDescent="0.35">
      <c r="D6" t="s">
        <v>969</v>
      </c>
      <c r="F6" s="1" t="s">
        <v>252</v>
      </c>
      <c r="G6" t="str">
        <f>IFERROR(VLOOKUP(H6,'Field Definitions'!$A$1:$S$31597,3),"")</f>
        <v>ARRELATIONSHIP</v>
      </c>
      <c r="H6" t="s">
        <v>631</v>
      </c>
      <c r="I6" t="str">
        <f>IFERROR(VLOOKUP(H6,'Field Definitions'!$A$1:$S$31597,2),"")</f>
        <v>Relationship type key</v>
      </c>
      <c r="J6">
        <v>2</v>
      </c>
      <c r="M6" t="str">
        <f>IFERROR(VLOOKUP($H6,'Field Definitions'!$A$1:$S$31597,4),"")</f>
        <v>CHR</v>
      </c>
      <c r="N6">
        <f>IFERROR(VLOOKUP($H6,'Field Definitions'!$A$1:$S$31597,5),"")</f>
        <v>10</v>
      </c>
      <c r="O6" s="5" t="s">
        <v>635</v>
      </c>
      <c r="P6" t="str">
        <f>IF(IFERROR(VLOOKUP($H6,'Field Definitions'!$A$1:$S$31597,8),"")=0,"",IFERROR(VLOOKUP($H6,'Field Definitions'!$A$1:$S$31597,8),""))</f>
        <v/>
      </c>
      <c r="Q6" t="str">
        <f>IF(IFERROR(VLOOKUP($H6,'Field Definitions'!$A$1:$S$31597,9),"")=0,"",IFERROR(VLOOKUP($H6,'Field Definitions'!$A$1:$S$31597,9),""))</f>
        <v/>
      </c>
      <c r="R6" t="str">
        <f>IF(IFERROR(VLOOKUP($H6,'Field Definitions'!$A$1:$S$31597,10),"")=0,"",IFERROR(VLOOKUP($H6,'Field Definitions'!$A$1:$S$31597,10),""))</f>
        <v>ARRELTYPE</v>
      </c>
      <c r="S6" t="s">
        <v>636</v>
      </c>
    </row>
    <row r="7" spans="1:20" ht="14.5" x14ac:dyDescent="0.35">
      <c r="D7" t="s">
        <v>43</v>
      </c>
      <c r="G7" t="str">
        <f>IFERROR(VLOOKUP(H7,'Field Definitions'!$A$1:$S$31597,3),"")</f>
        <v>ARENALIAS</v>
      </c>
      <c r="H7" t="s">
        <v>1164</v>
      </c>
      <c r="I7" t="str">
        <f>IFERROR(VLOOKUP(H7,'Field Definitions'!$A$1:$S$31597,2),"")</f>
        <v>Alias Flag</v>
      </c>
      <c r="J7">
        <v>4</v>
      </c>
      <c r="L7" t="s">
        <v>1165</v>
      </c>
      <c r="M7" t="str">
        <f>IFERROR(VLOOKUP($H7,'Field Definitions'!$A$1:$S$31597,4),"")</f>
        <v>CHR</v>
      </c>
      <c r="N7">
        <f>IFERROR(VLOOKUP($H7,'Field Definitions'!$A$1:$S$31597,5),"")</f>
        <v>3</v>
      </c>
      <c r="O7" s="5" t="s">
        <v>99</v>
      </c>
      <c r="P7" t="str">
        <f>IF(IFERROR(VLOOKUP($H7,'Field Definitions'!$A$1:$S$31597,8),"")=0,"",IFERROR(VLOOKUP($H7,'Field Definitions'!$A$1:$S$31597,8),""))</f>
        <v/>
      </c>
      <c r="Q7" t="str">
        <f>IF(IFERROR(VLOOKUP($H7,'Field Definitions'!$A$1:$S$31597,9),"")=0,"",IFERROR(VLOOKUP($H7,'Field Definitions'!$A$1:$S$31597,9),""))</f>
        <v/>
      </c>
      <c r="R7" t="str">
        <f>IF(IFERROR(VLOOKUP($H7,'Field Definitions'!$A$1:$S$31597,10),"")=0,"",IFERROR(VLOOKUP($H7,'Field Definitions'!$A$1:$S$31597,10),""))</f>
        <v/>
      </c>
      <c r="S7" t="s">
        <v>1166</v>
      </c>
    </row>
    <row r="8" spans="1:20" ht="14.5" x14ac:dyDescent="0.35">
      <c r="D8" t="s">
        <v>43</v>
      </c>
      <c r="G8" t="str">
        <f>IFERROR(VLOOKUP(H8,'Field Definitions'!$A$1:$S$31597,3),"")</f>
        <v>ARENALIAS</v>
      </c>
      <c r="H8" t="s">
        <v>1167</v>
      </c>
      <c r="I8" t="str">
        <f>IFERROR(VLOOKUP(H8,'Field Definitions'!$A$1:$S$31597,2),"")</f>
        <v>First Name</v>
      </c>
      <c r="J8">
        <v>5</v>
      </c>
      <c r="M8" t="str">
        <f>IFERROR(VLOOKUP($H8,'Field Definitions'!$A$1:$S$31597,4),"")</f>
        <v>CHR</v>
      </c>
      <c r="N8">
        <f>IFERROR(VLOOKUP($H8,'Field Definitions'!$A$1:$S$31597,5),"")</f>
        <v>40</v>
      </c>
      <c r="O8" s="5" t="s">
        <v>1168</v>
      </c>
      <c r="P8" t="str">
        <f>IF(IFERROR(VLOOKUP($H8,'Field Definitions'!$A$1:$S$31597,8),"")=0,"",IFERROR(VLOOKUP($H8,'Field Definitions'!$A$1:$S$31597,8),""))</f>
        <v/>
      </c>
      <c r="Q8" t="str">
        <f>IF(IFERROR(VLOOKUP($H8,'Field Definitions'!$A$1:$S$31597,9),"")=0,"",IFERROR(VLOOKUP($H8,'Field Definitions'!$A$1:$S$31597,9),""))</f>
        <v/>
      </c>
      <c r="R8" t="str">
        <f>IF(IFERROR(VLOOKUP($H8,'Field Definitions'!$A$1:$S$31597,10),"")=0,"",IFERROR(VLOOKUP($H8,'Field Definitions'!$A$1:$S$31597,10),""))</f>
        <v/>
      </c>
      <c r="S8" t="str">
        <f>IF(IFERROR(VLOOKUP($H8,'Field Definitions'!$A$1:$S$31597,12),"")=0,"",IFERROR(VLOOKUP($H8,'Field Definitions'!$A$1:$S$31597,12),""))</f>
        <v/>
      </c>
    </row>
    <row r="9" spans="1:20" ht="14.5" x14ac:dyDescent="0.35">
      <c r="D9" t="s">
        <v>43</v>
      </c>
      <c r="G9" t="str">
        <f>IFERROR(VLOOKUP(H9,'Field Definitions'!$A$1:$S$31597,3),"")</f>
        <v>ARENALIAS</v>
      </c>
      <c r="H9" t="s">
        <v>1169</v>
      </c>
      <c r="I9" t="str">
        <f>IFERROR(VLOOKUP(H9,'Field Definitions'!$A$1:$S$31597,2),"")</f>
        <v>Name or Last Name</v>
      </c>
      <c r="J9">
        <v>6</v>
      </c>
      <c r="K9" s="15" t="s">
        <v>46</v>
      </c>
      <c r="M9" t="str">
        <f>IFERROR(VLOOKUP($H9,'Field Definitions'!$A$1:$S$31597,4),"")</f>
        <v>CHR</v>
      </c>
      <c r="N9">
        <f>IFERROR(VLOOKUP($H9,'Field Definitions'!$A$1:$S$31597,5),"")</f>
        <v>40</v>
      </c>
      <c r="O9" s="5" t="s">
        <v>956</v>
      </c>
      <c r="P9" t="str">
        <f>IF(IFERROR(VLOOKUP($H9,'Field Definitions'!$A$1:$S$31597,8),"")=0,"",IFERROR(VLOOKUP($H9,'Field Definitions'!$A$1:$S$31597,8),""))</f>
        <v/>
      </c>
      <c r="Q9" t="str">
        <f>IF(IFERROR(VLOOKUP($H9,'Field Definitions'!$A$1:$S$31597,9),"")=0,"",IFERROR(VLOOKUP($H9,'Field Definitions'!$A$1:$S$31597,9),""))</f>
        <v/>
      </c>
      <c r="R9" t="str">
        <f>IF(IFERROR(VLOOKUP($H9,'Field Definitions'!$A$1:$S$31597,10),"")=0,"",IFERROR(VLOOKUP($H9,'Field Definitions'!$A$1:$S$31597,10),""))</f>
        <v/>
      </c>
      <c r="S9" t="str">
        <f>IF(IFERROR(VLOOKUP($H9,'Field Definitions'!$A$1:$S$31597,12),"")=0,"",IFERROR(VLOOKUP($H9,'Field Definitions'!$A$1:$S$31597,12),""))</f>
        <v/>
      </c>
    </row>
    <row r="10" spans="1:20" ht="14.5" hidden="1" x14ac:dyDescent="0.35">
      <c r="D10" t="s">
        <v>1101</v>
      </c>
      <c r="G10" t="str">
        <f>IFERROR(VLOOKUP(H10,'Field Definitions'!$A$1:$S$31597,3),"")</f>
        <v>ARENALIAS</v>
      </c>
      <c r="H10" t="s">
        <v>1170</v>
      </c>
      <c r="I10" t="str">
        <f>IFERROR(VLOOKUP(H10,'Field Definitions'!$A$1:$S$31597,2),"")</f>
        <v>Date Added</v>
      </c>
      <c r="J10">
        <f>IF(IFERROR(VLOOKUP($H10,'Field Definitions'!$A$1:$S$31597,2),"")="","",IF(IFERROR(VLOOKUP($H9,'Field Definitions'!$A$1:$S$31597,2),"")="",J8+1,J9+1))</f>
        <v>7</v>
      </c>
      <c r="M10" t="str">
        <f>IFERROR(VLOOKUP($H10,'Field Definitions'!$A$1:$S$31597,4),"")</f>
        <v>DATE</v>
      </c>
      <c r="N10">
        <f>IFERROR(VLOOKUP($H10,'Field Definitions'!$A$1:$S$31597,5),"")</f>
        <v>10</v>
      </c>
      <c r="O10" s="5" t="s">
        <v>1171</v>
      </c>
      <c r="P10" t="str">
        <f>IF(IFERROR(VLOOKUP($H10,'Field Definitions'!$A$1:$S$31597,8),"")=0,"",IFERROR(VLOOKUP($H10,'Field Definitions'!$A$1:$S$31597,8),""))</f>
        <v/>
      </c>
      <c r="Q10" t="str">
        <f>IF(IFERROR(VLOOKUP($H10,'Field Definitions'!$A$1:$S$31597,9),"")=0,"",IFERROR(VLOOKUP($H10,'Field Definitions'!$A$1:$S$31597,9),""))</f>
        <v/>
      </c>
      <c r="R10" t="str">
        <f>IF(IFERROR(VLOOKUP($H10,'Field Definitions'!$A$1:$S$31597,10),"")=0,"",IFERROR(VLOOKUP($H10,'Field Definitions'!$A$1:$S$31597,10),""))</f>
        <v/>
      </c>
      <c r="S10" t="str">
        <f>IF(IFERROR(VLOOKUP($H10,'Field Definitions'!$A$1:$S$31597,12),"")=0,"",IFERROR(VLOOKUP($H10,'Field Definitions'!$A$1:$S$31597,12),""))</f>
        <v/>
      </c>
    </row>
    <row r="11" spans="1:20" ht="14.5" hidden="1" x14ac:dyDescent="0.35">
      <c r="D11" t="s">
        <v>1101</v>
      </c>
      <c r="G11" t="str">
        <f>IFERROR(VLOOKUP(H11,'Field Definitions'!$A$1:$S$31597,3),"")</f>
        <v>ARENALIAS</v>
      </c>
      <c r="H11" t="s">
        <v>1172</v>
      </c>
      <c r="I11" t="str">
        <f>IFERROR(VLOOKUP(H11,'Field Definitions'!$A$1:$S$31597,2),"")</f>
        <v>User</v>
      </c>
      <c r="J11">
        <f>IF(IFERROR(VLOOKUP($H11,'Field Definitions'!$A$1:$S$31597,2),"")="","",IF(IFERROR(VLOOKUP($H10,'Field Definitions'!$A$1:$S$31597,2),"")="",J9+1,J10+1))</f>
        <v>8</v>
      </c>
      <c r="M11" t="str">
        <f>IFERROR(VLOOKUP($H11,'Field Definitions'!$A$1:$S$31597,4),"")</f>
        <v>CHR</v>
      </c>
      <c r="N11">
        <f>IFERROR(VLOOKUP($H11,'Field Definitions'!$A$1:$S$31597,5),"")</f>
        <v>4</v>
      </c>
      <c r="O11" s="5" t="s">
        <v>275</v>
      </c>
      <c r="P11" t="str">
        <f>IF(IFERROR(VLOOKUP($H11,'Field Definitions'!$A$1:$S$31597,8),"")=0,"",IFERROR(VLOOKUP($H11,'Field Definitions'!$A$1:$S$31597,8),""))</f>
        <v/>
      </c>
      <c r="Q11" t="str">
        <f>IF(IFERROR(VLOOKUP($H11,'Field Definitions'!$A$1:$S$31597,9),"")=0,"",IFERROR(VLOOKUP($H11,'Field Definitions'!$A$1:$S$31597,9),""))</f>
        <v/>
      </c>
      <c r="R11" t="str">
        <f>IF(IFERROR(VLOOKUP($H11,'Field Definitions'!$A$1:$S$31597,10),"")=0,"",IFERROR(VLOOKUP($H11,'Field Definitions'!$A$1:$S$31597,10),""))</f>
        <v/>
      </c>
      <c r="S11" t="str">
        <f>IF(IFERROR(VLOOKUP($H11,'Field Definitions'!$A$1:$S$31597,12),"")=0,"",IFERROR(VLOOKUP($H11,'Field Definitions'!$A$1:$S$31597,12),""))</f>
        <v/>
      </c>
    </row>
    <row r="12" spans="1:20" ht="72.5" hidden="1" x14ac:dyDescent="0.35">
      <c r="D12" t="s">
        <v>1101</v>
      </c>
      <c r="G12" t="s">
        <v>1173</v>
      </c>
      <c r="H12" s="3" t="s">
        <v>995</v>
      </c>
      <c r="J12" t="s">
        <v>1174</v>
      </c>
      <c r="L12" s="3" t="s">
        <v>997</v>
      </c>
    </row>
    <row r="13" spans="1:20" ht="15" customHeight="1" x14ac:dyDescent="0.35">
      <c r="H13" t="s">
        <v>1175</v>
      </c>
      <c r="J13">
        <v>7</v>
      </c>
      <c r="L13" t="s">
        <v>1176</v>
      </c>
    </row>
  </sheetData>
  <autoFilter ref="A1:S12" xr:uid="{00000000-0001-0000-1700-000000000000}">
    <filterColumn colId="0" showButton="0"/>
    <filterColumn colId="1" showButton="0"/>
    <filterColumn colId="3">
      <filters blank="1">
        <filter val="MVP"/>
      </filters>
    </filterColumn>
    <filterColumn colId="6" showButton="0"/>
    <filterColumn colId="7" showButton="0"/>
    <filterColumn colId="8" showButton="0"/>
    <filterColumn colId="9" showButton="0"/>
    <filterColumn colId="10" showButton="0"/>
    <filterColumn colId="11" showButton="0"/>
    <filterColumn colId="12" showButton="0"/>
  </autoFilter>
  <customSheetViews>
    <customSheetView guid="{FB5AE52C-21F1-4300-A1CB-6780D7F734A7}" scale="90">
      <pane ySplit="1" topLeftCell="A2" activePane="bottomLeft" state="frozen"/>
      <selection pane="bottomLeft"/>
      <pageMargins left="0" right="0" top="0" bottom="0" header="0" footer="0"/>
    </customSheetView>
  </customSheetViews>
  <mergeCells count="2">
    <mergeCell ref="G1:N1"/>
    <mergeCell ref="A1:C1"/>
  </mergeCells>
  <conditionalFormatting sqref="E7:E79">
    <cfRule type="expression" dxfId="64" priority="1">
      <formula>AND(D7="MVP",E7&lt;&gt;"MVP")</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16"/>
  <dimension ref="A1:X32"/>
  <sheetViews>
    <sheetView zoomScale="90" zoomScaleNormal="90" workbookViewId="0">
      <pane ySplit="2" topLeftCell="A9" activePane="bottomLeft" state="frozen"/>
      <selection sqref="A1:C1"/>
      <selection pane="bottomLeft" activeCell="G12" sqref="G12:Q32"/>
    </sheetView>
  </sheetViews>
  <sheetFormatPr defaultColWidth="8.81640625" defaultRowHeight="15" customHeight="1" x14ac:dyDescent="0.35"/>
  <cols>
    <col min="1" max="1" width="18.54296875" customWidth="1"/>
    <col min="2" max="2" width="19.1796875" customWidth="1"/>
    <col min="3" max="3" width="27.81640625" customWidth="1"/>
    <col min="4" max="5" width="23.81640625" customWidth="1"/>
    <col min="7" max="7" width="15.7265625" bestFit="1" customWidth="1"/>
    <col min="8" max="8" width="11.1796875" bestFit="1" customWidth="1"/>
    <col min="9" max="9" width="19.81640625" bestFit="1" customWidth="1"/>
    <col min="10" max="10" width="8" bestFit="1" customWidth="1"/>
    <col min="11" max="11" width="9.81640625" style="15" bestFit="1" customWidth="1"/>
    <col min="12" max="12" width="33.453125" bestFit="1" customWidth="1"/>
    <col min="13" max="13" width="9.453125" bestFit="1" customWidth="1"/>
    <col min="14" max="14" width="9.7265625" customWidth="1"/>
    <col min="15" max="15" width="12.7265625" style="5" bestFit="1" customWidth="1"/>
    <col min="16" max="17" width="17.81640625" style="5" bestFit="1" customWidth="1"/>
    <col min="18" max="18" width="6.81640625" customWidth="1"/>
    <col min="19" max="19" width="7.54296875" customWidth="1"/>
    <col min="20" max="20" width="15.453125" customWidth="1"/>
    <col min="21" max="21" width="16.1796875" customWidth="1"/>
  </cols>
  <sheetData>
    <row r="1" spans="1:24" ht="14.5" x14ac:dyDescent="0.35">
      <c r="A1" s="80" t="s">
        <v>227</v>
      </c>
      <c r="B1" s="81"/>
      <c r="C1" s="82"/>
      <c r="D1" s="46" t="s">
        <v>233</v>
      </c>
      <c r="E1" s="50">
        <f>COUNTIF(D5:D77,"MVP")-COUNTIF(E5:E77,"MVP")</f>
        <v>5</v>
      </c>
      <c r="G1" s="83" t="s">
        <v>228</v>
      </c>
      <c r="H1" s="83"/>
      <c r="I1" s="83"/>
      <c r="J1" s="83"/>
      <c r="K1" s="83"/>
      <c r="L1" s="83"/>
      <c r="M1" s="83"/>
      <c r="N1" s="83"/>
    </row>
    <row r="2" spans="1:24" ht="14.5" x14ac:dyDescent="0.35">
      <c r="A2" s="4" t="s">
        <v>495</v>
      </c>
      <c r="B2" s="4" t="s">
        <v>1094</v>
      </c>
      <c r="C2" s="4" t="s">
        <v>235</v>
      </c>
      <c r="D2" s="4"/>
      <c r="E2" s="49" t="s">
        <v>494</v>
      </c>
      <c r="G2" s="4" t="s">
        <v>495</v>
      </c>
      <c r="H2" s="4" t="s">
        <v>496</v>
      </c>
      <c r="I2" s="4" t="s">
        <v>235</v>
      </c>
      <c r="J2" s="7" t="s">
        <v>236</v>
      </c>
      <c r="K2" s="17" t="s">
        <v>38</v>
      </c>
      <c r="L2" s="8" t="s">
        <v>237</v>
      </c>
      <c r="M2" s="8" t="s">
        <v>14</v>
      </c>
      <c r="N2" s="8" t="s">
        <v>238</v>
      </c>
      <c r="O2" s="12" t="s">
        <v>344</v>
      </c>
      <c r="P2" s="12" t="s">
        <v>344</v>
      </c>
      <c r="Q2" s="12" t="s">
        <v>344</v>
      </c>
      <c r="R2" s="8" t="s">
        <v>242</v>
      </c>
      <c r="S2" s="8" t="s">
        <v>243</v>
      </c>
      <c r="T2" s="8" t="s">
        <v>244</v>
      </c>
      <c r="U2" s="4" t="s">
        <v>245</v>
      </c>
    </row>
    <row r="3" spans="1:24" ht="14.5" x14ac:dyDescent="0.35">
      <c r="D3" t="s">
        <v>43</v>
      </c>
      <c r="I3" t="s">
        <v>1177</v>
      </c>
      <c r="J3" s="9">
        <v>1</v>
      </c>
      <c r="L3" s="3"/>
      <c r="M3" s="3"/>
      <c r="N3" s="3"/>
      <c r="O3" s="12"/>
      <c r="P3" s="12"/>
      <c r="Q3" s="12"/>
      <c r="R3" s="3"/>
      <c r="S3" s="3"/>
      <c r="T3" s="3"/>
      <c r="X3" t="str">
        <f>";ANOT^"&amp;J3&amp;"^"&amp;M3&amp;"^"&amp;N3</f>
        <v>;ANOT^1^^</v>
      </c>
    </row>
    <row r="4" spans="1:24" ht="14.5" x14ac:dyDescent="0.35">
      <c r="D4" t="s">
        <v>43</v>
      </c>
      <c r="I4" t="s">
        <v>165</v>
      </c>
      <c r="J4" s="9">
        <v>2</v>
      </c>
      <c r="L4" s="3"/>
      <c r="M4" s="3"/>
      <c r="N4" s="3"/>
      <c r="O4" s="12"/>
      <c r="P4" s="12"/>
      <c r="Q4" s="12"/>
      <c r="R4" s="3"/>
      <c r="S4" s="3"/>
      <c r="T4" s="3"/>
      <c r="X4" t="str">
        <f t="shared" ref="X4:X9" si="0">";ANOT^"&amp;J4&amp;"^"&amp;M4&amp;"^"&amp;N4</f>
        <v>;ANOT^2^^</v>
      </c>
    </row>
    <row r="5" spans="1:24" ht="14.5" x14ac:dyDescent="0.35">
      <c r="D5" t="s">
        <v>43</v>
      </c>
      <c r="H5" t="s">
        <v>1178</v>
      </c>
      <c r="I5" t="s">
        <v>1179</v>
      </c>
      <c r="J5">
        <v>3</v>
      </c>
      <c r="L5" s="18"/>
      <c r="M5" t="s">
        <v>18</v>
      </c>
      <c r="N5" t="s">
        <v>1180</v>
      </c>
      <c r="O5" s="5" t="s">
        <v>1181</v>
      </c>
      <c r="P5" s="12" t="s">
        <v>1182</v>
      </c>
      <c r="Q5" s="12" t="s">
        <v>1182</v>
      </c>
      <c r="R5" t="s">
        <v>794</v>
      </c>
      <c r="S5" t="s">
        <v>794</v>
      </c>
      <c r="U5" t="s">
        <v>794</v>
      </c>
      <c r="X5" t="str">
        <f t="shared" si="0"/>
        <v>;ANOT^3^CHR^4</v>
      </c>
    </row>
    <row r="6" spans="1:24" ht="14.5" x14ac:dyDescent="0.35">
      <c r="D6" t="s">
        <v>43</v>
      </c>
      <c r="H6" t="s">
        <v>1183</v>
      </c>
      <c r="I6" t="s">
        <v>1184</v>
      </c>
      <c r="J6">
        <v>4</v>
      </c>
      <c r="K6"/>
      <c r="L6" s="84"/>
      <c r="M6" t="s">
        <v>20</v>
      </c>
      <c r="N6" s="2">
        <v>10</v>
      </c>
      <c r="O6" s="5" t="s">
        <v>324</v>
      </c>
      <c r="P6" s="5" t="s">
        <v>324</v>
      </c>
      <c r="Q6" s="5" t="s">
        <v>1185</v>
      </c>
      <c r="X6" t="str">
        <f t="shared" si="0"/>
        <v>;ANOT^4^DATE^10</v>
      </c>
    </row>
    <row r="7" spans="1:24" ht="14.5" x14ac:dyDescent="0.35">
      <c r="D7" t="s">
        <v>43</v>
      </c>
      <c r="H7" t="s">
        <v>1186</v>
      </c>
      <c r="I7" t="s">
        <v>1187</v>
      </c>
      <c r="J7">
        <v>5</v>
      </c>
      <c r="K7"/>
      <c r="L7" s="84"/>
      <c r="M7" t="s">
        <v>28</v>
      </c>
      <c r="N7" s="2">
        <v>10</v>
      </c>
      <c r="O7" s="5" t="s">
        <v>1188</v>
      </c>
      <c r="P7" s="5" t="s">
        <v>1189</v>
      </c>
      <c r="Q7" s="5" t="s">
        <v>1190</v>
      </c>
      <c r="X7" t="str">
        <f t="shared" si="0"/>
        <v>;ANOT^5^TIME^10</v>
      </c>
    </row>
    <row r="8" spans="1:24" ht="14.5" x14ac:dyDescent="0.35">
      <c r="D8" t="s">
        <v>43</v>
      </c>
      <c r="H8" t="s">
        <v>1191</v>
      </c>
      <c r="I8" t="s">
        <v>1192</v>
      </c>
      <c r="J8">
        <v>6</v>
      </c>
      <c r="K8"/>
      <c r="M8" t="s">
        <v>18</v>
      </c>
      <c r="N8" s="2">
        <v>6</v>
      </c>
      <c r="O8" s="5" t="s">
        <v>1193</v>
      </c>
      <c r="P8" s="5" t="s">
        <v>275</v>
      </c>
      <c r="Q8" s="5" t="s">
        <v>275</v>
      </c>
      <c r="T8" t="s">
        <v>1194</v>
      </c>
      <c r="X8" t="str">
        <f t="shared" si="0"/>
        <v>;ANOT^6^CHR^6</v>
      </c>
    </row>
    <row r="9" spans="1:24" ht="14.5" x14ac:dyDescent="0.35">
      <c r="D9" t="s">
        <v>43</v>
      </c>
      <c r="H9" t="s">
        <v>1195</v>
      </c>
      <c r="I9" t="s">
        <v>1196</v>
      </c>
      <c r="J9">
        <v>7</v>
      </c>
      <c r="K9" s="15" t="s">
        <v>46</v>
      </c>
      <c r="L9" s="11"/>
      <c r="M9" t="s">
        <v>18</v>
      </c>
      <c r="N9">
        <v>4000</v>
      </c>
      <c r="O9" s="5" t="s">
        <v>1197</v>
      </c>
      <c r="P9" s="5" t="s">
        <v>1198</v>
      </c>
      <c r="Q9" s="5" t="s">
        <v>1199</v>
      </c>
      <c r="X9" t="str">
        <f t="shared" si="0"/>
        <v>;ANOT^7^CHR^4000</v>
      </c>
    </row>
    <row r="12" spans="1:24" ht="14.5" x14ac:dyDescent="0.35">
      <c r="G12" s="96" t="s">
        <v>1200</v>
      </c>
      <c r="H12" s="92" t="s">
        <v>1201</v>
      </c>
      <c r="I12" s="92"/>
      <c r="J12" s="92"/>
      <c r="K12" s="92"/>
      <c r="L12" s="92"/>
      <c r="M12" s="92"/>
      <c r="N12" s="92"/>
      <c r="O12" s="71"/>
      <c r="P12" s="71"/>
      <c r="Q12" s="71"/>
    </row>
    <row r="13" spans="1:24" ht="14.5" x14ac:dyDescent="0.35">
      <c r="G13" s="96"/>
      <c r="H13" s="92" t="s">
        <v>1202</v>
      </c>
      <c r="I13" s="92"/>
      <c r="J13" s="92"/>
      <c r="K13" s="92"/>
      <c r="L13" s="92"/>
      <c r="M13" s="92"/>
      <c r="N13" s="92"/>
      <c r="O13" s="71"/>
      <c r="P13" s="71"/>
      <c r="Q13" s="71"/>
    </row>
    <row r="14" spans="1:24" ht="43.15" customHeight="1" x14ac:dyDescent="0.35">
      <c r="G14" s="96"/>
      <c r="H14" s="97" t="s">
        <v>1203</v>
      </c>
      <c r="I14" s="97"/>
      <c r="J14" s="97"/>
      <c r="K14" s="97"/>
      <c r="L14" s="97"/>
      <c r="M14" s="97"/>
      <c r="N14" s="97"/>
      <c r="O14" s="71"/>
      <c r="P14" s="71"/>
      <c r="Q14" s="71"/>
    </row>
    <row r="15" spans="1:24" ht="14.5" x14ac:dyDescent="0.35">
      <c r="G15" s="72" t="s">
        <v>4</v>
      </c>
      <c r="H15" s="93" t="s">
        <v>1204</v>
      </c>
      <c r="I15" s="93"/>
      <c r="J15" s="93"/>
      <c r="K15" s="93"/>
      <c r="L15" s="93"/>
      <c r="M15" s="93"/>
      <c r="N15" s="93"/>
      <c r="O15" s="73"/>
      <c r="P15" s="73"/>
      <c r="Q15" s="73"/>
    </row>
    <row r="16" spans="1:24" ht="14.5" x14ac:dyDescent="0.35">
      <c r="G16" s="73"/>
      <c r="H16" s="73" t="s">
        <v>1205</v>
      </c>
      <c r="I16" s="73" t="s">
        <v>1206</v>
      </c>
      <c r="J16" s="73"/>
      <c r="K16" s="73"/>
      <c r="L16" s="73"/>
      <c r="M16" s="73"/>
      <c r="N16" s="73"/>
      <c r="O16" s="73"/>
      <c r="P16" s="73"/>
      <c r="Q16" s="73"/>
    </row>
    <row r="17" spans="7:17" ht="14.5" x14ac:dyDescent="0.35">
      <c r="G17" s="73"/>
      <c r="H17" s="73" t="s">
        <v>1207</v>
      </c>
      <c r="I17" s="73" t="s">
        <v>1208</v>
      </c>
      <c r="J17" s="73"/>
      <c r="K17" s="73"/>
      <c r="L17" s="73"/>
      <c r="M17" s="73"/>
      <c r="N17" s="73"/>
      <c r="O17" s="73"/>
      <c r="P17" s="73"/>
      <c r="Q17" s="73"/>
    </row>
    <row r="18" spans="7:17" ht="14.5" x14ac:dyDescent="0.35">
      <c r="G18" s="73"/>
      <c r="H18" s="73" t="s">
        <v>1209</v>
      </c>
      <c r="I18" s="73" t="s">
        <v>1210</v>
      </c>
      <c r="J18" s="73"/>
      <c r="K18" s="73"/>
      <c r="L18" s="73"/>
      <c r="M18" s="73"/>
      <c r="N18" s="73"/>
      <c r="O18" s="73"/>
      <c r="P18" s="73"/>
      <c r="Q18" s="73"/>
    </row>
    <row r="19" spans="7:17" ht="14.5" x14ac:dyDescent="0.35">
      <c r="G19" s="73"/>
      <c r="H19" s="73" t="s">
        <v>1211</v>
      </c>
      <c r="I19" s="73" t="s">
        <v>1212</v>
      </c>
      <c r="J19" s="73"/>
      <c r="K19" s="73"/>
      <c r="L19" s="73"/>
      <c r="M19" s="73"/>
      <c r="N19" s="73"/>
      <c r="O19" s="73"/>
      <c r="P19" s="73"/>
      <c r="Q19" s="73"/>
    </row>
    <row r="20" spans="7:17" ht="14.5" x14ac:dyDescent="0.35">
      <c r="G20" s="73"/>
      <c r="H20" s="73" t="s">
        <v>1213</v>
      </c>
      <c r="I20" s="73" t="s">
        <v>1214</v>
      </c>
      <c r="J20" s="73"/>
      <c r="K20" s="73"/>
      <c r="L20" s="73"/>
      <c r="M20" s="73"/>
      <c r="N20" s="73"/>
      <c r="O20" s="73"/>
      <c r="P20" s="73"/>
      <c r="Q20" s="73"/>
    </row>
    <row r="21" spans="7:17" ht="14.5" x14ac:dyDescent="0.35">
      <c r="G21" s="73"/>
      <c r="H21" s="73" t="s">
        <v>1215</v>
      </c>
      <c r="I21" s="73" t="s">
        <v>1216</v>
      </c>
      <c r="J21" s="73"/>
      <c r="K21" s="73"/>
      <c r="L21" s="73"/>
      <c r="M21" s="73"/>
      <c r="N21" s="73"/>
      <c r="O21" s="73"/>
      <c r="P21" s="73"/>
      <c r="Q21" s="73"/>
    </row>
    <row r="22" spans="7:17" ht="14.5" x14ac:dyDescent="0.35">
      <c r="G22" s="73"/>
      <c r="H22" s="73" t="s">
        <v>1217</v>
      </c>
      <c r="I22" s="73" t="s">
        <v>1218</v>
      </c>
      <c r="J22" s="73"/>
      <c r="K22" s="73"/>
      <c r="L22" s="73"/>
      <c r="M22" s="73"/>
      <c r="N22" s="73"/>
      <c r="O22" s="73"/>
      <c r="P22" s="73"/>
      <c r="Q22" s="73"/>
    </row>
    <row r="23" spans="7:17" ht="14.5" x14ac:dyDescent="0.35">
      <c r="G23" s="73"/>
      <c r="H23" s="73" t="s">
        <v>1219</v>
      </c>
      <c r="I23" s="73" t="s">
        <v>1220</v>
      </c>
      <c r="J23" s="73"/>
      <c r="K23" s="73"/>
      <c r="L23" s="73"/>
      <c r="M23" s="73"/>
      <c r="N23" s="73"/>
      <c r="O23" s="73"/>
      <c r="P23" s="73"/>
      <c r="Q23" s="73"/>
    </row>
    <row r="24" spans="7:17" ht="14.5" x14ac:dyDescent="0.35">
      <c r="G24" s="73"/>
      <c r="H24" s="73" t="s">
        <v>1221</v>
      </c>
      <c r="I24" s="73" t="s">
        <v>1222</v>
      </c>
      <c r="J24" s="73"/>
      <c r="K24" s="73"/>
      <c r="L24" s="73"/>
      <c r="M24" s="73"/>
      <c r="N24" s="73"/>
      <c r="O24" s="73"/>
      <c r="P24" s="73"/>
      <c r="Q24" s="73"/>
    </row>
    <row r="25" spans="7:17" ht="14.5" x14ac:dyDescent="0.35">
      <c r="G25" s="73"/>
      <c r="H25" s="73" t="s">
        <v>1223</v>
      </c>
      <c r="I25" s="73" t="s">
        <v>1224</v>
      </c>
      <c r="J25" s="73"/>
      <c r="K25" s="73"/>
      <c r="L25" s="73"/>
      <c r="M25" s="73"/>
      <c r="N25" s="73"/>
      <c r="O25" s="73"/>
      <c r="P25" s="73"/>
      <c r="Q25" s="73"/>
    </row>
    <row r="26" spans="7:17" ht="14.5" x14ac:dyDescent="0.35">
      <c r="G26" s="73"/>
      <c r="H26" s="73" t="s">
        <v>1225</v>
      </c>
      <c r="I26" s="73" t="s">
        <v>1226</v>
      </c>
      <c r="J26" s="73"/>
      <c r="K26" s="73"/>
      <c r="L26" s="73" t="s">
        <v>1227</v>
      </c>
      <c r="M26" s="73"/>
      <c r="N26" s="73"/>
      <c r="O26" s="73"/>
      <c r="P26" s="73"/>
      <c r="Q26" s="73"/>
    </row>
    <row r="27" spans="7:17" ht="14.5" x14ac:dyDescent="0.35">
      <c r="G27" s="73"/>
      <c r="H27" s="73" t="s">
        <v>1228</v>
      </c>
      <c r="I27" s="73" t="s">
        <v>1229</v>
      </c>
      <c r="J27" s="73"/>
      <c r="K27" s="73"/>
      <c r="L27" s="73"/>
      <c r="M27" s="73"/>
      <c r="N27" s="73"/>
      <c r="O27" s="73"/>
      <c r="P27" s="73"/>
      <c r="Q27" s="73"/>
    </row>
    <row r="28" spans="7:17" ht="14.5" x14ac:dyDescent="0.35">
      <c r="G28" s="73"/>
      <c r="H28" s="73" t="s">
        <v>1230</v>
      </c>
      <c r="I28" s="73" t="s">
        <v>1231</v>
      </c>
      <c r="J28" s="73"/>
      <c r="K28" s="73"/>
      <c r="L28" s="73"/>
      <c r="M28" s="73"/>
      <c r="N28" s="73"/>
      <c r="O28" s="73"/>
      <c r="P28" s="73"/>
      <c r="Q28" s="73"/>
    </row>
    <row r="29" spans="7:17" ht="14.5" x14ac:dyDescent="0.35">
      <c r="G29" s="73"/>
      <c r="H29" s="74" t="s">
        <v>1181</v>
      </c>
      <c r="I29" s="74" t="s">
        <v>1232</v>
      </c>
      <c r="J29" s="95" t="s">
        <v>1233</v>
      </c>
      <c r="K29" s="95"/>
      <c r="L29" s="95"/>
      <c r="M29" s="73"/>
      <c r="N29" s="73"/>
      <c r="O29" s="73"/>
      <c r="P29" s="73"/>
      <c r="Q29" s="73"/>
    </row>
    <row r="30" spans="7:17" ht="14.5" x14ac:dyDescent="0.35">
      <c r="G30" s="73"/>
      <c r="H30" s="73" t="s">
        <v>1234</v>
      </c>
      <c r="I30" s="73" t="s">
        <v>1235</v>
      </c>
      <c r="J30" s="73"/>
      <c r="K30" s="73"/>
      <c r="L30" s="73"/>
      <c r="M30" s="73"/>
      <c r="N30" s="73"/>
      <c r="O30" s="73"/>
      <c r="P30" s="73"/>
      <c r="Q30" s="73"/>
    </row>
    <row r="31" spans="7:17" ht="14.5" x14ac:dyDescent="0.35">
      <c r="G31" s="73"/>
      <c r="H31" s="74" t="s">
        <v>1182</v>
      </c>
      <c r="I31" s="74" t="s">
        <v>1236</v>
      </c>
      <c r="J31" s="73"/>
      <c r="K31" s="73"/>
      <c r="L31" s="73"/>
      <c r="M31" s="73"/>
      <c r="N31" s="73"/>
      <c r="O31" s="73"/>
      <c r="P31" s="73"/>
      <c r="Q31" s="73"/>
    </row>
    <row r="32" spans="7:17" ht="28.9" customHeight="1" x14ac:dyDescent="0.35">
      <c r="G32" s="75" t="s">
        <v>162</v>
      </c>
      <c r="H32" s="94" t="s">
        <v>1237</v>
      </c>
      <c r="I32" s="95"/>
      <c r="J32" s="95"/>
      <c r="K32" s="95"/>
      <c r="L32" s="95"/>
      <c r="M32" s="95"/>
      <c r="N32" s="95"/>
      <c r="O32" s="95"/>
      <c r="P32" s="95"/>
      <c r="Q32" s="95"/>
    </row>
  </sheetData>
  <mergeCells count="10">
    <mergeCell ref="A1:C1"/>
    <mergeCell ref="G1:N1"/>
    <mergeCell ref="H12:N12"/>
    <mergeCell ref="H15:N15"/>
    <mergeCell ref="H32:Q32"/>
    <mergeCell ref="G12:G14"/>
    <mergeCell ref="H14:N14"/>
    <mergeCell ref="L6:L7"/>
    <mergeCell ref="J29:L29"/>
    <mergeCell ref="H13:N13"/>
  </mergeCells>
  <conditionalFormatting sqref="E10:E77">
    <cfRule type="expression" dxfId="63" priority="1">
      <formula>AND(D10="MVP",E10&lt;&gt;"MVP")</formula>
    </cfRule>
  </conditionalFormatting>
  <conditionalFormatting sqref="D5:D9">
    <cfRule type="expression" dxfId="62" priority="4">
      <formula>AND(#REF!="MVP",D5&lt;&gt;"MVP")</formula>
    </cfRule>
  </conditionalFormatting>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17"/>
  <dimension ref="A1:U16"/>
  <sheetViews>
    <sheetView zoomScale="90" zoomScaleNormal="90" workbookViewId="0">
      <pane ySplit="2" topLeftCell="A3" activePane="bottomLeft" state="frozen"/>
      <selection sqref="A1:C1"/>
      <selection pane="bottomLeft" activeCell="H2" sqref="H2"/>
    </sheetView>
  </sheetViews>
  <sheetFormatPr defaultColWidth="8.81640625" defaultRowHeight="15" customHeight="1" x14ac:dyDescent="0.35"/>
  <cols>
    <col min="1" max="1" width="18.54296875" customWidth="1"/>
    <col min="2" max="2" width="19.1796875" customWidth="1"/>
    <col min="3" max="3" width="27.81640625" customWidth="1"/>
    <col min="4" max="5" width="23.81640625" customWidth="1"/>
    <col min="7" max="7" width="15.7265625" bestFit="1" customWidth="1"/>
    <col min="8" max="8" width="11.1796875" bestFit="1" customWidth="1"/>
    <col min="9" max="9" width="19.81640625" bestFit="1" customWidth="1"/>
    <col min="10" max="10" width="8" bestFit="1" customWidth="1"/>
    <col min="11" max="11" width="9.81640625" style="15" bestFit="1" customWidth="1"/>
    <col min="12" max="12" width="35.453125" customWidth="1"/>
    <col min="13" max="13" width="9.453125" bestFit="1" customWidth="1"/>
    <col min="14" max="14" width="6.7265625" bestFit="1" customWidth="1"/>
    <col min="15" max="15" width="12.7265625" style="5" bestFit="1" customWidth="1"/>
    <col min="16" max="17" width="17.81640625" style="5" bestFit="1" customWidth="1"/>
    <col min="18" max="18" width="6.81640625" customWidth="1"/>
    <col min="19" max="19" width="7.54296875" customWidth="1"/>
    <col min="20" max="20" width="15.453125" customWidth="1"/>
    <col min="21" max="21" width="16.1796875" customWidth="1"/>
  </cols>
  <sheetData>
    <row r="1" spans="1:21" ht="14.5" x14ac:dyDescent="0.35">
      <c r="A1" s="80" t="s">
        <v>227</v>
      </c>
      <c r="B1" s="81"/>
      <c r="C1" s="82"/>
      <c r="D1" s="46" t="s">
        <v>233</v>
      </c>
      <c r="E1" s="50">
        <f>COUNTIF(D7:D79,"MVP")-COUNTIF(E7:E79,"MVP")</f>
        <v>5</v>
      </c>
      <c r="G1" s="83" t="s">
        <v>228</v>
      </c>
      <c r="H1" s="83"/>
      <c r="I1" s="83"/>
      <c r="J1" s="83"/>
      <c r="K1" s="83"/>
      <c r="L1" s="83"/>
      <c r="M1" s="83"/>
      <c r="N1" s="83"/>
    </row>
    <row r="2" spans="1:21" ht="14.5" x14ac:dyDescent="0.35">
      <c r="A2" s="4" t="s">
        <v>495</v>
      </c>
      <c r="B2" s="4" t="s">
        <v>1094</v>
      </c>
      <c r="C2" s="4" t="s">
        <v>235</v>
      </c>
      <c r="D2" s="4"/>
      <c r="E2" s="49" t="s">
        <v>234</v>
      </c>
      <c r="G2" s="4" t="s">
        <v>495</v>
      </c>
      <c r="H2" s="4" t="s">
        <v>496</v>
      </c>
      <c r="I2" s="4" t="s">
        <v>235</v>
      </c>
      <c r="J2" s="7" t="s">
        <v>236</v>
      </c>
      <c r="K2" s="17" t="s">
        <v>38</v>
      </c>
      <c r="L2" s="8" t="s">
        <v>237</v>
      </c>
      <c r="M2" s="8" t="s">
        <v>14</v>
      </c>
      <c r="N2" s="8" t="s">
        <v>238</v>
      </c>
      <c r="O2" s="12" t="s">
        <v>1238</v>
      </c>
      <c r="P2" s="12" t="s">
        <v>1238</v>
      </c>
      <c r="Q2" s="12" t="s">
        <v>1238</v>
      </c>
      <c r="R2" s="8" t="s">
        <v>242</v>
      </c>
      <c r="S2" s="8" t="s">
        <v>243</v>
      </c>
      <c r="T2" s="8" t="s">
        <v>244</v>
      </c>
      <c r="U2" s="4" t="s">
        <v>245</v>
      </c>
    </row>
    <row r="3" spans="1:21" ht="14.5" x14ac:dyDescent="0.35">
      <c r="D3" t="s">
        <v>43</v>
      </c>
      <c r="I3" t="s">
        <v>1239</v>
      </c>
      <c r="J3" s="55" t="s">
        <v>247</v>
      </c>
      <c r="K3" s="15" t="s">
        <v>46</v>
      </c>
      <c r="L3" s="3"/>
      <c r="M3" s="3"/>
      <c r="N3" s="3"/>
      <c r="O3" s="12"/>
      <c r="P3" s="12"/>
      <c r="Q3" s="12"/>
      <c r="R3" s="3"/>
      <c r="S3" s="3"/>
      <c r="T3" s="3"/>
    </row>
    <row r="4" spans="1:21" ht="14.5" x14ac:dyDescent="0.35">
      <c r="D4" t="s">
        <v>43</v>
      </c>
      <c r="I4" t="s">
        <v>165</v>
      </c>
      <c r="J4" s="9">
        <v>2</v>
      </c>
      <c r="K4" s="15" t="s">
        <v>46</v>
      </c>
      <c r="L4" s="3"/>
      <c r="M4" s="3"/>
      <c r="N4" s="3"/>
      <c r="O4" s="12"/>
      <c r="P4" s="12"/>
      <c r="Q4" s="12"/>
      <c r="R4" s="3"/>
      <c r="S4" s="3"/>
      <c r="T4" s="3"/>
    </row>
    <row r="5" spans="1:21" ht="14.5" x14ac:dyDescent="0.35">
      <c r="D5" t="s">
        <v>43</v>
      </c>
      <c r="I5" t="s">
        <v>167</v>
      </c>
      <c r="J5" s="9">
        <v>3</v>
      </c>
      <c r="K5" s="15" t="s">
        <v>46</v>
      </c>
      <c r="L5" s="3" t="s">
        <v>630</v>
      </c>
      <c r="M5" s="3"/>
      <c r="N5" s="3"/>
      <c r="O5" s="12"/>
      <c r="P5" s="12"/>
      <c r="Q5" s="12"/>
      <c r="R5" s="3"/>
      <c r="S5" s="3"/>
      <c r="T5" s="3"/>
    </row>
    <row r="6" spans="1:21" ht="14.5" x14ac:dyDescent="0.35">
      <c r="D6" t="s">
        <v>1240</v>
      </c>
      <c r="G6" t="s">
        <v>411</v>
      </c>
      <c r="H6" t="s">
        <v>631</v>
      </c>
      <c r="I6" t="s">
        <v>1241</v>
      </c>
      <c r="L6" s="3" t="s">
        <v>1242</v>
      </c>
      <c r="M6" t="s">
        <v>18</v>
      </c>
      <c r="N6" t="s">
        <v>241</v>
      </c>
      <c r="P6" s="12" t="s">
        <v>633</v>
      </c>
      <c r="Q6" s="12" t="s">
        <v>635</v>
      </c>
      <c r="R6" t="s">
        <v>794</v>
      </c>
      <c r="S6" t="s">
        <v>794</v>
      </c>
      <c r="T6" t="s">
        <v>1243</v>
      </c>
      <c r="U6" t="s">
        <v>636</v>
      </c>
    </row>
    <row r="7" spans="1:21" ht="14.5" x14ac:dyDescent="0.35">
      <c r="D7" t="s">
        <v>43</v>
      </c>
      <c r="H7" t="s">
        <v>1178</v>
      </c>
      <c r="I7" t="s">
        <v>1179</v>
      </c>
      <c r="J7">
        <v>4</v>
      </c>
      <c r="L7" s="18" t="s">
        <v>4</v>
      </c>
      <c r="M7" t="s">
        <v>18</v>
      </c>
      <c r="N7" t="s">
        <v>1180</v>
      </c>
      <c r="O7" s="5" t="s">
        <v>1181</v>
      </c>
      <c r="P7" s="12" t="s">
        <v>1182</v>
      </c>
      <c r="Q7" s="12" t="s">
        <v>1182</v>
      </c>
      <c r="R7" t="s">
        <v>794</v>
      </c>
      <c r="S7" t="s">
        <v>794</v>
      </c>
      <c r="U7" t="s">
        <v>794</v>
      </c>
    </row>
    <row r="8" spans="1:21" ht="14.5" x14ac:dyDescent="0.35">
      <c r="D8" t="s">
        <v>43</v>
      </c>
      <c r="H8" t="s">
        <v>1183</v>
      </c>
      <c r="I8" t="s">
        <v>1184</v>
      </c>
      <c r="J8">
        <v>5</v>
      </c>
      <c r="K8"/>
      <c r="L8" s="84" t="s">
        <v>162</v>
      </c>
      <c r="M8" t="s">
        <v>20</v>
      </c>
      <c r="N8" s="2">
        <v>10</v>
      </c>
      <c r="O8" s="5" t="s">
        <v>324</v>
      </c>
      <c r="P8" s="5" t="s">
        <v>324</v>
      </c>
      <c r="Q8" s="5" t="s">
        <v>1185</v>
      </c>
    </row>
    <row r="9" spans="1:21" ht="14.5" x14ac:dyDescent="0.35">
      <c r="D9" t="s">
        <v>43</v>
      </c>
      <c r="H9" t="s">
        <v>1186</v>
      </c>
      <c r="I9" t="s">
        <v>1187</v>
      </c>
      <c r="J9">
        <v>6</v>
      </c>
      <c r="K9"/>
      <c r="L9" s="84"/>
      <c r="M9" t="s">
        <v>28</v>
      </c>
      <c r="N9" s="2">
        <v>6</v>
      </c>
      <c r="O9" s="5" t="s">
        <v>1188</v>
      </c>
      <c r="P9" s="5" t="s">
        <v>1189</v>
      </c>
      <c r="Q9" s="5" t="s">
        <v>1190</v>
      </c>
    </row>
    <row r="10" spans="1:21" ht="14.5" x14ac:dyDescent="0.35">
      <c r="D10" t="s">
        <v>43</v>
      </c>
      <c r="H10" t="s">
        <v>1191</v>
      </c>
      <c r="I10" t="s">
        <v>1192</v>
      </c>
      <c r="J10">
        <v>7</v>
      </c>
      <c r="K10"/>
      <c r="M10" t="s">
        <v>18</v>
      </c>
      <c r="N10" s="2">
        <v>6</v>
      </c>
      <c r="O10" s="5" t="s">
        <v>1193</v>
      </c>
      <c r="P10" s="5" t="s">
        <v>275</v>
      </c>
      <c r="Q10" s="5" t="s">
        <v>275</v>
      </c>
      <c r="T10" t="s">
        <v>1194</v>
      </c>
    </row>
    <row r="11" spans="1:21" ht="14.5" x14ac:dyDescent="0.35">
      <c r="D11" t="s">
        <v>43</v>
      </c>
      <c r="H11" t="s">
        <v>1195</v>
      </c>
      <c r="I11" t="s">
        <v>1196</v>
      </c>
      <c r="J11">
        <v>8</v>
      </c>
      <c r="K11" s="15" t="s">
        <v>46</v>
      </c>
      <c r="L11" s="11"/>
      <c r="M11" t="s">
        <v>18</v>
      </c>
      <c r="N11" t="s">
        <v>1244</v>
      </c>
      <c r="O11" s="5" t="s">
        <v>1197</v>
      </c>
      <c r="P11" s="5" t="s">
        <v>1198</v>
      </c>
      <c r="Q11" s="5" t="s">
        <v>1199</v>
      </c>
    </row>
    <row r="14" spans="1:21" ht="14.5" x14ac:dyDescent="0.35">
      <c r="G14" s="99" t="s">
        <v>1200</v>
      </c>
      <c r="H14" s="98" t="s">
        <v>1201</v>
      </c>
      <c r="I14" s="98"/>
      <c r="J14" s="98"/>
      <c r="K14" s="98"/>
      <c r="L14" s="98"/>
      <c r="M14" s="98"/>
      <c r="N14" s="98"/>
    </row>
    <row r="15" spans="1:21" ht="14.5" x14ac:dyDescent="0.35">
      <c r="G15" s="99"/>
      <c r="H15" s="98" t="s">
        <v>1202</v>
      </c>
      <c r="I15" s="98"/>
      <c r="J15" s="98"/>
      <c r="K15" s="98"/>
      <c r="L15" s="98"/>
      <c r="M15" s="98"/>
      <c r="N15" s="98"/>
    </row>
    <row r="16" spans="1:21" ht="42.65" customHeight="1" x14ac:dyDescent="0.35">
      <c r="G16" s="99"/>
      <c r="H16" s="100" t="s">
        <v>1245</v>
      </c>
      <c r="I16" s="100"/>
      <c r="J16" s="100"/>
      <c r="K16" s="100"/>
      <c r="L16" s="100"/>
      <c r="M16" s="100"/>
      <c r="N16" s="100"/>
    </row>
  </sheetData>
  <autoFilter ref="A1:E5" xr:uid="{00000000-0001-0000-1C00-000000000000}">
    <filterColumn colId="0" showButton="0"/>
    <filterColumn colId="1" showButton="0"/>
  </autoFilter>
  <mergeCells count="7">
    <mergeCell ref="L8:L9"/>
    <mergeCell ref="H15:N15"/>
    <mergeCell ref="A1:C1"/>
    <mergeCell ref="G1:N1"/>
    <mergeCell ref="G14:G16"/>
    <mergeCell ref="H14:N14"/>
    <mergeCell ref="H16:N16"/>
  </mergeCells>
  <conditionalFormatting sqref="E12:E79">
    <cfRule type="expression" dxfId="61" priority="1">
      <formula>AND(D12="MVP",E12&lt;&gt;"MVP")</formula>
    </cfRule>
  </conditionalFormatting>
  <conditionalFormatting sqref="D7:D11">
    <cfRule type="expression" dxfId="60" priority="6">
      <formula>AND(#REF!="MVP",D7&lt;&gt;"MVP")</formula>
    </cfRule>
  </conditionalFormatting>
  <hyperlinks>
    <hyperlink ref="L7" location="_30_Note_1" display="Note 1" xr:uid="{00000000-0004-0000-1C00-000000000000}"/>
    <hyperlink ref="L8" location="'30'!_30_Note_2" display="Note 2" xr:uid="{00000000-0004-0000-1C00-000001000000}"/>
    <hyperlink ref="L8:L9" location="_30_Note_2" display="Note 2" xr:uid="{00000000-0004-0000-1C00-000002000000}"/>
  </hyperlink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2CFDE-D204-4AA4-A2F1-BE5F40AE4092}">
  <sheetPr codeName="Sheet39"/>
  <dimension ref="A1:U108"/>
  <sheetViews>
    <sheetView zoomScale="90" zoomScaleNormal="90" workbookViewId="0">
      <selection activeCell="J10" sqref="J10"/>
    </sheetView>
  </sheetViews>
  <sheetFormatPr defaultColWidth="8.81640625" defaultRowHeight="15" customHeight="1" x14ac:dyDescent="0.35"/>
  <cols>
    <col min="1" max="1" width="18.54296875" customWidth="1"/>
    <col min="2" max="2" width="19.1796875" customWidth="1"/>
    <col min="3" max="3" width="27.81640625" customWidth="1"/>
    <col min="4" max="5" width="23.81640625" customWidth="1"/>
    <col min="6" max="6" width="9.1796875"/>
    <col min="7" max="7" width="17.54296875" bestFit="1" customWidth="1"/>
    <col min="8" max="8" width="20.54296875" bestFit="1" customWidth="1"/>
    <col min="9" max="9" width="35.1796875" customWidth="1"/>
    <col min="10" max="10" width="8.1796875" bestFit="1" customWidth="1"/>
    <col min="11" max="11" width="11.81640625" style="15" customWidth="1"/>
    <col min="12" max="12" width="34.453125" style="3" bestFit="1" customWidth="1"/>
    <col min="13" max="13" width="12" customWidth="1"/>
    <col min="14" max="14" width="9.7265625" style="2" customWidth="1"/>
    <col min="15" max="16" width="11.1796875" style="5" bestFit="1" customWidth="1"/>
    <col min="17" max="17" width="6.26953125" customWidth="1"/>
    <col min="18" max="18" width="6.54296875" customWidth="1"/>
    <col min="19" max="19" width="17.81640625" customWidth="1"/>
    <col min="20" max="20" width="35.7265625" customWidth="1"/>
  </cols>
  <sheetData>
    <row r="1" spans="1:21" ht="14.5" x14ac:dyDescent="0.35">
      <c r="A1" s="80" t="s">
        <v>227</v>
      </c>
      <c r="B1" s="81"/>
      <c r="C1" s="82"/>
      <c r="D1" s="46" t="s">
        <v>233</v>
      </c>
      <c r="E1" s="50">
        <f>COUNTIF(D6:D77,"MVP")-COUNTIF(E6:E77,"MVP")</f>
        <v>3</v>
      </c>
      <c r="G1" s="83" t="s">
        <v>228</v>
      </c>
      <c r="H1" s="83"/>
      <c r="I1" s="83"/>
      <c r="J1" s="83"/>
      <c r="K1" s="83"/>
      <c r="L1" s="83"/>
      <c r="M1" s="83"/>
      <c r="N1" s="83"/>
      <c r="P1"/>
    </row>
    <row r="2" spans="1:21" ht="14.5" x14ac:dyDescent="0.35">
      <c r="A2" s="4" t="s">
        <v>495</v>
      </c>
      <c r="B2" s="4" t="s">
        <v>1094</v>
      </c>
      <c r="C2" s="4" t="s">
        <v>235</v>
      </c>
      <c r="D2" s="4"/>
      <c r="E2" s="49" t="s">
        <v>494</v>
      </c>
      <c r="G2" s="4" t="s">
        <v>495</v>
      </c>
      <c r="H2" s="4" t="s">
        <v>496</v>
      </c>
      <c r="I2" s="4" t="s">
        <v>235</v>
      </c>
      <c r="J2" s="7" t="s">
        <v>236</v>
      </c>
      <c r="K2" s="17" t="s">
        <v>38</v>
      </c>
      <c r="L2" s="8" t="s">
        <v>237</v>
      </c>
      <c r="M2" s="8" t="s">
        <v>14</v>
      </c>
      <c r="N2" s="16" t="s">
        <v>238</v>
      </c>
      <c r="O2" s="12"/>
      <c r="P2" s="12"/>
      <c r="Q2" s="8" t="s">
        <v>242</v>
      </c>
      <c r="R2" s="8" t="s">
        <v>243</v>
      </c>
      <c r="S2" s="8" t="s">
        <v>244</v>
      </c>
      <c r="T2" s="4" t="s">
        <v>245</v>
      </c>
    </row>
    <row r="3" spans="1:21" ht="14.5" x14ac:dyDescent="0.35">
      <c r="D3" t="s">
        <v>43</v>
      </c>
      <c r="H3" t="s">
        <v>1246</v>
      </c>
      <c r="J3" s="55" t="s">
        <v>247</v>
      </c>
      <c r="K3" s="15" t="s">
        <v>46</v>
      </c>
      <c r="M3" s="3"/>
      <c r="N3" s="3"/>
      <c r="O3" s="12"/>
      <c r="P3" s="12"/>
      <c r="Q3" s="12"/>
      <c r="R3" s="3"/>
      <c r="S3" s="3"/>
      <c r="T3" s="3"/>
    </row>
    <row r="4" spans="1:21" ht="14.5" x14ac:dyDescent="0.35">
      <c r="D4" t="s">
        <v>43</v>
      </c>
      <c r="H4" t="s">
        <v>165</v>
      </c>
      <c r="I4" t="s">
        <v>1247</v>
      </c>
      <c r="J4" s="9">
        <v>2</v>
      </c>
      <c r="K4" s="15" t="s">
        <v>46</v>
      </c>
      <c r="M4" s="3"/>
      <c r="N4" s="3"/>
      <c r="O4" s="12"/>
      <c r="P4" s="12"/>
      <c r="Q4" s="12"/>
      <c r="R4" s="3"/>
      <c r="S4" s="3"/>
      <c r="T4" s="3"/>
    </row>
    <row r="5" spans="1:21" ht="28.9" customHeight="1" x14ac:dyDescent="0.35">
      <c r="D5" t="s">
        <v>43</v>
      </c>
      <c r="F5" s="15"/>
      <c r="H5" t="s">
        <v>167</v>
      </c>
      <c r="I5" s="3" t="s">
        <v>630</v>
      </c>
      <c r="J5">
        <f>J4+1</f>
        <v>3</v>
      </c>
      <c r="K5" s="15" t="s">
        <v>46</v>
      </c>
      <c r="M5" t="s">
        <v>18</v>
      </c>
      <c r="N5" s="2">
        <v>36</v>
      </c>
      <c r="Q5" s="5" t="s">
        <v>313</v>
      </c>
      <c r="R5" s="5" t="s">
        <v>1180</v>
      </c>
      <c r="S5" s="5" t="s">
        <v>385</v>
      </c>
      <c r="T5" s="5" t="s">
        <v>526</v>
      </c>
      <c r="U5" s="5" t="s">
        <v>330</v>
      </c>
    </row>
    <row r="6" spans="1:21" ht="14.5" x14ac:dyDescent="0.35">
      <c r="D6" t="s">
        <v>43</v>
      </c>
      <c r="H6" t="s">
        <v>1248</v>
      </c>
      <c r="I6" t="s">
        <v>1249</v>
      </c>
      <c r="J6">
        <v>4</v>
      </c>
      <c r="K6" s="15" t="s">
        <v>46</v>
      </c>
      <c r="M6" t="str">
        <f>IFERROR(VLOOKUP($H6,'Field Definitions'!$A$1:$S$31597,4),"")</f>
        <v>CHR</v>
      </c>
      <c r="N6" s="2">
        <v>12</v>
      </c>
      <c r="Q6" t="str">
        <f>IF(IFERROR(VLOOKUP($H6,'Field Definitions'!$A$1:$S$31597,8),"")=0,"",IFERROR(VLOOKUP($H6,'Field Definitions'!$A$1:$S$31597,8),""))</f>
        <v/>
      </c>
      <c r="R6" t="str">
        <f>IF(IFERROR(VLOOKUP($H6,'Field Definitions'!$A$1:$S$31597,9),"")=0,"",IFERROR(VLOOKUP($H6,'Field Definitions'!$A$1:$S$31597,9),""))</f>
        <v/>
      </c>
      <c r="S6" t="str">
        <f>IF(IFERROR(VLOOKUP($H6,'Field Definitions'!$A$1:$S$31597,10),"")=0,"",IFERROR(VLOOKUP($H6,'Field Definitions'!$A$1:$S$31597,10),""))</f>
        <v/>
      </c>
      <c r="T6" t="str">
        <f>IF(IFERROR(VLOOKUP($H6,'Field Definitions'!$A$1:$S$31597,12),"")=0,"",IFERROR(VLOOKUP($H6,'Field Definitions'!$A$1:$S$31597,12),""))</f>
        <v/>
      </c>
    </row>
    <row r="7" spans="1:21" ht="14.5" x14ac:dyDescent="0.35">
      <c r="D7" t="s">
        <v>43</v>
      </c>
      <c r="H7" t="s">
        <v>1250</v>
      </c>
      <c r="I7" t="s">
        <v>1251</v>
      </c>
      <c r="J7">
        <v>5</v>
      </c>
      <c r="K7" s="15" t="s">
        <v>46</v>
      </c>
      <c r="M7" t="s">
        <v>18</v>
      </c>
      <c r="N7" s="2">
        <v>12</v>
      </c>
      <c r="Q7" t="str">
        <f>IF(IFERROR(VLOOKUP($H7,'Field Definitions'!$A$1:$S$31597,8),"")=0,"",IFERROR(VLOOKUP($H7,'Field Definitions'!$A$1:$S$31597,8),""))</f>
        <v/>
      </c>
      <c r="R7" t="str">
        <f>IF(IFERROR(VLOOKUP($H7,'Field Definitions'!$A$1:$S$31597,9),"")=0,"",IFERROR(VLOOKUP($H7,'Field Definitions'!$A$1:$S$31597,9),""))</f>
        <v/>
      </c>
      <c r="S7" t="str">
        <f>IF(IFERROR(VLOOKUP($H7,'Field Definitions'!$A$1:$S$31597,10),"")=0,"",IFERROR(VLOOKUP($H7,'Field Definitions'!$A$1:$S$31597,10),""))</f>
        <v/>
      </c>
      <c r="T7" t="str">
        <f>IF(IFERROR(VLOOKUP($H7,'Field Definitions'!$A$1:$S$31597,12),"")=0,"",IFERROR(VLOOKUP($H7,'Field Definitions'!$A$1:$S$31597,12),""))</f>
        <v/>
      </c>
    </row>
    <row r="8" spans="1:21" ht="15" customHeight="1" x14ac:dyDescent="0.35">
      <c r="D8" t="s">
        <v>43</v>
      </c>
      <c r="H8" t="s">
        <v>1252</v>
      </c>
      <c r="J8">
        <v>6</v>
      </c>
      <c r="K8" s="15" t="s">
        <v>46</v>
      </c>
      <c r="M8" t="s">
        <v>28</v>
      </c>
    </row>
    <row r="9" spans="1:21" ht="14.5" x14ac:dyDescent="0.35">
      <c r="D9" t="s">
        <v>67</v>
      </c>
      <c r="H9" t="s">
        <v>1253</v>
      </c>
      <c r="I9" t="s">
        <v>1254</v>
      </c>
      <c r="J9">
        <v>7</v>
      </c>
      <c r="M9" t="str">
        <f>IFERROR(VLOOKUP($H9,'Field Definitions'!$A$1:$S$31597,4),"")</f>
        <v>CHR</v>
      </c>
      <c r="N9" s="2">
        <v>12</v>
      </c>
      <c r="Q9" t="str">
        <f>IF(IFERROR(VLOOKUP($H9,'Field Definitions'!$A$1:$S$31597,8),"")=0,"",IFERROR(VLOOKUP($H9,'Field Definitions'!$A$1:$S$31597,8),""))</f>
        <v/>
      </c>
      <c r="R9" t="str">
        <f>IF(IFERROR(VLOOKUP($H9,'Field Definitions'!$A$1:$S$31597,9),"")=0,"",IFERROR(VLOOKUP($H9,'Field Definitions'!$A$1:$S$31597,9),""))</f>
        <v/>
      </c>
      <c r="S9" t="str">
        <f>IF(IFERROR(VLOOKUP($H9,'Field Definitions'!$A$1:$S$31597,10),"")=0,"",IFERROR(VLOOKUP($H9,'Field Definitions'!$A$1:$S$31597,10),""))</f>
        <v/>
      </c>
      <c r="T9" t="s">
        <v>636</v>
      </c>
    </row>
    <row r="10" spans="1:21" ht="14.5" x14ac:dyDescent="0.35">
      <c r="D10" t="s">
        <v>67</v>
      </c>
      <c r="H10" t="s">
        <v>1255</v>
      </c>
      <c r="I10" t="s">
        <v>1254</v>
      </c>
      <c r="J10">
        <v>8</v>
      </c>
    </row>
    <row r="11" spans="1:21" ht="14.5" x14ac:dyDescent="0.35">
      <c r="D11" t="s">
        <v>67</v>
      </c>
      <c r="H11" t="s">
        <v>1256</v>
      </c>
      <c r="I11" t="s">
        <v>1254</v>
      </c>
      <c r="J11">
        <v>9</v>
      </c>
      <c r="M11" t="s">
        <v>1257</v>
      </c>
      <c r="N11" s="2">
        <v>100</v>
      </c>
    </row>
    <row r="12" spans="1:21" ht="15" customHeight="1" x14ac:dyDescent="0.35">
      <c r="H12" s="63"/>
    </row>
    <row r="13" spans="1:21" ht="15" customHeight="1" x14ac:dyDescent="0.35">
      <c r="H13" s="63"/>
    </row>
    <row r="18" spans="4:11" ht="15" customHeight="1" x14ac:dyDescent="0.35">
      <c r="D18" s="4" t="s">
        <v>1248</v>
      </c>
      <c r="E18" s="4" t="s">
        <v>1250</v>
      </c>
      <c r="K18" s="4" t="s">
        <v>1258</v>
      </c>
    </row>
    <row r="19" spans="4:11" ht="15" customHeight="1" x14ac:dyDescent="0.35">
      <c r="D19" t="s">
        <v>1259</v>
      </c>
      <c r="E19" t="s">
        <v>1260</v>
      </c>
      <c r="K19" t="s">
        <v>1261</v>
      </c>
    </row>
    <row r="20" spans="4:11" ht="15" customHeight="1" x14ac:dyDescent="0.35">
      <c r="D20" t="s">
        <v>1262</v>
      </c>
      <c r="E20" t="s">
        <v>1263</v>
      </c>
      <c r="K20" t="s">
        <v>1264</v>
      </c>
    </row>
    <row r="21" spans="4:11" ht="15" customHeight="1" x14ac:dyDescent="0.35">
      <c r="D21" t="s">
        <v>1262</v>
      </c>
      <c r="E21" t="s">
        <v>1265</v>
      </c>
      <c r="K21" t="s">
        <v>1266</v>
      </c>
    </row>
    <row r="22" spans="4:11" ht="15" customHeight="1" x14ac:dyDescent="0.35">
      <c r="D22" t="s">
        <v>1267</v>
      </c>
      <c r="E22" t="s">
        <v>1268</v>
      </c>
      <c r="K22" t="s">
        <v>1269</v>
      </c>
    </row>
    <row r="23" spans="4:11" ht="15" customHeight="1" x14ac:dyDescent="0.35">
      <c r="D23" t="s">
        <v>1267</v>
      </c>
      <c r="E23" t="s">
        <v>1270</v>
      </c>
      <c r="K23" t="s">
        <v>1271</v>
      </c>
    </row>
    <row r="24" spans="4:11" ht="15" customHeight="1" x14ac:dyDescent="0.35">
      <c r="D24" t="s">
        <v>1267</v>
      </c>
      <c r="E24" t="s">
        <v>1272</v>
      </c>
      <c r="K24" t="s">
        <v>1273</v>
      </c>
    </row>
    <row r="25" spans="4:11" ht="15" customHeight="1" x14ac:dyDescent="0.35">
      <c r="D25" t="s">
        <v>1274</v>
      </c>
      <c r="E25" t="s">
        <v>1275</v>
      </c>
      <c r="K25" t="s">
        <v>1276</v>
      </c>
    </row>
    <row r="26" spans="4:11" ht="15" customHeight="1" x14ac:dyDescent="0.35">
      <c r="D26" t="s">
        <v>1277</v>
      </c>
      <c r="E26" t="s">
        <v>1278</v>
      </c>
      <c r="K26" t="s">
        <v>1279</v>
      </c>
    </row>
    <row r="27" spans="4:11" ht="15" customHeight="1" x14ac:dyDescent="0.35">
      <c r="D27" t="s">
        <v>1280</v>
      </c>
      <c r="E27" t="s">
        <v>1281</v>
      </c>
      <c r="K27" t="s">
        <v>1282</v>
      </c>
    </row>
    <row r="28" spans="4:11" ht="15" customHeight="1" x14ac:dyDescent="0.35">
      <c r="D28" t="s">
        <v>1280</v>
      </c>
      <c r="E28" t="s">
        <v>1283</v>
      </c>
      <c r="K28" t="s">
        <v>1284</v>
      </c>
    </row>
    <row r="29" spans="4:11" ht="15" customHeight="1" x14ac:dyDescent="0.35">
      <c r="D29" t="s">
        <v>1285</v>
      </c>
      <c r="E29" t="s">
        <v>1286</v>
      </c>
      <c r="K29" t="s">
        <v>1287</v>
      </c>
    </row>
    <row r="30" spans="4:11" ht="15" customHeight="1" x14ac:dyDescent="0.35">
      <c r="D30" t="s">
        <v>1285</v>
      </c>
      <c r="E30" t="s">
        <v>1288</v>
      </c>
      <c r="K30" t="s">
        <v>1289</v>
      </c>
    </row>
    <row r="31" spans="4:11" ht="15" customHeight="1" x14ac:dyDescent="0.35">
      <c r="D31" t="s">
        <v>1285</v>
      </c>
      <c r="E31" t="s">
        <v>1290</v>
      </c>
      <c r="K31" t="s">
        <v>1260</v>
      </c>
    </row>
    <row r="32" spans="4:11" ht="15" customHeight="1" x14ac:dyDescent="0.35">
      <c r="D32" t="s">
        <v>1285</v>
      </c>
      <c r="E32" t="s">
        <v>1291</v>
      </c>
      <c r="K32" t="s">
        <v>1292</v>
      </c>
    </row>
    <row r="33" spans="4:11" ht="15" customHeight="1" x14ac:dyDescent="0.35">
      <c r="D33" t="s">
        <v>1285</v>
      </c>
      <c r="E33" t="s">
        <v>1293</v>
      </c>
      <c r="K33" t="s">
        <v>1294</v>
      </c>
    </row>
    <row r="34" spans="4:11" ht="15" customHeight="1" x14ac:dyDescent="0.35">
      <c r="D34" t="s">
        <v>1295</v>
      </c>
      <c r="E34" t="s">
        <v>1266</v>
      </c>
      <c r="K34" t="s">
        <v>1296</v>
      </c>
    </row>
    <row r="35" spans="4:11" ht="15" customHeight="1" x14ac:dyDescent="0.35">
      <c r="D35" t="s">
        <v>1295</v>
      </c>
      <c r="E35" t="s">
        <v>1297</v>
      </c>
      <c r="K35" t="s">
        <v>1278</v>
      </c>
    </row>
    <row r="36" spans="4:11" ht="15" customHeight="1" x14ac:dyDescent="0.35">
      <c r="D36" t="s">
        <v>1295</v>
      </c>
      <c r="E36" t="s">
        <v>1298</v>
      </c>
      <c r="K36" t="s">
        <v>1283</v>
      </c>
    </row>
    <row r="37" spans="4:11" ht="15" customHeight="1" x14ac:dyDescent="0.35">
      <c r="D37" t="s">
        <v>1295</v>
      </c>
      <c r="E37" t="s">
        <v>1299</v>
      </c>
      <c r="K37" t="s">
        <v>1297</v>
      </c>
    </row>
    <row r="38" spans="4:11" ht="15" customHeight="1" x14ac:dyDescent="0.35">
      <c r="D38" t="s">
        <v>1295</v>
      </c>
      <c r="E38" t="s">
        <v>1300</v>
      </c>
      <c r="K38" t="s">
        <v>1301</v>
      </c>
    </row>
    <row r="39" spans="4:11" ht="15" customHeight="1" x14ac:dyDescent="0.35">
      <c r="D39" t="s">
        <v>1295</v>
      </c>
      <c r="E39" t="s">
        <v>1302</v>
      </c>
      <c r="K39" t="s">
        <v>1303</v>
      </c>
    </row>
    <row r="40" spans="4:11" ht="15" customHeight="1" x14ac:dyDescent="0.35">
      <c r="D40" t="s">
        <v>1295</v>
      </c>
      <c r="E40" t="s">
        <v>1304</v>
      </c>
      <c r="K40" t="s">
        <v>1305</v>
      </c>
    </row>
    <row r="41" spans="4:11" ht="15" customHeight="1" x14ac:dyDescent="0.35">
      <c r="D41" t="s">
        <v>1295</v>
      </c>
      <c r="E41" t="s">
        <v>1306</v>
      </c>
      <c r="K41" t="s">
        <v>1281</v>
      </c>
    </row>
    <row r="42" spans="4:11" ht="15" customHeight="1" x14ac:dyDescent="0.35">
      <c r="D42" t="s">
        <v>1295</v>
      </c>
      <c r="E42" t="s">
        <v>1301</v>
      </c>
      <c r="K42" t="s">
        <v>1290</v>
      </c>
    </row>
    <row r="43" spans="4:11" ht="15" customHeight="1" x14ac:dyDescent="0.35">
      <c r="D43" t="s">
        <v>1295</v>
      </c>
      <c r="E43" t="s">
        <v>1284</v>
      </c>
      <c r="K43" t="s">
        <v>1307</v>
      </c>
    </row>
    <row r="44" spans="4:11" ht="15" customHeight="1" x14ac:dyDescent="0.35">
      <c r="D44" t="s">
        <v>1295</v>
      </c>
      <c r="E44" t="s">
        <v>1308</v>
      </c>
      <c r="K44" t="s">
        <v>1299</v>
      </c>
    </row>
    <row r="45" spans="4:11" ht="15" customHeight="1" x14ac:dyDescent="0.35">
      <c r="D45" t="s">
        <v>1295</v>
      </c>
      <c r="E45" t="s">
        <v>1309</v>
      </c>
      <c r="K45" t="s">
        <v>1310</v>
      </c>
    </row>
    <row r="46" spans="4:11" ht="15" customHeight="1" x14ac:dyDescent="0.35">
      <c r="D46" t="s">
        <v>1295</v>
      </c>
      <c r="E46" t="s">
        <v>1311</v>
      </c>
      <c r="K46" t="s">
        <v>1312</v>
      </c>
    </row>
    <row r="47" spans="4:11" ht="15" customHeight="1" x14ac:dyDescent="0.35">
      <c r="D47" t="s">
        <v>1295</v>
      </c>
      <c r="E47" t="s">
        <v>1273</v>
      </c>
      <c r="K47" t="s">
        <v>1313</v>
      </c>
    </row>
    <row r="48" spans="4:11" ht="15" customHeight="1" x14ac:dyDescent="0.35">
      <c r="D48" t="s">
        <v>1295</v>
      </c>
      <c r="E48" t="s">
        <v>1310</v>
      </c>
      <c r="K48" t="s">
        <v>1314</v>
      </c>
    </row>
    <row r="49" spans="4:11" ht="15" customHeight="1" x14ac:dyDescent="0.35">
      <c r="D49" t="s">
        <v>1295</v>
      </c>
      <c r="E49" t="s">
        <v>1315</v>
      </c>
      <c r="K49" t="s">
        <v>1316</v>
      </c>
    </row>
    <row r="50" spans="4:11" ht="15" customHeight="1" x14ac:dyDescent="0.35">
      <c r="D50" t="s">
        <v>1295</v>
      </c>
      <c r="E50" t="s">
        <v>1317</v>
      </c>
      <c r="K50" t="s">
        <v>1308</v>
      </c>
    </row>
    <row r="51" spans="4:11" ht="15" customHeight="1" x14ac:dyDescent="0.35">
      <c r="D51" t="s">
        <v>1295</v>
      </c>
      <c r="E51" t="s">
        <v>1318</v>
      </c>
      <c r="K51" t="s">
        <v>1318</v>
      </c>
    </row>
    <row r="52" spans="4:11" ht="15" customHeight="1" x14ac:dyDescent="0.35">
      <c r="D52" t="s">
        <v>1295</v>
      </c>
      <c r="E52" t="s">
        <v>1319</v>
      </c>
      <c r="K52" t="s">
        <v>1288</v>
      </c>
    </row>
    <row r="53" spans="4:11" ht="15" customHeight="1" x14ac:dyDescent="0.35">
      <c r="D53" t="s">
        <v>1295</v>
      </c>
      <c r="E53" t="s">
        <v>1303</v>
      </c>
      <c r="K53" t="s">
        <v>1320</v>
      </c>
    </row>
    <row r="54" spans="4:11" ht="15" customHeight="1" x14ac:dyDescent="0.35">
      <c r="D54" t="s">
        <v>1321</v>
      </c>
      <c r="E54" t="s">
        <v>1322</v>
      </c>
      <c r="K54" t="s">
        <v>1291</v>
      </c>
    </row>
    <row r="55" spans="4:11" ht="15" customHeight="1" x14ac:dyDescent="0.35">
      <c r="D55" t="s">
        <v>1321</v>
      </c>
      <c r="E55" t="s">
        <v>1320</v>
      </c>
      <c r="K55" t="s">
        <v>1323</v>
      </c>
    </row>
    <row r="56" spans="4:11" ht="15" customHeight="1" x14ac:dyDescent="0.35">
      <c r="D56" t="s">
        <v>1321</v>
      </c>
      <c r="E56" t="s">
        <v>1324</v>
      </c>
      <c r="K56" t="s">
        <v>1309</v>
      </c>
    </row>
    <row r="57" spans="4:11" ht="15" customHeight="1" x14ac:dyDescent="0.35">
      <c r="D57" t="s">
        <v>1325</v>
      </c>
      <c r="E57" t="s">
        <v>1312</v>
      </c>
      <c r="K57" t="s">
        <v>1326</v>
      </c>
    </row>
    <row r="58" spans="4:11" ht="15" customHeight="1" x14ac:dyDescent="0.35">
      <c r="D58" t="s">
        <v>1327</v>
      </c>
      <c r="E58" t="s">
        <v>1328</v>
      </c>
      <c r="K58" t="s">
        <v>1298</v>
      </c>
    </row>
    <row r="59" spans="4:11" ht="15" customHeight="1" x14ac:dyDescent="0.35">
      <c r="D59" t="s">
        <v>1329</v>
      </c>
      <c r="E59" t="s">
        <v>1276</v>
      </c>
      <c r="K59" t="s">
        <v>1275</v>
      </c>
    </row>
    <row r="60" spans="4:11" ht="15" customHeight="1" x14ac:dyDescent="0.35">
      <c r="D60" t="s">
        <v>1329</v>
      </c>
      <c r="E60" t="s">
        <v>1294</v>
      </c>
      <c r="K60" t="s">
        <v>1330</v>
      </c>
    </row>
    <row r="61" spans="4:11" ht="15" customHeight="1" x14ac:dyDescent="0.35">
      <c r="K61" t="s">
        <v>1331</v>
      </c>
    </row>
    <row r="62" spans="4:11" ht="15" customHeight="1" x14ac:dyDescent="0.35">
      <c r="K62" t="s">
        <v>1332</v>
      </c>
    </row>
    <row r="63" spans="4:11" ht="15" customHeight="1" x14ac:dyDescent="0.35">
      <c r="K63" t="s">
        <v>1265</v>
      </c>
    </row>
    <row r="64" spans="4:11" ht="15" customHeight="1" x14ac:dyDescent="0.35">
      <c r="K64" t="s">
        <v>1333</v>
      </c>
    </row>
    <row r="65" spans="11:11" ht="15" customHeight="1" x14ac:dyDescent="0.35">
      <c r="K65" t="s">
        <v>1311</v>
      </c>
    </row>
    <row r="66" spans="11:11" ht="15" customHeight="1" x14ac:dyDescent="0.35">
      <c r="K66" t="s">
        <v>1334</v>
      </c>
    </row>
    <row r="67" spans="11:11" ht="15" customHeight="1" x14ac:dyDescent="0.35">
      <c r="K67" t="s">
        <v>1335</v>
      </c>
    </row>
    <row r="68" spans="11:11" ht="15" customHeight="1" x14ac:dyDescent="0.35">
      <c r="K68" t="s">
        <v>1300</v>
      </c>
    </row>
    <row r="69" spans="11:11" ht="15" customHeight="1" x14ac:dyDescent="0.35">
      <c r="K69" t="s">
        <v>1336</v>
      </c>
    </row>
    <row r="70" spans="11:11" ht="15" customHeight="1" x14ac:dyDescent="0.35">
      <c r="K70" t="s">
        <v>1328</v>
      </c>
    </row>
    <row r="71" spans="11:11" ht="15" customHeight="1" x14ac:dyDescent="0.35">
      <c r="K71" t="s">
        <v>1315</v>
      </c>
    </row>
    <row r="72" spans="11:11" ht="15" customHeight="1" x14ac:dyDescent="0.35">
      <c r="K72" t="s">
        <v>1286</v>
      </c>
    </row>
    <row r="73" spans="11:11" ht="15" customHeight="1" x14ac:dyDescent="0.35">
      <c r="K73" t="s">
        <v>1337</v>
      </c>
    </row>
    <row r="74" spans="11:11" ht="15" customHeight="1" x14ac:dyDescent="0.35">
      <c r="K74" t="s">
        <v>1304</v>
      </c>
    </row>
    <row r="75" spans="11:11" ht="15" customHeight="1" x14ac:dyDescent="0.35">
      <c r="K75" t="s">
        <v>1338</v>
      </c>
    </row>
    <row r="76" spans="11:11" ht="15" customHeight="1" x14ac:dyDescent="0.35">
      <c r="K76" t="s">
        <v>1339</v>
      </c>
    </row>
    <row r="77" spans="11:11" ht="15" customHeight="1" x14ac:dyDescent="0.35">
      <c r="K77" t="s">
        <v>1340</v>
      </c>
    </row>
    <row r="78" spans="11:11" ht="15" customHeight="1" x14ac:dyDescent="0.35">
      <c r="K78" t="s">
        <v>1317</v>
      </c>
    </row>
    <row r="79" spans="11:11" ht="15" customHeight="1" x14ac:dyDescent="0.35">
      <c r="K79" t="s">
        <v>1293</v>
      </c>
    </row>
    <row r="80" spans="11:11" ht="15" customHeight="1" x14ac:dyDescent="0.35">
      <c r="K80" t="s">
        <v>1306</v>
      </c>
    </row>
    <row r="108" spans="11:11" ht="14.5" x14ac:dyDescent="0.35">
      <c r="K108"/>
    </row>
  </sheetData>
  <autoFilter ref="A1:E5" xr:uid="{00000000-0001-0000-1F00-000000000000}">
    <filterColumn colId="0" showButton="0"/>
    <filterColumn colId="1" showButton="0"/>
  </autoFilter>
  <mergeCells count="2">
    <mergeCell ref="A1:C1"/>
    <mergeCell ref="G1:N1"/>
  </mergeCells>
  <conditionalFormatting sqref="E10:E77 E6:E8">
    <cfRule type="expression" dxfId="59" priority="2">
      <formula>AND(D6="MVP",E6&lt;&gt;"MVP")</formula>
    </cfRule>
  </conditionalFormatting>
  <conditionalFormatting sqref="E5">
    <cfRule type="expression" dxfId="58" priority="1">
      <formula>AND(D5="MVP",E5&lt;&gt;"MVP")</formula>
    </cfRule>
  </conditionalFormatting>
  <pageMargins left="0.7" right="0.7" top="0.75" bottom="0.75" header="0.3" footer="0.3"/>
  <pageSetup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18" filterMode="1"/>
  <dimension ref="A1:Y144"/>
  <sheetViews>
    <sheetView topLeftCell="D1" zoomScale="90" zoomScaleNormal="90" workbookViewId="0">
      <selection activeCell="D36" sqref="D36"/>
    </sheetView>
  </sheetViews>
  <sheetFormatPr defaultRowHeight="15" customHeight="1" x14ac:dyDescent="0.35"/>
  <cols>
    <col min="1" max="1" width="18.54296875" customWidth="1"/>
    <col min="2" max="2" width="19.1796875" customWidth="1"/>
    <col min="3" max="3" width="27.81640625" customWidth="1"/>
    <col min="4" max="4" width="23.81640625" customWidth="1"/>
    <col min="5" max="5" width="13.81640625" customWidth="1"/>
    <col min="6" max="6" width="18.81640625" style="15" customWidth="1"/>
    <col min="7" max="7" width="17.54296875" bestFit="1" customWidth="1"/>
    <col min="8" max="8" width="22.54296875" customWidth="1"/>
    <col min="9" max="9" width="29.453125" customWidth="1"/>
    <col min="10" max="10" width="7" customWidth="1"/>
    <col min="11" max="11" width="10.1796875" style="15" bestFit="1" customWidth="1"/>
    <col min="12" max="12" width="34.453125" style="3" bestFit="1" customWidth="1"/>
    <col min="13" max="13" width="9.81640625" bestFit="1" customWidth="1"/>
    <col min="14" max="14" width="7" style="2" bestFit="1" customWidth="1"/>
    <col min="15" max="15" width="14.1796875" style="5" bestFit="1" customWidth="1"/>
    <col min="16" max="21" width="11.1796875" style="5" bestFit="1" customWidth="1"/>
    <col min="22" max="22" width="4.26953125" bestFit="1" customWidth="1"/>
    <col min="23" max="23" width="4.7265625" bestFit="1" customWidth="1"/>
    <col min="24" max="24" width="16.1796875" bestFit="1" customWidth="1"/>
    <col min="25" max="25" width="35.7265625" customWidth="1"/>
  </cols>
  <sheetData>
    <row r="1" spans="1:25" ht="14.5" x14ac:dyDescent="0.35">
      <c r="A1" s="80" t="s">
        <v>227</v>
      </c>
      <c r="B1" s="81"/>
      <c r="C1" s="82"/>
      <c r="D1" s="46" t="s">
        <v>233</v>
      </c>
      <c r="E1" s="50">
        <f>COUNTIF(D7:D82,"MVP")-COUNTIF(E7:E82,"MVP")</f>
        <v>28</v>
      </c>
      <c r="F1" t="s">
        <v>228</v>
      </c>
      <c r="G1" s="83" t="s">
        <v>228</v>
      </c>
      <c r="H1" s="83"/>
      <c r="I1" s="83"/>
      <c r="J1" s="83"/>
      <c r="K1" s="83"/>
      <c r="L1" s="83"/>
      <c r="M1" s="83"/>
      <c r="N1" s="83"/>
      <c r="P1"/>
      <c r="Q1"/>
      <c r="R1"/>
      <c r="S1"/>
      <c r="T1"/>
      <c r="U1"/>
    </row>
    <row r="2" spans="1:25" ht="14.5" hidden="1" x14ac:dyDescent="0.35">
      <c r="A2" s="4" t="s">
        <v>495</v>
      </c>
      <c r="B2" s="4" t="s">
        <v>1094</v>
      </c>
      <c r="C2" s="4" t="s">
        <v>235</v>
      </c>
      <c r="D2" s="4"/>
      <c r="E2" s="49" t="s">
        <v>494</v>
      </c>
      <c r="G2" s="4" t="s">
        <v>495</v>
      </c>
      <c r="H2" s="4" t="s">
        <v>496</v>
      </c>
      <c r="I2" s="4" t="s">
        <v>235</v>
      </c>
      <c r="J2" s="7" t="s">
        <v>236</v>
      </c>
      <c r="K2" s="17" t="s">
        <v>38</v>
      </c>
      <c r="L2" s="8" t="s">
        <v>237</v>
      </c>
      <c r="M2" s="8" t="s">
        <v>14</v>
      </c>
      <c r="N2" s="16" t="s">
        <v>238</v>
      </c>
      <c r="O2" s="12" t="s">
        <v>576</v>
      </c>
      <c r="P2" s="12" t="s">
        <v>576</v>
      </c>
      <c r="Q2" s="12" t="s">
        <v>576</v>
      </c>
      <c r="R2" s="12" t="s">
        <v>576</v>
      </c>
      <c r="S2" s="12" t="s">
        <v>576</v>
      </c>
      <c r="T2" s="12" t="s">
        <v>576</v>
      </c>
      <c r="U2" s="12" t="s">
        <v>576</v>
      </c>
      <c r="V2" s="8" t="s">
        <v>242</v>
      </c>
      <c r="W2" s="8" t="s">
        <v>243</v>
      </c>
      <c r="X2" s="8" t="s">
        <v>244</v>
      </c>
      <c r="Y2" s="4" t="s">
        <v>245</v>
      </c>
    </row>
    <row r="3" spans="1:25" ht="14.5" x14ac:dyDescent="0.35">
      <c r="D3" t="s">
        <v>43</v>
      </c>
      <c r="F3"/>
      <c r="H3" t="s">
        <v>1341</v>
      </c>
      <c r="J3" s="55" t="s">
        <v>247</v>
      </c>
      <c r="K3" s="15" t="s">
        <v>46</v>
      </c>
      <c r="M3" s="3"/>
      <c r="N3" s="3"/>
      <c r="O3" s="12"/>
      <c r="P3" s="12"/>
      <c r="Q3" s="12"/>
      <c r="R3" s="3"/>
      <c r="S3" s="3"/>
      <c r="T3" s="3"/>
      <c r="U3"/>
    </row>
    <row r="4" spans="1:25" ht="14.5" x14ac:dyDescent="0.35">
      <c r="D4" t="s">
        <v>43</v>
      </c>
      <c r="F4"/>
      <c r="H4" t="s">
        <v>165</v>
      </c>
      <c r="J4" s="9">
        <v>2</v>
      </c>
      <c r="K4" s="15" t="s">
        <v>46</v>
      </c>
      <c r="M4" s="3"/>
      <c r="N4" s="3"/>
      <c r="O4" s="12"/>
      <c r="P4" s="12"/>
      <c r="Q4" s="12"/>
      <c r="R4" s="3"/>
      <c r="S4" s="3"/>
      <c r="T4" s="3"/>
      <c r="U4"/>
    </row>
    <row r="5" spans="1:25" ht="14.5" hidden="1" x14ac:dyDescent="0.35">
      <c r="F5"/>
      <c r="I5" t="s">
        <v>169</v>
      </c>
      <c r="J5" s="9">
        <v>3</v>
      </c>
      <c r="M5" s="3"/>
      <c r="N5" s="3"/>
      <c r="O5" s="12"/>
      <c r="P5" s="12"/>
      <c r="Q5" s="12"/>
      <c r="R5" s="3"/>
      <c r="S5" s="3"/>
      <c r="T5" s="3"/>
      <c r="U5"/>
    </row>
    <row r="6" spans="1:25" ht="29" hidden="1" x14ac:dyDescent="0.35">
      <c r="F6" s="1" t="s">
        <v>252</v>
      </c>
      <c r="G6" t="str">
        <f>IFERROR(VLOOKUP(H6,'Field Definitions'!$A$1:$S$31597,3),"")</f>
        <v>ARRELATIONSHIP</v>
      </c>
      <c r="H6" t="s">
        <v>631</v>
      </c>
      <c r="I6" t="str">
        <f>IFERROR(VLOOKUP(H6,'Field Definitions'!$A$1:$S$31597,2),"")</f>
        <v>Relationship type key</v>
      </c>
      <c r="J6">
        <v>2</v>
      </c>
      <c r="L6" s="3" t="s">
        <v>1342</v>
      </c>
      <c r="M6" t="str">
        <f>IFERROR(VLOOKUP($H6,'Field Definitions'!$A$1:$S$31597,4),"")</f>
        <v>CHR</v>
      </c>
      <c r="N6" s="2">
        <f>IFERROR(VLOOKUP($H6,'Field Definitions'!$A$1:$S$31597,5),"")</f>
        <v>10</v>
      </c>
      <c r="V6" t="str">
        <f>IF(IFERROR(VLOOKUP($H6,'Field Definitions'!$A$1:$S$31597,8),"")=0,"",IFERROR(VLOOKUP($H6,'Field Definitions'!$A$1:$S$31597,8),""))</f>
        <v/>
      </c>
      <c r="W6" t="str">
        <f>IF(IFERROR(VLOOKUP($H6,'Field Definitions'!$A$1:$S$31597,9),"")=0,"",IFERROR(VLOOKUP($H6,'Field Definitions'!$A$1:$S$31597,9),""))</f>
        <v/>
      </c>
      <c r="X6" t="str">
        <f>IF(IFERROR(VLOOKUP($H6,'Field Definitions'!$A$1:$S$31597,10),"")=0,"",IFERROR(VLOOKUP($H6,'Field Definitions'!$A$1:$S$31597,10),""))</f>
        <v>ARRELTYPE</v>
      </c>
      <c r="Y6" t="s">
        <v>636</v>
      </c>
    </row>
    <row r="7" spans="1:25" ht="28.9" customHeight="1" x14ac:dyDescent="0.35">
      <c r="C7" t="s">
        <v>1343</v>
      </c>
      <c r="D7" t="s">
        <v>43</v>
      </c>
      <c r="H7" t="s">
        <v>1344</v>
      </c>
      <c r="I7" t="s">
        <v>1345</v>
      </c>
      <c r="J7">
        <f>J6+1</f>
        <v>3</v>
      </c>
      <c r="K7" s="15" t="s">
        <v>46</v>
      </c>
      <c r="L7" s="3" t="s">
        <v>1346</v>
      </c>
      <c r="M7" t="s">
        <v>18</v>
      </c>
      <c r="N7" s="2">
        <v>999</v>
      </c>
      <c r="O7" s="5" t="s">
        <v>247</v>
      </c>
      <c r="P7" s="5" t="s">
        <v>250</v>
      </c>
      <c r="Q7" s="5" t="s">
        <v>313</v>
      </c>
      <c r="R7" s="5" t="s">
        <v>1180</v>
      </c>
      <c r="S7" s="5" t="s">
        <v>385</v>
      </c>
      <c r="T7" s="5" t="s">
        <v>526</v>
      </c>
      <c r="U7" s="5" t="s">
        <v>330</v>
      </c>
    </row>
    <row r="8" spans="1:25" ht="14.5" x14ac:dyDescent="0.35">
      <c r="D8" t="s">
        <v>43</v>
      </c>
      <c r="G8" t="str">
        <f>IFERROR(VLOOKUP(H8,'Field Definitions'!$A$1:$S$31597,3),"")</f>
        <v>AFTRANSACTION</v>
      </c>
      <c r="H8" t="s">
        <v>1347</v>
      </c>
      <c r="I8" t="str">
        <f>IFERROR(VLOOKUP(H8,'Field Definitions'!$A$1:$S$31597,2),"")</f>
        <v>Transaction Type</v>
      </c>
      <c r="J8">
        <f t="shared" ref="J8:J78" si="0">J7+1</f>
        <v>4</v>
      </c>
      <c r="K8" s="15" t="s">
        <v>46</v>
      </c>
      <c r="L8" s="11" t="s">
        <v>1348</v>
      </c>
      <c r="M8" t="str">
        <f>IFERROR(VLOOKUP($H8,'Field Definitions'!$A$1:$S$31597,4),"")</f>
        <v>CHR</v>
      </c>
      <c r="N8" s="2">
        <f>IFERROR(VLOOKUP($H8,'Field Definitions'!$A$1:$S$31597,5),"")</f>
        <v>5</v>
      </c>
      <c r="O8" s="5" t="s">
        <v>1349</v>
      </c>
      <c r="P8" s="5" t="s">
        <v>1350</v>
      </c>
      <c r="Q8" s="5" t="s">
        <v>1349</v>
      </c>
      <c r="R8" s="5" t="s">
        <v>1351</v>
      </c>
      <c r="S8" s="5" t="s">
        <v>1352</v>
      </c>
      <c r="T8" s="5" t="s">
        <v>1353</v>
      </c>
      <c r="U8" s="5" t="s">
        <v>1354</v>
      </c>
      <c r="V8" t="str">
        <f>IF(IFERROR(VLOOKUP($H8,'Field Definitions'!$A$1:$S$31597,8),"")=0,"",IFERROR(VLOOKUP($H8,'Field Definitions'!$A$1:$S$31597,8),""))</f>
        <v/>
      </c>
      <c r="W8" t="str">
        <f>IF(IFERROR(VLOOKUP($H8,'Field Definitions'!$A$1:$S$31597,9),"")=0,"",IFERROR(VLOOKUP($H8,'Field Definitions'!$A$1:$S$31597,9),""))</f>
        <v/>
      </c>
      <c r="X8" t="str">
        <f>IF(IFERROR(VLOOKUP($H8,'Field Definitions'!$A$1:$S$31597,10),"")=0,"",IFERROR(VLOOKUP($H8,'Field Definitions'!$A$1:$S$31597,10),""))</f>
        <v>AFTRANSTYPE</v>
      </c>
    </row>
    <row r="9" spans="1:25" ht="14.5" customHeight="1" x14ac:dyDescent="0.35">
      <c r="D9" t="s">
        <v>43</v>
      </c>
      <c r="G9" t="str">
        <f>IFERROR(VLOOKUP(H9,'Field Definitions'!$A$1:$S$31597,3),"")</f>
        <v>AFTRANSACTION</v>
      </c>
      <c r="H9" t="s">
        <v>1355</v>
      </c>
      <c r="I9" t="str">
        <f>IFERROR(VLOOKUP(H9,'Field Definitions'!$A$1:$S$31597,2),"")</f>
        <v>Transaction Amount</v>
      </c>
      <c r="J9">
        <f t="shared" si="0"/>
        <v>5</v>
      </c>
      <c r="K9" s="15" t="s">
        <v>46</v>
      </c>
      <c r="L9" s="18" t="s">
        <v>162</v>
      </c>
      <c r="M9" t="str">
        <f>IFERROR(VLOOKUP($H9,'Field Definitions'!$A$1:$S$31597,4),"")</f>
        <v>AMT</v>
      </c>
      <c r="N9" s="2">
        <f>IFERROR(VLOOKUP($H9,'Field Definitions'!$A$1:$S$31597,5),"")</f>
        <v>12</v>
      </c>
      <c r="O9" s="20">
        <v>1917.84</v>
      </c>
      <c r="P9" s="20">
        <v>1917.84</v>
      </c>
      <c r="Q9" s="20">
        <v>1871.08</v>
      </c>
      <c r="R9" s="20">
        <v>1871.08</v>
      </c>
      <c r="S9" s="20">
        <v>1871.08</v>
      </c>
      <c r="T9" s="20">
        <v>50</v>
      </c>
      <c r="U9" s="20">
        <v>500</v>
      </c>
      <c r="V9" t="str">
        <f>IF(IFERROR(VLOOKUP($H9,'Field Definitions'!$A$1:$S$31597,8),"")=0,"",IFERROR(VLOOKUP($H9,'Field Definitions'!$A$1:$S$31597,8),""))</f>
        <v/>
      </c>
      <c r="W9" t="str">
        <f>IF(IFERROR(VLOOKUP($H9,'Field Definitions'!$A$1:$S$31597,9),"")=0,"",IFERROR(VLOOKUP($H9,'Field Definitions'!$A$1:$S$31597,9),""))</f>
        <v/>
      </c>
      <c r="X9" t="str">
        <f>IF(IFERROR(VLOOKUP($H9,'Field Definitions'!$A$1:$S$31597,10),"")=0,"",IFERROR(VLOOKUP($H9,'Field Definitions'!$A$1:$S$31597,10),""))</f>
        <v/>
      </c>
      <c r="Y9" t="str">
        <f>IF(IFERROR(VLOOKUP($H9,'Field Definitions'!$A$1:$S$31597,12),"")=0,"",IFERROR(VLOOKUP($H9,'Field Definitions'!$A$1:$S$31597,12),""))</f>
        <v/>
      </c>
    </row>
    <row r="10" spans="1:25" ht="14.5" x14ac:dyDescent="0.35">
      <c r="D10" t="s">
        <v>43</v>
      </c>
      <c r="G10" t="str">
        <f>IFERROR(VLOOKUP(H10,'Field Definitions'!$A$1:$S$31597,3),"")</f>
        <v>AFTRANSACTION</v>
      </c>
      <c r="H10" t="s">
        <v>1356</v>
      </c>
      <c r="I10" t="str">
        <f>IFERROR(VLOOKUP(H10,'Field Definitions'!$A$1:$S$31597,2),"")</f>
        <v>Effective Date</v>
      </c>
      <c r="J10">
        <f t="shared" si="0"/>
        <v>6</v>
      </c>
      <c r="K10" s="15" t="s">
        <v>46</v>
      </c>
      <c r="M10" t="str">
        <f>IFERROR(VLOOKUP($H10,'Field Definitions'!$A$1:$S$31597,4),"")</f>
        <v>DATE</v>
      </c>
      <c r="N10" s="2">
        <f>IFERROR(VLOOKUP($H10,'Field Definitions'!$A$1:$S$31597,5),"")</f>
        <v>10</v>
      </c>
      <c r="O10" s="5" t="s">
        <v>1357</v>
      </c>
      <c r="P10" s="5" t="s">
        <v>1358</v>
      </c>
      <c r="Q10" s="5" t="s">
        <v>1185</v>
      </c>
      <c r="R10" s="5" t="s">
        <v>1359</v>
      </c>
      <c r="S10" s="5" t="s">
        <v>1359</v>
      </c>
      <c r="T10" s="5" t="s">
        <v>1360</v>
      </c>
      <c r="U10" s="5" t="s">
        <v>1361</v>
      </c>
      <c r="V10" t="str">
        <f>IF(IFERROR(VLOOKUP($H10,'Field Definitions'!$A$1:$S$31597,8),"")=0,"",IFERROR(VLOOKUP($H10,'Field Definitions'!$A$1:$S$31597,8),""))</f>
        <v/>
      </c>
      <c r="W10" t="str">
        <f>IF(IFERROR(VLOOKUP($H10,'Field Definitions'!$A$1:$S$31597,9),"")=0,"",IFERROR(VLOOKUP($H10,'Field Definitions'!$A$1:$S$31597,9),""))</f>
        <v/>
      </c>
      <c r="X10" t="str">
        <f>IF(IFERROR(VLOOKUP($H10,'Field Definitions'!$A$1:$S$31597,10),"")=0,"",IFERROR(VLOOKUP($H10,'Field Definitions'!$A$1:$S$31597,10),""))</f>
        <v/>
      </c>
      <c r="Y10" t="str">
        <f>IF(IFERROR(VLOOKUP($H10,'Field Definitions'!$A$1:$S$31597,12),"")=0,"",IFERROR(VLOOKUP($H10,'Field Definitions'!$A$1:$S$31597,12),""))</f>
        <v/>
      </c>
    </row>
    <row r="11" spans="1:25" ht="14.5" x14ac:dyDescent="0.35">
      <c r="D11" t="s">
        <v>43</v>
      </c>
      <c r="G11" t="str">
        <f>IFERROR(VLOOKUP(H11,'Field Definitions'!$A$1:$S$31597,3),"")</f>
        <v>AFTRANSACTION</v>
      </c>
      <c r="H11" t="s">
        <v>1362</v>
      </c>
      <c r="I11" t="str">
        <f>IFERROR(VLOOKUP(H11,'Field Definitions'!$A$1:$S$31597,2),"")</f>
        <v>Account Effective Date</v>
      </c>
      <c r="J11">
        <f t="shared" si="0"/>
        <v>7</v>
      </c>
      <c r="L11" s="18" t="s">
        <v>347</v>
      </c>
      <c r="M11" t="str">
        <f>IFERROR(VLOOKUP($H11,'Field Definitions'!$A$1:$S$31597,4),"")</f>
        <v>DATE</v>
      </c>
      <c r="N11" s="2">
        <f>IFERROR(VLOOKUP($H11,'Field Definitions'!$A$1:$S$31597,5),"")</f>
        <v>10</v>
      </c>
      <c r="O11" s="5" t="s">
        <v>1363</v>
      </c>
      <c r="Q11" s="5" t="s">
        <v>1359</v>
      </c>
      <c r="T11" s="5" t="s">
        <v>1364</v>
      </c>
      <c r="U11" s="5" t="s">
        <v>1365</v>
      </c>
      <c r="V11" t="str">
        <f>IF(IFERROR(VLOOKUP($H11,'Field Definitions'!$A$1:$S$31597,8),"")=0,"",IFERROR(VLOOKUP($H11,'Field Definitions'!$A$1:$S$31597,8),""))</f>
        <v/>
      </c>
      <c r="W11" t="str">
        <f>IF(IFERROR(VLOOKUP($H11,'Field Definitions'!$A$1:$S$31597,9),"")=0,"",IFERROR(VLOOKUP($H11,'Field Definitions'!$A$1:$S$31597,9),""))</f>
        <v/>
      </c>
      <c r="X11" t="str">
        <f>IF(IFERROR(VLOOKUP($H11,'Field Definitions'!$A$1:$S$31597,10),"")=0,"",IFERROR(VLOOKUP($H11,'Field Definitions'!$A$1:$S$31597,10),""))</f>
        <v/>
      </c>
      <c r="Y11" t="str">
        <f>IF(IFERROR(VLOOKUP($H11,'Field Definitions'!$A$1:$S$31597,12),"")=0,"",IFERROR(VLOOKUP($H11,'Field Definitions'!$A$1:$S$31597,12),""))</f>
        <v/>
      </c>
    </row>
    <row r="12" spans="1:25" ht="14.5" x14ac:dyDescent="0.35">
      <c r="D12" t="s">
        <v>43</v>
      </c>
      <c r="G12" t="str">
        <f>IFERROR(VLOOKUP(H12,'Field Definitions'!$A$1:$S$31597,3),"")</f>
        <v>AFTRANSACTION</v>
      </c>
      <c r="H12" t="s">
        <v>1366</v>
      </c>
      <c r="I12" t="str">
        <f>IFERROR(VLOOKUP(H12,'Field Definitions'!$A$1:$S$31597,2),"")</f>
        <v>Transaction Reference</v>
      </c>
      <c r="J12">
        <f t="shared" si="0"/>
        <v>8</v>
      </c>
      <c r="M12" t="str">
        <f>IFERROR(VLOOKUP($H12,'Field Definitions'!$A$1:$S$31597,4),"")</f>
        <v>CHR</v>
      </c>
      <c r="N12" s="2">
        <f>IFERROR(VLOOKUP($H12,'Field Definitions'!$A$1:$S$31597,5),"")</f>
        <v>40</v>
      </c>
      <c r="O12" s="5" t="s">
        <v>1367</v>
      </c>
      <c r="P12" s="5" t="s">
        <v>1367</v>
      </c>
      <c r="Q12" s="5" t="s">
        <v>1368</v>
      </c>
      <c r="T12" s="5" t="s">
        <v>1369</v>
      </c>
      <c r="U12" s="5" t="s">
        <v>1370</v>
      </c>
      <c r="V12" t="str">
        <f>IF(IFERROR(VLOOKUP($H12,'Field Definitions'!$A$1:$S$31597,8),"")=0,"",IFERROR(VLOOKUP($H12,'Field Definitions'!$A$1:$S$31597,8),""))</f>
        <v/>
      </c>
      <c r="W12" t="str">
        <f>IF(IFERROR(VLOOKUP($H12,'Field Definitions'!$A$1:$S$31597,9),"")=0,"",IFERROR(VLOOKUP($H12,'Field Definitions'!$A$1:$S$31597,9),""))</f>
        <v/>
      </c>
      <c r="X12" t="str">
        <f>IF(IFERROR(VLOOKUP($H12,'Field Definitions'!$A$1:$S$31597,10),"")=0,"",IFERROR(VLOOKUP($H12,'Field Definitions'!$A$1:$S$31597,10),""))</f>
        <v/>
      </c>
      <c r="Y12" t="str">
        <f>IF(IFERROR(VLOOKUP($H12,'Field Definitions'!$A$1:$S$31597,12),"")=0,"",IFERROR(VLOOKUP($H12,'Field Definitions'!$A$1:$S$31597,12),""))</f>
        <v/>
      </c>
    </row>
    <row r="13" spans="1:25" ht="14.5" x14ac:dyDescent="0.35">
      <c r="C13" t="s">
        <v>1371</v>
      </c>
      <c r="D13" t="s">
        <v>43</v>
      </c>
      <c r="F13" s="1" t="s">
        <v>1372</v>
      </c>
      <c r="H13" t="s">
        <v>1373</v>
      </c>
      <c r="I13" t="s">
        <v>1374</v>
      </c>
      <c r="J13">
        <f t="shared" si="0"/>
        <v>9</v>
      </c>
      <c r="L13" s="84" t="s">
        <v>4</v>
      </c>
      <c r="M13" t="s">
        <v>18</v>
      </c>
      <c r="N13" s="2">
        <v>999</v>
      </c>
      <c r="P13" s="5" t="s">
        <v>247</v>
      </c>
    </row>
    <row r="14" spans="1:25" ht="14.5" x14ac:dyDescent="0.35">
      <c r="D14" t="s">
        <v>43</v>
      </c>
      <c r="H14" t="s">
        <v>1375</v>
      </c>
      <c r="I14" t="s">
        <v>1376</v>
      </c>
      <c r="J14">
        <f t="shared" si="0"/>
        <v>10</v>
      </c>
      <c r="L14" s="84"/>
      <c r="M14" t="s">
        <v>20</v>
      </c>
      <c r="N14" s="2">
        <v>10</v>
      </c>
      <c r="P14" s="5" t="s">
        <v>1357</v>
      </c>
    </row>
    <row r="15" spans="1:25" ht="14.5" x14ac:dyDescent="0.35">
      <c r="C15" t="s">
        <v>1371</v>
      </c>
      <c r="D15" t="s">
        <v>43</v>
      </c>
      <c r="F15" s="1" t="s">
        <v>1377</v>
      </c>
      <c r="G15" t="str">
        <f>IFERROR(VLOOKUP(H15,'Field Definitions'!$A$1:$S$31597,3),"")</f>
        <v>AFSMULTCOL</v>
      </c>
      <c r="H15" s="5" t="s">
        <v>1378</v>
      </c>
      <c r="I15" t="str">
        <f>IFERROR(VLOOKUP(H15,'Field Definitions'!$A$1:$S$31597,2),"")</f>
        <v>Account rep ID</v>
      </c>
      <c r="J15">
        <f t="shared" si="0"/>
        <v>11</v>
      </c>
      <c r="M15" t="str">
        <f>IFERROR(VLOOKUP($H15,'Field Definitions'!$A$1:$S$31597,4),"")</f>
        <v>CHR</v>
      </c>
      <c r="N15" s="2">
        <f>IFERROR(VLOOKUP($H15,'Field Definitions'!$A$1:$S$31597,5),"")</f>
        <v>4</v>
      </c>
      <c r="O15" s="5" t="s">
        <v>275</v>
      </c>
      <c r="Q15" s="5" t="s">
        <v>275</v>
      </c>
      <c r="T15" s="5" t="s">
        <v>275</v>
      </c>
      <c r="U15" s="5" t="s">
        <v>275</v>
      </c>
      <c r="V15" t="str">
        <f>IF(IFERROR(VLOOKUP($H15,'Field Definitions'!$A$1:$S$31597,8),"")=0,"",IFERROR(VLOOKUP($H15,'Field Definitions'!$A$1:$S$31597,8),""))</f>
        <v/>
      </c>
      <c r="W15" t="str">
        <f>IF(IFERROR(VLOOKUP($H15,'Field Definitions'!$A$1:$S$31597,9),"")=0,"",IFERROR(VLOOKUP($H15,'Field Definitions'!$A$1:$S$31597,9),""))</f>
        <v/>
      </c>
      <c r="X15" t="str">
        <f>IF(IFERROR(VLOOKUP($H15,'Field Definitions'!$A$1:$S$31597,10),"")=0,"",IFERROR(VLOOKUP($H15,'Field Definitions'!$A$1:$S$31597,10),""))</f>
        <v>STUSER</v>
      </c>
      <c r="Y15" t="str">
        <f>IF(IFERROR(VLOOKUP($H15,'Field Definitions'!$A$1:$S$31597,12),"")=0,"",IFERROR(VLOOKUP($H15,'Field Definitions'!$A$1:$S$31597,12),""))</f>
        <v/>
      </c>
    </row>
    <row r="16" spans="1:25" ht="14.5" hidden="1" customHeight="1" x14ac:dyDescent="0.35">
      <c r="D16" t="s">
        <v>67</v>
      </c>
      <c r="G16" t="str">
        <f>IFERROR(VLOOKUP(H16,'Field Definitions'!$A$1:$S$31597,3),"")</f>
        <v>AFSMULTCOL</v>
      </c>
      <c r="H16" s="5" t="s">
        <v>1379</v>
      </c>
      <c r="I16" s="35" t="str">
        <f>IFERROR(VLOOKUP(H16,'Field Definitions'!$A$1:$S$31597,2),"")</f>
        <v>Account rep credit amount</v>
      </c>
      <c r="M16" t="str">
        <f>IFERROR(VLOOKUP($H16,'Field Definitions'!$A$1:$S$31597,4),"")</f>
        <v>AMT</v>
      </c>
      <c r="N16" s="2">
        <f>IFERROR(VLOOKUP($H16,'Field Definitions'!$A$1:$S$31597,5),"")</f>
        <v>12</v>
      </c>
      <c r="O16" s="20">
        <v>1917.84</v>
      </c>
      <c r="Q16" s="20">
        <v>1917.84</v>
      </c>
      <c r="R16" s="20"/>
      <c r="S16" s="20"/>
      <c r="T16" s="20">
        <v>50</v>
      </c>
      <c r="U16" s="20">
        <v>500</v>
      </c>
      <c r="V16" t="str">
        <f>IF(IFERROR(VLOOKUP($H16,'Field Definitions'!$A$1:$S$31597,8),"")=0,"",IFERROR(VLOOKUP($H16,'Field Definitions'!$A$1:$S$31597,8),""))</f>
        <v/>
      </c>
      <c r="W16" t="str">
        <f>IF(IFERROR(VLOOKUP($H16,'Field Definitions'!$A$1:$S$31597,9),"")=0,"",IFERROR(VLOOKUP($H16,'Field Definitions'!$A$1:$S$31597,9),""))</f>
        <v/>
      </c>
      <c r="X16" t="str">
        <f>IF(IFERROR(VLOOKUP($H16,'Field Definitions'!$A$1:$S$31597,10),"")=0,"",IFERROR(VLOOKUP($H16,'Field Definitions'!$A$1:$S$31597,10),""))</f>
        <v/>
      </c>
      <c r="Y16" t="str">
        <f>IF(IFERROR(VLOOKUP($H16,'Field Definitions'!$A$1:$S$31597,12),"")=0,"",IFERROR(VLOOKUP($H16,'Field Definitions'!$A$1:$S$31597,12),""))</f>
        <v/>
      </c>
    </row>
    <row r="17" spans="3:25" ht="14.5" hidden="1" customHeight="1" x14ac:dyDescent="0.35">
      <c r="C17" t="s">
        <v>1371</v>
      </c>
      <c r="D17" t="s">
        <v>67</v>
      </c>
      <c r="F17" s="1" t="s">
        <v>1380</v>
      </c>
      <c r="G17" t="s">
        <v>1381</v>
      </c>
      <c r="H17" s="5" t="s">
        <v>1382</v>
      </c>
      <c r="I17" s="35" t="s">
        <v>1383</v>
      </c>
      <c r="L17" s="11" t="s">
        <v>799</v>
      </c>
      <c r="M17" t="s">
        <v>18</v>
      </c>
      <c r="N17" s="2" t="s">
        <v>549</v>
      </c>
      <c r="O17" s="20" t="s">
        <v>349</v>
      </c>
      <c r="Q17" s="20" t="s">
        <v>349</v>
      </c>
      <c r="R17" s="20"/>
      <c r="S17" s="20"/>
      <c r="T17" s="20"/>
      <c r="U17" s="20"/>
      <c r="V17" t="s">
        <v>794</v>
      </c>
      <c r="W17" t="s">
        <v>794</v>
      </c>
      <c r="X17" t="s">
        <v>1384</v>
      </c>
      <c r="Y17" t="s">
        <v>794</v>
      </c>
    </row>
    <row r="18" spans="3:25" ht="14.5" hidden="1" customHeight="1" x14ac:dyDescent="0.35">
      <c r="D18" t="s">
        <v>67</v>
      </c>
      <c r="H18" t="s">
        <v>1385</v>
      </c>
      <c r="I18" s="35" t="s">
        <v>1386</v>
      </c>
      <c r="M18" t="s">
        <v>18</v>
      </c>
      <c r="N18" s="2">
        <v>20</v>
      </c>
      <c r="O18" s="20" t="s">
        <v>351</v>
      </c>
      <c r="Q18" s="20" t="s">
        <v>351</v>
      </c>
      <c r="R18" s="20"/>
      <c r="S18" s="20"/>
      <c r="T18" s="20"/>
      <c r="U18" s="20"/>
    </row>
    <row r="19" spans="3:25" ht="14.5" hidden="1" customHeight="1" x14ac:dyDescent="0.35">
      <c r="C19" t="s">
        <v>1371</v>
      </c>
      <c r="D19" t="s">
        <v>67</v>
      </c>
      <c r="F19" s="1" t="s">
        <v>1387</v>
      </c>
      <c r="G19" t="s">
        <v>1381</v>
      </c>
      <c r="H19" s="5" t="s">
        <v>1388</v>
      </c>
      <c r="I19" s="35" t="s">
        <v>1389</v>
      </c>
      <c r="L19" s="18" t="s">
        <v>296</v>
      </c>
      <c r="M19" t="s">
        <v>18</v>
      </c>
      <c r="N19" s="2" t="s">
        <v>549</v>
      </c>
      <c r="O19" s="20"/>
      <c r="Q19" s="20"/>
      <c r="R19" s="20"/>
      <c r="S19" s="20"/>
      <c r="T19" s="20"/>
      <c r="U19" s="20" t="s">
        <v>1354</v>
      </c>
      <c r="V19" t="s">
        <v>794</v>
      </c>
      <c r="W19" t="s">
        <v>794</v>
      </c>
      <c r="X19" t="s">
        <v>1384</v>
      </c>
      <c r="Y19" t="s">
        <v>794</v>
      </c>
    </row>
    <row r="20" spans="3:25" ht="14.5" hidden="1" customHeight="1" x14ac:dyDescent="0.35">
      <c r="D20" t="s">
        <v>67</v>
      </c>
      <c r="G20" t="s">
        <v>1381</v>
      </c>
      <c r="H20" s="5" t="s">
        <v>1390</v>
      </c>
      <c r="I20" s="35" t="s">
        <v>1391</v>
      </c>
      <c r="M20" t="s">
        <v>16</v>
      </c>
      <c r="N20" s="2" t="s">
        <v>540</v>
      </c>
      <c r="O20" s="20"/>
      <c r="Q20" s="20"/>
      <c r="R20" s="20"/>
      <c r="S20" s="20"/>
      <c r="T20" s="20"/>
      <c r="U20" s="20">
        <v>15.23</v>
      </c>
      <c r="V20" t="s">
        <v>794</v>
      </c>
      <c r="W20" t="s">
        <v>794</v>
      </c>
      <c r="X20" t="s">
        <v>794</v>
      </c>
      <c r="Y20" t="s">
        <v>794</v>
      </c>
    </row>
    <row r="21" spans="3:25" ht="14.5" x14ac:dyDescent="0.35">
      <c r="C21" t="s">
        <v>1371</v>
      </c>
      <c r="D21" t="s">
        <v>43</v>
      </c>
      <c r="F21" s="1" t="s">
        <v>1392</v>
      </c>
      <c r="G21" t="str">
        <f>IFERROR(VLOOKUP(H21,'Field Definitions'!$A$1:$S$31597,3),"")</f>
        <v>AFSCOLLECT</v>
      </c>
      <c r="H21" t="s">
        <v>1393</v>
      </c>
      <c r="I21" t="str">
        <f>IFERROR(VLOOKUP(H21,'Field Definitions'!$A$1:$S$31597,2),"")</f>
        <v>Overage amount</v>
      </c>
      <c r="J21">
        <v>12</v>
      </c>
      <c r="M21" t="str">
        <f>IFERROR(VLOOKUP($H21,'Field Definitions'!$A$1:$S$31597,4),"")</f>
        <v>AMT</v>
      </c>
      <c r="N21" s="2">
        <f>IFERROR(VLOOKUP($H21,'Field Definitions'!$A$1:$S$31597,5),"")</f>
        <v>12</v>
      </c>
      <c r="O21" s="20">
        <v>0.22</v>
      </c>
      <c r="Q21" s="20">
        <v>0.22</v>
      </c>
      <c r="R21" s="20"/>
      <c r="S21" s="20">
        <v>0.22</v>
      </c>
      <c r="T21" s="20"/>
      <c r="U21" s="20"/>
      <c r="V21" t="str">
        <f>IF(IFERROR(VLOOKUP($H21,'Field Definitions'!$A$1:$S$31597,8),"")=0,"",IFERROR(VLOOKUP($H21,'Field Definitions'!$A$1:$S$31597,8),""))</f>
        <v/>
      </c>
      <c r="W21" t="str">
        <f>IF(IFERROR(VLOOKUP($H21,'Field Definitions'!$A$1:$S$31597,9),"")=0,"",IFERROR(VLOOKUP($H21,'Field Definitions'!$A$1:$S$31597,9),""))</f>
        <v/>
      </c>
      <c r="X21" t="str">
        <f>IF(IFERROR(VLOOKUP($H21,'Field Definitions'!$A$1:$S$31597,10),"")=0,"",IFERROR(VLOOKUP($H21,'Field Definitions'!$A$1:$S$31597,10),""))</f>
        <v/>
      </c>
      <c r="Y21" t="str">
        <f>IF(IFERROR(VLOOKUP($H21,'Field Definitions'!$A$1:$S$31597,12),"")=0,"",IFERROR(VLOOKUP($H21,'Field Definitions'!$A$1:$S$31597,12),""))</f>
        <v/>
      </c>
    </row>
    <row r="22" spans="3:25" ht="14.5" hidden="1" x14ac:dyDescent="0.35">
      <c r="D22" t="s">
        <v>67</v>
      </c>
      <c r="G22" t="str">
        <f>IFERROR(VLOOKUP(H22,'Field Definitions'!$A$1:$S$31597,3),"")</f>
        <v>AFSCOLLECT</v>
      </c>
      <c r="H22" t="s">
        <v>1394</v>
      </c>
      <c r="I22" s="35" t="str">
        <f>IFERROR(VLOOKUP(H22,'Field Definitions'!$A$1:$S$31597,2),"")</f>
        <v>Other Income Amount</v>
      </c>
      <c r="M22" t="str">
        <f>IFERROR(VLOOKUP($H22,'Field Definitions'!$A$1:$S$31597,4),"")</f>
        <v>AMT</v>
      </c>
      <c r="N22" s="2">
        <f>IFERROR(VLOOKUP($H22,'Field Definitions'!$A$1:$S$31597,5),"")</f>
        <v>12</v>
      </c>
      <c r="O22" s="20">
        <v>0.11</v>
      </c>
      <c r="Q22" s="20">
        <v>0.11</v>
      </c>
      <c r="R22" s="20"/>
      <c r="S22" s="20">
        <v>0.11</v>
      </c>
      <c r="T22" s="20"/>
      <c r="U22" s="20"/>
      <c r="V22" t="str">
        <f>IF(IFERROR(VLOOKUP($H22,'Field Definitions'!$A$1:$S$31597,8),"")=0,"",IFERROR(VLOOKUP($H22,'Field Definitions'!$A$1:$S$31597,8),""))</f>
        <v/>
      </c>
      <c r="W22" t="str">
        <f>IF(IFERROR(VLOOKUP($H22,'Field Definitions'!$A$1:$S$31597,9),"")=0,"",IFERROR(VLOOKUP($H22,'Field Definitions'!$A$1:$S$31597,9),""))</f>
        <v/>
      </c>
      <c r="X22" t="str">
        <f>IF(IFERROR(VLOOKUP($H22,'Field Definitions'!$A$1:$S$31597,10),"")=0,"",IFERROR(VLOOKUP($H22,'Field Definitions'!$A$1:$S$31597,10),""))</f>
        <v/>
      </c>
      <c r="Y22" t="str">
        <f>IF(IFERROR(VLOOKUP($H22,'Field Definitions'!$A$1:$S$31597,12),"")=0,"",IFERROR(VLOOKUP($H22,'Field Definitions'!$A$1:$S$31597,12),""))</f>
        <v/>
      </c>
    </row>
    <row r="23" spans="3:25" ht="14.5" hidden="1" x14ac:dyDescent="0.35">
      <c r="D23" t="s">
        <v>67</v>
      </c>
      <c r="G23" t="str">
        <f>IFERROR(VLOOKUP(H23,'Field Definitions'!$A$1:$S$31597,3),"")</f>
        <v>AFSCOLLECT</v>
      </c>
      <c r="H23" t="s">
        <v>1395</v>
      </c>
      <c r="I23" s="35" t="str">
        <f>IFERROR(VLOOKUP(H23,'Field Definitions'!$A$1:$S$31597,2),"")</f>
        <v>Refund amount</v>
      </c>
      <c r="M23" t="str">
        <f>IFERROR(VLOOKUP($H23,'Field Definitions'!$A$1:$S$31597,4),"")</f>
        <v>AMT</v>
      </c>
      <c r="N23" s="2">
        <f>IFERROR(VLOOKUP($H23,'Field Definitions'!$A$1:$S$31597,5),"")</f>
        <v>12</v>
      </c>
      <c r="O23" s="20">
        <v>0.11</v>
      </c>
      <c r="Q23" s="20">
        <v>0.11</v>
      </c>
      <c r="R23" s="20"/>
      <c r="S23" s="20">
        <v>0.11</v>
      </c>
      <c r="T23" s="20"/>
      <c r="U23" s="20"/>
      <c r="V23" t="str">
        <f>IF(IFERROR(VLOOKUP($H23,'Field Definitions'!$A$1:$S$31597,8),"")=0,"",IFERROR(VLOOKUP($H23,'Field Definitions'!$A$1:$S$31597,8),""))</f>
        <v/>
      </c>
      <c r="W23" t="str">
        <f>IF(IFERROR(VLOOKUP($H23,'Field Definitions'!$A$1:$S$31597,9),"")=0,"",IFERROR(VLOOKUP($H23,'Field Definitions'!$A$1:$S$31597,9),""))</f>
        <v/>
      </c>
      <c r="X23" t="str">
        <f>IF(IFERROR(VLOOKUP($H23,'Field Definitions'!$A$1:$S$31597,10),"")=0,"",IFERROR(VLOOKUP($H23,'Field Definitions'!$A$1:$S$31597,10),""))</f>
        <v/>
      </c>
      <c r="Y23" t="str">
        <f>IF(IFERROR(VLOOKUP($H23,'Field Definitions'!$A$1:$S$31597,12),"")=0,"",IFERROR(VLOOKUP($H23,'Field Definitions'!$A$1:$S$31597,12),""))</f>
        <v/>
      </c>
    </row>
    <row r="24" spans="3:25" ht="14.5" x14ac:dyDescent="0.35">
      <c r="C24" t="s">
        <v>1343</v>
      </c>
      <c r="D24" t="s">
        <v>43</v>
      </c>
      <c r="F24" s="1" t="s">
        <v>1396</v>
      </c>
      <c r="G24" t="s">
        <v>1397</v>
      </c>
      <c r="H24" s="101" t="s">
        <v>1398</v>
      </c>
      <c r="I24" t="s">
        <v>1399</v>
      </c>
      <c r="J24">
        <v>13</v>
      </c>
      <c r="L24" s="18" t="s">
        <v>162</v>
      </c>
      <c r="M24" t="s">
        <v>16</v>
      </c>
      <c r="N24" s="2">
        <v>12</v>
      </c>
      <c r="O24" s="19">
        <f>-$J24+126.78</f>
        <v>113.78</v>
      </c>
      <c r="Q24" s="19">
        <f>-$J24+125.11</f>
        <v>112.11</v>
      </c>
      <c r="R24" s="19">
        <v>110.11</v>
      </c>
      <c r="S24" s="19">
        <v>110.11</v>
      </c>
      <c r="T24" s="19">
        <v>50</v>
      </c>
      <c r="U24" s="19">
        <v>500</v>
      </c>
    </row>
    <row r="25" spans="3:25" ht="14.5" x14ac:dyDescent="0.35">
      <c r="D25" t="s">
        <v>43</v>
      </c>
      <c r="G25" t="s">
        <v>1397</v>
      </c>
      <c r="H25" s="101"/>
      <c r="I25" t="s">
        <v>1400</v>
      </c>
      <c r="J25">
        <f t="shared" si="0"/>
        <v>14</v>
      </c>
      <c r="M25" t="s">
        <v>16</v>
      </c>
      <c r="N25" s="2">
        <v>12</v>
      </c>
      <c r="O25" s="19">
        <f>O24-O26</f>
        <v>22.756</v>
      </c>
      <c r="Q25" s="19">
        <f>Q24-Q26</f>
        <v>22.421999999999997</v>
      </c>
      <c r="R25" s="19">
        <v>22.02</v>
      </c>
      <c r="S25" s="19">
        <v>22.02</v>
      </c>
      <c r="T25" s="19">
        <f>T24-T26</f>
        <v>10</v>
      </c>
      <c r="U25" s="19">
        <f>U24-U26</f>
        <v>100</v>
      </c>
    </row>
    <row r="26" spans="3:25" ht="14.5" x14ac:dyDescent="0.35">
      <c r="D26" t="s">
        <v>43</v>
      </c>
      <c r="G26" t="s">
        <v>1397</v>
      </c>
      <c r="H26" s="101"/>
      <c r="I26" t="s">
        <v>1401</v>
      </c>
      <c r="J26">
        <f t="shared" si="0"/>
        <v>15</v>
      </c>
      <c r="M26" t="s">
        <v>16</v>
      </c>
      <c r="N26" s="2">
        <v>12</v>
      </c>
      <c r="O26" s="19">
        <f>O24*0.8</f>
        <v>91.024000000000001</v>
      </c>
      <c r="Q26" s="19">
        <f>Q24*0.8</f>
        <v>89.688000000000002</v>
      </c>
      <c r="R26" s="19">
        <v>88.09</v>
      </c>
      <c r="S26" s="19">
        <v>88.09</v>
      </c>
      <c r="T26" s="19">
        <f>T24*0.8</f>
        <v>40</v>
      </c>
      <c r="U26" s="19">
        <f>U24*0.8</f>
        <v>400</v>
      </c>
    </row>
    <row r="27" spans="3:25" ht="14.5" hidden="1" x14ac:dyDescent="0.35">
      <c r="D27" t="s">
        <v>67</v>
      </c>
      <c r="G27" t="s">
        <v>1397</v>
      </c>
      <c r="H27" s="101"/>
      <c r="I27" s="35" t="s">
        <v>1402</v>
      </c>
      <c r="L27" s="11" t="s">
        <v>799</v>
      </c>
      <c r="M27" t="s">
        <v>16</v>
      </c>
      <c r="N27" s="2">
        <v>12</v>
      </c>
      <c r="O27" s="19">
        <f>(O24-O26)*0.5</f>
        <v>11.378</v>
      </c>
      <c r="Q27" s="19">
        <f>(Q24-Q26)*0.5</f>
        <v>11.210999999999999</v>
      </c>
      <c r="R27" s="19">
        <v>11.01</v>
      </c>
      <c r="S27" s="19">
        <v>11.01</v>
      </c>
      <c r="T27" s="19">
        <f>(T24-T26)*0.5</f>
        <v>5</v>
      </c>
      <c r="U27" s="19"/>
    </row>
    <row r="28" spans="3:25" ht="14.5" x14ac:dyDescent="0.35">
      <c r="D28" t="s">
        <v>43</v>
      </c>
      <c r="G28" t="s">
        <v>1397</v>
      </c>
      <c r="H28" s="79" t="s">
        <v>1403</v>
      </c>
      <c r="I28" t="s">
        <v>1404</v>
      </c>
      <c r="J28">
        <v>16</v>
      </c>
      <c r="L28" s="18" t="s">
        <v>162</v>
      </c>
      <c r="M28" t="s">
        <v>16</v>
      </c>
      <c r="N28" s="2">
        <v>12</v>
      </c>
      <c r="O28" s="19">
        <f t="shared" ref="O28" si="1">-$J28+126.78</f>
        <v>110.78</v>
      </c>
      <c r="Q28" s="19">
        <f t="shared" ref="Q28" si="2">-$J28+125.11</f>
        <v>109.11</v>
      </c>
      <c r="R28" s="19">
        <v>106.11</v>
      </c>
      <c r="S28" s="19">
        <v>106.11</v>
      </c>
      <c r="T28" s="19"/>
      <c r="U28" s="19"/>
    </row>
    <row r="29" spans="3:25" ht="14.5" x14ac:dyDescent="0.35">
      <c r="D29" t="s">
        <v>43</v>
      </c>
      <c r="G29" t="s">
        <v>1397</v>
      </c>
      <c r="H29" s="79"/>
      <c r="I29" t="s">
        <v>1405</v>
      </c>
      <c r="J29">
        <f t="shared" si="0"/>
        <v>17</v>
      </c>
      <c r="M29" t="s">
        <v>16</v>
      </c>
      <c r="N29" s="2">
        <v>12</v>
      </c>
      <c r="O29" s="19">
        <f t="shared" ref="O29" si="3">O28-O30</f>
        <v>22.155999999999992</v>
      </c>
      <c r="Q29" s="19">
        <f t="shared" ref="Q29" si="4">Q28-Q30</f>
        <v>21.821999999999989</v>
      </c>
      <c r="R29" s="19">
        <v>21.22</v>
      </c>
      <c r="S29" s="19">
        <v>21.22</v>
      </c>
      <c r="T29" s="19"/>
      <c r="U29" s="19"/>
    </row>
    <row r="30" spans="3:25" ht="14.5" x14ac:dyDescent="0.35">
      <c r="D30" t="s">
        <v>43</v>
      </c>
      <c r="G30" t="s">
        <v>1397</v>
      </c>
      <c r="H30" s="79"/>
      <c r="I30" t="s">
        <v>1406</v>
      </c>
      <c r="J30">
        <f t="shared" si="0"/>
        <v>18</v>
      </c>
      <c r="M30" t="s">
        <v>16</v>
      </c>
      <c r="N30" s="2">
        <v>12</v>
      </c>
      <c r="O30" s="19">
        <f t="shared" ref="O30" si="5">O28*0.8</f>
        <v>88.624000000000009</v>
      </c>
      <c r="Q30" s="19">
        <f t="shared" ref="Q30" si="6">Q28*0.8</f>
        <v>87.288000000000011</v>
      </c>
      <c r="R30" s="19">
        <v>84.89</v>
      </c>
      <c r="S30" s="19">
        <v>84.89</v>
      </c>
      <c r="T30" s="19"/>
      <c r="U30" s="19"/>
    </row>
    <row r="31" spans="3:25" ht="14.5" hidden="1" x14ac:dyDescent="0.35">
      <c r="D31" t="s">
        <v>67</v>
      </c>
      <c r="G31" t="s">
        <v>1397</v>
      </c>
      <c r="H31" s="79"/>
      <c r="I31" s="35" t="s">
        <v>1407</v>
      </c>
      <c r="L31" s="11" t="s">
        <v>799</v>
      </c>
      <c r="M31" t="s">
        <v>16</v>
      </c>
      <c r="N31" s="2">
        <v>12</v>
      </c>
      <c r="O31" s="19">
        <f t="shared" ref="O31" si="7">(O28-O30)*0.5</f>
        <v>11.077999999999996</v>
      </c>
      <c r="Q31" s="19">
        <f t="shared" ref="Q31" si="8">(Q28-Q30)*0.5</f>
        <v>10.910999999999994</v>
      </c>
      <c r="R31" s="19">
        <v>10.61</v>
      </c>
      <c r="S31" s="19">
        <v>10.61</v>
      </c>
      <c r="T31" s="19"/>
      <c r="U31" s="19"/>
    </row>
    <row r="32" spans="3:25" ht="14.5" x14ac:dyDescent="0.35">
      <c r="D32" t="s">
        <v>43</v>
      </c>
      <c r="G32" t="s">
        <v>1397</v>
      </c>
      <c r="H32" s="79" t="s">
        <v>1408</v>
      </c>
      <c r="I32" t="s">
        <v>1409</v>
      </c>
      <c r="J32">
        <v>19</v>
      </c>
      <c r="L32" s="18" t="s">
        <v>162</v>
      </c>
      <c r="M32" t="s">
        <v>16</v>
      </c>
      <c r="N32" s="2">
        <v>12</v>
      </c>
      <c r="O32" s="19">
        <f t="shared" ref="O32" si="9">-$J32+126.78</f>
        <v>107.78</v>
      </c>
      <c r="Q32" s="19">
        <f t="shared" ref="Q32" si="10">-$J32+125.11</f>
        <v>106.11</v>
      </c>
      <c r="R32" s="19">
        <v>102.11</v>
      </c>
      <c r="S32" s="19">
        <v>102.11</v>
      </c>
      <c r="T32" s="19"/>
      <c r="U32" s="19"/>
    </row>
    <row r="33" spans="4:21" ht="14.5" x14ac:dyDescent="0.35">
      <c r="D33" t="s">
        <v>43</v>
      </c>
      <c r="G33" t="s">
        <v>1397</v>
      </c>
      <c r="H33" s="79"/>
      <c r="I33" t="s">
        <v>1410</v>
      </c>
      <c r="J33">
        <f t="shared" si="0"/>
        <v>20</v>
      </c>
      <c r="M33" t="s">
        <v>16</v>
      </c>
      <c r="N33" s="2">
        <v>12</v>
      </c>
      <c r="O33" s="19">
        <f t="shared" ref="O33" si="11">O32-O34</f>
        <v>21.555999999999997</v>
      </c>
      <c r="Q33" s="19">
        <f t="shared" ref="Q33" si="12">Q32-Q34</f>
        <v>21.221999999999994</v>
      </c>
      <c r="R33" s="19">
        <v>20.420000000000002</v>
      </c>
      <c r="S33" s="19">
        <v>20.420000000000002</v>
      </c>
      <c r="T33" s="19"/>
      <c r="U33" s="19"/>
    </row>
    <row r="34" spans="4:21" ht="14.5" x14ac:dyDescent="0.35">
      <c r="D34" t="s">
        <v>43</v>
      </c>
      <c r="G34" t="s">
        <v>1397</v>
      </c>
      <c r="H34" s="79"/>
      <c r="I34" t="s">
        <v>1411</v>
      </c>
      <c r="J34">
        <f t="shared" si="0"/>
        <v>21</v>
      </c>
      <c r="M34" t="s">
        <v>16</v>
      </c>
      <c r="N34" s="2">
        <v>12</v>
      </c>
      <c r="O34" s="19">
        <f t="shared" ref="O34" si="13">O32*0.8</f>
        <v>86.224000000000004</v>
      </c>
      <c r="Q34" s="19">
        <f t="shared" ref="Q34" si="14">Q32*0.8</f>
        <v>84.888000000000005</v>
      </c>
      <c r="R34" s="19">
        <v>81.69</v>
      </c>
      <c r="S34" s="19">
        <v>81.69</v>
      </c>
      <c r="T34" s="19"/>
      <c r="U34" s="19"/>
    </row>
    <row r="35" spans="4:21" ht="14.5" hidden="1" x14ac:dyDescent="0.35">
      <c r="D35" t="s">
        <v>67</v>
      </c>
      <c r="G35" t="s">
        <v>1397</v>
      </c>
      <c r="H35" s="79"/>
      <c r="I35" s="35" t="s">
        <v>1412</v>
      </c>
      <c r="L35" s="11" t="s">
        <v>799</v>
      </c>
      <c r="M35" t="s">
        <v>16</v>
      </c>
      <c r="N35" s="2">
        <v>12</v>
      </c>
      <c r="O35" s="19">
        <f t="shared" ref="O35" si="15">(O32-O34)*0.5</f>
        <v>10.777999999999999</v>
      </c>
      <c r="Q35" s="19">
        <f t="shared" ref="Q35" si="16">(Q32-Q34)*0.5</f>
        <v>10.610999999999997</v>
      </c>
      <c r="R35" s="19">
        <v>10.210000000000001</v>
      </c>
      <c r="S35" s="19">
        <v>10.210000000000001</v>
      </c>
      <c r="T35" s="19"/>
      <c r="U35" s="19"/>
    </row>
    <row r="36" spans="4:21" ht="14.5" x14ac:dyDescent="0.35">
      <c r="D36" t="s">
        <v>43</v>
      </c>
      <c r="G36" t="s">
        <v>1397</v>
      </c>
      <c r="H36" s="79" t="s">
        <v>1413</v>
      </c>
      <c r="I36" t="s">
        <v>1414</v>
      </c>
      <c r="J36">
        <v>22</v>
      </c>
      <c r="L36" s="18" t="s">
        <v>162</v>
      </c>
      <c r="M36" t="s">
        <v>16</v>
      </c>
      <c r="N36" s="2">
        <v>12</v>
      </c>
      <c r="O36" s="19">
        <f t="shared" ref="O36" si="17">-$J36+126.78</f>
        <v>104.78</v>
      </c>
      <c r="Q36" s="19">
        <f t="shared" ref="Q36" si="18">-$J36+125.11</f>
        <v>103.11</v>
      </c>
      <c r="R36" s="19">
        <v>98.11</v>
      </c>
      <c r="S36" s="19">
        <v>98.11</v>
      </c>
      <c r="T36" s="19"/>
      <c r="U36" s="19"/>
    </row>
    <row r="37" spans="4:21" ht="14.5" x14ac:dyDescent="0.35">
      <c r="D37" t="s">
        <v>43</v>
      </c>
      <c r="G37" t="s">
        <v>1397</v>
      </c>
      <c r="H37" s="79"/>
      <c r="I37" t="s">
        <v>1415</v>
      </c>
      <c r="J37">
        <f t="shared" si="0"/>
        <v>23</v>
      </c>
      <c r="M37" t="s">
        <v>16</v>
      </c>
      <c r="N37" s="2">
        <v>12</v>
      </c>
      <c r="O37" s="19">
        <f t="shared" ref="O37" si="19">O36-O38</f>
        <v>20.955999999999989</v>
      </c>
      <c r="Q37" s="19">
        <f t="shared" ref="Q37" si="20">Q36-Q38</f>
        <v>20.622</v>
      </c>
      <c r="R37" s="19">
        <v>19.62</v>
      </c>
      <c r="S37" s="19">
        <v>19.62</v>
      </c>
      <c r="T37" s="19"/>
      <c r="U37" s="19"/>
    </row>
    <row r="38" spans="4:21" ht="14.5" x14ac:dyDescent="0.35">
      <c r="D38" t="s">
        <v>43</v>
      </c>
      <c r="G38" t="s">
        <v>1397</v>
      </c>
      <c r="H38" s="79"/>
      <c r="I38" t="s">
        <v>1416</v>
      </c>
      <c r="J38">
        <f t="shared" si="0"/>
        <v>24</v>
      </c>
      <c r="M38" t="s">
        <v>16</v>
      </c>
      <c r="N38" s="2">
        <v>12</v>
      </c>
      <c r="O38" s="19">
        <f t="shared" ref="O38" si="21">O36*0.8</f>
        <v>83.824000000000012</v>
      </c>
      <c r="Q38" s="19">
        <f t="shared" ref="Q38" si="22">Q36*0.8</f>
        <v>82.488</v>
      </c>
      <c r="R38" s="19">
        <v>78.489999999999995</v>
      </c>
      <c r="S38" s="19">
        <v>78.489999999999995</v>
      </c>
      <c r="T38" s="19"/>
      <c r="U38" s="19"/>
    </row>
    <row r="39" spans="4:21" ht="14.5" hidden="1" x14ac:dyDescent="0.35">
      <c r="D39" t="s">
        <v>67</v>
      </c>
      <c r="G39" t="s">
        <v>1397</v>
      </c>
      <c r="H39" s="79"/>
      <c r="I39" s="35" t="s">
        <v>1417</v>
      </c>
      <c r="L39" s="11" t="s">
        <v>799</v>
      </c>
      <c r="M39" t="s">
        <v>16</v>
      </c>
      <c r="N39" s="2">
        <v>12</v>
      </c>
      <c r="O39" s="19">
        <f t="shared" ref="O39" si="23">(O36-O38)*0.5</f>
        <v>10.477999999999994</v>
      </c>
      <c r="Q39" s="19">
        <f t="shared" ref="Q39" si="24">(Q36-Q38)*0.5</f>
        <v>10.311</v>
      </c>
      <c r="R39" s="19">
        <v>9.81</v>
      </c>
      <c r="S39" s="19">
        <v>9.81</v>
      </c>
      <c r="T39" s="19"/>
      <c r="U39" s="19"/>
    </row>
    <row r="40" spans="4:21" ht="14.5" customHeight="1" x14ac:dyDescent="0.35">
      <c r="D40" t="s">
        <v>43</v>
      </c>
      <c r="G40" t="s">
        <v>1397</v>
      </c>
      <c r="H40" s="79" t="s">
        <v>1418</v>
      </c>
      <c r="I40" t="s">
        <v>1419</v>
      </c>
      <c r="J40">
        <v>25</v>
      </c>
      <c r="L40" s="18" t="s">
        <v>162</v>
      </c>
      <c r="M40" t="s">
        <v>16</v>
      </c>
      <c r="N40" s="2">
        <v>12</v>
      </c>
      <c r="O40" s="19">
        <f t="shared" ref="O40" si="25">-$J40+126.78</f>
        <v>101.78</v>
      </c>
      <c r="Q40" s="19">
        <f t="shared" ref="Q40" si="26">-$J40+125.11</f>
        <v>100.11</v>
      </c>
      <c r="R40" s="19">
        <v>94.11</v>
      </c>
      <c r="S40" s="19">
        <v>94.11</v>
      </c>
      <c r="T40" s="19"/>
      <c r="U40" s="19"/>
    </row>
    <row r="41" spans="4:21" ht="14.5" customHeight="1" x14ac:dyDescent="0.35">
      <c r="D41" t="s">
        <v>43</v>
      </c>
      <c r="G41" t="s">
        <v>1397</v>
      </c>
      <c r="H41" s="79"/>
      <c r="I41" t="s">
        <v>1420</v>
      </c>
      <c r="J41">
        <f t="shared" si="0"/>
        <v>26</v>
      </c>
      <c r="M41" t="s">
        <v>16</v>
      </c>
      <c r="N41" s="2">
        <v>12</v>
      </c>
      <c r="O41" s="19">
        <f t="shared" ref="O41" si="27">O40-O42</f>
        <v>20.355999999999995</v>
      </c>
      <c r="Q41" s="19">
        <f t="shared" ref="Q41" si="28">Q40-Q42</f>
        <v>20.021999999999991</v>
      </c>
      <c r="R41" s="19">
        <v>18.82</v>
      </c>
      <c r="S41" s="19">
        <v>18.82</v>
      </c>
      <c r="T41" s="19"/>
      <c r="U41" s="19"/>
    </row>
    <row r="42" spans="4:21" ht="14.5" customHeight="1" x14ac:dyDescent="0.35">
      <c r="D42" t="s">
        <v>43</v>
      </c>
      <c r="G42" t="s">
        <v>1397</v>
      </c>
      <c r="H42" s="79"/>
      <c r="I42" t="s">
        <v>1421</v>
      </c>
      <c r="J42">
        <f t="shared" si="0"/>
        <v>27</v>
      </c>
      <c r="M42" t="s">
        <v>16</v>
      </c>
      <c r="N42" s="2">
        <v>12</v>
      </c>
      <c r="O42" s="19">
        <f t="shared" ref="O42" si="29">O40*0.8</f>
        <v>81.424000000000007</v>
      </c>
      <c r="Q42" s="19">
        <f t="shared" ref="Q42" si="30">Q40*0.8</f>
        <v>80.088000000000008</v>
      </c>
      <c r="R42" s="19">
        <v>75.290000000000006</v>
      </c>
      <c r="S42" s="19">
        <v>75.290000000000006</v>
      </c>
      <c r="T42" s="19"/>
      <c r="U42" s="19"/>
    </row>
    <row r="43" spans="4:21" ht="14.5" x14ac:dyDescent="0.35">
      <c r="D43" t="s">
        <v>43</v>
      </c>
      <c r="G43" t="s">
        <v>1397</v>
      </c>
      <c r="H43" s="79" t="s">
        <v>1422</v>
      </c>
      <c r="I43" t="s">
        <v>1423</v>
      </c>
      <c r="J43">
        <v>28</v>
      </c>
      <c r="L43" s="18"/>
      <c r="M43" t="s">
        <v>16</v>
      </c>
      <c r="N43" s="2">
        <v>12</v>
      </c>
      <c r="O43" s="19">
        <f t="shared" ref="O43" si="31">-$J43+126.78</f>
        <v>98.78</v>
      </c>
      <c r="Q43" s="19">
        <f t="shared" ref="Q43" si="32">-$J43+125.11</f>
        <v>97.11</v>
      </c>
      <c r="R43" s="19">
        <v>94.11</v>
      </c>
      <c r="S43" s="19">
        <v>94.11</v>
      </c>
      <c r="T43" s="19"/>
      <c r="U43" s="19"/>
    </row>
    <row r="44" spans="4:21" ht="14.5" x14ac:dyDescent="0.35">
      <c r="D44" t="s">
        <v>43</v>
      </c>
      <c r="G44" t="s">
        <v>1397</v>
      </c>
      <c r="H44" s="79"/>
      <c r="I44" t="s">
        <v>1424</v>
      </c>
      <c r="J44">
        <v>29</v>
      </c>
      <c r="M44" t="s">
        <v>16</v>
      </c>
      <c r="N44" s="2">
        <v>12</v>
      </c>
      <c r="O44" s="19">
        <f t="shared" ref="O44" si="33">O43-O45</f>
        <v>19.756</v>
      </c>
      <c r="Q44" s="19">
        <f t="shared" ref="Q44" si="34">Q43-Q45</f>
        <v>19.421999999999997</v>
      </c>
      <c r="R44" s="19">
        <v>18.82</v>
      </c>
      <c r="S44" s="19">
        <v>18.82</v>
      </c>
      <c r="T44" s="19"/>
      <c r="U44" s="19"/>
    </row>
    <row r="45" spans="4:21" ht="14.5" x14ac:dyDescent="0.35">
      <c r="D45" t="s">
        <v>43</v>
      </c>
      <c r="G45" t="s">
        <v>1397</v>
      </c>
      <c r="H45" s="79"/>
      <c r="I45" t="s">
        <v>1425</v>
      </c>
      <c r="J45">
        <v>30</v>
      </c>
      <c r="M45" t="s">
        <v>16</v>
      </c>
      <c r="N45" s="2">
        <v>12</v>
      </c>
      <c r="O45" s="19">
        <f t="shared" ref="O45" si="35">O43*0.8</f>
        <v>79.024000000000001</v>
      </c>
      <c r="Q45" s="19">
        <f t="shared" ref="Q45" si="36">Q43*0.8</f>
        <v>77.688000000000002</v>
      </c>
      <c r="R45" s="19">
        <v>75.290000000000006</v>
      </c>
      <c r="S45" s="19">
        <v>75.290000000000006</v>
      </c>
      <c r="T45" s="19"/>
      <c r="U45" s="19"/>
    </row>
    <row r="46" spans="4:21" ht="14.5" hidden="1" customHeight="1" x14ac:dyDescent="0.35">
      <c r="G46" t="s">
        <v>1397</v>
      </c>
      <c r="H46" s="26"/>
      <c r="I46" t="s">
        <v>1426</v>
      </c>
      <c r="J46">
        <f>J42+1</f>
        <v>28</v>
      </c>
      <c r="L46" s="11" t="s">
        <v>799</v>
      </c>
      <c r="M46" t="s">
        <v>16</v>
      </c>
      <c r="N46" s="2">
        <v>12</v>
      </c>
      <c r="O46" s="19">
        <f t="shared" ref="O46" si="37">(O40-O42)*0.5</f>
        <v>10.177999999999997</v>
      </c>
      <c r="Q46" s="19">
        <f t="shared" ref="Q46" si="38">(Q40-Q42)*0.5</f>
        <v>10.010999999999996</v>
      </c>
      <c r="R46" s="19">
        <v>9.41</v>
      </c>
      <c r="S46" s="19">
        <v>9.41</v>
      </c>
      <c r="T46" s="19"/>
      <c r="U46" s="19"/>
    </row>
    <row r="47" spans="4:21" ht="14.5" hidden="1" x14ac:dyDescent="0.35">
      <c r="G47" t="s">
        <v>1397</v>
      </c>
      <c r="H47" s="79" t="s">
        <v>1427</v>
      </c>
      <c r="I47" t="s">
        <v>1428</v>
      </c>
      <c r="J47">
        <f t="shared" si="0"/>
        <v>29</v>
      </c>
      <c r="L47" s="18" t="s">
        <v>162</v>
      </c>
      <c r="M47" t="s">
        <v>16</v>
      </c>
      <c r="N47" s="2">
        <v>12</v>
      </c>
      <c r="O47" s="19">
        <f t="shared" ref="O47" si="39">-$J47+126.78</f>
        <v>97.78</v>
      </c>
      <c r="Q47" s="19">
        <f t="shared" ref="Q47" si="40">-$J47+125.11</f>
        <v>96.11</v>
      </c>
      <c r="R47" s="19">
        <v>90.11</v>
      </c>
      <c r="S47" s="19">
        <v>90.11</v>
      </c>
      <c r="T47" s="19"/>
      <c r="U47" s="19"/>
    </row>
    <row r="48" spans="4:21" ht="14.5" hidden="1" x14ac:dyDescent="0.35">
      <c r="G48" t="s">
        <v>1397</v>
      </c>
      <c r="H48" s="79"/>
      <c r="I48" t="s">
        <v>1429</v>
      </c>
      <c r="J48">
        <f t="shared" si="0"/>
        <v>30</v>
      </c>
      <c r="M48" t="s">
        <v>16</v>
      </c>
      <c r="N48" s="2">
        <v>12</v>
      </c>
      <c r="O48" s="19">
        <f t="shared" ref="O48" si="41">O47-O49</f>
        <v>19.555999999999997</v>
      </c>
      <c r="Q48" s="19">
        <f t="shared" ref="Q48" si="42">Q47-Q49</f>
        <v>19.221999999999994</v>
      </c>
      <c r="R48" s="19">
        <v>18.02</v>
      </c>
      <c r="S48" s="19">
        <v>18.02</v>
      </c>
      <c r="T48" s="19"/>
      <c r="U48" s="19"/>
    </row>
    <row r="49" spans="7:21" ht="14.5" hidden="1" x14ac:dyDescent="0.35">
      <c r="G49" t="s">
        <v>1397</v>
      </c>
      <c r="H49" s="79"/>
      <c r="I49" t="s">
        <v>1430</v>
      </c>
      <c r="J49">
        <f t="shared" si="0"/>
        <v>31</v>
      </c>
      <c r="M49" t="s">
        <v>16</v>
      </c>
      <c r="N49" s="2">
        <v>12</v>
      </c>
      <c r="O49" s="19">
        <f t="shared" ref="O49" si="43">O47*0.8</f>
        <v>78.224000000000004</v>
      </c>
      <c r="Q49" s="19">
        <f t="shared" ref="Q49" si="44">Q47*0.8</f>
        <v>76.888000000000005</v>
      </c>
      <c r="R49" s="19">
        <v>72.09</v>
      </c>
      <c r="S49" s="19">
        <v>72.09</v>
      </c>
      <c r="T49" s="19"/>
      <c r="U49" s="19"/>
    </row>
    <row r="50" spans="7:21" ht="14.5" hidden="1" x14ac:dyDescent="0.35">
      <c r="G50" t="s">
        <v>1397</v>
      </c>
      <c r="H50" s="79"/>
      <c r="I50" t="s">
        <v>1431</v>
      </c>
      <c r="J50">
        <f t="shared" si="0"/>
        <v>32</v>
      </c>
      <c r="L50" s="11" t="s">
        <v>799</v>
      </c>
      <c r="M50" t="s">
        <v>16</v>
      </c>
      <c r="N50" s="2">
        <v>12</v>
      </c>
      <c r="O50" s="19">
        <f t="shared" ref="O50" si="45">(O47-O49)*0.5</f>
        <v>9.7779999999999987</v>
      </c>
      <c r="Q50" s="19">
        <f t="shared" ref="Q50" si="46">(Q47-Q49)*0.5</f>
        <v>9.6109999999999971</v>
      </c>
      <c r="R50" s="19">
        <v>9.01</v>
      </c>
      <c r="S50" s="19">
        <v>9.01</v>
      </c>
      <c r="T50" s="19"/>
      <c r="U50" s="19"/>
    </row>
    <row r="51" spans="7:21" ht="14.5" hidden="1" x14ac:dyDescent="0.35">
      <c r="G51" t="s">
        <v>1397</v>
      </c>
      <c r="H51" s="79" t="s">
        <v>430</v>
      </c>
      <c r="I51" t="s">
        <v>1432</v>
      </c>
      <c r="J51">
        <f t="shared" si="0"/>
        <v>33</v>
      </c>
      <c r="L51" s="18" t="s">
        <v>162</v>
      </c>
      <c r="M51" t="s">
        <v>16</v>
      </c>
      <c r="N51" s="2">
        <v>12</v>
      </c>
      <c r="O51" s="19">
        <f t="shared" ref="O51" si="47">-$J51+126.78</f>
        <v>93.78</v>
      </c>
      <c r="Q51" s="19">
        <f t="shared" ref="Q51" si="48">-$J51+125.11</f>
        <v>92.11</v>
      </c>
      <c r="R51" s="19">
        <v>86.11</v>
      </c>
      <c r="S51" s="19">
        <v>86.11</v>
      </c>
      <c r="T51" s="19"/>
      <c r="U51" s="19"/>
    </row>
    <row r="52" spans="7:21" ht="14.5" hidden="1" x14ac:dyDescent="0.35">
      <c r="G52" t="s">
        <v>1397</v>
      </c>
      <c r="H52" s="79"/>
      <c r="I52" t="s">
        <v>1433</v>
      </c>
      <c r="J52">
        <f t="shared" si="0"/>
        <v>34</v>
      </c>
      <c r="M52" t="s">
        <v>16</v>
      </c>
      <c r="N52" s="2">
        <v>12</v>
      </c>
      <c r="O52" s="19">
        <f t="shared" ref="O52" si="49">O51-O53</f>
        <v>18.756</v>
      </c>
      <c r="Q52" s="19">
        <f t="shared" ref="Q52" si="50">Q51-Q53</f>
        <v>18.421999999999997</v>
      </c>
      <c r="R52" s="19">
        <v>17.22</v>
      </c>
      <c r="S52" s="19">
        <v>17.22</v>
      </c>
      <c r="T52" s="19"/>
      <c r="U52" s="19"/>
    </row>
    <row r="53" spans="7:21" ht="14.5" hidden="1" x14ac:dyDescent="0.35">
      <c r="G53" t="s">
        <v>1397</v>
      </c>
      <c r="H53" s="79"/>
      <c r="I53" t="s">
        <v>1434</v>
      </c>
      <c r="J53">
        <f t="shared" si="0"/>
        <v>35</v>
      </c>
      <c r="M53" t="s">
        <v>16</v>
      </c>
      <c r="N53" s="2">
        <v>12</v>
      </c>
      <c r="O53" s="19">
        <f t="shared" ref="O53" si="51">O51*0.8</f>
        <v>75.024000000000001</v>
      </c>
      <c r="Q53" s="19">
        <f t="shared" ref="Q53" si="52">Q51*0.8</f>
        <v>73.688000000000002</v>
      </c>
      <c r="R53" s="19">
        <v>68.89</v>
      </c>
      <c r="S53" s="19">
        <v>68.89</v>
      </c>
      <c r="T53" s="19"/>
      <c r="U53" s="19"/>
    </row>
    <row r="54" spans="7:21" ht="14.5" hidden="1" x14ac:dyDescent="0.35">
      <c r="G54" t="s">
        <v>1397</v>
      </c>
      <c r="H54" s="79"/>
      <c r="I54" t="s">
        <v>1435</v>
      </c>
      <c r="J54">
        <f t="shared" si="0"/>
        <v>36</v>
      </c>
      <c r="L54" s="11" t="s">
        <v>799</v>
      </c>
      <c r="M54" t="s">
        <v>16</v>
      </c>
      <c r="N54" s="2">
        <v>12</v>
      </c>
      <c r="O54" s="19">
        <f t="shared" ref="O54" si="53">(O51-O53)*0.5</f>
        <v>9.3780000000000001</v>
      </c>
      <c r="Q54" s="19">
        <f t="shared" ref="Q54" si="54">(Q51-Q53)*0.5</f>
        <v>9.2109999999999985</v>
      </c>
      <c r="R54" s="19">
        <v>8.61</v>
      </c>
      <c r="S54" s="19">
        <v>8.61</v>
      </c>
      <c r="T54" s="19"/>
      <c r="U54" s="19"/>
    </row>
    <row r="55" spans="7:21" ht="14.5" hidden="1" x14ac:dyDescent="0.35">
      <c r="G55" t="s">
        <v>1397</v>
      </c>
      <c r="H55" s="79" t="s">
        <v>1436</v>
      </c>
      <c r="I55" t="s">
        <v>1437</v>
      </c>
      <c r="J55">
        <f t="shared" si="0"/>
        <v>37</v>
      </c>
      <c r="L55" s="18" t="s">
        <v>162</v>
      </c>
      <c r="M55" t="s">
        <v>16</v>
      </c>
      <c r="N55" s="2">
        <v>12</v>
      </c>
      <c r="O55" s="19">
        <f t="shared" ref="O55" si="55">-$J55+126.78</f>
        <v>89.78</v>
      </c>
      <c r="Q55" s="19">
        <f t="shared" ref="Q55" si="56">-$J55+125.11</f>
        <v>88.11</v>
      </c>
      <c r="R55" s="19">
        <v>82.11</v>
      </c>
      <c r="S55" s="19">
        <v>82.11</v>
      </c>
      <c r="T55" s="19"/>
      <c r="U55" s="19"/>
    </row>
    <row r="56" spans="7:21" ht="14.5" hidden="1" x14ac:dyDescent="0.35">
      <c r="G56" t="s">
        <v>1397</v>
      </c>
      <c r="H56" s="79"/>
      <c r="I56" t="s">
        <v>1438</v>
      </c>
      <c r="J56">
        <f t="shared" si="0"/>
        <v>38</v>
      </c>
      <c r="M56" t="s">
        <v>16</v>
      </c>
      <c r="N56" s="2">
        <v>12</v>
      </c>
      <c r="O56" s="19">
        <f t="shared" ref="O56" si="57">O55-O57</f>
        <v>17.956000000000003</v>
      </c>
      <c r="Q56" s="19">
        <f t="shared" ref="Q56" si="58">Q55-Q57</f>
        <v>17.622</v>
      </c>
      <c r="R56" s="19">
        <v>16.420000000000002</v>
      </c>
      <c r="S56" s="19">
        <v>16.420000000000002</v>
      </c>
      <c r="T56" s="19"/>
      <c r="U56" s="19"/>
    </row>
    <row r="57" spans="7:21" ht="14.5" hidden="1" x14ac:dyDescent="0.35">
      <c r="G57" t="s">
        <v>1397</v>
      </c>
      <c r="H57" s="79"/>
      <c r="I57" t="s">
        <v>1439</v>
      </c>
      <c r="J57">
        <f t="shared" si="0"/>
        <v>39</v>
      </c>
      <c r="M57" t="s">
        <v>16</v>
      </c>
      <c r="N57" s="2">
        <v>12</v>
      </c>
      <c r="O57" s="19">
        <f t="shared" ref="O57" si="59">O55*0.8</f>
        <v>71.823999999999998</v>
      </c>
      <c r="Q57" s="19">
        <f t="shared" ref="Q57" si="60">Q55*0.8</f>
        <v>70.488</v>
      </c>
      <c r="R57" s="19">
        <v>65.69</v>
      </c>
      <c r="S57" s="19">
        <v>65.69</v>
      </c>
      <c r="T57" s="19"/>
      <c r="U57" s="19"/>
    </row>
    <row r="58" spans="7:21" ht="14.5" hidden="1" x14ac:dyDescent="0.35">
      <c r="G58" t="s">
        <v>1397</v>
      </c>
      <c r="H58" s="79"/>
      <c r="I58" t="s">
        <v>1440</v>
      </c>
      <c r="J58">
        <f t="shared" si="0"/>
        <v>40</v>
      </c>
      <c r="L58" s="11" t="s">
        <v>799</v>
      </c>
      <c r="M58" t="s">
        <v>16</v>
      </c>
      <c r="N58" s="2">
        <v>12</v>
      </c>
      <c r="O58" s="19">
        <f t="shared" ref="O58" si="61">(O55-O57)*0.5</f>
        <v>8.9780000000000015</v>
      </c>
      <c r="Q58" s="19">
        <f t="shared" ref="Q58" si="62">(Q55-Q57)*0.5</f>
        <v>8.8109999999999999</v>
      </c>
      <c r="R58" s="19">
        <v>8.2100000000000009</v>
      </c>
      <c r="S58" s="19">
        <v>8.2100000000000009</v>
      </c>
      <c r="T58" s="19"/>
      <c r="U58" s="19"/>
    </row>
    <row r="59" spans="7:21" ht="14.5" hidden="1" x14ac:dyDescent="0.35">
      <c r="G59" t="s">
        <v>1397</v>
      </c>
      <c r="H59" s="79" t="s">
        <v>1422</v>
      </c>
      <c r="I59" t="s">
        <v>1441</v>
      </c>
      <c r="J59">
        <f t="shared" si="0"/>
        <v>41</v>
      </c>
      <c r="L59" s="18" t="s">
        <v>162</v>
      </c>
      <c r="M59" t="s">
        <v>16</v>
      </c>
      <c r="N59" s="2">
        <v>12</v>
      </c>
      <c r="O59" s="19">
        <f t="shared" ref="O59" si="63">-$J59+126.78</f>
        <v>85.78</v>
      </c>
      <c r="Q59" s="19">
        <f t="shared" ref="Q59" si="64">-$J59+125.11</f>
        <v>84.11</v>
      </c>
      <c r="R59" s="19">
        <v>78.11</v>
      </c>
      <c r="S59" s="19">
        <v>78.11</v>
      </c>
      <c r="T59" s="19"/>
      <c r="U59" s="19"/>
    </row>
    <row r="60" spans="7:21" ht="14.5" hidden="1" x14ac:dyDescent="0.35">
      <c r="G60" t="s">
        <v>1397</v>
      </c>
      <c r="H60" s="79"/>
      <c r="I60" t="s">
        <v>1442</v>
      </c>
      <c r="J60">
        <f t="shared" si="0"/>
        <v>42</v>
      </c>
      <c r="M60" t="s">
        <v>16</v>
      </c>
      <c r="N60" s="2">
        <v>12</v>
      </c>
      <c r="O60" s="19">
        <f t="shared" ref="O60" si="65">O59-O61</f>
        <v>17.155999999999992</v>
      </c>
      <c r="Q60" s="19">
        <f t="shared" ref="Q60" si="66">Q59-Q61</f>
        <v>16.822000000000003</v>
      </c>
      <c r="R60" s="19">
        <v>15.62</v>
      </c>
      <c r="S60" s="19">
        <v>15.62</v>
      </c>
      <c r="T60" s="19"/>
      <c r="U60" s="19"/>
    </row>
    <row r="61" spans="7:21" ht="14.5" hidden="1" x14ac:dyDescent="0.35">
      <c r="G61" t="s">
        <v>1397</v>
      </c>
      <c r="H61" s="79"/>
      <c r="I61" t="s">
        <v>1443</v>
      </c>
      <c r="J61">
        <f t="shared" si="0"/>
        <v>43</v>
      </c>
      <c r="M61" t="s">
        <v>16</v>
      </c>
      <c r="N61" s="2">
        <v>12</v>
      </c>
      <c r="O61" s="19">
        <f t="shared" ref="O61" si="67">O59*0.8</f>
        <v>68.624000000000009</v>
      </c>
      <c r="Q61" s="19">
        <f t="shared" ref="Q61" si="68">Q59*0.8</f>
        <v>67.287999999999997</v>
      </c>
      <c r="R61" s="19">
        <v>62.49</v>
      </c>
      <c r="S61" s="19">
        <v>62.49</v>
      </c>
      <c r="T61" s="19"/>
      <c r="U61" s="19"/>
    </row>
    <row r="62" spans="7:21" ht="14.5" hidden="1" x14ac:dyDescent="0.35">
      <c r="G62" t="s">
        <v>1397</v>
      </c>
      <c r="H62" s="79"/>
      <c r="I62" t="s">
        <v>1444</v>
      </c>
      <c r="J62">
        <f t="shared" si="0"/>
        <v>44</v>
      </c>
      <c r="L62" s="11" t="s">
        <v>799</v>
      </c>
      <c r="M62" t="s">
        <v>16</v>
      </c>
      <c r="N62" s="2">
        <v>12</v>
      </c>
      <c r="O62" s="19">
        <f t="shared" ref="O62" si="69">(O59-O61)*0.5</f>
        <v>8.5779999999999959</v>
      </c>
      <c r="Q62" s="19">
        <f t="shared" ref="Q62" si="70">(Q59-Q61)*0.5</f>
        <v>8.4110000000000014</v>
      </c>
      <c r="R62" s="19">
        <v>7.81</v>
      </c>
      <c r="S62" s="19">
        <v>7.81</v>
      </c>
      <c r="T62" s="19"/>
      <c r="U62" s="19"/>
    </row>
    <row r="63" spans="7:21" ht="14.5" hidden="1" x14ac:dyDescent="0.35">
      <c r="G63" t="s">
        <v>1397</v>
      </c>
      <c r="H63" s="79" t="s">
        <v>390</v>
      </c>
      <c r="I63" t="s">
        <v>1445</v>
      </c>
      <c r="J63">
        <f t="shared" si="0"/>
        <v>45</v>
      </c>
      <c r="L63" s="18" t="s">
        <v>162</v>
      </c>
      <c r="M63" t="s">
        <v>16</v>
      </c>
      <c r="N63" s="2">
        <v>12</v>
      </c>
      <c r="O63" s="19">
        <f t="shared" ref="O63" si="71">-$J63+126.78</f>
        <v>81.78</v>
      </c>
      <c r="Q63" s="19">
        <f t="shared" ref="Q63" si="72">-$J63+125.11</f>
        <v>80.11</v>
      </c>
      <c r="R63" s="19">
        <v>74.11</v>
      </c>
      <c r="S63" s="19">
        <v>74.11</v>
      </c>
      <c r="T63" s="19"/>
      <c r="U63" s="19"/>
    </row>
    <row r="64" spans="7:21" ht="14.5" hidden="1" x14ac:dyDescent="0.35">
      <c r="G64" t="s">
        <v>1397</v>
      </c>
      <c r="H64" s="79"/>
      <c r="I64" t="s">
        <v>1446</v>
      </c>
      <c r="J64">
        <f t="shared" si="0"/>
        <v>46</v>
      </c>
      <c r="M64" t="s">
        <v>16</v>
      </c>
      <c r="N64" s="2">
        <v>12</v>
      </c>
      <c r="O64" s="19">
        <f t="shared" ref="O64" si="73">O63-O65</f>
        <v>16.355999999999995</v>
      </c>
      <c r="Q64" s="19">
        <f t="shared" ref="Q64" si="74">Q63-Q65</f>
        <v>16.021999999999991</v>
      </c>
      <c r="R64" s="19">
        <v>14.82</v>
      </c>
      <c r="S64" s="19">
        <v>14.82</v>
      </c>
      <c r="T64" s="19"/>
      <c r="U64" s="19"/>
    </row>
    <row r="65" spans="6:21" ht="14.5" hidden="1" x14ac:dyDescent="0.35">
      <c r="G65" t="s">
        <v>1397</v>
      </c>
      <c r="H65" s="79"/>
      <c r="I65" t="s">
        <v>1447</v>
      </c>
      <c r="J65">
        <f t="shared" si="0"/>
        <v>47</v>
      </c>
      <c r="M65" t="s">
        <v>16</v>
      </c>
      <c r="N65" s="2">
        <v>12</v>
      </c>
      <c r="O65" s="19">
        <f t="shared" ref="O65" si="75">O63*0.8</f>
        <v>65.424000000000007</v>
      </c>
      <c r="Q65" s="19">
        <f t="shared" ref="Q65" si="76">Q63*0.8</f>
        <v>64.088000000000008</v>
      </c>
      <c r="R65" s="19">
        <v>59.29</v>
      </c>
      <c r="S65" s="19">
        <v>59.29</v>
      </c>
      <c r="T65" s="19"/>
      <c r="U65" s="19"/>
    </row>
    <row r="66" spans="6:21" ht="14.5" hidden="1" x14ac:dyDescent="0.35">
      <c r="G66" t="s">
        <v>1397</v>
      </c>
      <c r="H66" s="79"/>
      <c r="I66" t="s">
        <v>1448</v>
      </c>
      <c r="J66">
        <f t="shared" si="0"/>
        <v>48</v>
      </c>
      <c r="L66" s="11" t="s">
        <v>799</v>
      </c>
      <c r="M66" t="s">
        <v>16</v>
      </c>
      <c r="N66" s="2">
        <v>12</v>
      </c>
      <c r="O66" s="19">
        <f t="shared" ref="O66" si="77">(O63-O65)*0.5</f>
        <v>8.1779999999999973</v>
      </c>
      <c r="Q66" s="19">
        <f t="shared" ref="Q66" si="78">(Q63-Q65)*0.5</f>
        <v>8.0109999999999957</v>
      </c>
      <c r="R66" s="19">
        <v>7.41</v>
      </c>
      <c r="S66" s="19">
        <v>7.41</v>
      </c>
      <c r="T66" s="19"/>
      <c r="U66" s="19"/>
    </row>
    <row r="67" spans="6:21" ht="14.5" hidden="1" x14ac:dyDescent="0.35">
      <c r="G67" t="s">
        <v>1397</v>
      </c>
      <c r="H67" s="79" t="s">
        <v>132</v>
      </c>
      <c r="I67" t="s">
        <v>1449</v>
      </c>
      <c r="J67">
        <f t="shared" si="0"/>
        <v>49</v>
      </c>
      <c r="L67" s="18" t="s">
        <v>162</v>
      </c>
      <c r="M67" t="s">
        <v>16</v>
      </c>
      <c r="N67" s="2">
        <v>12</v>
      </c>
      <c r="O67" s="19">
        <f t="shared" ref="O67:O79" si="79">-$J67+126.78</f>
        <v>77.78</v>
      </c>
      <c r="Q67" s="19">
        <f t="shared" ref="Q67:Q79" si="80">-$J67+125.11</f>
        <v>76.11</v>
      </c>
      <c r="R67" s="19">
        <v>70.11</v>
      </c>
      <c r="S67" s="19">
        <v>70.11</v>
      </c>
      <c r="T67" s="19"/>
      <c r="U67" s="19"/>
    </row>
    <row r="68" spans="6:21" ht="14.5" hidden="1" x14ac:dyDescent="0.35">
      <c r="G68" t="s">
        <v>1397</v>
      </c>
      <c r="H68" s="79"/>
      <c r="I68" t="s">
        <v>1450</v>
      </c>
      <c r="J68">
        <f t="shared" si="0"/>
        <v>50</v>
      </c>
      <c r="M68" t="s">
        <v>16</v>
      </c>
      <c r="N68" s="2">
        <v>12</v>
      </c>
      <c r="O68" s="19">
        <f t="shared" ref="O68" si="81">O67-O69</f>
        <v>15.555999999999997</v>
      </c>
      <c r="Q68" s="19">
        <f t="shared" ref="Q68" si="82">Q67-Q69</f>
        <v>15.221999999999994</v>
      </c>
      <c r="R68" s="19">
        <v>14.02</v>
      </c>
      <c r="S68" s="19">
        <v>14.02</v>
      </c>
      <c r="T68" s="19"/>
      <c r="U68" s="19"/>
    </row>
    <row r="69" spans="6:21" ht="14.5" hidden="1" x14ac:dyDescent="0.35">
      <c r="G69" t="s">
        <v>1397</v>
      </c>
      <c r="H69" s="79"/>
      <c r="I69" t="s">
        <v>1451</v>
      </c>
      <c r="J69">
        <f t="shared" si="0"/>
        <v>51</v>
      </c>
      <c r="M69" t="s">
        <v>16</v>
      </c>
      <c r="N69" s="2">
        <v>12</v>
      </c>
      <c r="O69" s="19">
        <f t="shared" ref="O69" si="83">O67*0.8</f>
        <v>62.224000000000004</v>
      </c>
      <c r="Q69" s="19">
        <f t="shared" ref="Q69" si="84">Q67*0.8</f>
        <v>60.888000000000005</v>
      </c>
      <c r="R69" s="19">
        <v>56.09</v>
      </c>
      <c r="S69" s="19">
        <v>56.09</v>
      </c>
      <c r="T69" s="19"/>
      <c r="U69" s="19"/>
    </row>
    <row r="70" spans="6:21" ht="14.5" hidden="1" x14ac:dyDescent="0.35">
      <c r="G70" t="s">
        <v>1397</v>
      </c>
      <c r="H70" s="79"/>
      <c r="I70" t="s">
        <v>1452</v>
      </c>
      <c r="J70">
        <f t="shared" si="0"/>
        <v>52</v>
      </c>
      <c r="L70" s="11" t="s">
        <v>799</v>
      </c>
      <c r="M70" t="s">
        <v>16</v>
      </c>
      <c r="N70" s="2">
        <v>12</v>
      </c>
      <c r="O70" s="19">
        <f t="shared" ref="O70" si="85">(O67-O69)*0.5</f>
        <v>7.7779999999999987</v>
      </c>
      <c r="Q70" s="19">
        <f t="shared" ref="Q70" si="86">(Q67-Q69)*0.5</f>
        <v>7.6109999999999971</v>
      </c>
      <c r="R70" s="19">
        <v>7.01</v>
      </c>
      <c r="S70" s="19">
        <v>7.01</v>
      </c>
      <c r="T70" s="19"/>
      <c r="U70" s="19"/>
    </row>
    <row r="71" spans="6:21" ht="14.5" hidden="1" x14ac:dyDescent="0.35">
      <c r="F71" s="1" t="s">
        <v>1453</v>
      </c>
      <c r="G71" t="s">
        <v>1397</v>
      </c>
      <c r="H71" s="26" t="s">
        <v>1454</v>
      </c>
      <c r="I71" t="s">
        <v>1455</v>
      </c>
      <c r="J71">
        <f t="shared" si="0"/>
        <v>53</v>
      </c>
      <c r="L71" s="18" t="s">
        <v>162</v>
      </c>
      <c r="M71" t="s">
        <v>16</v>
      </c>
      <c r="N71" s="2">
        <v>12</v>
      </c>
      <c r="O71" s="19">
        <f t="shared" si="79"/>
        <v>73.78</v>
      </c>
      <c r="Q71" s="19">
        <f t="shared" si="80"/>
        <v>72.11</v>
      </c>
      <c r="R71" s="19">
        <v>66.11</v>
      </c>
      <c r="S71" s="19">
        <v>66.11</v>
      </c>
      <c r="T71" s="19"/>
      <c r="U71" s="19"/>
    </row>
    <row r="72" spans="6:21" ht="14.5" hidden="1" x14ac:dyDescent="0.35">
      <c r="G72" t="s">
        <v>1397</v>
      </c>
      <c r="H72" s="26" t="s">
        <v>1456</v>
      </c>
      <c r="I72" t="s">
        <v>1457</v>
      </c>
      <c r="J72">
        <f t="shared" si="0"/>
        <v>54</v>
      </c>
      <c r="L72" s="18" t="s">
        <v>162</v>
      </c>
      <c r="M72" t="s">
        <v>16</v>
      </c>
      <c r="N72" s="2">
        <v>12</v>
      </c>
      <c r="O72" s="19">
        <f t="shared" si="79"/>
        <v>72.78</v>
      </c>
      <c r="Q72" s="19">
        <f t="shared" si="80"/>
        <v>71.11</v>
      </c>
      <c r="R72" s="19">
        <v>65.11</v>
      </c>
      <c r="S72" s="19">
        <v>65.11</v>
      </c>
      <c r="T72" s="19"/>
      <c r="U72" s="19"/>
    </row>
    <row r="73" spans="6:21" ht="14.5" hidden="1" x14ac:dyDescent="0.35">
      <c r="G73" t="s">
        <v>1397</v>
      </c>
      <c r="H73" s="26" t="s">
        <v>1458</v>
      </c>
      <c r="I73" t="s">
        <v>1459</v>
      </c>
      <c r="J73">
        <f t="shared" si="0"/>
        <v>55</v>
      </c>
      <c r="L73" s="18" t="s">
        <v>162</v>
      </c>
      <c r="M73" t="s">
        <v>16</v>
      </c>
      <c r="N73" s="2">
        <v>12</v>
      </c>
      <c r="O73" s="19">
        <f t="shared" si="79"/>
        <v>71.78</v>
      </c>
      <c r="Q73" s="19">
        <f t="shared" si="80"/>
        <v>70.11</v>
      </c>
      <c r="R73" s="19">
        <v>64.11</v>
      </c>
      <c r="S73" s="19">
        <v>64.11</v>
      </c>
      <c r="T73" s="19"/>
      <c r="U73" s="19"/>
    </row>
    <row r="74" spans="6:21" ht="14.5" hidden="1" x14ac:dyDescent="0.35">
      <c r="G74" t="s">
        <v>1397</v>
      </c>
      <c r="H74" s="26" t="s">
        <v>1460</v>
      </c>
      <c r="I74" t="s">
        <v>1461</v>
      </c>
      <c r="J74">
        <f t="shared" si="0"/>
        <v>56</v>
      </c>
      <c r="L74" s="18" t="s">
        <v>162</v>
      </c>
      <c r="M74" t="s">
        <v>16</v>
      </c>
      <c r="N74" s="2">
        <v>12</v>
      </c>
      <c r="O74" s="19">
        <f t="shared" si="79"/>
        <v>70.78</v>
      </c>
      <c r="Q74" s="19">
        <f t="shared" si="80"/>
        <v>69.11</v>
      </c>
      <c r="R74" s="19">
        <v>63.11</v>
      </c>
      <c r="S74" s="19">
        <v>63.11</v>
      </c>
      <c r="T74" s="19"/>
      <c r="U74" s="19"/>
    </row>
    <row r="75" spans="6:21" ht="14.5" hidden="1" x14ac:dyDescent="0.35">
      <c r="F75" s="1" t="s">
        <v>1462</v>
      </c>
      <c r="G75" t="s">
        <v>1397</v>
      </c>
      <c r="H75" s="26" t="s">
        <v>1463</v>
      </c>
      <c r="I75" t="s">
        <v>1464</v>
      </c>
      <c r="J75">
        <f t="shared" si="0"/>
        <v>57</v>
      </c>
      <c r="L75" s="18" t="s">
        <v>162</v>
      </c>
      <c r="M75" t="s">
        <v>16</v>
      </c>
      <c r="N75" s="2">
        <v>12</v>
      </c>
      <c r="O75" s="19">
        <f t="shared" si="79"/>
        <v>69.78</v>
      </c>
      <c r="Q75" s="19">
        <f t="shared" si="80"/>
        <v>68.11</v>
      </c>
      <c r="R75" s="19">
        <v>62.11</v>
      </c>
      <c r="S75" s="19">
        <v>62.11</v>
      </c>
      <c r="T75" s="19"/>
      <c r="U75" s="19"/>
    </row>
    <row r="76" spans="6:21" ht="14.5" hidden="1" x14ac:dyDescent="0.35">
      <c r="G76" t="s">
        <v>1397</v>
      </c>
      <c r="H76" s="26" t="s">
        <v>1465</v>
      </c>
      <c r="I76" t="s">
        <v>1466</v>
      </c>
      <c r="J76">
        <f t="shared" si="0"/>
        <v>58</v>
      </c>
      <c r="L76" s="18" t="s">
        <v>162</v>
      </c>
      <c r="M76" t="s">
        <v>16</v>
      </c>
      <c r="N76" s="2">
        <v>12</v>
      </c>
      <c r="O76" s="19">
        <f t="shared" si="79"/>
        <v>68.78</v>
      </c>
      <c r="Q76" s="19">
        <f t="shared" si="80"/>
        <v>67.11</v>
      </c>
      <c r="R76" s="19">
        <v>61.11</v>
      </c>
      <c r="S76" s="19">
        <v>61.11</v>
      </c>
      <c r="T76" s="19"/>
      <c r="U76" s="19"/>
    </row>
    <row r="77" spans="6:21" ht="14.5" hidden="1" x14ac:dyDescent="0.35">
      <c r="G77" t="s">
        <v>1397</v>
      </c>
      <c r="H77" s="26" t="s">
        <v>1467</v>
      </c>
      <c r="I77" t="s">
        <v>1468</v>
      </c>
      <c r="J77">
        <f t="shared" si="0"/>
        <v>59</v>
      </c>
      <c r="L77" s="18" t="s">
        <v>162</v>
      </c>
      <c r="M77" t="s">
        <v>16</v>
      </c>
      <c r="N77" s="2">
        <v>12</v>
      </c>
      <c r="O77" s="19">
        <f t="shared" si="79"/>
        <v>67.78</v>
      </c>
      <c r="Q77" s="19">
        <f t="shared" si="80"/>
        <v>66.11</v>
      </c>
      <c r="R77" s="19">
        <v>60.11</v>
      </c>
      <c r="S77" s="19">
        <v>60.11</v>
      </c>
      <c r="T77" s="19"/>
      <c r="U77" s="19"/>
    </row>
    <row r="78" spans="6:21" ht="14.5" hidden="1" x14ac:dyDescent="0.35">
      <c r="G78" t="s">
        <v>1397</v>
      </c>
      <c r="H78" s="26" t="s">
        <v>1469</v>
      </c>
      <c r="I78" t="s">
        <v>1470</v>
      </c>
      <c r="J78">
        <f t="shared" si="0"/>
        <v>60</v>
      </c>
      <c r="L78" s="18" t="s">
        <v>162</v>
      </c>
      <c r="M78" t="s">
        <v>16</v>
      </c>
      <c r="N78" s="2">
        <v>12</v>
      </c>
      <c r="O78" s="19">
        <f t="shared" si="79"/>
        <v>66.78</v>
      </c>
      <c r="P78" s="13"/>
      <c r="Q78" s="19">
        <f t="shared" si="80"/>
        <v>65.11</v>
      </c>
      <c r="R78" s="19">
        <v>59.11</v>
      </c>
      <c r="S78" s="19">
        <v>59.11</v>
      </c>
      <c r="T78" s="19"/>
      <c r="U78" s="19"/>
    </row>
    <row r="79" spans="6:21" ht="14.5" hidden="1" x14ac:dyDescent="0.35">
      <c r="F79" s="1" t="s">
        <v>573</v>
      </c>
      <c r="G79" t="s">
        <v>1397</v>
      </c>
      <c r="H79" s="79" t="s">
        <v>1471</v>
      </c>
      <c r="I79" t="s">
        <v>1472</v>
      </c>
      <c r="J79">
        <f t="shared" ref="J79:J137" si="87">J78+1</f>
        <v>61</v>
      </c>
      <c r="L79" s="18" t="s">
        <v>162</v>
      </c>
      <c r="M79" t="s">
        <v>16</v>
      </c>
      <c r="N79" s="2">
        <v>12</v>
      </c>
      <c r="O79" s="19">
        <f t="shared" si="79"/>
        <v>65.78</v>
      </c>
      <c r="Q79" s="19">
        <f t="shared" si="80"/>
        <v>64.11</v>
      </c>
      <c r="R79" s="19">
        <v>58.11</v>
      </c>
      <c r="S79" s="19">
        <v>58.11</v>
      </c>
      <c r="T79" s="19"/>
      <c r="U79" s="19"/>
    </row>
    <row r="80" spans="6:21" ht="14.5" hidden="1" x14ac:dyDescent="0.35">
      <c r="G80" t="s">
        <v>1397</v>
      </c>
      <c r="H80" s="79"/>
      <c r="I80" t="s">
        <v>1473</v>
      </c>
      <c r="J80">
        <f t="shared" si="87"/>
        <v>62</v>
      </c>
      <c r="M80" t="s">
        <v>16</v>
      </c>
      <c r="N80" s="2">
        <v>12</v>
      </c>
      <c r="O80" s="19">
        <f t="shared" ref="O80:O112" si="88">O79-O81</f>
        <v>13.155999999999999</v>
      </c>
      <c r="Q80" s="19">
        <f t="shared" ref="Q80:Q112" si="89">Q79-Q81</f>
        <v>12.821999999999996</v>
      </c>
      <c r="R80" s="19">
        <v>11.62</v>
      </c>
      <c r="S80" s="19">
        <v>11.62</v>
      </c>
      <c r="T80" s="19"/>
      <c r="U80" s="19"/>
    </row>
    <row r="81" spans="7:21" ht="14.5" hidden="1" x14ac:dyDescent="0.35">
      <c r="G81" t="s">
        <v>1397</v>
      </c>
      <c r="H81" s="79"/>
      <c r="I81" t="s">
        <v>1474</v>
      </c>
      <c r="J81">
        <f t="shared" si="87"/>
        <v>63</v>
      </c>
      <c r="M81" t="s">
        <v>16</v>
      </c>
      <c r="N81" s="2">
        <v>12</v>
      </c>
      <c r="O81" s="19">
        <f t="shared" ref="O81" si="90">O79*0.8</f>
        <v>52.624000000000002</v>
      </c>
      <c r="Q81" s="19">
        <f t="shared" ref="Q81" si="91">Q79*0.8</f>
        <v>51.288000000000004</v>
      </c>
      <c r="R81" s="19">
        <v>46.49</v>
      </c>
      <c r="S81" s="19">
        <v>46.49</v>
      </c>
      <c r="T81" s="19"/>
      <c r="U81" s="19"/>
    </row>
    <row r="82" spans="7:21" ht="14.5" hidden="1" x14ac:dyDescent="0.35">
      <c r="G82" t="s">
        <v>1397</v>
      </c>
      <c r="H82" s="79"/>
      <c r="I82" t="s">
        <v>1475</v>
      </c>
      <c r="J82">
        <f t="shared" si="87"/>
        <v>64</v>
      </c>
      <c r="L82" s="11" t="s">
        <v>799</v>
      </c>
      <c r="M82" t="s">
        <v>16</v>
      </c>
      <c r="N82" s="2">
        <v>12</v>
      </c>
      <c r="O82" s="19">
        <f t="shared" ref="O82" si="92">(O79-O81)*0.5</f>
        <v>6.5779999999999994</v>
      </c>
      <c r="Q82" s="19">
        <f t="shared" ref="Q82" si="93">(Q79-Q81)*0.5</f>
        <v>6.4109999999999978</v>
      </c>
      <c r="R82" s="19">
        <v>5.81</v>
      </c>
      <c r="S82" s="19">
        <v>5.81</v>
      </c>
      <c r="T82" s="19"/>
      <c r="U82" s="19"/>
    </row>
    <row r="83" spans="7:21" ht="14.5" hidden="1" x14ac:dyDescent="0.35">
      <c r="G83" t="s">
        <v>1397</v>
      </c>
      <c r="H83" s="79" t="s">
        <v>1476</v>
      </c>
      <c r="I83" t="s">
        <v>1477</v>
      </c>
      <c r="J83">
        <f t="shared" si="87"/>
        <v>65</v>
      </c>
      <c r="L83" s="18" t="s">
        <v>162</v>
      </c>
      <c r="M83" t="s">
        <v>16</v>
      </c>
      <c r="N83" s="2">
        <v>12</v>
      </c>
      <c r="O83" s="19">
        <f t="shared" ref="O83:O111" si="94">-$J83+126.78</f>
        <v>61.78</v>
      </c>
      <c r="Q83" s="19">
        <f t="shared" ref="Q83:Q111" si="95">-$J83+125.11</f>
        <v>60.11</v>
      </c>
      <c r="R83" s="19">
        <v>54.11</v>
      </c>
      <c r="S83" s="19">
        <v>54.11</v>
      </c>
      <c r="T83" s="19"/>
      <c r="U83" s="19"/>
    </row>
    <row r="84" spans="7:21" ht="14.5" hidden="1" x14ac:dyDescent="0.35">
      <c r="G84" t="s">
        <v>1397</v>
      </c>
      <c r="H84" s="79"/>
      <c r="I84" t="s">
        <v>1478</v>
      </c>
      <c r="J84">
        <f t="shared" si="87"/>
        <v>66</v>
      </c>
      <c r="M84" t="s">
        <v>16</v>
      </c>
      <c r="N84" s="2">
        <v>12</v>
      </c>
      <c r="O84" s="19">
        <f t="shared" si="88"/>
        <v>12.355999999999995</v>
      </c>
      <c r="Q84" s="19">
        <f t="shared" si="89"/>
        <v>12.021999999999998</v>
      </c>
      <c r="R84" s="19">
        <v>10.82</v>
      </c>
      <c r="S84" s="19">
        <v>10.82</v>
      </c>
      <c r="T84" s="19"/>
      <c r="U84" s="19"/>
    </row>
    <row r="85" spans="7:21" ht="14.5" hidden="1" x14ac:dyDescent="0.35">
      <c r="G85" t="s">
        <v>1397</v>
      </c>
      <c r="H85" s="79"/>
      <c r="I85" t="s">
        <v>1479</v>
      </c>
      <c r="J85">
        <f t="shared" si="87"/>
        <v>67</v>
      </c>
      <c r="M85" t="s">
        <v>16</v>
      </c>
      <c r="N85" s="2">
        <v>12</v>
      </c>
      <c r="O85" s="19">
        <f t="shared" ref="O85:O113" si="96">O83*0.8</f>
        <v>49.424000000000007</v>
      </c>
      <c r="Q85" s="19">
        <f t="shared" ref="Q85:Q113" si="97">Q83*0.8</f>
        <v>48.088000000000001</v>
      </c>
      <c r="R85" s="19">
        <v>43.29</v>
      </c>
      <c r="S85" s="19">
        <v>43.29</v>
      </c>
      <c r="T85" s="19"/>
      <c r="U85" s="19"/>
    </row>
    <row r="86" spans="7:21" ht="14.5" hidden="1" x14ac:dyDescent="0.35">
      <c r="G86" t="s">
        <v>1397</v>
      </c>
      <c r="H86" s="79"/>
      <c r="I86" t="s">
        <v>1480</v>
      </c>
      <c r="J86">
        <f t="shared" si="87"/>
        <v>68</v>
      </c>
      <c r="L86" s="11" t="s">
        <v>799</v>
      </c>
      <c r="M86" t="s">
        <v>16</v>
      </c>
      <c r="N86" s="2">
        <v>12</v>
      </c>
      <c r="O86" s="19">
        <f t="shared" ref="O86:O110" si="98">(O83-O85)*0.5</f>
        <v>6.1779999999999973</v>
      </c>
      <c r="Q86" s="19">
        <f t="shared" ref="Q86:Q110" si="99">(Q83-Q85)*0.5</f>
        <v>6.0109999999999992</v>
      </c>
      <c r="R86" s="19">
        <v>5.41</v>
      </c>
      <c r="S86" s="19">
        <v>5.41</v>
      </c>
      <c r="T86" s="19"/>
      <c r="U86" s="19"/>
    </row>
    <row r="87" spans="7:21" ht="14.5" hidden="1" x14ac:dyDescent="0.35">
      <c r="G87" t="s">
        <v>1397</v>
      </c>
      <c r="H87" s="79" t="s">
        <v>1481</v>
      </c>
      <c r="I87" t="s">
        <v>1482</v>
      </c>
      <c r="J87">
        <f t="shared" si="87"/>
        <v>69</v>
      </c>
      <c r="L87" s="18" t="s">
        <v>162</v>
      </c>
      <c r="M87" t="s">
        <v>16</v>
      </c>
      <c r="N87" s="2">
        <v>12</v>
      </c>
      <c r="O87" s="19">
        <f t="shared" si="94"/>
        <v>57.78</v>
      </c>
      <c r="Q87" s="19">
        <f t="shared" si="95"/>
        <v>56.11</v>
      </c>
      <c r="R87" s="19">
        <v>50.11</v>
      </c>
      <c r="S87" s="19">
        <v>50.11</v>
      </c>
      <c r="T87" s="19"/>
      <c r="U87" s="19"/>
    </row>
    <row r="88" spans="7:21" ht="14.5" hidden="1" x14ac:dyDescent="0.35">
      <c r="G88" t="s">
        <v>1397</v>
      </c>
      <c r="H88" s="79"/>
      <c r="I88" t="s">
        <v>1483</v>
      </c>
      <c r="J88">
        <f t="shared" si="87"/>
        <v>70</v>
      </c>
      <c r="M88" t="s">
        <v>16</v>
      </c>
      <c r="N88" s="2">
        <v>12</v>
      </c>
      <c r="O88" s="19">
        <f t="shared" si="88"/>
        <v>11.555999999999997</v>
      </c>
      <c r="Q88" s="19">
        <f t="shared" si="89"/>
        <v>11.221999999999994</v>
      </c>
      <c r="R88" s="19">
        <v>10.02</v>
      </c>
      <c r="S88" s="19">
        <v>10.02</v>
      </c>
      <c r="T88" s="19"/>
      <c r="U88" s="19"/>
    </row>
    <row r="89" spans="7:21" ht="14.5" hidden="1" x14ac:dyDescent="0.35">
      <c r="G89" t="s">
        <v>1397</v>
      </c>
      <c r="H89" s="79"/>
      <c r="I89" t="s">
        <v>1484</v>
      </c>
      <c r="J89">
        <f t="shared" si="87"/>
        <v>71</v>
      </c>
      <c r="M89" t="s">
        <v>16</v>
      </c>
      <c r="N89" s="2">
        <v>12</v>
      </c>
      <c r="O89" s="19">
        <f t="shared" si="96"/>
        <v>46.224000000000004</v>
      </c>
      <c r="Q89" s="19">
        <f t="shared" si="97"/>
        <v>44.888000000000005</v>
      </c>
      <c r="R89" s="19">
        <v>40.090000000000003</v>
      </c>
      <c r="S89" s="19">
        <v>40.090000000000003</v>
      </c>
      <c r="T89" s="19"/>
      <c r="U89" s="19"/>
    </row>
    <row r="90" spans="7:21" ht="14.5" hidden="1" x14ac:dyDescent="0.35">
      <c r="G90" t="s">
        <v>1397</v>
      </c>
      <c r="H90" s="79"/>
      <c r="I90" t="s">
        <v>1485</v>
      </c>
      <c r="J90">
        <f t="shared" si="87"/>
        <v>72</v>
      </c>
      <c r="L90" s="11" t="s">
        <v>799</v>
      </c>
      <c r="M90" t="s">
        <v>16</v>
      </c>
      <c r="N90" s="2">
        <v>12</v>
      </c>
      <c r="O90" s="19">
        <f t="shared" si="98"/>
        <v>5.7779999999999987</v>
      </c>
      <c r="Q90" s="19">
        <f t="shared" si="99"/>
        <v>5.6109999999999971</v>
      </c>
      <c r="R90" s="19">
        <v>5.01</v>
      </c>
      <c r="S90" s="19">
        <v>5.01</v>
      </c>
      <c r="T90" s="19"/>
      <c r="U90" s="19"/>
    </row>
    <row r="91" spans="7:21" ht="14.5" hidden="1" x14ac:dyDescent="0.35">
      <c r="G91" t="s">
        <v>1397</v>
      </c>
      <c r="H91" s="79" t="s">
        <v>1486</v>
      </c>
      <c r="I91" t="s">
        <v>1487</v>
      </c>
      <c r="J91">
        <f t="shared" si="87"/>
        <v>73</v>
      </c>
      <c r="L91" s="18" t="s">
        <v>162</v>
      </c>
      <c r="M91" t="s">
        <v>16</v>
      </c>
      <c r="N91" s="2">
        <v>12</v>
      </c>
      <c r="O91" s="19">
        <f t="shared" si="94"/>
        <v>53.78</v>
      </c>
      <c r="Q91" s="19">
        <f t="shared" si="95"/>
        <v>52.11</v>
      </c>
      <c r="R91" s="19">
        <v>46.11</v>
      </c>
      <c r="S91" s="19">
        <v>46.11</v>
      </c>
      <c r="T91" s="19"/>
      <c r="U91" s="19"/>
    </row>
    <row r="92" spans="7:21" ht="14.5" hidden="1" x14ac:dyDescent="0.35">
      <c r="G92" t="s">
        <v>1397</v>
      </c>
      <c r="H92" s="79"/>
      <c r="I92" t="s">
        <v>1488</v>
      </c>
      <c r="J92">
        <f t="shared" si="87"/>
        <v>74</v>
      </c>
      <c r="M92" t="s">
        <v>16</v>
      </c>
      <c r="N92" s="2">
        <v>12</v>
      </c>
      <c r="O92" s="19">
        <f t="shared" si="88"/>
        <v>10.756</v>
      </c>
      <c r="Q92" s="19">
        <f t="shared" si="89"/>
        <v>10.421999999999997</v>
      </c>
      <c r="R92" s="19">
        <v>9.2200000000000006</v>
      </c>
      <c r="S92" s="19">
        <v>9.2200000000000006</v>
      </c>
      <c r="T92" s="19"/>
      <c r="U92" s="19"/>
    </row>
    <row r="93" spans="7:21" ht="14.5" hidden="1" x14ac:dyDescent="0.35">
      <c r="G93" t="s">
        <v>1397</v>
      </c>
      <c r="H93" s="79"/>
      <c r="I93" t="s">
        <v>1489</v>
      </c>
      <c r="J93">
        <f t="shared" si="87"/>
        <v>75</v>
      </c>
      <c r="M93" t="s">
        <v>16</v>
      </c>
      <c r="N93" s="2">
        <v>12</v>
      </c>
      <c r="O93" s="19">
        <f t="shared" si="96"/>
        <v>43.024000000000001</v>
      </c>
      <c r="P93" s="13"/>
      <c r="Q93" s="19">
        <f t="shared" si="97"/>
        <v>41.688000000000002</v>
      </c>
      <c r="R93" s="19">
        <v>36.89</v>
      </c>
      <c r="S93" s="19">
        <v>36.89</v>
      </c>
      <c r="T93" s="19"/>
      <c r="U93" s="19"/>
    </row>
    <row r="94" spans="7:21" ht="14.5" hidden="1" x14ac:dyDescent="0.35">
      <c r="G94" t="s">
        <v>1397</v>
      </c>
      <c r="H94" s="79"/>
      <c r="I94" t="s">
        <v>1490</v>
      </c>
      <c r="J94">
        <f t="shared" si="87"/>
        <v>76</v>
      </c>
      <c r="L94" s="11" t="s">
        <v>799</v>
      </c>
      <c r="M94" t="s">
        <v>16</v>
      </c>
      <c r="N94" s="2">
        <v>12</v>
      </c>
      <c r="O94" s="19">
        <f t="shared" si="98"/>
        <v>5.3780000000000001</v>
      </c>
      <c r="Q94" s="19">
        <f t="shared" si="99"/>
        <v>5.2109999999999985</v>
      </c>
      <c r="R94" s="19">
        <v>4.6100000000000003</v>
      </c>
      <c r="S94" s="19">
        <v>4.6100000000000003</v>
      </c>
      <c r="T94" s="19"/>
      <c r="U94" s="19"/>
    </row>
    <row r="95" spans="7:21" ht="14.5" hidden="1" x14ac:dyDescent="0.35">
      <c r="G95" t="s">
        <v>1397</v>
      </c>
      <c r="H95" s="79" t="s">
        <v>1491</v>
      </c>
      <c r="I95" t="s">
        <v>1492</v>
      </c>
      <c r="J95">
        <f t="shared" si="87"/>
        <v>77</v>
      </c>
      <c r="L95" s="18" t="s">
        <v>162</v>
      </c>
      <c r="M95" t="s">
        <v>16</v>
      </c>
      <c r="N95" s="2">
        <v>12</v>
      </c>
      <c r="O95" s="19">
        <f t="shared" si="94"/>
        <v>49.78</v>
      </c>
      <c r="Q95" s="19">
        <f t="shared" si="95"/>
        <v>48.11</v>
      </c>
      <c r="R95" s="19">
        <v>42.11</v>
      </c>
      <c r="S95" s="19">
        <v>42.11</v>
      </c>
      <c r="T95" s="19"/>
      <c r="U95" s="19"/>
    </row>
    <row r="96" spans="7:21" ht="14.5" hidden="1" x14ac:dyDescent="0.35">
      <c r="G96" t="s">
        <v>1397</v>
      </c>
      <c r="H96" s="79"/>
      <c r="I96" t="s">
        <v>1493</v>
      </c>
      <c r="J96">
        <f t="shared" si="87"/>
        <v>78</v>
      </c>
      <c r="M96" t="s">
        <v>16</v>
      </c>
      <c r="N96" s="2">
        <v>12</v>
      </c>
      <c r="O96" s="19">
        <f t="shared" si="88"/>
        <v>9.955999999999996</v>
      </c>
      <c r="Q96" s="19">
        <f t="shared" si="89"/>
        <v>9.6219999999999999</v>
      </c>
      <c r="R96" s="19">
        <v>8.42</v>
      </c>
      <c r="S96" s="19">
        <v>8.42</v>
      </c>
      <c r="T96" s="19"/>
      <c r="U96" s="19"/>
    </row>
    <row r="97" spans="7:21" ht="14.5" hidden="1" x14ac:dyDescent="0.35">
      <c r="G97" t="s">
        <v>1397</v>
      </c>
      <c r="H97" s="79"/>
      <c r="I97" t="s">
        <v>1494</v>
      </c>
      <c r="J97">
        <f t="shared" si="87"/>
        <v>79</v>
      </c>
      <c r="M97" t="s">
        <v>16</v>
      </c>
      <c r="N97" s="2">
        <v>12</v>
      </c>
      <c r="O97" s="19">
        <f t="shared" si="96"/>
        <v>39.824000000000005</v>
      </c>
      <c r="Q97" s="19">
        <f t="shared" si="97"/>
        <v>38.488</v>
      </c>
      <c r="R97" s="19">
        <v>33.69</v>
      </c>
      <c r="S97" s="19">
        <v>33.69</v>
      </c>
      <c r="T97" s="19"/>
      <c r="U97" s="19"/>
    </row>
    <row r="98" spans="7:21" ht="14.5" hidden="1" x14ac:dyDescent="0.35">
      <c r="G98" t="s">
        <v>1397</v>
      </c>
      <c r="H98" s="79"/>
      <c r="I98" t="s">
        <v>1495</v>
      </c>
      <c r="J98">
        <f t="shared" si="87"/>
        <v>80</v>
      </c>
      <c r="L98" s="11" t="s">
        <v>799</v>
      </c>
      <c r="M98" t="s">
        <v>16</v>
      </c>
      <c r="N98" s="2">
        <v>12</v>
      </c>
      <c r="O98" s="19">
        <f t="shared" si="98"/>
        <v>4.977999999999998</v>
      </c>
      <c r="Q98" s="19">
        <f t="shared" si="99"/>
        <v>4.8109999999999999</v>
      </c>
      <c r="R98" s="19">
        <v>4.21</v>
      </c>
      <c r="S98" s="19">
        <v>4.21</v>
      </c>
      <c r="T98" s="19"/>
      <c r="U98" s="19"/>
    </row>
    <row r="99" spans="7:21" ht="14.5" hidden="1" x14ac:dyDescent="0.35">
      <c r="G99" t="s">
        <v>1397</v>
      </c>
      <c r="H99" s="79" t="s">
        <v>1496</v>
      </c>
      <c r="I99" t="s">
        <v>1497</v>
      </c>
      <c r="J99">
        <f t="shared" si="87"/>
        <v>81</v>
      </c>
      <c r="L99" s="18" t="s">
        <v>162</v>
      </c>
      <c r="M99" t="s">
        <v>16</v>
      </c>
      <c r="N99" s="2">
        <v>12</v>
      </c>
      <c r="O99" s="19">
        <f t="shared" si="94"/>
        <v>45.78</v>
      </c>
      <c r="Q99" s="19">
        <f t="shared" si="95"/>
        <v>44.11</v>
      </c>
      <c r="R99" s="19">
        <v>38.11</v>
      </c>
      <c r="S99" s="19">
        <v>38.11</v>
      </c>
      <c r="T99" s="19"/>
      <c r="U99" s="19"/>
    </row>
    <row r="100" spans="7:21" ht="14.5" hidden="1" x14ac:dyDescent="0.35">
      <c r="G100" t="s">
        <v>1397</v>
      </c>
      <c r="H100" s="79"/>
      <c r="I100" t="s">
        <v>1498</v>
      </c>
      <c r="J100">
        <f t="shared" si="87"/>
        <v>82</v>
      </c>
      <c r="M100" t="s">
        <v>16</v>
      </c>
      <c r="N100" s="2">
        <v>12</v>
      </c>
      <c r="O100" s="19">
        <f t="shared" si="88"/>
        <v>9.1559999999999988</v>
      </c>
      <c r="Q100" s="19">
        <f t="shared" si="89"/>
        <v>8.8219999999999956</v>
      </c>
      <c r="R100" s="19">
        <v>7.62</v>
      </c>
      <c r="S100" s="19">
        <v>7.62</v>
      </c>
      <c r="T100" s="19"/>
      <c r="U100" s="19"/>
    </row>
    <row r="101" spans="7:21" ht="14.5" hidden="1" x14ac:dyDescent="0.35">
      <c r="G101" t="s">
        <v>1397</v>
      </c>
      <c r="H101" s="79"/>
      <c r="I101" t="s">
        <v>1499</v>
      </c>
      <c r="J101">
        <f t="shared" si="87"/>
        <v>83</v>
      </c>
      <c r="M101" t="s">
        <v>16</v>
      </c>
      <c r="N101" s="2">
        <v>12</v>
      </c>
      <c r="O101" s="19">
        <f t="shared" si="96"/>
        <v>36.624000000000002</v>
      </c>
      <c r="Q101" s="19">
        <f t="shared" si="97"/>
        <v>35.288000000000004</v>
      </c>
      <c r="R101" s="19">
        <v>30.49</v>
      </c>
      <c r="S101" s="19">
        <v>30.49</v>
      </c>
      <c r="T101" s="19"/>
      <c r="U101" s="19"/>
    </row>
    <row r="102" spans="7:21" ht="14.5" hidden="1" x14ac:dyDescent="0.35">
      <c r="G102" t="s">
        <v>1397</v>
      </c>
      <c r="H102" s="79"/>
      <c r="I102" t="s">
        <v>1500</v>
      </c>
      <c r="J102">
        <f t="shared" si="87"/>
        <v>84</v>
      </c>
      <c r="L102" s="11" t="s">
        <v>799</v>
      </c>
      <c r="M102" t="s">
        <v>16</v>
      </c>
      <c r="N102" s="2">
        <v>12</v>
      </c>
      <c r="O102" s="19">
        <f t="shared" si="98"/>
        <v>4.5779999999999994</v>
      </c>
      <c r="Q102" s="19">
        <f t="shared" si="99"/>
        <v>4.4109999999999978</v>
      </c>
      <c r="R102" s="19">
        <v>3.81</v>
      </c>
      <c r="S102" s="19">
        <v>3.81</v>
      </c>
      <c r="T102" s="19"/>
      <c r="U102" s="19"/>
    </row>
    <row r="103" spans="7:21" ht="14.5" hidden="1" x14ac:dyDescent="0.35">
      <c r="G103" t="s">
        <v>1397</v>
      </c>
      <c r="H103" s="79" t="s">
        <v>1501</v>
      </c>
      <c r="I103" t="s">
        <v>1502</v>
      </c>
      <c r="J103">
        <f t="shared" si="87"/>
        <v>85</v>
      </c>
      <c r="L103" s="18" t="s">
        <v>162</v>
      </c>
      <c r="M103" t="s">
        <v>16</v>
      </c>
      <c r="N103" s="2">
        <v>12</v>
      </c>
      <c r="O103" s="19">
        <f t="shared" si="94"/>
        <v>41.78</v>
      </c>
      <c r="Q103" s="19">
        <f t="shared" si="95"/>
        <v>40.11</v>
      </c>
      <c r="R103" s="19">
        <v>34.11</v>
      </c>
      <c r="S103" s="19">
        <v>34.11</v>
      </c>
      <c r="T103" s="19"/>
      <c r="U103" s="19"/>
    </row>
    <row r="104" spans="7:21" ht="14.5" hidden="1" x14ac:dyDescent="0.35">
      <c r="G104" t="s">
        <v>1397</v>
      </c>
      <c r="H104" s="79"/>
      <c r="I104" t="s">
        <v>1503</v>
      </c>
      <c r="J104">
        <f t="shared" si="87"/>
        <v>86</v>
      </c>
      <c r="M104" t="s">
        <v>16</v>
      </c>
      <c r="N104" s="2">
        <v>12</v>
      </c>
      <c r="O104" s="19">
        <f t="shared" si="88"/>
        <v>8.3560000000000016</v>
      </c>
      <c r="Q104" s="19">
        <f t="shared" si="89"/>
        <v>8.0219999999999985</v>
      </c>
      <c r="R104" s="19">
        <v>6.82</v>
      </c>
      <c r="S104" s="19">
        <v>6.82</v>
      </c>
      <c r="T104" s="19"/>
      <c r="U104" s="19"/>
    </row>
    <row r="105" spans="7:21" ht="14.5" hidden="1" x14ac:dyDescent="0.35">
      <c r="G105" t="s">
        <v>1397</v>
      </c>
      <c r="H105" s="79"/>
      <c r="I105" t="s">
        <v>1504</v>
      </c>
      <c r="J105">
        <f t="shared" si="87"/>
        <v>87</v>
      </c>
      <c r="M105" t="s">
        <v>16</v>
      </c>
      <c r="N105" s="2">
        <v>12</v>
      </c>
      <c r="O105" s="19">
        <f t="shared" si="96"/>
        <v>33.423999999999999</v>
      </c>
      <c r="Q105" s="19">
        <f t="shared" si="97"/>
        <v>32.088000000000001</v>
      </c>
      <c r="R105" s="19">
        <v>27.29</v>
      </c>
      <c r="S105" s="19">
        <v>27.29</v>
      </c>
      <c r="T105" s="19"/>
      <c r="U105" s="19"/>
    </row>
    <row r="106" spans="7:21" ht="14.5" hidden="1" x14ac:dyDescent="0.35">
      <c r="G106" t="s">
        <v>1397</v>
      </c>
      <c r="H106" s="79"/>
      <c r="I106" t="s">
        <v>1505</v>
      </c>
      <c r="J106">
        <f t="shared" si="87"/>
        <v>88</v>
      </c>
      <c r="L106" s="11" t="s">
        <v>799</v>
      </c>
      <c r="M106" t="s">
        <v>16</v>
      </c>
      <c r="N106" s="2">
        <v>12</v>
      </c>
      <c r="O106" s="19">
        <f t="shared" si="98"/>
        <v>4.1780000000000008</v>
      </c>
      <c r="Q106" s="19">
        <f t="shared" si="99"/>
        <v>4.0109999999999992</v>
      </c>
      <c r="R106" s="19">
        <v>3.41</v>
      </c>
      <c r="S106" s="19">
        <v>3.41</v>
      </c>
      <c r="T106" s="19"/>
      <c r="U106" s="19"/>
    </row>
    <row r="107" spans="7:21" ht="14.5" hidden="1" x14ac:dyDescent="0.35">
      <c r="G107" t="s">
        <v>1397</v>
      </c>
      <c r="H107" s="79" t="s">
        <v>1506</v>
      </c>
      <c r="I107" t="s">
        <v>1507</v>
      </c>
      <c r="J107">
        <f t="shared" si="87"/>
        <v>89</v>
      </c>
      <c r="L107" s="18" t="s">
        <v>162</v>
      </c>
      <c r="M107" t="s">
        <v>16</v>
      </c>
      <c r="N107" s="2">
        <v>12</v>
      </c>
      <c r="O107" s="19">
        <f t="shared" si="94"/>
        <v>37.78</v>
      </c>
      <c r="Q107" s="19">
        <f t="shared" si="95"/>
        <v>36.11</v>
      </c>
      <c r="R107" s="19">
        <v>30.11</v>
      </c>
      <c r="S107" s="19">
        <v>30.11</v>
      </c>
      <c r="T107" s="19"/>
      <c r="U107" s="19"/>
    </row>
    <row r="108" spans="7:21" ht="14.5" hidden="1" x14ac:dyDescent="0.35">
      <c r="G108" t="s">
        <v>1397</v>
      </c>
      <c r="H108" s="79"/>
      <c r="I108" t="s">
        <v>1508</v>
      </c>
      <c r="J108">
        <f t="shared" si="87"/>
        <v>90</v>
      </c>
      <c r="M108" t="s">
        <v>16</v>
      </c>
      <c r="N108" s="2">
        <v>12</v>
      </c>
      <c r="O108" s="19">
        <f t="shared" si="88"/>
        <v>7.5559999999999974</v>
      </c>
      <c r="Q108" s="19">
        <f t="shared" si="89"/>
        <v>7.2219999999999978</v>
      </c>
      <c r="R108" s="19">
        <v>6.02</v>
      </c>
      <c r="S108" s="19">
        <v>6.02</v>
      </c>
      <c r="T108" s="19"/>
      <c r="U108" s="19"/>
    </row>
    <row r="109" spans="7:21" ht="14.5" hidden="1" x14ac:dyDescent="0.35">
      <c r="G109" t="s">
        <v>1397</v>
      </c>
      <c r="H109" s="79"/>
      <c r="I109" t="s">
        <v>1509</v>
      </c>
      <c r="J109">
        <f t="shared" si="87"/>
        <v>91</v>
      </c>
      <c r="M109" t="s">
        <v>16</v>
      </c>
      <c r="N109" s="2">
        <v>12</v>
      </c>
      <c r="O109" s="19">
        <f t="shared" si="96"/>
        <v>30.224000000000004</v>
      </c>
      <c r="Q109" s="19">
        <f t="shared" si="97"/>
        <v>28.888000000000002</v>
      </c>
      <c r="R109" s="19">
        <v>24.09</v>
      </c>
      <c r="S109" s="19">
        <v>24.09</v>
      </c>
      <c r="T109" s="19"/>
      <c r="U109" s="19"/>
    </row>
    <row r="110" spans="7:21" ht="14.5" hidden="1" x14ac:dyDescent="0.35">
      <c r="G110" t="s">
        <v>1397</v>
      </c>
      <c r="H110" s="79"/>
      <c r="I110" t="s">
        <v>1510</v>
      </c>
      <c r="J110">
        <f t="shared" si="87"/>
        <v>92</v>
      </c>
      <c r="L110" s="11" t="s">
        <v>799</v>
      </c>
      <c r="M110" t="s">
        <v>16</v>
      </c>
      <c r="N110" s="2">
        <v>12</v>
      </c>
      <c r="O110" s="19">
        <f t="shared" si="98"/>
        <v>3.7779999999999987</v>
      </c>
      <c r="Q110" s="19">
        <f t="shared" si="99"/>
        <v>3.6109999999999989</v>
      </c>
      <c r="R110" s="19">
        <v>3.01</v>
      </c>
      <c r="S110" s="19">
        <v>3.01</v>
      </c>
      <c r="T110" s="19"/>
      <c r="U110" s="19"/>
    </row>
    <row r="111" spans="7:21" ht="14.5" hidden="1" x14ac:dyDescent="0.35">
      <c r="G111" t="s">
        <v>1397</v>
      </c>
      <c r="H111" s="79" t="s">
        <v>1511</v>
      </c>
      <c r="I111" t="s">
        <v>1512</v>
      </c>
      <c r="J111">
        <f t="shared" si="87"/>
        <v>93</v>
      </c>
      <c r="L111" s="18" t="s">
        <v>162</v>
      </c>
      <c r="M111" t="s">
        <v>16</v>
      </c>
      <c r="N111" s="2">
        <v>12</v>
      </c>
      <c r="O111" s="19">
        <f t="shared" si="94"/>
        <v>33.78</v>
      </c>
      <c r="Q111" s="19">
        <f t="shared" si="95"/>
        <v>32.11</v>
      </c>
      <c r="R111" s="19">
        <v>26.11</v>
      </c>
      <c r="S111" s="19">
        <v>26.11</v>
      </c>
      <c r="T111" s="19"/>
      <c r="U111" s="19"/>
    </row>
    <row r="112" spans="7:21" ht="14.5" hidden="1" x14ac:dyDescent="0.35">
      <c r="G112" t="s">
        <v>1397</v>
      </c>
      <c r="H112" s="79"/>
      <c r="I112" t="s">
        <v>1513</v>
      </c>
      <c r="J112">
        <f t="shared" si="87"/>
        <v>94</v>
      </c>
      <c r="M112" t="s">
        <v>16</v>
      </c>
      <c r="N112" s="2">
        <v>12</v>
      </c>
      <c r="O112" s="19">
        <f t="shared" si="88"/>
        <v>6.7560000000000002</v>
      </c>
      <c r="Q112" s="19">
        <f t="shared" si="89"/>
        <v>6.421999999999997</v>
      </c>
      <c r="R112" s="19">
        <v>5.22</v>
      </c>
      <c r="S112" s="19">
        <v>5.22</v>
      </c>
      <c r="T112" s="19"/>
      <c r="U112" s="19"/>
    </row>
    <row r="113" spans="6:21" ht="14.5" hidden="1" x14ac:dyDescent="0.35">
      <c r="G113" t="s">
        <v>1397</v>
      </c>
      <c r="H113" s="79"/>
      <c r="I113" t="s">
        <v>1514</v>
      </c>
      <c r="J113">
        <f t="shared" si="87"/>
        <v>95</v>
      </c>
      <c r="M113" t="s">
        <v>16</v>
      </c>
      <c r="N113" s="2">
        <v>12</v>
      </c>
      <c r="O113" s="19">
        <f t="shared" si="96"/>
        <v>27.024000000000001</v>
      </c>
      <c r="Q113" s="19">
        <f t="shared" si="97"/>
        <v>25.688000000000002</v>
      </c>
      <c r="R113" s="19">
        <v>20.89</v>
      </c>
      <c r="S113" s="19">
        <v>20.89</v>
      </c>
      <c r="T113" s="19"/>
      <c r="U113" s="19"/>
    </row>
    <row r="114" spans="6:21" ht="14.5" hidden="1" x14ac:dyDescent="0.35">
      <c r="G114" t="s">
        <v>1397</v>
      </c>
      <c r="H114" s="79"/>
      <c r="I114" t="s">
        <v>1515</v>
      </c>
      <c r="J114">
        <f t="shared" si="87"/>
        <v>96</v>
      </c>
      <c r="L114" s="11" t="s">
        <v>799</v>
      </c>
      <c r="M114" t="s">
        <v>16</v>
      </c>
      <c r="N114" s="2">
        <v>12</v>
      </c>
      <c r="O114" s="19">
        <f>(O111-O113)*0.5</f>
        <v>3.3780000000000001</v>
      </c>
      <c r="Q114" s="19">
        <f>(Q111-Q113)*0.5</f>
        <v>3.2109999999999985</v>
      </c>
      <c r="R114" s="19">
        <v>2.61</v>
      </c>
      <c r="S114" s="19">
        <v>2.61</v>
      </c>
      <c r="T114" s="19"/>
      <c r="U114" s="19"/>
    </row>
    <row r="115" spans="6:21" ht="14.5" hidden="1" x14ac:dyDescent="0.35">
      <c r="F115" s="1" t="s">
        <v>1117</v>
      </c>
      <c r="G115" t="s">
        <v>1516</v>
      </c>
      <c r="H115" t="s">
        <v>1517</v>
      </c>
      <c r="I115" t="s">
        <v>1119</v>
      </c>
      <c r="J115">
        <f t="shared" si="87"/>
        <v>97</v>
      </c>
      <c r="M115" t="s">
        <v>18</v>
      </c>
      <c r="N115" s="2">
        <v>999</v>
      </c>
      <c r="O115" t="s">
        <v>1119</v>
      </c>
    </row>
    <row r="116" spans="6:21" ht="14.5" hidden="1" x14ac:dyDescent="0.35">
      <c r="G116" t="s">
        <v>1516</v>
      </c>
      <c r="H116" t="s">
        <v>1518</v>
      </c>
      <c r="I116" t="s">
        <v>1121</v>
      </c>
      <c r="J116">
        <f t="shared" si="87"/>
        <v>98</v>
      </c>
      <c r="M116" t="s">
        <v>18</v>
      </c>
      <c r="N116" s="2">
        <v>999</v>
      </c>
      <c r="O116" t="s">
        <v>1121</v>
      </c>
    </row>
    <row r="117" spans="6:21" ht="14.5" hidden="1" x14ac:dyDescent="0.35">
      <c r="G117" t="s">
        <v>1516</v>
      </c>
      <c r="H117" t="s">
        <v>1519</v>
      </c>
      <c r="I117" t="s">
        <v>1123</v>
      </c>
      <c r="J117">
        <f t="shared" si="87"/>
        <v>99</v>
      </c>
      <c r="M117" t="s">
        <v>18</v>
      </c>
      <c r="N117" s="2">
        <v>999</v>
      </c>
      <c r="O117" t="s">
        <v>1123</v>
      </c>
    </row>
    <row r="118" spans="6:21" ht="14.5" hidden="1" x14ac:dyDescent="0.35">
      <c r="G118" t="s">
        <v>1516</v>
      </c>
      <c r="H118" t="s">
        <v>1520</v>
      </c>
      <c r="I118" t="s">
        <v>1125</v>
      </c>
      <c r="J118">
        <f t="shared" si="87"/>
        <v>100</v>
      </c>
      <c r="M118" t="s">
        <v>18</v>
      </c>
      <c r="N118" s="2">
        <v>999</v>
      </c>
      <c r="O118" t="s">
        <v>1125</v>
      </c>
    </row>
    <row r="119" spans="6:21" ht="14.5" hidden="1" x14ac:dyDescent="0.35">
      <c r="G119" t="s">
        <v>1516</v>
      </c>
      <c r="H119" t="s">
        <v>1521</v>
      </c>
      <c r="I119" t="s">
        <v>1127</v>
      </c>
      <c r="J119">
        <f t="shared" si="87"/>
        <v>101</v>
      </c>
      <c r="M119" t="s">
        <v>18</v>
      </c>
      <c r="N119" s="2">
        <v>999</v>
      </c>
      <c r="O119" t="s">
        <v>1127</v>
      </c>
    </row>
    <row r="120" spans="6:21" ht="14.5" hidden="1" x14ac:dyDescent="0.35">
      <c r="G120" t="s">
        <v>1516</v>
      </c>
      <c r="H120" t="s">
        <v>1522</v>
      </c>
      <c r="I120" t="s">
        <v>1129</v>
      </c>
      <c r="J120">
        <f t="shared" si="87"/>
        <v>102</v>
      </c>
      <c r="M120" t="s">
        <v>18</v>
      </c>
      <c r="N120" s="2">
        <v>999</v>
      </c>
      <c r="O120" t="s">
        <v>1129</v>
      </c>
    </row>
    <row r="121" spans="6:21" ht="14.5" hidden="1" x14ac:dyDescent="0.35">
      <c r="G121" t="s">
        <v>1516</v>
      </c>
      <c r="H121" t="s">
        <v>1523</v>
      </c>
      <c r="I121" t="s">
        <v>1131</v>
      </c>
      <c r="J121">
        <f t="shared" si="87"/>
        <v>103</v>
      </c>
      <c r="M121" t="s">
        <v>18</v>
      </c>
      <c r="N121" s="2">
        <v>999</v>
      </c>
      <c r="O121" t="s">
        <v>1131</v>
      </c>
    </row>
    <row r="122" spans="6:21" ht="14.5" hidden="1" x14ac:dyDescent="0.35">
      <c r="G122" t="s">
        <v>1516</v>
      </c>
      <c r="H122" t="s">
        <v>1524</v>
      </c>
      <c r="I122" t="s">
        <v>1133</v>
      </c>
      <c r="J122">
        <f t="shared" si="87"/>
        <v>104</v>
      </c>
      <c r="M122" t="s">
        <v>18</v>
      </c>
      <c r="N122" s="2">
        <v>999</v>
      </c>
      <c r="O122" t="s">
        <v>1133</v>
      </c>
    </row>
    <row r="123" spans="6:21" ht="14.5" hidden="1" x14ac:dyDescent="0.35">
      <c r="G123" t="s">
        <v>1516</v>
      </c>
      <c r="H123" t="s">
        <v>1525</v>
      </c>
      <c r="I123" t="s">
        <v>1135</v>
      </c>
      <c r="J123">
        <f t="shared" si="87"/>
        <v>105</v>
      </c>
      <c r="M123" t="s">
        <v>18</v>
      </c>
      <c r="N123" s="2">
        <v>999</v>
      </c>
      <c r="O123" t="s">
        <v>1135</v>
      </c>
    </row>
    <row r="124" spans="6:21" ht="14.5" hidden="1" x14ac:dyDescent="0.35">
      <c r="G124" t="s">
        <v>1516</v>
      </c>
      <c r="H124" t="s">
        <v>1526</v>
      </c>
      <c r="I124" t="s">
        <v>1137</v>
      </c>
      <c r="J124">
        <f t="shared" si="87"/>
        <v>106</v>
      </c>
      <c r="M124" t="s">
        <v>18</v>
      </c>
      <c r="N124" s="2">
        <v>999</v>
      </c>
      <c r="O124" t="s">
        <v>1137</v>
      </c>
    </row>
    <row r="125" spans="6:21" ht="14.5" hidden="1" x14ac:dyDescent="0.35">
      <c r="G125" t="s">
        <v>1516</v>
      </c>
      <c r="H125" t="s">
        <v>1527</v>
      </c>
      <c r="I125" t="s">
        <v>1528</v>
      </c>
      <c r="J125">
        <f t="shared" si="87"/>
        <v>107</v>
      </c>
      <c r="M125" t="s">
        <v>18</v>
      </c>
      <c r="N125" s="2">
        <v>999</v>
      </c>
      <c r="O125" t="s">
        <v>1528</v>
      </c>
    </row>
    <row r="126" spans="6:21" ht="14.5" hidden="1" x14ac:dyDescent="0.35">
      <c r="G126" t="s">
        <v>1516</v>
      </c>
      <c r="H126" t="s">
        <v>1529</v>
      </c>
      <c r="I126" t="s">
        <v>1530</v>
      </c>
      <c r="J126">
        <f t="shared" si="87"/>
        <v>108</v>
      </c>
      <c r="M126" t="s">
        <v>18</v>
      </c>
      <c r="N126" s="2">
        <v>999</v>
      </c>
      <c r="O126" t="s">
        <v>1530</v>
      </c>
    </row>
    <row r="127" spans="6:21" ht="14.5" hidden="1" x14ac:dyDescent="0.35">
      <c r="G127" t="s">
        <v>1516</v>
      </c>
      <c r="H127" t="s">
        <v>1531</v>
      </c>
      <c r="I127" t="s">
        <v>1532</v>
      </c>
      <c r="J127">
        <f t="shared" si="87"/>
        <v>109</v>
      </c>
      <c r="M127" t="s">
        <v>18</v>
      </c>
      <c r="N127" s="2">
        <v>999</v>
      </c>
      <c r="O127" t="s">
        <v>1532</v>
      </c>
    </row>
    <row r="128" spans="6:21" ht="14.5" hidden="1" x14ac:dyDescent="0.35">
      <c r="G128" t="s">
        <v>1516</v>
      </c>
      <c r="H128" t="s">
        <v>1533</v>
      </c>
      <c r="I128" t="s">
        <v>1534</v>
      </c>
      <c r="J128">
        <f t="shared" si="87"/>
        <v>110</v>
      </c>
      <c r="M128" t="s">
        <v>18</v>
      </c>
      <c r="N128" s="2">
        <v>999</v>
      </c>
      <c r="O128" t="s">
        <v>1534</v>
      </c>
    </row>
    <row r="129" spans="6:22" ht="14.5" hidden="1" x14ac:dyDescent="0.35">
      <c r="G129" t="s">
        <v>1516</v>
      </c>
      <c r="H129" t="s">
        <v>1535</v>
      </c>
      <c r="I129" t="s">
        <v>1536</v>
      </c>
      <c r="J129">
        <f t="shared" si="87"/>
        <v>111</v>
      </c>
      <c r="M129" t="s">
        <v>18</v>
      </c>
      <c r="N129" s="2">
        <v>999</v>
      </c>
      <c r="O129" t="s">
        <v>1536</v>
      </c>
    </row>
    <row r="130" spans="6:22" ht="14.5" hidden="1" x14ac:dyDescent="0.35">
      <c r="G130" t="s">
        <v>1516</v>
      </c>
      <c r="H130" t="s">
        <v>1537</v>
      </c>
      <c r="I130" t="s">
        <v>1538</v>
      </c>
      <c r="J130">
        <f t="shared" si="87"/>
        <v>112</v>
      </c>
      <c r="M130" t="s">
        <v>18</v>
      </c>
      <c r="N130" s="2">
        <v>999</v>
      </c>
      <c r="O130" t="s">
        <v>1538</v>
      </c>
    </row>
    <row r="131" spans="6:22" ht="14.5" hidden="1" x14ac:dyDescent="0.35">
      <c r="G131" t="s">
        <v>1516</v>
      </c>
      <c r="H131" t="s">
        <v>1539</v>
      </c>
      <c r="I131" t="s">
        <v>1540</v>
      </c>
      <c r="J131">
        <f t="shared" si="87"/>
        <v>113</v>
      </c>
      <c r="M131" t="s">
        <v>18</v>
      </c>
      <c r="N131" s="2">
        <v>999</v>
      </c>
      <c r="O131" t="s">
        <v>1540</v>
      </c>
    </row>
    <row r="132" spans="6:22" ht="14.5" hidden="1" x14ac:dyDescent="0.35">
      <c r="G132" t="s">
        <v>1516</v>
      </c>
      <c r="H132" t="s">
        <v>1541</v>
      </c>
      <c r="I132" t="s">
        <v>1542</v>
      </c>
      <c r="J132">
        <f t="shared" si="87"/>
        <v>114</v>
      </c>
      <c r="M132" t="s">
        <v>18</v>
      </c>
      <c r="N132" s="2">
        <v>999</v>
      </c>
      <c r="O132" t="s">
        <v>1542</v>
      </c>
    </row>
    <row r="133" spans="6:22" ht="14.5" hidden="1" x14ac:dyDescent="0.35">
      <c r="G133" t="s">
        <v>1516</v>
      </c>
      <c r="H133" t="s">
        <v>1543</v>
      </c>
      <c r="I133" t="s">
        <v>1544</v>
      </c>
      <c r="J133">
        <f t="shared" si="87"/>
        <v>115</v>
      </c>
      <c r="M133" t="s">
        <v>18</v>
      </c>
      <c r="N133" s="2">
        <v>999</v>
      </c>
      <c r="O133" t="s">
        <v>1544</v>
      </c>
    </row>
    <row r="134" spans="6:22" ht="14.5" hidden="1" x14ac:dyDescent="0.35">
      <c r="G134" t="s">
        <v>1516</v>
      </c>
      <c r="H134" t="s">
        <v>1545</v>
      </c>
      <c r="I134" t="s">
        <v>1546</v>
      </c>
      <c r="J134">
        <f t="shared" si="87"/>
        <v>116</v>
      </c>
      <c r="M134" t="s">
        <v>18</v>
      </c>
      <c r="N134" s="2">
        <v>999</v>
      </c>
      <c r="O134" t="s">
        <v>1546</v>
      </c>
    </row>
    <row r="135" spans="6:22" ht="14.5" hidden="1" x14ac:dyDescent="0.35">
      <c r="G135" t="s">
        <v>1516</v>
      </c>
      <c r="H135" t="s">
        <v>1547</v>
      </c>
      <c r="I135" t="s">
        <v>1548</v>
      </c>
      <c r="J135">
        <f t="shared" si="87"/>
        <v>117</v>
      </c>
      <c r="M135" t="s">
        <v>18</v>
      </c>
      <c r="N135" s="2">
        <v>999</v>
      </c>
      <c r="O135" t="s">
        <v>1548</v>
      </c>
    </row>
    <row r="136" spans="6:22" ht="14.5" hidden="1" x14ac:dyDescent="0.35">
      <c r="G136" t="s">
        <v>1516</v>
      </c>
      <c r="H136" t="s">
        <v>1549</v>
      </c>
      <c r="I136" t="s">
        <v>1550</v>
      </c>
      <c r="J136">
        <f t="shared" si="87"/>
        <v>118</v>
      </c>
      <c r="M136" t="s">
        <v>18</v>
      </c>
      <c r="N136" s="2">
        <v>999</v>
      </c>
      <c r="O136" t="s">
        <v>1550</v>
      </c>
    </row>
    <row r="137" spans="6:22" ht="14.5" hidden="1" x14ac:dyDescent="0.35">
      <c r="G137" t="s">
        <v>1516</v>
      </c>
      <c r="H137" t="s">
        <v>1551</v>
      </c>
      <c r="I137" t="s">
        <v>1552</v>
      </c>
      <c r="J137">
        <f t="shared" si="87"/>
        <v>119</v>
      </c>
      <c r="M137" t="s">
        <v>18</v>
      </c>
      <c r="N137" s="2">
        <v>999</v>
      </c>
      <c r="O137" t="s">
        <v>1552</v>
      </c>
    </row>
    <row r="138" spans="6:22" ht="58" hidden="1" x14ac:dyDescent="0.35">
      <c r="G138" t="s">
        <v>1553</v>
      </c>
      <c r="H138" s="3" t="s">
        <v>995</v>
      </c>
      <c r="J138" t="s">
        <v>1554</v>
      </c>
      <c r="L138" s="3" t="s">
        <v>997</v>
      </c>
    </row>
    <row r="140" spans="6:22" ht="28.9" customHeight="1" x14ac:dyDescent="0.35">
      <c r="F140" s="17" t="s">
        <v>4</v>
      </c>
      <c r="G140" s="76" t="s">
        <v>1555</v>
      </c>
      <c r="H140" s="77"/>
      <c r="I140" s="77"/>
      <c r="J140" s="77"/>
      <c r="K140" s="77"/>
      <c r="L140" s="77"/>
      <c r="V140" s="5"/>
    </row>
    <row r="141" spans="6:22" ht="28.9" customHeight="1" x14ac:dyDescent="0.35">
      <c r="F141" s="17" t="s">
        <v>162</v>
      </c>
      <c r="G141" s="76" t="s">
        <v>1556</v>
      </c>
      <c r="H141" s="76"/>
      <c r="I141" s="76"/>
      <c r="J141" s="76"/>
      <c r="K141" s="76"/>
      <c r="L141" s="76"/>
    </row>
    <row r="142" spans="6:22" ht="28.9" customHeight="1" x14ac:dyDescent="0.35">
      <c r="F142" s="17" t="s">
        <v>799</v>
      </c>
      <c r="G142" s="76" t="s">
        <v>1557</v>
      </c>
      <c r="H142" s="76"/>
      <c r="I142" s="76"/>
      <c r="J142" s="76"/>
      <c r="K142" s="76"/>
      <c r="L142" s="76"/>
    </row>
    <row r="143" spans="6:22" ht="14.5" x14ac:dyDescent="0.35">
      <c r="F143" s="17" t="s">
        <v>296</v>
      </c>
      <c r="G143" s="76" t="s">
        <v>1558</v>
      </c>
      <c r="H143" s="76"/>
      <c r="I143" s="76"/>
      <c r="J143" s="76"/>
      <c r="K143" s="76"/>
      <c r="L143" s="76"/>
    </row>
    <row r="144" spans="6:22" ht="14.5" x14ac:dyDescent="0.35">
      <c r="F144" s="17" t="s">
        <v>347</v>
      </c>
      <c r="G144" s="76" t="s">
        <v>1559</v>
      </c>
      <c r="H144" s="76"/>
      <c r="I144" s="76"/>
      <c r="J144" s="76"/>
      <c r="K144" s="76"/>
      <c r="L144" s="76"/>
    </row>
  </sheetData>
  <autoFilter ref="A1:Y138" xr:uid="{00000000-0001-0000-1D00-000000000000}">
    <filterColumn colId="0" showButton="0"/>
    <filterColumn colId="1" showButton="0"/>
    <filterColumn colId="3">
      <filters>
        <filter val="MVP"/>
      </filters>
    </filterColumn>
    <filterColumn colId="6" showButton="0"/>
    <filterColumn colId="7" showButton="0"/>
    <filterColumn colId="8" showButton="0"/>
    <filterColumn colId="9" showButton="0"/>
    <filterColumn colId="10" showButton="0"/>
    <filterColumn colId="11" showButton="0"/>
    <filterColumn colId="12" showButton="0"/>
  </autoFilter>
  <customSheetViews>
    <customSheetView guid="{FB5AE52C-21F1-4300-A1CB-6780D7F734A7}" scale="90">
      <pageMargins left="0" right="0" top="0" bottom="0" header="0" footer="0"/>
      <pageSetup orientation="portrait" r:id="rId1"/>
    </customSheetView>
  </customSheetViews>
  <mergeCells count="29">
    <mergeCell ref="H107:H110"/>
    <mergeCell ref="G1:N1"/>
    <mergeCell ref="H40:H42"/>
    <mergeCell ref="H43:H45"/>
    <mergeCell ref="H79:H82"/>
    <mergeCell ref="H83:H86"/>
    <mergeCell ref="H63:H66"/>
    <mergeCell ref="H67:H70"/>
    <mergeCell ref="H99:H102"/>
    <mergeCell ref="H103:H106"/>
    <mergeCell ref="H87:H90"/>
    <mergeCell ref="H91:H94"/>
    <mergeCell ref="H95:H98"/>
    <mergeCell ref="A1:C1"/>
    <mergeCell ref="G140:L140"/>
    <mergeCell ref="G141:L141"/>
    <mergeCell ref="G144:L144"/>
    <mergeCell ref="G143:L143"/>
    <mergeCell ref="L13:L14"/>
    <mergeCell ref="H24:H27"/>
    <mergeCell ref="H28:H31"/>
    <mergeCell ref="H32:H35"/>
    <mergeCell ref="H36:H39"/>
    <mergeCell ref="H47:H50"/>
    <mergeCell ref="H51:H54"/>
    <mergeCell ref="H55:H58"/>
    <mergeCell ref="H59:H62"/>
    <mergeCell ref="G142:L142"/>
    <mergeCell ref="H111:H114"/>
  </mergeCells>
  <conditionalFormatting sqref="E7:E82">
    <cfRule type="expression" dxfId="57" priority="1">
      <formula>AND(D7="MVP",E7&lt;&gt;"MVP")</formula>
    </cfRule>
  </conditionalFormatting>
  <hyperlinks>
    <hyperlink ref="L13" location="'40'!NOTE_1" display="Note 1" xr:uid="{00000000-0004-0000-1D00-000000000000}"/>
    <hyperlink ref="L9" location="'40'!_40_NOTE_2" display="Note 2" xr:uid="{00000000-0004-0000-1D00-000001000000}"/>
    <hyperlink ref="L24" location="_40_Note_2" display="Note 2" xr:uid="{00000000-0004-0000-1D00-000002000000}"/>
    <hyperlink ref="L8" location="'Transaction Types'!A1" display="See Transaction Types worksheet" xr:uid="{00000000-0004-0000-1D00-000003000000}"/>
    <hyperlink ref="L19" location="'40'!Note_4" display="Note 4" xr:uid="{00000000-0004-0000-1D00-000004000000}"/>
    <hyperlink ref="L17" location="_40_Note_3" display="Note 3" xr:uid="{00000000-0004-0000-1D00-000005000000}"/>
    <hyperlink ref="L13:L14" location="_40_Note_1" display="Note 1" xr:uid="{00000000-0004-0000-1D00-000006000000}"/>
    <hyperlink ref="L27" location="_40_Note_3" display="Note 3" xr:uid="{00000000-0004-0000-1D00-000007000000}"/>
    <hyperlink ref="L31" location="_40_Note_3" display="Note 3" xr:uid="{00000000-0004-0000-1D00-000008000000}"/>
    <hyperlink ref="L114" location="_40_Note_3" display="Note 3" xr:uid="{00000000-0004-0000-1D00-000009000000}"/>
    <hyperlink ref="L110" location="_40_Note_3" display="Note 3" xr:uid="{00000000-0004-0000-1D00-00000A000000}"/>
    <hyperlink ref="L106" location="_40_Note_3" display="Note 3" xr:uid="{00000000-0004-0000-1D00-00000B000000}"/>
    <hyperlink ref="L102" location="_40_Note_3" display="Note 3" xr:uid="{00000000-0004-0000-1D00-00000C000000}"/>
    <hyperlink ref="L98" location="_40_Note_3" display="Note 3" xr:uid="{00000000-0004-0000-1D00-00000D000000}"/>
    <hyperlink ref="L94" location="_40_Note_3" display="Note 3" xr:uid="{00000000-0004-0000-1D00-00000E000000}"/>
    <hyperlink ref="L90" location="_40_Note_3" display="Note 3" xr:uid="{00000000-0004-0000-1D00-00000F000000}"/>
    <hyperlink ref="L86" location="_40_Note_3" display="Note 3" xr:uid="{00000000-0004-0000-1D00-000010000000}"/>
    <hyperlink ref="L82" location="_40_Note_3" display="Note 3" xr:uid="{00000000-0004-0000-1D00-000011000000}"/>
    <hyperlink ref="L70" location="_40_Note_3" display="Note 3" xr:uid="{00000000-0004-0000-1D00-000012000000}"/>
    <hyperlink ref="L66" location="_40_Note_3" display="Note 3" xr:uid="{00000000-0004-0000-1D00-000013000000}"/>
    <hyperlink ref="L62" location="_40_Note_3" display="Note 3" xr:uid="{00000000-0004-0000-1D00-000014000000}"/>
    <hyperlink ref="L58" location="_40_Note_3" display="Note 3" xr:uid="{00000000-0004-0000-1D00-000015000000}"/>
    <hyperlink ref="L54" location="_40_Note_3" display="Note 3" xr:uid="{00000000-0004-0000-1D00-000016000000}"/>
    <hyperlink ref="L50" location="_40_Note_3" display="Note 3" xr:uid="{00000000-0004-0000-1D00-000017000000}"/>
    <hyperlink ref="L46" location="_40_Note_3" display="Note 3" xr:uid="{00000000-0004-0000-1D00-000018000000}"/>
    <hyperlink ref="L39" location="_40_Note_3" display="Note 3" xr:uid="{00000000-0004-0000-1D00-000019000000}"/>
    <hyperlink ref="L35" location="_40_Note_3" display="Note 3" xr:uid="{00000000-0004-0000-1D00-00001A000000}"/>
    <hyperlink ref="L28" location="_40_Note_2" display="Note 2" xr:uid="{00000000-0004-0000-1D00-00001B000000}"/>
    <hyperlink ref="L32" location="_40_Note_2" display="Note 2" xr:uid="{00000000-0004-0000-1D00-00001C000000}"/>
    <hyperlink ref="L36" location="_40_Note_2" display="Note 2" xr:uid="{00000000-0004-0000-1D00-00001D000000}"/>
    <hyperlink ref="L40" location="_40_Note_2" display="Note 2" xr:uid="{00000000-0004-0000-1D00-00001E000000}"/>
    <hyperlink ref="L47" location="_40_Note_2" display="Note 2" xr:uid="{00000000-0004-0000-1D00-00001F000000}"/>
    <hyperlink ref="L51" location="_40_Note_2" display="Note 2" xr:uid="{00000000-0004-0000-1D00-000020000000}"/>
    <hyperlink ref="L55" location="_40_Note_2" display="Note 2" xr:uid="{00000000-0004-0000-1D00-000021000000}"/>
    <hyperlink ref="L59" location="_40_Note_2" display="Note 2" xr:uid="{00000000-0004-0000-1D00-000022000000}"/>
    <hyperlink ref="L63" location="_40_Note_2" display="Note 2" xr:uid="{00000000-0004-0000-1D00-000023000000}"/>
    <hyperlink ref="L67" location="_40_Note_2" display="Note 2" xr:uid="{00000000-0004-0000-1D00-000024000000}"/>
    <hyperlink ref="L71:L79" location="_40_Note_2" display="Note 2" xr:uid="{00000000-0004-0000-1D00-000025000000}"/>
    <hyperlink ref="L83" location="_40_Note_2" display="Note 2" xr:uid="{00000000-0004-0000-1D00-000026000000}"/>
    <hyperlink ref="L87" location="_40_Note_2" display="Note 2" xr:uid="{00000000-0004-0000-1D00-000027000000}"/>
    <hyperlink ref="L91" location="_40_Note_2" display="Note 2" xr:uid="{00000000-0004-0000-1D00-000028000000}"/>
    <hyperlink ref="L95" location="_40_Note_2" display="Note 2" xr:uid="{00000000-0004-0000-1D00-000029000000}"/>
    <hyperlink ref="L99" location="_40_Note_2" display="Note 2" xr:uid="{00000000-0004-0000-1D00-00002A000000}"/>
    <hyperlink ref="L103" location="_40_Note_2" display="Note 2" xr:uid="{00000000-0004-0000-1D00-00002B000000}"/>
    <hyperlink ref="L107" location="_40_Note_2" display="Note 2" xr:uid="{00000000-0004-0000-1D00-00002C000000}"/>
    <hyperlink ref="L111" location="_40_Note_2" display="Note 2" xr:uid="{00000000-0004-0000-1D00-00002D000000}"/>
    <hyperlink ref="L11" location="_40_Note_5" display="Note 5" xr:uid="{00000000-0004-0000-1D00-00002E000000}"/>
  </hyperlinks>
  <pageMargins left="0.7" right="0.7" top="0.75" bottom="0.75" header="0.3" footer="0.3"/>
  <pageSetup orientation="portrait"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20"/>
  <dimension ref="A1:U110"/>
  <sheetViews>
    <sheetView topLeftCell="C1" zoomScale="90" zoomScaleNormal="90" workbookViewId="0">
      <selection activeCell="H2" sqref="H2"/>
    </sheetView>
  </sheetViews>
  <sheetFormatPr defaultColWidth="8.81640625" defaultRowHeight="15" customHeight="1" x14ac:dyDescent="0.35"/>
  <cols>
    <col min="1" max="1" width="18.54296875" customWidth="1"/>
    <col min="2" max="2" width="19.1796875" customWidth="1"/>
    <col min="3" max="3" width="27.81640625" customWidth="1"/>
    <col min="4" max="5" width="23.81640625" customWidth="1"/>
    <col min="7" max="7" width="17.54296875" bestFit="1" customWidth="1"/>
    <col min="8" max="8" width="20.54296875" bestFit="1" customWidth="1"/>
    <col min="9" max="9" width="20.26953125" bestFit="1" customWidth="1"/>
    <col min="10" max="10" width="8.1796875" bestFit="1" customWidth="1"/>
    <col min="11" max="11" width="11.81640625" style="15" customWidth="1"/>
    <col min="12" max="12" width="34.453125" style="3" bestFit="1" customWidth="1"/>
    <col min="13" max="13" width="12" customWidth="1"/>
    <col min="14" max="14" width="9.7265625" style="2" customWidth="1"/>
    <col min="15" max="16" width="11.1796875" style="5" bestFit="1" customWidth="1"/>
    <col min="17" max="17" width="6.26953125" customWidth="1"/>
    <col min="18" max="18" width="6.54296875" customWidth="1"/>
    <col min="19" max="19" width="17.81640625" customWidth="1"/>
    <col min="20" max="20" width="35.7265625" customWidth="1"/>
  </cols>
  <sheetData>
    <row r="1" spans="1:21" ht="14.5" x14ac:dyDescent="0.35">
      <c r="A1" s="80" t="s">
        <v>227</v>
      </c>
      <c r="B1" s="81"/>
      <c r="C1" s="82"/>
      <c r="D1" s="46" t="s">
        <v>233</v>
      </c>
      <c r="E1" s="50">
        <f>COUNTIF(D7:D79,"MVP")-COUNTIF(E7:E79,"MVP")</f>
        <v>4</v>
      </c>
      <c r="G1" s="83" t="s">
        <v>228</v>
      </c>
      <c r="H1" s="83"/>
      <c r="I1" s="83"/>
      <c r="J1" s="83"/>
      <c r="K1" s="83"/>
      <c r="L1" s="83"/>
      <c r="M1" s="83"/>
      <c r="N1" s="83"/>
      <c r="P1"/>
    </row>
    <row r="2" spans="1:21" ht="14.5" x14ac:dyDescent="0.35">
      <c r="A2" s="4" t="s">
        <v>495</v>
      </c>
      <c r="B2" s="4" t="s">
        <v>1094</v>
      </c>
      <c r="C2" s="4" t="s">
        <v>235</v>
      </c>
      <c r="D2" s="4"/>
      <c r="E2" s="49" t="s">
        <v>494</v>
      </c>
      <c r="G2" s="4" t="s">
        <v>495</v>
      </c>
      <c r="H2" s="4" t="s">
        <v>496</v>
      </c>
      <c r="I2" s="4" t="s">
        <v>235</v>
      </c>
      <c r="J2" s="7" t="s">
        <v>236</v>
      </c>
      <c r="K2" s="17" t="s">
        <v>38</v>
      </c>
      <c r="L2" s="8" t="s">
        <v>237</v>
      </c>
      <c r="M2" s="8" t="s">
        <v>14</v>
      </c>
      <c r="N2" s="16" t="s">
        <v>238</v>
      </c>
      <c r="O2" s="12" t="s">
        <v>602</v>
      </c>
      <c r="P2" s="12" t="s">
        <v>602</v>
      </c>
      <c r="Q2" s="8" t="s">
        <v>242</v>
      </c>
      <c r="R2" s="8" t="s">
        <v>243</v>
      </c>
      <c r="S2" s="8" t="s">
        <v>244</v>
      </c>
      <c r="T2" s="4" t="s">
        <v>245</v>
      </c>
    </row>
    <row r="3" spans="1:21" ht="14.5" x14ac:dyDescent="0.35">
      <c r="D3" t="s">
        <v>43</v>
      </c>
      <c r="H3" t="s">
        <v>1560</v>
      </c>
      <c r="J3" s="55" t="s">
        <v>247</v>
      </c>
      <c r="K3" s="15" t="s">
        <v>46</v>
      </c>
      <c r="M3" s="3"/>
      <c r="N3" s="3"/>
      <c r="O3" s="12"/>
      <c r="P3" s="12"/>
      <c r="Q3" s="12"/>
      <c r="R3" s="3"/>
      <c r="S3" s="3"/>
      <c r="T3" s="3"/>
    </row>
    <row r="4" spans="1:21" ht="14.5" x14ac:dyDescent="0.35">
      <c r="D4" t="s">
        <v>43</v>
      </c>
      <c r="H4" t="s">
        <v>165</v>
      </c>
      <c r="J4" s="9">
        <v>2</v>
      </c>
      <c r="K4" s="15" t="s">
        <v>46</v>
      </c>
      <c r="M4" s="3"/>
      <c r="N4" s="3"/>
      <c r="O4" s="12"/>
      <c r="P4" s="12"/>
      <c r="Q4" s="12"/>
      <c r="R4" s="3"/>
      <c r="S4" s="3"/>
      <c r="T4" s="3"/>
    </row>
    <row r="5" spans="1:21" ht="28.9" customHeight="1" x14ac:dyDescent="0.35">
      <c r="D5" t="s">
        <v>43</v>
      </c>
      <c r="F5" s="15"/>
      <c r="H5" t="s">
        <v>1344</v>
      </c>
      <c r="I5" t="s">
        <v>1345</v>
      </c>
      <c r="J5">
        <f>J4+1</f>
        <v>3</v>
      </c>
      <c r="K5" s="15" t="s">
        <v>46</v>
      </c>
      <c r="L5" s="3" t="s">
        <v>1346</v>
      </c>
      <c r="M5" t="s">
        <v>18</v>
      </c>
      <c r="N5" s="2">
        <v>999</v>
      </c>
      <c r="O5" s="5" t="s">
        <v>247</v>
      </c>
      <c r="P5" s="5" t="s">
        <v>250</v>
      </c>
      <c r="Q5" s="5" t="s">
        <v>313</v>
      </c>
      <c r="R5" s="5" t="s">
        <v>1180</v>
      </c>
      <c r="S5" s="5" t="s">
        <v>385</v>
      </c>
      <c r="T5" s="5" t="s">
        <v>526</v>
      </c>
      <c r="U5" s="5" t="s">
        <v>330</v>
      </c>
    </row>
    <row r="6" spans="1:21" ht="29" x14ac:dyDescent="0.35">
      <c r="D6" t="s">
        <v>1240</v>
      </c>
      <c r="G6" t="str">
        <f>IFERROR(VLOOKUP(H6,'Field Definitions'!$A$1:$S$31597,3),"")</f>
        <v>ARRELATIONSHIP</v>
      </c>
      <c r="H6" t="s">
        <v>631</v>
      </c>
      <c r="I6" t="str">
        <f>IFERROR(VLOOKUP(H6,'Field Definitions'!$A$1:$S$31597,2),"")</f>
        <v>Relationship type key</v>
      </c>
      <c r="L6" s="3" t="s">
        <v>1561</v>
      </c>
      <c r="M6" t="str">
        <f>IFERROR(VLOOKUP($H6,'Field Definitions'!$A$1:$S$31597,4),"")</f>
        <v>CHR</v>
      </c>
      <c r="N6" s="2">
        <f>IFERROR(VLOOKUP($H6,'Field Definitions'!$A$1:$S$31597,5),"")</f>
        <v>10</v>
      </c>
      <c r="O6" s="5" t="s">
        <v>633</v>
      </c>
      <c r="P6" s="5" t="s">
        <v>633</v>
      </c>
      <c r="Q6" t="str">
        <f>IF(IFERROR(VLOOKUP($H6,'Field Definitions'!$A$1:$S$31597,8),"")=0,"",IFERROR(VLOOKUP($H6,'Field Definitions'!$A$1:$S$31597,8),""))</f>
        <v/>
      </c>
      <c r="R6" t="str">
        <f>IF(IFERROR(VLOOKUP($H6,'Field Definitions'!$A$1:$S$31597,9),"")=0,"",IFERROR(VLOOKUP($H6,'Field Definitions'!$A$1:$S$31597,9),""))</f>
        <v/>
      </c>
      <c r="S6" t="str">
        <f>IF(IFERROR(VLOOKUP($H6,'Field Definitions'!$A$1:$S$31597,10),"")=0,"",IFERROR(VLOOKUP($H6,'Field Definitions'!$A$1:$S$31597,10),""))</f>
        <v>ARRELTYPE</v>
      </c>
      <c r="T6" t="s">
        <v>636</v>
      </c>
    </row>
    <row r="7" spans="1:21" ht="14.5" x14ac:dyDescent="0.35">
      <c r="D7" t="s">
        <v>1240</v>
      </c>
      <c r="H7" t="s">
        <v>1562</v>
      </c>
      <c r="I7" t="s">
        <v>1345</v>
      </c>
      <c r="L7" s="3" t="s">
        <v>1346</v>
      </c>
      <c r="M7" t="s">
        <v>18</v>
      </c>
      <c r="N7" s="2">
        <v>999</v>
      </c>
      <c r="O7" s="5" t="s">
        <v>1563</v>
      </c>
      <c r="P7" s="5" t="s">
        <v>1564</v>
      </c>
    </row>
    <row r="8" spans="1:21" ht="43.5" x14ac:dyDescent="0.35">
      <c r="D8" t="s">
        <v>43</v>
      </c>
      <c r="G8" t="str">
        <f>IFERROR(VLOOKUP(H8,'Field Definitions'!$A$1:$S$31597,3),"")</f>
        <v>AFTRANSACTION</v>
      </c>
      <c r="H8" t="s">
        <v>1347</v>
      </c>
      <c r="I8" t="str">
        <f>IFERROR(VLOOKUP(H8,'Field Definitions'!$A$1:$S$31597,2),"")</f>
        <v>Transaction Type</v>
      </c>
      <c r="J8">
        <v>4</v>
      </c>
      <c r="K8" s="15" t="s">
        <v>46</v>
      </c>
      <c r="L8" s="3" t="s">
        <v>1565</v>
      </c>
      <c r="M8" t="str">
        <f>IFERROR(VLOOKUP($H8,'Field Definitions'!$A$1:$S$31597,4),"")</f>
        <v>CHR</v>
      </c>
      <c r="N8" s="2">
        <f>IFERROR(VLOOKUP($H8,'Field Definitions'!$A$1:$S$31597,5),"")</f>
        <v>5</v>
      </c>
      <c r="O8" s="5" t="s">
        <v>1353</v>
      </c>
      <c r="P8" s="5" t="s">
        <v>1566</v>
      </c>
      <c r="Q8" t="str">
        <f>IF(IFERROR(VLOOKUP($H8,'Field Definitions'!$A$1:$S$31597,8),"")=0,"",IFERROR(VLOOKUP($H8,'Field Definitions'!$A$1:$S$31597,8),""))</f>
        <v/>
      </c>
      <c r="R8" t="str">
        <f>IF(IFERROR(VLOOKUP($H8,'Field Definitions'!$A$1:$S$31597,9),"")=0,"",IFERROR(VLOOKUP($H8,'Field Definitions'!$A$1:$S$31597,9),""))</f>
        <v/>
      </c>
      <c r="S8" t="str">
        <f>IF(IFERROR(VLOOKUP($H8,'Field Definitions'!$A$1:$S$31597,10),"")=0,"",IFERROR(VLOOKUP($H8,'Field Definitions'!$A$1:$S$31597,10),""))</f>
        <v>AFTRANSTYPE</v>
      </c>
      <c r="T8" t="str">
        <f>IF(IFERROR(VLOOKUP($H8,'Field Definitions'!$A$1:$S$31597,12),"")=0,"",IFERROR(VLOOKUP($H8,'Field Definitions'!$A$1:$S$31597,12),""))</f>
        <v/>
      </c>
    </row>
    <row r="9" spans="1:21" ht="14.5" x14ac:dyDescent="0.35">
      <c r="D9" t="s">
        <v>43</v>
      </c>
      <c r="G9" t="str">
        <f>IFERROR(VLOOKUP(H9,'Field Definitions'!$A$1:$S$31597,3),"")</f>
        <v>AFTRANSACTION</v>
      </c>
      <c r="H9" t="s">
        <v>1355</v>
      </c>
      <c r="I9" t="str">
        <f>IFERROR(VLOOKUP(H9,'Field Definitions'!$A$1:$S$31597,2),"")</f>
        <v>Transaction Amount</v>
      </c>
      <c r="J9">
        <v>5</v>
      </c>
      <c r="K9" s="15" t="s">
        <v>46</v>
      </c>
      <c r="M9" t="str">
        <f>IFERROR(VLOOKUP($H9,'Field Definitions'!$A$1:$S$31597,4),"")</f>
        <v>AMT</v>
      </c>
      <c r="N9" s="2">
        <f>IFERROR(VLOOKUP($H9,'Field Definitions'!$A$1:$S$31597,5),"")</f>
        <v>12</v>
      </c>
      <c r="O9" s="5" t="s">
        <v>1567</v>
      </c>
      <c r="P9" s="5" t="s">
        <v>1567</v>
      </c>
      <c r="Q9" t="str">
        <f>IF(IFERROR(VLOOKUP($H9,'Field Definitions'!$A$1:$S$31597,8),"")=0,"",IFERROR(VLOOKUP($H9,'Field Definitions'!$A$1:$S$31597,8),""))</f>
        <v/>
      </c>
      <c r="R9" t="str">
        <f>IF(IFERROR(VLOOKUP($H9,'Field Definitions'!$A$1:$S$31597,9),"")=0,"",IFERROR(VLOOKUP($H9,'Field Definitions'!$A$1:$S$31597,9),""))</f>
        <v/>
      </c>
      <c r="S9" t="str">
        <f>IF(IFERROR(VLOOKUP($H9,'Field Definitions'!$A$1:$S$31597,10),"")=0,"",IFERROR(VLOOKUP($H9,'Field Definitions'!$A$1:$S$31597,10),""))</f>
        <v/>
      </c>
      <c r="T9" t="str">
        <f>IF(IFERROR(VLOOKUP($H9,'Field Definitions'!$A$1:$S$31597,12),"")=0,"",IFERROR(VLOOKUP($H9,'Field Definitions'!$A$1:$S$31597,12),""))</f>
        <v/>
      </c>
    </row>
    <row r="10" spans="1:21" ht="14.5" x14ac:dyDescent="0.35">
      <c r="D10" t="s">
        <v>43</v>
      </c>
      <c r="G10" t="str">
        <f>IFERROR(VLOOKUP(H10,'Field Definitions'!$A$1:$S$31597,3),"")</f>
        <v>AFTRANSACTION</v>
      </c>
      <c r="H10" t="s">
        <v>1356</v>
      </c>
      <c r="I10" t="str">
        <f>IFERROR(VLOOKUP(H10,'Field Definitions'!$A$1:$S$31597,2),"")</f>
        <v>Effective Date</v>
      </c>
      <c r="J10">
        <v>6</v>
      </c>
      <c r="K10" s="15" t="s">
        <v>46</v>
      </c>
      <c r="M10" t="str">
        <f>IFERROR(VLOOKUP($H10,'Field Definitions'!$A$1:$S$31597,4),"")</f>
        <v>DATE</v>
      </c>
      <c r="N10" s="2">
        <f>IFERROR(VLOOKUP($H10,'Field Definitions'!$A$1:$S$31597,5),"")</f>
        <v>10</v>
      </c>
      <c r="O10" s="5" t="s">
        <v>324</v>
      </c>
      <c r="P10" s="5" t="s">
        <v>1365</v>
      </c>
      <c r="Q10" t="str">
        <f>IF(IFERROR(VLOOKUP($H10,'Field Definitions'!$A$1:$S$31597,8),"")=0,"",IFERROR(VLOOKUP($H10,'Field Definitions'!$A$1:$S$31597,8),""))</f>
        <v/>
      </c>
      <c r="R10" t="str">
        <f>IF(IFERROR(VLOOKUP($H10,'Field Definitions'!$A$1:$S$31597,9),"")=0,"",IFERROR(VLOOKUP($H10,'Field Definitions'!$A$1:$S$31597,9),""))</f>
        <v/>
      </c>
      <c r="S10" t="str">
        <f>IF(IFERROR(VLOOKUP($H10,'Field Definitions'!$A$1:$S$31597,10),"")=0,"",IFERROR(VLOOKUP($H10,'Field Definitions'!$A$1:$S$31597,10),""))</f>
        <v/>
      </c>
      <c r="T10" t="str">
        <f>IF(IFERROR(VLOOKUP($H10,'Field Definitions'!$A$1:$S$31597,12),"")=0,"",IFERROR(VLOOKUP($H10,'Field Definitions'!$A$1:$S$31597,12),""))</f>
        <v/>
      </c>
    </row>
    <row r="11" spans="1:21" ht="14.5" x14ac:dyDescent="0.35">
      <c r="D11" t="s">
        <v>43</v>
      </c>
      <c r="G11" t="str">
        <f>IFERROR(VLOOKUP(H11,'Field Definitions'!$A$1:$S$31597,3),"")</f>
        <v>AFTRANSACTION</v>
      </c>
      <c r="H11" t="s">
        <v>1366</v>
      </c>
      <c r="I11" t="str">
        <f>IFERROR(VLOOKUP(H11,'Field Definitions'!$A$1:$S$31597,2),"")</f>
        <v>Transaction Reference</v>
      </c>
      <c r="J11">
        <v>7</v>
      </c>
      <c r="M11" t="str">
        <f>IFERROR(VLOOKUP($H11,'Field Definitions'!$A$1:$S$31597,4),"")</f>
        <v>CHR</v>
      </c>
      <c r="N11" s="2">
        <f>IFERROR(VLOOKUP($H11,'Field Definitions'!$A$1:$S$31597,5),"")</f>
        <v>40</v>
      </c>
      <c r="O11" s="5" t="s">
        <v>1568</v>
      </c>
      <c r="P11" s="5" t="s">
        <v>1369</v>
      </c>
      <c r="Q11" t="str">
        <f>IF(IFERROR(VLOOKUP($H11,'Field Definitions'!$A$1:$S$31597,8),"")=0,"",IFERROR(VLOOKUP($H11,'Field Definitions'!$A$1:$S$31597,8),""))</f>
        <v/>
      </c>
      <c r="R11" t="str">
        <f>IF(IFERROR(VLOOKUP($H11,'Field Definitions'!$A$1:$S$31597,9),"")=0,"",IFERROR(VLOOKUP($H11,'Field Definitions'!$A$1:$S$31597,9),""))</f>
        <v/>
      </c>
      <c r="S11" t="str">
        <f>IF(IFERROR(VLOOKUP($H11,'Field Definitions'!$A$1:$S$31597,10),"")=0,"",IFERROR(VLOOKUP($H11,'Field Definitions'!$A$1:$S$31597,10),""))</f>
        <v/>
      </c>
      <c r="T11" t="str">
        <f>IF(IFERROR(VLOOKUP($H11,'Field Definitions'!$A$1:$S$31597,12),"")=0,"",IFERROR(VLOOKUP($H11,'Field Definitions'!$A$1:$S$31597,12),""))</f>
        <v/>
      </c>
    </row>
    <row r="12" spans="1:21" ht="14.5" x14ac:dyDescent="0.35">
      <c r="H12" s="3"/>
    </row>
    <row r="110" spans="11:11" ht="14.5" x14ac:dyDescent="0.35">
      <c r="K110"/>
    </row>
  </sheetData>
  <autoFilter ref="A1:E5" xr:uid="{00000000-0001-0000-1F00-000000000000}">
    <filterColumn colId="0" showButton="0"/>
    <filterColumn colId="1" showButton="0"/>
  </autoFilter>
  <customSheetViews>
    <customSheetView guid="{FB5AE52C-21F1-4300-A1CB-6780D7F734A7}" scale="90">
      <pageMargins left="0" right="0" top="0" bottom="0" header="0" footer="0"/>
      <pageSetup orientation="portrait" r:id="rId1"/>
    </customSheetView>
  </customSheetViews>
  <mergeCells count="2">
    <mergeCell ref="G1:N1"/>
    <mergeCell ref="A1:C1"/>
  </mergeCells>
  <conditionalFormatting sqref="E7:E79">
    <cfRule type="expression" dxfId="56" priority="3">
      <formula>AND(D7="MVP",E7&lt;&gt;"MVP")</formula>
    </cfRule>
  </conditionalFormatting>
  <conditionalFormatting sqref="E5">
    <cfRule type="expression" dxfId="55" priority="1">
      <formula>AND(D5="MVP",E5&lt;&gt;"MVP")</formula>
    </cfRule>
  </conditionalFormatting>
  <pageMargins left="0.7" right="0.7" top="0.75" bottom="0.75" header="0.3" footer="0.3"/>
  <pageSetup orientation="portrait"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41"/>
  <dimension ref="A1:T24"/>
  <sheetViews>
    <sheetView zoomScale="90" zoomScaleNormal="90" workbookViewId="0">
      <pane ySplit="2" topLeftCell="A3" activePane="bottomLeft" state="frozen"/>
      <selection sqref="A1:C1"/>
      <selection pane="bottomLeft" activeCell="K9" sqref="K9"/>
    </sheetView>
  </sheetViews>
  <sheetFormatPr defaultColWidth="8.81640625" defaultRowHeight="15" customHeight="1" x14ac:dyDescent="0.35"/>
  <cols>
    <col min="1" max="1" width="18.54296875" customWidth="1"/>
    <col min="2" max="2" width="19.1796875" customWidth="1"/>
    <col min="3" max="3" width="27.81640625" customWidth="1"/>
    <col min="4" max="5" width="23.81640625" customWidth="1"/>
    <col min="7" max="7" width="16.453125" bestFit="1" customWidth="1"/>
    <col min="8" max="8" width="20.54296875" bestFit="1" customWidth="1"/>
    <col min="9" max="9" width="29.81640625" bestFit="1" customWidth="1"/>
    <col min="10" max="10" width="8.26953125" bestFit="1" customWidth="1"/>
    <col min="11" max="11" width="10.1796875" style="15" bestFit="1" customWidth="1"/>
    <col min="12" max="12" width="25.26953125" bestFit="1" customWidth="1"/>
    <col min="13" max="13" width="11.453125" customWidth="1"/>
    <col min="14" max="14" width="9.453125" customWidth="1"/>
    <col min="15" max="15" width="17.81640625" style="5" bestFit="1" customWidth="1"/>
    <col min="16" max="16" width="6.81640625" customWidth="1"/>
    <col min="17" max="17" width="7.54296875" customWidth="1"/>
    <col min="18" max="18" width="15.453125" customWidth="1"/>
    <col min="19" max="19" width="16.1796875" customWidth="1"/>
  </cols>
  <sheetData>
    <row r="1" spans="1:20" ht="14.5" x14ac:dyDescent="0.35">
      <c r="A1" s="80" t="s">
        <v>227</v>
      </c>
      <c r="B1" s="81"/>
      <c r="C1" s="82"/>
      <c r="D1" s="46" t="s">
        <v>233</v>
      </c>
      <c r="E1" s="50">
        <f>COUNTIF(D6:D76,"MVP")-COUNTIF(E6:E76,"MVP")</f>
        <v>18</v>
      </c>
      <c r="G1" s="83" t="s">
        <v>228</v>
      </c>
      <c r="H1" s="83"/>
      <c r="I1" s="83"/>
      <c r="J1" s="83"/>
      <c r="K1" s="83"/>
      <c r="L1" s="83"/>
      <c r="M1" s="83"/>
      <c r="N1" s="83"/>
    </row>
    <row r="2" spans="1:20" ht="14.5" x14ac:dyDescent="0.35">
      <c r="A2" s="4" t="s">
        <v>495</v>
      </c>
      <c r="B2" s="4" t="s">
        <v>1094</v>
      </c>
      <c r="C2" s="4" t="s">
        <v>235</v>
      </c>
      <c r="D2" s="4"/>
      <c r="E2" s="49" t="s">
        <v>494</v>
      </c>
      <c r="G2" s="4" t="s">
        <v>495</v>
      </c>
      <c r="H2" s="4" t="s">
        <v>496</v>
      </c>
      <c r="I2" s="4" t="s">
        <v>235</v>
      </c>
      <c r="J2" s="7" t="s">
        <v>236</v>
      </c>
      <c r="K2" s="17" t="s">
        <v>38</v>
      </c>
      <c r="L2" s="8" t="s">
        <v>237</v>
      </c>
      <c r="M2" s="8" t="s">
        <v>14</v>
      </c>
      <c r="N2" s="8" t="s">
        <v>238</v>
      </c>
      <c r="O2" s="12" t="s">
        <v>608</v>
      </c>
      <c r="P2" s="8" t="s">
        <v>242</v>
      </c>
      <c r="Q2" s="8" t="s">
        <v>243</v>
      </c>
      <c r="R2" s="8" t="s">
        <v>244</v>
      </c>
      <c r="S2" s="4" t="s">
        <v>245</v>
      </c>
    </row>
    <row r="3" spans="1:20" ht="14.5" x14ac:dyDescent="0.35">
      <c r="D3" t="s">
        <v>43</v>
      </c>
      <c r="I3" t="s">
        <v>1569</v>
      </c>
      <c r="J3" s="55" t="s">
        <v>247</v>
      </c>
      <c r="L3" s="3"/>
      <c r="M3" s="3"/>
      <c r="N3" s="3"/>
      <c r="O3" s="12"/>
      <c r="P3" s="12"/>
      <c r="Q3" s="12"/>
      <c r="R3" s="3"/>
      <c r="S3" s="3"/>
      <c r="T3" s="3"/>
    </row>
    <row r="4" spans="1:20" ht="14.5" x14ac:dyDescent="0.35">
      <c r="D4" t="s">
        <v>43</v>
      </c>
      <c r="I4" t="s">
        <v>165</v>
      </c>
      <c r="J4" s="9">
        <v>2</v>
      </c>
      <c r="L4" s="3"/>
      <c r="M4" s="3"/>
      <c r="N4" s="3"/>
      <c r="O4" s="12"/>
      <c r="P4" s="12"/>
      <c r="Q4" s="12"/>
      <c r="R4" s="3"/>
      <c r="S4" s="3"/>
      <c r="T4" s="3"/>
    </row>
    <row r="5" spans="1:20" ht="14.5" x14ac:dyDescent="0.35">
      <c r="D5" t="s">
        <v>43</v>
      </c>
      <c r="I5" t="s">
        <v>1570</v>
      </c>
      <c r="J5" s="9">
        <v>3</v>
      </c>
      <c r="L5" s="3"/>
      <c r="M5" s="3"/>
      <c r="N5" s="3"/>
      <c r="O5" s="12"/>
      <c r="P5" s="12"/>
      <c r="Q5" s="12"/>
      <c r="R5" s="3"/>
      <c r="S5" s="3"/>
      <c r="T5" s="3"/>
    </row>
    <row r="6" spans="1:20" ht="14.5" x14ac:dyDescent="0.35">
      <c r="D6" t="s">
        <v>43</v>
      </c>
      <c r="G6" t="str">
        <f>IFERROR(VLOOKUP(H6,'Field Definitions'!$A$1:$S$31597,3),"")</f>
        <v>ARPAHIST</v>
      </c>
      <c r="H6" t="s">
        <v>1571</v>
      </c>
      <c r="I6" t="str">
        <f>IFERROR(VLOOKUP(H6,'Field Definitions'!$A$1:$S$31597,2),"")</f>
        <v>Payment arrangement type</v>
      </c>
      <c r="J6">
        <v>4</v>
      </c>
      <c r="M6" t="str">
        <f>IFERROR(VLOOKUP($H6,'Field Definitions'!$A$1:$S$31597,4),"")</f>
        <v>CHR</v>
      </c>
      <c r="N6">
        <f>IFERROR(VLOOKUP($H6,'Field Definitions'!$A$1:$S$31597,5),"")</f>
        <v>5</v>
      </c>
      <c r="O6" s="5" t="s">
        <v>288</v>
      </c>
      <c r="P6" t="str">
        <f>IF(IFERROR(VLOOKUP($H6,'Field Definitions'!$A$1:$S$31597,8),"")=0,"",IFERROR(VLOOKUP($H6,'Field Definitions'!$A$1:$S$31597,8),""))</f>
        <v/>
      </c>
      <c r="Q6" t="str">
        <f>IF(IFERROR(VLOOKUP($H6,'Field Definitions'!$A$1:$S$31597,9),"")=0,"",IFERROR(VLOOKUP($H6,'Field Definitions'!$A$1:$S$31597,9),""))</f>
        <v/>
      </c>
      <c r="R6" t="str">
        <f>IF(IFERROR(VLOOKUP($H6,'Field Definitions'!$A$1:$S$31597,10),"")=0,"",IFERROR(VLOOKUP($H6,'Field Definitions'!$A$1:$S$31597,10),""))</f>
        <v>ARPAYARRTYP</v>
      </c>
      <c r="S6" t="str">
        <f>IF(IFERROR(VLOOKUP($H6,'Field Definitions'!$A$1:$S$31597,12),"")=0,"",IFERROR(VLOOKUP($H6,'Field Definitions'!$A$1:$S$31597,12),""))</f>
        <v/>
      </c>
    </row>
    <row r="7" spans="1:20" ht="45" customHeight="1" x14ac:dyDescent="0.35">
      <c r="D7" t="s">
        <v>43</v>
      </c>
      <c r="G7" t="str">
        <f>IFERROR(VLOOKUP(H7,'Field Definitions'!$A$1:$S$31597,3),"")</f>
        <v>ARPAHIST</v>
      </c>
      <c r="H7" t="s">
        <v>1572</v>
      </c>
      <c r="I7" t="str">
        <f>IFERROR(VLOOKUP(H7,'Field Definitions'!$A$1:$S$31597,2),"")</f>
        <v>Payment arrangement frequency</v>
      </c>
      <c r="J7">
        <v>5</v>
      </c>
      <c r="K7" s="15" t="s">
        <v>46</v>
      </c>
      <c r="L7" s="3" t="s">
        <v>1573</v>
      </c>
      <c r="M7" t="str">
        <f>IFERROR(VLOOKUP($H7,'Field Definitions'!$A$1:$S$31597,4),"")</f>
        <v>CHR</v>
      </c>
      <c r="N7">
        <f>IFERROR(VLOOKUP($H7,'Field Definitions'!$A$1:$S$31597,5),"")</f>
        <v>3</v>
      </c>
      <c r="P7" t="str">
        <f>IF(IFERROR(VLOOKUP($H7,'Field Definitions'!$A$1:$S$31597,8),"")=0,"",IFERROR(VLOOKUP($H7,'Field Definitions'!$A$1:$S$31597,8),""))</f>
        <v/>
      </c>
      <c r="Q7" t="str">
        <f>IF(IFERROR(VLOOKUP($H7,'Field Definitions'!$A$1:$S$31597,9),"")=0,"",IFERROR(VLOOKUP($H7,'Field Definitions'!$A$1:$S$31597,9),""))</f>
        <v/>
      </c>
      <c r="R7" t="str">
        <f>IF(IFERROR(VLOOKUP($H7,'Field Definitions'!$A$1:$S$31597,10),"")=0,"",IFERROR(VLOOKUP($H7,'Field Definitions'!$A$1:$S$31597,10),""))</f>
        <v>ARSEPRMFRQ</v>
      </c>
      <c r="S7" t="str">
        <f>IF(IFERROR(VLOOKUP($H7,'Field Definitions'!$A$1:$S$31597,12),"")=0,"",IFERROR(VLOOKUP($H7,'Field Definitions'!$A$1:$S$31597,12),""))</f>
        <v/>
      </c>
    </row>
    <row r="8" spans="1:20" ht="14.5" x14ac:dyDescent="0.35">
      <c r="D8" t="s">
        <v>43</v>
      </c>
      <c r="G8" t="str">
        <f>IFERROR(VLOOKUP(H8,'Field Definitions'!$A$1:$S$31597,3),"")</f>
        <v>ARPAHIST</v>
      </c>
      <c r="H8" t="s">
        <v>1574</v>
      </c>
      <c r="I8" t="str">
        <f>IFERROR(VLOOKUP(H8,'Field Definitions'!$A$1:$S$31597,2),"")</f>
        <v>Number of scheduled payments</v>
      </c>
      <c r="J8">
        <v>6</v>
      </c>
      <c r="K8" s="15" t="s">
        <v>46</v>
      </c>
      <c r="M8" t="str">
        <f>IFERROR(VLOOKUP($H8,'Field Definitions'!$A$1:$S$31597,4),"")</f>
        <v>NUMBER</v>
      </c>
      <c r="N8">
        <f>IFERROR(VLOOKUP($H8,'Field Definitions'!$A$1:$S$31597,5),"")</f>
        <v>4</v>
      </c>
      <c r="O8" s="5" t="s">
        <v>349</v>
      </c>
      <c r="P8" t="str">
        <f>IF(IFERROR(VLOOKUP($H8,'Field Definitions'!$A$1:$S$31597,8),"")=0,"",IFERROR(VLOOKUP($H8,'Field Definitions'!$A$1:$S$31597,8),""))</f>
        <v/>
      </c>
      <c r="Q8" t="str">
        <f>IF(IFERROR(VLOOKUP($H8,'Field Definitions'!$A$1:$S$31597,9),"")=0,"",IFERROR(VLOOKUP($H8,'Field Definitions'!$A$1:$S$31597,9),""))</f>
        <v/>
      </c>
      <c r="R8" t="str">
        <f>IF(IFERROR(VLOOKUP($H8,'Field Definitions'!$A$1:$S$31597,10),"")=0,"",IFERROR(VLOOKUP($H8,'Field Definitions'!$A$1:$S$31597,10),""))</f>
        <v/>
      </c>
      <c r="S8" t="str">
        <f>IF(IFERROR(VLOOKUP($H8,'Field Definitions'!$A$1:$S$31597,12),"")=0,"",IFERROR(VLOOKUP($H8,'Field Definitions'!$A$1:$S$31597,12),""))</f>
        <v/>
      </c>
    </row>
    <row r="9" spans="1:20" ht="14.5" x14ac:dyDescent="0.35">
      <c r="D9" t="s">
        <v>43</v>
      </c>
      <c r="G9" t="str">
        <f>IFERROR(VLOOKUP(H9,'Field Definitions'!$A$1:$S$31597,3),"")</f>
        <v>ARPAHIST</v>
      </c>
      <c r="H9" t="s">
        <v>1575</v>
      </c>
      <c r="I9" t="str">
        <f>IFERROR(VLOOKUP(H9,'Field Definitions'!$A$1:$S$31597,2),"")</f>
        <v>User who set up promise</v>
      </c>
      <c r="J9">
        <v>7</v>
      </c>
      <c r="M9" t="str">
        <f>IFERROR(VLOOKUP($H9,'Field Definitions'!$A$1:$S$31597,4),"")</f>
        <v>CHR</v>
      </c>
      <c r="N9">
        <f>IFERROR(VLOOKUP($H9,'Field Definitions'!$A$1:$S$31597,5),"")</f>
        <v>4</v>
      </c>
      <c r="R9" t="str">
        <f>IF(IFERROR(VLOOKUP($H9,'Field Definitions'!$A$1:$S$31597,10),"")=0,"",IFERROR(VLOOKUP($H9,'Field Definitions'!$A$1:$S$31597,10),""))</f>
        <v>STUSER</v>
      </c>
      <c r="S9" t="str">
        <f>IF(IFERROR(VLOOKUP($H9,'Field Definitions'!$A$1:$S$31597,12),"")=0,"",IFERROR(VLOOKUP($H9,'Field Definitions'!$A$1:$S$31597,12),""))</f>
        <v/>
      </c>
    </row>
    <row r="10" spans="1:20" ht="14.5" x14ac:dyDescent="0.35">
      <c r="D10" t="s">
        <v>43</v>
      </c>
      <c r="G10" t="str">
        <f>IFERROR(VLOOKUP(H10,'Field Definitions'!$A$1:$S$31597,3),"")</f>
        <v>ARPAHIST</v>
      </c>
      <c r="H10" t="s">
        <v>1576</v>
      </c>
      <c r="I10" t="str">
        <f>IFERROR(VLOOKUP(H10,'Field Definitions'!$A$1:$S$31597,2),"")</f>
        <v>Set up date</v>
      </c>
      <c r="J10">
        <v>8</v>
      </c>
      <c r="M10" t="str">
        <f>IFERROR(VLOOKUP($H10,'Field Definitions'!$A$1:$S$31597,4),"")</f>
        <v>DATE</v>
      </c>
      <c r="N10">
        <f>IFERROR(VLOOKUP($H10,'Field Definitions'!$A$1:$S$31597,5),"")</f>
        <v>10</v>
      </c>
      <c r="R10" t="str">
        <f>IF(IFERROR(VLOOKUP($H10,'Field Definitions'!$A$1:$S$31597,10),"")=0,"",IFERROR(VLOOKUP($H10,'Field Definitions'!$A$1:$S$31597,10),""))</f>
        <v/>
      </c>
      <c r="S10" t="str">
        <f>IF(IFERROR(VLOOKUP($H10,'Field Definitions'!$A$1:$S$31597,12),"")=0,"",IFERROR(VLOOKUP($H10,'Field Definitions'!$A$1:$S$31597,12),""))</f>
        <v/>
      </c>
    </row>
    <row r="11" spans="1:20" ht="14.5" x14ac:dyDescent="0.35">
      <c r="D11" t="s">
        <v>43</v>
      </c>
      <c r="G11" t="str">
        <f>IFERROR(VLOOKUP(H11,'Field Definitions'!$A$1:$S$31597,3),"")</f>
        <v>ARPAHIST</v>
      </c>
      <c r="H11" t="s">
        <v>1577</v>
      </c>
      <c r="I11" t="str">
        <f>IFERROR(VLOOKUP(H11,'Field Definitions'!$A$1:$S$31597,2),"")</f>
        <v>Set up time</v>
      </c>
      <c r="J11">
        <f t="shared" ref="J11:J23" si="0">J10+1</f>
        <v>9</v>
      </c>
      <c r="M11" t="str">
        <f>IFERROR(VLOOKUP($H11,'Field Definitions'!$A$1:$S$31597,4),"")</f>
        <v>TIME</v>
      </c>
      <c r="N11">
        <f>IFERROR(VLOOKUP($H11,'Field Definitions'!$A$1:$S$31597,5),"")</f>
        <v>6</v>
      </c>
      <c r="R11" t="str">
        <f>IF(IFERROR(VLOOKUP($H11,'Field Definitions'!$A$1:$S$31597,10),"")=0,"",IFERROR(VLOOKUP($H11,'Field Definitions'!$A$1:$S$31597,10),""))</f>
        <v/>
      </c>
      <c r="S11" t="str">
        <f>IF(IFERROR(VLOOKUP($H11,'Field Definitions'!$A$1:$S$31597,12),"")=0,"",IFERROR(VLOOKUP($H11,'Field Definitions'!$A$1:$S$31597,12),""))</f>
        <v/>
      </c>
    </row>
    <row r="12" spans="1:20" ht="14.5" x14ac:dyDescent="0.35">
      <c r="D12" t="s">
        <v>43</v>
      </c>
      <c r="G12" t="str">
        <f>IFERROR(VLOOKUP(H12,'Field Definitions'!$A$1:$S$31597,3),"")</f>
        <v>ARPAHIST</v>
      </c>
      <c r="H12" t="s">
        <v>1578</v>
      </c>
      <c r="I12" t="str">
        <f>IFERROR(VLOOKUP(H12,'Field Definitions'!$A$1:$S$31597,2),"")</f>
        <v>Date satisfied</v>
      </c>
      <c r="J12">
        <v>10</v>
      </c>
      <c r="M12" t="str">
        <f>IFERROR(VLOOKUP($H12,'Field Definitions'!$A$1:$S$31597,4),"")</f>
        <v>DATE</v>
      </c>
      <c r="N12">
        <f>IFERROR(VLOOKUP($H12,'Field Definitions'!$A$1:$S$31597,5),"")</f>
        <v>10</v>
      </c>
      <c r="R12" t="str">
        <f>IF(IFERROR(VLOOKUP($H12,'Field Definitions'!$A$1:$S$31597,10),"")=0,"",IFERROR(VLOOKUP($H12,'Field Definitions'!$A$1:$S$31597,10),""))</f>
        <v/>
      </c>
      <c r="S12" t="str">
        <f>IF(IFERROR(VLOOKUP($H12,'Field Definitions'!$A$1:$S$31597,12),"")=0,"",IFERROR(VLOOKUP($H12,'Field Definitions'!$A$1:$S$31597,12),""))</f>
        <v/>
      </c>
    </row>
    <row r="13" spans="1:20" ht="14.5" x14ac:dyDescent="0.35">
      <c r="D13" t="s">
        <v>43</v>
      </c>
      <c r="G13" t="str">
        <f>IFERROR(VLOOKUP(H13,'Field Definitions'!$A$1:$S$31597,3),"")</f>
        <v>ARPAHIST</v>
      </c>
      <c r="H13" t="s">
        <v>1579</v>
      </c>
      <c r="I13" t="str">
        <f>IFERROR(VLOOKUP(H13,'Field Definitions'!$A$1:$S$31597,2),"")</f>
        <v>Closed date</v>
      </c>
      <c r="J13">
        <f t="shared" si="0"/>
        <v>11</v>
      </c>
      <c r="M13" t="str">
        <f>IFERROR(VLOOKUP($H13,'Field Definitions'!$A$1:$S$31597,4),"")</f>
        <v>DATE</v>
      </c>
      <c r="N13">
        <f>IFERROR(VLOOKUP($H13,'Field Definitions'!$A$1:$S$31597,5),"")</f>
        <v>10</v>
      </c>
      <c r="R13" t="str">
        <f>IF(IFERROR(VLOOKUP($H13,'Field Definitions'!$A$1:$S$31597,10),"")=0,"",IFERROR(VLOOKUP($H13,'Field Definitions'!$A$1:$S$31597,10),""))</f>
        <v/>
      </c>
      <c r="S13" t="str">
        <f>IF(IFERROR(VLOOKUP($H13,'Field Definitions'!$A$1:$S$31597,12),"")=0,"",IFERROR(VLOOKUP($H13,'Field Definitions'!$A$1:$S$31597,12),""))</f>
        <v/>
      </c>
    </row>
    <row r="14" spans="1:20" ht="14.5" x14ac:dyDescent="0.35">
      <c r="D14" t="s">
        <v>43</v>
      </c>
      <c r="G14" t="str">
        <f>IFERROR(VLOOKUP(H14,'Field Definitions'!$A$1:$S$31597,3),"")</f>
        <v>ARPAHIST</v>
      </c>
      <c r="H14" t="s">
        <v>1580</v>
      </c>
      <c r="I14" t="str">
        <f>IFERROR(VLOOKUP(H14,'Field Definitions'!$A$1:$S$31597,2),"")</f>
        <v>Date broken</v>
      </c>
      <c r="J14">
        <f t="shared" si="0"/>
        <v>12</v>
      </c>
      <c r="M14" t="str">
        <f>IFERROR(VLOOKUP($H14,'Field Definitions'!$A$1:$S$31597,4),"")</f>
        <v>DATE</v>
      </c>
      <c r="N14">
        <f>IFERROR(VLOOKUP($H14,'Field Definitions'!$A$1:$S$31597,5),"")</f>
        <v>10</v>
      </c>
      <c r="R14" t="str">
        <f>IF(IFERROR(VLOOKUP($H14,'Field Definitions'!$A$1:$S$31597,10),"")=0,"",IFERROR(VLOOKUP($H14,'Field Definitions'!$A$1:$S$31597,10),""))</f>
        <v/>
      </c>
      <c r="S14" t="str">
        <f>IF(IFERROR(VLOOKUP($H14,'Field Definitions'!$A$1:$S$31597,12),"")=0,"",IFERROR(VLOOKUP($H14,'Field Definitions'!$A$1:$S$31597,12),""))</f>
        <v/>
      </c>
    </row>
    <row r="15" spans="1:20" ht="14.5" x14ac:dyDescent="0.35">
      <c r="D15" t="s">
        <v>43</v>
      </c>
      <c r="G15" t="str">
        <f>IFERROR(VLOOKUP(H15,'Field Definitions'!$A$1:$S$31597,3),"")</f>
        <v>ARPAHIST</v>
      </c>
      <c r="H15" t="s">
        <v>1581</v>
      </c>
      <c r="I15" t="str">
        <f>IFERROR(VLOOKUP(H15,'Field Definitions'!$A$1:$S$31597,2),"")</f>
        <v>Broken promise reason</v>
      </c>
      <c r="J15">
        <f t="shared" si="0"/>
        <v>13</v>
      </c>
      <c r="M15" t="str">
        <f>IFERROR(VLOOKUP($H15,'Field Definitions'!$A$1:$S$31597,4),"")</f>
        <v>CHR</v>
      </c>
      <c r="N15">
        <f>IFERROR(VLOOKUP($H15,'Field Definitions'!$A$1:$S$31597,5),"")</f>
        <v>1</v>
      </c>
      <c r="R15" t="str">
        <f>IF(IFERROR(VLOOKUP($H15,'Field Definitions'!$A$1:$S$31597,10),"")=0,"",IFERROR(VLOOKUP($H15,'Field Definitions'!$A$1:$S$31597,10),""))</f>
        <v/>
      </c>
      <c r="S15" t="str">
        <f>IF(IFERROR(VLOOKUP($H15,'Field Definitions'!$A$1:$S$31597,12),"")=0,"",IFERROR(VLOOKUP($H15,'Field Definitions'!$A$1:$S$31597,12),""))</f>
        <v>N|No Payment Made|~I|Payment Not Met|~V|Payment NSF|~O|Out of Order Reversal|~C|Payment COR|</v>
      </c>
    </row>
    <row r="16" spans="1:20" ht="14.5" x14ac:dyDescent="0.35">
      <c r="D16" t="s">
        <v>43</v>
      </c>
      <c r="G16" t="str">
        <f>IFERROR(VLOOKUP(H16,'Field Definitions'!$A$1:$S$31597,3),"")</f>
        <v>ARPAHIST</v>
      </c>
      <c r="H16" t="s">
        <v>1582</v>
      </c>
      <c r="I16" t="str">
        <f>IFERROR(VLOOKUP(H16,'Field Definitions'!$A$1:$S$31597,2),"")</f>
        <v>Settlement amount</v>
      </c>
      <c r="J16">
        <f t="shared" si="0"/>
        <v>14</v>
      </c>
      <c r="M16" t="str">
        <f>IFERROR(VLOOKUP($H16,'Field Definitions'!$A$1:$S$31597,4),"")</f>
        <v>AMT</v>
      </c>
      <c r="N16">
        <f>IFERROR(VLOOKUP($H16,'Field Definitions'!$A$1:$S$31597,5),"")</f>
        <v>12</v>
      </c>
      <c r="R16" t="str">
        <f>IF(IFERROR(VLOOKUP($H16,'Field Definitions'!$A$1:$S$31597,10),"")=0,"",IFERROR(VLOOKUP($H16,'Field Definitions'!$A$1:$S$31597,10),""))</f>
        <v/>
      </c>
      <c r="S16" t="str">
        <f>IF(IFERROR(VLOOKUP($H16,'Field Definitions'!$A$1:$S$31597,12),"")=0,"",IFERROR(VLOOKUP($H16,'Field Definitions'!$A$1:$S$31597,12),""))</f>
        <v/>
      </c>
    </row>
    <row r="17" spans="4:19" ht="14.5" x14ac:dyDescent="0.35">
      <c r="D17" t="s">
        <v>43</v>
      </c>
      <c r="G17" t="str">
        <f>IFERROR(VLOOKUP(H17,'Field Definitions'!$A$1:$S$31597,3),"")</f>
        <v>ARPAHIST</v>
      </c>
      <c r="H17" t="s">
        <v>1583</v>
      </c>
      <c r="I17" t="str">
        <f>IFERROR(VLOOKUP(H17,'Field Definitions'!$A$1:$S$31597,2),"")</f>
        <v>Settlement cancel code</v>
      </c>
      <c r="J17">
        <f t="shared" si="0"/>
        <v>15</v>
      </c>
      <c r="M17" t="str">
        <f>IFERROR(VLOOKUP($H17,'Field Definitions'!$A$1:$S$31597,4),"")</f>
        <v>CHR</v>
      </c>
      <c r="N17">
        <f>IFERROR(VLOOKUP($H17,'Field Definitions'!$A$1:$S$31597,5),"")</f>
        <v>10</v>
      </c>
      <c r="R17" t="str">
        <f>IF(IFERROR(VLOOKUP($H17,'Field Definitions'!$A$1:$S$31597,10),"")=0,"",IFERROR(VLOOKUP($H17,'Field Definitions'!$A$1:$S$31597,10),""))</f>
        <v/>
      </c>
      <c r="S17" t="str">
        <f>IF(IFERROR(VLOOKUP($H17,'Field Definitions'!$A$1:$S$31597,12),"")=0,"",IFERROR(VLOOKUP($H17,'Field Definitions'!$A$1:$S$31597,12),""))</f>
        <v/>
      </c>
    </row>
    <row r="18" spans="4:19" ht="14.5" x14ac:dyDescent="0.35">
      <c r="D18" t="s">
        <v>43</v>
      </c>
      <c r="G18" t="str">
        <f>IFERROR(VLOOKUP(H18,'Field Definitions'!$A$1:$S$31597,3),"")</f>
        <v>ARPAHIST</v>
      </c>
      <c r="H18" t="s">
        <v>1584</v>
      </c>
      <c r="I18" t="str">
        <f>IFERROR(VLOOKUP(H18,'Field Definitions'!$A$1:$S$31597,2),"")</f>
        <v>Down payment amount</v>
      </c>
      <c r="J18">
        <f t="shared" si="0"/>
        <v>16</v>
      </c>
      <c r="M18" t="str">
        <f>IFERROR(VLOOKUP($H18,'Field Definitions'!$A$1:$S$31597,4),"")</f>
        <v>AMT</v>
      </c>
      <c r="N18">
        <f>IFERROR(VLOOKUP($H18,'Field Definitions'!$A$1:$S$31597,5),"")</f>
        <v>12</v>
      </c>
      <c r="R18" t="str">
        <f>IF(IFERROR(VLOOKUP($H18,'Field Definitions'!$A$1:$S$31597,10),"")=0,"",IFERROR(VLOOKUP($H18,'Field Definitions'!$A$1:$S$31597,10),""))</f>
        <v/>
      </c>
      <c r="S18" t="str">
        <f>IF(IFERROR(VLOOKUP($H18,'Field Definitions'!$A$1:$S$31597,12),"")=0,"",IFERROR(VLOOKUP($H18,'Field Definitions'!$A$1:$S$31597,12),""))</f>
        <v/>
      </c>
    </row>
    <row r="19" spans="4:19" ht="14.5" x14ac:dyDescent="0.35">
      <c r="D19" t="s">
        <v>43</v>
      </c>
      <c r="G19" t="str">
        <f>IFERROR(VLOOKUP(H19,'Field Definitions'!$A$1:$S$31597,3),"")</f>
        <v>ARPAHIST</v>
      </c>
      <c r="H19" t="s">
        <v>1585</v>
      </c>
      <c r="I19" t="str">
        <f>IFERROR(VLOOKUP(H19,'Field Definitions'!$A$1:$S$31597,2),"")</f>
        <v>Down payment date</v>
      </c>
      <c r="J19">
        <f t="shared" si="0"/>
        <v>17</v>
      </c>
      <c r="M19" t="str">
        <f>IFERROR(VLOOKUP($H19,'Field Definitions'!$A$1:$S$31597,4),"")</f>
        <v>DATE</v>
      </c>
      <c r="N19">
        <f>IFERROR(VLOOKUP($H19,'Field Definitions'!$A$1:$S$31597,5),"")</f>
        <v>10</v>
      </c>
      <c r="R19" t="str">
        <f>IF(IFERROR(VLOOKUP($H19,'Field Definitions'!$A$1:$S$31597,10),"")=0,"",IFERROR(VLOOKUP($H19,'Field Definitions'!$A$1:$S$31597,10),""))</f>
        <v/>
      </c>
      <c r="S19" t="str">
        <f>IF(IFERROR(VLOOKUP($H19,'Field Definitions'!$A$1:$S$31597,12),"")=0,"",IFERROR(VLOOKUP($H19,'Field Definitions'!$A$1:$S$31597,12),""))</f>
        <v/>
      </c>
    </row>
    <row r="20" spans="4:19" ht="14.5" x14ac:dyDescent="0.35">
      <c r="D20" t="s">
        <v>43</v>
      </c>
      <c r="G20" t="str">
        <f>IFERROR(VLOOKUP(H20,'Field Definitions'!$A$1:$S$31597,3),"")</f>
        <v>ARPAHIST</v>
      </c>
      <c r="H20" t="s">
        <v>1586</v>
      </c>
      <c r="I20" t="str">
        <f>IFERROR(VLOOKUP(H20,'Field Definitions'!$A$1:$S$31597,2),"")</f>
        <v>Down payment type</v>
      </c>
      <c r="J20">
        <f t="shared" si="0"/>
        <v>18</v>
      </c>
      <c r="M20" t="str">
        <f>IFERROR(VLOOKUP($H20,'Field Definitions'!$A$1:$S$31597,4),"")</f>
        <v>CHR</v>
      </c>
      <c r="N20">
        <f>IFERROR(VLOOKUP($H20,'Field Definitions'!$A$1:$S$31597,5),"")</f>
        <v>4</v>
      </c>
      <c r="R20" t="str">
        <f>IF(IFERROR(VLOOKUP($H20,'Field Definitions'!$A$1:$S$31597,10),"")=0,"",IFERROR(VLOOKUP($H20,'Field Definitions'!$A$1:$S$31597,10),""))</f>
        <v/>
      </c>
      <c r="S20" t="str">
        <f>IF(IFERROR(VLOOKUP($H20,'Field Definitions'!$A$1:$S$31597,12),"")=0,"",IFERROR(VLOOKUP($H20,'Field Definitions'!$A$1:$S$31597,12),""))</f>
        <v/>
      </c>
    </row>
    <row r="21" spans="4:19" ht="14.5" x14ac:dyDescent="0.35">
      <c r="D21" t="s">
        <v>43</v>
      </c>
      <c r="G21" t="str">
        <f>IFERROR(VLOOKUP(H21,'Field Definitions'!$A$1:$S$31597,3),"")</f>
        <v>ARPAHIST</v>
      </c>
      <c r="H21" t="s">
        <v>1587</v>
      </c>
      <c r="I21" t="str">
        <f>IFERROR(VLOOKUP(H21,'Field Definitions'!$A$1:$S$31597,2),"")</f>
        <v>Initial periodic payment amt</v>
      </c>
      <c r="J21">
        <f t="shared" si="0"/>
        <v>19</v>
      </c>
      <c r="M21" t="str">
        <f>IFERROR(VLOOKUP($H21,'Field Definitions'!$A$1:$S$31597,4),"")</f>
        <v>AMT</v>
      </c>
      <c r="N21">
        <f>IFERROR(VLOOKUP($H21,'Field Definitions'!$A$1:$S$31597,5),"")</f>
        <v>12</v>
      </c>
      <c r="R21" t="str">
        <f>IF(IFERROR(VLOOKUP($H21,'Field Definitions'!$A$1:$S$31597,10),"")=0,"",IFERROR(VLOOKUP($H21,'Field Definitions'!$A$1:$S$31597,10),""))</f>
        <v/>
      </c>
      <c r="S21" t="str">
        <f>IF(IFERROR(VLOOKUP($H21,'Field Definitions'!$A$1:$S$31597,12),"")=0,"",IFERROR(VLOOKUP($H21,'Field Definitions'!$A$1:$S$31597,12),""))</f>
        <v/>
      </c>
    </row>
    <row r="22" spans="4:19" ht="14.5" x14ac:dyDescent="0.35">
      <c r="D22" t="s">
        <v>43</v>
      </c>
      <c r="G22" t="str">
        <f>IFERROR(VLOOKUP(H22,'Field Definitions'!$A$1:$S$31597,3),"")</f>
        <v>ARPAHIST</v>
      </c>
      <c r="H22" t="s">
        <v>1588</v>
      </c>
      <c r="I22" t="str">
        <f>IFERROR(VLOOKUP(H22,'Field Definitions'!$A$1:$S$31597,2),"")</f>
        <v>Initial periodic payment date</v>
      </c>
      <c r="J22">
        <f t="shared" si="0"/>
        <v>20</v>
      </c>
      <c r="M22" t="str">
        <f>IFERROR(VLOOKUP($H22,'Field Definitions'!$A$1:$S$31597,4),"")</f>
        <v>DATE</v>
      </c>
      <c r="N22">
        <f>IFERROR(VLOOKUP($H22,'Field Definitions'!$A$1:$S$31597,5),"")</f>
        <v>10</v>
      </c>
      <c r="R22" t="str">
        <f>IF(IFERROR(VLOOKUP($H22,'Field Definitions'!$A$1:$S$31597,10),"")=0,"",IFERROR(VLOOKUP($H22,'Field Definitions'!$A$1:$S$31597,10),""))</f>
        <v/>
      </c>
      <c r="S22" t="str">
        <f>IF(IFERROR(VLOOKUP($H22,'Field Definitions'!$A$1:$S$31597,12),"")=0,"",IFERROR(VLOOKUP($H22,'Field Definitions'!$A$1:$S$31597,12),""))</f>
        <v/>
      </c>
    </row>
    <row r="23" spans="4:19" ht="14.5" x14ac:dyDescent="0.35">
      <c r="D23" t="s">
        <v>43</v>
      </c>
      <c r="G23" t="str">
        <f>IFERROR(VLOOKUP(H23,'Field Definitions'!$A$1:$S$31597,3),"")</f>
        <v>ARPAHIST</v>
      </c>
      <c r="H23" t="s">
        <v>1589</v>
      </c>
      <c r="I23" t="str">
        <f>IFERROR(VLOOKUP(H23,'Field Definitions'!$A$1:$S$31597,2),"")</f>
        <v>Initial periodic payment type</v>
      </c>
      <c r="J23">
        <f t="shared" si="0"/>
        <v>21</v>
      </c>
      <c r="M23" t="str">
        <f>IFERROR(VLOOKUP($H23,'Field Definitions'!$A$1:$S$31597,4),"")</f>
        <v>CHR</v>
      </c>
      <c r="N23">
        <f>IFERROR(VLOOKUP($H23,'Field Definitions'!$A$1:$S$31597,5),"")</f>
        <v>4</v>
      </c>
      <c r="R23" t="str">
        <f>IF(IFERROR(VLOOKUP($H23,'Field Definitions'!$A$1:$S$31597,10),"")=0,"",IFERROR(VLOOKUP($H23,'Field Definitions'!$A$1:$S$31597,10),""))</f>
        <v/>
      </c>
      <c r="S23" t="str">
        <f>IF(IFERROR(VLOOKUP($H23,'Field Definitions'!$A$1:$S$31597,12),"")=0,"",IFERROR(VLOOKUP($H23,'Field Definitions'!$A$1:$S$31597,12),""))</f>
        <v/>
      </c>
    </row>
    <row r="24" spans="4:19" ht="72.5" x14ac:dyDescent="0.35">
      <c r="G24" t="s">
        <v>1590</v>
      </c>
      <c r="H24" s="3" t="s">
        <v>995</v>
      </c>
      <c r="L24" s="3" t="s">
        <v>997</v>
      </c>
      <c r="S24" t="str">
        <f>IF(IFERROR(VLOOKUP($H24,'Field Definitions'!$A$1:$S$31597,12),"")=0,"",IFERROR(VLOOKUP($H24,'Field Definitions'!$A$1:$S$31597,12),""))</f>
        <v/>
      </c>
    </row>
  </sheetData>
  <mergeCells count="2">
    <mergeCell ref="A1:C1"/>
    <mergeCell ref="G1:N1"/>
  </mergeCells>
  <conditionalFormatting sqref="E6:E76">
    <cfRule type="expression" dxfId="54" priority="1">
      <formula>AND(D6="MVP",E6&lt;&gt;"MVP")</formula>
    </cfRule>
  </conditionalFormatting>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42"/>
  <dimension ref="A1:T12"/>
  <sheetViews>
    <sheetView tabSelected="1" zoomScale="90" zoomScaleNormal="90" workbookViewId="0">
      <pane ySplit="2" topLeftCell="A3" activePane="bottomLeft" state="frozen"/>
      <selection sqref="A1:C1"/>
      <selection pane="bottomLeft" activeCell="K8" sqref="K8:K9"/>
    </sheetView>
  </sheetViews>
  <sheetFormatPr defaultColWidth="8.81640625" defaultRowHeight="15" customHeight="1" x14ac:dyDescent="0.35"/>
  <cols>
    <col min="1" max="1" width="18.54296875" customWidth="1"/>
    <col min="2" max="2" width="19.1796875" customWidth="1"/>
    <col min="3" max="3" width="27.81640625" customWidth="1"/>
    <col min="4" max="5" width="23.81640625" customWidth="1"/>
    <col min="7" max="7" width="21.453125" bestFit="1" customWidth="1"/>
    <col min="8" max="8" width="20.54296875" bestFit="1" customWidth="1"/>
    <col min="9" max="9" width="29.81640625" bestFit="1" customWidth="1"/>
    <col min="10" max="10" width="8.26953125" bestFit="1" customWidth="1"/>
    <col min="11" max="11" width="10.1796875" style="15" bestFit="1" customWidth="1"/>
    <col min="12" max="12" width="25.26953125" bestFit="1" customWidth="1"/>
    <col min="13" max="13" width="11.453125" customWidth="1"/>
    <col min="14" max="14" width="9.453125" customWidth="1"/>
    <col min="15" max="15" width="17.81640625" style="5" bestFit="1" customWidth="1"/>
    <col min="16" max="16" width="6.81640625" customWidth="1"/>
    <col min="17" max="17" width="7.54296875" customWidth="1"/>
    <col min="18" max="18" width="15.453125" customWidth="1"/>
    <col min="19" max="19" width="16.1796875" customWidth="1"/>
  </cols>
  <sheetData>
    <row r="1" spans="1:20" ht="14.5" x14ac:dyDescent="0.35">
      <c r="A1" s="80" t="s">
        <v>227</v>
      </c>
      <c r="B1" s="81"/>
      <c r="C1" s="82"/>
      <c r="D1" s="46" t="s">
        <v>233</v>
      </c>
      <c r="E1" s="50">
        <f>COUNTIF(D6:D76,"MVP")-COUNTIF(E6:E76,"MVP")</f>
        <v>4</v>
      </c>
      <c r="G1" s="83" t="s">
        <v>228</v>
      </c>
      <c r="H1" s="83"/>
      <c r="I1" s="83"/>
      <c r="J1" s="83"/>
      <c r="K1" s="83"/>
      <c r="L1" s="83"/>
      <c r="M1" s="83"/>
      <c r="N1" s="83"/>
    </row>
    <row r="2" spans="1:20" ht="14.5" x14ac:dyDescent="0.35">
      <c r="A2" s="4" t="s">
        <v>495</v>
      </c>
      <c r="B2" s="4" t="s">
        <v>1094</v>
      </c>
      <c r="C2" s="4" t="s">
        <v>235</v>
      </c>
      <c r="D2" s="4"/>
      <c r="E2" s="49" t="s">
        <v>494</v>
      </c>
      <c r="G2" s="4" t="s">
        <v>495</v>
      </c>
      <c r="H2" s="4" t="s">
        <v>496</v>
      </c>
      <c r="I2" s="4" t="s">
        <v>235</v>
      </c>
      <c r="J2" s="7" t="s">
        <v>236</v>
      </c>
      <c r="K2" s="17" t="s">
        <v>38</v>
      </c>
      <c r="L2" s="8" t="s">
        <v>237</v>
      </c>
      <c r="M2" s="8" t="s">
        <v>14</v>
      </c>
      <c r="N2" s="8" t="s">
        <v>238</v>
      </c>
      <c r="O2" s="12" t="s">
        <v>608</v>
      </c>
      <c r="P2" s="8" t="s">
        <v>242</v>
      </c>
      <c r="Q2" s="8" t="s">
        <v>243</v>
      </c>
      <c r="R2" s="8" t="s">
        <v>244</v>
      </c>
      <c r="S2" s="4" t="s">
        <v>245</v>
      </c>
    </row>
    <row r="3" spans="1:20" ht="14.5" x14ac:dyDescent="0.35">
      <c r="D3" t="s">
        <v>43</v>
      </c>
      <c r="I3" t="s">
        <v>1591</v>
      </c>
      <c r="J3" s="55" t="s">
        <v>247</v>
      </c>
      <c r="L3" s="3"/>
      <c r="M3" s="3"/>
      <c r="N3" s="3"/>
      <c r="O3" s="12"/>
      <c r="P3" s="12"/>
      <c r="Q3" s="12"/>
      <c r="R3" s="3"/>
      <c r="S3" s="3"/>
      <c r="T3" s="3"/>
    </row>
    <row r="4" spans="1:20" ht="14.5" x14ac:dyDescent="0.35">
      <c r="D4" t="s">
        <v>43</v>
      </c>
      <c r="I4" t="s">
        <v>165</v>
      </c>
      <c r="J4" s="9">
        <v>2</v>
      </c>
      <c r="L4" s="3"/>
      <c r="M4" s="3"/>
      <c r="N4" s="3"/>
      <c r="O4" s="12"/>
      <c r="P4" s="12"/>
      <c r="Q4" s="12"/>
      <c r="R4" s="3"/>
      <c r="S4" s="3"/>
      <c r="T4" s="3"/>
    </row>
    <row r="5" spans="1:20" ht="14.5" x14ac:dyDescent="0.35">
      <c r="D5" t="s">
        <v>43</v>
      </c>
      <c r="I5" t="s">
        <v>1570</v>
      </c>
      <c r="J5" s="9">
        <v>3</v>
      </c>
      <c r="L5" s="3"/>
      <c r="M5" s="3"/>
      <c r="N5" s="3"/>
      <c r="O5" s="12"/>
      <c r="P5" s="12"/>
      <c r="Q5" s="12"/>
      <c r="R5" s="3"/>
      <c r="S5" s="3"/>
      <c r="T5" s="3"/>
    </row>
    <row r="6" spans="1:20" ht="14.5" x14ac:dyDescent="0.35">
      <c r="D6" t="s">
        <v>43</v>
      </c>
      <c r="G6" t="str">
        <f>IFERROR(VLOOKUP(H6,'Field Definitions'!$A$1:$S$31597,3),"")</f>
        <v>ARPAHISTSCHED</v>
      </c>
      <c r="H6" t="s">
        <v>1592</v>
      </c>
      <c r="I6" t="str">
        <f>IFERROR(VLOOKUP(H6,'Field Definitions'!$A$1:$S$31597,2),"")</f>
        <v>Promised amount</v>
      </c>
      <c r="J6">
        <v>4</v>
      </c>
      <c r="K6" s="15" t="s">
        <v>46</v>
      </c>
      <c r="M6" t="str">
        <f>IFERROR(VLOOKUP($H6,'Field Definitions'!$A$1:$S$31597,4),"")</f>
        <v>AMT</v>
      </c>
      <c r="N6">
        <f>IFERROR(VLOOKUP($H6,'Field Definitions'!$A$1:$S$31597,5),"")</f>
        <v>12</v>
      </c>
      <c r="O6" s="5" t="s">
        <v>288</v>
      </c>
      <c r="P6" t="str">
        <f>IF(IFERROR(VLOOKUP($H6,'Field Definitions'!$A$1:$S$31597,8),"")=0,"",IFERROR(VLOOKUP($H6,'Field Definitions'!$A$1:$S$31597,8),""))</f>
        <v/>
      </c>
      <c r="Q6" t="str">
        <f>IF(IFERROR(VLOOKUP($H6,'Field Definitions'!$A$1:$S$31597,9),"")=0,"",IFERROR(VLOOKUP($H6,'Field Definitions'!$A$1:$S$31597,9),""))</f>
        <v/>
      </c>
      <c r="R6" t="str">
        <f>IF(IFERROR(VLOOKUP($H6,'Field Definitions'!$A$1:$S$31597,10),"")=0,"",IFERROR(VLOOKUP($H6,'Field Definitions'!$A$1:$S$31597,10),""))</f>
        <v/>
      </c>
      <c r="S6" t="str">
        <f>IF(IFERROR(VLOOKUP($H6,'Field Definitions'!$A$1:$S$31597,12),"")=0,"",IFERROR(VLOOKUP($H6,'Field Definitions'!$A$1:$S$31597,12),""))</f>
        <v/>
      </c>
    </row>
    <row r="7" spans="1:20" ht="14.5" x14ac:dyDescent="0.35">
      <c r="D7" t="s">
        <v>43</v>
      </c>
      <c r="G7" t="str">
        <f>IFERROR(VLOOKUP(H7,'Field Definitions'!$A$1:$S$31597,3),"")</f>
        <v>ARPAHISTSCHED</v>
      </c>
      <c r="H7" t="s">
        <v>1593</v>
      </c>
      <c r="I7" t="str">
        <f>IFERROR(VLOOKUP(H7,'Field Definitions'!$A$1:$S$31597,2),"")</f>
        <v>Payment due date</v>
      </c>
      <c r="J7">
        <v>5</v>
      </c>
      <c r="K7" s="15" t="s">
        <v>46</v>
      </c>
      <c r="M7" t="str">
        <f>IFERROR(VLOOKUP($H7,'Field Definitions'!$A$1:$S$31597,4),"")</f>
        <v>DATE</v>
      </c>
      <c r="N7">
        <f>IFERROR(VLOOKUP($H7,'Field Definitions'!$A$1:$S$31597,5),"")</f>
        <v>10</v>
      </c>
      <c r="P7" t="str">
        <f>IF(IFERROR(VLOOKUP($H7,'Field Definitions'!$A$1:$S$31597,8),"")=0,"",IFERROR(VLOOKUP($H7,'Field Definitions'!$A$1:$S$31597,8),""))</f>
        <v/>
      </c>
      <c r="Q7" t="str">
        <f>IF(IFERROR(VLOOKUP($H7,'Field Definitions'!$A$1:$S$31597,9),"")=0,"",IFERROR(VLOOKUP($H7,'Field Definitions'!$A$1:$S$31597,9),""))</f>
        <v/>
      </c>
      <c r="R7" t="str">
        <f>IF(IFERROR(VLOOKUP($H7,'Field Definitions'!$A$1:$S$31597,10),"")=0,"",IFERROR(VLOOKUP($H7,'Field Definitions'!$A$1:$S$31597,10),""))</f>
        <v/>
      </c>
      <c r="S7" t="str">
        <f>IF(IFERROR(VLOOKUP($H7,'Field Definitions'!$A$1:$S$31597,12),"")=0,"",IFERROR(VLOOKUP($H7,'Field Definitions'!$A$1:$S$31597,12),""))</f>
        <v/>
      </c>
    </row>
    <row r="8" spans="1:20" ht="14.5" x14ac:dyDescent="0.35">
      <c r="D8" t="s">
        <v>43</v>
      </c>
      <c r="G8" t="str">
        <f>IFERROR(VLOOKUP(H8,'Field Definitions'!$A$1:$S$31597,3),"")</f>
        <v>ARPAHISTSCHED</v>
      </c>
      <c r="H8" t="s">
        <v>1594</v>
      </c>
      <c r="I8" t="str">
        <f>IFERROR(VLOOKUP(H8,'Field Definitions'!$A$1:$S$31597,2),"")</f>
        <v>Amount received</v>
      </c>
      <c r="J8">
        <v>6</v>
      </c>
      <c r="M8" t="str">
        <f>IFERROR(VLOOKUP($H8,'Field Definitions'!$A$1:$S$31597,4),"")</f>
        <v>AMT</v>
      </c>
      <c r="N8">
        <f>IFERROR(VLOOKUP($H8,'Field Definitions'!$A$1:$S$31597,5),"")</f>
        <v>12</v>
      </c>
      <c r="R8" t="str">
        <f>IF(IFERROR(VLOOKUP($H8,'Field Definitions'!$A$1:$S$31597,10),"")=0,"",IFERROR(VLOOKUP($H8,'Field Definitions'!$A$1:$S$31597,10),""))</f>
        <v/>
      </c>
      <c r="S8" t="str">
        <f>IF(IFERROR(VLOOKUP($H8,'Field Definitions'!$A$1:$S$31597,12),"")=0,"",IFERROR(VLOOKUP($H8,'Field Definitions'!$A$1:$S$31597,12),""))</f>
        <v/>
      </c>
    </row>
    <row r="9" spans="1:20" ht="14.5" x14ac:dyDescent="0.35">
      <c r="D9" t="s">
        <v>43</v>
      </c>
      <c r="G9" t="str">
        <f>IFERROR(VLOOKUP(H9,'Field Definitions'!$A$1:$S$31597,3),"")</f>
        <v>ARPAHISTSCHED</v>
      </c>
      <c r="H9" t="s">
        <v>1595</v>
      </c>
      <c r="I9" t="str">
        <f>IFERROR(VLOOKUP(H9,'Field Definitions'!$A$1:$S$31597,2),"")</f>
        <v>Date received</v>
      </c>
      <c r="J9">
        <v>7</v>
      </c>
      <c r="M9" t="str">
        <f>IFERROR(VLOOKUP($H9,'Field Definitions'!$A$1:$S$31597,4),"")</f>
        <v>DATE</v>
      </c>
      <c r="N9">
        <f>IFERROR(VLOOKUP($H9,'Field Definitions'!$A$1:$S$31597,5),"")</f>
        <v>10</v>
      </c>
      <c r="R9" t="str">
        <f>IF(IFERROR(VLOOKUP($H9,'Field Definitions'!$A$1:$S$31597,10),"")=0,"",IFERROR(VLOOKUP($H9,'Field Definitions'!$A$1:$S$31597,10),""))</f>
        <v/>
      </c>
      <c r="S9" t="str">
        <f>IF(IFERROR(VLOOKUP($H9,'Field Definitions'!$A$1:$S$31597,12),"")=0,"",IFERROR(VLOOKUP($H9,'Field Definitions'!$A$1:$S$31597,12),""))</f>
        <v/>
      </c>
    </row>
    <row r="10" spans="1:20" ht="14.5" x14ac:dyDescent="0.35">
      <c r="G10" t="str">
        <f>IFERROR(VLOOKUP(H10,'Field Definitions'!$A$1:$S$31597,3),"")</f>
        <v>ARPAHISTSCHED</v>
      </c>
      <c r="H10" t="s">
        <v>1596</v>
      </c>
      <c r="I10" t="str">
        <f>IFERROR(VLOOKUP(H10,'Field Definitions'!$A$1:$S$31597,2),"")</f>
        <v>Forgiven flag</v>
      </c>
      <c r="M10" t="str">
        <f>IFERROR(VLOOKUP($H10,'Field Definitions'!$A$1:$S$31597,4),"")</f>
        <v>CHR</v>
      </c>
      <c r="N10">
        <f>IFERROR(VLOOKUP($H10,'Field Definitions'!$A$1:$S$31597,5),"")</f>
        <v>1</v>
      </c>
      <c r="R10" t="str">
        <f>IF(IFERROR(VLOOKUP($H10,'Field Definitions'!$A$1:$S$31597,10),"")=0,"",IFERROR(VLOOKUP($H10,'Field Definitions'!$A$1:$S$31597,10),""))</f>
        <v/>
      </c>
      <c r="S10" t="str">
        <f>IF(IFERROR(VLOOKUP($H10,'Field Definitions'!$A$1:$S$31597,12),"")=0,"",IFERROR(VLOOKUP($H10,'Field Definitions'!$A$1:$S$31597,12),""))</f>
        <v>Y||~N||</v>
      </c>
    </row>
    <row r="11" spans="1:20" ht="14.5" x14ac:dyDescent="0.35">
      <c r="G11" t="str">
        <f>IFERROR(VLOOKUP(H11,'Field Definitions'!$A$1:$S$31597,3),"")</f>
        <v>ARPAHISTSCHED</v>
      </c>
      <c r="H11" t="s">
        <v>1597</v>
      </c>
      <c r="I11" t="str">
        <f>IFERROR(VLOOKUP(H11,'Field Definitions'!$A$1:$S$31597,2),"")</f>
        <v>Missed payment?</v>
      </c>
      <c r="M11" t="str">
        <f>IFERROR(VLOOKUP($H11,'Field Definitions'!$A$1:$S$31597,4),"")</f>
        <v>CHR</v>
      </c>
      <c r="N11">
        <f>IFERROR(VLOOKUP($H11,'Field Definitions'!$A$1:$S$31597,5),"")</f>
        <v>1</v>
      </c>
      <c r="R11" t="str">
        <f>IF(IFERROR(VLOOKUP($H11,'Field Definitions'!$A$1:$S$31597,10),"")=0,"",IFERROR(VLOOKUP($H11,'Field Definitions'!$A$1:$S$31597,10),""))</f>
        <v/>
      </c>
      <c r="S11" t="str">
        <f>IF(IFERROR(VLOOKUP($H11,'Field Definitions'!$A$1:$S$31597,12),"")=0,"",IFERROR(VLOOKUP($H11,'Field Definitions'!$A$1:$S$31597,12),""))</f>
        <v>Y|Yes|~N|No|</v>
      </c>
    </row>
    <row r="12" spans="1:20" ht="72.5" x14ac:dyDescent="0.35">
      <c r="D12" t="s">
        <v>1598</v>
      </c>
      <c r="G12" t="s">
        <v>1599</v>
      </c>
      <c r="H12" s="3" t="s">
        <v>995</v>
      </c>
      <c r="L12" s="3" t="s">
        <v>997</v>
      </c>
      <c r="S12" t="str">
        <f>IF(IFERROR(VLOOKUP($H12,'Field Definitions'!$A$1:$S$31597,12),"")=0,"",IFERROR(VLOOKUP($H12,'Field Definitions'!$A$1:$S$31597,12),""))</f>
        <v/>
      </c>
    </row>
  </sheetData>
  <autoFilter ref="A1:E9" xr:uid="{00000000-0001-0000-2300-000000000000}">
    <filterColumn colId="0" showButton="0"/>
    <filterColumn colId="1" showButton="0"/>
  </autoFilter>
  <mergeCells count="2">
    <mergeCell ref="A1:C1"/>
    <mergeCell ref="G1:N1"/>
  </mergeCells>
  <conditionalFormatting sqref="E6:E76">
    <cfRule type="expression" dxfId="53" priority="1">
      <formula>AND(D6="MVP",E6&lt;&gt;"MVP")</formula>
    </cfRule>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EDBC6-81AF-4401-9854-F0C4AD23EBE7}">
  <sheetPr codeName="Sheet47"/>
  <dimension ref="A1:T11"/>
  <sheetViews>
    <sheetView zoomScale="90" zoomScaleNormal="90" workbookViewId="0">
      <pane ySplit="2" topLeftCell="A3" activePane="bottomLeft" state="frozen"/>
      <selection sqref="A1:C1"/>
      <selection pane="bottomLeft" activeCell="H3" sqref="H3"/>
    </sheetView>
  </sheetViews>
  <sheetFormatPr defaultRowHeight="15" customHeight="1" x14ac:dyDescent="0.35"/>
  <cols>
    <col min="1" max="1" width="18.54296875" customWidth="1"/>
    <col min="2" max="2" width="19.1796875" customWidth="1"/>
    <col min="3" max="3" width="27.81640625" customWidth="1"/>
    <col min="4" max="5" width="23.81640625" customWidth="1"/>
    <col min="6" max="6" width="9.1796875" style="15"/>
    <col min="7" max="7" width="9.81640625" customWidth="1"/>
    <col min="8" max="8" width="21.7265625" customWidth="1"/>
    <col min="9" max="9" width="20.453125" bestFit="1" customWidth="1"/>
    <col min="11" max="11" width="10.1796875" style="15" bestFit="1" customWidth="1"/>
    <col min="12" max="12" width="29.1796875" customWidth="1"/>
    <col min="13" max="13" width="9.81640625" bestFit="1" customWidth="1"/>
    <col min="14" max="14" width="7" bestFit="1" customWidth="1"/>
    <col min="15" max="15" width="21.7265625" style="5" bestFit="1" customWidth="1"/>
    <col min="16" max="16" width="4.26953125" bestFit="1" customWidth="1"/>
    <col min="17" max="17" width="4.7265625" bestFit="1" customWidth="1"/>
    <col min="18" max="18" width="12.7265625" bestFit="1" customWidth="1"/>
    <col min="19" max="19" width="46.54296875" customWidth="1"/>
  </cols>
  <sheetData>
    <row r="1" spans="1:20" ht="14.5" x14ac:dyDescent="0.35">
      <c r="A1" s="80" t="s">
        <v>227</v>
      </c>
      <c r="B1" s="81"/>
      <c r="C1" s="82"/>
      <c r="D1" s="46" t="s">
        <v>233</v>
      </c>
      <c r="E1" s="50">
        <f>COUNTIF(D5:D77,"MVP")-COUNTIF(E5:E77,"MVP")</f>
        <v>7</v>
      </c>
      <c r="F1"/>
      <c r="G1" s="83" t="s">
        <v>228</v>
      </c>
      <c r="H1" s="83"/>
      <c r="I1" s="83"/>
      <c r="J1" s="83"/>
      <c r="K1" s="83"/>
      <c r="L1" s="83"/>
      <c r="M1" s="83"/>
      <c r="N1" s="83"/>
    </row>
    <row r="2" spans="1:20" ht="14.5" x14ac:dyDescent="0.35">
      <c r="A2" s="4" t="s">
        <v>495</v>
      </c>
      <c r="B2" s="4" t="s">
        <v>1094</v>
      </c>
      <c r="C2" s="4" t="s">
        <v>235</v>
      </c>
      <c r="D2" s="4"/>
      <c r="E2" s="49" t="s">
        <v>494</v>
      </c>
      <c r="G2" s="4" t="s">
        <v>495</v>
      </c>
      <c r="H2" s="4" t="s">
        <v>496</v>
      </c>
      <c r="I2" s="4" t="s">
        <v>235</v>
      </c>
      <c r="J2" s="7" t="s">
        <v>236</v>
      </c>
      <c r="K2" s="17" t="s">
        <v>38</v>
      </c>
      <c r="L2" s="8" t="s">
        <v>237</v>
      </c>
      <c r="M2" s="8" t="s">
        <v>14</v>
      </c>
      <c r="N2" s="8" t="s">
        <v>238</v>
      </c>
      <c r="O2" s="12" t="s">
        <v>555</v>
      </c>
      <c r="P2" s="8" t="s">
        <v>242</v>
      </c>
      <c r="Q2" s="8" t="s">
        <v>243</v>
      </c>
      <c r="R2" s="8" t="s">
        <v>244</v>
      </c>
      <c r="S2" s="4" t="s">
        <v>245</v>
      </c>
    </row>
    <row r="3" spans="1:20" ht="14.5" x14ac:dyDescent="0.35">
      <c r="D3" t="s">
        <v>43</v>
      </c>
      <c r="F3"/>
      <c r="I3" t="s">
        <v>1600</v>
      </c>
      <c r="J3" s="55" t="s">
        <v>247</v>
      </c>
      <c r="K3" s="15" t="s">
        <v>46</v>
      </c>
      <c r="L3" s="3"/>
      <c r="M3" s="3"/>
      <c r="N3" s="3"/>
      <c r="O3" s="12"/>
      <c r="P3" s="12"/>
      <c r="Q3" s="12"/>
      <c r="R3" s="3"/>
      <c r="S3" s="3"/>
      <c r="T3" s="3"/>
    </row>
    <row r="4" spans="1:20" ht="14.5" x14ac:dyDescent="0.35">
      <c r="D4" t="s">
        <v>43</v>
      </c>
      <c r="F4"/>
      <c r="I4" t="s">
        <v>165</v>
      </c>
      <c r="J4" s="9">
        <v>2</v>
      </c>
      <c r="K4" s="15" t="s">
        <v>46</v>
      </c>
      <c r="L4" s="3"/>
      <c r="M4" s="3"/>
      <c r="N4" s="3"/>
      <c r="O4" s="12"/>
      <c r="P4" s="12"/>
      <c r="Q4" s="12"/>
      <c r="R4" s="3"/>
      <c r="S4" s="3"/>
      <c r="T4" s="3"/>
    </row>
    <row r="5" spans="1:20" ht="14.5" x14ac:dyDescent="0.35">
      <c r="D5" t="s">
        <v>43</v>
      </c>
      <c r="I5" t="s">
        <v>1601</v>
      </c>
      <c r="J5">
        <v>3</v>
      </c>
      <c r="M5" t="s">
        <v>20</v>
      </c>
      <c r="N5" t="str">
        <f>IFERROR(VLOOKUP($H5,'Field Definitions'!$A$1:$S$31597,5),"")</f>
        <v/>
      </c>
    </row>
    <row r="6" spans="1:20" ht="58" x14ac:dyDescent="0.35">
      <c r="D6" t="s">
        <v>43</v>
      </c>
      <c r="I6" t="s">
        <v>1602</v>
      </c>
      <c r="J6">
        <v>4</v>
      </c>
      <c r="L6" s="3" t="s">
        <v>1603</v>
      </c>
      <c r="M6" t="s">
        <v>18</v>
      </c>
      <c r="N6" t="str">
        <f>IFERROR(VLOOKUP($H6,'Field Definitions'!$A$1:$S$31597,5),"")</f>
        <v/>
      </c>
    </row>
    <row r="7" spans="1:20" ht="14.5" x14ac:dyDescent="0.35">
      <c r="D7" t="s">
        <v>43</v>
      </c>
      <c r="I7" t="s">
        <v>1604</v>
      </c>
      <c r="J7">
        <v>5</v>
      </c>
      <c r="M7" t="s">
        <v>16</v>
      </c>
      <c r="N7">
        <v>19</v>
      </c>
    </row>
    <row r="8" spans="1:20" ht="14.5" x14ac:dyDescent="0.35">
      <c r="D8" t="s">
        <v>43</v>
      </c>
      <c r="I8" t="s">
        <v>1605</v>
      </c>
      <c r="J8">
        <v>6</v>
      </c>
      <c r="M8" t="s">
        <v>16</v>
      </c>
      <c r="N8">
        <v>19</v>
      </c>
    </row>
    <row r="9" spans="1:20" ht="14.5" x14ac:dyDescent="0.35">
      <c r="D9" t="s">
        <v>43</v>
      </c>
      <c r="I9" t="s">
        <v>1606</v>
      </c>
      <c r="J9">
        <v>7</v>
      </c>
      <c r="M9" t="s">
        <v>16</v>
      </c>
      <c r="N9">
        <v>19</v>
      </c>
    </row>
    <row r="10" spans="1:20" ht="14.5" x14ac:dyDescent="0.35">
      <c r="D10" t="s">
        <v>43</v>
      </c>
      <c r="H10" s="3"/>
      <c r="I10" t="s">
        <v>1607</v>
      </c>
      <c r="J10">
        <v>8</v>
      </c>
      <c r="L10" s="3"/>
      <c r="M10" t="s">
        <v>16</v>
      </c>
      <c r="N10">
        <v>19</v>
      </c>
    </row>
    <row r="11" spans="1:20" ht="15" customHeight="1" x14ac:dyDescent="0.35">
      <c r="D11" t="s">
        <v>43</v>
      </c>
      <c r="I11" t="s">
        <v>1608</v>
      </c>
      <c r="J11">
        <v>9</v>
      </c>
      <c r="M11" t="s">
        <v>16</v>
      </c>
      <c r="N11">
        <v>19</v>
      </c>
    </row>
  </sheetData>
  <autoFilter ref="A1:S10" xr:uid="{00000000-0001-0000-1700-000000000000}">
    <filterColumn colId="0" showButton="0"/>
    <filterColumn colId="1" showButton="0"/>
    <filterColumn colId="6" showButton="0"/>
    <filterColumn colId="7" showButton="0"/>
    <filterColumn colId="8" showButton="0"/>
    <filterColumn colId="9" showButton="0"/>
    <filterColumn colId="10" showButton="0"/>
    <filterColumn colId="11" showButton="0"/>
    <filterColumn colId="12" showButton="0"/>
  </autoFilter>
  <mergeCells count="2">
    <mergeCell ref="A1:C1"/>
    <mergeCell ref="G1:N1"/>
  </mergeCells>
  <conditionalFormatting sqref="E5:E77">
    <cfRule type="expression" dxfId="52" priority="1">
      <formula>AND(D5="MVP",E5&lt;&gt;"MVP")</formula>
    </cfRule>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7AA2C-3F89-4586-8553-E43CE1D4AC13}">
  <sheetPr codeName="Sheet49"/>
  <dimension ref="A1:T38"/>
  <sheetViews>
    <sheetView zoomScale="90" zoomScaleNormal="90" workbookViewId="0">
      <pane ySplit="2" topLeftCell="A3" activePane="bottomLeft" state="frozen"/>
      <selection sqref="A1:C1"/>
      <selection pane="bottomLeft" activeCell="L12" sqref="L12"/>
    </sheetView>
  </sheetViews>
  <sheetFormatPr defaultColWidth="8.81640625" defaultRowHeight="15" customHeight="1" x14ac:dyDescent="0.35"/>
  <cols>
    <col min="1" max="1" width="18.54296875" customWidth="1"/>
    <col min="2" max="2" width="19.1796875" customWidth="1"/>
    <col min="3" max="3" width="27.81640625" customWidth="1"/>
    <col min="4" max="5" width="23.81640625" customWidth="1"/>
    <col min="6" max="6" width="9.1796875"/>
    <col min="7" max="7" width="16.453125" bestFit="1" customWidth="1"/>
    <col min="8" max="8" width="20.54296875" bestFit="1" customWidth="1"/>
    <col min="9" max="9" width="29.81640625" bestFit="1" customWidth="1"/>
    <col min="10" max="10" width="8.26953125" bestFit="1" customWidth="1"/>
    <col min="11" max="11" width="10.1796875" style="15" bestFit="1" customWidth="1"/>
    <col min="12" max="12" width="34.1796875" customWidth="1"/>
    <col min="13" max="13" width="11.453125" customWidth="1"/>
    <col min="14" max="14" width="9.453125" customWidth="1"/>
    <col min="15" max="15" width="17.81640625" style="5" bestFit="1" customWidth="1"/>
    <col min="16" max="16" width="6.81640625" customWidth="1"/>
    <col min="17" max="17" width="7.54296875" customWidth="1"/>
    <col min="18" max="18" width="15.453125" customWidth="1"/>
    <col min="19" max="19" width="16.1796875" customWidth="1"/>
  </cols>
  <sheetData>
    <row r="1" spans="1:20" ht="14.5" x14ac:dyDescent="0.35">
      <c r="A1" s="80" t="s">
        <v>227</v>
      </c>
      <c r="B1" s="81"/>
      <c r="C1" s="82"/>
      <c r="D1" s="46" t="s">
        <v>233</v>
      </c>
      <c r="E1" s="50">
        <f>COUNTIF(D6:D76,"MVP")-COUNTIF(E6:E76,"MVP")</f>
        <v>23</v>
      </c>
      <c r="G1" s="83" t="s">
        <v>228</v>
      </c>
      <c r="H1" s="83"/>
      <c r="I1" s="83"/>
      <c r="J1" s="83"/>
      <c r="K1" s="83"/>
      <c r="L1" s="83"/>
      <c r="M1" s="83"/>
      <c r="N1" s="83"/>
    </row>
    <row r="2" spans="1:20" ht="14.5" x14ac:dyDescent="0.35">
      <c r="A2" s="4" t="s">
        <v>495</v>
      </c>
      <c r="B2" s="4" t="s">
        <v>1094</v>
      </c>
      <c r="C2" s="4" t="s">
        <v>235</v>
      </c>
      <c r="D2" s="4"/>
      <c r="E2" s="49" t="s">
        <v>494</v>
      </c>
      <c r="G2" s="4" t="s">
        <v>495</v>
      </c>
      <c r="H2" s="4" t="s">
        <v>496</v>
      </c>
      <c r="I2" s="4" t="s">
        <v>235</v>
      </c>
      <c r="J2" s="7" t="s">
        <v>236</v>
      </c>
      <c r="K2" s="17" t="s">
        <v>38</v>
      </c>
      <c r="L2" s="8" t="s">
        <v>237</v>
      </c>
      <c r="M2" s="8" t="s">
        <v>14</v>
      </c>
      <c r="N2" s="8" t="s">
        <v>238</v>
      </c>
      <c r="O2" s="12"/>
      <c r="P2" s="8" t="s">
        <v>242</v>
      </c>
      <c r="Q2" s="8" t="s">
        <v>243</v>
      </c>
      <c r="R2" s="8" t="s">
        <v>244</v>
      </c>
      <c r="S2" s="4" t="s">
        <v>245</v>
      </c>
    </row>
    <row r="3" spans="1:20" ht="14.5" x14ac:dyDescent="0.35">
      <c r="D3" t="s">
        <v>43</v>
      </c>
      <c r="H3" t="s">
        <v>1609</v>
      </c>
      <c r="I3" t="s">
        <v>1610</v>
      </c>
      <c r="J3" s="55" t="s">
        <v>247</v>
      </c>
      <c r="K3" s="15" t="s">
        <v>1611</v>
      </c>
      <c r="L3" s="3"/>
      <c r="M3" s="3"/>
      <c r="N3" s="3"/>
      <c r="O3" s="12"/>
      <c r="P3" s="12"/>
      <c r="Q3" s="12"/>
      <c r="R3" s="3"/>
      <c r="S3" s="3"/>
      <c r="T3" s="3"/>
    </row>
    <row r="4" spans="1:20" ht="14.5" x14ac:dyDescent="0.35">
      <c r="D4" t="s">
        <v>43</v>
      </c>
      <c r="H4" t="s">
        <v>1609</v>
      </c>
      <c r="I4" t="s">
        <v>165</v>
      </c>
      <c r="J4" s="9">
        <v>2</v>
      </c>
      <c r="K4" s="15" t="s">
        <v>1611</v>
      </c>
      <c r="L4" s="3"/>
      <c r="M4" s="3"/>
      <c r="N4" s="3"/>
      <c r="O4" s="12"/>
      <c r="P4" s="12"/>
      <c r="Q4" s="12"/>
      <c r="R4" s="3"/>
      <c r="S4" s="3"/>
      <c r="T4" s="3"/>
    </row>
    <row r="5" spans="1:20" ht="14.5" x14ac:dyDescent="0.35">
      <c r="D5" t="s">
        <v>43</v>
      </c>
      <c r="H5" t="s">
        <v>1609</v>
      </c>
      <c r="I5" t="s">
        <v>1612</v>
      </c>
      <c r="J5" s="9">
        <v>3</v>
      </c>
      <c r="K5" s="15" t="s">
        <v>1611</v>
      </c>
      <c r="L5" s="3" t="s">
        <v>630</v>
      </c>
      <c r="M5" s="3"/>
      <c r="N5" s="3"/>
      <c r="O5" s="12"/>
      <c r="P5" s="12"/>
      <c r="Q5" s="12"/>
      <c r="R5" s="3"/>
      <c r="S5" s="3"/>
      <c r="T5" s="3"/>
    </row>
    <row r="6" spans="1:20" ht="14.5" x14ac:dyDescent="0.35">
      <c r="D6" t="s">
        <v>43</v>
      </c>
      <c r="H6" t="s">
        <v>1609</v>
      </c>
      <c r="I6" t="s">
        <v>1613</v>
      </c>
      <c r="J6">
        <v>4</v>
      </c>
      <c r="K6" s="15" t="s">
        <v>1614</v>
      </c>
      <c r="L6" s="14" t="s">
        <v>1615</v>
      </c>
      <c r="M6" t="s">
        <v>18</v>
      </c>
      <c r="N6">
        <v>255</v>
      </c>
      <c r="P6" t="str">
        <f>IF(IFERROR(VLOOKUP($H6,'Field Definitions'!$A$1:$S$31597,8),"")=0,"",IFERROR(VLOOKUP($H6,'Field Definitions'!$A$1:$S$31597,8),""))</f>
        <v/>
      </c>
      <c r="Q6" t="str">
        <f>IF(IFERROR(VLOOKUP($H6,'Field Definitions'!$A$1:$S$31597,9),"")=0,"",IFERROR(VLOOKUP($H6,'Field Definitions'!$A$1:$S$31597,9),""))</f>
        <v/>
      </c>
      <c r="R6" t="str">
        <f>IF(IFERROR(VLOOKUP($H6,'Field Definitions'!$A$1:$S$31597,10),"")=0,"",IFERROR(VLOOKUP($H6,'Field Definitions'!$A$1:$S$31597,10),""))</f>
        <v/>
      </c>
      <c r="S6" t="str">
        <f>IF(IFERROR(VLOOKUP($H6,'Field Definitions'!$A$1:$S$31597,12),"")=0,"",IFERROR(VLOOKUP($H6,'Field Definitions'!$A$1:$S$31597,12),""))</f>
        <v/>
      </c>
    </row>
    <row r="7" spans="1:20" ht="14.5" x14ac:dyDescent="0.35">
      <c r="D7" t="s">
        <v>43</v>
      </c>
      <c r="I7" t="s">
        <v>1616</v>
      </c>
      <c r="J7">
        <v>5</v>
      </c>
      <c r="K7" s="15" t="s">
        <v>1614</v>
      </c>
      <c r="L7" s="14" t="s">
        <v>1617</v>
      </c>
      <c r="M7" t="s">
        <v>22</v>
      </c>
      <c r="N7">
        <v>1</v>
      </c>
      <c r="P7" t="str">
        <f>IF(IFERROR(VLOOKUP($H7,'Field Definitions'!$A$1:$S$31597,8),"")=0,"",IFERROR(VLOOKUP($H7,'Field Definitions'!$A$1:$S$31597,8),""))</f>
        <v/>
      </c>
      <c r="Q7" t="str">
        <f>IF(IFERROR(VLOOKUP($H7,'Field Definitions'!$A$1:$S$31597,9),"")=0,"",IFERROR(VLOOKUP($H7,'Field Definitions'!$A$1:$S$31597,9),""))</f>
        <v/>
      </c>
      <c r="R7" t="str">
        <f>IF(IFERROR(VLOOKUP($H7,'Field Definitions'!$A$1:$S$31597,10),"")=0,"",IFERROR(VLOOKUP($H7,'Field Definitions'!$A$1:$S$31597,10),""))</f>
        <v/>
      </c>
      <c r="S7" t="str">
        <f>IF(IFERROR(VLOOKUP($H7,'Field Definitions'!$A$1:$S$31597,12),"")=0,"",IFERROR(VLOOKUP($H7,'Field Definitions'!$A$1:$S$31597,12),""))</f>
        <v/>
      </c>
    </row>
    <row r="8" spans="1:20" ht="14.5" x14ac:dyDescent="0.35">
      <c r="D8" t="s">
        <v>43</v>
      </c>
      <c r="I8" t="s">
        <v>1618</v>
      </c>
      <c r="J8">
        <v>6</v>
      </c>
      <c r="K8" s="15" t="s">
        <v>1614</v>
      </c>
      <c r="L8" s="14" t="s">
        <v>1617</v>
      </c>
      <c r="M8" t="s">
        <v>22</v>
      </c>
      <c r="N8">
        <v>1</v>
      </c>
      <c r="P8" t="str">
        <f>IF(IFERROR(VLOOKUP($H8,'Field Definitions'!$A$1:$S$31597,8),"")=0,"",IFERROR(VLOOKUP($H8,'Field Definitions'!$A$1:$S$31597,8),""))</f>
        <v/>
      </c>
      <c r="Q8" t="str">
        <f>IF(IFERROR(VLOOKUP($H8,'Field Definitions'!$A$1:$S$31597,9),"")=0,"",IFERROR(VLOOKUP($H8,'Field Definitions'!$A$1:$S$31597,9),""))</f>
        <v/>
      </c>
      <c r="R8" t="str">
        <f>IF(IFERROR(VLOOKUP($H8,'Field Definitions'!$A$1:$S$31597,10),"")=0,"",IFERROR(VLOOKUP($H8,'Field Definitions'!$A$1:$S$31597,10),""))</f>
        <v/>
      </c>
      <c r="S8" t="str">
        <f>IF(IFERROR(VLOOKUP($H8,'Field Definitions'!$A$1:$S$31597,12),"")=0,"",IFERROR(VLOOKUP($H8,'Field Definitions'!$A$1:$S$31597,12),""))</f>
        <v/>
      </c>
    </row>
    <row r="9" spans="1:20" ht="14.5" x14ac:dyDescent="0.35">
      <c r="D9" t="s">
        <v>43</v>
      </c>
      <c r="I9" t="s">
        <v>1619</v>
      </c>
      <c r="J9">
        <v>7</v>
      </c>
      <c r="K9" s="15" t="s">
        <v>1614</v>
      </c>
      <c r="L9" s="14" t="s">
        <v>1617</v>
      </c>
      <c r="M9" t="s">
        <v>22</v>
      </c>
      <c r="N9">
        <v>1</v>
      </c>
      <c r="R9" t="str">
        <f>IF(IFERROR(VLOOKUP($H9,'Field Definitions'!$A$1:$S$31597,10),"")=0,"",IFERROR(VLOOKUP($H9,'Field Definitions'!$A$1:$S$31597,10),""))</f>
        <v/>
      </c>
      <c r="S9" t="str">
        <f>IF(IFERROR(VLOOKUP($H9,'Field Definitions'!$A$1:$S$31597,12),"")=0,"",IFERROR(VLOOKUP($H9,'Field Definitions'!$A$1:$S$31597,12),""))</f>
        <v/>
      </c>
    </row>
    <row r="10" spans="1:20" ht="14.5" x14ac:dyDescent="0.35">
      <c r="D10" t="s">
        <v>43</v>
      </c>
      <c r="I10" t="s">
        <v>1250</v>
      </c>
      <c r="J10">
        <v>8</v>
      </c>
      <c r="K10" s="15" t="s">
        <v>1614</v>
      </c>
      <c r="L10" s="14" t="s">
        <v>1620</v>
      </c>
      <c r="M10" t="s">
        <v>18</v>
      </c>
      <c r="N10">
        <v>255</v>
      </c>
      <c r="R10" t="str">
        <f>IF(IFERROR(VLOOKUP($H10,'Field Definitions'!$A$1:$S$31597,10),"")=0,"",IFERROR(VLOOKUP($H10,'Field Definitions'!$A$1:$S$31597,10),""))</f>
        <v/>
      </c>
      <c r="S10" t="str">
        <f>IF(IFERROR(VLOOKUP($H10,'Field Definitions'!$A$1:$S$31597,12),"")=0,"",IFERROR(VLOOKUP($H10,'Field Definitions'!$A$1:$S$31597,12),""))</f>
        <v/>
      </c>
    </row>
    <row r="11" spans="1:20" ht="14.5" x14ac:dyDescent="0.35">
      <c r="D11" t="s">
        <v>43</v>
      </c>
      <c r="I11" t="s">
        <v>1621</v>
      </c>
      <c r="J11">
        <f t="shared" ref="J11:J23" si="0">J10+1</f>
        <v>9</v>
      </c>
      <c r="L11" s="14" t="s">
        <v>1622</v>
      </c>
      <c r="M11" t="s">
        <v>22</v>
      </c>
      <c r="N11">
        <v>1</v>
      </c>
      <c r="R11" t="str">
        <f>IF(IFERROR(VLOOKUP($H11,'Field Definitions'!$A$1:$S$31597,10),"")=0,"",IFERROR(VLOOKUP($H11,'Field Definitions'!$A$1:$S$31597,10),""))</f>
        <v/>
      </c>
      <c r="S11" t="str">
        <f>IF(IFERROR(VLOOKUP($H11,'Field Definitions'!$A$1:$S$31597,12),"")=0,"",IFERROR(VLOOKUP($H11,'Field Definitions'!$A$1:$S$31597,12),""))</f>
        <v/>
      </c>
    </row>
    <row r="12" spans="1:20" ht="14.5" x14ac:dyDescent="0.35">
      <c r="D12" t="s">
        <v>43</v>
      </c>
      <c r="I12" t="s">
        <v>1623</v>
      </c>
      <c r="J12">
        <v>10</v>
      </c>
      <c r="K12" s="15" t="s">
        <v>1614</v>
      </c>
      <c r="L12" s="14"/>
      <c r="M12" t="s">
        <v>18</v>
      </c>
      <c r="N12">
        <v>100</v>
      </c>
      <c r="R12" t="str">
        <f>IF(IFERROR(VLOOKUP($H12,'Field Definitions'!$A$1:$S$31597,10),"")=0,"",IFERROR(VLOOKUP($H12,'Field Definitions'!$A$1:$S$31597,10),""))</f>
        <v/>
      </c>
      <c r="S12" t="str">
        <f>IF(IFERROR(VLOOKUP($H12,'Field Definitions'!$A$1:$S$31597,12),"")=0,"",IFERROR(VLOOKUP($H12,'Field Definitions'!$A$1:$S$31597,12),""))</f>
        <v/>
      </c>
    </row>
    <row r="13" spans="1:20" ht="14.5" x14ac:dyDescent="0.35">
      <c r="D13" t="s">
        <v>43</v>
      </c>
      <c r="I13" t="s">
        <v>1624</v>
      </c>
      <c r="J13">
        <f t="shared" si="0"/>
        <v>11</v>
      </c>
      <c r="L13" s="14" t="s">
        <v>1625</v>
      </c>
      <c r="M13" t="s">
        <v>18</v>
      </c>
      <c r="N13">
        <v>20</v>
      </c>
      <c r="R13" t="str">
        <f>IF(IFERROR(VLOOKUP($H13,'Field Definitions'!$A$1:$S$31597,10),"")=0,"",IFERROR(VLOOKUP($H13,'Field Definitions'!$A$1:$S$31597,10),""))</f>
        <v/>
      </c>
      <c r="S13" t="str">
        <f>IF(IFERROR(VLOOKUP($H13,'Field Definitions'!$A$1:$S$31597,12),"")=0,"",IFERROR(VLOOKUP($H13,'Field Definitions'!$A$1:$S$31597,12),""))</f>
        <v/>
      </c>
    </row>
    <row r="14" spans="1:20" ht="14.5" x14ac:dyDescent="0.35">
      <c r="D14" t="s">
        <v>43</v>
      </c>
      <c r="I14" t="s">
        <v>1626</v>
      </c>
      <c r="J14">
        <f t="shared" si="0"/>
        <v>12</v>
      </c>
      <c r="L14" s="14" t="s">
        <v>1627</v>
      </c>
      <c r="M14" t="s">
        <v>18</v>
      </c>
      <c r="N14">
        <v>50</v>
      </c>
      <c r="R14" t="str">
        <f>IF(IFERROR(VLOOKUP($H14,'Field Definitions'!$A$1:$S$31597,10),"")=0,"",IFERROR(VLOOKUP($H14,'Field Definitions'!$A$1:$S$31597,10),""))</f>
        <v/>
      </c>
      <c r="S14" t="str">
        <f>IF(IFERROR(VLOOKUP($H14,'Field Definitions'!$A$1:$S$31597,12),"")=0,"",IFERROR(VLOOKUP($H14,'Field Definitions'!$A$1:$S$31597,12),""))</f>
        <v/>
      </c>
    </row>
    <row r="15" spans="1:20" ht="14.5" x14ac:dyDescent="0.35">
      <c r="D15" t="s">
        <v>43</v>
      </c>
      <c r="I15" t="s">
        <v>1628</v>
      </c>
      <c r="J15">
        <f t="shared" si="0"/>
        <v>13</v>
      </c>
      <c r="L15" s="14"/>
      <c r="M15" t="s">
        <v>18</v>
      </c>
      <c r="N15">
        <v>50</v>
      </c>
      <c r="R15" t="str">
        <f>IF(IFERROR(VLOOKUP($H15,'Field Definitions'!$A$1:$S$31597,10),"")=0,"",IFERROR(VLOOKUP($H15,'Field Definitions'!$A$1:$S$31597,10),""))</f>
        <v/>
      </c>
      <c r="S15" t="str">
        <f>IF(IFERROR(VLOOKUP($H15,'Field Definitions'!$A$1:$S$31597,12),"")=0,"",IFERROR(VLOOKUP($H15,'Field Definitions'!$A$1:$S$31597,12),""))</f>
        <v/>
      </c>
    </row>
    <row r="16" spans="1:20" ht="14.5" x14ac:dyDescent="0.35">
      <c r="D16" t="s">
        <v>43</v>
      </c>
      <c r="I16" t="s">
        <v>1629</v>
      </c>
      <c r="J16">
        <f t="shared" si="0"/>
        <v>14</v>
      </c>
      <c r="L16" s="14"/>
      <c r="M16" t="s">
        <v>18</v>
      </c>
      <c r="N16">
        <v>50</v>
      </c>
      <c r="R16" t="str">
        <f>IF(IFERROR(VLOOKUP($H16,'Field Definitions'!$A$1:$S$31597,10),"")=0,"",IFERROR(VLOOKUP($H16,'Field Definitions'!$A$1:$S$31597,10),""))</f>
        <v/>
      </c>
      <c r="S16" t="str">
        <f>IF(IFERROR(VLOOKUP($H16,'Field Definitions'!$A$1:$S$31597,12),"")=0,"",IFERROR(VLOOKUP($H16,'Field Definitions'!$A$1:$S$31597,12),""))</f>
        <v/>
      </c>
    </row>
    <row r="17" spans="4:19" ht="14.5" x14ac:dyDescent="0.35">
      <c r="D17" t="s">
        <v>43</v>
      </c>
      <c r="I17" s="30" t="s">
        <v>1630</v>
      </c>
      <c r="J17">
        <f t="shared" si="0"/>
        <v>15</v>
      </c>
      <c r="L17" s="14" t="s">
        <v>1631</v>
      </c>
      <c r="M17" t="s">
        <v>18</v>
      </c>
      <c r="N17">
        <v>255</v>
      </c>
      <c r="R17" t="str">
        <f>IF(IFERROR(VLOOKUP($H17,'Field Definitions'!$A$1:$S$31597,10),"")=0,"",IFERROR(VLOOKUP($H17,'Field Definitions'!$A$1:$S$31597,10),""))</f>
        <v/>
      </c>
      <c r="S17" t="str">
        <f>IF(IFERROR(VLOOKUP($H17,'Field Definitions'!$A$1:$S$31597,12),"")=0,"",IFERROR(VLOOKUP($H17,'Field Definitions'!$A$1:$S$31597,12),""))</f>
        <v/>
      </c>
    </row>
    <row r="18" spans="4:19" ht="14.5" x14ac:dyDescent="0.35">
      <c r="D18" t="s">
        <v>43</v>
      </c>
      <c r="I18" t="s">
        <v>1632</v>
      </c>
      <c r="J18">
        <f t="shared" si="0"/>
        <v>16</v>
      </c>
      <c r="K18" s="15" t="s">
        <v>1611</v>
      </c>
      <c r="L18" s="14" t="s">
        <v>1633</v>
      </c>
      <c r="M18" t="s">
        <v>18</v>
      </c>
      <c r="N18">
        <v>30</v>
      </c>
      <c r="R18" t="str">
        <f>IF(IFERROR(VLOOKUP($H18,'Field Definitions'!$A$1:$S$31597,10),"")=0,"",IFERROR(VLOOKUP($H18,'Field Definitions'!$A$1:$S$31597,10),""))</f>
        <v/>
      </c>
      <c r="S18" t="str">
        <f>IF(IFERROR(VLOOKUP($H18,'Field Definitions'!$A$1:$S$31597,12),"")=0,"",IFERROR(VLOOKUP($H18,'Field Definitions'!$A$1:$S$31597,12),""))</f>
        <v/>
      </c>
    </row>
    <row r="19" spans="4:19" ht="14.5" x14ac:dyDescent="0.35">
      <c r="D19" t="s">
        <v>43</v>
      </c>
      <c r="I19" s="30" t="s">
        <v>1634</v>
      </c>
      <c r="J19">
        <f t="shared" si="0"/>
        <v>17</v>
      </c>
      <c r="K19" s="15" t="s">
        <v>1614</v>
      </c>
      <c r="L19" s="14"/>
      <c r="M19" t="s">
        <v>20</v>
      </c>
      <c r="N19" t="str">
        <f>IFERROR(VLOOKUP($H19,'Field Definitions'!$A$1:$S$31597,5),"")</f>
        <v/>
      </c>
      <c r="R19" t="str">
        <f>IF(IFERROR(VLOOKUP($H19,'Field Definitions'!$A$1:$S$31597,10),"")=0,"",IFERROR(VLOOKUP($H19,'Field Definitions'!$A$1:$S$31597,10),""))</f>
        <v/>
      </c>
      <c r="S19" t="str">
        <f>IF(IFERROR(VLOOKUP($H19,'Field Definitions'!$A$1:$S$31597,12),"")=0,"",IFERROR(VLOOKUP($H19,'Field Definitions'!$A$1:$S$31597,12),""))</f>
        <v/>
      </c>
    </row>
    <row r="20" spans="4:19" ht="14.5" x14ac:dyDescent="0.35">
      <c r="D20" t="s">
        <v>43</v>
      </c>
      <c r="I20" s="30" t="s">
        <v>1635</v>
      </c>
      <c r="J20">
        <f t="shared" si="0"/>
        <v>18</v>
      </c>
      <c r="L20" s="14"/>
      <c r="M20" t="s">
        <v>22</v>
      </c>
      <c r="N20" t="str">
        <f>IFERROR(VLOOKUP($H20,'Field Definitions'!$A$1:$S$31597,5),"")</f>
        <v/>
      </c>
      <c r="R20" t="str">
        <f>IF(IFERROR(VLOOKUP($H20,'Field Definitions'!$A$1:$S$31597,10),"")=0,"",IFERROR(VLOOKUP($H20,'Field Definitions'!$A$1:$S$31597,10),""))</f>
        <v/>
      </c>
      <c r="S20" t="str">
        <f>IF(IFERROR(VLOOKUP($H20,'Field Definitions'!$A$1:$S$31597,12),"")=0,"",IFERROR(VLOOKUP($H20,'Field Definitions'!$A$1:$S$31597,12),""))</f>
        <v/>
      </c>
    </row>
    <row r="21" spans="4:19" ht="14.5" x14ac:dyDescent="0.35">
      <c r="D21" t="s">
        <v>43</v>
      </c>
      <c r="I21" s="30" t="s">
        <v>1636</v>
      </c>
      <c r="J21">
        <f t="shared" si="0"/>
        <v>19</v>
      </c>
      <c r="L21" s="14"/>
      <c r="M21" t="s">
        <v>18</v>
      </c>
      <c r="N21">
        <v>20</v>
      </c>
      <c r="R21" t="str">
        <f>IF(IFERROR(VLOOKUP($H21,'Field Definitions'!$A$1:$S$31597,10),"")=0,"",IFERROR(VLOOKUP($H21,'Field Definitions'!$A$1:$S$31597,10),""))</f>
        <v/>
      </c>
      <c r="S21" t="str">
        <f>IF(IFERROR(VLOOKUP($H21,'Field Definitions'!$A$1:$S$31597,12),"")=0,"",IFERROR(VLOOKUP($H21,'Field Definitions'!$A$1:$S$31597,12),""))</f>
        <v/>
      </c>
    </row>
    <row r="22" spans="4:19" ht="14.5" x14ac:dyDescent="0.35">
      <c r="D22" t="s">
        <v>43</v>
      </c>
      <c r="I22" s="30" t="s">
        <v>1637</v>
      </c>
      <c r="J22">
        <f t="shared" si="0"/>
        <v>20</v>
      </c>
      <c r="K22" s="15" t="s">
        <v>1614</v>
      </c>
      <c r="L22" s="14"/>
      <c r="M22" t="s">
        <v>22</v>
      </c>
      <c r="N22">
        <v>30</v>
      </c>
      <c r="R22" t="str">
        <f>IF(IFERROR(VLOOKUP($H22,'Field Definitions'!$A$1:$S$31597,10),"")=0,"",IFERROR(VLOOKUP($H22,'Field Definitions'!$A$1:$S$31597,10),""))</f>
        <v/>
      </c>
      <c r="S22" t="str">
        <f>IF(IFERROR(VLOOKUP($H22,'Field Definitions'!$A$1:$S$31597,12),"")=0,"",IFERROR(VLOOKUP($H22,'Field Definitions'!$A$1:$S$31597,12),""))</f>
        <v/>
      </c>
    </row>
    <row r="23" spans="4:19" ht="14.5" x14ac:dyDescent="0.35">
      <c r="D23" t="s">
        <v>43</v>
      </c>
      <c r="I23" t="s">
        <v>1638</v>
      </c>
      <c r="J23">
        <f t="shared" si="0"/>
        <v>21</v>
      </c>
      <c r="L23" s="14"/>
      <c r="M23" t="s">
        <v>18</v>
      </c>
      <c r="N23">
        <v>40</v>
      </c>
      <c r="R23" t="str">
        <f>IF(IFERROR(VLOOKUP($H23,'Field Definitions'!$A$1:$S$31597,10),"")=0,"",IFERROR(VLOOKUP($H23,'Field Definitions'!$A$1:$S$31597,10),""))</f>
        <v/>
      </c>
      <c r="S23" t="str">
        <f>IF(IFERROR(VLOOKUP($H23,'Field Definitions'!$A$1:$S$31597,12),"")=0,"",IFERROR(VLOOKUP($H23,'Field Definitions'!$A$1:$S$31597,12),""))</f>
        <v/>
      </c>
    </row>
    <row r="24" spans="4:19" ht="14.5" x14ac:dyDescent="0.35">
      <c r="D24" t="s">
        <v>43</v>
      </c>
      <c r="H24" s="3"/>
      <c r="I24" t="s">
        <v>1639</v>
      </c>
      <c r="J24">
        <v>22</v>
      </c>
      <c r="L24" s="14"/>
      <c r="M24" t="s">
        <v>18</v>
      </c>
      <c r="N24">
        <v>40</v>
      </c>
      <c r="S24" t="str">
        <f>IF(IFERROR(VLOOKUP($H24,'Field Definitions'!$A$1:$S$31597,12),"")=0,"",IFERROR(VLOOKUP($H24,'Field Definitions'!$A$1:$S$31597,12),""))</f>
        <v/>
      </c>
    </row>
    <row r="25" spans="4:19" ht="14.5" x14ac:dyDescent="0.35">
      <c r="D25" t="s">
        <v>43</v>
      </c>
      <c r="I25" t="s">
        <v>1325</v>
      </c>
      <c r="J25">
        <v>23</v>
      </c>
      <c r="L25" s="14" t="s">
        <v>1640</v>
      </c>
      <c r="M25" t="s">
        <v>18</v>
      </c>
      <c r="N25">
        <v>20</v>
      </c>
    </row>
    <row r="26" spans="4:19" ht="29" x14ac:dyDescent="0.35">
      <c r="D26" t="s">
        <v>43</v>
      </c>
      <c r="I26" s="30" t="s">
        <v>1641</v>
      </c>
      <c r="J26">
        <v>24</v>
      </c>
      <c r="L26" s="14" t="s">
        <v>1642</v>
      </c>
      <c r="M26" t="s">
        <v>18</v>
      </c>
      <c r="N26">
        <v>255</v>
      </c>
    </row>
    <row r="27" spans="4:19" ht="14.5" x14ac:dyDescent="0.35">
      <c r="D27" t="s">
        <v>43</v>
      </c>
      <c r="I27" t="s">
        <v>1643</v>
      </c>
      <c r="J27">
        <v>25</v>
      </c>
      <c r="L27" s="14"/>
      <c r="M27" t="s">
        <v>18</v>
      </c>
      <c r="N27">
        <v>20</v>
      </c>
    </row>
    <row r="28" spans="4:19" ht="29" x14ac:dyDescent="0.35">
      <c r="D28" t="s">
        <v>43</v>
      </c>
      <c r="I28" t="s">
        <v>1644</v>
      </c>
      <c r="J28">
        <v>26</v>
      </c>
      <c r="L28" s="14" t="s">
        <v>1645</v>
      </c>
      <c r="M28" t="s">
        <v>18</v>
      </c>
      <c r="N28">
        <v>255</v>
      </c>
    </row>
    <row r="29" spans="4:19" ht="14.5" x14ac:dyDescent="0.35">
      <c r="L29" s="14"/>
    </row>
    <row r="30" spans="4:19" ht="14.5" x14ac:dyDescent="0.35">
      <c r="L30" s="14"/>
    </row>
    <row r="34" spans="9:9" ht="15" customHeight="1" x14ac:dyDescent="0.35">
      <c r="I34" t="s">
        <v>1646</v>
      </c>
    </row>
    <row r="35" spans="9:9" ht="15" customHeight="1" x14ac:dyDescent="0.35">
      <c r="I35" t="s">
        <v>1647</v>
      </c>
    </row>
    <row r="36" spans="9:9" ht="15" customHeight="1" x14ac:dyDescent="0.35">
      <c r="I36" s="64" t="s">
        <v>1648</v>
      </c>
    </row>
    <row r="37" spans="9:9" ht="15" customHeight="1" x14ac:dyDescent="0.35">
      <c r="I37" s="64" t="s">
        <v>1649</v>
      </c>
    </row>
    <row r="38" spans="9:9" ht="15" customHeight="1" x14ac:dyDescent="0.35">
      <c r="I38" s="64" t="s">
        <v>1650</v>
      </c>
    </row>
  </sheetData>
  <mergeCells count="2">
    <mergeCell ref="A1:C1"/>
    <mergeCell ref="G1:N1"/>
  </mergeCells>
  <conditionalFormatting sqref="E6:E76">
    <cfRule type="expression" dxfId="51" priority="1">
      <formula>AND(D6="MVP",E6&lt;&gt;"MVP")</formula>
    </cfRule>
  </conditionalFormatting>
  <pageMargins left="0.7" right="0.7" top="0.75" bottom="0.75" header="0.3" footer="0.3"/>
  <pageSetup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483A9-9E53-4B64-8C37-D25C8AFE75A8}">
  <sheetPr codeName="Sheet50"/>
  <dimension ref="A1:T122"/>
  <sheetViews>
    <sheetView zoomScale="90" zoomScaleNormal="90" workbookViewId="0">
      <pane ySplit="2" topLeftCell="A32" activePane="bottomLeft" state="frozen"/>
      <selection sqref="A1:C1"/>
      <selection pane="bottomLeft" activeCell="I41" sqref="I41:I44"/>
    </sheetView>
  </sheetViews>
  <sheetFormatPr defaultColWidth="8.81640625" defaultRowHeight="15" customHeight="1" x14ac:dyDescent="0.35"/>
  <cols>
    <col min="1" max="1" width="18.54296875" customWidth="1"/>
    <col min="2" max="2" width="19.1796875" customWidth="1"/>
    <col min="3" max="3" width="27.81640625" customWidth="1"/>
    <col min="4" max="5" width="23.81640625" customWidth="1"/>
    <col min="6" max="6" width="9.1796875"/>
    <col min="7" max="7" width="16.453125" bestFit="1" customWidth="1"/>
    <col min="8" max="8" width="20.54296875" bestFit="1" customWidth="1"/>
    <col min="9" max="9" width="29.81640625" bestFit="1" customWidth="1"/>
    <col min="10" max="10" width="8.26953125" bestFit="1" customWidth="1"/>
    <col min="11" max="11" width="10.1796875" style="15" bestFit="1" customWidth="1"/>
    <col min="12" max="12" width="25.7265625" customWidth="1"/>
    <col min="13" max="13" width="11.453125" customWidth="1"/>
    <col min="14" max="14" width="9.453125" customWidth="1"/>
    <col min="15" max="15" width="17.81640625" style="5" bestFit="1" customWidth="1"/>
    <col min="16" max="16" width="6.81640625" customWidth="1"/>
    <col min="17" max="17" width="7.54296875" customWidth="1"/>
    <col min="18" max="18" width="15.453125" customWidth="1"/>
    <col min="19" max="19" width="16.1796875" customWidth="1"/>
  </cols>
  <sheetData>
    <row r="1" spans="1:20" ht="14.5" x14ac:dyDescent="0.35">
      <c r="A1" s="80" t="s">
        <v>227</v>
      </c>
      <c r="B1" s="81"/>
      <c r="C1" s="82"/>
      <c r="D1" s="46" t="s">
        <v>233</v>
      </c>
      <c r="E1" s="50">
        <f>COUNTIF(D7:D85,"MVP")-COUNTIF(E7:E85,"MVP")</f>
        <v>23</v>
      </c>
      <c r="G1" s="83" t="s">
        <v>228</v>
      </c>
      <c r="H1" s="83"/>
      <c r="I1" s="83"/>
      <c r="J1" s="83"/>
      <c r="K1" s="83"/>
      <c r="L1" s="83"/>
      <c r="M1" s="83"/>
      <c r="N1" s="83"/>
    </row>
    <row r="2" spans="1:20" ht="14.5" x14ac:dyDescent="0.35">
      <c r="A2" s="4" t="s">
        <v>495</v>
      </c>
      <c r="B2" s="4" t="s">
        <v>1094</v>
      </c>
      <c r="C2" s="4" t="s">
        <v>235</v>
      </c>
      <c r="D2" s="4"/>
      <c r="E2" s="49" t="s">
        <v>494</v>
      </c>
      <c r="G2" s="4" t="s">
        <v>495</v>
      </c>
      <c r="H2" s="4" t="s">
        <v>496</v>
      </c>
      <c r="I2" s="4" t="s">
        <v>235</v>
      </c>
      <c r="J2" s="7" t="s">
        <v>236</v>
      </c>
      <c r="K2" s="17" t="s">
        <v>38</v>
      </c>
      <c r="L2" s="8" t="s">
        <v>237</v>
      </c>
      <c r="M2" s="8" t="s">
        <v>14</v>
      </c>
      <c r="N2" s="8" t="s">
        <v>238</v>
      </c>
      <c r="O2" s="12"/>
      <c r="P2" s="8" t="s">
        <v>242</v>
      </c>
      <c r="Q2" s="8" t="s">
        <v>243</v>
      </c>
      <c r="R2" s="8" t="s">
        <v>244</v>
      </c>
      <c r="S2" s="4" t="s">
        <v>245</v>
      </c>
    </row>
    <row r="3" spans="1:20" ht="14.5" x14ac:dyDescent="0.35">
      <c r="I3" t="s">
        <v>1651</v>
      </c>
      <c r="J3">
        <v>1</v>
      </c>
      <c r="K3" s="15" t="s">
        <v>46</v>
      </c>
      <c r="L3" s="3"/>
      <c r="M3" s="3" t="s">
        <v>18</v>
      </c>
      <c r="N3" s="3"/>
    </row>
    <row r="4" spans="1:20" ht="14.5" x14ac:dyDescent="0.35">
      <c r="A4" t="s">
        <v>628</v>
      </c>
      <c r="B4" t="s">
        <v>249</v>
      </c>
      <c r="D4" t="s">
        <v>43</v>
      </c>
      <c r="H4" t="s">
        <v>1652</v>
      </c>
      <c r="I4" t="s">
        <v>165</v>
      </c>
      <c r="J4" s="9">
        <v>2</v>
      </c>
      <c r="K4" s="15" t="s">
        <v>46</v>
      </c>
      <c r="L4" s="3"/>
      <c r="M4" s="3" t="s">
        <v>18</v>
      </c>
      <c r="N4" s="3">
        <v>30</v>
      </c>
      <c r="O4" s="12"/>
      <c r="P4" s="12"/>
      <c r="Q4" s="12"/>
      <c r="R4" s="3"/>
      <c r="S4" s="3"/>
      <c r="T4" s="3"/>
    </row>
    <row r="5" spans="1:20" ht="29" x14ac:dyDescent="0.35">
      <c r="D5" t="s">
        <v>43</v>
      </c>
      <c r="H5" t="s">
        <v>1612</v>
      </c>
      <c r="I5" t="s">
        <v>1612</v>
      </c>
      <c r="J5" s="9">
        <v>3</v>
      </c>
      <c r="K5" s="15" t="s">
        <v>46</v>
      </c>
      <c r="L5" s="3" t="s">
        <v>630</v>
      </c>
      <c r="M5" s="3" t="s">
        <v>18</v>
      </c>
      <c r="N5" s="3">
        <v>255</v>
      </c>
      <c r="O5" s="12"/>
      <c r="P5" s="12"/>
      <c r="Q5" s="12"/>
      <c r="R5" s="3"/>
      <c r="S5" s="3"/>
      <c r="T5" s="3"/>
    </row>
    <row r="6" spans="1:20" ht="14.5" x14ac:dyDescent="0.35">
      <c r="A6" t="s">
        <v>1653</v>
      </c>
      <c r="B6" t="s">
        <v>1654</v>
      </c>
      <c r="D6" t="s">
        <v>43</v>
      </c>
      <c r="H6" t="s">
        <v>1655</v>
      </c>
      <c r="I6" t="s">
        <v>1655</v>
      </c>
      <c r="J6">
        <v>4</v>
      </c>
      <c r="K6" s="15" t="s">
        <v>1656</v>
      </c>
      <c r="M6" t="s">
        <v>18</v>
      </c>
      <c r="N6">
        <v>4000</v>
      </c>
      <c r="O6" s="12"/>
      <c r="P6" s="12"/>
      <c r="Q6" s="12"/>
      <c r="R6" s="3"/>
      <c r="S6" s="3"/>
      <c r="T6" s="3"/>
    </row>
    <row r="7" spans="1:20" ht="14.5" x14ac:dyDescent="0.35">
      <c r="D7" t="s">
        <v>43</v>
      </c>
      <c r="H7" t="s">
        <v>1657</v>
      </c>
      <c r="I7" t="s">
        <v>1657</v>
      </c>
      <c r="J7">
        <v>5</v>
      </c>
      <c r="K7" s="15" t="s">
        <v>1656</v>
      </c>
      <c r="L7" s="3" t="s">
        <v>1658</v>
      </c>
      <c r="M7" t="s">
        <v>18</v>
      </c>
      <c r="N7">
        <v>45</v>
      </c>
      <c r="P7" t="str">
        <f>IF(IFERROR(VLOOKUP($H7,'Field Definitions'!$A$1:$S$31597,8),"")=0,"",IFERROR(VLOOKUP($H7,'Field Definitions'!$A$1:$S$31597,8),""))</f>
        <v/>
      </c>
      <c r="Q7" t="str">
        <f>IF(IFERROR(VLOOKUP($H7,'Field Definitions'!$A$1:$S$31597,9),"")=0,"",IFERROR(VLOOKUP($H7,'Field Definitions'!$A$1:$S$31597,9),""))</f>
        <v/>
      </c>
      <c r="R7" t="str">
        <f>IF(IFERROR(VLOOKUP($H7,'Field Definitions'!$A$1:$S$31597,10),"")=0,"",IFERROR(VLOOKUP($H7,'Field Definitions'!$A$1:$S$31597,10),""))</f>
        <v>STUSER</v>
      </c>
      <c r="S7" t="str">
        <f>IF(IFERROR(VLOOKUP($H7,'Field Definitions'!$A$1:$S$31597,12),"")=0,"",IFERROR(VLOOKUP($H7,'Field Definitions'!$A$1:$S$31597,12),""))</f>
        <v/>
      </c>
    </row>
    <row r="8" spans="1:20" ht="14.5" x14ac:dyDescent="0.35">
      <c r="A8" t="s">
        <v>1653</v>
      </c>
      <c r="B8" t="s">
        <v>1659</v>
      </c>
      <c r="D8" t="s">
        <v>43</v>
      </c>
      <c r="H8" t="s">
        <v>1660</v>
      </c>
      <c r="I8" t="s">
        <v>1660</v>
      </c>
      <c r="J8">
        <v>6</v>
      </c>
      <c r="K8" s="15" t="s">
        <v>46</v>
      </c>
      <c r="L8" t="s">
        <v>1661</v>
      </c>
      <c r="M8" t="s">
        <v>18</v>
      </c>
      <c r="N8">
        <v>50</v>
      </c>
      <c r="P8" t="str">
        <f>IF(IFERROR(VLOOKUP($H8,'Field Definitions'!$A$1:$S$31597,8),"")=0,"",IFERROR(VLOOKUP($H8,'Field Definitions'!$A$1:$S$31597,8),""))</f>
        <v/>
      </c>
      <c r="Q8" t="str">
        <f>IF(IFERROR(VLOOKUP($H8,'Field Definitions'!$A$1:$S$31597,9),"")=0,"",IFERROR(VLOOKUP($H8,'Field Definitions'!$A$1:$S$31597,9),""))</f>
        <v/>
      </c>
      <c r="R8" t="str">
        <f>IF(IFERROR(VLOOKUP($H8,'Field Definitions'!$A$1:$S$31597,10),"")=0,"",IFERROR(VLOOKUP($H8,'Field Definitions'!$A$1:$S$31597,10),""))</f>
        <v/>
      </c>
      <c r="S8" t="str">
        <f>IF(IFERROR(VLOOKUP($H8,'Field Definitions'!$A$1:$S$31597,12),"")=0,"",IFERROR(VLOOKUP($H8,'Field Definitions'!$A$1:$S$31597,12),""))</f>
        <v/>
      </c>
    </row>
    <row r="9" spans="1:20" ht="14.5" x14ac:dyDescent="0.35">
      <c r="A9" t="s">
        <v>1653</v>
      </c>
      <c r="B9" t="s">
        <v>1662</v>
      </c>
      <c r="D9" t="s">
        <v>43</v>
      </c>
      <c r="H9" t="s">
        <v>1663</v>
      </c>
      <c r="I9" t="s">
        <v>1663</v>
      </c>
      <c r="J9">
        <v>7</v>
      </c>
      <c r="K9" s="15" t="s">
        <v>46</v>
      </c>
      <c r="L9" t="s">
        <v>1661</v>
      </c>
      <c r="M9" t="s">
        <v>18</v>
      </c>
      <c r="N9">
        <v>250</v>
      </c>
      <c r="P9" t="str">
        <f>IF(IFERROR(VLOOKUP($H9,'Field Definitions'!$A$1:$S$31597,8),"")=0,"",IFERROR(VLOOKUP($H9,'Field Definitions'!$A$1:$S$31597,8),""))</f>
        <v/>
      </c>
      <c r="Q9" t="str">
        <f>IF(IFERROR(VLOOKUP($H9,'Field Definitions'!$A$1:$S$31597,9),"")=0,"",IFERROR(VLOOKUP($H9,'Field Definitions'!$A$1:$S$31597,9),""))</f>
        <v/>
      </c>
      <c r="R9" t="str">
        <f>IF(IFERROR(VLOOKUP($H9,'Field Definitions'!$A$1:$S$31597,10),"")=0,"",IFERROR(VLOOKUP($H9,'Field Definitions'!$A$1:$S$31597,10),""))</f>
        <v/>
      </c>
      <c r="S9" t="str">
        <f>IF(IFERROR(VLOOKUP($H9,'Field Definitions'!$A$1:$S$31597,12),"")=0,"",IFERROR(VLOOKUP($H9,'Field Definitions'!$A$1:$S$31597,12),""))</f>
        <v/>
      </c>
    </row>
    <row r="10" spans="1:20" ht="14.5" x14ac:dyDescent="0.35">
      <c r="A10" t="s">
        <v>1653</v>
      </c>
      <c r="B10" t="s">
        <v>1662</v>
      </c>
      <c r="D10" t="s">
        <v>43</v>
      </c>
      <c r="H10" t="s">
        <v>1664</v>
      </c>
      <c r="I10" t="s">
        <v>1665</v>
      </c>
      <c r="J10">
        <v>8</v>
      </c>
      <c r="K10" s="15" t="s">
        <v>1656</v>
      </c>
      <c r="L10" t="s">
        <v>1631</v>
      </c>
      <c r="M10" t="s">
        <v>18</v>
      </c>
      <c r="N10">
        <v>50</v>
      </c>
      <c r="R10" t="str">
        <f>IF(IFERROR(VLOOKUP($H10,'Field Definitions'!$A$1:$S$31597,10),"")=0,"",IFERROR(VLOOKUP($H10,'Field Definitions'!$A$1:$S$31597,10),""))</f>
        <v/>
      </c>
      <c r="S10" t="str">
        <f>IF(IFERROR(VLOOKUP($H10,'Field Definitions'!$A$1:$S$31597,12),"")=0,"",IFERROR(VLOOKUP($H10,'Field Definitions'!$A$1:$S$31597,12),""))</f>
        <v/>
      </c>
    </row>
    <row r="11" spans="1:20" ht="14.5" x14ac:dyDescent="0.35">
      <c r="A11" t="s">
        <v>1653</v>
      </c>
      <c r="B11" t="s">
        <v>1666</v>
      </c>
      <c r="D11" t="s">
        <v>43</v>
      </c>
      <c r="H11" t="s">
        <v>1667</v>
      </c>
      <c r="I11" t="s">
        <v>1667</v>
      </c>
      <c r="J11">
        <v>9</v>
      </c>
      <c r="K11" s="15" t="s">
        <v>46</v>
      </c>
      <c r="L11" s="3"/>
      <c r="M11" t="s">
        <v>18</v>
      </c>
      <c r="N11">
        <v>100</v>
      </c>
      <c r="R11" t="str">
        <f>IF(IFERROR(VLOOKUP($H15,'Field Definitions'!$A$1:$S$31597,10),"")=0,"",IFERROR(VLOOKUP($H15,'Field Definitions'!$A$1:$S$31597,10),""))</f>
        <v/>
      </c>
      <c r="S11" t="str">
        <f>IF(IFERROR(VLOOKUP($H15,'Field Definitions'!$A$1:$S$31597,12),"")=0,"",IFERROR(VLOOKUP($H15,'Field Definitions'!$A$1:$S$31597,12),""))</f>
        <v/>
      </c>
    </row>
    <row r="12" spans="1:20" ht="14.5" x14ac:dyDescent="0.35">
      <c r="D12" t="s">
        <v>43</v>
      </c>
      <c r="I12" t="s">
        <v>1643</v>
      </c>
      <c r="J12">
        <v>10</v>
      </c>
      <c r="K12" s="15" t="s">
        <v>1656</v>
      </c>
      <c r="M12" t="s">
        <v>18</v>
      </c>
      <c r="N12">
        <v>20</v>
      </c>
      <c r="R12" t="str">
        <f>IF(IFERROR(VLOOKUP($H11,'Field Definitions'!$A$1:$S$31597,10),"")=0,"",IFERROR(VLOOKUP($H11,'Field Definitions'!$A$1:$S$31597,10),""))</f>
        <v/>
      </c>
      <c r="S12" t="str">
        <f>IF(IFERROR(VLOOKUP($H11,'Field Definitions'!$A$1:$S$31597,12),"")=0,"",IFERROR(VLOOKUP($H11,'Field Definitions'!$A$1:$S$31597,12),""))</f>
        <v/>
      </c>
    </row>
    <row r="13" spans="1:20" ht="14.5" x14ac:dyDescent="0.35">
      <c r="A13" t="s">
        <v>1653</v>
      </c>
      <c r="B13" t="s">
        <v>1668</v>
      </c>
      <c r="D13" t="s">
        <v>43</v>
      </c>
      <c r="H13" t="s">
        <v>1669</v>
      </c>
      <c r="I13" t="s">
        <v>1634</v>
      </c>
      <c r="J13">
        <v>11</v>
      </c>
      <c r="K13" s="15" t="s">
        <v>46</v>
      </c>
      <c r="M13" t="s">
        <v>20</v>
      </c>
      <c r="R13" t="str">
        <f>IF(IFERROR(VLOOKUP($G13,'Field Definitions'!$A$1:$S$31597,10),"")=0,"",IFERROR(VLOOKUP($G13,'Field Definitions'!$A$1:$S$31597,10),""))</f>
        <v/>
      </c>
      <c r="S13" t="str">
        <f>IF(IFERROR(VLOOKUP($G13,'Field Definitions'!$A$1:$S$31597,12),"")=0,"",IFERROR(VLOOKUP($G13,'Field Definitions'!$A$1:$S$31597,12),""))</f>
        <v/>
      </c>
    </row>
    <row r="14" spans="1:20" ht="14.5" x14ac:dyDescent="0.35">
      <c r="D14" t="s">
        <v>43</v>
      </c>
      <c r="I14" t="s">
        <v>1664</v>
      </c>
      <c r="J14">
        <v>12</v>
      </c>
      <c r="M14" t="s">
        <v>18</v>
      </c>
      <c r="N14">
        <v>10</v>
      </c>
      <c r="R14" t="str">
        <f>IF(IFERROR(VLOOKUP($H13,'Field Definitions'!$A$1:$S$31597,10),"")=0,"",IFERROR(VLOOKUP($H13,'Field Definitions'!$A$1:$S$31597,10),""))</f>
        <v/>
      </c>
      <c r="S14" t="str">
        <f>IF(IFERROR(VLOOKUP($H13,'Field Definitions'!$A$1:$S$31597,12),"")=0,"",IFERROR(VLOOKUP($H13,'Field Definitions'!$A$1:$S$31597,12),""))</f>
        <v/>
      </c>
    </row>
    <row r="15" spans="1:20" ht="14.5" x14ac:dyDescent="0.35">
      <c r="D15" t="s">
        <v>43</v>
      </c>
      <c r="H15" t="s">
        <v>1670</v>
      </c>
      <c r="I15" t="s">
        <v>1670</v>
      </c>
      <c r="J15">
        <v>13</v>
      </c>
      <c r="L15" s="14" t="s">
        <v>1617</v>
      </c>
      <c r="M15" t="s">
        <v>22</v>
      </c>
      <c r="N15">
        <v>1</v>
      </c>
      <c r="R15" t="str">
        <f>IF(IFERROR(VLOOKUP($H16,'Field Definitions'!$A$1:$S$31597,10),"")=0,"",IFERROR(VLOOKUP($H16,'Field Definitions'!$A$1:$S$31597,10),""))</f>
        <v/>
      </c>
      <c r="S15" t="str">
        <f>IF(IFERROR(VLOOKUP($H16,'Field Definitions'!$A$1:$S$31597,12),"")=0,"",IFERROR(VLOOKUP($H16,'Field Definitions'!$A$1:$S$31597,12),""))</f>
        <v/>
      </c>
    </row>
    <row r="16" spans="1:20" ht="14.5" x14ac:dyDescent="0.35">
      <c r="D16" t="s">
        <v>43</v>
      </c>
      <c r="H16" t="s">
        <v>1635</v>
      </c>
      <c r="I16" t="s">
        <v>1635</v>
      </c>
      <c r="J16">
        <f>J15+1</f>
        <v>14</v>
      </c>
      <c r="K16" s="15" t="s">
        <v>1656</v>
      </c>
      <c r="M16" t="s">
        <v>22</v>
      </c>
      <c r="N16">
        <f>IFERROR(VLOOKUP($H17,'Field Definitions'!$A$1:$S$31597,5),"")</f>
        <v>20</v>
      </c>
      <c r="R16" t="str">
        <f>IF(IFERROR(VLOOKUP($H17,'Field Definitions'!$A$1:$S$31597,10),"")=0,"",IFERROR(VLOOKUP($H17,'Field Definitions'!$A$1:$S$31597,10),""))</f>
        <v/>
      </c>
      <c r="S16" t="str">
        <f>IF(IFERROR(VLOOKUP($H17,'Field Definitions'!$A$1:$S$31597,12),"")=0,"",IFERROR(VLOOKUP($H17,'Field Definitions'!$A$1:$S$31597,12),""))</f>
        <v/>
      </c>
    </row>
    <row r="17" spans="1:19" ht="14.5" x14ac:dyDescent="0.35">
      <c r="D17" t="s">
        <v>43</v>
      </c>
      <c r="H17" t="s">
        <v>1636</v>
      </c>
      <c r="I17" t="s">
        <v>1636</v>
      </c>
      <c r="J17">
        <f>J16+1</f>
        <v>15</v>
      </c>
      <c r="K17" s="15" t="s">
        <v>1656</v>
      </c>
      <c r="M17" t="s">
        <v>18</v>
      </c>
      <c r="N17">
        <v>20</v>
      </c>
      <c r="R17" t="str">
        <f>IF(IFERROR(VLOOKUP($H18,'Field Definitions'!$A$1:$S$31597,10),"")=0,"",IFERROR(VLOOKUP($H18,'Field Definitions'!$A$1:$S$31597,10),""))</f>
        <v/>
      </c>
      <c r="S17" t="str">
        <f>IF(IFERROR(VLOOKUP($H18,'Field Definitions'!$A$1:$S$31597,12),"")=0,"",IFERROR(VLOOKUP($H18,'Field Definitions'!$A$1:$S$31597,12),""))</f>
        <v/>
      </c>
    </row>
    <row r="18" spans="1:19" ht="14.5" x14ac:dyDescent="0.35">
      <c r="D18" t="s">
        <v>43</v>
      </c>
      <c r="H18" t="s">
        <v>1637</v>
      </c>
      <c r="I18" t="s">
        <v>1637</v>
      </c>
      <c r="J18">
        <f>J17+1</f>
        <v>16</v>
      </c>
      <c r="K18" s="15" t="s">
        <v>1656</v>
      </c>
      <c r="L18" t="s">
        <v>1671</v>
      </c>
      <c r="M18" t="s">
        <v>22</v>
      </c>
      <c r="N18">
        <v>30</v>
      </c>
      <c r="R18" t="str">
        <f>IF(IFERROR(VLOOKUP($H19,'Field Definitions'!$A$1:$S$31597,10),"")=0,"",IFERROR(VLOOKUP($H19,'Field Definitions'!$A$1:$S$31597,10),""))</f>
        <v/>
      </c>
      <c r="S18" t="str">
        <f>IF(IFERROR(VLOOKUP($H19,'Field Definitions'!$A$1:$S$31597,12),"")=0,"",IFERROR(VLOOKUP($H19,'Field Definitions'!$A$1:$S$31597,12),""))</f>
        <v/>
      </c>
    </row>
    <row r="19" spans="1:19" ht="14.5" x14ac:dyDescent="0.35">
      <c r="A19" t="s">
        <v>641</v>
      </c>
      <c r="B19" t="s">
        <v>638</v>
      </c>
      <c r="D19" t="s">
        <v>43</v>
      </c>
      <c r="H19" t="s">
        <v>1672</v>
      </c>
      <c r="I19" t="s">
        <v>1638</v>
      </c>
      <c r="J19">
        <v>17</v>
      </c>
      <c r="K19" s="15" t="s">
        <v>1656</v>
      </c>
      <c r="M19" t="s">
        <v>18</v>
      </c>
      <c r="N19">
        <v>40</v>
      </c>
      <c r="R19" t="str">
        <f>IF(IFERROR(VLOOKUP($H20,'Field Definitions'!$A$1:$S$31597,10),"")=0,"",IFERROR(VLOOKUP($H20,'Field Definitions'!$A$1:$S$31597,10),""))</f>
        <v/>
      </c>
      <c r="S19" t="str">
        <f>IF(IFERROR(VLOOKUP($H20,'Field Definitions'!$A$1:$S$31597,12),"")=0,"",IFERROR(VLOOKUP($H20,'Field Definitions'!$A$1:$S$31597,12),""))</f>
        <v/>
      </c>
    </row>
    <row r="20" spans="1:19" ht="14.5" x14ac:dyDescent="0.35">
      <c r="A20" t="s">
        <v>641</v>
      </c>
      <c r="B20" t="s">
        <v>644</v>
      </c>
      <c r="D20" t="s">
        <v>43</v>
      </c>
      <c r="H20" t="s">
        <v>1673</v>
      </c>
      <c r="I20" t="s">
        <v>1639</v>
      </c>
      <c r="J20">
        <v>18</v>
      </c>
      <c r="K20" s="15" t="s">
        <v>1656</v>
      </c>
      <c r="M20" t="s">
        <v>18</v>
      </c>
      <c r="N20">
        <v>40</v>
      </c>
      <c r="R20" t="str">
        <f>IF(IFERROR(VLOOKUP($H21,'Field Definitions'!$A$1:$S$31597,10),"")=0,"",IFERROR(VLOOKUP($H21,'Field Definitions'!$A$1:$S$31597,10),""))</f>
        <v/>
      </c>
      <c r="S20" t="str">
        <f>IF(IFERROR(VLOOKUP($H21,'Field Definitions'!$A$1:$S$31597,12),"")=0,"",IFERROR(VLOOKUP($H21,'Field Definitions'!$A$1:$S$31597,12),""))</f>
        <v/>
      </c>
    </row>
    <row r="21" spans="1:19" ht="14.5" x14ac:dyDescent="0.35">
      <c r="D21" t="s">
        <v>43</v>
      </c>
      <c r="H21" t="s">
        <v>1325</v>
      </c>
      <c r="I21" t="s">
        <v>1325</v>
      </c>
      <c r="J21">
        <f>J20+1</f>
        <v>19</v>
      </c>
      <c r="K21" s="15" t="s">
        <v>1656</v>
      </c>
      <c r="L21" t="s">
        <v>1640</v>
      </c>
      <c r="M21" t="s">
        <v>18</v>
      </c>
      <c r="N21">
        <v>20</v>
      </c>
      <c r="R21" t="str">
        <f>IF(IFERROR(VLOOKUP($H22,'Field Definitions'!$A$1:$S$31597,10),"")=0,"",IFERROR(VLOOKUP($H22,'Field Definitions'!$A$1:$S$31597,10),""))</f>
        <v/>
      </c>
      <c r="S21" t="str">
        <f>IF(IFERROR(VLOOKUP($H22,'Field Definitions'!$A$1:$S$31597,12),"")=0,"",IFERROR(VLOOKUP($H22,'Field Definitions'!$A$1:$S$31597,12),""))</f>
        <v/>
      </c>
    </row>
    <row r="22" spans="1:19" ht="14.5" x14ac:dyDescent="0.35">
      <c r="D22" t="s">
        <v>43</v>
      </c>
      <c r="H22" t="s">
        <v>1641</v>
      </c>
      <c r="I22" t="s">
        <v>1641</v>
      </c>
      <c r="J22">
        <f>J21+1</f>
        <v>20</v>
      </c>
      <c r="K22" s="15" t="s">
        <v>1656</v>
      </c>
      <c r="L22" t="s">
        <v>1674</v>
      </c>
      <c r="M22" t="s">
        <v>18</v>
      </c>
      <c r="N22">
        <v>255</v>
      </c>
      <c r="R22" t="str">
        <f>IF(IFERROR(VLOOKUP(#REF!,'Field Definitions'!$A$1:$S$31597,10),"")=0,"",IFERROR(VLOOKUP(#REF!,'Field Definitions'!$A$1:$S$31597,10),""))</f>
        <v/>
      </c>
      <c r="S22" t="str">
        <f>IF(IFERROR(VLOOKUP(#REF!,'Field Definitions'!$A$1:$S$31597,12),"")=0,"",IFERROR(VLOOKUP(#REF!,'Field Definitions'!$A$1:$S$31597,12),""))</f>
        <v/>
      </c>
    </row>
    <row r="23" spans="1:19" ht="14.5" x14ac:dyDescent="0.35">
      <c r="I23" s="30" t="s">
        <v>1675</v>
      </c>
      <c r="M23" t="s">
        <v>18</v>
      </c>
      <c r="N23">
        <v>100</v>
      </c>
      <c r="R23" t="str">
        <f>IF(IFERROR(VLOOKUP($H23,'Field Definitions'!$A$1:$S$31597,10),"")=0,"",IFERROR(VLOOKUP($H23,'Field Definitions'!$A$1:$S$31597,10),""))</f>
        <v/>
      </c>
      <c r="S23" t="str">
        <f>IF(IFERROR(VLOOKUP($H23,'Field Definitions'!$A$1:$S$31597,12),"")=0,"",IFERROR(VLOOKUP($H23,'Field Definitions'!$A$1:$S$31597,12),""))</f>
        <v/>
      </c>
    </row>
    <row r="24" spans="1:19" ht="14.5" x14ac:dyDescent="0.35">
      <c r="I24" s="30" t="s">
        <v>1676</v>
      </c>
      <c r="M24" t="s">
        <v>18</v>
      </c>
      <c r="N24">
        <v>100</v>
      </c>
      <c r="R24" t="str">
        <f>IF(IFERROR(VLOOKUP($H24,'Field Definitions'!$A$1:$S$31597,10),"")=0,"",IFERROR(VLOOKUP($H24,'Field Definitions'!$A$1:$S$31597,10),""))</f>
        <v/>
      </c>
      <c r="S24" t="str">
        <f>IF(IFERROR(VLOOKUP($H24,'Field Definitions'!$A$1:$S$31597,12),"")=0,"",IFERROR(VLOOKUP($H24,'Field Definitions'!$A$1:$S$31597,12),""))</f>
        <v/>
      </c>
    </row>
    <row r="25" spans="1:19" ht="14.5" x14ac:dyDescent="0.35">
      <c r="B25" s="3"/>
      <c r="H25" s="3"/>
      <c r="I25" s="30" t="s">
        <v>1677</v>
      </c>
      <c r="M25" t="s">
        <v>18</v>
      </c>
      <c r="N25">
        <v>20</v>
      </c>
      <c r="S25" t="str">
        <f>IF(IFERROR(VLOOKUP($H25,'Field Definitions'!$A$1:$S$31597,12),"")=0,"",IFERROR(VLOOKUP($H25,'Field Definitions'!$A$1:$S$31597,12),""))</f>
        <v/>
      </c>
    </row>
    <row r="26" spans="1:19" ht="14.5" x14ac:dyDescent="0.35">
      <c r="I26" s="30" t="s">
        <v>1678</v>
      </c>
      <c r="M26" t="s">
        <v>18</v>
      </c>
      <c r="N26">
        <v>20</v>
      </c>
    </row>
    <row r="27" spans="1:19" ht="14.5" x14ac:dyDescent="0.35">
      <c r="I27" s="30" t="s">
        <v>30</v>
      </c>
      <c r="M27" t="s">
        <v>22</v>
      </c>
      <c r="N27">
        <v>20</v>
      </c>
    </row>
    <row r="28" spans="1:19" ht="14.5" x14ac:dyDescent="0.35">
      <c r="I28" s="30" t="s">
        <v>1679</v>
      </c>
      <c r="M28" t="s">
        <v>18</v>
      </c>
      <c r="N28">
        <v>12</v>
      </c>
    </row>
    <row r="29" spans="1:19" ht="14.5" x14ac:dyDescent="0.35">
      <c r="I29" s="30" t="s">
        <v>1680</v>
      </c>
      <c r="M29" t="s">
        <v>18</v>
      </c>
      <c r="N29">
        <v>20</v>
      </c>
    </row>
    <row r="30" spans="1:19" ht="14.5" x14ac:dyDescent="0.35">
      <c r="I30" s="30" t="s">
        <v>1681</v>
      </c>
      <c r="M30" t="s">
        <v>18</v>
      </c>
      <c r="N30">
        <v>12</v>
      </c>
    </row>
    <row r="31" spans="1:19" ht="14.5" x14ac:dyDescent="0.35">
      <c r="I31" s="30" t="s">
        <v>1682</v>
      </c>
      <c r="M31" t="s">
        <v>18</v>
      </c>
      <c r="N31">
        <v>20</v>
      </c>
    </row>
    <row r="32" spans="1:19" ht="14.5" x14ac:dyDescent="0.35">
      <c r="I32" s="30" t="s">
        <v>1683</v>
      </c>
      <c r="M32" t="s">
        <v>18</v>
      </c>
      <c r="N32">
        <v>12</v>
      </c>
    </row>
    <row r="33" spans="1:14" ht="14.5" x14ac:dyDescent="0.35">
      <c r="I33" s="30" t="s">
        <v>1684</v>
      </c>
      <c r="M33" t="s">
        <v>18</v>
      </c>
      <c r="N33">
        <v>20</v>
      </c>
    </row>
    <row r="34" spans="1:14" ht="14.5" x14ac:dyDescent="0.35">
      <c r="A34" t="s">
        <v>1653</v>
      </c>
      <c r="B34" t="s">
        <v>1685</v>
      </c>
      <c r="D34" t="s">
        <v>43</v>
      </c>
      <c r="I34" t="s">
        <v>1686</v>
      </c>
      <c r="J34">
        <v>21</v>
      </c>
      <c r="M34" t="s">
        <v>18</v>
      </c>
      <c r="N34">
        <v>10</v>
      </c>
    </row>
    <row r="35" spans="1:14" ht="14.5" x14ac:dyDescent="0.35">
      <c r="A35" t="s">
        <v>1653</v>
      </c>
      <c r="B35" t="s">
        <v>1687</v>
      </c>
      <c r="D35" t="s">
        <v>43</v>
      </c>
      <c r="I35" t="s">
        <v>1688</v>
      </c>
      <c r="J35">
        <v>22</v>
      </c>
      <c r="M35" t="s">
        <v>18</v>
      </c>
      <c r="N35">
        <v>30</v>
      </c>
    </row>
    <row r="36" spans="1:14" ht="14.5" x14ac:dyDescent="0.35">
      <c r="A36" t="s">
        <v>1653</v>
      </c>
      <c r="B36" t="s">
        <v>1689</v>
      </c>
      <c r="D36" t="s">
        <v>43</v>
      </c>
      <c r="I36" t="s">
        <v>1690</v>
      </c>
      <c r="J36">
        <v>23</v>
      </c>
      <c r="M36" t="s">
        <v>20</v>
      </c>
    </row>
    <row r="37" spans="1:14" ht="14.5" x14ac:dyDescent="0.35">
      <c r="A37" t="s">
        <v>1653</v>
      </c>
      <c r="B37" t="s">
        <v>1691</v>
      </c>
      <c r="D37" t="s">
        <v>43</v>
      </c>
      <c r="I37" t="s">
        <v>1692</v>
      </c>
      <c r="J37">
        <v>24</v>
      </c>
      <c r="M37" t="s">
        <v>18</v>
      </c>
      <c r="N37">
        <v>10</v>
      </c>
    </row>
    <row r="38" spans="1:14" ht="14.5" x14ac:dyDescent="0.35">
      <c r="A38" t="s">
        <v>1653</v>
      </c>
      <c r="B38" t="s">
        <v>1668</v>
      </c>
      <c r="D38" t="s">
        <v>43</v>
      </c>
      <c r="I38" t="s">
        <v>1693</v>
      </c>
      <c r="J38">
        <v>25</v>
      </c>
      <c r="M38" t="s">
        <v>20</v>
      </c>
    </row>
    <row r="39" spans="1:14" ht="14.5" x14ac:dyDescent="0.35">
      <c r="A39" t="s">
        <v>1653</v>
      </c>
      <c r="B39" t="s">
        <v>1694</v>
      </c>
      <c r="D39" t="s">
        <v>43</v>
      </c>
      <c r="I39" t="s">
        <v>1695</v>
      </c>
      <c r="J39">
        <v>26</v>
      </c>
      <c r="M39" t="s">
        <v>18</v>
      </c>
      <c r="N39">
        <v>10</v>
      </c>
    </row>
    <row r="40" spans="1:14" ht="14.5" x14ac:dyDescent="0.35">
      <c r="A40" t="s">
        <v>628</v>
      </c>
      <c r="B40" t="s">
        <v>259</v>
      </c>
      <c r="D40" t="s">
        <v>43</v>
      </c>
      <c r="I40" t="s">
        <v>1696</v>
      </c>
      <c r="J40">
        <v>27</v>
      </c>
      <c r="M40" t="s">
        <v>18</v>
      </c>
      <c r="N40">
        <v>30</v>
      </c>
    </row>
    <row r="41" spans="1:14" ht="14.5" x14ac:dyDescent="0.35">
      <c r="I41" s="30" t="s">
        <v>1697</v>
      </c>
      <c r="M41" t="s">
        <v>18</v>
      </c>
      <c r="N41">
        <v>40</v>
      </c>
    </row>
    <row r="42" spans="1:14" ht="14.5" x14ac:dyDescent="0.35">
      <c r="I42" s="30" t="s">
        <v>1698</v>
      </c>
      <c r="L42" t="s">
        <v>1699</v>
      </c>
      <c r="M42" t="s">
        <v>18</v>
      </c>
      <c r="N42">
        <v>30</v>
      </c>
    </row>
    <row r="43" spans="1:14" ht="14.5" x14ac:dyDescent="0.35">
      <c r="I43" s="30" t="s">
        <v>1700</v>
      </c>
      <c r="L43" t="s">
        <v>1699</v>
      </c>
    </row>
    <row r="44" spans="1:14" ht="14.5" x14ac:dyDescent="0.35">
      <c r="I44" s="30" t="s">
        <v>1701</v>
      </c>
      <c r="L44" t="s">
        <v>1699</v>
      </c>
      <c r="M44" t="s">
        <v>18</v>
      </c>
      <c r="N44">
        <v>50</v>
      </c>
    </row>
    <row r="45" spans="1:14" ht="14.5" x14ac:dyDescent="0.35"/>
    <row r="46" spans="1:14" ht="14.5" x14ac:dyDescent="0.35"/>
    <row r="47" spans="1:14" ht="14.5" x14ac:dyDescent="0.35"/>
    <row r="48" spans="1:14" ht="14.5" x14ac:dyDescent="0.35"/>
    <row r="49" spans="9:10" ht="14.5" x14ac:dyDescent="0.35"/>
    <row r="55" spans="9:10" ht="15" customHeight="1" x14ac:dyDescent="0.35">
      <c r="I55" s="4" t="s">
        <v>1702</v>
      </c>
    </row>
    <row r="56" spans="9:10" ht="15" customHeight="1" x14ac:dyDescent="0.35">
      <c r="I56" t="s">
        <v>1647</v>
      </c>
    </row>
    <row r="57" spans="9:10" ht="15" customHeight="1" x14ac:dyDescent="0.35">
      <c r="I57" s="64" t="s">
        <v>1648</v>
      </c>
    </row>
    <row r="58" spans="9:10" ht="15" customHeight="1" x14ac:dyDescent="0.35">
      <c r="I58" s="64" t="s">
        <v>1649</v>
      </c>
    </row>
    <row r="59" spans="9:10" ht="15" customHeight="1" x14ac:dyDescent="0.35">
      <c r="I59" s="64" t="s">
        <v>1650</v>
      </c>
    </row>
    <row r="60" spans="9:10" ht="15" customHeight="1" x14ac:dyDescent="0.35">
      <c r="I60" s="64"/>
    </row>
    <row r="61" spans="9:10" ht="15" customHeight="1" x14ac:dyDescent="0.35">
      <c r="I61" s="64"/>
    </row>
    <row r="62" spans="9:10" ht="15" customHeight="1" x14ac:dyDescent="0.35">
      <c r="I62" s="66" t="s">
        <v>1703</v>
      </c>
    </row>
    <row r="63" spans="9:10" ht="15" customHeight="1" x14ac:dyDescent="0.35">
      <c r="I63" s="64" t="s">
        <v>1175</v>
      </c>
      <c r="J63" t="s">
        <v>1106</v>
      </c>
    </row>
    <row r="64" spans="9:10" ht="15" customHeight="1" x14ac:dyDescent="0.35">
      <c r="I64" s="64" t="s">
        <v>1704</v>
      </c>
      <c r="J64" t="s">
        <v>1705</v>
      </c>
    </row>
    <row r="65" spans="9:10" ht="15" customHeight="1" x14ac:dyDescent="0.35">
      <c r="I65" s="64" t="s">
        <v>1706</v>
      </c>
      <c r="J65" t="s">
        <v>1707</v>
      </c>
    </row>
    <row r="66" spans="9:10" ht="15" customHeight="1" x14ac:dyDescent="0.35">
      <c r="I66" s="64" t="s">
        <v>1708</v>
      </c>
      <c r="J66" t="s">
        <v>1709</v>
      </c>
    </row>
    <row r="67" spans="9:10" ht="15" customHeight="1" x14ac:dyDescent="0.35">
      <c r="I67" s="64" t="s">
        <v>1710</v>
      </c>
      <c r="J67" t="s">
        <v>1711</v>
      </c>
    </row>
    <row r="68" spans="9:10" ht="15" customHeight="1" x14ac:dyDescent="0.35">
      <c r="I68" s="64" t="s">
        <v>1712</v>
      </c>
      <c r="J68" t="s">
        <v>1713</v>
      </c>
    </row>
    <row r="69" spans="9:10" ht="15" customHeight="1" x14ac:dyDescent="0.35">
      <c r="I69" s="64" t="s">
        <v>1714</v>
      </c>
      <c r="J69" t="s">
        <v>1715</v>
      </c>
    </row>
    <row r="72" spans="9:10" ht="15" customHeight="1" x14ac:dyDescent="0.35">
      <c r="I72" s="4" t="s">
        <v>1716</v>
      </c>
    </row>
    <row r="73" spans="9:10" ht="15" customHeight="1" x14ac:dyDescent="0.35">
      <c r="I73" t="s">
        <v>1175</v>
      </c>
      <c r="J73" t="s">
        <v>1717</v>
      </c>
    </row>
    <row r="74" spans="9:10" ht="15" customHeight="1" x14ac:dyDescent="0.35">
      <c r="I74" t="s">
        <v>1718</v>
      </c>
      <c r="J74" t="s">
        <v>1719</v>
      </c>
    </row>
    <row r="75" spans="9:10" ht="15" customHeight="1" x14ac:dyDescent="0.35">
      <c r="I75" t="s">
        <v>1720</v>
      </c>
      <c r="J75" t="s">
        <v>1721</v>
      </c>
    </row>
    <row r="76" spans="9:10" ht="15" customHeight="1" x14ac:dyDescent="0.35">
      <c r="I76" t="s">
        <v>1722</v>
      </c>
      <c r="J76" t="s">
        <v>1723</v>
      </c>
    </row>
    <row r="77" spans="9:10" ht="15" customHeight="1" x14ac:dyDescent="0.35">
      <c r="I77" t="s">
        <v>1724</v>
      </c>
      <c r="J77" t="s">
        <v>1725</v>
      </c>
    </row>
    <row r="78" spans="9:10" ht="15" customHeight="1" x14ac:dyDescent="0.35">
      <c r="I78" t="s">
        <v>1726</v>
      </c>
      <c r="J78" t="s">
        <v>1727</v>
      </c>
    </row>
    <row r="79" spans="9:10" ht="15" customHeight="1" x14ac:dyDescent="0.35">
      <c r="I79" t="s">
        <v>1728</v>
      </c>
      <c r="J79" t="s">
        <v>1729</v>
      </c>
    </row>
    <row r="80" spans="9:10" ht="15" customHeight="1" x14ac:dyDescent="0.35">
      <c r="I80" t="s">
        <v>1730</v>
      </c>
      <c r="J80" t="s">
        <v>1731</v>
      </c>
    </row>
    <row r="81" spans="9:10" ht="15" customHeight="1" x14ac:dyDescent="0.35">
      <c r="I81" t="s">
        <v>1732</v>
      </c>
      <c r="J81" t="s">
        <v>1733</v>
      </c>
    </row>
    <row r="82" spans="9:10" ht="15" customHeight="1" x14ac:dyDescent="0.35">
      <c r="I82" t="s">
        <v>1734</v>
      </c>
      <c r="J82" t="s">
        <v>1735</v>
      </c>
    </row>
    <row r="83" spans="9:10" ht="15" customHeight="1" x14ac:dyDescent="0.35">
      <c r="I83" t="s">
        <v>1736</v>
      </c>
      <c r="J83" t="s">
        <v>1737</v>
      </c>
    </row>
    <row r="84" spans="9:10" ht="15" customHeight="1" x14ac:dyDescent="0.35">
      <c r="I84" t="s">
        <v>1738</v>
      </c>
      <c r="J84" t="s">
        <v>1739</v>
      </c>
    </row>
    <row r="85" spans="9:10" ht="15" customHeight="1" x14ac:dyDescent="0.35">
      <c r="I85" t="s">
        <v>1740</v>
      </c>
      <c r="J85" t="s">
        <v>1741</v>
      </c>
    </row>
    <row r="86" spans="9:10" ht="15" customHeight="1" x14ac:dyDescent="0.35">
      <c r="I86" t="s">
        <v>1742</v>
      </c>
      <c r="J86" t="s">
        <v>1743</v>
      </c>
    </row>
    <row r="87" spans="9:10" ht="15" customHeight="1" x14ac:dyDescent="0.35">
      <c r="I87" t="s">
        <v>1744</v>
      </c>
      <c r="J87" t="s">
        <v>1745</v>
      </c>
    </row>
    <row r="88" spans="9:10" ht="15" customHeight="1" x14ac:dyDescent="0.35">
      <c r="I88" t="s">
        <v>1746</v>
      </c>
      <c r="J88" t="s">
        <v>1747</v>
      </c>
    </row>
    <row r="89" spans="9:10" ht="15" customHeight="1" x14ac:dyDescent="0.35">
      <c r="I89" t="s">
        <v>1748</v>
      </c>
      <c r="J89" t="s">
        <v>1749</v>
      </c>
    </row>
    <row r="90" spans="9:10" ht="15" customHeight="1" x14ac:dyDescent="0.35">
      <c r="I90" t="s">
        <v>1750</v>
      </c>
      <c r="J90" t="s">
        <v>1751</v>
      </c>
    </row>
    <row r="91" spans="9:10" ht="15" customHeight="1" x14ac:dyDescent="0.35">
      <c r="I91" t="s">
        <v>1752</v>
      </c>
      <c r="J91" t="s">
        <v>1753</v>
      </c>
    </row>
    <row r="92" spans="9:10" ht="15" customHeight="1" x14ac:dyDescent="0.35">
      <c r="I92" t="s">
        <v>1754</v>
      </c>
      <c r="J92" t="s">
        <v>1755</v>
      </c>
    </row>
    <row r="93" spans="9:10" ht="15" customHeight="1" x14ac:dyDescent="0.35">
      <c r="I93" t="s">
        <v>1756</v>
      </c>
      <c r="J93" t="s">
        <v>1757</v>
      </c>
    </row>
    <row r="94" spans="9:10" ht="15" customHeight="1" x14ac:dyDescent="0.35">
      <c r="I94" t="s">
        <v>1758</v>
      </c>
      <c r="J94" t="s">
        <v>1759</v>
      </c>
    </row>
    <row r="95" spans="9:10" ht="15" customHeight="1" x14ac:dyDescent="0.35">
      <c r="I95" t="s">
        <v>1760</v>
      </c>
      <c r="J95" t="s">
        <v>1761</v>
      </c>
    </row>
    <row r="96" spans="9:10" ht="15" customHeight="1" x14ac:dyDescent="0.35">
      <c r="I96" t="s">
        <v>1762</v>
      </c>
      <c r="J96" t="s">
        <v>1763</v>
      </c>
    </row>
    <row r="97" spans="9:10" ht="15" customHeight="1" x14ac:dyDescent="0.35">
      <c r="I97" t="s">
        <v>1764</v>
      </c>
      <c r="J97" t="s">
        <v>1765</v>
      </c>
    </row>
    <row r="98" spans="9:10" ht="15" customHeight="1" x14ac:dyDescent="0.35">
      <c r="I98" t="s">
        <v>1766</v>
      </c>
      <c r="J98" t="s">
        <v>1767</v>
      </c>
    </row>
    <row r="99" spans="9:10" ht="15" customHeight="1" x14ac:dyDescent="0.35">
      <c r="I99" t="s">
        <v>1768</v>
      </c>
      <c r="J99" t="s">
        <v>1769</v>
      </c>
    </row>
    <row r="100" spans="9:10" ht="15" customHeight="1" x14ac:dyDescent="0.35">
      <c r="I100" t="s">
        <v>1770</v>
      </c>
      <c r="J100" t="s">
        <v>1771</v>
      </c>
    </row>
    <row r="101" spans="9:10" ht="15" customHeight="1" x14ac:dyDescent="0.35">
      <c r="I101" t="s">
        <v>1772</v>
      </c>
      <c r="J101" t="s">
        <v>1773</v>
      </c>
    </row>
    <row r="102" spans="9:10" ht="15" customHeight="1" x14ac:dyDescent="0.35">
      <c r="I102" t="s">
        <v>1774</v>
      </c>
      <c r="J102" t="s">
        <v>1775</v>
      </c>
    </row>
    <row r="103" spans="9:10" ht="15" customHeight="1" x14ac:dyDescent="0.35">
      <c r="I103" t="s">
        <v>49</v>
      </c>
      <c r="J103" t="s">
        <v>1776</v>
      </c>
    </row>
    <row r="104" spans="9:10" ht="15" customHeight="1" x14ac:dyDescent="0.35">
      <c r="I104" t="s">
        <v>1777</v>
      </c>
      <c r="J104" t="s">
        <v>1778</v>
      </c>
    </row>
    <row r="105" spans="9:10" ht="15" customHeight="1" x14ac:dyDescent="0.35">
      <c r="I105" t="s">
        <v>1779</v>
      </c>
      <c r="J105" t="s">
        <v>1780</v>
      </c>
    </row>
    <row r="106" spans="9:10" ht="15" customHeight="1" x14ac:dyDescent="0.35">
      <c r="I106" t="s">
        <v>1781</v>
      </c>
      <c r="J106" t="s">
        <v>1782</v>
      </c>
    </row>
    <row r="107" spans="9:10" ht="15" customHeight="1" x14ac:dyDescent="0.35">
      <c r="I107" t="s">
        <v>1783</v>
      </c>
      <c r="J107" t="s">
        <v>1784</v>
      </c>
    </row>
    <row r="108" spans="9:10" ht="15" customHeight="1" x14ac:dyDescent="0.35">
      <c r="I108" t="s">
        <v>1785</v>
      </c>
      <c r="J108" t="s">
        <v>1786</v>
      </c>
    </row>
    <row r="109" spans="9:10" ht="15" customHeight="1" x14ac:dyDescent="0.35">
      <c r="I109" t="s">
        <v>1787</v>
      </c>
      <c r="J109" t="s">
        <v>1788</v>
      </c>
    </row>
    <row r="110" spans="9:10" ht="15" customHeight="1" x14ac:dyDescent="0.35">
      <c r="I110" t="s">
        <v>1789</v>
      </c>
      <c r="J110" t="s">
        <v>1790</v>
      </c>
    </row>
    <row r="111" spans="9:10" ht="15" customHeight="1" x14ac:dyDescent="0.35">
      <c r="I111" t="s">
        <v>1791</v>
      </c>
      <c r="J111" t="s">
        <v>1792</v>
      </c>
    </row>
    <row r="112" spans="9:10" ht="15" customHeight="1" x14ac:dyDescent="0.35">
      <c r="I112" t="s">
        <v>1793</v>
      </c>
      <c r="J112" t="s">
        <v>1794</v>
      </c>
    </row>
    <row r="113" spans="9:10" ht="15" customHeight="1" x14ac:dyDescent="0.35">
      <c r="I113" t="s">
        <v>1795</v>
      </c>
      <c r="J113" t="s">
        <v>1796</v>
      </c>
    </row>
    <row r="114" spans="9:10" ht="15" customHeight="1" x14ac:dyDescent="0.35">
      <c r="I114" t="s">
        <v>1797</v>
      </c>
      <c r="J114" t="s">
        <v>1798</v>
      </c>
    </row>
    <row r="115" spans="9:10" ht="15" customHeight="1" x14ac:dyDescent="0.35">
      <c r="I115" t="s">
        <v>1799</v>
      </c>
      <c r="J115" t="s">
        <v>1800</v>
      </c>
    </row>
    <row r="116" spans="9:10" ht="15" customHeight="1" x14ac:dyDescent="0.35">
      <c r="I116" t="s">
        <v>1801</v>
      </c>
      <c r="J116" t="s">
        <v>1802</v>
      </c>
    </row>
    <row r="117" spans="9:10" ht="15" customHeight="1" x14ac:dyDescent="0.35">
      <c r="I117" t="s">
        <v>1803</v>
      </c>
      <c r="J117" t="s">
        <v>1804</v>
      </c>
    </row>
    <row r="118" spans="9:10" ht="15" customHeight="1" x14ac:dyDescent="0.35">
      <c r="I118" t="s">
        <v>1805</v>
      </c>
      <c r="J118" t="s">
        <v>1806</v>
      </c>
    </row>
    <row r="119" spans="9:10" ht="15" customHeight="1" x14ac:dyDescent="0.35">
      <c r="I119" t="s">
        <v>1807</v>
      </c>
      <c r="J119" t="s">
        <v>1808</v>
      </c>
    </row>
    <row r="120" spans="9:10" ht="15" customHeight="1" x14ac:dyDescent="0.35">
      <c r="I120" t="s">
        <v>1809</v>
      </c>
      <c r="J120" t="s">
        <v>1810</v>
      </c>
    </row>
    <row r="121" spans="9:10" ht="15" customHeight="1" x14ac:dyDescent="0.35">
      <c r="I121" t="s">
        <v>1811</v>
      </c>
      <c r="J121" t="s">
        <v>1812</v>
      </c>
    </row>
    <row r="122" spans="9:10" ht="15" customHeight="1" x14ac:dyDescent="0.35">
      <c r="I122" t="s">
        <v>1813</v>
      </c>
      <c r="J122" t="s">
        <v>1814</v>
      </c>
    </row>
  </sheetData>
  <autoFilter ref="A2:T2" xr:uid="{402483A9-9E53-4B64-8C37-D25C8AFE75A8}"/>
  <sortState xmlns:xlrd2="http://schemas.microsoft.com/office/spreadsheetml/2017/richdata2" ref="I74:J122">
    <sortCondition ref="I74:I122"/>
  </sortState>
  <mergeCells count="2">
    <mergeCell ref="A1:C1"/>
    <mergeCell ref="G1:N1"/>
  </mergeCells>
  <conditionalFormatting sqref="E3 E7:E85">
    <cfRule type="expression" dxfId="50" priority="1">
      <formula>AND(D3="MVP",E3&lt;&gt;"MVP")</formula>
    </cfRule>
  </conditionalFormatting>
  <pageMargins left="0.7" right="0.7" top="0.75" bottom="0.75" header="0.3" footer="0.3"/>
  <pageSetup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4EAF9-ACC8-4F16-91EE-C7BA54FEA81E}">
  <sheetPr codeName="Sheet55"/>
  <dimension ref="A1:T128"/>
  <sheetViews>
    <sheetView zoomScale="90" zoomScaleNormal="90" workbookViewId="0">
      <pane ySplit="2" topLeftCell="A3" activePane="bottomLeft" state="frozen"/>
      <selection sqref="A1:C1"/>
      <selection pane="bottomLeft" activeCell="N4" sqref="N4"/>
    </sheetView>
  </sheetViews>
  <sheetFormatPr defaultColWidth="8.81640625" defaultRowHeight="15" customHeight="1" x14ac:dyDescent="0.35"/>
  <cols>
    <col min="1" max="1" width="18.54296875" customWidth="1"/>
    <col min="2" max="2" width="19.1796875" customWidth="1"/>
    <col min="3" max="3" width="27.81640625" customWidth="1"/>
    <col min="4" max="5" width="23.81640625" customWidth="1"/>
    <col min="6" max="6" width="9.1796875"/>
    <col min="7" max="7" width="16.453125" bestFit="1" customWidth="1"/>
    <col min="8" max="8" width="20.54296875" bestFit="1" customWidth="1"/>
    <col min="9" max="9" width="29.81640625" bestFit="1" customWidth="1"/>
    <col min="10" max="10" width="8.26953125" bestFit="1" customWidth="1"/>
    <col min="11" max="11" width="10.1796875" style="15" bestFit="1" customWidth="1"/>
    <col min="12" max="12" width="35.7265625" customWidth="1"/>
    <col min="13" max="13" width="11.453125" customWidth="1"/>
    <col min="14" max="14" width="9.453125" customWidth="1"/>
    <col min="15" max="15" width="17.81640625" style="5" bestFit="1" customWidth="1"/>
    <col min="16" max="16" width="6.81640625" customWidth="1"/>
    <col min="17" max="17" width="7.54296875" customWidth="1"/>
    <col min="18" max="18" width="15.453125" customWidth="1"/>
    <col min="19" max="19" width="16.1796875" customWidth="1"/>
  </cols>
  <sheetData>
    <row r="1" spans="1:20" ht="14.5" x14ac:dyDescent="0.35">
      <c r="A1" s="80" t="s">
        <v>227</v>
      </c>
      <c r="B1" s="81"/>
      <c r="C1" s="82"/>
      <c r="D1" s="46" t="s">
        <v>233</v>
      </c>
      <c r="E1" s="50">
        <f>COUNTIF(D7:D85,"MVP")-COUNTIF(E7:E85,"MVP")</f>
        <v>14</v>
      </c>
      <c r="G1" s="83" t="s">
        <v>228</v>
      </c>
      <c r="H1" s="83"/>
      <c r="I1" s="83"/>
      <c r="J1" s="83"/>
      <c r="K1" s="83"/>
      <c r="L1" s="83"/>
      <c r="M1" s="83"/>
      <c r="N1" s="83"/>
    </row>
    <row r="2" spans="1:20" ht="14.5" x14ac:dyDescent="0.35">
      <c r="A2" s="4" t="s">
        <v>495</v>
      </c>
      <c r="B2" s="4" t="s">
        <v>1094</v>
      </c>
      <c r="C2" s="4" t="s">
        <v>235</v>
      </c>
      <c r="D2" s="4"/>
      <c r="E2" s="49" t="s">
        <v>494</v>
      </c>
      <c r="G2" s="4" t="s">
        <v>495</v>
      </c>
      <c r="H2" s="4" t="s">
        <v>496</v>
      </c>
      <c r="I2" s="4" t="s">
        <v>235</v>
      </c>
      <c r="J2" s="7" t="s">
        <v>236</v>
      </c>
      <c r="K2" s="17" t="s">
        <v>38</v>
      </c>
      <c r="L2" s="8" t="s">
        <v>237</v>
      </c>
      <c r="M2" s="8" t="s">
        <v>14</v>
      </c>
      <c r="N2" s="8" t="s">
        <v>238</v>
      </c>
      <c r="O2" s="12"/>
      <c r="P2" s="8" t="s">
        <v>242</v>
      </c>
      <c r="Q2" s="8" t="s">
        <v>243</v>
      </c>
      <c r="R2" s="8" t="s">
        <v>244</v>
      </c>
      <c r="S2" s="4" t="s">
        <v>245</v>
      </c>
    </row>
    <row r="3" spans="1:20" ht="14.5" x14ac:dyDescent="0.35">
      <c r="I3" t="s">
        <v>1815</v>
      </c>
      <c r="J3">
        <v>1</v>
      </c>
      <c r="K3" s="15" t="s">
        <v>46</v>
      </c>
      <c r="L3" s="3"/>
      <c r="M3" s="3" t="s">
        <v>18</v>
      </c>
      <c r="N3" s="3"/>
    </row>
    <row r="4" spans="1:20" ht="14.5" x14ac:dyDescent="0.35">
      <c r="D4" t="s">
        <v>43</v>
      </c>
      <c r="H4" t="s">
        <v>165</v>
      </c>
      <c r="I4" t="s">
        <v>165</v>
      </c>
      <c r="J4" s="9">
        <v>2</v>
      </c>
      <c r="K4" s="15" t="s">
        <v>46</v>
      </c>
      <c r="L4" s="3"/>
      <c r="M4" s="3" t="s">
        <v>18</v>
      </c>
      <c r="N4" s="3">
        <v>30</v>
      </c>
      <c r="O4" s="12"/>
      <c r="P4" s="12"/>
      <c r="Q4" s="12"/>
      <c r="R4" s="3"/>
      <c r="S4" s="3"/>
      <c r="T4" s="3"/>
    </row>
    <row r="5" spans="1:20" ht="14.5" x14ac:dyDescent="0.35">
      <c r="D5" t="s">
        <v>43</v>
      </c>
      <c r="H5" t="s">
        <v>1612</v>
      </c>
      <c r="I5" t="s">
        <v>1612</v>
      </c>
      <c r="J5" s="9">
        <v>3</v>
      </c>
      <c r="K5" s="15" t="s">
        <v>46</v>
      </c>
      <c r="L5" s="3" t="s">
        <v>630</v>
      </c>
      <c r="M5" s="3" t="s">
        <v>18</v>
      </c>
      <c r="N5" s="3">
        <v>255</v>
      </c>
      <c r="O5" s="12"/>
      <c r="P5" s="12"/>
      <c r="Q5" s="12"/>
      <c r="R5" s="3"/>
      <c r="S5" s="3"/>
      <c r="T5" s="3"/>
    </row>
    <row r="6" spans="1:20" ht="14.5" x14ac:dyDescent="0.35">
      <c r="D6" t="s">
        <v>43</v>
      </c>
      <c r="G6" t="s">
        <v>1816</v>
      </c>
      <c r="H6" s="5" t="s">
        <v>1817</v>
      </c>
      <c r="I6" t="str">
        <f>IFERROR(VLOOKUP(H6,'Field Definitions'!$A$1:$S$31597,2),"")</f>
        <v>Attorney Firm</v>
      </c>
      <c r="J6">
        <f t="shared" ref="J6:J20" si="0">J5+1</f>
        <v>4</v>
      </c>
      <c r="L6" s="3"/>
      <c r="M6" t="s">
        <v>18</v>
      </c>
      <c r="N6">
        <v>35</v>
      </c>
      <c r="O6" s="12"/>
      <c r="P6" s="12"/>
      <c r="Q6" s="12"/>
      <c r="R6" s="3"/>
      <c r="S6" s="3"/>
      <c r="T6" s="3"/>
    </row>
    <row r="7" spans="1:20" ht="14.5" x14ac:dyDescent="0.35">
      <c r="D7" t="s">
        <v>43</v>
      </c>
      <c r="G7" t="s">
        <v>1816</v>
      </c>
      <c r="H7" s="5" t="s">
        <v>1818</v>
      </c>
      <c r="I7" t="str">
        <f>IFERROR(VLOOKUP(H7,'Field Definitions'!$A$1:$S$31597,2),"")</f>
        <v>Attorney first name</v>
      </c>
      <c r="J7">
        <f t="shared" si="0"/>
        <v>5</v>
      </c>
      <c r="L7" s="3"/>
      <c r="M7" t="s">
        <v>18</v>
      </c>
      <c r="N7">
        <v>15</v>
      </c>
      <c r="P7" t="str">
        <f>IF(IFERROR(VLOOKUP($H7,'Field Definitions'!$A$1:$S$31597,8),"")=0,"",IFERROR(VLOOKUP($H7,'Field Definitions'!$A$1:$S$31597,8),""))</f>
        <v/>
      </c>
      <c r="Q7" t="str">
        <f>IF(IFERROR(VLOOKUP($H7,'Field Definitions'!$A$1:$S$31597,9),"")=0,"",IFERROR(VLOOKUP($H7,'Field Definitions'!$A$1:$S$31597,9),""))</f>
        <v/>
      </c>
      <c r="R7" t="str">
        <f>IF(IFERROR(VLOOKUP($H7,'Field Definitions'!$A$1:$S$31597,10),"")=0,"",IFERROR(VLOOKUP($H7,'Field Definitions'!$A$1:$S$31597,10),""))</f>
        <v/>
      </c>
      <c r="S7" t="str">
        <f>IF(IFERROR(VLOOKUP($H7,'Field Definitions'!$A$1:$S$31597,12),"")=0,"",IFERROR(VLOOKUP($H7,'Field Definitions'!$A$1:$S$31597,12),""))</f>
        <v/>
      </c>
    </row>
    <row r="8" spans="1:20" ht="14.5" x14ac:dyDescent="0.35">
      <c r="D8" t="s">
        <v>43</v>
      </c>
      <c r="G8" t="s">
        <v>1816</v>
      </c>
      <c r="H8" s="5" t="s">
        <v>1819</v>
      </c>
      <c r="I8" t="str">
        <f>IFERROR(VLOOKUP(H8,'Field Definitions'!$A$1:$S$31597,2),"")</f>
        <v>Attorney last name</v>
      </c>
      <c r="J8">
        <f t="shared" si="0"/>
        <v>6</v>
      </c>
      <c r="L8" s="3"/>
      <c r="M8" t="s">
        <v>18</v>
      </c>
      <c r="N8">
        <v>25</v>
      </c>
      <c r="P8" t="str">
        <f>IF(IFERROR(VLOOKUP($H8,'Field Definitions'!$A$1:$S$31597,8),"")=0,"",IFERROR(VLOOKUP($H8,'Field Definitions'!$A$1:$S$31597,8),""))</f>
        <v/>
      </c>
      <c r="Q8" t="str">
        <f>IF(IFERROR(VLOOKUP($H8,'Field Definitions'!$A$1:$S$31597,9),"")=0,"",IFERROR(VLOOKUP($H8,'Field Definitions'!$A$1:$S$31597,9),""))</f>
        <v/>
      </c>
      <c r="R8" t="str">
        <f>IF(IFERROR(VLOOKUP($H8,'Field Definitions'!$A$1:$S$31597,10),"")=0,"",IFERROR(VLOOKUP($H8,'Field Definitions'!$A$1:$S$31597,10),""))</f>
        <v/>
      </c>
      <c r="S8" t="str">
        <f>IF(IFERROR(VLOOKUP($H8,'Field Definitions'!$A$1:$S$31597,12),"")=0,"",IFERROR(VLOOKUP($H8,'Field Definitions'!$A$1:$S$31597,12),""))</f>
        <v/>
      </c>
    </row>
    <row r="9" spans="1:20" ht="14.5" x14ac:dyDescent="0.35">
      <c r="D9" t="s">
        <v>43</v>
      </c>
      <c r="G9" t="s">
        <v>1816</v>
      </c>
      <c r="H9" s="5" t="s">
        <v>1820</v>
      </c>
      <c r="I9" t="str">
        <f>IFERROR(VLOOKUP(H9,'Field Definitions'!$A$1:$S$31597,2),"")</f>
        <v>Attorney's contact first name</v>
      </c>
      <c r="J9">
        <f t="shared" si="0"/>
        <v>7</v>
      </c>
      <c r="L9" s="3"/>
      <c r="M9" t="s">
        <v>18</v>
      </c>
      <c r="N9">
        <v>15</v>
      </c>
      <c r="P9" t="str">
        <f>IF(IFERROR(VLOOKUP($H9,'Field Definitions'!$A$1:$S$31597,8),"")=0,"",IFERROR(VLOOKUP($H9,'Field Definitions'!$A$1:$S$31597,8),""))</f>
        <v/>
      </c>
      <c r="Q9" t="str">
        <f>IF(IFERROR(VLOOKUP($H9,'Field Definitions'!$A$1:$S$31597,9),"")=0,"",IFERROR(VLOOKUP($H9,'Field Definitions'!$A$1:$S$31597,9),""))</f>
        <v/>
      </c>
      <c r="R9" t="str">
        <f>IF(IFERROR(VLOOKUP($H9,'Field Definitions'!$A$1:$S$31597,10),"")=0,"",IFERROR(VLOOKUP($H9,'Field Definitions'!$A$1:$S$31597,10),""))</f>
        <v/>
      </c>
      <c r="S9" t="str">
        <f>IF(IFERROR(VLOOKUP($H9,'Field Definitions'!$A$1:$S$31597,12),"")=0,"",IFERROR(VLOOKUP($H9,'Field Definitions'!$A$1:$S$31597,12),""))</f>
        <v/>
      </c>
    </row>
    <row r="10" spans="1:20" ht="14.5" x14ac:dyDescent="0.35">
      <c r="D10" t="s">
        <v>43</v>
      </c>
      <c r="G10" t="s">
        <v>1816</v>
      </c>
      <c r="H10" s="5" t="s">
        <v>1821</v>
      </c>
      <c r="I10" t="str">
        <f>IFERROR(VLOOKUP(H10,'Field Definitions'!$A$1:$S$31597,2),"")</f>
        <v>Attorney's Contact Last Name</v>
      </c>
      <c r="J10">
        <f t="shared" si="0"/>
        <v>8</v>
      </c>
      <c r="L10" s="3"/>
      <c r="M10" t="s">
        <v>18</v>
      </c>
      <c r="N10">
        <v>20</v>
      </c>
      <c r="R10" t="str">
        <f>IF(IFERROR(VLOOKUP($H10,'Field Definitions'!$A$1:$S$31597,10),"")=0,"",IFERROR(VLOOKUP($H10,'Field Definitions'!$A$1:$S$31597,10),""))</f>
        <v/>
      </c>
      <c r="S10" t="str">
        <f>IF(IFERROR(VLOOKUP($H10,'Field Definitions'!$A$1:$S$31597,12),"")=0,"",IFERROR(VLOOKUP($H10,'Field Definitions'!$A$1:$S$31597,12),""))</f>
        <v/>
      </c>
    </row>
    <row r="11" spans="1:20" ht="14.5" x14ac:dyDescent="0.35">
      <c r="D11" t="s">
        <v>43</v>
      </c>
      <c r="G11" t="s">
        <v>1816</v>
      </c>
      <c r="H11" s="5" t="s">
        <v>1822</v>
      </c>
      <c r="I11" t="str">
        <f>IFERROR(VLOOKUP(H11,'Field Definitions'!$A$1:$S$31597,2),"")</f>
        <v>Attorney Address Line 1</v>
      </c>
      <c r="J11">
        <f t="shared" si="0"/>
        <v>9</v>
      </c>
      <c r="L11" s="3"/>
      <c r="M11" t="s">
        <v>18</v>
      </c>
      <c r="N11">
        <v>100</v>
      </c>
      <c r="R11" t="str">
        <f>IF(IFERROR(VLOOKUP($H11,'Field Definitions'!$A$1:$S$31597,10),"")=0,"",IFERROR(VLOOKUP($H11,'Field Definitions'!$A$1:$S$31597,10),""))</f>
        <v/>
      </c>
      <c r="S11" t="str">
        <f>IF(IFERROR(VLOOKUP($H11,'Field Definitions'!$A$1:$S$31597,12),"")=0,"",IFERROR(VLOOKUP($H11,'Field Definitions'!$A$1:$S$31597,12),""))</f>
        <v/>
      </c>
    </row>
    <row r="12" spans="1:20" ht="14.5" x14ac:dyDescent="0.35">
      <c r="D12" t="s">
        <v>43</v>
      </c>
      <c r="G12" t="s">
        <v>1816</v>
      </c>
      <c r="H12" s="5" t="s">
        <v>1823</v>
      </c>
      <c r="I12" t="str">
        <f>IFERROR(VLOOKUP(H12,'Field Definitions'!$A$1:$S$31597,2),"")</f>
        <v>Attorney Address Line 2</v>
      </c>
      <c r="J12">
        <f t="shared" si="0"/>
        <v>10</v>
      </c>
      <c r="L12" s="3"/>
      <c r="M12" t="s">
        <v>18</v>
      </c>
      <c r="N12">
        <v>100</v>
      </c>
      <c r="R12" t="str">
        <f>IF(IFERROR(VLOOKUP($H12,'Field Definitions'!$A$1:$S$31597,10),"")=0,"",IFERROR(VLOOKUP($H12,'Field Definitions'!$A$1:$S$31597,10),""))</f>
        <v/>
      </c>
      <c r="S12" t="str">
        <f>IF(IFERROR(VLOOKUP($H12,'Field Definitions'!$A$1:$S$31597,12),"")=0,"",IFERROR(VLOOKUP($H12,'Field Definitions'!$A$1:$S$31597,12),""))</f>
        <v/>
      </c>
    </row>
    <row r="13" spans="1:20" ht="14.5" x14ac:dyDescent="0.35">
      <c r="D13" t="s">
        <v>43</v>
      </c>
      <c r="G13" t="s">
        <v>1816</v>
      </c>
      <c r="H13" s="5" t="s">
        <v>1824</v>
      </c>
      <c r="I13" t="str">
        <f>IFERROR(VLOOKUP(H13,'Field Definitions'!$A$1:$S$31597,2),"")</f>
        <v>Attorney City</v>
      </c>
      <c r="J13">
        <f t="shared" si="0"/>
        <v>11</v>
      </c>
      <c r="L13" s="3"/>
      <c r="M13" t="s">
        <v>18</v>
      </c>
      <c r="N13">
        <v>50</v>
      </c>
      <c r="R13" t="str">
        <f>IF(IFERROR(VLOOKUP($H13,'Field Definitions'!$A$1:$S$31597,10),"")=0,"",IFERROR(VLOOKUP($H13,'Field Definitions'!$A$1:$S$31597,10),""))</f>
        <v/>
      </c>
      <c r="S13" t="str">
        <f>IF(IFERROR(VLOOKUP($H13,'Field Definitions'!$A$1:$S$31597,12),"")=0,"",IFERROR(VLOOKUP($H13,'Field Definitions'!$A$1:$S$31597,12),""))</f>
        <v/>
      </c>
    </row>
    <row r="14" spans="1:20" ht="14.5" x14ac:dyDescent="0.35">
      <c r="D14" t="s">
        <v>43</v>
      </c>
      <c r="G14" t="s">
        <v>1816</v>
      </c>
      <c r="H14" s="5" t="s">
        <v>1825</v>
      </c>
      <c r="I14" t="str">
        <f>IFERROR(VLOOKUP(H14,'Field Definitions'!$A$1:$S$31597,2),"")</f>
        <v>Attorney State</v>
      </c>
      <c r="J14">
        <f t="shared" si="0"/>
        <v>12</v>
      </c>
      <c r="L14" s="3"/>
      <c r="M14" t="s">
        <v>18</v>
      </c>
      <c r="N14">
        <v>20</v>
      </c>
      <c r="R14" t="str">
        <f>IF(IFERROR(VLOOKUP($H14,'Field Definitions'!$A$1:$S$31597,10),"")=0,"",IFERROR(VLOOKUP($H14,'Field Definitions'!$A$1:$S$31597,10),""))</f>
        <v>STATES</v>
      </c>
      <c r="S14" t="str">
        <f>IF(IFERROR(VLOOKUP($H14,'Field Definitions'!$A$1:$S$31597,12),"")=0,"",IFERROR(VLOOKUP($H14,'Field Definitions'!$A$1:$S$31597,12),""))</f>
        <v/>
      </c>
    </row>
    <row r="15" spans="1:20" ht="14.5" x14ac:dyDescent="0.35">
      <c r="D15" t="s">
        <v>43</v>
      </c>
      <c r="G15" t="s">
        <v>1816</v>
      </c>
      <c r="H15" s="5" t="s">
        <v>1826</v>
      </c>
      <c r="I15" t="str">
        <f>IFERROR(VLOOKUP(H15,'Field Definitions'!$A$1:$S$31597,2),"")</f>
        <v>Attorney Postal Code</v>
      </c>
      <c r="J15">
        <f t="shared" si="0"/>
        <v>13</v>
      </c>
      <c r="L15" s="3"/>
      <c r="M15" t="s">
        <v>30</v>
      </c>
      <c r="N15">
        <v>20</v>
      </c>
      <c r="R15" t="str">
        <f>IF(IFERROR(VLOOKUP($H15,'Field Definitions'!$A$1:$S$31597,10),"")=0,"",IFERROR(VLOOKUP($H15,'Field Definitions'!$A$1:$S$31597,10),""))</f>
        <v/>
      </c>
      <c r="S15" t="str">
        <f>IF(IFERROR(VLOOKUP($H15,'Field Definitions'!$A$1:$S$31597,12),"")=0,"",IFERROR(VLOOKUP($H15,'Field Definitions'!$A$1:$S$31597,12),""))</f>
        <v/>
      </c>
    </row>
    <row r="16" spans="1:20" ht="14.5" x14ac:dyDescent="0.35">
      <c r="D16" t="s">
        <v>43</v>
      </c>
      <c r="G16" t="s">
        <v>1816</v>
      </c>
      <c r="H16" s="5" t="s">
        <v>1827</v>
      </c>
      <c r="I16" t="str">
        <f>IFERROR(VLOOKUP(H16,'Field Definitions'!$A$1:$S$31597,2),"")</f>
        <v>Attorney Phone</v>
      </c>
      <c r="J16">
        <f t="shared" si="0"/>
        <v>14</v>
      </c>
      <c r="L16" s="3"/>
      <c r="M16" t="s">
        <v>24</v>
      </c>
      <c r="N16">
        <v>20</v>
      </c>
      <c r="R16" t="str">
        <f>IF(IFERROR(VLOOKUP($H16,'Field Definitions'!$A$1:$S$31597,10),"")=0,"",IFERROR(VLOOKUP($H16,'Field Definitions'!$A$1:$S$31597,10),""))</f>
        <v/>
      </c>
      <c r="S16" t="str">
        <f>IF(IFERROR(VLOOKUP($H16,'Field Definitions'!$A$1:$S$31597,12),"")=0,"",IFERROR(VLOOKUP($H16,'Field Definitions'!$A$1:$S$31597,12),""))</f>
        <v/>
      </c>
    </row>
    <row r="17" spans="4:19" ht="14.5" x14ac:dyDescent="0.35">
      <c r="D17" t="s">
        <v>43</v>
      </c>
      <c r="G17" t="s">
        <v>1816</v>
      </c>
      <c r="H17" s="5" t="s">
        <v>1828</v>
      </c>
      <c r="I17" t="str">
        <f>IFERROR(VLOOKUP(H17,'Field Definitions'!$A$1:$S$31597,2),"")</f>
        <v>Attorney Fax</v>
      </c>
      <c r="J17">
        <f t="shared" si="0"/>
        <v>15</v>
      </c>
      <c r="L17" s="3"/>
      <c r="M17" t="s">
        <v>24</v>
      </c>
      <c r="N17">
        <v>20</v>
      </c>
      <c r="R17" t="str">
        <f>IF(IFERROR(VLOOKUP($H17,'Field Definitions'!$A$1:$S$31597,10),"")=0,"",IFERROR(VLOOKUP($H17,'Field Definitions'!$A$1:$S$31597,10),""))</f>
        <v/>
      </c>
      <c r="S17" t="str">
        <f>IF(IFERROR(VLOOKUP($H17,'Field Definitions'!$A$1:$S$31597,12),"")=0,"",IFERROR(VLOOKUP($H17,'Field Definitions'!$A$1:$S$31597,12),""))</f>
        <v/>
      </c>
    </row>
    <row r="18" spans="4:19" ht="14.5" x14ac:dyDescent="0.35">
      <c r="D18" t="s">
        <v>43</v>
      </c>
      <c r="G18" t="s">
        <v>1816</v>
      </c>
      <c r="H18" s="5" t="s">
        <v>1829</v>
      </c>
      <c r="I18" t="str">
        <f>IFERROR(VLOOKUP(H18,'Field Definitions'!$A$1:$S$31597,2),"")</f>
        <v>Specialty</v>
      </c>
      <c r="J18">
        <f t="shared" si="0"/>
        <v>16</v>
      </c>
      <c r="L18" s="3"/>
      <c r="M18" t="s">
        <v>18</v>
      </c>
      <c r="N18">
        <v>30</v>
      </c>
      <c r="R18" t="str">
        <f>IF(IFERROR(VLOOKUP($H18,'Field Definitions'!$A$1:$S$31597,10),"")=0,"",IFERROR(VLOOKUP($H18,'Field Definitions'!$A$1:$S$31597,10),""))</f>
        <v/>
      </c>
      <c r="S18" t="str">
        <f>IF(IFERROR(VLOOKUP($H18,'Field Definitions'!$A$1:$S$31597,12),"")=0,"",IFERROR(VLOOKUP($H18,'Field Definitions'!$A$1:$S$31597,12),""))</f>
        <v/>
      </c>
    </row>
    <row r="19" spans="4:19" ht="14.5" x14ac:dyDescent="0.35">
      <c r="D19" t="s">
        <v>43</v>
      </c>
      <c r="G19" t="s">
        <v>1816</v>
      </c>
      <c r="H19" s="5" t="s">
        <v>1830</v>
      </c>
      <c r="I19" t="str">
        <f>IFERROR(VLOOKUP(H19,'Field Definitions'!$A$1:$S$31597,2),"")</f>
        <v>Attorney Email Address</v>
      </c>
      <c r="J19">
        <f t="shared" si="0"/>
        <v>17</v>
      </c>
      <c r="L19" s="3"/>
      <c r="M19" t="s">
        <v>18</v>
      </c>
      <c r="N19">
        <v>150</v>
      </c>
      <c r="R19" t="str">
        <f>IF(IFERROR(VLOOKUP($H19,'Field Definitions'!$A$1:$S$31597,10),"")=0,"",IFERROR(VLOOKUP($H19,'Field Definitions'!$A$1:$S$31597,10),""))</f>
        <v/>
      </c>
      <c r="S19" t="str">
        <f>IF(IFERROR(VLOOKUP($H19,'Field Definitions'!$A$1:$S$31597,12),"")=0,"",IFERROR(VLOOKUP($H19,'Field Definitions'!$A$1:$S$31597,12),""))</f>
        <v/>
      </c>
    </row>
    <row r="20" spans="4:19" ht="14.5" x14ac:dyDescent="0.35">
      <c r="D20" t="s">
        <v>43</v>
      </c>
      <c r="G20" t="s">
        <v>1816</v>
      </c>
      <c r="H20" s="5" t="s">
        <v>1831</v>
      </c>
      <c r="I20" t="str">
        <f>IFERROR(VLOOKUP(H20,'Field Definitions'!$A$1:$S$31597,2),"")</f>
        <v>Attorney's Federal ID</v>
      </c>
      <c r="J20">
        <f t="shared" si="0"/>
        <v>18</v>
      </c>
      <c r="L20" s="3"/>
      <c r="M20" t="s">
        <v>18</v>
      </c>
      <c r="N20">
        <v>15</v>
      </c>
      <c r="R20" t="str">
        <f>IF(IFERROR(VLOOKUP($H20,'Field Definitions'!$A$1:$S$31597,10),"")=0,"",IFERROR(VLOOKUP($H20,'Field Definitions'!$A$1:$S$31597,10),""))</f>
        <v/>
      </c>
      <c r="S20" t="str">
        <f>IF(IFERROR(VLOOKUP($H20,'Field Definitions'!$A$1:$S$31597,12),"")=0,"",IFERROR(VLOOKUP($H20,'Field Definitions'!$A$1:$S$31597,12),""))</f>
        <v/>
      </c>
    </row>
    <row r="21" spans="4:19" ht="14.5" x14ac:dyDescent="0.35">
      <c r="R21" t="str">
        <f>IF(IFERROR(VLOOKUP($H21,'Field Definitions'!$A$1:$S$31597,10),"")=0,"",IFERROR(VLOOKUP($H21,'Field Definitions'!$A$1:$S$31597,10),""))</f>
        <v/>
      </c>
      <c r="S21" t="str">
        <f>IF(IFERROR(VLOOKUP($H21,'Field Definitions'!$A$1:$S$31597,12),"")=0,"",IFERROR(VLOOKUP($H21,'Field Definitions'!$A$1:$S$31597,12),""))</f>
        <v/>
      </c>
    </row>
    <row r="22" spans="4:19" ht="14.5" x14ac:dyDescent="0.35">
      <c r="R22" t="str">
        <f>IF(IFERROR(VLOOKUP($H22,'Field Definitions'!$A$1:$S$31597,10),"")=0,"",IFERROR(VLOOKUP($H22,'Field Definitions'!$A$1:$S$31597,10),""))</f>
        <v/>
      </c>
      <c r="S22" t="str">
        <f>IF(IFERROR(VLOOKUP($H22,'Field Definitions'!$A$1:$S$31597,12),"")=0,"",IFERROR(VLOOKUP($H22,'Field Definitions'!$A$1:$S$31597,12),""))</f>
        <v/>
      </c>
    </row>
    <row r="23" spans="4:19" ht="14.5" x14ac:dyDescent="0.35">
      <c r="R23" t="str">
        <f>IF(IFERROR(VLOOKUP($H23,'Field Definitions'!$A$1:$S$31597,10),"")=0,"",IFERROR(VLOOKUP($H23,'Field Definitions'!$A$1:$S$31597,10),""))</f>
        <v/>
      </c>
      <c r="S23" t="str">
        <f>IF(IFERROR(VLOOKUP($H23,'Field Definitions'!$A$1:$S$31597,12),"")=0,"",IFERROR(VLOOKUP($H23,'Field Definitions'!$A$1:$S$31597,12),""))</f>
        <v/>
      </c>
    </row>
    <row r="24" spans="4:19" ht="14.5" x14ac:dyDescent="0.35">
      <c r="R24" t="str">
        <f>IF(IFERROR(VLOOKUP($H24,'Field Definitions'!$A$1:$S$31597,10),"")=0,"",IFERROR(VLOOKUP($H24,'Field Definitions'!$A$1:$S$31597,10),""))</f>
        <v/>
      </c>
      <c r="S24" t="str">
        <f>IF(IFERROR(VLOOKUP($H24,'Field Definitions'!$A$1:$S$31597,12),"")=0,"",IFERROR(VLOOKUP($H24,'Field Definitions'!$A$1:$S$31597,12),""))</f>
        <v/>
      </c>
    </row>
    <row r="25" spans="4:19" ht="14.5" x14ac:dyDescent="0.35">
      <c r="H25" s="3"/>
      <c r="S25" t="str">
        <f>IF(IFERROR(VLOOKUP($H25,'Field Definitions'!$A$1:$S$31597,12),"")=0,"",IFERROR(VLOOKUP($H25,'Field Definitions'!$A$1:$S$31597,12),""))</f>
        <v/>
      </c>
    </row>
    <row r="26" spans="4:19" ht="14.5" x14ac:dyDescent="0.35"/>
    <row r="27" spans="4:19" ht="14.5" x14ac:dyDescent="0.35"/>
    <row r="28" spans="4:19" ht="14.5" x14ac:dyDescent="0.35"/>
    <row r="29" spans="4:19" ht="14.5" x14ac:dyDescent="0.35"/>
    <row r="30" spans="4:19" ht="14.5" x14ac:dyDescent="0.35"/>
    <row r="31" spans="4:19" ht="14.5" x14ac:dyDescent="0.35"/>
    <row r="32" spans="4:19" ht="14.5" x14ac:dyDescent="0.35"/>
    <row r="33" ht="14.5" x14ac:dyDescent="0.35"/>
    <row r="34" ht="14.5" x14ac:dyDescent="0.35"/>
    <row r="35" ht="14.5" x14ac:dyDescent="0.35"/>
    <row r="36" ht="14.5" x14ac:dyDescent="0.35"/>
    <row r="37" ht="14.5" x14ac:dyDescent="0.35"/>
    <row r="38" ht="14.5" x14ac:dyDescent="0.35"/>
    <row r="39" ht="14.5" x14ac:dyDescent="0.35"/>
    <row r="40" ht="14.5" x14ac:dyDescent="0.35"/>
    <row r="41" ht="14.5" x14ac:dyDescent="0.35"/>
    <row r="42" ht="14.5" x14ac:dyDescent="0.35"/>
    <row r="43" ht="14.5" x14ac:dyDescent="0.35"/>
    <row r="44" ht="14.5" x14ac:dyDescent="0.35"/>
    <row r="45" ht="14.5" x14ac:dyDescent="0.35"/>
    <row r="46" ht="14.5" x14ac:dyDescent="0.35"/>
    <row r="47" ht="14.5" x14ac:dyDescent="0.35"/>
    <row r="48" ht="14.5" x14ac:dyDescent="0.35"/>
    <row r="49" spans="9:9" ht="14.5" x14ac:dyDescent="0.35"/>
    <row r="55" spans="9:9" ht="15" customHeight="1" x14ac:dyDescent="0.35">
      <c r="I55" s="4"/>
    </row>
    <row r="57" spans="9:9" ht="15" customHeight="1" x14ac:dyDescent="0.35">
      <c r="I57" s="64"/>
    </row>
    <row r="58" spans="9:9" ht="15" customHeight="1" x14ac:dyDescent="0.35">
      <c r="I58" s="64"/>
    </row>
    <row r="59" spans="9:9" ht="15" customHeight="1" x14ac:dyDescent="0.35">
      <c r="I59" s="64"/>
    </row>
    <row r="60" spans="9:9" ht="15" customHeight="1" x14ac:dyDescent="0.35">
      <c r="I60" s="64"/>
    </row>
    <row r="61" spans="9:9" ht="15" customHeight="1" x14ac:dyDescent="0.35">
      <c r="I61" s="64"/>
    </row>
    <row r="62" spans="9:9" ht="15" customHeight="1" x14ac:dyDescent="0.35">
      <c r="I62" s="66"/>
    </row>
    <row r="63" spans="9:9" ht="15" customHeight="1" x14ac:dyDescent="0.35">
      <c r="I63" s="64"/>
    </row>
    <row r="64" spans="9:9" ht="15" customHeight="1" x14ac:dyDescent="0.35">
      <c r="I64" s="64"/>
    </row>
    <row r="65" spans="9:9" ht="15" customHeight="1" x14ac:dyDescent="0.35">
      <c r="I65" s="64"/>
    </row>
    <row r="66" spans="9:9" ht="15" customHeight="1" x14ac:dyDescent="0.35">
      <c r="I66" s="64"/>
    </row>
    <row r="67" spans="9:9" ht="15" customHeight="1" x14ac:dyDescent="0.35">
      <c r="I67" s="64"/>
    </row>
    <row r="68" spans="9:9" ht="15" customHeight="1" x14ac:dyDescent="0.35">
      <c r="I68" s="64"/>
    </row>
    <row r="69" spans="9:9" ht="15" customHeight="1" x14ac:dyDescent="0.35">
      <c r="I69" s="64"/>
    </row>
    <row r="72" spans="9:9" ht="15" customHeight="1" x14ac:dyDescent="0.35">
      <c r="I72" s="4"/>
    </row>
    <row r="126" spans="9:9" ht="15" customHeight="1" x14ac:dyDescent="0.35">
      <c r="I126" s="64"/>
    </row>
    <row r="127" spans="9:9" ht="15" customHeight="1" x14ac:dyDescent="0.35">
      <c r="I127" s="64"/>
    </row>
    <row r="128" spans="9:9" ht="15" customHeight="1" x14ac:dyDescent="0.35">
      <c r="I128" s="64"/>
    </row>
  </sheetData>
  <mergeCells count="2">
    <mergeCell ref="A1:C1"/>
    <mergeCell ref="G1:N1"/>
  </mergeCells>
  <conditionalFormatting sqref="E3 E7:E85">
    <cfRule type="expression" dxfId="49" priority="1">
      <formula>AND(D3="MVP",E3&lt;&gt;"MVP")</formula>
    </cfRule>
  </conditionalFormatting>
  <pageMargins left="0.7" right="0.7" top="0.75" bottom="0.75" header="0.3" footer="0.3"/>
  <pageSetup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2CB16-09A5-488E-8523-9B6958F8A312}">
  <sheetPr codeName="Sheet54"/>
  <dimension ref="A1:T64"/>
  <sheetViews>
    <sheetView zoomScale="90" zoomScaleNormal="90" workbookViewId="0">
      <pane ySplit="2" topLeftCell="A5" activePane="bottomLeft" state="frozen"/>
      <selection sqref="A1:C1"/>
      <selection pane="bottomLeft" activeCell="F18" sqref="F18"/>
    </sheetView>
  </sheetViews>
  <sheetFormatPr defaultRowHeight="15" customHeight="1" x14ac:dyDescent="0.35"/>
  <cols>
    <col min="1" max="1" width="18.54296875" customWidth="1"/>
    <col min="2" max="2" width="19.1796875" customWidth="1"/>
    <col min="3" max="3" width="27.81640625" customWidth="1"/>
    <col min="4" max="5" width="23.81640625" customWidth="1"/>
    <col min="6" max="6" width="9.1796875" style="15"/>
    <col min="7" max="7" width="9.81640625" customWidth="1"/>
    <col min="8" max="8" width="21.7265625" customWidth="1"/>
    <col min="9" max="9" width="37" customWidth="1"/>
    <col min="11" max="11" width="10.1796875" style="15" bestFit="1" customWidth="1"/>
    <col min="12" max="12" width="29.1796875" customWidth="1"/>
    <col min="13" max="13" width="9.81640625" bestFit="1" customWidth="1"/>
    <col min="14" max="14" width="7" bestFit="1" customWidth="1"/>
    <col min="15" max="15" width="21.7265625" style="5" bestFit="1" customWidth="1"/>
    <col min="16" max="16" width="4.26953125" bestFit="1" customWidth="1"/>
    <col min="17" max="17" width="4.7265625" bestFit="1" customWidth="1"/>
    <col min="18" max="18" width="12.7265625" bestFit="1" customWidth="1"/>
    <col min="19" max="19" width="46.54296875" customWidth="1"/>
  </cols>
  <sheetData>
    <row r="1" spans="1:20" ht="14.5" x14ac:dyDescent="0.35">
      <c r="A1" s="80" t="s">
        <v>227</v>
      </c>
      <c r="B1" s="81"/>
      <c r="C1" s="82"/>
      <c r="D1" s="46" t="s">
        <v>233</v>
      </c>
      <c r="E1" s="50">
        <f>COUNTIF(D5:D77,"MVP")-COUNTIF(E5:E77,"MVP")</f>
        <v>7</v>
      </c>
      <c r="F1"/>
      <c r="G1" s="83" t="s">
        <v>228</v>
      </c>
      <c r="H1" s="83"/>
      <c r="I1" s="83"/>
      <c r="J1" s="83"/>
      <c r="K1" s="83"/>
      <c r="L1" s="83"/>
      <c r="M1" s="83"/>
      <c r="N1" s="83"/>
    </row>
    <row r="2" spans="1:20" ht="14.5" x14ac:dyDescent="0.35">
      <c r="A2" s="4" t="s">
        <v>495</v>
      </c>
      <c r="B2" s="4" t="s">
        <v>1094</v>
      </c>
      <c r="C2" s="4" t="s">
        <v>235</v>
      </c>
      <c r="D2" s="4"/>
      <c r="E2" s="49" t="s">
        <v>494</v>
      </c>
      <c r="G2" s="4" t="s">
        <v>495</v>
      </c>
      <c r="H2" s="4" t="s">
        <v>496</v>
      </c>
      <c r="I2" s="4" t="s">
        <v>235</v>
      </c>
      <c r="J2" s="7" t="s">
        <v>236</v>
      </c>
      <c r="K2" s="17" t="s">
        <v>38</v>
      </c>
      <c r="L2" s="8" t="s">
        <v>237</v>
      </c>
      <c r="M2" s="8" t="s">
        <v>14</v>
      </c>
      <c r="N2" s="8" t="s">
        <v>238</v>
      </c>
      <c r="O2" s="12" t="s">
        <v>555</v>
      </c>
      <c r="P2" s="8" t="s">
        <v>242</v>
      </c>
      <c r="Q2" s="8" t="s">
        <v>243</v>
      </c>
      <c r="R2" s="8" t="s">
        <v>244</v>
      </c>
      <c r="S2" s="4" t="s">
        <v>245</v>
      </c>
    </row>
    <row r="3" spans="1:20" ht="14.5" x14ac:dyDescent="0.35">
      <c r="D3" t="s">
        <v>43</v>
      </c>
      <c r="F3"/>
      <c r="I3" t="s">
        <v>1832</v>
      </c>
      <c r="J3" s="55" t="s">
        <v>247</v>
      </c>
      <c r="K3" s="15" t="s">
        <v>46</v>
      </c>
      <c r="L3" s="3"/>
      <c r="M3" s="3"/>
      <c r="N3" s="3"/>
      <c r="O3" s="12"/>
      <c r="P3" s="12"/>
      <c r="Q3" s="12"/>
      <c r="R3" s="3"/>
      <c r="S3" s="3"/>
      <c r="T3" s="3"/>
    </row>
    <row r="4" spans="1:20" ht="14.5" x14ac:dyDescent="0.35">
      <c r="D4" t="s">
        <v>43</v>
      </c>
      <c r="F4"/>
      <c r="I4" t="s">
        <v>165</v>
      </c>
      <c r="J4" s="9">
        <v>2</v>
      </c>
      <c r="K4" s="15" t="s">
        <v>46</v>
      </c>
      <c r="L4" s="3"/>
      <c r="M4" s="3"/>
      <c r="N4" s="3"/>
      <c r="O4" s="12"/>
      <c r="P4" s="12"/>
      <c r="Q4" s="12"/>
      <c r="R4" s="3"/>
      <c r="S4" s="3"/>
      <c r="T4" s="3"/>
    </row>
    <row r="5" spans="1:20" ht="29" x14ac:dyDescent="0.35">
      <c r="D5" t="s">
        <v>43</v>
      </c>
      <c r="I5" t="s">
        <v>167</v>
      </c>
      <c r="J5" s="9">
        <v>3</v>
      </c>
      <c r="K5" s="15" t="s">
        <v>46</v>
      </c>
      <c r="L5" s="3" t="s">
        <v>630</v>
      </c>
      <c r="M5" t="s">
        <v>18</v>
      </c>
      <c r="N5" t="str">
        <f>IFERROR(VLOOKUP($H5,'Field Definitions'!$A$1:$S$31597,5),"")</f>
        <v/>
      </c>
    </row>
    <row r="6" spans="1:20" ht="14.5" x14ac:dyDescent="0.35">
      <c r="D6" t="s">
        <v>43</v>
      </c>
      <c r="H6" t="s">
        <v>1833</v>
      </c>
      <c r="I6" t="s">
        <v>1834</v>
      </c>
      <c r="J6">
        <v>4</v>
      </c>
      <c r="M6" t="s">
        <v>18</v>
      </c>
    </row>
    <row r="7" spans="1:20" ht="14.5" x14ac:dyDescent="0.35">
      <c r="D7" t="s">
        <v>43</v>
      </c>
      <c r="H7" t="s">
        <v>1835</v>
      </c>
      <c r="I7" t="s">
        <v>1836</v>
      </c>
      <c r="J7">
        <v>5</v>
      </c>
      <c r="M7" t="s">
        <v>18</v>
      </c>
    </row>
    <row r="8" spans="1:20" ht="14.5" x14ac:dyDescent="0.35">
      <c r="D8" t="s">
        <v>43</v>
      </c>
      <c r="H8" t="s">
        <v>1837</v>
      </c>
      <c r="I8" t="s">
        <v>376</v>
      </c>
      <c r="J8">
        <v>6</v>
      </c>
    </row>
    <row r="9" spans="1:20" ht="14.5" x14ac:dyDescent="0.35">
      <c r="D9" t="s">
        <v>43</v>
      </c>
      <c r="H9" t="s">
        <v>1838</v>
      </c>
      <c r="I9" t="s">
        <v>1839</v>
      </c>
      <c r="J9">
        <v>7</v>
      </c>
    </row>
    <row r="10" spans="1:20" ht="14.5" x14ac:dyDescent="0.35">
      <c r="D10" t="s">
        <v>43</v>
      </c>
      <c r="H10" s="3" t="s">
        <v>1840</v>
      </c>
      <c r="I10" t="s">
        <v>1841</v>
      </c>
      <c r="J10">
        <v>8</v>
      </c>
    </row>
    <row r="11" spans="1:20" ht="15" customHeight="1" x14ac:dyDescent="0.35">
      <c r="D11" t="s">
        <v>43</v>
      </c>
      <c r="H11" t="s">
        <v>1842</v>
      </c>
      <c r="J11">
        <v>9</v>
      </c>
    </row>
    <row r="12" spans="1:20" ht="15" customHeight="1" x14ac:dyDescent="0.35">
      <c r="H12" t="s">
        <v>1843</v>
      </c>
      <c r="J12">
        <v>10</v>
      </c>
    </row>
    <row r="13" spans="1:20" ht="15" customHeight="1" x14ac:dyDescent="0.35">
      <c r="H13" t="s">
        <v>1844</v>
      </c>
      <c r="J13">
        <v>11</v>
      </c>
    </row>
    <row r="14" spans="1:20" ht="15" customHeight="1" x14ac:dyDescent="0.35">
      <c r="C14" t="s">
        <v>1845</v>
      </c>
      <c r="H14" t="s">
        <v>1846</v>
      </c>
      <c r="I14" t="s">
        <v>1847</v>
      </c>
      <c r="J14">
        <v>12</v>
      </c>
    </row>
    <row r="15" spans="1:20" ht="15" customHeight="1" x14ac:dyDescent="0.35">
      <c r="C15" t="s">
        <v>1848</v>
      </c>
      <c r="H15" t="s">
        <v>1849</v>
      </c>
      <c r="J15">
        <v>13</v>
      </c>
    </row>
    <row r="16" spans="1:20" ht="15" customHeight="1" x14ac:dyDescent="0.35">
      <c r="H16" t="s">
        <v>1850</v>
      </c>
      <c r="J16">
        <v>14</v>
      </c>
    </row>
    <row r="17" spans="8:10" ht="15" customHeight="1" x14ac:dyDescent="0.35">
      <c r="H17" t="s">
        <v>1851</v>
      </c>
      <c r="J17">
        <v>15</v>
      </c>
    </row>
    <row r="18" spans="8:10" ht="15" customHeight="1" x14ac:dyDescent="0.35">
      <c r="H18" t="s">
        <v>1852</v>
      </c>
      <c r="J18">
        <v>16</v>
      </c>
    </row>
    <row r="19" spans="8:10" ht="15" customHeight="1" x14ac:dyDescent="0.35">
      <c r="H19" t="s">
        <v>1853</v>
      </c>
      <c r="J19">
        <v>17</v>
      </c>
    </row>
    <row r="20" spans="8:10" ht="15" customHeight="1" x14ac:dyDescent="0.35">
      <c r="H20" t="s">
        <v>1854</v>
      </c>
      <c r="J20">
        <v>18</v>
      </c>
    </row>
    <row r="21" spans="8:10" ht="15" customHeight="1" x14ac:dyDescent="0.35">
      <c r="H21" t="s">
        <v>1855</v>
      </c>
      <c r="J21">
        <v>19</v>
      </c>
    </row>
    <row r="22" spans="8:10" ht="15" customHeight="1" x14ac:dyDescent="0.35">
      <c r="H22" t="s">
        <v>1856</v>
      </c>
      <c r="J22">
        <v>20</v>
      </c>
    </row>
    <row r="23" spans="8:10" ht="15" customHeight="1" x14ac:dyDescent="0.35">
      <c r="H23" t="s">
        <v>1857</v>
      </c>
      <c r="J23">
        <v>21</v>
      </c>
    </row>
    <row r="24" spans="8:10" ht="15" customHeight="1" x14ac:dyDescent="0.35">
      <c r="H24" t="s">
        <v>1858</v>
      </c>
      <c r="J24">
        <v>22</v>
      </c>
    </row>
    <row r="25" spans="8:10" ht="15" customHeight="1" x14ac:dyDescent="0.35">
      <c r="H25" t="s">
        <v>1859</v>
      </c>
      <c r="J25">
        <v>23</v>
      </c>
    </row>
    <row r="26" spans="8:10" ht="15" customHeight="1" x14ac:dyDescent="0.35">
      <c r="H26" t="s">
        <v>1860</v>
      </c>
      <c r="J26">
        <v>24</v>
      </c>
    </row>
    <row r="27" spans="8:10" ht="15" customHeight="1" x14ac:dyDescent="0.35">
      <c r="H27" t="s">
        <v>1861</v>
      </c>
      <c r="J27">
        <v>25</v>
      </c>
    </row>
    <row r="28" spans="8:10" ht="15" customHeight="1" x14ac:dyDescent="0.35">
      <c r="H28" t="s">
        <v>1862</v>
      </c>
      <c r="J28">
        <v>26</v>
      </c>
    </row>
    <row r="29" spans="8:10" ht="15" customHeight="1" x14ac:dyDescent="0.35">
      <c r="H29" t="s">
        <v>1863</v>
      </c>
      <c r="J29">
        <v>27</v>
      </c>
    </row>
    <row r="30" spans="8:10" ht="15" customHeight="1" x14ac:dyDescent="0.35">
      <c r="H30" t="s">
        <v>1864</v>
      </c>
      <c r="J30">
        <v>28</v>
      </c>
    </row>
    <row r="31" spans="8:10" ht="15" customHeight="1" x14ac:dyDescent="0.35">
      <c r="H31" t="s">
        <v>1845</v>
      </c>
      <c r="I31" t="s">
        <v>1848</v>
      </c>
      <c r="J31">
        <v>29</v>
      </c>
    </row>
    <row r="37" spans="9:9" ht="15" customHeight="1" x14ac:dyDescent="0.35">
      <c r="I37" s="3" t="s">
        <v>1865</v>
      </c>
    </row>
    <row r="38" spans="9:9" ht="15" customHeight="1" x14ac:dyDescent="0.35">
      <c r="I38" s="3" t="s">
        <v>1866</v>
      </c>
    </row>
    <row r="39" spans="9:9" ht="15" customHeight="1" x14ac:dyDescent="0.35">
      <c r="I39" s="3" t="s">
        <v>1867</v>
      </c>
    </row>
    <row r="40" spans="9:9" ht="15" customHeight="1" x14ac:dyDescent="0.35">
      <c r="I40" s="3" t="s">
        <v>1868</v>
      </c>
    </row>
    <row r="41" spans="9:9" ht="15" customHeight="1" x14ac:dyDescent="0.35">
      <c r="I41" s="3" t="s">
        <v>1869</v>
      </c>
    </row>
    <row r="42" spans="9:9" ht="15" customHeight="1" x14ac:dyDescent="0.35">
      <c r="I42" s="3" t="s">
        <v>1870</v>
      </c>
    </row>
    <row r="43" spans="9:9" ht="15" customHeight="1" x14ac:dyDescent="0.35">
      <c r="I43" s="3" t="s">
        <v>1871</v>
      </c>
    </row>
    <row r="44" spans="9:9" ht="15" customHeight="1" x14ac:dyDescent="0.35">
      <c r="I44" s="3" t="s">
        <v>1872</v>
      </c>
    </row>
    <row r="45" spans="9:9" ht="15" customHeight="1" x14ac:dyDescent="0.35">
      <c r="I45" s="3" t="s">
        <v>1873</v>
      </c>
    </row>
    <row r="46" spans="9:9" ht="15" customHeight="1" x14ac:dyDescent="0.35">
      <c r="I46" s="3" t="s">
        <v>1874</v>
      </c>
    </row>
    <row r="47" spans="9:9" ht="15" customHeight="1" x14ac:dyDescent="0.35">
      <c r="I47" s="3" t="s">
        <v>1875</v>
      </c>
    </row>
    <row r="48" spans="9:9" ht="15" customHeight="1" x14ac:dyDescent="0.35">
      <c r="I48" s="3" t="s">
        <v>1876</v>
      </c>
    </row>
    <row r="49" spans="9:9" ht="15" customHeight="1" x14ac:dyDescent="0.35">
      <c r="I49" s="3" t="s">
        <v>1877</v>
      </c>
    </row>
    <row r="50" spans="9:9" ht="15" customHeight="1" x14ac:dyDescent="0.35">
      <c r="I50" s="3" t="s">
        <v>1878</v>
      </c>
    </row>
    <row r="51" spans="9:9" ht="15" customHeight="1" x14ac:dyDescent="0.35">
      <c r="I51" s="3" t="s">
        <v>1879</v>
      </c>
    </row>
    <row r="52" spans="9:9" ht="15" customHeight="1" x14ac:dyDescent="0.35">
      <c r="I52" s="3" t="s">
        <v>1880</v>
      </c>
    </row>
    <row r="53" spans="9:9" ht="15" customHeight="1" x14ac:dyDescent="0.35">
      <c r="I53" s="3" t="s">
        <v>1881</v>
      </c>
    </row>
    <row r="54" spans="9:9" ht="15" customHeight="1" x14ac:dyDescent="0.35">
      <c r="I54" s="3" t="s">
        <v>1882</v>
      </c>
    </row>
    <row r="55" spans="9:9" ht="15" customHeight="1" x14ac:dyDescent="0.35">
      <c r="I55" s="3" t="s">
        <v>1883</v>
      </c>
    </row>
    <row r="56" spans="9:9" ht="15" customHeight="1" x14ac:dyDescent="0.35">
      <c r="I56" s="3" t="s">
        <v>1884</v>
      </c>
    </row>
    <row r="57" spans="9:9" ht="15" customHeight="1" x14ac:dyDescent="0.35">
      <c r="I57" s="3" t="s">
        <v>1885</v>
      </c>
    </row>
    <row r="58" spans="9:9" ht="15" customHeight="1" x14ac:dyDescent="0.35">
      <c r="I58" s="3" t="s">
        <v>1886</v>
      </c>
    </row>
    <row r="59" spans="9:9" ht="15" customHeight="1" x14ac:dyDescent="0.35">
      <c r="I59" s="3" t="s">
        <v>1887</v>
      </c>
    </row>
    <row r="60" spans="9:9" ht="15" customHeight="1" x14ac:dyDescent="0.35">
      <c r="I60" s="3" t="s">
        <v>1888</v>
      </c>
    </row>
    <row r="61" spans="9:9" ht="15" customHeight="1" x14ac:dyDescent="0.35">
      <c r="I61" s="3" t="s">
        <v>1889</v>
      </c>
    </row>
    <row r="62" spans="9:9" ht="15" customHeight="1" x14ac:dyDescent="0.35">
      <c r="I62" s="3" t="s">
        <v>1890</v>
      </c>
    </row>
    <row r="63" spans="9:9" ht="15" customHeight="1" x14ac:dyDescent="0.35">
      <c r="I63" s="3" t="s">
        <v>1891</v>
      </c>
    </row>
    <row r="64" spans="9:9" ht="15" customHeight="1" x14ac:dyDescent="0.35">
      <c r="I64" s="3" t="s">
        <v>1892</v>
      </c>
    </row>
  </sheetData>
  <autoFilter ref="A1:S10" xr:uid="{00000000-0001-0000-1700-000000000000}">
    <filterColumn colId="0" showButton="0"/>
    <filterColumn colId="1" showButton="0"/>
    <filterColumn colId="6" showButton="0"/>
    <filterColumn colId="7" showButton="0"/>
    <filterColumn colId="8" showButton="0"/>
    <filterColumn colId="9" showButton="0"/>
    <filterColumn colId="10" showButton="0"/>
    <filterColumn colId="11" showButton="0"/>
    <filterColumn colId="12" showButton="0"/>
  </autoFilter>
  <mergeCells count="2">
    <mergeCell ref="A1:C1"/>
    <mergeCell ref="G1:N1"/>
  </mergeCells>
  <conditionalFormatting sqref="E5:E77">
    <cfRule type="expression" dxfId="48" priority="1">
      <formula>AND(D5="MVP",E5&lt;&gt;"MVP")</formula>
    </cfRule>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2A004-626A-4818-87B6-8629226CCFB0}">
  <sheetPr codeName="Sheet56" filterMode="1"/>
  <dimension ref="A1:T51"/>
  <sheetViews>
    <sheetView zoomScale="90" zoomScaleNormal="90" workbookViewId="0">
      <pane ySplit="2" topLeftCell="A25" activePane="bottomLeft" state="frozen"/>
      <selection sqref="A1:C1"/>
      <selection pane="bottomLeft" activeCell="K53" sqref="K53"/>
    </sheetView>
  </sheetViews>
  <sheetFormatPr defaultRowHeight="15" customHeight="1" x14ac:dyDescent="0.35"/>
  <cols>
    <col min="1" max="1" width="18.54296875" customWidth="1"/>
    <col min="2" max="2" width="19.1796875" customWidth="1"/>
    <col min="3" max="3" width="27.81640625" customWidth="1"/>
    <col min="4" max="5" width="23.81640625" customWidth="1"/>
    <col min="6" max="6" width="9.1796875" style="15"/>
    <col min="7" max="7" width="9.81640625" customWidth="1"/>
    <col min="8" max="8" width="21.7265625" customWidth="1"/>
    <col min="9" max="9" width="37" customWidth="1"/>
    <col min="11" max="11" width="10.1796875" style="15" bestFit="1" customWidth="1"/>
    <col min="12" max="12" width="29.1796875" customWidth="1"/>
    <col min="13" max="13" width="9.81640625" bestFit="1" customWidth="1"/>
    <col min="14" max="14" width="7" bestFit="1" customWidth="1"/>
    <col min="15" max="15" width="21.7265625" style="5" bestFit="1" customWidth="1"/>
    <col min="16" max="16" width="4.26953125" bestFit="1" customWidth="1"/>
    <col min="17" max="17" width="4.7265625" bestFit="1" customWidth="1"/>
    <col min="18" max="18" width="12.7265625" bestFit="1" customWidth="1"/>
    <col min="19" max="19" width="46.54296875" customWidth="1"/>
  </cols>
  <sheetData>
    <row r="1" spans="1:20" ht="14.5" x14ac:dyDescent="0.35">
      <c r="A1" s="80" t="s">
        <v>227</v>
      </c>
      <c r="B1" s="81"/>
      <c r="C1" s="82"/>
      <c r="D1" s="46" t="s">
        <v>233</v>
      </c>
      <c r="E1" s="50">
        <f>COUNTIF(D5:D77,"MVP")-COUNTIF(E5:E77,"MVP")</f>
        <v>47</v>
      </c>
      <c r="F1"/>
      <c r="G1" s="83" t="s">
        <v>228</v>
      </c>
      <c r="H1" s="83"/>
      <c r="I1" s="83"/>
      <c r="J1" s="83"/>
      <c r="K1" s="83"/>
      <c r="L1" s="83"/>
      <c r="M1" s="83"/>
      <c r="N1" s="83"/>
    </row>
    <row r="2" spans="1:20" ht="14.5" hidden="1" x14ac:dyDescent="0.35">
      <c r="A2" s="4" t="s">
        <v>495</v>
      </c>
      <c r="B2" s="4" t="s">
        <v>1094</v>
      </c>
      <c r="C2" s="4" t="s">
        <v>235</v>
      </c>
      <c r="D2" s="4"/>
      <c r="E2" s="49" t="s">
        <v>494</v>
      </c>
      <c r="G2" s="4" t="s">
        <v>495</v>
      </c>
      <c r="H2" s="4" t="s">
        <v>496</v>
      </c>
      <c r="I2" s="4" t="s">
        <v>235</v>
      </c>
      <c r="J2" s="7" t="s">
        <v>236</v>
      </c>
      <c r="K2" s="17" t="s">
        <v>38</v>
      </c>
      <c r="L2" s="8" t="s">
        <v>237</v>
      </c>
      <c r="M2" s="8" t="s">
        <v>14</v>
      </c>
      <c r="N2" s="8" t="s">
        <v>238</v>
      </c>
      <c r="O2" s="12" t="s">
        <v>555</v>
      </c>
      <c r="P2" s="8" t="s">
        <v>242</v>
      </c>
      <c r="Q2" s="8" t="s">
        <v>243</v>
      </c>
      <c r="R2" s="8" t="s">
        <v>244</v>
      </c>
      <c r="S2" s="4" t="s">
        <v>245</v>
      </c>
    </row>
    <row r="3" spans="1:20" ht="14.5" x14ac:dyDescent="0.35">
      <c r="D3" t="s">
        <v>43</v>
      </c>
      <c r="F3"/>
      <c r="H3" t="s">
        <v>1893</v>
      </c>
      <c r="J3" s="55" t="s">
        <v>247</v>
      </c>
      <c r="K3" s="15" t="s">
        <v>46</v>
      </c>
      <c r="L3" s="3"/>
      <c r="M3" s="3"/>
      <c r="N3" s="3"/>
      <c r="O3" s="12"/>
      <c r="P3" s="12"/>
      <c r="Q3" s="12"/>
      <c r="R3" s="3"/>
      <c r="S3" s="3"/>
      <c r="T3" s="3"/>
    </row>
    <row r="4" spans="1:20" ht="14.5" x14ac:dyDescent="0.35">
      <c r="D4" t="s">
        <v>43</v>
      </c>
      <c r="F4"/>
      <c r="H4" t="s">
        <v>165</v>
      </c>
      <c r="J4" s="9">
        <v>2</v>
      </c>
      <c r="K4" s="15" t="s">
        <v>46</v>
      </c>
      <c r="L4" s="3"/>
      <c r="M4" s="3"/>
      <c r="N4" s="3"/>
      <c r="O4" s="12"/>
      <c r="P4" s="12"/>
      <c r="Q4" s="12"/>
      <c r="R4" s="3"/>
      <c r="S4" s="3"/>
      <c r="T4" s="3"/>
    </row>
    <row r="5" spans="1:20" ht="14.5" x14ac:dyDescent="0.35">
      <c r="D5" t="s">
        <v>43</v>
      </c>
      <c r="H5" t="s">
        <v>1894</v>
      </c>
      <c r="J5" s="9">
        <v>3</v>
      </c>
      <c r="K5" s="15" t="s">
        <v>46</v>
      </c>
      <c r="L5" s="3"/>
      <c r="M5" t="s">
        <v>18</v>
      </c>
      <c r="N5">
        <f>IFERROR(VLOOKUP($H5,'Field Definitions'!$A$1:$S$31597,5),"")</f>
        <v>8</v>
      </c>
    </row>
    <row r="6" spans="1:20" ht="14.5" x14ac:dyDescent="0.35">
      <c r="D6" t="s">
        <v>43</v>
      </c>
      <c r="H6" t="s">
        <v>1895</v>
      </c>
      <c r="J6">
        <v>4</v>
      </c>
      <c r="L6" s="3"/>
      <c r="M6" t="s">
        <v>18</v>
      </c>
    </row>
    <row r="7" spans="1:20" ht="14.5" x14ac:dyDescent="0.35">
      <c r="D7" t="s">
        <v>43</v>
      </c>
      <c r="H7" t="s">
        <v>1896</v>
      </c>
      <c r="J7">
        <v>5</v>
      </c>
      <c r="M7" t="s">
        <v>18</v>
      </c>
    </row>
    <row r="8" spans="1:20" ht="14.5" x14ac:dyDescent="0.35">
      <c r="D8" t="s">
        <v>43</v>
      </c>
      <c r="H8" t="s">
        <v>1897</v>
      </c>
      <c r="J8">
        <v>6</v>
      </c>
    </row>
    <row r="9" spans="1:20" ht="14.5" x14ac:dyDescent="0.35">
      <c r="D9" t="s">
        <v>43</v>
      </c>
      <c r="H9" t="s">
        <v>1898</v>
      </c>
      <c r="J9">
        <v>7</v>
      </c>
    </row>
    <row r="10" spans="1:20" ht="14.5" x14ac:dyDescent="0.35">
      <c r="D10" t="s">
        <v>43</v>
      </c>
      <c r="H10" s="3" t="s">
        <v>1899</v>
      </c>
      <c r="J10">
        <v>8</v>
      </c>
      <c r="L10" s="3"/>
    </row>
    <row r="11" spans="1:20" ht="15" customHeight="1" x14ac:dyDescent="0.35">
      <c r="D11" t="s">
        <v>43</v>
      </c>
      <c r="H11" t="s">
        <v>1900</v>
      </c>
      <c r="J11">
        <v>9</v>
      </c>
    </row>
    <row r="12" spans="1:20" ht="15" customHeight="1" x14ac:dyDescent="0.35">
      <c r="D12" t="s">
        <v>43</v>
      </c>
      <c r="H12" t="s">
        <v>1901</v>
      </c>
      <c r="J12">
        <v>10</v>
      </c>
    </row>
    <row r="13" spans="1:20" ht="15" customHeight="1" x14ac:dyDescent="0.35">
      <c r="D13" t="s">
        <v>43</v>
      </c>
      <c r="H13" t="s">
        <v>1902</v>
      </c>
      <c r="J13">
        <v>11</v>
      </c>
      <c r="L13" t="s">
        <v>1903</v>
      </c>
    </row>
    <row r="14" spans="1:20" ht="15" customHeight="1" x14ac:dyDescent="0.35">
      <c r="D14" t="s">
        <v>43</v>
      </c>
      <c r="H14" t="s">
        <v>1904</v>
      </c>
      <c r="J14">
        <v>12</v>
      </c>
      <c r="L14" t="s">
        <v>1903</v>
      </c>
    </row>
    <row r="15" spans="1:20" ht="15" customHeight="1" x14ac:dyDescent="0.35">
      <c r="D15" t="s">
        <v>43</v>
      </c>
      <c r="H15" t="s">
        <v>1905</v>
      </c>
      <c r="J15">
        <v>13</v>
      </c>
    </row>
    <row r="16" spans="1:20" ht="15" customHeight="1" x14ac:dyDescent="0.35">
      <c r="D16" t="s">
        <v>43</v>
      </c>
      <c r="H16" t="s">
        <v>1906</v>
      </c>
      <c r="J16">
        <v>14</v>
      </c>
    </row>
    <row r="17" spans="4:10" ht="15" customHeight="1" x14ac:dyDescent="0.35">
      <c r="D17" t="s">
        <v>43</v>
      </c>
      <c r="H17" t="s">
        <v>1907</v>
      </c>
      <c r="J17">
        <v>15</v>
      </c>
    </row>
    <row r="18" spans="4:10" ht="15" customHeight="1" x14ac:dyDescent="0.35">
      <c r="D18" t="s">
        <v>43</v>
      </c>
      <c r="H18" t="s">
        <v>1908</v>
      </c>
      <c r="J18">
        <v>16</v>
      </c>
    </row>
    <row r="19" spans="4:10" ht="15" customHeight="1" x14ac:dyDescent="0.35">
      <c r="D19" t="s">
        <v>43</v>
      </c>
      <c r="H19" t="s">
        <v>1909</v>
      </c>
      <c r="J19">
        <v>17</v>
      </c>
    </row>
    <row r="20" spans="4:10" ht="15" customHeight="1" x14ac:dyDescent="0.35">
      <c r="D20" t="s">
        <v>43</v>
      </c>
      <c r="H20" t="s">
        <v>1910</v>
      </c>
      <c r="J20">
        <v>18</v>
      </c>
    </row>
    <row r="21" spans="4:10" ht="15" customHeight="1" x14ac:dyDescent="0.35">
      <c r="D21" t="s">
        <v>43</v>
      </c>
      <c r="H21" t="s">
        <v>1911</v>
      </c>
      <c r="J21">
        <v>19</v>
      </c>
    </row>
    <row r="22" spans="4:10" ht="15" customHeight="1" x14ac:dyDescent="0.35">
      <c r="D22" t="s">
        <v>43</v>
      </c>
      <c r="H22" t="s">
        <v>1912</v>
      </c>
      <c r="J22">
        <v>20</v>
      </c>
    </row>
    <row r="23" spans="4:10" ht="15" customHeight="1" x14ac:dyDescent="0.35">
      <c r="D23" t="s">
        <v>43</v>
      </c>
      <c r="H23" t="s">
        <v>1913</v>
      </c>
      <c r="J23">
        <v>21</v>
      </c>
    </row>
    <row r="24" spans="4:10" ht="15" customHeight="1" x14ac:dyDescent="0.35">
      <c r="D24" t="s">
        <v>43</v>
      </c>
      <c r="H24" t="s">
        <v>1914</v>
      </c>
      <c r="J24">
        <v>22</v>
      </c>
    </row>
    <row r="25" spans="4:10" ht="15" customHeight="1" x14ac:dyDescent="0.35">
      <c r="D25" t="s">
        <v>43</v>
      </c>
      <c r="H25" t="s">
        <v>1915</v>
      </c>
      <c r="J25">
        <v>23</v>
      </c>
    </row>
    <row r="26" spans="4:10" ht="15" customHeight="1" x14ac:dyDescent="0.35">
      <c r="D26" t="s">
        <v>43</v>
      </c>
      <c r="H26" t="s">
        <v>1916</v>
      </c>
      <c r="J26">
        <v>24</v>
      </c>
    </row>
    <row r="27" spans="4:10" ht="15" customHeight="1" x14ac:dyDescent="0.35">
      <c r="D27" t="s">
        <v>43</v>
      </c>
      <c r="H27" t="s">
        <v>1917</v>
      </c>
      <c r="J27">
        <v>25</v>
      </c>
    </row>
    <row r="28" spans="4:10" ht="15" customHeight="1" x14ac:dyDescent="0.35">
      <c r="D28" t="s">
        <v>43</v>
      </c>
      <c r="H28" t="s">
        <v>1918</v>
      </c>
      <c r="J28">
        <v>26</v>
      </c>
    </row>
    <row r="29" spans="4:10" ht="15" customHeight="1" x14ac:dyDescent="0.35">
      <c r="D29" t="s">
        <v>43</v>
      </c>
      <c r="H29" t="s">
        <v>1919</v>
      </c>
      <c r="J29">
        <v>27</v>
      </c>
    </row>
    <row r="30" spans="4:10" ht="15" customHeight="1" x14ac:dyDescent="0.35">
      <c r="D30" t="s">
        <v>43</v>
      </c>
      <c r="H30" t="s">
        <v>1920</v>
      </c>
      <c r="J30">
        <v>28</v>
      </c>
    </row>
    <row r="31" spans="4:10" ht="15" customHeight="1" x14ac:dyDescent="0.35">
      <c r="D31" t="s">
        <v>43</v>
      </c>
      <c r="H31" t="s">
        <v>1921</v>
      </c>
      <c r="J31">
        <v>29</v>
      </c>
    </row>
    <row r="32" spans="4:10" ht="15" customHeight="1" x14ac:dyDescent="0.35">
      <c r="D32" t="s">
        <v>43</v>
      </c>
      <c r="H32" t="s">
        <v>1922</v>
      </c>
      <c r="J32">
        <v>30</v>
      </c>
    </row>
    <row r="33" spans="4:10" ht="15" customHeight="1" x14ac:dyDescent="0.35">
      <c r="D33" t="s">
        <v>43</v>
      </c>
      <c r="H33" t="s">
        <v>1923</v>
      </c>
      <c r="J33">
        <v>31</v>
      </c>
    </row>
    <row r="34" spans="4:10" ht="15" customHeight="1" x14ac:dyDescent="0.35">
      <c r="D34" t="s">
        <v>43</v>
      </c>
      <c r="H34" t="s">
        <v>1924</v>
      </c>
      <c r="J34">
        <v>32</v>
      </c>
    </row>
    <row r="35" spans="4:10" ht="15" customHeight="1" x14ac:dyDescent="0.35">
      <c r="D35" t="s">
        <v>43</v>
      </c>
      <c r="H35" t="s">
        <v>1925</v>
      </c>
      <c r="J35">
        <v>33</v>
      </c>
    </row>
    <row r="36" spans="4:10" ht="15" customHeight="1" x14ac:dyDescent="0.35">
      <c r="D36" t="s">
        <v>43</v>
      </c>
      <c r="H36" t="s">
        <v>1926</v>
      </c>
      <c r="J36">
        <v>34</v>
      </c>
    </row>
    <row r="37" spans="4:10" ht="15" customHeight="1" x14ac:dyDescent="0.35">
      <c r="D37" t="s">
        <v>43</v>
      </c>
      <c r="H37" t="s">
        <v>1927</v>
      </c>
      <c r="J37">
        <v>35</v>
      </c>
    </row>
    <row r="38" spans="4:10" ht="15" customHeight="1" x14ac:dyDescent="0.35">
      <c r="D38" t="s">
        <v>43</v>
      </c>
      <c r="H38" t="s">
        <v>1928</v>
      </c>
      <c r="J38">
        <v>36</v>
      </c>
    </row>
    <row r="39" spans="4:10" ht="15" customHeight="1" x14ac:dyDescent="0.35">
      <c r="D39" t="s">
        <v>43</v>
      </c>
      <c r="H39" t="s">
        <v>1929</v>
      </c>
      <c r="J39">
        <v>37</v>
      </c>
    </row>
    <row r="40" spans="4:10" ht="15" customHeight="1" x14ac:dyDescent="0.35">
      <c r="D40" t="s">
        <v>43</v>
      </c>
      <c r="H40" t="s">
        <v>1930</v>
      </c>
      <c r="J40">
        <v>38</v>
      </c>
    </row>
    <row r="41" spans="4:10" ht="15" customHeight="1" x14ac:dyDescent="0.35">
      <c r="D41" t="s">
        <v>43</v>
      </c>
      <c r="H41" t="s">
        <v>1931</v>
      </c>
      <c r="J41">
        <v>39</v>
      </c>
    </row>
    <row r="42" spans="4:10" ht="15" customHeight="1" x14ac:dyDescent="0.35">
      <c r="D42" t="s">
        <v>43</v>
      </c>
      <c r="H42" t="s">
        <v>1932</v>
      </c>
      <c r="J42">
        <v>40</v>
      </c>
    </row>
    <row r="43" spans="4:10" ht="15" customHeight="1" x14ac:dyDescent="0.35">
      <c r="D43" t="s">
        <v>43</v>
      </c>
      <c r="H43" t="s">
        <v>1933</v>
      </c>
      <c r="J43">
        <v>41</v>
      </c>
    </row>
    <row r="44" spans="4:10" ht="15" customHeight="1" x14ac:dyDescent="0.35">
      <c r="D44" t="s">
        <v>43</v>
      </c>
      <c r="H44" t="s">
        <v>1934</v>
      </c>
      <c r="J44">
        <v>42</v>
      </c>
    </row>
    <row r="45" spans="4:10" ht="15" customHeight="1" x14ac:dyDescent="0.35">
      <c r="D45" t="s">
        <v>43</v>
      </c>
      <c r="H45" t="s">
        <v>1935</v>
      </c>
      <c r="J45">
        <v>43</v>
      </c>
    </row>
    <row r="46" spans="4:10" ht="15" customHeight="1" x14ac:dyDescent="0.35">
      <c r="D46" t="s">
        <v>43</v>
      </c>
      <c r="H46" t="s">
        <v>1936</v>
      </c>
      <c r="J46">
        <v>44</v>
      </c>
    </row>
    <row r="47" spans="4:10" ht="15" customHeight="1" x14ac:dyDescent="0.35">
      <c r="D47" t="s">
        <v>43</v>
      </c>
      <c r="H47" t="s">
        <v>1937</v>
      </c>
      <c r="J47">
        <v>45</v>
      </c>
    </row>
    <row r="48" spans="4:10" ht="15" customHeight="1" x14ac:dyDescent="0.35">
      <c r="D48" t="s">
        <v>43</v>
      </c>
      <c r="H48" t="s">
        <v>1938</v>
      </c>
      <c r="J48">
        <v>46</v>
      </c>
    </row>
    <row r="49" spans="4:10" ht="15" customHeight="1" x14ac:dyDescent="0.35">
      <c r="D49" t="s">
        <v>43</v>
      </c>
      <c r="H49" t="s">
        <v>1939</v>
      </c>
      <c r="J49">
        <v>47</v>
      </c>
    </row>
    <row r="50" spans="4:10" ht="15" customHeight="1" x14ac:dyDescent="0.35">
      <c r="D50" t="s">
        <v>43</v>
      </c>
      <c r="H50" t="s">
        <v>1940</v>
      </c>
      <c r="J50">
        <v>48</v>
      </c>
    </row>
    <row r="51" spans="4:10" ht="15" customHeight="1" x14ac:dyDescent="0.35">
      <c r="D51" t="s">
        <v>43</v>
      </c>
      <c r="H51" t="s">
        <v>1941</v>
      </c>
      <c r="J51">
        <v>49</v>
      </c>
    </row>
  </sheetData>
  <autoFilter ref="A1:S10" xr:uid="{00000000-0001-0000-1700-000000000000}">
    <filterColumn colId="0" showButton="0"/>
    <filterColumn colId="1" showButton="0"/>
    <filterColumn colId="3">
      <filters>
        <filter val="MVP"/>
      </filters>
    </filterColumn>
    <filterColumn colId="6" showButton="0"/>
    <filterColumn colId="7" showButton="0"/>
    <filterColumn colId="8" showButton="0"/>
    <filterColumn colId="9" showButton="0"/>
    <filterColumn colId="10" showButton="0"/>
    <filterColumn colId="11" showButton="0"/>
    <filterColumn colId="12" showButton="0"/>
  </autoFilter>
  <mergeCells count="2">
    <mergeCell ref="A1:C1"/>
    <mergeCell ref="G1:N1"/>
  </mergeCells>
  <conditionalFormatting sqref="E5:E77">
    <cfRule type="expression" dxfId="47" priority="1">
      <formula>AND(D5="MVP",E5&lt;&gt;"MVP")</formula>
    </cfRule>
  </conditionalFormatting>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16534-BC35-4E98-AEF4-D2BCFD384ABB}">
  <sheetPr codeName="Sheet58"/>
  <dimension ref="A1:T25"/>
  <sheetViews>
    <sheetView zoomScale="90" zoomScaleNormal="90" workbookViewId="0">
      <pane ySplit="2" topLeftCell="A3" activePane="bottomLeft" state="frozen"/>
      <selection sqref="A1:C1"/>
      <selection pane="bottomLeft" activeCell="H3" sqref="H3"/>
    </sheetView>
  </sheetViews>
  <sheetFormatPr defaultRowHeight="15" customHeight="1" x14ac:dyDescent="0.35"/>
  <cols>
    <col min="1" max="1" width="18.54296875" customWidth="1"/>
    <col min="2" max="2" width="19.1796875" customWidth="1"/>
    <col min="3" max="3" width="27.81640625" customWidth="1"/>
    <col min="4" max="5" width="23.81640625" customWidth="1"/>
    <col min="6" max="6" width="9.1796875" style="15"/>
    <col min="7" max="7" width="9.81640625" customWidth="1"/>
    <col min="8" max="8" width="21.7265625" customWidth="1"/>
    <col min="9" max="9" width="37" customWidth="1"/>
    <col min="11" max="11" width="10.1796875" style="15" bestFit="1" customWidth="1"/>
    <col min="12" max="12" width="29.1796875" customWidth="1"/>
    <col min="13" max="13" width="9.81640625" bestFit="1" customWidth="1"/>
    <col min="14" max="14" width="7" bestFit="1" customWidth="1"/>
    <col min="15" max="15" width="21.7265625" style="5" bestFit="1" customWidth="1"/>
    <col min="16" max="16" width="4.26953125" bestFit="1" customWidth="1"/>
    <col min="17" max="17" width="4.7265625" bestFit="1" customWidth="1"/>
    <col min="18" max="18" width="12.7265625" bestFit="1" customWidth="1"/>
    <col min="19" max="19" width="46.54296875" customWidth="1"/>
  </cols>
  <sheetData>
    <row r="1" spans="1:20" ht="14.5" x14ac:dyDescent="0.35">
      <c r="A1" s="80" t="s">
        <v>227</v>
      </c>
      <c r="B1" s="81"/>
      <c r="C1" s="82"/>
      <c r="D1" s="46" t="s">
        <v>233</v>
      </c>
      <c r="E1" s="50">
        <f>COUNTIF(D5:D77,"MVP")-COUNTIF(E5:E77,"MVP")</f>
        <v>21</v>
      </c>
      <c r="F1"/>
      <c r="G1" s="83" t="s">
        <v>228</v>
      </c>
      <c r="H1" s="83"/>
      <c r="I1" s="83"/>
      <c r="J1" s="83"/>
      <c r="K1" s="83"/>
      <c r="L1" s="83"/>
      <c r="M1" s="83"/>
      <c r="N1" s="83"/>
    </row>
    <row r="2" spans="1:20" ht="14.5" x14ac:dyDescent="0.35">
      <c r="A2" s="4" t="s">
        <v>495</v>
      </c>
      <c r="B2" s="4" t="s">
        <v>1094</v>
      </c>
      <c r="C2" s="4" t="s">
        <v>235</v>
      </c>
      <c r="D2" s="4"/>
      <c r="E2" s="49" t="s">
        <v>494</v>
      </c>
      <c r="G2" s="4" t="s">
        <v>495</v>
      </c>
      <c r="H2" s="4" t="s">
        <v>496</v>
      </c>
      <c r="I2" s="4" t="s">
        <v>235</v>
      </c>
      <c r="J2" s="7" t="s">
        <v>236</v>
      </c>
      <c r="K2" s="17" t="s">
        <v>38</v>
      </c>
      <c r="L2" s="8" t="s">
        <v>237</v>
      </c>
      <c r="M2" s="8" t="s">
        <v>14</v>
      </c>
      <c r="N2" s="8" t="s">
        <v>238</v>
      </c>
      <c r="O2" s="12" t="s">
        <v>555</v>
      </c>
      <c r="P2" s="8" t="s">
        <v>242</v>
      </c>
      <c r="Q2" s="8" t="s">
        <v>243</v>
      </c>
      <c r="R2" s="8" t="s">
        <v>244</v>
      </c>
      <c r="S2" s="4" t="s">
        <v>245</v>
      </c>
    </row>
    <row r="3" spans="1:20" ht="14.5" x14ac:dyDescent="0.35">
      <c r="D3" t="s">
        <v>43</v>
      </c>
      <c r="F3"/>
      <c r="H3" t="s">
        <v>1942</v>
      </c>
      <c r="I3" t="s">
        <v>1943</v>
      </c>
      <c r="J3" s="55" t="s">
        <v>247</v>
      </c>
      <c r="K3" s="15" t="s">
        <v>46</v>
      </c>
      <c r="L3" s="3"/>
      <c r="M3" s="3"/>
      <c r="N3" s="3"/>
      <c r="O3" s="12"/>
      <c r="P3" s="12"/>
      <c r="Q3" s="12"/>
      <c r="R3" s="3"/>
      <c r="S3" s="3"/>
      <c r="T3" s="3"/>
    </row>
    <row r="4" spans="1:20" ht="14.5" x14ac:dyDescent="0.35">
      <c r="D4" t="s">
        <v>43</v>
      </c>
      <c r="F4"/>
      <c r="H4" t="s">
        <v>1652</v>
      </c>
      <c r="I4" t="s">
        <v>165</v>
      </c>
      <c r="J4" s="9">
        <v>2</v>
      </c>
      <c r="K4" s="15" t="s">
        <v>46</v>
      </c>
      <c r="L4" s="3"/>
      <c r="M4" s="3"/>
      <c r="N4" s="3"/>
      <c r="O4" s="12"/>
      <c r="P4" s="12"/>
      <c r="Q4" s="12"/>
      <c r="R4" s="3"/>
      <c r="S4" s="3"/>
      <c r="T4" s="3"/>
    </row>
    <row r="5" spans="1:20" ht="14.5" x14ac:dyDescent="0.35">
      <c r="D5" t="s">
        <v>43</v>
      </c>
      <c r="H5" t="s">
        <v>1944</v>
      </c>
      <c r="J5" s="9">
        <v>3</v>
      </c>
      <c r="K5" s="15" t="s">
        <v>46</v>
      </c>
      <c r="L5" s="3"/>
      <c r="M5" t="s">
        <v>18</v>
      </c>
      <c r="N5">
        <v>50</v>
      </c>
    </row>
    <row r="6" spans="1:20" ht="14.5" x14ac:dyDescent="0.35">
      <c r="D6" t="s">
        <v>43</v>
      </c>
      <c r="H6" t="s">
        <v>1945</v>
      </c>
      <c r="J6">
        <v>4</v>
      </c>
      <c r="K6" s="15" t="s">
        <v>46</v>
      </c>
      <c r="L6" s="3"/>
      <c r="M6" t="s">
        <v>18</v>
      </c>
      <c r="N6">
        <v>20</v>
      </c>
    </row>
    <row r="7" spans="1:20" ht="14.5" x14ac:dyDescent="0.35">
      <c r="D7" t="s">
        <v>43</v>
      </c>
      <c r="H7" t="s">
        <v>1946</v>
      </c>
      <c r="J7">
        <v>5</v>
      </c>
      <c r="M7" t="s">
        <v>18</v>
      </c>
      <c r="N7">
        <v>50</v>
      </c>
    </row>
    <row r="8" spans="1:20" ht="14.5" x14ac:dyDescent="0.35">
      <c r="D8" t="s">
        <v>43</v>
      </c>
      <c r="H8" t="s">
        <v>1947</v>
      </c>
      <c r="J8">
        <v>6</v>
      </c>
      <c r="M8" t="s">
        <v>18</v>
      </c>
      <c r="N8">
        <v>50</v>
      </c>
    </row>
    <row r="9" spans="1:20" ht="14.5" x14ac:dyDescent="0.35">
      <c r="D9" t="s">
        <v>43</v>
      </c>
      <c r="H9" t="s">
        <v>1948</v>
      </c>
      <c r="J9">
        <v>7</v>
      </c>
      <c r="M9" t="s">
        <v>20</v>
      </c>
    </row>
    <row r="10" spans="1:20" ht="14.5" x14ac:dyDescent="0.35">
      <c r="D10" t="s">
        <v>43</v>
      </c>
      <c r="H10" s="3" t="s">
        <v>1949</v>
      </c>
      <c r="J10">
        <v>8</v>
      </c>
      <c r="L10" s="3"/>
      <c r="M10" t="s">
        <v>20</v>
      </c>
    </row>
    <row r="11" spans="1:20" ht="15" customHeight="1" x14ac:dyDescent="0.35">
      <c r="D11" t="s">
        <v>43</v>
      </c>
      <c r="H11" t="s">
        <v>1950</v>
      </c>
      <c r="J11">
        <v>9</v>
      </c>
      <c r="M11" t="s">
        <v>18</v>
      </c>
      <c r="N11">
        <v>50</v>
      </c>
    </row>
    <row r="12" spans="1:20" ht="15" customHeight="1" x14ac:dyDescent="0.35">
      <c r="D12" t="s">
        <v>43</v>
      </c>
      <c r="H12" t="s">
        <v>1951</v>
      </c>
      <c r="J12">
        <v>10</v>
      </c>
      <c r="M12" t="s">
        <v>18</v>
      </c>
      <c r="N12">
        <v>200</v>
      </c>
    </row>
    <row r="13" spans="1:20" ht="15" customHeight="1" x14ac:dyDescent="0.35">
      <c r="D13" t="s">
        <v>43</v>
      </c>
      <c r="H13" t="s">
        <v>1952</v>
      </c>
      <c r="J13">
        <v>11</v>
      </c>
      <c r="M13" t="s">
        <v>18</v>
      </c>
      <c r="N13">
        <v>200</v>
      </c>
    </row>
    <row r="14" spans="1:20" ht="15" customHeight="1" x14ac:dyDescent="0.35">
      <c r="D14" t="s">
        <v>43</v>
      </c>
      <c r="H14" t="s">
        <v>1953</v>
      </c>
      <c r="J14">
        <v>12</v>
      </c>
      <c r="M14" t="s">
        <v>18</v>
      </c>
      <c r="N14">
        <v>100</v>
      </c>
    </row>
    <row r="15" spans="1:20" ht="15" customHeight="1" x14ac:dyDescent="0.35">
      <c r="D15" t="s">
        <v>43</v>
      </c>
      <c r="H15" t="s">
        <v>1954</v>
      </c>
      <c r="J15">
        <v>13</v>
      </c>
      <c r="M15" t="s">
        <v>18</v>
      </c>
      <c r="N15">
        <v>50</v>
      </c>
    </row>
    <row r="16" spans="1:20" ht="15" customHeight="1" x14ac:dyDescent="0.35">
      <c r="D16" t="s">
        <v>43</v>
      </c>
      <c r="H16" t="s">
        <v>1955</v>
      </c>
      <c r="J16">
        <v>14</v>
      </c>
      <c r="M16" t="s">
        <v>18</v>
      </c>
      <c r="N16">
        <v>100</v>
      </c>
    </row>
    <row r="17" spans="4:14" ht="15" customHeight="1" x14ac:dyDescent="0.35">
      <c r="D17" t="s">
        <v>43</v>
      </c>
      <c r="H17" t="s">
        <v>1956</v>
      </c>
      <c r="J17">
        <v>15</v>
      </c>
      <c r="M17" t="s">
        <v>18</v>
      </c>
      <c r="N17">
        <v>100</v>
      </c>
    </row>
    <row r="18" spans="4:14" ht="15" customHeight="1" x14ac:dyDescent="0.35">
      <c r="D18" t="s">
        <v>43</v>
      </c>
      <c r="H18" t="s">
        <v>1957</v>
      </c>
      <c r="J18">
        <v>16</v>
      </c>
      <c r="M18" t="s">
        <v>18</v>
      </c>
      <c r="N18">
        <v>50</v>
      </c>
    </row>
    <row r="19" spans="4:14" ht="15" customHeight="1" x14ac:dyDescent="0.35">
      <c r="D19" t="s">
        <v>43</v>
      </c>
      <c r="H19" t="s">
        <v>1958</v>
      </c>
      <c r="J19">
        <v>17</v>
      </c>
      <c r="M19" t="s">
        <v>16</v>
      </c>
      <c r="N19">
        <v>15</v>
      </c>
    </row>
    <row r="20" spans="4:14" ht="15" customHeight="1" x14ac:dyDescent="0.35">
      <c r="D20" t="s">
        <v>43</v>
      </c>
      <c r="F20"/>
      <c r="H20" t="s">
        <v>1959</v>
      </c>
      <c r="J20">
        <v>18</v>
      </c>
      <c r="M20" t="s">
        <v>16</v>
      </c>
      <c r="N20">
        <v>15</v>
      </c>
    </row>
    <row r="21" spans="4:14" ht="15" customHeight="1" x14ac:dyDescent="0.35">
      <c r="D21" t="s">
        <v>43</v>
      </c>
      <c r="H21" t="s">
        <v>1960</v>
      </c>
      <c r="J21">
        <v>19</v>
      </c>
      <c r="M21" t="s">
        <v>16</v>
      </c>
      <c r="N21">
        <v>15</v>
      </c>
    </row>
    <row r="22" spans="4:14" ht="15" customHeight="1" x14ac:dyDescent="0.35">
      <c r="D22" t="s">
        <v>43</v>
      </c>
      <c r="H22" t="s">
        <v>1961</v>
      </c>
      <c r="J22">
        <v>20</v>
      </c>
      <c r="M22" t="s">
        <v>16</v>
      </c>
      <c r="N22">
        <v>15</v>
      </c>
    </row>
    <row r="23" spans="4:14" ht="15" customHeight="1" x14ac:dyDescent="0.35">
      <c r="D23" t="s">
        <v>43</v>
      </c>
      <c r="H23" t="s">
        <v>1962</v>
      </c>
      <c r="J23">
        <v>21</v>
      </c>
      <c r="M23" t="s">
        <v>16</v>
      </c>
      <c r="N23">
        <v>15</v>
      </c>
    </row>
    <row r="24" spans="4:14" ht="15" customHeight="1" x14ac:dyDescent="0.35">
      <c r="D24" t="s">
        <v>43</v>
      </c>
      <c r="H24" t="s">
        <v>1963</v>
      </c>
      <c r="J24">
        <v>22</v>
      </c>
      <c r="M24" t="s">
        <v>16</v>
      </c>
      <c r="N24">
        <v>15</v>
      </c>
    </row>
    <row r="25" spans="4:14" ht="15" customHeight="1" x14ac:dyDescent="0.35">
      <c r="D25" t="s">
        <v>43</v>
      </c>
      <c r="F25"/>
      <c r="H25" t="s">
        <v>1964</v>
      </c>
      <c r="J25">
        <v>23</v>
      </c>
      <c r="M25" t="s">
        <v>16</v>
      </c>
      <c r="N25">
        <v>15</v>
      </c>
    </row>
  </sheetData>
  <autoFilter ref="A1:S10" xr:uid="{00000000-0001-0000-1700-000000000000}">
    <filterColumn colId="0" showButton="0"/>
    <filterColumn colId="1" showButton="0"/>
    <filterColumn colId="6" showButton="0"/>
    <filterColumn colId="7" showButton="0"/>
    <filterColumn colId="8" showButton="0"/>
    <filterColumn colId="9" showButton="0"/>
    <filterColumn colId="10" showButton="0"/>
    <filterColumn colId="11" showButton="0"/>
    <filterColumn colId="12" showButton="0"/>
  </autoFilter>
  <mergeCells count="2">
    <mergeCell ref="A1:C1"/>
    <mergeCell ref="G1:N1"/>
  </mergeCells>
  <conditionalFormatting sqref="E5:E77">
    <cfRule type="expression" dxfId="46" priority="1">
      <formula>AND(D5="MVP",E5&lt;&gt;"MVP")</formula>
    </cfRule>
  </conditionalFormatting>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0D772-9F02-4374-A53E-8F8CF9FB3880}">
  <sheetPr codeName="Sheet57"/>
  <dimension ref="A1:T41"/>
  <sheetViews>
    <sheetView zoomScale="90" zoomScaleNormal="90" workbookViewId="0">
      <pane ySplit="2" topLeftCell="A3" activePane="bottomLeft" state="frozen"/>
      <selection sqref="A1:C1"/>
      <selection pane="bottomLeft" activeCell="H3" sqref="H3"/>
    </sheetView>
  </sheetViews>
  <sheetFormatPr defaultRowHeight="15" customHeight="1" x14ac:dyDescent="0.35"/>
  <cols>
    <col min="1" max="1" width="18.54296875" customWidth="1"/>
    <col min="2" max="2" width="19.1796875" customWidth="1"/>
    <col min="3" max="3" width="27.81640625" customWidth="1"/>
    <col min="4" max="5" width="23.81640625" customWidth="1"/>
    <col min="6" max="6" width="9.1796875" style="15"/>
    <col min="7" max="7" width="9.81640625" customWidth="1"/>
    <col min="8" max="8" width="21.7265625" customWidth="1"/>
    <col min="9" max="9" width="37" customWidth="1"/>
    <col min="11" max="11" width="10.1796875" style="15" bestFit="1" customWidth="1"/>
    <col min="12" max="12" width="29.1796875" style="3" customWidth="1"/>
    <col min="13" max="13" width="9.81640625" bestFit="1" customWidth="1"/>
    <col min="14" max="14" width="7" bestFit="1" customWidth="1"/>
    <col min="15" max="15" width="21.7265625" style="5" bestFit="1" customWidth="1"/>
    <col min="16" max="16" width="4.26953125" bestFit="1" customWidth="1"/>
    <col min="17" max="17" width="4.7265625" bestFit="1" customWidth="1"/>
    <col min="18" max="18" width="12.7265625" bestFit="1" customWidth="1"/>
    <col min="19" max="19" width="46.54296875" customWidth="1"/>
  </cols>
  <sheetData>
    <row r="1" spans="1:20" ht="14.5" x14ac:dyDescent="0.35">
      <c r="A1" s="80" t="s">
        <v>227</v>
      </c>
      <c r="B1" s="81"/>
      <c r="C1" s="82"/>
      <c r="D1" s="46" t="s">
        <v>233</v>
      </c>
      <c r="E1" s="50">
        <f>COUNTIF(D5:D78,"MVP")-COUNTIF(E5:E78,"MVP")</f>
        <v>7</v>
      </c>
      <c r="F1"/>
      <c r="G1" s="83" t="s">
        <v>228</v>
      </c>
      <c r="H1" s="83"/>
      <c r="I1" s="83"/>
      <c r="J1" s="83"/>
      <c r="K1" s="83"/>
      <c r="L1" s="83"/>
      <c r="M1" s="83"/>
      <c r="N1" s="83"/>
    </row>
    <row r="2" spans="1:20" ht="14.5" x14ac:dyDescent="0.35">
      <c r="A2" s="4" t="s">
        <v>495</v>
      </c>
      <c r="B2" s="4" t="s">
        <v>1094</v>
      </c>
      <c r="C2" s="4" t="s">
        <v>235</v>
      </c>
      <c r="D2" s="4"/>
      <c r="E2" s="49" t="s">
        <v>494</v>
      </c>
      <c r="G2" s="4" t="s">
        <v>495</v>
      </c>
      <c r="H2" s="4" t="s">
        <v>496</v>
      </c>
      <c r="I2" s="4" t="s">
        <v>235</v>
      </c>
      <c r="J2" s="7" t="s">
        <v>236</v>
      </c>
      <c r="K2" s="17" t="s">
        <v>38</v>
      </c>
      <c r="L2" s="8" t="s">
        <v>237</v>
      </c>
      <c r="M2" s="8" t="s">
        <v>14</v>
      </c>
      <c r="N2" s="8" t="s">
        <v>238</v>
      </c>
      <c r="O2" s="12" t="s">
        <v>555</v>
      </c>
      <c r="P2" s="8" t="s">
        <v>242</v>
      </c>
      <c r="Q2" s="8" t="s">
        <v>243</v>
      </c>
      <c r="R2" s="8" t="s">
        <v>244</v>
      </c>
      <c r="S2" s="4" t="s">
        <v>245</v>
      </c>
    </row>
    <row r="3" spans="1:20" ht="14.5" x14ac:dyDescent="0.35">
      <c r="D3" t="s">
        <v>43</v>
      </c>
      <c r="F3"/>
      <c r="I3" t="s">
        <v>1965</v>
      </c>
      <c r="J3" s="55" t="s">
        <v>247</v>
      </c>
      <c r="K3" s="15" t="s">
        <v>46</v>
      </c>
      <c r="M3" s="3"/>
      <c r="N3" s="3"/>
      <c r="O3" s="12"/>
      <c r="P3" s="12"/>
      <c r="Q3" s="12"/>
      <c r="R3" s="3"/>
      <c r="S3" s="3"/>
      <c r="T3" s="3"/>
    </row>
    <row r="4" spans="1:20" ht="14.5" x14ac:dyDescent="0.35">
      <c r="D4" t="s">
        <v>43</v>
      </c>
      <c r="F4"/>
      <c r="I4" t="s">
        <v>165</v>
      </c>
      <c r="J4" s="9">
        <v>2</v>
      </c>
      <c r="K4" s="15" t="s">
        <v>46</v>
      </c>
      <c r="M4" s="3"/>
      <c r="N4" s="3"/>
      <c r="O4" s="12"/>
      <c r="P4" s="12"/>
      <c r="Q4" s="12"/>
      <c r="R4" s="3"/>
      <c r="S4" s="3"/>
      <c r="T4" s="3"/>
    </row>
    <row r="5" spans="1:20" ht="14.5" x14ac:dyDescent="0.35">
      <c r="D5" t="s">
        <v>43</v>
      </c>
      <c r="H5" t="s">
        <v>1612</v>
      </c>
      <c r="J5" s="9">
        <v>3</v>
      </c>
      <c r="M5" t="s">
        <v>18</v>
      </c>
      <c r="N5">
        <v>20</v>
      </c>
    </row>
    <row r="6" spans="1:20" ht="14.5" x14ac:dyDescent="0.35">
      <c r="D6" t="s">
        <v>43</v>
      </c>
      <c r="H6" t="s">
        <v>1966</v>
      </c>
      <c r="J6">
        <v>4</v>
      </c>
      <c r="M6" t="s">
        <v>18</v>
      </c>
      <c r="N6">
        <v>20</v>
      </c>
    </row>
    <row r="7" spans="1:20" ht="14.5" x14ac:dyDescent="0.35">
      <c r="D7" t="s">
        <v>43</v>
      </c>
      <c r="H7" t="s">
        <v>1967</v>
      </c>
      <c r="J7">
        <v>5</v>
      </c>
      <c r="M7" t="s">
        <v>18</v>
      </c>
      <c r="N7">
        <v>20</v>
      </c>
    </row>
    <row r="8" spans="1:20" ht="14.5" x14ac:dyDescent="0.35">
      <c r="D8" t="s">
        <v>43</v>
      </c>
      <c r="H8" t="s">
        <v>1968</v>
      </c>
      <c r="J8">
        <v>6</v>
      </c>
      <c r="M8" t="s">
        <v>18</v>
      </c>
      <c r="N8">
        <v>20</v>
      </c>
    </row>
    <row r="9" spans="1:20" ht="14.5" x14ac:dyDescent="0.35">
      <c r="D9" t="s">
        <v>43</v>
      </c>
      <c r="H9" t="s">
        <v>1969</v>
      </c>
      <c r="J9">
        <v>7</v>
      </c>
      <c r="M9" t="s">
        <v>20</v>
      </c>
    </row>
    <row r="10" spans="1:20" ht="14.5" x14ac:dyDescent="0.35">
      <c r="D10" t="s">
        <v>43</v>
      </c>
      <c r="H10" t="s">
        <v>1970</v>
      </c>
      <c r="J10">
        <v>8</v>
      </c>
      <c r="M10" t="s">
        <v>18</v>
      </c>
      <c r="N10">
        <v>20</v>
      </c>
    </row>
    <row r="11" spans="1:20" ht="15" customHeight="1" x14ac:dyDescent="0.35">
      <c r="D11" t="s">
        <v>43</v>
      </c>
      <c r="H11" t="s">
        <v>1971</v>
      </c>
      <c r="J11">
        <v>9</v>
      </c>
      <c r="M11" t="s">
        <v>18</v>
      </c>
      <c r="N11">
        <v>20</v>
      </c>
    </row>
    <row r="12" spans="1:20" ht="15" customHeight="1" x14ac:dyDescent="0.35">
      <c r="H12" t="s">
        <v>1972</v>
      </c>
      <c r="J12">
        <v>10</v>
      </c>
      <c r="M12" t="s">
        <v>18</v>
      </c>
      <c r="N12">
        <v>100</v>
      </c>
    </row>
    <row r="13" spans="1:20" ht="15" customHeight="1" x14ac:dyDescent="0.35">
      <c r="H13" t="s">
        <v>1973</v>
      </c>
      <c r="J13">
        <v>11</v>
      </c>
      <c r="M13" t="s">
        <v>18</v>
      </c>
      <c r="N13">
        <v>37</v>
      </c>
    </row>
    <row r="14" spans="1:20" ht="15" customHeight="1" x14ac:dyDescent="0.35">
      <c r="H14" t="s">
        <v>1974</v>
      </c>
      <c r="J14">
        <v>12</v>
      </c>
      <c r="M14" t="s">
        <v>18</v>
      </c>
      <c r="N14">
        <v>100</v>
      </c>
    </row>
    <row r="15" spans="1:20" ht="15" customHeight="1" x14ac:dyDescent="0.35">
      <c r="H15" t="s">
        <v>1975</v>
      </c>
      <c r="J15">
        <v>13</v>
      </c>
      <c r="M15" t="s">
        <v>18</v>
      </c>
      <c r="N15">
        <v>100</v>
      </c>
    </row>
    <row r="16" spans="1:20" ht="15" customHeight="1" x14ac:dyDescent="0.35">
      <c r="H16" t="s">
        <v>1976</v>
      </c>
      <c r="J16">
        <v>14</v>
      </c>
      <c r="M16" t="s">
        <v>18</v>
      </c>
      <c r="N16">
        <v>20</v>
      </c>
    </row>
    <row r="17" spans="8:14" ht="15" customHeight="1" x14ac:dyDescent="0.35">
      <c r="H17" t="s">
        <v>1977</v>
      </c>
      <c r="J17">
        <v>15</v>
      </c>
      <c r="M17" t="s">
        <v>18</v>
      </c>
      <c r="N17">
        <v>100</v>
      </c>
    </row>
    <row r="18" spans="8:14" ht="15" customHeight="1" x14ac:dyDescent="0.35">
      <c r="H18" t="s">
        <v>1978</v>
      </c>
      <c r="J18">
        <v>16</v>
      </c>
      <c r="M18" t="s">
        <v>18</v>
      </c>
      <c r="N18">
        <v>50</v>
      </c>
    </row>
    <row r="19" spans="8:14" ht="15" customHeight="1" x14ac:dyDescent="0.35">
      <c r="H19" t="s">
        <v>1979</v>
      </c>
      <c r="J19">
        <v>17</v>
      </c>
      <c r="M19" t="s">
        <v>18</v>
      </c>
      <c r="N19">
        <v>100</v>
      </c>
    </row>
    <row r="20" spans="8:14" ht="15" customHeight="1" x14ac:dyDescent="0.35">
      <c r="H20" t="s">
        <v>1980</v>
      </c>
      <c r="J20">
        <v>18</v>
      </c>
      <c r="M20" t="s">
        <v>18</v>
      </c>
      <c r="N20">
        <v>110</v>
      </c>
    </row>
    <row r="21" spans="8:14" ht="15" customHeight="1" x14ac:dyDescent="0.35">
      <c r="H21" t="s">
        <v>1981</v>
      </c>
      <c r="J21">
        <v>19</v>
      </c>
      <c r="M21" t="s">
        <v>18</v>
      </c>
      <c r="N21">
        <v>20</v>
      </c>
    </row>
    <row r="22" spans="8:14" ht="15" customHeight="1" x14ac:dyDescent="0.35">
      <c r="H22" t="s">
        <v>1982</v>
      </c>
      <c r="J22">
        <v>20</v>
      </c>
      <c r="M22" t="s">
        <v>18</v>
      </c>
      <c r="N22">
        <v>100</v>
      </c>
    </row>
    <row r="23" spans="8:14" ht="15" customHeight="1" x14ac:dyDescent="0.35">
      <c r="H23" t="s">
        <v>1983</v>
      </c>
      <c r="J23">
        <v>21</v>
      </c>
      <c r="M23" t="s">
        <v>18</v>
      </c>
      <c r="N23">
        <v>100</v>
      </c>
    </row>
    <row r="24" spans="8:14" ht="15" customHeight="1" x14ac:dyDescent="0.35">
      <c r="H24" t="s">
        <v>1984</v>
      </c>
      <c r="J24">
        <v>22</v>
      </c>
      <c r="M24" t="s">
        <v>18</v>
      </c>
      <c r="N24">
        <v>20</v>
      </c>
    </row>
    <row r="25" spans="8:14" ht="15" customHeight="1" x14ac:dyDescent="0.35">
      <c r="H25" t="s">
        <v>1985</v>
      </c>
      <c r="J25">
        <v>23</v>
      </c>
      <c r="M25" t="s">
        <v>18</v>
      </c>
      <c r="N25">
        <v>100</v>
      </c>
    </row>
    <row r="26" spans="8:14" ht="15" customHeight="1" x14ac:dyDescent="0.35">
      <c r="H26" t="s">
        <v>1986</v>
      </c>
      <c r="J26">
        <v>24</v>
      </c>
      <c r="M26" t="s">
        <v>18</v>
      </c>
      <c r="N26">
        <v>20</v>
      </c>
    </row>
    <row r="27" spans="8:14" ht="15" customHeight="1" x14ac:dyDescent="0.35">
      <c r="H27" t="s">
        <v>1987</v>
      </c>
      <c r="J27">
        <v>25</v>
      </c>
      <c r="M27" t="s">
        <v>18</v>
      </c>
      <c r="N27">
        <v>50</v>
      </c>
    </row>
    <row r="28" spans="8:14" ht="15" customHeight="1" x14ac:dyDescent="0.35">
      <c r="H28" t="s">
        <v>1988</v>
      </c>
      <c r="J28">
        <v>26</v>
      </c>
      <c r="M28" t="s">
        <v>18</v>
      </c>
      <c r="N28">
        <v>50</v>
      </c>
    </row>
    <row r="29" spans="8:14" ht="15" customHeight="1" x14ac:dyDescent="0.35">
      <c r="H29" t="s">
        <v>1989</v>
      </c>
      <c r="J29">
        <v>27</v>
      </c>
      <c r="M29" t="s">
        <v>18</v>
      </c>
      <c r="N29">
        <v>100</v>
      </c>
    </row>
    <row r="30" spans="8:14" ht="15" customHeight="1" x14ac:dyDescent="0.35">
      <c r="H30" t="s">
        <v>1990</v>
      </c>
      <c r="J30">
        <v>28</v>
      </c>
      <c r="M30" t="s">
        <v>18</v>
      </c>
      <c r="N30">
        <v>15</v>
      </c>
    </row>
    <row r="31" spans="8:14" ht="15" customHeight="1" x14ac:dyDescent="0.35">
      <c r="H31" t="s">
        <v>1991</v>
      </c>
      <c r="J31">
        <v>29</v>
      </c>
      <c r="M31" t="s">
        <v>18</v>
      </c>
      <c r="N31">
        <v>10</v>
      </c>
    </row>
    <row r="32" spans="8:14" ht="15" customHeight="1" x14ac:dyDescent="0.35">
      <c r="H32" t="s">
        <v>1992</v>
      </c>
      <c r="J32">
        <v>30</v>
      </c>
      <c r="M32" t="s">
        <v>18</v>
      </c>
      <c r="N32">
        <v>100</v>
      </c>
    </row>
    <row r="33" spans="8:14" ht="15" customHeight="1" x14ac:dyDescent="0.35">
      <c r="H33" t="s">
        <v>1993</v>
      </c>
      <c r="J33">
        <v>31</v>
      </c>
      <c r="M33" t="s">
        <v>18</v>
      </c>
      <c r="N33">
        <v>100</v>
      </c>
    </row>
    <row r="34" spans="8:14" ht="15" customHeight="1" x14ac:dyDescent="0.35">
      <c r="H34" t="s">
        <v>1677</v>
      </c>
      <c r="J34">
        <v>32</v>
      </c>
      <c r="M34" t="s">
        <v>18</v>
      </c>
      <c r="N34">
        <v>100</v>
      </c>
    </row>
    <row r="35" spans="8:14" ht="15" customHeight="1" x14ac:dyDescent="0.35">
      <c r="H35" t="s">
        <v>1678</v>
      </c>
      <c r="J35">
        <v>33</v>
      </c>
      <c r="M35" t="s">
        <v>18</v>
      </c>
      <c r="N35">
        <v>100</v>
      </c>
    </row>
    <row r="36" spans="8:14" ht="15" customHeight="1" x14ac:dyDescent="0.35">
      <c r="H36" t="s">
        <v>1994</v>
      </c>
      <c r="J36">
        <v>34</v>
      </c>
      <c r="M36" t="s">
        <v>18</v>
      </c>
      <c r="N36">
        <v>20</v>
      </c>
    </row>
    <row r="37" spans="8:14" ht="15" customHeight="1" x14ac:dyDescent="0.35">
      <c r="H37" t="s">
        <v>1995</v>
      </c>
      <c r="J37">
        <v>35</v>
      </c>
      <c r="M37" t="s">
        <v>18</v>
      </c>
      <c r="N37">
        <v>100</v>
      </c>
    </row>
    <row r="38" spans="8:14" ht="15" customHeight="1" x14ac:dyDescent="0.35">
      <c r="H38" t="s">
        <v>1996</v>
      </c>
      <c r="J38">
        <v>36</v>
      </c>
      <c r="M38" t="s">
        <v>18</v>
      </c>
      <c r="N38">
        <v>20</v>
      </c>
    </row>
    <row r="39" spans="8:14" ht="15" customHeight="1" x14ac:dyDescent="0.35">
      <c r="H39" t="s">
        <v>1997</v>
      </c>
      <c r="J39">
        <v>37</v>
      </c>
      <c r="M39" t="s">
        <v>18</v>
      </c>
      <c r="N39">
        <v>255</v>
      </c>
    </row>
    <row r="40" spans="8:14" ht="15" customHeight="1" x14ac:dyDescent="0.35">
      <c r="H40" t="s">
        <v>1998</v>
      </c>
      <c r="J40">
        <v>38</v>
      </c>
      <c r="L40" s="3" t="s">
        <v>1999</v>
      </c>
      <c r="M40" t="s">
        <v>18</v>
      </c>
      <c r="N40">
        <v>50</v>
      </c>
    </row>
    <row r="41" spans="8:14" ht="15" customHeight="1" x14ac:dyDescent="0.35">
      <c r="H41" t="s">
        <v>2000</v>
      </c>
      <c r="J41">
        <v>39</v>
      </c>
      <c r="L41" s="3" t="s">
        <v>2001</v>
      </c>
      <c r="M41" t="s">
        <v>18</v>
      </c>
      <c r="N41">
        <v>25</v>
      </c>
    </row>
  </sheetData>
  <autoFilter ref="A1:S10" xr:uid="{00000000-0001-0000-1700-000000000000}">
    <filterColumn colId="0" showButton="0"/>
    <filterColumn colId="1" showButton="0"/>
    <filterColumn colId="6" showButton="0"/>
    <filterColumn colId="7" showButton="0"/>
    <filterColumn colId="8" showButton="0"/>
    <filterColumn colId="9" showButton="0"/>
    <filterColumn colId="10" showButton="0"/>
    <filterColumn colId="11" showButton="0"/>
    <filterColumn colId="12" showButton="0"/>
  </autoFilter>
  <mergeCells count="2">
    <mergeCell ref="A1:C1"/>
    <mergeCell ref="G1:N1"/>
  </mergeCells>
  <conditionalFormatting sqref="E5:E78">
    <cfRule type="expression" dxfId="45" priority="1">
      <formula>AND(D5="MVP",E5&lt;&gt;"MVP")</formula>
    </cfRule>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9BFC9-B309-4F6A-98CB-055E2C591C3B}">
  <sheetPr codeName="Sheet66"/>
  <dimension ref="A1:T11"/>
  <sheetViews>
    <sheetView zoomScale="90" zoomScaleNormal="90" workbookViewId="0">
      <pane ySplit="2" topLeftCell="A3" activePane="bottomLeft" state="frozen"/>
      <selection sqref="A1:C1"/>
      <selection pane="bottomLeft" activeCell="L5" sqref="L5:L7"/>
    </sheetView>
  </sheetViews>
  <sheetFormatPr defaultRowHeight="15" customHeight="1" x14ac:dyDescent="0.35"/>
  <cols>
    <col min="1" max="1" width="18.54296875" customWidth="1"/>
    <col min="2" max="2" width="19.1796875" customWidth="1"/>
    <col min="3" max="3" width="27.81640625" customWidth="1"/>
    <col min="4" max="5" width="23.81640625" customWidth="1"/>
    <col min="6" max="6" width="9.1796875" style="15"/>
    <col min="7" max="7" width="9.81640625" customWidth="1"/>
    <col min="8" max="8" width="21.7265625" customWidth="1"/>
    <col min="9" max="9" width="37" customWidth="1"/>
    <col min="11" max="11" width="10.1796875" style="15" bestFit="1" customWidth="1"/>
    <col min="12" max="12" width="29.1796875" style="3" customWidth="1"/>
    <col min="13" max="13" width="9.81640625" bestFit="1" customWidth="1"/>
    <col min="14" max="14" width="7" bestFit="1" customWidth="1"/>
    <col min="15" max="15" width="21.7265625" style="5" bestFit="1" customWidth="1"/>
    <col min="16" max="16" width="4.26953125" bestFit="1" customWidth="1"/>
    <col min="17" max="17" width="4.7265625" bestFit="1" customWidth="1"/>
    <col min="18" max="18" width="12.7265625" bestFit="1" customWidth="1"/>
    <col min="19" max="19" width="46.54296875" customWidth="1"/>
  </cols>
  <sheetData>
    <row r="1" spans="1:20" ht="14.5" x14ac:dyDescent="0.35">
      <c r="A1" s="80" t="s">
        <v>227</v>
      </c>
      <c r="B1" s="81"/>
      <c r="C1" s="82"/>
      <c r="D1" s="46" t="s">
        <v>233</v>
      </c>
      <c r="E1" s="50">
        <f>COUNTIF(D5:D78,"MVP")-COUNTIF(E5:E78,"MVP")</f>
        <v>7</v>
      </c>
      <c r="F1"/>
      <c r="G1" s="83" t="s">
        <v>228</v>
      </c>
      <c r="H1" s="83"/>
      <c r="I1" s="83"/>
      <c r="J1" s="83"/>
      <c r="K1" s="83"/>
      <c r="L1" s="83"/>
      <c r="M1" s="83"/>
      <c r="N1" s="83"/>
    </row>
    <row r="2" spans="1:20" ht="14.5" x14ac:dyDescent="0.35">
      <c r="A2" s="4" t="s">
        <v>495</v>
      </c>
      <c r="B2" s="4" t="s">
        <v>1094</v>
      </c>
      <c r="C2" s="4" t="s">
        <v>235</v>
      </c>
      <c r="D2" s="4"/>
      <c r="E2" s="49" t="s">
        <v>494</v>
      </c>
      <c r="G2" s="4" t="s">
        <v>495</v>
      </c>
      <c r="H2" s="4" t="s">
        <v>496</v>
      </c>
      <c r="I2" s="4" t="s">
        <v>235</v>
      </c>
      <c r="J2" s="7" t="s">
        <v>236</v>
      </c>
      <c r="K2" s="17" t="s">
        <v>38</v>
      </c>
      <c r="L2" s="8" t="s">
        <v>237</v>
      </c>
      <c r="M2" s="8" t="s">
        <v>14</v>
      </c>
      <c r="N2" s="8" t="s">
        <v>238</v>
      </c>
      <c r="O2" s="12" t="s">
        <v>555</v>
      </c>
      <c r="P2" s="8" t="s">
        <v>242</v>
      </c>
      <c r="Q2" s="8" t="s">
        <v>243</v>
      </c>
      <c r="R2" s="8" t="s">
        <v>244</v>
      </c>
      <c r="S2" s="4" t="s">
        <v>245</v>
      </c>
    </row>
    <row r="3" spans="1:20" ht="14.5" x14ac:dyDescent="0.35">
      <c r="D3" t="s">
        <v>43</v>
      </c>
      <c r="F3"/>
      <c r="H3" t="s">
        <v>2002</v>
      </c>
      <c r="J3" s="55" t="s">
        <v>247</v>
      </c>
      <c r="K3" s="15" t="s">
        <v>46</v>
      </c>
      <c r="M3" s="3"/>
      <c r="N3" s="3"/>
      <c r="O3" s="12"/>
      <c r="P3" s="12"/>
      <c r="Q3" s="12"/>
      <c r="R3" s="3"/>
      <c r="S3" s="3"/>
      <c r="T3" s="3"/>
    </row>
    <row r="4" spans="1:20" ht="14.5" x14ac:dyDescent="0.35">
      <c r="D4" t="s">
        <v>43</v>
      </c>
      <c r="F4"/>
      <c r="H4" t="s">
        <v>1652</v>
      </c>
      <c r="J4" s="9">
        <v>2</v>
      </c>
      <c r="K4" s="15" t="s">
        <v>46</v>
      </c>
      <c r="M4" t="s">
        <v>18</v>
      </c>
      <c r="N4" s="3">
        <v>50</v>
      </c>
      <c r="O4" s="12"/>
      <c r="P4" s="12"/>
      <c r="Q4" s="12"/>
      <c r="R4" s="3"/>
      <c r="S4" s="3"/>
      <c r="T4" s="3"/>
    </row>
    <row r="5" spans="1:20" ht="14.5" x14ac:dyDescent="0.35">
      <c r="D5" t="s">
        <v>43</v>
      </c>
      <c r="H5" t="s">
        <v>1944</v>
      </c>
      <c r="J5" s="9">
        <v>3</v>
      </c>
      <c r="L5" t="s">
        <v>2003</v>
      </c>
      <c r="M5" t="s">
        <v>18</v>
      </c>
      <c r="N5">
        <v>50</v>
      </c>
    </row>
    <row r="6" spans="1:20" ht="14.5" x14ac:dyDescent="0.35">
      <c r="D6" t="s">
        <v>43</v>
      </c>
      <c r="H6" t="s">
        <v>2004</v>
      </c>
      <c r="J6">
        <v>4</v>
      </c>
      <c r="L6" t="s">
        <v>2005</v>
      </c>
      <c r="M6" t="s">
        <v>18</v>
      </c>
      <c r="N6">
        <v>150</v>
      </c>
    </row>
    <row r="7" spans="1:20" ht="14.5" x14ac:dyDescent="0.35">
      <c r="D7" t="s">
        <v>43</v>
      </c>
      <c r="H7" t="s">
        <v>1250</v>
      </c>
      <c r="J7">
        <v>5</v>
      </c>
      <c r="L7" t="s">
        <v>2006</v>
      </c>
      <c r="M7" t="s">
        <v>18</v>
      </c>
      <c r="N7">
        <v>50</v>
      </c>
    </row>
    <row r="8" spans="1:20" ht="14.5" x14ac:dyDescent="0.35">
      <c r="D8" t="s">
        <v>43</v>
      </c>
      <c r="H8" t="s">
        <v>2007</v>
      </c>
      <c r="J8">
        <v>6</v>
      </c>
      <c r="M8" t="s">
        <v>18</v>
      </c>
      <c r="N8">
        <v>60</v>
      </c>
    </row>
    <row r="9" spans="1:20" ht="14.5" x14ac:dyDescent="0.35">
      <c r="D9" t="s">
        <v>43</v>
      </c>
      <c r="H9" t="s">
        <v>2008</v>
      </c>
      <c r="J9">
        <v>7</v>
      </c>
      <c r="M9" t="s">
        <v>18</v>
      </c>
      <c r="N9">
        <v>220</v>
      </c>
    </row>
    <row r="10" spans="1:20" ht="14.5" x14ac:dyDescent="0.35">
      <c r="D10" t="s">
        <v>43</v>
      </c>
      <c r="H10" t="s">
        <v>2009</v>
      </c>
      <c r="J10">
        <v>8</v>
      </c>
      <c r="M10" t="s">
        <v>18</v>
      </c>
      <c r="N10">
        <v>60</v>
      </c>
    </row>
    <row r="11" spans="1:20" ht="15" customHeight="1" x14ac:dyDescent="0.35">
      <c r="D11" t="s">
        <v>43</v>
      </c>
      <c r="H11" t="s">
        <v>2010</v>
      </c>
      <c r="J11">
        <v>9</v>
      </c>
      <c r="M11" t="s">
        <v>20</v>
      </c>
    </row>
  </sheetData>
  <autoFilter ref="A1:S10" xr:uid="{00000000-0001-0000-1700-000000000000}">
    <filterColumn colId="0" showButton="0"/>
    <filterColumn colId="1" showButton="0"/>
    <filterColumn colId="6" showButton="0"/>
    <filterColumn colId="7" showButton="0"/>
    <filterColumn colId="8" showButton="0"/>
    <filterColumn colId="9" showButton="0"/>
    <filterColumn colId="10" showButton="0"/>
    <filterColumn colId="11" showButton="0"/>
    <filterColumn colId="12" showButton="0"/>
  </autoFilter>
  <mergeCells count="2">
    <mergeCell ref="A1:C1"/>
    <mergeCell ref="G1:N1"/>
  </mergeCells>
  <conditionalFormatting sqref="E5:E78">
    <cfRule type="expression" dxfId="44" priority="1">
      <formula>AND(D5="MVP",E5&lt;&gt;"MVP")</formula>
    </cfRule>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91989-D44D-421D-8512-05D56A415124}">
  <sheetPr codeName="Sheet60"/>
  <dimension ref="A1:T38"/>
  <sheetViews>
    <sheetView zoomScale="90" zoomScaleNormal="90" workbookViewId="0">
      <pane ySplit="2" topLeftCell="A12" activePane="bottomLeft" state="frozen"/>
      <selection sqref="A1:C1"/>
      <selection pane="bottomLeft" activeCell="D12" sqref="D12"/>
    </sheetView>
  </sheetViews>
  <sheetFormatPr defaultRowHeight="15" customHeight="1" x14ac:dyDescent="0.35"/>
  <cols>
    <col min="1" max="1" width="18.54296875" customWidth="1"/>
    <col min="2" max="2" width="19.1796875" customWidth="1"/>
    <col min="3" max="3" width="27.81640625" customWidth="1"/>
    <col min="4" max="5" width="23.81640625" customWidth="1"/>
    <col min="6" max="6" width="9.1796875" style="15"/>
    <col min="7" max="7" width="9.81640625" customWidth="1"/>
    <col min="8" max="8" width="21.7265625" customWidth="1"/>
    <col min="9" max="9" width="37" customWidth="1"/>
    <col min="11" max="11" width="10.1796875" style="15" bestFit="1" customWidth="1"/>
    <col min="12" max="12" width="29.1796875" customWidth="1"/>
    <col min="13" max="13" width="9.81640625" bestFit="1" customWidth="1"/>
    <col min="14" max="14" width="7" bestFit="1" customWidth="1"/>
    <col min="15" max="15" width="21.7265625" style="5" bestFit="1" customWidth="1"/>
    <col min="16" max="16" width="4.26953125" bestFit="1" customWidth="1"/>
    <col min="17" max="17" width="4.7265625" bestFit="1" customWidth="1"/>
    <col min="18" max="18" width="12.7265625" bestFit="1" customWidth="1"/>
    <col min="19" max="19" width="46.54296875" customWidth="1"/>
  </cols>
  <sheetData>
    <row r="1" spans="1:20" ht="14.5" x14ac:dyDescent="0.35">
      <c r="A1" s="80" t="s">
        <v>227</v>
      </c>
      <c r="B1" s="81"/>
      <c r="C1" s="82"/>
      <c r="D1" s="46" t="s">
        <v>233</v>
      </c>
      <c r="E1" s="50">
        <f>COUNTIF(D5:D77,"MVP")-COUNTIF(E5:E77,"MVP")</f>
        <v>34</v>
      </c>
      <c r="F1"/>
      <c r="G1" s="83" t="s">
        <v>228</v>
      </c>
      <c r="H1" s="83"/>
      <c r="I1" s="83"/>
      <c r="J1" s="83"/>
      <c r="K1" s="83"/>
      <c r="L1" s="83"/>
      <c r="M1" s="83"/>
      <c r="N1" s="83"/>
    </row>
    <row r="2" spans="1:20" ht="14.5" x14ac:dyDescent="0.35">
      <c r="A2" s="4" t="s">
        <v>495</v>
      </c>
      <c r="B2" s="4" t="s">
        <v>1094</v>
      </c>
      <c r="C2" s="4" t="s">
        <v>235</v>
      </c>
      <c r="D2" s="4"/>
      <c r="E2" s="49" t="s">
        <v>494</v>
      </c>
      <c r="G2" s="4" t="s">
        <v>495</v>
      </c>
      <c r="H2" s="4" t="s">
        <v>496</v>
      </c>
      <c r="I2" s="4" t="s">
        <v>235</v>
      </c>
      <c r="J2" s="7" t="s">
        <v>236</v>
      </c>
      <c r="K2" s="17" t="s">
        <v>38</v>
      </c>
      <c r="L2" s="8" t="s">
        <v>237</v>
      </c>
      <c r="M2" s="8" t="s">
        <v>14</v>
      </c>
      <c r="N2" s="8" t="s">
        <v>238</v>
      </c>
      <c r="O2" s="12" t="s">
        <v>555</v>
      </c>
      <c r="P2" s="8" t="s">
        <v>242</v>
      </c>
      <c r="Q2" s="8" t="s">
        <v>243</v>
      </c>
      <c r="R2" s="8" t="s">
        <v>244</v>
      </c>
      <c r="S2" s="4" t="s">
        <v>245</v>
      </c>
    </row>
    <row r="3" spans="1:20" ht="14.5" x14ac:dyDescent="0.35">
      <c r="D3" t="s">
        <v>43</v>
      </c>
      <c r="F3"/>
      <c r="I3" t="s">
        <v>2011</v>
      </c>
      <c r="J3" s="55" t="s">
        <v>247</v>
      </c>
      <c r="K3" s="15" t="s">
        <v>46</v>
      </c>
      <c r="L3" s="3"/>
      <c r="M3" s="3"/>
      <c r="N3" s="3"/>
      <c r="O3" s="12"/>
      <c r="P3" s="12"/>
      <c r="Q3" s="12"/>
      <c r="R3" s="3"/>
      <c r="S3" s="3"/>
      <c r="T3" s="3"/>
    </row>
    <row r="4" spans="1:20" ht="14.5" x14ac:dyDescent="0.35">
      <c r="D4" t="s">
        <v>43</v>
      </c>
      <c r="F4"/>
      <c r="I4" t="s">
        <v>165</v>
      </c>
      <c r="J4" s="9">
        <v>2</v>
      </c>
      <c r="K4" s="15" t="s">
        <v>46</v>
      </c>
      <c r="L4" s="3"/>
      <c r="M4" s="69" t="s">
        <v>18</v>
      </c>
      <c r="N4" s="69">
        <v>255</v>
      </c>
      <c r="O4" s="69"/>
      <c r="P4" s="69"/>
      <c r="Q4" s="12"/>
      <c r="R4" s="3"/>
      <c r="S4" s="3"/>
      <c r="T4" s="3"/>
    </row>
    <row r="5" spans="1:20" ht="14.5" x14ac:dyDescent="0.35">
      <c r="D5" t="s">
        <v>43</v>
      </c>
      <c r="H5" t="s">
        <v>1612</v>
      </c>
      <c r="J5" s="9">
        <v>3</v>
      </c>
      <c r="L5" s="3"/>
      <c r="M5" s="69" t="s">
        <v>18</v>
      </c>
      <c r="N5" s="69">
        <v>255</v>
      </c>
      <c r="O5" s="69"/>
      <c r="P5" s="69"/>
    </row>
    <row r="6" spans="1:20" ht="14.5" x14ac:dyDescent="0.35">
      <c r="D6" t="s">
        <v>43</v>
      </c>
      <c r="H6" t="s">
        <v>2012</v>
      </c>
      <c r="J6">
        <v>4</v>
      </c>
      <c r="L6" s="3"/>
      <c r="M6" s="69" t="s">
        <v>18</v>
      </c>
      <c r="N6" s="69">
        <v>40</v>
      </c>
      <c r="O6" s="69"/>
      <c r="P6" s="69"/>
    </row>
    <row r="7" spans="1:20" ht="14.5" x14ac:dyDescent="0.35">
      <c r="D7" t="s">
        <v>43</v>
      </c>
      <c r="H7" t="s">
        <v>1956</v>
      </c>
      <c r="J7">
        <v>5</v>
      </c>
      <c r="M7" s="69" t="s">
        <v>18</v>
      </c>
      <c r="N7" s="69">
        <v>25</v>
      </c>
      <c r="O7" s="69"/>
      <c r="P7" s="69"/>
    </row>
    <row r="8" spans="1:20" ht="14.5" x14ac:dyDescent="0.35">
      <c r="D8" t="s">
        <v>43</v>
      </c>
      <c r="H8" t="s">
        <v>2013</v>
      </c>
      <c r="J8">
        <v>6</v>
      </c>
      <c r="M8" s="69" t="s">
        <v>2014</v>
      </c>
      <c r="N8" s="69"/>
      <c r="O8" s="69"/>
      <c r="P8" s="69"/>
    </row>
    <row r="9" spans="1:20" ht="14.5" x14ac:dyDescent="0.35">
      <c r="D9" t="s">
        <v>43</v>
      </c>
      <c r="H9" t="s">
        <v>2015</v>
      </c>
      <c r="J9">
        <v>7</v>
      </c>
      <c r="M9" s="69" t="s">
        <v>20</v>
      </c>
      <c r="N9" s="69"/>
      <c r="O9" s="69"/>
      <c r="P9" s="69"/>
    </row>
    <row r="10" spans="1:20" ht="14.5" x14ac:dyDescent="0.35">
      <c r="D10" t="s">
        <v>43</v>
      </c>
      <c r="H10" t="s">
        <v>2016</v>
      </c>
      <c r="J10">
        <v>8</v>
      </c>
      <c r="L10" s="3"/>
      <c r="M10" s="69" t="s">
        <v>20</v>
      </c>
      <c r="N10" s="69"/>
      <c r="O10" s="69"/>
      <c r="P10" s="69"/>
    </row>
    <row r="11" spans="1:20" ht="15" customHeight="1" x14ac:dyDescent="0.35">
      <c r="D11" t="s">
        <v>43</v>
      </c>
      <c r="H11" t="s">
        <v>2017</v>
      </c>
      <c r="J11">
        <v>9</v>
      </c>
      <c r="M11" s="69" t="s">
        <v>20</v>
      </c>
      <c r="N11" s="69"/>
      <c r="O11" s="69"/>
      <c r="P11" s="69"/>
    </row>
    <row r="12" spans="1:20" ht="15" customHeight="1" x14ac:dyDescent="0.35">
      <c r="D12" t="s">
        <v>43</v>
      </c>
      <c r="H12" t="s">
        <v>2018</v>
      </c>
      <c r="J12">
        <v>10</v>
      </c>
      <c r="M12" s="69" t="s">
        <v>20</v>
      </c>
      <c r="N12" s="69"/>
      <c r="O12" s="69"/>
      <c r="P12" s="69"/>
    </row>
    <row r="13" spans="1:20" ht="15" customHeight="1" x14ac:dyDescent="0.35">
      <c r="D13" t="s">
        <v>43</v>
      </c>
      <c r="H13" t="s">
        <v>2019</v>
      </c>
      <c r="J13">
        <v>11</v>
      </c>
      <c r="M13" s="69" t="s">
        <v>18</v>
      </c>
      <c r="N13" s="69">
        <v>25</v>
      </c>
      <c r="O13" s="69"/>
      <c r="P13" s="69"/>
    </row>
    <row r="14" spans="1:20" ht="15" customHeight="1" x14ac:dyDescent="0.35">
      <c r="D14" t="s">
        <v>43</v>
      </c>
      <c r="H14" t="s">
        <v>2020</v>
      </c>
      <c r="J14">
        <v>12</v>
      </c>
      <c r="M14" s="69" t="s">
        <v>18</v>
      </c>
      <c r="N14" s="69">
        <v>25</v>
      </c>
      <c r="O14" s="69"/>
      <c r="P14" s="69"/>
    </row>
    <row r="15" spans="1:20" ht="15" customHeight="1" x14ac:dyDescent="0.35">
      <c r="D15" t="s">
        <v>43</v>
      </c>
      <c r="H15" t="s">
        <v>2021</v>
      </c>
      <c r="J15">
        <v>13</v>
      </c>
      <c r="M15" s="69" t="s">
        <v>20</v>
      </c>
      <c r="N15" s="69"/>
      <c r="O15" s="69"/>
      <c r="P15" s="69"/>
    </row>
    <row r="16" spans="1:20" ht="15" customHeight="1" x14ac:dyDescent="0.35">
      <c r="D16" t="s">
        <v>43</v>
      </c>
      <c r="H16" t="s">
        <v>2022</v>
      </c>
      <c r="J16">
        <v>14</v>
      </c>
      <c r="M16" s="69" t="s">
        <v>18</v>
      </c>
      <c r="N16" s="69">
        <v>30</v>
      </c>
      <c r="O16" s="69"/>
      <c r="P16" s="69"/>
    </row>
    <row r="17" spans="4:16" ht="15" customHeight="1" x14ac:dyDescent="0.35">
      <c r="D17" t="s">
        <v>43</v>
      </c>
      <c r="H17" t="s">
        <v>2023</v>
      </c>
      <c r="J17">
        <v>15</v>
      </c>
      <c r="M17" s="69" t="s">
        <v>18</v>
      </c>
      <c r="N17" s="69">
        <v>25</v>
      </c>
      <c r="O17" s="69"/>
      <c r="P17" s="69"/>
    </row>
    <row r="18" spans="4:16" ht="15" customHeight="1" x14ac:dyDescent="0.35">
      <c r="D18" t="s">
        <v>43</v>
      </c>
      <c r="H18" t="s">
        <v>2024</v>
      </c>
      <c r="J18">
        <v>16</v>
      </c>
      <c r="M18" s="69" t="s">
        <v>2014</v>
      </c>
      <c r="N18" s="69"/>
      <c r="O18" s="69"/>
      <c r="P18" s="69"/>
    </row>
    <row r="19" spans="4:16" ht="15" customHeight="1" x14ac:dyDescent="0.35">
      <c r="D19" t="s">
        <v>43</v>
      </c>
      <c r="H19" t="s">
        <v>2025</v>
      </c>
      <c r="J19">
        <v>17</v>
      </c>
      <c r="M19" s="69" t="s">
        <v>18</v>
      </c>
      <c r="N19" s="69">
        <v>25</v>
      </c>
      <c r="O19" s="69"/>
      <c r="P19" s="69"/>
    </row>
    <row r="20" spans="4:16" ht="15" customHeight="1" x14ac:dyDescent="0.35">
      <c r="D20" t="s">
        <v>43</v>
      </c>
      <c r="H20" t="s">
        <v>2004</v>
      </c>
      <c r="J20">
        <v>18</v>
      </c>
      <c r="M20" s="69" t="s">
        <v>18</v>
      </c>
      <c r="N20" s="69">
        <v>50</v>
      </c>
      <c r="O20" s="69"/>
      <c r="P20" s="69"/>
    </row>
    <row r="21" spans="4:16" ht="15" customHeight="1" x14ac:dyDescent="0.35">
      <c r="D21" t="s">
        <v>43</v>
      </c>
      <c r="H21" t="s">
        <v>2026</v>
      </c>
      <c r="J21">
        <v>19</v>
      </c>
      <c r="M21" s="69" t="s">
        <v>18</v>
      </c>
      <c r="N21" s="69">
        <v>25</v>
      </c>
      <c r="O21" s="69"/>
      <c r="P21" s="69"/>
    </row>
    <row r="22" spans="4:16" ht="15" customHeight="1" x14ac:dyDescent="0.35">
      <c r="D22" t="s">
        <v>43</v>
      </c>
      <c r="H22" t="s">
        <v>2027</v>
      </c>
      <c r="J22">
        <v>20</v>
      </c>
      <c r="M22" s="69" t="s">
        <v>18</v>
      </c>
      <c r="N22" s="69">
        <v>25</v>
      </c>
      <c r="O22" s="69"/>
      <c r="P22" s="69"/>
    </row>
    <row r="23" spans="4:16" ht="15" customHeight="1" x14ac:dyDescent="0.35">
      <c r="D23" t="s">
        <v>43</v>
      </c>
      <c r="H23" t="s">
        <v>2028</v>
      </c>
      <c r="J23">
        <v>21</v>
      </c>
      <c r="M23" s="69" t="s">
        <v>18</v>
      </c>
      <c r="N23" s="69">
        <v>25</v>
      </c>
      <c r="O23" s="69"/>
      <c r="P23" s="69"/>
    </row>
    <row r="24" spans="4:16" ht="15" customHeight="1" x14ac:dyDescent="0.35">
      <c r="D24" t="s">
        <v>43</v>
      </c>
      <c r="H24" t="s">
        <v>2029</v>
      </c>
      <c r="J24">
        <v>22</v>
      </c>
      <c r="M24" s="69" t="s">
        <v>18</v>
      </c>
      <c r="N24" s="69">
        <v>25</v>
      </c>
      <c r="O24" s="69"/>
      <c r="P24" s="69"/>
    </row>
    <row r="25" spans="4:16" ht="15" customHeight="1" x14ac:dyDescent="0.35">
      <c r="D25" t="s">
        <v>43</v>
      </c>
      <c r="H25" t="s">
        <v>2030</v>
      </c>
      <c r="J25">
        <v>23</v>
      </c>
      <c r="M25" s="69" t="s">
        <v>20</v>
      </c>
      <c r="N25" s="69"/>
      <c r="O25" s="69"/>
      <c r="P25" s="69"/>
    </row>
    <row r="26" spans="4:16" ht="15" customHeight="1" x14ac:dyDescent="0.35">
      <c r="D26" t="s">
        <v>43</v>
      </c>
      <c r="H26" t="s">
        <v>2031</v>
      </c>
      <c r="J26">
        <v>24</v>
      </c>
      <c r="M26" s="69" t="s">
        <v>20</v>
      </c>
      <c r="N26" s="69"/>
      <c r="O26" s="69"/>
      <c r="P26" s="69"/>
    </row>
    <row r="27" spans="4:16" ht="15" customHeight="1" x14ac:dyDescent="0.35">
      <c r="D27" t="s">
        <v>43</v>
      </c>
      <c r="H27" t="s">
        <v>2032</v>
      </c>
      <c r="J27">
        <v>25</v>
      </c>
      <c r="M27" s="69" t="s">
        <v>2014</v>
      </c>
      <c r="N27" s="69"/>
      <c r="O27" s="69"/>
      <c r="P27" s="69"/>
    </row>
    <row r="28" spans="4:16" ht="15" customHeight="1" x14ac:dyDescent="0.35">
      <c r="D28" t="s">
        <v>43</v>
      </c>
      <c r="H28" t="s">
        <v>2033</v>
      </c>
      <c r="J28">
        <v>26</v>
      </c>
      <c r="M28" s="69" t="s">
        <v>2014</v>
      </c>
      <c r="N28" s="69"/>
      <c r="O28" s="69"/>
      <c r="P28" s="69"/>
    </row>
    <row r="29" spans="4:16" ht="15" customHeight="1" x14ac:dyDescent="0.35">
      <c r="D29" t="s">
        <v>43</v>
      </c>
      <c r="H29" t="s">
        <v>2034</v>
      </c>
      <c r="J29">
        <v>27</v>
      </c>
      <c r="M29" s="69" t="s">
        <v>18</v>
      </c>
      <c r="N29" s="69">
        <v>100</v>
      </c>
      <c r="O29" s="69"/>
      <c r="P29" s="69"/>
    </row>
    <row r="30" spans="4:16" ht="15" customHeight="1" x14ac:dyDescent="0.35">
      <c r="D30" t="s">
        <v>43</v>
      </c>
      <c r="H30" t="s">
        <v>2035</v>
      </c>
      <c r="J30">
        <v>28</v>
      </c>
      <c r="M30" s="69" t="s">
        <v>18</v>
      </c>
      <c r="N30" s="69">
        <v>50</v>
      </c>
      <c r="O30" s="69"/>
      <c r="P30" s="69"/>
    </row>
    <row r="31" spans="4:16" ht="15" customHeight="1" x14ac:dyDescent="0.35">
      <c r="D31" t="s">
        <v>43</v>
      </c>
      <c r="H31" t="s">
        <v>2036</v>
      </c>
      <c r="J31">
        <v>29</v>
      </c>
      <c r="M31" s="69" t="s">
        <v>18</v>
      </c>
      <c r="N31" s="69">
        <v>25</v>
      </c>
      <c r="O31" s="69"/>
      <c r="P31" s="69"/>
    </row>
    <row r="32" spans="4:16" ht="15" customHeight="1" x14ac:dyDescent="0.35">
      <c r="D32" t="s">
        <v>43</v>
      </c>
      <c r="H32" t="s">
        <v>2037</v>
      </c>
      <c r="J32">
        <v>30</v>
      </c>
      <c r="M32" s="69" t="s">
        <v>18</v>
      </c>
      <c r="N32" s="69">
        <v>50</v>
      </c>
      <c r="O32" s="69"/>
      <c r="P32" s="69"/>
    </row>
    <row r="33" spans="4:16" ht="15" customHeight="1" x14ac:dyDescent="0.35">
      <c r="D33" t="s">
        <v>43</v>
      </c>
      <c r="H33" t="s">
        <v>2038</v>
      </c>
      <c r="J33">
        <v>31</v>
      </c>
      <c r="M33" s="69" t="s">
        <v>18</v>
      </c>
      <c r="N33" s="69">
        <v>25</v>
      </c>
      <c r="O33" s="69"/>
      <c r="P33" s="69"/>
    </row>
    <row r="34" spans="4:16" ht="15" customHeight="1" x14ac:dyDescent="0.35">
      <c r="D34" t="s">
        <v>43</v>
      </c>
      <c r="H34" t="s">
        <v>2039</v>
      </c>
      <c r="J34">
        <v>32</v>
      </c>
      <c r="M34" s="69" t="s">
        <v>18</v>
      </c>
      <c r="N34" s="69">
        <v>25</v>
      </c>
      <c r="O34" s="69"/>
      <c r="P34" s="69"/>
    </row>
    <row r="35" spans="4:16" ht="15" customHeight="1" x14ac:dyDescent="0.35">
      <c r="D35" t="s">
        <v>43</v>
      </c>
      <c r="H35" t="s">
        <v>1958</v>
      </c>
      <c r="J35">
        <v>33</v>
      </c>
      <c r="M35" s="69" t="s">
        <v>2014</v>
      </c>
      <c r="N35" s="69"/>
      <c r="O35" s="69"/>
      <c r="P35" s="69"/>
    </row>
    <row r="36" spans="4:16" ht="15" customHeight="1" x14ac:dyDescent="0.35">
      <c r="D36" t="s">
        <v>43</v>
      </c>
      <c r="H36" t="s">
        <v>2040</v>
      </c>
      <c r="J36">
        <v>34</v>
      </c>
      <c r="M36" s="69" t="s">
        <v>18</v>
      </c>
      <c r="N36" s="69">
        <v>25</v>
      </c>
      <c r="O36" s="69"/>
      <c r="P36" s="69"/>
    </row>
    <row r="37" spans="4:16" ht="15" customHeight="1" x14ac:dyDescent="0.35">
      <c r="D37" t="s">
        <v>43</v>
      </c>
      <c r="H37" t="s">
        <v>2041</v>
      </c>
      <c r="J37">
        <v>35</v>
      </c>
      <c r="M37" s="69" t="s">
        <v>18</v>
      </c>
      <c r="N37" s="69">
        <v>25</v>
      </c>
      <c r="O37" s="69"/>
      <c r="P37" s="69"/>
    </row>
    <row r="38" spans="4:16" ht="15" customHeight="1" x14ac:dyDescent="0.35">
      <c r="D38" t="s">
        <v>43</v>
      </c>
      <c r="H38" t="s">
        <v>2042</v>
      </c>
      <c r="J38">
        <v>36</v>
      </c>
      <c r="M38" s="69" t="s">
        <v>18</v>
      </c>
      <c r="N38" s="69">
        <v>100</v>
      </c>
      <c r="O38" s="69"/>
      <c r="P38" s="69"/>
    </row>
  </sheetData>
  <autoFilter ref="A1:S10" xr:uid="{00000000-0001-0000-1700-000000000000}">
    <filterColumn colId="0" showButton="0"/>
    <filterColumn colId="1" showButton="0"/>
    <filterColumn colId="6" showButton="0"/>
    <filterColumn colId="7" showButton="0"/>
    <filterColumn colId="8" showButton="0"/>
    <filterColumn colId="9" showButton="0"/>
    <filterColumn colId="10" showButton="0"/>
    <filterColumn colId="11" showButton="0"/>
    <filterColumn colId="12" showButton="0"/>
  </autoFilter>
  <mergeCells count="2">
    <mergeCell ref="A1:C1"/>
    <mergeCell ref="G1:N1"/>
  </mergeCells>
  <conditionalFormatting sqref="E5:E77">
    <cfRule type="expression" dxfId="43" priority="1">
      <formula>AND(D5="MVP",E5&lt;&gt;"MVP")</formula>
    </cfRule>
  </conditionalFormatting>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F7F7B-AF1C-483B-AFE6-20B4AEB23ED0}">
  <sheetPr codeName="Sheet59"/>
  <dimension ref="A1:T40"/>
  <sheetViews>
    <sheetView zoomScale="90" zoomScaleNormal="90" workbookViewId="0">
      <pane ySplit="2" topLeftCell="A3" activePane="bottomLeft" state="frozen"/>
      <selection sqref="A1:C1"/>
      <selection pane="bottomLeft" activeCell="H3" sqref="H3"/>
    </sheetView>
  </sheetViews>
  <sheetFormatPr defaultRowHeight="15" customHeight="1" x14ac:dyDescent="0.35"/>
  <cols>
    <col min="1" max="1" width="18.54296875" customWidth="1"/>
    <col min="2" max="2" width="19.1796875" customWidth="1"/>
    <col min="3" max="3" width="27.81640625" customWidth="1"/>
    <col min="4" max="5" width="23.81640625" customWidth="1"/>
    <col min="6" max="6" width="9.1796875" style="15"/>
    <col min="7" max="7" width="9.81640625" customWidth="1"/>
    <col min="8" max="8" width="21.7265625" customWidth="1"/>
    <col min="9" max="9" width="37" customWidth="1"/>
    <col min="11" max="11" width="10.1796875" style="15" bestFit="1" customWidth="1"/>
    <col min="12" max="12" width="29.1796875" customWidth="1"/>
    <col min="13" max="13" width="9.81640625" bestFit="1" customWidth="1"/>
    <col min="14" max="14" width="7" bestFit="1" customWidth="1"/>
    <col min="15" max="15" width="21.7265625" style="5" bestFit="1" customWidth="1"/>
    <col min="16" max="16" width="4.26953125" bestFit="1" customWidth="1"/>
    <col min="17" max="17" width="4.7265625" bestFit="1" customWidth="1"/>
    <col min="18" max="18" width="12.7265625" bestFit="1" customWidth="1"/>
    <col min="19" max="19" width="46.54296875" customWidth="1"/>
  </cols>
  <sheetData>
    <row r="1" spans="1:20" ht="14.5" x14ac:dyDescent="0.35">
      <c r="A1" s="80" t="s">
        <v>227</v>
      </c>
      <c r="B1" s="81"/>
      <c r="C1" s="82"/>
      <c r="D1" s="46" t="s">
        <v>233</v>
      </c>
      <c r="E1" s="50">
        <f>COUNTIF(D5:D77,"MVP")-COUNTIF(E5:E77,"MVP")</f>
        <v>36</v>
      </c>
      <c r="F1"/>
      <c r="G1" s="83" t="s">
        <v>228</v>
      </c>
      <c r="H1" s="83"/>
      <c r="I1" s="83"/>
      <c r="J1" s="83"/>
      <c r="K1" s="83"/>
      <c r="L1" s="83"/>
      <c r="M1" s="83"/>
      <c r="N1" s="83"/>
    </row>
    <row r="2" spans="1:20" ht="14.5" x14ac:dyDescent="0.35">
      <c r="A2" s="4" t="s">
        <v>495</v>
      </c>
      <c r="B2" s="4" t="s">
        <v>1094</v>
      </c>
      <c r="C2" s="4" t="s">
        <v>235</v>
      </c>
      <c r="D2" s="4"/>
      <c r="E2" s="49" t="s">
        <v>494</v>
      </c>
      <c r="G2" s="4" t="s">
        <v>495</v>
      </c>
      <c r="H2" s="4" t="s">
        <v>496</v>
      </c>
      <c r="I2" s="4" t="s">
        <v>235</v>
      </c>
      <c r="J2" s="7" t="s">
        <v>236</v>
      </c>
      <c r="K2" s="17" t="s">
        <v>38</v>
      </c>
      <c r="L2" s="8" t="s">
        <v>237</v>
      </c>
      <c r="M2" s="8" t="s">
        <v>14</v>
      </c>
      <c r="N2" s="8" t="s">
        <v>238</v>
      </c>
      <c r="O2" s="12" t="s">
        <v>555</v>
      </c>
      <c r="P2" s="8" t="s">
        <v>242</v>
      </c>
      <c r="Q2" s="8" t="s">
        <v>243</v>
      </c>
      <c r="R2" s="8" t="s">
        <v>244</v>
      </c>
      <c r="S2" s="4" t="s">
        <v>245</v>
      </c>
    </row>
    <row r="3" spans="1:20" ht="14.5" x14ac:dyDescent="0.35">
      <c r="D3" t="s">
        <v>43</v>
      </c>
      <c r="F3"/>
      <c r="I3" t="s">
        <v>2043</v>
      </c>
      <c r="J3" s="55" t="s">
        <v>247</v>
      </c>
      <c r="K3" s="15" t="s">
        <v>46</v>
      </c>
      <c r="L3" s="3"/>
      <c r="M3" s="3"/>
      <c r="N3" s="3"/>
      <c r="O3" s="12"/>
      <c r="P3" s="12"/>
      <c r="Q3" s="12"/>
      <c r="R3" s="3"/>
      <c r="S3" s="3"/>
      <c r="T3" s="3"/>
    </row>
    <row r="4" spans="1:20" ht="14.5" x14ac:dyDescent="0.35">
      <c r="D4" t="s">
        <v>43</v>
      </c>
      <c r="F4"/>
      <c r="I4" t="s">
        <v>165</v>
      </c>
      <c r="J4" s="9">
        <v>2</v>
      </c>
      <c r="K4" s="15" t="s">
        <v>46</v>
      </c>
      <c r="L4" s="3"/>
      <c r="M4" s="69" t="s">
        <v>18</v>
      </c>
      <c r="N4" s="69">
        <v>255</v>
      </c>
      <c r="O4" s="69"/>
      <c r="P4" s="69"/>
      <c r="Q4" s="12"/>
      <c r="R4" s="3"/>
      <c r="S4" s="3"/>
      <c r="T4" s="3"/>
    </row>
    <row r="5" spans="1:20" ht="14.5" x14ac:dyDescent="0.35">
      <c r="D5" t="s">
        <v>43</v>
      </c>
      <c r="H5" t="s">
        <v>1612</v>
      </c>
      <c r="J5" s="9">
        <v>3</v>
      </c>
      <c r="L5" s="3"/>
      <c r="M5" s="69" t="s">
        <v>18</v>
      </c>
      <c r="N5" s="69">
        <v>255</v>
      </c>
      <c r="O5" s="69"/>
      <c r="P5" s="69"/>
    </row>
    <row r="6" spans="1:20" ht="14.5" x14ac:dyDescent="0.35">
      <c r="D6" t="s">
        <v>43</v>
      </c>
      <c r="H6" t="s">
        <v>2044</v>
      </c>
      <c r="J6">
        <v>4</v>
      </c>
      <c r="L6" s="3"/>
      <c r="M6" s="69" t="s">
        <v>18</v>
      </c>
      <c r="N6" s="69">
        <v>25</v>
      </c>
      <c r="O6" s="69"/>
      <c r="P6" s="69"/>
    </row>
    <row r="7" spans="1:20" ht="14.5" x14ac:dyDescent="0.35">
      <c r="D7" t="s">
        <v>43</v>
      </c>
      <c r="H7" t="s">
        <v>2012</v>
      </c>
      <c r="J7">
        <v>5</v>
      </c>
      <c r="M7" s="69" t="s">
        <v>18</v>
      </c>
      <c r="N7" s="69">
        <v>40</v>
      </c>
      <c r="O7" s="69"/>
      <c r="P7" s="69"/>
    </row>
    <row r="8" spans="1:20" ht="14.5" x14ac:dyDescent="0.35">
      <c r="D8" t="s">
        <v>43</v>
      </c>
      <c r="H8" t="s">
        <v>2045</v>
      </c>
      <c r="J8">
        <v>6</v>
      </c>
      <c r="M8" s="69" t="s">
        <v>2014</v>
      </c>
      <c r="N8" s="69"/>
      <c r="O8" s="69"/>
      <c r="P8" s="69"/>
    </row>
    <row r="9" spans="1:20" ht="14.5" x14ac:dyDescent="0.35">
      <c r="D9" t="s">
        <v>43</v>
      </c>
      <c r="H9" t="s">
        <v>2046</v>
      </c>
      <c r="J9">
        <v>7</v>
      </c>
      <c r="M9" s="69" t="s">
        <v>18</v>
      </c>
      <c r="N9" s="69">
        <v>25</v>
      </c>
      <c r="O9" s="69"/>
      <c r="P9" s="69"/>
    </row>
    <row r="10" spans="1:20" ht="14.5" x14ac:dyDescent="0.35">
      <c r="D10" t="s">
        <v>43</v>
      </c>
      <c r="H10" t="s">
        <v>2047</v>
      </c>
      <c r="J10">
        <v>8</v>
      </c>
      <c r="L10" s="3"/>
      <c r="M10" s="69" t="s">
        <v>18</v>
      </c>
      <c r="N10" s="69">
        <v>25</v>
      </c>
      <c r="O10" s="69"/>
      <c r="P10" s="69"/>
    </row>
    <row r="11" spans="1:20" ht="15" customHeight="1" x14ac:dyDescent="0.35">
      <c r="D11" t="s">
        <v>43</v>
      </c>
      <c r="H11" t="s">
        <v>2048</v>
      </c>
      <c r="J11">
        <v>9</v>
      </c>
      <c r="M11" s="69" t="s">
        <v>18</v>
      </c>
      <c r="N11" s="69">
        <v>25</v>
      </c>
      <c r="O11" s="69"/>
      <c r="P11" s="69"/>
    </row>
    <row r="12" spans="1:20" ht="15" customHeight="1" x14ac:dyDescent="0.35">
      <c r="D12" t="s">
        <v>43</v>
      </c>
      <c r="H12" t="s">
        <v>2049</v>
      </c>
      <c r="J12">
        <v>10</v>
      </c>
      <c r="M12" s="69" t="s">
        <v>18</v>
      </c>
      <c r="N12" s="69">
        <v>25</v>
      </c>
      <c r="O12" s="69"/>
      <c r="P12" s="69"/>
    </row>
    <row r="13" spans="1:20" ht="15" customHeight="1" x14ac:dyDescent="0.35">
      <c r="D13" t="s">
        <v>43</v>
      </c>
      <c r="H13" t="s">
        <v>2050</v>
      </c>
      <c r="J13">
        <v>11</v>
      </c>
      <c r="M13" s="69" t="s">
        <v>18</v>
      </c>
      <c r="N13" s="69">
        <v>25</v>
      </c>
      <c r="O13" s="69"/>
      <c r="P13" s="69"/>
    </row>
    <row r="14" spans="1:20" ht="15" customHeight="1" x14ac:dyDescent="0.35">
      <c r="D14" t="s">
        <v>43</v>
      </c>
      <c r="H14" t="s">
        <v>2051</v>
      </c>
      <c r="J14">
        <v>12</v>
      </c>
      <c r="M14" s="69" t="s">
        <v>18</v>
      </c>
      <c r="N14" s="69">
        <v>25</v>
      </c>
      <c r="O14" s="69"/>
      <c r="P14" s="69"/>
    </row>
    <row r="15" spans="1:20" ht="15" customHeight="1" x14ac:dyDescent="0.35">
      <c r="D15" t="s">
        <v>43</v>
      </c>
      <c r="H15" t="s">
        <v>2052</v>
      </c>
      <c r="J15">
        <v>13</v>
      </c>
      <c r="M15" s="69" t="s">
        <v>18</v>
      </c>
      <c r="N15" s="69">
        <v>25</v>
      </c>
      <c r="O15" s="69"/>
      <c r="P15" s="69"/>
    </row>
    <row r="16" spans="1:20" ht="15" customHeight="1" x14ac:dyDescent="0.35">
      <c r="D16" t="s">
        <v>43</v>
      </c>
      <c r="H16" t="s">
        <v>1717</v>
      </c>
      <c r="J16">
        <v>14</v>
      </c>
      <c r="M16" s="69" t="s">
        <v>18</v>
      </c>
      <c r="N16" s="69">
        <v>25</v>
      </c>
      <c r="O16" s="69"/>
      <c r="P16" s="69"/>
    </row>
    <row r="17" spans="4:16" ht="15" customHeight="1" x14ac:dyDescent="0.35">
      <c r="D17" t="s">
        <v>43</v>
      </c>
      <c r="H17" t="s">
        <v>2053</v>
      </c>
      <c r="J17">
        <v>15</v>
      </c>
      <c r="M17" s="69" t="s">
        <v>2014</v>
      </c>
      <c r="N17" s="69"/>
      <c r="O17" s="69"/>
      <c r="P17" s="69"/>
    </row>
    <row r="18" spans="4:16" ht="15" customHeight="1" x14ac:dyDescent="0.35">
      <c r="D18" t="s">
        <v>43</v>
      </c>
      <c r="H18" t="s">
        <v>2054</v>
      </c>
      <c r="J18">
        <v>16</v>
      </c>
      <c r="M18" s="69" t="s">
        <v>18</v>
      </c>
      <c r="N18" s="69">
        <v>25</v>
      </c>
      <c r="O18" s="69"/>
      <c r="P18" s="69"/>
    </row>
    <row r="19" spans="4:16" ht="15" customHeight="1" x14ac:dyDescent="0.35">
      <c r="D19" t="s">
        <v>43</v>
      </c>
      <c r="H19" t="s">
        <v>2055</v>
      </c>
      <c r="J19">
        <v>17</v>
      </c>
      <c r="M19" s="69" t="s">
        <v>2014</v>
      </c>
      <c r="N19" s="69"/>
      <c r="O19" s="69"/>
      <c r="P19" s="69"/>
    </row>
    <row r="20" spans="4:16" ht="15" customHeight="1" x14ac:dyDescent="0.35">
      <c r="D20" t="s">
        <v>43</v>
      </c>
      <c r="H20" t="s">
        <v>2056</v>
      </c>
      <c r="J20">
        <v>18</v>
      </c>
      <c r="M20" s="69" t="s">
        <v>18</v>
      </c>
      <c r="N20" s="69">
        <v>25</v>
      </c>
      <c r="O20" s="69"/>
      <c r="P20" s="69"/>
    </row>
    <row r="21" spans="4:16" ht="15" customHeight="1" x14ac:dyDescent="0.35">
      <c r="D21" t="s">
        <v>43</v>
      </c>
      <c r="H21" t="s">
        <v>2057</v>
      </c>
      <c r="J21">
        <v>19</v>
      </c>
      <c r="M21" s="69" t="s">
        <v>18</v>
      </c>
      <c r="N21" s="69">
        <v>25</v>
      </c>
      <c r="O21" s="69"/>
      <c r="P21" s="69"/>
    </row>
    <row r="22" spans="4:16" ht="15" customHeight="1" x14ac:dyDescent="0.35">
      <c r="D22" t="s">
        <v>43</v>
      </c>
      <c r="H22" t="s">
        <v>2058</v>
      </c>
      <c r="J22">
        <v>20</v>
      </c>
      <c r="M22" s="69" t="s">
        <v>18</v>
      </c>
      <c r="N22" s="69">
        <v>25</v>
      </c>
      <c r="O22" s="69"/>
      <c r="P22" s="69"/>
    </row>
    <row r="23" spans="4:16" ht="15" customHeight="1" x14ac:dyDescent="0.35">
      <c r="D23" t="s">
        <v>43</v>
      </c>
      <c r="H23" t="s">
        <v>2059</v>
      </c>
      <c r="J23">
        <v>21</v>
      </c>
      <c r="M23" s="69" t="s">
        <v>18</v>
      </c>
      <c r="N23" s="69">
        <v>25</v>
      </c>
      <c r="O23" s="69"/>
      <c r="P23" s="69"/>
    </row>
    <row r="24" spans="4:16" ht="15" customHeight="1" x14ac:dyDescent="0.35">
      <c r="D24" t="s">
        <v>43</v>
      </c>
      <c r="H24" t="s">
        <v>2060</v>
      </c>
      <c r="J24">
        <v>22</v>
      </c>
      <c r="M24" s="69" t="s">
        <v>18</v>
      </c>
      <c r="N24" s="69">
        <v>25</v>
      </c>
      <c r="O24" s="69"/>
      <c r="P24" s="69"/>
    </row>
    <row r="25" spans="4:16" ht="15" customHeight="1" x14ac:dyDescent="0.35">
      <c r="D25" t="s">
        <v>43</v>
      </c>
      <c r="H25" t="s">
        <v>2061</v>
      </c>
      <c r="J25">
        <v>23</v>
      </c>
      <c r="M25" s="69" t="s">
        <v>18</v>
      </c>
      <c r="N25" s="69">
        <v>25</v>
      </c>
      <c r="O25" s="69"/>
      <c r="P25" s="69"/>
    </row>
    <row r="26" spans="4:16" ht="15" customHeight="1" x14ac:dyDescent="0.35">
      <c r="D26" t="s">
        <v>43</v>
      </c>
      <c r="H26" t="s">
        <v>2062</v>
      </c>
      <c r="J26">
        <v>24</v>
      </c>
      <c r="M26" s="69" t="s">
        <v>18</v>
      </c>
      <c r="N26" s="69">
        <v>25</v>
      </c>
      <c r="O26" s="69"/>
      <c r="P26" s="69"/>
    </row>
    <row r="27" spans="4:16" ht="15" customHeight="1" x14ac:dyDescent="0.35">
      <c r="D27" t="s">
        <v>43</v>
      </c>
      <c r="H27" t="s">
        <v>2063</v>
      </c>
      <c r="J27">
        <v>25</v>
      </c>
      <c r="M27" s="69" t="s">
        <v>18</v>
      </c>
      <c r="N27" s="69">
        <v>25</v>
      </c>
      <c r="O27" s="69"/>
      <c r="P27" s="69"/>
    </row>
    <row r="28" spans="4:16" ht="15" customHeight="1" x14ac:dyDescent="0.35">
      <c r="D28" t="s">
        <v>43</v>
      </c>
      <c r="H28" t="s">
        <v>2064</v>
      </c>
      <c r="J28">
        <v>26</v>
      </c>
      <c r="M28" s="69" t="s">
        <v>2014</v>
      </c>
      <c r="N28" s="69"/>
      <c r="O28" s="69"/>
      <c r="P28" s="69"/>
    </row>
    <row r="29" spans="4:16" ht="15" customHeight="1" x14ac:dyDescent="0.35">
      <c r="D29" t="s">
        <v>43</v>
      </c>
      <c r="H29" t="s">
        <v>2065</v>
      </c>
      <c r="J29">
        <v>27</v>
      </c>
      <c r="M29" s="69" t="s">
        <v>18</v>
      </c>
      <c r="N29" s="69">
        <v>25</v>
      </c>
      <c r="O29" s="69"/>
      <c r="P29" s="69"/>
    </row>
    <row r="30" spans="4:16" ht="15" customHeight="1" x14ac:dyDescent="0.35">
      <c r="D30" t="s">
        <v>43</v>
      </c>
      <c r="H30" t="s">
        <v>2066</v>
      </c>
      <c r="J30">
        <v>28</v>
      </c>
      <c r="M30" s="69" t="s">
        <v>20</v>
      </c>
      <c r="N30" s="69"/>
      <c r="O30" s="69"/>
      <c r="P30" s="69"/>
    </row>
    <row r="31" spans="4:16" ht="15" customHeight="1" x14ac:dyDescent="0.35">
      <c r="D31" t="s">
        <v>43</v>
      </c>
      <c r="H31" t="s">
        <v>2040</v>
      </c>
      <c r="J31">
        <v>29</v>
      </c>
      <c r="M31" s="69" t="s">
        <v>18</v>
      </c>
      <c r="N31" s="69">
        <v>25</v>
      </c>
      <c r="O31" s="69"/>
      <c r="P31" s="69"/>
    </row>
    <row r="32" spans="4:16" ht="15" customHeight="1" x14ac:dyDescent="0.35">
      <c r="D32" t="s">
        <v>43</v>
      </c>
      <c r="H32" t="s">
        <v>2030</v>
      </c>
      <c r="J32">
        <v>30</v>
      </c>
      <c r="M32" s="69" t="s">
        <v>20</v>
      </c>
      <c r="N32" s="69"/>
      <c r="O32" s="69"/>
      <c r="P32" s="69"/>
    </row>
    <row r="33" spans="4:16" ht="15" customHeight="1" x14ac:dyDescent="0.35">
      <c r="D33" t="s">
        <v>43</v>
      </c>
      <c r="H33" t="s">
        <v>2031</v>
      </c>
      <c r="J33">
        <v>31</v>
      </c>
      <c r="M33" s="69" t="s">
        <v>20</v>
      </c>
      <c r="N33" s="69"/>
      <c r="O33" s="69"/>
      <c r="P33" s="69"/>
    </row>
    <row r="34" spans="4:16" ht="15" customHeight="1" x14ac:dyDescent="0.35">
      <c r="D34" t="s">
        <v>43</v>
      </c>
      <c r="H34" t="s">
        <v>1991</v>
      </c>
      <c r="J34">
        <v>32</v>
      </c>
      <c r="M34" s="69" t="s">
        <v>18</v>
      </c>
      <c r="N34" s="69">
        <v>25</v>
      </c>
      <c r="O34" s="69"/>
      <c r="P34" s="69"/>
    </row>
    <row r="35" spans="4:16" ht="15" customHeight="1" x14ac:dyDescent="0.35">
      <c r="D35" t="s">
        <v>43</v>
      </c>
      <c r="H35" t="s">
        <v>2067</v>
      </c>
      <c r="J35">
        <v>33</v>
      </c>
      <c r="M35" s="69" t="s">
        <v>18</v>
      </c>
      <c r="N35" s="69">
        <v>100</v>
      </c>
      <c r="O35" s="69"/>
      <c r="P35" s="69"/>
    </row>
    <row r="36" spans="4:16" ht="15" customHeight="1" x14ac:dyDescent="0.35">
      <c r="D36" t="s">
        <v>43</v>
      </c>
      <c r="H36" t="s">
        <v>2068</v>
      </c>
      <c r="J36">
        <v>34</v>
      </c>
      <c r="M36" s="69" t="s">
        <v>2014</v>
      </c>
      <c r="N36" s="69"/>
      <c r="O36" s="69"/>
      <c r="P36" s="69"/>
    </row>
    <row r="37" spans="4:16" ht="15" customHeight="1" x14ac:dyDescent="0.35">
      <c r="D37" t="s">
        <v>43</v>
      </c>
      <c r="H37" t="s">
        <v>2069</v>
      </c>
      <c r="J37">
        <v>35</v>
      </c>
      <c r="M37" s="69" t="s">
        <v>18</v>
      </c>
      <c r="N37" s="69">
        <v>25</v>
      </c>
      <c r="O37" s="69"/>
      <c r="P37" s="69"/>
    </row>
    <row r="38" spans="4:16" ht="15" customHeight="1" x14ac:dyDescent="0.35">
      <c r="D38" t="s">
        <v>43</v>
      </c>
      <c r="H38" t="s">
        <v>2070</v>
      </c>
      <c r="J38">
        <v>36</v>
      </c>
      <c r="M38" s="69" t="s">
        <v>18</v>
      </c>
      <c r="N38" s="69">
        <v>25</v>
      </c>
      <c r="O38" s="69"/>
      <c r="P38" s="69"/>
    </row>
    <row r="39" spans="4:16" ht="15" customHeight="1" x14ac:dyDescent="0.35">
      <c r="D39" t="s">
        <v>43</v>
      </c>
      <c r="H39" t="s">
        <v>2071</v>
      </c>
      <c r="J39">
        <v>37</v>
      </c>
      <c r="M39" s="69" t="s">
        <v>18</v>
      </c>
      <c r="N39" s="69">
        <v>25</v>
      </c>
      <c r="O39" s="69"/>
      <c r="P39" s="69"/>
    </row>
    <row r="40" spans="4:16" ht="15" customHeight="1" x14ac:dyDescent="0.35">
      <c r="D40" t="s">
        <v>43</v>
      </c>
      <c r="H40" t="s">
        <v>2004</v>
      </c>
      <c r="J40">
        <v>38</v>
      </c>
      <c r="M40" s="69" t="s">
        <v>18</v>
      </c>
      <c r="N40" s="69">
        <v>25</v>
      </c>
      <c r="O40" s="69"/>
      <c r="P40" s="69"/>
    </row>
  </sheetData>
  <autoFilter ref="A1:S10" xr:uid="{00000000-0001-0000-1700-000000000000}">
    <filterColumn colId="0" showButton="0"/>
    <filterColumn colId="1" showButton="0"/>
    <filterColumn colId="6" showButton="0"/>
    <filterColumn colId="7" showButton="0"/>
    <filterColumn colId="8" showButton="0"/>
    <filterColumn colId="9" showButton="0"/>
    <filterColumn colId="10" showButton="0"/>
    <filterColumn colId="11" showButton="0"/>
    <filterColumn colId="12" showButton="0"/>
  </autoFilter>
  <mergeCells count="2">
    <mergeCell ref="A1:C1"/>
    <mergeCell ref="G1:N1"/>
  </mergeCells>
  <conditionalFormatting sqref="E5:E77">
    <cfRule type="expression" dxfId="42" priority="1">
      <formula>AND(D5="MVP",E5&lt;&gt;"MVP")</formula>
    </cfRule>
  </conditionalFormatting>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C3807-54B0-4E64-B691-B654E582DD0A}">
  <sheetPr codeName="Sheet61"/>
  <dimension ref="A1:T40"/>
  <sheetViews>
    <sheetView zoomScale="90" zoomScaleNormal="90" workbookViewId="0">
      <pane ySplit="2" topLeftCell="A3" activePane="bottomLeft" state="frozen"/>
      <selection sqref="A1:C1"/>
      <selection pane="bottomLeft" activeCell="G3" sqref="G3"/>
    </sheetView>
  </sheetViews>
  <sheetFormatPr defaultRowHeight="15" customHeight="1" x14ac:dyDescent="0.35"/>
  <cols>
    <col min="1" max="1" width="18.54296875" customWidth="1"/>
    <col min="2" max="2" width="19.1796875" customWidth="1"/>
    <col min="3" max="3" width="27.81640625" customWidth="1"/>
    <col min="4" max="5" width="23.81640625" customWidth="1"/>
    <col min="6" max="6" width="9.1796875" style="15"/>
    <col min="7" max="7" width="9.81640625" customWidth="1"/>
    <col min="8" max="8" width="21.7265625" customWidth="1"/>
    <col min="9" max="9" width="31.54296875" customWidth="1"/>
    <col min="11" max="11" width="10.1796875" style="15" bestFit="1" customWidth="1"/>
    <col min="12" max="12" width="29.1796875" customWidth="1"/>
    <col min="13" max="13" width="9.81640625" bestFit="1" customWidth="1"/>
    <col min="14" max="14" width="7" bestFit="1" customWidth="1"/>
    <col min="15" max="15" width="21.7265625" style="5" bestFit="1" customWidth="1"/>
    <col min="16" max="16" width="4.26953125" bestFit="1" customWidth="1"/>
    <col min="17" max="17" width="4.7265625" bestFit="1" customWidth="1"/>
    <col min="18" max="18" width="12.7265625" bestFit="1" customWidth="1"/>
    <col min="19" max="19" width="46.54296875" customWidth="1"/>
  </cols>
  <sheetData>
    <row r="1" spans="1:20" ht="14.5" x14ac:dyDescent="0.35">
      <c r="A1" s="80" t="s">
        <v>227</v>
      </c>
      <c r="B1" s="81"/>
      <c r="C1" s="82"/>
      <c r="D1" s="46" t="s">
        <v>233</v>
      </c>
      <c r="E1" s="50">
        <f>COUNTIF(D6:D77,"MVP")-COUNTIF(E6:E77,"MVP")</f>
        <v>19</v>
      </c>
      <c r="F1"/>
      <c r="G1" s="83" t="s">
        <v>228</v>
      </c>
      <c r="H1" s="83"/>
      <c r="I1" s="83"/>
      <c r="J1" s="83"/>
      <c r="K1" s="83"/>
      <c r="L1" s="83"/>
      <c r="M1" s="83"/>
      <c r="N1" s="83"/>
    </row>
    <row r="2" spans="1:20" ht="14.5" x14ac:dyDescent="0.35">
      <c r="A2" s="4" t="s">
        <v>495</v>
      </c>
      <c r="B2" s="4" t="s">
        <v>1094</v>
      </c>
      <c r="C2" s="4" t="s">
        <v>235</v>
      </c>
      <c r="D2" s="4"/>
      <c r="E2" s="49" t="s">
        <v>494</v>
      </c>
      <c r="G2" s="4" t="s">
        <v>495</v>
      </c>
      <c r="H2" s="4" t="s">
        <v>496</v>
      </c>
      <c r="I2" s="4" t="s">
        <v>235</v>
      </c>
      <c r="J2" s="7" t="s">
        <v>236</v>
      </c>
      <c r="K2" s="17" t="s">
        <v>38</v>
      </c>
      <c r="L2" s="8" t="s">
        <v>237</v>
      </c>
      <c r="M2" s="8" t="s">
        <v>14</v>
      </c>
      <c r="N2" s="8" t="s">
        <v>238</v>
      </c>
      <c r="O2" s="12" t="s">
        <v>555</v>
      </c>
      <c r="P2" s="8" t="s">
        <v>242</v>
      </c>
      <c r="Q2" s="8" t="s">
        <v>243</v>
      </c>
      <c r="R2" s="8" t="s">
        <v>244</v>
      </c>
      <c r="S2" s="4" t="s">
        <v>245</v>
      </c>
    </row>
    <row r="3" spans="1:20" ht="14.5" x14ac:dyDescent="0.35">
      <c r="D3" t="s">
        <v>43</v>
      </c>
      <c r="F3"/>
      <c r="H3" t="s">
        <v>2072</v>
      </c>
      <c r="J3" s="55" t="s">
        <v>247</v>
      </c>
      <c r="K3" s="15" t="s">
        <v>46</v>
      </c>
      <c r="L3" s="3"/>
      <c r="M3" s="3"/>
      <c r="N3" s="3"/>
      <c r="O3" s="12"/>
      <c r="P3" s="12"/>
      <c r="Q3" s="12"/>
      <c r="R3" s="3"/>
      <c r="S3" s="3"/>
      <c r="T3" s="3"/>
    </row>
    <row r="4" spans="1:20" ht="14.5" x14ac:dyDescent="0.35">
      <c r="D4" t="s">
        <v>43</v>
      </c>
      <c r="F4"/>
      <c r="H4" t="s">
        <v>165</v>
      </c>
      <c r="J4" s="9">
        <v>2</v>
      </c>
      <c r="K4" s="15" t="s">
        <v>46</v>
      </c>
      <c r="L4" s="3"/>
      <c r="M4" s="69" t="s">
        <v>18</v>
      </c>
      <c r="N4" s="69"/>
      <c r="O4" s="69"/>
      <c r="P4" s="69"/>
      <c r="Q4" s="12"/>
      <c r="R4" s="3"/>
      <c r="S4" s="3"/>
      <c r="T4" s="3"/>
    </row>
    <row r="5" spans="1:20" ht="14.5" x14ac:dyDescent="0.35">
      <c r="D5" t="s">
        <v>43</v>
      </c>
      <c r="F5"/>
      <c r="H5" t="s">
        <v>2073</v>
      </c>
      <c r="J5" s="9">
        <v>3</v>
      </c>
      <c r="K5" s="15" t="s">
        <v>46</v>
      </c>
      <c r="L5" s="3"/>
      <c r="M5" s="69" t="s">
        <v>18</v>
      </c>
      <c r="N5" s="69">
        <v>100</v>
      </c>
      <c r="O5" s="69"/>
      <c r="P5" s="69"/>
      <c r="Q5" s="12"/>
      <c r="R5" s="3"/>
      <c r="S5" s="3"/>
      <c r="T5" s="3"/>
    </row>
    <row r="6" spans="1:20" ht="14.5" x14ac:dyDescent="0.35">
      <c r="D6" t="s">
        <v>43</v>
      </c>
      <c r="H6" t="s">
        <v>2074</v>
      </c>
      <c r="J6" s="9">
        <v>4</v>
      </c>
      <c r="L6" s="3"/>
      <c r="M6" s="69" t="s">
        <v>18</v>
      </c>
      <c r="N6" s="69">
        <v>100</v>
      </c>
      <c r="O6" s="69"/>
      <c r="P6" s="69"/>
    </row>
    <row r="7" spans="1:20" ht="14.5" x14ac:dyDescent="0.35">
      <c r="D7" t="s">
        <v>43</v>
      </c>
      <c r="H7" t="s">
        <v>2075</v>
      </c>
      <c r="J7">
        <v>5</v>
      </c>
      <c r="L7" s="3"/>
      <c r="M7" s="69" t="s">
        <v>18</v>
      </c>
      <c r="N7" s="69">
        <v>50</v>
      </c>
      <c r="O7" s="69"/>
      <c r="P7" s="69"/>
    </row>
    <row r="8" spans="1:20" ht="14.5" x14ac:dyDescent="0.35">
      <c r="D8" t="s">
        <v>43</v>
      </c>
      <c r="H8" t="s">
        <v>2076</v>
      </c>
      <c r="J8">
        <v>6</v>
      </c>
      <c r="M8" s="69" t="s">
        <v>2014</v>
      </c>
      <c r="N8" s="69">
        <v>1</v>
      </c>
      <c r="O8" s="69"/>
      <c r="P8" s="69"/>
    </row>
    <row r="9" spans="1:20" ht="14.5" x14ac:dyDescent="0.35">
      <c r="D9" t="s">
        <v>43</v>
      </c>
      <c r="H9" t="s">
        <v>2077</v>
      </c>
      <c r="J9">
        <v>7</v>
      </c>
      <c r="M9" s="69" t="s">
        <v>18</v>
      </c>
      <c r="N9" s="69">
        <v>100</v>
      </c>
      <c r="O9" s="69"/>
      <c r="P9" s="69"/>
    </row>
    <row r="10" spans="1:20" ht="14.5" x14ac:dyDescent="0.35">
      <c r="D10" t="s">
        <v>43</v>
      </c>
      <c r="H10" t="s">
        <v>2078</v>
      </c>
      <c r="J10">
        <v>8</v>
      </c>
      <c r="M10" s="69" t="s">
        <v>18</v>
      </c>
      <c r="N10" s="69">
        <v>100</v>
      </c>
      <c r="O10" s="69"/>
      <c r="P10" s="69"/>
    </row>
    <row r="11" spans="1:20" ht="14.5" x14ac:dyDescent="0.35">
      <c r="D11" t="s">
        <v>43</v>
      </c>
      <c r="H11" t="s">
        <v>2079</v>
      </c>
      <c r="J11">
        <v>9</v>
      </c>
      <c r="L11" s="3"/>
      <c r="M11" s="69" t="s">
        <v>18</v>
      </c>
      <c r="N11" s="69">
        <v>100</v>
      </c>
      <c r="O11" s="69"/>
      <c r="P11" s="69"/>
    </row>
    <row r="12" spans="1:20" ht="15" customHeight="1" x14ac:dyDescent="0.35">
      <c r="D12" t="s">
        <v>43</v>
      </c>
      <c r="H12" t="s">
        <v>2080</v>
      </c>
      <c r="J12">
        <v>10</v>
      </c>
      <c r="M12" s="69" t="s">
        <v>18</v>
      </c>
      <c r="N12" s="69"/>
      <c r="O12" s="69"/>
      <c r="P12" s="69"/>
    </row>
    <row r="13" spans="1:20" ht="15" customHeight="1" x14ac:dyDescent="0.35">
      <c r="D13" t="s">
        <v>43</v>
      </c>
      <c r="H13" t="s">
        <v>2081</v>
      </c>
      <c r="J13">
        <v>11</v>
      </c>
      <c r="M13" s="69" t="s">
        <v>18</v>
      </c>
      <c r="N13" s="69"/>
      <c r="O13" s="69"/>
      <c r="P13" s="69"/>
    </row>
    <row r="14" spans="1:20" ht="15" customHeight="1" x14ac:dyDescent="0.35">
      <c r="D14" t="s">
        <v>43</v>
      </c>
      <c r="H14" s="30" t="s">
        <v>2082</v>
      </c>
      <c r="J14">
        <v>12</v>
      </c>
      <c r="M14" s="69" t="s">
        <v>18</v>
      </c>
      <c r="N14" s="69"/>
      <c r="O14" s="69"/>
      <c r="P14" s="69"/>
    </row>
    <row r="15" spans="1:20" ht="15" customHeight="1" x14ac:dyDescent="0.35">
      <c r="D15" t="s">
        <v>43</v>
      </c>
      <c r="H15" s="30" t="s">
        <v>2083</v>
      </c>
      <c r="J15">
        <v>13</v>
      </c>
      <c r="M15" s="69" t="s">
        <v>18</v>
      </c>
      <c r="N15" s="69"/>
      <c r="O15" s="69"/>
      <c r="P15" s="69"/>
    </row>
    <row r="16" spans="1:20" ht="15" customHeight="1" x14ac:dyDescent="0.35">
      <c r="D16" t="s">
        <v>43</v>
      </c>
      <c r="H16" t="s">
        <v>2084</v>
      </c>
      <c r="J16">
        <v>14</v>
      </c>
      <c r="M16" s="69" t="s">
        <v>18</v>
      </c>
      <c r="N16" s="69"/>
      <c r="O16" s="69"/>
      <c r="P16" s="69"/>
    </row>
    <row r="17" spans="4:16" ht="15" customHeight="1" x14ac:dyDescent="0.35">
      <c r="D17" t="s">
        <v>43</v>
      </c>
      <c r="H17" t="s">
        <v>2085</v>
      </c>
      <c r="J17">
        <v>15</v>
      </c>
      <c r="M17" s="69" t="s">
        <v>18</v>
      </c>
      <c r="N17" s="69"/>
      <c r="O17" s="69"/>
      <c r="P17" s="69"/>
    </row>
    <row r="18" spans="4:16" ht="15" customHeight="1" x14ac:dyDescent="0.35">
      <c r="D18" t="s">
        <v>43</v>
      </c>
      <c r="H18" t="s">
        <v>359</v>
      </c>
      <c r="J18">
        <v>16</v>
      </c>
      <c r="M18" s="69" t="s">
        <v>2014</v>
      </c>
      <c r="N18" s="69"/>
      <c r="O18" s="69"/>
      <c r="P18" s="69"/>
    </row>
    <row r="19" spans="4:16" ht="15" customHeight="1" x14ac:dyDescent="0.35">
      <c r="D19" t="s">
        <v>43</v>
      </c>
      <c r="H19" t="s">
        <v>2086</v>
      </c>
      <c r="J19">
        <v>17</v>
      </c>
      <c r="M19" s="69" t="s">
        <v>18</v>
      </c>
      <c r="N19" s="69"/>
      <c r="O19" s="69"/>
      <c r="P19" s="69"/>
    </row>
    <row r="20" spans="4:16" ht="15" customHeight="1" x14ac:dyDescent="0.35">
      <c r="D20" t="s">
        <v>43</v>
      </c>
      <c r="H20" t="s">
        <v>2087</v>
      </c>
      <c r="I20" t="s">
        <v>2088</v>
      </c>
      <c r="J20">
        <v>18</v>
      </c>
      <c r="M20" s="69" t="s">
        <v>18</v>
      </c>
      <c r="N20" s="69">
        <v>100</v>
      </c>
      <c r="O20" s="69"/>
      <c r="P20" s="69"/>
    </row>
    <row r="21" spans="4:16" ht="15" customHeight="1" x14ac:dyDescent="0.35">
      <c r="D21" t="s">
        <v>43</v>
      </c>
      <c r="H21" t="s">
        <v>2089</v>
      </c>
      <c r="J21">
        <v>19</v>
      </c>
      <c r="M21" s="69" t="s">
        <v>18</v>
      </c>
      <c r="N21" s="69">
        <v>60</v>
      </c>
      <c r="O21" s="69"/>
      <c r="P21" s="69"/>
    </row>
    <row r="22" spans="4:16" ht="15" customHeight="1" x14ac:dyDescent="0.35">
      <c r="D22" t="s">
        <v>43</v>
      </c>
      <c r="H22" t="s">
        <v>2090</v>
      </c>
      <c r="J22">
        <v>20</v>
      </c>
      <c r="M22" s="69" t="s">
        <v>18</v>
      </c>
      <c r="N22" s="69">
        <v>60</v>
      </c>
      <c r="O22" s="69"/>
      <c r="P22" s="69"/>
    </row>
    <row r="23" spans="4:16" ht="15" customHeight="1" x14ac:dyDescent="0.35">
      <c r="D23" t="s">
        <v>43</v>
      </c>
      <c r="H23" t="s">
        <v>2091</v>
      </c>
      <c r="J23">
        <v>21</v>
      </c>
      <c r="M23" s="69" t="s">
        <v>18</v>
      </c>
      <c r="N23" s="69">
        <v>60</v>
      </c>
      <c r="O23" s="69"/>
      <c r="P23" s="69"/>
    </row>
    <row r="24" spans="4:16" ht="15" customHeight="1" x14ac:dyDescent="0.35">
      <c r="D24" t="s">
        <v>43</v>
      </c>
      <c r="H24" t="s">
        <v>2092</v>
      </c>
      <c r="J24">
        <v>22</v>
      </c>
      <c r="M24" s="69" t="s">
        <v>18</v>
      </c>
      <c r="N24" s="69">
        <v>60</v>
      </c>
      <c r="O24" s="69"/>
      <c r="P24" s="69"/>
    </row>
    <row r="25" spans="4:16" ht="15" customHeight="1" x14ac:dyDescent="0.35">
      <c r="M25" s="69"/>
      <c r="N25" s="69"/>
      <c r="O25" s="69"/>
      <c r="P25" s="69"/>
    </row>
    <row r="26" spans="4:16" ht="15" customHeight="1" x14ac:dyDescent="0.35">
      <c r="M26" s="69"/>
      <c r="N26" s="69"/>
      <c r="O26" s="69"/>
      <c r="P26" s="69"/>
    </row>
    <row r="27" spans="4:16" ht="15" customHeight="1" x14ac:dyDescent="0.35">
      <c r="M27" s="69"/>
      <c r="N27" s="69"/>
      <c r="O27" s="69"/>
      <c r="P27" s="69"/>
    </row>
    <row r="28" spans="4:16" ht="15" customHeight="1" x14ac:dyDescent="0.35">
      <c r="M28" s="69"/>
      <c r="N28" s="69"/>
      <c r="O28" s="69"/>
      <c r="P28" s="69"/>
    </row>
    <row r="29" spans="4:16" ht="15" customHeight="1" x14ac:dyDescent="0.35">
      <c r="M29" s="69"/>
      <c r="N29" s="69"/>
      <c r="O29" s="69"/>
      <c r="P29" s="69"/>
    </row>
    <row r="30" spans="4:16" ht="15" customHeight="1" x14ac:dyDescent="0.35">
      <c r="M30" s="69"/>
      <c r="N30" s="69"/>
      <c r="O30" s="69"/>
      <c r="P30" s="69"/>
    </row>
    <row r="31" spans="4:16" ht="15" customHeight="1" x14ac:dyDescent="0.35">
      <c r="M31" s="69"/>
      <c r="N31" s="69"/>
      <c r="O31" s="69"/>
      <c r="P31" s="69"/>
    </row>
    <row r="32" spans="4:16" ht="15" customHeight="1" x14ac:dyDescent="0.35">
      <c r="M32" s="69"/>
      <c r="N32" s="69"/>
      <c r="O32" s="69"/>
      <c r="P32" s="69"/>
    </row>
    <row r="33" spans="13:16" ht="15" customHeight="1" x14ac:dyDescent="0.35">
      <c r="M33" s="69"/>
      <c r="N33" s="69"/>
      <c r="O33" s="69"/>
      <c r="P33" s="69"/>
    </row>
    <row r="34" spans="13:16" ht="15" customHeight="1" x14ac:dyDescent="0.35">
      <c r="M34" s="69"/>
      <c r="N34" s="69"/>
      <c r="O34" s="69"/>
      <c r="P34" s="69"/>
    </row>
    <row r="35" spans="13:16" ht="15" customHeight="1" x14ac:dyDescent="0.35">
      <c r="M35" s="69"/>
      <c r="N35" s="69"/>
      <c r="O35" s="69"/>
      <c r="P35" s="69"/>
    </row>
    <row r="36" spans="13:16" ht="15" customHeight="1" x14ac:dyDescent="0.35">
      <c r="M36" s="69"/>
      <c r="N36" s="69"/>
      <c r="O36" s="69"/>
      <c r="P36" s="69"/>
    </row>
    <row r="37" spans="13:16" ht="15" customHeight="1" x14ac:dyDescent="0.35">
      <c r="M37" s="69"/>
      <c r="N37" s="69"/>
      <c r="O37" s="69"/>
      <c r="P37" s="69"/>
    </row>
    <row r="38" spans="13:16" ht="15" customHeight="1" x14ac:dyDescent="0.35">
      <c r="M38" s="69"/>
      <c r="N38" s="69"/>
      <c r="O38" s="69"/>
      <c r="P38" s="69"/>
    </row>
    <row r="39" spans="13:16" ht="15" customHeight="1" x14ac:dyDescent="0.35">
      <c r="M39" s="69"/>
      <c r="N39" s="69"/>
      <c r="O39" s="69"/>
      <c r="P39" s="69"/>
    </row>
    <row r="40" spans="13:16" ht="15" customHeight="1" x14ac:dyDescent="0.35">
      <c r="M40" s="69"/>
      <c r="N40" s="69"/>
      <c r="O40" s="69"/>
      <c r="P40" s="69"/>
    </row>
  </sheetData>
  <autoFilter ref="A1:S11" xr:uid="{00000000-0001-0000-1700-000000000000}">
    <filterColumn colId="0" showButton="0"/>
    <filterColumn colId="1" showButton="0"/>
    <filterColumn colId="6" showButton="0"/>
    <filterColumn colId="7" showButton="0"/>
    <filterColumn colId="8" showButton="0"/>
    <filterColumn colId="9" showButton="0"/>
    <filterColumn colId="10" showButton="0"/>
    <filterColumn colId="11" showButton="0"/>
    <filterColumn colId="12" showButton="0"/>
  </autoFilter>
  <mergeCells count="2">
    <mergeCell ref="A1:C1"/>
    <mergeCell ref="G1:N1"/>
  </mergeCells>
  <conditionalFormatting sqref="E5:E77">
    <cfRule type="expression" dxfId="41" priority="1">
      <formula>AND(D5="MVP",E5&lt;&gt;"MVP")</formula>
    </cfRule>
  </conditionalFormatting>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9BDD7-48EB-4E54-A929-95234749D82D}">
  <sheetPr codeName="Sheet62"/>
  <dimension ref="A1:T41"/>
  <sheetViews>
    <sheetView zoomScale="90" zoomScaleNormal="90" workbookViewId="0">
      <pane ySplit="2" topLeftCell="A3" activePane="bottomLeft" state="frozen"/>
      <selection sqref="A1:C1"/>
      <selection pane="bottomLeft" activeCell="H3" sqref="H3"/>
    </sheetView>
  </sheetViews>
  <sheetFormatPr defaultRowHeight="15" customHeight="1" x14ac:dyDescent="0.35"/>
  <cols>
    <col min="1" max="1" width="18.54296875" customWidth="1"/>
    <col min="2" max="2" width="19.1796875" customWidth="1"/>
    <col min="3" max="3" width="27.81640625" customWidth="1"/>
    <col min="4" max="5" width="23.81640625" customWidth="1"/>
    <col min="6" max="6" width="9.1796875" style="15"/>
    <col min="7" max="7" width="9.81640625" customWidth="1"/>
    <col min="8" max="8" width="21.7265625" customWidth="1"/>
    <col min="9" max="9" width="37" customWidth="1"/>
    <col min="11" max="11" width="10.1796875" style="15" bestFit="1" customWidth="1"/>
    <col min="12" max="12" width="29.1796875" customWidth="1"/>
    <col min="13" max="13" width="9.81640625" bestFit="1" customWidth="1"/>
    <col min="14" max="14" width="7" bestFit="1" customWidth="1"/>
    <col min="15" max="15" width="21.7265625" style="5" bestFit="1" customWidth="1"/>
    <col min="16" max="16" width="4.26953125" bestFit="1" customWidth="1"/>
    <col min="17" max="17" width="4.7265625" bestFit="1" customWidth="1"/>
    <col min="18" max="18" width="12.7265625" bestFit="1" customWidth="1"/>
    <col min="19" max="19" width="46.54296875" customWidth="1"/>
  </cols>
  <sheetData>
    <row r="1" spans="1:20" ht="14.5" x14ac:dyDescent="0.35">
      <c r="A1" s="80" t="s">
        <v>227</v>
      </c>
      <c r="B1" s="81"/>
      <c r="C1" s="82"/>
      <c r="D1" s="46" t="s">
        <v>233</v>
      </c>
      <c r="E1" s="50">
        <f>COUNTIF(D6:D78,"MVP")-COUNTIF(E6:E78,"MVP")</f>
        <v>10</v>
      </c>
      <c r="F1"/>
      <c r="G1" s="83" t="s">
        <v>228</v>
      </c>
      <c r="H1" s="83"/>
      <c r="I1" s="83"/>
      <c r="J1" s="83"/>
      <c r="K1" s="83"/>
      <c r="L1" s="83"/>
      <c r="M1" s="83"/>
      <c r="N1" s="83"/>
    </row>
    <row r="2" spans="1:20" ht="14.5" x14ac:dyDescent="0.35">
      <c r="A2" s="4" t="s">
        <v>495</v>
      </c>
      <c r="B2" s="4" t="s">
        <v>1094</v>
      </c>
      <c r="C2" s="4" t="s">
        <v>235</v>
      </c>
      <c r="D2" s="4"/>
      <c r="E2" s="49" t="s">
        <v>494</v>
      </c>
      <c r="G2" s="4" t="s">
        <v>495</v>
      </c>
      <c r="H2" s="4" t="s">
        <v>496</v>
      </c>
      <c r="I2" s="4" t="s">
        <v>235</v>
      </c>
      <c r="J2" s="7" t="s">
        <v>236</v>
      </c>
      <c r="K2" s="17" t="s">
        <v>38</v>
      </c>
      <c r="L2" s="8" t="s">
        <v>237</v>
      </c>
      <c r="M2" s="8" t="s">
        <v>14</v>
      </c>
      <c r="N2" s="8" t="s">
        <v>238</v>
      </c>
      <c r="O2" s="12" t="s">
        <v>555</v>
      </c>
      <c r="P2" s="8" t="s">
        <v>242</v>
      </c>
      <c r="Q2" s="8" t="s">
        <v>243</v>
      </c>
      <c r="R2" s="8" t="s">
        <v>244</v>
      </c>
      <c r="S2" s="4" t="s">
        <v>245</v>
      </c>
    </row>
    <row r="3" spans="1:20" ht="14.5" x14ac:dyDescent="0.35">
      <c r="D3" t="s">
        <v>43</v>
      </c>
      <c r="F3"/>
      <c r="H3" t="s">
        <v>2093</v>
      </c>
      <c r="J3" s="55" t="s">
        <v>247</v>
      </c>
      <c r="K3" s="15" t="s">
        <v>46</v>
      </c>
      <c r="L3" s="3"/>
      <c r="M3" s="3"/>
      <c r="N3" s="3"/>
      <c r="O3" s="12"/>
      <c r="P3" s="12"/>
      <c r="Q3" s="12"/>
      <c r="R3" s="3"/>
      <c r="S3" s="3"/>
      <c r="T3" s="3"/>
    </row>
    <row r="4" spans="1:20" ht="14.5" x14ac:dyDescent="0.35">
      <c r="D4" t="s">
        <v>43</v>
      </c>
      <c r="F4"/>
      <c r="H4" t="s">
        <v>165</v>
      </c>
      <c r="J4" s="9">
        <v>2</v>
      </c>
      <c r="K4" s="15" t="s">
        <v>46</v>
      </c>
      <c r="L4" s="3"/>
      <c r="M4" s="69" t="s">
        <v>18</v>
      </c>
      <c r="N4" s="69"/>
      <c r="O4" s="69"/>
      <c r="P4" s="69"/>
      <c r="Q4" s="12"/>
      <c r="R4" s="3"/>
      <c r="S4" s="3"/>
      <c r="T4" s="3"/>
    </row>
    <row r="5" spans="1:20" ht="14.5" x14ac:dyDescent="0.35">
      <c r="D5" t="s">
        <v>43</v>
      </c>
      <c r="F5"/>
      <c r="H5" t="s">
        <v>2073</v>
      </c>
      <c r="J5" s="9">
        <v>3</v>
      </c>
      <c r="K5" s="15" t="s">
        <v>46</v>
      </c>
      <c r="L5" s="3"/>
      <c r="M5" s="69" t="s">
        <v>18</v>
      </c>
      <c r="N5" s="69">
        <v>100</v>
      </c>
      <c r="O5" s="69"/>
      <c r="P5" s="69"/>
      <c r="Q5" s="12"/>
      <c r="R5" s="3"/>
      <c r="S5" s="3"/>
      <c r="T5" s="3"/>
    </row>
    <row r="6" spans="1:20" ht="14.5" x14ac:dyDescent="0.35">
      <c r="D6" t="s">
        <v>43</v>
      </c>
      <c r="H6" t="s">
        <v>2075</v>
      </c>
      <c r="J6" s="9">
        <v>4</v>
      </c>
      <c r="L6" s="3"/>
      <c r="M6" s="69" t="s">
        <v>18</v>
      </c>
      <c r="N6" s="69">
        <v>100</v>
      </c>
      <c r="O6" s="69"/>
      <c r="P6" s="69"/>
    </row>
    <row r="7" spans="1:20" ht="14.5" x14ac:dyDescent="0.35">
      <c r="D7" t="s">
        <v>43</v>
      </c>
      <c r="H7" t="s">
        <v>2094</v>
      </c>
      <c r="J7">
        <v>5</v>
      </c>
      <c r="L7" s="3"/>
      <c r="M7" s="69" t="s">
        <v>18</v>
      </c>
      <c r="N7" s="69">
        <v>50</v>
      </c>
      <c r="O7" s="69"/>
      <c r="P7" s="69"/>
    </row>
    <row r="8" spans="1:20" ht="14.5" x14ac:dyDescent="0.35">
      <c r="D8" t="s">
        <v>43</v>
      </c>
      <c r="H8" t="s">
        <v>1325</v>
      </c>
      <c r="J8">
        <v>6</v>
      </c>
      <c r="M8" s="69" t="s">
        <v>2014</v>
      </c>
      <c r="N8" s="69">
        <v>1</v>
      </c>
      <c r="O8" s="69"/>
      <c r="P8" s="69"/>
    </row>
    <row r="9" spans="1:20" ht="14.5" x14ac:dyDescent="0.35">
      <c r="D9" t="s">
        <v>43</v>
      </c>
      <c r="H9" t="s">
        <v>2095</v>
      </c>
      <c r="J9">
        <v>7</v>
      </c>
      <c r="M9" s="69" t="s">
        <v>18</v>
      </c>
      <c r="N9" s="69">
        <v>100</v>
      </c>
      <c r="O9" s="69"/>
      <c r="P9" s="69"/>
    </row>
    <row r="10" spans="1:20" ht="14.5" x14ac:dyDescent="0.35">
      <c r="D10" t="s">
        <v>43</v>
      </c>
      <c r="H10" t="s">
        <v>2096</v>
      </c>
      <c r="J10">
        <v>8</v>
      </c>
      <c r="M10" s="69" t="s">
        <v>18</v>
      </c>
      <c r="N10" s="69">
        <v>100</v>
      </c>
      <c r="O10" s="69"/>
      <c r="P10" s="69"/>
    </row>
    <row r="11" spans="1:20" ht="14.5" x14ac:dyDescent="0.35">
      <c r="D11" t="s">
        <v>43</v>
      </c>
      <c r="H11" t="s">
        <v>2097</v>
      </c>
      <c r="J11">
        <v>9</v>
      </c>
      <c r="L11" s="3"/>
      <c r="M11" s="69" t="s">
        <v>18</v>
      </c>
      <c r="N11" s="69">
        <v>100</v>
      </c>
      <c r="O11" s="69"/>
      <c r="P11" s="69"/>
    </row>
    <row r="12" spans="1:20" ht="15" customHeight="1" x14ac:dyDescent="0.35">
      <c r="D12" t="s">
        <v>43</v>
      </c>
      <c r="H12" t="s">
        <v>2098</v>
      </c>
      <c r="J12">
        <v>10</v>
      </c>
      <c r="M12" s="69" t="s">
        <v>18</v>
      </c>
      <c r="N12" s="69"/>
      <c r="O12" s="69"/>
      <c r="P12" s="69"/>
    </row>
    <row r="13" spans="1:20" ht="15" customHeight="1" x14ac:dyDescent="0.35">
      <c r="D13" t="s">
        <v>43</v>
      </c>
      <c r="H13" t="s">
        <v>2099</v>
      </c>
      <c r="J13">
        <v>11</v>
      </c>
      <c r="M13" s="69" t="s">
        <v>18</v>
      </c>
      <c r="N13" s="69"/>
      <c r="O13" s="69"/>
      <c r="P13" s="69"/>
    </row>
    <row r="14" spans="1:20" ht="15" customHeight="1" x14ac:dyDescent="0.35">
      <c r="D14" t="s">
        <v>43</v>
      </c>
      <c r="H14" t="s">
        <v>2100</v>
      </c>
      <c r="J14">
        <v>12</v>
      </c>
      <c r="M14" s="69" t="s">
        <v>18</v>
      </c>
      <c r="N14" s="69"/>
      <c r="O14" s="69"/>
      <c r="P14" s="69"/>
    </row>
    <row r="15" spans="1:20" ht="15" customHeight="1" x14ac:dyDescent="0.35">
      <c r="D15" t="s">
        <v>43</v>
      </c>
      <c r="H15" t="s">
        <v>2101</v>
      </c>
      <c r="J15">
        <v>13</v>
      </c>
      <c r="M15" s="69" t="s">
        <v>18</v>
      </c>
      <c r="N15" s="69"/>
      <c r="O15" s="69"/>
      <c r="P15" s="69"/>
    </row>
    <row r="16" spans="1:20" ht="15" customHeight="1" x14ac:dyDescent="0.35">
      <c r="M16" s="69"/>
      <c r="N16" s="69"/>
      <c r="O16" s="69"/>
      <c r="P16" s="69"/>
    </row>
    <row r="17" spans="13:16" ht="15" customHeight="1" x14ac:dyDescent="0.35">
      <c r="M17" s="69"/>
      <c r="N17" s="69"/>
      <c r="O17" s="69"/>
      <c r="P17" s="69"/>
    </row>
    <row r="18" spans="13:16" ht="15" customHeight="1" x14ac:dyDescent="0.35">
      <c r="M18" s="69"/>
      <c r="N18" s="69"/>
      <c r="O18" s="69"/>
      <c r="P18" s="69"/>
    </row>
    <row r="19" spans="13:16" ht="15" customHeight="1" x14ac:dyDescent="0.35">
      <c r="M19" s="69"/>
      <c r="N19" s="69"/>
      <c r="O19" s="69"/>
      <c r="P19" s="69"/>
    </row>
    <row r="20" spans="13:16" ht="15" customHeight="1" x14ac:dyDescent="0.35">
      <c r="M20" s="69"/>
      <c r="N20" s="69"/>
      <c r="O20" s="69"/>
      <c r="P20" s="69"/>
    </row>
    <row r="21" spans="13:16" ht="15" customHeight="1" x14ac:dyDescent="0.35">
      <c r="M21" s="69"/>
      <c r="N21" s="69"/>
      <c r="O21" s="69"/>
      <c r="P21" s="69"/>
    </row>
    <row r="22" spans="13:16" ht="15" customHeight="1" x14ac:dyDescent="0.35">
      <c r="M22" s="69"/>
      <c r="N22" s="69"/>
      <c r="O22" s="69"/>
      <c r="P22" s="69"/>
    </row>
    <row r="23" spans="13:16" ht="15" customHeight="1" x14ac:dyDescent="0.35">
      <c r="M23" s="69"/>
      <c r="N23" s="69"/>
      <c r="O23" s="69"/>
      <c r="P23" s="69"/>
    </row>
    <row r="24" spans="13:16" ht="15" customHeight="1" x14ac:dyDescent="0.35">
      <c r="M24" s="69"/>
      <c r="N24" s="69"/>
      <c r="O24" s="69"/>
      <c r="P24" s="69"/>
    </row>
    <row r="25" spans="13:16" ht="15" customHeight="1" x14ac:dyDescent="0.35">
      <c r="M25" s="69"/>
      <c r="N25" s="69"/>
      <c r="O25" s="69"/>
      <c r="P25" s="69"/>
    </row>
    <row r="26" spans="13:16" ht="15" customHeight="1" x14ac:dyDescent="0.35">
      <c r="M26" s="69"/>
      <c r="N26" s="69"/>
      <c r="O26" s="69"/>
      <c r="P26" s="69"/>
    </row>
    <row r="27" spans="13:16" ht="15" customHeight="1" x14ac:dyDescent="0.35">
      <c r="M27" s="69"/>
      <c r="N27" s="69"/>
      <c r="O27" s="69"/>
      <c r="P27" s="69"/>
    </row>
    <row r="28" spans="13:16" ht="15" customHeight="1" x14ac:dyDescent="0.35">
      <c r="M28" s="69"/>
      <c r="N28" s="69"/>
      <c r="O28" s="69"/>
      <c r="P28" s="69"/>
    </row>
    <row r="29" spans="13:16" ht="15" customHeight="1" x14ac:dyDescent="0.35">
      <c r="M29" s="69"/>
      <c r="N29" s="69"/>
      <c r="O29" s="69"/>
      <c r="P29" s="69"/>
    </row>
    <row r="30" spans="13:16" ht="15" customHeight="1" x14ac:dyDescent="0.35">
      <c r="M30" s="69"/>
      <c r="N30" s="69"/>
      <c r="O30" s="69"/>
      <c r="P30" s="69"/>
    </row>
    <row r="31" spans="13:16" ht="15" customHeight="1" x14ac:dyDescent="0.35">
      <c r="M31" s="69"/>
      <c r="N31" s="69"/>
      <c r="O31" s="69"/>
      <c r="P31" s="69"/>
    </row>
    <row r="32" spans="13:16" ht="15" customHeight="1" x14ac:dyDescent="0.35">
      <c r="M32" s="69"/>
      <c r="N32" s="69"/>
      <c r="O32" s="69"/>
      <c r="P32" s="69"/>
    </row>
    <row r="33" spans="13:16" ht="15" customHeight="1" x14ac:dyDescent="0.35">
      <c r="M33" s="69"/>
      <c r="N33" s="69"/>
      <c r="O33" s="69"/>
      <c r="P33" s="69"/>
    </row>
    <row r="34" spans="13:16" ht="15" customHeight="1" x14ac:dyDescent="0.35">
      <c r="M34" s="69"/>
      <c r="N34" s="69"/>
      <c r="O34" s="69"/>
      <c r="P34" s="69"/>
    </row>
    <row r="35" spans="13:16" ht="15" customHeight="1" x14ac:dyDescent="0.35">
      <c r="M35" s="69"/>
      <c r="N35" s="69"/>
      <c r="O35" s="69"/>
      <c r="P35" s="69"/>
    </row>
    <row r="36" spans="13:16" ht="15" customHeight="1" x14ac:dyDescent="0.35">
      <c r="M36" s="69"/>
      <c r="N36" s="69"/>
      <c r="O36" s="69"/>
      <c r="P36" s="69"/>
    </row>
    <row r="37" spans="13:16" ht="15" customHeight="1" x14ac:dyDescent="0.35">
      <c r="M37" s="69"/>
      <c r="N37" s="69"/>
      <c r="O37" s="69"/>
      <c r="P37" s="69"/>
    </row>
    <row r="38" spans="13:16" ht="15" customHeight="1" x14ac:dyDescent="0.35">
      <c r="M38" s="69"/>
      <c r="N38" s="69"/>
      <c r="O38" s="69"/>
      <c r="P38" s="69"/>
    </row>
    <row r="39" spans="13:16" ht="15" customHeight="1" x14ac:dyDescent="0.35">
      <c r="M39" s="69"/>
      <c r="N39" s="69"/>
      <c r="O39" s="69"/>
      <c r="P39" s="69"/>
    </row>
    <row r="40" spans="13:16" ht="15" customHeight="1" x14ac:dyDescent="0.35">
      <c r="M40" s="69"/>
      <c r="N40" s="69"/>
      <c r="O40" s="69"/>
      <c r="P40" s="69"/>
    </row>
    <row r="41" spans="13:16" ht="15" customHeight="1" x14ac:dyDescent="0.35">
      <c r="M41" s="69"/>
      <c r="N41" s="69"/>
      <c r="O41" s="69"/>
      <c r="P41" s="69"/>
    </row>
  </sheetData>
  <autoFilter ref="A1:S11" xr:uid="{00000000-0001-0000-1700-000000000000}">
    <filterColumn colId="0" showButton="0"/>
    <filterColumn colId="1" showButton="0"/>
    <filterColumn colId="6" showButton="0"/>
    <filterColumn colId="7" showButton="0"/>
    <filterColumn colId="8" showButton="0"/>
    <filterColumn colId="9" showButton="0"/>
    <filterColumn colId="10" showButton="0"/>
    <filterColumn colId="11" showButton="0"/>
    <filterColumn colId="12" showButton="0"/>
  </autoFilter>
  <mergeCells count="2">
    <mergeCell ref="A1:C1"/>
    <mergeCell ref="G1:N1"/>
  </mergeCells>
  <conditionalFormatting sqref="E6:E78">
    <cfRule type="expression" dxfId="40" priority="2">
      <formula>AND(D6="MVP",E6&lt;&gt;"MVP")</formula>
    </cfRule>
  </conditionalFormatting>
  <conditionalFormatting sqref="E5">
    <cfRule type="expression" dxfId="39" priority="1">
      <formula>AND(D5="MVP",E5&lt;&gt;"MVP")</formula>
    </cfRule>
  </conditionalFormatting>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2D3DB-3DA3-49B0-8811-D644E414CBE3}">
  <sheetPr codeName="Sheet63"/>
  <dimension ref="A1:T39"/>
  <sheetViews>
    <sheetView zoomScale="90" zoomScaleNormal="90" workbookViewId="0">
      <pane ySplit="2" topLeftCell="A3" activePane="bottomLeft" state="frozen"/>
      <selection sqref="A1:C1"/>
      <selection pane="bottomLeft" activeCell="O16" sqref="O16"/>
    </sheetView>
  </sheetViews>
  <sheetFormatPr defaultRowHeight="15" customHeight="1" x14ac:dyDescent="0.35"/>
  <cols>
    <col min="1" max="1" width="18.54296875" customWidth="1"/>
    <col min="2" max="2" width="19.1796875" customWidth="1"/>
    <col min="3" max="3" width="27.81640625" customWidth="1"/>
    <col min="4" max="5" width="23.81640625" customWidth="1"/>
    <col min="6" max="6" width="9.1796875" style="15"/>
    <col min="7" max="7" width="9.81640625" customWidth="1"/>
    <col min="8" max="8" width="21.7265625" customWidth="1"/>
    <col min="9" max="9" width="37" customWidth="1"/>
    <col min="11" max="11" width="10.1796875" style="15" bestFit="1" customWidth="1"/>
    <col min="12" max="12" width="29.1796875" customWidth="1"/>
    <col min="13" max="13" width="9.81640625" bestFit="1" customWidth="1"/>
    <col min="14" max="14" width="7" bestFit="1" customWidth="1"/>
    <col min="15" max="15" width="21.7265625" style="5" bestFit="1" customWidth="1"/>
    <col min="16" max="16" width="4.26953125" bestFit="1" customWidth="1"/>
    <col min="17" max="17" width="4.7265625" bestFit="1" customWidth="1"/>
    <col min="18" max="18" width="12.7265625" bestFit="1" customWidth="1"/>
    <col min="19" max="19" width="46.54296875" customWidth="1"/>
  </cols>
  <sheetData>
    <row r="1" spans="1:20" ht="14.5" x14ac:dyDescent="0.35">
      <c r="A1" s="80" t="s">
        <v>227</v>
      </c>
      <c r="B1" s="81"/>
      <c r="C1" s="82"/>
      <c r="D1" s="46" t="s">
        <v>233</v>
      </c>
      <c r="E1" s="50">
        <f>COUNTIF(D6:D76,"MVP")-COUNTIF(E6:E76,"MVP")</f>
        <v>5</v>
      </c>
      <c r="F1"/>
      <c r="G1" s="83" t="s">
        <v>228</v>
      </c>
      <c r="H1" s="83"/>
      <c r="I1" s="83"/>
      <c r="J1" s="83"/>
      <c r="K1" s="83"/>
      <c r="L1" s="83"/>
      <c r="M1" s="83"/>
      <c r="N1" s="83"/>
    </row>
    <row r="2" spans="1:20" ht="14.5" x14ac:dyDescent="0.35">
      <c r="A2" s="4" t="s">
        <v>495</v>
      </c>
      <c r="B2" s="4" t="s">
        <v>1094</v>
      </c>
      <c r="C2" s="4" t="s">
        <v>235</v>
      </c>
      <c r="D2" s="4"/>
      <c r="E2" s="49" t="s">
        <v>494</v>
      </c>
      <c r="G2" s="4" t="s">
        <v>495</v>
      </c>
      <c r="H2" s="4" t="s">
        <v>496</v>
      </c>
      <c r="I2" s="4" t="s">
        <v>235</v>
      </c>
      <c r="J2" s="7" t="s">
        <v>236</v>
      </c>
      <c r="K2" s="17" t="s">
        <v>38</v>
      </c>
      <c r="L2" s="8" t="s">
        <v>237</v>
      </c>
      <c r="M2" s="8" t="s">
        <v>14</v>
      </c>
      <c r="N2" s="8" t="s">
        <v>238</v>
      </c>
      <c r="O2" s="12" t="s">
        <v>555</v>
      </c>
      <c r="P2" s="8" t="s">
        <v>242</v>
      </c>
      <c r="Q2" s="8" t="s">
        <v>243</v>
      </c>
      <c r="R2" s="8" t="s">
        <v>244</v>
      </c>
      <c r="S2" s="4" t="s">
        <v>245</v>
      </c>
    </row>
    <row r="3" spans="1:20" ht="14.5" x14ac:dyDescent="0.35">
      <c r="D3" t="s">
        <v>43</v>
      </c>
      <c r="F3"/>
      <c r="I3" t="s">
        <v>2102</v>
      </c>
      <c r="J3" s="9">
        <v>1</v>
      </c>
      <c r="K3" s="15" t="s">
        <v>46</v>
      </c>
      <c r="L3" s="3"/>
      <c r="M3" s="3"/>
      <c r="N3" s="3"/>
      <c r="O3" s="12"/>
      <c r="P3" s="12"/>
      <c r="Q3" s="12"/>
      <c r="R3" s="3"/>
      <c r="S3" s="3"/>
      <c r="T3" s="3"/>
    </row>
    <row r="4" spans="1:20" ht="14.5" x14ac:dyDescent="0.35">
      <c r="D4" t="s">
        <v>43</v>
      </c>
      <c r="F4"/>
      <c r="I4" t="s">
        <v>165</v>
      </c>
      <c r="J4" s="9">
        <v>2</v>
      </c>
      <c r="K4" s="15" t="s">
        <v>46</v>
      </c>
      <c r="L4" s="3"/>
      <c r="M4" s="69" t="s">
        <v>18</v>
      </c>
      <c r="N4" s="69"/>
      <c r="O4" s="69"/>
      <c r="P4" s="69"/>
      <c r="Q4" s="12"/>
      <c r="R4" s="3"/>
      <c r="S4" s="3"/>
      <c r="T4" s="3"/>
    </row>
    <row r="5" spans="1:20" ht="14.5" x14ac:dyDescent="0.35">
      <c r="D5" t="s">
        <v>43</v>
      </c>
      <c r="F5"/>
      <c r="H5" t="s">
        <v>2073</v>
      </c>
      <c r="J5" s="9">
        <v>3</v>
      </c>
      <c r="K5" s="15" t="s">
        <v>46</v>
      </c>
      <c r="L5" s="3"/>
      <c r="M5" s="69" t="s">
        <v>18</v>
      </c>
      <c r="N5" s="69">
        <v>100</v>
      </c>
      <c r="O5" s="69"/>
      <c r="P5" s="69"/>
      <c r="Q5" s="12"/>
      <c r="R5" s="3"/>
      <c r="S5" s="3"/>
      <c r="T5" s="3"/>
    </row>
    <row r="6" spans="1:20" ht="14.5" x14ac:dyDescent="0.35">
      <c r="D6" t="s">
        <v>43</v>
      </c>
      <c r="H6" t="s">
        <v>1178</v>
      </c>
      <c r="I6" t="s">
        <v>1179</v>
      </c>
      <c r="J6">
        <v>4</v>
      </c>
      <c r="M6" s="69" t="s">
        <v>2014</v>
      </c>
      <c r="N6" s="69">
        <v>1</v>
      </c>
      <c r="O6" s="69"/>
      <c r="P6" s="69"/>
    </row>
    <row r="7" spans="1:20" ht="14.5" x14ac:dyDescent="0.35">
      <c r="D7" t="s">
        <v>43</v>
      </c>
      <c r="H7" t="s">
        <v>1183</v>
      </c>
      <c r="I7" t="s">
        <v>1184</v>
      </c>
      <c r="J7">
        <v>5</v>
      </c>
      <c r="M7" s="69" t="s">
        <v>18</v>
      </c>
      <c r="N7" s="69">
        <v>100</v>
      </c>
      <c r="O7" s="69"/>
      <c r="P7" s="69"/>
    </row>
    <row r="8" spans="1:20" ht="14.5" x14ac:dyDescent="0.35">
      <c r="D8" t="s">
        <v>43</v>
      </c>
      <c r="H8" t="s">
        <v>1186</v>
      </c>
      <c r="I8" t="s">
        <v>1187</v>
      </c>
      <c r="J8">
        <v>6</v>
      </c>
      <c r="M8" s="69" t="s">
        <v>18</v>
      </c>
      <c r="N8" s="69">
        <v>100</v>
      </c>
      <c r="O8" s="69"/>
      <c r="P8" s="69"/>
    </row>
    <row r="9" spans="1:20" ht="14.5" x14ac:dyDescent="0.35">
      <c r="D9" t="s">
        <v>43</v>
      </c>
      <c r="H9" t="s">
        <v>1191</v>
      </c>
      <c r="I9" t="s">
        <v>1192</v>
      </c>
      <c r="J9">
        <v>7</v>
      </c>
      <c r="L9" s="3"/>
      <c r="M9" s="69" t="s">
        <v>18</v>
      </c>
      <c r="N9" s="69">
        <v>100</v>
      </c>
      <c r="O9" s="69"/>
      <c r="P9" s="69"/>
    </row>
    <row r="10" spans="1:20" ht="15" customHeight="1" x14ac:dyDescent="0.35">
      <c r="D10" t="s">
        <v>43</v>
      </c>
      <c r="H10" t="s">
        <v>1195</v>
      </c>
      <c r="I10" t="s">
        <v>1196</v>
      </c>
      <c r="J10">
        <v>8</v>
      </c>
      <c r="K10" s="15" t="s">
        <v>46</v>
      </c>
      <c r="M10" s="69" t="s">
        <v>18</v>
      </c>
      <c r="N10" s="69"/>
      <c r="O10" s="69"/>
      <c r="P10" s="69"/>
    </row>
    <row r="11" spans="1:20" ht="15" customHeight="1" x14ac:dyDescent="0.35">
      <c r="M11" s="69"/>
      <c r="N11" s="69"/>
      <c r="O11" s="69"/>
      <c r="P11" s="69"/>
    </row>
    <row r="12" spans="1:20" ht="15" customHeight="1" x14ac:dyDescent="0.35">
      <c r="M12" s="69"/>
      <c r="N12" s="69"/>
      <c r="O12" s="69"/>
      <c r="P12" s="69"/>
    </row>
    <row r="13" spans="1:20" ht="15" customHeight="1" x14ac:dyDescent="0.35">
      <c r="M13" s="69"/>
      <c r="N13" s="69"/>
      <c r="O13" s="69"/>
      <c r="P13" s="69"/>
    </row>
    <row r="14" spans="1:20" ht="15" customHeight="1" x14ac:dyDescent="0.35">
      <c r="M14" s="69"/>
      <c r="N14" s="69"/>
      <c r="O14" s="69"/>
      <c r="P14" s="69"/>
    </row>
    <row r="15" spans="1:20" ht="15" customHeight="1" x14ac:dyDescent="0.35">
      <c r="M15" s="69"/>
      <c r="N15" s="69"/>
      <c r="O15" s="69"/>
      <c r="P15" s="69"/>
    </row>
    <row r="16" spans="1:20" ht="15" customHeight="1" x14ac:dyDescent="0.35">
      <c r="M16" s="69"/>
      <c r="N16" s="69"/>
      <c r="O16" s="69"/>
      <c r="P16" s="69"/>
    </row>
    <row r="17" spans="13:16" ht="15" customHeight="1" x14ac:dyDescent="0.35">
      <c r="M17" s="69"/>
      <c r="N17" s="69"/>
      <c r="O17" s="69"/>
      <c r="P17" s="69"/>
    </row>
    <row r="18" spans="13:16" ht="15" customHeight="1" x14ac:dyDescent="0.35">
      <c r="M18" s="69"/>
      <c r="N18" s="69"/>
      <c r="O18" s="69"/>
      <c r="P18" s="69"/>
    </row>
    <row r="19" spans="13:16" ht="15" customHeight="1" x14ac:dyDescent="0.35">
      <c r="M19" s="69"/>
      <c r="N19" s="69"/>
      <c r="O19" s="69"/>
      <c r="P19" s="69"/>
    </row>
    <row r="20" spans="13:16" ht="15" customHeight="1" x14ac:dyDescent="0.35">
      <c r="M20" s="69"/>
      <c r="N20" s="69"/>
      <c r="O20" s="69"/>
      <c r="P20" s="69"/>
    </row>
    <row r="21" spans="13:16" ht="15" customHeight="1" x14ac:dyDescent="0.35">
      <c r="M21" s="69"/>
      <c r="N21" s="69"/>
      <c r="O21" s="69"/>
      <c r="P21" s="69"/>
    </row>
    <row r="22" spans="13:16" ht="15" customHeight="1" x14ac:dyDescent="0.35">
      <c r="M22" s="69"/>
      <c r="N22" s="69"/>
      <c r="O22" s="69"/>
      <c r="P22" s="69"/>
    </row>
    <row r="23" spans="13:16" ht="15" customHeight="1" x14ac:dyDescent="0.35">
      <c r="M23" s="69"/>
      <c r="N23" s="69"/>
      <c r="O23" s="69"/>
      <c r="P23" s="69"/>
    </row>
    <row r="24" spans="13:16" ht="15" customHeight="1" x14ac:dyDescent="0.35">
      <c r="M24" s="69"/>
      <c r="N24" s="69"/>
      <c r="O24" s="69"/>
      <c r="P24" s="69"/>
    </row>
    <row r="25" spans="13:16" ht="15" customHeight="1" x14ac:dyDescent="0.35">
      <c r="M25" s="69"/>
      <c r="N25" s="69"/>
      <c r="O25" s="69"/>
      <c r="P25" s="69"/>
    </row>
    <row r="26" spans="13:16" ht="15" customHeight="1" x14ac:dyDescent="0.35">
      <c r="M26" s="69"/>
      <c r="N26" s="69"/>
      <c r="O26" s="69"/>
      <c r="P26" s="69"/>
    </row>
    <row r="27" spans="13:16" ht="15" customHeight="1" x14ac:dyDescent="0.35">
      <c r="M27" s="69"/>
      <c r="N27" s="69"/>
      <c r="O27" s="69"/>
      <c r="P27" s="69"/>
    </row>
    <row r="28" spans="13:16" ht="15" customHeight="1" x14ac:dyDescent="0.35">
      <c r="M28" s="69"/>
      <c r="N28" s="69"/>
      <c r="O28" s="69"/>
      <c r="P28" s="69"/>
    </row>
    <row r="29" spans="13:16" ht="15" customHeight="1" x14ac:dyDescent="0.35">
      <c r="M29" s="69"/>
      <c r="N29" s="69"/>
      <c r="O29" s="69"/>
      <c r="P29" s="69"/>
    </row>
    <row r="30" spans="13:16" ht="15" customHeight="1" x14ac:dyDescent="0.35">
      <c r="M30" s="69"/>
      <c r="N30" s="69"/>
      <c r="O30" s="69"/>
      <c r="P30" s="69"/>
    </row>
    <row r="31" spans="13:16" ht="15" customHeight="1" x14ac:dyDescent="0.35">
      <c r="M31" s="69"/>
      <c r="N31" s="69"/>
      <c r="O31" s="69"/>
      <c r="P31" s="69"/>
    </row>
    <row r="32" spans="13:16" ht="15" customHeight="1" x14ac:dyDescent="0.35">
      <c r="M32" s="69"/>
      <c r="N32" s="69"/>
      <c r="O32" s="69"/>
      <c r="P32" s="69"/>
    </row>
    <row r="33" spans="13:16" ht="15" customHeight="1" x14ac:dyDescent="0.35">
      <c r="M33" s="69"/>
      <c r="N33" s="69"/>
      <c r="O33" s="69"/>
      <c r="P33" s="69"/>
    </row>
    <row r="34" spans="13:16" ht="15" customHeight="1" x14ac:dyDescent="0.35">
      <c r="M34" s="69"/>
      <c r="N34" s="69"/>
      <c r="O34" s="69"/>
      <c r="P34" s="69"/>
    </row>
    <row r="35" spans="13:16" ht="15" customHeight="1" x14ac:dyDescent="0.35">
      <c r="M35" s="69"/>
      <c r="N35" s="69"/>
      <c r="O35" s="69"/>
      <c r="P35" s="69"/>
    </row>
    <row r="36" spans="13:16" ht="15" customHeight="1" x14ac:dyDescent="0.35">
      <c r="M36" s="69"/>
      <c r="N36" s="69"/>
      <c r="O36" s="69"/>
      <c r="P36" s="69"/>
    </row>
    <row r="37" spans="13:16" ht="15" customHeight="1" x14ac:dyDescent="0.35">
      <c r="M37" s="69"/>
      <c r="N37" s="69"/>
      <c r="O37" s="69"/>
      <c r="P37" s="69"/>
    </row>
    <row r="38" spans="13:16" ht="15" customHeight="1" x14ac:dyDescent="0.35">
      <c r="M38" s="69"/>
      <c r="N38" s="69"/>
      <c r="O38" s="69"/>
      <c r="P38" s="69"/>
    </row>
    <row r="39" spans="13:16" ht="15" customHeight="1" x14ac:dyDescent="0.35">
      <c r="M39" s="69"/>
      <c r="N39" s="69"/>
      <c r="O39" s="69"/>
      <c r="P39" s="69"/>
    </row>
  </sheetData>
  <autoFilter ref="A1:S9" xr:uid="{00000000-0001-0000-1700-000000000000}">
    <filterColumn colId="0" showButton="0"/>
    <filterColumn colId="1" showButton="0"/>
    <filterColumn colId="6" showButton="0"/>
    <filterColumn colId="7" showButton="0"/>
    <filterColumn colId="8" showButton="0"/>
    <filterColumn colId="9" showButton="0"/>
    <filterColumn colId="10" showButton="0"/>
    <filterColumn colId="11" showButton="0"/>
    <filterColumn colId="12" showButton="0"/>
  </autoFilter>
  <mergeCells count="2">
    <mergeCell ref="A1:C1"/>
    <mergeCell ref="G1:N1"/>
  </mergeCells>
  <conditionalFormatting sqref="E6:E76">
    <cfRule type="expression" dxfId="38" priority="2">
      <formula>AND(D6="MVP",E6&lt;&gt;"MVP")</formula>
    </cfRule>
  </conditionalFormatting>
  <conditionalFormatting sqref="E5">
    <cfRule type="expression" dxfId="37" priority="1">
      <formula>AND(D5="MVP",E5&lt;&gt;"MVP")</formula>
    </cfRule>
  </conditionalFormatting>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C64A4-9F82-48AF-87CB-434DD6FFA52C}">
  <sheetPr codeName="Sheet64"/>
  <dimension ref="A1:T41"/>
  <sheetViews>
    <sheetView zoomScale="90" zoomScaleNormal="90" workbookViewId="0">
      <pane ySplit="2" topLeftCell="A3" activePane="bottomLeft" state="frozen"/>
      <selection sqref="A1:C1"/>
      <selection pane="bottomLeft" activeCell="H3" sqref="H3"/>
    </sheetView>
  </sheetViews>
  <sheetFormatPr defaultRowHeight="15" customHeight="1" x14ac:dyDescent="0.35"/>
  <cols>
    <col min="1" max="1" width="18.54296875" customWidth="1"/>
    <col min="2" max="2" width="19.1796875" customWidth="1"/>
    <col min="3" max="3" width="27.81640625" customWidth="1"/>
    <col min="4" max="5" width="23.81640625" customWidth="1"/>
    <col min="6" max="6" width="9.1796875" style="15"/>
    <col min="7" max="7" width="9.81640625" customWidth="1"/>
    <col min="8" max="8" width="27.81640625" customWidth="1"/>
    <col min="9" max="9" width="37" customWidth="1"/>
    <col min="11" max="11" width="10.1796875" style="15" bestFit="1" customWidth="1"/>
    <col min="12" max="12" width="29.1796875" customWidth="1"/>
    <col min="13" max="13" width="9.81640625" bestFit="1" customWidth="1"/>
    <col min="14" max="14" width="7" bestFit="1" customWidth="1"/>
    <col min="15" max="15" width="21.7265625" style="5" bestFit="1" customWidth="1"/>
    <col min="16" max="16" width="4.26953125" bestFit="1" customWidth="1"/>
    <col min="17" max="17" width="4.7265625" bestFit="1" customWidth="1"/>
    <col min="18" max="18" width="12.7265625" bestFit="1" customWidth="1"/>
    <col min="19" max="19" width="46.54296875" customWidth="1"/>
  </cols>
  <sheetData>
    <row r="1" spans="1:20" ht="14.5" x14ac:dyDescent="0.35">
      <c r="A1" s="80" t="s">
        <v>227</v>
      </c>
      <c r="B1" s="81"/>
      <c r="C1" s="82"/>
      <c r="D1" s="46" t="s">
        <v>233</v>
      </c>
      <c r="E1" s="50">
        <f>COUNTIF(D6:D78,"MVP")-COUNTIF(E6:E78,"MVP")</f>
        <v>12</v>
      </c>
      <c r="F1"/>
      <c r="G1" s="83" t="s">
        <v>228</v>
      </c>
      <c r="H1" s="83"/>
      <c r="I1" s="83"/>
      <c r="J1" s="83"/>
      <c r="K1" s="83"/>
      <c r="L1" s="83"/>
      <c r="M1" s="83"/>
      <c r="N1" s="83"/>
    </row>
    <row r="2" spans="1:20" ht="14.5" x14ac:dyDescent="0.35">
      <c r="A2" s="4" t="s">
        <v>495</v>
      </c>
      <c r="B2" s="4" t="s">
        <v>1094</v>
      </c>
      <c r="C2" s="4" t="s">
        <v>235</v>
      </c>
      <c r="D2" s="4"/>
      <c r="E2" s="49" t="s">
        <v>494</v>
      </c>
      <c r="G2" s="4" t="s">
        <v>495</v>
      </c>
      <c r="H2" s="4" t="s">
        <v>496</v>
      </c>
      <c r="I2" s="4" t="s">
        <v>235</v>
      </c>
      <c r="J2" s="7" t="s">
        <v>236</v>
      </c>
      <c r="K2" s="17" t="s">
        <v>38</v>
      </c>
      <c r="L2" s="8" t="s">
        <v>237</v>
      </c>
      <c r="M2" s="8" t="s">
        <v>14</v>
      </c>
      <c r="N2" s="8" t="s">
        <v>238</v>
      </c>
      <c r="O2" s="12" t="s">
        <v>555</v>
      </c>
      <c r="P2" s="8" t="s">
        <v>242</v>
      </c>
      <c r="Q2" s="8" t="s">
        <v>243</v>
      </c>
      <c r="R2" s="8" t="s">
        <v>244</v>
      </c>
      <c r="S2" s="4" t="s">
        <v>245</v>
      </c>
    </row>
    <row r="3" spans="1:20" ht="14.5" x14ac:dyDescent="0.35">
      <c r="D3" t="s">
        <v>43</v>
      </c>
      <c r="F3"/>
      <c r="H3" t="s">
        <v>2103</v>
      </c>
      <c r="J3" s="55" t="s">
        <v>247</v>
      </c>
      <c r="K3" s="15" t="s">
        <v>46</v>
      </c>
      <c r="L3" s="3"/>
      <c r="M3" s="3"/>
      <c r="N3" s="3"/>
      <c r="O3" s="12"/>
      <c r="P3" s="12"/>
      <c r="Q3" s="12"/>
      <c r="R3" s="3"/>
      <c r="S3" s="3"/>
      <c r="T3" s="3"/>
    </row>
    <row r="4" spans="1:20" ht="14.5" x14ac:dyDescent="0.35">
      <c r="D4" t="s">
        <v>43</v>
      </c>
      <c r="F4"/>
      <c r="H4" t="s">
        <v>165</v>
      </c>
      <c r="J4" s="9">
        <v>2</v>
      </c>
      <c r="K4" s="15" t="s">
        <v>46</v>
      </c>
      <c r="L4" s="3"/>
      <c r="M4" s="69" t="s">
        <v>18</v>
      </c>
      <c r="N4" s="69"/>
      <c r="O4" s="69"/>
      <c r="P4" s="69"/>
      <c r="Q4" s="12"/>
      <c r="R4" s="3"/>
      <c r="S4" s="3"/>
      <c r="T4" s="3"/>
    </row>
    <row r="5" spans="1:20" ht="14.5" x14ac:dyDescent="0.35">
      <c r="D5" t="s">
        <v>43</v>
      </c>
      <c r="F5"/>
      <c r="H5" t="s">
        <v>2073</v>
      </c>
      <c r="J5" s="9">
        <v>3</v>
      </c>
      <c r="K5" s="15" t="s">
        <v>46</v>
      </c>
      <c r="L5" s="3"/>
      <c r="M5" s="69" t="s">
        <v>18</v>
      </c>
      <c r="N5" s="69">
        <v>100</v>
      </c>
      <c r="O5" s="69"/>
      <c r="P5" s="69"/>
      <c r="Q5" s="12"/>
      <c r="R5" s="3"/>
      <c r="S5" s="3"/>
      <c r="T5" s="3"/>
    </row>
    <row r="6" spans="1:20" ht="14.5" x14ac:dyDescent="0.35">
      <c r="D6" t="s">
        <v>43</v>
      </c>
      <c r="H6" t="s">
        <v>2104</v>
      </c>
      <c r="J6" s="9">
        <v>4</v>
      </c>
      <c r="L6" s="3"/>
      <c r="M6" s="69" t="s">
        <v>18</v>
      </c>
      <c r="N6" s="69">
        <v>100</v>
      </c>
      <c r="O6" s="69"/>
      <c r="P6" s="69"/>
    </row>
    <row r="7" spans="1:20" ht="14.5" x14ac:dyDescent="0.35">
      <c r="D7" t="s">
        <v>43</v>
      </c>
      <c r="H7" t="s">
        <v>2105</v>
      </c>
      <c r="J7">
        <v>5</v>
      </c>
      <c r="L7" s="3"/>
      <c r="M7" s="69" t="s">
        <v>18</v>
      </c>
      <c r="N7" s="69">
        <v>50</v>
      </c>
      <c r="O7" s="69"/>
      <c r="P7" s="69"/>
    </row>
    <row r="8" spans="1:20" ht="14.5" x14ac:dyDescent="0.35">
      <c r="D8" t="s">
        <v>43</v>
      </c>
      <c r="H8" t="s">
        <v>2106</v>
      </c>
      <c r="J8">
        <v>6</v>
      </c>
      <c r="M8" s="69" t="s">
        <v>2014</v>
      </c>
      <c r="N8" s="69">
        <v>1</v>
      </c>
      <c r="O8" s="69"/>
      <c r="P8" s="69"/>
    </row>
    <row r="9" spans="1:20" ht="14.5" x14ac:dyDescent="0.35">
      <c r="D9" t="s">
        <v>43</v>
      </c>
      <c r="H9" t="s">
        <v>2107</v>
      </c>
      <c r="J9">
        <v>7</v>
      </c>
      <c r="M9" s="69" t="s">
        <v>18</v>
      </c>
      <c r="N9" s="69">
        <v>100</v>
      </c>
      <c r="O9" s="69"/>
      <c r="P9" s="69"/>
    </row>
    <row r="10" spans="1:20" ht="14.5" x14ac:dyDescent="0.35">
      <c r="D10" t="s">
        <v>43</v>
      </c>
      <c r="H10" t="s">
        <v>2108</v>
      </c>
      <c r="J10">
        <v>8</v>
      </c>
      <c r="M10" s="69" t="s">
        <v>18</v>
      </c>
      <c r="N10" s="69">
        <v>100</v>
      </c>
      <c r="O10" s="69"/>
      <c r="P10" s="69"/>
    </row>
    <row r="11" spans="1:20" ht="14.5" x14ac:dyDescent="0.35">
      <c r="D11" t="s">
        <v>43</v>
      </c>
      <c r="H11" t="s">
        <v>1250</v>
      </c>
      <c r="I11" t="s">
        <v>2109</v>
      </c>
      <c r="J11">
        <v>9</v>
      </c>
      <c r="L11" s="3"/>
      <c r="M11" s="69" t="s">
        <v>18</v>
      </c>
      <c r="N11" s="69">
        <v>100</v>
      </c>
      <c r="O11" s="69"/>
      <c r="P11" s="69"/>
    </row>
    <row r="12" spans="1:20" ht="15" customHeight="1" x14ac:dyDescent="0.35">
      <c r="D12" t="s">
        <v>43</v>
      </c>
      <c r="H12" t="s">
        <v>2110</v>
      </c>
      <c r="I12" t="s">
        <v>2109</v>
      </c>
      <c r="J12">
        <v>10</v>
      </c>
      <c r="M12" s="69" t="s">
        <v>18</v>
      </c>
      <c r="N12" s="69"/>
      <c r="O12" s="69"/>
      <c r="P12" s="69"/>
    </row>
    <row r="13" spans="1:20" ht="15" customHeight="1" x14ac:dyDescent="0.35">
      <c r="D13" t="s">
        <v>43</v>
      </c>
      <c r="H13" t="s">
        <v>2111</v>
      </c>
      <c r="I13" t="s">
        <v>2109</v>
      </c>
      <c r="J13">
        <v>11</v>
      </c>
      <c r="M13" s="69" t="s">
        <v>18</v>
      </c>
      <c r="N13" s="69"/>
      <c r="O13" s="69"/>
      <c r="P13" s="69"/>
    </row>
    <row r="14" spans="1:20" ht="15" customHeight="1" x14ac:dyDescent="0.35">
      <c r="D14" t="s">
        <v>43</v>
      </c>
      <c r="H14" t="s">
        <v>2112</v>
      </c>
      <c r="I14" t="s">
        <v>2109</v>
      </c>
      <c r="J14">
        <v>12</v>
      </c>
      <c r="M14" s="69" t="s">
        <v>18</v>
      </c>
      <c r="N14" s="69"/>
      <c r="O14" s="69"/>
      <c r="P14" s="69"/>
    </row>
    <row r="15" spans="1:20" ht="15" customHeight="1" x14ac:dyDescent="0.35">
      <c r="D15" t="s">
        <v>43</v>
      </c>
      <c r="H15" t="s">
        <v>2113</v>
      </c>
      <c r="I15" t="s">
        <v>2109</v>
      </c>
      <c r="J15">
        <v>13</v>
      </c>
      <c r="M15" s="69" t="s">
        <v>18</v>
      </c>
      <c r="N15" s="69"/>
      <c r="O15" s="69"/>
      <c r="P15" s="69"/>
    </row>
    <row r="16" spans="1:20" ht="15" customHeight="1" x14ac:dyDescent="0.35">
      <c r="D16" t="s">
        <v>43</v>
      </c>
      <c r="H16" t="s">
        <v>2114</v>
      </c>
      <c r="I16" t="s">
        <v>2109</v>
      </c>
      <c r="J16">
        <v>14</v>
      </c>
      <c r="M16" s="69" t="s">
        <v>18</v>
      </c>
      <c r="N16" s="69"/>
      <c r="O16" s="69"/>
      <c r="P16" s="69"/>
    </row>
    <row r="17" spans="4:16" ht="15" customHeight="1" x14ac:dyDescent="0.35">
      <c r="D17" t="s">
        <v>43</v>
      </c>
      <c r="H17" t="s">
        <v>2115</v>
      </c>
      <c r="I17" t="s">
        <v>2109</v>
      </c>
      <c r="J17">
        <v>15</v>
      </c>
      <c r="M17" s="69" t="s">
        <v>18</v>
      </c>
      <c r="N17" s="69"/>
      <c r="O17" s="69"/>
      <c r="P17" s="69"/>
    </row>
    <row r="18" spans="4:16" ht="15" customHeight="1" x14ac:dyDescent="0.35">
      <c r="M18" s="69"/>
      <c r="N18" s="69"/>
      <c r="O18" s="69"/>
      <c r="P18" s="69"/>
    </row>
    <row r="19" spans="4:16" ht="15" customHeight="1" x14ac:dyDescent="0.35">
      <c r="M19" s="69"/>
      <c r="N19" s="69"/>
      <c r="O19" s="69"/>
      <c r="P19" s="69"/>
    </row>
    <row r="20" spans="4:16" ht="15" customHeight="1" x14ac:dyDescent="0.35">
      <c r="M20" s="69"/>
      <c r="N20" s="69"/>
      <c r="O20" s="69"/>
      <c r="P20" s="69"/>
    </row>
    <row r="21" spans="4:16" ht="15" customHeight="1" x14ac:dyDescent="0.35">
      <c r="M21" s="69"/>
      <c r="N21" s="69"/>
      <c r="O21" s="69"/>
      <c r="P21" s="69"/>
    </row>
    <row r="22" spans="4:16" ht="15" customHeight="1" x14ac:dyDescent="0.35">
      <c r="M22" s="69"/>
      <c r="N22" s="69"/>
      <c r="O22" s="69"/>
      <c r="P22" s="69"/>
    </row>
    <row r="23" spans="4:16" ht="15" customHeight="1" x14ac:dyDescent="0.35">
      <c r="M23" s="69"/>
      <c r="N23" s="69"/>
      <c r="O23" s="69"/>
      <c r="P23" s="69"/>
    </row>
    <row r="24" spans="4:16" ht="15" customHeight="1" x14ac:dyDescent="0.35">
      <c r="M24" s="69"/>
      <c r="N24" s="69"/>
      <c r="O24" s="69"/>
      <c r="P24" s="69"/>
    </row>
    <row r="25" spans="4:16" ht="15" customHeight="1" x14ac:dyDescent="0.35">
      <c r="M25" s="69"/>
      <c r="N25" s="69"/>
      <c r="O25" s="69"/>
      <c r="P25" s="69"/>
    </row>
    <row r="26" spans="4:16" ht="15" customHeight="1" x14ac:dyDescent="0.35">
      <c r="M26" s="69"/>
      <c r="N26" s="69"/>
      <c r="O26" s="69"/>
      <c r="P26" s="69"/>
    </row>
    <row r="27" spans="4:16" ht="15" customHeight="1" x14ac:dyDescent="0.35">
      <c r="M27" s="69"/>
      <c r="N27" s="69"/>
      <c r="O27" s="69"/>
      <c r="P27" s="69"/>
    </row>
    <row r="28" spans="4:16" ht="15" customHeight="1" x14ac:dyDescent="0.35">
      <c r="M28" s="69"/>
      <c r="N28" s="69"/>
      <c r="O28" s="69"/>
      <c r="P28" s="69"/>
    </row>
    <row r="29" spans="4:16" ht="15" customHeight="1" x14ac:dyDescent="0.35">
      <c r="M29" s="69"/>
      <c r="N29" s="69"/>
      <c r="O29" s="69"/>
      <c r="P29" s="69"/>
    </row>
    <row r="30" spans="4:16" ht="15" customHeight="1" x14ac:dyDescent="0.35">
      <c r="M30" s="69"/>
      <c r="N30" s="69"/>
      <c r="O30" s="69"/>
      <c r="P30" s="69"/>
    </row>
    <row r="31" spans="4:16" ht="15" customHeight="1" x14ac:dyDescent="0.35">
      <c r="M31" s="69"/>
      <c r="N31" s="69"/>
      <c r="O31" s="69"/>
      <c r="P31" s="69"/>
    </row>
    <row r="32" spans="4:16" ht="15" customHeight="1" x14ac:dyDescent="0.35">
      <c r="M32" s="69"/>
      <c r="N32" s="69"/>
      <c r="O32" s="69"/>
      <c r="P32" s="69"/>
    </row>
    <row r="33" spans="13:16" ht="15" customHeight="1" x14ac:dyDescent="0.35">
      <c r="M33" s="69"/>
      <c r="N33" s="69"/>
      <c r="O33" s="69"/>
      <c r="P33" s="69"/>
    </row>
    <row r="34" spans="13:16" ht="15" customHeight="1" x14ac:dyDescent="0.35">
      <c r="M34" s="69"/>
      <c r="N34" s="69"/>
      <c r="O34" s="69"/>
      <c r="P34" s="69"/>
    </row>
    <row r="35" spans="13:16" ht="15" customHeight="1" x14ac:dyDescent="0.35">
      <c r="M35" s="69"/>
      <c r="N35" s="69"/>
      <c r="O35" s="69"/>
      <c r="P35" s="69"/>
    </row>
    <row r="36" spans="13:16" ht="15" customHeight="1" x14ac:dyDescent="0.35">
      <c r="M36" s="69"/>
      <c r="N36" s="69"/>
      <c r="O36" s="69"/>
      <c r="P36" s="69"/>
    </row>
    <row r="37" spans="13:16" ht="15" customHeight="1" x14ac:dyDescent="0.35">
      <c r="M37" s="69"/>
      <c r="N37" s="69"/>
      <c r="O37" s="69"/>
      <c r="P37" s="69"/>
    </row>
    <row r="38" spans="13:16" ht="15" customHeight="1" x14ac:dyDescent="0.35">
      <c r="M38" s="69"/>
      <c r="N38" s="69"/>
      <c r="O38" s="69"/>
      <c r="P38" s="69"/>
    </row>
    <row r="39" spans="13:16" ht="15" customHeight="1" x14ac:dyDescent="0.35">
      <c r="M39" s="69"/>
      <c r="N39" s="69"/>
      <c r="O39" s="69"/>
      <c r="P39" s="69"/>
    </row>
    <row r="40" spans="13:16" ht="15" customHeight="1" x14ac:dyDescent="0.35">
      <c r="M40" s="69"/>
      <c r="N40" s="69"/>
      <c r="O40" s="69"/>
      <c r="P40" s="69"/>
    </row>
    <row r="41" spans="13:16" ht="15" customHeight="1" x14ac:dyDescent="0.35">
      <c r="M41" s="69"/>
      <c r="N41" s="69"/>
      <c r="O41" s="69"/>
      <c r="P41" s="69"/>
    </row>
  </sheetData>
  <autoFilter ref="A1:S11" xr:uid="{00000000-0001-0000-1700-000000000000}">
    <filterColumn colId="0" showButton="0"/>
    <filterColumn colId="1" showButton="0"/>
    <filterColumn colId="6" showButton="0"/>
    <filterColumn colId="7" showButton="0"/>
    <filterColumn colId="8" showButton="0"/>
    <filterColumn colId="9" showButton="0"/>
    <filterColumn colId="10" showButton="0"/>
    <filterColumn colId="11" showButton="0"/>
    <filterColumn colId="12" showButton="0"/>
  </autoFilter>
  <mergeCells count="2">
    <mergeCell ref="A1:C1"/>
    <mergeCell ref="G1:N1"/>
  </mergeCells>
  <conditionalFormatting sqref="E6:E78">
    <cfRule type="expression" dxfId="36" priority="2">
      <formula>AND(D6="MVP",E6&lt;&gt;"MVP")</formula>
    </cfRule>
  </conditionalFormatting>
  <conditionalFormatting sqref="E5">
    <cfRule type="expression" dxfId="35" priority="1">
      <formula>AND(D5="MVP",E5&lt;&gt;"MVP")</formula>
    </cfRule>
  </conditionalFormatting>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40164-B8B1-4456-8AC4-5AAC6C6AE8D0}">
  <sheetPr codeName="Sheet65"/>
  <dimension ref="A1:T41"/>
  <sheetViews>
    <sheetView zoomScale="90" zoomScaleNormal="90" workbookViewId="0">
      <pane ySplit="2" topLeftCell="A3" activePane="bottomLeft" state="frozen"/>
      <selection sqref="A1:C1"/>
      <selection pane="bottomLeft" activeCell="H3" sqref="H3"/>
    </sheetView>
  </sheetViews>
  <sheetFormatPr defaultRowHeight="15" customHeight="1" x14ac:dyDescent="0.35"/>
  <cols>
    <col min="1" max="1" width="18.54296875" customWidth="1"/>
    <col min="2" max="2" width="19.1796875" customWidth="1"/>
    <col min="3" max="3" width="27.81640625" customWidth="1"/>
    <col min="4" max="5" width="23.81640625" customWidth="1"/>
    <col min="6" max="6" width="9.1796875" style="15"/>
    <col min="7" max="7" width="9.81640625" customWidth="1"/>
    <col min="8" max="8" width="24.453125" customWidth="1"/>
    <col min="9" max="9" width="37" customWidth="1"/>
    <col min="11" max="11" width="10.1796875" style="15" bestFit="1" customWidth="1"/>
    <col min="12" max="12" width="29.1796875" customWidth="1"/>
    <col min="13" max="13" width="9.81640625" bestFit="1" customWidth="1"/>
    <col min="14" max="14" width="7" bestFit="1" customWidth="1"/>
    <col min="15" max="15" width="21.7265625" style="5" bestFit="1" customWidth="1"/>
    <col min="16" max="16" width="4.26953125" bestFit="1" customWidth="1"/>
    <col min="17" max="17" width="4.7265625" bestFit="1" customWidth="1"/>
    <col min="18" max="18" width="12.7265625" bestFit="1" customWidth="1"/>
    <col min="19" max="19" width="46.54296875" customWidth="1"/>
  </cols>
  <sheetData>
    <row r="1" spans="1:20" ht="14.5" x14ac:dyDescent="0.35">
      <c r="A1" s="80" t="s">
        <v>227</v>
      </c>
      <c r="B1" s="81"/>
      <c r="C1" s="82"/>
      <c r="D1" s="46" t="s">
        <v>233</v>
      </c>
      <c r="E1" s="50">
        <f>COUNTIF(D6:D78,"MVP")-COUNTIF(E6:E78,"MVP")</f>
        <v>7</v>
      </c>
      <c r="F1"/>
      <c r="G1" s="83" t="s">
        <v>228</v>
      </c>
      <c r="H1" s="83"/>
      <c r="I1" s="83"/>
      <c r="J1" s="83"/>
      <c r="K1" s="83"/>
      <c r="L1" s="83"/>
      <c r="M1" s="83"/>
      <c r="N1" s="83"/>
    </row>
    <row r="2" spans="1:20" ht="14.5" x14ac:dyDescent="0.35">
      <c r="A2" s="4" t="s">
        <v>495</v>
      </c>
      <c r="B2" s="4" t="s">
        <v>1094</v>
      </c>
      <c r="C2" s="4" t="s">
        <v>235</v>
      </c>
      <c r="D2" s="4"/>
      <c r="E2" s="49" t="s">
        <v>494</v>
      </c>
      <c r="G2" s="4" t="s">
        <v>495</v>
      </c>
      <c r="H2" s="4" t="s">
        <v>496</v>
      </c>
      <c r="I2" s="4" t="s">
        <v>235</v>
      </c>
      <c r="J2" s="7" t="s">
        <v>236</v>
      </c>
      <c r="K2" s="17" t="s">
        <v>38</v>
      </c>
      <c r="L2" s="8" t="s">
        <v>237</v>
      </c>
      <c r="M2" s="8" t="s">
        <v>14</v>
      </c>
      <c r="N2" s="8" t="s">
        <v>238</v>
      </c>
      <c r="O2" s="12" t="s">
        <v>555</v>
      </c>
      <c r="P2" s="8" t="s">
        <v>242</v>
      </c>
      <c r="Q2" s="8" t="s">
        <v>243</v>
      </c>
      <c r="R2" s="8" t="s">
        <v>244</v>
      </c>
      <c r="S2" s="4" t="s">
        <v>245</v>
      </c>
    </row>
    <row r="3" spans="1:20" ht="14.5" x14ac:dyDescent="0.35">
      <c r="D3" t="s">
        <v>43</v>
      </c>
      <c r="F3"/>
      <c r="H3" t="s">
        <v>2116</v>
      </c>
      <c r="J3" s="55" t="s">
        <v>247</v>
      </c>
      <c r="K3" s="15" t="s">
        <v>46</v>
      </c>
      <c r="L3" s="3"/>
      <c r="M3" s="3"/>
      <c r="N3" s="3"/>
      <c r="O3" s="12"/>
      <c r="P3" s="12"/>
      <c r="Q3" s="12"/>
      <c r="R3" s="3"/>
      <c r="S3" s="3"/>
      <c r="T3" s="3"/>
    </row>
    <row r="4" spans="1:20" ht="14.5" x14ac:dyDescent="0.35">
      <c r="D4" t="s">
        <v>43</v>
      </c>
      <c r="F4"/>
      <c r="H4" t="s">
        <v>165</v>
      </c>
      <c r="J4" s="9">
        <v>2</v>
      </c>
      <c r="K4" s="15" t="s">
        <v>46</v>
      </c>
      <c r="L4" s="3"/>
      <c r="M4" s="69" t="s">
        <v>18</v>
      </c>
      <c r="N4" s="69"/>
      <c r="O4" s="69"/>
      <c r="P4" s="69"/>
      <c r="Q4" s="12"/>
      <c r="R4" s="3"/>
      <c r="S4" s="3"/>
      <c r="T4" s="3"/>
    </row>
    <row r="5" spans="1:20" ht="14.5" x14ac:dyDescent="0.35">
      <c r="D5" t="s">
        <v>43</v>
      </c>
      <c r="F5"/>
      <c r="H5" t="s">
        <v>2073</v>
      </c>
      <c r="J5" s="9">
        <v>3</v>
      </c>
      <c r="K5" s="15" t="s">
        <v>46</v>
      </c>
      <c r="L5" s="3"/>
      <c r="M5" s="69" t="s">
        <v>18</v>
      </c>
      <c r="N5" s="69">
        <v>100</v>
      </c>
      <c r="O5" s="69"/>
      <c r="P5" s="69"/>
      <c r="Q5" s="12"/>
      <c r="R5" s="3"/>
      <c r="S5" s="3"/>
      <c r="T5" s="3"/>
    </row>
    <row r="6" spans="1:20" ht="14.5" x14ac:dyDescent="0.35">
      <c r="D6" t="s">
        <v>43</v>
      </c>
      <c r="H6" t="s">
        <v>2117</v>
      </c>
      <c r="J6" s="9">
        <v>4</v>
      </c>
      <c r="L6" s="3"/>
      <c r="M6" s="69" t="s">
        <v>18</v>
      </c>
      <c r="N6" s="69">
        <v>100</v>
      </c>
      <c r="O6" s="69"/>
      <c r="P6" s="69"/>
    </row>
    <row r="7" spans="1:20" ht="14.5" x14ac:dyDescent="0.35">
      <c r="D7" t="s">
        <v>43</v>
      </c>
      <c r="H7" t="s">
        <v>1717</v>
      </c>
      <c r="J7">
        <v>5</v>
      </c>
      <c r="L7" s="3"/>
      <c r="M7" s="69" t="s">
        <v>18</v>
      </c>
      <c r="N7" s="69">
        <v>50</v>
      </c>
      <c r="O7" s="69"/>
      <c r="P7" s="69"/>
    </row>
    <row r="8" spans="1:20" ht="14.5" x14ac:dyDescent="0.35">
      <c r="D8" t="s">
        <v>43</v>
      </c>
      <c r="H8" t="s">
        <v>2118</v>
      </c>
      <c r="J8">
        <v>6</v>
      </c>
      <c r="M8" s="69" t="s">
        <v>2014</v>
      </c>
      <c r="N8" s="69">
        <v>1</v>
      </c>
      <c r="O8" s="69"/>
      <c r="P8" s="69"/>
    </row>
    <row r="9" spans="1:20" ht="14.5" x14ac:dyDescent="0.35">
      <c r="D9" t="s">
        <v>43</v>
      </c>
      <c r="H9" t="s">
        <v>2119</v>
      </c>
      <c r="J9">
        <v>7</v>
      </c>
      <c r="M9" s="69" t="s">
        <v>18</v>
      </c>
      <c r="N9" s="69">
        <v>100</v>
      </c>
      <c r="O9" s="69"/>
      <c r="P9" s="69"/>
    </row>
    <row r="10" spans="1:20" ht="14.5" x14ac:dyDescent="0.35">
      <c r="D10" t="s">
        <v>43</v>
      </c>
      <c r="H10" t="s">
        <v>2120</v>
      </c>
      <c r="J10">
        <v>8</v>
      </c>
      <c r="M10" s="69" t="s">
        <v>18</v>
      </c>
      <c r="N10" s="69">
        <v>100</v>
      </c>
      <c r="O10" s="69"/>
      <c r="P10" s="69"/>
    </row>
    <row r="11" spans="1:20" ht="14.5" x14ac:dyDescent="0.35">
      <c r="D11" t="s">
        <v>43</v>
      </c>
      <c r="H11" t="s">
        <v>2121</v>
      </c>
      <c r="J11">
        <v>9</v>
      </c>
      <c r="L11" s="3"/>
      <c r="M11" s="69" t="s">
        <v>18</v>
      </c>
      <c r="N11" s="69">
        <v>100</v>
      </c>
      <c r="O11" s="69"/>
      <c r="P11" s="69"/>
    </row>
    <row r="12" spans="1:20" ht="15" customHeight="1" x14ac:dyDescent="0.35">
      <c r="D12" t="s">
        <v>43</v>
      </c>
      <c r="H12" t="s">
        <v>2122</v>
      </c>
      <c r="J12">
        <v>10</v>
      </c>
      <c r="M12" s="69" t="s">
        <v>18</v>
      </c>
      <c r="N12" s="69"/>
      <c r="O12" s="69"/>
      <c r="P12" s="69"/>
    </row>
    <row r="13" spans="1:20" ht="15" customHeight="1" x14ac:dyDescent="0.35">
      <c r="M13" s="69"/>
      <c r="N13" s="69"/>
      <c r="O13" s="69"/>
      <c r="P13" s="69"/>
    </row>
    <row r="14" spans="1:20" ht="15" customHeight="1" x14ac:dyDescent="0.35">
      <c r="M14" s="69"/>
      <c r="N14" s="69"/>
      <c r="O14" s="69"/>
      <c r="P14" s="69"/>
    </row>
    <row r="15" spans="1:20" ht="15" customHeight="1" x14ac:dyDescent="0.35">
      <c r="M15" s="69"/>
      <c r="N15" s="69"/>
      <c r="O15" s="69"/>
      <c r="P15" s="69"/>
    </row>
    <row r="16" spans="1:20" ht="15" customHeight="1" x14ac:dyDescent="0.35">
      <c r="M16" s="69"/>
      <c r="N16" s="69"/>
      <c r="O16" s="69"/>
      <c r="P16" s="69"/>
    </row>
    <row r="17" spans="13:16" ht="15" customHeight="1" x14ac:dyDescent="0.35">
      <c r="M17" s="69"/>
      <c r="N17" s="69"/>
      <c r="O17" s="69"/>
      <c r="P17" s="69"/>
    </row>
    <row r="18" spans="13:16" ht="15" customHeight="1" x14ac:dyDescent="0.35">
      <c r="M18" s="69"/>
      <c r="N18" s="69"/>
      <c r="O18" s="69"/>
      <c r="P18" s="69"/>
    </row>
    <row r="19" spans="13:16" ht="15" customHeight="1" x14ac:dyDescent="0.35">
      <c r="M19" s="69"/>
      <c r="N19" s="69"/>
      <c r="O19" s="69"/>
      <c r="P19" s="69"/>
    </row>
    <row r="20" spans="13:16" ht="15" customHeight="1" x14ac:dyDescent="0.35">
      <c r="M20" s="69"/>
      <c r="N20" s="69"/>
      <c r="O20" s="69"/>
      <c r="P20" s="69"/>
    </row>
    <row r="21" spans="13:16" ht="15" customHeight="1" x14ac:dyDescent="0.35">
      <c r="M21" s="69"/>
      <c r="N21" s="69"/>
      <c r="O21" s="69"/>
      <c r="P21" s="69"/>
    </row>
    <row r="22" spans="13:16" ht="15" customHeight="1" x14ac:dyDescent="0.35">
      <c r="M22" s="69"/>
      <c r="N22" s="69"/>
      <c r="O22" s="69"/>
      <c r="P22" s="69"/>
    </row>
    <row r="23" spans="13:16" ht="15" customHeight="1" x14ac:dyDescent="0.35">
      <c r="M23" s="69"/>
      <c r="N23" s="69"/>
      <c r="O23" s="69"/>
      <c r="P23" s="69"/>
    </row>
    <row r="24" spans="13:16" ht="15" customHeight="1" x14ac:dyDescent="0.35">
      <c r="M24" s="69"/>
      <c r="N24" s="69"/>
      <c r="O24" s="69"/>
      <c r="P24" s="69"/>
    </row>
    <row r="25" spans="13:16" ht="15" customHeight="1" x14ac:dyDescent="0.35">
      <c r="M25" s="69"/>
      <c r="N25" s="69"/>
      <c r="O25" s="69"/>
      <c r="P25" s="69"/>
    </row>
    <row r="26" spans="13:16" ht="15" customHeight="1" x14ac:dyDescent="0.35">
      <c r="M26" s="69"/>
      <c r="N26" s="69"/>
      <c r="O26" s="69"/>
      <c r="P26" s="69"/>
    </row>
    <row r="27" spans="13:16" ht="15" customHeight="1" x14ac:dyDescent="0.35">
      <c r="M27" s="69"/>
      <c r="N27" s="69"/>
      <c r="O27" s="69"/>
      <c r="P27" s="69"/>
    </row>
    <row r="28" spans="13:16" ht="15" customHeight="1" x14ac:dyDescent="0.35">
      <c r="M28" s="69"/>
      <c r="N28" s="69"/>
      <c r="O28" s="69"/>
      <c r="P28" s="69"/>
    </row>
    <row r="29" spans="13:16" ht="15" customHeight="1" x14ac:dyDescent="0.35">
      <c r="M29" s="69"/>
      <c r="N29" s="69"/>
      <c r="O29" s="69"/>
      <c r="P29" s="69"/>
    </row>
    <row r="30" spans="13:16" ht="15" customHeight="1" x14ac:dyDescent="0.35">
      <c r="M30" s="69"/>
      <c r="N30" s="69"/>
      <c r="O30" s="69"/>
      <c r="P30" s="69"/>
    </row>
    <row r="31" spans="13:16" ht="15" customHeight="1" x14ac:dyDescent="0.35">
      <c r="M31" s="69"/>
      <c r="N31" s="69"/>
      <c r="O31" s="69"/>
      <c r="P31" s="69"/>
    </row>
    <row r="32" spans="13:16" ht="15" customHeight="1" x14ac:dyDescent="0.35">
      <c r="M32" s="69"/>
      <c r="N32" s="69"/>
      <c r="O32" s="69"/>
      <c r="P32" s="69"/>
    </row>
    <row r="33" spans="13:16" ht="15" customHeight="1" x14ac:dyDescent="0.35">
      <c r="M33" s="69"/>
      <c r="N33" s="69"/>
      <c r="O33" s="69"/>
      <c r="P33" s="69"/>
    </row>
    <row r="34" spans="13:16" ht="15" customHeight="1" x14ac:dyDescent="0.35">
      <c r="M34" s="69"/>
      <c r="N34" s="69"/>
      <c r="O34" s="69"/>
      <c r="P34" s="69"/>
    </row>
    <row r="35" spans="13:16" ht="15" customHeight="1" x14ac:dyDescent="0.35">
      <c r="M35" s="69"/>
      <c r="N35" s="69"/>
      <c r="O35" s="69"/>
      <c r="P35" s="69"/>
    </row>
    <row r="36" spans="13:16" ht="15" customHeight="1" x14ac:dyDescent="0.35">
      <c r="M36" s="69"/>
      <c r="N36" s="69"/>
      <c r="O36" s="69"/>
      <c r="P36" s="69"/>
    </row>
    <row r="37" spans="13:16" ht="15" customHeight="1" x14ac:dyDescent="0.35">
      <c r="M37" s="69"/>
      <c r="N37" s="69"/>
      <c r="O37" s="69"/>
      <c r="P37" s="69"/>
    </row>
    <row r="38" spans="13:16" ht="15" customHeight="1" x14ac:dyDescent="0.35">
      <c r="M38" s="69"/>
      <c r="N38" s="69"/>
      <c r="O38" s="69"/>
      <c r="P38" s="69"/>
    </row>
    <row r="39" spans="13:16" ht="15" customHeight="1" x14ac:dyDescent="0.35">
      <c r="M39" s="69"/>
      <c r="N39" s="69"/>
      <c r="O39" s="69"/>
      <c r="P39" s="69"/>
    </row>
    <row r="40" spans="13:16" ht="15" customHeight="1" x14ac:dyDescent="0.35">
      <c r="M40" s="69"/>
      <c r="N40" s="69"/>
      <c r="O40" s="69"/>
      <c r="P40" s="69"/>
    </row>
    <row r="41" spans="13:16" ht="15" customHeight="1" x14ac:dyDescent="0.35">
      <c r="M41" s="69"/>
      <c r="N41" s="69"/>
      <c r="O41" s="69"/>
      <c r="P41" s="69"/>
    </row>
  </sheetData>
  <autoFilter ref="A1:S11" xr:uid="{00000000-0001-0000-1700-000000000000}">
    <filterColumn colId="0" showButton="0"/>
    <filterColumn colId="1" showButton="0"/>
    <filterColumn colId="6" showButton="0"/>
    <filterColumn colId="7" showButton="0"/>
    <filterColumn colId="8" showButton="0"/>
    <filterColumn colId="9" showButton="0"/>
    <filterColumn colId="10" showButton="0"/>
    <filterColumn colId="11" showButton="0"/>
    <filterColumn colId="12" showButton="0"/>
  </autoFilter>
  <mergeCells count="2">
    <mergeCell ref="A1:C1"/>
    <mergeCell ref="G1:N1"/>
  </mergeCells>
  <conditionalFormatting sqref="E6:E78">
    <cfRule type="expression" dxfId="34" priority="2">
      <formula>AND(D6="MVP",E6&lt;&gt;"MVP")</formula>
    </cfRule>
  </conditionalFormatting>
  <conditionalFormatting sqref="E5">
    <cfRule type="expression" dxfId="33" priority="1">
      <formula>AND(D5="MVP",E5&lt;&gt;"MVP")</formula>
    </cfRule>
  </conditionalFormatting>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51D0A-BE5B-4BFF-9F07-26924AAAB7C6}">
  <sheetPr codeName="Sheet51"/>
  <dimension ref="A1:T59"/>
  <sheetViews>
    <sheetView zoomScale="90" zoomScaleNormal="90" workbookViewId="0">
      <pane ySplit="2" topLeftCell="A3" activePane="bottomLeft" state="frozen"/>
      <selection sqref="A1:C1"/>
      <selection pane="bottomLeft" activeCell="J15" sqref="J15"/>
    </sheetView>
  </sheetViews>
  <sheetFormatPr defaultColWidth="8.81640625" defaultRowHeight="15" customHeight="1" x14ac:dyDescent="0.35"/>
  <cols>
    <col min="1" max="1" width="18.54296875" customWidth="1"/>
    <col min="2" max="2" width="19.1796875" customWidth="1"/>
    <col min="3" max="3" width="27.81640625" customWidth="1"/>
    <col min="4" max="5" width="23.81640625" customWidth="1"/>
    <col min="6" max="6" width="9.1796875"/>
    <col min="7" max="7" width="16.453125" bestFit="1" customWidth="1"/>
    <col min="8" max="8" width="20.54296875" bestFit="1" customWidth="1"/>
    <col min="9" max="9" width="29.81640625" bestFit="1" customWidth="1"/>
    <col min="10" max="10" width="8.26953125" bestFit="1" customWidth="1"/>
    <col min="11" max="11" width="10.1796875" style="15" bestFit="1" customWidth="1"/>
    <col min="12" max="12" width="25.26953125" bestFit="1" customWidth="1"/>
    <col min="13" max="13" width="11.453125" customWidth="1"/>
    <col min="14" max="14" width="9.453125" customWidth="1"/>
    <col min="15" max="15" width="17.81640625" style="5" bestFit="1" customWidth="1"/>
    <col min="16" max="16" width="6.81640625" customWidth="1"/>
    <col min="17" max="17" width="7.54296875" customWidth="1"/>
    <col min="18" max="18" width="15.453125" customWidth="1"/>
    <col min="19" max="19" width="16.1796875" customWidth="1"/>
  </cols>
  <sheetData>
    <row r="1" spans="1:20" ht="14.5" x14ac:dyDescent="0.35">
      <c r="A1" s="80" t="s">
        <v>227</v>
      </c>
      <c r="B1" s="81"/>
      <c r="C1" s="82"/>
      <c r="D1" s="46" t="s">
        <v>233</v>
      </c>
      <c r="E1" s="50">
        <f>COUNTIF(D7:D76,"MVP")-COUNTIF(E7:E76,"MVP")</f>
        <v>18</v>
      </c>
      <c r="G1" s="83" t="s">
        <v>228</v>
      </c>
      <c r="H1" s="83"/>
      <c r="I1" s="83"/>
      <c r="J1" s="83"/>
      <c r="K1" s="83"/>
      <c r="L1" s="83"/>
      <c r="M1" s="83"/>
      <c r="N1" s="83"/>
    </row>
    <row r="2" spans="1:20" ht="14.5" x14ac:dyDescent="0.35">
      <c r="A2" s="4" t="s">
        <v>495</v>
      </c>
      <c r="B2" s="4" t="s">
        <v>1094</v>
      </c>
      <c r="C2" s="4" t="s">
        <v>235</v>
      </c>
      <c r="D2" s="4"/>
      <c r="E2" s="49" t="s">
        <v>494</v>
      </c>
      <c r="G2" s="4" t="s">
        <v>495</v>
      </c>
      <c r="H2" s="4" t="s">
        <v>496</v>
      </c>
      <c r="I2" s="4" t="s">
        <v>235</v>
      </c>
      <c r="J2" s="7" t="s">
        <v>236</v>
      </c>
      <c r="K2" s="17" t="s">
        <v>38</v>
      </c>
      <c r="L2" s="8" t="s">
        <v>237</v>
      </c>
      <c r="M2" s="8" t="s">
        <v>14</v>
      </c>
      <c r="N2" s="8" t="s">
        <v>238</v>
      </c>
      <c r="O2" s="12"/>
      <c r="P2" s="8" t="s">
        <v>242</v>
      </c>
      <c r="Q2" s="8" t="s">
        <v>243</v>
      </c>
      <c r="R2" s="8" t="s">
        <v>244</v>
      </c>
      <c r="S2" s="4" t="s">
        <v>245</v>
      </c>
    </row>
    <row r="3" spans="1:20" ht="14.5" x14ac:dyDescent="0.35">
      <c r="I3" t="s">
        <v>2123</v>
      </c>
      <c r="J3">
        <v>1</v>
      </c>
      <c r="K3" s="15" t="s">
        <v>1611</v>
      </c>
      <c r="L3" s="3"/>
      <c r="M3" s="3" t="s">
        <v>18</v>
      </c>
      <c r="N3" s="3"/>
    </row>
    <row r="4" spans="1:20" ht="14.5" x14ac:dyDescent="0.35">
      <c r="D4" t="s">
        <v>43</v>
      </c>
      <c r="I4" t="s">
        <v>165</v>
      </c>
      <c r="J4" s="9">
        <v>2</v>
      </c>
      <c r="K4" s="15" t="s">
        <v>1611</v>
      </c>
      <c r="L4" s="3"/>
      <c r="M4" s="3" t="s">
        <v>18</v>
      </c>
      <c r="N4" s="3">
        <v>30</v>
      </c>
      <c r="O4" s="12"/>
      <c r="P4" s="12"/>
      <c r="Q4" s="12"/>
      <c r="R4" s="3"/>
      <c r="S4" s="3"/>
      <c r="T4" s="3"/>
    </row>
    <row r="5" spans="1:20" ht="14.5" x14ac:dyDescent="0.35">
      <c r="D5" t="s">
        <v>43</v>
      </c>
      <c r="I5" t="s">
        <v>2124</v>
      </c>
      <c r="J5" s="9">
        <v>3</v>
      </c>
      <c r="L5" s="3"/>
      <c r="M5" s="3" t="s">
        <v>18</v>
      </c>
      <c r="N5" s="3">
        <v>255</v>
      </c>
      <c r="O5" s="12"/>
      <c r="P5" s="12"/>
      <c r="Q5" s="12"/>
      <c r="R5" s="3"/>
      <c r="S5" s="3"/>
      <c r="T5" s="3"/>
    </row>
    <row r="6" spans="1:20" ht="14.5" x14ac:dyDescent="0.35">
      <c r="D6" t="s">
        <v>43</v>
      </c>
      <c r="I6" t="s">
        <v>2125</v>
      </c>
      <c r="J6" s="9">
        <v>4</v>
      </c>
      <c r="L6" s="3"/>
      <c r="M6" s="3" t="s">
        <v>18</v>
      </c>
      <c r="N6" s="3">
        <v>255</v>
      </c>
      <c r="O6" s="12"/>
      <c r="P6" s="12"/>
      <c r="Q6" s="12"/>
      <c r="R6" s="3"/>
      <c r="S6" s="3"/>
      <c r="T6" s="3"/>
    </row>
    <row r="7" spans="1:20" ht="14.5" x14ac:dyDescent="0.35">
      <c r="D7" t="s">
        <v>43</v>
      </c>
      <c r="I7" t="s">
        <v>2126</v>
      </c>
      <c r="J7" s="9">
        <v>5</v>
      </c>
      <c r="L7" s="3"/>
      <c r="M7" s="3" t="s">
        <v>18</v>
      </c>
      <c r="N7" s="3">
        <v>255</v>
      </c>
      <c r="P7" t="str">
        <f>IF(IFERROR(VLOOKUP($H7,'Field Definitions'!$A$1:$S$31597,8),"")=0,"",IFERROR(VLOOKUP($H7,'Field Definitions'!$A$1:$S$31597,8),""))</f>
        <v/>
      </c>
      <c r="Q7" t="str">
        <f>IF(IFERROR(VLOOKUP($H7,'Field Definitions'!$A$1:$S$31597,9),"")=0,"",IFERROR(VLOOKUP($H7,'Field Definitions'!$A$1:$S$31597,9),""))</f>
        <v/>
      </c>
      <c r="R7" t="str">
        <f>IF(IFERROR(VLOOKUP($H7,'Field Definitions'!$A$1:$S$31597,10),"")=0,"",IFERROR(VLOOKUP($H7,'Field Definitions'!$A$1:$S$31597,10),""))</f>
        <v/>
      </c>
      <c r="S7" t="str">
        <f>IF(IFERROR(VLOOKUP($H7,'Field Definitions'!$A$1:$S$31597,12),"")=0,"",IFERROR(VLOOKUP($H7,'Field Definitions'!$A$1:$S$31597,12),""))</f>
        <v/>
      </c>
    </row>
    <row r="8" spans="1:20" ht="14.5" x14ac:dyDescent="0.35">
      <c r="D8" t="s">
        <v>43</v>
      </c>
      <c r="I8" t="s">
        <v>2127</v>
      </c>
      <c r="J8" s="9">
        <v>6</v>
      </c>
      <c r="L8" s="3"/>
      <c r="M8" s="3" t="s">
        <v>18</v>
      </c>
      <c r="N8" s="3">
        <v>255</v>
      </c>
      <c r="P8" t="str">
        <f>IF(IFERROR(VLOOKUP($H8,'Field Definitions'!$A$1:$S$31597,8),"")=0,"",IFERROR(VLOOKUP($H8,'Field Definitions'!$A$1:$S$31597,8),""))</f>
        <v/>
      </c>
      <c r="Q8" t="str">
        <f>IF(IFERROR(VLOOKUP($H8,'Field Definitions'!$A$1:$S$31597,9),"")=0,"",IFERROR(VLOOKUP($H8,'Field Definitions'!$A$1:$S$31597,9),""))</f>
        <v/>
      </c>
      <c r="R8" t="str">
        <f>IF(IFERROR(VLOOKUP($H8,'Field Definitions'!$A$1:$S$31597,10),"")=0,"",IFERROR(VLOOKUP($H8,'Field Definitions'!$A$1:$S$31597,10),""))</f>
        <v/>
      </c>
      <c r="S8" t="str">
        <f>IF(IFERROR(VLOOKUP($H8,'Field Definitions'!$A$1:$S$31597,12),"")=0,"",IFERROR(VLOOKUP($H8,'Field Definitions'!$A$1:$S$31597,12),""))</f>
        <v/>
      </c>
    </row>
    <row r="9" spans="1:20" ht="14.5" x14ac:dyDescent="0.35">
      <c r="D9" t="s">
        <v>43</v>
      </c>
      <c r="I9" t="s">
        <v>2128</v>
      </c>
      <c r="J9" s="9">
        <v>7</v>
      </c>
      <c r="L9" s="3"/>
      <c r="M9" s="3" t="s">
        <v>18</v>
      </c>
      <c r="N9" s="3">
        <v>255</v>
      </c>
      <c r="P9" t="str">
        <f>IF(IFERROR(VLOOKUP($H9,'Field Definitions'!$A$1:$S$31597,8),"")=0,"",IFERROR(VLOOKUP($H9,'Field Definitions'!$A$1:$S$31597,8),""))</f>
        <v/>
      </c>
      <c r="Q9" t="str">
        <f>IF(IFERROR(VLOOKUP($H9,'Field Definitions'!$A$1:$S$31597,9),"")=0,"",IFERROR(VLOOKUP($H9,'Field Definitions'!$A$1:$S$31597,9),""))</f>
        <v/>
      </c>
      <c r="R9" t="str">
        <f>IF(IFERROR(VLOOKUP($H9,'Field Definitions'!$A$1:$S$31597,10),"")=0,"",IFERROR(VLOOKUP($H9,'Field Definitions'!$A$1:$S$31597,10),""))</f>
        <v/>
      </c>
      <c r="S9" t="str">
        <f>IF(IFERROR(VLOOKUP($H9,'Field Definitions'!$A$1:$S$31597,12),"")=0,"",IFERROR(VLOOKUP($H9,'Field Definitions'!$A$1:$S$31597,12),""))</f>
        <v/>
      </c>
    </row>
    <row r="10" spans="1:20" ht="14.5" x14ac:dyDescent="0.35">
      <c r="D10" t="s">
        <v>43</v>
      </c>
      <c r="I10" t="s">
        <v>2129</v>
      </c>
      <c r="J10" s="9">
        <v>8</v>
      </c>
      <c r="L10" s="3"/>
      <c r="M10" s="3" t="s">
        <v>18</v>
      </c>
      <c r="N10" s="3">
        <v>255</v>
      </c>
      <c r="R10" t="str">
        <f>IF(IFERROR(VLOOKUP($H10,'Field Definitions'!$A$1:$S$31597,10),"")=0,"",IFERROR(VLOOKUP($H10,'Field Definitions'!$A$1:$S$31597,10),""))</f>
        <v/>
      </c>
      <c r="S10" t="str">
        <f>IF(IFERROR(VLOOKUP($H10,'Field Definitions'!$A$1:$S$31597,12),"")=0,"",IFERROR(VLOOKUP($H10,'Field Definitions'!$A$1:$S$31597,12),""))</f>
        <v/>
      </c>
    </row>
    <row r="11" spans="1:20" ht="14.5" x14ac:dyDescent="0.35">
      <c r="D11" t="s">
        <v>43</v>
      </c>
      <c r="I11" t="s">
        <v>2130</v>
      </c>
      <c r="J11" s="9">
        <v>9</v>
      </c>
      <c r="L11" s="3"/>
      <c r="M11" s="3" t="s">
        <v>18</v>
      </c>
      <c r="N11" s="3">
        <v>255</v>
      </c>
      <c r="R11" t="str">
        <f>IF(IFERROR(VLOOKUP($H11,'Field Definitions'!$A$1:$S$31597,10),"")=0,"",IFERROR(VLOOKUP($H11,'Field Definitions'!$A$1:$S$31597,10),""))</f>
        <v/>
      </c>
      <c r="S11" t="str">
        <f>IF(IFERROR(VLOOKUP($H11,'Field Definitions'!$A$1:$S$31597,12),"")=0,"",IFERROR(VLOOKUP($H11,'Field Definitions'!$A$1:$S$31597,12),""))</f>
        <v/>
      </c>
    </row>
    <row r="12" spans="1:20" ht="14.5" x14ac:dyDescent="0.35">
      <c r="D12" t="s">
        <v>43</v>
      </c>
      <c r="I12" t="s">
        <v>2131</v>
      </c>
      <c r="J12" s="9">
        <v>10</v>
      </c>
      <c r="L12" s="3"/>
      <c r="M12" s="3" t="s">
        <v>18</v>
      </c>
      <c r="N12" s="3">
        <v>255</v>
      </c>
      <c r="R12" t="str">
        <f>IF(IFERROR(VLOOKUP($H12,'Field Definitions'!$A$1:$S$31597,10),"")=0,"",IFERROR(VLOOKUP($H12,'Field Definitions'!$A$1:$S$31597,10),""))</f>
        <v/>
      </c>
      <c r="S12" t="str">
        <f>IF(IFERROR(VLOOKUP($H12,'Field Definitions'!$A$1:$S$31597,12),"")=0,"",IFERROR(VLOOKUP($H12,'Field Definitions'!$A$1:$S$31597,12),""))</f>
        <v/>
      </c>
    </row>
    <row r="13" spans="1:20" ht="14.5" x14ac:dyDescent="0.35">
      <c r="D13" t="s">
        <v>43</v>
      </c>
      <c r="I13" t="s">
        <v>2132</v>
      </c>
      <c r="J13" s="9">
        <v>11</v>
      </c>
      <c r="L13" s="3"/>
      <c r="M13" s="3" t="s">
        <v>18</v>
      </c>
      <c r="N13" s="3">
        <v>255</v>
      </c>
      <c r="R13" t="str">
        <f>IF(IFERROR(VLOOKUP($H13,'Field Definitions'!$A$1:$S$31597,10),"")=0,"",IFERROR(VLOOKUP($H13,'Field Definitions'!$A$1:$S$31597,10),""))</f>
        <v/>
      </c>
      <c r="S13" t="str">
        <f>IF(IFERROR(VLOOKUP($H13,'Field Definitions'!$A$1:$S$31597,12),"")=0,"",IFERROR(VLOOKUP($H13,'Field Definitions'!$A$1:$S$31597,12),""))</f>
        <v/>
      </c>
    </row>
    <row r="14" spans="1:20" ht="14.5" x14ac:dyDescent="0.35">
      <c r="D14" t="s">
        <v>43</v>
      </c>
      <c r="I14" t="s">
        <v>2133</v>
      </c>
      <c r="J14" s="9">
        <v>12</v>
      </c>
      <c r="L14" s="3"/>
      <c r="M14" s="3" t="s">
        <v>18</v>
      </c>
      <c r="N14" s="3">
        <v>255</v>
      </c>
      <c r="R14" t="str">
        <f>IF(IFERROR(VLOOKUP($H14,'Field Definitions'!$A$1:$S$31597,10),"")=0,"",IFERROR(VLOOKUP($H14,'Field Definitions'!$A$1:$S$31597,10),""))</f>
        <v/>
      </c>
      <c r="S14" t="str">
        <f>IF(IFERROR(VLOOKUP($H14,'Field Definitions'!$A$1:$S$31597,12),"")=0,"",IFERROR(VLOOKUP($H14,'Field Definitions'!$A$1:$S$31597,12),""))</f>
        <v/>
      </c>
    </row>
    <row r="15" spans="1:20" ht="14.5" x14ac:dyDescent="0.35">
      <c r="D15" t="s">
        <v>43</v>
      </c>
      <c r="J15" s="9"/>
      <c r="L15" s="3"/>
      <c r="M15" s="3"/>
      <c r="N15" s="3"/>
      <c r="R15" t="str">
        <f>IF(IFERROR(VLOOKUP($H15,'Field Definitions'!$A$1:$S$31597,10),"")=0,"",IFERROR(VLOOKUP($H15,'Field Definitions'!$A$1:$S$31597,10),""))</f>
        <v/>
      </c>
      <c r="S15" t="str">
        <f>IF(IFERROR(VLOOKUP($H15,'Field Definitions'!$A$1:$S$31597,12),"")=0,"",IFERROR(VLOOKUP($H15,'Field Definitions'!$A$1:$S$31597,12),""))</f>
        <v/>
      </c>
    </row>
    <row r="16" spans="1:20" ht="14.5" x14ac:dyDescent="0.35">
      <c r="D16" t="s">
        <v>43</v>
      </c>
      <c r="R16" t="str">
        <f>IF(IFERROR(VLOOKUP($H16,'Field Definitions'!$A$1:$S$31597,10),"")=0,"",IFERROR(VLOOKUP($H16,'Field Definitions'!$A$1:$S$31597,10),""))</f>
        <v/>
      </c>
      <c r="S16" t="str">
        <f>IF(IFERROR(VLOOKUP($H16,'Field Definitions'!$A$1:$S$31597,12),"")=0,"",IFERROR(VLOOKUP($H16,'Field Definitions'!$A$1:$S$31597,12),""))</f>
        <v/>
      </c>
    </row>
    <row r="17" spans="4:19" ht="14.5" x14ac:dyDescent="0.35">
      <c r="D17" t="s">
        <v>43</v>
      </c>
      <c r="R17" t="str">
        <f>IF(IFERROR(VLOOKUP($H17,'Field Definitions'!$A$1:$S$31597,10),"")=0,"",IFERROR(VLOOKUP($H17,'Field Definitions'!$A$1:$S$31597,10),""))</f>
        <v/>
      </c>
      <c r="S17" t="str">
        <f>IF(IFERROR(VLOOKUP($H17,'Field Definitions'!$A$1:$S$31597,12),"")=0,"",IFERROR(VLOOKUP($H17,'Field Definitions'!$A$1:$S$31597,12),""))</f>
        <v/>
      </c>
    </row>
    <row r="18" spans="4:19" ht="14.5" x14ac:dyDescent="0.35">
      <c r="D18" t="s">
        <v>43</v>
      </c>
      <c r="R18" t="str">
        <f>IF(IFERROR(VLOOKUP($H18,'Field Definitions'!$A$1:$S$31597,10),"")=0,"",IFERROR(VLOOKUP($H18,'Field Definitions'!$A$1:$S$31597,10),""))</f>
        <v/>
      </c>
      <c r="S18" t="str">
        <f>IF(IFERROR(VLOOKUP($H18,'Field Definitions'!$A$1:$S$31597,12),"")=0,"",IFERROR(VLOOKUP($H18,'Field Definitions'!$A$1:$S$31597,12),""))</f>
        <v/>
      </c>
    </row>
    <row r="19" spans="4:19" ht="14.5" x14ac:dyDescent="0.35">
      <c r="D19" t="s">
        <v>43</v>
      </c>
      <c r="R19" t="str">
        <f>IF(IFERROR(VLOOKUP($H19,'Field Definitions'!$A$1:$S$31597,10),"")=0,"",IFERROR(VLOOKUP($H19,'Field Definitions'!$A$1:$S$31597,10),""))</f>
        <v/>
      </c>
      <c r="S19" t="str">
        <f>IF(IFERROR(VLOOKUP($H19,'Field Definitions'!$A$1:$S$31597,12),"")=0,"",IFERROR(VLOOKUP($H19,'Field Definitions'!$A$1:$S$31597,12),""))</f>
        <v/>
      </c>
    </row>
    <row r="20" spans="4:19" ht="14.5" x14ac:dyDescent="0.35">
      <c r="D20" t="s">
        <v>43</v>
      </c>
      <c r="R20" t="str">
        <f>IF(IFERROR(VLOOKUP($H20,'Field Definitions'!$A$1:$S$31597,10),"")=0,"",IFERROR(VLOOKUP($H20,'Field Definitions'!$A$1:$S$31597,10),""))</f>
        <v/>
      </c>
      <c r="S20" t="str">
        <f>IF(IFERROR(VLOOKUP($H20,'Field Definitions'!$A$1:$S$31597,12),"")=0,"",IFERROR(VLOOKUP($H20,'Field Definitions'!$A$1:$S$31597,12),""))</f>
        <v/>
      </c>
    </row>
    <row r="21" spans="4:19" ht="14.5" x14ac:dyDescent="0.35">
      <c r="D21" t="s">
        <v>43</v>
      </c>
      <c r="R21" t="str">
        <f>IF(IFERROR(VLOOKUP($H21,'Field Definitions'!$A$1:$S$31597,10),"")=0,"",IFERROR(VLOOKUP($H21,'Field Definitions'!$A$1:$S$31597,10),""))</f>
        <v/>
      </c>
      <c r="S21" t="str">
        <f>IF(IFERROR(VLOOKUP($H21,'Field Definitions'!$A$1:$S$31597,12),"")=0,"",IFERROR(VLOOKUP($H21,'Field Definitions'!$A$1:$S$31597,12),""))</f>
        <v/>
      </c>
    </row>
    <row r="22" spans="4:19" ht="14.5" x14ac:dyDescent="0.35">
      <c r="D22" t="s">
        <v>43</v>
      </c>
      <c r="R22" t="str">
        <f>IF(IFERROR(VLOOKUP($H22,'Field Definitions'!$A$1:$S$31597,10),"")=0,"",IFERROR(VLOOKUP($H22,'Field Definitions'!$A$1:$S$31597,10),""))</f>
        <v/>
      </c>
      <c r="S22" t="str">
        <f>IF(IFERROR(VLOOKUP($H22,'Field Definitions'!$A$1:$S$31597,12),"")=0,"",IFERROR(VLOOKUP($H22,'Field Definitions'!$A$1:$S$31597,12),""))</f>
        <v/>
      </c>
    </row>
    <row r="23" spans="4:19" ht="14.5" x14ac:dyDescent="0.35">
      <c r="D23" t="s">
        <v>43</v>
      </c>
      <c r="R23" t="str">
        <f>IF(IFERROR(VLOOKUP($H23,'Field Definitions'!$A$1:$S$31597,10),"")=0,"",IFERROR(VLOOKUP($H23,'Field Definitions'!$A$1:$S$31597,10),""))</f>
        <v/>
      </c>
      <c r="S23" t="str">
        <f>IF(IFERROR(VLOOKUP($H23,'Field Definitions'!$A$1:$S$31597,12),"")=0,"",IFERROR(VLOOKUP($H23,'Field Definitions'!$A$1:$S$31597,12),""))</f>
        <v/>
      </c>
    </row>
    <row r="24" spans="4:19" ht="14.5" x14ac:dyDescent="0.35">
      <c r="D24" t="s">
        <v>43</v>
      </c>
      <c r="R24" t="str">
        <f>IF(IFERROR(VLOOKUP($H24,'Field Definitions'!$A$1:$S$31597,10),"")=0,"",IFERROR(VLOOKUP($H24,'Field Definitions'!$A$1:$S$31597,10),""))</f>
        <v/>
      </c>
      <c r="S24" t="str">
        <f>IF(IFERROR(VLOOKUP($H24,'Field Definitions'!$A$1:$S$31597,12),"")=0,"",IFERROR(VLOOKUP($H24,'Field Definitions'!$A$1:$S$31597,12),""))</f>
        <v/>
      </c>
    </row>
    <row r="25" spans="4:19" ht="14.5" x14ac:dyDescent="0.35">
      <c r="H25" s="3"/>
      <c r="S25" t="str">
        <f>IF(IFERROR(VLOOKUP($H25,'Field Definitions'!$A$1:$S$31597,12),"")=0,"",IFERROR(VLOOKUP($H25,'Field Definitions'!$A$1:$S$31597,12),""))</f>
        <v/>
      </c>
    </row>
    <row r="26" spans="4:19" ht="14.5" x14ac:dyDescent="0.35"/>
    <row r="27" spans="4:19" ht="14.5" x14ac:dyDescent="0.35"/>
    <row r="28" spans="4:19" ht="14.5" x14ac:dyDescent="0.35"/>
    <row r="29" spans="4:19" ht="14.5" x14ac:dyDescent="0.35"/>
    <row r="30" spans="4:19" ht="14.5" x14ac:dyDescent="0.35"/>
    <row r="31" spans="4:19" ht="14.5" x14ac:dyDescent="0.35"/>
    <row r="32" spans="4:19" ht="14.5" x14ac:dyDescent="0.35"/>
    <row r="33" ht="14.5" x14ac:dyDescent="0.35"/>
    <row r="34" ht="14.5" x14ac:dyDescent="0.35"/>
    <row r="35" ht="14.5" x14ac:dyDescent="0.35"/>
    <row r="36" ht="14.5" x14ac:dyDescent="0.35"/>
    <row r="37" ht="14.5" x14ac:dyDescent="0.35"/>
    <row r="38" ht="14.5" x14ac:dyDescent="0.35"/>
    <row r="39" ht="14.5" x14ac:dyDescent="0.35"/>
    <row r="40" ht="14.5" x14ac:dyDescent="0.35"/>
    <row r="41" ht="14.5" x14ac:dyDescent="0.35"/>
    <row r="42" ht="14.5" x14ac:dyDescent="0.35"/>
    <row r="43" ht="14.5" x14ac:dyDescent="0.35"/>
    <row r="44" ht="14.5" x14ac:dyDescent="0.35"/>
    <row r="45" ht="14.5" x14ac:dyDescent="0.35"/>
    <row r="46" ht="14.5" x14ac:dyDescent="0.35"/>
    <row r="47" ht="14.5" x14ac:dyDescent="0.35"/>
    <row r="48" ht="14.5" x14ac:dyDescent="0.35"/>
    <row r="49" spans="9:9" ht="14.5" x14ac:dyDescent="0.35"/>
    <row r="55" spans="9:9" ht="15" customHeight="1" x14ac:dyDescent="0.35">
      <c r="I55" t="s">
        <v>1702</v>
      </c>
    </row>
    <row r="56" spans="9:9" ht="15" customHeight="1" x14ac:dyDescent="0.35">
      <c r="I56" t="s">
        <v>1647</v>
      </c>
    </row>
    <row r="57" spans="9:9" ht="15" customHeight="1" x14ac:dyDescent="0.35">
      <c r="I57" s="64" t="s">
        <v>1648</v>
      </c>
    </row>
    <row r="58" spans="9:9" ht="15" customHeight="1" x14ac:dyDescent="0.35">
      <c r="I58" s="64" t="s">
        <v>1649</v>
      </c>
    </row>
    <row r="59" spans="9:9" ht="15" customHeight="1" x14ac:dyDescent="0.35">
      <c r="I59" s="64" t="s">
        <v>1650</v>
      </c>
    </row>
  </sheetData>
  <mergeCells count="2">
    <mergeCell ref="A1:C1"/>
    <mergeCell ref="G1:N1"/>
  </mergeCells>
  <conditionalFormatting sqref="E7:E76 E3">
    <cfRule type="expression" dxfId="32" priority="1">
      <formula>AND(D3="MVP",E3&lt;&gt;"MVP")</formula>
    </cfRule>
  </conditionalFormatting>
  <pageMargins left="0.7" right="0.7" top="0.75" bottom="0.75" header="0.3" footer="0.3"/>
  <pageSetup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6F87B-30E0-4FF5-BFC3-D198A45CD1BE}">
  <sheetPr codeName="Sheet67"/>
  <dimension ref="A1:T60"/>
  <sheetViews>
    <sheetView zoomScale="90" zoomScaleNormal="90" workbookViewId="0">
      <pane ySplit="2" topLeftCell="A3" activePane="bottomLeft" state="frozen"/>
      <selection sqref="A1:C1"/>
      <selection pane="bottomLeft" activeCell="J16" sqref="J16"/>
    </sheetView>
  </sheetViews>
  <sheetFormatPr defaultColWidth="8.81640625" defaultRowHeight="15" customHeight="1" x14ac:dyDescent="0.35"/>
  <cols>
    <col min="1" max="1" width="18.54296875" customWidth="1"/>
    <col min="2" max="2" width="19.1796875" customWidth="1"/>
    <col min="3" max="3" width="27.81640625" customWidth="1"/>
    <col min="4" max="5" width="23.81640625" customWidth="1"/>
    <col min="6" max="6" width="9.1796875"/>
    <col min="7" max="7" width="16.453125" bestFit="1" customWidth="1"/>
    <col min="8" max="8" width="20.54296875" bestFit="1" customWidth="1"/>
    <col min="9" max="9" width="29.81640625" bestFit="1" customWidth="1"/>
    <col min="10" max="10" width="8.26953125" bestFit="1" customWidth="1"/>
    <col min="11" max="11" width="10.1796875" style="15" bestFit="1" customWidth="1"/>
    <col min="12" max="12" width="33.453125" customWidth="1"/>
    <col min="13" max="13" width="11.453125" customWidth="1"/>
    <col min="14" max="14" width="9.453125" customWidth="1"/>
    <col min="15" max="15" width="17.81640625" style="5" bestFit="1" customWidth="1"/>
    <col min="16" max="16" width="6.81640625" customWidth="1"/>
    <col min="17" max="17" width="7.54296875" customWidth="1"/>
    <col min="18" max="18" width="15.453125" customWidth="1"/>
    <col min="19" max="19" width="16.1796875" customWidth="1"/>
  </cols>
  <sheetData>
    <row r="1" spans="1:20" ht="14.5" x14ac:dyDescent="0.35">
      <c r="A1" s="80" t="s">
        <v>227</v>
      </c>
      <c r="B1" s="81"/>
      <c r="C1" s="82"/>
      <c r="D1" s="46" t="s">
        <v>233</v>
      </c>
      <c r="E1" s="50">
        <f>COUNTIF(D8:D77,"MVP")-COUNTIF(E8:E77,"MVP")</f>
        <v>18</v>
      </c>
      <c r="G1" s="83" t="s">
        <v>228</v>
      </c>
      <c r="H1" s="83"/>
      <c r="I1" s="83"/>
      <c r="J1" s="83"/>
      <c r="K1" s="83"/>
      <c r="L1" s="83"/>
      <c r="M1" s="83"/>
      <c r="N1" s="83"/>
    </row>
    <row r="2" spans="1:20" ht="14.5" x14ac:dyDescent="0.35">
      <c r="A2" s="4" t="s">
        <v>495</v>
      </c>
      <c r="B2" s="4" t="s">
        <v>1094</v>
      </c>
      <c r="C2" s="4" t="s">
        <v>235</v>
      </c>
      <c r="D2" s="4"/>
      <c r="E2" s="49" t="s">
        <v>494</v>
      </c>
      <c r="G2" s="4" t="s">
        <v>495</v>
      </c>
      <c r="H2" s="4" t="s">
        <v>496</v>
      </c>
      <c r="I2" s="4" t="s">
        <v>235</v>
      </c>
      <c r="J2" s="7" t="s">
        <v>236</v>
      </c>
      <c r="K2" s="17" t="s">
        <v>38</v>
      </c>
      <c r="L2" s="8" t="s">
        <v>237</v>
      </c>
      <c r="M2" s="8" t="s">
        <v>14</v>
      </c>
      <c r="N2" s="8" t="s">
        <v>238</v>
      </c>
      <c r="O2" s="12"/>
      <c r="P2" s="8" t="s">
        <v>242</v>
      </c>
      <c r="Q2" s="8" t="s">
        <v>243</v>
      </c>
      <c r="R2" s="8" t="s">
        <v>244</v>
      </c>
      <c r="S2" s="4" t="s">
        <v>245</v>
      </c>
    </row>
    <row r="3" spans="1:20" ht="14.5" x14ac:dyDescent="0.35">
      <c r="I3" t="s">
        <v>2134</v>
      </c>
      <c r="J3">
        <v>1</v>
      </c>
      <c r="K3" s="15" t="s">
        <v>1611</v>
      </c>
      <c r="L3" s="3"/>
      <c r="M3" s="3" t="s">
        <v>18</v>
      </c>
      <c r="N3" s="3"/>
    </row>
    <row r="4" spans="1:20" ht="14.5" x14ac:dyDescent="0.35">
      <c r="D4" t="s">
        <v>43</v>
      </c>
      <c r="I4" t="s">
        <v>165</v>
      </c>
      <c r="J4" s="9">
        <v>2</v>
      </c>
      <c r="K4" s="15" t="s">
        <v>1611</v>
      </c>
      <c r="L4" s="3"/>
      <c r="M4" s="3" t="s">
        <v>18</v>
      </c>
      <c r="N4" s="3">
        <v>30</v>
      </c>
      <c r="O4" s="12"/>
      <c r="P4" s="12"/>
      <c r="Q4" s="12"/>
      <c r="R4" s="3"/>
      <c r="S4" s="3"/>
      <c r="T4" s="3"/>
    </row>
    <row r="5" spans="1:20" ht="14.5" x14ac:dyDescent="0.35">
      <c r="D5" t="s">
        <v>43</v>
      </c>
      <c r="I5" t="s">
        <v>167</v>
      </c>
      <c r="J5" s="9">
        <v>3</v>
      </c>
      <c r="K5" s="15" t="s">
        <v>46</v>
      </c>
      <c r="L5" s="3" t="s">
        <v>630</v>
      </c>
      <c r="M5" s="3" t="s">
        <v>18</v>
      </c>
      <c r="N5" s="3">
        <v>30</v>
      </c>
      <c r="O5" s="12"/>
      <c r="P5" s="12"/>
      <c r="Q5" s="12"/>
      <c r="R5" s="3"/>
      <c r="S5" s="3"/>
      <c r="T5" s="3"/>
    </row>
    <row r="6" spans="1:20" ht="14.5" x14ac:dyDescent="0.35">
      <c r="D6" t="s">
        <v>43</v>
      </c>
      <c r="I6" t="s">
        <v>2124</v>
      </c>
      <c r="J6" s="9">
        <v>4</v>
      </c>
      <c r="L6" s="3"/>
      <c r="M6" s="3" t="s">
        <v>18</v>
      </c>
      <c r="N6" s="3">
        <v>255</v>
      </c>
      <c r="O6" s="12"/>
      <c r="P6" s="12"/>
      <c r="Q6" s="12"/>
      <c r="R6" s="3"/>
      <c r="S6" s="3"/>
      <c r="T6" s="3"/>
    </row>
    <row r="7" spans="1:20" ht="14.5" x14ac:dyDescent="0.35">
      <c r="D7" t="s">
        <v>43</v>
      </c>
      <c r="I7" t="s">
        <v>2125</v>
      </c>
      <c r="J7" s="9">
        <v>5</v>
      </c>
      <c r="L7" s="3"/>
      <c r="M7" s="3" t="s">
        <v>18</v>
      </c>
      <c r="N7" s="3">
        <v>255</v>
      </c>
      <c r="O7" s="12"/>
      <c r="P7" s="12"/>
      <c r="Q7" s="12"/>
      <c r="R7" s="3"/>
      <c r="S7" s="3"/>
      <c r="T7" s="3"/>
    </row>
    <row r="8" spans="1:20" ht="14.5" x14ac:dyDescent="0.35">
      <c r="D8" t="s">
        <v>43</v>
      </c>
      <c r="I8" t="s">
        <v>2126</v>
      </c>
      <c r="J8" s="9">
        <v>6</v>
      </c>
      <c r="L8" s="3"/>
      <c r="M8" s="3" t="s">
        <v>18</v>
      </c>
      <c r="N8" s="3">
        <v>255</v>
      </c>
      <c r="P8" t="str">
        <f>IF(IFERROR(VLOOKUP($H8,'Field Definitions'!$A$1:$S$31597,8),"")=0,"",IFERROR(VLOOKUP($H8,'Field Definitions'!$A$1:$S$31597,8),""))</f>
        <v/>
      </c>
      <c r="Q8" t="str">
        <f>IF(IFERROR(VLOOKUP($H8,'Field Definitions'!$A$1:$S$31597,9),"")=0,"",IFERROR(VLOOKUP($H8,'Field Definitions'!$A$1:$S$31597,9),""))</f>
        <v/>
      </c>
      <c r="R8" t="str">
        <f>IF(IFERROR(VLOOKUP($H8,'Field Definitions'!$A$1:$S$31597,10),"")=0,"",IFERROR(VLOOKUP($H8,'Field Definitions'!$A$1:$S$31597,10),""))</f>
        <v/>
      </c>
      <c r="S8" t="str">
        <f>IF(IFERROR(VLOOKUP($H8,'Field Definitions'!$A$1:$S$31597,12),"")=0,"",IFERROR(VLOOKUP($H8,'Field Definitions'!$A$1:$S$31597,12),""))</f>
        <v/>
      </c>
    </row>
    <row r="9" spans="1:20" ht="14.5" x14ac:dyDescent="0.35">
      <c r="D9" t="s">
        <v>43</v>
      </c>
      <c r="I9" t="s">
        <v>2127</v>
      </c>
      <c r="J9" s="9">
        <v>7</v>
      </c>
      <c r="L9" s="3"/>
      <c r="M9" s="3" t="s">
        <v>18</v>
      </c>
      <c r="N9" s="3">
        <v>255</v>
      </c>
      <c r="P9" t="str">
        <f>IF(IFERROR(VLOOKUP($H9,'Field Definitions'!$A$1:$S$31597,8),"")=0,"",IFERROR(VLOOKUP($H9,'Field Definitions'!$A$1:$S$31597,8),""))</f>
        <v/>
      </c>
      <c r="Q9" t="str">
        <f>IF(IFERROR(VLOOKUP($H9,'Field Definitions'!$A$1:$S$31597,9),"")=0,"",IFERROR(VLOOKUP($H9,'Field Definitions'!$A$1:$S$31597,9),""))</f>
        <v/>
      </c>
      <c r="R9" t="str">
        <f>IF(IFERROR(VLOOKUP($H9,'Field Definitions'!$A$1:$S$31597,10),"")=0,"",IFERROR(VLOOKUP($H9,'Field Definitions'!$A$1:$S$31597,10),""))</f>
        <v/>
      </c>
      <c r="S9" t="str">
        <f>IF(IFERROR(VLOOKUP($H9,'Field Definitions'!$A$1:$S$31597,12),"")=0,"",IFERROR(VLOOKUP($H9,'Field Definitions'!$A$1:$S$31597,12),""))</f>
        <v/>
      </c>
    </row>
    <row r="10" spans="1:20" ht="14.5" x14ac:dyDescent="0.35">
      <c r="D10" t="s">
        <v>43</v>
      </c>
      <c r="I10" t="s">
        <v>2128</v>
      </c>
      <c r="J10" s="9">
        <v>8</v>
      </c>
      <c r="L10" s="3"/>
      <c r="M10" s="3" t="s">
        <v>18</v>
      </c>
      <c r="N10" s="3">
        <v>255</v>
      </c>
      <c r="P10" t="str">
        <f>IF(IFERROR(VLOOKUP($H10,'Field Definitions'!$A$1:$S$31597,8),"")=0,"",IFERROR(VLOOKUP($H10,'Field Definitions'!$A$1:$S$31597,8),""))</f>
        <v/>
      </c>
      <c r="Q10" t="str">
        <f>IF(IFERROR(VLOOKUP($H10,'Field Definitions'!$A$1:$S$31597,9),"")=0,"",IFERROR(VLOOKUP($H10,'Field Definitions'!$A$1:$S$31597,9),""))</f>
        <v/>
      </c>
      <c r="R10" t="str">
        <f>IF(IFERROR(VLOOKUP($H10,'Field Definitions'!$A$1:$S$31597,10),"")=0,"",IFERROR(VLOOKUP($H10,'Field Definitions'!$A$1:$S$31597,10),""))</f>
        <v/>
      </c>
      <c r="S10" t="str">
        <f>IF(IFERROR(VLOOKUP($H10,'Field Definitions'!$A$1:$S$31597,12),"")=0,"",IFERROR(VLOOKUP($H10,'Field Definitions'!$A$1:$S$31597,12),""))</f>
        <v/>
      </c>
    </row>
    <row r="11" spans="1:20" ht="14.5" x14ac:dyDescent="0.35">
      <c r="D11" t="s">
        <v>43</v>
      </c>
      <c r="I11" t="s">
        <v>2129</v>
      </c>
      <c r="J11" s="9">
        <v>9</v>
      </c>
      <c r="L11" s="3"/>
      <c r="M11" s="3" t="s">
        <v>18</v>
      </c>
      <c r="N11" s="3">
        <v>255</v>
      </c>
      <c r="R11" t="str">
        <f>IF(IFERROR(VLOOKUP($H11,'Field Definitions'!$A$1:$S$31597,10),"")=0,"",IFERROR(VLOOKUP($H11,'Field Definitions'!$A$1:$S$31597,10),""))</f>
        <v/>
      </c>
      <c r="S11" t="str">
        <f>IF(IFERROR(VLOOKUP($H11,'Field Definitions'!$A$1:$S$31597,12),"")=0,"",IFERROR(VLOOKUP($H11,'Field Definitions'!$A$1:$S$31597,12),""))</f>
        <v/>
      </c>
    </row>
    <row r="12" spans="1:20" ht="14.5" x14ac:dyDescent="0.35">
      <c r="D12" t="s">
        <v>43</v>
      </c>
      <c r="I12" t="s">
        <v>2130</v>
      </c>
      <c r="J12" s="9">
        <v>10</v>
      </c>
      <c r="L12" s="3"/>
      <c r="M12" s="3" t="s">
        <v>18</v>
      </c>
      <c r="N12" s="3">
        <v>255</v>
      </c>
      <c r="R12" t="str">
        <f>IF(IFERROR(VLOOKUP($H12,'Field Definitions'!$A$1:$S$31597,10),"")=0,"",IFERROR(VLOOKUP($H12,'Field Definitions'!$A$1:$S$31597,10),""))</f>
        <v/>
      </c>
      <c r="S12" t="str">
        <f>IF(IFERROR(VLOOKUP($H12,'Field Definitions'!$A$1:$S$31597,12),"")=0,"",IFERROR(VLOOKUP($H12,'Field Definitions'!$A$1:$S$31597,12),""))</f>
        <v/>
      </c>
    </row>
    <row r="13" spans="1:20" ht="14.5" x14ac:dyDescent="0.35">
      <c r="D13" t="s">
        <v>43</v>
      </c>
      <c r="I13" t="s">
        <v>2131</v>
      </c>
      <c r="J13" s="9">
        <v>11</v>
      </c>
      <c r="L13" s="3"/>
      <c r="M13" s="3" t="s">
        <v>18</v>
      </c>
      <c r="N13" s="3">
        <v>255</v>
      </c>
      <c r="R13" t="str">
        <f>IF(IFERROR(VLOOKUP($H13,'Field Definitions'!$A$1:$S$31597,10),"")=0,"",IFERROR(VLOOKUP($H13,'Field Definitions'!$A$1:$S$31597,10),""))</f>
        <v/>
      </c>
      <c r="S13" t="str">
        <f>IF(IFERROR(VLOOKUP($H13,'Field Definitions'!$A$1:$S$31597,12),"")=0,"",IFERROR(VLOOKUP($H13,'Field Definitions'!$A$1:$S$31597,12),""))</f>
        <v/>
      </c>
    </row>
    <row r="14" spans="1:20" ht="14.5" x14ac:dyDescent="0.35">
      <c r="D14" t="s">
        <v>43</v>
      </c>
      <c r="I14" t="s">
        <v>2132</v>
      </c>
      <c r="J14" s="9">
        <v>12</v>
      </c>
      <c r="L14" s="3"/>
      <c r="M14" s="3" t="s">
        <v>18</v>
      </c>
      <c r="N14" s="3">
        <v>255</v>
      </c>
      <c r="R14" t="str">
        <f>IF(IFERROR(VLOOKUP($H14,'Field Definitions'!$A$1:$S$31597,10),"")=0,"",IFERROR(VLOOKUP($H14,'Field Definitions'!$A$1:$S$31597,10),""))</f>
        <v/>
      </c>
      <c r="S14" t="str">
        <f>IF(IFERROR(VLOOKUP($H14,'Field Definitions'!$A$1:$S$31597,12),"")=0,"",IFERROR(VLOOKUP($H14,'Field Definitions'!$A$1:$S$31597,12),""))</f>
        <v/>
      </c>
    </row>
    <row r="15" spans="1:20" ht="14.5" x14ac:dyDescent="0.35">
      <c r="D15" t="s">
        <v>43</v>
      </c>
      <c r="I15" t="s">
        <v>2133</v>
      </c>
      <c r="J15" s="9">
        <v>13</v>
      </c>
      <c r="L15" s="3"/>
      <c r="M15" s="3" t="s">
        <v>18</v>
      </c>
      <c r="N15" s="3">
        <v>255</v>
      </c>
      <c r="R15" t="str">
        <f>IF(IFERROR(VLOOKUP($H15,'Field Definitions'!$A$1:$S$31597,10),"")=0,"",IFERROR(VLOOKUP($H15,'Field Definitions'!$A$1:$S$31597,10),""))</f>
        <v/>
      </c>
      <c r="S15" t="str">
        <f>IF(IFERROR(VLOOKUP($H15,'Field Definitions'!$A$1:$S$31597,12),"")=0,"",IFERROR(VLOOKUP($H15,'Field Definitions'!$A$1:$S$31597,12),""))</f>
        <v/>
      </c>
    </row>
    <row r="16" spans="1:20" ht="14.5" x14ac:dyDescent="0.35">
      <c r="D16" t="s">
        <v>43</v>
      </c>
      <c r="J16" s="9"/>
      <c r="L16" s="3"/>
      <c r="M16" s="3"/>
      <c r="N16" s="3"/>
      <c r="R16" t="str">
        <f>IF(IFERROR(VLOOKUP($H16,'Field Definitions'!$A$1:$S$31597,10),"")=0,"",IFERROR(VLOOKUP($H16,'Field Definitions'!$A$1:$S$31597,10),""))</f>
        <v/>
      </c>
      <c r="S16" t="str">
        <f>IF(IFERROR(VLOOKUP($H16,'Field Definitions'!$A$1:$S$31597,12),"")=0,"",IFERROR(VLOOKUP($H16,'Field Definitions'!$A$1:$S$31597,12),""))</f>
        <v/>
      </c>
    </row>
    <row r="17" spans="4:19" ht="14.5" x14ac:dyDescent="0.35">
      <c r="D17" t="s">
        <v>43</v>
      </c>
      <c r="R17" t="str">
        <f>IF(IFERROR(VLOOKUP($H17,'Field Definitions'!$A$1:$S$31597,10),"")=0,"",IFERROR(VLOOKUP($H17,'Field Definitions'!$A$1:$S$31597,10),""))</f>
        <v/>
      </c>
      <c r="S17" t="str">
        <f>IF(IFERROR(VLOOKUP($H17,'Field Definitions'!$A$1:$S$31597,12),"")=0,"",IFERROR(VLOOKUP($H17,'Field Definitions'!$A$1:$S$31597,12),""))</f>
        <v/>
      </c>
    </row>
    <row r="18" spans="4:19" ht="14.5" x14ac:dyDescent="0.35">
      <c r="D18" t="s">
        <v>43</v>
      </c>
      <c r="R18" t="str">
        <f>IF(IFERROR(VLOOKUP($H18,'Field Definitions'!$A$1:$S$31597,10),"")=0,"",IFERROR(VLOOKUP($H18,'Field Definitions'!$A$1:$S$31597,10),""))</f>
        <v/>
      </c>
      <c r="S18" t="str">
        <f>IF(IFERROR(VLOOKUP($H18,'Field Definitions'!$A$1:$S$31597,12),"")=0,"",IFERROR(VLOOKUP($H18,'Field Definitions'!$A$1:$S$31597,12),""))</f>
        <v/>
      </c>
    </row>
    <row r="19" spans="4:19" ht="14.5" x14ac:dyDescent="0.35">
      <c r="D19" t="s">
        <v>43</v>
      </c>
      <c r="R19" t="str">
        <f>IF(IFERROR(VLOOKUP($H19,'Field Definitions'!$A$1:$S$31597,10),"")=0,"",IFERROR(VLOOKUP($H19,'Field Definitions'!$A$1:$S$31597,10),""))</f>
        <v/>
      </c>
      <c r="S19" t="str">
        <f>IF(IFERROR(VLOOKUP($H19,'Field Definitions'!$A$1:$S$31597,12),"")=0,"",IFERROR(VLOOKUP($H19,'Field Definitions'!$A$1:$S$31597,12),""))</f>
        <v/>
      </c>
    </row>
    <row r="20" spans="4:19" ht="14.5" x14ac:dyDescent="0.35">
      <c r="D20" t="s">
        <v>43</v>
      </c>
      <c r="R20" t="str">
        <f>IF(IFERROR(VLOOKUP($H20,'Field Definitions'!$A$1:$S$31597,10),"")=0,"",IFERROR(VLOOKUP($H20,'Field Definitions'!$A$1:$S$31597,10),""))</f>
        <v/>
      </c>
      <c r="S20" t="str">
        <f>IF(IFERROR(VLOOKUP($H20,'Field Definitions'!$A$1:$S$31597,12),"")=0,"",IFERROR(VLOOKUP($H20,'Field Definitions'!$A$1:$S$31597,12),""))</f>
        <v/>
      </c>
    </row>
    <row r="21" spans="4:19" ht="14.5" x14ac:dyDescent="0.35">
      <c r="D21" t="s">
        <v>43</v>
      </c>
      <c r="R21" t="str">
        <f>IF(IFERROR(VLOOKUP($H21,'Field Definitions'!$A$1:$S$31597,10),"")=0,"",IFERROR(VLOOKUP($H21,'Field Definitions'!$A$1:$S$31597,10),""))</f>
        <v/>
      </c>
      <c r="S21" t="str">
        <f>IF(IFERROR(VLOOKUP($H21,'Field Definitions'!$A$1:$S$31597,12),"")=0,"",IFERROR(VLOOKUP($H21,'Field Definitions'!$A$1:$S$31597,12),""))</f>
        <v/>
      </c>
    </row>
    <row r="22" spans="4:19" ht="14.5" x14ac:dyDescent="0.35">
      <c r="D22" t="s">
        <v>43</v>
      </c>
      <c r="R22" t="str">
        <f>IF(IFERROR(VLOOKUP($H22,'Field Definitions'!$A$1:$S$31597,10),"")=0,"",IFERROR(VLOOKUP($H22,'Field Definitions'!$A$1:$S$31597,10),""))</f>
        <v/>
      </c>
      <c r="S22" t="str">
        <f>IF(IFERROR(VLOOKUP($H22,'Field Definitions'!$A$1:$S$31597,12),"")=0,"",IFERROR(VLOOKUP($H22,'Field Definitions'!$A$1:$S$31597,12),""))</f>
        <v/>
      </c>
    </row>
    <row r="23" spans="4:19" ht="14.5" x14ac:dyDescent="0.35">
      <c r="D23" t="s">
        <v>43</v>
      </c>
      <c r="R23" t="str">
        <f>IF(IFERROR(VLOOKUP($H23,'Field Definitions'!$A$1:$S$31597,10),"")=0,"",IFERROR(VLOOKUP($H23,'Field Definitions'!$A$1:$S$31597,10),""))</f>
        <v/>
      </c>
      <c r="S23" t="str">
        <f>IF(IFERROR(VLOOKUP($H23,'Field Definitions'!$A$1:$S$31597,12),"")=0,"",IFERROR(VLOOKUP($H23,'Field Definitions'!$A$1:$S$31597,12),""))</f>
        <v/>
      </c>
    </row>
    <row r="24" spans="4:19" ht="14.5" x14ac:dyDescent="0.35">
      <c r="D24" t="s">
        <v>43</v>
      </c>
      <c r="R24" t="str">
        <f>IF(IFERROR(VLOOKUP($H24,'Field Definitions'!$A$1:$S$31597,10),"")=0,"",IFERROR(VLOOKUP($H24,'Field Definitions'!$A$1:$S$31597,10),""))</f>
        <v/>
      </c>
      <c r="S24" t="str">
        <f>IF(IFERROR(VLOOKUP($H24,'Field Definitions'!$A$1:$S$31597,12),"")=0,"",IFERROR(VLOOKUP($H24,'Field Definitions'!$A$1:$S$31597,12),""))</f>
        <v/>
      </c>
    </row>
    <row r="25" spans="4:19" ht="14.5" x14ac:dyDescent="0.35">
      <c r="D25" t="s">
        <v>43</v>
      </c>
      <c r="R25" t="str">
        <f>IF(IFERROR(VLOOKUP($H25,'Field Definitions'!$A$1:$S$31597,10),"")=0,"",IFERROR(VLOOKUP($H25,'Field Definitions'!$A$1:$S$31597,10),""))</f>
        <v/>
      </c>
      <c r="S25" t="str">
        <f>IF(IFERROR(VLOOKUP($H25,'Field Definitions'!$A$1:$S$31597,12),"")=0,"",IFERROR(VLOOKUP($H25,'Field Definitions'!$A$1:$S$31597,12),""))</f>
        <v/>
      </c>
    </row>
    <row r="26" spans="4:19" ht="14.5" x14ac:dyDescent="0.35">
      <c r="H26" s="3"/>
      <c r="S26" t="str">
        <f>IF(IFERROR(VLOOKUP($H26,'Field Definitions'!$A$1:$S$31597,12),"")=0,"",IFERROR(VLOOKUP($H26,'Field Definitions'!$A$1:$S$31597,12),""))</f>
        <v/>
      </c>
    </row>
    <row r="27" spans="4:19" ht="14.5" x14ac:dyDescent="0.35"/>
    <row r="28" spans="4:19" ht="14.5" x14ac:dyDescent="0.35"/>
    <row r="29" spans="4:19" ht="14.5" x14ac:dyDescent="0.35"/>
    <row r="30" spans="4:19" ht="14.5" x14ac:dyDescent="0.35"/>
    <row r="31" spans="4:19" ht="14.5" x14ac:dyDescent="0.35"/>
    <row r="32" spans="4:19" ht="14.5" x14ac:dyDescent="0.35"/>
    <row r="33" ht="14.5" x14ac:dyDescent="0.35"/>
    <row r="34" ht="14.5" x14ac:dyDescent="0.35"/>
    <row r="35" ht="14.5" x14ac:dyDescent="0.35"/>
    <row r="36" ht="14.5" x14ac:dyDescent="0.35"/>
    <row r="37" ht="14.5" x14ac:dyDescent="0.35"/>
    <row r="38" ht="14.5" x14ac:dyDescent="0.35"/>
    <row r="39" ht="14.5" x14ac:dyDescent="0.35"/>
    <row r="40" ht="14.5" x14ac:dyDescent="0.35"/>
    <row r="41" ht="14.5" x14ac:dyDescent="0.35"/>
    <row r="42" ht="14.5" x14ac:dyDescent="0.35"/>
    <row r="43" ht="14.5" x14ac:dyDescent="0.35"/>
    <row r="44" ht="14.5" x14ac:dyDescent="0.35"/>
    <row r="45" ht="14.5" x14ac:dyDescent="0.35"/>
    <row r="46" ht="14.5" x14ac:dyDescent="0.35"/>
    <row r="47" ht="14.5" x14ac:dyDescent="0.35"/>
    <row r="48" ht="14.5" x14ac:dyDescent="0.35"/>
    <row r="49" spans="9:9" ht="14.5" x14ac:dyDescent="0.35"/>
    <row r="50" spans="9:9" ht="14.5" x14ac:dyDescent="0.35"/>
    <row r="56" spans="9:9" ht="15" customHeight="1" x14ac:dyDescent="0.35">
      <c r="I56" t="s">
        <v>1702</v>
      </c>
    </row>
    <row r="57" spans="9:9" ht="15" customHeight="1" x14ac:dyDescent="0.35">
      <c r="I57" t="s">
        <v>1647</v>
      </c>
    </row>
    <row r="58" spans="9:9" ht="15" customHeight="1" x14ac:dyDescent="0.35">
      <c r="I58" s="64" t="s">
        <v>1648</v>
      </c>
    </row>
    <row r="59" spans="9:9" ht="15" customHeight="1" x14ac:dyDescent="0.35">
      <c r="I59" s="64" t="s">
        <v>1649</v>
      </c>
    </row>
    <row r="60" spans="9:9" ht="15" customHeight="1" x14ac:dyDescent="0.35">
      <c r="I60" s="64" t="s">
        <v>1650</v>
      </c>
    </row>
  </sheetData>
  <mergeCells count="2">
    <mergeCell ref="A1:C1"/>
    <mergeCell ref="G1:N1"/>
  </mergeCells>
  <conditionalFormatting sqref="E8:E77 E3">
    <cfRule type="expression" dxfId="31" priority="1">
      <formula>AND(D3="MVP",E3&lt;&gt;"MVP")</formula>
    </cfRule>
  </conditionalFormatting>
  <pageMargins left="0.7" right="0.7" top="0.75" bottom="0.75" header="0.3" footer="0.3"/>
  <pageSetup orientation="portrai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32"/>
  <dimension ref="A1:F30"/>
  <sheetViews>
    <sheetView zoomScale="90" zoomScaleNormal="90" workbookViewId="0">
      <selection activeCell="E2" sqref="E2:E7"/>
    </sheetView>
  </sheetViews>
  <sheetFormatPr defaultRowHeight="14.5" x14ac:dyDescent="0.35"/>
  <cols>
    <col min="1" max="1" width="34.1796875" customWidth="1"/>
    <col min="2" max="2" width="8.453125" bestFit="1" customWidth="1"/>
    <col min="3" max="3" width="8.453125" customWidth="1"/>
    <col min="4" max="4" width="18.54296875" hidden="1" customWidth="1"/>
    <col min="5" max="5" width="18.54296875" bestFit="1" customWidth="1"/>
    <col min="6" max="6" width="9.26953125" customWidth="1"/>
  </cols>
  <sheetData>
    <row r="1" spans="1:6" ht="14.5" customHeight="1" x14ac:dyDescent="0.35">
      <c r="A1" s="102" t="s">
        <v>2135</v>
      </c>
      <c r="B1" s="102"/>
      <c r="C1" s="67"/>
      <c r="D1" s="57"/>
      <c r="E1" s="57" t="s">
        <v>2136</v>
      </c>
      <c r="F1" s="68"/>
    </row>
    <row r="2" spans="1:6" x14ac:dyDescent="0.35">
      <c r="A2" s="4" t="s">
        <v>235</v>
      </c>
      <c r="B2" s="4" t="s">
        <v>814</v>
      </c>
      <c r="C2" s="4"/>
      <c r="D2" s="4" t="s">
        <v>2137</v>
      </c>
      <c r="E2" t="s">
        <v>2138</v>
      </c>
    </row>
    <row r="3" spans="1:6" x14ac:dyDescent="0.35">
      <c r="A3" t="s">
        <v>2139</v>
      </c>
      <c r="B3" t="s">
        <v>2140</v>
      </c>
      <c r="E3" t="s">
        <v>2141</v>
      </c>
    </row>
    <row r="4" spans="1:6" x14ac:dyDescent="0.35">
      <c r="A4" t="s">
        <v>2142</v>
      </c>
      <c r="B4" t="s">
        <v>2143</v>
      </c>
      <c r="E4" t="s">
        <v>1232</v>
      </c>
    </row>
    <row r="5" spans="1:6" x14ac:dyDescent="0.35">
      <c r="A5" t="s">
        <v>2144</v>
      </c>
      <c r="B5" t="s">
        <v>1353</v>
      </c>
      <c r="E5" t="s">
        <v>2145</v>
      </c>
    </row>
    <row r="6" spans="1:6" x14ac:dyDescent="0.35">
      <c r="A6" t="s">
        <v>2146</v>
      </c>
      <c r="B6" t="s">
        <v>2147</v>
      </c>
      <c r="E6" t="s">
        <v>2148</v>
      </c>
    </row>
    <row r="7" spans="1:6" x14ac:dyDescent="0.35">
      <c r="A7" t="s">
        <v>2149</v>
      </c>
      <c r="B7" t="s">
        <v>2149</v>
      </c>
      <c r="E7" t="s">
        <v>2150</v>
      </c>
    </row>
    <row r="8" spans="1:6" x14ac:dyDescent="0.35">
      <c r="A8" t="s">
        <v>2151</v>
      </c>
      <c r="B8" t="s">
        <v>2152</v>
      </c>
    </row>
    <row r="9" spans="1:6" x14ac:dyDescent="0.35">
      <c r="A9" t="s">
        <v>2153</v>
      </c>
      <c r="B9" t="s">
        <v>2154</v>
      </c>
    </row>
    <row r="10" spans="1:6" x14ac:dyDescent="0.35">
      <c r="A10" t="s">
        <v>2155</v>
      </c>
      <c r="B10" t="s">
        <v>2156</v>
      </c>
    </row>
    <row r="11" spans="1:6" x14ac:dyDescent="0.35">
      <c r="A11" t="s">
        <v>2157</v>
      </c>
      <c r="B11" t="s">
        <v>2157</v>
      </c>
    </row>
    <row r="12" spans="1:6" x14ac:dyDescent="0.35">
      <c r="A12" t="s">
        <v>2158</v>
      </c>
      <c r="B12" t="s">
        <v>1350</v>
      </c>
    </row>
    <row r="13" spans="1:6" x14ac:dyDescent="0.35">
      <c r="A13" t="s">
        <v>2159</v>
      </c>
      <c r="B13" t="s">
        <v>1351</v>
      </c>
    </row>
    <row r="14" spans="1:6" x14ac:dyDescent="0.35">
      <c r="A14" t="s">
        <v>2160</v>
      </c>
      <c r="B14" t="s">
        <v>1352</v>
      </c>
      <c r="C14" s="4"/>
      <c r="D14" s="4"/>
    </row>
    <row r="15" spans="1:6" x14ac:dyDescent="0.35">
      <c r="A15" t="s">
        <v>2161</v>
      </c>
      <c r="B15" t="s">
        <v>2162</v>
      </c>
    </row>
    <row r="16" spans="1:6" x14ac:dyDescent="0.35">
      <c r="A16" t="s">
        <v>2163</v>
      </c>
      <c r="B16" t="s">
        <v>2164</v>
      </c>
    </row>
    <row r="17" spans="1:4" x14ac:dyDescent="0.35">
      <c r="A17" t="s">
        <v>2165</v>
      </c>
      <c r="B17" t="s">
        <v>2166</v>
      </c>
    </row>
    <row r="18" spans="1:4" x14ac:dyDescent="0.35">
      <c r="A18" t="s">
        <v>2167</v>
      </c>
      <c r="B18" t="s">
        <v>1403</v>
      </c>
    </row>
    <row r="19" spans="1:4" x14ac:dyDescent="0.35">
      <c r="A19" t="s">
        <v>2168</v>
      </c>
      <c r="B19" t="s">
        <v>2169</v>
      </c>
    </row>
    <row r="20" spans="1:4" x14ac:dyDescent="0.35">
      <c r="A20" t="s">
        <v>2170</v>
      </c>
      <c r="B20" t="s">
        <v>2171</v>
      </c>
    </row>
    <row r="21" spans="1:4" x14ac:dyDescent="0.35">
      <c r="A21" t="s">
        <v>2172</v>
      </c>
      <c r="B21" t="s">
        <v>2173</v>
      </c>
    </row>
    <row r="22" spans="1:4" x14ac:dyDescent="0.35">
      <c r="A22" t="s">
        <v>2174</v>
      </c>
      <c r="B22" t="s">
        <v>2175</v>
      </c>
    </row>
    <row r="30" spans="1:4" x14ac:dyDescent="0.35">
      <c r="A30" s="4"/>
      <c r="B30" s="4"/>
      <c r="C30" s="4"/>
      <c r="D30" s="4"/>
    </row>
  </sheetData>
  <sortState xmlns:xlrd2="http://schemas.microsoft.com/office/spreadsheetml/2017/richdata2" ref="E2:E7">
    <sortCondition ref="E2:E7"/>
  </sortState>
  <customSheetViews>
    <customSheetView guid="{FB5AE52C-21F1-4300-A1CB-6780D7F734A7}" scale="80" hiddenColumns="1">
      <selection sqref="A1:D1"/>
      <pageMargins left="0" right="0" top="0" bottom="0" header="0" footer="0"/>
      <pageSetup orientation="portrait" r:id="rId1"/>
    </customSheetView>
  </customSheetViews>
  <mergeCells count="1">
    <mergeCell ref="A1:B1"/>
  </mergeCells>
  <pageMargins left="0.7" right="0.7" top="0.75" bottom="0.75" header="0.3" footer="0.3"/>
  <pageSetup orientation="portrait"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ED23C-A9A7-471C-A9D6-EDCCB3E39594}">
  <sheetPr codeName="Sheet52"/>
  <dimension ref="A1:T24"/>
  <sheetViews>
    <sheetView zoomScale="90" zoomScaleNormal="90" workbookViewId="0">
      <pane ySplit="2" topLeftCell="A3" activePane="bottomLeft" state="frozen"/>
      <selection sqref="A1:C1"/>
      <selection pane="bottomLeft" activeCell="E8" sqref="E8"/>
    </sheetView>
  </sheetViews>
  <sheetFormatPr defaultRowHeight="15" customHeight="1" x14ac:dyDescent="0.35"/>
  <cols>
    <col min="1" max="1" width="18.54296875" customWidth="1"/>
    <col min="2" max="2" width="19.1796875" customWidth="1"/>
    <col min="3" max="3" width="27.81640625" customWidth="1"/>
    <col min="4" max="5" width="23.81640625" customWidth="1"/>
    <col min="6" max="6" width="9.1796875" style="15"/>
    <col min="7" max="7" width="9.81640625" customWidth="1"/>
    <col min="8" max="8" width="21.7265625" customWidth="1"/>
    <col min="9" max="9" width="37" customWidth="1"/>
    <col min="11" max="11" width="10.1796875" style="15" bestFit="1" customWidth="1"/>
    <col min="12" max="12" width="29.1796875" customWidth="1"/>
    <col min="13" max="13" width="9.81640625" bestFit="1" customWidth="1"/>
    <col min="14" max="14" width="7" bestFit="1" customWidth="1"/>
    <col min="15" max="15" width="21.7265625" style="5" bestFit="1" customWidth="1"/>
    <col min="16" max="16" width="4.26953125" bestFit="1" customWidth="1"/>
    <col min="17" max="17" width="4.7265625" bestFit="1" customWidth="1"/>
    <col min="18" max="18" width="12.7265625" bestFit="1" customWidth="1"/>
    <col min="19" max="19" width="46.54296875" customWidth="1"/>
  </cols>
  <sheetData>
    <row r="1" spans="1:20" ht="14.5" x14ac:dyDescent="0.35">
      <c r="A1" s="80" t="s">
        <v>227</v>
      </c>
      <c r="B1" s="81"/>
      <c r="C1" s="82"/>
      <c r="D1" s="46" t="s">
        <v>233</v>
      </c>
      <c r="E1" s="50">
        <f>COUNTIF(D5:D77,"MVP")-COUNTIF(E5:E77,"MVP")</f>
        <v>7</v>
      </c>
      <c r="F1"/>
      <c r="G1" s="83" t="s">
        <v>228</v>
      </c>
      <c r="H1" s="83"/>
      <c r="I1" s="83"/>
      <c r="J1" s="83"/>
      <c r="K1" s="83"/>
      <c r="L1" s="83"/>
      <c r="M1" s="83"/>
      <c r="N1" s="83"/>
    </row>
    <row r="2" spans="1:20" ht="14.5" x14ac:dyDescent="0.35">
      <c r="A2" s="4" t="s">
        <v>495</v>
      </c>
      <c r="B2" s="4" t="s">
        <v>1094</v>
      </c>
      <c r="C2" s="4" t="s">
        <v>235</v>
      </c>
      <c r="D2" s="4"/>
      <c r="E2" s="49" t="s">
        <v>494</v>
      </c>
      <c r="G2" s="4" t="s">
        <v>495</v>
      </c>
      <c r="H2" s="4" t="s">
        <v>496</v>
      </c>
      <c r="I2" s="4" t="s">
        <v>235</v>
      </c>
      <c r="J2" s="7" t="s">
        <v>236</v>
      </c>
      <c r="K2" s="17" t="s">
        <v>38</v>
      </c>
      <c r="L2" s="8" t="s">
        <v>237</v>
      </c>
      <c r="M2" s="8" t="s">
        <v>14</v>
      </c>
      <c r="N2" s="8" t="s">
        <v>238</v>
      </c>
      <c r="O2" s="12" t="s">
        <v>555</v>
      </c>
      <c r="P2" s="8" t="s">
        <v>242</v>
      </c>
      <c r="Q2" s="8" t="s">
        <v>243</v>
      </c>
      <c r="R2" s="8" t="s">
        <v>244</v>
      </c>
      <c r="S2" s="4" t="s">
        <v>245</v>
      </c>
    </row>
    <row r="3" spans="1:20" ht="14.5" x14ac:dyDescent="0.35">
      <c r="D3" t="s">
        <v>43</v>
      </c>
      <c r="F3"/>
      <c r="I3" t="s">
        <v>2176</v>
      </c>
      <c r="J3" s="55" t="s">
        <v>247</v>
      </c>
      <c r="K3" s="15" t="s">
        <v>46</v>
      </c>
      <c r="L3" s="3"/>
      <c r="M3" s="3"/>
      <c r="N3" s="3"/>
      <c r="O3" s="12"/>
      <c r="P3" s="12"/>
      <c r="Q3" s="12"/>
      <c r="R3" s="3"/>
      <c r="S3" s="3"/>
      <c r="T3" s="3"/>
    </row>
    <row r="4" spans="1:20" ht="14.5" x14ac:dyDescent="0.35">
      <c r="D4" t="s">
        <v>43</v>
      </c>
      <c r="F4"/>
      <c r="I4" t="s">
        <v>165</v>
      </c>
      <c r="J4" s="9">
        <v>2</v>
      </c>
      <c r="K4" s="15" t="s">
        <v>46</v>
      </c>
      <c r="L4" s="3"/>
      <c r="M4" s="3"/>
      <c r="N4" s="3"/>
      <c r="O4" s="12"/>
      <c r="P4" s="12"/>
      <c r="Q4" s="12"/>
      <c r="R4" s="3"/>
      <c r="S4" s="3"/>
      <c r="T4" s="3"/>
    </row>
    <row r="5" spans="1:20" ht="14.5" x14ac:dyDescent="0.35">
      <c r="D5" t="s">
        <v>43</v>
      </c>
      <c r="I5" t="s">
        <v>2177</v>
      </c>
      <c r="J5">
        <v>3</v>
      </c>
      <c r="M5" t="s">
        <v>20</v>
      </c>
      <c r="N5" t="str">
        <f>IFERROR(VLOOKUP($H5,'Field Definitions'!$A$1:$S$31597,5),"")</f>
        <v/>
      </c>
    </row>
    <row r="6" spans="1:20" ht="14.5" x14ac:dyDescent="0.35">
      <c r="D6" t="s">
        <v>43</v>
      </c>
      <c r="I6" t="s">
        <v>2178</v>
      </c>
      <c r="J6">
        <v>4</v>
      </c>
      <c r="L6" s="3"/>
      <c r="M6" t="s">
        <v>20</v>
      </c>
      <c r="N6" t="str">
        <f>IFERROR(VLOOKUP($H6,'Field Definitions'!$A$1:$S$31597,5),"")</f>
        <v/>
      </c>
    </row>
    <row r="7" spans="1:20" ht="14.5" x14ac:dyDescent="0.35">
      <c r="D7" t="s">
        <v>43</v>
      </c>
      <c r="E7" t="s">
        <v>2179</v>
      </c>
      <c r="I7" t="s">
        <v>2180</v>
      </c>
      <c r="J7">
        <v>5</v>
      </c>
      <c r="K7" s="15" t="s">
        <v>1614</v>
      </c>
      <c r="L7" t="s">
        <v>2181</v>
      </c>
      <c r="M7" t="s">
        <v>20</v>
      </c>
    </row>
    <row r="8" spans="1:20" ht="14.5" x14ac:dyDescent="0.35">
      <c r="D8" t="s">
        <v>43</v>
      </c>
      <c r="I8" t="s">
        <v>2182</v>
      </c>
      <c r="J8">
        <v>6</v>
      </c>
      <c r="K8" s="15" t="s">
        <v>1614</v>
      </c>
      <c r="L8" t="s">
        <v>2181</v>
      </c>
      <c r="M8" t="s">
        <v>18</v>
      </c>
      <c r="N8">
        <v>100</v>
      </c>
    </row>
    <row r="9" spans="1:20" ht="14.5" x14ac:dyDescent="0.35">
      <c r="D9" t="s">
        <v>43</v>
      </c>
      <c r="I9" t="s">
        <v>2183</v>
      </c>
      <c r="J9">
        <v>7</v>
      </c>
      <c r="K9" s="15" t="s">
        <v>1614</v>
      </c>
      <c r="L9" t="s">
        <v>2181</v>
      </c>
      <c r="M9" t="s">
        <v>18</v>
      </c>
      <c r="N9">
        <v>100</v>
      </c>
    </row>
    <row r="10" spans="1:20" ht="14.5" x14ac:dyDescent="0.35">
      <c r="D10" t="s">
        <v>43</v>
      </c>
      <c r="H10" s="3"/>
      <c r="I10" t="s">
        <v>2184</v>
      </c>
      <c r="J10">
        <v>8</v>
      </c>
      <c r="L10" s="3"/>
      <c r="M10" t="s">
        <v>18</v>
      </c>
      <c r="N10">
        <v>200</v>
      </c>
    </row>
    <row r="11" spans="1:20" ht="15" customHeight="1" x14ac:dyDescent="0.35">
      <c r="D11" t="s">
        <v>43</v>
      </c>
      <c r="I11" t="s">
        <v>2026</v>
      </c>
      <c r="J11">
        <v>9</v>
      </c>
      <c r="M11" t="s">
        <v>18</v>
      </c>
      <c r="N11">
        <v>25</v>
      </c>
    </row>
    <row r="12" spans="1:20" ht="15" customHeight="1" x14ac:dyDescent="0.35">
      <c r="I12" t="s">
        <v>2185</v>
      </c>
      <c r="J12">
        <v>10</v>
      </c>
      <c r="M12" t="s">
        <v>18</v>
      </c>
      <c r="N12">
        <v>200</v>
      </c>
    </row>
    <row r="13" spans="1:20" ht="15" customHeight="1" x14ac:dyDescent="0.35">
      <c r="I13" t="s">
        <v>2186</v>
      </c>
      <c r="J13">
        <v>11</v>
      </c>
      <c r="M13" t="s">
        <v>18</v>
      </c>
      <c r="N13">
        <v>50</v>
      </c>
    </row>
    <row r="14" spans="1:20" ht="15" customHeight="1" x14ac:dyDescent="0.35">
      <c r="I14" t="s">
        <v>2000</v>
      </c>
      <c r="J14">
        <v>12</v>
      </c>
      <c r="M14" t="s">
        <v>18</v>
      </c>
      <c r="N14">
        <v>50</v>
      </c>
    </row>
    <row r="15" spans="1:20" ht="15" customHeight="1" x14ac:dyDescent="0.35">
      <c r="I15" t="s">
        <v>1946</v>
      </c>
      <c r="J15">
        <v>13</v>
      </c>
      <c r="M15" t="s">
        <v>18</v>
      </c>
      <c r="N15">
        <v>25</v>
      </c>
    </row>
    <row r="16" spans="1:20" ht="15" customHeight="1" x14ac:dyDescent="0.35">
      <c r="I16" t="s">
        <v>2187</v>
      </c>
      <c r="J16">
        <v>14</v>
      </c>
      <c r="M16" t="s">
        <v>18</v>
      </c>
      <c r="N16">
        <v>50</v>
      </c>
    </row>
    <row r="17" spans="9:14" ht="15" customHeight="1" x14ac:dyDescent="0.35">
      <c r="I17" t="s">
        <v>2188</v>
      </c>
      <c r="J17">
        <v>15</v>
      </c>
      <c r="M17" t="s">
        <v>18</v>
      </c>
      <c r="N17">
        <v>50</v>
      </c>
    </row>
    <row r="18" spans="9:14" ht="15" customHeight="1" x14ac:dyDescent="0.35">
      <c r="I18" t="s">
        <v>2189</v>
      </c>
      <c r="J18">
        <v>16</v>
      </c>
      <c r="M18" t="s">
        <v>18</v>
      </c>
      <c r="N18">
        <v>100</v>
      </c>
    </row>
    <row r="19" spans="9:14" ht="15" customHeight="1" x14ac:dyDescent="0.35">
      <c r="I19" t="s">
        <v>2190</v>
      </c>
      <c r="J19">
        <v>17</v>
      </c>
      <c r="M19" t="s">
        <v>18</v>
      </c>
      <c r="N19">
        <v>100</v>
      </c>
    </row>
    <row r="20" spans="9:14" ht="15" customHeight="1" x14ac:dyDescent="0.35">
      <c r="I20" t="s">
        <v>2191</v>
      </c>
      <c r="J20">
        <v>18</v>
      </c>
      <c r="M20" t="s">
        <v>18</v>
      </c>
      <c r="N20">
        <v>30</v>
      </c>
    </row>
    <row r="21" spans="9:14" ht="15" customHeight="1" x14ac:dyDescent="0.35">
      <c r="I21" t="s">
        <v>2192</v>
      </c>
      <c r="J21">
        <v>19</v>
      </c>
      <c r="M21" t="s">
        <v>18</v>
      </c>
      <c r="N21">
        <v>16</v>
      </c>
    </row>
    <row r="22" spans="9:14" ht="15" customHeight="1" x14ac:dyDescent="0.35">
      <c r="I22" t="s">
        <v>2193</v>
      </c>
      <c r="J22">
        <v>20</v>
      </c>
      <c r="M22" t="s">
        <v>18</v>
      </c>
      <c r="N22">
        <v>50</v>
      </c>
    </row>
    <row r="23" spans="9:14" ht="15" customHeight="1" x14ac:dyDescent="0.35">
      <c r="I23" t="s">
        <v>2194</v>
      </c>
      <c r="J23">
        <v>21</v>
      </c>
      <c r="M23" t="s">
        <v>18</v>
      </c>
      <c r="N23">
        <v>50</v>
      </c>
    </row>
    <row r="24" spans="9:14" ht="15" customHeight="1" x14ac:dyDescent="0.35">
      <c r="I24" t="s">
        <v>2195</v>
      </c>
      <c r="J24">
        <v>22</v>
      </c>
      <c r="M24" t="s">
        <v>18</v>
      </c>
      <c r="N24">
        <v>50</v>
      </c>
    </row>
  </sheetData>
  <autoFilter ref="A1:S10" xr:uid="{00000000-0001-0000-1700-000000000000}">
    <filterColumn colId="0" showButton="0"/>
    <filterColumn colId="1" showButton="0"/>
    <filterColumn colId="6" showButton="0"/>
    <filterColumn colId="7" showButton="0"/>
    <filterColumn colId="8" showButton="0"/>
    <filterColumn colId="9" showButton="0"/>
    <filterColumn colId="10" showButton="0"/>
    <filterColumn colId="11" showButton="0"/>
    <filterColumn colId="12" showButton="0"/>
  </autoFilter>
  <mergeCells count="2">
    <mergeCell ref="A1:C1"/>
    <mergeCell ref="G1:N1"/>
  </mergeCells>
  <conditionalFormatting sqref="E5:E77">
    <cfRule type="expression" dxfId="30" priority="1">
      <formula>AND(D5="MVP",E5&lt;&gt;"MVP")</formula>
    </cfRule>
  </conditionalFormatting>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6"/>
  <dimension ref="A1:Q80"/>
  <sheetViews>
    <sheetView zoomScale="90" zoomScaleNormal="90" workbookViewId="0">
      <pane ySplit="2" topLeftCell="A3" activePane="bottomLeft" state="frozen"/>
      <selection pane="bottomLeft" activeCell="J4" sqref="J4"/>
    </sheetView>
  </sheetViews>
  <sheetFormatPr defaultColWidth="8.81640625" defaultRowHeight="14.5" x14ac:dyDescent="0.35"/>
  <cols>
    <col min="1" max="1" width="18.54296875" customWidth="1"/>
    <col min="2" max="2" width="19.1796875" customWidth="1"/>
    <col min="3" max="3" width="27.81640625" customWidth="1"/>
    <col min="4" max="4" width="19" bestFit="1" customWidth="1"/>
    <col min="5" max="5" width="16.26953125" bestFit="1" customWidth="1"/>
    <col min="6" max="6" width="22.453125" bestFit="1" customWidth="1"/>
    <col min="7" max="7" width="30.1796875" bestFit="1" customWidth="1"/>
    <col min="8" max="8" width="7.7265625" bestFit="1" customWidth="1"/>
    <col min="9" max="9" width="10.1796875" style="15" bestFit="1" customWidth="1"/>
    <col min="10" max="10" width="35.54296875" style="3" customWidth="1"/>
    <col min="11" max="11" width="9.81640625" bestFit="1" customWidth="1"/>
    <col min="12" max="12" width="7" bestFit="1" customWidth="1"/>
    <col min="13" max="13" width="23.1796875" style="5" customWidth="1"/>
    <col min="14" max="14" width="4.26953125" bestFit="1" customWidth="1"/>
    <col min="15" max="15" width="6.54296875" bestFit="1" customWidth="1"/>
    <col min="16" max="16" width="17.54296875" bestFit="1" customWidth="1"/>
    <col min="17" max="17" width="24.7265625" bestFit="1" customWidth="1"/>
  </cols>
  <sheetData>
    <row r="1" spans="1:17" x14ac:dyDescent="0.35">
      <c r="A1" s="80" t="s">
        <v>227</v>
      </c>
      <c r="B1" s="81"/>
      <c r="C1" s="82"/>
      <c r="E1" s="83" t="s">
        <v>228</v>
      </c>
      <c r="F1" s="83"/>
      <c r="G1" s="83"/>
      <c r="H1" s="83"/>
      <c r="I1" s="83"/>
      <c r="J1" s="83"/>
      <c r="K1" s="83"/>
      <c r="L1" s="83"/>
    </row>
    <row r="2" spans="1:17" x14ac:dyDescent="0.35">
      <c r="A2" s="4" t="s">
        <v>495</v>
      </c>
      <c r="B2" s="4" t="s">
        <v>1094</v>
      </c>
      <c r="C2" s="4" t="s">
        <v>235</v>
      </c>
      <c r="E2" s="4" t="s">
        <v>495</v>
      </c>
      <c r="F2" s="4" t="s">
        <v>496</v>
      </c>
      <c r="G2" s="4" t="s">
        <v>235</v>
      </c>
      <c r="H2" s="7" t="s">
        <v>236</v>
      </c>
      <c r="I2" s="17" t="s">
        <v>38</v>
      </c>
      <c r="J2" s="8" t="s">
        <v>237</v>
      </c>
      <c r="K2" s="8" t="s">
        <v>14</v>
      </c>
      <c r="L2" s="8" t="s">
        <v>238</v>
      </c>
      <c r="M2" s="12" t="s">
        <v>48</v>
      </c>
      <c r="N2" s="8" t="s">
        <v>242</v>
      </c>
      <c r="O2" s="8" t="s">
        <v>243</v>
      </c>
      <c r="P2" s="8" t="s">
        <v>244</v>
      </c>
      <c r="Q2" s="4" t="s">
        <v>245</v>
      </c>
    </row>
    <row r="3" spans="1:17" x14ac:dyDescent="0.35">
      <c r="D3" s="1" t="s">
        <v>252</v>
      </c>
      <c r="E3" t="str">
        <f>IFERROR(VLOOKUP(F3,'Field Definitions'!$A$1:$S$31597,3),"")</f>
        <v/>
      </c>
      <c r="F3" t="s">
        <v>2196</v>
      </c>
      <c r="G3" t="str">
        <f>IFERROR(VLOOKUP(F3,'Field Definitions'!$A$1:$S$31597,2),"")</f>
        <v/>
      </c>
      <c r="H3">
        <v>1</v>
      </c>
      <c r="I3" s="15" t="s">
        <v>46</v>
      </c>
      <c r="J3" s="3" t="s">
        <v>253</v>
      </c>
      <c r="K3" t="str">
        <f>IFERROR(VLOOKUP($F3,'Field Definitions'!$A$1:$S$31597,4),"")</f>
        <v/>
      </c>
      <c r="L3" t="str">
        <f>IFERROR(VLOOKUP($F3,'Field Definitions'!$A$1:$S$31597,5),"")</f>
        <v/>
      </c>
      <c r="M3" s="12" t="s">
        <v>48</v>
      </c>
      <c r="N3" t="str">
        <f>IF(IFERROR(VLOOKUP($F3,'Field Definitions'!$A$1:$S$31597,8),"")=0,"",IFERROR(VLOOKUP($F3,'Field Definitions'!$A$1:$S$31597,8),""))</f>
        <v/>
      </c>
      <c r="O3" t="str">
        <f>IF(IFERROR(VLOOKUP($F3,'Field Definitions'!$A$1:$S$31597,9),"")=0,"",IFERROR(VLOOKUP($F3,'Field Definitions'!$A$1:$S$31597,9),""))</f>
        <v/>
      </c>
      <c r="P3" t="str">
        <f>IF(IFERROR(VLOOKUP($F3,'Field Definitions'!$A$1:$S$31597,10),"")=0,"",IFERROR(VLOOKUP($F3,'Field Definitions'!$A$1:$S$31597,10),""))</f>
        <v/>
      </c>
      <c r="Q3" t="str">
        <f>IF(IFERROR(VLOOKUP($F3,'Field Definitions'!$A$1:$S$31597,12),"")=0,"",IFERROR(VLOOKUP($F3,'Field Definitions'!$A$1:$S$31597,12),""))</f>
        <v/>
      </c>
    </row>
    <row r="4" spans="1:17" ht="58" x14ac:dyDescent="0.35">
      <c r="E4" t="str">
        <f>IFERROR(VLOOKUP(F4,'Field Definitions'!$A$1:$S$31597,3),"")</f>
        <v/>
      </c>
      <c r="F4" t="s">
        <v>2197</v>
      </c>
      <c r="G4" t="str">
        <f>IFERROR(VLOOKUP(F4,'Field Definitions'!$A$1:$S$31597,2),"")</f>
        <v/>
      </c>
      <c r="H4">
        <v>2</v>
      </c>
      <c r="I4" s="15" t="s">
        <v>46</v>
      </c>
      <c r="J4" s="3" t="s">
        <v>2198</v>
      </c>
      <c r="K4" t="str">
        <f>IFERROR(VLOOKUP($F4,'Field Definitions'!$A$1:$S$31597,4),"")</f>
        <v/>
      </c>
      <c r="L4" t="str">
        <f>IFERROR(VLOOKUP($F4,'Field Definitions'!$A$1:$S$31597,5),"")</f>
        <v/>
      </c>
      <c r="M4" s="5" t="s">
        <v>247</v>
      </c>
      <c r="N4" t="str">
        <f>IF(IFERROR(VLOOKUP($F4,'Field Definitions'!$A$1:$S$31597,8),"")=0,"",IFERROR(VLOOKUP($F4,'Field Definitions'!$A$1:$S$31597,8),""))</f>
        <v/>
      </c>
      <c r="O4" t="str">
        <f>IF(IFERROR(VLOOKUP($F4,'Field Definitions'!$A$1:$S$31597,9),"")=0,"",IFERROR(VLOOKUP($F4,'Field Definitions'!$A$1:$S$31597,9),""))</f>
        <v/>
      </c>
      <c r="P4" t="str">
        <f>IF(IFERROR(VLOOKUP($F4,'Field Definitions'!$A$1:$S$31597,10),"")=0,"",IFERROR(VLOOKUP($F4,'Field Definitions'!$A$1:$S$31597,10),""))</f>
        <v/>
      </c>
      <c r="Q4" t="str">
        <f>IF(IFERROR(VLOOKUP($F4,'Field Definitions'!$A$1:$S$31597,12),"")=0,"",IFERROR(VLOOKUP($F4,'Field Definitions'!$A$1:$S$31597,12),""))</f>
        <v/>
      </c>
    </row>
    <row r="5" spans="1:17" ht="58" x14ac:dyDescent="0.35">
      <c r="E5" t="s">
        <v>2199</v>
      </c>
      <c r="F5" s="3" t="s">
        <v>995</v>
      </c>
      <c r="H5" t="s">
        <v>2200</v>
      </c>
      <c r="J5" s="3" t="s">
        <v>997</v>
      </c>
    </row>
    <row r="18" spans="9:13" x14ac:dyDescent="0.35">
      <c r="J18" s="18"/>
      <c r="M18"/>
    </row>
    <row r="24" spans="9:13" x14ac:dyDescent="0.35">
      <c r="I24" s="78"/>
    </row>
    <row r="25" spans="9:13" x14ac:dyDescent="0.35">
      <c r="I25" s="78"/>
    </row>
    <row r="34" spans="4:10" x14ac:dyDescent="0.35">
      <c r="J34" s="84"/>
    </row>
    <row r="35" spans="4:10" x14ac:dyDescent="0.35">
      <c r="J35" s="84"/>
    </row>
    <row r="41" spans="4:10" x14ac:dyDescent="0.35">
      <c r="D41" s="1"/>
    </row>
    <row r="45" spans="4:10" x14ac:dyDescent="0.35">
      <c r="D45" s="1"/>
      <c r="I45" s="85"/>
    </row>
    <row r="46" spans="4:10" x14ac:dyDescent="0.35">
      <c r="I46" s="86"/>
    </row>
    <row r="47" spans="4:10" x14ac:dyDescent="0.35">
      <c r="I47" s="87"/>
    </row>
    <row r="51" spans="4:4" x14ac:dyDescent="0.35">
      <c r="D51" s="1"/>
    </row>
    <row r="55" spans="4:4" x14ac:dyDescent="0.35">
      <c r="D55" s="1"/>
    </row>
    <row r="57" spans="4:4" x14ac:dyDescent="0.35">
      <c r="D57" s="1"/>
    </row>
    <row r="62" spans="4:4" x14ac:dyDescent="0.35">
      <c r="D62" s="1"/>
    </row>
    <row r="67" spans="4:12" x14ac:dyDescent="0.35">
      <c r="D67" s="1"/>
    </row>
    <row r="73" spans="4:12" x14ac:dyDescent="0.35">
      <c r="F73" s="5"/>
    </row>
    <row r="76" spans="4:12" x14ac:dyDescent="0.35">
      <c r="D76" s="4"/>
      <c r="E76" s="77"/>
      <c r="F76" s="77"/>
      <c r="G76" s="77"/>
      <c r="H76" s="77"/>
      <c r="I76" s="77"/>
      <c r="J76" s="77"/>
      <c r="K76" s="77"/>
      <c r="L76" s="77"/>
    </row>
    <row r="77" spans="4:12" ht="46.15" customHeight="1" x14ac:dyDescent="0.35">
      <c r="D77" s="4"/>
      <c r="E77" s="76"/>
      <c r="F77" s="77"/>
      <c r="G77" s="77"/>
      <c r="H77" s="77"/>
      <c r="I77" s="77"/>
      <c r="J77" s="77"/>
      <c r="K77" s="77"/>
      <c r="L77" s="77"/>
    </row>
    <row r="78" spans="4:12" ht="45" customHeight="1" x14ac:dyDescent="0.35">
      <c r="D78" s="21"/>
      <c r="E78" s="76"/>
      <c r="F78" s="76"/>
      <c r="G78" s="76"/>
      <c r="H78" s="76"/>
      <c r="I78" s="76"/>
      <c r="J78" s="76"/>
      <c r="K78" s="76"/>
      <c r="L78" s="76"/>
    </row>
    <row r="79" spans="4:12" x14ac:dyDescent="0.35">
      <c r="D79" s="4" t="s">
        <v>296</v>
      </c>
      <c r="E79" s="77" t="s">
        <v>2201</v>
      </c>
      <c r="F79" s="77"/>
      <c r="G79" s="77"/>
      <c r="H79" s="77"/>
      <c r="I79" s="77"/>
      <c r="J79" s="77"/>
      <c r="K79" s="77"/>
      <c r="L79" s="77"/>
    </row>
    <row r="80" spans="4:12" x14ac:dyDescent="0.35">
      <c r="D80" s="4" t="s">
        <v>347</v>
      </c>
      <c r="E80" s="77" t="s">
        <v>2202</v>
      </c>
      <c r="F80" s="77"/>
      <c r="G80" s="77"/>
      <c r="H80" s="77"/>
      <c r="I80" s="77"/>
      <c r="J80" s="77"/>
      <c r="K80" s="77"/>
      <c r="L80" s="77"/>
    </row>
  </sheetData>
  <mergeCells count="10">
    <mergeCell ref="E77:L77"/>
    <mergeCell ref="E78:L78"/>
    <mergeCell ref="E79:L79"/>
    <mergeCell ref="E80:L80"/>
    <mergeCell ref="A1:C1"/>
    <mergeCell ref="E1:L1"/>
    <mergeCell ref="I24:I25"/>
    <mergeCell ref="J34:J35"/>
    <mergeCell ref="I45:I47"/>
    <mergeCell ref="E76:L76"/>
  </mergeCells>
  <pageMargins left="0.7" right="0.7" top="0.75" bottom="0.75" header="0.3" footer="0.3"/>
  <pageSetup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8"/>
  <dimension ref="A1:Q83"/>
  <sheetViews>
    <sheetView topLeftCell="B1" zoomScale="80" zoomScaleNormal="80" workbookViewId="0">
      <pane ySplit="2" topLeftCell="A3" activePane="bottomLeft" state="frozen"/>
      <selection pane="bottomLeft" activeCell="F60" sqref="F60"/>
    </sheetView>
  </sheetViews>
  <sheetFormatPr defaultColWidth="8.81640625" defaultRowHeight="14.5" x14ac:dyDescent="0.35"/>
  <cols>
    <col min="1" max="1" width="18.54296875" customWidth="1"/>
    <col min="2" max="2" width="19.1796875" customWidth="1"/>
    <col min="3" max="3" width="27.81640625" customWidth="1"/>
    <col min="4" max="4" width="19" bestFit="1" customWidth="1"/>
    <col min="5" max="5" width="16.26953125" bestFit="1" customWidth="1"/>
    <col min="6" max="6" width="22.453125" bestFit="1" customWidth="1"/>
    <col min="7" max="7" width="42.54296875" customWidth="1"/>
    <col min="8" max="8" width="7.7265625" bestFit="1" customWidth="1"/>
    <col min="9" max="9" width="10.1796875" style="15" bestFit="1" customWidth="1"/>
    <col min="10" max="10" width="35.54296875" style="3" customWidth="1"/>
    <col min="11" max="11" width="9.81640625" bestFit="1" customWidth="1"/>
    <col min="12" max="12" width="7" bestFit="1" customWidth="1"/>
    <col min="13" max="13" width="23.1796875" style="5" customWidth="1"/>
    <col min="14" max="14" width="4.26953125" bestFit="1" customWidth="1"/>
    <col min="15" max="15" width="6.54296875" bestFit="1" customWidth="1"/>
    <col min="16" max="16" width="17.54296875" bestFit="1" customWidth="1"/>
    <col min="17" max="17" width="24.7265625" bestFit="1" customWidth="1"/>
  </cols>
  <sheetData>
    <row r="1" spans="1:17" x14ac:dyDescent="0.35">
      <c r="A1" s="80" t="s">
        <v>227</v>
      </c>
      <c r="B1" s="81"/>
      <c r="C1" s="82"/>
      <c r="E1" s="83" t="s">
        <v>228</v>
      </c>
      <c r="F1" s="83"/>
      <c r="G1" s="83"/>
      <c r="H1" s="83"/>
      <c r="I1" s="83"/>
      <c r="J1" s="83"/>
      <c r="K1" s="83"/>
      <c r="L1" s="83"/>
    </row>
    <row r="2" spans="1:17" x14ac:dyDescent="0.35">
      <c r="A2" s="4" t="s">
        <v>495</v>
      </c>
      <c r="B2" s="4" t="s">
        <v>1094</v>
      </c>
      <c r="C2" s="4" t="s">
        <v>235</v>
      </c>
      <c r="E2" s="4" t="s">
        <v>495</v>
      </c>
      <c r="F2" s="4" t="s">
        <v>496</v>
      </c>
      <c r="G2" s="4" t="s">
        <v>235</v>
      </c>
      <c r="H2" s="7" t="s">
        <v>236</v>
      </c>
      <c r="I2" s="17" t="s">
        <v>38</v>
      </c>
      <c r="J2" s="8" t="s">
        <v>237</v>
      </c>
      <c r="K2" s="8" t="s">
        <v>14</v>
      </c>
      <c r="L2" s="8" t="s">
        <v>238</v>
      </c>
      <c r="M2" s="12" t="s">
        <v>51</v>
      </c>
      <c r="N2" s="8" t="s">
        <v>242</v>
      </c>
      <c r="O2" s="8" t="s">
        <v>243</v>
      </c>
      <c r="P2" s="8" t="s">
        <v>244</v>
      </c>
      <c r="Q2" s="4" t="s">
        <v>245</v>
      </c>
    </row>
    <row r="3" spans="1:17" x14ac:dyDescent="0.35">
      <c r="D3" s="15"/>
      <c r="E3" t="str">
        <f>IFERROR(VLOOKUP(F3,'Field Definitions'!$A$1:$S$29800,3),"")</f>
        <v>ARACCOUNT</v>
      </c>
      <c r="F3" t="s">
        <v>2203</v>
      </c>
      <c r="G3" t="str">
        <f>IFERROR(VLOOKUP(F3,'Field Definitions'!$A$1:$S$29800,2),"")</f>
        <v>Patient First Name</v>
      </c>
      <c r="H3">
        <v>2</v>
      </c>
      <c r="I3" s="38"/>
      <c r="K3" t="str">
        <f>IFERROR(VLOOKUP($F3,'Field Definitions'!$A$1:$S$29800,4),"")</f>
        <v>CHR</v>
      </c>
      <c r="L3">
        <f>IFERROR(VLOOKUP($F3,'Field Definitions'!$A$1:$S$29800,5),"")</f>
        <v>40</v>
      </c>
      <c r="M3" s="5" t="s">
        <v>2204</v>
      </c>
      <c r="N3" t="str">
        <f>IF(IFERROR(VLOOKUP($F3,'Field Definitions'!$A$1:$S$29800,8),"")=0,"",IFERROR(VLOOKUP($F3,'Field Definitions'!$A$1:$S$29800,8),""))</f>
        <v/>
      </c>
      <c r="O3" t="str">
        <f>IF(IFERROR(VLOOKUP($F3,'Field Definitions'!$A$1:$S$29800,9),"")=0,"",IFERROR(VLOOKUP($F3,'Field Definitions'!$A$1:$S$29800,9),""))</f>
        <v/>
      </c>
      <c r="P3" t="str">
        <f>IF(IFERROR(VLOOKUP($F3,'Field Definitions'!$A$1:$S$29800,10),"")=0,"",IFERROR(VLOOKUP($F3,'Field Definitions'!$A$1:$S$29800,10),""))</f>
        <v/>
      </c>
      <c r="Q3" t="str">
        <f>IF(IFERROR(VLOOKUP($F3,'Field Definitions'!$A$1:$S$29800,12),"")=0,"",IFERROR(VLOOKUP($F3,'Field Definitions'!$A$1:$S$31597,12),""))</f>
        <v/>
      </c>
    </row>
    <row r="4" spans="1:17" x14ac:dyDescent="0.35">
      <c r="E4" t="str">
        <f>IFERROR(VLOOKUP(F4,'Field Definitions'!$A$1:$S$29800,3),"")</f>
        <v>ARACCOUNT</v>
      </c>
      <c r="F4" t="s">
        <v>2205</v>
      </c>
      <c r="G4" t="str">
        <f>IFERROR(VLOOKUP(F4,'Field Definitions'!$A$1:$S$29800,2),"")</f>
        <v>Patient Last Name</v>
      </c>
      <c r="H4">
        <f>H3+1</f>
        <v>3</v>
      </c>
      <c r="K4" t="str">
        <f>IFERROR(VLOOKUP($F4,'Field Definitions'!$A$1:$S$29800,4),"")</f>
        <v>CHR</v>
      </c>
      <c r="L4">
        <f>IFERROR(VLOOKUP($F4,'Field Definitions'!$A$1:$S$29800,5),"")</f>
        <v>100</v>
      </c>
      <c r="M4" s="5" t="s">
        <v>2206</v>
      </c>
      <c r="N4" t="str">
        <f>IF(IFERROR(VLOOKUP($F4,'Field Definitions'!$A$1:$S$29800,8),"")=0,"",IFERROR(VLOOKUP($F4,'Field Definitions'!$A$1:$S$29800,8),""))</f>
        <v/>
      </c>
      <c r="O4" t="str">
        <f>IF(IFERROR(VLOOKUP($F4,'Field Definitions'!$A$1:$S$29800,9),"")=0,"",IFERROR(VLOOKUP($F4,'Field Definitions'!$A$1:$S$29800,9),""))</f>
        <v/>
      </c>
      <c r="P4" t="str">
        <f>IF(IFERROR(VLOOKUP($F4,'Field Definitions'!$A$1:$S$29800,10),"")=0,"",IFERROR(VLOOKUP($F4,'Field Definitions'!$A$1:$S$29800,10),""))</f>
        <v/>
      </c>
      <c r="Q4" t="str">
        <f>IF(IFERROR(VLOOKUP($F4,'Field Definitions'!$A$1:$S$29800,12),"")=0,"",IFERROR(VLOOKUP($F4,'Field Definitions'!$A$1:$S$31597,12),""))</f>
        <v/>
      </c>
    </row>
    <row r="5" spans="1:17" x14ac:dyDescent="0.35">
      <c r="E5" t="str">
        <f>IFERROR(VLOOKUP(F5,'Field Definitions'!$A$1:$S$29800,3),"")</f>
        <v>ARACCOUNT</v>
      </c>
      <c r="F5" t="s">
        <v>2207</v>
      </c>
      <c r="G5" t="str">
        <f>IFERROR(VLOOKUP(F5,'Field Definitions'!$A$1:$S$29800,2),"")</f>
        <v>Patient Address</v>
      </c>
      <c r="H5">
        <f t="shared" ref="H5:H59" si="0">H4+1</f>
        <v>4</v>
      </c>
      <c r="K5" t="str">
        <f>IFERROR(VLOOKUP($F5,'Field Definitions'!$A$1:$S$29800,4),"")</f>
        <v>CHR</v>
      </c>
      <c r="L5">
        <f>IFERROR(VLOOKUP($F5,'Field Definitions'!$A$1:$S$29800,5),"")</f>
        <v>48</v>
      </c>
      <c r="M5" s="5" t="s">
        <v>2208</v>
      </c>
      <c r="N5" t="str">
        <f>IF(IFERROR(VLOOKUP($F5,'Field Definitions'!$A$1:$S$29800,8),"")=0,"",IFERROR(VLOOKUP($F5,'Field Definitions'!$A$1:$S$29800,8),""))</f>
        <v/>
      </c>
      <c r="O5" t="str">
        <f>IF(IFERROR(VLOOKUP($F5,'Field Definitions'!$A$1:$S$29800,9),"")=0,"",IFERROR(VLOOKUP($F5,'Field Definitions'!$A$1:$S$29800,9),""))</f>
        <v/>
      </c>
      <c r="P5" t="str">
        <f>IF(IFERROR(VLOOKUP($F5,'Field Definitions'!$A$1:$S$29800,10),"")=0,"",IFERROR(VLOOKUP($F5,'Field Definitions'!$A$1:$S$29800,10),""))</f>
        <v/>
      </c>
      <c r="Q5" t="str">
        <f>IF(IFERROR(VLOOKUP($F5,'Field Definitions'!$A$1:$S$29800,12),"")=0,"",IFERROR(VLOOKUP($F5,'Field Definitions'!$A$1:$S$31597,12),""))</f>
        <v/>
      </c>
    </row>
    <row r="6" spans="1:17" x14ac:dyDescent="0.35">
      <c r="E6" t="str">
        <f>IFERROR(VLOOKUP(F6,'Field Definitions'!$A$1:$S$29800,3),"")</f>
        <v>ARACCOUNT</v>
      </c>
      <c r="F6" t="s">
        <v>2209</v>
      </c>
      <c r="G6" t="str">
        <f>IFERROR(VLOOKUP(F6,'Field Definitions'!$A$1:$S$29800,2),"")</f>
        <v>Patient Address Unit</v>
      </c>
      <c r="H6">
        <f t="shared" si="0"/>
        <v>5</v>
      </c>
      <c r="K6" t="str">
        <f>IFERROR(VLOOKUP($F6,'Field Definitions'!$A$1:$S$29800,4),"")</f>
        <v>CHR</v>
      </c>
      <c r="L6">
        <f>IFERROR(VLOOKUP($F6,'Field Definitions'!$A$1:$S$29800,5),"")</f>
        <v>48</v>
      </c>
      <c r="M6" s="5" t="s">
        <v>2210</v>
      </c>
      <c r="N6" t="str">
        <f>IF(IFERROR(VLOOKUP($F6,'Field Definitions'!$A$1:$S$29800,8),"")=0,"",IFERROR(VLOOKUP($F6,'Field Definitions'!$A$1:$S$29800,8),""))</f>
        <v/>
      </c>
      <c r="O6" t="str">
        <f>IF(IFERROR(VLOOKUP($F6,'Field Definitions'!$A$1:$S$29800,9),"")=0,"",IFERROR(VLOOKUP($F6,'Field Definitions'!$A$1:$S$29800,9),""))</f>
        <v/>
      </c>
      <c r="P6" t="str">
        <f>IF(IFERROR(VLOOKUP($F6,'Field Definitions'!$A$1:$S$29800,10),"")=0,"",IFERROR(VLOOKUP($F6,'Field Definitions'!$A$1:$S$29800,10),""))</f>
        <v/>
      </c>
      <c r="Q6" t="str">
        <f>IF(IFERROR(VLOOKUP($F6,'Field Definitions'!$A$1:$S$29800,12),"")=0,"",IFERROR(VLOOKUP($F6,'Field Definitions'!$A$1:$S$31597,12),""))</f>
        <v/>
      </c>
    </row>
    <row r="7" spans="1:17" x14ac:dyDescent="0.35">
      <c r="E7" t="str">
        <f>IFERROR(VLOOKUP(F7,'Field Definitions'!$A$1:$S$29800,3),"")</f>
        <v>ARACCOUNT</v>
      </c>
      <c r="F7" t="s">
        <v>2211</v>
      </c>
      <c r="G7" t="str">
        <f>IFERROR(VLOOKUP(F7,'Field Definitions'!$A$1:$S$29800,2),"")</f>
        <v>Patient City</v>
      </c>
      <c r="H7">
        <f t="shared" si="0"/>
        <v>6</v>
      </c>
      <c r="K7" t="str">
        <f>IFERROR(VLOOKUP($F7,'Field Definitions'!$A$1:$S$29800,4),"")</f>
        <v>CHR</v>
      </c>
      <c r="L7">
        <f>IFERROR(VLOOKUP($F7,'Field Definitions'!$A$1:$S$29800,5),"")</f>
        <v>20</v>
      </c>
      <c r="M7" s="5" t="s">
        <v>654</v>
      </c>
      <c r="N7" t="str">
        <f>IF(IFERROR(VLOOKUP($F7,'Field Definitions'!$A$1:$S$29800,8),"")=0,"",IFERROR(VLOOKUP($F7,'Field Definitions'!$A$1:$S$29800,8),""))</f>
        <v/>
      </c>
      <c r="O7" t="str">
        <f>IF(IFERROR(VLOOKUP($F7,'Field Definitions'!$A$1:$S$29800,9),"")=0,"",IFERROR(VLOOKUP($F7,'Field Definitions'!$A$1:$S$29800,9),""))</f>
        <v/>
      </c>
      <c r="P7" t="str">
        <f>IF(IFERROR(VLOOKUP($F7,'Field Definitions'!$A$1:$S$29800,10),"")=0,"",IFERROR(VLOOKUP($F7,'Field Definitions'!$A$1:$S$29800,10),""))</f>
        <v/>
      </c>
      <c r="Q7" t="str">
        <f>IF(IFERROR(VLOOKUP($F7,'Field Definitions'!$A$1:$S$29800,12),"")=0,"",IFERROR(VLOOKUP($F7,'Field Definitions'!$A$1:$S$31597,12),""))</f>
        <v/>
      </c>
    </row>
    <row r="8" spans="1:17" x14ac:dyDescent="0.35">
      <c r="E8" t="str">
        <f>IFERROR(VLOOKUP(F8,'Field Definitions'!$A$1:$S$29800,3),"")</f>
        <v>ARACCOUNT</v>
      </c>
      <c r="F8" t="s">
        <v>2212</v>
      </c>
      <c r="G8" t="str">
        <f>IFERROR(VLOOKUP(F8,'Field Definitions'!$A$1:$S$29800,2),"")</f>
        <v>Patient State</v>
      </c>
      <c r="H8">
        <f t="shared" si="0"/>
        <v>7</v>
      </c>
      <c r="K8" t="str">
        <f>IFERROR(VLOOKUP($F8,'Field Definitions'!$A$1:$S$29800,4),"")</f>
        <v>CHR</v>
      </c>
      <c r="L8">
        <f>IFERROR(VLOOKUP($F8,'Field Definitions'!$A$1:$S$29800,5),"")</f>
        <v>2</v>
      </c>
      <c r="M8" s="5" t="s">
        <v>390</v>
      </c>
      <c r="N8" t="str">
        <f>IF(IFERROR(VLOOKUP($F8,'Field Definitions'!$A$1:$S$29800,8),"")=0,"",IFERROR(VLOOKUP($F8,'Field Definitions'!$A$1:$S$29800,8),""))</f>
        <v/>
      </c>
      <c r="O8" t="str">
        <f>IF(IFERROR(VLOOKUP($F8,'Field Definitions'!$A$1:$S$29800,9),"")=0,"",IFERROR(VLOOKUP($F8,'Field Definitions'!$A$1:$S$29800,9),""))</f>
        <v/>
      </c>
      <c r="P8" t="str">
        <f>IF(IFERROR(VLOOKUP($F8,'Field Definitions'!$A$1:$S$29800,10),"")=0,"",IFERROR(VLOOKUP($F8,'Field Definitions'!$A$1:$S$29800,10),""))</f>
        <v>STATES</v>
      </c>
      <c r="Q8" t="str">
        <f>IF(IFERROR(VLOOKUP($F8,'Field Definitions'!$A$1:$S$29800,12),"")=0,"",IFERROR(VLOOKUP($F8,'Field Definitions'!$A$1:$S$31597,12),""))</f>
        <v/>
      </c>
    </row>
    <row r="9" spans="1:17" x14ac:dyDescent="0.35">
      <c r="E9" t="str">
        <f>IFERROR(VLOOKUP(F9,'Field Definitions'!$A$1:$S$29800,3),"")</f>
        <v>ARACCOUNT</v>
      </c>
      <c r="F9" t="s">
        <v>2213</v>
      </c>
      <c r="G9" t="str">
        <f>IFERROR(VLOOKUP(F9,'Field Definitions'!$A$1:$S$29800,2),"")</f>
        <v>Patient Postal Code</v>
      </c>
      <c r="H9">
        <f t="shared" si="0"/>
        <v>8</v>
      </c>
      <c r="K9" t="str">
        <f>IFERROR(VLOOKUP($F9,'Field Definitions'!$A$1:$S$29800,4),"")</f>
        <v>ZIP</v>
      </c>
      <c r="L9">
        <f>IFERROR(VLOOKUP($F9,'Field Definitions'!$A$1:$S$29800,5),"")</f>
        <v>10</v>
      </c>
      <c r="M9" s="5">
        <v>47305</v>
      </c>
      <c r="N9" t="str">
        <f>IF(IFERROR(VLOOKUP($F9,'Field Definitions'!$A$1:$S$29800,8),"")=0,"",IFERROR(VLOOKUP($F9,'Field Definitions'!$A$1:$S$29800,8),""))</f>
        <v/>
      </c>
      <c r="O9" t="str">
        <f>IF(IFERROR(VLOOKUP($F9,'Field Definitions'!$A$1:$S$29800,9),"")=0,"",IFERROR(VLOOKUP($F9,'Field Definitions'!$A$1:$S$29800,9),""))</f>
        <v/>
      </c>
      <c r="P9" t="str">
        <f>IF(IFERROR(VLOOKUP($F9,'Field Definitions'!$A$1:$S$29800,10),"")=0,"",IFERROR(VLOOKUP($F9,'Field Definitions'!$A$1:$S$29800,10),""))</f>
        <v/>
      </c>
      <c r="Q9" t="str">
        <f>IF(IFERROR(VLOOKUP($F9,'Field Definitions'!$A$1:$S$29800,12),"")=0,"",IFERROR(VLOOKUP($F9,'Field Definitions'!$A$1:$S$31597,12),""))</f>
        <v/>
      </c>
    </row>
    <row r="10" spans="1:17" x14ac:dyDescent="0.35">
      <c r="E10" t="str">
        <f>IFERROR(VLOOKUP(F10,'Field Definitions'!$A$1:$S$29800,3),"")</f>
        <v>ARACCOUNT</v>
      </c>
      <c r="F10" t="s">
        <v>2214</v>
      </c>
      <c r="G10" t="str">
        <f>IFERROR(VLOOKUP(F10,'Field Definitions'!$A$1:$S$29800,2),"")</f>
        <v>Patient DOB</v>
      </c>
      <c r="H10">
        <f t="shared" si="0"/>
        <v>9</v>
      </c>
      <c r="K10" t="str">
        <f>IFERROR(VLOOKUP($F10,'Field Definitions'!$A$1:$S$29800,4),"")</f>
        <v>DATE</v>
      </c>
      <c r="L10">
        <f>IFERROR(VLOOKUP($F10,'Field Definitions'!$A$1:$S$29800,5),"")</f>
        <v>10</v>
      </c>
      <c r="M10" s="5" t="s">
        <v>2215</v>
      </c>
      <c r="N10" t="str">
        <f>IF(IFERROR(VLOOKUP($F10,'Field Definitions'!$A$1:$S$29800,8),"")=0,"",IFERROR(VLOOKUP($F10,'Field Definitions'!$A$1:$S$29800,8),""))</f>
        <v/>
      </c>
      <c r="O10" t="str">
        <f>IF(IFERROR(VLOOKUP($F10,'Field Definitions'!$A$1:$S$29800,9),"")=0,"",IFERROR(VLOOKUP($F10,'Field Definitions'!$A$1:$S$29800,9),""))</f>
        <v/>
      </c>
      <c r="P10" t="str">
        <f>IF(IFERROR(VLOOKUP($F10,'Field Definitions'!$A$1:$S$29800,10),"")=0,"",IFERROR(VLOOKUP($F10,'Field Definitions'!$A$1:$S$29800,10),""))</f>
        <v/>
      </c>
      <c r="Q10" t="str">
        <f>IF(IFERROR(VLOOKUP($F10,'Field Definitions'!$A$1:$S$29800,12),"")=0,"",IFERROR(VLOOKUP($F10,'Field Definitions'!$A$1:$S$31597,12),""))</f>
        <v/>
      </c>
    </row>
    <row r="11" spans="1:17" x14ac:dyDescent="0.35">
      <c r="E11" t="str">
        <f>IFERROR(VLOOKUP(F11,'Field Definitions'!$A$1:$S$29800,3),"")</f>
        <v>ARACCOUNT</v>
      </c>
      <c r="F11" t="s">
        <v>2216</v>
      </c>
      <c r="G11" t="str">
        <f>IFERROR(VLOOKUP(F11,'Field Definitions'!$A$1:$S$29800,2),"")</f>
        <v>Patient Date of Death</v>
      </c>
      <c r="H11">
        <f t="shared" si="0"/>
        <v>10</v>
      </c>
      <c r="K11" t="str">
        <f>IFERROR(VLOOKUP($F11,'Field Definitions'!$A$1:$S$29800,4),"")</f>
        <v>DATE</v>
      </c>
      <c r="L11">
        <f>IFERROR(VLOOKUP($F11,'Field Definitions'!$A$1:$S$29800,5),"")</f>
        <v>10</v>
      </c>
      <c r="N11" t="str">
        <f>IF(IFERROR(VLOOKUP($F11,'Field Definitions'!$A$1:$S$29800,8),"")=0,"",IFERROR(VLOOKUP($F11,'Field Definitions'!$A$1:$S$29800,8),""))</f>
        <v/>
      </c>
      <c r="O11" t="str">
        <f>IF(IFERROR(VLOOKUP($F11,'Field Definitions'!$A$1:$S$29800,9),"")=0,"",IFERROR(VLOOKUP($F11,'Field Definitions'!$A$1:$S$29800,9),""))</f>
        <v/>
      </c>
      <c r="P11" t="str">
        <f>IF(IFERROR(VLOOKUP($F11,'Field Definitions'!$A$1:$S$29800,10),"")=0,"",IFERROR(VLOOKUP($F11,'Field Definitions'!$A$1:$S$29800,10),""))</f>
        <v/>
      </c>
      <c r="Q11" t="str">
        <f>IF(IFERROR(VLOOKUP($F11,'Field Definitions'!$A$1:$S$29800,12),"")=0,"",IFERROR(VLOOKUP($F11,'Field Definitions'!$A$1:$S$31597,12),""))</f>
        <v/>
      </c>
    </row>
    <row r="12" spans="1:17" x14ac:dyDescent="0.35">
      <c r="E12" t="str">
        <f>IFERROR(VLOOKUP(F12,'Field Definitions'!$A$1:$S$29800,3),"")</f>
        <v>ARACCOUNT</v>
      </c>
      <c r="F12" t="s">
        <v>2217</v>
      </c>
      <c r="G12" t="str">
        <f>IFERROR(VLOOKUP(F12,'Field Definitions'!$A$1:$S$29800,2),"")</f>
        <v>Admit Date</v>
      </c>
      <c r="H12">
        <f t="shared" si="0"/>
        <v>11</v>
      </c>
      <c r="K12" t="str">
        <f>IFERROR(VLOOKUP($F12,'Field Definitions'!$A$1:$S$29800,4),"")</f>
        <v>DATE</v>
      </c>
      <c r="L12">
        <f>IFERROR(VLOOKUP($F12,'Field Definitions'!$A$1:$S$29800,5),"")</f>
        <v>10</v>
      </c>
      <c r="M12" s="5" t="s">
        <v>2218</v>
      </c>
      <c r="N12" t="str">
        <f>IF(IFERROR(VLOOKUP($F12,'Field Definitions'!$A$1:$S$29800,8),"")=0,"",IFERROR(VLOOKUP($F12,'Field Definitions'!$A$1:$S$29800,8),""))</f>
        <v/>
      </c>
      <c r="O12" t="str">
        <f>IF(IFERROR(VLOOKUP($F12,'Field Definitions'!$A$1:$S$29800,9),"")=0,"",IFERROR(VLOOKUP($F12,'Field Definitions'!$A$1:$S$29800,9),""))</f>
        <v/>
      </c>
      <c r="P12" t="str">
        <f>IF(IFERROR(VLOOKUP($F12,'Field Definitions'!$A$1:$S$29800,10),"")=0,"",IFERROR(VLOOKUP($F12,'Field Definitions'!$A$1:$S$29800,10),""))</f>
        <v/>
      </c>
      <c r="Q12" t="str">
        <f>IF(IFERROR(VLOOKUP($F12,'Field Definitions'!$A$1:$S$29800,12),"")=0,"",IFERROR(VLOOKUP($F12,'Field Definitions'!$A$1:$S$29800,12),""))</f>
        <v/>
      </c>
    </row>
    <row r="13" spans="1:17" x14ac:dyDescent="0.35">
      <c r="D13" s="15"/>
      <c r="E13" t="str">
        <f>IFERROR(VLOOKUP(F13,'Field Definitions'!$A$1:$S$29800,3),"")</f>
        <v>ARACCOUNT</v>
      </c>
      <c r="F13" t="s">
        <v>2219</v>
      </c>
      <c r="G13" t="str">
        <f>IFERROR(VLOOKUP(F13,'Field Definitions'!$A$1:$S$29800,2),"")</f>
        <v>Patient-Guarantor Relationship</v>
      </c>
      <c r="H13">
        <f t="shared" si="0"/>
        <v>12</v>
      </c>
      <c r="K13" t="str">
        <f>IFERROR(VLOOKUP($F13,'Field Definitions'!$A$1:$S$29800,4),"")</f>
        <v>CHR</v>
      </c>
      <c r="L13">
        <f>IFERROR(VLOOKUP($F13,'Field Definitions'!$A$1:$S$29800,5),"")</f>
        <v>20</v>
      </c>
      <c r="M13" s="5" t="s">
        <v>2220</v>
      </c>
      <c r="N13" t="str">
        <f>IF(IFERROR(VLOOKUP($F13,'Field Definitions'!$A$1:$S$29800,8),"")=0,"",IFERROR(VLOOKUP($F13,'Field Definitions'!$A$1:$S$29800,8),""))</f>
        <v/>
      </c>
      <c r="O13" t="str">
        <f>IF(IFERROR(VLOOKUP($F13,'Field Definitions'!$A$1:$S$29800,9),"")=0,"",IFERROR(VLOOKUP($F13,'Field Definitions'!$A$1:$S$29800,9),""))</f>
        <v/>
      </c>
      <c r="P13" t="str">
        <f>IF(IFERROR(VLOOKUP($F13,'Field Definitions'!$A$1:$S$29800,10),"")=0,"",IFERROR(VLOOKUP($F13,'Field Definitions'!$A$1:$S$29800,10),""))</f>
        <v/>
      </c>
      <c r="Q13" t="str">
        <f>IF(IFERROR(VLOOKUP($F13,'Field Definitions'!$A$1:$S$29800,12),"")=0,"",IFERROR(VLOOKUP($F13,'Field Definitions'!$A$1:$S$29800,12),""))</f>
        <v/>
      </c>
    </row>
    <row r="14" spans="1:17" x14ac:dyDescent="0.35">
      <c r="E14" t="str">
        <f>IFERROR(VLOOKUP(F14,'Field Definitions'!$A$1:$S$29800,3),"")</f>
        <v>ARACCOUNT</v>
      </c>
      <c r="F14" t="s">
        <v>2221</v>
      </c>
      <c r="G14" t="str">
        <f>IFERROR(VLOOKUP(F14,'Field Definitions'!$A$1:$S$29800,2),"")</f>
        <v>Medical Record Number</v>
      </c>
      <c r="H14">
        <f t="shared" si="0"/>
        <v>13</v>
      </c>
      <c r="K14" t="str">
        <f>IFERROR(VLOOKUP($F14,'Field Definitions'!$A$1:$S$29800,4),"")</f>
        <v>CHR</v>
      </c>
      <c r="L14">
        <f>IFERROR(VLOOKUP($F14,'Field Definitions'!$A$1:$S$29800,5),"")</f>
        <v>20</v>
      </c>
      <c r="M14" s="5" t="s">
        <v>2222</v>
      </c>
      <c r="N14" t="str">
        <f>IF(IFERROR(VLOOKUP(#REF!,'Field Definitions'!$A$1:$S$29800,8),"")=0,"",IFERROR(VLOOKUP(#REF!,'Field Definitions'!$A$1:$S$29800,8),""))</f>
        <v/>
      </c>
      <c r="O14" t="str">
        <f>IF(IFERROR(VLOOKUP(#REF!,'Field Definitions'!$A$1:$S$29800,9),"")=0,"",IFERROR(VLOOKUP(#REF!,'Field Definitions'!$A$1:$S$29800,9),""))</f>
        <v/>
      </c>
      <c r="P14" t="str">
        <f>IF(IFERROR(VLOOKUP(#REF!,'Field Definitions'!$A$1:$S$29800,10),"")=0,"",IFERROR(VLOOKUP(#REF!,'Field Definitions'!$A$1:$S$29800,10),""))</f>
        <v/>
      </c>
      <c r="Q14" t="str">
        <f>IF(IFERROR(VLOOKUP(#REF!,'Field Definitions'!$A$1:$S$29800,12),"")=0,"",IFERROR(VLOOKUP(#REF!,'Field Definitions'!$A$1:$S$29800,12),""))</f>
        <v/>
      </c>
    </row>
    <row r="15" spans="1:17" ht="29" x14ac:dyDescent="0.35">
      <c r="E15" t="str">
        <f>IFERROR(VLOOKUP(F15,'Field Definitions'!$A$1:$S$29800,3),"")</f>
        <v>ARACCOUNT</v>
      </c>
      <c r="F15" t="s">
        <v>2223</v>
      </c>
      <c r="G15" t="str">
        <f>IFERROR(VLOOKUP(F15,'Field Definitions'!$A$1:$S$29800,2),"")</f>
        <v>Discharge Date</v>
      </c>
      <c r="H15">
        <f t="shared" si="0"/>
        <v>14</v>
      </c>
      <c r="J15" s="3" t="s">
        <v>290</v>
      </c>
      <c r="K15" t="str">
        <f>IFERROR(VLOOKUP($F15,'Field Definitions'!$A$1:$S$29800,4),"")</f>
        <v>DATE</v>
      </c>
      <c r="L15">
        <f>IFERROR(VLOOKUP($F15,'Field Definitions'!$A$1:$S$29800,5),"")</f>
        <v>10</v>
      </c>
      <c r="M15" s="5" t="s">
        <v>2218</v>
      </c>
      <c r="N15" t="str">
        <f>IF(IFERROR(VLOOKUP($F14,'Field Definitions'!$A$1:$S$29800,8),"")=0,"",IFERROR(VLOOKUP($F14,'Field Definitions'!$A$1:$S$29800,8),""))</f>
        <v/>
      </c>
      <c r="O15" t="str">
        <f>IF(IFERROR(VLOOKUP($F14,'Field Definitions'!$A$1:$S$29800,9),"")=0,"",IFERROR(VLOOKUP($F14,'Field Definitions'!$A$1:$S$29800,9),""))</f>
        <v/>
      </c>
      <c r="P15" t="str">
        <f>IF(IFERROR(VLOOKUP($F14,'Field Definitions'!$A$1:$S$29800,10),"")=0,"",IFERROR(VLOOKUP($F14,'Field Definitions'!$A$1:$S$29800,10),""))</f>
        <v/>
      </c>
      <c r="Q15" t="str">
        <f>IF(IFERROR(VLOOKUP($F14,'Field Definitions'!$A$1:$S$29800,12),"")=0,"",IFERROR(VLOOKUP($F14,'Field Definitions'!$A$1:$S$29800,12),""))</f>
        <v/>
      </c>
    </row>
    <row r="16" spans="1:17" x14ac:dyDescent="0.35">
      <c r="E16" t="str">
        <f>IFERROR(VLOOKUP(F16,'Field Definitions'!$A$1:$S$29800,3),"")</f>
        <v>ARACCOUNT</v>
      </c>
      <c r="F16" t="s">
        <v>2224</v>
      </c>
      <c r="G16" t="str">
        <f>IFERROR(VLOOKUP(F16,'Field Definitions'!$A$1:$S$29800,2),"")</f>
        <v>Injury Date</v>
      </c>
      <c r="H16">
        <f t="shared" si="0"/>
        <v>15</v>
      </c>
      <c r="K16" t="str">
        <f>IFERROR(VLOOKUP($F16,'Field Definitions'!$A$1:$S$29800,4),"")</f>
        <v>DATE</v>
      </c>
      <c r="L16">
        <f>IFERROR(VLOOKUP($F16,'Field Definitions'!$A$1:$S$29800,5),"")</f>
        <v>10</v>
      </c>
      <c r="M16" s="5" t="s">
        <v>2218</v>
      </c>
      <c r="N16" t="str">
        <f>IF(IFERROR(VLOOKUP($F15,'Field Definitions'!$A$1:$S$29800,8),"")=0,"",IFERROR(VLOOKUP($F15,'Field Definitions'!$A$1:$S$29800,8),""))</f>
        <v/>
      </c>
      <c r="O16" t="str">
        <f>IF(IFERROR(VLOOKUP($F15,'Field Definitions'!$A$1:$S$29800,9),"")=0,"",IFERROR(VLOOKUP($F15,'Field Definitions'!$A$1:$S$29800,9),""))</f>
        <v/>
      </c>
      <c r="P16" t="str">
        <f>IF(IFERROR(VLOOKUP($F15,'Field Definitions'!$A$1:$S$29800,10),"")=0,"",IFERROR(VLOOKUP($F15,'Field Definitions'!$A$1:$S$29800,10),""))</f>
        <v/>
      </c>
      <c r="Q16" t="str">
        <f>IF(IFERROR(VLOOKUP($F15,'Field Definitions'!$A$1:$S$29800,12),"")=0,"",IFERROR(VLOOKUP($F15,'Field Definitions'!$A$1:$S$29800,12),""))</f>
        <v/>
      </c>
    </row>
    <row r="17" spans="4:17" x14ac:dyDescent="0.35">
      <c r="E17" t="s">
        <v>628</v>
      </c>
      <c r="F17" t="s">
        <v>2225</v>
      </c>
      <c r="G17" t="s">
        <v>2226</v>
      </c>
      <c r="H17">
        <f t="shared" si="0"/>
        <v>16</v>
      </c>
      <c r="K17" t="str">
        <f>IFERROR(VLOOKUP($F17,'Field Definitions'!$A$1:$S$29800,4),"")</f>
        <v>CHR</v>
      </c>
      <c r="L17">
        <f>IFERROR(VLOOKUP($F17,'Field Definitions'!$A$1:$S$29800,5),"")</f>
        <v>1</v>
      </c>
      <c r="M17" t="s">
        <v>297</v>
      </c>
      <c r="N17" t="str">
        <f>IF(IFERROR(VLOOKUP($F16,'Field Definitions'!$A$1:$S$29800,8),"")=0,"",IFERROR(VLOOKUP($F16,'Field Definitions'!$A$1:$S$29800,8),""))</f>
        <v/>
      </c>
      <c r="O17" t="str">
        <f>IF(IFERROR(VLOOKUP($F16,'Field Definitions'!$A$1:$S$29800,9),"")=0,"",IFERROR(VLOOKUP($F16,'Field Definitions'!$A$1:$S$29800,9),""))</f>
        <v/>
      </c>
      <c r="P17" t="str">
        <f>IF(IFERROR(VLOOKUP($F16,'Field Definitions'!$A$1:$S$29800,10),"")=0,"",IFERROR(VLOOKUP($F16,'Field Definitions'!$A$1:$S$29800,10),""))</f>
        <v/>
      </c>
      <c r="Q17" t="str">
        <f>IF(IFERROR(VLOOKUP($F16,'Field Definitions'!$A$1:$S$29800,12),"")=0,"",IFERROR(VLOOKUP($F16,'Field Definitions'!$A$1:$S$29800,12),""))</f>
        <v/>
      </c>
    </row>
    <row r="18" spans="4:17" x14ac:dyDescent="0.35">
      <c r="E18" t="str">
        <f>IFERROR(VLOOKUP(F18,'Field Definitions'!$A$1:$S$29800,3),"")</f>
        <v>ARACCOUNT</v>
      </c>
      <c r="F18" t="s">
        <v>2227</v>
      </c>
      <c r="G18" t="str">
        <f>IFERROR(VLOOKUP(F18,'Field Definitions'!$A$1:$S$29800,2),"")</f>
        <v>Disability From Date</v>
      </c>
      <c r="H18">
        <f t="shared" si="0"/>
        <v>17</v>
      </c>
      <c r="J18" s="39"/>
      <c r="K18" t="str">
        <f>IFERROR(VLOOKUP($F18,'Field Definitions'!$A$1:$S$29800,4),"")</f>
        <v>DATE</v>
      </c>
      <c r="L18">
        <f>IFERROR(VLOOKUP($F18,'Field Definitions'!$A$1:$S$29800,5),"")</f>
        <v>10</v>
      </c>
      <c r="M18" s="5" t="s">
        <v>2228</v>
      </c>
      <c r="N18" t="str">
        <f>IF(IFERROR(VLOOKUP($F17,'Field Definitions'!$A$1:$S$29800,8),"")=0,"",IFERROR(VLOOKUP($F17,'Field Definitions'!$A$1:$S$29800,8),""))</f>
        <v/>
      </c>
      <c r="O18" t="str">
        <f>IF(IFERROR(VLOOKUP($F17,'Field Definitions'!$A$1:$S$29800,9),"")=0,"",IFERROR(VLOOKUP($F17,'Field Definitions'!$A$1:$S$29800,9),""))</f>
        <v/>
      </c>
      <c r="P18" t="str">
        <f>IF(IFERROR(VLOOKUP($F17,'Field Definitions'!$A$1:$S$29800,10),"")=0,"",IFERROR(VLOOKUP($F17,'Field Definitions'!$A$1:$S$29800,10),""))</f>
        <v/>
      </c>
      <c r="Q18" t="str">
        <f>IF(IFERROR(VLOOKUP($F17,'Field Definitions'!$A$1:$S$29800,12),"")=0,"",IFERROR(VLOOKUP($F17,'Field Definitions'!$A$1:$S$29800,12),""))</f>
        <v>Y|Yes|~N|No|</v>
      </c>
    </row>
    <row r="19" spans="4:17" x14ac:dyDescent="0.35">
      <c r="E19" t="str">
        <f>IFERROR(VLOOKUP(F19,'Field Definitions'!$A$1:$S$29800,3),"")</f>
        <v>ARACCOUNT</v>
      </c>
      <c r="F19" t="s">
        <v>2229</v>
      </c>
      <c r="G19" t="str">
        <f>IFERROR(VLOOKUP(F19,'Field Definitions'!$A$1:$S$29800,2),"")</f>
        <v>Disability To Date</v>
      </c>
      <c r="H19">
        <f t="shared" si="0"/>
        <v>18</v>
      </c>
      <c r="K19" t="str">
        <f>IFERROR(VLOOKUP($F19,'Field Definitions'!$A$1:$S$29800,4),"")</f>
        <v>DATE</v>
      </c>
      <c r="L19">
        <f>IFERROR(VLOOKUP($F19,'Field Definitions'!$A$1:$S$29800,5),"")</f>
        <v>10</v>
      </c>
      <c r="M19" s="5" t="s">
        <v>2230</v>
      </c>
      <c r="N19" t="str">
        <f>IF(IFERROR(VLOOKUP($F18,'Field Definitions'!$A$1:$S$29800,8),"")=0,"",IFERROR(VLOOKUP($F18,'Field Definitions'!$A$1:$S$29800,8),""))</f>
        <v/>
      </c>
      <c r="O19" t="str">
        <f>IF(IFERROR(VLOOKUP($F18,'Field Definitions'!$A$1:$S$29800,9),"")=0,"",IFERROR(VLOOKUP($F18,'Field Definitions'!$A$1:$S$29800,9),""))</f>
        <v/>
      </c>
      <c r="P19" t="str">
        <f>IF(IFERROR(VLOOKUP($F18,'Field Definitions'!$A$1:$S$29800,10),"")=0,"",IFERROR(VLOOKUP($F18,'Field Definitions'!$A$1:$S$29800,10),""))</f>
        <v/>
      </c>
      <c r="Q19" t="str">
        <f>IF(IFERROR(VLOOKUP($F18,'Field Definitions'!$A$1:$S$29800,12),"")=0,"",IFERROR(VLOOKUP($F18,'Field Definitions'!$A$1:$S$29800,12),""))</f>
        <v/>
      </c>
    </row>
    <row r="20" spans="4:17" x14ac:dyDescent="0.35">
      <c r="E20" t="str">
        <f>IFERROR(VLOOKUP(F20,'Field Definitions'!$A$1:$S$29800,3),"")</f>
        <v>ARACCOUNT</v>
      </c>
      <c r="F20" t="s">
        <v>2231</v>
      </c>
      <c r="G20" t="str">
        <f>IFERROR(VLOOKUP(F20,'Field Definitions'!$A$1:$S$29800,2),"")</f>
        <v>Worker's Compensation</v>
      </c>
      <c r="H20">
        <f t="shared" si="0"/>
        <v>19</v>
      </c>
      <c r="K20" t="str">
        <f>IFERROR(VLOOKUP($F20,'Field Definitions'!$A$1:$S$29800,4),"")</f>
        <v>CHR</v>
      </c>
      <c r="L20">
        <f>IFERROR(VLOOKUP($F20,'Field Definitions'!$A$1:$S$29800,5),"")</f>
        <v>1</v>
      </c>
      <c r="M20" s="5" t="s">
        <v>294</v>
      </c>
      <c r="N20" t="str">
        <f>IF(IFERROR(VLOOKUP($F19,'Field Definitions'!$A$1:$S$29800,8),"")=0,"",IFERROR(VLOOKUP($F19,'Field Definitions'!$A$1:$S$29800,8),""))</f>
        <v/>
      </c>
      <c r="O20" t="str">
        <f>IF(IFERROR(VLOOKUP($F19,'Field Definitions'!$A$1:$S$29800,9),"")=0,"",IFERROR(VLOOKUP($F19,'Field Definitions'!$A$1:$S$29800,9),""))</f>
        <v/>
      </c>
      <c r="P20" t="str">
        <f>IF(IFERROR(VLOOKUP($F19,'Field Definitions'!$A$1:$S$29800,10),"")=0,"",IFERROR(VLOOKUP($F19,'Field Definitions'!$A$1:$S$29800,10),""))</f>
        <v/>
      </c>
      <c r="Q20" t="str">
        <f>IF(IFERROR(VLOOKUP($F19,'Field Definitions'!$A$1:$S$29800,12),"")=0,"",IFERROR(VLOOKUP($F19,'Field Definitions'!$A$1:$S$29800,12),""))</f>
        <v/>
      </c>
    </row>
    <row r="21" spans="4:17" x14ac:dyDescent="0.35">
      <c r="E21" t="str">
        <f>IFERROR(VLOOKUP(F21,'Field Definitions'!$A$1:$S$29800,3),"")</f>
        <v>ARACCOUNT</v>
      </c>
      <c r="F21" t="s">
        <v>2232</v>
      </c>
      <c r="G21" t="str">
        <f>IFERROR(VLOOKUP(F21,'Field Definitions'!$A$1:$S$29800,2),"")</f>
        <v>TPL Victim of a Crime</v>
      </c>
      <c r="H21">
        <f t="shared" si="0"/>
        <v>20</v>
      </c>
      <c r="K21" t="str">
        <f>IFERROR(VLOOKUP($F21,'Field Definitions'!$A$1:$S$29800,4),"")</f>
        <v>CHR</v>
      </c>
      <c r="L21">
        <f>IFERROR(VLOOKUP($F21,'Field Definitions'!$A$1:$S$29800,5),"")</f>
        <v>1</v>
      </c>
      <c r="M21" s="5" t="s">
        <v>294</v>
      </c>
      <c r="N21" t="str">
        <f>IF(IFERROR(VLOOKUP($F20,'Field Definitions'!$A$1:$S$29800,8),"")=0,"",IFERROR(VLOOKUP($F20,'Field Definitions'!$A$1:$S$29800,8),""))</f>
        <v/>
      </c>
      <c r="O21" t="str">
        <f>IF(IFERROR(VLOOKUP($F20,'Field Definitions'!$A$1:$S$29800,9),"")=0,"",IFERROR(VLOOKUP($F20,'Field Definitions'!$A$1:$S$29800,9),""))</f>
        <v/>
      </c>
      <c r="P21" t="str">
        <f>IF(IFERROR(VLOOKUP($F20,'Field Definitions'!$A$1:$S$29800,10),"")=0,"",IFERROR(VLOOKUP($F20,'Field Definitions'!$A$1:$S$29800,10),""))</f>
        <v/>
      </c>
      <c r="Q21" t="str">
        <f>IF(IFERROR(VLOOKUP($F20,'Field Definitions'!$A$1:$S$29800,12),"")=0,"",IFERROR(VLOOKUP($F20,'Field Definitions'!$A$1:$S$29800,12),""))</f>
        <v>Y|Yes|~N|No|</v>
      </c>
    </row>
    <row r="22" spans="4:17" x14ac:dyDescent="0.35">
      <c r="E22" t="str">
        <f>IFERROR(VLOOKUP(F22,'Field Definitions'!$A$1:$S$29800,3),"")</f>
        <v>ARACCOUNT</v>
      </c>
      <c r="F22" t="s">
        <v>2233</v>
      </c>
      <c r="G22" t="str">
        <f>IFERROR(VLOOKUP(F22,'Field Definitions'!$A$1:$S$29800,2),"")</f>
        <v>Other TPL</v>
      </c>
      <c r="H22">
        <f t="shared" si="0"/>
        <v>21</v>
      </c>
      <c r="K22" t="str">
        <f>IFERROR(VLOOKUP($F22,'Field Definitions'!$A$1:$S$29800,4),"")</f>
        <v>CHR</v>
      </c>
      <c r="L22">
        <f>IFERROR(VLOOKUP($F22,'Field Definitions'!$A$1:$S$29800,5),"")</f>
        <v>1</v>
      </c>
      <c r="M22" s="5" t="s">
        <v>297</v>
      </c>
      <c r="N22" t="str">
        <f>IF(IFERROR(VLOOKUP($F21,'Field Definitions'!$A$1:$S$29800,8),"")=0,"",IFERROR(VLOOKUP($F21,'Field Definitions'!$A$1:$S$29800,8),""))</f>
        <v/>
      </c>
      <c r="O22" t="str">
        <f>IF(IFERROR(VLOOKUP($F21,'Field Definitions'!$A$1:$S$29800,9),"")=0,"",IFERROR(VLOOKUP($F21,'Field Definitions'!$A$1:$S$29800,9),""))</f>
        <v/>
      </c>
      <c r="P22" t="str">
        <f>IF(IFERROR(VLOOKUP($F21,'Field Definitions'!$A$1:$S$29800,10),"")=0,"",IFERROR(VLOOKUP($F21,'Field Definitions'!$A$1:$S$29800,10),""))</f>
        <v/>
      </c>
      <c r="Q22" t="str">
        <f>IF(IFERROR(VLOOKUP($F21,'Field Definitions'!$A$1:$S$29800,12),"")=0,"",IFERROR(VLOOKUP($F21,'Field Definitions'!$A$1:$S$29800,12),""))</f>
        <v>N|No|~Y|Yes|</v>
      </c>
    </row>
    <row r="23" spans="4:17" x14ac:dyDescent="0.35">
      <c r="E23" t="str">
        <f>IFERROR(VLOOKUP(F23,'Field Definitions'!$A$1:$S$29800,3),"")</f>
        <v>ARACCOUNT</v>
      </c>
      <c r="F23" t="s">
        <v>2234</v>
      </c>
      <c r="G23" t="str">
        <f>IFERROR(VLOOKUP(F23,'Field Definitions'!$A$1:$S$29800,2),"")</f>
        <v>Care Description</v>
      </c>
      <c r="H23">
        <f t="shared" si="0"/>
        <v>22</v>
      </c>
      <c r="K23" t="str">
        <f>IFERROR(VLOOKUP($F23,'Field Definitions'!$A$1:$S$29800,4),"")</f>
        <v>CHR</v>
      </c>
      <c r="L23">
        <f>IFERROR(VLOOKUP($F23,'Field Definitions'!$A$1:$S$29800,5),"")</f>
        <v>60</v>
      </c>
      <c r="M23" s="5" t="s">
        <v>2235</v>
      </c>
      <c r="N23" t="str">
        <f>IF(IFERROR(VLOOKUP($F22,'Field Definitions'!$A$1:$S$29800,8),"")=0,"",IFERROR(VLOOKUP($F22,'Field Definitions'!$A$1:$S$29800,8),""))</f>
        <v/>
      </c>
      <c r="O23" t="str">
        <f>IF(IFERROR(VLOOKUP($F22,'Field Definitions'!$A$1:$S$29800,9),"")=0,"",IFERROR(VLOOKUP($F22,'Field Definitions'!$A$1:$S$29800,9),""))</f>
        <v/>
      </c>
      <c r="P23" t="str">
        <f>IF(IFERROR(VLOOKUP($F22,'Field Definitions'!$A$1:$S$29800,10),"")=0,"",IFERROR(VLOOKUP($F22,'Field Definitions'!$A$1:$S$29800,10),""))</f>
        <v/>
      </c>
      <c r="Q23" t="str">
        <f>IF(IFERROR(VLOOKUP($F22,'Field Definitions'!$A$1:$S$29800,12),"")=0,"",IFERROR(VLOOKUP($F22,'Field Definitions'!$A$1:$S$29800,12),""))</f>
        <v>Y|Yes|~N|No|</v>
      </c>
    </row>
    <row r="24" spans="4:17" x14ac:dyDescent="0.35">
      <c r="D24" s="15"/>
      <c r="E24" t="str">
        <f>IFERROR(VLOOKUP(F24,'Field Definitions'!$A$1:$S$29800,3),"")</f>
        <v>ARACCOUNT</v>
      </c>
      <c r="F24" t="s">
        <v>2236</v>
      </c>
      <c r="G24" t="str">
        <f>IFERROR(VLOOKUP(F24,'Field Definitions'!$A$1:$S$29800,2),"")</f>
        <v>First Bill Drop Date</v>
      </c>
      <c r="H24">
        <f t="shared" si="0"/>
        <v>23</v>
      </c>
      <c r="I24" s="103"/>
      <c r="K24" t="str">
        <f>IFERROR(VLOOKUP($F24,'Field Definitions'!$A$1:$S$29800,4),"")</f>
        <v>DATE</v>
      </c>
      <c r="L24">
        <f>IFERROR(VLOOKUP($F24,'Field Definitions'!$A$1:$S$29800,5),"")</f>
        <v>10</v>
      </c>
      <c r="M24" s="5" t="s">
        <v>2230</v>
      </c>
      <c r="N24" t="str">
        <f>IF(IFERROR(VLOOKUP($F23,'Field Definitions'!$A$1:$S$29800,8),"")=0,"",IFERROR(VLOOKUP($F23,'Field Definitions'!$A$1:$S$29800,8),""))</f>
        <v/>
      </c>
      <c r="O24" t="str">
        <f>IF(IFERROR(VLOOKUP($F23,'Field Definitions'!$A$1:$S$29800,9),"")=0,"",IFERROR(VLOOKUP($F23,'Field Definitions'!$A$1:$S$29800,9),""))</f>
        <v/>
      </c>
      <c r="P24" t="str">
        <f>IF(IFERROR(VLOOKUP($F23,'Field Definitions'!$A$1:$S$29800,10),"")=0,"",IFERROR(VLOOKUP($F23,'Field Definitions'!$A$1:$S$29800,10),""))</f>
        <v/>
      </c>
      <c r="Q24" t="str">
        <f>IF(IFERROR(VLOOKUP($F23,'Field Definitions'!$A$1:$S$29800,12),"")=0,"",IFERROR(VLOOKUP($F23,'Field Definitions'!$A$1:$S$29800,12),""))</f>
        <v/>
      </c>
    </row>
    <row r="25" spans="4:17" x14ac:dyDescent="0.35">
      <c r="E25" t="str">
        <f>IFERROR(VLOOKUP(F25,'Field Definitions'!$A$1:$S$29800,3),"")</f>
        <v>ARACCOUNT</v>
      </c>
      <c r="F25" t="s">
        <v>2237</v>
      </c>
      <c r="G25" t="str">
        <f>IFERROR(VLOOKUP(F25,'Field Definitions'!$A$1:$S$29800,2),"")</f>
        <v>Last Bill Date</v>
      </c>
      <c r="H25">
        <f t="shared" si="0"/>
        <v>24</v>
      </c>
      <c r="I25" s="103"/>
      <c r="K25" t="str">
        <f>IFERROR(VLOOKUP($F25,'Field Definitions'!$A$1:$S$29800,4),"")</f>
        <v>DATE</v>
      </c>
      <c r="L25">
        <f>IFERROR(VLOOKUP($F25,'Field Definitions'!$A$1:$S$29800,5),"")</f>
        <v>10</v>
      </c>
      <c r="M25" s="5" t="s">
        <v>2238</v>
      </c>
      <c r="N25" t="str">
        <f>IF(IFERROR(VLOOKUP($F24,'Field Definitions'!$A$1:$S$29800,8),"")=0,"",IFERROR(VLOOKUP($F24,'Field Definitions'!$A$1:$S$29800,8),""))</f>
        <v/>
      </c>
      <c r="O25" t="str">
        <f>IF(IFERROR(VLOOKUP($F24,'Field Definitions'!$A$1:$S$29800,9),"")=0,"",IFERROR(VLOOKUP($F24,'Field Definitions'!$A$1:$S$29800,9),""))</f>
        <v/>
      </c>
      <c r="P25" t="str">
        <f>IF(IFERROR(VLOOKUP($F24,'Field Definitions'!$A$1:$S$29800,10),"")=0,"",IFERROR(VLOOKUP($F24,'Field Definitions'!$A$1:$S$29800,10),""))</f>
        <v/>
      </c>
      <c r="Q25" t="str">
        <f>IF(IFERROR(VLOOKUP($F24,'Field Definitions'!$A$1:$S$29800,12),"")=0,"",IFERROR(VLOOKUP($F24,'Field Definitions'!$A$1:$S$29800,12),""))</f>
        <v/>
      </c>
    </row>
    <row r="26" spans="4:17" x14ac:dyDescent="0.35">
      <c r="E26" t="str">
        <f>IFERROR(VLOOKUP(F26,'Field Definitions'!$A$1:$S$29800,3),"")</f>
        <v>ARACCOUNT</v>
      </c>
      <c r="F26" t="s">
        <v>2239</v>
      </c>
      <c r="G26" t="str">
        <f>IFERROR(VLOOKUP(F26,'Field Definitions'!$A$1:$S$29800,2),"")</f>
        <v>Total Bill Amount</v>
      </c>
      <c r="H26">
        <f t="shared" si="0"/>
        <v>25</v>
      </c>
      <c r="K26" t="str">
        <f>IFERROR(VLOOKUP($F26,'Field Definitions'!$A$1:$S$29800,4),"")</f>
        <v>AMT</v>
      </c>
      <c r="L26">
        <f>IFERROR(VLOOKUP($F26,'Field Definitions'!$A$1:$S$29800,5),"")</f>
        <v>12</v>
      </c>
      <c r="M26" s="5" t="s">
        <v>2240</v>
      </c>
      <c r="N26" t="str">
        <f>IF(IFERROR(VLOOKUP($F25,'Field Definitions'!$A$1:$S$29800,8),"")=0,"",IFERROR(VLOOKUP($F25,'Field Definitions'!$A$1:$S$29800,8),""))</f>
        <v/>
      </c>
      <c r="O26" t="str">
        <f>IF(IFERROR(VLOOKUP($F25,'Field Definitions'!$A$1:$S$29800,9),"")=0,"",IFERROR(VLOOKUP($F25,'Field Definitions'!$A$1:$S$29800,9),""))</f>
        <v/>
      </c>
      <c r="P26" t="str">
        <f>IF(IFERROR(VLOOKUP($F25,'Field Definitions'!$A$1:$S$29800,10),"")=0,"",IFERROR(VLOOKUP($F25,'Field Definitions'!$A$1:$S$29800,10),""))</f>
        <v/>
      </c>
      <c r="Q26" t="str">
        <f>IF(IFERROR(VLOOKUP($F25,'Field Definitions'!$A$1:$S$29800,12),"")=0,"",IFERROR(VLOOKUP($F25,'Field Definitions'!$A$1:$S$29800,12),""))</f>
        <v/>
      </c>
    </row>
    <row r="27" spans="4:17" x14ac:dyDescent="0.35">
      <c r="E27" t="str">
        <f>IFERROR(VLOOKUP(F27,'Field Definitions'!$A$1:$S$29800,3),"")</f>
        <v>ARACCOUNT</v>
      </c>
      <c r="F27" t="s">
        <v>2241</v>
      </c>
      <c r="G27" t="str">
        <f>IFERROR(VLOOKUP(F27,'Field Definitions'!$A$1:$S$29800,2),"")</f>
        <v>Original Insurance Payments</v>
      </c>
      <c r="H27">
        <f t="shared" si="0"/>
        <v>26</v>
      </c>
      <c r="K27" t="str">
        <f>IFERROR(VLOOKUP($F27,'Field Definitions'!$A$1:$S$29800,4),"")</f>
        <v>AMT</v>
      </c>
      <c r="L27">
        <f>IFERROR(VLOOKUP($F27,'Field Definitions'!$A$1:$S$29800,5),"")</f>
        <v>12</v>
      </c>
      <c r="M27" s="5" t="s">
        <v>2242</v>
      </c>
      <c r="N27" t="str">
        <f>IF(IFERROR(VLOOKUP($F26,'Field Definitions'!$A$1:$S$29800,8),"")=0,"",IFERROR(VLOOKUP($F26,'Field Definitions'!$A$1:$S$29800,8),""))</f>
        <v/>
      </c>
      <c r="O27" t="str">
        <f>IF(IFERROR(VLOOKUP($F26,'Field Definitions'!$A$1:$S$29800,9),"")=0,"",IFERROR(VLOOKUP($F26,'Field Definitions'!$A$1:$S$29800,9),""))</f>
        <v/>
      </c>
      <c r="P27" t="str">
        <f>IF(IFERROR(VLOOKUP($F26,'Field Definitions'!$A$1:$S$29800,10),"")=0,"",IFERROR(VLOOKUP($F26,'Field Definitions'!$A$1:$S$29800,10),""))</f>
        <v/>
      </c>
      <c r="Q27" t="str">
        <f>IF(IFERROR(VLOOKUP($F26,'Field Definitions'!$A$1:$S$29800,12),"")=0,"",IFERROR(VLOOKUP($F26,'Field Definitions'!$A$1:$S$29800,12),""))</f>
        <v/>
      </c>
    </row>
    <row r="28" spans="4:17" x14ac:dyDescent="0.35">
      <c r="D28" s="15"/>
      <c r="E28" t="str">
        <f>IFERROR(VLOOKUP(F28,'Field Definitions'!$A$1:$S$29800,3),"")</f>
        <v>ARACCOUNT</v>
      </c>
      <c r="F28" t="s">
        <v>2243</v>
      </c>
      <c r="G28" t="str">
        <f>IFERROR(VLOOKUP(F28,'Field Definitions'!$A$1:$S$29800,2),"")</f>
        <v>Original Insurance Adjustments</v>
      </c>
      <c r="H28">
        <f t="shared" si="0"/>
        <v>27</v>
      </c>
      <c r="K28" t="str">
        <f>IFERROR(VLOOKUP($F28,'Field Definitions'!$A$1:$S$29800,4),"")</f>
        <v>AMT</v>
      </c>
      <c r="L28">
        <f>IFERROR(VLOOKUP($F28,'Field Definitions'!$A$1:$S$29800,5),"")</f>
        <v>12</v>
      </c>
      <c r="M28" s="5" t="s">
        <v>2244</v>
      </c>
      <c r="N28" t="str">
        <f>IF(IFERROR(VLOOKUP($F27,'Field Definitions'!$A$1:$S$29800,8),"")=0,"",IFERROR(VLOOKUP($F27,'Field Definitions'!$A$1:$S$29800,8),""))</f>
        <v/>
      </c>
      <c r="O28" t="str">
        <f>IF(IFERROR(VLOOKUP($F27,'Field Definitions'!$A$1:$S$29800,9),"")=0,"",IFERROR(VLOOKUP($F27,'Field Definitions'!$A$1:$S$29800,9),""))</f>
        <v/>
      </c>
      <c r="P28" t="str">
        <f>IF(IFERROR(VLOOKUP($F27,'Field Definitions'!$A$1:$S$29800,10),"")=0,"",IFERROR(VLOOKUP($F27,'Field Definitions'!$A$1:$S$29800,10),""))</f>
        <v/>
      </c>
      <c r="Q28" t="str">
        <f>IF(IFERROR(VLOOKUP($F27,'Field Definitions'!$A$1:$S$29800,12),"")=0,"",IFERROR(VLOOKUP($F27,'Field Definitions'!$A$1:$S$29800,12),""))</f>
        <v/>
      </c>
    </row>
    <row r="29" spans="4:17" x14ac:dyDescent="0.35">
      <c r="E29" t="str">
        <f>IFERROR(VLOOKUP(F29,'Field Definitions'!$A$1:$S$29800,3),"")</f>
        <v>ARACCOUNT</v>
      </c>
      <c r="F29" t="s">
        <v>2245</v>
      </c>
      <c r="G29" t="str">
        <f>IFERROR(VLOOKUP(F29,'Field Definitions'!$A$1:$S$29800,2),"")</f>
        <v>Original Patient Balance</v>
      </c>
      <c r="H29">
        <f t="shared" si="0"/>
        <v>28</v>
      </c>
      <c r="K29" t="str">
        <f>IFERROR(VLOOKUP($F29,'Field Definitions'!$A$1:$S$29800,4),"")</f>
        <v>AMT</v>
      </c>
      <c r="L29">
        <f>IFERROR(VLOOKUP($F29,'Field Definitions'!$A$1:$S$29800,5),"")</f>
        <v>12</v>
      </c>
      <c r="M29" s="5" t="s">
        <v>2240</v>
      </c>
      <c r="N29" t="str">
        <f>IF(IFERROR(VLOOKUP($F28,'Field Definitions'!$A$1:$S$29800,8),"")=0,"",IFERROR(VLOOKUP($F28,'Field Definitions'!$A$1:$S$29800,8),""))</f>
        <v/>
      </c>
      <c r="O29" t="str">
        <f>IF(IFERROR(VLOOKUP($F28,'Field Definitions'!$A$1:$S$29800,9),"")=0,"",IFERROR(VLOOKUP($F28,'Field Definitions'!$A$1:$S$29800,9),""))</f>
        <v/>
      </c>
      <c r="P29" t="str">
        <f>IF(IFERROR(VLOOKUP($F28,'Field Definitions'!$A$1:$S$29800,10),"")=0,"",IFERROR(VLOOKUP($F28,'Field Definitions'!$A$1:$S$29800,10),""))</f>
        <v/>
      </c>
      <c r="Q29" t="str">
        <f>IF(IFERROR(VLOOKUP($F28,'Field Definitions'!$A$1:$S$29800,12),"")=0,"",IFERROR(VLOOKUP($F28,'Field Definitions'!$A$1:$S$29800,12),""))</f>
        <v/>
      </c>
    </row>
    <row r="30" spans="4:17" x14ac:dyDescent="0.35">
      <c r="E30" t="str">
        <f>IFERROR(VLOOKUP(F30,'Field Definitions'!$A$1:$S$29800,3),"")</f>
        <v>ARACCOUNT</v>
      </c>
      <c r="F30" t="s">
        <v>2246</v>
      </c>
      <c r="G30" t="str">
        <f>IFERROR(VLOOKUP(F30,'Field Definitions'!$A$1:$S$29800,2),"")</f>
        <v>Original Patient Payments</v>
      </c>
      <c r="H30">
        <f t="shared" si="0"/>
        <v>29</v>
      </c>
      <c r="K30" t="str">
        <f>IFERROR(VLOOKUP($F30,'Field Definitions'!$A$1:$S$29800,4),"")</f>
        <v>AMT</v>
      </c>
      <c r="L30">
        <f>IFERROR(VLOOKUP($F30,'Field Definitions'!$A$1:$S$29800,5),"")</f>
        <v>12</v>
      </c>
      <c r="M30" s="5" t="s">
        <v>2247</v>
      </c>
      <c r="N30" t="str">
        <f>IF(IFERROR(VLOOKUP($F29,'Field Definitions'!$A$1:$S$29800,8),"")=0,"",IFERROR(VLOOKUP($F29,'Field Definitions'!$A$1:$S$29800,8),""))</f>
        <v/>
      </c>
      <c r="O30" t="str">
        <f>IF(IFERROR(VLOOKUP($F29,'Field Definitions'!$A$1:$S$29800,9),"")=0,"",IFERROR(VLOOKUP($F29,'Field Definitions'!$A$1:$S$29800,9),""))</f>
        <v/>
      </c>
      <c r="P30" t="str">
        <f>IF(IFERROR(VLOOKUP($F29,'Field Definitions'!$A$1:$S$29800,10),"")=0,"",IFERROR(VLOOKUP($F29,'Field Definitions'!$A$1:$S$29800,10),""))</f>
        <v/>
      </c>
      <c r="Q30" t="str">
        <f>IF(IFERROR(VLOOKUP($F29,'Field Definitions'!$A$1:$S$29800,12),"")=0,"",IFERROR(VLOOKUP($F29,'Field Definitions'!$A$1:$S$29800,12),""))</f>
        <v/>
      </c>
    </row>
    <row r="31" spans="4:17" x14ac:dyDescent="0.35">
      <c r="E31" t="str">
        <f>IFERROR(VLOOKUP(F31,'Field Definitions'!$A$1:$S$29800,3),"")</f>
        <v>ARACCOUNT</v>
      </c>
      <c r="F31" t="s">
        <v>2248</v>
      </c>
      <c r="G31" t="str">
        <f>IFERROR(VLOOKUP(F31,'Field Definitions'!$A$1:$S$29800,2),"")</f>
        <v>Original Patient Adjustments</v>
      </c>
      <c r="H31">
        <f t="shared" si="0"/>
        <v>30</v>
      </c>
      <c r="K31" t="str">
        <f>IFERROR(VLOOKUP($F31,'Field Definitions'!$A$1:$S$29800,4),"")</f>
        <v>AMT</v>
      </c>
      <c r="L31">
        <f>IFERROR(VLOOKUP($F31,'Field Definitions'!$A$1:$S$29800,5),"")</f>
        <v>12</v>
      </c>
      <c r="M31" s="5" t="s">
        <v>2247</v>
      </c>
      <c r="N31" t="str">
        <f>IF(IFERROR(VLOOKUP($F30,'Field Definitions'!$A$1:$S$29800,8),"")=0,"",IFERROR(VLOOKUP($F30,'Field Definitions'!$A$1:$S$29800,8),""))</f>
        <v/>
      </c>
      <c r="O31" t="str">
        <f>IF(IFERROR(VLOOKUP($F30,'Field Definitions'!$A$1:$S$29800,9),"")=0,"",IFERROR(VLOOKUP($F30,'Field Definitions'!$A$1:$S$29800,9),""))</f>
        <v/>
      </c>
      <c r="P31" t="str">
        <f>IF(IFERROR(VLOOKUP($F30,'Field Definitions'!$A$1:$S$29800,10),"")=0,"",IFERROR(VLOOKUP($F30,'Field Definitions'!$A$1:$S$29800,10),""))</f>
        <v/>
      </c>
      <c r="Q31" t="str">
        <f>IF(IFERROR(VLOOKUP($F30,'Field Definitions'!$A$1:$S$29800,12),"")=0,"",IFERROR(VLOOKUP($F30,'Field Definitions'!$A$1:$S$29800,12),""))</f>
        <v/>
      </c>
    </row>
    <row r="32" spans="4:17" x14ac:dyDescent="0.35">
      <c r="E32" t="str">
        <f>IFERROR(VLOOKUP(F32,'Field Definitions'!$A$1:$S$29800,3),"")</f>
        <v>ARACCOUNT</v>
      </c>
      <c r="F32" t="s">
        <v>2249</v>
      </c>
      <c r="G32" t="str">
        <f>IFERROR(VLOOKUP(F32,'Field Definitions'!$A$1:$S$29800,2),"")</f>
        <v>TPL Attorney Name</v>
      </c>
      <c r="H32">
        <f t="shared" si="0"/>
        <v>31</v>
      </c>
      <c r="K32" t="str">
        <f>IFERROR(VLOOKUP($F32,'Field Definitions'!$A$1:$S$29800,4),"")</f>
        <v>CHR</v>
      </c>
      <c r="L32">
        <f>IFERROR(VLOOKUP($F32,'Field Definitions'!$A$1:$S$29800,5),"")</f>
        <v>140</v>
      </c>
      <c r="M32" s="5" t="s">
        <v>2250</v>
      </c>
      <c r="N32" t="str">
        <f>IF(IFERROR(VLOOKUP($F31,'Field Definitions'!$A$1:$S$29800,8),"")=0,"",IFERROR(VLOOKUP($F31,'Field Definitions'!$A$1:$S$29800,8),""))</f>
        <v/>
      </c>
      <c r="O32" t="str">
        <f>IF(IFERROR(VLOOKUP($F31,'Field Definitions'!$A$1:$S$29800,9),"")=0,"",IFERROR(VLOOKUP($F31,'Field Definitions'!$A$1:$S$29800,9),""))</f>
        <v/>
      </c>
      <c r="P32" t="str">
        <f>IF(IFERROR(VLOOKUP($F31,'Field Definitions'!$A$1:$S$29800,10),"")=0,"",IFERROR(VLOOKUP($F31,'Field Definitions'!$A$1:$S$29800,10),""))</f>
        <v/>
      </c>
      <c r="Q32" t="str">
        <f>IF(IFERROR(VLOOKUP($F31,'Field Definitions'!$A$1:$S$29800,12),"")=0,"",IFERROR(VLOOKUP($F31,'Field Definitions'!$A$1:$S$29800,12),""))</f>
        <v/>
      </c>
    </row>
    <row r="33" spans="4:17" x14ac:dyDescent="0.35">
      <c r="E33" t="str">
        <f>IFERROR(VLOOKUP(F33,'Field Definitions'!$A$1:$S$29800,3),"")</f>
        <v>ARACCOUNT</v>
      </c>
      <c r="F33" t="s">
        <v>2251</v>
      </c>
      <c r="G33" t="str">
        <f>IFERROR(VLOOKUP(F33,'Field Definitions'!$A$1:$S$29800,2),"")</f>
        <v>TPL Attorney Firm</v>
      </c>
      <c r="H33">
        <f t="shared" si="0"/>
        <v>32</v>
      </c>
      <c r="K33" t="str">
        <f>IFERROR(VLOOKUP($F33,'Field Definitions'!$A$1:$S$29800,4),"")</f>
        <v>CHR</v>
      </c>
      <c r="L33">
        <f>IFERROR(VLOOKUP($F33,'Field Definitions'!$A$1:$S$29800,5),"")</f>
        <v>60</v>
      </c>
      <c r="M33" s="5" t="s">
        <v>2252</v>
      </c>
      <c r="N33" t="str">
        <f>IF(IFERROR(VLOOKUP($F32,'Field Definitions'!$A$1:$S$29800,8),"")=0,"",IFERROR(VLOOKUP($F32,'Field Definitions'!$A$1:$S$29800,8),""))</f>
        <v/>
      </c>
      <c r="O33" t="str">
        <f>IF(IFERROR(VLOOKUP($F32,'Field Definitions'!$A$1:$S$29800,9),"")=0,"",IFERROR(VLOOKUP($F32,'Field Definitions'!$A$1:$S$29800,9),""))</f>
        <v/>
      </c>
      <c r="P33" t="str">
        <f>IF(IFERROR(VLOOKUP($F32,'Field Definitions'!$A$1:$S$29800,10),"")=0,"",IFERROR(VLOOKUP($F32,'Field Definitions'!$A$1:$S$29800,10),""))</f>
        <v/>
      </c>
      <c r="Q33" t="str">
        <f>IF(IFERROR(VLOOKUP($F32,'Field Definitions'!$A$1:$S$29800,12),"")=0,"",IFERROR(VLOOKUP($F32,'Field Definitions'!$A$1:$S$29800,12),""))</f>
        <v/>
      </c>
    </row>
    <row r="34" spans="4:17" x14ac:dyDescent="0.35">
      <c r="E34" t="str">
        <f>IFERROR(VLOOKUP(F34,'Field Definitions'!$A$1:$S$29800,3),"")</f>
        <v>ARACCOUNT</v>
      </c>
      <c r="F34" t="s">
        <v>2253</v>
      </c>
      <c r="G34" t="str">
        <f>IFERROR(VLOOKUP(F34,'Field Definitions'!$A$1:$S$29800,2),"")</f>
        <v>TPL Attorney Address Line</v>
      </c>
      <c r="H34">
        <f t="shared" si="0"/>
        <v>33</v>
      </c>
      <c r="J34" s="104"/>
      <c r="K34" t="str">
        <f>IFERROR(VLOOKUP($F34,'Field Definitions'!$A$1:$S$29800,4),"")</f>
        <v>CHR</v>
      </c>
      <c r="L34">
        <f>IFERROR(VLOOKUP($F34,'Field Definitions'!$A$1:$S$29800,5),"")</f>
        <v>48</v>
      </c>
      <c r="M34" s="5" t="s">
        <v>2254</v>
      </c>
      <c r="N34" t="str">
        <f>IF(IFERROR(VLOOKUP($F33,'Field Definitions'!$A$1:$S$29800,8),"")=0,"",IFERROR(VLOOKUP($F33,'Field Definitions'!$A$1:$S$29800,8),""))</f>
        <v/>
      </c>
      <c r="O34" t="str">
        <f>IF(IFERROR(VLOOKUP($F33,'Field Definitions'!$A$1:$S$29800,9),"")=0,"",IFERROR(VLOOKUP($F33,'Field Definitions'!$A$1:$S$29800,9),""))</f>
        <v/>
      </c>
      <c r="P34" t="str">
        <f>IF(IFERROR(VLOOKUP($F33,'Field Definitions'!$A$1:$S$29800,10),"")=0,"",IFERROR(VLOOKUP($F33,'Field Definitions'!$A$1:$S$29800,10),""))</f>
        <v/>
      </c>
      <c r="Q34" t="str">
        <f>IF(IFERROR(VLOOKUP($F33,'Field Definitions'!$A$1:$S$29800,12),"")=0,"",IFERROR(VLOOKUP($F33,'Field Definitions'!$A$1:$S$29800,12),""))</f>
        <v/>
      </c>
    </row>
    <row r="35" spans="4:17" x14ac:dyDescent="0.35">
      <c r="E35" t="str">
        <f>IFERROR(VLOOKUP(F35,'Field Definitions'!$A$1:$S$29800,3),"")</f>
        <v>ARACCOUNT</v>
      </c>
      <c r="F35" t="s">
        <v>2255</v>
      </c>
      <c r="G35" t="str">
        <f>IFERROR(VLOOKUP(F35,'Field Definitions'!$A$1:$S$29800,2),"")</f>
        <v>TPL Attorney Address Unit</v>
      </c>
      <c r="H35">
        <f t="shared" si="0"/>
        <v>34</v>
      </c>
      <c r="J35" s="104"/>
      <c r="K35" t="str">
        <f>IFERROR(VLOOKUP($F35,'Field Definitions'!$A$1:$S$29800,4),"")</f>
        <v>CHR</v>
      </c>
      <c r="L35">
        <f>IFERROR(VLOOKUP($F35,'Field Definitions'!$A$1:$S$29800,5),"")</f>
        <v>48</v>
      </c>
      <c r="M35" s="5" t="s">
        <v>2256</v>
      </c>
      <c r="N35" t="str">
        <f>IF(IFERROR(VLOOKUP($F34,'Field Definitions'!$A$1:$S$29800,8),"")=0,"",IFERROR(VLOOKUP($F34,'Field Definitions'!$A$1:$S$29800,8),""))</f>
        <v/>
      </c>
      <c r="O35" t="str">
        <f>IF(IFERROR(VLOOKUP($F34,'Field Definitions'!$A$1:$S$29800,9),"")=0,"",IFERROR(VLOOKUP($F34,'Field Definitions'!$A$1:$S$29800,9),""))</f>
        <v/>
      </c>
      <c r="P35" t="str">
        <f>IF(IFERROR(VLOOKUP($F34,'Field Definitions'!$A$1:$S$29800,10),"")=0,"",IFERROR(VLOOKUP($F34,'Field Definitions'!$A$1:$S$29800,10),""))</f>
        <v/>
      </c>
      <c r="Q35" t="str">
        <f>IF(IFERROR(VLOOKUP($F34,'Field Definitions'!$A$1:$S$29800,12),"")=0,"",IFERROR(VLOOKUP($F34,'Field Definitions'!$A$1:$S$29800,12),""))</f>
        <v/>
      </c>
    </row>
    <row r="36" spans="4:17" x14ac:dyDescent="0.35">
      <c r="D36" s="15"/>
      <c r="E36" t="str">
        <f>IFERROR(VLOOKUP(F36,'Field Definitions'!$A$1:$S$29800,3),"")</f>
        <v>ARACCOUNT</v>
      </c>
      <c r="F36" t="s">
        <v>2257</v>
      </c>
      <c r="G36" t="str">
        <f>IFERROR(VLOOKUP(F36,'Field Definitions'!$A$1:$S$29800,2),"")</f>
        <v>TPL Attorney City</v>
      </c>
      <c r="H36">
        <f t="shared" si="0"/>
        <v>35</v>
      </c>
      <c r="K36" t="str">
        <f>IFERROR(VLOOKUP($F36,'Field Definitions'!$A$1:$S$29800,4),"")</f>
        <v>CHR</v>
      </c>
      <c r="L36">
        <f>IFERROR(VLOOKUP($F36,'Field Definitions'!$A$1:$S$29800,5),"")</f>
        <v>20</v>
      </c>
      <c r="M36" s="5" t="s">
        <v>2258</v>
      </c>
      <c r="N36" t="str">
        <f>IF(IFERROR(VLOOKUP($F35,'Field Definitions'!$A$1:$S$29800,8),"")=0,"",IFERROR(VLOOKUP($F35,'Field Definitions'!$A$1:$S$29800,8),""))</f>
        <v/>
      </c>
      <c r="O36" t="str">
        <f>IF(IFERROR(VLOOKUP($F35,'Field Definitions'!$A$1:$S$29800,9),"")=0,"",IFERROR(VLOOKUP($F35,'Field Definitions'!$A$1:$S$29800,9),""))</f>
        <v/>
      </c>
      <c r="P36" t="str">
        <f>IF(IFERROR(VLOOKUP($F35,'Field Definitions'!$A$1:$S$29800,10),"")=0,"",IFERROR(VLOOKUP($F35,'Field Definitions'!$A$1:$S$29800,10),""))</f>
        <v/>
      </c>
      <c r="Q36" t="str">
        <f>IF(IFERROR(VLOOKUP($F35,'Field Definitions'!$A$1:$S$29800,12),"")=0,"",IFERROR(VLOOKUP($F35,'Field Definitions'!$A$1:$S$29800,12),""))</f>
        <v/>
      </c>
    </row>
    <row r="37" spans="4:17" x14ac:dyDescent="0.35">
      <c r="E37" t="str">
        <f>IFERROR(VLOOKUP(F37,'Field Definitions'!$A$1:$S$29800,3),"")</f>
        <v>ARACCOUNT</v>
      </c>
      <c r="F37" t="s">
        <v>2259</v>
      </c>
      <c r="G37" t="str">
        <f>IFERROR(VLOOKUP(F37,'Field Definitions'!$A$1:$S$29800,2),"")</f>
        <v>TPL Attorney State</v>
      </c>
      <c r="H37">
        <f t="shared" si="0"/>
        <v>36</v>
      </c>
      <c r="K37" t="str">
        <f>IFERROR(VLOOKUP($F37,'Field Definitions'!$A$1:$S$29800,4),"")</f>
        <v>CHR</v>
      </c>
      <c r="L37">
        <f>IFERROR(VLOOKUP($F37,'Field Definitions'!$A$1:$S$29800,5),"")</f>
        <v>2</v>
      </c>
      <c r="M37" s="5" t="s">
        <v>390</v>
      </c>
      <c r="N37" t="str">
        <f>IF(IFERROR(VLOOKUP($F36,'Field Definitions'!$A$1:$S$29800,8),"")=0,"",IFERROR(VLOOKUP($F36,'Field Definitions'!$A$1:$S$29800,8),""))</f>
        <v/>
      </c>
      <c r="O37" t="str">
        <f>IF(IFERROR(VLOOKUP($F36,'Field Definitions'!$A$1:$S$29800,9),"")=0,"",IFERROR(VLOOKUP($F36,'Field Definitions'!$A$1:$S$29800,9),""))</f>
        <v/>
      </c>
      <c r="P37" t="str">
        <f>IF(IFERROR(VLOOKUP($F36,'Field Definitions'!$A$1:$S$29800,10),"")=0,"",IFERROR(VLOOKUP($F36,'Field Definitions'!$A$1:$S$29800,10),""))</f>
        <v/>
      </c>
      <c r="Q37" t="str">
        <f>IF(IFERROR(VLOOKUP($F36,'Field Definitions'!$A$1:$S$29800,12),"")=0,"",IFERROR(VLOOKUP($F36,'Field Definitions'!$A$1:$S$29800,12),""))</f>
        <v/>
      </c>
    </row>
    <row r="38" spans="4:17" x14ac:dyDescent="0.35">
      <c r="E38" t="str">
        <f>IFERROR(VLOOKUP(F38,'Field Definitions'!$A$1:$S$29800,3),"")</f>
        <v>ARACCOUNT</v>
      </c>
      <c r="F38" t="s">
        <v>2260</v>
      </c>
      <c r="G38" t="str">
        <f>IFERROR(VLOOKUP(F38,'Field Definitions'!$A$1:$S$29800,2),"")</f>
        <v>TPL Attorney Postal Code</v>
      </c>
      <c r="H38">
        <f t="shared" si="0"/>
        <v>37</v>
      </c>
      <c r="K38" t="str">
        <f>IFERROR(VLOOKUP($F38,'Field Definitions'!$A$1:$S$29800,4),"")</f>
        <v>ZIP</v>
      </c>
      <c r="L38">
        <f>IFERROR(VLOOKUP($F38,'Field Definitions'!$A$1:$S$29800,5),"")</f>
        <v>10</v>
      </c>
      <c r="M38" s="5" t="s">
        <v>2261</v>
      </c>
      <c r="N38" t="str">
        <f>IF(IFERROR(VLOOKUP($F37,'Field Definitions'!$A$1:$S$29800,8),"")=0,"",IFERROR(VLOOKUP($F37,'Field Definitions'!$A$1:$S$29800,8),""))</f>
        <v/>
      </c>
      <c r="O38" t="str">
        <f>IF(IFERROR(VLOOKUP($F37,'Field Definitions'!$A$1:$S$29800,9),"")=0,"",IFERROR(VLOOKUP($F37,'Field Definitions'!$A$1:$S$29800,9),""))</f>
        <v/>
      </c>
      <c r="P38" t="str">
        <f>IF(IFERROR(VLOOKUP($F37,'Field Definitions'!$A$1:$S$29800,10),"")=0,"",IFERROR(VLOOKUP($F37,'Field Definitions'!$A$1:$S$29800,10),""))</f>
        <v>STATES</v>
      </c>
      <c r="Q38" t="str">
        <f>IF(IFERROR(VLOOKUP($F37,'Field Definitions'!$A$1:$S$29800,12),"")=0,"",IFERROR(VLOOKUP($F37,'Field Definitions'!$A$1:$S$29800,12),""))</f>
        <v/>
      </c>
    </row>
    <row r="39" spans="4:17" x14ac:dyDescent="0.35">
      <c r="E39" t="str">
        <f>IFERROR(VLOOKUP(F39,'Field Definitions'!$A$1:$S$29800,3),"")</f>
        <v>ARACCOUNT</v>
      </c>
      <c r="F39" t="s">
        <v>2262</v>
      </c>
      <c r="G39" t="str">
        <f>IFERROR(VLOOKUP(F39,'Field Definitions'!$A$1:$S$29800,2),"")</f>
        <v>TPL Attorney Primary Phone Number</v>
      </c>
      <c r="H39">
        <f t="shared" si="0"/>
        <v>38</v>
      </c>
      <c r="K39" t="str">
        <f>IFERROR(VLOOKUP($F39,'Field Definitions'!$A$1:$S$29800,4),"")</f>
        <v>PHONE</v>
      </c>
      <c r="L39">
        <f>IFERROR(VLOOKUP($F39,'Field Definitions'!$A$1:$S$29800,5),"")</f>
        <v>12</v>
      </c>
      <c r="M39" s="5" t="s">
        <v>2263</v>
      </c>
      <c r="N39" t="str">
        <f>IF(IFERROR(VLOOKUP($F38,'Field Definitions'!$A$1:$S$29800,8),"")=0,"",IFERROR(VLOOKUP($F38,'Field Definitions'!$A$1:$S$29800,8),""))</f>
        <v/>
      </c>
      <c r="O39" t="str">
        <f>IF(IFERROR(VLOOKUP($F38,'Field Definitions'!$A$1:$S$29800,9),"")=0,"",IFERROR(VLOOKUP($F38,'Field Definitions'!$A$1:$S$29800,9),""))</f>
        <v/>
      </c>
      <c r="P39" t="str">
        <f>IF(IFERROR(VLOOKUP($F38,'Field Definitions'!$A$1:$S$29800,10),"")=0,"",IFERROR(VLOOKUP($F38,'Field Definitions'!$A$1:$S$29800,10),""))</f>
        <v/>
      </c>
      <c r="Q39" t="str">
        <f>IF(IFERROR(VLOOKUP($F38,'Field Definitions'!$A$1:$S$29800,12),"")=0,"",IFERROR(VLOOKUP($F38,'Field Definitions'!$A$1:$S$29800,12),""))</f>
        <v/>
      </c>
    </row>
    <row r="40" spans="4:17" x14ac:dyDescent="0.35">
      <c r="E40" t="str">
        <f>IFERROR(VLOOKUP(F40,'Field Definitions'!$A$1:$S$29800,3),"")</f>
        <v>ARACCOUNT</v>
      </c>
      <c r="F40" t="s">
        <v>2264</v>
      </c>
      <c r="G40" t="str">
        <f>IFERROR(VLOOKUP(F40,'Field Definitions'!$A$1:$S$29800,2),"")</f>
        <v>TPL Attorney Fax</v>
      </c>
      <c r="H40">
        <f t="shared" si="0"/>
        <v>39</v>
      </c>
      <c r="K40" t="str">
        <f>IFERROR(VLOOKUP($F40,'Field Definitions'!$A$1:$S$29800,4),"")</f>
        <v>PHONE</v>
      </c>
      <c r="L40">
        <f>IFERROR(VLOOKUP($F40,'Field Definitions'!$A$1:$S$29800,5),"")</f>
        <v>12</v>
      </c>
      <c r="M40" s="5" t="s">
        <v>2265</v>
      </c>
      <c r="N40" t="str">
        <f>IF(IFERROR(VLOOKUP($F39,'Field Definitions'!$A$1:$S$29800,8),"")=0,"",IFERROR(VLOOKUP($F39,'Field Definitions'!$A$1:$S$29800,8),""))</f>
        <v/>
      </c>
      <c r="O40" t="str">
        <f>IF(IFERROR(VLOOKUP($F39,'Field Definitions'!$A$1:$S$29800,9),"")=0,"",IFERROR(VLOOKUP($F39,'Field Definitions'!$A$1:$S$29800,9),""))</f>
        <v/>
      </c>
      <c r="P40" t="str">
        <f>IF(IFERROR(VLOOKUP($F39,'Field Definitions'!$A$1:$S$29800,10),"")=0,"",IFERROR(VLOOKUP($F39,'Field Definitions'!$A$1:$S$29800,10),""))</f>
        <v/>
      </c>
      <c r="Q40" t="str">
        <f>IF(IFERROR(VLOOKUP($F39,'Field Definitions'!$A$1:$S$29800,12),"")=0,"",IFERROR(VLOOKUP($F39,'Field Definitions'!$A$1:$S$29800,12),""))</f>
        <v/>
      </c>
    </row>
    <row r="41" spans="4:17" x14ac:dyDescent="0.35">
      <c r="D41" s="15"/>
      <c r="E41" t="str">
        <f>IFERROR(VLOOKUP(F41,'Field Definitions'!$A$1:$S$29800,3),"")</f>
        <v>ARACCOUNT</v>
      </c>
      <c r="F41" t="s">
        <v>2266</v>
      </c>
      <c r="G41" t="str">
        <f>IFERROR(VLOOKUP(F41,'Field Definitions'!$A$1:$S$29800,2),"")</f>
        <v>TPL Attorney Email</v>
      </c>
      <c r="H41">
        <f t="shared" si="0"/>
        <v>40</v>
      </c>
      <c r="K41" t="str">
        <f>IFERROR(VLOOKUP($F41,'Field Definitions'!$A$1:$S$29800,4),"")</f>
        <v>CHR</v>
      </c>
      <c r="L41">
        <f>IFERROR(VLOOKUP($F41,'Field Definitions'!$A$1:$S$29800,5),"")</f>
        <v>40</v>
      </c>
      <c r="M41" s="13" t="s">
        <v>2267</v>
      </c>
      <c r="N41" t="str">
        <f>IF(IFERROR(VLOOKUP($F40,'Field Definitions'!$A$1:$S$29800,8),"")=0,"",IFERROR(VLOOKUP($F40,'Field Definitions'!$A$1:$S$29800,8),""))</f>
        <v/>
      </c>
      <c r="O41" t="str">
        <f>IF(IFERROR(VLOOKUP($F40,'Field Definitions'!$A$1:$S$29800,9),"")=0,"",IFERROR(VLOOKUP($F40,'Field Definitions'!$A$1:$S$29800,9),""))</f>
        <v/>
      </c>
      <c r="P41" t="str">
        <f>IF(IFERROR(VLOOKUP($F40,'Field Definitions'!$A$1:$S$29800,10),"")=0,"",IFERROR(VLOOKUP($F40,'Field Definitions'!$A$1:$S$29800,10),""))</f>
        <v/>
      </c>
      <c r="Q41" t="str">
        <f>IF(IFERROR(VLOOKUP($F40,'Field Definitions'!$A$1:$S$29800,12),"")=0,"",IFERROR(VLOOKUP($F40,'Field Definitions'!$A$1:$S$29800,12),""))</f>
        <v/>
      </c>
    </row>
    <row r="42" spans="4:17" x14ac:dyDescent="0.35">
      <c r="E42" t="str">
        <f>IFERROR(VLOOKUP(F42,'Field Definitions'!$A$1:$S$29800,3),"")</f>
        <v>ARACCOUNT</v>
      </c>
      <c r="F42" t="s">
        <v>2268</v>
      </c>
      <c r="G42" t="str">
        <f>IFERROR(VLOOKUP(F42,'Field Definitions'!$A$1:$S$29800,2),"")</f>
        <v>TPL Adjuster Name</v>
      </c>
      <c r="H42">
        <f t="shared" si="0"/>
        <v>41</v>
      </c>
      <c r="K42" t="str">
        <f>IFERROR(VLOOKUP($F42,'Field Definitions'!$A$1:$S$29800,4),"")</f>
        <v>CHR</v>
      </c>
      <c r="L42">
        <f>IFERROR(VLOOKUP($F42,'Field Definitions'!$A$1:$S$29800,5),"")</f>
        <v>140</v>
      </c>
      <c r="M42" s="5" t="s">
        <v>2269</v>
      </c>
      <c r="N42" t="str">
        <f>IF(IFERROR(VLOOKUP($F41,'Field Definitions'!$A$1:$S$29800,8),"")=0,"",IFERROR(VLOOKUP($F41,'Field Definitions'!$A$1:$S$29800,8),""))</f>
        <v/>
      </c>
      <c r="O42" t="str">
        <f>IF(IFERROR(VLOOKUP($F41,'Field Definitions'!$A$1:$S$29800,9),"")=0,"",IFERROR(VLOOKUP($F41,'Field Definitions'!$A$1:$S$29800,9),""))</f>
        <v/>
      </c>
      <c r="P42" t="str">
        <f>IF(IFERROR(VLOOKUP($F41,'Field Definitions'!$A$1:$S$29800,10),"")=0,"",IFERROR(VLOOKUP($F41,'Field Definitions'!$A$1:$S$29800,10),""))</f>
        <v/>
      </c>
      <c r="Q42" t="str">
        <f>IF(IFERROR(VLOOKUP($F41,'Field Definitions'!$A$1:$S$29800,12),"")=0,"",IFERROR(VLOOKUP($F41,'Field Definitions'!$A$1:$S$29800,12),""))</f>
        <v/>
      </c>
    </row>
    <row r="43" spans="4:17" x14ac:dyDescent="0.35">
      <c r="E43" t="str">
        <f>IFERROR(VLOOKUP(F43,'Field Definitions'!$A$1:$S$29800,3),"")</f>
        <v>ARACCOUNT</v>
      </c>
      <c r="F43" t="s">
        <v>2270</v>
      </c>
      <c r="G43" t="str">
        <f>IFERROR(VLOOKUP(F43,'Field Definitions'!$A$1:$S$29800,2),"")</f>
        <v>Adjuster Firm</v>
      </c>
      <c r="H43">
        <f t="shared" si="0"/>
        <v>42</v>
      </c>
      <c r="K43" t="str">
        <f>IFERROR(VLOOKUP($F43,'Field Definitions'!$A$1:$S$29800,4),"")</f>
        <v>CHR</v>
      </c>
      <c r="L43">
        <f>IFERROR(VLOOKUP($F43,'Field Definitions'!$A$1:$S$29800,5),"")</f>
        <v>60</v>
      </c>
      <c r="M43" s="5" t="s">
        <v>2271</v>
      </c>
      <c r="N43" t="str">
        <f>IF(IFERROR(VLOOKUP($F42,'Field Definitions'!$A$1:$S$29800,8),"")=0,"",IFERROR(VLOOKUP($F42,'Field Definitions'!$A$1:$S$29800,8),""))</f>
        <v/>
      </c>
      <c r="O43" t="str">
        <f>IF(IFERROR(VLOOKUP($F42,'Field Definitions'!$A$1:$S$29800,9),"")=0,"",IFERROR(VLOOKUP($F42,'Field Definitions'!$A$1:$S$29800,9),""))</f>
        <v/>
      </c>
      <c r="P43" t="str">
        <f>IF(IFERROR(VLOOKUP($F42,'Field Definitions'!$A$1:$S$29800,10),"")=0,"",IFERROR(VLOOKUP($F42,'Field Definitions'!$A$1:$S$29800,10),""))</f>
        <v/>
      </c>
      <c r="Q43" t="str">
        <f>IF(IFERROR(VLOOKUP($F42,'Field Definitions'!$A$1:$S$29800,12),"")=0,"",IFERROR(VLOOKUP($F42,'Field Definitions'!$A$1:$S$29800,12),""))</f>
        <v/>
      </c>
    </row>
    <row r="44" spans="4:17" x14ac:dyDescent="0.35">
      <c r="E44" t="str">
        <f>IFERROR(VLOOKUP(F44,'Field Definitions'!$A$1:$S$29800,3),"")</f>
        <v>ARACCOUNT</v>
      </c>
      <c r="F44" t="s">
        <v>2272</v>
      </c>
      <c r="G44" t="str">
        <f>IFERROR(VLOOKUP(F44,'Field Definitions'!$A$1:$S$29800,2),"")</f>
        <v>TPL Adjuster Address Line</v>
      </c>
      <c r="H44">
        <f t="shared" si="0"/>
        <v>43</v>
      </c>
      <c r="K44" t="str">
        <f>IFERROR(VLOOKUP($F44,'Field Definitions'!$A$1:$S$29800,4),"")</f>
        <v>CHR</v>
      </c>
      <c r="L44">
        <f>IFERROR(VLOOKUP($F44,'Field Definitions'!$A$1:$S$29800,5),"")</f>
        <v>48</v>
      </c>
      <c r="M44" s="5" t="s">
        <v>2273</v>
      </c>
      <c r="N44" t="str">
        <f>IF(IFERROR(VLOOKUP($F43,'Field Definitions'!$A$1:$S$29800,8),"")=0,"",IFERROR(VLOOKUP($F43,'Field Definitions'!$A$1:$S$29800,8),""))</f>
        <v/>
      </c>
      <c r="O44" t="str">
        <f>IF(IFERROR(VLOOKUP($F43,'Field Definitions'!$A$1:$S$29800,9),"")=0,"",IFERROR(VLOOKUP($F43,'Field Definitions'!$A$1:$S$29800,9),""))</f>
        <v/>
      </c>
      <c r="P44" t="str">
        <f>IF(IFERROR(VLOOKUP($F43,'Field Definitions'!$A$1:$S$29800,10),"")=0,"",IFERROR(VLOOKUP($F43,'Field Definitions'!$A$1:$S$29800,10),""))</f>
        <v/>
      </c>
      <c r="Q44" t="str">
        <f>IF(IFERROR(VLOOKUP($F43,'Field Definitions'!$A$1:$S$29800,12),"")=0,"",IFERROR(VLOOKUP($F43,'Field Definitions'!$A$1:$S$29800,12),""))</f>
        <v/>
      </c>
    </row>
    <row r="45" spans="4:17" x14ac:dyDescent="0.35">
      <c r="D45" s="15"/>
      <c r="E45" t="str">
        <f>IFERROR(VLOOKUP(F45,'Field Definitions'!$A$1:$S$29800,3),"")</f>
        <v>ARACCOUNT</v>
      </c>
      <c r="F45" t="s">
        <v>2274</v>
      </c>
      <c r="G45" t="str">
        <f>IFERROR(VLOOKUP(F45,'Field Definitions'!$A$1:$S$29800,2),"")</f>
        <v>TPL Adjuster Address Unit</v>
      </c>
      <c r="H45">
        <f t="shared" si="0"/>
        <v>44</v>
      </c>
      <c r="I45" s="105"/>
      <c r="K45" t="str">
        <f>IFERROR(VLOOKUP($F45,'Field Definitions'!$A$1:$S$29800,4),"")</f>
        <v>CHR</v>
      </c>
      <c r="L45">
        <f>IFERROR(VLOOKUP($F45,'Field Definitions'!$A$1:$S$29800,5),"")</f>
        <v>48</v>
      </c>
      <c r="M45" s="5" t="s">
        <v>2275</v>
      </c>
      <c r="N45" t="str">
        <f>IF(IFERROR(VLOOKUP($F44,'Field Definitions'!$A$1:$S$29800,8),"")=0,"",IFERROR(VLOOKUP($F44,'Field Definitions'!$A$1:$S$29800,8),""))</f>
        <v/>
      </c>
      <c r="O45" t="str">
        <f>IF(IFERROR(VLOOKUP($F44,'Field Definitions'!$A$1:$S$29800,9),"")=0,"",IFERROR(VLOOKUP($F44,'Field Definitions'!$A$1:$S$29800,9),""))</f>
        <v/>
      </c>
      <c r="P45" t="str">
        <f>IF(IFERROR(VLOOKUP($F44,'Field Definitions'!$A$1:$S$29800,10),"")=0,"",IFERROR(VLOOKUP($F44,'Field Definitions'!$A$1:$S$29800,10),""))</f>
        <v/>
      </c>
      <c r="Q45" t="str">
        <f>IF(IFERROR(VLOOKUP($F44,'Field Definitions'!$A$1:$S$29800,12),"")=0,"",IFERROR(VLOOKUP($F44,'Field Definitions'!$A$1:$S$29800,12),""))</f>
        <v/>
      </c>
    </row>
    <row r="46" spans="4:17" x14ac:dyDescent="0.35">
      <c r="E46" t="str">
        <f>IFERROR(VLOOKUP(F46,'Field Definitions'!$A$1:$S$29800,3),"")</f>
        <v>ARACCOUNT</v>
      </c>
      <c r="F46" t="s">
        <v>2276</v>
      </c>
      <c r="G46" t="str">
        <f>IFERROR(VLOOKUP(F46,'Field Definitions'!$A$1:$S$29800,2),"")</f>
        <v>TPL Adjuster City</v>
      </c>
      <c r="H46">
        <f t="shared" si="0"/>
        <v>45</v>
      </c>
      <c r="I46" s="105"/>
      <c r="K46" t="str">
        <f>IFERROR(VLOOKUP($F46,'Field Definitions'!$A$1:$S$29800,4),"")</f>
        <v>CHR</v>
      </c>
      <c r="L46">
        <f>IFERROR(VLOOKUP($F46,'Field Definitions'!$A$1:$S$29800,5),"")</f>
        <v>20</v>
      </c>
      <c r="M46" s="5" t="s">
        <v>2277</v>
      </c>
      <c r="N46" t="str">
        <f>IF(IFERROR(VLOOKUP($F45,'Field Definitions'!$A$1:$S$29800,8),"")=0,"",IFERROR(VLOOKUP($F45,'Field Definitions'!$A$1:$S$29800,8),""))</f>
        <v/>
      </c>
      <c r="O46" t="str">
        <f>IF(IFERROR(VLOOKUP($F45,'Field Definitions'!$A$1:$S$29800,9),"")=0,"",IFERROR(VLOOKUP($F45,'Field Definitions'!$A$1:$S$29800,9),""))</f>
        <v/>
      </c>
      <c r="P46" t="str">
        <f>IF(IFERROR(VLOOKUP($F45,'Field Definitions'!$A$1:$S$29800,10),"")=0,"",IFERROR(VLOOKUP($F45,'Field Definitions'!$A$1:$S$29800,10),""))</f>
        <v/>
      </c>
      <c r="Q46" t="str">
        <f>IF(IFERROR(VLOOKUP($F45,'Field Definitions'!$A$1:$S$29800,12),"")=0,"",IFERROR(VLOOKUP($F45,'Field Definitions'!$A$1:$S$29800,12),""))</f>
        <v/>
      </c>
    </row>
    <row r="47" spans="4:17" x14ac:dyDescent="0.35">
      <c r="E47" t="str">
        <f>IFERROR(VLOOKUP(F47,'Field Definitions'!$A$1:$S$29800,3),"")</f>
        <v>ARACCOUNT</v>
      </c>
      <c r="F47" t="s">
        <v>2278</v>
      </c>
      <c r="G47" t="str">
        <f>IFERROR(VLOOKUP(F47,'Field Definitions'!$A$1:$S$29800,2),"")</f>
        <v>TPL Adjuster State</v>
      </c>
      <c r="H47">
        <f t="shared" si="0"/>
        <v>46</v>
      </c>
      <c r="I47" s="105"/>
      <c r="K47" t="str">
        <f>IFERROR(VLOOKUP($F47,'Field Definitions'!$A$1:$S$29800,4),"")</f>
        <v>CHR</v>
      </c>
      <c r="L47">
        <f>IFERROR(VLOOKUP($F47,'Field Definitions'!$A$1:$S$29800,5),"")</f>
        <v>2</v>
      </c>
      <c r="M47" s="5" t="s">
        <v>2279</v>
      </c>
      <c r="N47" t="str">
        <f>IF(IFERROR(VLOOKUP($F46,'Field Definitions'!$A$1:$S$29800,8),"")=0,"",IFERROR(VLOOKUP($F46,'Field Definitions'!$A$1:$S$29800,8),""))</f>
        <v/>
      </c>
      <c r="O47" t="str">
        <f>IF(IFERROR(VLOOKUP($F46,'Field Definitions'!$A$1:$S$29800,9),"")=0,"",IFERROR(VLOOKUP($F46,'Field Definitions'!$A$1:$S$29800,9),""))</f>
        <v/>
      </c>
      <c r="P47" t="str">
        <f>IF(IFERROR(VLOOKUP($F46,'Field Definitions'!$A$1:$S$29800,10),"")=0,"",IFERROR(VLOOKUP($F46,'Field Definitions'!$A$1:$S$29800,10),""))</f>
        <v/>
      </c>
      <c r="Q47" t="str">
        <f>IF(IFERROR(VLOOKUP($F46,'Field Definitions'!$A$1:$S$29800,12),"")=0,"",IFERROR(VLOOKUP($F46,'Field Definitions'!$A$1:$S$29800,12),""))</f>
        <v/>
      </c>
    </row>
    <row r="48" spans="4:17" x14ac:dyDescent="0.35">
      <c r="E48" t="str">
        <f>IFERROR(VLOOKUP(F48,'Field Definitions'!$A$1:$S$29800,3),"")</f>
        <v>ARACCOUNT</v>
      </c>
      <c r="F48" t="s">
        <v>2280</v>
      </c>
      <c r="G48" t="str">
        <f>IFERROR(VLOOKUP(F48,'Field Definitions'!$A$1:$S$29800,2),"")</f>
        <v>TPL Adjuster Postal Code</v>
      </c>
      <c r="H48">
        <f t="shared" si="0"/>
        <v>47</v>
      </c>
      <c r="K48" t="str">
        <f>IFERROR(VLOOKUP($F48,'Field Definitions'!$A$1:$S$29800,4),"")</f>
        <v>ZIP</v>
      </c>
      <c r="L48">
        <f>IFERROR(VLOOKUP($F48,'Field Definitions'!$A$1:$S$29800,5),"")</f>
        <v>10</v>
      </c>
      <c r="M48" s="5" t="s">
        <v>2261</v>
      </c>
      <c r="N48" t="str">
        <f>IF(IFERROR(VLOOKUP($F47,'Field Definitions'!$A$1:$S$29800,8),"")=0,"",IFERROR(VLOOKUP($F47,'Field Definitions'!$A$1:$S$29800,8),""))</f>
        <v/>
      </c>
      <c r="O48" t="str">
        <f>IF(IFERROR(VLOOKUP($F47,'Field Definitions'!$A$1:$S$29800,9),"")=0,"",IFERROR(VLOOKUP($F47,'Field Definitions'!$A$1:$S$29800,9),""))</f>
        <v/>
      </c>
      <c r="P48" t="str">
        <f>IF(IFERROR(VLOOKUP($F47,'Field Definitions'!$A$1:$S$29800,10),"")=0,"",IFERROR(VLOOKUP($F47,'Field Definitions'!$A$1:$S$29800,10),""))</f>
        <v>STATES</v>
      </c>
      <c r="Q48" t="str">
        <f>IF(IFERROR(VLOOKUP($F47,'Field Definitions'!$A$1:$S$29800,12),"")=0,"",IFERROR(VLOOKUP($F47,'Field Definitions'!$A$1:$S$29800,12),""))</f>
        <v/>
      </c>
    </row>
    <row r="49" spans="4:17" x14ac:dyDescent="0.35">
      <c r="E49" t="str">
        <f>IFERROR(VLOOKUP(F49,'Field Definitions'!$A$1:$S$29800,3),"")</f>
        <v>ARACCOUNT</v>
      </c>
      <c r="F49" t="s">
        <v>2281</v>
      </c>
      <c r="G49" t="str">
        <f>IFERROR(VLOOKUP(F49,'Field Definitions'!$A$1:$S$29800,2),"")</f>
        <v>TPL Adjuster Primary Phone Number</v>
      </c>
      <c r="H49">
        <f t="shared" si="0"/>
        <v>48</v>
      </c>
      <c r="K49" t="str">
        <f>IFERROR(VLOOKUP($F49,'Field Definitions'!$A$1:$S$29800,4),"")</f>
        <v>PHONE</v>
      </c>
      <c r="L49">
        <f>IFERROR(VLOOKUP($F49,'Field Definitions'!$A$1:$S$29800,5),"")</f>
        <v>12</v>
      </c>
      <c r="M49" s="5" t="s">
        <v>2282</v>
      </c>
      <c r="N49" t="str">
        <f>IF(IFERROR(VLOOKUP($F48,'Field Definitions'!$A$1:$S$29800,8),"")=0,"",IFERROR(VLOOKUP($F48,'Field Definitions'!$A$1:$S$29800,8),""))</f>
        <v/>
      </c>
      <c r="O49" t="str">
        <f>IF(IFERROR(VLOOKUP($F48,'Field Definitions'!$A$1:$S$29800,9),"")=0,"",IFERROR(VLOOKUP($F48,'Field Definitions'!$A$1:$S$29800,9),""))</f>
        <v/>
      </c>
      <c r="P49" t="str">
        <f>IF(IFERROR(VLOOKUP($F48,'Field Definitions'!$A$1:$S$29800,10),"")=0,"",IFERROR(VLOOKUP($F48,'Field Definitions'!$A$1:$S$29800,10),""))</f>
        <v/>
      </c>
      <c r="Q49" t="str">
        <f>IF(IFERROR(VLOOKUP($F48,'Field Definitions'!$A$1:$S$29800,12),"")=0,"",IFERROR(VLOOKUP($F48,'Field Definitions'!$A$1:$S$29800,12),""))</f>
        <v/>
      </c>
    </row>
    <row r="50" spans="4:17" x14ac:dyDescent="0.35">
      <c r="E50" t="str">
        <f>IFERROR(VLOOKUP(F50,'Field Definitions'!$A$1:$S$29800,3),"")</f>
        <v>ARACCOUNT</v>
      </c>
      <c r="F50" t="s">
        <v>2283</v>
      </c>
      <c r="G50" t="str">
        <f>IFERROR(VLOOKUP(F50,'Field Definitions'!$A$1:$S$29800,2),"")</f>
        <v>Adjuster Fax</v>
      </c>
      <c r="H50">
        <f t="shared" si="0"/>
        <v>49</v>
      </c>
      <c r="K50" t="str">
        <f>IFERROR(VLOOKUP($F50,'Field Definitions'!$A$1:$S$29800,4),"")</f>
        <v>PHONE</v>
      </c>
      <c r="L50">
        <f>IFERROR(VLOOKUP($F50,'Field Definitions'!$A$1:$S$29800,5),"")</f>
        <v>12</v>
      </c>
      <c r="M50" s="5" t="s">
        <v>2284</v>
      </c>
      <c r="N50" t="str">
        <f>IF(IFERROR(VLOOKUP($F49,'Field Definitions'!$A$1:$S$29800,8),"")=0,"",IFERROR(VLOOKUP($F49,'Field Definitions'!$A$1:$S$29800,8),""))</f>
        <v/>
      </c>
      <c r="O50" t="str">
        <f>IF(IFERROR(VLOOKUP($F49,'Field Definitions'!$A$1:$S$29800,9),"")=0,"",IFERROR(VLOOKUP($F49,'Field Definitions'!$A$1:$S$29800,9),""))</f>
        <v/>
      </c>
      <c r="P50" t="str">
        <f>IF(IFERROR(VLOOKUP($F49,'Field Definitions'!$A$1:$S$29800,10),"")=0,"",IFERROR(VLOOKUP($F49,'Field Definitions'!$A$1:$S$29800,10),""))</f>
        <v/>
      </c>
      <c r="Q50" t="str">
        <f>IF(IFERROR(VLOOKUP($F49,'Field Definitions'!$A$1:$S$29800,12),"")=0,"",IFERROR(VLOOKUP($F49,'Field Definitions'!$A$1:$S$29800,12),""))</f>
        <v/>
      </c>
    </row>
    <row r="51" spans="4:17" x14ac:dyDescent="0.35">
      <c r="D51" s="15"/>
      <c r="E51" t="str">
        <f>IFERROR(VLOOKUP(F51,'Field Definitions'!$A$1:$S$29800,3),"")</f>
        <v>ARACCOUNT</v>
      </c>
      <c r="F51" t="s">
        <v>2285</v>
      </c>
      <c r="G51" t="str">
        <f>IFERROR(VLOOKUP(F51,'Field Definitions'!$A$1:$S$29800,2),"")</f>
        <v>TPL Adjuster Email</v>
      </c>
      <c r="H51">
        <f t="shared" si="0"/>
        <v>50</v>
      </c>
      <c r="K51" t="str">
        <f>IFERROR(VLOOKUP($F51,'Field Definitions'!$A$1:$S$29800,4),"")</f>
        <v>CHR</v>
      </c>
      <c r="L51">
        <f>IFERROR(VLOOKUP($F51,'Field Definitions'!$A$1:$S$29800,5),"")</f>
        <v>40</v>
      </c>
      <c r="M51" s="13" t="s">
        <v>2286</v>
      </c>
      <c r="N51" t="str">
        <f>IF(IFERROR(VLOOKUP($F50,'Field Definitions'!$A$1:$S$29800,8),"")=0,"",IFERROR(VLOOKUP($F50,'Field Definitions'!$A$1:$S$29800,8),""))</f>
        <v/>
      </c>
      <c r="O51" t="str">
        <f>IF(IFERROR(VLOOKUP($F50,'Field Definitions'!$A$1:$S$29800,9),"")=0,"",IFERROR(VLOOKUP($F50,'Field Definitions'!$A$1:$S$29800,9),""))</f>
        <v/>
      </c>
      <c r="P51" t="str">
        <f>IF(IFERROR(VLOOKUP($F50,'Field Definitions'!$A$1:$S$29800,10),"")=0,"",IFERROR(VLOOKUP($F50,'Field Definitions'!$A$1:$S$29800,10),""))</f>
        <v/>
      </c>
      <c r="Q51" t="str">
        <f>IF(IFERROR(VLOOKUP($F50,'Field Definitions'!$A$1:$S$29800,12),"")=0,"",IFERROR(VLOOKUP($F50,'Field Definitions'!$A$1:$S$29800,12),""))</f>
        <v/>
      </c>
    </row>
    <row r="52" spans="4:17" x14ac:dyDescent="0.35">
      <c r="E52" t="str">
        <f>IFERROR(VLOOKUP(F52,'Field Definitions'!$A$1:$S$29800,3),"")</f>
        <v>ARACCOUNT</v>
      </c>
      <c r="F52" t="s">
        <v>2287</v>
      </c>
      <c r="G52" t="str">
        <f>IFERROR(VLOOKUP(F52,'Field Definitions'!$A$1:$S$29800,2),"")</f>
        <v>TPL Insurance Company Name</v>
      </c>
      <c r="H52">
        <f t="shared" si="0"/>
        <v>51</v>
      </c>
      <c r="K52" t="str">
        <f>IFERROR(VLOOKUP($F52,'Field Definitions'!$A$1:$S$29800,4),"")</f>
        <v>CHR</v>
      </c>
      <c r="L52">
        <f>IFERROR(VLOOKUP($F52,'Field Definitions'!$A$1:$S$29800,5),"")</f>
        <v>140</v>
      </c>
      <c r="M52" s="5" t="s">
        <v>2288</v>
      </c>
      <c r="N52" t="str">
        <f>IF(IFERROR(VLOOKUP($F51,'Field Definitions'!$A$1:$S$29800,8),"")=0,"",IFERROR(VLOOKUP($F51,'Field Definitions'!$A$1:$S$29800,8),""))</f>
        <v/>
      </c>
      <c r="O52" t="str">
        <f>IF(IFERROR(VLOOKUP($F51,'Field Definitions'!$A$1:$S$29800,9),"")=0,"",IFERROR(VLOOKUP($F51,'Field Definitions'!$A$1:$S$29800,9),""))</f>
        <v/>
      </c>
      <c r="P52" t="str">
        <f>IF(IFERROR(VLOOKUP($F51,'Field Definitions'!$A$1:$S$29800,10),"")=0,"",IFERROR(VLOOKUP($F51,'Field Definitions'!$A$1:$S$29800,10),""))</f>
        <v/>
      </c>
      <c r="Q52" t="str">
        <f>IF(IFERROR(VLOOKUP($F51,'Field Definitions'!$A$1:$S$29800,12),"")=0,"",IFERROR(VLOOKUP($F51,'Field Definitions'!$A$1:$S$29800,12),""))</f>
        <v/>
      </c>
    </row>
    <row r="53" spans="4:17" x14ac:dyDescent="0.35">
      <c r="E53" t="str">
        <f>IFERROR(VLOOKUP(F53,'Field Definitions'!$A$1:$S$29800,3),"")</f>
        <v>ARACCOUNT</v>
      </c>
      <c r="F53" t="s">
        <v>2289</v>
      </c>
      <c r="G53" t="str">
        <f>IFERROR(VLOOKUP(F53,'Field Definitions'!$A$1:$S$29800,2),"")</f>
        <v>TPL Insurance Company Policy Number</v>
      </c>
      <c r="H53">
        <f t="shared" si="0"/>
        <v>52</v>
      </c>
      <c r="K53" t="str">
        <f>IFERROR(VLOOKUP($F53,'Field Definitions'!$A$1:$S$29800,4),"")</f>
        <v>CHR</v>
      </c>
      <c r="L53">
        <f>IFERROR(VLOOKUP($F53,'Field Definitions'!$A$1:$S$29800,5),"")</f>
        <v>20</v>
      </c>
      <c r="M53" s="5" t="s">
        <v>2290</v>
      </c>
      <c r="N53" t="str">
        <f>IF(IFERROR(VLOOKUP($F52,'Field Definitions'!$A$1:$S$29800,8),"")=0,"",IFERROR(VLOOKUP($F52,'Field Definitions'!$A$1:$S$29800,8),""))</f>
        <v/>
      </c>
      <c r="O53" t="str">
        <f>IF(IFERROR(VLOOKUP($F52,'Field Definitions'!$A$1:$S$29800,9),"")=0,"",IFERROR(VLOOKUP($F52,'Field Definitions'!$A$1:$S$29800,9),""))</f>
        <v/>
      </c>
      <c r="P53" t="str">
        <f>IF(IFERROR(VLOOKUP($F52,'Field Definitions'!$A$1:$S$29800,10),"")=0,"",IFERROR(VLOOKUP($F52,'Field Definitions'!$A$1:$S$29800,10),""))</f>
        <v/>
      </c>
      <c r="Q53" t="str">
        <f>IF(IFERROR(VLOOKUP($F52,'Field Definitions'!$A$1:$S$29800,12),"")=0,"",IFERROR(VLOOKUP($F52,'Field Definitions'!$A$1:$S$29800,12),""))</f>
        <v/>
      </c>
    </row>
    <row r="54" spans="4:17" x14ac:dyDescent="0.35">
      <c r="E54" t="str">
        <f>IFERROR(VLOOKUP(F54,'Field Definitions'!$A$1:$S$29800,3),"")</f>
        <v>ARACCOUNT</v>
      </c>
      <c r="F54" t="s">
        <v>2291</v>
      </c>
      <c r="G54" t="str">
        <f>IFERROR(VLOOKUP(F54,'Field Definitions'!$A$1:$S$29800,2),"")</f>
        <v>TPL Insurance Claim</v>
      </c>
      <c r="H54">
        <f t="shared" si="0"/>
        <v>53</v>
      </c>
      <c r="K54" t="str">
        <f>IFERROR(VLOOKUP($F54,'Field Definitions'!$A$1:$S$29800,4),"")</f>
        <v>CHR</v>
      </c>
      <c r="L54">
        <f>IFERROR(VLOOKUP($F54,'Field Definitions'!$A$1:$S$29800,5),"")</f>
        <v>20</v>
      </c>
      <c r="M54" s="5" t="s">
        <v>2292</v>
      </c>
      <c r="N54" t="str">
        <f>IF(IFERROR(VLOOKUP($F53,'Field Definitions'!$A$1:$S$29800,8),"")=0,"",IFERROR(VLOOKUP($F53,'Field Definitions'!$A$1:$S$29800,8),""))</f>
        <v/>
      </c>
      <c r="O54" t="str">
        <f>IF(IFERROR(VLOOKUP($F53,'Field Definitions'!$A$1:$S$29800,9),"")=0,"",IFERROR(VLOOKUP($F53,'Field Definitions'!$A$1:$S$29800,9),""))</f>
        <v/>
      </c>
      <c r="P54" t="str">
        <f>IF(IFERROR(VLOOKUP($F53,'Field Definitions'!$A$1:$S$29800,10),"")=0,"",IFERROR(VLOOKUP($F53,'Field Definitions'!$A$1:$S$29800,10),""))</f>
        <v/>
      </c>
      <c r="Q54" t="str">
        <f>IF(IFERROR(VLOOKUP($F53,'Field Definitions'!$A$1:$S$29800,12),"")=0,"",IFERROR(VLOOKUP($F53,'Field Definitions'!$A$1:$S$29800,12),""))</f>
        <v/>
      </c>
    </row>
    <row r="55" spans="4:17" x14ac:dyDescent="0.35">
      <c r="D55" s="15"/>
      <c r="E55" t="str">
        <f>IFERROR(VLOOKUP(F55,'Field Definitions'!$A$1:$S$29800,3),"")</f>
        <v>ARACCOUNT</v>
      </c>
      <c r="F55" t="s">
        <v>2293</v>
      </c>
      <c r="G55" t="str">
        <f>IFERROR(VLOOKUP(F55,'Field Definitions'!$A$1:$S$29800,2),"")</f>
        <v>TPL Insurance Subscriber Number</v>
      </c>
      <c r="H55">
        <f t="shared" si="0"/>
        <v>54</v>
      </c>
      <c r="K55" t="str">
        <f>IFERROR(VLOOKUP($F55,'Field Definitions'!$A$1:$S$29800,4),"")</f>
        <v>CHR</v>
      </c>
      <c r="L55">
        <f>IFERROR(VLOOKUP($F55,'Field Definitions'!$A$1:$S$29800,5),"")</f>
        <v>20</v>
      </c>
      <c r="M55" s="5" t="s">
        <v>2294</v>
      </c>
      <c r="N55" t="str">
        <f>IF(IFERROR(VLOOKUP($F54,'Field Definitions'!$A$1:$S$29800,8),"")=0,"",IFERROR(VLOOKUP($F54,'Field Definitions'!$A$1:$S$29800,8),""))</f>
        <v/>
      </c>
      <c r="O55" t="str">
        <f>IF(IFERROR(VLOOKUP($F54,'Field Definitions'!$A$1:$S$29800,9),"")=0,"",IFERROR(VLOOKUP($F54,'Field Definitions'!$A$1:$S$29800,9),""))</f>
        <v/>
      </c>
      <c r="P55" t="str">
        <f>IF(IFERROR(VLOOKUP($F54,'Field Definitions'!$A$1:$S$29800,10),"")=0,"",IFERROR(VLOOKUP($F54,'Field Definitions'!$A$1:$S$29800,10),""))</f>
        <v/>
      </c>
      <c r="Q55" t="str">
        <f>IF(IFERROR(VLOOKUP($F54,'Field Definitions'!$A$1:$S$29800,12),"")=0,"",IFERROR(VLOOKUP($F54,'Field Definitions'!$A$1:$S$29800,12),""))</f>
        <v/>
      </c>
    </row>
    <row r="56" spans="4:17" x14ac:dyDescent="0.35">
      <c r="E56" t="str">
        <f>IFERROR(VLOOKUP(F56,'Field Definitions'!$A$1:$S$29800,3),"")</f>
        <v>ARACCOUNT</v>
      </c>
      <c r="F56" t="s">
        <v>2295</v>
      </c>
      <c r="G56" t="str">
        <f>IFERROR(VLOOKUP(F56,'Field Definitions'!$A$1:$S$29800,2),"")</f>
        <v>TPL Victim of a Crime Case Number</v>
      </c>
      <c r="H56">
        <f t="shared" si="0"/>
        <v>55</v>
      </c>
      <c r="K56" t="str">
        <f>IFERROR(VLOOKUP($F56,'Field Definitions'!$A$1:$S$29800,4),"")</f>
        <v>CHR</v>
      </c>
      <c r="L56">
        <f>IFERROR(VLOOKUP($F56,'Field Definitions'!$A$1:$S$29800,5),"")</f>
        <v>30</v>
      </c>
      <c r="M56" s="5" t="s">
        <v>2296</v>
      </c>
      <c r="N56" t="str">
        <f>IF(IFERROR(VLOOKUP($F55,'Field Definitions'!$A$1:$S$29800,8),"")=0,"",IFERROR(VLOOKUP($F55,'Field Definitions'!$A$1:$S$29800,8),""))</f>
        <v/>
      </c>
      <c r="O56" t="str">
        <f>IF(IFERROR(VLOOKUP($F55,'Field Definitions'!$A$1:$S$29800,9),"")=0,"",IFERROR(VLOOKUP($F55,'Field Definitions'!$A$1:$S$29800,9),""))</f>
        <v/>
      </c>
      <c r="P56" t="str">
        <f>IF(IFERROR(VLOOKUP($F55,'Field Definitions'!$A$1:$S$29800,10),"")=0,"",IFERROR(VLOOKUP($F55,'Field Definitions'!$A$1:$S$29800,10),""))</f>
        <v/>
      </c>
      <c r="Q56" t="str">
        <f>IF(IFERROR(VLOOKUP($F55,'Field Definitions'!$A$1:$S$29800,12),"")=0,"",IFERROR(VLOOKUP($F55,'Field Definitions'!$A$1:$S$29800,12),""))</f>
        <v/>
      </c>
    </row>
    <row r="57" spans="4:17" x14ac:dyDescent="0.35">
      <c r="D57" s="15"/>
      <c r="E57" t="str">
        <f>IFERROR(VLOOKUP(F57,'Field Definitions'!$A$1:$S$29800,3),"")</f>
        <v>ARACCOUNT</v>
      </c>
      <c r="F57" t="s">
        <v>2297</v>
      </c>
      <c r="G57" t="str">
        <f>IFERROR(VLOOKUP(F57,'Field Definitions'!$A$1:$S$29800,2),"")</f>
        <v>TPL Victim of a Crime Police Contact Phone Number</v>
      </c>
      <c r="H57">
        <f t="shared" si="0"/>
        <v>56</v>
      </c>
      <c r="K57" t="str">
        <f>IFERROR(VLOOKUP($F57,'Field Definitions'!$A$1:$S$29800,4),"")</f>
        <v>PHONE</v>
      </c>
      <c r="L57">
        <f>IFERROR(VLOOKUP($F57,'Field Definitions'!$A$1:$S$29800,5),"")</f>
        <v>12</v>
      </c>
      <c r="M57" s="5" t="s">
        <v>2298</v>
      </c>
      <c r="N57" t="str">
        <f>IF(IFERROR(VLOOKUP($F56,'Field Definitions'!$A$1:$S$29800,8),"")=0,"",IFERROR(VLOOKUP($F56,'Field Definitions'!$A$1:$S$29800,8),""))</f>
        <v/>
      </c>
      <c r="O57" t="str">
        <f>IF(IFERROR(VLOOKUP($F56,'Field Definitions'!$A$1:$S$29800,9),"")=0,"",IFERROR(VLOOKUP($F56,'Field Definitions'!$A$1:$S$29800,9),""))</f>
        <v/>
      </c>
      <c r="P57" t="str">
        <f>IF(IFERROR(VLOOKUP($F56,'Field Definitions'!$A$1:$S$29800,10),"")=0,"",IFERROR(VLOOKUP($F56,'Field Definitions'!$A$1:$S$29800,10),""))</f>
        <v/>
      </c>
      <c r="Q57" t="str">
        <f>IF(IFERROR(VLOOKUP($F56,'Field Definitions'!$A$1:$S$29800,12),"")=0,"",IFERROR(VLOOKUP($F56,'Field Definitions'!$A$1:$S$29800,12),""))</f>
        <v/>
      </c>
    </row>
    <row r="58" spans="4:17" x14ac:dyDescent="0.35">
      <c r="E58" t="str">
        <f>IFERROR(VLOOKUP(F58,'Field Definitions'!$A$1:$S$29800,3),"")</f>
        <v>ARACCOUNT</v>
      </c>
      <c r="F58" t="s">
        <v>2299</v>
      </c>
      <c r="G58" t="str">
        <f>IFERROR(VLOOKUP(F58,'Field Definitions'!$A$1:$S$29800,2),"")</f>
        <v>Financial Class</v>
      </c>
      <c r="H58">
        <f t="shared" si="0"/>
        <v>57</v>
      </c>
      <c r="K58" t="str">
        <f>IFERROR(VLOOKUP($F58,'Field Definitions'!$A$1:$S$29800,4),"")</f>
        <v>CHR</v>
      </c>
      <c r="L58">
        <f>IFERROR(VLOOKUP($F58,'Field Definitions'!$A$1:$S$29800,5),"")</f>
        <v>6</v>
      </c>
      <c r="M58" s="5" t="s">
        <v>256</v>
      </c>
      <c r="N58" t="str">
        <f>IF(IFERROR(VLOOKUP($F57,'Field Definitions'!$A$1:$S$29800,8),"")=0,"",IFERROR(VLOOKUP($F57,'Field Definitions'!$A$1:$S$29800,8),""))</f>
        <v/>
      </c>
      <c r="O58" t="str">
        <f>IF(IFERROR(VLOOKUP($F57,'Field Definitions'!$A$1:$S$29800,9),"")=0,"",IFERROR(VLOOKUP($F57,'Field Definitions'!$A$1:$S$29800,9),""))</f>
        <v/>
      </c>
      <c r="P58" t="str">
        <f>IF(IFERROR(VLOOKUP($F57,'Field Definitions'!$A$1:$S$29800,10),"")=0,"",IFERROR(VLOOKUP($F57,'Field Definitions'!$A$1:$S$29800,10),""))</f>
        <v/>
      </c>
      <c r="Q58" t="str">
        <f>IF(IFERROR(VLOOKUP($F57,'Field Definitions'!$A$1:$S$29800,12),"")=0,"",IFERROR(VLOOKUP($F57,'Field Definitions'!$A$1:$S$29800,12),""))</f>
        <v/>
      </c>
    </row>
    <row r="59" spans="4:17" x14ac:dyDescent="0.35">
      <c r="E59" t="str">
        <f>IFERROR(VLOOKUP(F59,'Field Definitions'!$A$1:$S$29800,3),"")</f>
        <v>ARACCOUNT</v>
      </c>
      <c r="F59" t="s">
        <v>2300</v>
      </c>
      <c r="G59" t="str">
        <f>IFERROR(VLOOKUP(F59,'Field Definitions'!$A$1:$S$29800,2),"")</f>
        <v>Original Insurance Balance</v>
      </c>
      <c r="H59">
        <f t="shared" si="0"/>
        <v>58</v>
      </c>
      <c r="K59" t="str">
        <f>IFERROR(VLOOKUP($F59,'Field Definitions'!$A$1:$S$29800,4),"")</f>
        <v>AMT</v>
      </c>
      <c r="L59">
        <f>IFERROR(VLOOKUP($F59,'Field Definitions'!$A$1:$S$29800,5),"")</f>
        <v>12</v>
      </c>
      <c r="M59" s="5" t="s">
        <v>2301</v>
      </c>
      <c r="N59" t="str">
        <f>IF(IFERROR(VLOOKUP($F58,'Field Definitions'!$A$1:$S$29800,8),"")=0,"",IFERROR(VLOOKUP($F58,'Field Definitions'!$A$1:$S$29800,8),""))</f>
        <v/>
      </c>
      <c r="O59" t="str">
        <f>IF(IFERROR(VLOOKUP($F58,'Field Definitions'!$A$1:$S$29800,9),"")=0,"",IFERROR(VLOOKUP($F58,'Field Definitions'!$A$1:$S$29800,9),""))</f>
        <v/>
      </c>
      <c r="P59" t="str">
        <f>IF(IFERROR(VLOOKUP($F58,'Field Definitions'!$A$1:$S$29800,10),"")=0,"",IFERROR(VLOOKUP($F58,'Field Definitions'!$A$1:$S$29800,10),""))</f>
        <v/>
      </c>
      <c r="Q59" t="str">
        <f>IF(IFERROR(VLOOKUP($F58,'Field Definitions'!$A$1:$S$29800,12),"")=0,"",IFERROR(VLOOKUP($F58,'Field Definitions'!$A$1:$S$29800,12),""))</f>
        <v/>
      </c>
    </row>
    <row r="60" spans="4:17" x14ac:dyDescent="0.35">
      <c r="E60" t="str">
        <f>IFERROR(VLOOKUP(F60,'Field Definitions'!$A$1:$S$29800,3),"")</f>
        <v>ARACCOUNT</v>
      </c>
      <c r="F60" t="s">
        <v>2302</v>
      </c>
      <c r="G60" t="str">
        <f>IFERROR(VLOOKUP(F60,'Field Definitions'!$A$1:$S$29800,2),"")</f>
        <v>Patient Type</v>
      </c>
      <c r="H60">
        <f t="shared" ref="H60:H61" si="1">H59+1</f>
        <v>59</v>
      </c>
      <c r="K60" t="str">
        <f>IFERROR(VLOOKUP($F60,'Field Definitions'!$A$1:$S$29800,4),"")</f>
        <v>CHR</v>
      </c>
      <c r="L60">
        <f>IFERROR(VLOOKUP($F60,'Field Definitions'!$A$1:$S$29800,5),"")</f>
        <v>6</v>
      </c>
      <c r="M60" s="5" t="s">
        <v>2303</v>
      </c>
      <c r="N60" t="str">
        <f>IF(IFERROR(VLOOKUP($F59,'Field Definitions'!$A$1:$S$29800,8),"")=0,"",IFERROR(VLOOKUP($F59,'Field Definitions'!$A$1:$S$29800,8),""))</f>
        <v/>
      </c>
      <c r="O60" t="str">
        <f>IF(IFERROR(VLOOKUP($F59,'Field Definitions'!$A$1:$S$29800,9),"")=0,"",IFERROR(VLOOKUP($F59,'Field Definitions'!$A$1:$S$29800,9),""))</f>
        <v/>
      </c>
      <c r="P60" t="str">
        <f>IF(IFERROR(VLOOKUP($F59,'Field Definitions'!$A$1:$S$29800,10),"")=0,"",IFERROR(VLOOKUP($F59,'Field Definitions'!$A$1:$S$29800,10),""))</f>
        <v/>
      </c>
      <c r="Q60" t="str">
        <f>IF(IFERROR(VLOOKUP($F59,'Field Definitions'!$A$1:$S$29800,12),"")=0,"",IFERROR(VLOOKUP($F59,'Field Definitions'!$A$1:$S$29800,12),""))</f>
        <v/>
      </c>
    </row>
    <row r="61" spans="4:17" x14ac:dyDescent="0.35">
      <c r="E61" t="str">
        <f>IFERROR(VLOOKUP(F61,'Field Definitions'!$A$1:$S$29800,3),"")</f>
        <v>ARACCOUNT</v>
      </c>
      <c r="F61" t="s">
        <v>2304</v>
      </c>
      <c r="G61" t="str">
        <f>IFERROR(VLOOKUP(F61,'Field Definitions'!$A$1:$S$29800,2),"")</f>
        <v>Total Charges</v>
      </c>
      <c r="H61">
        <f t="shared" si="1"/>
        <v>60</v>
      </c>
      <c r="K61" t="str">
        <f>IFERROR(VLOOKUP($F61,'Field Definitions'!$A$1:$S$29800,4),"")</f>
        <v>AMT</v>
      </c>
      <c r="L61">
        <f>IFERROR(VLOOKUP($F61,'Field Definitions'!$A$1:$S$29800,5),"")</f>
        <v>12</v>
      </c>
      <c r="M61" s="5" t="s">
        <v>2240</v>
      </c>
      <c r="Q61" t="str">
        <f>IF(IFERROR(VLOOKUP($F60,'Field Definitions'!$A$1:$S$29800,12),"")=0,"",IFERROR(VLOOKUP($F60,'Field Definitions'!$A$1:$S$29800,12),""))</f>
        <v/>
      </c>
    </row>
    <row r="62" spans="4:17" x14ac:dyDescent="0.35">
      <c r="N62" t="str">
        <f>IF(IFERROR(VLOOKUP($F62,'Field Definitions'!$A$1:$S$29800,8),"")=0,"",IFERROR(VLOOKUP($F62,'Field Definitions'!$A$1:$S$29800,8),""))</f>
        <v/>
      </c>
      <c r="O62" t="str">
        <f>IF(IFERROR(VLOOKUP($F62,'Field Definitions'!$A$1:$S$29800,9),"")=0,"",IFERROR(VLOOKUP($F62,'Field Definitions'!$A$1:$S$29800,9),""))</f>
        <v/>
      </c>
      <c r="P62" t="str">
        <f>IF(IFERROR(VLOOKUP($F62,'Field Definitions'!$A$1:$S$29800,10),"")=0,"",IFERROR(VLOOKUP($F62,'Field Definitions'!$A$1:$S$29800,10),""))</f>
        <v/>
      </c>
      <c r="Q62" t="str">
        <f>IF(IFERROR(VLOOKUP($F62,'Field Definitions'!$A$1:$S$29800,12),"")=0,"",IFERROR(VLOOKUP($F62,'Field Definitions'!$A$1:$S$29800,12),""))</f>
        <v/>
      </c>
    </row>
    <row r="63" spans="4:17" x14ac:dyDescent="0.35">
      <c r="D63" s="15"/>
      <c r="N63" t="str">
        <f>IF(IFERROR(VLOOKUP($F63,'Field Definitions'!$A$1:$S$29800,8),"")=0,"",IFERROR(VLOOKUP($F63,'Field Definitions'!$A$1:$S$29800,8),""))</f>
        <v/>
      </c>
      <c r="O63" t="str">
        <f>IF(IFERROR(VLOOKUP($F63,'Field Definitions'!$A$1:$S$29800,9),"")=0,"",IFERROR(VLOOKUP($F63,'Field Definitions'!$A$1:$S$29800,9),""))</f>
        <v/>
      </c>
      <c r="P63" t="str">
        <f>IF(IFERROR(VLOOKUP($F63,'Field Definitions'!$A$1:$S$29800,10),"")=0,"",IFERROR(VLOOKUP($F63,'Field Definitions'!$A$1:$S$29800,10),""))</f>
        <v/>
      </c>
      <c r="Q63" t="str">
        <f>IF(IFERROR(VLOOKUP($F63,'Field Definitions'!$A$1:$S$29800,12),"")=0,"",IFERROR(VLOOKUP($F63,'Field Definitions'!$A$1:$S$29800,12),""))</f>
        <v/>
      </c>
    </row>
    <row r="64" spans="4:17" x14ac:dyDescent="0.35">
      <c r="N64" t="str">
        <f>IF(IFERROR(VLOOKUP($F64,'Field Definitions'!$A$1:$S$29800,8),"")=0,"",IFERROR(VLOOKUP($F64,'Field Definitions'!$A$1:$S$29800,8),""))</f>
        <v/>
      </c>
      <c r="O64" t="str">
        <f>IF(IFERROR(VLOOKUP($F64,'Field Definitions'!$A$1:$S$29800,9),"")=0,"",IFERROR(VLOOKUP($F64,'Field Definitions'!$A$1:$S$29800,9),""))</f>
        <v/>
      </c>
      <c r="P64" t="str">
        <f>IF(IFERROR(VLOOKUP($F64,'Field Definitions'!$A$1:$S$29800,10),"")=0,"",IFERROR(VLOOKUP($F64,'Field Definitions'!$A$1:$S$29800,10),""))</f>
        <v/>
      </c>
      <c r="Q64" t="str">
        <f>IF(IFERROR(VLOOKUP($F64,'Field Definitions'!$A$1:$S$29800,12),"")=0,"",IFERROR(VLOOKUP($F64,'Field Definitions'!$A$1:$S$29800,12),""))</f>
        <v/>
      </c>
    </row>
    <row r="65" spans="4:17" x14ac:dyDescent="0.35">
      <c r="N65" t="str">
        <f>IF(IFERROR(VLOOKUP($F65,'Field Definitions'!$A$1:$S$29800,8),"")=0,"",IFERROR(VLOOKUP($F65,'Field Definitions'!$A$1:$S$29800,8),""))</f>
        <v/>
      </c>
      <c r="O65" t="str">
        <f>IF(IFERROR(VLOOKUP($F65,'Field Definitions'!$A$1:$S$29800,9),"")=0,"",IFERROR(VLOOKUP($F65,'Field Definitions'!$A$1:$S$29800,9),""))</f>
        <v/>
      </c>
      <c r="P65" t="str">
        <f>IF(IFERROR(VLOOKUP($F65,'Field Definitions'!$A$1:$S$29800,10),"")=0,"",IFERROR(VLOOKUP($F65,'Field Definitions'!$A$1:$S$29800,10),""))</f>
        <v/>
      </c>
      <c r="Q65" t="str">
        <f>IF(IFERROR(VLOOKUP($F65,'Field Definitions'!$A$1:$S$29800,12),"")=0,"",IFERROR(VLOOKUP($F65,'Field Definitions'!$A$1:$S$29800,12),""))</f>
        <v/>
      </c>
    </row>
    <row r="66" spans="4:17" x14ac:dyDescent="0.35">
      <c r="N66" t="str">
        <f>IF(IFERROR(VLOOKUP($F66,'Field Definitions'!$A$1:$S$29800,8),"")=0,"",IFERROR(VLOOKUP($F66,'Field Definitions'!$A$1:$S$29800,8),""))</f>
        <v/>
      </c>
      <c r="O66" t="str">
        <f>IF(IFERROR(VLOOKUP($F66,'Field Definitions'!$A$1:$S$29800,9),"")=0,"",IFERROR(VLOOKUP($F66,'Field Definitions'!$A$1:$S$29800,9),""))</f>
        <v/>
      </c>
      <c r="P66" t="str">
        <f>IF(IFERROR(VLOOKUP($F66,'Field Definitions'!$A$1:$S$29800,10),"")=0,"",IFERROR(VLOOKUP($F66,'Field Definitions'!$A$1:$S$29800,10),""))</f>
        <v/>
      </c>
      <c r="Q66" t="str">
        <f>IF(IFERROR(VLOOKUP($F66,'Field Definitions'!$A$1:$S$29800,12),"")=0,"",IFERROR(VLOOKUP($F66,'Field Definitions'!$A$1:$S$29800,12),""))</f>
        <v/>
      </c>
    </row>
    <row r="67" spans="4:17" x14ac:dyDescent="0.35">
      <c r="N67" t="str">
        <f>IF(IFERROR(VLOOKUP($F67,'Field Definitions'!$A$1:$S$29800,8),"")=0,"",IFERROR(VLOOKUP($F67,'Field Definitions'!$A$1:$S$29800,8),""))</f>
        <v/>
      </c>
      <c r="O67" t="str">
        <f>IF(IFERROR(VLOOKUP($F67,'Field Definitions'!$A$1:$S$29800,9),"")=0,"",IFERROR(VLOOKUP($F67,'Field Definitions'!$A$1:$S$29800,9),""))</f>
        <v/>
      </c>
      <c r="P67" t="str">
        <f>IF(IFERROR(VLOOKUP($F67,'Field Definitions'!$A$1:$S$29800,10),"")=0,"",IFERROR(VLOOKUP($F67,'Field Definitions'!$A$1:$S$29800,10),""))</f>
        <v/>
      </c>
      <c r="Q67" t="str">
        <f>IF(IFERROR(VLOOKUP($F67,'Field Definitions'!$A$1:$S$29800,12),"")=0,"",IFERROR(VLOOKUP($F67,'Field Definitions'!$A$1:$S$29800,12),""))</f>
        <v/>
      </c>
    </row>
    <row r="68" spans="4:17" x14ac:dyDescent="0.35">
      <c r="D68" s="15"/>
      <c r="N68" t="str">
        <f>IF(IFERROR(VLOOKUP($F68,'Field Definitions'!$A$1:$S$29800,8),"")=0,"",IFERROR(VLOOKUP($F68,'Field Definitions'!$A$1:$S$29800,8),""))</f>
        <v/>
      </c>
      <c r="O68" t="str">
        <f>IF(IFERROR(VLOOKUP($F68,'Field Definitions'!$A$1:$S$29800,9),"")=0,"",IFERROR(VLOOKUP($F68,'Field Definitions'!$A$1:$S$29800,9),""))</f>
        <v/>
      </c>
      <c r="P68" t="str">
        <f>IF(IFERROR(VLOOKUP($F68,'Field Definitions'!$A$1:$S$29800,10),"")=0,"",IFERROR(VLOOKUP($F68,'Field Definitions'!$A$1:$S$29800,10),""))</f>
        <v/>
      </c>
      <c r="Q68" t="str">
        <f>IF(IFERROR(VLOOKUP($F68,'Field Definitions'!$A$1:$S$29800,12),"")=0,"",IFERROR(VLOOKUP($F68,'Field Definitions'!$A$1:$S$29800,12),""))</f>
        <v/>
      </c>
    </row>
    <row r="69" spans="4:17" x14ac:dyDescent="0.35">
      <c r="J69" s="45"/>
      <c r="N69" t="str">
        <f>IF(IFERROR(VLOOKUP($F69,'Field Definitions'!$A$1:$S$29800,8),"")=0,"",IFERROR(VLOOKUP($F69,'Field Definitions'!$A$1:$S$29800,8),""))</f>
        <v/>
      </c>
      <c r="O69" t="str">
        <f>IF(IFERROR(VLOOKUP($F69,'Field Definitions'!$A$1:$S$29800,9),"")=0,"",IFERROR(VLOOKUP($F69,'Field Definitions'!$A$1:$S$29800,9),""))</f>
        <v/>
      </c>
      <c r="P69" t="str">
        <f>IF(IFERROR(VLOOKUP($F69,'Field Definitions'!$A$1:$S$29800,10),"")=0,"",IFERROR(VLOOKUP($F69,'Field Definitions'!$A$1:$S$29800,10),""))</f>
        <v/>
      </c>
      <c r="Q69" t="str">
        <f>IF(IFERROR(VLOOKUP($F69,'Field Definitions'!$A$1:$S$29800,12),"")=0,"",IFERROR(VLOOKUP($F69,'Field Definitions'!$A$1:$S$29800,12),""))</f>
        <v/>
      </c>
    </row>
    <row r="70" spans="4:17" x14ac:dyDescent="0.35">
      <c r="N70" t="str">
        <f>IF(IFERROR(VLOOKUP($F70,'Field Definitions'!$A$1:$S$29800,8),"")=0,"",IFERROR(VLOOKUP($F70,'Field Definitions'!$A$1:$S$29800,8),""))</f>
        <v/>
      </c>
      <c r="O70" t="str">
        <f>IF(IFERROR(VLOOKUP($F70,'Field Definitions'!$A$1:$S$29800,9),"")=0,"",IFERROR(VLOOKUP($F70,'Field Definitions'!$A$1:$S$29800,9),""))</f>
        <v/>
      </c>
      <c r="P70" t="str">
        <f>IF(IFERROR(VLOOKUP($F70,'Field Definitions'!$A$1:$S$29800,10),"")=0,"",IFERROR(VLOOKUP($F70,'Field Definitions'!$A$1:$S$29800,10),""))</f>
        <v/>
      </c>
      <c r="Q70" t="str">
        <f>IF(IFERROR(VLOOKUP($F70,'Field Definitions'!$A$1:$S$29800,12),"")=0,"",IFERROR(VLOOKUP($F70,'Field Definitions'!$A$1:$S$29800,12),""))</f>
        <v/>
      </c>
    </row>
    <row r="71" spans="4:17" x14ac:dyDescent="0.35">
      <c r="N71" t="str">
        <f>IF(IFERROR(VLOOKUP($F61,'Field Definitions'!$A$1:$S$29800,8),"")=0,"",IFERROR(VLOOKUP($F61,'Field Definitions'!$A$1:$S$29800,8),""))</f>
        <v/>
      </c>
      <c r="O71" t="str">
        <f>IF(IFERROR(VLOOKUP($F61,'Field Definitions'!$A$1:$S$29800,9),"")=0,"",IFERROR(VLOOKUP($F61,'Field Definitions'!$A$1:$S$29800,9),""))</f>
        <v/>
      </c>
      <c r="P71" t="str">
        <f>IF(IFERROR(VLOOKUP($F61,'Field Definitions'!$A$1:$S$29800,10),"")=0,"",IFERROR(VLOOKUP($F61,'Field Definitions'!$A$1:$S$29800,10),""))</f>
        <v/>
      </c>
      <c r="Q71" t="str">
        <f>IF(IFERROR(VLOOKUP($F61,'Field Definitions'!$A$1:$S$29800,12),"")=0,"",IFERROR(VLOOKUP($F61,'Field Definitions'!$A$1:$S$29800,12),""))</f>
        <v/>
      </c>
    </row>
    <row r="72" spans="4:17" x14ac:dyDescent="0.35">
      <c r="K72" t="str">
        <f>IFERROR(VLOOKUP($F72,'Field Definitions'!$A$1:$S$31597,4),"")</f>
        <v/>
      </c>
      <c r="L72" t="str">
        <f>IFERROR(VLOOKUP($F72,'Field Definitions'!$A$1:$S$31597,5),"")</f>
        <v/>
      </c>
      <c r="P72" t="str">
        <f>IF(IFERROR(VLOOKUP($F72,'Field Definitions'!$A$1:$S$29800,10),"")=0,"",IFERROR(VLOOKUP($F72,'Field Definitions'!$A$1:$S$29800,10),""))</f>
        <v/>
      </c>
      <c r="Q72" t="str">
        <f>IF(IFERROR(VLOOKUP($F72,'Field Definitions'!$A$1:$S$29800,12),"")=0,"",IFERROR(VLOOKUP($F72,'Field Definitions'!$A$1:$S$31597,12),""))</f>
        <v/>
      </c>
    </row>
    <row r="73" spans="4:17" x14ac:dyDescent="0.35">
      <c r="K73" t="str">
        <f>IFERROR(VLOOKUP($F73,'Field Definitions'!$A$1:$S$31597,4),"")</f>
        <v/>
      </c>
      <c r="L73" t="str">
        <f>IFERROR(VLOOKUP($F73,'Field Definitions'!$A$1:$S$31597,5),"")</f>
        <v/>
      </c>
      <c r="P73" t="str">
        <f>IF(IFERROR(VLOOKUP($F73,'Field Definitions'!$A$1:$S$31597,10),"")=0,"",IFERROR(VLOOKUP($F73,'Field Definitions'!$A$1:$S$31597,10),""))</f>
        <v/>
      </c>
      <c r="Q73" t="str">
        <f>IF(IFERROR(VLOOKUP($F73,'Field Definitions'!$A$1:$S$31597,12),"")=0,"",IFERROR(VLOOKUP($F73,'Field Definitions'!$A$1:$S$31597,12),""))</f>
        <v/>
      </c>
    </row>
    <row r="74" spans="4:17" x14ac:dyDescent="0.35">
      <c r="F74" s="5"/>
      <c r="K74" t="str">
        <f>IFERROR(VLOOKUP($F74,'Field Definitions'!$A$1:$S$31597,4),"")</f>
        <v/>
      </c>
      <c r="L74" t="str">
        <f>IFERROR(VLOOKUP($F74,'Field Definitions'!$A$1:$S$31597,5),"")</f>
        <v/>
      </c>
      <c r="P74" t="str">
        <f>IF(IFERROR(VLOOKUP($F74,'Field Definitions'!$A$1:$S$31597,10),"")=0,"",IFERROR(VLOOKUP($F74,'Field Definitions'!$A$1:$S$31597,10),""))</f>
        <v/>
      </c>
    </row>
    <row r="75" spans="4:17" x14ac:dyDescent="0.35">
      <c r="D75" s="15"/>
      <c r="F75" s="5"/>
      <c r="K75" t="str">
        <f>IFERROR(VLOOKUP($F75,'Field Definitions'!$A$1:$S$31597,4),"")</f>
        <v/>
      </c>
      <c r="L75" t="str">
        <f>IFERROR(VLOOKUP($F75,'Field Definitions'!$A$1:$S$31597,5),"")</f>
        <v/>
      </c>
      <c r="N75" t="str">
        <f>IF(IFERROR(VLOOKUP($F75,'Field Definitions'!$A$1:$S$29800,8),"")=0,"",IFERROR(VLOOKUP($F75,'Field Definitions'!$A$1:$S$29800,8),""))</f>
        <v/>
      </c>
    </row>
    <row r="76" spans="4:17" x14ac:dyDescent="0.35">
      <c r="F76" s="5"/>
      <c r="K76" t="str">
        <f>IFERROR(VLOOKUP($F76,'Field Definitions'!$A$1:$S$31597,4),"")</f>
        <v/>
      </c>
      <c r="L76" t="str">
        <f>IFERROR(VLOOKUP($F76,'Field Definitions'!$A$1:$S$31597,5),"")</f>
        <v/>
      </c>
    </row>
    <row r="77" spans="4:17" x14ac:dyDescent="0.35">
      <c r="E77" t="str">
        <f>IFERROR(VLOOKUP(F77,'Field Definitions'!$A$1:$S$29800,3),"")</f>
        <v/>
      </c>
    </row>
    <row r="78" spans="4:17" x14ac:dyDescent="0.35">
      <c r="E78" t="str">
        <f>IFERROR(VLOOKUP(F78,'Field Definitions'!$A$1:$S$29800,3),"")</f>
        <v/>
      </c>
    </row>
    <row r="79" spans="4:17" x14ac:dyDescent="0.35">
      <c r="D79" s="4"/>
      <c r="E79" s="77"/>
      <c r="F79" s="77"/>
      <c r="G79" s="77"/>
      <c r="H79" s="77"/>
      <c r="I79" s="77"/>
      <c r="J79" s="77"/>
      <c r="K79" s="77"/>
      <c r="L79" s="77"/>
    </row>
    <row r="80" spans="4:17" ht="46.15" customHeight="1" x14ac:dyDescent="0.35">
      <c r="D80" s="4"/>
      <c r="E80" s="76"/>
      <c r="F80" s="77"/>
      <c r="G80" s="77"/>
      <c r="H80" s="77"/>
      <c r="I80" s="77"/>
      <c r="J80" s="77"/>
      <c r="K80" s="77"/>
      <c r="L80" s="77"/>
    </row>
    <row r="81" spans="4:12" ht="45" customHeight="1" x14ac:dyDescent="0.35">
      <c r="D81" s="21"/>
      <c r="E81" s="76"/>
      <c r="F81" s="76"/>
      <c r="G81" s="76"/>
      <c r="H81" s="76"/>
      <c r="I81" s="76"/>
      <c r="J81" s="76"/>
      <c r="K81" s="76"/>
      <c r="L81" s="76"/>
    </row>
    <row r="82" spans="4:12" x14ac:dyDescent="0.35">
      <c r="D82" s="4"/>
      <c r="E82" s="77"/>
      <c r="F82" s="77"/>
      <c r="G82" s="77"/>
      <c r="H82" s="77"/>
      <c r="I82" s="77"/>
      <c r="J82" s="77"/>
      <c r="K82" s="77"/>
      <c r="L82" s="77"/>
    </row>
    <row r="83" spans="4:12" x14ac:dyDescent="0.35">
      <c r="D83" s="4"/>
      <c r="E83" s="77"/>
      <c r="F83" s="77"/>
      <c r="G83" s="77"/>
      <c r="H83" s="77"/>
      <c r="I83" s="77"/>
      <c r="J83" s="77"/>
      <c r="K83" s="77"/>
      <c r="L83" s="77"/>
    </row>
  </sheetData>
  <mergeCells count="10">
    <mergeCell ref="E80:L80"/>
    <mergeCell ref="E81:L81"/>
    <mergeCell ref="E82:L82"/>
    <mergeCell ref="E83:L83"/>
    <mergeCell ref="A1:C1"/>
    <mergeCell ref="E1:L1"/>
    <mergeCell ref="I24:I25"/>
    <mergeCell ref="J34:J35"/>
    <mergeCell ref="I45:I47"/>
    <mergeCell ref="E79:L79"/>
  </mergeCells>
  <hyperlinks>
    <hyperlink ref="M41" r:id="rId1" xr:uid="{00000000-0004-0000-0500-000000000000}"/>
    <hyperlink ref="M51" r:id="rId2" xr:uid="{00000000-0004-0000-0500-000001000000}"/>
  </hyperlinks>
  <pageMargins left="0.7" right="0.7" top="0.75" bottom="0.75" header="0.3" footer="0.3"/>
  <pageSetup orientation="portrait" r:id="rId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2BD29-C2DA-455A-827C-E77F74D93872}">
  <sheetPr codeName="Sheet48"/>
  <dimension ref="A1:U108"/>
  <sheetViews>
    <sheetView topLeftCell="M1" zoomScale="90" zoomScaleNormal="90" workbookViewId="0"/>
  </sheetViews>
  <sheetFormatPr defaultColWidth="8.81640625" defaultRowHeight="15" customHeight="1" x14ac:dyDescent="0.35"/>
  <cols>
    <col min="1" max="1" width="18.54296875" customWidth="1"/>
    <col min="2" max="2" width="19.1796875" customWidth="1"/>
    <col min="3" max="3" width="27.81640625" customWidth="1"/>
    <col min="4" max="5" width="23.81640625" customWidth="1"/>
    <col min="6" max="6" width="9.1796875"/>
    <col min="7" max="7" width="17.54296875" bestFit="1" customWidth="1"/>
    <col min="8" max="8" width="20.54296875" bestFit="1" customWidth="1"/>
    <col min="9" max="9" width="20.26953125" bestFit="1" customWidth="1"/>
    <col min="10" max="10" width="8.1796875" bestFit="1" customWidth="1"/>
    <col min="11" max="11" width="11.81640625" style="15" customWidth="1"/>
    <col min="12" max="12" width="34.453125" style="3" bestFit="1" customWidth="1"/>
    <col min="13" max="13" width="12" customWidth="1"/>
    <col min="14" max="14" width="9.7265625" style="2" customWidth="1"/>
    <col min="15" max="16" width="11.1796875" style="5" bestFit="1" customWidth="1"/>
    <col min="17" max="17" width="6.26953125" customWidth="1"/>
    <col min="18" max="18" width="6.54296875" customWidth="1"/>
    <col min="19" max="19" width="17.81640625" customWidth="1"/>
    <col min="20" max="20" width="35.7265625" customWidth="1"/>
  </cols>
  <sheetData>
    <row r="1" spans="1:21" ht="14.5" x14ac:dyDescent="0.35">
      <c r="A1" s="80" t="s">
        <v>227</v>
      </c>
      <c r="B1" s="81"/>
      <c r="C1" s="82"/>
      <c r="D1" s="46" t="s">
        <v>233</v>
      </c>
      <c r="E1" s="50">
        <f>COUNTIF(D7:D77,"MVP")-COUNTIF(E7:E77,"MVP")</f>
        <v>2</v>
      </c>
      <c r="G1" s="83" t="s">
        <v>228</v>
      </c>
      <c r="H1" s="83"/>
      <c r="I1" s="83"/>
      <c r="J1" s="83"/>
      <c r="K1" s="83"/>
      <c r="L1" s="83"/>
      <c r="M1" s="83"/>
      <c r="N1" s="83"/>
      <c r="P1"/>
    </row>
    <row r="2" spans="1:21" ht="14.5" x14ac:dyDescent="0.35">
      <c r="A2" s="4" t="s">
        <v>495</v>
      </c>
      <c r="B2" s="4" t="s">
        <v>1094</v>
      </c>
      <c r="C2" s="4" t="s">
        <v>235</v>
      </c>
      <c r="D2" s="4"/>
      <c r="E2" s="49" t="s">
        <v>494</v>
      </c>
      <c r="G2" s="4" t="s">
        <v>495</v>
      </c>
      <c r="H2" s="4" t="s">
        <v>496</v>
      </c>
      <c r="I2" s="4" t="s">
        <v>235</v>
      </c>
      <c r="J2" s="7" t="s">
        <v>236</v>
      </c>
      <c r="K2" s="17" t="s">
        <v>38</v>
      </c>
      <c r="L2" s="8" t="s">
        <v>237</v>
      </c>
      <c r="M2" s="8" t="s">
        <v>14</v>
      </c>
      <c r="N2" s="16" t="s">
        <v>238</v>
      </c>
      <c r="O2" s="12"/>
      <c r="P2" s="12"/>
      <c r="Q2" s="8" t="s">
        <v>242</v>
      </c>
      <c r="R2" s="8" t="s">
        <v>243</v>
      </c>
      <c r="S2" s="8" t="s">
        <v>244</v>
      </c>
      <c r="T2" s="4" t="s">
        <v>245</v>
      </c>
    </row>
    <row r="3" spans="1:21" ht="14.5" x14ac:dyDescent="0.35">
      <c r="D3" t="s">
        <v>43</v>
      </c>
      <c r="H3" t="s">
        <v>2305</v>
      </c>
      <c r="J3" s="55" t="s">
        <v>247</v>
      </c>
      <c r="K3" s="15" t="s">
        <v>46</v>
      </c>
      <c r="M3" s="3"/>
      <c r="N3" s="3"/>
      <c r="O3" s="12"/>
      <c r="P3" s="12"/>
      <c r="Q3" s="12"/>
      <c r="R3" s="3"/>
      <c r="S3" s="3"/>
      <c r="T3" s="3"/>
    </row>
    <row r="4" spans="1:21" ht="14.5" x14ac:dyDescent="0.35">
      <c r="D4" t="s">
        <v>43</v>
      </c>
      <c r="H4" t="s">
        <v>165</v>
      </c>
      <c r="J4" s="9">
        <v>2</v>
      </c>
      <c r="K4" s="15" t="s">
        <v>46</v>
      </c>
      <c r="M4" s="3"/>
      <c r="N4" s="3"/>
      <c r="O4" s="12"/>
      <c r="P4" s="12"/>
      <c r="Q4" s="12"/>
      <c r="R4" s="3"/>
      <c r="S4" s="3"/>
      <c r="T4" s="3"/>
    </row>
    <row r="5" spans="1:21" ht="28.9" customHeight="1" x14ac:dyDescent="0.35">
      <c r="D5" t="s">
        <v>43</v>
      </c>
      <c r="F5" s="15"/>
      <c r="H5" t="s">
        <v>1344</v>
      </c>
      <c r="I5" t="s">
        <v>1345</v>
      </c>
      <c r="J5">
        <f>J4+1</f>
        <v>3</v>
      </c>
      <c r="K5" s="15" t="s">
        <v>46</v>
      </c>
      <c r="L5" s="3" t="s">
        <v>1346</v>
      </c>
      <c r="M5" t="s">
        <v>18</v>
      </c>
      <c r="N5" s="2">
        <v>999</v>
      </c>
      <c r="Q5" s="5" t="s">
        <v>313</v>
      </c>
      <c r="R5" s="5" t="s">
        <v>1180</v>
      </c>
      <c r="S5" s="5" t="s">
        <v>385</v>
      </c>
      <c r="T5" s="5" t="s">
        <v>526</v>
      </c>
      <c r="U5" s="5" t="s">
        <v>330</v>
      </c>
    </row>
    <row r="6" spans="1:21" ht="29" x14ac:dyDescent="0.35">
      <c r="D6" t="s">
        <v>43</v>
      </c>
      <c r="H6" t="s">
        <v>1236</v>
      </c>
      <c r="I6" t="s">
        <v>2306</v>
      </c>
      <c r="L6" s="3" t="s">
        <v>1561</v>
      </c>
      <c r="M6" t="str">
        <f>IFERROR(VLOOKUP($H6,'Field Definitions'!$A$1:$S$31597,4),"")</f>
        <v>CHR</v>
      </c>
      <c r="N6" s="2">
        <f>IFERROR(VLOOKUP($H6,'Field Definitions'!$A$1:$S$31597,5),"")</f>
        <v>100</v>
      </c>
      <c r="Q6" t="str">
        <f>IF(IFERROR(VLOOKUP($H6,'Field Definitions'!$A$1:$S$31597,8),"")=0,"",IFERROR(VLOOKUP($H6,'Field Definitions'!$A$1:$S$31597,8),""))</f>
        <v/>
      </c>
      <c r="R6" t="str">
        <f>IF(IFERROR(VLOOKUP($H6,'Field Definitions'!$A$1:$S$31597,9),"")=0,"",IFERROR(VLOOKUP($H6,'Field Definitions'!$A$1:$S$31597,9),""))</f>
        <v/>
      </c>
      <c r="S6" t="str">
        <f>IF(IFERROR(VLOOKUP($H6,'Field Definitions'!$A$1:$S$31597,10),"")=0,"",IFERROR(VLOOKUP($H6,'Field Definitions'!$A$1:$S$31597,10),""))</f>
        <v/>
      </c>
      <c r="T6" t="s">
        <v>636</v>
      </c>
    </row>
    <row r="7" spans="1:21" ht="14.5" x14ac:dyDescent="0.35">
      <c r="D7" t="s">
        <v>43</v>
      </c>
      <c r="H7" t="s">
        <v>814</v>
      </c>
      <c r="I7" t="str">
        <f>IFERROR(VLOOKUP(H7,'Field Definitions'!$A$1:$S$31597,2),"")</f>
        <v>System Key</v>
      </c>
      <c r="J7">
        <v>5</v>
      </c>
      <c r="K7" s="15" t="s">
        <v>46</v>
      </c>
      <c r="M7" t="str">
        <f>IFERROR(VLOOKUP($H7,'Field Definitions'!$A$1:$S$31597,4),"")</f>
        <v>NUMBER</v>
      </c>
      <c r="N7" s="2">
        <f>IFERROR(VLOOKUP($H7,'Field Definitions'!$A$1:$S$31597,5),"")</f>
        <v>3</v>
      </c>
      <c r="Q7" t="str">
        <f>IF(IFERROR(VLOOKUP($H7,'Field Definitions'!$A$1:$S$31597,8),"")=0,"",IFERROR(VLOOKUP($H7,'Field Definitions'!$A$1:$S$31597,8),""))</f>
        <v/>
      </c>
      <c r="R7" t="str">
        <f>IF(IFERROR(VLOOKUP($H7,'Field Definitions'!$A$1:$S$31597,9),"")=0,"",IFERROR(VLOOKUP($H7,'Field Definitions'!$A$1:$S$31597,9),""))</f>
        <v/>
      </c>
      <c r="S7" t="str">
        <f>IF(IFERROR(VLOOKUP($H7,'Field Definitions'!$A$1:$S$31597,10),"")=0,"",IFERROR(VLOOKUP($H7,'Field Definitions'!$A$1:$S$31597,10),""))</f>
        <v/>
      </c>
      <c r="T7" t="str">
        <f>IF(IFERROR(VLOOKUP($H7,'Field Definitions'!$A$1:$S$31597,12),"")=0,"",IFERROR(VLOOKUP($H7,'Field Definitions'!$A$1:$S$31597,12),""))</f>
        <v/>
      </c>
    </row>
    <row r="8" spans="1:21" ht="14.5" x14ac:dyDescent="0.35">
      <c r="D8" t="s">
        <v>43</v>
      </c>
      <c r="H8" t="s">
        <v>2307</v>
      </c>
      <c r="I8" t="str">
        <f>IFERROR(VLOOKUP(H8,'Field Definitions'!$A$1:$S$31597,2),"")</f>
        <v>Wait Time (seconds)</v>
      </c>
      <c r="J8">
        <v>6</v>
      </c>
      <c r="K8" s="15" t="s">
        <v>46</v>
      </c>
      <c r="M8" t="str">
        <f>IFERROR(VLOOKUP($H8,'Field Definitions'!$A$1:$S$31597,4),"")</f>
        <v>NUMBER</v>
      </c>
      <c r="N8" s="2">
        <f>IFERROR(VLOOKUP($H8,'Field Definitions'!$A$1:$S$31597,5),"")</f>
        <v>5</v>
      </c>
      <c r="Q8" t="str">
        <f>IF(IFERROR(VLOOKUP($H8,'Field Definitions'!$A$1:$S$31597,8),"")=0,"",IFERROR(VLOOKUP($H8,'Field Definitions'!$A$1:$S$31597,8),""))</f>
        <v/>
      </c>
      <c r="R8" t="str">
        <f>IF(IFERROR(VLOOKUP($H8,'Field Definitions'!$A$1:$S$31597,9),"")=0,"",IFERROR(VLOOKUP($H8,'Field Definitions'!$A$1:$S$31597,9),""))</f>
        <v/>
      </c>
      <c r="S8" t="str">
        <f>IF(IFERROR(VLOOKUP($H8,'Field Definitions'!$A$1:$S$31597,10),"")=0,"",IFERROR(VLOOKUP($H8,'Field Definitions'!$A$1:$S$31597,10),""))</f>
        <v/>
      </c>
      <c r="T8" t="str">
        <f>IF(IFERROR(VLOOKUP($H8,'Field Definitions'!$A$1:$S$31597,12),"")=0,"",IFERROR(VLOOKUP($H8,'Field Definitions'!$A$1:$S$31597,12),""))</f>
        <v/>
      </c>
    </row>
    <row r="9" spans="1:21" ht="14.5" x14ac:dyDescent="0.35">
      <c r="I9" t="str">
        <f>IFERROR(VLOOKUP(H9,'Field Definitions'!$A$1:$S$31597,2),"")</f>
        <v/>
      </c>
    </row>
    <row r="10" spans="1:21" ht="14.5" x14ac:dyDescent="0.35">
      <c r="H10" s="3"/>
    </row>
    <row r="18" spans="4:7" ht="15" customHeight="1" x14ac:dyDescent="0.35">
      <c r="D18" t="s">
        <v>1248</v>
      </c>
      <c r="E18" t="s">
        <v>1250</v>
      </c>
      <c r="G18" s="4" t="s">
        <v>2308</v>
      </c>
    </row>
    <row r="19" spans="4:7" ht="15" customHeight="1" x14ac:dyDescent="0.35">
      <c r="D19" t="s">
        <v>1259</v>
      </c>
      <c r="E19" t="s">
        <v>1260</v>
      </c>
      <c r="G19" t="s">
        <v>1261</v>
      </c>
    </row>
    <row r="20" spans="4:7" ht="15" customHeight="1" x14ac:dyDescent="0.35">
      <c r="D20" t="s">
        <v>1262</v>
      </c>
      <c r="E20" t="s">
        <v>1263</v>
      </c>
      <c r="G20" t="s">
        <v>1264</v>
      </c>
    </row>
    <row r="21" spans="4:7" ht="15" customHeight="1" x14ac:dyDescent="0.35">
      <c r="D21" t="s">
        <v>1262</v>
      </c>
      <c r="E21" t="s">
        <v>1265</v>
      </c>
      <c r="G21" t="s">
        <v>1266</v>
      </c>
    </row>
    <row r="22" spans="4:7" ht="15" customHeight="1" x14ac:dyDescent="0.35">
      <c r="D22" t="s">
        <v>1267</v>
      </c>
      <c r="E22" t="s">
        <v>1268</v>
      </c>
      <c r="G22" t="s">
        <v>1269</v>
      </c>
    </row>
    <row r="23" spans="4:7" ht="15" customHeight="1" x14ac:dyDescent="0.35">
      <c r="D23" t="s">
        <v>1267</v>
      </c>
      <c r="E23" t="s">
        <v>1270</v>
      </c>
      <c r="G23" t="s">
        <v>1271</v>
      </c>
    </row>
    <row r="24" spans="4:7" ht="15" customHeight="1" x14ac:dyDescent="0.35">
      <c r="D24" t="s">
        <v>1267</v>
      </c>
      <c r="E24" t="s">
        <v>1272</v>
      </c>
      <c r="G24" t="s">
        <v>1273</v>
      </c>
    </row>
    <row r="25" spans="4:7" ht="15" customHeight="1" x14ac:dyDescent="0.35">
      <c r="D25" t="s">
        <v>1274</v>
      </c>
      <c r="E25" t="s">
        <v>1275</v>
      </c>
      <c r="G25" t="s">
        <v>1276</v>
      </c>
    </row>
    <row r="26" spans="4:7" ht="15" customHeight="1" x14ac:dyDescent="0.35">
      <c r="D26" t="s">
        <v>1277</v>
      </c>
      <c r="E26" t="s">
        <v>1278</v>
      </c>
      <c r="G26" t="s">
        <v>1279</v>
      </c>
    </row>
    <row r="27" spans="4:7" ht="15" customHeight="1" x14ac:dyDescent="0.35">
      <c r="D27" t="s">
        <v>1280</v>
      </c>
      <c r="E27" t="s">
        <v>1281</v>
      </c>
      <c r="G27" t="s">
        <v>1282</v>
      </c>
    </row>
    <row r="28" spans="4:7" ht="15" customHeight="1" x14ac:dyDescent="0.35">
      <c r="D28" t="s">
        <v>1280</v>
      </c>
      <c r="E28" t="s">
        <v>1283</v>
      </c>
      <c r="G28" t="s">
        <v>1284</v>
      </c>
    </row>
    <row r="29" spans="4:7" ht="15" customHeight="1" x14ac:dyDescent="0.35">
      <c r="D29" t="s">
        <v>1285</v>
      </c>
      <c r="E29" t="s">
        <v>1286</v>
      </c>
      <c r="G29" t="s">
        <v>1287</v>
      </c>
    </row>
    <row r="30" spans="4:7" ht="15" customHeight="1" x14ac:dyDescent="0.35">
      <c r="D30" t="s">
        <v>1285</v>
      </c>
      <c r="E30" t="s">
        <v>1288</v>
      </c>
      <c r="G30" t="s">
        <v>1289</v>
      </c>
    </row>
    <row r="31" spans="4:7" ht="15" customHeight="1" x14ac:dyDescent="0.35">
      <c r="D31" t="s">
        <v>1285</v>
      </c>
      <c r="E31" t="s">
        <v>1290</v>
      </c>
      <c r="G31" t="s">
        <v>1260</v>
      </c>
    </row>
    <row r="32" spans="4:7" ht="15" customHeight="1" x14ac:dyDescent="0.35">
      <c r="D32" t="s">
        <v>1285</v>
      </c>
      <c r="E32" t="s">
        <v>1291</v>
      </c>
      <c r="G32" t="s">
        <v>1292</v>
      </c>
    </row>
    <row r="33" spans="4:7" ht="15" customHeight="1" x14ac:dyDescent="0.35">
      <c r="D33" t="s">
        <v>1285</v>
      </c>
      <c r="E33" t="s">
        <v>1293</v>
      </c>
      <c r="G33" t="s">
        <v>1294</v>
      </c>
    </row>
    <row r="34" spans="4:7" ht="15" customHeight="1" x14ac:dyDescent="0.35">
      <c r="D34" t="s">
        <v>1295</v>
      </c>
      <c r="E34" t="s">
        <v>1266</v>
      </c>
      <c r="G34" t="s">
        <v>1296</v>
      </c>
    </row>
    <row r="35" spans="4:7" ht="15" customHeight="1" x14ac:dyDescent="0.35">
      <c r="D35" t="s">
        <v>1295</v>
      </c>
      <c r="E35" t="s">
        <v>1297</v>
      </c>
      <c r="G35" t="s">
        <v>1278</v>
      </c>
    </row>
    <row r="36" spans="4:7" ht="15" customHeight="1" x14ac:dyDescent="0.35">
      <c r="D36" t="s">
        <v>1295</v>
      </c>
      <c r="E36" t="s">
        <v>1298</v>
      </c>
      <c r="G36" t="s">
        <v>1283</v>
      </c>
    </row>
    <row r="37" spans="4:7" ht="15" customHeight="1" x14ac:dyDescent="0.35">
      <c r="D37" t="s">
        <v>1295</v>
      </c>
      <c r="E37" t="s">
        <v>1299</v>
      </c>
      <c r="G37" t="s">
        <v>1297</v>
      </c>
    </row>
    <row r="38" spans="4:7" ht="15" customHeight="1" x14ac:dyDescent="0.35">
      <c r="D38" t="s">
        <v>1295</v>
      </c>
      <c r="E38" t="s">
        <v>1300</v>
      </c>
      <c r="G38" t="s">
        <v>1301</v>
      </c>
    </row>
    <row r="39" spans="4:7" ht="15" customHeight="1" x14ac:dyDescent="0.35">
      <c r="D39" t="s">
        <v>1295</v>
      </c>
      <c r="E39" t="s">
        <v>1302</v>
      </c>
      <c r="G39" t="s">
        <v>1303</v>
      </c>
    </row>
    <row r="40" spans="4:7" ht="15" customHeight="1" x14ac:dyDescent="0.35">
      <c r="D40" t="s">
        <v>1295</v>
      </c>
      <c r="E40" t="s">
        <v>1304</v>
      </c>
      <c r="G40" t="s">
        <v>1305</v>
      </c>
    </row>
    <row r="41" spans="4:7" ht="15" customHeight="1" x14ac:dyDescent="0.35">
      <c r="D41" t="s">
        <v>1295</v>
      </c>
      <c r="E41" t="s">
        <v>1306</v>
      </c>
      <c r="G41" t="s">
        <v>1281</v>
      </c>
    </row>
    <row r="42" spans="4:7" ht="15" customHeight="1" x14ac:dyDescent="0.35">
      <c r="D42" t="s">
        <v>1295</v>
      </c>
      <c r="E42" t="s">
        <v>1301</v>
      </c>
      <c r="G42" t="s">
        <v>1290</v>
      </c>
    </row>
    <row r="43" spans="4:7" ht="15" customHeight="1" x14ac:dyDescent="0.35">
      <c r="D43" t="s">
        <v>1295</v>
      </c>
      <c r="E43" t="s">
        <v>1284</v>
      </c>
      <c r="G43" t="s">
        <v>1307</v>
      </c>
    </row>
    <row r="44" spans="4:7" ht="15" customHeight="1" x14ac:dyDescent="0.35">
      <c r="D44" t="s">
        <v>1295</v>
      </c>
      <c r="E44" t="s">
        <v>1308</v>
      </c>
      <c r="G44" t="s">
        <v>1299</v>
      </c>
    </row>
    <row r="45" spans="4:7" ht="15" customHeight="1" x14ac:dyDescent="0.35">
      <c r="D45" t="s">
        <v>1295</v>
      </c>
      <c r="E45" t="s">
        <v>1309</v>
      </c>
      <c r="G45" t="s">
        <v>1310</v>
      </c>
    </row>
    <row r="46" spans="4:7" ht="15" customHeight="1" x14ac:dyDescent="0.35">
      <c r="D46" t="s">
        <v>1295</v>
      </c>
      <c r="E46" t="s">
        <v>1311</v>
      </c>
      <c r="G46" t="s">
        <v>1312</v>
      </c>
    </row>
    <row r="47" spans="4:7" ht="15" customHeight="1" x14ac:dyDescent="0.35">
      <c r="D47" t="s">
        <v>1295</v>
      </c>
      <c r="E47" t="s">
        <v>1273</v>
      </c>
      <c r="G47" t="s">
        <v>1313</v>
      </c>
    </row>
    <row r="48" spans="4:7" ht="15" customHeight="1" x14ac:dyDescent="0.35">
      <c r="D48" t="s">
        <v>1295</v>
      </c>
      <c r="E48" t="s">
        <v>1310</v>
      </c>
      <c r="G48" t="s">
        <v>1314</v>
      </c>
    </row>
    <row r="49" spans="4:7" ht="15" customHeight="1" x14ac:dyDescent="0.35">
      <c r="D49" t="s">
        <v>1295</v>
      </c>
      <c r="E49" t="s">
        <v>1315</v>
      </c>
      <c r="G49" t="s">
        <v>1316</v>
      </c>
    </row>
    <row r="50" spans="4:7" ht="15" customHeight="1" x14ac:dyDescent="0.35">
      <c r="D50" t="s">
        <v>1295</v>
      </c>
      <c r="E50" t="s">
        <v>1317</v>
      </c>
      <c r="G50" t="s">
        <v>1308</v>
      </c>
    </row>
    <row r="51" spans="4:7" ht="15" customHeight="1" x14ac:dyDescent="0.35">
      <c r="D51" t="s">
        <v>1295</v>
      </c>
      <c r="E51" t="s">
        <v>1318</v>
      </c>
      <c r="G51" t="s">
        <v>1318</v>
      </c>
    </row>
    <row r="52" spans="4:7" ht="15" customHeight="1" x14ac:dyDescent="0.35">
      <c r="D52" t="s">
        <v>1295</v>
      </c>
      <c r="E52" t="s">
        <v>1319</v>
      </c>
      <c r="G52" t="s">
        <v>1288</v>
      </c>
    </row>
    <row r="53" spans="4:7" ht="15" customHeight="1" x14ac:dyDescent="0.35">
      <c r="D53" t="s">
        <v>1295</v>
      </c>
      <c r="E53" t="s">
        <v>1303</v>
      </c>
      <c r="G53" t="s">
        <v>1320</v>
      </c>
    </row>
    <row r="54" spans="4:7" ht="15" customHeight="1" x14ac:dyDescent="0.35">
      <c r="D54" t="s">
        <v>1321</v>
      </c>
      <c r="E54" t="s">
        <v>1322</v>
      </c>
      <c r="G54" t="s">
        <v>1291</v>
      </c>
    </row>
    <row r="55" spans="4:7" ht="15" customHeight="1" x14ac:dyDescent="0.35">
      <c r="D55" t="s">
        <v>1321</v>
      </c>
      <c r="E55" t="s">
        <v>1320</v>
      </c>
      <c r="G55" t="s">
        <v>1323</v>
      </c>
    </row>
    <row r="56" spans="4:7" ht="15" customHeight="1" x14ac:dyDescent="0.35">
      <c r="D56" t="s">
        <v>1321</v>
      </c>
      <c r="E56" t="s">
        <v>1324</v>
      </c>
      <c r="G56" t="s">
        <v>1309</v>
      </c>
    </row>
    <row r="57" spans="4:7" ht="15" customHeight="1" x14ac:dyDescent="0.35">
      <c r="D57" t="s">
        <v>1325</v>
      </c>
      <c r="E57" t="s">
        <v>1312</v>
      </c>
      <c r="G57" t="s">
        <v>1326</v>
      </c>
    </row>
    <row r="58" spans="4:7" ht="15" customHeight="1" x14ac:dyDescent="0.35">
      <c r="D58" t="s">
        <v>1327</v>
      </c>
      <c r="E58" t="s">
        <v>1328</v>
      </c>
      <c r="G58" t="s">
        <v>1298</v>
      </c>
    </row>
    <row r="59" spans="4:7" ht="15" customHeight="1" x14ac:dyDescent="0.35">
      <c r="D59" t="s">
        <v>1329</v>
      </c>
      <c r="E59" t="s">
        <v>1276</v>
      </c>
      <c r="G59" t="s">
        <v>1275</v>
      </c>
    </row>
    <row r="60" spans="4:7" ht="15" customHeight="1" x14ac:dyDescent="0.35">
      <c r="D60" t="s">
        <v>1329</v>
      </c>
      <c r="E60" t="s">
        <v>1294</v>
      </c>
      <c r="G60" t="s">
        <v>1330</v>
      </c>
    </row>
    <row r="61" spans="4:7" ht="15" customHeight="1" x14ac:dyDescent="0.35">
      <c r="G61" t="s">
        <v>1331</v>
      </c>
    </row>
    <row r="62" spans="4:7" ht="15" customHeight="1" x14ac:dyDescent="0.35">
      <c r="G62" t="s">
        <v>1332</v>
      </c>
    </row>
    <row r="63" spans="4:7" ht="15" customHeight="1" x14ac:dyDescent="0.35">
      <c r="G63" t="s">
        <v>1265</v>
      </c>
    </row>
    <row r="64" spans="4:7" ht="15" customHeight="1" x14ac:dyDescent="0.35">
      <c r="G64" t="s">
        <v>1333</v>
      </c>
    </row>
    <row r="65" spans="7:7" ht="15" customHeight="1" x14ac:dyDescent="0.35">
      <c r="G65" t="s">
        <v>1311</v>
      </c>
    </row>
    <row r="66" spans="7:7" ht="15" customHeight="1" x14ac:dyDescent="0.35">
      <c r="G66" t="s">
        <v>1334</v>
      </c>
    </row>
    <row r="67" spans="7:7" ht="15" customHeight="1" x14ac:dyDescent="0.35">
      <c r="G67" t="s">
        <v>1335</v>
      </c>
    </row>
    <row r="68" spans="7:7" ht="15" customHeight="1" x14ac:dyDescent="0.35">
      <c r="G68" t="s">
        <v>1300</v>
      </c>
    </row>
    <row r="69" spans="7:7" ht="15" customHeight="1" x14ac:dyDescent="0.35">
      <c r="G69" t="s">
        <v>1336</v>
      </c>
    </row>
    <row r="70" spans="7:7" ht="15" customHeight="1" x14ac:dyDescent="0.35">
      <c r="G70" t="s">
        <v>1328</v>
      </c>
    </row>
    <row r="71" spans="7:7" ht="15" customHeight="1" x14ac:dyDescent="0.35">
      <c r="G71" t="s">
        <v>1315</v>
      </c>
    </row>
    <row r="72" spans="7:7" ht="15" customHeight="1" x14ac:dyDescent="0.35">
      <c r="G72" t="s">
        <v>1286</v>
      </c>
    </row>
    <row r="73" spans="7:7" ht="15" customHeight="1" x14ac:dyDescent="0.35">
      <c r="G73" t="s">
        <v>1337</v>
      </c>
    </row>
    <row r="74" spans="7:7" ht="15" customHeight="1" x14ac:dyDescent="0.35">
      <c r="G74" t="s">
        <v>1304</v>
      </c>
    </row>
    <row r="75" spans="7:7" ht="15" customHeight="1" x14ac:dyDescent="0.35">
      <c r="G75" t="s">
        <v>1338</v>
      </c>
    </row>
    <row r="76" spans="7:7" ht="15" customHeight="1" x14ac:dyDescent="0.35">
      <c r="G76" t="s">
        <v>1339</v>
      </c>
    </row>
    <row r="77" spans="7:7" ht="15" customHeight="1" x14ac:dyDescent="0.35">
      <c r="G77" t="s">
        <v>1340</v>
      </c>
    </row>
    <row r="78" spans="7:7" ht="15" customHeight="1" x14ac:dyDescent="0.35">
      <c r="G78" t="s">
        <v>1317</v>
      </c>
    </row>
    <row r="79" spans="7:7" ht="15" customHeight="1" x14ac:dyDescent="0.35">
      <c r="G79" t="s">
        <v>1293</v>
      </c>
    </row>
    <row r="80" spans="7:7" ht="15" customHeight="1" x14ac:dyDescent="0.35">
      <c r="G80" t="s">
        <v>1306</v>
      </c>
    </row>
    <row r="108" spans="11:11" ht="14.5" x14ac:dyDescent="0.35">
      <c r="K108"/>
    </row>
  </sheetData>
  <autoFilter ref="A1:E5" xr:uid="{00000000-0001-0000-1F00-000000000000}">
    <filterColumn colId="0" showButton="0"/>
    <filterColumn colId="1" showButton="0"/>
  </autoFilter>
  <mergeCells count="2">
    <mergeCell ref="A1:C1"/>
    <mergeCell ref="G1:N1"/>
  </mergeCells>
  <conditionalFormatting sqref="E7:E77">
    <cfRule type="expression" dxfId="29" priority="2">
      <formula>AND(D7="MVP",E7&lt;&gt;"MVP")</formula>
    </cfRule>
  </conditionalFormatting>
  <conditionalFormatting sqref="E5">
    <cfRule type="expression" dxfId="28" priority="1">
      <formula>AND(D5="MVP",E5&lt;&gt;"MVP")</formula>
    </cfRule>
  </conditionalFormatting>
  <pageMargins left="0.7" right="0.7" top="0.75" bottom="0.75" header="0.3" footer="0.3"/>
  <pageSetup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43"/>
  <dimension ref="A1:T29"/>
  <sheetViews>
    <sheetView zoomScale="90" zoomScaleNormal="90" workbookViewId="0">
      <pane ySplit="2" topLeftCell="A3" activePane="bottomLeft" state="frozen"/>
      <selection sqref="A1:C1"/>
      <selection pane="bottomLeft" activeCell="I4" sqref="I4"/>
    </sheetView>
  </sheetViews>
  <sheetFormatPr defaultColWidth="8.81640625" defaultRowHeight="15" customHeight="1" x14ac:dyDescent="0.35"/>
  <cols>
    <col min="1" max="1" width="18.54296875" customWidth="1"/>
    <col min="2" max="2" width="19.1796875" customWidth="1"/>
    <col min="3" max="3" width="27.81640625" customWidth="1"/>
    <col min="4" max="5" width="23.81640625" customWidth="1"/>
    <col min="7" max="7" width="21.453125" bestFit="1" customWidth="1"/>
    <col min="8" max="8" width="23.7265625" bestFit="1" customWidth="1"/>
    <col min="9" max="9" width="29.81640625" bestFit="1" customWidth="1"/>
    <col min="10" max="10" width="8.26953125" bestFit="1" customWidth="1"/>
    <col min="11" max="11" width="10.1796875" style="15" bestFit="1" customWidth="1"/>
    <col min="12" max="12" width="25.26953125" bestFit="1" customWidth="1"/>
    <col min="13" max="13" width="11.453125" customWidth="1"/>
    <col min="14" max="14" width="9.453125" customWidth="1"/>
    <col min="15" max="15" width="17.81640625" style="5" bestFit="1" customWidth="1"/>
    <col min="16" max="16" width="6.81640625" customWidth="1"/>
    <col min="17" max="17" width="7.54296875" customWidth="1"/>
    <col min="18" max="18" width="15.453125" customWidth="1"/>
    <col min="19" max="19" width="16.1796875" customWidth="1"/>
  </cols>
  <sheetData>
    <row r="1" spans="1:20" ht="14.5" x14ac:dyDescent="0.35">
      <c r="A1" s="80" t="s">
        <v>227</v>
      </c>
      <c r="B1" s="81"/>
      <c r="C1" s="82"/>
      <c r="D1" s="46" t="s">
        <v>233</v>
      </c>
      <c r="E1" s="50">
        <f>COUNTIF(D7:D79,"MVP")-COUNTIF(E7:E79,"MVP")</f>
        <v>0</v>
      </c>
      <c r="G1" s="83" t="s">
        <v>228</v>
      </c>
      <c r="H1" s="83"/>
      <c r="I1" s="83"/>
      <c r="J1" s="83"/>
      <c r="K1" s="83"/>
      <c r="L1" s="83"/>
      <c r="M1" s="83"/>
      <c r="N1" s="83"/>
    </row>
    <row r="2" spans="1:20" ht="14.5" x14ac:dyDescent="0.35">
      <c r="A2" s="4" t="s">
        <v>495</v>
      </c>
      <c r="B2" s="4" t="s">
        <v>1094</v>
      </c>
      <c r="C2" s="4" t="s">
        <v>235</v>
      </c>
      <c r="D2" s="4"/>
      <c r="E2" s="49" t="s">
        <v>494</v>
      </c>
      <c r="G2" s="4" t="s">
        <v>495</v>
      </c>
      <c r="H2" s="4" t="s">
        <v>496</v>
      </c>
      <c r="I2" s="4" t="s">
        <v>235</v>
      </c>
      <c r="J2" s="7" t="s">
        <v>236</v>
      </c>
      <c r="K2" s="17" t="s">
        <v>38</v>
      </c>
      <c r="L2" s="8" t="s">
        <v>237</v>
      </c>
      <c r="M2" s="8" t="s">
        <v>14</v>
      </c>
      <c r="N2" s="8" t="s">
        <v>238</v>
      </c>
      <c r="O2" s="12" t="s">
        <v>608</v>
      </c>
      <c r="P2" s="8" t="s">
        <v>242</v>
      </c>
      <c r="Q2" s="8" t="s">
        <v>243</v>
      </c>
      <c r="R2" s="8" t="s">
        <v>244</v>
      </c>
      <c r="S2" s="4" t="s">
        <v>245</v>
      </c>
    </row>
    <row r="3" spans="1:20" ht="14.5" x14ac:dyDescent="0.35">
      <c r="D3" t="s">
        <v>43</v>
      </c>
      <c r="I3" t="s">
        <v>2309</v>
      </c>
      <c r="J3" s="55" t="s">
        <v>247</v>
      </c>
      <c r="L3" s="3"/>
      <c r="M3" s="3"/>
      <c r="N3" s="3"/>
      <c r="O3" s="12"/>
      <c r="P3" s="12"/>
      <c r="Q3" s="12"/>
      <c r="R3" s="3"/>
      <c r="S3" s="3"/>
      <c r="T3" s="3"/>
    </row>
    <row r="4" spans="1:20" ht="14.5" x14ac:dyDescent="0.35">
      <c r="D4" t="s">
        <v>43</v>
      </c>
      <c r="I4" t="s">
        <v>165</v>
      </c>
      <c r="J4" s="9">
        <v>2</v>
      </c>
      <c r="L4" s="3"/>
      <c r="M4" s="3"/>
      <c r="N4" s="3"/>
      <c r="O4" s="12"/>
      <c r="P4" s="12"/>
      <c r="Q4" s="12"/>
      <c r="R4" s="3"/>
      <c r="S4" s="3"/>
      <c r="T4" s="3"/>
    </row>
    <row r="5" spans="1:20" ht="14.5" x14ac:dyDescent="0.35">
      <c r="D5" t="s">
        <v>43</v>
      </c>
      <c r="I5" t="s">
        <v>1570</v>
      </c>
      <c r="J5" s="9">
        <v>3</v>
      </c>
      <c r="L5" s="3"/>
      <c r="M5" s="3"/>
      <c r="N5" s="3"/>
      <c r="O5" s="12"/>
      <c r="P5" s="12"/>
      <c r="Q5" s="12"/>
      <c r="R5" s="3"/>
      <c r="S5" s="3"/>
      <c r="T5" s="3"/>
    </row>
    <row r="6" spans="1:20" ht="14.5" x14ac:dyDescent="0.35">
      <c r="G6" t="str">
        <f>IFERROR(VLOOKUP(H6,'Field Definitions'!$A$1:$S$31597,3),"")</f>
        <v/>
      </c>
      <c r="H6" t="s">
        <v>2310</v>
      </c>
      <c r="I6" t="str">
        <f>IFERROR(VLOOKUP(H6,'Field Definitions'!$A$1:$S$31597,2),"")</f>
        <v/>
      </c>
      <c r="J6">
        <v>2</v>
      </c>
      <c r="K6" s="15" t="s">
        <v>46</v>
      </c>
      <c r="L6" s="11"/>
      <c r="M6" t="str">
        <f>IFERROR(VLOOKUP($H6,'Field Definitions'!$A$1:$S$31597,4),"")</f>
        <v/>
      </c>
      <c r="N6" t="str">
        <f>IFERROR(VLOOKUP($H6,'Field Definitions'!$A$1:$S$31597,5),"")</f>
        <v/>
      </c>
      <c r="O6" s="5" t="s">
        <v>256</v>
      </c>
      <c r="P6" t="str">
        <f>IF(IFERROR(VLOOKUP($H6,'Field Definitions'!$A$1:$S$31597,8),"")=0,"",IFERROR(VLOOKUP($H6,'Field Definitions'!$A$1:$S$31597,8),""))</f>
        <v/>
      </c>
      <c r="Q6" t="str">
        <f>IF(IFERROR(VLOOKUP($H6,'Field Definitions'!$A$1:$S$31597,9),"")=0,"",IFERROR(VLOOKUP($H6,'Field Definitions'!$A$1:$S$31597,9),""))</f>
        <v/>
      </c>
      <c r="R6" t="str">
        <f>IF(IFERROR(VLOOKUP($H6,'Field Definitions'!$A$1:$S$31597,10),"")=0,"",IFERROR(VLOOKUP($H6,'Field Definitions'!$A$1:$S$31597,10),""))</f>
        <v/>
      </c>
      <c r="S6" t="str">
        <f>IF(IFERROR(VLOOKUP($H6,'Field Definitions'!$A$1:$S$31597,12),"")=0,"",IFERROR(VLOOKUP($H6,'Field Definitions'!$A$1:$S$31597,12),""))</f>
        <v/>
      </c>
    </row>
    <row r="7" spans="1:20" ht="14.5" x14ac:dyDescent="0.35">
      <c r="G7" t="str">
        <f>IFERROR(VLOOKUP(H7,'Field Definitions'!$A$1:$S$31597,3),"")</f>
        <v/>
      </c>
      <c r="H7" t="s">
        <v>2311</v>
      </c>
      <c r="I7" t="str">
        <f>IFERROR(VLOOKUP(H7,'Field Definitions'!$A$1:$S$31597,2),"")</f>
        <v/>
      </c>
      <c r="J7">
        <f t="shared" ref="J7:J28" si="0">J6+1</f>
        <v>3</v>
      </c>
      <c r="K7" s="15" t="s">
        <v>46</v>
      </c>
      <c r="M7" t="str">
        <f>IFERROR(VLOOKUP($H7,'Field Definitions'!$A$1:$S$31597,4),"")</f>
        <v/>
      </c>
      <c r="N7" t="str">
        <f>IFERROR(VLOOKUP($H7,'Field Definitions'!$A$1:$S$31597,5),"")</f>
        <v/>
      </c>
      <c r="P7" t="str">
        <f>IF(IFERROR(VLOOKUP($H7,'Field Definitions'!$A$1:$S$31597,8),"")=0,"",IFERROR(VLOOKUP($H7,'Field Definitions'!$A$1:$S$31597,8),""))</f>
        <v/>
      </c>
      <c r="Q7" t="str">
        <f>IF(IFERROR(VLOOKUP($H7,'Field Definitions'!$A$1:$S$31597,9),"")=0,"",IFERROR(VLOOKUP($H7,'Field Definitions'!$A$1:$S$31597,9),""))</f>
        <v/>
      </c>
      <c r="R7" t="str">
        <f>IF(IFERROR(VLOOKUP($H7,'Field Definitions'!$A$1:$S$31597,10),"")=0,"",IFERROR(VLOOKUP($H7,'Field Definitions'!$A$1:$S$31597,10),""))</f>
        <v/>
      </c>
      <c r="S7" t="str">
        <f>IF(IFERROR(VLOOKUP($H7,'Field Definitions'!$A$1:$S$31597,12),"")=0,"",IFERROR(VLOOKUP($H7,'Field Definitions'!$A$1:$S$31597,12),""))</f>
        <v/>
      </c>
    </row>
    <row r="8" spans="1:20" ht="14.5" x14ac:dyDescent="0.35">
      <c r="G8" t="str">
        <f>IFERROR(VLOOKUP(H8,'Field Definitions'!$A$1:$S$31597,3),"")</f>
        <v>ARPAHISTSCHED</v>
      </c>
      <c r="H8" t="s">
        <v>1592</v>
      </c>
      <c r="I8" t="str">
        <f>IFERROR(VLOOKUP(H8,'Field Definitions'!$A$1:$S$31597,2),"")</f>
        <v>Promised amount</v>
      </c>
      <c r="J8">
        <f t="shared" si="0"/>
        <v>4</v>
      </c>
      <c r="K8" s="15" t="s">
        <v>46</v>
      </c>
      <c r="M8" t="str">
        <f>IFERROR(VLOOKUP($H8,'Field Definitions'!$A$1:$S$31597,4),"")</f>
        <v>AMT</v>
      </c>
      <c r="N8">
        <f>IFERROR(VLOOKUP($H8,'Field Definitions'!$A$1:$S$31597,5),"")</f>
        <v>12</v>
      </c>
      <c r="O8" s="5" t="s">
        <v>288</v>
      </c>
      <c r="P8" t="str">
        <f>IF(IFERROR(VLOOKUP($H8,'Field Definitions'!$A$1:$S$31597,8),"")=0,"",IFERROR(VLOOKUP($H8,'Field Definitions'!$A$1:$S$31597,8),""))</f>
        <v/>
      </c>
      <c r="Q8" t="str">
        <f>IF(IFERROR(VLOOKUP($H8,'Field Definitions'!$A$1:$S$31597,9),"")=0,"",IFERROR(VLOOKUP($H8,'Field Definitions'!$A$1:$S$31597,9),""))</f>
        <v/>
      </c>
      <c r="R8" t="str">
        <f>IF(IFERROR(VLOOKUP($H8,'Field Definitions'!$A$1:$S$31597,10),"")=0,"",IFERROR(VLOOKUP($H8,'Field Definitions'!$A$1:$S$31597,10),""))</f>
        <v/>
      </c>
      <c r="S8" t="str">
        <f>IF(IFERROR(VLOOKUP($H8,'Field Definitions'!$A$1:$S$31597,12),"")=0,"",IFERROR(VLOOKUP($H8,'Field Definitions'!$A$1:$S$31597,12),""))</f>
        <v/>
      </c>
    </row>
    <row r="9" spans="1:20" ht="14.5" x14ac:dyDescent="0.35">
      <c r="G9" t="str">
        <f>IFERROR(VLOOKUP(H9,'Field Definitions'!$A$1:$S$31597,3),"")</f>
        <v>ARPAHISTSCHED</v>
      </c>
      <c r="H9" t="s">
        <v>1593</v>
      </c>
      <c r="I9" t="str">
        <f>IFERROR(VLOOKUP(H9,'Field Definitions'!$A$1:$S$31597,2),"")</f>
        <v>Payment due date</v>
      </c>
      <c r="J9">
        <f t="shared" si="0"/>
        <v>5</v>
      </c>
      <c r="K9" s="15" t="s">
        <v>46</v>
      </c>
      <c r="M9" t="str">
        <f>IFERROR(VLOOKUP($H9,'Field Definitions'!$A$1:$S$31597,4),"")</f>
        <v>DATE</v>
      </c>
      <c r="N9">
        <f>IFERROR(VLOOKUP($H9,'Field Definitions'!$A$1:$S$31597,5),"")</f>
        <v>10</v>
      </c>
      <c r="P9" t="str">
        <f>IF(IFERROR(VLOOKUP($H9,'Field Definitions'!$A$1:$S$31597,8),"")=0,"",IFERROR(VLOOKUP($H9,'Field Definitions'!$A$1:$S$31597,8),""))</f>
        <v/>
      </c>
      <c r="Q9" t="str">
        <f>IF(IFERROR(VLOOKUP($H9,'Field Definitions'!$A$1:$S$31597,9),"")=0,"",IFERROR(VLOOKUP($H9,'Field Definitions'!$A$1:$S$31597,9),""))</f>
        <v/>
      </c>
      <c r="R9" t="str">
        <f>IF(IFERROR(VLOOKUP($H9,'Field Definitions'!$A$1:$S$31597,10),"")=0,"",IFERROR(VLOOKUP($H9,'Field Definitions'!$A$1:$S$31597,10),""))</f>
        <v/>
      </c>
      <c r="S9" t="str">
        <f>IF(IFERROR(VLOOKUP($H9,'Field Definitions'!$A$1:$S$31597,12),"")=0,"",IFERROR(VLOOKUP($H9,'Field Definitions'!$A$1:$S$31597,12),""))</f>
        <v/>
      </c>
    </row>
    <row r="10" spans="1:20" ht="14.5" x14ac:dyDescent="0.35">
      <c r="G10" t="str">
        <f>IFERROR(VLOOKUP(H10,'Field Definitions'!$A$1:$S$31597,3),"")</f>
        <v/>
      </c>
      <c r="H10" t="s">
        <v>2312</v>
      </c>
      <c r="I10" t="str">
        <f>IFERROR(VLOOKUP(H10,'Field Definitions'!$A$1:$S$31597,2),"")</f>
        <v/>
      </c>
      <c r="J10">
        <f t="shared" si="0"/>
        <v>6</v>
      </c>
      <c r="K10" s="15" t="s">
        <v>46</v>
      </c>
      <c r="M10" t="str">
        <f>IFERROR(VLOOKUP($H10,'Field Definitions'!$A$1:$S$31597,4),"")</f>
        <v/>
      </c>
      <c r="N10" t="str">
        <f>IFERROR(VLOOKUP($H10,'Field Definitions'!$A$1:$S$31597,5),"")</f>
        <v/>
      </c>
      <c r="O10" s="5" t="s">
        <v>349</v>
      </c>
      <c r="P10" t="str">
        <f>IF(IFERROR(VLOOKUP($H10,'Field Definitions'!$A$1:$S$31597,8),"")=0,"",IFERROR(VLOOKUP($H10,'Field Definitions'!$A$1:$S$31597,8),""))</f>
        <v/>
      </c>
      <c r="Q10" t="str">
        <f>IF(IFERROR(VLOOKUP($H10,'Field Definitions'!$A$1:$S$31597,9),"")=0,"",IFERROR(VLOOKUP($H10,'Field Definitions'!$A$1:$S$31597,9),""))</f>
        <v/>
      </c>
      <c r="R10" t="str">
        <f>IF(IFERROR(VLOOKUP($H10,'Field Definitions'!$A$1:$S$31597,10),"")=0,"",IFERROR(VLOOKUP($H10,'Field Definitions'!$A$1:$S$31597,10),""))</f>
        <v/>
      </c>
      <c r="S10" t="str">
        <f>IF(IFERROR(VLOOKUP($H10,'Field Definitions'!$A$1:$S$31597,12),"")=0,"",IFERROR(VLOOKUP($H10,'Field Definitions'!$A$1:$S$31597,12),""))</f>
        <v/>
      </c>
    </row>
    <row r="11" spans="1:20" ht="14.5" x14ac:dyDescent="0.35">
      <c r="G11" t="str">
        <f>IFERROR(VLOOKUP(H11,'Field Definitions'!$A$1:$S$31597,3),"")</f>
        <v>ARPAHISTSCHED</v>
      </c>
      <c r="H11" t="s">
        <v>1594</v>
      </c>
      <c r="I11" t="str">
        <f>IFERROR(VLOOKUP(H11,'Field Definitions'!$A$1:$S$31597,2),"")</f>
        <v>Amount received</v>
      </c>
      <c r="J11">
        <f t="shared" si="0"/>
        <v>7</v>
      </c>
      <c r="K11" s="15" t="s">
        <v>46</v>
      </c>
      <c r="M11" t="str">
        <f>IFERROR(VLOOKUP($H11,'Field Definitions'!$A$1:$S$31597,4),"")</f>
        <v>AMT</v>
      </c>
      <c r="N11">
        <f>IFERROR(VLOOKUP($H11,'Field Definitions'!$A$1:$S$31597,5),"")</f>
        <v>12</v>
      </c>
      <c r="R11" t="str">
        <f>IF(IFERROR(VLOOKUP($H11,'Field Definitions'!$A$1:$S$31597,10),"")=0,"",IFERROR(VLOOKUP($H11,'Field Definitions'!$A$1:$S$31597,10),""))</f>
        <v/>
      </c>
      <c r="S11" t="str">
        <f>IF(IFERROR(VLOOKUP($H11,'Field Definitions'!$A$1:$S$31597,12),"")=0,"",IFERROR(VLOOKUP($H11,'Field Definitions'!$A$1:$S$31597,12),""))</f>
        <v/>
      </c>
    </row>
    <row r="12" spans="1:20" ht="14.5" x14ac:dyDescent="0.35">
      <c r="G12" t="str">
        <f>IFERROR(VLOOKUP(H12,'Field Definitions'!$A$1:$S$31597,3),"")</f>
        <v>ARPAHISTSCHED</v>
      </c>
      <c r="H12" t="s">
        <v>1595</v>
      </c>
      <c r="I12" t="str">
        <f>IFERROR(VLOOKUP(H12,'Field Definitions'!$A$1:$S$31597,2),"")</f>
        <v>Date received</v>
      </c>
      <c r="J12">
        <f t="shared" si="0"/>
        <v>8</v>
      </c>
      <c r="K12" s="15" t="s">
        <v>46</v>
      </c>
      <c r="M12" t="str">
        <f>IFERROR(VLOOKUP($H12,'Field Definitions'!$A$1:$S$31597,4),"")</f>
        <v>DATE</v>
      </c>
      <c r="N12">
        <f>IFERROR(VLOOKUP($H12,'Field Definitions'!$A$1:$S$31597,5),"")</f>
        <v>10</v>
      </c>
      <c r="R12" t="str">
        <f>IF(IFERROR(VLOOKUP($H12,'Field Definitions'!$A$1:$S$31597,10),"")=0,"",IFERROR(VLOOKUP($H12,'Field Definitions'!$A$1:$S$31597,10),""))</f>
        <v/>
      </c>
      <c r="S12" t="str">
        <f>IF(IFERROR(VLOOKUP($H12,'Field Definitions'!$A$1:$S$31597,12),"")=0,"",IFERROR(VLOOKUP($H12,'Field Definitions'!$A$1:$S$31597,12),""))</f>
        <v/>
      </c>
    </row>
    <row r="13" spans="1:20" ht="14.5" x14ac:dyDescent="0.35">
      <c r="G13" t="str">
        <f>IFERROR(VLOOKUP(H13,'Field Definitions'!$A$1:$S$31597,3),"")</f>
        <v>ARPAHISTSCHED</v>
      </c>
      <c r="H13" t="s">
        <v>1596</v>
      </c>
      <c r="I13" t="str">
        <f>IFERROR(VLOOKUP(H13,'Field Definitions'!$A$1:$S$31597,2),"")</f>
        <v>Forgiven flag</v>
      </c>
      <c r="J13">
        <f t="shared" si="0"/>
        <v>9</v>
      </c>
      <c r="K13" s="15" t="s">
        <v>46</v>
      </c>
      <c r="M13" t="str">
        <f>IFERROR(VLOOKUP($H13,'Field Definitions'!$A$1:$S$31597,4),"")</f>
        <v>CHR</v>
      </c>
      <c r="N13">
        <f>IFERROR(VLOOKUP($H13,'Field Definitions'!$A$1:$S$31597,5),"")</f>
        <v>1</v>
      </c>
      <c r="R13" t="str">
        <f>IF(IFERROR(VLOOKUP($H13,'Field Definitions'!$A$1:$S$31597,10),"")=0,"",IFERROR(VLOOKUP($H13,'Field Definitions'!$A$1:$S$31597,10),""))</f>
        <v/>
      </c>
      <c r="S13" t="str">
        <f>IF(IFERROR(VLOOKUP($H13,'Field Definitions'!$A$1:$S$31597,12),"")=0,"",IFERROR(VLOOKUP($H13,'Field Definitions'!$A$1:$S$31597,12),""))</f>
        <v>Y||~N||</v>
      </c>
    </row>
    <row r="14" spans="1:20" ht="14.5" x14ac:dyDescent="0.35">
      <c r="G14" t="str">
        <f>IFERROR(VLOOKUP(H14,'Field Definitions'!$A$1:$S$31597,3),"")</f>
        <v>ARPAHISTSCHED</v>
      </c>
      <c r="H14" t="s">
        <v>1597</v>
      </c>
      <c r="I14" t="str">
        <f>IFERROR(VLOOKUP(H14,'Field Definitions'!$A$1:$S$31597,2),"")</f>
        <v>Missed payment?</v>
      </c>
      <c r="J14">
        <f t="shared" si="0"/>
        <v>10</v>
      </c>
      <c r="M14" t="str">
        <f>IFERROR(VLOOKUP($H14,'Field Definitions'!$A$1:$S$31597,4),"")</f>
        <v>CHR</v>
      </c>
      <c r="N14">
        <f>IFERROR(VLOOKUP($H14,'Field Definitions'!$A$1:$S$31597,5),"")</f>
        <v>1</v>
      </c>
      <c r="R14" t="str">
        <f>IF(IFERROR(VLOOKUP($H14,'Field Definitions'!$A$1:$S$31597,10),"")=0,"",IFERROR(VLOOKUP($H14,'Field Definitions'!$A$1:$S$31597,10),""))</f>
        <v/>
      </c>
      <c r="S14" t="str">
        <f>IF(IFERROR(VLOOKUP($H14,'Field Definitions'!$A$1:$S$31597,12),"")=0,"",IFERROR(VLOOKUP($H14,'Field Definitions'!$A$1:$S$31597,12),""))</f>
        <v>Y|Yes|~N|No|</v>
      </c>
    </row>
    <row r="15" spans="1:20" ht="14.5" x14ac:dyDescent="0.35">
      <c r="H15" t="s">
        <v>2313</v>
      </c>
      <c r="J15">
        <f t="shared" si="0"/>
        <v>11</v>
      </c>
      <c r="K15"/>
      <c r="S15" t="str">
        <f>IF(IFERROR(VLOOKUP($H29,'Field Definitions'!$A$1:$S$31597,12),"")=0,"",IFERROR(VLOOKUP($H29,'Field Definitions'!$A$1:$S$31597,12),""))</f>
        <v/>
      </c>
    </row>
    <row r="16" spans="1:20" ht="14.5" x14ac:dyDescent="0.35">
      <c r="H16" t="s">
        <v>2314</v>
      </c>
      <c r="J16">
        <f t="shared" si="0"/>
        <v>12</v>
      </c>
    </row>
    <row r="17" spans="7:12" ht="14.5" x14ac:dyDescent="0.35">
      <c r="H17" t="s">
        <v>2315</v>
      </c>
      <c r="J17">
        <f t="shared" si="0"/>
        <v>13</v>
      </c>
    </row>
    <row r="18" spans="7:12" ht="14.5" x14ac:dyDescent="0.35">
      <c r="H18" t="s">
        <v>2316</v>
      </c>
      <c r="J18">
        <f t="shared" si="0"/>
        <v>14</v>
      </c>
    </row>
    <row r="19" spans="7:12" ht="14.5" x14ac:dyDescent="0.35">
      <c r="H19" t="s">
        <v>2317</v>
      </c>
      <c r="J19">
        <f t="shared" si="0"/>
        <v>15</v>
      </c>
    </row>
    <row r="20" spans="7:12" ht="14.5" x14ac:dyDescent="0.35">
      <c r="H20" t="s">
        <v>2318</v>
      </c>
      <c r="J20">
        <f t="shared" si="0"/>
        <v>16</v>
      </c>
    </row>
    <row r="21" spans="7:12" ht="14.5" x14ac:dyDescent="0.35">
      <c r="H21" t="s">
        <v>2319</v>
      </c>
      <c r="J21">
        <f t="shared" si="0"/>
        <v>17</v>
      </c>
    </row>
    <row r="22" spans="7:12" ht="14.5" x14ac:dyDescent="0.35">
      <c r="H22" t="s">
        <v>2320</v>
      </c>
      <c r="J22">
        <f t="shared" si="0"/>
        <v>18</v>
      </c>
    </row>
    <row r="23" spans="7:12" ht="14.5" x14ac:dyDescent="0.35">
      <c r="H23" t="s">
        <v>2321</v>
      </c>
      <c r="J23">
        <f t="shared" si="0"/>
        <v>19</v>
      </c>
    </row>
    <row r="24" spans="7:12" ht="14.5" x14ac:dyDescent="0.35">
      <c r="H24" t="s">
        <v>2322</v>
      </c>
      <c r="J24">
        <f t="shared" si="0"/>
        <v>20</v>
      </c>
    </row>
    <row r="25" spans="7:12" ht="14.5" x14ac:dyDescent="0.35">
      <c r="H25" t="s">
        <v>2323</v>
      </c>
      <c r="J25">
        <f t="shared" si="0"/>
        <v>21</v>
      </c>
    </row>
    <row r="26" spans="7:12" ht="14.5" x14ac:dyDescent="0.35">
      <c r="H26" t="s">
        <v>2324</v>
      </c>
      <c r="J26">
        <f t="shared" si="0"/>
        <v>22</v>
      </c>
    </row>
    <row r="27" spans="7:12" ht="14.5" x14ac:dyDescent="0.35">
      <c r="H27" t="s">
        <v>2325</v>
      </c>
      <c r="J27">
        <f t="shared" si="0"/>
        <v>23</v>
      </c>
    </row>
    <row r="28" spans="7:12" ht="14.5" x14ac:dyDescent="0.35">
      <c r="H28" t="s">
        <v>2326</v>
      </c>
      <c r="J28">
        <f t="shared" si="0"/>
        <v>24</v>
      </c>
    </row>
    <row r="29" spans="7:12" ht="72.5" x14ac:dyDescent="0.35">
      <c r="G29" t="s">
        <v>1599</v>
      </c>
      <c r="H29" s="3" t="s">
        <v>995</v>
      </c>
      <c r="J29" t="s">
        <v>2327</v>
      </c>
      <c r="L29" s="3" t="s">
        <v>997</v>
      </c>
    </row>
  </sheetData>
  <mergeCells count="2">
    <mergeCell ref="A1:C1"/>
    <mergeCell ref="G1:N1"/>
  </mergeCells>
  <conditionalFormatting sqref="E7:E79">
    <cfRule type="expression" dxfId="27" priority="1">
      <formula>AND(D7="MVP",E7&lt;&gt;"MVP")</formula>
    </cfRule>
  </conditionalFormatting>
  <pageMargins left="0.7" right="0.7" top="0.75" bottom="0.75" header="0.3" footer="0.3"/>
  <pageSetup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44"/>
  <dimension ref="A1:T29"/>
  <sheetViews>
    <sheetView zoomScale="90" zoomScaleNormal="90" workbookViewId="0">
      <pane ySplit="2" topLeftCell="A4" activePane="bottomLeft" state="frozen"/>
      <selection sqref="A1:C1"/>
      <selection pane="bottomLeft" activeCell="I4" sqref="I4"/>
    </sheetView>
  </sheetViews>
  <sheetFormatPr defaultColWidth="8.81640625" defaultRowHeight="15" customHeight="1" x14ac:dyDescent="0.35"/>
  <cols>
    <col min="1" max="1" width="18.54296875" customWidth="1"/>
    <col min="2" max="2" width="19.1796875" customWidth="1"/>
    <col min="3" max="3" width="27.81640625" customWidth="1"/>
    <col min="4" max="5" width="23.81640625" customWidth="1"/>
    <col min="7" max="7" width="21.453125" bestFit="1" customWidth="1"/>
    <col min="8" max="8" width="20.54296875" bestFit="1" customWidth="1"/>
    <col min="9" max="9" width="29.81640625" bestFit="1" customWidth="1"/>
    <col min="10" max="10" width="8.26953125" bestFit="1" customWidth="1"/>
    <col min="11" max="11" width="10.1796875" style="15" bestFit="1" customWidth="1"/>
    <col min="12" max="12" width="25.26953125" bestFit="1" customWidth="1"/>
    <col min="13" max="13" width="11.453125" customWidth="1"/>
    <col min="14" max="14" width="9.453125" customWidth="1"/>
    <col min="15" max="15" width="17.81640625" style="5" bestFit="1" customWidth="1"/>
    <col min="16" max="16" width="6.81640625" customWidth="1"/>
    <col min="17" max="17" width="7.54296875" customWidth="1"/>
    <col min="18" max="18" width="15.453125" customWidth="1"/>
    <col min="19" max="19" width="16.1796875" customWidth="1"/>
  </cols>
  <sheetData>
    <row r="1" spans="1:20" ht="14.5" x14ac:dyDescent="0.35">
      <c r="A1" s="80" t="s">
        <v>227</v>
      </c>
      <c r="B1" s="81"/>
      <c r="C1" s="82"/>
      <c r="D1" s="46" t="s">
        <v>233</v>
      </c>
      <c r="E1" s="50">
        <f>COUNTIF(D7:D79,"MVP")-COUNTIF(E7:E79,"MVP")</f>
        <v>0</v>
      </c>
      <c r="G1" s="83" t="s">
        <v>228</v>
      </c>
      <c r="H1" s="83"/>
      <c r="I1" s="83"/>
      <c r="J1" s="83"/>
      <c r="K1" s="83"/>
      <c r="L1" s="83"/>
      <c r="M1" s="83"/>
      <c r="N1" s="83"/>
    </row>
    <row r="2" spans="1:20" ht="14.5" x14ac:dyDescent="0.35">
      <c r="A2" s="4" t="s">
        <v>495</v>
      </c>
      <c r="B2" s="4" t="s">
        <v>1094</v>
      </c>
      <c r="C2" s="4" t="s">
        <v>235</v>
      </c>
      <c r="D2" s="4"/>
      <c r="E2" s="49" t="s">
        <v>494</v>
      </c>
      <c r="G2" s="4" t="s">
        <v>495</v>
      </c>
      <c r="H2" s="4" t="s">
        <v>496</v>
      </c>
      <c r="I2" s="4" t="s">
        <v>235</v>
      </c>
      <c r="J2" s="7" t="s">
        <v>236</v>
      </c>
      <c r="K2" s="17" t="s">
        <v>38</v>
      </c>
      <c r="L2" s="8" t="s">
        <v>237</v>
      </c>
      <c r="M2" s="8" t="s">
        <v>14</v>
      </c>
      <c r="N2" s="8" t="s">
        <v>238</v>
      </c>
      <c r="O2" s="12" t="s">
        <v>608</v>
      </c>
      <c r="P2" s="8" t="s">
        <v>242</v>
      </c>
      <c r="Q2" s="8" t="s">
        <v>243</v>
      </c>
      <c r="R2" s="8" t="s">
        <v>244</v>
      </c>
      <c r="S2" s="4" t="s">
        <v>245</v>
      </c>
    </row>
    <row r="3" spans="1:20" ht="14.5" x14ac:dyDescent="0.35">
      <c r="D3" t="s">
        <v>43</v>
      </c>
      <c r="I3" t="s">
        <v>2328</v>
      </c>
      <c r="J3" s="55" t="s">
        <v>247</v>
      </c>
      <c r="L3" s="3"/>
      <c r="M3" s="3"/>
      <c r="N3" s="3"/>
      <c r="O3" s="12"/>
      <c r="P3" s="12"/>
      <c r="Q3" s="12"/>
      <c r="R3" s="3"/>
      <c r="S3" s="3"/>
      <c r="T3" s="3"/>
    </row>
    <row r="4" spans="1:20" ht="14.5" x14ac:dyDescent="0.35">
      <c r="D4" t="s">
        <v>43</v>
      </c>
      <c r="I4" t="s">
        <v>165</v>
      </c>
      <c r="J4" s="9">
        <v>2</v>
      </c>
      <c r="L4" s="3"/>
      <c r="M4" s="3"/>
      <c r="N4" s="3"/>
      <c r="O4" s="12"/>
      <c r="P4" s="12"/>
      <c r="Q4" s="12"/>
      <c r="R4" s="3"/>
      <c r="S4" s="3"/>
      <c r="T4" s="3"/>
    </row>
    <row r="5" spans="1:20" ht="14.5" x14ac:dyDescent="0.35">
      <c r="D5" t="s">
        <v>43</v>
      </c>
      <c r="I5" t="s">
        <v>1570</v>
      </c>
      <c r="J5" s="9">
        <v>3</v>
      </c>
      <c r="L5" s="3"/>
      <c r="M5" s="3"/>
      <c r="N5" s="3"/>
      <c r="O5" s="12"/>
      <c r="P5" s="12"/>
      <c r="Q5" s="12"/>
      <c r="R5" s="3"/>
      <c r="S5" s="3"/>
      <c r="T5" s="3"/>
    </row>
    <row r="6" spans="1:20" ht="14.5" x14ac:dyDescent="0.35">
      <c r="G6" t="str">
        <f>IFERROR(VLOOKUP(H6,'Field Definitions'!$A$1:$S$31597,3),"")</f>
        <v/>
      </c>
      <c r="H6" t="s">
        <v>2310</v>
      </c>
      <c r="I6" t="str">
        <f>IFERROR(VLOOKUP(H6,'Field Definitions'!$A$1:$S$31597,2),"")</f>
        <v/>
      </c>
      <c r="J6">
        <v>2</v>
      </c>
      <c r="K6" s="15" t="s">
        <v>46</v>
      </c>
      <c r="L6" s="11"/>
      <c r="M6" t="str">
        <f>IFERROR(VLOOKUP($H6,'Field Definitions'!$A$1:$S$31597,4),"")</f>
        <v/>
      </c>
      <c r="N6" t="str">
        <f>IFERROR(VLOOKUP($H6,'Field Definitions'!$A$1:$S$31597,5),"")</f>
        <v/>
      </c>
      <c r="O6" s="5" t="s">
        <v>256</v>
      </c>
      <c r="P6" t="str">
        <f>IF(IFERROR(VLOOKUP($H6,'Field Definitions'!$A$1:$S$31597,8),"")=0,"",IFERROR(VLOOKUP($H6,'Field Definitions'!$A$1:$S$31597,8),""))</f>
        <v/>
      </c>
      <c r="Q6" t="str">
        <f>IF(IFERROR(VLOOKUP($H6,'Field Definitions'!$A$1:$S$31597,9),"")=0,"",IFERROR(VLOOKUP($H6,'Field Definitions'!$A$1:$S$31597,9),""))</f>
        <v/>
      </c>
      <c r="R6" t="str">
        <f>IF(IFERROR(VLOOKUP($H6,'Field Definitions'!$A$1:$S$31597,10),"")=0,"",IFERROR(VLOOKUP($H6,'Field Definitions'!$A$1:$S$31597,10),""))</f>
        <v/>
      </c>
      <c r="S6" t="str">
        <f>IF(IFERROR(VLOOKUP($H6,'Field Definitions'!$A$1:$S$31597,12),"")=0,"",IFERROR(VLOOKUP($H6,'Field Definitions'!$A$1:$S$31597,12),""))</f>
        <v/>
      </c>
    </row>
    <row r="7" spans="1:20" ht="14.5" x14ac:dyDescent="0.35">
      <c r="G7" t="str">
        <f>IFERROR(VLOOKUP(H7,'Field Definitions'!$A$1:$S$31597,3),"")</f>
        <v/>
      </c>
      <c r="H7" t="s">
        <v>2311</v>
      </c>
      <c r="I7" t="str">
        <f>IFERROR(VLOOKUP(H7,'Field Definitions'!$A$1:$S$31597,2),"")</f>
        <v/>
      </c>
      <c r="J7">
        <f t="shared" ref="J7:J28" si="0">J6+1</f>
        <v>3</v>
      </c>
      <c r="K7" s="15" t="s">
        <v>46</v>
      </c>
      <c r="M7" t="str">
        <f>IFERROR(VLOOKUP($H7,'Field Definitions'!$A$1:$S$31597,4),"")</f>
        <v/>
      </c>
      <c r="N7" t="str">
        <f>IFERROR(VLOOKUP($H7,'Field Definitions'!$A$1:$S$31597,5),"")</f>
        <v/>
      </c>
      <c r="P7" t="str">
        <f>IF(IFERROR(VLOOKUP($H7,'Field Definitions'!$A$1:$S$31597,8),"")=0,"",IFERROR(VLOOKUP($H7,'Field Definitions'!$A$1:$S$31597,8),""))</f>
        <v/>
      </c>
      <c r="Q7" t="str">
        <f>IF(IFERROR(VLOOKUP($H7,'Field Definitions'!$A$1:$S$31597,9),"")=0,"",IFERROR(VLOOKUP($H7,'Field Definitions'!$A$1:$S$31597,9),""))</f>
        <v/>
      </c>
      <c r="R7" t="str">
        <f>IF(IFERROR(VLOOKUP($H7,'Field Definitions'!$A$1:$S$31597,10),"")=0,"",IFERROR(VLOOKUP($H7,'Field Definitions'!$A$1:$S$31597,10),""))</f>
        <v/>
      </c>
      <c r="S7" t="str">
        <f>IF(IFERROR(VLOOKUP($H7,'Field Definitions'!$A$1:$S$31597,12),"")=0,"",IFERROR(VLOOKUP($H7,'Field Definitions'!$A$1:$S$31597,12),""))</f>
        <v/>
      </c>
    </row>
    <row r="8" spans="1:20" ht="14.5" x14ac:dyDescent="0.35">
      <c r="G8" t="str">
        <f>IFERROR(VLOOKUP(H8,'Field Definitions'!$A$1:$S$31597,3),"")</f>
        <v>ARPAHISTSCHED</v>
      </c>
      <c r="H8" t="s">
        <v>1592</v>
      </c>
      <c r="I8" t="str">
        <f>IFERROR(VLOOKUP(H8,'Field Definitions'!$A$1:$S$31597,2),"")</f>
        <v>Promised amount</v>
      </c>
      <c r="J8">
        <f t="shared" si="0"/>
        <v>4</v>
      </c>
      <c r="K8" s="15" t="s">
        <v>46</v>
      </c>
      <c r="M8" t="str">
        <f>IFERROR(VLOOKUP($H8,'Field Definitions'!$A$1:$S$31597,4),"")</f>
        <v>AMT</v>
      </c>
      <c r="N8">
        <f>IFERROR(VLOOKUP($H8,'Field Definitions'!$A$1:$S$31597,5),"")</f>
        <v>12</v>
      </c>
      <c r="O8" s="5" t="s">
        <v>288</v>
      </c>
      <c r="P8" t="str">
        <f>IF(IFERROR(VLOOKUP($H8,'Field Definitions'!$A$1:$S$31597,8),"")=0,"",IFERROR(VLOOKUP($H8,'Field Definitions'!$A$1:$S$31597,8),""))</f>
        <v/>
      </c>
      <c r="Q8" t="str">
        <f>IF(IFERROR(VLOOKUP($H8,'Field Definitions'!$A$1:$S$31597,9),"")=0,"",IFERROR(VLOOKUP($H8,'Field Definitions'!$A$1:$S$31597,9),""))</f>
        <v/>
      </c>
      <c r="R8" t="str">
        <f>IF(IFERROR(VLOOKUP($H8,'Field Definitions'!$A$1:$S$31597,10),"")=0,"",IFERROR(VLOOKUP($H8,'Field Definitions'!$A$1:$S$31597,10),""))</f>
        <v/>
      </c>
      <c r="S8" t="str">
        <f>IF(IFERROR(VLOOKUP($H8,'Field Definitions'!$A$1:$S$31597,12),"")=0,"",IFERROR(VLOOKUP($H8,'Field Definitions'!$A$1:$S$31597,12),""))</f>
        <v/>
      </c>
    </row>
    <row r="9" spans="1:20" ht="14.5" x14ac:dyDescent="0.35">
      <c r="G9" t="str">
        <f>IFERROR(VLOOKUP(H9,'Field Definitions'!$A$1:$S$31597,3),"")</f>
        <v>ARPAHISTSCHED</v>
      </c>
      <c r="H9" t="s">
        <v>1593</v>
      </c>
      <c r="I9" t="str">
        <f>IFERROR(VLOOKUP(H9,'Field Definitions'!$A$1:$S$31597,2),"")</f>
        <v>Payment due date</v>
      </c>
      <c r="J9">
        <f t="shared" si="0"/>
        <v>5</v>
      </c>
      <c r="K9" s="15" t="s">
        <v>46</v>
      </c>
      <c r="M9" t="str">
        <f>IFERROR(VLOOKUP($H9,'Field Definitions'!$A$1:$S$31597,4),"")</f>
        <v>DATE</v>
      </c>
      <c r="N9">
        <f>IFERROR(VLOOKUP($H9,'Field Definitions'!$A$1:$S$31597,5),"")</f>
        <v>10</v>
      </c>
      <c r="P9" t="str">
        <f>IF(IFERROR(VLOOKUP($H9,'Field Definitions'!$A$1:$S$31597,8),"")=0,"",IFERROR(VLOOKUP($H9,'Field Definitions'!$A$1:$S$31597,8),""))</f>
        <v/>
      </c>
      <c r="Q9" t="str">
        <f>IF(IFERROR(VLOOKUP($H9,'Field Definitions'!$A$1:$S$31597,9),"")=0,"",IFERROR(VLOOKUP($H9,'Field Definitions'!$A$1:$S$31597,9),""))</f>
        <v/>
      </c>
      <c r="R9" t="str">
        <f>IF(IFERROR(VLOOKUP($H9,'Field Definitions'!$A$1:$S$31597,10),"")=0,"",IFERROR(VLOOKUP($H9,'Field Definitions'!$A$1:$S$31597,10),""))</f>
        <v/>
      </c>
      <c r="S9" t="str">
        <f>IF(IFERROR(VLOOKUP($H9,'Field Definitions'!$A$1:$S$31597,12),"")=0,"",IFERROR(VLOOKUP($H9,'Field Definitions'!$A$1:$S$31597,12),""))</f>
        <v/>
      </c>
    </row>
    <row r="10" spans="1:20" ht="14.5" x14ac:dyDescent="0.35">
      <c r="G10" t="str">
        <f>IFERROR(VLOOKUP(H10,'Field Definitions'!$A$1:$S$31597,3),"")</f>
        <v/>
      </c>
      <c r="H10" t="s">
        <v>2312</v>
      </c>
      <c r="I10" t="str">
        <f>IFERROR(VLOOKUP(H10,'Field Definitions'!$A$1:$S$31597,2),"")</f>
        <v/>
      </c>
      <c r="J10">
        <f t="shared" si="0"/>
        <v>6</v>
      </c>
      <c r="K10" s="15" t="s">
        <v>46</v>
      </c>
      <c r="M10" t="str">
        <f>IFERROR(VLOOKUP($H10,'Field Definitions'!$A$1:$S$31597,4),"")</f>
        <v/>
      </c>
      <c r="N10" t="str">
        <f>IFERROR(VLOOKUP($H10,'Field Definitions'!$A$1:$S$31597,5),"")</f>
        <v/>
      </c>
      <c r="O10" s="5" t="s">
        <v>349</v>
      </c>
      <c r="P10" t="str">
        <f>IF(IFERROR(VLOOKUP($H10,'Field Definitions'!$A$1:$S$31597,8),"")=0,"",IFERROR(VLOOKUP($H10,'Field Definitions'!$A$1:$S$31597,8),""))</f>
        <v/>
      </c>
      <c r="Q10" t="str">
        <f>IF(IFERROR(VLOOKUP($H10,'Field Definitions'!$A$1:$S$31597,9),"")=0,"",IFERROR(VLOOKUP($H10,'Field Definitions'!$A$1:$S$31597,9),""))</f>
        <v/>
      </c>
      <c r="R10" t="str">
        <f>IF(IFERROR(VLOOKUP($H10,'Field Definitions'!$A$1:$S$31597,10),"")=0,"",IFERROR(VLOOKUP($H10,'Field Definitions'!$A$1:$S$31597,10),""))</f>
        <v/>
      </c>
      <c r="S10" t="str">
        <f>IF(IFERROR(VLOOKUP($H10,'Field Definitions'!$A$1:$S$31597,12),"")=0,"",IFERROR(VLOOKUP($H10,'Field Definitions'!$A$1:$S$31597,12),""))</f>
        <v/>
      </c>
    </row>
    <row r="11" spans="1:20" ht="14.5" x14ac:dyDescent="0.35">
      <c r="G11" t="str">
        <f>IFERROR(VLOOKUP(H11,'Field Definitions'!$A$1:$S$31597,3),"")</f>
        <v>ARPAHISTSCHED</v>
      </c>
      <c r="H11" t="s">
        <v>1594</v>
      </c>
      <c r="I11" t="str">
        <f>IFERROR(VLOOKUP(H11,'Field Definitions'!$A$1:$S$31597,2),"")</f>
        <v>Amount received</v>
      </c>
      <c r="J11">
        <f t="shared" si="0"/>
        <v>7</v>
      </c>
      <c r="K11" s="15" t="s">
        <v>46</v>
      </c>
      <c r="M11" t="str">
        <f>IFERROR(VLOOKUP($H11,'Field Definitions'!$A$1:$S$31597,4),"")</f>
        <v>AMT</v>
      </c>
      <c r="N11">
        <f>IFERROR(VLOOKUP($H11,'Field Definitions'!$A$1:$S$31597,5),"")</f>
        <v>12</v>
      </c>
      <c r="R11" t="str">
        <f>IF(IFERROR(VLOOKUP($H11,'Field Definitions'!$A$1:$S$31597,10),"")=0,"",IFERROR(VLOOKUP($H11,'Field Definitions'!$A$1:$S$31597,10),""))</f>
        <v/>
      </c>
      <c r="S11" t="str">
        <f>IF(IFERROR(VLOOKUP($H11,'Field Definitions'!$A$1:$S$31597,12),"")=0,"",IFERROR(VLOOKUP($H11,'Field Definitions'!$A$1:$S$31597,12),""))</f>
        <v/>
      </c>
    </row>
    <row r="12" spans="1:20" ht="14.5" x14ac:dyDescent="0.35">
      <c r="G12" t="str">
        <f>IFERROR(VLOOKUP(H12,'Field Definitions'!$A$1:$S$31597,3),"")</f>
        <v>ARPAHISTSCHED</v>
      </c>
      <c r="H12" t="s">
        <v>1595</v>
      </c>
      <c r="I12" t="str">
        <f>IFERROR(VLOOKUP(H12,'Field Definitions'!$A$1:$S$31597,2),"")</f>
        <v>Date received</v>
      </c>
      <c r="J12">
        <f t="shared" si="0"/>
        <v>8</v>
      </c>
      <c r="K12" s="15" t="s">
        <v>46</v>
      </c>
      <c r="M12" t="str">
        <f>IFERROR(VLOOKUP($H12,'Field Definitions'!$A$1:$S$31597,4),"")</f>
        <v>DATE</v>
      </c>
      <c r="N12">
        <f>IFERROR(VLOOKUP($H12,'Field Definitions'!$A$1:$S$31597,5),"")</f>
        <v>10</v>
      </c>
      <c r="R12" t="str">
        <f>IF(IFERROR(VLOOKUP($H12,'Field Definitions'!$A$1:$S$31597,10),"")=0,"",IFERROR(VLOOKUP($H12,'Field Definitions'!$A$1:$S$31597,10),""))</f>
        <v/>
      </c>
      <c r="S12" t="str">
        <f>IF(IFERROR(VLOOKUP($H12,'Field Definitions'!$A$1:$S$31597,12),"")=0,"",IFERROR(VLOOKUP($H12,'Field Definitions'!$A$1:$S$31597,12),""))</f>
        <v/>
      </c>
    </row>
    <row r="13" spans="1:20" ht="14.5" x14ac:dyDescent="0.35">
      <c r="G13" t="str">
        <f>IFERROR(VLOOKUP(H13,'Field Definitions'!$A$1:$S$31597,3),"")</f>
        <v>ARPAHISTSCHED</v>
      </c>
      <c r="H13" t="s">
        <v>1596</v>
      </c>
      <c r="I13" t="str">
        <f>IFERROR(VLOOKUP(H13,'Field Definitions'!$A$1:$S$31597,2),"")</f>
        <v>Forgiven flag</v>
      </c>
      <c r="J13">
        <f t="shared" si="0"/>
        <v>9</v>
      </c>
      <c r="K13" s="15" t="s">
        <v>46</v>
      </c>
      <c r="M13" t="str">
        <f>IFERROR(VLOOKUP($H13,'Field Definitions'!$A$1:$S$31597,4),"")</f>
        <v>CHR</v>
      </c>
      <c r="N13">
        <f>IFERROR(VLOOKUP($H13,'Field Definitions'!$A$1:$S$31597,5),"")</f>
        <v>1</v>
      </c>
      <c r="R13" t="str">
        <f>IF(IFERROR(VLOOKUP($H13,'Field Definitions'!$A$1:$S$31597,10),"")=0,"",IFERROR(VLOOKUP($H13,'Field Definitions'!$A$1:$S$31597,10),""))</f>
        <v/>
      </c>
      <c r="S13" t="str">
        <f>IF(IFERROR(VLOOKUP($H13,'Field Definitions'!$A$1:$S$31597,12),"")=0,"",IFERROR(VLOOKUP($H13,'Field Definitions'!$A$1:$S$31597,12),""))</f>
        <v>Y||~N||</v>
      </c>
    </row>
    <row r="14" spans="1:20" ht="14.5" x14ac:dyDescent="0.35">
      <c r="G14" t="str">
        <f>IFERROR(VLOOKUP(H14,'Field Definitions'!$A$1:$S$31597,3),"")</f>
        <v>ARPAHISTSCHED</v>
      </c>
      <c r="H14" t="s">
        <v>1597</v>
      </c>
      <c r="I14" t="str">
        <f>IFERROR(VLOOKUP(H14,'Field Definitions'!$A$1:$S$31597,2),"")</f>
        <v>Missed payment?</v>
      </c>
      <c r="J14">
        <f t="shared" si="0"/>
        <v>10</v>
      </c>
      <c r="M14" t="str">
        <f>IFERROR(VLOOKUP($H14,'Field Definitions'!$A$1:$S$31597,4),"")</f>
        <v>CHR</v>
      </c>
      <c r="N14">
        <f>IFERROR(VLOOKUP($H14,'Field Definitions'!$A$1:$S$31597,5),"")</f>
        <v>1</v>
      </c>
      <c r="R14" t="str">
        <f>IF(IFERROR(VLOOKUP($H14,'Field Definitions'!$A$1:$S$31597,10),"")=0,"",IFERROR(VLOOKUP($H14,'Field Definitions'!$A$1:$S$31597,10),""))</f>
        <v/>
      </c>
      <c r="S14" t="str">
        <f>IF(IFERROR(VLOOKUP($H14,'Field Definitions'!$A$1:$S$31597,12),"")=0,"",IFERROR(VLOOKUP($H14,'Field Definitions'!$A$1:$S$31597,12),""))</f>
        <v>Y|Yes|~N|No|</v>
      </c>
    </row>
    <row r="15" spans="1:20" ht="14.5" x14ac:dyDescent="0.35">
      <c r="H15" t="s">
        <v>2313</v>
      </c>
      <c r="J15">
        <f t="shared" si="0"/>
        <v>11</v>
      </c>
      <c r="K15"/>
      <c r="S15" t="str">
        <f>IF(IFERROR(VLOOKUP($H15,'Field Definitions'!$A$1:$S$31597,12),"")=0,"",IFERROR(VLOOKUP($H15,'Field Definitions'!$A$1:$S$31597,12),""))</f>
        <v/>
      </c>
    </row>
    <row r="16" spans="1:20" ht="14.5" x14ac:dyDescent="0.35">
      <c r="H16" t="s">
        <v>2314</v>
      </c>
      <c r="J16">
        <f t="shared" si="0"/>
        <v>12</v>
      </c>
    </row>
    <row r="17" spans="7:12" ht="14.5" x14ac:dyDescent="0.35">
      <c r="H17" t="s">
        <v>2315</v>
      </c>
      <c r="J17">
        <f t="shared" si="0"/>
        <v>13</v>
      </c>
    </row>
    <row r="18" spans="7:12" ht="14.5" x14ac:dyDescent="0.35">
      <c r="H18" t="s">
        <v>2316</v>
      </c>
      <c r="J18">
        <f t="shared" si="0"/>
        <v>14</v>
      </c>
    </row>
    <row r="19" spans="7:12" ht="14.5" x14ac:dyDescent="0.35">
      <c r="H19" t="s">
        <v>2317</v>
      </c>
      <c r="J19">
        <f t="shared" si="0"/>
        <v>15</v>
      </c>
    </row>
    <row r="20" spans="7:12" ht="14.5" x14ac:dyDescent="0.35">
      <c r="H20" t="s">
        <v>2318</v>
      </c>
      <c r="J20">
        <f t="shared" si="0"/>
        <v>16</v>
      </c>
    </row>
    <row r="21" spans="7:12" ht="14.5" x14ac:dyDescent="0.35">
      <c r="H21" t="s">
        <v>2319</v>
      </c>
      <c r="J21">
        <f t="shared" si="0"/>
        <v>17</v>
      </c>
    </row>
    <row r="22" spans="7:12" ht="14.5" x14ac:dyDescent="0.35">
      <c r="H22" t="s">
        <v>2320</v>
      </c>
      <c r="J22">
        <f t="shared" si="0"/>
        <v>18</v>
      </c>
    </row>
    <row r="23" spans="7:12" ht="14.5" x14ac:dyDescent="0.35">
      <c r="H23" t="s">
        <v>2321</v>
      </c>
      <c r="J23">
        <f t="shared" si="0"/>
        <v>19</v>
      </c>
    </row>
    <row r="24" spans="7:12" ht="14.5" x14ac:dyDescent="0.35">
      <c r="H24" t="s">
        <v>2322</v>
      </c>
      <c r="J24">
        <f t="shared" si="0"/>
        <v>20</v>
      </c>
    </row>
    <row r="25" spans="7:12" ht="14.5" x14ac:dyDescent="0.35">
      <c r="H25" t="s">
        <v>2323</v>
      </c>
      <c r="J25">
        <f t="shared" si="0"/>
        <v>21</v>
      </c>
    </row>
    <row r="26" spans="7:12" ht="14.5" x14ac:dyDescent="0.35">
      <c r="H26" t="s">
        <v>2324</v>
      </c>
      <c r="J26">
        <f t="shared" si="0"/>
        <v>22</v>
      </c>
    </row>
    <row r="27" spans="7:12" ht="14.5" x14ac:dyDescent="0.35">
      <c r="H27" t="s">
        <v>2325</v>
      </c>
      <c r="J27">
        <f t="shared" si="0"/>
        <v>23</v>
      </c>
    </row>
    <row r="28" spans="7:12" ht="14.5" x14ac:dyDescent="0.35">
      <c r="H28" t="s">
        <v>2326</v>
      </c>
      <c r="J28">
        <f t="shared" si="0"/>
        <v>24</v>
      </c>
    </row>
    <row r="29" spans="7:12" ht="72.5" x14ac:dyDescent="0.35">
      <c r="G29" t="s">
        <v>1599</v>
      </c>
      <c r="H29" s="3" t="s">
        <v>995</v>
      </c>
      <c r="J29" t="s">
        <v>2327</v>
      </c>
      <c r="L29" s="3" t="s">
        <v>997</v>
      </c>
    </row>
  </sheetData>
  <mergeCells count="2">
    <mergeCell ref="A1:C1"/>
    <mergeCell ref="G1:N1"/>
  </mergeCells>
  <conditionalFormatting sqref="E7:E79">
    <cfRule type="expression" dxfId="26" priority="1">
      <formula>AND(D7="MVP",E7&lt;&gt;"MVP")</formula>
    </cfRule>
  </conditionalFormatting>
  <pageMargins left="0.7" right="0.7" top="0.75" bottom="0.75" header="0.3" footer="0.3"/>
  <pageSetup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A1:Q49"/>
  <sheetViews>
    <sheetView zoomScale="90" zoomScaleNormal="90" workbookViewId="0">
      <pane ySplit="2" topLeftCell="A24" activePane="bottomLeft" state="frozen"/>
      <selection sqref="A1:C1"/>
      <selection pane="bottomLeft" sqref="A1:C1"/>
    </sheetView>
  </sheetViews>
  <sheetFormatPr defaultRowHeight="14.5" x14ac:dyDescent="0.35"/>
  <cols>
    <col min="1" max="1" width="18.54296875" customWidth="1"/>
    <col min="2" max="2" width="19.1796875" customWidth="1"/>
    <col min="3" max="3" width="27.81640625" customWidth="1"/>
    <col min="4" max="4" width="8.81640625" style="15"/>
    <col min="5" max="5" width="15.26953125" bestFit="1" customWidth="1"/>
    <col min="6" max="6" width="19.81640625" bestFit="1" customWidth="1"/>
    <col min="7" max="7" width="27.453125" bestFit="1" customWidth="1"/>
    <col min="8" max="8" width="8.26953125" bestFit="1" customWidth="1"/>
    <col min="9" max="9" width="10.1796875" style="15" bestFit="1" customWidth="1"/>
    <col min="10" max="10" width="11.453125" bestFit="1" customWidth="1"/>
    <col min="11" max="11" width="9.81640625" bestFit="1" customWidth="1"/>
    <col min="12" max="12" width="7" bestFit="1" customWidth="1"/>
    <col min="13" max="13" width="21.7265625" style="5" bestFit="1" customWidth="1"/>
    <col min="14" max="14" width="4.26953125" bestFit="1" customWidth="1"/>
    <col min="15" max="15" width="4.7265625" bestFit="1" customWidth="1"/>
    <col min="16" max="16" width="12.7265625" bestFit="1" customWidth="1"/>
    <col min="17" max="17" width="9.54296875" bestFit="1" customWidth="1"/>
    <col min="18" max="18" width="9.1796875" customWidth="1"/>
  </cols>
  <sheetData>
    <row r="1" spans="1:17" x14ac:dyDescent="0.35">
      <c r="A1" s="80" t="s">
        <v>227</v>
      </c>
      <c r="B1" s="81"/>
      <c r="C1" s="82"/>
      <c r="D1"/>
      <c r="E1" s="83" t="s">
        <v>228</v>
      </c>
      <c r="F1" s="83"/>
      <c r="G1" s="83"/>
      <c r="H1" s="83"/>
      <c r="I1" s="83"/>
      <c r="J1" s="83"/>
      <c r="K1" s="83"/>
      <c r="L1" s="83"/>
    </row>
    <row r="2" spans="1:17" x14ac:dyDescent="0.35">
      <c r="A2" s="4" t="s">
        <v>495</v>
      </c>
      <c r="B2" s="4" t="s">
        <v>1094</v>
      </c>
      <c r="C2" s="4" t="s">
        <v>235</v>
      </c>
      <c r="E2" s="4" t="s">
        <v>495</v>
      </c>
      <c r="F2" s="4" t="s">
        <v>496</v>
      </c>
      <c r="G2" s="4" t="s">
        <v>235</v>
      </c>
      <c r="H2" s="7" t="s">
        <v>236</v>
      </c>
      <c r="I2" s="17" t="s">
        <v>38</v>
      </c>
      <c r="J2" s="8" t="s">
        <v>237</v>
      </c>
      <c r="K2" s="8" t="s">
        <v>14</v>
      </c>
      <c r="L2" s="8" t="s">
        <v>238</v>
      </c>
      <c r="M2" s="12" t="s">
        <v>540</v>
      </c>
      <c r="N2" s="8" t="s">
        <v>242</v>
      </c>
      <c r="O2" s="8" t="s">
        <v>243</v>
      </c>
      <c r="P2" s="8" t="s">
        <v>244</v>
      </c>
      <c r="Q2" s="4" t="s">
        <v>245</v>
      </c>
    </row>
    <row r="3" spans="1:17" x14ac:dyDescent="0.35">
      <c r="D3" s="1" t="s">
        <v>252</v>
      </c>
      <c r="E3" t="str">
        <f>IFERROR(VLOOKUP(F3,'Field Definitions'!$A$1:$S$31597,3),"")</f>
        <v>ARACCOUNT</v>
      </c>
      <c r="F3" t="s">
        <v>2329</v>
      </c>
      <c r="G3" t="str">
        <f>IFERROR(VLOOKUP(F3,'Field Definitions'!$A$1:$S$31597,2),"")</f>
        <v>Delinquency Date</v>
      </c>
      <c r="H3" s="9">
        <v>2</v>
      </c>
      <c r="J3" s="3"/>
      <c r="K3" t="str">
        <f>IFERROR(VLOOKUP($F3,'Field Definitions'!$A$1:$S$31597,4),"")</f>
        <v>DATE</v>
      </c>
      <c r="L3">
        <f>IFERROR(VLOOKUP($F3,'Field Definitions'!$A$1:$S$31597,5),"")</f>
        <v>10</v>
      </c>
      <c r="M3" s="5" t="s">
        <v>694</v>
      </c>
      <c r="N3" t="str">
        <f>IF(IFERROR(VLOOKUP($F3,'Field Definitions'!$A$1:$S$31597,8),"")=0,"",IFERROR(VLOOKUP($F3,'Field Definitions'!$A$1:$S$31597,8),""))</f>
        <v/>
      </c>
      <c r="O3" t="str">
        <f>IF(IFERROR(VLOOKUP($F3,'Field Definitions'!$A$1:$S$31597,9),"")=0,"",IFERROR(VLOOKUP($F3,'Field Definitions'!$A$1:$S$31597,9),""))</f>
        <v/>
      </c>
      <c r="P3" t="str">
        <f>IF(IFERROR(VLOOKUP($F3,'Field Definitions'!$A$1:$S$31597,10),"")=0,"",IFERROR(VLOOKUP($F3,'Field Definitions'!$A$1:$S$31597,10),""))</f>
        <v/>
      </c>
      <c r="Q3" t="str">
        <f>IF(IFERROR(VLOOKUP($F3,'Field Definitions'!$A$1:$S$31597,12),"")=0,"",IFERROR(VLOOKUP($F3,'Field Definitions'!$A$1:$S$31597,12),""))</f>
        <v/>
      </c>
    </row>
    <row r="4" spans="1:17" x14ac:dyDescent="0.35">
      <c r="E4" t="str">
        <f>IFERROR(VLOOKUP(F4,'Field Definitions'!$A$1:$S$31597,3),"")</f>
        <v>ARACCOUNT</v>
      </c>
      <c r="F4" t="s">
        <v>2330</v>
      </c>
      <c r="G4" t="str">
        <f>IFERROR(VLOOKUP(F4,'Field Definitions'!$A$1:$S$31597,2),"")</f>
        <v>Delinquency Status</v>
      </c>
      <c r="H4" s="9">
        <f>IF(IFERROR(VLOOKUP($F4,'Field Definitions'!$A$1:$S$31597,2),"")="","",IF(IFERROR(VLOOKUP($F3,'Field Definitions'!$A$1:$S$31597,2),"")="",H2+1,H3+1))</f>
        <v>3</v>
      </c>
      <c r="J4" s="3"/>
      <c r="K4" t="str">
        <f>IFERROR(VLOOKUP($F4,'Field Definitions'!$A$1:$S$31597,4),"")</f>
        <v>CHR</v>
      </c>
      <c r="L4">
        <f>IFERROR(VLOOKUP($F4,'Field Definitions'!$A$1:$S$31597,5),"")</f>
        <v>10</v>
      </c>
      <c r="M4" s="5" t="s">
        <v>2331</v>
      </c>
      <c r="N4" t="str">
        <f>IF(IFERROR(VLOOKUP($F4,'Field Definitions'!$A$1:$S$31597,8),"")=0,"",IFERROR(VLOOKUP($F4,'Field Definitions'!$A$1:$S$31597,8),""))</f>
        <v/>
      </c>
      <c r="O4" t="str">
        <f>IF(IFERROR(VLOOKUP($F4,'Field Definitions'!$A$1:$S$31597,9),"")=0,"",IFERROR(VLOOKUP($F4,'Field Definitions'!$A$1:$S$31597,9),""))</f>
        <v/>
      </c>
      <c r="P4" t="str">
        <f>IF(IFERROR(VLOOKUP($F4,'Field Definitions'!$A$1:$S$31597,10),"")=0,"",IFERROR(VLOOKUP($F4,'Field Definitions'!$A$1:$S$31597,10),""))</f>
        <v/>
      </c>
      <c r="Q4" t="str">
        <f>IF(IFERROR(VLOOKUP($F4,'Field Definitions'!$A$1:$S$31597,12),"")=0,"",IFERROR(VLOOKUP($F4,'Field Definitions'!$A$1:$S$31597,12),""))</f>
        <v/>
      </c>
    </row>
    <row r="5" spans="1:17" x14ac:dyDescent="0.35">
      <c r="E5" t="str">
        <f>IFERROR(VLOOKUP(F5,'Field Definitions'!$A$1:$S$31597,3),"")</f>
        <v>ARACCOUNT</v>
      </c>
      <c r="F5" t="s">
        <v>2332</v>
      </c>
      <c r="G5" t="str">
        <f>IFERROR(VLOOKUP(F5,'Field Definitions'!$A$1:$S$31597,2),"")</f>
        <v>Customer Statement Flag</v>
      </c>
      <c r="H5" s="9">
        <f>IF(IFERROR(VLOOKUP($F5,'Field Definitions'!$A$1:$S$31597,2),"")="","",IF(IFERROR(VLOOKUP($F4,'Field Definitions'!$A$1:$S$31597,2),"")="",H3+1,H4+1))</f>
        <v>4</v>
      </c>
      <c r="K5" t="str">
        <f>IFERROR(VLOOKUP($F5,'Field Definitions'!$A$1:$S$31597,4),"")</f>
        <v>NUMBER</v>
      </c>
      <c r="L5">
        <f>IFERROR(VLOOKUP($F5,'Field Definitions'!$A$1:$S$31597,5),"")</f>
        <v>1</v>
      </c>
      <c r="M5" s="5" t="s">
        <v>2333</v>
      </c>
      <c r="N5" t="str">
        <f>IF(IFERROR(VLOOKUP($F5,'Field Definitions'!$A$1:$S$31597,8),"")=0,"",IFERROR(VLOOKUP($F5,'Field Definitions'!$A$1:$S$31597,8),""))</f>
        <v/>
      </c>
      <c r="O5" t="str">
        <f>IF(IFERROR(VLOOKUP($F5,'Field Definitions'!$A$1:$S$31597,9),"")=0,"",IFERROR(VLOOKUP($F5,'Field Definitions'!$A$1:$S$31597,9),""))</f>
        <v/>
      </c>
      <c r="P5" t="str">
        <f>IF(IFERROR(VLOOKUP($F5,'Field Definitions'!$A$1:$S$31597,10),"")=0,"",IFERROR(VLOOKUP($F5,'Field Definitions'!$A$1:$S$31597,10),""))</f>
        <v/>
      </c>
      <c r="Q5" t="str">
        <f>IF(IFERROR(VLOOKUP($F5,'Field Definitions'!$A$1:$S$31597,12),"")=0,"",IFERROR(VLOOKUP($F5,'Field Definitions'!$A$1:$S$31597,12),""))</f>
        <v/>
      </c>
    </row>
    <row r="6" spans="1:17" x14ac:dyDescent="0.35">
      <c r="E6" t="str">
        <f>IFERROR(VLOOKUP(F6,'Field Definitions'!$A$1:$S$31597,3),"")</f>
        <v>ARACCOUNT</v>
      </c>
      <c r="F6" t="s">
        <v>2334</v>
      </c>
      <c r="G6" t="str">
        <f>IFERROR(VLOOKUP(F6,'Field Definitions'!$A$1:$S$31597,2),"")</f>
        <v>Statement Frequency</v>
      </c>
      <c r="H6" s="9">
        <f>IF(IFERROR(VLOOKUP($F6,'Field Definitions'!$A$1:$S$31597,2),"")="","",IF(IFERROR(VLOOKUP($F5,'Field Definitions'!$A$1:$S$31597,2),"")="",H4+1,H5+1))</f>
        <v>5</v>
      </c>
      <c r="K6" t="str">
        <f>IFERROR(VLOOKUP($F6,'Field Definitions'!$A$1:$S$31597,4),"")</f>
        <v>NUMBER</v>
      </c>
      <c r="L6">
        <f>IFERROR(VLOOKUP($F6,'Field Definitions'!$A$1:$S$31597,5),"")</f>
        <v>2</v>
      </c>
      <c r="M6" s="5" t="s">
        <v>247</v>
      </c>
      <c r="N6" t="str">
        <f>IF(IFERROR(VLOOKUP($F6,'Field Definitions'!$A$1:$S$31597,8),"")=0,"",IFERROR(VLOOKUP($F6,'Field Definitions'!$A$1:$S$31597,8),""))</f>
        <v/>
      </c>
      <c r="O6" t="str">
        <f>IF(IFERROR(VLOOKUP($F6,'Field Definitions'!$A$1:$S$31597,9),"")=0,"",IFERROR(VLOOKUP($F6,'Field Definitions'!$A$1:$S$31597,9),""))</f>
        <v/>
      </c>
      <c r="P6" t="str">
        <f>IF(IFERROR(VLOOKUP($F6,'Field Definitions'!$A$1:$S$31597,10),"")=0,"",IFERROR(VLOOKUP($F6,'Field Definitions'!$A$1:$S$31597,10),""))</f>
        <v/>
      </c>
      <c r="Q6" t="str">
        <f>IF(IFERROR(VLOOKUP($F6,'Field Definitions'!$A$1:$S$31597,12),"")=0,"",IFERROR(VLOOKUP($F6,'Field Definitions'!$A$1:$S$31597,12),""))</f>
        <v/>
      </c>
    </row>
    <row r="7" spans="1:17" x14ac:dyDescent="0.35">
      <c r="E7" t="str">
        <f>IFERROR(VLOOKUP(F7,'Field Definitions'!$A$1:$S$31597,3),"")</f>
        <v>ARACCOUNT</v>
      </c>
      <c r="F7" t="s">
        <v>2335</v>
      </c>
      <c r="G7" t="str">
        <f>IFERROR(VLOOKUP(F7,'Field Definitions'!$A$1:$S$31597,2),"")</f>
        <v>Date Next Statement</v>
      </c>
      <c r="H7" s="9">
        <f>IF(IFERROR(VLOOKUP($F7,'Field Definitions'!$A$1:$S$31597,2),"")="","",IF(IFERROR(VLOOKUP($F6,'Field Definitions'!$A$1:$S$31597,2),"")="",H5+1,H6+1))</f>
        <v>6</v>
      </c>
      <c r="K7" t="str">
        <f>IFERROR(VLOOKUP($F7,'Field Definitions'!$A$1:$S$31597,4),"")</f>
        <v>DATE</v>
      </c>
      <c r="L7">
        <f>IFERROR(VLOOKUP($F7,'Field Definitions'!$A$1:$S$31597,5),"")</f>
        <v>10</v>
      </c>
      <c r="M7" s="5" t="s">
        <v>2336</v>
      </c>
      <c r="N7" t="str">
        <f>IF(IFERROR(VLOOKUP($F7,'Field Definitions'!$A$1:$S$31597,8),"")=0,"",IFERROR(VLOOKUP($F7,'Field Definitions'!$A$1:$S$31597,8),""))</f>
        <v/>
      </c>
      <c r="O7" t="str">
        <f>IF(IFERROR(VLOOKUP($F7,'Field Definitions'!$A$1:$S$31597,9),"")=0,"",IFERROR(VLOOKUP($F7,'Field Definitions'!$A$1:$S$31597,9),""))</f>
        <v/>
      </c>
      <c r="P7" t="str">
        <f>IF(IFERROR(VLOOKUP($F7,'Field Definitions'!$A$1:$S$31597,10),"")=0,"",IFERROR(VLOOKUP($F7,'Field Definitions'!$A$1:$S$31597,10),""))</f>
        <v/>
      </c>
      <c r="Q7" t="str">
        <f>IF(IFERROR(VLOOKUP($F7,'Field Definitions'!$A$1:$S$31597,12),"")=0,"",IFERROR(VLOOKUP($F7,'Field Definitions'!$A$1:$S$31597,12),""))</f>
        <v/>
      </c>
    </row>
    <row r="8" spans="1:17" x14ac:dyDescent="0.35">
      <c r="E8" t="str">
        <f>IFERROR(VLOOKUP(F8,'Field Definitions'!$A$1:$S$31597,3),"")</f>
        <v>ARACCOUNT</v>
      </c>
      <c r="F8" t="s">
        <v>2337</v>
      </c>
      <c r="G8" t="str">
        <f>IFERROR(VLOOKUP(F8,'Field Definitions'!$A$1:$S$31597,2),"")</f>
        <v>Credit Current Balance</v>
      </c>
      <c r="H8" s="9">
        <f>IF(IFERROR(VLOOKUP($F8,'Field Definitions'!$A$1:$S$31597,2),"")="","",IF(IFERROR(VLOOKUP($F7,'Field Definitions'!$A$1:$S$31597,2),"")="",H6+1,H7+1))</f>
        <v>7</v>
      </c>
      <c r="K8" t="str">
        <f>IFERROR(VLOOKUP($F8,'Field Definitions'!$A$1:$S$31597,4),"")</f>
        <v>AMT</v>
      </c>
      <c r="L8">
        <f>IFERROR(VLOOKUP($F8,'Field Definitions'!$A$1:$S$31597,5),"")</f>
        <v>12</v>
      </c>
      <c r="M8" s="5" t="s">
        <v>2338</v>
      </c>
      <c r="N8" t="str">
        <f>IF(IFERROR(VLOOKUP($F8,'Field Definitions'!$A$1:$S$31597,8),"")=0,"",IFERROR(VLOOKUP($F8,'Field Definitions'!$A$1:$S$31597,8),""))</f>
        <v/>
      </c>
      <c r="O8" t="str">
        <f>IF(IFERROR(VLOOKUP($F8,'Field Definitions'!$A$1:$S$31597,9),"")=0,"",IFERROR(VLOOKUP($F8,'Field Definitions'!$A$1:$S$31597,9),""))</f>
        <v/>
      </c>
      <c r="P8" t="str">
        <f>IF(IFERROR(VLOOKUP($F8,'Field Definitions'!$A$1:$S$31597,10),"")=0,"",IFERROR(VLOOKUP($F8,'Field Definitions'!$A$1:$S$31597,10),""))</f>
        <v/>
      </c>
      <c r="Q8" t="str">
        <f>IF(IFERROR(VLOOKUP($F8,'Field Definitions'!$A$1:$S$31597,12),"")=0,"",IFERROR(VLOOKUP($F8,'Field Definitions'!$A$1:$S$31597,12),""))</f>
        <v/>
      </c>
    </row>
    <row r="9" spans="1:17" x14ac:dyDescent="0.35">
      <c r="E9" t="str">
        <f>IFERROR(VLOOKUP(F9,'Field Definitions'!$A$1:$S$31597,3),"")</f>
        <v>ARACCOUNT</v>
      </c>
      <c r="F9" t="s">
        <v>2339</v>
      </c>
      <c r="G9" t="str">
        <f>IFERROR(VLOOKUP(F9,'Field Definitions'!$A$1:$S$31597,2),"")</f>
        <v>Statement balance due</v>
      </c>
      <c r="H9" s="9">
        <f>IF(IFERROR(VLOOKUP($F9,'Field Definitions'!$A$1:$S$31597,2),"")="","",IF(IFERROR(VLOOKUP($F8,'Field Definitions'!$A$1:$S$31597,2),"")="",H7+1,H8+1))</f>
        <v>8</v>
      </c>
      <c r="K9" t="str">
        <f>IFERROR(VLOOKUP($F9,'Field Definitions'!$A$1:$S$31597,4),"")</f>
        <v>AMT</v>
      </c>
      <c r="L9">
        <f>IFERROR(VLOOKUP($F9,'Field Definitions'!$A$1:$S$31597,5),"")</f>
        <v>12</v>
      </c>
      <c r="M9" s="5" t="s">
        <v>2340</v>
      </c>
      <c r="N9" t="str">
        <f>IF(IFERROR(VLOOKUP($F9,'Field Definitions'!$A$1:$S$31597,8),"")=0,"",IFERROR(VLOOKUP($F9,'Field Definitions'!$A$1:$S$31597,8),""))</f>
        <v/>
      </c>
      <c r="O9" t="str">
        <f>IF(IFERROR(VLOOKUP($F9,'Field Definitions'!$A$1:$S$31597,9),"")=0,"",IFERROR(VLOOKUP($F9,'Field Definitions'!$A$1:$S$31597,9),""))</f>
        <v/>
      </c>
      <c r="P9" t="str">
        <f>IF(IFERROR(VLOOKUP($F9,'Field Definitions'!$A$1:$S$31597,10),"")=0,"",IFERROR(VLOOKUP($F9,'Field Definitions'!$A$1:$S$31597,10),""))</f>
        <v/>
      </c>
      <c r="Q9" t="str">
        <f>IF(IFERROR(VLOOKUP($F9,'Field Definitions'!$A$1:$S$31597,12),"")=0,"",IFERROR(VLOOKUP($F9,'Field Definitions'!$A$1:$S$31597,12),""))</f>
        <v/>
      </c>
    </row>
    <row r="10" spans="1:17" x14ac:dyDescent="0.35">
      <c r="E10" t="str">
        <f>IFERROR(VLOOKUP(F10,'Field Definitions'!$A$1:$S$31597,3),"")</f>
        <v>ARACCOUNT</v>
      </c>
      <c r="F10" t="s">
        <v>2341</v>
      </c>
      <c r="G10" t="str">
        <f>IFERROR(VLOOKUP(F10,'Field Definitions'!$A$1:$S$31597,2),"")</f>
        <v>Statement Due Date</v>
      </c>
      <c r="H10" s="9">
        <f>IF(IFERROR(VLOOKUP($F10,'Field Definitions'!$A$1:$S$31597,2),"")="","",IF(IFERROR(VLOOKUP($F9,'Field Definitions'!$A$1:$S$31597,2),"")="",H8+1,H9+1))</f>
        <v>9</v>
      </c>
      <c r="K10" t="str">
        <f>IFERROR(VLOOKUP($F10,'Field Definitions'!$A$1:$S$31597,4),"")</f>
        <v>DATE</v>
      </c>
      <c r="L10">
        <f>IFERROR(VLOOKUP($F10,'Field Definitions'!$A$1:$S$31597,5),"")</f>
        <v>10</v>
      </c>
      <c r="M10" s="5" t="s">
        <v>2342</v>
      </c>
      <c r="N10" t="str">
        <f>IF(IFERROR(VLOOKUP($F10,'Field Definitions'!$A$1:$S$31597,8),"")=0,"",IFERROR(VLOOKUP($F10,'Field Definitions'!$A$1:$S$31597,8),""))</f>
        <v/>
      </c>
      <c r="O10" t="str">
        <f>IF(IFERROR(VLOOKUP($F10,'Field Definitions'!$A$1:$S$31597,9),"")=0,"",IFERROR(VLOOKUP($F10,'Field Definitions'!$A$1:$S$31597,9),""))</f>
        <v/>
      </c>
      <c r="P10" t="str">
        <f>IF(IFERROR(VLOOKUP($F10,'Field Definitions'!$A$1:$S$31597,10),"")=0,"",IFERROR(VLOOKUP($F10,'Field Definitions'!$A$1:$S$31597,10),""))</f>
        <v/>
      </c>
      <c r="Q10" t="str">
        <f>IF(IFERROR(VLOOKUP($F10,'Field Definitions'!$A$1:$S$31597,12),"")=0,"",IFERROR(VLOOKUP($F10,'Field Definitions'!$A$1:$S$31597,12),""))</f>
        <v/>
      </c>
    </row>
    <row r="11" spans="1:17" x14ac:dyDescent="0.35">
      <c r="E11" t="str">
        <f>IFERROR(VLOOKUP(F11,'Field Definitions'!$A$1:$S$31597,3),"")</f>
        <v>ARACCOUNT</v>
      </c>
      <c r="F11" t="s">
        <v>2343</v>
      </c>
      <c r="G11" t="str">
        <f>IFERROR(VLOOKUP(F11,'Field Definitions'!$A$1:$S$31597,2),"")</f>
        <v>Highest Balance Amount</v>
      </c>
      <c r="H11" s="9">
        <f>IF(IFERROR(VLOOKUP($F11,'Field Definitions'!$A$1:$S$31597,2),"")="","",IF(IFERROR(VLOOKUP($F10,'Field Definitions'!$A$1:$S$31597,2),"")="",H9+1,H10+1))</f>
        <v>10</v>
      </c>
      <c r="K11" t="str">
        <f>IFERROR(VLOOKUP($F11,'Field Definitions'!$A$1:$S$31597,4),"")</f>
        <v>AMT</v>
      </c>
      <c r="L11">
        <f>IFERROR(VLOOKUP($F11,'Field Definitions'!$A$1:$S$31597,5),"")</f>
        <v>17</v>
      </c>
      <c r="M11" s="5" t="s">
        <v>2344</v>
      </c>
      <c r="N11" t="str">
        <f>IF(IFERROR(VLOOKUP($F11,'Field Definitions'!$A$1:$S$31597,8),"")=0,"",IFERROR(VLOOKUP($F11,'Field Definitions'!$A$1:$S$31597,8),""))</f>
        <v/>
      </c>
      <c r="O11" t="str">
        <f>IF(IFERROR(VLOOKUP($F11,'Field Definitions'!$A$1:$S$31597,9),"")=0,"",IFERROR(VLOOKUP($F11,'Field Definitions'!$A$1:$S$31597,9),""))</f>
        <v/>
      </c>
      <c r="P11" t="str">
        <f>IF(IFERROR(VLOOKUP($F11,'Field Definitions'!$A$1:$S$31597,10),"")=0,"",IFERROR(VLOOKUP($F11,'Field Definitions'!$A$1:$S$31597,10),""))</f>
        <v/>
      </c>
      <c r="Q11" t="str">
        <f>IF(IFERROR(VLOOKUP($F11,'Field Definitions'!$A$1:$S$31597,12),"")=0,"",IFERROR(VLOOKUP($F11,'Field Definitions'!$A$1:$S$31597,12),""))</f>
        <v/>
      </c>
    </row>
    <row r="12" spans="1:17" x14ac:dyDescent="0.35">
      <c r="E12" t="str">
        <f>IFERROR(VLOOKUP(F12,'Field Definitions'!$A$1:$S$31597,3),"")</f>
        <v>ARACCOUNT</v>
      </c>
      <c r="F12" t="s">
        <v>2345</v>
      </c>
      <c r="G12" t="str">
        <f>IFERROR(VLOOKUP(F12,'Field Definitions'!$A$1:$S$31597,2),"")</f>
        <v>Date of Highest Balance</v>
      </c>
      <c r="H12" s="9">
        <f>IF(IFERROR(VLOOKUP($F12,'Field Definitions'!$A$1:$S$31597,2),"")="","",IF(IFERROR(VLOOKUP($F11,'Field Definitions'!$A$1:$S$31597,2),"")="",H10+1,H11+1))</f>
        <v>11</v>
      </c>
      <c r="K12" t="str">
        <f>IFERROR(VLOOKUP($F12,'Field Definitions'!$A$1:$S$31597,4),"")</f>
        <v>DATE</v>
      </c>
      <c r="L12">
        <f>IFERROR(VLOOKUP($F12,'Field Definitions'!$A$1:$S$31597,5),"")</f>
        <v>10</v>
      </c>
      <c r="M12" s="5" t="s">
        <v>2346</v>
      </c>
      <c r="N12" t="str">
        <f>IF(IFERROR(VLOOKUP($F12,'Field Definitions'!$A$1:$S$31597,8),"")=0,"",IFERROR(VLOOKUP($F12,'Field Definitions'!$A$1:$S$31597,8),""))</f>
        <v/>
      </c>
      <c r="O12" t="str">
        <f>IF(IFERROR(VLOOKUP($F12,'Field Definitions'!$A$1:$S$31597,9),"")=0,"",IFERROR(VLOOKUP($F12,'Field Definitions'!$A$1:$S$31597,9),""))</f>
        <v/>
      </c>
      <c r="P12" t="str">
        <f>IF(IFERROR(VLOOKUP($F12,'Field Definitions'!$A$1:$S$31597,10),"")=0,"",IFERROR(VLOOKUP($F12,'Field Definitions'!$A$1:$S$31597,10),""))</f>
        <v/>
      </c>
      <c r="Q12" t="str">
        <f>IF(IFERROR(VLOOKUP($F12,'Field Definitions'!$A$1:$S$31597,12),"")=0,"",IFERROR(VLOOKUP($F12,'Field Definitions'!$A$1:$S$31597,12),""))</f>
        <v/>
      </c>
    </row>
    <row r="13" spans="1:17" x14ac:dyDescent="0.35">
      <c r="E13" t="str">
        <f>IFERROR(VLOOKUP(F13,'Field Definitions'!$A$1:$S$31597,3),"")</f>
        <v>FSACAGEDEL</v>
      </c>
      <c r="F13" t="s">
        <v>2347</v>
      </c>
      <c r="G13" t="str">
        <f>IFERROR(VLOOKUP(F13,'Field Definitions'!$A$1:$S$31597,2),"")</f>
        <v>Times in Collections</v>
      </c>
      <c r="H13" s="9">
        <f>IF(IFERROR(VLOOKUP($F13,'Field Definitions'!$A$1:$S$31597,2),"")="","",IF(IFERROR(VLOOKUP($F12,'Field Definitions'!$A$1:$S$31597,2),"")="",H11+1,H12+1))</f>
        <v>12</v>
      </c>
      <c r="K13" t="str">
        <f>IFERROR(VLOOKUP($F13,'Field Definitions'!$A$1:$S$31597,4),"")</f>
        <v>NUMBER</v>
      </c>
      <c r="L13">
        <f>IFERROR(VLOOKUP($F13,'Field Definitions'!$A$1:$S$31597,5),"")</f>
        <v>3</v>
      </c>
      <c r="M13" s="5" t="s">
        <v>1180</v>
      </c>
      <c r="N13" t="str">
        <f>IF(IFERROR(VLOOKUP($F13,'Field Definitions'!$A$1:$S$31597,8),"")=0,"",IFERROR(VLOOKUP($F13,'Field Definitions'!$A$1:$S$31597,8),""))</f>
        <v/>
      </c>
      <c r="O13" t="str">
        <f>IF(IFERROR(VLOOKUP($F13,'Field Definitions'!$A$1:$S$31597,9),"")=0,"",IFERROR(VLOOKUP($F13,'Field Definitions'!$A$1:$S$31597,9),""))</f>
        <v/>
      </c>
      <c r="P13" t="str">
        <f>IF(IFERROR(VLOOKUP($F13,'Field Definitions'!$A$1:$S$31597,10),"")=0,"",IFERROR(VLOOKUP($F13,'Field Definitions'!$A$1:$S$31597,10),""))</f>
        <v/>
      </c>
      <c r="Q13" t="str">
        <f>IF(IFERROR(VLOOKUP($F13,'Field Definitions'!$A$1:$S$31597,12),"")=0,"",IFERROR(VLOOKUP($F13,'Field Definitions'!$A$1:$S$31597,12),""))</f>
        <v/>
      </c>
    </row>
    <row r="14" spans="1:17" x14ac:dyDescent="0.35">
      <c r="E14" t="str">
        <f>IFERROR(VLOOKUP(F14,'Field Definitions'!$A$1:$S$31597,3),"")</f>
        <v>ARACCOUNT</v>
      </c>
      <c r="F14" t="s">
        <v>2348</v>
      </c>
      <c r="G14" t="str">
        <f>IFERROR(VLOOKUP(F14,'Field Definitions'!$A$1:$S$31597,2),"")</f>
        <v>Minimum Payment Amt</v>
      </c>
      <c r="H14" s="9">
        <f>IF(IFERROR(VLOOKUP($F14,'Field Definitions'!$A$1:$S$31597,2),"")="","",IF(IFERROR(VLOOKUP($F13,'Field Definitions'!$A$1:$S$31597,2),"")="",H12+1,H13+1))</f>
        <v>13</v>
      </c>
      <c r="K14" t="str">
        <f>IFERROR(VLOOKUP($F14,'Field Definitions'!$A$1:$S$31597,4),"")</f>
        <v>AMT</v>
      </c>
      <c r="L14">
        <f>IFERROR(VLOOKUP($F14,'Field Definitions'!$A$1:$S$31597,5),"")</f>
        <v>12</v>
      </c>
      <c r="M14" s="5" t="s">
        <v>241</v>
      </c>
      <c r="N14" t="str">
        <f>IF(IFERROR(VLOOKUP($F14,'Field Definitions'!$A$1:$S$31597,8),"")=0,"",IFERROR(VLOOKUP($F14,'Field Definitions'!$A$1:$S$31597,8),""))</f>
        <v/>
      </c>
      <c r="O14" t="str">
        <f>IF(IFERROR(VLOOKUP($F14,'Field Definitions'!$A$1:$S$31597,9),"")=0,"",IFERROR(VLOOKUP($F14,'Field Definitions'!$A$1:$S$31597,9),""))</f>
        <v/>
      </c>
      <c r="P14" t="str">
        <f>IF(IFERROR(VLOOKUP($F14,'Field Definitions'!$A$1:$S$31597,10),"")=0,"",IFERROR(VLOOKUP($F14,'Field Definitions'!$A$1:$S$31597,10),""))</f>
        <v/>
      </c>
      <c r="Q14" t="str">
        <f>IF(IFERROR(VLOOKUP($F14,'Field Definitions'!$A$1:$S$31597,12),"")=0,"",IFERROR(VLOOKUP($F14,'Field Definitions'!$A$1:$S$31597,12),""))</f>
        <v/>
      </c>
    </row>
    <row r="15" spans="1:17" x14ac:dyDescent="0.35">
      <c r="E15" t="str">
        <f>IFERROR(VLOOKUP(F15,'Field Definitions'!$A$1:$S$31597,3),"")</f>
        <v>ARACCOUNT</v>
      </c>
      <c r="F15" t="s">
        <v>2349</v>
      </c>
      <c r="G15" t="str">
        <f>IFERROR(VLOOKUP(F15,'Field Definitions'!$A$1:$S$31597,2),"")</f>
        <v>Expiration Date</v>
      </c>
      <c r="H15" s="9">
        <f>IF(IFERROR(VLOOKUP($F15,'Field Definitions'!$A$1:$S$31597,2),"")="","",IF(IFERROR(VLOOKUP($F14,'Field Definitions'!$A$1:$S$31597,2),"")="",H13+1,H14+1))</f>
        <v>14</v>
      </c>
      <c r="K15" t="str">
        <f>IFERROR(VLOOKUP($F15,'Field Definitions'!$A$1:$S$31597,4),"")</f>
        <v>DATE</v>
      </c>
      <c r="L15">
        <f>IFERROR(VLOOKUP($F15,'Field Definitions'!$A$1:$S$31597,5),"")</f>
        <v>10</v>
      </c>
      <c r="M15" s="5" t="s">
        <v>288</v>
      </c>
      <c r="N15" t="str">
        <f>IF(IFERROR(VLOOKUP($F15,'Field Definitions'!$A$1:$S$31597,8),"")=0,"",IFERROR(VLOOKUP($F15,'Field Definitions'!$A$1:$S$31597,8),""))</f>
        <v/>
      </c>
      <c r="O15" t="str">
        <f>IF(IFERROR(VLOOKUP($F15,'Field Definitions'!$A$1:$S$31597,9),"")=0,"",IFERROR(VLOOKUP($F15,'Field Definitions'!$A$1:$S$31597,9),""))</f>
        <v/>
      </c>
      <c r="P15" t="str">
        <f>IF(IFERROR(VLOOKUP($F15,'Field Definitions'!$A$1:$S$31597,10),"")=0,"",IFERROR(VLOOKUP($F15,'Field Definitions'!$A$1:$S$31597,10),""))</f>
        <v/>
      </c>
      <c r="Q15" t="str">
        <f>IF(IFERROR(VLOOKUP($F15,'Field Definitions'!$A$1:$S$31597,12),"")=0,"",IFERROR(VLOOKUP($F15,'Field Definitions'!$A$1:$S$31597,12),""))</f>
        <v/>
      </c>
    </row>
    <row r="16" spans="1:17" x14ac:dyDescent="0.35">
      <c r="E16" t="str">
        <f>IFERROR(VLOOKUP(F16,'Field Definitions'!$A$1:$S$31597,3),"")</f>
        <v>ARACCOUNT</v>
      </c>
      <c r="F16" t="s">
        <v>2350</v>
      </c>
      <c r="G16" t="str">
        <f>IFERROR(VLOOKUP(F16,'Field Definitions'!$A$1:$S$31597,2),"")</f>
        <v>Past Due</v>
      </c>
      <c r="H16" s="9">
        <f>IF(IFERROR(VLOOKUP($F16,'Field Definitions'!$A$1:$S$31597,2),"")="","",IF(IFERROR(VLOOKUP($F15,'Field Definitions'!$A$1:$S$31597,2),"")="",H14+1,H15+1))</f>
        <v>15</v>
      </c>
      <c r="K16" t="str">
        <f>IFERROR(VLOOKUP($F16,'Field Definitions'!$A$1:$S$31597,4),"")</f>
        <v>AMT</v>
      </c>
      <c r="L16">
        <f>IFERROR(VLOOKUP($F16,'Field Definitions'!$A$1:$S$31597,5),"")</f>
        <v>12</v>
      </c>
      <c r="M16" s="5" t="s">
        <v>2351</v>
      </c>
      <c r="N16" t="str">
        <f>IF(IFERROR(VLOOKUP($F16,'Field Definitions'!$A$1:$S$31597,8),"")=0,"",IFERROR(VLOOKUP($F16,'Field Definitions'!$A$1:$S$31597,8),""))</f>
        <v/>
      </c>
      <c r="O16" t="str">
        <f>IF(IFERROR(VLOOKUP($F16,'Field Definitions'!$A$1:$S$31597,9),"")=0,"",IFERROR(VLOOKUP($F16,'Field Definitions'!$A$1:$S$31597,9),""))</f>
        <v/>
      </c>
      <c r="P16" t="str">
        <f>IF(IFERROR(VLOOKUP($F16,'Field Definitions'!$A$1:$S$31597,10),"")=0,"",IFERROR(VLOOKUP($F16,'Field Definitions'!$A$1:$S$31597,10),""))</f>
        <v/>
      </c>
      <c r="Q16" t="str">
        <f>IF(IFERROR(VLOOKUP($F16,'Field Definitions'!$A$1:$S$31597,12),"")=0,"",IFERROR(VLOOKUP($F16,'Field Definitions'!$A$1:$S$31597,12),""))</f>
        <v/>
      </c>
    </row>
    <row r="17" spans="5:17" x14ac:dyDescent="0.35">
      <c r="E17" t="str">
        <f>IFERROR(VLOOKUP(F17,'Field Definitions'!$A$1:$S$31597,3),"")</f>
        <v>ARACCOUNT</v>
      </c>
      <c r="F17" t="s">
        <v>2352</v>
      </c>
      <c r="G17" t="str">
        <f>IFERROR(VLOOKUP(F17,'Field Definitions'!$A$1:$S$31597,2),"")</f>
        <v>Current Due</v>
      </c>
      <c r="H17" s="9">
        <f>IF(IFERROR(VLOOKUP($F17,'Field Definitions'!$A$1:$S$31597,2),"")="","",IF(IFERROR(VLOOKUP($F16,'Field Definitions'!$A$1:$S$31597,2),"")="",H15+1,H16+1))</f>
        <v>16</v>
      </c>
      <c r="K17" t="str">
        <f>IFERROR(VLOOKUP($F17,'Field Definitions'!$A$1:$S$31597,4),"")</f>
        <v>AMT</v>
      </c>
      <c r="L17">
        <f>IFERROR(VLOOKUP($F17,'Field Definitions'!$A$1:$S$31597,5),"")</f>
        <v>12</v>
      </c>
      <c r="M17" s="5" t="s">
        <v>2353</v>
      </c>
      <c r="N17" t="str">
        <f>IF(IFERROR(VLOOKUP($F17,'Field Definitions'!$A$1:$S$31597,8),"")=0,"",IFERROR(VLOOKUP($F17,'Field Definitions'!$A$1:$S$31597,8),""))</f>
        <v/>
      </c>
      <c r="O17" t="str">
        <f>IF(IFERROR(VLOOKUP($F17,'Field Definitions'!$A$1:$S$31597,9),"")=0,"",IFERROR(VLOOKUP($F17,'Field Definitions'!$A$1:$S$31597,9),""))</f>
        <v/>
      </c>
      <c r="P17" t="str">
        <f>IF(IFERROR(VLOOKUP($F17,'Field Definitions'!$A$1:$S$31597,10),"")=0,"",IFERROR(VLOOKUP($F17,'Field Definitions'!$A$1:$S$31597,10),""))</f>
        <v/>
      </c>
      <c r="Q17" t="str">
        <f>IF(IFERROR(VLOOKUP($F17,'Field Definitions'!$A$1:$S$31597,12),"")=0,"",IFERROR(VLOOKUP($F17,'Field Definitions'!$A$1:$S$31597,12),""))</f>
        <v/>
      </c>
    </row>
    <row r="18" spans="5:17" x14ac:dyDescent="0.35">
      <c r="E18" t="str">
        <f>IFERROR(VLOOKUP(F18,'Field Definitions'!$A$1:$S$31597,3),"")</f>
        <v>ARACCOUNT</v>
      </c>
      <c r="F18" t="s">
        <v>2354</v>
      </c>
      <c r="G18" t="str">
        <f>IFERROR(VLOOKUP(F18,'Field Definitions'!$A$1:$S$31597,2),"")</f>
        <v>Total Due</v>
      </c>
      <c r="H18" s="9">
        <f>IF(IFERROR(VLOOKUP($F18,'Field Definitions'!$A$1:$S$31597,2),"")="","",IF(IFERROR(VLOOKUP($F17,'Field Definitions'!$A$1:$S$31597,2),"")="",H16+1,H17+1))</f>
        <v>17</v>
      </c>
      <c r="K18" t="str">
        <f>IFERROR(VLOOKUP($F18,'Field Definitions'!$A$1:$S$31597,4),"")</f>
        <v>AMT</v>
      </c>
      <c r="L18">
        <f>IFERROR(VLOOKUP($F18,'Field Definitions'!$A$1:$S$31597,5),"")</f>
        <v>12</v>
      </c>
      <c r="M18" s="5" t="s">
        <v>2338</v>
      </c>
      <c r="N18" t="str">
        <f>IF(IFERROR(VLOOKUP($F18,'Field Definitions'!$A$1:$S$31597,8),"")=0,"",IFERROR(VLOOKUP($F18,'Field Definitions'!$A$1:$S$31597,8),""))</f>
        <v/>
      </c>
      <c r="O18" t="str">
        <f>IF(IFERROR(VLOOKUP($F18,'Field Definitions'!$A$1:$S$31597,9),"")=0,"",IFERROR(VLOOKUP($F18,'Field Definitions'!$A$1:$S$31597,9),""))</f>
        <v/>
      </c>
      <c r="P18" t="str">
        <f>IF(IFERROR(VLOOKUP($F18,'Field Definitions'!$A$1:$S$31597,10),"")=0,"",IFERROR(VLOOKUP($F18,'Field Definitions'!$A$1:$S$31597,10),""))</f>
        <v/>
      </c>
      <c r="Q18" t="str">
        <f>IF(IFERROR(VLOOKUP($F18,'Field Definitions'!$A$1:$S$31597,12),"")=0,"",IFERROR(VLOOKUP($F18,'Field Definitions'!$A$1:$S$31597,12),""))</f>
        <v/>
      </c>
    </row>
    <row r="19" spans="5:17" x14ac:dyDescent="0.35">
      <c r="E19" t="str">
        <f>IFERROR(VLOOKUP(F19,'Field Definitions'!$A$1:$S$31597,3),"")</f>
        <v>ARACCOUNT</v>
      </c>
      <c r="F19" t="s">
        <v>2355</v>
      </c>
      <c r="G19" t="str">
        <f>IFERROR(VLOOKUP(F19,'Field Definitions'!$A$1:$S$31597,2),"")</f>
        <v>Credit Limit</v>
      </c>
      <c r="H19" s="9">
        <f>IF(IFERROR(VLOOKUP($F19,'Field Definitions'!$A$1:$S$31597,2),"")="","",IF(IFERROR(VLOOKUP($F18,'Field Definitions'!$A$1:$S$31597,2),"")="",H17+1,H18+1))</f>
        <v>18</v>
      </c>
      <c r="K19" t="str">
        <f>IFERROR(VLOOKUP($F19,'Field Definitions'!$A$1:$S$31597,4),"")</f>
        <v>AMT</v>
      </c>
      <c r="L19">
        <f>IFERROR(VLOOKUP($F19,'Field Definitions'!$A$1:$S$31597,5),"")</f>
        <v>12</v>
      </c>
      <c r="M19" s="5" t="s">
        <v>703</v>
      </c>
      <c r="N19" t="str">
        <f>IF(IFERROR(VLOOKUP($F19,'Field Definitions'!$A$1:$S$31597,8),"")=0,"",IFERROR(VLOOKUP($F19,'Field Definitions'!$A$1:$S$31597,8),""))</f>
        <v/>
      </c>
      <c r="O19" t="str">
        <f>IF(IFERROR(VLOOKUP($F19,'Field Definitions'!$A$1:$S$31597,9),"")=0,"",IFERROR(VLOOKUP($F19,'Field Definitions'!$A$1:$S$31597,9),""))</f>
        <v/>
      </c>
      <c r="P19" t="str">
        <f>IF(IFERROR(VLOOKUP($F19,'Field Definitions'!$A$1:$S$31597,10),"")=0,"",IFERROR(VLOOKUP($F19,'Field Definitions'!$A$1:$S$31597,10),""))</f>
        <v/>
      </c>
      <c r="Q19" t="str">
        <f>IF(IFERROR(VLOOKUP($F19,'Field Definitions'!$A$1:$S$31597,12),"")=0,"",IFERROR(VLOOKUP($F19,'Field Definitions'!$A$1:$S$31597,12),""))</f>
        <v/>
      </c>
    </row>
    <row r="20" spans="5:17" x14ac:dyDescent="0.35">
      <c r="E20" t="str">
        <f>IFERROR(VLOOKUP(F20,'Field Definitions'!$A$1:$S$31597,3),"")</f>
        <v>ARACCOUNT</v>
      </c>
      <c r="F20" t="s">
        <v>2356</v>
      </c>
      <c r="G20" t="str">
        <f>IFERROR(VLOOKUP(F20,'Field Definitions'!$A$1:$S$31597,2),"")</f>
        <v>Over Limit Amount</v>
      </c>
      <c r="H20" s="9">
        <f>IF(IFERROR(VLOOKUP($F20,'Field Definitions'!$A$1:$S$31597,2),"")="","",IF(IFERROR(VLOOKUP($F19,'Field Definitions'!$A$1:$S$31597,2),"")="",H18+1,H19+1))</f>
        <v>19</v>
      </c>
      <c r="K20" t="str">
        <f>IFERROR(VLOOKUP($F20,'Field Definitions'!$A$1:$S$31597,4),"")</f>
        <v>AMT</v>
      </c>
      <c r="L20">
        <f>IFERROR(VLOOKUP($F20,'Field Definitions'!$A$1:$S$31597,5),"")</f>
        <v>12</v>
      </c>
      <c r="M20" s="5" t="s">
        <v>2357</v>
      </c>
      <c r="N20" t="str">
        <f>IF(IFERROR(VLOOKUP($F20,'Field Definitions'!$A$1:$S$31597,8),"")=0,"",IFERROR(VLOOKUP($F20,'Field Definitions'!$A$1:$S$31597,8),""))</f>
        <v/>
      </c>
      <c r="O20" t="str">
        <f>IF(IFERROR(VLOOKUP($F20,'Field Definitions'!$A$1:$S$31597,9),"")=0,"",IFERROR(VLOOKUP($F20,'Field Definitions'!$A$1:$S$31597,9),""))</f>
        <v/>
      </c>
      <c r="P20" t="str">
        <f>IF(IFERROR(VLOOKUP($F20,'Field Definitions'!$A$1:$S$31597,10),"")=0,"",IFERROR(VLOOKUP($F20,'Field Definitions'!$A$1:$S$31597,10),""))</f>
        <v/>
      </c>
      <c r="Q20" t="str">
        <f>IF(IFERROR(VLOOKUP($F20,'Field Definitions'!$A$1:$S$31597,12),"")=0,"",IFERROR(VLOOKUP($F20,'Field Definitions'!$A$1:$S$31597,12),""))</f>
        <v/>
      </c>
    </row>
    <row r="21" spans="5:17" x14ac:dyDescent="0.35">
      <c r="E21" t="str">
        <f>IFERROR(VLOOKUP(F21,'Field Definitions'!$A$1:$S$31597,3),"")</f>
        <v>ARACCOUNT</v>
      </c>
      <c r="F21" t="s">
        <v>2358</v>
      </c>
      <c r="G21" t="str">
        <f>IFERROR(VLOOKUP(F21,'Field Definitions'!$A$1:$S$31597,2),"")</f>
        <v>Recency</v>
      </c>
      <c r="H21" s="9">
        <f>IF(IFERROR(VLOOKUP($F21,'Field Definitions'!$A$1:$S$31597,2),"")="","",IF(IFERROR(VLOOKUP($F20,'Field Definitions'!$A$1:$S$31597,2),"")="",H19+1,H20+1))</f>
        <v>20</v>
      </c>
      <c r="K21" t="str">
        <f>IFERROR(VLOOKUP($F21,'Field Definitions'!$A$1:$S$31597,4),"")</f>
        <v>NUMBER</v>
      </c>
      <c r="L21">
        <f>IFERROR(VLOOKUP($F21,'Field Definitions'!$A$1:$S$31597,5),"")</f>
        <v>2</v>
      </c>
      <c r="M21" s="5" t="s">
        <v>623</v>
      </c>
      <c r="N21" t="str">
        <f>IF(IFERROR(VLOOKUP($F21,'Field Definitions'!$A$1:$S$31597,8),"")=0,"",IFERROR(VLOOKUP($F21,'Field Definitions'!$A$1:$S$31597,8),""))</f>
        <v/>
      </c>
      <c r="O21" t="str">
        <f>IF(IFERROR(VLOOKUP($F21,'Field Definitions'!$A$1:$S$31597,9),"")=0,"",IFERROR(VLOOKUP($F21,'Field Definitions'!$A$1:$S$31597,9),""))</f>
        <v/>
      </c>
      <c r="P21" t="str">
        <f>IF(IFERROR(VLOOKUP($F21,'Field Definitions'!$A$1:$S$31597,10),"")=0,"",IFERROR(VLOOKUP($F21,'Field Definitions'!$A$1:$S$31597,10),""))</f>
        <v/>
      </c>
      <c r="Q21" t="str">
        <f>IF(IFERROR(VLOOKUP($F21,'Field Definitions'!$A$1:$S$31597,12),"")=0,"",IFERROR(VLOOKUP($F21,'Field Definitions'!$A$1:$S$31597,12),""))</f>
        <v/>
      </c>
    </row>
    <row r="22" spans="5:17" x14ac:dyDescent="0.35">
      <c r="E22" t="str">
        <f>IFERROR(VLOOKUP(F22,'Field Definitions'!$A$1:$S$31597,3),"")</f>
        <v>ARACCOUNT</v>
      </c>
      <c r="F22" t="s">
        <v>2359</v>
      </c>
      <c r="G22" t="str">
        <f>IFERROR(VLOOKUP(F22,'Field Definitions'!$A$1:$S$31597,2),"")</f>
        <v>Billing Cycle</v>
      </c>
      <c r="H22" s="9">
        <f>IF(IFERROR(VLOOKUP($F22,'Field Definitions'!$A$1:$S$31597,2),"")="","",IF(IFERROR(VLOOKUP($F21,'Field Definitions'!$A$1:$S$31597,2),"")="",H20+1,H21+1))</f>
        <v>21</v>
      </c>
      <c r="K22" t="str">
        <f>IFERROR(VLOOKUP($F22,'Field Definitions'!$A$1:$S$31597,4),"")</f>
        <v>NUMBER</v>
      </c>
      <c r="L22">
        <f>IFERROR(VLOOKUP($F22,'Field Definitions'!$A$1:$S$31597,5),"")</f>
        <v>5</v>
      </c>
      <c r="M22" s="5" t="s">
        <v>1180</v>
      </c>
      <c r="N22" t="str">
        <f>IF(IFERROR(VLOOKUP($F22,'Field Definitions'!$A$1:$S$31597,8),"")=0,"",IFERROR(VLOOKUP($F22,'Field Definitions'!$A$1:$S$31597,8),""))</f>
        <v/>
      </c>
      <c r="O22" t="str">
        <f>IF(IFERROR(VLOOKUP($F22,'Field Definitions'!$A$1:$S$31597,9),"")=0,"",IFERROR(VLOOKUP($F22,'Field Definitions'!$A$1:$S$31597,9),""))</f>
        <v/>
      </c>
      <c r="P22" t="str">
        <f>IF(IFERROR(VLOOKUP($F22,'Field Definitions'!$A$1:$S$31597,10),"")=0,"",IFERROR(VLOOKUP($F22,'Field Definitions'!$A$1:$S$31597,10),""))</f>
        <v/>
      </c>
      <c r="Q22" t="str">
        <f>IF(IFERROR(VLOOKUP($F22,'Field Definitions'!$A$1:$S$31597,12),"")=0,"",IFERROR(VLOOKUP($F22,'Field Definitions'!$A$1:$S$31597,12),""))</f>
        <v/>
      </c>
    </row>
    <row r="23" spans="5:17" x14ac:dyDescent="0.35">
      <c r="E23" t="str">
        <f>IFERROR(VLOOKUP(F23,'Field Definitions'!$A$1:$S$31597,3),"")</f>
        <v>ARACCOUNT</v>
      </c>
      <c r="F23" t="s">
        <v>2360</v>
      </c>
      <c r="G23" t="str">
        <f>IFERROR(VLOOKUP(F23,'Field Definitions'!$A$1:$S$31597,2),"")</f>
        <v>Consecutive Days Past Due</v>
      </c>
      <c r="H23" s="9">
        <f>IF(IFERROR(VLOOKUP($F23,'Field Definitions'!$A$1:$S$31597,2),"")="","",IF(IFERROR(VLOOKUP($F22,'Field Definitions'!$A$1:$S$31597,2),"")="",H21+1,H22+1))</f>
        <v>22</v>
      </c>
      <c r="K23" t="str">
        <f>IFERROR(VLOOKUP($F23,'Field Definitions'!$A$1:$S$31597,4),"")</f>
        <v>NUMBER</v>
      </c>
      <c r="L23">
        <f>IFERROR(VLOOKUP($F23,'Field Definitions'!$A$1:$S$31597,5),"")</f>
        <v>5</v>
      </c>
      <c r="M23" s="5" t="s">
        <v>2361</v>
      </c>
      <c r="N23" t="str">
        <f>IF(IFERROR(VLOOKUP($F23,'Field Definitions'!$A$1:$S$31597,8),"")=0,"",IFERROR(VLOOKUP($F23,'Field Definitions'!$A$1:$S$31597,8),""))</f>
        <v/>
      </c>
      <c r="O23" t="str">
        <f>IF(IFERROR(VLOOKUP($F23,'Field Definitions'!$A$1:$S$31597,9),"")=0,"",IFERROR(VLOOKUP($F23,'Field Definitions'!$A$1:$S$31597,9),""))</f>
        <v/>
      </c>
      <c r="P23" t="str">
        <f>IF(IFERROR(VLOOKUP($F23,'Field Definitions'!$A$1:$S$31597,10),"")=0,"",IFERROR(VLOOKUP($F23,'Field Definitions'!$A$1:$S$31597,10),""))</f>
        <v/>
      </c>
      <c r="Q23" t="str">
        <f>IF(IFERROR(VLOOKUP($F23,'Field Definitions'!$A$1:$S$31597,12),"")=0,"",IFERROR(VLOOKUP($F23,'Field Definitions'!$A$1:$S$31597,12),""))</f>
        <v/>
      </c>
    </row>
    <row r="24" spans="5:17" x14ac:dyDescent="0.35">
      <c r="E24" t="str">
        <f>IFERROR(VLOOKUP(F24,'Field Definitions'!$A$1:$S$31597,3),"")</f>
        <v>ARACCOUNT</v>
      </c>
      <c r="F24" t="s">
        <v>2362</v>
      </c>
      <c r="G24" t="str">
        <f>IFERROR(VLOOKUP(F24,'Field Definitions'!$A$1:$S$31597,2),"")</f>
        <v>Number of days late</v>
      </c>
      <c r="H24" s="9">
        <f>IF(IFERROR(VLOOKUP($F24,'Field Definitions'!$A$1:$S$31597,2),"")="","",IF(IFERROR(VLOOKUP($F23,'Field Definitions'!$A$1:$S$31597,2),"")="",H22+1,H23+1))</f>
        <v>23</v>
      </c>
      <c r="K24" t="str">
        <f>IFERROR(VLOOKUP($F24,'Field Definitions'!$A$1:$S$31597,4),"")</f>
        <v>NUMBER</v>
      </c>
      <c r="L24">
        <f>IFERROR(VLOOKUP($F24,'Field Definitions'!$A$1:$S$31597,5),"")</f>
        <v>10</v>
      </c>
      <c r="M24" s="5" t="s">
        <v>2363</v>
      </c>
      <c r="N24" t="str">
        <f>IF(IFERROR(VLOOKUP($F24,'Field Definitions'!$A$1:$S$31597,8),"")=0,"",IFERROR(VLOOKUP($F24,'Field Definitions'!$A$1:$S$31597,8),""))</f>
        <v/>
      </c>
      <c r="O24" t="str">
        <f>IF(IFERROR(VLOOKUP($F24,'Field Definitions'!$A$1:$S$31597,9),"")=0,"",IFERROR(VLOOKUP($F24,'Field Definitions'!$A$1:$S$31597,9),""))</f>
        <v/>
      </c>
      <c r="P24" t="str">
        <f>IF(IFERROR(VLOOKUP($F24,'Field Definitions'!$A$1:$S$31597,10),"")=0,"",IFERROR(VLOOKUP($F24,'Field Definitions'!$A$1:$S$31597,10),""))</f>
        <v/>
      </c>
      <c r="Q24" t="str">
        <f>IF(IFERROR(VLOOKUP($F24,'Field Definitions'!$A$1:$S$31597,12),"")=0,"",IFERROR(VLOOKUP($F24,'Field Definitions'!$A$1:$S$31597,12),""))</f>
        <v/>
      </c>
    </row>
    <row r="25" spans="5:17" x14ac:dyDescent="0.35">
      <c r="E25" t="str">
        <f>IFERROR(VLOOKUP(F25,'Field Definitions'!$A$1:$S$31597,3),"")</f>
        <v>ARACCOUNT</v>
      </c>
      <c r="F25" t="s">
        <v>2364</v>
      </c>
      <c r="G25" t="str">
        <f>IFERROR(VLOOKUP(F25,'Field Definitions'!$A$1:$S$31597,2),"")</f>
        <v>Last Reage Date</v>
      </c>
      <c r="H25" s="9">
        <f>IF(IFERROR(VLOOKUP($F25,'Field Definitions'!$A$1:$S$31597,2),"")="","",IF(IFERROR(VLOOKUP($F24,'Field Definitions'!$A$1:$S$31597,2),"")="",H23+1,H24+1))</f>
        <v>24</v>
      </c>
      <c r="K25" t="str">
        <f>IFERROR(VLOOKUP($F25,'Field Definitions'!$A$1:$S$31597,4),"")</f>
        <v>DATE</v>
      </c>
      <c r="L25">
        <f>IFERROR(VLOOKUP($F25,'Field Definitions'!$A$1:$S$31597,5),"")</f>
        <v>10</v>
      </c>
      <c r="M25" s="5" t="s">
        <v>288</v>
      </c>
      <c r="N25" t="str">
        <f>IF(IFERROR(VLOOKUP($F25,'Field Definitions'!$A$1:$S$31597,8),"")=0,"",IFERROR(VLOOKUP($F25,'Field Definitions'!$A$1:$S$31597,8),""))</f>
        <v/>
      </c>
      <c r="O25" t="str">
        <f>IF(IFERROR(VLOOKUP($F25,'Field Definitions'!$A$1:$S$31597,9),"")=0,"",IFERROR(VLOOKUP($F25,'Field Definitions'!$A$1:$S$31597,9),""))</f>
        <v/>
      </c>
      <c r="P25" t="str">
        <f>IF(IFERROR(VLOOKUP($F25,'Field Definitions'!$A$1:$S$31597,10),"")=0,"",IFERROR(VLOOKUP($F25,'Field Definitions'!$A$1:$S$31597,10),""))</f>
        <v/>
      </c>
      <c r="Q25" t="str">
        <f>IF(IFERROR(VLOOKUP($F25,'Field Definitions'!$A$1:$S$31597,12),"")=0,"",IFERROR(VLOOKUP($F25,'Field Definitions'!$A$1:$S$31597,12),""))</f>
        <v/>
      </c>
    </row>
    <row r="26" spans="5:17" x14ac:dyDescent="0.35">
      <c r="E26" t="str">
        <f>IFERROR(VLOOKUP(F26,'Field Definitions'!$A$1:$S$31597,3),"")</f>
        <v>FSACAGEDEL</v>
      </c>
      <c r="F26" t="s">
        <v>2365</v>
      </c>
      <c r="G26" t="str">
        <f>IFERROR(VLOOKUP(F26,'Field Definitions'!$A$1:$S$31597,2),"")</f>
        <v>1-30 Delinquency Amount</v>
      </c>
      <c r="H26" s="9">
        <f>IF(IFERROR(VLOOKUP($F26,'Field Definitions'!$A$1:$S$31597,2),"")="","",IF(IFERROR(VLOOKUP($F25,'Field Definitions'!$A$1:$S$31597,2),"")="",H24+1,H25+1))</f>
        <v>25</v>
      </c>
      <c r="K26" t="str">
        <f>IFERROR(VLOOKUP($F26,'Field Definitions'!$A$1:$S$31597,4),"")</f>
        <v>AMT</v>
      </c>
      <c r="L26">
        <f>IFERROR(VLOOKUP($F26,'Field Definitions'!$A$1:$S$31597,5),"")</f>
        <v>12</v>
      </c>
      <c r="M26" s="5" t="s">
        <v>247</v>
      </c>
      <c r="N26" t="str">
        <f>IF(IFERROR(VLOOKUP($F26,'Field Definitions'!$A$1:$S$31597,8),"")=0,"",IFERROR(VLOOKUP($F26,'Field Definitions'!$A$1:$S$31597,8),""))</f>
        <v/>
      </c>
      <c r="O26" t="str">
        <f>IF(IFERROR(VLOOKUP($F26,'Field Definitions'!$A$1:$S$31597,9),"")=0,"",IFERROR(VLOOKUP($F26,'Field Definitions'!$A$1:$S$31597,9),""))</f>
        <v/>
      </c>
      <c r="P26" t="str">
        <f>IF(IFERROR(VLOOKUP($F26,'Field Definitions'!$A$1:$S$31597,10),"")=0,"",IFERROR(VLOOKUP($F26,'Field Definitions'!$A$1:$S$31597,10),""))</f>
        <v/>
      </c>
      <c r="Q26" t="str">
        <f>IF(IFERROR(VLOOKUP($F26,'Field Definitions'!$A$1:$S$31597,12),"")=0,"",IFERROR(VLOOKUP($F26,'Field Definitions'!$A$1:$S$31597,12),""))</f>
        <v/>
      </c>
    </row>
    <row r="27" spans="5:17" x14ac:dyDescent="0.35">
      <c r="E27" t="str">
        <f>IFERROR(VLOOKUP(F27,'Field Definitions'!$A$1:$S$31597,3),"")</f>
        <v>FSACAGEDEL</v>
      </c>
      <c r="F27" t="s">
        <v>2366</v>
      </c>
      <c r="G27" t="str">
        <f>IFERROR(VLOOKUP(F27,'Field Definitions'!$A$1:$S$31597,2),"")</f>
        <v>1-30 Delinquency Count</v>
      </c>
      <c r="H27" s="9">
        <f>IF(IFERROR(VLOOKUP($F27,'Field Definitions'!$A$1:$S$31597,2),"")="","",IF(IFERROR(VLOOKUP($F26,'Field Definitions'!$A$1:$S$31597,2),"")="",H25+1,H26+1))</f>
        <v>26</v>
      </c>
      <c r="K27" t="str">
        <f>IFERROR(VLOOKUP($F27,'Field Definitions'!$A$1:$S$31597,4),"")</f>
        <v>NUMBER</v>
      </c>
      <c r="L27">
        <f>IFERROR(VLOOKUP($F27,'Field Definitions'!$A$1:$S$31597,5),"")</f>
        <v>5</v>
      </c>
      <c r="M27" s="5" t="s">
        <v>250</v>
      </c>
      <c r="N27" t="str">
        <f>IF(IFERROR(VLOOKUP($F27,'Field Definitions'!$A$1:$S$31597,8),"")=0,"",IFERROR(VLOOKUP($F27,'Field Definitions'!$A$1:$S$31597,8),""))</f>
        <v/>
      </c>
      <c r="O27" t="str">
        <f>IF(IFERROR(VLOOKUP($F27,'Field Definitions'!$A$1:$S$31597,9),"")=0,"",IFERROR(VLOOKUP($F27,'Field Definitions'!$A$1:$S$31597,9),""))</f>
        <v/>
      </c>
      <c r="P27" t="str">
        <f>IF(IFERROR(VLOOKUP($F27,'Field Definitions'!$A$1:$S$31597,10),"")=0,"",IFERROR(VLOOKUP($F27,'Field Definitions'!$A$1:$S$31597,10),""))</f>
        <v/>
      </c>
      <c r="Q27" t="str">
        <f>IF(IFERROR(VLOOKUP($F27,'Field Definitions'!$A$1:$S$31597,12),"")=0,"",IFERROR(VLOOKUP($F27,'Field Definitions'!$A$1:$S$31597,12),""))</f>
        <v/>
      </c>
    </row>
    <row r="28" spans="5:17" x14ac:dyDescent="0.35">
      <c r="E28" t="str">
        <f>IFERROR(VLOOKUP(F28,'Field Definitions'!$A$1:$S$31597,3),"")</f>
        <v>FSACAGEDEL</v>
      </c>
      <c r="F28" t="s">
        <v>2367</v>
      </c>
      <c r="G28" t="str">
        <f>IFERROR(VLOOKUP(F28,'Field Definitions'!$A$1:$S$31597,2),"")</f>
        <v>31-60 Delinquency Amount</v>
      </c>
      <c r="H28" s="9">
        <f>IF(IFERROR(VLOOKUP($F28,'Field Definitions'!$A$1:$S$31597,2),"")="","",IF(IFERROR(VLOOKUP($F27,'Field Definitions'!$A$1:$S$31597,2),"")="",H26+1,H27+1))</f>
        <v>27</v>
      </c>
      <c r="K28" t="str">
        <f>IFERROR(VLOOKUP($F28,'Field Definitions'!$A$1:$S$31597,4),"")</f>
        <v>AMT</v>
      </c>
      <c r="L28">
        <f>IFERROR(VLOOKUP($F28,'Field Definitions'!$A$1:$S$31597,5),"")</f>
        <v>12</v>
      </c>
      <c r="M28" s="5" t="s">
        <v>313</v>
      </c>
      <c r="N28" t="str">
        <f>IF(IFERROR(VLOOKUP($F28,'Field Definitions'!$A$1:$S$31597,8),"")=0,"",IFERROR(VLOOKUP($F28,'Field Definitions'!$A$1:$S$31597,8),""))</f>
        <v/>
      </c>
      <c r="O28" t="str">
        <f>IF(IFERROR(VLOOKUP($F28,'Field Definitions'!$A$1:$S$31597,9),"")=0,"",IFERROR(VLOOKUP($F28,'Field Definitions'!$A$1:$S$31597,9),""))</f>
        <v/>
      </c>
      <c r="P28" t="str">
        <f>IF(IFERROR(VLOOKUP($F28,'Field Definitions'!$A$1:$S$31597,10),"")=0,"",IFERROR(VLOOKUP($F28,'Field Definitions'!$A$1:$S$31597,10),""))</f>
        <v/>
      </c>
      <c r="Q28" t="str">
        <f>IF(IFERROR(VLOOKUP($F28,'Field Definitions'!$A$1:$S$31597,12),"")=0,"",IFERROR(VLOOKUP($F28,'Field Definitions'!$A$1:$S$31597,12),""))</f>
        <v/>
      </c>
    </row>
    <row r="29" spans="5:17" x14ac:dyDescent="0.35">
      <c r="E29" t="str">
        <f>IFERROR(VLOOKUP(F29,'Field Definitions'!$A$1:$S$31597,3),"")</f>
        <v>FSACAGEDEL</v>
      </c>
      <c r="F29" t="s">
        <v>2368</v>
      </c>
      <c r="G29" t="str">
        <f>IFERROR(VLOOKUP(F29,'Field Definitions'!$A$1:$S$31597,2),"")</f>
        <v>31-60 Delinquency Count</v>
      </c>
      <c r="H29" s="9">
        <f>IF(IFERROR(VLOOKUP($F29,'Field Definitions'!$A$1:$S$31597,2),"")="","",IF(IFERROR(VLOOKUP($F28,'Field Definitions'!$A$1:$S$31597,2),"")="",H27+1,H28+1))</f>
        <v>28</v>
      </c>
      <c r="K29" t="str">
        <f>IFERROR(VLOOKUP($F29,'Field Definitions'!$A$1:$S$31597,4),"")</f>
        <v>NUMBER</v>
      </c>
      <c r="L29">
        <f>IFERROR(VLOOKUP($F29,'Field Definitions'!$A$1:$S$31597,5),"")</f>
        <v>5</v>
      </c>
      <c r="M29" s="5" t="s">
        <v>1180</v>
      </c>
      <c r="N29" t="str">
        <f>IF(IFERROR(VLOOKUP($F29,'Field Definitions'!$A$1:$S$31597,8),"")=0,"",IFERROR(VLOOKUP($F29,'Field Definitions'!$A$1:$S$31597,8),""))</f>
        <v/>
      </c>
      <c r="O29" t="str">
        <f>IF(IFERROR(VLOOKUP($F29,'Field Definitions'!$A$1:$S$31597,9),"")=0,"",IFERROR(VLOOKUP($F29,'Field Definitions'!$A$1:$S$31597,9),""))</f>
        <v/>
      </c>
      <c r="P29" t="str">
        <f>IF(IFERROR(VLOOKUP($F29,'Field Definitions'!$A$1:$S$31597,10),"")=0,"",IFERROR(VLOOKUP($F29,'Field Definitions'!$A$1:$S$31597,10),""))</f>
        <v/>
      </c>
      <c r="Q29" t="str">
        <f>IF(IFERROR(VLOOKUP($F29,'Field Definitions'!$A$1:$S$31597,12),"")=0,"",IFERROR(VLOOKUP($F29,'Field Definitions'!$A$1:$S$31597,12),""))</f>
        <v/>
      </c>
    </row>
    <row r="30" spans="5:17" x14ac:dyDescent="0.35">
      <c r="E30" t="str">
        <f>IFERROR(VLOOKUP(F30,'Field Definitions'!$A$1:$S$31597,3),"")</f>
        <v>FSACAGEDEL</v>
      </c>
      <c r="F30" t="s">
        <v>2369</v>
      </c>
      <c r="G30" t="str">
        <f>IFERROR(VLOOKUP(F30,'Field Definitions'!$A$1:$S$31597,2),"")</f>
        <v>61-90 Delinquency Amount</v>
      </c>
      <c r="H30" s="9">
        <f>IF(IFERROR(VLOOKUP($F30,'Field Definitions'!$A$1:$S$31597,2),"")="","",IF(IFERROR(VLOOKUP($F29,'Field Definitions'!$A$1:$S$31597,2),"")="",H28+1,H29+1))</f>
        <v>29</v>
      </c>
      <c r="K30" t="str">
        <f>IFERROR(VLOOKUP($F30,'Field Definitions'!$A$1:$S$31597,4),"")</f>
        <v>AMT</v>
      </c>
      <c r="L30">
        <f>IFERROR(VLOOKUP($F30,'Field Definitions'!$A$1:$S$31597,5),"")</f>
        <v>12</v>
      </c>
      <c r="M30" s="5" t="s">
        <v>385</v>
      </c>
      <c r="N30" t="str">
        <f>IF(IFERROR(VLOOKUP($F30,'Field Definitions'!$A$1:$S$31597,8),"")=0,"",IFERROR(VLOOKUP($F30,'Field Definitions'!$A$1:$S$31597,8),""))</f>
        <v/>
      </c>
      <c r="O30" t="str">
        <f>IF(IFERROR(VLOOKUP($F30,'Field Definitions'!$A$1:$S$31597,9),"")=0,"",IFERROR(VLOOKUP($F30,'Field Definitions'!$A$1:$S$31597,9),""))</f>
        <v/>
      </c>
      <c r="P30" t="str">
        <f>IF(IFERROR(VLOOKUP($F30,'Field Definitions'!$A$1:$S$31597,10),"")=0,"",IFERROR(VLOOKUP($F30,'Field Definitions'!$A$1:$S$31597,10),""))</f>
        <v/>
      </c>
      <c r="Q30" t="str">
        <f>IF(IFERROR(VLOOKUP($F30,'Field Definitions'!$A$1:$S$31597,12),"")=0,"",IFERROR(VLOOKUP($F30,'Field Definitions'!$A$1:$S$31597,12),""))</f>
        <v/>
      </c>
    </row>
    <row r="31" spans="5:17" x14ac:dyDescent="0.35">
      <c r="E31" t="str">
        <f>IFERROR(VLOOKUP(F31,'Field Definitions'!$A$1:$S$31597,3),"")</f>
        <v>FSACAGEDEL</v>
      </c>
      <c r="F31" t="s">
        <v>2370</v>
      </c>
      <c r="G31" t="str">
        <f>IFERROR(VLOOKUP(F31,'Field Definitions'!$A$1:$S$31597,2),"")</f>
        <v>61-90 Delinquency Count</v>
      </c>
      <c r="H31" s="9">
        <f>IF(IFERROR(VLOOKUP($F31,'Field Definitions'!$A$1:$S$31597,2),"")="","",IF(IFERROR(VLOOKUP($F30,'Field Definitions'!$A$1:$S$31597,2),"")="",H29+1,H30+1))</f>
        <v>30</v>
      </c>
      <c r="K31" t="str">
        <f>IFERROR(VLOOKUP($F31,'Field Definitions'!$A$1:$S$31597,4),"")</f>
        <v>NUMBER</v>
      </c>
      <c r="L31">
        <f>IFERROR(VLOOKUP($F31,'Field Definitions'!$A$1:$S$31597,5),"")</f>
        <v>5</v>
      </c>
      <c r="M31" s="5" t="s">
        <v>526</v>
      </c>
      <c r="N31" t="str">
        <f>IF(IFERROR(VLOOKUP($F31,'Field Definitions'!$A$1:$S$31597,8),"")=0,"",IFERROR(VLOOKUP($F31,'Field Definitions'!$A$1:$S$31597,8),""))</f>
        <v/>
      </c>
      <c r="O31" t="str">
        <f>IF(IFERROR(VLOOKUP($F31,'Field Definitions'!$A$1:$S$31597,9),"")=0,"",IFERROR(VLOOKUP($F31,'Field Definitions'!$A$1:$S$31597,9),""))</f>
        <v/>
      </c>
      <c r="P31" t="str">
        <f>IF(IFERROR(VLOOKUP($F31,'Field Definitions'!$A$1:$S$31597,10),"")=0,"",IFERROR(VLOOKUP($F31,'Field Definitions'!$A$1:$S$31597,10),""))</f>
        <v/>
      </c>
      <c r="Q31" t="str">
        <f>IF(IFERROR(VLOOKUP($F31,'Field Definitions'!$A$1:$S$31597,12),"")=0,"",IFERROR(VLOOKUP($F31,'Field Definitions'!$A$1:$S$31597,12),""))</f>
        <v/>
      </c>
    </row>
    <row r="32" spans="5:17" x14ac:dyDescent="0.35">
      <c r="E32" t="str">
        <f>IFERROR(VLOOKUP(F32,'Field Definitions'!$A$1:$S$31597,3),"")</f>
        <v>FSACAGEDEL</v>
      </c>
      <c r="F32" t="s">
        <v>2371</v>
      </c>
      <c r="G32" t="str">
        <f>IFERROR(VLOOKUP(F32,'Field Definitions'!$A$1:$S$31597,2),"")</f>
        <v>91-120 Delinquency Amount</v>
      </c>
      <c r="H32" s="9">
        <f>IF(IFERROR(VLOOKUP($F32,'Field Definitions'!$A$1:$S$31597,2),"")="","",IF(IFERROR(VLOOKUP($F31,'Field Definitions'!$A$1:$S$31597,2),"")="",H30+1,H31+1))</f>
        <v>31</v>
      </c>
      <c r="K32" t="str">
        <f>IFERROR(VLOOKUP($F32,'Field Definitions'!$A$1:$S$31597,4),"")</f>
        <v>AMT</v>
      </c>
      <c r="L32">
        <f>IFERROR(VLOOKUP($F32,'Field Definitions'!$A$1:$S$31597,5),"")</f>
        <v>12</v>
      </c>
      <c r="M32" s="5" t="s">
        <v>330</v>
      </c>
      <c r="N32" t="str">
        <f>IF(IFERROR(VLOOKUP($F32,'Field Definitions'!$A$1:$S$31597,8),"")=0,"",IFERROR(VLOOKUP($F32,'Field Definitions'!$A$1:$S$31597,8),""))</f>
        <v/>
      </c>
      <c r="O32" t="str">
        <f>IF(IFERROR(VLOOKUP($F32,'Field Definitions'!$A$1:$S$31597,9),"")=0,"",IFERROR(VLOOKUP($F32,'Field Definitions'!$A$1:$S$31597,9),""))</f>
        <v/>
      </c>
      <c r="P32" t="str">
        <f>IF(IFERROR(VLOOKUP($F32,'Field Definitions'!$A$1:$S$31597,10),"")=0,"",IFERROR(VLOOKUP($F32,'Field Definitions'!$A$1:$S$31597,10),""))</f>
        <v/>
      </c>
      <c r="Q32" t="str">
        <f>IF(IFERROR(VLOOKUP($F32,'Field Definitions'!$A$1:$S$31597,12),"")=0,"",IFERROR(VLOOKUP($F32,'Field Definitions'!$A$1:$S$31597,12),""))</f>
        <v/>
      </c>
    </row>
    <row r="33" spans="5:17" x14ac:dyDescent="0.35">
      <c r="E33" t="str">
        <f>IFERROR(VLOOKUP(F33,'Field Definitions'!$A$1:$S$31597,3),"")</f>
        <v>FSACAGEDEL</v>
      </c>
      <c r="F33" t="s">
        <v>2372</v>
      </c>
      <c r="G33" t="str">
        <f>IFERROR(VLOOKUP(F33,'Field Definitions'!$A$1:$S$31597,2),"")</f>
        <v>91-120 Delinquency Count</v>
      </c>
      <c r="H33" s="9">
        <f>IF(IFERROR(VLOOKUP($F33,'Field Definitions'!$A$1:$S$31597,2),"")="","",IF(IFERROR(VLOOKUP($F32,'Field Definitions'!$A$1:$S$31597,2),"")="",H31+1,H32+1))</f>
        <v>32</v>
      </c>
      <c r="K33" t="str">
        <f>IFERROR(VLOOKUP($F33,'Field Definitions'!$A$1:$S$31597,4),"")</f>
        <v>NUMBER</v>
      </c>
      <c r="L33">
        <f>IFERROR(VLOOKUP($F33,'Field Definitions'!$A$1:$S$31597,5),"")</f>
        <v>5</v>
      </c>
      <c r="M33" s="5" t="s">
        <v>529</v>
      </c>
      <c r="N33" t="str">
        <f>IF(IFERROR(VLOOKUP($F33,'Field Definitions'!$A$1:$S$31597,8),"")=0,"",IFERROR(VLOOKUP($F33,'Field Definitions'!$A$1:$S$31597,8),""))</f>
        <v/>
      </c>
      <c r="O33" t="str">
        <f>IF(IFERROR(VLOOKUP($F33,'Field Definitions'!$A$1:$S$31597,9),"")=0,"",IFERROR(VLOOKUP($F33,'Field Definitions'!$A$1:$S$31597,9),""))</f>
        <v/>
      </c>
      <c r="P33" t="str">
        <f>IF(IFERROR(VLOOKUP($F33,'Field Definitions'!$A$1:$S$31597,10),"")=0,"",IFERROR(VLOOKUP($F33,'Field Definitions'!$A$1:$S$31597,10),""))</f>
        <v/>
      </c>
      <c r="Q33" t="str">
        <f>IF(IFERROR(VLOOKUP($F33,'Field Definitions'!$A$1:$S$31597,12),"")=0,"",IFERROR(VLOOKUP($F33,'Field Definitions'!$A$1:$S$31597,12),""))</f>
        <v/>
      </c>
    </row>
    <row r="34" spans="5:17" x14ac:dyDescent="0.35">
      <c r="E34" t="str">
        <f>IFERROR(VLOOKUP(F34,'Field Definitions'!$A$1:$S$31597,3),"")</f>
        <v>FSACAGEDEL</v>
      </c>
      <c r="F34" t="s">
        <v>2373</v>
      </c>
      <c r="G34" t="str">
        <f>IFERROR(VLOOKUP(F34,'Field Definitions'!$A$1:$S$31597,2),"")</f>
        <v>121-150 Delinquency Amount</v>
      </c>
      <c r="H34" s="9">
        <f>IF(IFERROR(VLOOKUP($F34,'Field Definitions'!$A$1:$S$31597,2),"")="","",IF(IFERROR(VLOOKUP($F33,'Field Definitions'!$A$1:$S$31597,2),"")="",H32+1,H33+1))</f>
        <v>33</v>
      </c>
      <c r="K34" t="str">
        <f>IFERROR(VLOOKUP($F34,'Field Definitions'!$A$1:$S$31597,4),"")</f>
        <v>AMT</v>
      </c>
      <c r="L34">
        <f>IFERROR(VLOOKUP($F34,'Field Definitions'!$A$1:$S$31597,5),"")</f>
        <v>12</v>
      </c>
      <c r="M34" s="5" t="s">
        <v>510</v>
      </c>
      <c r="N34" t="str">
        <f>IF(IFERROR(VLOOKUP($F34,'Field Definitions'!$A$1:$S$31597,8),"")=0,"",IFERROR(VLOOKUP($F34,'Field Definitions'!$A$1:$S$31597,8),""))</f>
        <v/>
      </c>
      <c r="O34" t="str">
        <f>IF(IFERROR(VLOOKUP($F34,'Field Definitions'!$A$1:$S$31597,9),"")=0,"",IFERROR(VLOOKUP($F34,'Field Definitions'!$A$1:$S$31597,9),""))</f>
        <v/>
      </c>
      <c r="P34" t="str">
        <f>IF(IFERROR(VLOOKUP($F34,'Field Definitions'!$A$1:$S$31597,10),"")=0,"",IFERROR(VLOOKUP($F34,'Field Definitions'!$A$1:$S$31597,10),""))</f>
        <v/>
      </c>
      <c r="Q34" t="str">
        <f>IF(IFERROR(VLOOKUP($F34,'Field Definitions'!$A$1:$S$31597,12),"")=0,"",IFERROR(VLOOKUP($F34,'Field Definitions'!$A$1:$S$31597,12),""))</f>
        <v/>
      </c>
    </row>
    <row r="35" spans="5:17" x14ac:dyDescent="0.35">
      <c r="E35" t="str">
        <f>IFERROR(VLOOKUP(F35,'Field Definitions'!$A$1:$S$31597,3),"")</f>
        <v>FSACAGEDEL</v>
      </c>
      <c r="F35" t="s">
        <v>2374</v>
      </c>
      <c r="G35" t="str">
        <f>IFERROR(VLOOKUP(F35,'Field Definitions'!$A$1:$S$31597,2),"")</f>
        <v>121-150 Delinquency Count</v>
      </c>
      <c r="H35" s="9">
        <f>IF(IFERROR(VLOOKUP($F35,'Field Definitions'!$A$1:$S$31597,2),"")="","",IF(IFERROR(VLOOKUP($F34,'Field Definitions'!$A$1:$S$31597,2),"")="",H33+1,H34+1))</f>
        <v>34</v>
      </c>
      <c r="K35" t="str">
        <f>IFERROR(VLOOKUP($F35,'Field Definitions'!$A$1:$S$31597,4),"")</f>
        <v>NUMBER</v>
      </c>
      <c r="L35">
        <f>IFERROR(VLOOKUP($F35,'Field Definitions'!$A$1:$S$31597,5),"")</f>
        <v>5</v>
      </c>
      <c r="M35" s="5" t="s">
        <v>241</v>
      </c>
      <c r="N35" t="str">
        <f>IF(IFERROR(VLOOKUP($F35,'Field Definitions'!$A$1:$S$31597,8),"")=0,"",IFERROR(VLOOKUP($F35,'Field Definitions'!$A$1:$S$31597,8),""))</f>
        <v/>
      </c>
      <c r="O35" t="str">
        <f>IF(IFERROR(VLOOKUP($F35,'Field Definitions'!$A$1:$S$31597,9),"")=0,"",IFERROR(VLOOKUP($F35,'Field Definitions'!$A$1:$S$31597,9),""))</f>
        <v/>
      </c>
      <c r="P35" t="str">
        <f>IF(IFERROR(VLOOKUP($F35,'Field Definitions'!$A$1:$S$31597,10),"")=0,"",IFERROR(VLOOKUP($F35,'Field Definitions'!$A$1:$S$31597,10),""))</f>
        <v/>
      </c>
      <c r="Q35" t="str">
        <f>IF(IFERROR(VLOOKUP($F35,'Field Definitions'!$A$1:$S$31597,12),"")=0,"",IFERROR(VLOOKUP($F35,'Field Definitions'!$A$1:$S$31597,12),""))</f>
        <v/>
      </c>
    </row>
    <row r="36" spans="5:17" x14ac:dyDescent="0.35">
      <c r="E36" t="str">
        <f>IFERROR(VLOOKUP(F36,'Field Definitions'!$A$1:$S$31597,3),"")</f>
        <v>FSACAGEDEL</v>
      </c>
      <c r="F36" t="s">
        <v>2375</v>
      </c>
      <c r="G36" t="str">
        <f>IFERROR(VLOOKUP(F36,'Field Definitions'!$A$1:$S$31597,2),"")</f>
        <v>151-180 Delinquency Amount</v>
      </c>
      <c r="H36" s="9">
        <f>IF(IFERROR(VLOOKUP($F36,'Field Definitions'!$A$1:$S$31597,2),"")="","",IF(IFERROR(VLOOKUP($F35,'Field Definitions'!$A$1:$S$31597,2),"")="",H34+1,H35+1))</f>
        <v>35</v>
      </c>
      <c r="K36" t="str">
        <f>IFERROR(VLOOKUP($F36,'Field Definitions'!$A$1:$S$31597,4),"")</f>
        <v>AMT</v>
      </c>
      <c r="L36">
        <f>IFERROR(VLOOKUP($F36,'Field Definitions'!$A$1:$S$31597,5),"")</f>
        <v>12</v>
      </c>
      <c r="M36" s="5" t="s">
        <v>497</v>
      </c>
      <c r="N36" t="str">
        <f>IF(IFERROR(VLOOKUP($F36,'Field Definitions'!$A$1:$S$31597,8),"")=0,"",IFERROR(VLOOKUP($F36,'Field Definitions'!$A$1:$S$31597,8),""))</f>
        <v/>
      </c>
      <c r="O36" t="str">
        <f>IF(IFERROR(VLOOKUP($F36,'Field Definitions'!$A$1:$S$31597,9),"")=0,"",IFERROR(VLOOKUP($F36,'Field Definitions'!$A$1:$S$31597,9),""))</f>
        <v/>
      </c>
      <c r="P36" t="str">
        <f>IF(IFERROR(VLOOKUP($F36,'Field Definitions'!$A$1:$S$31597,10),"")=0,"",IFERROR(VLOOKUP($F36,'Field Definitions'!$A$1:$S$31597,10),""))</f>
        <v/>
      </c>
      <c r="Q36" t="str">
        <f>IF(IFERROR(VLOOKUP($F36,'Field Definitions'!$A$1:$S$31597,12),"")=0,"",IFERROR(VLOOKUP($F36,'Field Definitions'!$A$1:$S$31597,12),""))</f>
        <v/>
      </c>
    </row>
    <row r="37" spans="5:17" x14ac:dyDescent="0.35">
      <c r="E37" t="str">
        <f>IFERROR(VLOOKUP(F37,'Field Definitions'!$A$1:$S$31597,3),"")</f>
        <v>FSACAGEDEL</v>
      </c>
      <c r="F37" t="s">
        <v>2376</v>
      </c>
      <c r="G37" t="str">
        <f>IFERROR(VLOOKUP(F37,'Field Definitions'!$A$1:$S$31597,2),"")</f>
        <v>151-180 Delinquency Count</v>
      </c>
      <c r="H37" s="9">
        <f>IF(IFERROR(VLOOKUP($F37,'Field Definitions'!$A$1:$S$31597,2),"")="","",IF(IFERROR(VLOOKUP($F36,'Field Definitions'!$A$1:$S$31597,2),"")="",H35+1,H36+1))</f>
        <v>36</v>
      </c>
      <c r="K37" t="str">
        <f>IFERROR(VLOOKUP($F37,'Field Definitions'!$A$1:$S$31597,4),"")</f>
        <v>NUMBER</v>
      </c>
      <c r="L37">
        <f>IFERROR(VLOOKUP($F37,'Field Definitions'!$A$1:$S$31597,5),"")</f>
        <v>5</v>
      </c>
      <c r="M37" s="5" t="s">
        <v>540</v>
      </c>
      <c r="N37" t="str">
        <f>IF(IFERROR(VLOOKUP($F37,'Field Definitions'!$A$1:$S$31597,8),"")=0,"",IFERROR(VLOOKUP($F37,'Field Definitions'!$A$1:$S$31597,8),""))</f>
        <v/>
      </c>
      <c r="O37" t="str">
        <f>IF(IFERROR(VLOOKUP($F37,'Field Definitions'!$A$1:$S$31597,9),"")=0,"",IFERROR(VLOOKUP($F37,'Field Definitions'!$A$1:$S$31597,9),""))</f>
        <v/>
      </c>
      <c r="P37" t="str">
        <f>IF(IFERROR(VLOOKUP($F37,'Field Definitions'!$A$1:$S$31597,10),"")=0,"",IFERROR(VLOOKUP($F37,'Field Definitions'!$A$1:$S$31597,10),""))</f>
        <v/>
      </c>
      <c r="Q37" t="str">
        <f>IF(IFERROR(VLOOKUP($F37,'Field Definitions'!$A$1:$S$31597,12),"")=0,"",IFERROR(VLOOKUP($F37,'Field Definitions'!$A$1:$S$31597,12),""))</f>
        <v/>
      </c>
    </row>
    <row r="38" spans="5:17" x14ac:dyDescent="0.35">
      <c r="E38" t="str">
        <f>IFERROR(VLOOKUP(F38,'Field Definitions'!$A$1:$S$31597,3),"")</f>
        <v>FSACAGEDEL</v>
      </c>
      <c r="F38" t="s">
        <v>2377</v>
      </c>
      <c r="G38" t="str">
        <f>IFERROR(VLOOKUP(F38,'Field Definitions'!$A$1:$S$31597,2),"")</f>
        <v>181-210 Delinquency Amount</v>
      </c>
      <c r="H38" s="9">
        <f>IF(IFERROR(VLOOKUP($F38,'Field Definitions'!$A$1:$S$31597,2),"")="","",IF(IFERROR(VLOOKUP($F37,'Field Definitions'!$A$1:$S$31597,2),"")="",H36+1,H37+1))</f>
        <v>37</v>
      </c>
      <c r="K38" t="str">
        <f>IFERROR(VLOOKUP($F38,'Field Definitions'!$A$1:$S$31597,4),"")</f>
        <v>AMT</v>
      </c>
      <c r="L38">
        <f>IFERROR(VLOOKUP($F38,'Field Definitions'!$A$1:$S$31597,5),"")</f>
        <v>12</v>
      </c>
      <c r="M38" s="5" t="s">
        <v>407</v>
      </c>
      <c r="N38" t="str">
        <f>IF(IFERROR(VLOOKUP($F38,'Field Definitions'!$A$1:$S$31597,8),"")=0,"",IFERROR(VLOOKUP($F38,'Field Definitions'!$A$1:$S$31597,8),""))</f>
        <v/>
      </c>
      <c r="O38" t="str">
        <f>IF(IFERROR(VLOOKUP($F38,'Field Definitions'!$A$1:$S$31597,9),"")=0,"",IFERROR(VLOOKUP($F38,'Field Definitions'!$A$1:$S$31597,9),""))</f>
        <v/>
      </c>
      <c r="P38" t="str">
        <f>IF(IFERROR(VLOOKUP($F38,'Field Definitions'!$A$1:$S$31597,10),"")=0,"",IFERROR(VLOOKUP($F38,'Field Definitions'!$A$1:$S$31597,10),""))</f>
        <v/>
      </c>
      <c r="Q38" t="str">
        <f>IF(IFERROR(VLOOKUP($F38,'Field Definitions'!$A$1:$S$31597,12),"")=0,"",IFERROR(VLOOKUP($F38,'Field Definitions'!$A$1:$S$31597,12),""))</f>
        <v/>
      </c>
    </row>
    <row r="39" spans="5:17" x14ac:dyDescent="0.35">
      <c r="E39" t="str">
        <f>IFERROR(VLOOKUP(F39,'Field Definitions'!$A$1:$S$31597,3),"")</f>
        <v>FSACAGEDEL</v>
      </c>
      <c r="F39" t="s">
        <v>2378</v>
      </c>
      <c r="G39" t="str">
        <f>IFERROR(VLOOKUP(F39,'Field Definitions'!$A$1:$S$31597,2),"")</f>
        <v>181-210 Delinquency Count</v>
      </c>
      <c r="H39" s="9">
        <f>IF(IFERROR(VLOOKUP($F39,'Field Definitions'!$A$1:$S$31597,2),"")="","",IF(IFERROR(VLOOKUP($F38,'Field Definitions'!$A$1:$S$31597,2),"")="",H37+1,H38+1))</f>
        <v>38</v>
      </c>
      <c r="K39" t="str">
        <f>IFERROR(VLOOKUP($F39,'Field Definitions'!$A$1:$S$31597,4),"")</f>
        <v>NUMBER</v>
      </c>
      <c r="L39">
        <f>IFERROR(VLOOKUP($F39,'Field Definitions'!$A$1:$S$31597,5),"")</f>
        <v>5</v>
      </c>
      <c r="M39" s="5" t="s">
        <v>543</v>
      </c>
      <c r="N39" t="str">
        <f>IF(IFERROR(VLOOKUP($F39,'Field Definitions'!$A$1:$S$31597,8),"")=0,"",IFERROR(VLOOKUP($F39,'Field Definitions'!$A$1:$S$31597,8),""))</f>
        <v/>
      </c>
      <c r="O39" t="str">
        <f>IF(IFERROR(VLOOKUP($F39,'Field Definitions'!$A$1:$S$31597,9),"")=0,"",IFERROR(VLOOKUP($F39,'Field Definitions'!$A$1:$S$31597,9),""))</f>
        <v/>
      </c>
      <c r="P39" t="str">
        <f>IF(IFERROR(VLOOKUP($F39,'Field Definitions'!$A$1:$S$31597,10),"")=0,"",IFERROR(VLOOKUP($F39,'Field Definitions'!$A$1:$S$31597,10),""))</f>
        <v/>
      </c>
      <c r="Q39" t="str">
        <f>IF(IFERROR(VLOOKUP($F39,'Field Definitions'!$A$1:$S$31597,12),"")=0,"",IFERROR(VLOOKUP($F39,'Field Definitions'!$A$1:$S$31597,12),""))</f>
        <v/>
      </c>
    </row>
    <row r="40" spans="5:17" x14ac:dyDescent="0.35">
      <c r="E40" t="str">
        <f>IFERROR(VLOOKUP(F40,'Field Definitions'!$A$1:$S$31597,3),"")</f>
        <v>FSACAGEDEL</v>
      </c>
      <c r="F40" t="s">
        <v>2379</v>
      </c>
      <c r="G40" t="str">
        <f>IFERROR(VLOOKUP(F40,'Field Definitions'!$A$1:$S$31597,2),"")</f>
        <v>211-240 Delinquency Amount</v>
      </c>
      <c r="H40" s="9">
        <f>IF(IFERROR(VLOOKUP($F40,'Field Definitions'!$A$1:$S$31597,2),"")="","",IF(IFERROR(VLOOKUP($F39,'Field Definitions'!$A$1:$S$31597,2),"")="",H38+1,H39+1))</f>
        <v>39</v>
      </c>
      <c r="K40" t="str">
        <f>IFERROR(VLOOKUP($F40,'Field Definitions'!$A$1:$S$31597,4),"")</f>
        <v>AMT</v>
      </c>
      <c r="L40">
        <f>IFERROR(VLOOKUP($F40,'Field Definitions'!$A$1:$S$31597,5),"")</f>
        <v>12</v>
      </c>
      <c r="M40" s="5" t="s">
        <v>2380</v>
      </c>
      <c r="N40" t="str">
        <f>IF(IFERROR(VLOOKUP($F40,'Field Definitions'!$A$1:$S$31597,8),"")=0,"",IFERROR(VLOOKUP($F40,'Field Definitions'!$A$1:$S$31597,8),""))</f>
        <v/>
      </c>
      <c r="O40" t="str">
        <f>IF(IFERROR(VLOOKUP($F40,'Field Definitions'!$A$1:$S$31597,9),"")=0,"",IFERROR(VLOOKUP($F40,'Field Definitions'!$A$1:$S$31597,9),""))</f>
        <v/>
      </c>
      <c r="P40" t="str">
        <f>IF(IFERROR(VLOOKUP($F40,'Field Definitions'!$A$1:$S$31597,10),"")=0,"",IFERROR(VLOOKUP($F40,'Field Definitions'!$A$1:$S$31597,10),""))</f>
        <v/>
      </c>
      <c r="Q40" t="str">
        <f>IF(IFERROR(VLOOKUP($F40,'Field Definitions'!$A$1:$S$31597,12),"")=0,"",IFERROR(VLOOKUP($F40,'Field Definitions'!$A$1:$S$31597,12),""))</f>
        <v/>
      </c>
    </row>
    <row r="41" spans="5:17" x14ac:dyDescent="0.35">
      <c r="E41" t="str">
        <f>IFERROR(VLOOKUP(F41,'Field Definitions'!$A$1:$S$31597,3),"")</f>
        <v>FSACAGEDEL</v>
      </c>
      <c r="F41" t="s">
        <v>2381</v>
      </c>
      <c r="G41" t="str">
        <f>IFERROR(VLOOKUP(F41,'Field Definitions'!$A$1:$S$31597,2),"")</f>
        <v>211-240 Delinquency Count</v>
      </c>
      <c r="H41" s="9">
        <f>IF(IFERROR(VLOOKUP($F41,'Field Definitions'!$A$1:$S$31597,2),"")="","",IF(IFERROR(VLOOKUP($F40,'Field Definitions'!$A$1:$S$31597,2),"")="",H39+1,H40+1))</f>
        <v>40</v>
      </c>
      <c r="K41" t="str">
        <f>IFERROR(VLOOKUP($F41,'Field Definitions'!$A$1:$S$31597,4),"")</f>
        <v>NUMBER</v>
      </c>
      <c r="L41">
        <f>IFERROR(VLOOKUP($F41,'Field Definitions'!$A$1:$S$31597,5),"")</f>
        <v>5</v>
      </c>
      <c r="M41" s="5" t="s">
        <v>546</v>
      </c>
      <c r="N41" t="str">
        <f>IF(IFERROR(VLOOKUP($F41,'Field Definitions'!$A$1:$S$31597,8),"")=0,"",IFERROR(VLOOKUP($F41,'Field Definitions'!$A$1:$S$31597,8),""))</f>
        <v/>
      </c>
      <c r="O41" t="str">
        <f>IF(IFERROR(VLOOKUP($F41,'Field Definitions'!$A$1:$S$31597,9),"")=0,"",IFERROR(VLOOKUP($F41,'Field Definitions'!$A$1:$S$31597,9),""))</f>
        <v/>
      </c>
      <c r="P41" t="str">
        <f>IF(IFERROR(VLOOKUP($F41,'Field Definitions'!$A$1:$S$31597,10),"")=0,"",IFERROR(VLOOKUP($F41,'Field Definitions'!$A$1:$S$31597,10),""))</f>
        <v/>
      </c>
      <c r="Q41" t="str">
        <f>IF(IFERROR(VLOOKUP($F41,'Field Definitions'!$A$1:$S$31597,12),"")=0,"",IFERROR(VLOOKUP($F41,'Field Definitions'!$A$1:$S$31597,12),""))</f>
        <v/>
      </c>
    </row>
    <row r="42" spans="5:17" x14ac:dyDescent="0.35">
      <c r="E42" t="str">
        <f>IFERROR(VLOOKUP(F42,'Field Definitions'!$A$1:$S$31597,3),"")</f>
        <v>FSACAGEDEL</v>
      </c>
      <c r="F42" t="s">
        <v>2382</v>
      </c>
      <c r="G42" t="str">
        <f>IFERROR(VLOOKUP(F42,'Field Definitions'!$A$1:$S$31597,2),"")</f>
        <v>241-270 Delinquency Amount</v>
      </c>
      <c r="H42" s="9">
        <f>IF(IFERROR(VLOOKUP($F42,'Field Definitions'!$A$1:$S$31597,2),"")="","",IF(IFERROR(VLOOKUP($F41,'Field Definitions'!$A$1:$S$31597,2),"")="",H40+1,H41+1))</f>
        <v>41</v>
      </c>
      <c r="K42" t="str">
        <f>IFERROR(VLOOKUP($F42,'Field Definitions'!$A$1:$S$31597,4),"")</f>
        <v>AMT</v>
      </c>
      <c r="L42">
        <f>IFERROR(VLOOKUP($F42,'Field Definitions'!$A$1:$S$31597,5),"")</f>
        <v>12</v>
      </c>
      <c r="M42" s="5" t="s">
        <v>2383</v>
      </c>
      <c r="N42" t="str">
        <f>IF(IFERROR(VLOOKUP($F42,'Field Definitions'!$A$1:$S$31597,8),"")=0,"",IFERROR(VLOOKUP($F42,'Field Definitions'!$A$1:$S$31597,8),""))</f>
        <v/>
      </c>
      <c r="O42" t="str">
        <f>IF(IFERROR(VLOOKUP($F42,'Field Definitions'!$A$1:$S$31597,9),"")=0,"",IFERROR(VLOOKUP($F42,'Field Definitions'!$A$1:$S$31597,9),""))</f>
        <v/>
      </c>
      <c r="P42" t="str">
        <f>IF(IFERROR(VLOOKUP($F42,'Field Definitions'!$A$1:$S$31597,10),"")=0,"",IFERROR(VLOOKUP($F42,'Field Definitions'!$A$1:$S$31597,10),""))</f>
        <v/>
      </c>
      <c r="Q42" t="str">
        <f>IF(IFERROR(VLOOKUP($F42,'Field Definitions'!$A$1:$S$31597,12),"")=0,"",IFERROR(VLOOKUP($F42,'Field Definitions'!$A$1:$S$31597,12),""))</f>
        <v/>
      </c>
    </row>
    <row r="43" spans="5:17" x14ac:dyDescent="0.35">
      <c r="E43" t="str">
        <f>IFERROR(VLOOKUP(F43,'Field Definitions'!$A$1:$S$31597,3),"")</f>
        <v>FSACAGEDEL</v>
      </c>
      <c r="F43" t="s">
        <v>2384</v>
      </c>
      <c r="G43" t="str">
        <f>IFERROR(VLOOKUP(F43,'Field Definitions'!$A$1:$S$31597,2),"")</f>
        <v>241-270 Delinquency Count</v>
      </c>
      <c r="H43" s="9">
        <f>IF(IFERROR(VLOOKUP($F43,'Field Definitions'!$A$1:$S$31597,2),"")="","",IF(IFERROR(VLOOKUP($F42,'Field Definitions'!$A$1:$S$31597,2),"")="",H41+1,H42+1))</f>
        <v>42</v>
      </c>
      <c r="K43" t="str">
        <f>IFERROR(VLOOKUP($F43,'Field Definitions'!$A$1:$S$31597,4),"")</f>
        <v>NUMBER</v>
      </c>
      <c r="L43">
        <f>IFERROR(VLOOKUP($F43,'Field Definitions'!$A$1:$S$31597,5),"")</f>
        <v>5</v>
      </c>
      <c r="M43" s="5" t="s">
        <v>535</v>
      </c>
      <c r="N43" t="str">
        <f>IF(IFERROR(VLOOKUP($F43,'Field Definitions'!$A$1:$S$31597,8),"")=0,"",IFERROR(VLOOKUP($F43,'Field Definitions'!$A$1:$S$31597,8),""))</f>
        <v/>
      </c>
      <c r="O43" t="str">
        <f>IF(IFERROR(VLOOKUP($F43,'Field Definitions'!$A$1:$S$31597,9),"")=0,"",IFERROR(VLOOKUP($F43,'Field Definitions'!$A$1:$S$31597,9),""))</f>
        <v/>
      </c>
      <c r="P43" t="str">
        <f>IF(IFERROR(VLOOKUP($F43,'Field Definitions'!$A$1:$S$31597,10),"")=0,"",IFERROR(VLOOKUP($F43,'Field Definitions'!$A$1:$S$31597,10),""))</f>
        <v/>
      </c>
      <c r="Q43" t="str">
        <f>IF(IFERROR(VLOOKUP($F43,'Field Definitions'!$A$1:$S$31597,12),"")=0,"",IFERROR(VLOOKUP($F43,'Field Definitions'!$A$1:$S$31597,12),""))</f>
        <v/>
      </c>
    </row>
    <row r="44" spans="5:17" x14ac:dyDescent="0.35">
      <c r="E44" t="str">
        <f>IFERROR(VLOOKUP(F44,'Field Definitions'!$A$1:$S$31597,3),"")</f>
        <v>FSACAGEDEL</v>
      </c>
      <c r="F44" t="s">
        <v>2385</v>
      </c>
      <c r="G44" t="str">
        <f>IFERROR(VLOOKUP(F44,'Field Definitions'!$A$1:$S$31597,2),"")</f>
        <v>271-300 Delinquency Amount</v>
      </c>
      <c r="H44" s="9">
        <f>IF(IFERROR(VLOOKUP($F44,'Field Definitions'!$A$1:$S$31597,2),"")="","",IF(IFERROR(VLOOKUP($F43,'Field Definitions'!$A$1:$S$31597,2),"")="",H42+1,H43+1))</f>
        <v>43</v>
      </c>
      <c r="K44" t="str">
        <f>IFERROR(VLOOKUP($F44,'Field Definitions'!$A$1:$S$31597,4),"")</f>
        <v>AMT</v>
      </c>
      <c r="L44">
        <f>IFERROR(VLOOKUP($F44,'Field Definitions'!$A$1:$S$31597,5),"")</f>
        <v>12</v>
      </c>
      <c r="M44" s="5" t="s">
        <v>516</v>
      </c>
      <c r="N44" t="str">
        <f>IF(IFERROR(VLOOKUP($F44,'Field Definitions'!$A$1:$S$31597,8),"")=0,"",IFERROR(VLOOKUP($F44,'Field Definitions'!$A$1:$S$31597,8),""))</f>
        <v/>
      </c>
      <c r="O44" t="str">
        <f>IF(IFERROR(VLOOKUP($F44,'Field Definitions'!$A$1:$S$31597,9),"")=0,"",IFERROR(VLOOKUP($F44,'Field Definitions'!$A$1:$S$31597,9),""))</f>
        <v/>
      </c>
      <c r="P44" t="str">
        <f>IF(IFERROR(VLOOKUP($F44,'Field Definitions'!$A$1:$S$31597,10),"")=0,"",IFERROR(VLOOKUP($F44,'Field Definitions'!$A$1:$S$31597,10),""))</f>
        <v/>
      </c>
      <c r="Q44" t="str">
        <f>IF(IFERROR(VLOOKUP($F44,'Field Definitions'!$A$1:$S$31597,12),"")=0,"",IFERROR(VLOOKUP($F44,'Field Definitions'!$A$1:$S$31597,12),""))</f>
        <v/>
      </c>
    </row>
    <row r="45" spans="5:17" x14ac:dyDescent="0.35">
      <c r="E45" t="str">
        <f>IFERROR(VLOOKUP(F45,'Field Definitions'!$A$1:$S$31597,3),"")</f>
        <v>FSACAGEDEL</v>
      </c>
      <c r="F45" t="s">
        <v>2386</v>
      </c>
      <c r="G45" t="str">
        <f>IFERROR(VLOOKUP(F45,'Field Definitions'!$A$1:$S$31597,2),"")</f>
        <v>271-300 Delinquency Count</v>
      </c>
      <c r="H45" s="9">
        <f>IF(IFERROR(VLOOKUP($F45,'Field Definitions'!$A$1:$S$31597,2),"")="","",IF(IFERROR(VLOOKUP($F44,'Field Definitions'!$A$1:$S$31597,2),"")="",H43+1,H44+1))</f>
        <v>44</v>
      </c>
      <c r="K45" t="str">
        <f>IFERROR(VLOOKUP($F45,'Field Definitions'!$A$1:$S$31597,4),"")</f>
        <v>NUMBER</v>
      </c>
      <c r="L45">
        <f>IFERROR(VLOOKUP($F45,'Field Definitions'!$A$1:$S$31597,5),"")</f>
        <v>5</v>
      </c>
      <c r="M45" s="5" t="s">
        <v>549</v>
      </c>
      <c r="N45" t="str">
        <f>IF(IFERROR(VLOOKUP($F45,'Field Definitions'!$A$1:$S$31597,8),"")=0,"",IFERROR(VLOOKUP($F45,'Field Definitions'!$A$1:$S$31597,8),""))</f>
        <v/>
      </c>
      <c r="O45" t="str">
        <f>IF(IFERROR(VLOOKUP($F45,'Field Definitions'!$A$1:$S$31597,9),"")=0,"",IFERROR(VLOOKUP($F45,'Field Definitions'!$A$1:$S$31597,9),""))</f>
        <v/>
      </c>
      <c r="P45" t="str">
        <f>IF(IFERROR(VLOOKUP($F45,'Field Definitions'!$A$1:$S$31597,10),"")=0,"",IFERROR(VLOOKUP($F45,'Field Definitions'!$A$1:$S$31597,10),""))</f>
        <v/>
      </c>
      <c r="Q45" t="str">
        <f>IF(IFERROR(VLOOKUP($F45,'Field Definitions'!$A$1:$S$31597,12),"")=0,"",IFERROR(VLOOKUP($F45,'Field Definitions'!$A$1:$S$31597,12),""))</f>
        <v/>
      </c>
    </row>
    <row r="46" spans="5:17" x14ac:dyDescent="0.35">
      <c r="E46" t="str">
        <f>IFERROR(VLOOKUP(F46,'Field Definitions'!$A$1:$S$31597,3),"")</f>
        <v>FSACAGEDEL</v>
      </c>
      <c r="F46" t="s">
        <v>2387</v>
      </c>
      <c r="G46" t="str">
        <f>IFERROR(VLOOKUP(F46,'Field Definitions'!$A$1:$S$31597,2),"")</f>
        <v>301-330 Delinquency Amount</v>
      </c>
      <c r="H46" s="9">
        <f>IF(IFERROR(VLOOKUP($F46,'Field Definitions'!$A$1:$S$31597,2),"")="","",IF(IFERROR(VLOOKUP($F45,'Field Definitions'!$A$1:$S$31597,2),"")="",H44+1,H45+1))</f>
        <v>45</v>
      </c>
      <c r="K46" t="str">
        <f>IFERROR(VLOOKUP($F46,'Field Definitions'!$A$1:$S$31597,4),"")</f>
        <v>AMT</v>
      </c>
      <c r="L46">
        <f>IFERROR(VLOOKUP($F46,'Field Definitions'!$A$1:$S$31597,5),"")</f>
        <v>12</v>
      </c>
      <c r="M46" s="5" t="s">
        <v>2388</v>
      </c>
      <c r="N46" t="str">
        <f>IF(IFERROR(VLOOKUP($F46,'Field Definitions'!$A$1:$S$31597,8),"")=0,"",IFERROR(VLOOKUP($F46,'Field Definitions'!$A$1:$S$31597,8),""))</f>
        <v/>
      </c>
      <c r="O46" t="str">
        <f>IF(IFERROR(VLOOKUP($F46,'Field Definitions'!$A$1:$S$31597,9),"")=0,"",IFERROR(VLOOKUP($F46,'Field Definitions'!$A$1:$S$31597,9),""))</f>
        <v/>
      </c>
      <c r="P46" t="str">
        <f>IF(IFERROR(VLOOKUP($F46,'Field Definitions'!$A$1:$S$31597,10),"")=0,"",IFERROR(VLOOKUP($F46,'Field Definitions'!$A$1:$S$31597,10),""))</f>
        <v/>
      </c>
      <c r="Q46" t="str">
        <f>IF(IFERROR(VLOOKUP($F46,'Field Definitions'!$A$1:$S$31597,12),"")=0,"",IFERROR(VLOOKUP($F46,'Field Definitions'!$A$1:$S$31597,12),""))</f>
        <v/>
      </c>
    </row>
    <row r="47" spans="5:17" x14ac:dyDescent="0.35">
      <c r="E47" t="str">
        <f>IFERROR(VLOOKUP(F47,'Field Definitions'!$A$1:$S$31597,3),"")</f>
        <v>FSACAGEDEL</v>
      </c>
      <c r="F47" t="s">
        <v>2389</v>
      </c>
      <c r="G47" t="str">
        <f>IFERROR(VLOOKUP(F47,'Field Definitions'!$A$1:$S$31597,2),"")</f>
        <v>301-330 Delinquency Count</v>
      </c>
      <c r="H47" s="9">
        <f>IF(IFERROR(VLOOKUP($F47,'Field Definitions'!$A$1:$S$31597,2),"")="","",IF(IFERROR(VLOOKUP($F46,'Field Definitions'!$A$1:$S$31597,2),"")="",H45+1,H46+1))</f>
        <v>46</v>
      </c>
      <c r="K47" t="str">
        <f>IFERROR(VLOOKUP($F47,'Field Definitions'!$A$1:$S$31597,4),"")</f>
        <v>NUMBER</v>
      </c>
      <c r="L47">
        <f>IFERROR(VLOOKUP($F47,'Field Definitions'!$A$1:$S$31597,5),"")</f>
        <v>5</v>
      </c>
      <c r="M47" s="5" t="s">
        <v>532</v>
      </c>
      <c r="N47" t="str">
        <f>IF(IFERROR(VLOOKUP($F47,'Field Definitions'!$A$1:$S$31597,8),"")=0,"",IFERROR(VLOOKUP($F47,'Field Definitions'!$A$1:$S$31597,8),""))</f>
        <v/>
      </c>
      <c r="O47" t="str">
        <f>IF(IFERROR(VLOOKUP($F47,'Field Definitions'!$A$1:$S$31597,9),"")=0,"",IFERROR(VLOOKUP($F47,'Field Definitions'!$A$1:$S$31597,9),""))</f>
        <v/>
      </c>
      <c r="P47" t="str">
        <f>IF(IFERROR(VLOOKUP($F47,'Field Definitions'!$A$1:$S$31597,10),"")=0,"",IFERROR(VLOOKUP($F47,'Field Definitions'!$A$1:$S$31597,10),""))</f>
        <v/>
      </c>
      <c r="Q47" t="str">
        <f>IF(IFERROR(VLOOKUP($F47,'Field Definitions'!$A$1:$S$31597,12),"")=0,"",IFERROR(VLOOKUP($F47,'Field Definitions'!$A$1:$S$31597,12),""))</f>
        <v/>
      </c>
    </row>
    <row r="48" spans="5:17" x14ac:dyDescent="0.35">
      <c r="E48" t="str">
        <f>IFERROR(VLOOKUP(F48,'Field Definitions'!$A$1:$S$31597,3),"")</f>
        <v>FSACAGEDEL</v>
      </c>
      <c r="F48" t="s">
        <v>2390</v>
      </c>
      <c r="G48" t="str">
        <f>IFERROR(VLOOKUP(F48,'Field Definitions'!$A$1:$S$31597,2),"")</f>
        <v>331+ Delinquency Amount</v>
      </c>
      <c r="H48" s="9">
        <f>IF(IFERROR(VLOOKUP($F48,'Field Definitions'!$A$1:$S$31597,2),"")="","",IF(IFERROR(VLOOKUP($F47,'Field Definitions'!$A$1:$S$31597,2),"")="",H46+1,H47+1))</f>
        <v>47</v>
      </c>
      <c r="K48" t="str">
        <f>IFERROR(VLOOKUP($F48,'Field Definitions'!$A$1:$S$31597,4),"")</f>
        <v>AMT</v>
      </c>
      <c r="L48">
        <f>IFERROR(VLOOKUP($F48,'Field Definitions'!$A$1:$S$31597,5),"")</f>
        <v>12</v>
      </c>
      <c r="M48" s="5" t="s">
        <v>513</v>
      </c>
      <c r="N48" t="str">
        <f>IF(IFERROR(VLOOKUP($F48,'Field Definitions'!$A$1:$S$31597,8),"")=0,"",IFERROR(VLOOKUP($F48,'Field Definitions'!$A$1:$S$31597,8),""))</f>
        <v/>
      </c>
      <c r="O48" t="str">
        <f>IF(IFERROR(VLOOKUP($F48,'Field Definitions'!$A$1:$S$31597,9),"")=0,"",IFERROR(VLOOKUP($F48,'Field Definitions'!$A$1:$S$31597,9),""))</f>
        <v/>
      </c>
      <c r="P48" t="str">
        <f>IF(IFERROR(VLOOKUP($F48,'Field Definitions'!$A$1:$S$31597,10),"")=0,"",IFERROR(VLOOKUP($F48,'Field Definitions'!$A$1:$S$31597,10),""))</f>
        <v/>
      </c>
      <c r="Q48" t="str">
        <f>IF(IFERROR(VLOOKUP($F48,'Field Definitions'!$A$1:$S$31597,12),"")=0,"",IFERROR(VLOOKUP($F48,'Field Definitions'!$A$1:$S$31597,12),""))</f>
        <v/>
      </c>
    </row>
    <row r="49" spans="5:17" x14ac:dyDescent="0.35">
      <c r="E49" t="str">
        <f>IFERROR(VLOOKUP(F49,'Field Definitions'!$A$1:$S$31597,3),"")</f>
        <v>FSACAGEDEL</v>
      </c>
      <c r="F49" t="s">
        <v>2391</v>
      </c>
      <c r="G49" t="str">
        <f>IFERROR(VLOOKUP(F49,'Field Definitions'!$A$1:$S$31597,2),"")</f>
        <v>331+ Delinquency Count</v>
      </c>
      <c r="H49" s="9">
        <f>IF(IFERROR(VLOOKUP($F49,'Field Definitions'!$A$1:$S$31597,2),"")="","",IF(IFERROR(VLOOKUP($F48,'Field Definitions'!$A$1:$S$31597,2),"")="",H47+1,H48+1))</f>
        <v>48</v>
      </c>
      <c r="K49" t="str">
        <f>IFERROR(VLOOKUP($F49,'Field Definitions'!$A$1:$S$31597,4),"")</f>
        <v>NUMBER</v>
      </c>
      <c r="L49">
        <f>IFERROR(VLOOKUP($F49,'Field Definitions'!$A$1:$S$31597,5),"")</f>
        <v>5</v>
      </c>
      <c r="M49" s="5" t="s">
        <v>552</v>
      </c>
      <c r="N49" t="str">
        <f>IF(IFERROR(VLOOKUP($F49,'Field Definitions'!$A$1:$S$31597,8),"")=0,"",IFERROR(VLOOKUP($F49,'Field Definitions'!$A$1:$S$31597,8),""))</f>
        <v/>
      </c>
      <c r="O49" t="str">
        <f>IF(IFERROR(VLOOKUP($F49,'Field Definitions'!$A$1:$S$31597,9),"")=0,"",IFERROR(VLOOKUP($F49,'Field Definitions'!$A$1:$S$31597,9),""))</f>
        <v/>
      </c>
      <c r="P49" t="str">
        <f>IF(IFERROR(VLOOKUP($F49,'Field Definitions'!$A$1:$S$31597,10),"")=0,"",IFERROR(VLOOKUP($F49,'Field Definitions'!$A$1:$S$31597,10),""))</f>
        <v/>
      </c>
      <c r="Q49" t="str">
        <f>IF(IFERROR(VLOOKUP($F49,'Field Definitions'!$A$1:$S$31597,12),"")=0,"",IFERROR(VLOOKUP($F49,'Field Definitions'!$A$1:$S$31597,12),""))</f>
        <v/>
      </c>
    </row>
  </sheetData>
  <customSheetViews>
    <customSheetView guid="{FB5AE52C-21F1-4300-A1CB-6780D7F734A7}" scale="90">
      <pane ySplit="1" topLeftCell="A2" activePane="bottomLeft" state="frozen"/>
      <selection pane="bottomLeft"/>
      <pageMargins left="0" right="0" top="0" bottom="0" header="0" footer="0"/>
      <pageSetup orientation="portrait" r:id="rId1"/>
    </customSheetView>
  </customSheetViews>
  <mergeCells count="2">
    <mergeCell ref="E1:L1"/>
    <mergeCell ref="A1:C1"/>
  </mergeCells>
  <pageMargins left="0.7" right="0.7" top="0.75" bottom="0.75" header="0.3" footer="0.3"/>
  <pageSetup orientation="portrait"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Q47"/>
  <sheetViews>
    <sheetView zoomScale="90" zoomScaleNormal="90" workbookViewId="0">
      <pane ySplit="2" topLeftCell="A16" activePane="bottomLeft" state="frozen"/>
      <selection sqref="A1:C1"/>
      <selection pane="bottomLeft" activeCell="G15" sqref="G15"/>
    </sheetView>
  </sheetViews>
  <sheetFormatPr defaultColWidth="8.81640625" defaultRowHeight="14.5" x14ac:dyDescent="0.35"/>
  <cols>
    <col min="1" max="1" width="18.54296875" customWidth="1"/>
    <col min="2" max="2" width="19.1796875" customWidth="1"/>
    <col min="3" max="3" width="27.81640625" customWidth="1"/>
    <col min="4" max="4" width="13.81640625" style="15" bestFit="1" customWidth="1"/>
    <col min="5" max="5" width="15.26953125" bestFit="1" customWidth="1"/>
    <col min="6" max="6" width="27.54296875" customWidth="1"/>
    <col min="7" max="7" width="30.7265625" bestFit="1" customWidth="1"/>
    <col min="8" max="8" width="8.26953125" bestFit="1" customWidth="1"/>
    <col min="9" max="9" width="10.1796875" style="15" bestFit="1" customWidth="1"/>
    <col min="10" max="10" width="11.453125" bestFit="1" customWidth="1"/>
    <col min="11" max="11" width="9.81640625" bestFit="1" customWidth="1"/>
    <col min="12" max="12" width="7" bestFit="1" customWidth="1"/>
    <col min="13" max="13" width="26.81640625" style="5" customWidth="1"/>
    <col min="14" max="14" width="4.26953125" bestFit="1" customWidth="1"/>
    <col min="15" max="15" width="4.7265625" bestFit="1" customWidth="1"/>
    <col min="16" max="16" width="12.7265625" bestFit="1" customWidth="1"/>
    <col min="17" max="17" width="13.26953125" bestFit="1" customWidth="1"/>
  </cols>
  <sheetData>
    <row r="1" spans="1:17" x14ac:dyDescent="0.35">
      <c r="A1" s="80" t="s">
        <v>227</v>
      </c>
      <c r="B1" s="81"/>
      <c r="C1" s="82"/>
      <c r="D1"/>
      <c r="E1" s="83" t="s">
        <v>228</v>
      </c>
      <c r="F1" s="83"/>
      <c r="G1" s="83"/>
      <c r="H1" s="83"/>
      <c r="I1" s="83"/>
      <c r="J1" s="83"/>
      <c r="K1" s="83"/>
      <c r="L1" s="83"/>
    </row>
    <row r="2" spans="1:17" x14ac:dyDescent="0.35">
      <c r="A2" s="4" t="s">
        <v>495</v>
      </c>
      <c r="B2" s="4" t="s">
        <v>1094</v>
      </c>
      <c r="C2" s="4" t="s">
        <v>235</v>
      </c>
      <c r="E2" s="4" t="s">
        <v>495</v>
      </c>
      <c r="F2" s="4" t="s">
        <v>496</v>
      </c>
      <c r="G2" s="4" t="s">
        <v>235</v>
      </c>
      <c r="H2" s="7" t="s">
        <v>236</v>
      </c>
      <c r="I2" s="17" t="s">
        <v>38</v>
      </c>
      <c r="J2" s="8" t="s">
        <v>237</v>
      </c>
      <c r="K2" s="8" t="s">
        <v>14</v>
      </c>
      <c r="L2" s="8" t="s">
        <v>238</v>
      </c>
      <c r="M2" s="12" t="s">
        <v>543</v>
      </c>
      <c r="N2" s="8" t="s">
        <v>242</v>
      </c>
      <c r="O2" s="8" t="s">
        <v>243</v>
      </c>
      <c r="P2" s="8" t="s">
        <v>244</v>
      </c>
      <c r="Q2" s="4" t="s">
        <v>245</v>
      </c>
    </row>
    <row r="3" spans="1:17" x14ac:dyDescent="0.35">
      <c r="D3" s="1" t="s">
        <v>2392</v>
      </c>
      <c r="E3" t="str">
        <f>IFERROR(VLOOKUP(F3,'Field Definitions'!$A$1:$S$31597,3),"")</f>
        <v>ARACCOUNT</v>
      </c>
      <c r="F3" t="s">
        <v>2393</v>
      </c>
      <c r="G3" t="str">
        <f>IFERROR(VLOOKUP(F3,'Field Definitions'!$A$1:$S$31597,2),"")</f>
        <v>Last Purchase Amount</v>
      </c>
      <c r="H3">
        <v>2</v>
      </c>
      <c r="K3" t="str">
        <f>IFERROR(VLOOKUP($F3,'Field Definitions'!$A$1:$S$31597,4),"")</f>
        <v>AMT</v>
      </c>
      <c r="L3">
        <f>IFERROR(VLOOKUP($F3,'Field Definitions'!$A$1:$S$31597,5),"")</f>
        <v>17</v>
      </c>
      <c r="M3" s="5" t="s">
        <v>2394</v>
      </c>
      <c r="N3" t="str">
        <f>IF(IFERROR(VLOOKUP($F3,'Field Definitions'!$A$1:$S$31597,8),"")=0,"",IFERROR(VLOOKUP($F3,'Field Definitions'!$A$1:$S$31597,8),""))</f>
        <v/>
      </c>
      <c r="O3" t="str">
        <f>IF(IFERROR(VLOOKUP($F3,'Field Definitions'!$A$1:$S$31597,9),"")=0,"",IFERROR(VLOOKUP($F3,'Field Definitions'!$A$1:$S$31597,9),""))</f>
        <v/>
      </c>
      <c r="P3" t="str">
        <f>IF(IFERROR(VLOOKUP($F3,'Field Definitions'!$A$1:$S$31597,10),"")=0,"",IFERROR(VLOOKUP($F3,'Field Definitions'!$A$1:$S$31597,10),""))</f>
        <v/>
      </c>
      <c r="Q3" t="str">
        <f>IF(IFERROR(VLOOKUP($F3,'Field Definitions'!$A$1:$S$31597,12),"")=0,"",IFERROR(VLOOKUP($F3,'Field Definitions'!$A$1:$S$31597,12),""))</f>
        <v/>
      </c>
    </row>
    <row r="4" spans="1:17" x14ac:dyDescent="0.35">
      <c r="E4" t="str">
        <f>IFERROR(VLOOKUP(F4,'Field Definitions'!$A$1:$S$31597,3),"")</f>
        <v>ARACCOUNT</v>
      </c>
      <c r="F4" t="s">
        <v>2395</v>
      </c>
      <c r="G4" t="str">
        <f>IFERROR(VLOOKUP(F4,'Field Definitions'!$A$1:$S$31597,2),"")</f>
        <v>Amount LTD Purchases</v>
      </c>
      <c r="H4">
        <f>H3+1</f>
        <v>3</v>
      </c>
      <c r="K4" t="str">
        <f>IFERROR(VLOOKUP($F4,'Field Definitions'!$A$1:$S$31597,4),"")</f>
        <v>AMT</v>
      </c>
      <c r="L4">
        <f>IFERROR(VLOOKUP($F4,'Field Definitions'!$A$1:$S$31597,5),"")</f>
        <v>17</v>
      </c>
      <c r="M4" s="5" t="s">
        <v>2396</v>
      </c>
      <c r="N4" t="str">
        <f>IF(IFERROR(VLOOKUP($F4,'Field Definitions'!$A$1:$S$31597,8),"")=0,"",IFERROR(VLOOKUP($F4,'Field Definitions'!$A$1:$S$31597,8),""))</f>
        <v/>
      </c>
      <c r="O4" t="str">
        <f>IF(IFERROR(VLOOKUP($F4,'Field Definitions'!$A$1:$S$31597,9),"")=0,"",IFERROR(VLOOKUP($F4,'Field Definitions'!$A$1:$S$31597,9),""))</f>
        <v/>
      </c>
      <c r="P4" t="str">
        <f>IF(IFERROR(VLOOKUP($F4,'Field Definitions'!$A$1:$S$31597,10),"")=0,"",IFERROR(VLOOKUP($F4,'Field Definitions'!$A$1:$S$31597,10),""))</f>
        <v/>
      </c>
      <c r="Q4" t="str">
        <f>IF(IFERROR(VLOOKUP($F4,'Field Definitions'!$A$1:$S$31597,12),"")=0,"",IFERROR(VLOOKUP($F4,'Field Definitions'!$A$1:$S$31597,12),""))</f>
        <v/>
      </c>
    </row>
    <row r="5" spans="1:17" x14ac:dyDescent="0.35">
      <c r="E5" t="str">
        <f>IFERROR(VLOOKUP(F5,'Field Definitions'!$A$1:$S$31597,3),"")</f>
        <v>ARACCOUNT</v>
      </c>
      <c r="F5" t="s">
        <v>2397</v>
      </c>
      <c r="G5" t="str">
        <f>IFERROR(VLOOKUP(F5,'Field Definitions'!$A$1:$S$31597,2),"")</f>
        <v>Purchases Cycle-To-Date</v>
      </c>
      <c r="H5">
        <f t="shared" ref="H5:H47" si="0">H4+1</f>
        <v>4</v>
      </c>
      <c r="K5" t="str">
        <f>IFERROR(VLOOKUP($F5,'Field Definitions'!$A$1:$S$31597,4),"")</f>
        <v>AMT</v>
      </c>
      <c r="L5">
        <f>IFERROR(VLOOKUP($F5,'Field Definitions'!$A$1:$S$31597,5),"")</f>
        <v>17</v>
      </c>
      <c r="M5" s="5" t="s">
        <v>2398</v>
      </c>
      <c r="N5" t="str">
        <f>IF(IFERROR(VLOOKUP($F5,'Field Definitions'!$A$1:$S$31597,8),"")=0,"",IFERROR(VLOOKUP($F5,'Field Definitions'!$A$1:$S$31597,8),""))</f>
        <v/>
      </c>
      <c r="O5" t="str">
        <f>IF(IFERROR(VLOOKUP($F5,'Field Definitions'!$A$1:$S$31597,9),"")=0,"",IFERROR(VLOOKUP($F5,'Field Definitions'!$A$1:$S$31597,9),""))</f>
        <v/>
      </c>
      <c r="P5" t="str">
        <f>IF(IFERROR(VLOOKUP($F5,'Field Definitions'!$A$1:$S$31597,10),"")=0,"",IFERROR(VLOOKUP($F5,'Field Definitions'!$A$1:$S$31597,10),""))</f>
        <v/>
      </c>
      <c r="Q5" t="str">
        <f>IF(IFERROR(VLOOKUP($F5,'Field Definitions'!$A$1:$S$31597,12),"")=0,"",IFERROR(VLOOKUP($F5,'Field Definitions'!$A$1:$S$31597,12),""))</f>
        <v/>
      </c>
    </row>
    <row r="6" spans="1:17" x14ac:dyDescent="0.35">
      <c r="E6" t="str">
        <f>IFERROR(VLOOKUP(F6,'Field Definitions'!$A$1:$S$31597,3),"")</f>
        <v>ARACCOUNT</v>
      </c>
      <c r="F6" t="s">
        <v>2399</v>
      </c>
      <c r="G6" t="str">
        <f>IFERROR(VLOOKUP(F6,'Field Definitions'!$A$1:$S$31597,2),"")</f>
        <v>Last Purchase Date</v>
      </c>
      <c r="H6">
        <f t="shared" si="0"/>
        <v>5</v>
      </c>
      <c r="K6" t="str">
        <f>IFERROR(VLOOKUP($F6,'Field Definitions'!$A$1:$S$31597,4),"")</f>
        <v>DATE</v>
      </c>
      <c r="L6">
        <f>IFERROR(VLOOKUP($F6,'Field Definitions'!$A$1:$S$31597,5),"")</f>
        <v>10</v>
      </c>
      <c r="M6" s="5" t="s">
        <v>288</v>
      </c>
      <c r="N6" t="str">
        <f>IF(IFERROR(VLOOKUP($F6,'Field Definitions'!$A$1:$S$31597,8),"")=0,"",IFERROR(VLOOKUP($F6,'Field Definitions'!$A$1:$S$31597,8),""))</f>
        <v/>
      </c>
      <c r="O6" t="str">
        <f>IF(IFERROR(VLOOKUP($F6,'Field Definitions'!$A$1:$S$31597,9),"")=0,"",IFERROR(VLOOKUP($F6,'Field Definitions'!$A$1:$S$31597,9),""))</f>
        <v/>
      </c>
      <c r="P6" t="str">
        <f>IF(IFERROR(VLOOKUP($F6,'Field Definitions'!$A$1:$S$31597,10),"")=0,"",IFERROR(VLOOKUP($F6,'Field Definitions'!$A$1:$S$31597,10),""))</f>
        <v/>
      </c>
      <c r="Q6" t="str">
        <f>IF(IFERROR(VLOOKUP($F6,'Field Definitions'!$A$1:$S$31597,12),"")=0,"",IFERROR(VLOOKUP($F6,'Field Definitions'!$A$1:$S$31597,12),""))</f>
        <v/>
      </c>
    </row>
    <row r="7" spans="1:17" x14ac:dyDescent="0.35">
      <c r="E7" t="str">
        <f>IFERROR(VLOOKUP(F7,'Field Definitions'!$A$1:$S$31597,3),"")</f>
        <v>ARACCOUNT</v>
      </c>
      <c r="F7" t="s">
        <v>2400</v>
      </c>
      <c r="G7" t="str">
        <f>IFERROR(VLOOKUP(F7,'Field Definitions'!$A$1:$S$31597,2),"")</f>
        <v>Number Of Purchases Cycle-To-D</v>
      </c>
      <c r="H7">
        <f t="shared" si="0"/>
        <v>6</v>
      </c>
      <c r="K7" t="str">
        <f>IFERROR(VLOOKUP($F7,'Field Definitions'!$A$1:$S$31597,4),"")</f>
        <v>NUMBER</v>
      </c>
      <c r="L7">
        <f>IFERROR(VLOOKUP($F7,'Field Definitions'!$A$1:$S$31597,5),"")</f>
        <v>3</v>
      </c>
      <c r="M7" s="5" t="s">
        <v>2401</v>
      </c>
      <c r="N7" t="str">
        <f>IF(IFERROR(VLOOKUP($F7,'Field Definitions'!$A$1:$S$31597,8),"")=0,"",IFERROR(VLOOKUP($F7,'Field Definitions'!$A$1:$S$31597,8),""))</f>
        <v/>
      </c>
      <c r="O7" t="str">
        <f>IF(IFERROR(VLOOKUP($F7,'Field Definitions'!$A$1:$S$31597,9),"")=0,"",IFERROR(VLOOKUP($F7,'Field Definitions'!$A$1:$S$31597,9),""))</f>
        <v/>
      </c>
      <c r="P7" t="str">
        <f>IF(IFERROR(VLOOKUP($F7,'Field Definitions'!$A$1:$S$31597,10),"")=0,"",IFERROR(VLOOKUP($F7,'Field Definitions'!$A$1:$S$31597,10),""))</f>
        <v/>
      </c>
      <c r="Q7" t="str">
        <f>IF(IFERROR(VLOOKUP($F7,'Field Definitions'!$A$1:$S$31597,12),"")=0,"",IFERROR(VLOOKUP($F7,'Field Definitions'!$A$1:$S$31597,12),""))</f>
        <v/>
      </c>
    </row>
    <row r="8" spans="1:17" x14ac:dyDescent="0.35">
      <c r="E8" t="str">
        <f>IFERROR(VLOOKUP(F8,'Field Definitions'!$A$1:$S$31597,3),"")</f>
        <v>ARACCOUNT</v>
      </c>
      <c r="F8" t="s">
        <v>2402</v>
      </c>
      <c r="G8" t="str">
        <f>IFERROR(VLOOKUP(F8,'Field Definitions'!$A$1:$S$31597,2),"")</f>
        <v>Number Of Purchases Life-To-Da</v>
      </c>
      <c r="H8">
        <f t="shared" si="0"/>
        <v>7</v>
      </c>
      <c r="K8" t="str">
        <f>IFERROR(VLOOKUP($F8,'Field Definitions'!$A$1:$S$31597,4),"")</f>
        <v>NUMBER</v>
      </c>
      <c r="L8">
        <f>IFERROR(VLOOKUP($F8,'Field Definitions'!$A$1:$S$31597,5),"")</f>
        <v>5</v>
      </c>
      <c r="M8" s="5" t="s">
        <v>721</v>
      </c>
      <c r="N8" t="str">
        <f>IF(IFERROR(VLOOKUP($F8,'Field Definitions'!$A$1:$S$31597,8),"")=0,"",IFERROR(VLOOKUP($F8,'Field Definitions'!$A$1:$S$31597,8),""))</f>
        <v/>
      </c>
      <c r="O8" t="str">
        <f>IF(IFERROR(VLOOKUP($F8,'Field Definitions'!$A$1:$S$31597,9),"")=0,"",IFERROR(VLOOKUP($F8,'Field Definitions'!$A$1:$S$31597,9),""))</f>
        <v/>
      </c>
      <c r="P8" t="str">
        <f>IF(IFERROR(VLOOKUP($F8,'Field Definitions'!$A$1:$S$31597,10),"")=0,"",IFERROR(VLOOKUP($F8,'Field Definitions'!$A$1:$S$31597,10),""))</f>
        <v/>
      </c>
      <c r="Q8" t="str">
        <f>IF(IFERROR(VLOOKUP($F8,'Field Definitions'!$A$1:$S$31597,12),"")=0,"",IFERROR(VLOOKUP($F8,'Field Definitions'!$A$1:$S$31597,12),""))</f>
        <v/>
      </c>
    </row>
    <row r="9" spans="1:17" x14ac:dyDescent="0.35">
      <c r="E9" t="str">
        <f>IFERROR(VLOOKUP(F9,'Field Definitions'!$A$1:$S$31597,3),"")</f>
        <v>ARACCOUNT</v>
      </c>
      <c r="F9" t="s">
        <v>2403</v>
      </c>
      <c r="G9" t="str">
        <f>IFERROR(VLOOKUP(F9,'Field Definitions'!$A$1:$S$31597,2),"")</f>
        <v>Purchases Year-To-Date</v>
      </c>
      <c r="H9">
        <f t="shared" si="0"/>
        <v>8</v>
      </c>
      <c r="K9" t="str">
        <f>IFERROR(VLOOKUP($F9,'Field Definitions'!$A$1:$S$31597,4),"")</f>
        <v>AMT</v>
      </c>
      <c r="L9">
        <f>IFERROR(VLOOKUP($F9,'Field Definitions'!$A$1:$S$31597,5),"")</f>
        <v>17</v>
      </c>
      <c r="M9" s="5" t="s">
        <v>2404</v>
      </c>
      <c r="N9" t="str">
        <f>IF(IFERROR(VLOOKUP($F9,'Field Definitions'!$A$1:$S$31597,8),"")=0,"",IFERROR(VLOOKUP($F9,'Field Definitions'!$A$1:$S$31597,8),""))</f>
        <v/>
      </c>
      <c r="O9" t="str">
        <f>IF(IFERROR(VLOOKUP($F9,'Field Definitions'!$A$1:$S$31597,9),"")=0,"",IFERROR(VLOOKUP($F9,'Field Definitions'!$A$1:$S$31597,9),""))</f>
        <v/>
      </c>
      <c r="P9" t="str">
        <f>IF(IFERROR(VLOOKUP($F9,'Field Definitions'!$A$1:$S$31597,10),"")=0,"",IFERROR(VLOOKUP($F9,'Field Definitions'!$A$1:$S$31597,10),""))</f>
        <v/>
      </c>
      <c r="Q9" t="str">
        <f>IF(IFERROR(VLOOKUP($F9,'Field Definitions'!$A$1:$S$31597,12),"")=0,"",IFERROR(VLOOKUP($F9,'Field Definitions'!$A$1:$S$31597,12),""))</f>
        <v/>
      </c>
    </row>
    <row r="10" spans="1:17" x14ac:dyDescent="0.35">
      <c r="D10" s="1" t="s">
        <v>2405</v>
      </c>
      <c r="E10" t="str">
        <f>IFERROR(VLOOKUP(F10,'Field Definitions'!$A$1:$S$31597,3),"")</f>
        <v>ARACCOUNT</v>
      </c>
      <c r="F10" t="s">
        <v>2406</v>
      </c>
      <c r="G10" t="str">
        <f>IFERROR(VLOOKUP(F10,'Field Definitions'!$A$1:$S$31597,2),"")</f>
        <v>Returns Amount Cycle-To-Date</v>
      </c>
      <c r="H10">
        <f t="shared" si="0"/>
        <v>9</v>
      </c>
      <c r="K10" t="str">
        <f>IFERROR(VLOOKUP($F10,'Field Definitions'!$A$1:$S$31597,4),"")</f>
        <v>AMT</v>
      </c>
      <c r="L10">
        <f>IFERROR(VLOOKUP($F10,'Field Definitions'!$A$1:$S$31597,5),"")</f>
        <v>17</v>
      </c>
      <c r="M10" s="5" t="s">
        <v>2407</v>
      </c>
      <c r="N10" t="str">
        <f>IF(IFERROR(VLOOKUP($F10,'Field Definitions'!$A$1:$S$31597,8),"")=0,"",IFERROR(VLOOKUP($F10,'Field Definitions'!$A$1:$S$31597,8),""))</f>
        <v/>
      </c>
      <c r="O10" t="str">
        <f>IF(IFERROR(VLOOKUP($F10,'Field Definitions'!$A$1:$S$31597,9),"")=0,"",IFERROR(VLOOKUP($F10,'Field Definitions'!$A$1:$S$31597,9),""))</f>
        <v/>
      </c>
      <c r="P10" t="str">
        <f>IF(IFERROR(VLOOKUP($F10,'Field Definitions'!$A$1:$S$31597,10),"")=0,"",IFERROR(VLOOKUP($F10,'Field Definitions'!$A$1:$S$31597,10),""))</f>
        <v/>
      </c>
      <c r="Q10" t="str">
        <f>IF(IFERROR(VLOOKUP($F10,'Field Definitions'!$A$1:$S$31597,12),"")=0,"",IFERROR(VLOOKUP($F10,'Field Definitions'!$A$1:$S$31597,12),""))</f>
        <v/>
      </c>
    </row>
    <row r="11" spans="1:17" x14ac:dyDescent="0.35">
      <c r="E11" t="str">
        <f>IFERROR(VLOOKUP(F11,'Field Definitions'!$A$1:$S$31597,3),"")</f>
        <v>ARACCOUNT</v>
      </c>
      <c r="F11" t="s">
        <v>2408</v>
      </c>
      <c r="G11" t="str">
        <f>IFERROR(VLOOKUP(F11,'Field Definitions'!$A$1:$S$31597,2),"")</f>
        <v>Returns Number of Life-To-Date</v>
      </c>
      <c r="H11">
        <f t="shared" si="0"/>
        <v>10</v>
      </c>
      <c r="K11" t="str">
        <f>IFERROR(VLOOKUP($F11,'Field Definitions'!$A$1:$S$31597,4),"")</f>
        <v>NUMBER</v>
      </c>
      <c r="L11">
        <f>IFERROR(VLOOKUP($F11,'Field Definitions'!$A$1:$S$31597,5),"")</f>
        <v>17</v>
      </c>
      <c r="M11" s="5" t="s">
        <v>313</v>
      </c>
      <c r="N11" t="str">
        <f>IF(IFERROR(VLOOKUP($F11,'Field Definitions'!$A$1:$S$31597,8),"")=0,"",IFERROR(VLOOKUP($F11,'Field Definitions'!$A$1:$S$31597,8),""))</f>
        <v/>
      </c>
      <c r="O11" t="str">
        <f>IF(IFERROR(VLOOKUP($F11,'Field Definitions'!$A$1:$S$31597,9),"")=0,"",IFERROR(VLOOKUP($F11,'Field Definitions'!$A$1:$S$31597,9),""))</f>
        <v/>
      </c>
      <c r="P11" t="str">
        <f>IF(IFERROR(VLOOKUP($F11,'Field Definitions'!$A$1:$S$31597,10),"")=0,"",IFERROR(VLOOKUP($F11,'Field Definitions'!$A$1:$S$31597,10),""))</f>
        <v/>
      </c>
      <c r="Q11" t="str">
        <f>IF(IFERROR(VLOOKUP($F11,'Field Definitions'!$A$1:$S$31597,12),"")=0,"",IFERROR(VLOOKUP($F11,'Field Definitions'!$A$1:$S$31597,12),""))</f>
        <v/>
      </c>
    </row>
    <row r="12" spans="1:17" x14ac:dyDescent="0.35">
      <c r="E12" t="str">
        <f>IFERROR(VLOOKUP(F12,'Field Definitions'!$A$1:$S$31597,3),"")</f>
        <v>ARACCOUNT</v>
      </c>
      <c r="F12" t="s">
        <v>2409</v>
      </c>
      <c r="G12" t="str">
        <f>IFERROR(VLOOKUP(F12,'Field Definitions'!$A$1:$S$31597,2),"")</f>
        <v>Last Return Date</v>
      </c>
      <c r="H12">
        <f t="shared" si="0"/>
        <v>11</v>
      </c>
      <c r="K12" t="str">
        <f>IFERROR(VLOOKUP($F12,'Field Definitions'!$A$1:$S$31597,4),"")</f>
        <v>DATE</v>
      </c>
      <c r="L12">
        <f>IFERROR(VLOOKUP($F12,'Field Definitions'!$A$1:$S$31597,5),"")</f>
        <v>10</v>
      </c>
      <c r="M12" s="5" t="s">
        <v>324</v>
      </c>
      <c r="N12" t="str">
        <f>IF(IFERROR(VLOOKUP($F12,'Field Definitions'!$A$1:$S$31597,8),"")=0,"",IFERROR(VLOOKUP($F12,'Field Definitions'!$A$1:$S$31597,8),""))</f>
        <v/>
      </c>
      <c r="O12" t="str">
        <f>IF(IFERROR(VLOOKUP($F12,'Field Definitions'!$A$1:$S$31597,9),"")=0,"",IFERROR(VLOOKUP($F12,'Field Definitions'!$A$1:$S$31597,9),""))</f>
        <v/>
      </c>
      <c r="P12" t="str">
        <f>IF(IFERROR(VLOOKUP($F12,'Field Definitions'!$A$1:$S$31597,10),"")=0,"",IFERROR(VLOOKUP($F12,'Field Definitions'!$A$1:$S$31597,10),""))</f>
        <v/>
      </c>
      <c r="Q12" t="str">
        <f>IF(IFERROR(VLOOKUP($F12,'Field Definitions'!$A$1:$S$31597,12),"")=0,"",IFERROR(VLOOKUP($F12,'Field Definitions'!$A$1:$S$31597,12),""))</f>
        <v/>
      </c>
    </row>
    <row r="13" spans="1:17" x14ac:dyDescent="0.35">
      <c r="E13" t="str">
        <f>IFERROR(VLOOKUP(F13,'Field Definitions'!$A$1:$S$31597,3),"")</f>
        <v>ARACCOUNT</v>
      </c>
      <c r="F13" t="s">
        <v>2410</v>
      </c>
      <c r="G13" t="str">
        <f>IFERROR(VLOOKUP(F13,'Field Definitions'!$A$1:$S$31597,2),"")</f>
        <v>Last Returned Check Date</v>
      </c>
      <c r="H13">
        <f t="shared" si="0"/>
        <v>12</v>
      </c>
      <c r="K13" t="str">
        <f>IFERROR(VLOOKUP($F13,'Field Definitions'!$A$1:$S$31597,4),"")</f>
        <v>DATE</v>
      </c>
      <c r="L13">
        <f>IFERROR(VLOOKUP($F13,'Field Definitions'!$A$1:$S$31597,5),"")</f>
        <v>10</v>
      </c>
      <c r="M13" s="14" t="s">
        <v>2411</v>
      </c>
      <c r="N13" t="str">
        <f>IF(IFERROR(VLOOKUP($F13,'Field Definitions'!$A$1:$S$31597,8),"")=0,"",IFERROR(VLOOKUP($F13,'Field Definitions'!$A$1:$S$31597,8),""))</f>
        <v/>
      </c>
      <c r="O13" t="str">
        <f>IF(IFERROR(VLOOKUP($F13,'Field Definitions'!$A$1:$S$31597,9),"")=0,"",IFERROR(VLOOKUP($F13,'Field Definitions'!$A$1:$S$31597,9),""))</f>
        <v/>
      </c>
      <c r="P13" t="str">
        <f>IF(IFERROR(VLOOKUP($F13,'Field Definitions'!$A$1:$S$31597,10),"")=0,"",IFERROR(VLOOKUP($F13,'Field Definitions'!$A$1:$S$31597,10),""))</f>
        <v/>
      </c>
      <c r="Q13" t="str">
        <f>IF(IFERROR(VLOOKUP($F13,'Field Definitions'!$A$1:$S$31597,12),"")=0,"",IFERROR(VLOOKUP($F13,'Field Definitions'!$A$1:$S$31597,12),""))</f>
        <v/>
      </c>
    </row>
    <row r="14" spans="1:17" x14ac:dyDescent="0.35">
      <c r="E14" t="str">
        <f>IFERROR(VLOOKUP(F14,'Field Definitions'!$A$1:$S$31597,3),"")</f>
        <v>ARACCOUNT</v>
      </c>
      <c r="F14" t="s">
        <v>2412</v>
      </c>
      <c r="G14" t="str">
        <f>IFERROR(VLOOKUP(F14,'Field Definitions'!$A$1:$S$31597,2),"")</f>
        <v>Number Of Returns Cycle-To-Dat</v>
      </c>
      <c r="H14">
        <f t="shared" si="0"/>
        <v>13</v>
      </c>
      <c r="K14" t="str">
        <f>IFERROR(VLOOKUP($F14,'Field Definitions'!$A$1:$S$31597,4),"")</f>
        <v>NUMBER</v>
      </c>
      <c r="L14">
        <f>IFERROR(VLOOKUP($F14,'Field Definitions'!$A$1:$S$31597,5),"")</f>
        <v>5</v>
      </c>
      <c r="M14" s="5" t="s">
        <v>247</v>
      </c>
      <c r="N14" t="str">
        <f>IF(IFERROR(VLOOKUP($F14,'Field Definitions'!$A$1:$S$31597,8),"")=0,"",IFERROR(VLOOKUP($F14,'Field Definitions'!$A$1:$S$31597,8),""))</f>
        <v/>
      </c>
      <c r="O14" t="str">
        <f>IF(IFERROR(VLOOKUP($F14,'Field Definitions'!$A$1:$S$31597,9),"")=0,"",IFERROR(VLOOKUP($F14,'Field Definitions'!$A$1:$S$31597,9),""))</f>
        <v/>
      </c>
      <c r="P14" t="str">
        <f>IF(IFERROR(VLOOKUP($F14,'Field Definitions'!$A$1:$S$31597,10),"")=0,"",IFERROR(VLOOKUP($F14,'Field Definitions'!$A$1:$S$31597,10),""))</f>
        <v/>
      </c>
      <c r="Q14" t="str">
        <f>IF(IFERROR(VLOOKUP($F14,'Field Definitions'!$A$1:$S$31597,12),"")=0,"",IFERROR(VLOOKUP($F14,'Field Definitions'!$A$1:$S$31597,12),""))</f>
        <v/>
      </c>
    </row>
    <row r="15" spans="1:17" x14ac:dyDescent="0.35">
      <c r="E15" t="str">
        <f>IFERROR(VLOOKUP(F15,'Field Definitions'!$A$1:$S$31597,3),"")</f>
        <v>ARACCOUNT</v>
      </c>
      <c r="F15" t="s">
        <v>2413</v>
      </c>
      <c r="G15" t="str">
        <f>IFERROR(VLOOKUP(F15,'Field Definitions'!$A$1:$S$31597,2),"")</f>
        <v>Number Of Returns Life-To-Date</v>
      </c>
      <c r="H15">
        <f t="shared" si="0"/>
        <v>14</v>
      </c>
      <c r="K15" t="str">
        <f>IFERROR(VLOOKUP($F15,'Field Definitions'!$A$1:$S$31597,4),"")</f>
        <v>NUMBER</v>
      </c>
      <c r="L15">
        <f>IFERROR(VLOOKUP($F15,'Field Definitions'!$A$1:$S$31597,5),"")</f>
        <v>5</v>
      </c>
      <c r="M15" s="5" t="s">
        <v>250</v>
      </c>
      <c r="N15" t="str">
        <f>IF(IFERROR(VLOOKUP($F15,'Field Definitions'!$A$1:$S$31597,8),"")=0,"",IFERROR(VLOOKUP($F15,'Field Definitions'!$A$1:$S$31597,8),""))</f>
        <v/>
      </c>
      <c r="O15" t="str">
        <f>IF(IFERROR(VLOOKUP($F15,'Field Definitions'!$A$1:$S$31597,9),"")=0,"",IFERROR(VLOOKUP($F15,'Field Definitions'!$A$1:$S$31597,9),""))</f>
        <v/>
      </c>
      <c r="P15" t="str">
        <f>IF(IFERROR(VLOOKUP($F15,'Field Definitions'!$A$1:$S$31597,10),"")=0,"",IFERROR(VLOOKUP($F15,'Field Definitions'!$A$1:$S$31597,10),""))</f>
        <v/>
      </c>
      <c r="Q15" t="str">
        <f>IF(IFERROR(VLOOKUP($F15,'Field Definitions'!$A$1:$S$31597,12),"")=0,"",IFERROR(VLOOKUP($F15,'Field Definitions'!$A$1:$S$31597,12),""))</f>
        <v/>
      </c>
    </row>
    <row r="16" spans="1:17" x14ac:dyDescent="0.35">
      <c r="E16" t="str">
        <f>IFERROR(VLOOKUP(F16,'Field Definitions'!$A$1:$S$31597,3),"")</f>
        <v>ARACCOUNT</v>
      </c>
      <c r="F16" t="s">
        <v>2414</v>
      </c>
      <c r="G16" t="str">
        <f>IFERROR(VLOOKUP(F16,'Field Definitions'!$A$1:$S$31597,2),"")</f>
        <v>Number Of Returned Payments</v>
      </c>
      <c r="H16">
        <f t="shared" si="0"/>
        <v>15</v>
      </c>
      <c r="K16" t="str">
        <f>IFERROR(VLOOKUP($F16,'Field Definitions'!$A$1:$S$31597,4),"")</f>
        <v>NUMBER</v>
      </c>
      <c r="L16">
        <f>IFERROR(VLOOKUP($F16,'Field Definitions'!$A$1:$S$31597,5),"")</f>
        <v>3</v>
      </c>
      <c r="M16" s="5" t="s">
        <v>313</v>
      </c>
      <c r="N16" t="str">
        <f>IF(IFERROR(VLOOKUP($F16,'Field Definitions'!$A$1:$S$31597,8),"")=0,"",IFERROR(VLOOKUP($F16,'Field Definitions'!$A$1:$S$31597,8),""))</f>
        <v/>
      </c>
      <c r="O16" t="str">
        <f>IF(IFERROR(VLOOKUP($F16,'Field Definitions'!$A$1:$S$31597,9),"")=0,"",IFERROR(VLOOKUP($F16,'Field Definitions'!$A$1:$S$31597,9),""))</f>
        <v/>
      </c>
      <c r="P16" t="str">
        <f>IF(IFERROR(VLOOKUP($F16,'Field Definitions'!$A$1:$S$31597,10),"")=0,"",IFERROR(VLOOKUP($F16,'Field Definitions'!$A$1:$S$31597,10),""))</f>
        <v/>
      </c>
      <c r="Q16" t="str">
        <f>IF(IFERROR(VLOOKUP($F16,'Field Definitions'!$A$1:$S$31597,12),"")=0,"",IFERROR(VLOOKUP($F16,'Field Definitions'!$A$1:$S$31597,12),""))</f>
        <v/>
      </c>
    </row>
    <row r="17" spans="4:17" x14ac:dyDescent="0.35">
      <c r="D17" s="1" t="s">
        <v>326</v>
      </c>
      <c r="E17" t="str">
        <f>IFERROR(VLOOKUP(F17,'Field Definitions'!$A$1:$S$31597,3),"")</f>
        <v>ARACCOUNT</v>
      </c>
      <c r="F17" t="s">
        <v>2415</v>
      </c>
      <c r="G17" t="str">
        <f>IFERROR(VLOOKUP(F17,'Field Definitions'!$A$1:$S$31597,2),"")</f>
        <v>NSF Amounts Cycle-To-Date</v>
      </c>
      <c r="H17">
        <f t="shared" si="0"/>
        <v>16</v>
      </c>
      <c r="K17" t="str">
        <f>IFERROR(VLOOKUP($F17,'Field Definitions'!$A$1:$S$31597,4),"")</f>
        <v>AMT</v>
      </c>
      <c r="L17">
        <f>IFERROR(VLOOKUP($F17,'Field Definitions'!$A$1:$S$31597,5),"")</f>
        <v>17</v>
      </c>
      <c r="M17" s="5" t="s">
        <v>2416</v>
      </c>
      <c r="N17" t="str">
        <f>IF(IFERROR(VLOOKUP($F17,'Field Definitions'!$A$1:$S$31597,8),"")=0,"",IFERROR(VLOOKUP($F17,'Field Definitions'!$A$1:$S$31597,8),""))</f>
        <v/>
      </c>
      <c r="O17" t="str">
        <f>IF(IFERROR(VLOOKUP($F17,'Field Definitions'!$A$1:$S$31597,9),"")=0,"",IFERROR(VLOOKUP($F17,'Field Definitions'!$A$1:$S$31597,9),""))</f>
        <v/>
      </c>
      <c r="P17" t="str">
        <f>IF(IFERROR(VLOOKUP($F17,'Field Definitions'!$A$1:$S$31597,10),"")=0,"",IFERROR(VLOOKUP($F17,'Field Definitions'!$A$1:$S$31597,10),""))</f>
        <v/>
      </c>
      <c r="Q17" t="str">
        <f>IF(IFERROR(VLOOKUP($F17,'Field Definitions'!$A$1:$S$31597,12),"")=0,"",IFERROR(VLOOKUP($F17,'Field Definitions'!$A$1:$S$31597,12),""))</f>
        <v/>
      </c>
    </row>
    <row r="18" spans="4:17" x14ac:dyDescent="0.35">
      <c r="E18" t="str">
        <f>IFERROR(VLOOKUP(F18,'Field Definitions'!$A$1:$S$31597,3),"")</f>
        <v>ARACCOUNT</v>
      </c>
      <c r="F18" t="s">
        <v>2417</v>
      </c>
      <c r="G18" t="str">
        <f>IFERROR(VLOOKUP(F18,'Field Definitions'!$A$1:$S$31597,2),"")</f>
        <v>Last Reversed Payment Date</v>
      </c>
      <c r="H18">
        <f t="shared" si="0"/>
        <v>17</v>
      </c>
      <c r="K18" t="str">
        <f>IFERROR(VLOOKUP($F18,'Field Definitions'!$A$1:$S$31597,4),"")</f>
        <v>DATE</v>
      </c>
      <c r="L18">
        <f>IFERROR(VLOOKUP($F18,'Field Definitions'!$A$1:$S$31597,5),"")</f>
        <v>10</v>
      </c>
      <c r="M18" s="5" t="s">
        <v>2418</v>
      </c>
      <c r="N18" t="str">
        <f>IF(IFERROR(VLOOKUP($F18,'Field Definitions'!$A$1:$S$31597,8),"")=0,"",IFERROR(VLOOKUP($F18,'Field Definitions'!$A$1:$S$31597,8),""))</f>
        <v/>
      </c>
      <c r="O18" t="str">
        <f>IF(IFERROR(VLOOKUP($F18,'Field Definitions'!$A$1:$S$31597,9),"")=0,"",IFERROR(VLOOKUP($F18,'Field Definitions'!$A$1:$S$31597,9),""))</f>
        <v/>
      </c>
      <c r="P18" t="str">
        <f>IF(IFERROR(VLOOKUP($F18,'Field Definitions'!$A$1:$S$31597,10),"")=0,"",IFERROR(VLOOKUP($F18,'Field Definitions'!$A$1:$S$31597,10),""))</f>
        <v/>
      </c>
      <c r="Q18" t="str">
        <f>IF(IFERROR(VLOOKUP($F18,'Field Definitions'!$A$1:$S$31597,12),"")=0,"",IFERROR(VLOOKUP($F18,'Field Definitions'!$A$1:$S$31597,12),""))</f>
        <v/>
      </c>
    </row>
    <row r="19" spans="4:17" x14ac:dyDescent="0.35">
      <c r="E19" t="str">
        <f>IFERROR(VLOOKUP(F19,'Field Definitions'!$A$1:$S$31597,3),"")</f>
        <v>ARACCOUNT</v>
      </c>
      <c r="F19" t="s">
        <v>2419</v>
      </c>
      <c r="G19" t="str">
        <f>IFERROR(VLOOKUP(F19,'Field Definitions'!$A$1:$S$31597,2),"")</f>
        <v>Loan Next Sched Due Date</v>
      </c>
      <c r="H19">
        <f t="shared" si="0"/>
        <v>18</v>
      </c>
      <c r="K19" t="str">
        <f>IFERROR(VLOOKUP($F19,'Field Definitions'!$A$1:$S$31597,4),"")</f>
        <v>DATE</v>
      </c>
      <c r="L19">
        <f>IFERROR(VLOOKUP($F19,'Field Definitions'!$A$1:$S$31597,5),"")</f>
        <v>10</v>
      </c>
      <c r="M19" s="5" t="s">
        <v>2420</v>
      </c>
      <c r="N19" t="str">
        <f>IF(IFERROR(VLOOKUP($F19,'Field Definitions'!$A$1:$S$31597,8),"")=0,"",IFERROR(VLOOKUP($F19,'Field Definitions'!$A$1:$S$31597,8),""))</f>
        <v/>
      </c>
      <c r="O19" t="str">
        <f>IF(IFERROR(VLOOKUP($F19,'Field Definitions'!$A$1:$S$31597,9),"")=0,"",IFERROR(VLOOKUP($F19,'Field Definitions'!$A$1:$S$31597,9),""))</f>
        <v/>
      </c>
      <c r="P19" t="str">
        <f>IF(IFERROR(VLOOKUP($F19,'Field Definitions'!$A$1:$S$31597,10),"")=0,"",IFERROR(VLOOKUP($F19,'Field Definitions'!$A$1:$S$31597,10),""))</f>
        <v/>
      </c>
      <c r="Q19" t="str">
        <f>IF(IFERROR(VLOOKUP($F19,'Field Definitions'!$A$1:$S$31597,12),"")=0,"",IFERROR(VLOOKUP($F19,'Field Definitions'!$A$1:$S$31597,12),""))</f>
        <v/>
      </c>
    </row>
    <row r="20" spans="4:17" x14ac:dyDescent="0.35">
      <c r="E20" t="str">
        <f>IFERROR(VLOOKUP(F20,'Field Definitions'!$A$1:$S$31597,3),"")</f>
        <v>ARACCOUNT</v>
      </c>
      <c r="F20" t="s">
        <v>2421</v>
      </c>
      <c r="G20" t="str">
        <f>IFERROR(VLOOKUP(F20,'Field Definitions'!$A$1:$S$31597,2),"")</f>
        <v>Payments Made Life-To-Date</v>
      </c>
      <c r="H20">
        <f t="shared" si="0"/>
        <v>19</v>
      </c>
      <c r="K20" t="str">
        <f>IFERROR(VLOOKUP($F20,'Field Definitions'!$A$1:$S$31597,4),"")</f>
        <v>NUMBER</v>
      </c>
      <c r="L20">
        <f>IFERROR(VLOOKUP($F20,'Field Definitions'!$A$1:$S$31597,5),"")</f>
        <v>17</v>
      </c>
      <c r="M20" s="5" t="s">
        <v>241</v>
      </c>
      <c r="N20" t="str">
        <f>IF(IFERROR(VLOOKUP($F20,'Field Definitions'!$A$1:$S$31597,8),"")=0,"",IFERROR(VLOOKUP($F20,'Field Definitions'!$A$1:$S$31597,8),""))</f>
        <v/>
      </c>
      <c r="O20" t="str">
        <f>IF(IFERROR(VLOOKUP($F20,'Field Definitions'!$A$1:$S$31597,9),"")=0,"",IFERROR(VLOOKUP($F20,'Field Definitions'!$A$1:$S$31597,9),""))</f>
        <v/>
      </c>
      <c r="P20" t="str">
        <f>IF(IFERROR(VLOOKUP($F20,'Field Definitions'!$A$1:$S$31597,10),"")=0,"",IFERROR(VLOOKUP($F20,'Field Definitions'!$A$1:$S$31597,10),""))</f>
        <v/>
      </c>
      <c r="Q20" t="str">
        <f>IF(IFERROR(VLOOKUP($F20,'Field Definitions'!$A$1:$S$31597,12),"")=0,"",IFERROR(VLOOKUP($F20,'Field Definitions'!$A$1:$S$31597,12),""))</f>
        <v/>
      </c>
    </row>
    <row r="21" spans="4:17" x14ac:dyDescent="0.35">
      <c r="E21" t="str">
        <f>IFERROR(VLOOKUP(F21,'Field Definitions'!$A$1:$S$31597,3),"")</f>
        <v>ARACCOUNT</v>
      </c>
      <c r="F21" t="s">
        <v>2422</v>
      </c>
      <c r="G21" t="str">
        <f>IFERROR(VLOOKUP(F21,'Field Definitions'!$A$1:$S$31597,2),"")</f>
        <v>Number Of NSF's Cycle-To-Date</v>
      </c>
      <c r="H21">
        <f t="shared" si="0"/>
        <v>20</v>
      </c>
      <c r="K21" t="str">
        <f>IFERROR(VLOOKUP($F21,'Field Definitions'!$A$1:$S$31597,4),"")</f>
        <v>NUMBER</v>
      </c>
      <c r="L21">
        <f>IFERROR(VLOOKUP($F21,'Field Definitions'!$A$1:$S$31597,5),"")</f>
        <v>3</v>
      </c>
      <c r="M21" s="5" t="s">
        <v>1180</v>
      </c>
      <c r="N21" t="str">
        <f>IF(IFERROR(VLOOKUP($F21,'Field Definitions'!$A$1:$S$31597,8),"")=0,"",IFERROR(VLOOKUP($F21,'Field Definitions'!$A$1:$S$31597,8),""))</f>
        <v/>
      </c>
      <c r="O21" t="str">
        <f>IF(IFERROR(VLOOKUP($F21,'Field Definitions'!$A$1:$S$31597,9),"")=0,"",IFERROR(VLOOKUP($F21,'Field Definitions'!$A$1:$S$31597,9),""))</f>
        <v/>
      </c>
      <c r="P21" t="str">
        <f>IF(IFERROR(VLOOKUP($F21,'Field Definitions'!$A$1:$S$31597,10),"")=0,"",IFERROR(VLOOKUP($F21,'Field Definitions'!$A$1:$S$31597,10),""))</f>
        <v/>
      </c>
      <c r="Q21" t="str">
        <f>IF(IFERROR(VLOOKUP($F21,'Field Definitions'!$A$1:$S$31597,12),"")=0,"",IFERROR(VLOOKUP($F21,'Field Definitions'!$A$1:$S$31597,12),""))</f>
        <v/>
      </c>
    </row>
    <row r="22" spans="4:17" x14ac:dyDescent="0.35">
      <c r="E22" t="str">
        <f>IFERROR(VLOOKUP(F22,'Field Definitions'!$A$1:$S$31597,3),"")</f>
        <v>ARACCOUNT</v>
      </c>
      <c r="F22" t="s">
        <v>2423</v>
      </c>
      <c r="G22" t="str">
        <f>IFERROR(VLOOKUP(F22,'Field Definitions'!$A$1:$S$31597,2),"")</f>
        <v>Number Of NSF's Life-To-Date</v>
      </c>
      <c r="H22">
        <f t="shared" si="0"/>
        <v>21</v>
      </c>
      <c r="K22" t="str">
        <f>IFERROR(VLOOKUP($F22,'Field Definitions'!$A$1:$S$31597,4),"")</f>
        <v>NUMBER</v>
      </c>
      <c r="L22">
        <f>IFERROR(VLOOKUP($F22,'Field Definitions'!$A$1:$S$31597,5),"")</f>
        <v>3</v>
      </c>
      <c r="M22" s="5" t="s">
        <v>385</v>
      </c>
      <c r="N22" t="str">
        <f>IF(IFERROR(VLOOKUP($F22,'Field Definitions'!$A$1:$S$31597,8),"")=0,"",IFERROR(VLOOKUP($F22,'Field Definitions'!$A$1:$S$31597,8),""))</f>
        <v/>
      </c>
      <c r="O22" t="str">
        <f>IF(IFERROR(VLOOKUP($F22,'Field Definitions'!$A$1:$S$31597,9),"")=0,"",IFERROR(VLOOKUP($F22,'Field Definitions'!$A$1:$S$31597,9),""))</f>
        <v/>
      </c>
      <c r="P22" t="str">
        <f>IF(IFERROR(VLOOKUP($F22,'Field Definitions'!$A$1:$S$31597,10),"")=0,"",IFERROR(VLOOKUP($F22,'Field Definitions'!$A$1:$S$31597,10),""))</f>
        <v/>
      </c>
      <c r="Q22" t="str">
        <f>IF(IFERROR(VLOOKUP($F22,'Field Definitions'!$A$1:$S$31597,12),"")=0,"",IFERROR(VLOOKUP($F22,'Field Definitions'!$A$1:$S$31597,12),""))</f>
        <v/>
      </c>
    </row>
    <row r="23" spans="4:17" x14ac:dyDescent="0.35">
      <c r="E23" t="str">
        <f>IFERROR(VLOOKUP(F23,'Field Definitions'!$A$1:$S$31597,3),"")</f>
        <v>ARACCOUNT</v>
      </c>
      <c r="F23" t="s">
        <v>2424</v>
      </c>
      <c r="G23" t="str">
        <f>IFERROR(VLOOKUP(F23,'Field Definitions'!$A$1:$S$31597,2),"")</f>
        <v>Payments Made Cycle-To-Date</v>
      </c>
      <c r="H23">
        <f t="shared" si="0"/>
        <v>22</v>
      </c>
      <c r="K23" t="str">
        <f>IFERROR(VLOOKUP($F23,'Field Definitions'!$A$1:$S$31597,4),"")</f>
        <v>NUMBER</v>
      </c>
      <c r="L23">
        <f>IFERROR(VLOOKUP($F23,'Field Definitions'!$A$1:$S$31597,5),"")</f>
        <v>17</v>
      </c>
      <c r="M23" s="5" t="s">
        <v>526</v>
      </c>
      <c r="N23" t="str">
        <f>IF(IFERROR(VLOOKUP($F23,'Field Definitions'!$A$1:$S$31597,8),"")=0,"",IFERROR(VLOOKUP($F23,'Field Definitions'!$A$1:$S$31597,8),""))</f>
        <v/>
      </c>
      <c r="O23" t="str">
        <f>IF(IFERROR(VLOOKUP($F23,'Field Definitions'!$A$1:$S$31597,9),"")=0,"",IFERROR(VLOOKUP($F23,'Field Definitions'!$A$1:$S$31597,9),""))</f>
        <v/>
      </c>
      <c r="P23" t="str">
        <f>IF(IFERROR(VLOOKUP($F23,'Field Definitions'!$A$1:$S$31597,10),"")=0,"",IFERROR(VLOOKUP($F23,'Field Definitions'!$A$1:$S$31597,10),""))</f>
        <v/>
      </c>
      <c r="Q23" t="str">
        <f>IF(IFERROR(VLOOKUP($F23,'Field Definitions'!$A$1:$S$31597,12),"")=0,"",IFERROR(VLOOKUP($F23,'Field Definitions'!$A$1:$S$31597,12),""))</f>
        <v/>
      </c>
    </row>
    <row r="24" spans="4:17" x14ac:dyDescent="0.35">
      <c r="E24" t="str">
        <f>IFERROR(VLOOKUP(F24,'Field Definitions'!$A$1:$S$31597,3),"")</f>
        <v>ARACCOUNT</v>
      </c>
      <c r="F24" t="s">
        <v>2425</v>
      </c>
      <c r="G24" t="str">
        <f>IFERROR(VLOOKUP(F24,'Field Definitions'!$A$1:$S$31597,2),"")</f>
        <v>PMT-CYCLE-DUE</v>
      </c>
      <c r="H24">
        <f t="shared" si="0"/>
        <v>23</v>
      </c>
      <c r="K24" t="str">
        <f>IFERROR(VLOOKUP($F24,'Field Definitions'!$A$1:$S$31597,4),"")</f>
        <v>NUMBER</v>
      </c>
      <c r="L24">
        <f>IFERROR(VLOOKUP($F24,'Field Definitions'!$A$1:$S$31597,5),"")</f>
        <v>1</v>
      </c>
      <c r="M24" s="13" t="s">
        <v>313</v>
      </c>
      <c r="N24" t="str">
        <f>IF(IFERROR(VLOOKUP($F24,'Field Definitions'!$A$1:$S$31597,8),"")=0,"",IFERROR(VLOOKUP($F24,'Field Definitions'!$A$1:$S$31597,8),""))</f>
        <v/>
      </c>
      <c r="O24" t="str">
        <f>IF(IFERROR(VLOOKUP($F24,'Field Definitions'!$A$1:$S$31597,9),"")=0,"",IFERROR(VLOOKUP($F24,'Field Definitions'!$A$1:$S$31597,9),""))</f>
        <v/>
      </c>
      <c r="P24" t="str">
        <f>IF(IFERROR(VLOOKUP($F24,'Field Definitions'!$A$1:$S$31597,10),"")=0,"",IFERROR(VLOOKUP($F24,'Field Definitions'!$A$1:$S$31597,10),""))</f>
        <v/>
      </c>
      <c r="Q24" t="str">
        <f>IF(IFERROR(VLOOKUP($F24,'Field Definitions'!$A$1:$S$31597,12),"")=0,"",IFERROR(VLOOKUP($F24,'Field Definitions'!$A$1:$S$31597,12),""))</f>
        <v/>
      </c>
    </row>
    <row r="25" spans="4:17" x14ac:dyDescent="0.35">
      <c r="E25" t="str">
        <f>IFERROR(VLOOKUP(F25,'Field Definitions'!$A$1:$S$31597,3),"")</f>
        <v>ARACCOUNT</v>
      </c>
      <c r="F25" t="s">
        <v>2426</v>
      </c>
      <c r="G25" t="str">
        <f>IFERROR(VLOOKUP(F25,'Field Definitions'!$A$1:$S$31597,2),"")</f>
        <v>Payments Made Year-To-Date</v>
      </c>
      <c r="H25">
        <f t="shared" si="0"/>
        <v>24</v>
      </c>
      <c r="K25" t="str">
        <f>IFERROR(VLOOKUP($F25,'Field Definitions'!$A$1:$S$31597,4),"")</f>
        <v>NUMBER</v>
      </c>
      <c r="L25">
        <f>IFERROR(VLOOKUP($F25,'Field Definitions'!$A$1:$S$31597,5),"")</f>
        <v>17</v>
      </c>
      <c r="M25" s="5" t="s">
        <v>2333</v>
      </c>
      <c r="N25" t="str">
        <f>IF(IFERROR(VLOOKUP($F25,'Field Definitions'!$A$1:$S$31597,8),"")=0,"",IFERROR(VLOOKUP($F25,'Field Definitions'!$A$1:$S$31597,8),""))</f>
        <v/>
      </c>
      <c r="O25" t="str">
        <f>IF(IFERROR(VLOOKUP($F25,'Field Definitions'!$A$1:$S$31597,9),"")=0,"",IFERROR(VLOOKUP($F25,'Field Definitions'!$A$1:$S$31597,9),""))</f>
        <v/>
      </c>
      <c r="P25" t="str">
        <f>IF(IFERROR(VLOOKUP($F25,'Field Definitions'!$A$1:$S$31597,10),"")=0,"",IFERROR(VLOOKUP($F25,'Field Definitions'!$A$1:$S$31597,10),""))</f>
        <v/>
      </c>
      <c r="Q25" t="str">
        <f>IF(IFERROR(VLOOKUP($F25,'Field Definitions'!$A$1:$S$31597,12),"")=0,"",IFERROR(VLOOKUP($F25,'Field Definitions'!$A$1:$S$31597,12),""))</f>
        <v/>
      </c>
    </row>
    <row r="26" spans="4:17" x14ac:dyDescent="0.35">
      <c r="D26" s="1" t="s">
        <v>337</v>
      </c>
      <c r="E26" t="str">
        <f>IFERROR(VLOOKUP(F26,'Field Definitions'!$A$1:$S$31597,3),"")</f>
        <v>ARACCOUNT</v>
      </c>
      <c r="F26" t="s">
        <v>2427</v>
      </c>
      <c r="G26" t="str">
        <f>IFERROR(VLOOKUP(F26,'Field Definitions'!$A$1:$S$31597,2),"")</f>
        <v>Interest Paid Life-To-Date</v>
      </c>
      <c r="H26">
        <f t="shared" si="0"/>
        <v>25</v>
      </c>
      <c r="K26" t="str">
        <f>IFERROR(VLOOKUP($F26,'Field Definitions'!$A$1:$S$31597,4),"")</f>
        <v>AMT</v>
      </c>
      <c r="L26">
        <f>IFERROR(VLOOKUP($F26,'Field Definitions'!$A$1:$S$31597,5),"")</f>
        <v>17</v>
      </c>
      <c r="M26" s="5" t="s">
        <v>2428</v>
      </c>
      <c r="N26" t="str">
        <f>IF(IFERROR(VLOOKUP($F26,'Field Definitions'!$A$1:$S$31597,8),"")=0,"",IFERROR(VLOOKUP($F26,'Field Definitions'!$A$1:$S$31597,8),""))</f>
        <v/>
      </c>
      <c r="O26" t="str">
        <f>IF(IFERROR(VLOOKUP($F26,'Field Definitions'!$A$1:$S$31597,9),"")=0,"",IFERROR(VLOOKUP($F26,'Field Definitions'!$A$1:$S$31597,9),""))</f>
        <v/>
      </c>
      <c r="P26" t="str">
        <f>IF(IFERROR(VLOOKUP($F26,'Field Definitions'!$A$1:$S$31597,10),"")=0,"",IFERROR(VLOOKUP($F26,'Field Definitions'!$A$1:$S$31597,10),""))</f>
        <v/>
      </c>
      <c r="Q26" t="str">
        <f>IF(IFERROR(VLOOKUP($F26,'Field Definitions'!$A$1:$S$31597,12),"")=0,"",IFERROR(VLOOKUP($F26,'Field Definitions'!$A$1:$S$31597,12),""))</f>
        <v/>
      </c>
    </row>
    <row r="27" spans="4:17" x14ac:dyDescent="0.35">
      <c r="E27" t="str">
        <f>IFERROR(VLOOKUP(F27,'Field Definitions'!$A$1:$S$31597,3),"")</f>
        <v>ARACCOUNT</v>
      </c>
      <c r="F27" t="s">
        <v>2429</v>
      </c>
      <c r="G27" t="str">
        <f>IFERROR(VLOOKUP(F27,'Field Definitions'!$A$1:$S$31597,2),"")</f>
        <v>Interest Paid Year-To-Date</v>
      </c>
      <c r="H27">
        <f t="shared" si="0"/>
        <v>26</v>
      </c>
      <c r="K27" t="str">
        <f>IFERROR(VLOOKUP($F27,'Field Definitions'!$A$1:$S$31597,4),"")</f>
        <v>AMT</v>
      </c>
      <c r="L27">
        <f>IFERROR(VLOOKUP($F27,'Field Definitions'!$A$1:$S$31597,5),"")</f>
        <v>17</v>
      </c>
      <c r="M27" s="5" t="s">
        <v>2430</v>
      </c>
      <c r="N27" t="str">
        <f>IF(IFERROR(VLOOKUP($F27,'Field Definitions'!$A$1:$S$31597,8),"")=0,"",IFERROR(VLOOKUP($F27,'Field Definitions'!$A$1:$S$31597,8),""))</f>
        <v/>
      </c>
      <c r="O27" t="str">
        <f>IF(IFERROR(VLOOKUP($F27,'Field Definitions'!$A$1:$S$31597,9),"")=0,"",IFERROR(VLOOKUP($F27,'Field Definitions'!$A$1:$S$31597,9),""))</f>
        <v/>
      </c>
      <c r="P27" t="str">
        <f>IF(IFERROR(VLOOKUP($F27,'Field Definitions'!$A$1:$S$31597,10),"")=0,"",IFERROR(VLOOKUP($F27,'Field Definitions'!$A$1:$S$31597,10),""))</f>
        <v/>
      </c>
      <c r="Q27" t="str">
        <f>IF(IFERROR(VLOOKUP($F27,'Field Definitions'!$A$1:$S$31597,12),"")=0,"",IFERROR(VLOOKUP($F27,'Field Definitions'!$A$1:$S$31597,12),""))</f>
        <v/>
      </c>
    </row>
    <row r="28" spans="4:17" x14ac:dyDescent="0.35">
      <c r="E28" t="str">
        <f>IFERROR(VLOOKUP(F28,'Field Definitions'!$A$1:$S$31597,3),"")</f>
        <v>ARACCOUNT</v>
      </c>
      <c r="F28" t="s">
        <v>2431</v>
      </c>
      <c r="G28" t="str">
        <f>IFERROR(VLOOKUP(F28,'Field Definitions'!$A$1:$S$31597,2),"")</f>
        <v>Interest Per Diem</v>
      </c>
      <c r="H28">
        <f t="shared" si="0"/>
        <v>27</v>
      </c>
      <c r="K28" t="str">
        <f>IFERROR(VLOOKUP($F28,'Field Definitions'!$A$1:$S$31597,4),"")</f>
        <v>AMT</v>
      </c>
      <c r="L28">
        <f>IFERROR(VLOOKUP($F28,'Field Definitions'!$A$1:$S$31597,5),"")</f>
        <v>17</v>
      </c>
      <c r="M28" s="5" t="s">
        <v>2432</v>
      </c>
      <c r="N28" t="str">
        <f>IF(IFERROR(VLOOKUP($F28,'Field Definitions'!$A$1:$S$31597,8),"")=0,"",IFERROR(VLOOKUP($F28,'Field Definitions'!$A$1:$S$31597,8),""))</f>
        <v/>
      </c>
      <c r="O28" t="str">
        <f>IF(IFERROR(VLOOKUP($F28,'Field Definitions'!$A$1:$S$31597,9),"")=0,"",IFERROR(VLOOKUP($F28,'Field Definitions'!$A$1:$S$31597,9),""))</f>
        <v/>
      </c>
      <c r="P28" t="str">
        <f>IF(IFERROR(VLOOKUP($F28,'Field Definitions'!$A$1:$S$31597,10),"")=0,"",IFERROR(VLOOKUP($F28,'Field Definitions'!$A$1:$S$31597,10),""))</f>
        <v/>
      </c>
      <c r="Q28" t="str">
        <f>IF(IFERROR(VLOOKUP($F28,'Field Definitions'!$A$1:$S$31597,12),"")=0,"",IFERROR(VLOOKUP($F28,'Field Definitions'!$A$1:$S$31597,12),""))</f>
        <v/>
      </c>
    </row>
    <row r="29" spans="4:17" x14ac:dyDescent="0.35">
      <c r="E29" t="str">
        <f>IFERROR(VLOOKUP(F29,'Field Definitions'!$A$1:$S$31597,3),"")</f>
        <v>ARACCOUNT</v>
      </c>
      <c r="F29" t="s">
        <v>2433</v>
      </c>
      <c r="G29" t="str">
        <f>IFERROR(VLOOKUP(F29,'Field Definitions'!$A$1:$S$31597,2),"")</f>
        <v>Interest Accrued At Charge Off</v>
      </c>
      <c r="H29">
        <f t="shared" si="0"/>
        <v>28</v>
      </c>
      <c r="K29" t="str">
        <f>IFERROR(VLOOKUP($F29,'Field Definitions'!$A$1:$S$31597,4),"")</f>
        <v>CHR</v>
      </c>
      <c r="L29">
        <f>IFERROR(VLOOKUP($F29,'Field Definitions'!$A$1:$S$31597,5),"")</f>
        <v>1</v>
      </c>
      <c r="M29" s="5" t="s">
        <v>297</v>
      </c>
      <c r="N29" t="str">
        <f>IF(IFERROR(VLOOKUP($F29,'Field Definitions'!$A$1:$S$31597,8),"")=0,"",IFERROR(VLOOKUP($F29,'Field Definitions'!$A$1:$S$31597,8),""))</f>
        <v/>
      </c>
      <c r="O29" t="str">
        <f>IF(IFERROR(VLOOKUP($F29,'Field Definitions'!$A$1:$S$31597,9),"")=0,"",IFERROR(VLOOKUP($F29,'Field Definitions'!$A$1:$S$31597,9),""))</f>
        <v/>
      </c>
      <c r="P29" t="str">
        <f>IF(IFERROR(VLOOKUP($F29,'Field Definitions'!$A$1:$S$31597,10),"")=0,"",IFERROR(VLOOKUP($F29,'Field Definitions'!$A$1:$S$31597,10),""))</f>
        <v/>
      </c>
      <c r="Q29" t="str">
        <f>IF(IFERROR(VLOOKUP($F29,'Field Definitions'!$A$1:$S$31597,12),"")=0,"",IFERROR(VLOOKUP($F29,'Field Definitions'!$A$1:$S$31597,12),""))</f>
        <v>Y|Yes|~N|No|</v>
      </c>
    </row>
    <row r="30" spans="4:17" x14ac:dyDescent="0.35">
      <c r="E30" t="str">
        <f>IFERROR(VLOOKUP(F30,'Field Definitions'!$A$1:$S$31597,3),"")</f>
        <v>ARACCOUNT</v>
      </c>
      <c r="F30" t="s">
        <v>2434</v>
      </c>
      <c r="G30" t="str">
        <f>IFERROR(VLOOKUP(F30,'Field Definitions'!$A$1:$S$31597,2),"")</f>
        <v>Interest Assessed Prior Year</v>
      </c>
      <c r="H30">
        <f t="shared" si="0"/>
        <v>29</v>
      </c>
      <c r="K30" t="str">
        <f>IFERROR(VLOOKUP($F30,'Field Definitions'!$A$1:$S$31597,4),"")</f>
        <v>AMT</v>
      </c>
      <c r="L30">
        <f>IFERROR(VLOOKUP($F30,'Field Definitions'!$A$1:$S$31597,5),"")</f>
        <v>17</v>
      </c>
      <c r="M30" s="5" t="s">
        <v>2435</v>
      </c>
      <c r="N30" t="str">
        <f>IF(IFERROR(VLOOKUP($F30,'Field Definitions'!$A$1:$S$31597,8),"")=0,"",IFERROR(VLOOKUP($F30,'Field Definitions'!$A$1:$S$31597,8),""))</f>
        <v/>
      </c>
      <c r="O30" t="str">
        <f>IF(IFERROR(VLOOKUP($F30,'Field Definitions'!$A$1:$S$31597,9),"")=0,"",IFERROR(VLOOKUP($F30,'Field Definitions'!$A$1:$S$31597,9),""))</f>
        <v/>
      </c>
      <c r="P30" t="str">
        <f>IF(IFERROR(VLOOKUP($F30,'Field Definitions'!$A$1:$S$31597,10),"")=0,"",IFERROR(VLOOKUP($F30,'Field Definitions'!$A$1:$S$31597,10),""))</f>
        <v/>
      </c>
      <c r="Q30" t="str">
        <f>IF(IFERROR(VLOOKUP($F30,'Field Definitions'!$A$1:$S$31597,12),"")=0,"",IFERROR(VLOOKUP($F30,'Field Definitions'!$A$1:$S$31597,12),""))</f>
        <v/>
      </c>
    </row>
    <row r="31" spans="4:17" x14ac:dyDescent="0.35">
      <c r="E31" t="str">
        <f>IFERROR(VLOOKUP(F31,'Field Definitions'!$A$1:$S$31597,3),"")</f>
        <v>ARACCOUNT</v>
      </c>
      <c r="F31" t="s">
        <v>2436</v>
      </c>
      <c r="G31" t="str">
        <f>IFERROR(VLOOKUP(F31,'Field Definitions'!$A$1:$S$31597,2),"")</f>
        <v>Interest Paid Prior Year</v>
      </c>
      <c r="H31">
        <f t="shared" si="0"/>
        <v>30</v>
      </c>
      <c r="K31" t="str">
        <f>IFERROR(VLOOKUP($F31,'Field Definitions'!$A$1:$S$31597,4),"")</f>
        <v>AMT</v>
      </c>
      <c r="L31">
        <f>IFERROR(VLOOKUP($F31,'Field Definitions'!$A$1:$S$31597,5),"")</f>
        <v>17</v>
      </c>
      <c r="M31" s="5" t="s">
        <v>2437</v>
      </c>
      <c r="N31" t="str">
        <f>IF(IFERROR(VLOOKUP($F31,'Field Definitions'!$A$1:$S$31597,8),"")=0,"",IFERROR(VLOOKUP($F31,'Field Definitions'!$A$1:$S$31597,8),""))</f>
        <v/>
      </c>
      <c r="O31" t="str">
        <f>IF(IFERROR(VLOOKUP($F31,'Field Definitions'!$A$1:$S$31597,9),"")=0,"",IFERROR(VLOOKUP($F31,'Field Definitions'!$A$1:$S$31597,9),""))</f>
        <v/>
      </c>
      <c r="P31" t="str">
        <f>IF(IFERROR(VLOOKUP($F31,'Field Definitions'!$A$1:$S$31597,10),"")=0,"",IFERROR(VLOOKUP($F31,'Field Definitions'!$A$1:$S$31597,10),""))</f>
        <v/>
      </c>
      <c r="Q31" t="str">
        <f>IF(IFERROR(VLOOKUP($F31,'Field Definitions'!$A$1:$S$31597,12),"")=0,"",IFERROR(VLOOKUP($F31,'Field Definitions'!$A$1:$S$31597,12),""))</f>
        <v/>
      </c>
    </row>
    <row r="32" spans="4:17" x14ac:dyDescent="0.35">
      <c r="D32" s="1" t="s">
        <v>2438</v>
      </c>
      <c r="E32" t="str">
        <f>IFERROR(VLOOKUP(F32,'Field Definitions'!$A$1:$S$31597,3),"")</f>
        <v>ARACCOUNT</v>
      </c>
      <c r="F32" t="s">
        <v>2439</v>
      </c>
      <c r="G32" t="str">
        <f>IFERROR(VLOOKUP(F32,'Field Definitions'!$A$1:$S$31597,2),"")</f>
        <v>NSF Fees Cycle-To-Date</v>
      </c>
      <c r="H32">
        <f t="shared" si="0"/>
        <v>31</v>
      </c>
      <c r="K32" t="str">
        <f>IFERROR(VLOOKUP($F32,'Field Definitions'!$A$1:$S$31597,4),"")</f>
        <v>AMT</v>
      </c>
      <c r="L32">
        <f>IFERROR(VLOOKUP($F32,'Field Definitions'!$A$1:$S$31597,5),"")</f>
        <v>17</v>
      </c>
      <c r="M32" s="5" t="s">
        <v>2440</v>
      </c>
      <c r="N32" t="str">
        <f>IF(IFERROR(VLOOKUP($F32,'Field Definitions'!$A$1:$S$31597,8),"")=0,"",IFERROR(VLOOKUP($F32,'Field Definitions'!$A$1:$S$31597,8),""))</f>
        <v/>
      </c>
      <c r="O32" t="str">
        <f>IF(IFERROR(VLOOKUP($F32,'Field Definitions'!$A$1:$S$31597,9),"")=0,"",IFERROR(VLOOKUP($F32,'Field Definitions'!$A$1:$S$31597,9),""))</f>
        <v/>
      </c>
      <c r="P32" t="str">
        <f>IF(IFERROR(VLOOKUP($F32,'Field Definitions'!$A$1:$S$31597,10),"")=0,"",IFERROR(VLOOKUP($F32,'Field Definitions'!$A$1:$S$31597,10),""))</f>
        <v/>
      </c>
      <c r="Q32" t="str">
        <f>IF(IFERROR(VLOOKUP($F32,'Field Definitions'!$A$1:$S$31597,12),"")=0,"",IFERROR(VLOOKUP($F32,'Field Definitions'!$A$1:$S$31597,12),""))</f>
        <v/>
      </c>
    </row>
    <row r="33" spans="4:17" x14ac:dyDescent="0.35">
      <c r="E33" t="str">
        <f>IFERROR(VLOOKUP(F33,'Field Definitions'!$A$1:$S$31597,3),"")</f>
        <v>ARACCOUNT</v>
      </c>
      <c r="F33" t="s">
        <v>2441</v>
      </c>
      <c r="G33" t="str">
        <f>IFERROR(VLOOKUP(F33,'Field Definitions'!$A$1:$S$31597,2),"")</f>
        <v>Over The Limit Fees Cycle-To-D</v>
      </c>
      <c r="H33">
        <f t="shared" si="0"/>
        <v>32</v>
      </c>
      <c r="K33" t="str">
        <f>IFERROR(VLOOKUP($F33,'Field Definitions'!$A$1:$S$31597,4),"")</f>
        <v>AMT</v>
      </c>
      <c r="L33">
        <f>IFERROR(VLOOKUP($F33,'Field Definitions'!$A$1:$S$31597,5),"")</f>
        <v>17</v>
      </c>
      <c r="M33" s="5" t="s">
        <v>2442</v>
      </c>
      <c r="N33" t="str">
        <f>IF(IFERROR(VLOOKUP($F33,'Field Definitions'!$A$1:$S$31597,8),"")=0,"",IFERROR(VLOOKUP($F33,'Field Definitions'!$A$1:$S$31597,8),""))</f>
        <v/>
      </c>
      <c r="O33" t="str">
        <f>IF(IFERROR(VLOOKUP($F33,'Field Definitions'!$A$1:$S$31597,9),"")=0,"",IFERROR(VLOOKUP($F33,'Field Definitions'!$A$1:$S$31597,9),""))</f>
        <v/>
      </c>
      <c r="P33" t="str">
        <f>IF(IFERROR(VLOOKUP($F33,'Field Definitions'!$A$1:$S$31597,10),"")=0,"",IFERROR(VLOOKUP($F33,'Field Definitions'!$A$1:$S$31597,10),""))</f>
        <v/>
      </c>
      <c r="Q33" t="str">
        <f>IF(IFERROR(VLOOKUP($F33,'Field Definitions'!$A$1:$S$31597,12),"")=0,"",IFERROR(VLOOKUP($F33,'Field Definitions'!$A$1:$S$31597,12),""))</f>
        <v/>
      </c>
    </row>
    <row r="34" spans="4:17" x14ac:dyDescent="0.35">
      <c r="E34" t="str">
        <f>IFERROR(VLOOKUP(F34,'Field Definitions'!$A$1:$S$31597,3),"")</f>
        <v>ARACCOUNT</v>
      </c>
      <c r="F34" t="s">
        <v>2443</v>
      </c>
      <c r="G34" t="str">
        <f>IFERROR(VLOOKUP(F34,'Field Definitions'!$A$1:$S$31597,2),"")</f>
        <v>Late Fees Paid Year-To-Date</v>
      </c>
      <c r="H34">
        <f t="shared" si="0"/>
        <v>33</v>
      </c>
      <c r="K34" t="str">
        <f>IFERROR(VLOOKUP($F34,'Field Definitions'!$A$1:$S$31597,4),"")</f>
        <v>AMT</v>
      </c>
      <c r="L34">
        <f>IFERROR(VLOOKUP($F34,'Field Definitions'!$A$1:$S$31597,5),"")</f>
        <v>17</v>
      </c>
      <c r="M34" s="5" t="s">
        <v>2444</v>
      </c>
      <c r="N34" t="str">
        <f>IF(IFERROR(VLOOKUP($F34,'Field Definitions'!$A$1:$S$31597,8),"")=0,"",IFERROR(VLOOKUP($F34,'Field Definitions'!$A$1:$S$31597,8),""))</f>
        <v/>
      </c>
      <c r="O34" t="str">
        <f>IF(IFERROR(VLOOKUP($F34,'Field Definitions'!$A$1:$S$31597,9),"")=0,"",IFERROR(VLOOKUP($F34,'Field Definitions'!$A$1:$S$31597,9),""))</f>
        <v/>
      </c>
      <c r="P34" t="str">
        <f>IF(IFERROR(VLOOKUP($F34,'Field Definitions'!$A$1:$S$31597,10),"")=0,"",IFERROR(VLOOKUP($F34,'Field Definitions'!$A$1:$S$31597,10),""))</f>
        <v/>
      </c>
      <c r="Q34" t="str">
        <f>IF(IFERROR(VLOOKUP($F34,'Field Definitions'!$A$1:$S$31597,12),"")=0,"",IFERROR(VLOOKUP($F34,'Field Definitions'!$A$1:$S$31597,12),""))</f>
        <v/>
      </c>
    </row>
    <row r="35" spans="4:17" x14ac:dyDescent="0.35">
      <c r="E35" t="str">
        <f>IFERROR(VLOOKUP(F35,'Field Definitions'!$A$1:$S$31597,3),"")</f>
        <v>ARACCOUNT</v>
      </c>
      <c r="F35" t="s">
        <v>2445</v>
      </c>
      <c r="G35" t="str">
        <f>IFERROR(VLOOKUP(F35,'Field Definitions'!$A$1:$S$31597,2),"")</f>
        <v>Last Fees Cycle-To-Date</v>
      </c>
      <c r="H35">
        <f t="shared" si="0"/>
        <v>34</v>
      </c>
      <c r="K35" t="str">
        <f>IFERROR(VLOOKUP($F35,'Field Definitions'!$A$1:$S$31597,4),"")</f>
        <v>AMT</v>
      </c>
      <c r="L35">
        <f>IFERROR(VLOOKUP($F35,'Field Definitions'!$A$1:$S$31597,5),"")</f>
        <v>17</v>
      </c>
      <c r="M35" s="5" t="s">
        <v>2444</v>
      </c>
      <c r="N35" t="str">
        <f>IF(IFERROR(VLOOKUP($F35,'Field Definitions'!$A$1:$S$31597,8),"")=0,"",IFERROR(VLOOKUP($F35,'Field Definitions'!$A$1:$S$31597,8),""))</f>
        <v/>
      </c>
      <c r="O35" t="str">
        <f>IF(IFERROR(VLOOKUP($F35,'Field Definitions'!$A$1:$S$31597,9),"")=0,"",IFERROR(VLOOKUP($F35,'Field Definitions'!$A$1:$S$31597,9),""))</f>
        <v/>
      </c>
      <c r="P35" t="str">
        <f>IF(IFERROR(VLOOKUP($F35,'Field Definitions'!$A$1:$S$31597,10),"")=0,"",IFERROR(VLOOKUP($F35,'Field Definitions'!$A$1:$S$31597,10),""))</f>
        <v/>
      </c>
      <c r="Q35" t="str">
        <f>IF(IFERROR(VLOOKUP($F35,'Field Definitions'!$A$1:$S$31597,12),"")=0,"",IFERROR(VLOOKUP($F35,'Field Definitions'!$A$1:$S$31597,12),""))</f>
        <v/>
      </c>
    </row>
    <row r="36" spans="4:17" x14ac:dyDescent="0.35">
      <c r="E36" t="str">
        <f>IFERROR(VLOOKUP(F36,'Field Definitions'!$A$1:$S$31597,3),"")</f>
        <v>ARACCOUNT</v>
      </c>
      <c r="F36" t="s">
        <v>2446</v>
      </c>
      <c r="G36" t="str">
        <f>IFERROR(VLOOKUP(F36,'Field Definitions'!$A$1:$S$31597,2),"")</f>
        <v>Last Late Fee Assessed Date</v>
      </c>
      <c r="H36">
        <f t="shared" si="0"/>
        <v>35</v>
      </c>
      <c r="K36" t="str">
        <f>IFERROR(VLOOKUP($F36,'Field Definitions'!$A$1:$S$31597,4),"")</f>
        <v>DATE</v>
      </c>
      <c r="L36">
        <f>IFERROR(VLOOKUP($F36,'Field Definitions'!$A$1:$S$31597,5),"")</f>
        <v>10</v>
      </c>
      <c r="M36" s="5" t="s">
        <v>288</v>
      </c>
      <c r="N36" t="str">
        <f>IF(IFERROR(VLOOKUP($F36,'Field Definitions'!$A$1:$S$31597,8),"")=0,"",IFERROR(VLOOKUP($F36,'Field Definitions'!$A$1:$S$31597,8),""))</f>
        <v/>
      </c>
      <c r="O36" t="str">
        <f>IF(IFERROR(VLOOKUP($F36,'Field Definitions'!$A$1:$S$31597,9),"")=0,"",IFERROR(VLOOKUP($F36,'Field Definitions'!$A$1:$S$31597,9),""))</f>
        <v/>
      </c>
      <c r="P36" t="str">
        <f>IF(IFERROR(VLOOKUP($F36,'Field Definitions'!$A$1:$S$31597,10),"")=0,"",IFERROR(VLOOKUP($F36,'Field Definitions'!$A$1:$S$31597,10),""))</f>
        <v/>
      </c>
      <c r="Q36" t="str">
        <f>IF(IFERROR(VLOOKUP($F36,'Field Definitions'!$A$1:$S$31597,12),"")=0,"",IFERROR(VLOOKUP($F36,'Field Definitions'!$A$1:$S$31597,12),""))</f>
        <v/>
      </c>
    </row>
    <row r="37" spans="4:17" x14ac:dyDescent="0.35">
      <c r="E37" t="str">
        <f>IFERROR(VLOOKUP(F37,'Field Definitions'!$A$1:$S$31597,3),"")</f>
        <v>ARACCOUNT</v>
      </c>
      <c r="F37" t="s">
        <v>2447</v>
      </c>
      <c r="G37" t="str">
        <f>IFERROR(VLOOKUP(F37,'Field Definitions'!$A$1:$S$31597,2),"")</f>
        <v>Date Current Late Fee Assessed</v>
      </c>
      <c r="H37">
        <f t="shared" si="0"/>
        <v>36</v>
      </c>
      <c r="K37" t="str">
        <f>IFERROR(VLOOKUP($F37,'Field Definitions'!$A$1:$S$31597,4),"")</f>
        <v>DATE</v>
      </c>
      <c r="L37">
        <f>IFERROR(VLOOKUP($F37,'Field Definitions'!$A$1:$S$31597,5),"")</f>
        <v>10</v>
      </c>
      <c r="M37" s="5" t="s">
        <v>1146</v>
      </c>
      <c r="N37" t="str">
        <f>IF(IFERROR(VLOOKUP($F37,'Field Definitions'!$A$1:$S$31597,8),"")=0,"",IFERROR(VLOOKUP($F37,'Field Definitions'!$A$1:$S$31597,8),""))</f>
        <v/>
      </c>
      <c r="O37" t="str">
        <f>IF(IFERROR(VLOOKUP($F37,'Field Definitions'!$A$1:$S$31597,9),"")=0,"",IFERROR(VLOOKUP($F37,'Field Definitions'!$A$1:$S$31597,9),""))</f>
        <v/>
      </c>
      <c r="P37" t="str">
        <f>IF(IFERROR(VLOOKUP($F37,'Field Definitions'!$A$1:$S$31597,10),"")=0,"",IFERROR(VLOOKUP($F37,'Field Definitions'!$A$1:$S$31597,10),""))</f>
        <v/>
      </c>
      <c r="Q37" t="str">
        <f>IF(IFERROR(VLOOKUP($F37,'Field Definitions'!$A$1:$S$31597,12),"")=0,"",IFERROR(VLOOKUP($F37,'Field Definitions'!$A$1:$S$31597,12),""))</f>
        <v/>
      </c>
    </row>
    <row r="38" spans="4:17" x14ac:dyDescent="0.35">
      <c r="E38" t="str">
        <f>IFERROR(VLOOKUP(F38,'Field Definitions'!$A$1:$S$31597,3),"")</f>
        <v>ARACCOUNT</v>
      </c>
      <c r="F38" t="s">
        <v>2448</v>
      </c>
      <c r="G38" t="str">
        <f>IFERROR(VLOOKUP(F38,'Field Definitions'!$A$1:$S$31597,2),"")</f>
        <v>Next Late Fee Assessed Date</v>
      </c>
      <c r="H38">
        <f t="shared" si="0"/>
        <v>37</v>
      </c>
      <c r="K38" t="str">
        <f>IFERROR(VLOOKUP($F38,'Field Definitions'!$A$1:$S$31597,4),"")</f>
        <v>DATE</v>
      </c>
      <c r="L38">
        <f>IFERROR(VLOOKUP($F38,'Field Definitions'!$A$1:$S$31597,5),"")</f>
        <v>10</v>
      </c>
      <c r="M38" s="5" t="s">
        <v>2449</v>
      </c>
      <c r="N38" t="str">
        <f>IF(IFERROR(VLOOKUP($F38,'Field Definitions'!$A$1:$S$31597,8),"")=0,"",IFERROR(VLOOKUP($F38,'Field Definitions'!$A$1:$S$31597,8),""))</f>
        <v/>
      </c>
      <c r="O38" t="str">
        <f>IF(IFERROR(VLOOKUP($F38,'Field Definitions'!$A$1:$S$31597,9),"")=0,"",IFERROR(VLOOKUP($F38,'Field Definitions'!$A$1:$S$31597,9),""))</f>
        <v/>
      </c>
      <c r="P38" t="str">
        <f>IF(IFERROR(VLOOKUP($F38,'Field Definitions'!$A$1:$S$31597,10),"")=0,"",IFERROR(VLOOKUP($F38,'Field Definitions'!$A$1:$S$31597,10),""))</f>
        <v/>
      </c>
      <c r="Q38" t="str">
        <f>IF(IFERROR(VLOOKUP($F38,'Field Definitions'!$A$1:$S$31597,12),"")=0,"",IFERROR(VLOOKUP($F38,'Field Definitions'!$A$1:$S$31597,12),""))</f>
        <v/>
      </c>
    </row>
    <row r="39" spans="4:17" x14ac:dyDescent="0.35">
      <c r="E39" t="str">
        <f>IFERROR(VLOOKUP(F39,'Field Definitions'!$A$1:$S$31597,3),"")</f>
        <v>ARACCOUNT</v>
      </c>
      <c r="F39" t="s">
        <v>2450</v>
      </c>
      <c r="G39" t="str">
        <f>IFERROR(VLOOKUP(F39,'Field Definitions'!$A$1:$S$31597,2),"")</f>
        <v>Last Prior Late Fee Assessed</v>
      </c>
      <c r="H39">
        <f t="shared" si="0"/>
        <v>38</v>
      </c>
      <c r="K39" t="str">
        <f>IFERROR(VLOOKUP($F39,'Field Definitions'!$A$1:$S$31597,4),"")</f>
        <v>DATE</v>
      </c>
      <c r="L39">
        <f>IFERROR(VLOOKUP($F39,'Field Definitions'!$A$1:$S$31597,5),"")</f>
        <v>10</v>
      </c>
      <c r="M39" s="5" t="s">
        <v>1148</v>
      </c>
      <c r="N39" t="str">
        <f>IF(IFERROR(VLOOKUP($F39,'Field Definitions'!$A$1:$S$31597,8),"")=0,"",IFERROR(VLOOKUP($F39,'Field Definitions'!$A$1:$S$31597,8),""))</f>
        <v/>
      </c>
      <c r="O39" t="str">
        <f>IF(IFERROR(VLOOKUP($F39,'Field Definitions'!$A$1:$S$31597,9),"")=0,"",IFERROR(VLOOKUP($F39,'Field Definitions'!$A$1:$S$31597,9),""))</f>
        <v/>
      </c>
      <c r="P39" t="str">
        <f>IF(IFERROR(VLOOKUP($F39,'Field Definitions'!$A$1:$S$31597,10),"")=0,"",IFERROR(VLOOKUP($F39,'Field Definitions'!$A$1:$S$31597,10),""))</f>
        <v/>
      </c>
      <c r="Q39" t="str">
        <f>IF(IFERROR(VLOOKUP($F39,'Field Definitions'!$A$1:$S$31597,12),"")=0,"",IFERROR(VLOOKUP($F39,'Field Definitions'!$A$1:$S$31597,12),""))</f>
        <v/>
      </c>
    </row>
    <row r="40" spans="4:17" x14ac:dyDescent="0.35">
      <c r="E40" t="str">
        <f>IFERROR(VLOOKUP(F40,'Field Definitions'!$A$1:$S$31597,3),"")</f>
        <v>ARACCOUNT</v>
      </c>
      <c r="F40" t="s">
        <v>2451</v>
      </c>
      <c r="G40" t="str">
        <f>IFERROR(VLOOKUP(F40,'Field Definitions'!$A$1:$S$31597,2),"")</f>
        <v>Number Of Late Fees Cycle-To-Date</v>
      </c>
      <c r="H40">
        <f t="shared" si="0"/>
        <v>39</v>
      </c>
      <c r="K40" t="str">
        <f>IFERROR(VLOOKUP($F40,'Field Definitions'!$A$1:$S$31597,4),"")</f>
        <v>NUMBER</v>
      </c>
      <c r="L40">
        <f>IFERROR(VLOOKUP($F40,'Field Definitions'!$A$1:$S$31597,5),"")</f>
        <v>3</v>
      </c>
      <c r="M40" s="5" t="s">
        <v>1180</v>
      </c>
      <c r="N40" t="str">
        <f>IF(IFERROR(VLOOKUP($F40,'Field Definitions'!$A$1:$S$31597,8),"")=0,"",IFERROR(VLOOKUP($F40,'Field Definitions'!$A$1:$S$31597,8),""))</f>
        <v/>
      </c>
      <c r="O40" t="str">
        <f>IF(IFERROR(VLOOKUP($F40,'Field Definitions'!$A$1:$S$31597,9),"")=0,"",IFERROR(VLOOKUP($F40,'Field Definitions'!$A$1:$S$31597,9),""))</f>
        <v/>
      </c>
      <c r="P40" t="str">
        <f>IF(IFERROR(VLOOKUP($F40,'Field Definitions'!$A$1:$S$31597,10),"")=0,"",IFERROR(VLOOKUP($F40,'Field Definitions'!$A$1:$S$31597,10),""))</f>
        <v/>
      </c>
      <c r="Q40" t="str">
        <f>IF(IFERROR(VLOOKUP($F40,'Field Definitions'!$A$1:$S$31597,12),"")=0,"",IFERROR(VLOOKUP($F40,'Field Definitions'!$A$1:$S$31597,12),""))</f>
        <v/>
      </c>
    </row>
    <row r="41" spans="4:17" x14ac:dyDescent="0.35">
      <c r="D41" s="1" t="s">
        <v>2452</v>
      </c>
      <c r="E41" t="str">
        <f>IFERROR(VLOOKUP(F41,'Field Definitions'!$A$1:$S$31597,3),"")</f>
        <v>ARACCOUNT</v>
      </c>
      <c r="F41" t="s">
        <v>2453</v>
      </c>
      <c r="G41" t="str">
        <f>IFERROR(VLOOKUP(F41,'Field Definitions'!$A$1:$S$31597,2),"")</f>
        <v>Dispute Amount Cycle-To-Date</v>
      </c>
      <c r="H41">
        <f t="shared" si="0"/>
        <v>40</v>
      </c>
      <c r="K41" t="str">
        <f>IFERROR(VLOOKUP($F41,'Field Definitions'!$A$1:$S$31597,4),"")</f>
        <v>AMT</v>
      </c>
      <c r="L41">
        <f>IFERROR(VLOOKUP($F41,'Field Definitions'!$A$1:$S$31597,5),"")</f>
        <v>17</v>
      </c>
      <c r="M41" s="5" t="s">
        <v>2454</v>
      </c>
      <c r="N41" t="str">
        <f>IF(IFERROR(VLOOKUP($F41,'Field Definitions'!$A$1:$S$31597,8),"")=0,"",IFERROR(VLOOKUP($F41,'Field Definitions'!$A$1:$S$31597,8),""))</f>
        <v/>
      </c>
      <c r="O41" t="str">
        <f>IF(IFERROR(VLOOKUP($F41,'Field Definitions'!$A$1:$S$31597,9),"")=0,"",IFERROR(VLOOKUP($F41,'Field Definitions'!$A$1:$S$31597,9),""))</f>
        <v/>
      </c>
      <c r="P41" t="str">
        <f>IF(IFERROR(VLOOKUP($F41,'Field Definitions'!$A$1:$S$31597,10),"")=0,"",IFERROR(VLOOKUP($F41,'Field Definitions'!$A$1:$S$31597,10),""))</f>
        <v/>
      </c>
      <c r="Q41" t="str">
        <f>IF(IFERROR(VLOOKUP($F41,'Field Definitions'!$A$1:$S$31597,12),"")=0,"",IFERROR(VLOOKUP($F41,'Field Definitions'!$A$1:$S$31597,12),""))</f>
        <v/>
      </c>
    </row>
    <row r="42" spans="4:17" x14ac:dyDescent="0.35">
      <c r="E42" t="str">
        <f>IFERROR(VLOOKUP(F42,'Field Definitions'!$A$1:$S$31597,3),"")</f>
        <v>ARACCOUNT</v>
      </c>
      <c r="F42" t="s">
        <v>2455</v>
      </c>
      <c r="G42" t="str">
        <f>IFERROR(VLOOKUP(F42,'Field Definitions'!$A$1:$S$31597,2),"")</f>
        <v>Debit Memo Amount</v>
      </c>
      <c r="H42">
        <f t="shared" si="0"/>
        <v>41</v>
      </c>
      <c r="K42" t="str">
        <f>IFERROR(VLOOKUP($F42,'Field Definitions'!$A$1:$S$31597,4),"")</f>
        <v>AMT</v>
      </c>
      <c r="L42">
        <f>IFERROR(VLOOKUP($F42,'Field Definitions'!$A$1:$S$31597,5),"")</f>
        <v>17</v>
      </c>
      <c r="M42" s="5" t="s">
        <v>2456</v>
      </c>
      <c r="N42" t="str">
        <f>IF(IFERROR(VLOOKUP($F42,'Field Definitions'!$A$1:$S$31597,8),"")=0,"",IFERROR(VLOOKUP($F42,'Field Definitions'!$A$1:$S$31597,8),""))</f>
        <v/>
      </c>
      <c r="O42" t="str">
        <f>IF(IFERROR(VLOOKUP($F42,'Field Definitions'!$A$1:$S$31597,9),"")=0,"",IFERROR(VLOOKUP($F42,'Field Definitions'!$A$1:$S$31597,9),""))</f>
        <v/>
      </c>
      <c r="P42" t="str">
        <f>IF(IFERROR(VLOOKUP($F42,'Field Definitions'!$A$1:$S$31597,10),"")=0,"",IFERROR(VLOOKUP($F42,'Field Definitions'!$A$1:$S$31597,10),""))</f>
        <v/>
      </c>
      <c r="Q42" t="str">
        <f>IF(IFERROR(VLOOKUP($F42,'Field Definitions'!$A$1:$S$31597,12),"")=0,"",IFERROR(VLOOKUP($F42,'Field Definitions'!$A$1:$S$31597,12),""))</f>
        <v/>
      </c>
    </row>
    <row r="43" spans="4:17" x14ac:dyDescent="0.35">
      <c r="E43" t="str">
        <f>IFERROR(VLOOKUP(F43,'Field Definitions'!$A$1:$S$31597,3),"")</f>
        <v>ARACCOUNT</v>
      </c>
      <c r="F43" t="s">
        <v>2457</v>
      </c>
      <c r="G43" t="str">
        <f>IFERROR(VLOOKUP(F43,'Field Definitions'!$A$1:$S$31597,2),"")</f>
        <v>Last Statement Date</v>
      </c>
      <c r="H43">
        <f t="shared" si="0"/>
        <v>42</v>
      </c>
      <c r="K43" t="str">
        <f>IFERROR(VLOOKUP($F43,'Field Definitions'!$A$1:$S$31597,4),"")</f>
        <v>DATE</v>
      </c>
      <c r="L43">
        <f>IFERROR(VLOOKUP($F43,'Field Definitions'!$A$1:$S$31597,5),"")</f>
        <v>10</v>
      </c>
      <c r="M43" s="5" t="s">
        <v>2458</v>
      </c>
      <c r="N43" t="str">
        <f>IF(IFERROR(VLOOKUP($F43,'Field Definitions'!$A$1:$S$31597,8),"")=0,"",IFERROR(VLOOKUP($F43,'Field Definitions'!$A$1:$S$31597,8),""))</f>
        <v/>
      </c>
      <c r="O43" t="str">
        <f>IF(IFERROR(VLOOKUP($F43,'Field Definitions'!$A$1:$S$31597,9),"")=0,"",IFERROR(VLOOKUP($F43,'Field Definitions'!$A$1:$S$31597,9),""))</f>
        <v/>
      </c>
      <c r="P43" t="str">
        <f>IF(IFERROR(VLOOKUP($F43,'Field Definitions'!$A$1:$S$31597,10),"")=0,"",IFERROR(VLOOKUP($F43,'Field Definitions'!$A$1:$S$31597,10),""))</f>
        <v/>
      </c>
      <c r="Q43" t="str">
        <f>IF(IFERROR(VLOOKUP($F43,'Field Definitions'!$A$1:$S$31597,12),"")=0,"",IFERROR(VLOOKUP($F43,'Field Definitions'!$A$1:$S$31597,12),""))</f>
        <v/>
      </c>
    </row>
    <row r="44" spans="4:17" x14ac:dyDescent="0.35">
      <c r="E44" t="str">
        <f>IFERROR(VLOOKUP(F44,'Field Definitions'!$A$1:$S$31597,3),"")</f>
        <v>ARACCOUNT</v>
      </c>
      <c r="F44" t="s">
        <v>2459</v>
      </c>
      <c r="G44" t="str">
        <f>IFERROR(VLOOKUP(F44,'Field Definitions'!$A$1:$S$31597,2),"")</f>
        <v>Days Till Charge Off</v>
      </c>
      <c r="H44">
        <f t="shared" si="0"/>
        <v>43</v>
      </c>
      <c r="K44" t="str">
        <f>IFERROR(VLOOKUP($F44,'Field Definitions'!$A$1:$S$31597,4),"")</f>
        <v>NUMBER</v>
      </c>
      <c r="L44">
        <f>IFERROR(VLOOKUP($F44,'Field Definitions'!$A$1:$S$31597,5),"")</f>
        <v>3</v>
      </c>
      <c r="M44" s="5" t="s">
        <v>2460</v>
      </c>
      <c r="N44" t="str">
        <f>IF(IFERROR(VLOOKUP($F44,'Field Definitions'!$A$1:$S$31597,8),"")=0,"",IFERROR(VLOOKUP($F44,'Field Definitions'!$A$1:$S$31597,8),""))</f>
        <v/>
      </c>
      <c r="O44" t="str">
        <f>IF(IFERROR(VLOOKUP($F44,'Field Definitions'!$A$1:$S$31597,9),"")=0,"",IFERROR(VLOOKUP($F44,'Field Definitions'!$A$1:$S$31597,9),""))</f>
        <v/>
      </c>
      <c r="P44" t="str">
        <f>IF(IFERROR(VLOOKUP($F44,'Field Definitions'!$A$1:$S$31597,10),"")=0,"",IFERROR(VLOOKUP($F44,'Field Definitions'!$A$1:$S$31597,10),""))</f>
        <v/>
      </c>
      <c r="Q44" t="str">
        <f>IF(IFERROR(VLOOKUP($F44,'Field Definitions'!$A$1:$S$31597,12),"")=0,"",IFERROR(VLOOKUP($F44,'Field Definitions'!$A$1:$S$31597,12),""))</f>
        <v/>
      </c>
    </row>
    <row r="45" spans="4:17" x14ac:dyDescent="0.35">
      <c r="E45" t="str">
        <f>IFERROR(VLOOKUP(F45,'Field Definitions'!$A$1:$S$31597,3),"")</f>
        <v>ARACCOUNT</v>
      </c>
      <c r="F45" t="s">
        <v>2461</v>
      </c>
      <c r="G45" t="str">
        <f>IFERROR(VLOOKUP(F45,'Field Definitions'!$A$1:$S$31597,2),"")</f>
        <v>DUNS Number</v>
      </c>
      <c r="H45">
        <f t="shared" si="0"/>
        <v>44</v>
      </c>
      <c r="K45" t="str">
        <f>IFERROR(VLOOKUP($F45,'Field Definitions'!$A$1:$S$31597,4),"")</f>
        <v>CHR</v>
      </c>
      <c r="L45">
        <f>IFERROR(VLOOKUP($F45,'Field Definitions'!$A$1:$S$31597,5),"")</f>
        <v>9</v>
      </c>
      <c r="M45" s="5" t="s">
        <v>2462</v>
      </c>
      <c r="N45" t="str">
        <f>IF(IFERROR(VLOOKUP($F45,'Field Definitions'!$A$1:$S$31597,8),"")=0,"",IFERROR(VLOOKUP($F45,'Field Definitions'!$A$1:$S$31597,8),""))</f>
        <v/>
      </c>
      <c r="O45" t="str">
        <f>IF(IFERROR(VLOOKUP($F45,'Field Definitions'!$A$1:$S$31597,9),"")=0,"",IFERROR(VLOOKUP($F45,'Field Definitions'!$A$1:$S$31597,9),""))</f>
        <v/>
      </c>
      <c r="P45" t="str">
        <f>IF(IFERROR(VLOOKUP($F45,'Field Definitions'!$A$1:$S$31597,10),"")=0,"",IFERROR(VLOOKUP($F45,'Field Definitions'!$A$1:$S$31597,10),""))</f>
        <v/>
      </c>
      <c r="Q45" t="str">
        <f>IF(IFERROR(VLOOKUP($F45,'Field Definitions'!$A$1:$S$31597,12),"")=0,"",IFERROR(VLOOKUP($F45,'Field Definitions'!$A$1:$S$31597,12),""))</f>
        <v/>
      </c>
    </row>
    <row r="46" spans="4:17" x14ac:dyDescent="0.35">
      <c r="E46" t="str">
        <f>IFERROR(VLOOKUP(F46,'Field Definitions'!$A$1:$S$31597,3),"")</f>
        <v>ARACCOUNT</v>
      </c>
      <c r="F46" t="s">
        <v>2463</v>
      </c>
      <c r="G46" t="str">
        <f>IFERROR(VLOOKUP(F46,'Field Definitions'!$A$1:$S$31597,2),"")</f>
        <v>Number Of Disputed Items Cycle</v>
      </c>
      <c r="H46">
        <f t="shared" si="0"/>
        <v>45</v>
      </c>
      <c r="K46" t="str">
        <f>IFERROR(VLOOKUP($F46,'Field Definitions'!$A$1:$S$31597,4),"")</f>
        <v>NUMBER</v>
      </c>
      <c r="L46">
        <f>IFERROR(VLOOKUP($F46,'Field Definitions'!$A$1:$S$31597,5),"")</f>
        <v>5</v>
      </c>
      <c r="M46" s="5" t="s">
        <v>584</v>
      </c>
      <c r="N46" t="str">
        <f>IF(IFERROR(VLOOKUP($F46,'Field Definitions'!$A$1:$S$31597,8),"")=0,"",IFERROR(VLOOKUP($F46,'Field Definitions'!$A$1:$S$31597,8),""))</f>
        <v/>
      </c>
      <c r="O46" t="str">
        <f>IF(IFERROR(VLOOKUP($F46,'Field Definitions'!$A$1:$S$31597,9),"")=0,"",IFERROR(VLOOKUP($F46,'Field Definitions'!$A$1:$S$31597,9),""))</f>
        <v/>
      </c>
      <c r="P46" t="str">
        <f>IF(IFERROR(VLOOKUP($F46,'Field Definitions'!$A$1:$S$31597,10),"")=0,"",IFERROR(VLOOKUP($F46,'Field Definitions'!$A$1:$S$31597,10),""))</f>
        <v/>
      </c>
      <c r="Q46" t="str">
        <f>IF(IFERROR(VLOOKUP($F46,'Field Definitions'!$A$1:$S$31597,12),"")=0,"",IFERROR(VLOOKUP($F46,'Field Definitions'!$A$1:$S$31597,12),""))</f>
        <v/>
      </c>
    </row>
    <row r="47" spans="4:17" x14ac:dyDescent="0.35">
      <c r="E47" t="str">
        <f>IFERROR(VLOOKUP(F47,'Field Definitions'!$A$1:$S$31597,3),"")</f>
        <v>ARACCOUNT</v>
      </c>
      <c r="F47" t="s">
        <v>2464</v>
      </c>
      <c r="G47" t="str">
        <f>IFERROR(VLOOKUP(F47,'Field Definitions'!$A$1:$S$31597,2),"")</f>
        <v>SIC</v>
      </c>
      <c r="H47">
        <f t="shared" si="0"/>
        <v>46</v>
      </c>
      <c r="K47" t="str">
        <f>IFERROR(VLOOKUP($F47,'Field Definitions'!$A$1:$S$31597,4),"")</f>
        <v>NUMBER</v>
      </c>
      <c r="L47">
        <f>IFERROR(VLOOKUP($F47,'Field Definitions'!$A$1:$S$31597,5),"")</f>
        <v>6</v>
      </c>
      <c r="M47" s="5" t="s">
        <v>2465</v>
      </c>
      <c r="N47" t="str">
        <f>IF(IFERROR(VLOOKUP($F47,'Field Definitions'!$A$1:$S$31597,8),"")=0,"",IFERROR(VLOOKUP($F47,'Field Definitions'!$A$1:$S$31597,8),""))</f>
        <v/>
      </c>
      <c r="O47" t="str">
        <f>IF(IFERROR(VLOOKUP($F47,'Field Definitions'!$A$1:$S$31597,9),"")=0,"",IFERROR(VLOOKUP($F47,'Field Definitions'!$A$1:$S$31597,9),""))</f>
        <v/>
      </c>
      <c r="P47" t="str">
        <f>IF(IFERROR(VLOOKUP($F47,'Field Definitions'!$A$1:$S$31597,10),"")=0,"",IFERROR(VLOOKUP($F47,'Field Definitions'!$A$1:$S$31597,10),""))</f>
        <v/>
      </c>
      <c r="Q47" t="str">
        <f>IF(IFERROR(VLOOKUP($F47,'Field Definitions'!$A$1:$S$31597,12),"")=0,"",IFERROR(VLOOKUP($F47,'Field Definitions'!$A$1:$S$31597,12),""))</f>
        <v/>
      </c>
    </row>
  </sheetData>
  <customSheetViews>
    <customSheetView guid="{FB5AE52C-21F1-4300-A1CB-6780D7F734A7}" scale="90">
      <pane ySplit="1" topLeftCell="A2" activePane="bottomLeft" state="frozen"/>
      <selection pane="bottomLeft"/>
      <pageMargins left="0" right="0" top="0" bottom="0" header="0" footer="0"/>
    </customSheetView>
  </customSheetViews>
  <mergeCells count="2">
    <mergeCell ref="E1:L1"/>
    <mergeCell ref="A1:C1"/>
  </mergeCell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8"/>
  <dimension ref="A1:Q8"/>
  <sheetViews>
    <sheetView zoomScale="90" zoomScaleNormal="90" workbookViewId="0">
      <pane ySplit="2" topLeftCell="A3" activePane="bottomLeft" state="frozen"/>
      <selection sqref="A1:C1"/>
      <selection pane="bottomLeft" activeCell="A8" sqref="A8"/>
    </sheetView>
  </sheetViews>
  <sheetFormatPr defaultColWidth="8.81640625" defaultRowHeight="14.5" x14ac:dyDescent="0.35"/>
  <cols>
    <col min="1" max="1" width="18.54296875" customWidth="1"/>
    <col min="2" max="2" width="19.1796875" customWidth="1"/>
    <col min="3" max="3" width="27.81640625" customWidth="1"/>
    <col min="5" max="5" width="9.7265625" bestFit="1" customWidth="1"/>
    <col min="6" max="6" width="16.54296875" customWidth="1"/>
    <col min="7" max="7" width="38.7265625" bestFit="1" customWidth="1"/>
    <col min="8" max="8" width="8.26953125" bestFit="1" customWidth="1"/>
    <col min="9" max="9" width="10.1796875" style="15" bestFit="1" customWidth="1"/>
    <col min="10" max="10" width="19.7265625" bestFit="1" customWidth="1"/>
    <col min="11" max="11" width="11.453125" customWidth="1"/>
    <col min="12" max="12" width="9.453125" customWidth="1"/>
    <col min="13" max="13" width="17.81640625" style="5" bestFit="1" customWidth="1"/>
    <col min="14" max="14" width="6.81640625" customWidth="1"/>
    <col min="15" max="15" width="7.54296875" customWidth="1"/>
    <col min="16" max="16" width="15.453125" customWidth="1"/>
    <col min="17" max="17" width="16.1796875" customWidth="1"/>
  </cols>
  <sheetData>
    <row r="1" spans="1:17" x14ac:dyDescent="0.35">
      <c r="A1" s="80" t="s">
        <v>227</v>
      </c>
      <c r="B1" s="81"/>
      <c r="C1" s="82"/>
      <c r="E1" s="83" t="s">
        <v>228</v>
      </c>
      <c r="F1" s="83"/>
      <c r="G1" s="83"/>
      <c r="H1" s="83"/>
      <c r="I1" s="83"/>
      <c r="J1" s="83"/>
      <c r="K1" s="83"/>
      <c r="L1" s="83"/>
    </row>
    <row r="2" spans="1:17" x14ac:dyDescent="0.35">
      <c r="A2" s="4" t="s">
        <v>495</v>
      </c>
      <c r="B2" s="4" t="s">
        <v>1094</v>
      </c>
      <c r="C2" s="4" t="s">
        <v>235</v>
      </c>
      <c r="E2" s="4" t="s">
        <v>495</v>
      </c>
      <c r="F2" s="4" t="s">
        <v>496</v>
      </c>
      <c r="G2" s="4" t="s">
        <v>235</v>
      </c>
      <c r="H2" s="7" t="s">
        <v>236</v>
      </c>
      <c r="I2" s="17" t="s">
        <v>38</v>
      </c>
      <c r="J2" s="8" t="s">
        <v>237</v>
      </c>
      <c r="K2" s="8" t="s">
        <v>14</v>
      </c>
      <c r="L2" s="8" t="s">
        <v>238</v>
      </c>
      <c r="M2" s="12" t="s">
        <v>546</v>
      </c>
      <c r="N2" s="8" t="s">
        <v>242</v>
      </c>
      <c r="O2" s="8" t="s">
        <v>243</v>
      </c>
      <c r="P2" s="8" t="s">
        <v>244</v>
      </c>
      <c r="Q2" s="4" t="s">
        <v>245</v>
      </c>
    </row>
    <row r="3" spans="1:17" x14ac:dyDescent="0.35">
      <c r="E3" t="str">
        <f>IFERROR(VLOOKUP(F3,'Field Definitions'!$A$1:$S$31597,3),"")</f>
        <v>ARALERTS</v>
      </c>
      <c r="F3" t="s">
        <v>2466</v>
      </c>
      <c r="G3" t="str">
        <f>IFERROR(VLOOKUP(F3,'Field Definitions'!$A$1:$S$31597,2),"")</f>
        <v>Alert Text</v>
      </c>
      <c r="H3">
        <v>2</v>
      </c>
      <c r="I3" s="15" t="s">
        <v>46</v>
      </c>
      <c r="J3" s="11"/>
      <c r="K3" t="str">
        <f>IFERROR(VLOOKUP($F3,'Field Definitions'!$A$1:$S$31597,4),"")</f>
        <v>EDITOR</v>
      </c>
      <c r="L3" s="2">
        <v>999</v>
      </c>
      <c r="M3" s="5" t="s">
        <v>2467</v>
      </c>
      <c r="N3" t="str">
        <f>IF(IFERROR(VLOOKUP($F3,'Field Definitions'!$A$1:$S$31597,8),"")=0,"",IFERROR(VLOOKUP($F3,'Field Definitions'!$A$1:$S$31597,8),""))</f>
        <v/>
      </c>
      <c r="O3" t="str">
        <f>IF(IFERROR(VLOOKUP($F3,'Field Definitions'!$A$1:$S$31597,9),"")=0,"",IFERROR(VLOOKUP($F3,'Field Definitions'!$A$1:$S$31597,9),""))</f>
        <v/>
      </c>
      <c r="P3" t="str">
        <f>IF(IFERROR(VLOOKUP($F3,'Field Definitions'!$A$1:$S$31597,10),"")=0,"",IFERROR(VLOOKUP($F3,'Field Definitions'!$A$1:$S$31597,10),""))</f>
        <v/>
      </c>
      <c r="Q3" t="str">
        <f>IF(IFERROR(VLOOKUP($F3,'Field Definitions'!$A$1:$S$31597,12),"")=0,"",IFERROR(VLOOKUP($F3,'Field Definitions'!$A$1:$S$31597,12),""))</f>
        <v/>
      </c>
    </row>
    <row r="4" spans="1:17" x14ac:dyDescent="0.35">
      <c r="E4" t="str">
        <f>IFERROR(VLOOKUP(F4,'Field Definitions'!$A$1:$S$31597,3),"")</f>
        <v>ARALERTS</v>
      </c>
      <c r="F4" t="s">
        <v>2468</v>
      </c>
      <c r="G4" t="str">
        <f>IFERROR(VLOOKUP(F4,'Field Definitions'!$A$1:$S$31597,2),"")</f>
        <v>Start Date</v>
      </c>
      <c r="H4">
        <f t="shared" ref="H4:H8" si="0">H3+1</f>
        <v>3</v>
      </c>
      <c r="K4" t="str">
        <f>IFERROR(VLOOKUP($F4,'Field Definitions'!$A$1:$S$31597,4),"")</f>
        <v>DATE</v>
      </c>
      <c r="L4">
        <f>IFERROR(VLOOKUP($F4,'Field Definitions'!$A$1:$S$31597,5),"")</f>
        <v>10</v>
      </c>
      <c r="M4" s="5" t="s">
        <v>288</v>
      </c>
      <c r="N4" t="str">
        <f>IF(IFERROR(VLOOKUP($F4,'Field Definitions'!$A$1:$S$31597,8),"")=0,"",IFERROR(VLOOKUP($F4,'Field Definitions'!$A$1:$S$31597,8),""))</f>
        <v/>
      </c>
      <c r="O4" t="str">
        <f>IF(IFERROR(VLOOKUP($F4,'Field Definitions'!$A$1:$S$31597,9),"")=0,"",IFERROR(VLOOKUP($F4,'Field Definitions'!$A$1:$S$31597,9),""))</f>
        <v/>
      </c>
      <c r="P4" t="str">
        <f>IF(IFERROR(VLOOKUP($F4,'Field Definitions'!$A$1:$S$31597,10),"")=0,"",IFERROR(VLOOKUP($F4,'Field Definitions'!$A$1:$S$31597,10),""))</f>
        <v/>
      </c>
      <c r="Q4" t="str">
        <f>IF(IFERROR(VLOOKUP($F4,'Field Definitions'!$A$1:$S$31597,12),"")=0,"",IFERROR(VLOOKUP($F4,'Field Definitions'!$A$1:$S$31597,12),""))</f>
        <v/>
      </c>
    </row>
    <row r="5" spans="1:17" x14ac:dyDescent="0.35">
      <c r="E5" t="str">
        <f>IFERROR(VLOOKUP(F5,'Field Definitions'!$A$1:$S$31597,3),"")</f>
        <v>ARALERTS</v>
      </c>
      <c r="F5" t="s">
        <v>2469</v>
      </c>
      <c r="G5" t="str">
        <f>IFERROR(VLOOKUP(F5,'Field Definitions'!$A$1:$S$31597,2),"")</f>
        <v>End Date</v>
      </c>
      <c r="H5">
        <f t="shared" si="0"/>
        <v>4</v>
      </c>
      <c r="K5" t="str">
        <f>IFERROR(VLOOKUP($F5,'Field Definitions'!$A$1:$S$31597,4),"")</f>
        <v>DATE</v>
      </c>
      <c r="L5">
        <f>IFERROR(VLOOKUP($F5,'Field Definitions'!$A$1:$S$31597,5),"")</f>
        <v>10</v>
      </c>
      <c r="M5" s="5" t="s">
        <v>392</v>
      </c>
      <c r="N5" t="str">
        <f>IF(IFERROR(VLOOKUP($F5,'Field Definitions'!$A$1:$S$31597,8),"")=0,"",IFERROR(VLOOKUP($F5,'Field Definitions'!$A$1:$S$31597,8),""))</f>
        <v/>
      </c>
      <c r="O5" t="str">
        <f>IF(IFERROR(VLOOKUP($F5,'Field Definitions'!$A$1:$S$31597,9),"")=0,"",IFERROR(VLOOKUP($F5,'Field Definitions'!$A$1:$S$31597,9),""))</f>
        <v/>
      </c>
      <c r="P5" t="str">
        <f>IF(IFERROR(VLOOKUP($F5,'Field Definitions'!$A$1:$S$31597,10),"")=0,"",IFERROR(VLOOKUP($F5,'Field Definitions'!$A$1:$S$31597,10),""))</f>
        <v/>
      </c>
      <c r="Q5" t="str">
        <f>IF(IFERROR(VLOOKUP($F5,'Field Definitions'!$A$1:$S$31597,12),"")=0,"",IFERROR(VLOOKUP($F5,'Field Definitions'!$A$1:$S$31597,12),""))</f>
        <v/>
      </c>
    </row>
    <row r="6" spans="1:17" x14ac:dyDescent="0.35">
      <c r="E6" t="str">
        <f>IFERROR(VLOOKUP(F6,'Field Definitions'!$A$1:$S$31597,3),"")</f>
        <v>ARALERTS</v>
      </c>
      <c r="F6" t="s">
        <v>2470</v>
      </c>
      <c r="G6" t="str">
        <f>IFERROR(VLOOKUP(F6,'Field Definitions'!$A$1:$S$31597,2),"")</f>
        <v>Modification User</v>
      </c>
      <c r="H6">
        <f t="shared" si="0"/>
        <v>5</v>
      </c>
      <c r="J6" t="s">
        <v>2471</v>
      </c>
      <c r="K6" t="str">
        <f>IFERROR(VLOOKUP($F6,'Field Definitions'!$A$1:$S$31597,4),"")</f>
        <v>CHR</v>
      </c>
      <c r="L6">
        <f>IFERROR(VLOOKUP($F6,'Field Definitions'!$A$1:$S$31597,5),"")</f>
        <v>4</v>
      </c>
      <c r="M6" s="5" t="s">
        <v>275</v>
      </c>
      <c r="N6" t="str">
        <f>IF(IFERROR(VLOOKUP($F6,'Field Definitions'!$A$1:$S$31597,8),"")=0,"",IFERROR(VLOOKUP($F6,'Field Definitions'!$A$1:$S$31597,8),""))</f>
        <v/>
      </c>
      <c r="O6" t="str">
        <f>IF(IFERROR(VLOOKUP($F6,'Field Definitions'!$A$1:$S$31597,9),"")=0,"",IFERROR(VLOOKUP($F6,'Field Definitions'!$A$1:$S$31597,9),""))</f>
        <v/>
      </c>
      <c r="P6" t="str">
        <f>IF(IFERROR(VLOOKUP($F6,'Field Definitions'!$A$1:$S$31597,10),"")=0,"",IFERROR(VLOOKUP($F6,'Field Definitions'!$A$1:$S$31597,10),""))</f>
        <v/>
      </c>
      <c r="Q6" t="str">
        <f>IF(IFERROR(VLOOKUP($F6,'Field Definitions'!$A$1:$S$31597,12),"")=0,"",IFERROR(VLOOKUP($F6,'Field Definitions'!$A$1:$S$31597,12),""))</f>
        <v/>
      </c>
    </row>
    <row r="7" spans="1:17" x14ac:dyDescent="0.35">
      <c r="E7" t="str">
        <f>IFERROR(VLOOKUP(F7,'Field Definitions'!$A$1:$S$31597,3),"")</f>
        <v>ARALERTS</v>
      </c>
      <c r="F7" t="s">
        <v>2472</v>
      </c>
      <c r="G7" t="str">
        <f>IFERROR(VLOOKUP(F7,'Field Definitions'!$A$1:$S$31597,2),"")</f>
        <v>Modification Date</v>
      </c>
      <c r="H7">
        <f t="shared" si="0"/>
        <v>6</v>
      </c>
      <c r="K7" t="str">
        <f>IFERROR(VLOOKUP($F7,'Field Definitions'!$A$1:$S$31597,4),"")</f>
        <v>DATE</v>
      </c>
      <c r="L7">
        <f>IFERROR(VLOOKUP($F7,'Field Definitions'!$A$1:$S$31597,5),"")</f>
        <v>10</v>
      </c>
      <c r="M7" s="5" t="s">
        <v>2473</v>
      </c>
      <c r="N7" t="str">
        <f>IF(IFERROR(VLOOKUP($F7,'Field Definitions'!$A$1:$S$31597,8),"")=0,"",IFERROR(VLOOKUP($F7,'Field Definitions'!$A$1:$S$31597,8),""))</f>
        <v/>
      </c>
      <c r="O7" t="str">
        <f>IF(IFERROR(VLOOKUP($F7,'Field Definitions'!$A$1:$S$31597,9),"")=0,"",IFERROR(VLOOKUP($F7,'Field Definitions'!$A$1:$S$31597,9),""))</f>
        <v/>
      </c>
      <c r="P7" t="str">
        <f>IF(IFERROR(VLOOKUP($F7,'Field Definitions'!$A$1:$S$31597,10),"")=0,"",IFERROR(VLOOKUP($F7,'Field Definitions'!$A$1:$S$31597,10),""))</f>
        <v/>
      </c>
      <c r="Q7" t="str">
        <f>IF(IFERROR(VLOOKUP($F7,'Field Definitions'!$A$1:$S$31597,12),"")=0,"",IFERROR(VLOOKUP($F7,'Field Definitions'!$A$1:$S$31597,12),""))</f>
        <v/>
      </c>
    </row>
    <row r="8" spans="1:17" x14ac:dyDescent="0.35">
      <c r="E8" t="str">
        <f>IFERROR(VLOOKUP(F8,'Field Definitions'!$A$1:$S$31597,3),"")</f>
        <v>ARALERTS</v>
      </c>
      <c r="F8" t="s">
        <v>2474</v>
      </c>
      <c r="G8" t="str">
        <f>IFERROR(VLOOKUP(F8,'Field Definitions'!$A$1:$S$31597,2),"")</f>
        <v>Modification Time</v>
      </c>
      <c r="H8">
        <f t="shared" si="0"/>
        <v>7</v>
      </c>
      <c r="K8" t="str">
        <f>IFERROR(VLOOKUP($F8,'Field Definitions'!$A$1:$S$31597,4),"")</f>
        <v>TIME</v>
      </c>
      <c r="L8">
        <f>IFERROR(VLOOKUP($F8,'Field Definitions'!$A$1:$S$31597,5),"")</f>
        <v>6</v>
      </c>
      <c r="M8" s="5" t="s">
        <v>2475</v>
      </c>
      <c r="N8" t="str">
        <f>IF(IFERROR(VLOOKUP($F8,'Field Definitions'!$A$1:$S$31597,8),"")=0,"",IFERROR(VLOOKUP($F8,'Field Definitions'!$A$1:$S$31597,8),""))</f>
        <v/>
      </c>
      <c r="O8" t="str">
        <f>IF(IFERROR(VLOOKUP($F8,'Field Definitions'!$A$1:$S$31597,9),"")=0,"",IFERROR(VLOOKUP($F8,'Field Definitions'!$A$1:$S$31597,9),""))</f>
        <v/>
      </c>
      <c r="P8" t="str">
        <f>IF(IFERROR(VLOOKUP($F8,'Field Definitions'!$A$1:$S$31597,10),"")=0,"",IFERROR(VLOOKUP($F8,'Field Definitions'!$A$1:$S$31597,10),""))</f>
        <v/>
      </c>
      <c r="Q8" t="str">
        <f>IF(IFERROR(VLOOKUP($F8,'Field Definitions'!$A$1:$S$31597,12),"")=0,"",IFERROR(VLOOKUP($F8,'Field Definitions'!$A$1:$S$31597,12),""))</f>
        <v/>
      </c>
    </row>
  </sheetData>
  <mergeCells count="2">
    <mergeCell ref="A1:C1"/>
    <mergeCell ref="E1:L1"/>
  </mergeCells>
  <pageMargins left="0.7" right="0.7" top="0.75" bottom="0.75" header="0.3" footer="0.3"/>
  <pageSetup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23"/>
  <dimension ref="A1:R61"/>
  <sheetViews>
    <sheetView zoomScale="90" zoomScaleNormal="90" workbookViewId="0">
      <pane ySplit="2" topLeftCell="A3" activePane="bottomLeft" state="frozen"/>
      <selection sqref="A1:C1"/>
      <selection pane="bottomLeft" activeCell="G6" sqref="G6"/>
    </sheetView>
  </sheetViews>
  <sheetFormatPr defaultColWidth="8.81640625" defaultRowHeight="14.5" x14ac:dyDescent="0.35"/>
  <cols>
    <col min="1" max="1" width="18.54296875" customWidth="1"/>
    <col min="2" max="2" width="19.1796875" customWidth="1"/>
    <col min="3" max="3" width="27.81640625" customWidth="1"/>
    <col min="5" max="5" width="9.7265625" bestFit="1" customWidth="1"/>
    <col min="6" max="6" width="29.453125" bestFit="1" customWidth="1"/>
    <col min="7" max="7" width="38.7265625" bestFit="1" customWidth="1"/>
    <col min="8" max="8" width="8.26953125" bestFit="1" customWidth="1"/>
    <col min="9" max="9" width="10.1796875" style="15" bestFit="1" customWidth="1"/>
    <col min="10" max="10" width="19.7265625" bestFit="1" customWidth="1"/>
    <col min="11" max="11" width="11.453125" customWidth="1"/>
    <col min="12" max="12" width="9.453125" customWidth="1"/>
    <col min="13" max="13" width="17.81640625" style="5" bestFit="1" customWidth="1"/>
    <col min="14" max="14" width="6.81640625" customWidth="1"/>
    <col min="15" max="15" width="7.54296875" customWidth="1"/>
    <col min="16" max="16" width="15.453125" customWidth="1"/>
    <col min="17" max="17" width="16.1796875" customWidth="1"/>
  </cols>
  <sheetData>
    <row r="1" spans="1:18" x14ac:dyDescent="0.35">
      <c r="A1" s="80" t="s">
        <v>227</v>
      </c>
      <c r="B1" s="81"/>
      <c r="C1" s="82"/>
      <c r="E1" s="83" t="s">
        <v>228</v>
      </c>
      <c r="F1" s="83"/>
      <c r="G1" s="83"/>
      <c r="H1" s="83"/>
      <c r="I1" s="83"/>
      <c r="J1" s="83"/>
      <c r="K1" s="83"/>
      <c r="L1" s="83"/>
    </row>
    <row r="2" spans="1:18" x14ac:dyDescent="0.35">
      <c r="A2" s="4" t="s">
        <v>495</v>
      </c>
      <c r="B2" s="4" t="s">
        <v>1094</v>
      </c>
      <c r="C2" s="4" t="s">
        <v>235</v>
      </c>
      <c r="E2" s="4" t="s">
        <v>495</v>
      </c>
      <c r="F2" s="4" t="s">
        <v>496</v>
      </c>
      <c r="G2" s="4" t="s">
        <v>235</v>
      </c>
      <c r="H2" s="7" t="s">
        <v>236</v>
      </c>
      <c r="I2" s="17" t="s">
        <v>38</v>
      </c>
      <c r="J2" s="8" t="s">
        <v>237</v>
      </c>
      <c r="K2" s="8" t="s">
        <v>14</v>
      </c>
      <c r="L2" s="8" t="s">
        <v>238</v>
      </c>
      <c r="M2" s="12" t="s">
        <v>2383</v>
      </c>
      <c r="N2" s="8" t="s">
        <v>242</v>
      </c>
      <c r="O2" s="8" t="s">
        <v>243</v>
      </c>
      <c r="P2" s="8" t="s">
        <v>244</v>
      </c>
      <c r="Q2" s="4" t="s">
        <v>245</v>
      </c>
    </row>
    <row r="3" spans="1:18" x14ac:dyDescent="0.35">
      <c r="E3" t="s">
        <v>2476</v>
      </c>
      <c r="F3" t="s">
        <v>2477</v>
      </c>
      <c r="G3" t="str">
        <f>IFERROR(VLOOKUP(F3,'Field Definitions'!$A$1:$S$31597,2),"")</f>
        <v>Original Loan Amount</v>
      </c>
      <c r="H3">
        <v>2</v>
      </c>
      <c r="J3" s="11"/>
      <c r="K3" t="str">
        <f>IFERROR(VLOOKUP($F3,'Field Definitions'!$A$1:$S$31597,4),"")</f>
        <v>AMT</v>
      </c>
      <c r="L3" s="2">
        <v>999</v>
      </c>
      <c r="M3" s="5" t="s">
        <v>2338</v>
      </c>
      <c r="N3" t="str">
        <f>IF(IFERROR(VLOOKUP($F3,'Field Definitions'!$A$1:$S$31597,8),"")=0,"",IFERROR(VLOOKUP($F3,'Field Definitions'!$A$1:$S$31597,8),""))</f>
        <v/>
      </c>
      <c r="O3" t="str">
        <f>IF(IFERROR(VLOOKUP($F3,'Field Definitions'!$A$1:$S$31597,9),"")=0,"",IFERROR(VLOOKUP($F3,'Field Definitions'!$A$1:$S$31597,9),""))</f>
        <v/>
      </c>
      <c r="P3" t="str">
        <f>IF(IFERROR(VLOOKUP($F3,'Field Definitions'!$A$1:$S$31597,10),"")=0,"",IFERROR(VLOOKUP($F3,'Field Definitions'!$A$1:$S$31597,10),""))</f>
        <v/>
      </c>
      <c r="Q3" t="str">
        <f>IF(IFERROR(VLOOKUP($F3,'Field Definitions'!$A$1:$S$31597,12),"")=0,"",IFERROR(VLOOKUP($F3,'Field Definitions'!$A$1:$S$31597,12),""))</f>
        <v/>
      </c>
      <c r="R3" s="5"/>
    </row>
    <row r="4" spans="1:18" x14ac:dyDescent="0.35">
      <c r="E4" t="s">
        <v>2476</v>
      </c>
      <c r="F4" t="s">
        <v>2478</v>
      </c>
      <c r="G4" t="str">
        <f>IFERROR(VLOOKUP(F4,'Field Definitions'!$A$1:$S$31597,2),"")</f>
        <v>Unpaid Escrow Amount</v>
      </c>
      <c r="H4">
        <f t="shared" ref="H4:H61" si="0">H3+1</f>
        <v>3</v>
      </c>
      <c r="K4" t="str">
        <f>IFERROR(VLOOKUP($F4,'Field Definitions'!$A$1:$S$31597,4),"")</f>
        <v>AMT</v>
      </c>
      <c r="L4">
        <f>IFERROR(VLOOKUP($F4,'Field Definitions'!$A$1:$S$31597,5),"")</f>
        <v>14</v>
      </c>
      <c r="M4" s="5" t="s">
        <v>2357</v>
      </c>
      <c r="N4" t="str">
        <f>IF(IFERROR(VLOOKUP($F4,'Field Definitions'!$A$1:$S$31597,8),"")=0,"",IFERROR(VLOOKUP($F4,'Field Definitions'!$A$1:$S$31597,8),""))</f>
        <v/>
      </c>
      <c r="O4" t="str">
        <f>IF(IFERROR(VLOOKUP($F4,'Field Definitions'!$A$1:$S$31597,9),"")=0,"",IFERROR(VLOOKUP($F4,'Field Definitions'!$A$1:$S$31597,9),""))</f>
        <v/>
      </c>
      <c r="P4" t="str">
        <f>IF(IFERROR(VLOOKUP($F4,'Field Definitions'!$A$1:$S$31597,10),"")=0,"",IFERROR(VLOOKUP($F4,'Field Definitions'!$A$1:$S$31597,10),""))</f>
        <v/>
      </c>
      <c r="Q4" t="str">
        <f>IF(IFERROR(VLOOKUP($F4,'Field Definitions'!$A$1:$S$31597,12),"")=0,"",IFERROR(VLOOKUP($F4,'Field Definitions'!$A$1:$S$31597,12),""))</f>
        <v/>
      </c>
      <c r="R4" s="5"/>
    </row>
    <row r="5" spans="1:18" x14ac:dyDescent="0.35">
      <c r="E5" t="s">
        <v>2476</v>
      </c>
      <c r="F5" t="s">
        <v>2479</v>
      </c>
      <c r="G5" t="str">
        <f>IFERROR(VLOOKUP(F5,'Field Definitions'!$A$1:$S$31597,2),"")</f>
        <v>Unpaid Late Charges</v>
      </c>
      <c r="H5">
        <f t="shared" si="0"/>
        <v>4</v>
      </c>
      <c r="K5" t="str">
        <f>IFERROR(VLOOKUP($F5,'Field Definitions'!$A$1:$S$31597,4),"")</f>
        <v>AMT</v>
      </c>
      <c r="L5">
        <f>IFERROR(VLOOKUP($F5,'Field Definitions'!$A$1:$S$31597,5),"")</f>
        <v>14</v>
      </c>
      <c r="M5" s="5" t="s">
        <v>2351</v>
      </c>
      <c r="N5" t="str">
        <f>IF(IFERROR(VLOOKUP($F5,'Field Definitions'!$A$1:$S$31597,8),"")=0,"",IFERROR(VLOOKUP($F5,'Field Definitions'!$A$1:$S$31597,8),""))</f>
        <v/>
      </c>
      <c r="O5" t="str">
        <f>IF(IFERROR(VLOOKUP($F5,'Field Definitions'!$A$1:$S$31597,9),"")=0,"",IFERROR(VLOOKUP($F5,'Field Definitions'!$A$1:$S$31597,9),""))</f>
        <v/>
      </c>
      <c r="P5" t="str">
        <f>IF(IFERROR(VLOOKUP($F5,'Field Definitions'!$A$1:$S$31597,10),"")=0,"",IFERROR(VLOOKUP($F5,'Field Definitions'!$A$1:$S$31597,10),""))</f>
        <v/>
      </c>
      <c r="Q5" t="str">
        <f>IF(IFERROR(VLOOKUP($F5,'Field Definitions'!$A$1:$S$31597,12),"")=0,"",IFERROR(VLOOKUP($F5,'Field Definitions'!$A$1:$S$31597,12),""))</f>
        <v/>
      </c>
      <c r="R5" s="5"/>
    </row>
    <row r="6" spans="1:18" x14ac:dyDescent="0.35">
      <c r="E6" t="s">
        <v>2476</v>
      </c>
      <c r="F6" t="s">
        <v>2480</v>
      </c>
      <c r="G6" t="str">
        <f>IFERROR(VLOOKUP(F6,'Field Definitions'!$A$1:$S$31597,2),"")</f>
        <v>Attorney Fee Balance</v>
      </c>
      <c r="H6">
        <f t="shared" si="0"/>
        <v>5</v>
      </c>
      <c r="K6" t="str">
        <f>IFERROR(VLOOKUP($F6,'Field Definitions'!$A$1:$S$31597,4),"")</f>
        <v>AMT</v>
      </c>
      <c r="L6">
        <f>IFERROR(VLOOKUP($F6,'Field Definitions'!$A$1:$S$31597,5),"")</f>
        <v>14</v>
      </c>
      <c r="M6" s="5" t="s">
        <v>2481</v>
      </c>
      <c r="N6" t="str">
        <f>IF(IFERROR(VLOOKUP($F6,'Field Definitions'!$A$1:$S$31597,8),"")=0,"",IFERROR(VLOOKUP($F6,'Field Definitions'!$A$1:$S$31597,8),""))</f>
        <v/>
      </c>
      <c r="O6" t="str">
        <f>IF(IFERROR(VLOOKUP($F6,'Field Definitions'!$A$1:$S$31597,9),"")=0,"",IFERROR(VLOOKUP($F6,'Field Definitions'!$A$1:$S$31597,9),""))</f>
        <v/>
      </c>
      <c r="P6" t="str">
        <f>IF(IFERROR(VLOOKUP($F6,'Field Definitions'!$A$1:$S$31597,10),"")=0,"",IFERROR(VLOOKUP($F6,'Field Definitions'!$A$1:$S$31597,10),""))</f>
        <v/>
      </c>
      <c r="Q6" t="str">
        <f>IF(IFERROR(VLOOKUP($F6,'Field Definitions'!$A$1:$S$31597,12),"")=0,"",IFERROR(VLOOKUP($F6,'Field Definitions'!$A$1:$S$31597,12),""))</f>
        <v/>
      </c>
      <c r="R6" s="5"/>
    </row>
    <row r="7" spans="1:18" x14ac:dyDescent="0.35">
      <c r="E7" t="s">
        <v>2476</v>
      </c>
      <c r="F7" t="s">
        <v>2482</v>
      </c>
      <c r="G7" t="str">
        <f>IFERROR(VLOOKUP(F7,'Field Definitions'!$A$1:$S$31597,2),"")</f>
        <v>Total Number of Payments Due</v>
      </c>
      <c r="H7">
        <f t="shared" si="0"/>
        <v>6</v>
      </c>
      <c r="K7" t="str">
        <f>IFERROR(VLOOKUP($F7,'Field Definitions'!$A$1:$S$31597,4),"")</f>
        <v>NUMBER</v>
      </c>
      <c r="L7">
        <f>IFERROR(VLOOKUP($F7,'Field Definitions'!$A$1:$S$31597,5),"")</f>
        <v>6</v>
      </c>
      <c r="M7" s="5" t="s">
        <v>2483</v>
      </c>
      <c r="N7" t="str">
        <f>IF(IFERROR(VLOOKUP($F7,'Field Definitions'!$A$1:$S$31597,8),"")=0,"",IFERROR(VLOOKUP($F7,'Field Definitions'!$A$1:$S$31597,8),""))</f>
        <v/>
      </c>
      <c r="O7" t="str">
        <f>IF(IFERROR(VLOOKUP($F7,'Field Definitions'!$A$1:$S$31597,9),"")=0,"",IFERROR(VLOOKUP($F7,'Field Definitions'!$A$1:$S$31597,9),""))</f>
        <v/>
      </c>
      <c r="P7" t="str">
        <f>IF(IFERROR(VLOOKUP($F7,'Field Definitions'!$A$1:$S$31597,10),"")=0,"",IFERROR(VLOOKUP($F7,'Field Definitions'!$A$1:$S$31597,10),""))</f>
        <v/>
      </c>
      <c r="Q7" t="str">
        <f>IF(IFERROR(VLOOKUP($F7,'Field Definitions'!$A$1:$S$31597,12),"")=0,"",IFERROR(VLOOKUP($F7,'Field Definitions'!$A$1:$S$31597,12),""))</f>
        <v/>
      </c>
      <c r="R7" s="5"/>
    </row>
    <row r="8" spans="1:18" ht="43.5" x14ac:dyDescent="0.35">
      <c r="F8" t="s">
        <v>2484</v>
      </c>
      <c r="G8" s="3" t="s">
        <v>2485</v>
      </c>
      <c r="H8">
        <f t="shared" si="0"/>
        <v>7</v>
      </c>
      <c r="K8" t="str">
        <f>IFERROR(VLOOKUP($F8,'Field Definitions'!$A$1:$S$31597,4),"")</f>
        <v/>
      </c>
      <c r="L8" t="str">
        <f>IFERROR(VLOOKUP($F8,'Field Definitions'!$A$1:$S$31597,5),"")</f>
        <v/>
      </c>
      <c r="M8" s="5" t="s">
        <v>2486</v>
      </c>
      <c r="N8" t="str">
        <f>IF(IFERROR(VLOOKUP($F8,'Field Definitions'!$A$1:$S$31597,8),"")=0,"",IFERROR(VLOOKUP($F8,'Field Definitions'!$A$1:$S$31597,8),""))</f>
        <v/>
      </c>
      <c r="O8" t="str">
        <f>IF(IFERROR(VLOOKUP($F8,'Field Definitions'!$A$1:$S$31597,9),"")=0,"",IFERROR(VLOOKUP($F8,'Field Definitions'!$A$1:$S$31597,9),""))</f>
        <v/>
      </c>
      <c r="P8" t="str">
        <f>IF(IFERROR(VLOOKUP($F8,'Field Definitions'!$A$1:$S$31597,10),"")=0,"",IFERROR(VLOOKUP($F8,'Field Definitions'!$A$1:$S$31597,10),""))</f>
        <v/>
      </c>
      <c r="Q8" t="str">
        <f>IF(IFERROR(VLOOKUP($F8,'Field Definitions'!$A$1:$S$31597,12),"")=0,"",IFERROR(VLOOKUP($F8,'Field Definitions'!$A$1:$S$31597,12),""))</f>
        <v/>
      </c>
      <c r="R8" s="5"/>
    </row>
    <row r="9" spans="1:18" x14ac:dyDescent="0.35">
      <c r="E9" t="s">
        <v>2476</v>
      </c>
      <c r="F9" t="s">
        <v>2487</v>
      </c>
      <c r="G9" t="str">
        <f>IFERROR(VLOOKUP(F9,'Field Definitions'!$A$1:$S$31597,2),"")</f>
        <v>Titanium No Rehab</v>
      </c>
      <c r="H9">
        <f t="shared" si="0"/>
        <v>8</v>
      </c>
      <c r="K9" t="str">
        <f>IFERROR(VLOOKUP($F9,'Field Definitions'!$A$1:$S$31597,4),"")</f>
        <v>CHR</v>
      </c>
      <c r="L9">
        <f>IFERROR(VLOOKUP($F9,'Field Definitions'!$A$1:$S$31597,5),"")</f>
        <v>1</v>
      </c>
      <c r="M9" s="5" t="s">
        <v>297</v>
      </c>
      <c r="N9" t="str">
        <f>IF(IFERROR(VLOOKUP($F9,'Field Definitions'!$A$1:$S$31597,8),"")=0,"",IFERROR(VLOOKUP($F9,'Field Definitions'!$A$1:$S$31597,8),""))</f>
        <v/>
      </c>
      <c r="O9" t="str">
        <f>IF(IFERROR(VLOOKUP($F9,'Field Definitions'!$A$1:$S$31597,9),"")=0,"",IFERROR(VLOOKUP($F9,'Field Definitions'!$A$1:$S$31597,9),""))</f>
        <v/>
      </c>
      <c r="P9" t="str">
        <f>IF(IFERROR(VLOOKUP($F9,'Field Definitions'!$A$1:$S$31597,10),"")=0,"",IFERROR(VLOOKUP($F9,'Field Definitions'!$A$1:$S$31597,10),""))</f>
        <v/>
      </c>
      <c r="Q9" t="str">
        <f>IF(IFERROR(VLOOKUP($F9,'Field Definitions'!$A$1:$S$31597,12),"")=0,"",IFERROR(VLOOKUP($F9,'Field Definitions'!$A$1:$S$31597,12),""))</f>
        <v>Y|Yes|~N|No|</v>
      </c>
      <c r="R9" s="5"/>
    </row>
    <row r="10" spans="1:18" x14ac:dyDescent="0.35">
      <c r="E10" t="s">
        <v>2476</v>
      </c>
      <c r="F10" t="s">
        <v>2488</v>
      </c>
      <c r="G10" t="str">
        <f>IFERROR(VLOOKUP(F10,'Field Definitions'!$A$1:$S$31597,2),"")</f>
        <v>Titanium Ineligible Borrower</v>
      </c>
      <c r="H10">
        <f t="shared" si="0"/>
        <v>9</v>
      </c>
      <c r="K10" t="str">
        <f>IFERROR(VLOOKUP($F10,'Field Definitions'!$A$1:$S$31597,4),"")</f>
        <v>CHR</v>
      </c>
      <c r="L10">
        <f>IFERROR(VLOOKUP($F10,'Field Definitions'!$A$1:$S$31597,5),"")</f>
        <v>1</v>
      </c>
      <c r="M10" s="5" t="s">
        <v>681</v>
      </c>
      <c r="N10" t="str">
        <f>IF(IFERROR(VLOOKUP($F10,'Field Definitions'!$A$1:$S$31597,8),"")=0,"",IFERROR(VLOOKUP($F10,'Field Definitions'!$A$1:$S$31597,8),""))</f>
        <v/>
      </c>
      <c r="O10" t="str">
        <f>IF(IFERROR(VLOOKUP($F10,'Field Definitions'!$A$1:$S$31597,9),"")=0,"",IFERROR(VLOOKUP($F10,'Field Definitions'!$A$1:$S$31597,9),""))</f>
        <v/>
      </c>
      <c r="P10" t="str">
        <f>IF(IFERROR(VLOOKUP($F10,'Field Definitions'!$A$1:$S$31597,10),"")=0,"",IFERROR(VLOOKUP($F10,'Field Definitions'!$A$1:$S$31597,10),""))</f>
        <v/>
      </c>
      <c r="Q10" t="str">
        <f>IF(IFERROR(VLOOKUP($F10,'Field Definitions'!$A$1:$S$31597,12),"")=0,"",IFERROR(VLOOKUP($F10,'Field Definitions'!$A$1:$S$31597,12),""))</f>
        <v>I|I|~F|F|</v>
      </c>
      <c r="R10" s="5"/>
    </row>
    <row r="11" spans="1:18" x14ac:dyDescent="0.35">
      <c r="E11" t="s">
        <v>2476</v>
      </c>
      <c r="F11" t="s">
        <v>2489</v>
      </c>
      <c r="G11" t="str">
        <f>IFERROR(VLOOKUP(F11,'Field Definitions'!$A$1:$S$31597,2),"")</f>
        <v>Titanium Litigation Indicator</v>
      </c>
      <c r="H11">
        <f t="shared" si="0"/>
        <v>10</v>
      </c>
      <c r="K11" t="str">
        <f>IFERROR(VLOOKUP($F11,'Field Definitions'!$A$1:$S$31597,4),"")</f>
        <v>CHR</v>
      </c>
      <c r="L11">
        <f>IFERROR(VLOOKUP($F11,'Field Definitions'!$A$1:$S$31597,5),"")</f>
        <v>1</v>
      </c>
      <c r="M11" s="5" t="s">
        <v>294</v>
      </c>
      <c r="N11" t="str">
        <f>IF(IFERROR(VLOOKUP($F11,'Field Definitions'!$A$1:$S$31597,8),"")=0,"",IFERROR(VLOOKUP($F11,'Field Definitions'!$A$1:$S$31597,8),""))</f>
        <v/>
      </c>
      <c r="O11" t="str">
        <f>IF(IFERROR(VLOOKUP($F11,'Field Definitions'!$A$1:$S$31597,9),"")=0,"",IFERROR(VLOOKUP($F11,'Field Definitions'!$A$1:$S$31597,9),""))</f>
        <v/>
      </c>
      <c r="P11" t="str">
        <f>IF(IFERROR(VLOOKUP($F11,'Field Definitions'!$A$1:$S$31597,10),"")=0,"",IFERROR(VLOOKUP($F11,'Field Definitions'!$A$1:$S$31597,10),""))</f>
        <v/>
      </c>
      <c r="Q11" t="str">
        <f>IF(IFERROR(VLOOKUP($F11,'Field Definitions'!$A$1:$S$31597,12),"")=0,"",IFERROR(VLOOKUP($F11,'Field Definitions'!$A$1:$S$31597,12),""))</f>
        <v>Y|Yes|~N|No|</v>
      </c>
      <c r="R11" s="5"/>
    </row>
    <row r="12" spans="1:18" x14ac:dyDescent="0.35">
      <c r="E12" t="s">
        <v>2476</v>
      </c>
      <c r="F12" t="s">
        <v>2490</v>
      </c>
      <c r="G12" t="str">
        <f>IFERROR(VLOOKUP(F12,'Field Definitions'!$A$1:$S$31597,2),"")</f>
        <v>Has Judgment Indicator</v>
      </c>
      <c r="H12">
        <f t="shared" si="0"/>
        <v>11</v>
      </c>
      <c r="K12" t="str">
        <f>IFERROR(VLOOKUP($F12,'Field Definitions'!$A$1:$S$31597,4),"")</f>
        <v>CHR</v>
      </c>
      <c r="L12">
        <f>IFERROR(VLOOKUP($F12,'Field Definitions'!$A$1:$S$31597,5),"")</f>
        <v>1</v>
      </c>
      <c r="M12" s="5" t="s">
        <v>297</v>
      </c>
      <c r="N12" t="str">
        <f>IF(IFERROR(VLOOKUP($F12,'Field Definitions'!$A$1:$S$31597,8),"")=0,"",IFERROR(VLOOKUP($F12,'Field Definitions'!$A$1:$S$31597,8),""))</f>
        <v/>
      </c>
      <c r="O12" t="str">
        <f>IF(IFERROR(VLOOKUP($F12,'Field Definitions'!$A$1:$S$31597,9),"")=0,"",IFERROR(VLOOKUP($F12,'Field Definitions'!$A$1:$S$31597,9),""))</f>
        <v/>
      </c>
      <c r="P12" t="str">
        <f>IF(IFERROR(VLOOKUP($F12,'Field Definitions'!$A$1:$S$31597,10),"")=0,"",IFERROR(VLOOKUP($F12,'Field Definitions'!$A$1:$S$31597,10),""))</f>
        <v/>
      </c>
      <c r="Q12" t="str">
        <f>IF(IFERROR(VLOOKUP($F12,'Field Definitions'!$A$1:$S$31597,12),"")=0,"",IFERROR(VLOOKUP($F12,'Field Definitions'!$A$1:$S$31597,12),""))</f>
        <v>Y|Yes|~N|No|</v>
      </c>
      <c r="R12" s="5"/>
    </row>
    <row r="13" spans="1:18" x14ac:dyDescent="0.35">
      <c r="E13" t="s">
        <v>2476</v>
      </c>
      <c r="F13" t="s">
        <v>2491</v>
      </c>
      <c r="G13" t="str">
        <f>IFERROR(VLOOKUP(F13,'Field Definitions'!$A$1:$S$31597,2),"")</f>
        <v>Titanium Parent Plus</v>
      </c>
      <c r="H13">
        <f t="shared" si="0"/>
        <v>12</v>
      </c>
      <c r="K13" t="str">
        <f>IFERROR(VLOOKUP($F13,'Field Definitions'!$A$1:$S$31597,4),"")</f>
        <v>CHR</v>
      </c>
      <c r="L13">
        <f>IFERROR(VLOOKUP($F13,'Field Definitions'!$A$1:$S$31597,5),"")</f>
        <v>1</v>
      </c>
      <c r="M13" s="5" t="s">
        <v>294</v>
      </c>
      <c r="N13" t="str">
        <f>IF(IFERROR(VLOOKUP($F13,'Field Definitions'!$A$1:$S$31597,8),"")=0,"",IFERROR(VLOOKUP($F13,'Field Definitions'!$A$1:$S$31597,8),""))</f>
        <v/>
      </c>
      <c r="O13" t="str">
        <f>IF(IFERROR(VLOOKUP($F13,'Field Definitions'!$A$1:$S$31597,9),"")=0,"",IFERROR(VLOOKUP($F13,'Field Definitions'!$A$1:$S$31597,9),""))</f>
        <v/>
      </c>
      <c r="P13" t="str">
        <f>IF(IFERROR(VLOOKUP($F13,'Field Definitions'!$A$1:$S$31597,10),"")=0,"",IFERROR(VLOOKUP($F13,'Field Definitions'!$A$1:$S$31597,10),""))</f>
        <v/>
      </c>
      <c r="Q13" t="str">
        <f>IF(IFERROR(VLOOKUP($F13,'Field Definitions'!$A$1:$S$31597,12),"")=0,"",IFERROR(VLOOKUP($F13,'Field Definitions'!$A$1:$S$31597,12),""))</f>
        <v>Y|Yes|~N|No|</v>
      </c>
      <c r="R13" s="5"/>
    </row>
    <row r="14" spans="1:18" x14ac:dyDescent="0.35">
      <c r="E14" t="s">
        <v>2476</v>
      </c>
      <c r="F14" t="s">
        <v>2492</v>
      </c>
      <c r="G14" t="str">
        <f>IFERROR(VLOOKUP(F14,'Field Definitions'!$A$1:$S$31597,2),"")</f>
        <v>Titanium Number or Rehab Payments</v>
      </c>
      <c r="H14">
        <f t="shared" si="0"/>
        <v>13</v>
      </c>
      <c r="K14" t="str">
        <f>IFERROR(VLOOKUP($F14,'Field Definitions'!$A$1:$S$31597,4),"")</f>
        <v>NUMBER</v>
      </c>
      <c r="L14">
        <f>IFERROR(VLOOKUP($F14,'Field Definitions'!$A$1:$S$31597,5),"")</f>
        <v>3</v>
      </c>
      <c r="M14" s="5" t="s">
        <v>377</v>
      </c>
      <c r="N14" t="str">
        <f>IF(IFERROR(VLOOKUP($F14,'Field Definitions'!$A$1:$S$31597,8),"")=0,"",IFERROR(VLOOKUP($F14,'Field Definitions'!$A$1:$S$31597,8),""))</f>
        <v/>
      </c>
      <c r="O14" t="str">
        <f>IF(IFERROR(VLOOKUP($F14,'Field Definitions'!$A$1:$S$31597,9),"")=0,"",IFERROR(VLOOKUP($F14,'Field Definitions'!$A$1:$S$31597,9),""))</f>
        <v/>
      </c>
      <c r="P14" t="str">
        <f>IF(IFERROR(VLOOKUP($F14,'Field Definitions'!$A$1:$S$31597,10),"")=0,"",IFERROR(VLOOKUP($F14,'Field Definitions'!$A$1:$S$31597,10),""))</f>
        <v/>
      </c>
      <c r="Q14" t="str">
        <f>IF(IFERROR(VLOOKUP($F14,'Field Definitions'!$A$1:$S$31597,12),"")=0,"",IFERROR(VLOOKUP($F14,'Field Definitions'!$A$1:$S$31597,12),""))</f>
        <v/>
      </c>
      <c r="R14" s="5"/>
    </row>
    <row r="15" spans="1:18" x14ac:dyDescent="0.35">
      <c r="E15" t="s">
        <v>2476</v>
      </c>
      <c r="F15" t="s">
        <v>2493</v>
      </c>
      <c r="G15" t="str">
        <f>IFERROR(VLOOKUP(F15,'Field Definitions'!$A$1:$S$31597,2),"")</f>
        <v>Titanium Billing Amount</v>
      </c>
      <c r="H15">
        <f t="shared" si="0"/>
        <v>14</v>
      </c>
      <c r="K15" t="str">
        <f>IFERROR(VLOOKUP($F15,'Field Definitions'!$A$1:$S$31597,4),"")</f>
        <v>AMT</v>
      </c>
      <c r="L15">
        <f>IFERROR(VLOOKUP($F15,'Field Definitions'!$A$1:$S$31597,5),"")</f>
        <v>12</v>
      </c>
      <c r="M15" s="5" t="s">
        <v>2494</v>
      </c>
      <c r="N15" t="str">
        <f>IF(IFERROR(VLOOKUP($F15,'Field Definitions'!$A$1:$S$31597,8),"")=0,"",IFERROR(VLOOKUP($F15,'Field Definitions'!$A$1:$S$31597,8),""))</f>
        <v/>
      </c>
      <c r="O15" t="str">
        <f>IF(IFERROR(VLOOKUP($F15,'Field Definitions'!$A$1:$S$31597,9),"")=0,"",IFERROR(VLOOKUP($F15,'Field Definitions'!$A$1:$S$31597,9),""))</f>
        <v/>
      </c>
      <c r="P15" t="str">
        <f>IF(IFERROR(VLOOKUP($F15,'Field Definitions'!$A$1:$S$31597,10),"")=0,"",IFERROR(VLOOKUP($F15,'Field Definitions'!$A$1:$S$31597,10),""))</f>
        <v/>
      </c>
      <c r="Q15" t="str">
        <f>IF(IFERROR(VLOOKUP($F15,'Field Definitions'!$A$1:$S$31597,12),"")=0,"",IFERROR(VLOOKUP($F15,'Field Definitions'!$A$1:$S$31597,12),""))</f>
        <v/>
      </c>
      <c r="R15" s="5"/>
    </row>
    <row r="16" spans="1:18" x14ac:dyDescent="0.35">
      <c r="E16" t="s">
        <v>2476</v>
      </c>
      <c r="F16" t="s">
        <v>2495</v>
      </c>
      <c r="G16" t="str">
        <f>IFERROR(VLOOKUP(F16,'Field Definitions'!$A$1:$S$31597,2),"")</f>
        <v>Titanium Perkins Rehab Agr</v>
      </c>
      <c r="H16">
        <f t="shared" si="0"/>
        <v>15</v>
      </c>
      <c r="K16" t="str">
        <f>IFERROR(VLOOKUP($F16,'Field Definitions'!$A$1:$S$31597,4),"")</f>
        <v>CHR</v>
      </c>
      <c r="L16">
        <f>IFERROR(VLOOKUP($F16,'Field Definitions'!$A$1:$S$31597,5),"")</f>
        <v>1</v>
      </c>
      <c r="M16" s="5" t="s">
        <v>294</v>
      </c>
      <c r="N16" t="str">
        <f>IF(IFERROR(VLOOKUP($F16,'Field Definitions'!$A$1:$S$31597,8),"")=0,"",IFERROR(VLOOKUP($F16,'Field Definitions'!$A$1:$S$31597,8),""))</f>
        <v/>
      </c>
      <c r="O16" t="str">
        <f>IF(IFERROR(VLOOKUP($F16,'Field Definitions'!$A$1:$S$31597,9),"")=0,"",IFERROR(VLOOKUP($F16,'Field Definitions'!$A$1:$S$31597,9),""))</f>
        <v/>
      </c>
      <c r="P16" t="str">
        <f>IF(IFERROR(VLOOKUP($F16,'Field Definitions'!$A$1:$S$31597,10),"")=0,"",IFERROR(VLOOKUP($F16,'Field Definitions'!$A$1:$S$31597,10),""))</f>
        <v/>
      </c>
      <c r="Q16" t="str">
        <f>IF(IFERROR(VLOOKUP($F16,'Field Definitions'!$A$1:$S$31597,12),"")=0,"",IFERROR(VLOOKUP($F16,'Field Definitions'!$A$1:$S$31597,12),""))</f>
        <v>Y|Yes|~N|No|</v>
      </c>
      <c r="R16" s="5"/>
    </row>
    <row r="17" spans="5:18" x14ac:dyDescent="0.35">
      <c r="E17" t="s">
        <v>2476</v>
      </c>
      <c r="F17" t="s">
        <v>2496</v>
      </c>
      <c r="G17" t="str">
        <f>IFERROR(VLOOKUP(F17,'Field Definitions'!$A$1:$S$31597,2),"")</f>
        <v>Titanium Promise/Schedule Create Date</v>
      </c>
      <c r="H17">
        <f t="shared" si="0"/>
        <v>16</v>
      </c>
      <c r="K17" t="str">
        <f>IFERROR(VLOOKUP($F17,'Field Definitions'!$A$1:$S$31597,4),"")</f>
        <v>DATE</v>
      </c>
      <c r="L17">
        <f>IFERROR(VLOOKUP($F17,'Field Definitions'!$A$1:$S$31597,5),"")</f>
        <v>10</v>
      </c>
      <c r="M17" s="5" t="s">
        <v>2346</v>
      </c>
      <c r="N17" t="str">
        <f>IF(IFERROR(VLOOKUP($F17,'Field Definitions'!$A$1:$S$31597,8),"")=0,"",IFERROR(VLOOKUP($F17,'Field Definitions'!$A$1:$S$31597,8),""))</f>
        <v/>
      </c>
      <c r="O17" t="str">
        <f>IF(IFERROR(VLOOKUP($F17,'Field Definitions'!$A$1:$S$31597,9),"")=0,"",IFERROR(VLOOKUP($F17,'Field Definitions'!$A$1:$S$31597,9),""))</f>
        <v/>
      </c>
      <c r="P17" t="str">
        <f>IF(IFERROR(VLOOKUP($F17,'Field Definitions'!$A$1:$S$31597,10),"")=0,"",IFERROR(VLOOKUP($F17,'Field Definitions'!$A$1:$S$31597,10),""))</f>
        <v/>
      </c>
      <c r="Q17" t="str">
        <f>IF(IFERROR(VLOOKUP($F17,'Field Definitions'!$A$1:$S$31597,12),"")=0,"",IFERROR(VLOOKUP($F17,'Field Definitions'!$A$1:$S$31597,12),""))</f>
        <v/>
      </c>
      <c r="R17" s="5"/>
    </row>
    <row r="18" spans="5:18" x14ac:dyDescent="0.35">
      <c r="E18" t="s">
        <v>2476</v>
      </c>
      <c r="F18" t="s">
        <v>2497</v>
      </c>
      <c r="G18" t="str">
        <f>IFERROR(VLOOKUP(F18,'Field Definitions'!$A$1:$S$31597,2),"")</f>
        <v>Titanium Promise/Schedule Status</v>
      </c>
      <c r="H18">
        <f t="shared" si="0"/>
        <v>17</v>
      </c>
      <c r="K18" t="str">
        <f>IFERROR(VLOOKUP($F18,'Field Definitions'!$A$1:$S$31597,4),"")</f>
        <v>CHR</v>
      </c>
      <c r="L18">
        <f>IFERROR(VLOOKUP($F18,'Field Definitions'!$A$1:$S$31597,5),"")</f>
        <v>20</v>
      </c>
      <c r="M18" s="5" t="s">
        <v>2498</v>
      </c>
      <c r="N18" t="str">
        <f>IF(IFERROR(VLOOKUP($F18,'Field Definitions'!$A$1:$S$31597,8),"")=0,"",IFERROR(VLOOKUP($F18,'Field Definitions'!$A$1:$S$31597,8),""))</f>
        <v/>
      </c>
      <c r="O18" t="str">
        <f>IF(IFERROR(VLOOKUP($F18,'Field Definitions'!$A$1:$S$31597,9),"")=0,"",IFERROR(VLOOKUP($F18,'Field Definitions'!$A$1:$S$31597,9),""))</f>
        <v/>
      </c>
      <c r="P18" t="str">
        <f>IF(IFERROR(VLOOKUP($F18,'Field Definitions'!$A$1:$S$31597,10),"")=0,"",IFERROR(VLOOKUP($F18,'Field Definitions'!$A$1:$S$31597,10),""))</f>
        <v/>
      </c>
      <c r="Q18" t="str">
        <f>IF(IFERROR(VLOOKUP($F18,'Field Definitions'!$A$1:$S$31597,12),"")=0,"",IFERROR(VLOOKUP($F18,'Field Definitions'!$A$1:$S$31597,12),""))</f>
        <v/>
      </c>
      <c r="R18" s="5"/>
    </row>
    <row r="19" spans="5:18" x14ac:dyDescent="0.35">
      <c r="E19" t="s">
        <v>2476</v>
      </c>
      <c r="F19" t="s">
        <v>2499</v>
      </c>
      <c r="G19" t="str">
        <f>IFERROR(VLOOKUP(F19,'Field Definitions'!$A$1:$S$31597,2),"")</f>
        <v>Titanium Rehab Agreement Received</v>
      </c>
      <c r="H19">
        <f t="shared" si="0"/>
        <v>18</v>
      </c>
      <c r="K19" t="str">
        <f>IFERROR(VLOOKUP($F19,'Field Definitions'!$A$1:$S$31597,4),"")</f>
        <v>CHR</v>
      </c>
      <c r="L19">
        <f>IFERROR(VLOOKUP($F19,'Field Definitions'!$A$1:$S$31597,5),"")</f>
        <v>1</v>
      </c>
      <c r="M19" s="5" t="s">
        <v>294</v>
      </c>
      <c r="N19" t="str">
        <f>IF(IFERROR(VLOOKUP($F19,'Field Definitions'!$A$1:$S$31597,8),"")=0,"",IFERROR(VLOOKUP($F19,'Field Definitions'!$A$1:$S$31597,8),""))</f>
        <v/>
      </c>
      <c r="O19" t="str">
        <f>IF(IFERROR(VLOOKUP($F19,'Field Definitions'!$A$1:$S$31597,9),"")=0,"",IFERROR(VLOOKUP($F19,'Field Definitions'!$A$1:$S$31597,9),""))</f>
        <v/>
      </c>
      <c r="P19" t="str">
        <f>IF(IFERROR(VLOOKUP($F19,'Field Definitions'!$A$1:$S$31597,10),"")=0,"",IFERROR(VLOOKUP($F19,'Field Definitions'!$A$1:$S$31597,10),""))</f>
        <v/>
      </c>
      <c r="Q19" t="str">
        <f>IF(IFERROR(VLOOKUP($F19,'Field Definitions'!$A$1:$S$31597,12),"")=0,"",IFERROR(VLOOKUP($F19,'Field Definitions'!$A$1:$S$31597,12),""))</f>
        <v>Y|Yes|~N|No|</v>
      </c>
      <c r="R19" s="5"/>
    </row>
    <row r="20" spans="5:18" x14ac:dyDescent="0.35">
      <c r="E20" t="s">
        <v>2476</v>
      </c>
      <c r="F20" t="s">
        <v>2500</v>
      </c>
      <c r="G20" t="str">
        <f>IFERROR(VLOOKUP(F20,'Field Definitions'!$A$1:$S$31597,2),"")</f>
        <v>Titanium FFEL/FISL Rehab Type</v>
      </c>
      <c r="H20">
        <f t="shared" si="0"/>
        <v>19</v>
      </c>
      <c r="K20" t="str">
        <f>IFERROR(VLOOKUP($F20,'Field Definitions'!$A$1:$S$31597,4),"")</f>
        <v>CHR</v>
      </c>
      <c r="L20">
        <f>IFERROR(VLOOKUP($F20,'Field Definitions'!$A$1:$S$31597,5),"")</f>
        <v>20</v>
      </c>
      <c r="M20" s="5" t="s">
        <v>2501</v>
      </c>
      <c r="N20" t="str">
        <f>IF(IFERROR(VLOOKUP($F20,'Field Definitions'!$A$1:$S$31597,8),"")=0,"",IFERROR(VLOOKUP($F20,'Field Definitions'!$A$1:$S$31597,8),""))</f>
        <v/>
      </c>
      <c r="O20" t="str">
        <f>IF(IFERROR(VLOOKUP($F20,'Field Definitions'!$A$1:$S$31597,9),"")=0,"",IFERROR(VLOOKUP($F20,'Field Definitions'!$A$1:$S$31597,9),""))</f>
        <v/>
      </c>
      <c r="P20" t="str">
        <f>IF(IFERROR(VLOOKUP($F20,'Field Definitions'!$A$1:$S$31597,10),"")=0,"",IFERROR(VLOOKUP($F20,'Field Definitions'!$A$1:$S$31597,10),""))</f>
        <v/>
      </c>
      <c r="Q20" t="str">
        <f>IF(IFERROR(VLOOKUP($F20,'Field Definitions'!$A$1:$S$31597,12),"")=0,"",IFERROR(VLOOKUP($F20,'Field Definitions'!$A$1:$S$31597,12),""))</f>
        <v/>
      </c>
      <c r="R20" s="5"/>
    </row>
    <row r="21" spans="5:18" x14ac:dyDescent="0.35">
      <c r="E21" t="s">
        <v>2476</v>
      </c>
      <c r="F21" t="s">
        <v>2502</v>
      </c>
      <c r="G21" t="str">
        <f>IFERROR(VLOOKUP(F21,'Field Definitions'!$A$1:$S$31597,2),"")</f>
        <v>Titanium Repayment Agreement Return Date</v>
      </c>
      <c r="H21">
        <f t="shared" si="0"/>
        <v>20</v>
      </c>
      <c r="K21" t="str">
        <f>IFERROR(VLOOKUP($F21,'Field Definitions'!$A$1:$S$31597,4),"")</f>
        <v>DATE</v>
      </c>
      <c r="L21">
        <f>IFERROR(VLOOKUP($F21,'Field Definitions'!$A$1:$S$31597,5),"")</f>
        <v>10</v>
      </c>
      <c r="M21" s="5" t="s">
        <v>288</v>
      </c>
      <c r="N21" t="str">
        <f>IF(IFERROR(VLOOKUP($F21,'Field Definitions'!$A$1:$S$31597,8),"")=0,"",IFERROR(VLOOKUP($F21,'Field Definitions'!$A$1:$S$31597,8),""))</f>
        <v/>
      </c>
      <c r="O21" t="str">
        <f>IF(IFERROR(VLOOKUP($F21,'Field Definitions'!$A$1:$S$31597,9),"")=0,"",IFERROR(VLOOKUP($F21,'Field Definitions'!$A$1:$S$31597,9),""))</f>
        <v/>
      </c>
      <c r="P21" t="str">
        <f>IF(IFERROR(VLOOKUP($F21,'Field Definitions'!$A$1:$S$31597,10),"")=0,"",IFERROR(VLOOKUP($F21,'Field Definitions'!$A$1:$S$31597,10),""))</f>
        <v/>
      </c>
      <c r="Q21" t="str">
        <f>IF(IFERROR(VLOOKUP($F21,'Field Definitions'!$A$1:$S$31597,12),"")=0,"",IFERROR(VLOOKUP($F21,'Field Definitions'!$A$1:$S$31597,12),""))</f>
        <v/>
      </c>
      <c r="R21" s="5"/>
    </row>
    <row r="22" spans="5:18" x14ac:dyDescent="0.35">
      <c r="E22" t="s">
        <v>2476</v>
      </c>
      <c r="F22" t="s">
        <v>2503</v>
      </c>
      <c r="G22" t="str">
        <f>IFERROR(VLOOKUP(F22,'Field Definitions'!$A$1:$S$31597,2),"")</f>
        <v>Titanium Resolution Promise Type</v>
      </c>
      <c r="H22">
        <f t="shared" si="0"/>
        <v>21</v>
      </c>
      <c r="K22" t="str">
        <f>IFERROR(VLOOKUP($F22,'Field Definitions'!$A$1:$S$31597,4),"")</f>
        <v>CHR</v>
      </c>
      <c r="L22">
        <f>IFERROR(VLOOKUP($F22,'Field Definitions'!$A$1:$S$31597,5),"")</f>
        <v>20</v>
      </c>
      <c r="M22" t="s">
        <v>2504</v>
      </c>
      <c r="N22" t="str">
        <f>IF(IFERROR(VLOOKUP($F22,'Field Definitions'!$A$1:$S$31597,8),"")=0,"",IFERROR(VLOOKUP($F22,'Field Definitions'!$A$1:$S$31597,8),""))</f>
        <v/>
      </c>
      <c r="O22" t="str">
        <f>IF(IFERROR(VLOOKUP($F22,'Field Definitions'!$A$1:$S$31597,9),"")=0,"",IFERROR(VLOOKUP($F22,'Field Definitions'!$A$1:$S$31597,9),""))</f>
        <v/>
      </c>
      <c r="P22" t="str">
        <f>IF(IFERROR(VLOOKUP($F22,'Field Definitions'!$A$1:$S$31597,10),"")=0,"",IFERROR(VLOOKUP($F22,'Field Definitions'!$A$1:$S$31597,10),""))</f>
        <v/>
      </c>
      <c r="Q22" t="str">
        <f>IF(IFERROR(VLOOKUP($F22,'Field Definitions'!$A$1:$S$31597,12),"")=0,"",IFERROR(VLOOKUP($F22,'Field Definitions'!$A$1:$S$31597,12),""))</f>
        <v/>
      </c>
      <c r="R22" s="5"/>
    </row>
    <row r="23" spans="5:18" x14ac:dyDescent="0.35">
      <c r="E23" t="s">
        <v>2476</v>
      </c>
      <c r="F23" t="s">
        <v>2505</v>
      </c>
      <c r="G23" t="str">
        <f>IFERROR(VLOOKUP(F23,'Field Definitions'!$A$1:$S$31597,2),"")</f>
        <v>Titanium R and A Rehab Debt</v>
      </c>
      <c r="H23">
        <f t="shared" si="0"/>
        <v>22</v>
      </c>
      <c r="K23" t="str">
        <f>IFERROR(VLOOKUP($F23,'Field Definitions'!$A$1:$S$31597,4),"")</f>
        <v>CHR</v>
      </c>
      <c r="L23">
        <f>IFERROR(VLOOKUP($F23,'Field Definitions'!$A$1:$S$31597,5),"")</f>
        <v>1</v>
      </c>
      <c r="M23" s="5" t="s">
        <v>294</v>
      </c>
      <c r="N23" t="str">
        <f>IF(IFERROR(VLOOKUP($F23,'Field Definitions'!$A$1:$S$31597,8),"")=0,"",IFERROR(VLOOKUP($F23,'Field Definitions'!$A$1:$S$31597,8),""))</f>
        <v/>
      </c>
      <c r="O23" t="str">
        <f>IF(IFERROR(VLOOKUP($F23,'Field Definitions'!$A$1:$S$31597,9),"")=0,"",IFERROR(VLOOKUP($F23,'Field Definitions'!$A$1:$S$31597,9),""))</f>
        <v/>
      </c>
      <c r="P23" t="str">
        <f>IF(IFERROR(VLOOKUP($F23,'Field Definitions'!$A$1:$S$31597,10),"")=0,"",IFERROR(VLOOKUP($F23,'Field Definitions'!$A$1:$S$31597,10),""))</f>
        <v/>
      </c>
      <c r="Q23" t="str">
        <f>IF(IFERROR(VLOOKUP($F23,'Field Definitions'!$A$1:$S$31597,12),"")=0,"",IFERROR(VLOOKUP($F23,'Field Definitions'!$A$1:$S$31597,12),""))</f>
        <v>Y|Yes|~N|No|</v>
      </c>
      <c r="R23" s="5"/>
    </row>
    <row r="24" spans="5:18" x14ac:dyDescent="0.35">
      <c r="E24" t="s">
        <v>2476</v>
      </c>
      <c r="F24" t="s">
        <v>2506</v>
      </c>
      <c r="G24" t="str">
        <f>IFERROR(VLOOKUP(F24,'Field Definitions'!$A$1:$S$31597,2),"")</f>
        <v>Prior Rehab Date</v>
      </c>
      <c r="H24">
        <f t="shared" si="0"/>
        <v>23</v>
      </c>
      <c r="K24" t="str">
        <f>IFERROR(VLOOKUP($F24,'Field Definitions'!$A$1:$S$31597,4),"")</f>
        <v>DATE</v>
      </c>
      <c r="L24">
        <f>IFERROR(VLOOKUP($F24,'Field Definitions'!$A$1:$S$31597,5),"")</f>
        <v>10</v>
      </c>
      <c r="M24" s="5" t="s">
        <v>2507</v>
      </c>
      <c r="N24" t="str">
        <f>IF(IFERROR(VLOOKUP($F24,'Field Definitions'!$A$1:$S$31597,8),"")=0,"",IFERROR(VLOOKUP($F24,'Field Definitions'!$A$1:$S$31597,8),""))</f>
        <v/>
      </c>
      <c r="O24" t="str">
        <f>IF(IFERROR(VLOOKUP($F24,'Field Definitions'!$A$1:$S$31597,9),"")=0,"",IFERROR(VLOOKUP($F24,'Field Definitions'!$A$1:$S$31597,9),""))</f>
        <v/>
      </c>
      <c r="P24" t="str">
        <f>IF(IFERROR(VLOOKUP($F24,'Field Definitions'!$A$1:$S$31597,10),"")=0,"",IFERROR(VLOOKUP($F24,'Field Definitions'!$A$1:$S$31597,10),""))</f>
        <v/>
      </c>
      <c r="Q24" t="str">
        <f>IF(IFERROR(VLOOKUP($F24,'Field Definitions'!$A$1:$S$31597,12),"")=0,"",IFERROR(VLOOKUP($F24,'Field Definitions'!$A$1:$S$31597,12),""))</f>
        <v/>
      </c>
      <c r="R24" s="5"/>
    </row>
    <row r="25" spans="5:18" x14ac:dyDescent="0.35">
      <c r="E25" t="s">
        <v>2476</v>
      </c>
      <c r="F25" t="s">
        <v>2508</v>
      </c>
      <c r="G25" t="str">
        <f>IFERROR(VLOOKUP(F25,'Field Definitions'!$A$1:$S$31597,2),"")</f>
        <v>Titanium Redefault</v>
      </c>
      <c r="H25">
        <f t="shared" si="0"/>
        <v>24</v>
      </c>
      <c r="K25" t="str">
        <f>IFERROR(VLOOKUP($F25,'Field Definitions'!$A$1:$S$31597,4),"")</f>
        <v>CHR</v>
      </c>
      <c r="L25">
        <f>IFERROR(VLOOKUP($F25,'Field Definitions'!$A$1:$S$31597,5),"")</f>
        <v>1</v>
      </c>
      <c r="M25" s="5" t="s">
        <v>294</v>
      </c>
      <c r="N25" t="str">
        <f>IF(IFERROR(VLOOKUP($F25,'Field Definitions'!$A$1:$S$31597,8),"")=0,"",IFERROR(VLOOKUP($F25,'Field Definitions'!$A$1:$S$31597,8),""))</f>
        <v/>
      </c>
      <c r="O25" t="str">
        <f>IF(IFERROR(VLOOKUP($F25,'Field Definitions'!$A$1:$S$31597,9),"")=0,"",IFERROR(VLOOKUP($F25,'Field Definitions'!$A$1:$S$31597,9),""))</f>
        <v/>
      </c>
      <c r="P25" t="str">
        <f>IF(IFERROR(VLOOKUP($F25,'Field Definitions'!$A$1:$S$31597,10),"")=0,"",IFERROR(VLOOKUP($F25,'Field Definitions'!$A$1:$S$31597,10),""))</f>
        <v/>
      </c>
      <c r="Q25" t="str">
        <f>IF(IFERROR(VLOOKUP($F25,'Field Definitions'!$A$1:$S$31597,12),"")=0,"",IFERROR(VLOOKUP($F25,'Field Definitions'!$A$1:$S$31597,12),""))</f>
        <v>Y|Yes|~N|No|</v>
      </c>
      <c r="R25" s="5"/>
    </row>
    <row r="26" spans="5:18" x14ac:dyDescent="0.35">
      <c r="E26" t="s">
        <v>2476</v>
      </c>
      <c r="F26" t="s">
        <v>2509</v>
      </c>
      <c r="G26" t="str">
        <f>IFERROR(VLOOKUP(F26,'Field Definitions'!$A$1:$S$31597,2),"")</f>
        <v>Titanium Withdrawal Date</v>
      </c>
      <c r="H26">
        <f t="shared" si="0"/>
        <v>25</v>
      </c>
      <c r="K26" t="str">
        <f>IFERROR(VLOOKUP($F26,'Field Definitions'!$A$1:$S$31597,4),"")</f>
        <v>DATE</v>
      </c>
      <c r="L26">
        <f>IFERROR(VLOOKUP($F26,'Field Definitions'!$A$1:$S$31597,5),"")</f>
        <v>10</v>
      </c>
      <c r="M26" s="5" t="s">
        <v>2510</v>
      </c>
      <c r="N26" t="str">
        <f>IF(IFERROR(VLOOKUP($F26,'Field Definitions'!$A$1:$S$31597,8),"")=0,"",IFERROR(VLOOKUP($F26,'Field Definitions'!$A$1:$S$31597,8),""))</f>
        <v/>
      </c>
      <c r="O26" t="str">
        <f>IF(IFERROR(VLOOKUP($F26,'Field Definitions'!$A$1:$S$31597,9),"")=0,"",IFERROR(VLOOKUP($F26,'Field Definitions'!$A$1:$S$31597,9),""))</f>
        <v/>
      </c>
      <c r="P26" t="str">
        <f>IF(IFERROR(VLOOKUP($F26,'Field Definitions'!$A$1:$S$31597,10),"")=0,"",IFERROR(VLOOKUP($F26,'Field Definitions'!$A$1:$S$31597,10),""))</f>
        <v/>
      </c>
      <c r="Q26" t="str">
        <f>IF(IFERROR(VLOOKUP($F26,'Field Definitions'!$A$1:$S$31597,12),"")=0,"",IFERROR(VLOOKUP($F26,'Field Definitions'!$A$1:$S$31597,12),""))</f>
        <v/>
      </c>
      <c r="R26" s="5"/>
    </row>
    <row r="27" spans="5:18" x14ac:dyDescent="0.35">
      <c r="E27" t="s">
        <v>2476</v>
      </c>
      <c r="F27" t="s">
        <v>2511</v>
      </c>
      <c r="G27" t="str">
        <f>IFERROR(VLOOKUP(F27,'Field Definitions'!$A$1:$S$31597,2),"")</f>
        <v>Original Creditor Name</v>
      </c>
      <c r="H27">
        <f t="shared" si="0"/>
        <v>26</v>
      </c>
      <c r="K27" t="str">
        <f>IFERROR(VLOOKUP($F27,'Field Definitions'!$A$1:$S$31597,4),"")</f>
        <v>CHR</v>
      </c>
      <c r="L27">
        <f>IFERROR(VLOOKUP($F27,'Field Definitions'!$A$1:$S$31597,5),"")</f>
        <v>60</v>
      </c>
      <c r="M27" t="s">
        <v>2512</v>
      </c>
      <c r="N27" t="str">
        <f>IF(IFERROR(VLOOKUP($F27,'Field Definitions'!$A$1:$S$31597,8),"")=0,"",IFERROR(VLOOKUP($F27,'Field Definitions'!$A$1:$S$31597,8),""))</f>
        <v/>
      </c>
      <c r="O27" t="str">
        <f>IF(IFERROR(VLOOKUP($F27,'Field Definitions'!$A$1:$S$31597,9),"")=0,"",IFERROR(VLOOKUP($F27,'Field Definitions'!$A$1:$S$31597,9),""))</f>
        <v/>
      </c>
      <c r="P27" t="str">
        <f>IF(IFERROR(VLOOKUP($F27,'Field Definitions'!$A$1:$S$31597,10),"")=0,"",IFERROR(VLOOKUP($F27,'Field Definitions'!$A$1:$S$31597,10),""))</f>
        <v/>
      </c>
      <c r="Q27" t="str">
        <f>IF(IFERROR(VLOOKUP($F27,'Field Definitions'!$A$1:$S$31597,12),"")=0,"",IFERROR(VLOOKUP($F27,'Field Definitions'!$A$1:$S$31597,12),""))</f>
        <v/>
      </c>
      <c r="R27" s="5"/>
    </row>
    <row r="28" spans="5:18" x14ac:dyDescent="0.35">
      <c r="E28" t="s">
        <v>2476</v>
      </c>
      <c r="F28" t="s">
        <v>2513</v>
      </c>
      <c r="G28" t="str">
        <f>IFERROR(VLOOKUP(F28,'Field Definitions'!$A$1:$S$31597,2),"")</f>
        <v>Coll Agency Location Code</v>
      </c>
      <c r="H28">
        <f t="shared" si="0"/>
        <v>27</v>
      </c>
      <c r="K28" t="str">
        <f>IFERROR(VLOOKUP($F28,'Field Definitions'!$A$1:$S$31597,4),"")</f>
        <v>CHR</v>
      </c>
      <c r="L28">
        <f>IFERROR(VLOOKUP($F28,'Field Definitions'!$A$1:$S$31597,5),"")</f>
        <v>20</v>
      </c>
      <c r="M28" s="5" t="s">
        <v>2514</v>
      </c>
      <c r="N28" t="str">
        <f>IF(IFERROR(VLOOKUP($F28,'Field Definitions'!$A$1:$S$31597,8),"")=0,"",IFERROR(VLOOKUP($F28,'Field Definitions'!$A$1:$S$31597,8),""))</f>
        <v/>
      </c>
      <c r="O28" t="str">
        <f>IF(IFERROR(VLOOKUP($F28,'Field Definitions'!$A$1:$S$31597,9),"")=0,"",IFERROR(VLOOKUP($F28,'Field Definitions'!$A$1:$S$31597,9),""))</f>
        <v/>
      </c>
      <c r="P28" t="str">
        <f>IF(IFERROR(VLOOKUP($F28,'Field Definitions'!$A$1:$S$31597,10),"")=0,"",IFERROR(VLOOKUP($F28,'Field Definitions'!$A$1:$S$31597,10),""))</f>
        <v/>
      </c>
      <c r="Q28" t="str">
        <f>IF(IFERROR(VLOOKUP($F28,'Field Definitions'!$A$1:$S$31597,12),"")=0,"",IFERROR(VLOOKUP($F28,'Field Definitions'!$A$1:$S$31597,12),""))</f>
        <v/>
      </c>
      <c r="R28" s="5"/>
    </row>
    <row r="29" spans="5:18" x14ac:dyDescent="0.35">
      <c r="E29" t="s">
        <v>2476</v>
      </c>
      <c r="F29" t="s">
        <v>2515</v>
      </c>
      <c r="G29" t="str">
        <f>IFERROR(VLOOKUP(F29,'Field Definitions'!$A$1:$S$31597,2),"")</f>
        <v>Consolidation Eligible?</v>
      </c>
      <c r="H29">
        <f t="shared" si="0"/>
        <v>28</v>
      </c>
      <c r="K29" t="str">
        <f>IFERROR(VLOOKUP($F29,'Field Definitions'!$A$1:$S$31597,4),"")</f>
        <v>CHR</v>
      </c>
      <c r="L29">
        <f>IFERROR(VLOOKUP($F29,'Field Definitions'!$A$1:$S$31597,5),"")</f>
        <v>1</v>
      </c>
      <c r="M29" s="5" t="s">
        <v>294</v>
      </c>
      <c r="N29" t="str">
        <f>IF(IFERROR(VLOOKUP($F29,'Field Definitions'!$A$1:$S$31597,8),"")=0,"",IFERROR(VLOOKUP($F29,'Field Definitions'!$A$1:$S$31597,8),""))</f>
        <v/>
      </c>
      <c r="O29" t="str">
        <f>IF(IFERROR(VLOOKUP($F29,'Field Definitions'!$A$1:$S$31597,9),"")=0,"",IFERROR(VLOOKUP($F29,'Field Definitions'!$A$1:$S$31597,9),""))</f>
        <v/>
      </c>
      <c r="P29" t="str">
        <f>IF(IFERROR(VLOOKUP($F29,'Field Definitions'!$A$1:$S$31597,10),"")=0,"",IFERROR(VLOOKUP($F29,'Field Definitions'!$A$1:$S$31597,10),""))</f>
        <v/>
      </c>
      <c r="Q29" t="str">
        <f>IF(IFERROR(VLOOKUP($F29,'Field Definitions'!$A$1:$S$31597,12),"")=0,"",IFERROR(VLOOKUP($F29,'Field Definitions'!$A$1:$S$31597,12),""))</f>
        <v/>
      </c>
      <c r="R29" s="5"/>
    </row>
    <row r="30" spans="5:18" x14ac:dyDescent="0.35">
      <c r="E30" t="s">
        <v>2476</v>
      </c>
      <c r="F30" t="s">
        <v>2516</v>
      </c>
      <c r="G30" t="str">
        <f>IFERROR(VLOOKUP(F30,'Field Definitions'!$A$1:$S$31597,2),"")</f>
        <v>Debt Judgment Date</v>
      </c>
      <c r="H30">
        <f t="shared" si="0"/>
        <v>29</v>
      </c>
      <c r="K30" t="str">
        <f>IFERROR(VLOOKUP($F30,'Field Definitions'!$A$1:$S$31597,4),"")</f>
        <v>DATE</v>
      </c>
      <c r="L30">
        <f>IFERROR(VLOOKUP($F30,'Field Definitions'!$A$1:$S$31597,5),"")</f>
        <v>10</v>
      </c>
      <c r="M30" s="5" t="s">
        <v>2517</v>
      </c>
      <c r="N30" t="str">
        <f>IF(IFERROR(VLOOKUP($F30,'Field Definitions'!$A$1:$S$31597,8),"")=0,"",IFERROR(VLOOKUP($F30,'Field Definitions'!$A$1:$S$31597,8),""))</f>
        <v/>
      </c>
      <c r="O30" t="str">
        <f>IF(IFERROR(VLOOKUP($F30,'Field Definitions'!$A$1:$S$31597,9),"")=0,"",IFERROR(VLOOKUP($F30,'Field Definitions'!$A$1:$S$31597,9),""))</f>
        <v/>
      </c>
      <c r="P30" t="str">
        <f>IF(IFERROR(VLOOKUP($F30,'Field Definitions'!$A$1:$S$31597,10),"")=0,"",IFERROR(VLOOKUP($F30,'Field Definitions'!$A$1:$S$31597,10),""))</f>
        <v/>
      </c>
      <c r="Q30" t="str">
        <f>IF(IFERROR(VLOOKUP($F30,'Field Definitions'!$A$1:$S$31597,12),"")=0,"",IFERROR(VLOOKUP($F30,'Field Definitions'!$A$1:$S$31597,12),""))</f>
        <v/>
      </c>
      <c r="R30" s="5"/>
    </row>
    <row r="31" spans="5:18" x14ac:dyDescent="0.35">
      <c r="E31" t="s">
        <v>2476</v>
      </c>
      <c r="F31" t="s">
        <v>2518</v>
      </c>
      <c r="G31" t="str">
        <f>IFERROR(VLOOKUP(F31,'Field Definitions'!$A$1:$S$31597,2),"")</f>
        <v>Debt Judgment Expiration Date</v>
      </c>
      <c r="H31">
        <f t="shared" si="0"/>
        <v>30</v>
      </c>
      <c r="K31" t="str">
        <f>IFERROR(VLOOKUP($F31,'Field Definitions'!$A$1:$S$31597,4),"")</f>
        <v>DATE</v>
      </c>
      <c r="L31">
        <f>IFERROR(VLOOKUP($F31,'Field Definitions'!$A$1:$S$31597,5),"")</f>
        <v>10</v>
      </c>
      <c r="M31" s="5" t="s">
        <v>2519</v>
      </c>
      <c r="N31" t="str">
        <f>IF(IFERROR(VLOOKUP($F31,'Field Definitions'!$A$1:$S$31597,8),"")=0,"",IFERROR(VLOOKUP($F31,'Field Definitions'!$A$1:$S$31597,8),""))</f>
        <v/>
      </c>
      <c r="O31" t="str">
        <f>IF(IFERROR(VLOOKUP($F31,'Field Definitions'!$A$1:$S$31597,9),"")=0,"",IFERROR(VLOOKUP($F31,'Field Definitions'!$A$1:$S$31597,9),""))</f>
        <v/>
      </c>
      <c r="P31" t="str">
        <f>IF(IFERROR(VLOOKUP($F31,'Field Definitions'!$A$1:$S$31597,10),"")=0,"",IFERROR(VLOOKUP($F31,'Field Definitions'!$A$1:$S$31597,10),""))</f>
        <v/>
      </c>
      <c r="Q31" t="str">
        <f>IF(IFERROR(VLOOKUP($F31,'Field Definitions'!$A$1:$S$31597,12),"")=0,"",IFERROR(VLOOKUP($F31,'Field Definitions'!$A$1:$S$31597,12),""))</f>
        <v/>
      </c>
      <c r="R31" s="5"/>
    </row>
    <row r="32" spans="5:18" x14ac:dyDescent="0.35">
      <c r="E32" t="s">
        <v>2476</v>
      </c>
      <c r="F32" t="s">
        <v>2520</v>
      </c>
      <c r="G32" t="str">
        <f>IFERROR(VLOOKUP(F32,'Field Definitions'!$A$1:$S$31597,2),"")</f>
        <v>Debt Originating Agency</v>
      </c>
      <c r="H32">
        <f t="shared" si="0"/>
        <v>31</v>
      </c>
      <c r="K32" t="str">
        <f>IFERROR(VLOOKUP($F32,'Field Definitions'!$A$1:$S$31597,4),"")</f>
        <v>CHR</v>
      </c>
      <c r="L32">
        <f>IFERROR(VLOOKUP($F32,'Field Definitions'!$A$1:$S$31597,5),"")</f>
        <v>20</v>
      </c>
      <c r="M32" s="5" t="s">
        <v>2521</v>
      </c>
      <c r="N32" t="str">
        <f>IF(IFERROR(VLOOKUP($F32,'Field Definitions'!$A$1:$S$31597,8),"")=0,"",IFERROR(VLOOKUP($F32,'Field Definitions'!$A$1:$S$31597,8),""))</f>
        <v/>
      </c>
      <c r="O32" t="str">
        <f>IF(IFERROR(VLOOKUP($F32,'Field Definitions'!$A$1:$S$31597,9),"")=0,"",IFERROR(VLOOKUP($F32,'Field Definitions'!$A$1:$S$31597,9),""))</f>
        <v/>
      </c>
      <c r="P32" t="str">
        <f>IF(IFERROR(VLOOKUP($F32,'Field Definitions'!$A$1:$S$31597,10),"")=0,"",IFERROR(VLOOKUP($F32,'Field Definitions'!$A$1:$S$31597,10),""))</f>
        <v/>
      </c>
      <c r="Q32" t="str">
        <f>IF(IFERROR(VLOOKUP($F32,'Field Definitions'!$A$1:$S$31597,12),"")=0,"",IFERROR(VLOOKUP($F32,'Field Definitions'!$A$1:$S$31597,12),""))</f>
        <v/>
      </c>
      <c r="R32" s="5"/>
    </row>
    <row r="33" spans="5:18" x14ac:dyDescent="0.35">
      <c r="E33" t="s">
        <v>2476</v>
      </c>
      <c r="F33" t="s">
        <v>2522</v>
      </c>
      <c r="G33" t="str">
        <f>IFERROR(VLOOKUP(F33,'Field Definitions'!$A$1:$S$31597,2),"")</f>
        <v>Is Eligible for Rehab?</v>
      </c>
      <c r="H33">
        <f t="shared" si="0"/>
        <v>32</v>
      </c>
      <c r="K33" t="str">
        <f>IFERROR(VLOOKUP($F33,'Field Definitions'!$A$1:$S$31597,4),"")</f>
        <v>CHR</v>
      </c>
      <c r="L33">
        <f>IFERROR(VLOOKUP($F33,'Field Definitions'!$A$1:$S$31597,5),"")</f>
        <v>1</v>
      </c>
      <c r="M33" s="5" t="s">
        <v>294</v>
      </c>
      <c r="N33" t="str">
        <f>IF(IFERROR(VLOOKUP($F33,'Field Definitions'!$A$1:$S$31597,8),"")=0,"",IFERROR(VLOOKUP($F33,'Field Definitions'!$A$1:$S$31597,8),""))</f>
        <v/>
      </c>
      <c r="O33" t="str">
        <f>IF(IFERROR(VLOOKUP($F33,'Field Definitions'!$A$1:$S$31597,9),"")=0,"",IFERROR(VLOOKUP($F33,'Field Definitions'!$A$1:$S$31597,9),""))</f>
        <v/>
      </c>
      <c r="P33" t="str">
        <f>IF(IFERROR(VLOOKUP($F33,'Field Definitions'!$A$1:$S$31597,10),"")=0,"",IFERROR(VLOOKUP($F33,'Field Definitions'!$A$1:$S$31597,10),""))</f>
        <v/>
      </c>
      <c r="Q33" t="str">
        <f>IF(IFERROR(VLOOKUP($F33,'Field Definitions'!$A$1:$S$31597,12),"")=0,"",IFERROR(VLOOKUP($F33,'Field Definitions'!$A$1:$S$31597,12),""))</f>
        <v/>
      </c>
      <c r="R33" s="5"/>
    </row>
    <row r="34" spans="5:18" x14ac:dyDescent="0.35">
      <c r="E34" t="s">
        <v>2476</v>
      </c>
      <c r="F34" t="s">
        <v>2523</v>
      </c>
      <c r="G34" t="str">
        <f>IFERROR(VLOOKUP(F34,'Field Definitions'!$A$1:$S$31597,2),"")</f>
        <v>Number of Debts</v>
      </c>
      <c r="H34">
        <f t="shared" si="0"/>
        <v>33</v>
      </c>
      <c r="K34" t="str">
        <f>IFERROR(VLOOKUP($F34,'Field Definitions'!$A$1:$S$31597,4),"")</f>
        <v>NUMBER</v>
      </c>
      <c r="L34">
        <f>IFERROR(VLOOKUP($F34,'Field Definitions'!$A$1:$S$31597,5),"")</f>
        <v>5</v>
      </c>
      <c r="M34" s="5" t="s">
        <v>313</v>
      </c>
      <c r="N34" t="str">
        <f>IF(IFERROR(VLOOKUP($F34,'Field Definitions'!$A$1:$S$31597,8),"")=0,"",IFERROR(VLOOKUP($F34,'Field Definitions'!$A$1:$S$31597,8),""))</f>
        <v/>
      </c>
      <c r="O34" t="str">
        <f>IF(IFERROR(VLOOKUP($F34,'Field Definitions'!$A$1:$S$31597,9),"")=0,"",IFERROR(VLOOKUP($F34,'Field Definitions'!$A$1:$S$31597,9),""))</f>
        <v/>
      </c>
      <c r="P34" t="str">
        <f>IF(IFERROR(VLOOKUP($F34,'Field Definitions'!$A$1:$S$31597,10),"")=0,"",IFERROR(VLOOKUP($F34,'Field Definitions'!$A$1:$S$31597,10),""))</f>
        <v/>
      </c>
      <c r="Q34" t="str">
        <f>IF(IFERROR(VLOOKUP($F34,'Field Definitions'!$A$1:$S$31597,12),"")=0,"",IFERROR(VLOOKUP($F34,'Field Definitions'!$A$1:$S$31597,12),""))</f>
        <v/>
      </c>
    </row>
    <row r="35" spans="5:18" x14ac:dyDescent="0.35">
      <c r="E35" t="s">
        <v>2476</v>
      </c>
      <c r="F35" t="s">
        <v>2524</v>
      </c>
      <c r="G35" t="str">
        <f>IFERROR(VLOOKUP(F35,'Field Definitions'!$A$1:$S$31597,2),"")</f>
        <v>Original Lender Number</v>
      </c>
      <c r="H35">
        <f t="shared" si="0"/>
        <v>34</v>
      </c>
      <c r="K35" t="str">
        <f>IFERROR(VLOOKUP($F35,'Field Definitions'!$A$1:$S$31597,4),"")</f>
        <v>CHR</v>
      </c>
      <c r="L35">
        <f>IFERROR(VLOOKUP($F35,'Field Definitions'!$A$1:$S$31597,5),"")</f>
        <v>20</v>
      </c>
      <c r="M35" s="5" t="s">
        <v>2525</v>
      </c>
      <c r="N35" t="str">
        <f>IF(IFERROR(VLOOKUP($F35,'Field Definitions'!$A$1:$S$31597,8),"")=0,"",IFERROR(VLOOKUP($F35,'Field Definitions'!$A$1:$S$31597,8),""))</f>
        <v/>
      </c>
      <c r="O35" t="str">
        <f>IF(IFERROR(VLOOKUP($F35,'Field Definitions'!$A$1:$S$31597,9),"")=0,"",IFERROR(VLOOKUP($F35,'Field Definitions'!$A$1:$S$31597,9),""))</f>
        <v/>
      </c>
      <c r="P35" t="str">
        <f>IF(IFERROR(VLOOKUP($F35,'Field Definitions'!$A$1:$S$31597,10),"")=0,"",IFERROR(VLOOKUP($F35,'Field Definitions'!$A$1:$S$31597,10),""))</f>
        <v/>
      </c>
      <c r="Q35" t="str">
        <f>IF(IFERROR(VLOOKUP($F35,'Field Definitions'!$A$1:$S$31597,12),"")=0,"",IFERROR(VLOOKUP($F35,'Field Definitions'!$A$1:$S$31597,12),""))</f>
        <v/>
      </c>
    </row>
    <row r="36" spans="5:18" x14ac:dyDescent="0.35">
      <c r="E36" t="s">
        <v>2476</v>
      </c>
      <c r="F36" t="s">
        <v>2526</v>
      </c>
      <c r="G36" t="str">
        <f>IFERROR(VLOOKUP(F36,'Field Definitions'!$A$1:$S$31597,2),"")</f>
        <v>Orign Debt Amt from ED</v>
      </c>
      <c r="H36">
        <f t="shared" si="0"/>
        <v>35</v>
      </c>
      <c r="K36" t="str">
        <f>IFERROR(VLOOKUP($F36,'Field Definitions'!$A$1:$S$31597,4),"")</f>
        <v>AMT</v>
      </c>
      <c r="L36">
        <f>IFERROR(VLOOKUP($F36,'Field Definitions'!$A$1:$S$31597,5),"")</f>
        <v>12</v>
      </c>
      <c r="M36" s="5" t="s">
        <v>2527</v>
      </c>
      <c r="N36" t="str">
        <f>IF(IFERROR(VLOOKUP($F36,'Field Definitions'!$A$1:$S$31597,8),"")=0,"",IFERROR(VLOOKUP($F36,'Field Definitions'!$A$1:$S$31597,8),""))</f>
        <v/>
      </c>
      <c r="O36" t="str">
        <f>IF(IFERROR(VLOOKUP($F36,'Field Definitions'!$A$1:$S$31597,9),"")=0,"",IFERROR(VLOOKUP($F36,'Field Definitions'!$A$1:$S$31597,9),""))</f>
        <v/>
      </c>
      <c r="P36" t="str">
        <f>IF(IFERROR(VLOOKUP($F36,'Field Definitions'!$A$1:$S$31597,10),"")=0,"",IFERROR(VLOOKUP($F36,'Field Definitions'!$A$1:$S$31597,10),""))</f>
        <v/>
      </c>
      <c r="Q36" t="str">
        <f>IF(IFERROR(VLOOKUP($F36,'Field Definitions'!$A$1:$S$31597,12),"")=0,"",IFERROR(VLOOKUP($F36,'Field Definitions'!$A$1:$S$31597,12),""))</f>
        <v/>
      </c>
    </row>
    <row r="37" spans="5:18" x14ac:dyDescent="0.35">
      <c r="E37" t="s">
        <v>2476</v>
      </c>
      <c r="F37" t="s">
        <v>2528</v>
      </c>
      <c r="G37" t="str">
        <f>IFERROR(VLOOKUP(F37,'Field Definitions'!$A$1:$S$31597,2),"")</f>
        <v>Region Code</v>
      </c>
      <c r="H37">
        <f t="shared" si="0"/>
        <v>36</v>
      </c>
      <c r="K37" t="str">
        <f>IFERROR(VLOOKUP($F37,'Field Definitions'!$A$1:$S$31597,4),"")</f>
        <v>CHR</v>
      </c>
      <c r="L37">
        <f>IFERROR(VLOOKUP($F37,'Field Definitions'!$A$1:$S$31597,5),"")</f>
        <v>20</v>
      </c>
      <c r="M37" s="5" t="s">
        <v>2529</v>
      </c>
      <c r="N37" t="str">
        <f>IF(IFERROR(VLOOKUP($F37,'Field Definitions'!$A$1:$S$31597,8),"")=0,"",IFERROR(VLOOKUP($F37,'Field Definitions'!$A$1:$S$31597,8),""))</f>
        <v/>
      </c>
      <c r="O37" t="str">
        <f>IF(IFERROR(VLOOKUP($F37,'Field Definitions'!$A$1:$S$31597,9),"")=0,"",IFERROR(VLOOKUP($F37,'Field Definitions'!$A$1:$S$31597,9),""))</f>
        <v/>
      </c>
      <c r="P37" t="str">
        <f>IF(IFERROR(VLOOKUP($F37,'Field Definitions'!$A$1:$S$31597,10),"")=0,"",IFERROR(VLOOKUP($F37,'Field Definitions'!$A$1:$S$31597,10),""))</f>
        <v/>
      </c>
      <c r="Q37" t="str">
        <f>IF(IFERROR(VLOOKUP($F37,'Field Definitions'!$A$1:$S$31597,12),"")=0,"",IFERROR(VLOOKUP($F37,'Field Definitions'!$A$1:$S$31597,12),""))</f>
        <v/>
      </c>
    </row>
    <row r="38" spans="5:18" x14ac:dyDescent="0.35">
      <c r="E38" t="s">
        <v>2476</v>
      </c>
      <c r="F38" t="s">
        <v>2530</v>
      </c>
      <c r="G38" t="str">
        <f>IFERROR(VLOOKUP(F38,'Field Definitions'!$A$1:$S$31597,2),"")</f>
        <v>Titanium Rehab Indicator</v>
      </c>
      <c r="H38">
        <f t="shared" si="0"/>
        <v>37</v>
      </c>
      <c r="K38" t="str">
        <f>IFERROR(VLOOKUP($F38,'Field Definitions'!$A$1:$S$31597,4),"")</f>
        <v>CHR</v>
      </c>
      <c r="L38">
        <f>IFERROR(VLOOKUP($F38,'Field Definitions'!$A$1:$S$31597,5),"")</f>
        <v>1</v>
      </c>
      <c r="M38" s="5" t="s">
        <v>297</v>
      </c>
      <c r="N38" t="str">
        <f>IF(IFERROR(VLOOKUP($F38,'Field Definitions'!$A$1:$S$31597,8),"")=0,"",IFERROR(VLOOKUP($F38,'Field Definitions'!$A$1:$S$31597,8),""))</f>
        <v/>
      </c>
      <c r="O38" t="str">
        <f>IF(IFERROR(VLOOKUP($F38,'Field Definitions'!$A$1:$S$31597,9),"")=0,"",IFERROR(VLOOKUP($F38,'Field Definitions'!$A$1:$S$31597,9),""))</f>
        <v/>
      </c>
      <c r="P38" t="str">
        <f>IF(IFERROR(VLOOKUP($F38,'Field Definitions'!$A$1:$S$31597,10),"")=0,"",IFERROR(VLOOKUP($F38,'Field Definitions'!$A$1:$S$31597,10),""))</f>
        <v/>
      </c>
      <c r="Q38" t="str">
        <f>IF(IFERROR(VLOOKUP($F38,'Field Definitions'!$A$1:$S$31597,12),"")=0,"",IFERROR(VLOOKUP($F38,'Field Definitions'!$A$1:$S$31597,12),""))</f>
        <v>Y|Yes|~N|No|</v>
      </c>
    </row>
    <row r="39" spans="5:18" x14ac:dyDescent="0.35">
      <c r="E39" t="s">
        <v>2476</v>
      </c>
      <c r="F39" t="s">
        <v>2531</v>
      </c>
      <c r="G39" t="str">
        <f>IFERROR(VLOOKUP(F39,'Field Definitions'!$A$1:$S$31597,2),"")</f>
        <v>TOP Status</v>
      </c>
      <c r="H39">
        <f t="shared" si="0"/>
        <v>38</v>
      </c>
      <c r="K39" t="str">
        <f>IFERROR(VLOOKUP($F39,'Field Definitions'!$A$1:$S$31597,4),"")</f>
        <v>CHR</v>
      </c>
      <c r="L39">
        <f>IFERROR(VLOOKUP($F39,'Field Definitions'!$A$1:$S$31597,5),"")</f>
        <v>20</v>
      </c>
      <c r="M39" s="5" t="s">
        <v>2532</v>
      </c>
      <c r="N39" t="str">
        <f>IF(IFERROR(VLOOKUP($F39,'Field Definitions'!$A$1:$S$31597,8),"")=0,"",IFERROR(VLOOKUP($F39,'Field Definitions'!$A$1:$S$31597,8),""))</f>
        <v/>
      </c>
      <c r="O39" t="str">
        <f>IF(IFERROR(VLOOKUP($F39,'Field Definitions'!$A$1:$S$31597,9),"")=0,"",IFERROR(VLOOKUP($F39,'Field Definitions'!$A$1:$S$31597,9),""))</f>
        <v/>
      </c>
      <c r="P39" t="str">
        <f>IF(IFERROR(VLOOKUP($F39,'Field Definitions'!$A$1:$S$31597,10),"")=0,"",IFERROR(VLOOKUP($F39,'Field Definitions'!$A$1:$S$31597,10),""))</f>
        <v/>
      </c>
      <c r="Q39" t="str">
        <f>IF(IFERROR(VLOOKUP($F39,'Field Definitions'!$A$1:$S$31597,12),"")=0,"",IFERROR(VLOOKUP($F39,'Field Definitions'!$A$1:$S$31597,12),""))</f>
        <v/>
      </c>
    </row>
    <row r="40" spans="5:18" x14ac:dyDescent="0.35">
      <c r="F40" t="s">
        <v>2533</v>
      </c>
      <c r="G40" t="s">
        <v>2534</v>
      </c>
      <c r="H40">
        <f t="shared" si="0"/>
        <v>39</v>
      </c>
      <c r="K40" t="s">
        <v>18</v>
      </c>
      <c r="L40" s="9">
        <v>999</v>
      </c>
    </row>
    <row r="41" spans="5:18" x14ac:dyDescent="0.35">
      <c r="F41" t="s">
        <v>2535</v>
      </c>
      <c r="G41" t="s">
        <v>2534</v>
      </c>
      <c r="H41">
        <f t="shared" si="0"/>
        <v>40</v>
      </c>
      <c r="K41" t="s">
        <v>18</v>
      </c>
      <c r="L41" s="9">
        <v>999</v>
      </c>
    </row>
    <row r="42" spans="5:18" x14ac:dyDescent="0.35">
      <c r="F42" s="2" t="s">
        <v>1118</v>
      </c>
      <c r="G42" t="s">
        <v>1119</v>
      </c>
      <c r="H42">
        <f t="shared" si="0"/>
        <v>41</v>
      </c>
      <c r="K42" t="s">
        <v>18</v>
      </c>
      <c r="L42" s="9">
        <v>999</v>
      </c>
      <c r="M42" t="s">
        <v>1119</v>
      </c>
    </row>
    <row r="43" spans="5:18" x14ac:dyDescent="0.35">
      <c r="F43" s="2" t="s">
        <v>1120</v>
      </c>
      <c r="G43" t="s">
        <v>1121</v>
      </c>
      <c r="H43">
        <f t="shared" si="0"/>
        <v>42</v>
      </c>
      <c r="K43" t="s">
        <v>18</v>
      </c>
      <c r="L43" s="9">
        <v>999</v>
      </c>
      <c r="M43" t="s">
        <v>1121</v>
      </c>
    </row>
    <row r="44" spans="5:18" x14ac:dyDescent="0.35">
      <c r="F44" s="2" t="s">
        <v>1122</v>
      </c>
      <c r="G44" t="s">
        <v>1123</v>
      </c>
      <c r="H44">
        <f t="shared" si="0"/>
        <v>43</v>
      </c>
      <c r="K44" t="s">
        <v>18</v>
      </c>
      <c r="L44" s="9">
        <v>999</v>
      </c>
      <c r="M44" t="s">
        <v>1123</v>
      </c>
    </row>
    <row r="45" spans="5:18" x14ac:dyDescent="0.35">
      <c r="F45" s="2" t="s">
        <v>1124</v>
      </c>
      <c r="G45" t="s">
        <v>1125</v>
      </c>
      <c r="H45">
        <f t="shared" si="0"/>
        <v>44</v>
      </c>
      <c r="K45" t="s">
        <v>18</v>
      </c>
      <c r="L45" s="9">
        <v>999</v>
      </c>
      <c r="M45" t="s">
        <v>1125</v>
      </c>
    </row>
    <row r="46" spans="5:18" x14ac:dyDescent="0.35">
      <c r="F46" s="2" t="s">
        <v>1126</v>
      </c>
      <c r="G46" t="s">
        <v>1127</v>
      </c>
      <c r="H46">
        <f t="shared" si="0"/>
        <v>45</v>
      </c>
      <c r="K46" t="s">
        <v>18</v>
      </c>
      <c r="L46" s="9">
        <v>999</v>
      </c>
      <c r="M46" t="s">
        <v>1127</v>
      </c>
    </row>
    <row r="47" spans="5:18" x14ac:dyDescent="0.35">
      <c r="F47" s="2" t="s">
        <v>1128</v>
      </c>
      <c r="G47" t="s">
        <v>1129</v>
      </c>
      <c r="H47">
        <f t="shared" si="0"/>
        <v>46</v>
      </c>
      <c r="K47" t="s">
        <v>18</v>
      </c>
      <c r="L47" s="9">
        <v>999</v>
      </c>
      <c r="M47" t="s">
        <v>1129</v>
      </c>
    </row>
    <row r="48" spans="5:18" x14ac:dyDescent="0.35">
      <c r="F48" s="2" t="s">
        <v>1130</v>
      </c>
      <c r="G48" t="s">
        <v>1131</v>
      </c>
      <c r="H48">
        <f t="shared" si="0"/>
        <v>47</v>
      </c>
      <c r="K48" t="s">
        <v>18</v>
      </c>
      <c r="L48" s="9">
        <v>999</v>
      </c>
      <c r="M48" t="s">
        <v>1131</v>
      </c>
    </row>
    <row r="49" spans="6:13" x14ac:dyDescent="0.35">
      <c r="F49" s="2" t="s">
        <v>1132</v>
      </c>
      <c r="G49" t="s">
        <v>1133</v>
      </c>
      <c r="H49">
        <f t="shared" si="0"/>
        <v>48</v>
      </c>
      <c r="K49" t="s">
        <v>18</v>
      </c>
      <c r="L49" s="9">
        <v>999</v>
      </c>
      <c r="M49" t="s">
        <v>1133</v>
      </c>
    </row>
    <row r="50" spans="6:13" x14ac:dyDescent="0.35">
      <c r="F50" s="2" t="s">
        <v>1134</v>
      </c>
      <c r="G50" t="s">
        <v>1135</v>
      </c>
      <c r="H50">
        <f t="shared" si="0"/>
        <v>49</v>
      </c>
      <c r="K50" t="s">
        <v>18</v>
      </c>
      <c r="L50" s="9">
        <v>999</v>
      </c>
      <c r="M50" t="s">
        <v>1135</v>
      </c>
    </row>
    <row r="51" spans="6:13" x14ac:dyDescent="0.35">
      <c r="F51" s="2" t="s">
        <v>1136</v>
      </c>
      <c r="G51" t="s">
        <v>1137</v>
      </c>
      <c r="H51">
        <f t="shared" si="0"/>
        <v>50</v>
      </c>
      <c r="K51" t="s">
        <v>18</v>
      </c>
      <c r="L51" s="9">
        <v>999</v>
      </c>
      <c r="M51" t="s">
        <v>1137</v>
      </c>
    </row>
    <row r="52" spans="6:13" x14ac:dyDescent="0.35">
      <c r="F52" s="2" t="s">
        <v>2536</v>
      </c>
      <c r="G52" t="s">
        <v>1528</v>
      </c>
      <c r="H52">
        <f t="shared" si="0"/>
        <v>51</v>
      </c>
      <c r="K52" t="s">
        <v>18</v>
      </c>
      <c r="L52" s="9">
        <v>999</v>
      </c>
      <c r="M52" t="s">
        <v>1528</v>
      </c>
    </row>
    <row r="53" spans="6:13" x14ac:dyDescent="0.35">
      <c r="F53" s="2" t="s">
        <v>2537</v>
      </c>
      <c r="G53" t="s">
        <v>1530</v>
      </c>
      <c r="H53">
        <f t="shared" si="0"/>
        <v>52</v>
      </c>
      <c r="K53" t="s">
        <v>18</v>
      </c>
      <c r="L53" s="9">
        <v>999</v>
      </c>
      <c r="M53" t="s">
        <v>1530</v>
      </c>
    </row>
    <row r="54" spans="6:13" x14ac:dyDescent="0.35">
      <c r="F54" s="2" t="s">
        <v>2538</v>
      </c>
      <c r="G54" t="s">
        <v>1532</v>
      </c>
      <c r="H54">
        <f t="shared" si="0"/>
        <v>53</v>
      </c>
      <c r="K54" t="s">
        <v>18</v>
      </c>
      <c r="L54" s="9">
        <v>999</v>
      </c>
      <c r="M54" t="s">
        <v>1532</v>
      </c>
    </row>
    <row r="55" spans="6:13" x14ac:dyDescent="0.35">
      <c r="F55" s="2" t="s">
        <v>2539</v>
      </c>
      <c r="G55" t="s">
        <v>1534</v>
      </c>
      <c r="H55">
        <f t="shared" si="0"/>
        <v>54</v>
      </c>
      <c r="K55" t="s">
        <v>18</v>
      </c>
      <c r="L55" s="9">
        <v>999</v>
      </c>
      <c r="M55" t="s">
        <v>1534</v>
      </c>
    </row>
    <row r="56" spans="6:13" x14ac:dyDescent="0.35">
      <c r="F56" s="2" t="s">
        <v>2540</v>
      </c>
      <c r="G56" t="s">
        <v>1536</v>
      </c>
      <c r="H56">
        <f t="shared" si="0"/>
        <v>55</v>
      </c>
      <c r="K56" t="s">
        <v>18</v>
      </c>
      <c r="L56" s="9">
        <v>999</v>
      </c>
      <c r="M56" t="s">
        <v>1536</v>
      </c>
    </row>
    <row r="57" spans="6:13" x14ac:dyDescent="0.35">
      <c r="F57" s="2" t="s">
        <v>2541</v>
      </c>
      <c r="G57" t="s">
        <v>1538</v>
      </c>
      <c r="H57">
        <f t="shared" si="0"/>
        <v>56</v>
      </c>
      <c r="K57" t="s">
        <v>18</v>
      </c>
      <c r="L57" s="9">
        <v>999</v>
      </c>
      <c r="M57" t="s">
        <v>1538</v>
      </c>
    </row>
    <row r="58" spans="6:13" x14ac:dyDescent="0.35">
      <c r="F58" s="2" t="s">
        <v>2542</v>
      </c>
      <c r="G58" t="s">
        <v>1540</v>
      </c>
      <c r="H58">
        <f t="shared" si="0"/>
        <v>57</v>
      </c>
      <c r="K58" t="s">
        <v>18</v>
      </c>
      <c r="L58" s="9">
        <v>999</v>
      </c>
      <c r="M58" t="s">
        <v>1540</v>
      </c>
    </row>
    <row r="59" spans="6:13" x14ac:dyDescent="0.35">
      <c r="F59" s="2" t="s">
        <v>2543</v>
      </c>
      <c r="G59" t="s">
        <v>1542</v>
      </c>
      <c r="H59">
        <f t="shared" si="0"/>
        <v>58</v>
      </c>
      <c r="K59" t="s">
        <v>18</v>
      </c>
      <c r="L59" s="9">
        <v>999</v>
      </c>
      <c r="M59" t="s">
        <v>1542</v>
      </c>
    </row>
    <row r="60" spans="6:13" x14ac:dyDescent="0.35">
      <c r="F60" s="2" t="s">
        <v>2544</v>
      </c>
      <c r="G60" t="s">
        <v>1544</v>
      </c>
      <c r="H60">
        <f t="shared" si="0"/>
        <v>59</v>
      </c>
      <c r="K60" t="s">
        <v>18</v>
      </c>
      <c r="L60" s="9">
        <v>999</v>
      </c>
      <c r="M60" t="s">
        <v>1544</v>
      </c>
    </row>
    <row r="61" spans="6:13" x14ac:dyDescent="0.35">
      <c r="F61" s="2" t="s">
        <v>2545</v>
      </c>
      <c r="G61" t="s">
        <v>1546</v>
      </c>
      <c r="H61">
        <f t="shared" si="0"/>
        <v>60</v>
      </c>
      <c r="K61" t="s">
        <v>18</v>
      </c>
      <c r="L61" s="9">
        <v>999</v>
      </c>
      <c r="M61" t="s">
        <v>1546</v>
      </c>
    </row>
  </sheetData>
  <mergeCells count="2">
    <mergeCell ref="A1:C1"/>
    <mergeCell ref="E1:L1"/>
  </mergeCells>
  <pageMargins left="0.7" right="0.7" top="0.75" bottom="0.75" header="0.3" footer="0.3"/>
  <pageSetup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T49"/>
  <sheetViews>
    <sheetView zoomScale="90" zoomScaleNormal="90" workbookViewId="0">
      <selection activeCell="D11" sqref="D11"/>
    </sheetView>
  </sheetViews>
  <sheetFormatPr defaultColWidth="9.1796875" defaultRowHeight="14.5" x14ac:dyDescent="0.35"/>
  <cols>
    <col min="1" max="1" width="18.54296875" customWidth="1"/>
    <col min="2" max="2" width="19.1796875" customWidth="1"/>
    <col min="3" max="3" width="27.81640625" customWidth="1"/>
    <col min="4" max="5" width="23.81640625" customWidth="1"/>
    <col min="6" max="6" width="9.1796875" style="15"/>
    <col min="7" max="7" width="15.26953125" bestFit="1" customWidth="1"/>
    <col min="8" max="8" width="19.81640625" bestFit="1" customWidth="1"/>
    <col min="9" max="9" width="27.453125" bestFit="1" customWidth="1"/>
    <col min="10" max="10" width="8.26953125" bestFit="1" customWidth="1"/>
    <col min="11" max="11" width="10.1796875" style="15" bestFit="1" customWidth="1"/>
    <col min="12" max="12" width="11.453125" bestFit="1" customWidth="1"/>
    <col min="13" max="13" width="9.81640625" bestFit="1" customWidth="1"/>
    <col min="14" max="14" width="7" bestFit="1" customWidth="1"/>
    <col min="15" max="15" width="21.7265625" style="5" bestFit="1" customWidth="1"/>
    <col min="16" max="16" width="4.26953125" bestFit="1" customWidth="1"/>
    <col min="17" max="17" width="4.7265625" bestFit="1" customWidth="1"/>
    <col min="18" max="18" width="14.453125" bestFit="1" customWidth="1"/>
    <col min="19" max="19" width="14.1796875" bestFit="1" customWidth="1"/>
    <col min="20" max="20" width="9.1796875" customWidth="1"/>
  </cols>
  <sheetData>
    <row r="1" spans="1:20" x14ac:dyDescent="0.35">
      <c r="A1" s="80" t="s">
        <v>227</v>
      </c>
      <c r="B1" s="81"/>
      <c r="C1" s="82"/>
      <c r="D1" s="46" t="s">
        <v>233</v>
      </c>
      <c r="E1" s="50">
        <f>COUNTIF(D4:D76,"MVP")-COUNTIF(E4:E76,"MVP")</f>
        <v>0</v>
      </c>
      <c r="F1"/>
      <c r="G1" s="83" t="s">
        <v>228</v>
      </c>
      <c r="H1" s="83"/>
      <c r="I1" s="83"/>
      <c r="J1" s="83"/>
      <c r="K1" s="83"/>
      <c r="L1" s="83"/>
      <c r="M1" s="83"/>
      <c r="N1" s="83"/>
    </row>
    <row r="2" spans="1:20" x14ac:dyDescent="0.35">
      <c r="A2" s="4" t="s">
        <v>495</v>
      </c>
      <c r="B2" s="4" t="s">
        <v>1094</v>
      </c>
      <c r="C2" s="4" t="s">
        <v>235</v>
      </c>
      <c r="D2" s="4"/>
      <c r="E2" s="49" t="s">
        <v>494</v>
      </c>
      <c r="G2" s="4" t="s">
        <v>495</v>
      </c>
      <c r="H2" s="4" t="s">
        <v>496</v>
      </c>
      <c r="I2" s="4" t="s">
        <v>235</v>
      </c>
      <c r="J2" s="7" t="s">
        <v>236</v>
      </c>
      <c r="K2" s="17" t="s">
        <v>38</v>
      </c>
      <c r="L2" s="8" t="s">
        <v>237</v>
      </c>
      <c r="M2" s="8" t="s">
        <v>14</v>
      </c>
      <c r="N2" s="8" t="s">
        <v>238</v>
      </c>
      <c r="O2" s="12" t="s">
        <v>516</v>
      </c>
      <c r="P2" s="8" t="s">
        <v>242</v>
      </c>
      <c r="Q2" s="8" t="s">
        <v>243</v>
      </c>
      <c r="R2" s="8" t="s">
        <v>244</v>
      </c>
      <c r="S2" s="4" t="s">
        <v>245</v>
      </c>
    </row>
    <row r="3" spans="1:20" x14ac:dyDescent="0.35">
      <c r="F3" s="1" t="s">
        <v>252</v>
      </c>
      <c r="G3" t="s">
        <v>2546</v>
      </c>
      <c r="H3" t="s">
        <v>2547</v>
      </c>
      <c r="I3" t="str">
        <f>IFERROR(VLOOKUP(H3,'Field Definitions'!$A$1:$S$31597,2),"")</f>
        <v>Document Path</v>
      </c>
      <c r="J3">
        <v>2</v>
      </c>
      <c r="K3" t="s">
        <v>297</v>
      </c>
      <c r="L3" s="3"/>
      <c r="M3" t="str">
        <f>IFERROR(VLOOKUP($H3,'Field Definitions'!$A$1:$S$31597,4),"")</f>
        <v>CHR</v>
      </c>
      <c r="N3">
        <f>IFERROR(VLOOKUP($H3,'Field Definitions'!$A$1:$S$31597,5),"")</f>
        <v>200</v>
      </c>
      <c r="O3" s="5" t="s">
        <v>2548</v>
      </c>
      <c r="P3" t="str">
        <f>IF(IFERROR(VLOOKUP($H3,'Field Definitions'!$A$1:$S$31597,8),"")=0,"",IFERROR(VLOOKUP($H3,'Field Definitions'!$A$1:$S$31597,8),""))</f>
        <v/>
      </c>
      <c r="Q3" t="str">
        <f>IF(IFERROR(VLOOKUP($H3,'Field Definitions'!$A$1:$S$31597,9),"")=0,"",IFERROR(VLOOKUP($H3,'Field Definitions'!$A$1:$S$31597,9),""))</f>
        <v/>
      </c>
      <c r="R3" t="str">
        <f>IF(IFERROR(VLOOKUP($H3,'Field Definitions'!$A$1:$S$31597,10),"")=0,"",IFERROR(VLOOKUP($H3,'Field Definitions'!$A$1:$S$31597,10),""))</f>
        <v/>
      </c>
      <c r="S3" t="str">
        <f>IF(IFERROR(VLOOKUP($H3,'Field Definitions'!$A$1:$S$31597,12),"")=0,"",IFERROR(VLOOKUP($H3,'Field Definitions'!$A$1:$S$31597,12),""))</f>
        <v/>
      </c>
    </row>
    <row r="4" spans="1:20" x14ac:dyDescent="0.35">
      <c r="G4" t="s">
        <v>2546</v>
      </c>
      <c r="H4" t="s">
        <v>2549</v>
      </c>
      <c r="I4" t="str">
        <f>IFERROR(VLOOKUP(H4,'Field Definitions'!$A$1:$S$31597,2),"")</f>
        <v>Document Description</v>
      </c>
      <c r="J4">
        <v>3</v>
      </c>
      <c r="K4" t="s">
        <v>297</v>
      </c>
      <c r="L4" s="3"/>
      <c r="M4" t="str">
        <f>IFERROR(VLOOKUP($H4,'Field Definitions'!$A$1:$S$31597,4),"")</f>
        <v>CHR</v>
      </c>
      <c r="N4">
        <f>IFERROR(VLOOKUP($H4,'Field Definitions'!$A$1:$S$31597,5),"")</f>
        <v>50</v>
      </c>
      <c r="O4" s="5" t="s">
        <v>2550</v>
      </c>
      <c r="P4" t="str">
        <f>IF(IFERROR(VLOOKUP($H4,'Field Definitions'!$A$1:$S$31597,8),"")=0,"",IFERROR(VLOOKUP($H4,'Field Definitions'!$A$1:$S$31597,8),""))</f>
        <v/>
      </c>
      <c r="Q4" t="str">
        <f>IF(IFERROR(VLOOKUP($H4,'Field Definitions'!$A$1:$S$31597,9),"")=0,"",IFERROR(VLOOKUP($H4,'Field Definitions'!$A$1:$S$31597,9),""))</f>
        <v/>
      </c>
      <c r="R4" t="str">
        <f>IF(IFERROR(VLOOKUP($H4,'Field Definitions'!$A$1:$S$31597,10),"")=0,"",IFERROR(VLOOKUP($H4,'Field Definitions'!$A$1:$S$31597,10),""))</f>
        <v/>
      </c>
      <c r="S4" t="str">
        <f>IF(IFERROR(VLOOKUP($H4,'Field Definitions'!$A$1:$S$31597,12),"")=0,"",IFERROR(VLOOKUP($H4,'Field Definitions'!$A$1:$S$31597,12),""))</f>
        <v/>
      </c>
    </row>
    <row r="5" spans="1:20" x14ac:dyDescent="0.35">
      <c r="G5" t="s">
        <v>2546</v>
      </c>
      <c r="H5" t="s">
        <v>2551</v>
      </c>
      <c r="I5" t="str">
        <f>IFERROR(VLOOKUP(H5,'Field Definitions'!$A$1:$S$31597,2),"")</f>
        <v>Document Type</v>
      </c>
      <c r="J5">
        <v>4</v>
      </c>
      <c r="K5"/>
      <c r="M5" t="str">
        <f>IFERROR(VLOOKUP($H6,'Field Definitions'!$A$1:$S$31597,4),"")</f>
        <v>CHR</v>
      </c>
      <c r="N5">
        <f>IFERROR(VLOOKUP($H6,'Field Definitions'!$A$1:$S$31597,5),"")</f>
        <v>20</v>
      </c>
      <c r="P5" t="str">
        <f>IF(IFERROR(VLOOKUP($H6,'Field Definitions'!$A$1:$S$31597,8),"")=0,"",IFERROR(VLOOKUP($H6,'Field Definitions'!$A$1:$S$31597,8),""))</f>
        <v/>
      </c>
      <c r="Q5" t="str">
        <f>IF(IFERROR(VLOOKUP($H6,'Field Definitions'!$A$1:$S$31597,9),"")=0,"",IFERROR(VLOOKUP($H6,'Field Definitions'!$A$1:$S$31597,9),""))</f>
        <v/>
      </c>
      <c r="R5" t="str">
        <f>IF(IFERROR(VLOOKUP($H6,'Field Definitions'!$A$1:$S$31597,10),"")=0,"",IFERROR(VLOOKUP($H6,'Field Definitions'!$A$1:$S$31597,10),""))</f>
        <v>ARDOCSOURCE</v>
      </c>
      <c r="S5" t="s">
        <v>2552</v>
      </c>
    </row>
    <row r="6" spans="1:20" x14ac:dyDescent="0.35">
      <c r="G6" t="s">
        <v>2546</v>
      </c>
      <c r="H6" t="s">
        <v>2553</v>
      </c>
      <c r="I6" t="str">
        <f>IFERROR(VLOOKUP(H6,'Field Definitions'!$A$1:$S$31597,2),"")</f>
        <v>Document Source</v>
      </c>
      <c r="J6">
        <v>5</v>
      </c>
      <c r="K6"/>
      <c r="M6" t="str">
        <f>IFERROR(VLOOKUP($H5,'Field Definitions'!$A$1:$S$31597,4),"")</f>
        <v>CHR</v>
      </c>
      <c r="N6">
        <f>IFERROR(VLOOKUP($H5,'Field Definitions'!$A$1:$S$31597,5),"")</f>
        <v>20</v>
      </c>
      <c r="O6" s="5" t="s">
        <v>2554</v>
      </c>
      <c r="P6" t="str">
        <f>IF(IFERROR(VLOOKUP($H5,'Field Definitions'!$A$1:$S$31597,8),"")=0,"",IFERROR(VLOOKUP($H5,'Field Definitions'!$A$1:$S$31597,8),""))</f>
        <v/>
      </c>
      <c r="Q6" t="str">
        <f>IF(IFERROR(VLOOKUP($H5,'Field Definitions'!$A$1:$S$31597,9),"")=0,"",IFERROR(VLOOKUP($H5,'Field Definitions'!$A$1:$S$31597,9),""))</f>
        <v/>
      </c>
      <c r="R6" t="str">
        <f>IF(IFERROR(VLOOKUP($H5,'Field Definitions'!$A$1:$S$31597,10),"")=0,"",IFERROR(VLOOKUP($H5,'Field Definitions'!$A$1:$S$31597,10),""))</f>
        <v>ARDOCTYPE</v>
      </c>
      <c r="S6" t="s">
        <v>2555</v>
      </c>
    </row>
    <row r="7" spans="1:20" x14ac:dyDescent="0.35">
      <c r="G7" t="s">
        <v>2546</v>
      </c>
      <c r="H7" t="s">
        <v>2556</v>
      </c>
      <c r="I7" t="str">
        <f>IFERROR(VLOOKUP(H7,'Field Definitions'!$A$1:$S$31597,2),"")</f>
        <v>User ID</v>
      </c>
      <c r="J7">
        <v>6</v>
      </c>
      <c r="K7"/>
      <c r="M7" t="str">
        <f>IFERROR(VLOOKUP($H7,'Field Definitions'!$A$1:$S$31597,4),"")</f>
        <v>CHR</v>
      </c>
      <c r="N7">
        <f>IFERROR(VLOOKUP($H7,'Field Definitions'!$A$1:$S$31597,5),"")</f>
        <v>4</v>
      </c>
      <c r="O7" s="5" t="s">
        <v>275</v>
      </c>
      <c r="P7" t="str">
        <f>IF(IFERROR(VLOOKUP($H7,'Field Definitions'!$A$1:$S$31597,8),"")=0,"",IFERROR(VLOOKUP($H7,'Field Definitions'!$A$1:$S$31597,8),""))</f>
        <v/>
      </c>
      <c r="Q7" t="str">
        <f>IF(IFERROR(VLOOKUP($H7,'Field Definitions'!$A$1:$S$31597,9),"")=0,"",IFERROR(VLOOKUP($H7,'Field Definitions'!$A$1:$S$31597,9),""))</f>
        <v/>
      </c>
      <c r="R7" t="str">
        <f>IF(IFERROR(VLOOKUP($H7,'Field Definitions'!$A$1:$S$31597,10),"")=0,"",IFERROR(VLOOKUP($H7,'Field Definitions'!$A$1:$S$31597,10),""))</f>
        <v>STUSER</v>
      </c>
      <c r="S7" t="str">
        <f>IF(IFERROR(VLOOKUP($H7,'Field Definitions'!$A$1:$S$31597,12),"")=0,"",IFERROR(VLOOKUP($H7,'Field Definitions'!$A$1:$S$31597,12),""))</f>
        <v/>
      </c>
    </row>
    <row r="8" spans="1:20" x14ac:dyDescent="0.35">
      <c r="G8" t="s">
        <v>2546</v>
      </c>
      <c r="H8" t="s">
        <v>2557</v>
      </c>
      <c r="I8" t="str">
        <f>IFERROR(VLOOKUP(H8,'Field Definitions'!$A$1:$S$31597,2),"")</f>
        <v>Date Added</v>
      </c>
      <c r="J8">
        <v>7</v>
      </c>
      <c r="K8"/>
      <c r="M8" t="str">
        <f>IFERROR(VLOOKUP($H8,'Field Definitions'!$A$1:$S$31597,4),"")</f>
        <v>DATE</v>
      </c>
      <c r="N8">
        <f>IFERROR(VLOOKUP($H8,'Field Definitions'!$A$1:$S$31597,5),"")</f>
        <v>10</v>
      </c>
      <c r="O8" s="5" t="s">
        <v>2558</v>
      </c>
      <c r="P8" t="str">
        <f>IF(IFERROR(VLOOKUP($H8,'Field Definitions'!$A$1:$S$31597,8),"")=0,"",IFERROR(VLOOKUP($H8,'Field Definitions'!$A$1:$S$31597,8),""))</f>
        <v/>
      </c>
      <c r="Q8" t="str">
        <f>IF(IFERROR(VLOOKUP($H8,'Field Definitions'!$A$1:$S$31597,9),"")=0,"",IFERROR(VLOOKUP($H8,'Field Definitions'!$A$1:$S$31597,9),""))</f>
        <v/>
      </c>
      <c r="R8" t="str">
        <f>IF(IFERROR(VLOOKUP($H8,'Field Definitions'!$A$1:$S$31597,10),"")=0,"",IFERROR(VLOOKUP($H8,'Field Definitions'!$A$1:$S$31597,10),""))</f>
        <v/>
      </c>
      <c r="S8" t="str">
        <f>IF(IFERROR(VLOOKUP($H8,'Field Definitions'!$A$1:$S$31597,12),"")=0,"",IFERROR(VLOOKUP($H8,'Field Definitions'!$A$1:$S$31597,12),""))</f>
        <v/>
      </c>
    </row>
    <row r="9" spans="1:20" x14ac:dyDescent="0.35">
      <c r="G9" t="s">
        <v>2546</v>
      </c>
      <c r="H9" t="s">
        <v>2559</v>
      </c>
      <c r="I9" t="str">
        <f>IFERROR(VLOOKUP(H9,'Field Definitions'!$A$1:$S$31597,2),"")</f>
        <v>Validate Existence</v>
      </c>
      <c r="J9">
        <v>8</v>
      </c>
      <c r="K9"/>
      <c r="M9" t="str">
        <f>IFERROR(VLOOKUP($H9,'Field Definitions'!$A$1:$S$31597,4),"")</f>
        <v>CHR</v>
      </c>
      <c r="N9">
        <f>IFERROR(VLOOKUP($H9,'Field Definitions'!$A$1:$S$31597,5),"")</f>
        <v>1</v>
      </c>
      <c r="O9" s="5" t="s">
        <v>294</v>
      </c>
      <c r="P9" t="str">
        <f>IF(IFERROR(VLOOKUP($H9,'Field Definitions'!$A$1:$S$31597,8),"")=0,"",IFERROR(VLOOKUP($H9,'Field Definitions'!$A$1:$S$31597,8),""))</f>
        <v/>
      </c>
      <c r="Q9" t="str">
        <f>IF(IFERROR(VLOOKUP($H9,'Field Definitions'!$A$1:$S$31597,9),"")=0,"",IFERROR(VLOOKUP($H9,'Field Definitions'!$A$1:$S$31597,9),""))</f>
        <v/>
      </c>
      <c r="R9" t="str">
        <f>IF(IFERROR(VLOOKUP($H9,'Field Definitions'!$A$1:$S$31597,10),"")=0,"",IFERROR(VLOOKUP($H9,'Field Definitions'!$A$1:$S$31597,10),""))</f>
        <v/>
      </c>
      <c r="S9" t="str">
        <f>IF(IFERROR(VLOOKUP($H9,'Field Definitions'!$A$1:$S$31597,12),"")=0,"",IFERROR(VLOOKUP($H9,'Field Definitions'!$A$1:$S$31597,12),""))</f>
        <v>Y|Yes|~N|No|</v>
      </c>
      <c r="T9" t="s">
        <v>2560</v>
      </c>
    </row>
    <row r="10" spans="1:20" x14ac:dyDescent="0.35">
      <c r="G10" t="s">
        <v>2546</v>
      </c>
      <c r="H10" t="s">
        <v>2561</v>
      </c>
      <c r="I10" t="str">
        <f>IFERROR(VLOOKUP(H10,'Field Definitions'!$A$1:$S$31597,2),"")</f>
        <v>Is Complete?</v>
      </c>
      <c r="J10">
        <v>9</v>
      </c>
      <c r="K10"/>
      <c r="M10" t="str">
        <f>IFERROR(VLOOKUP($H10,'Field Definitions'!$A$1:$S$31597,4),"")</f>
        <v>CHR</v>
      </c>
      <c r="N10">
        <f>IFERROR(VLOOKUP($H10,'Field Definitions'!$A$1:$S$31597,5),"")</f>
        <v>1</v>
      </c>
      <c r="O10" s="5" t="s">
        <v>297</v>
      </c>
      <c r="P10" t="str">
        <f>IF(IFERROR(VLOOKUP($H10,'Field Definitions'!$A$1:$S$31597,8),"")=0,"",IFERROR(VLOOKUP($H10,'Field Definitions'!$A$1:$S$31597,8),""))</f>
        <v/>
      </c>
      <c r="Q10" t="str">
        <f>IF(IFERROR(VLOOKUP($H10,'Field Definitions'!$A$1:$S$31597,9),"")=0,"",IFERROR(VLOOKUP($H10,'Field Definitions'!$A$1:$S$31597,9),""))</f>
        <v/>
      </c>
      <c r="R10" t="str">
        <f>IF(IFERROR(VLOOKUP($H10,'Field Definitions'!$A$1:$S$31597,10),"")=0,"",IFERROR(VLOOKUP($H10,'Field Definitions'!$A$1:$S$31597,10),""))</f>
        <v/>
      </c>
      <c r="S10" t="str">
        <f>IF(IFERROR(VLOOKUP($H10,'Field Definitions'!$A$1:$S$31597,12),"")=0,"",IFERROR(VLOOKUP($H10,'Field Definitions'!$A$1:$S$31597,12),""))</f>
        <v>Y|Yes|~N|No|</v>
      </c>
    </row>
    <row r="11" spans="1:20" x14ac:dyDescent="0.35">
      <c r="I11" t="str">
        <f>IFERROR(VLOOKUP(H14,'Field Definitions'!$A$1:$S$31597,2),"")</f>
        <v/>
      </c>
      <c r="J11" s="9"/>
      <c r="P11" t="str">
        <f>IF(IFERROR(VLOOKUP($H11,'Field Definitions'!$A$1:$S$31597,8),"")=0,"",IFERROR(VLOOKUP($H11,'Field Definitions'!$A$1:$S$31597,8),""))</f>
        <v/>
      </c>
      <c r="Q11" t="str">
        <f>IF(IFERROR(VLOOKUP($H11,'Field Definitions'!$A$1:$S$31597,9),"")=0,"",IFERROR(VLOOKUP($H11,'Field Definitions'!$A$1:$S$31597,9),""))</f>
        <v/>
      </c>
      <c r="R11" t="str">
        <f>IF(IFERROR(VLOOKUP($H11,'Field Definitions'!$A$1:$S$31597,10),"")=0,"",IFERROR(VLOOKUP($H11,'Field Definitions'!$A$1:$S$31597,10),""))</f>
        <v/>
      </c>
      <c r="S11" t="str">
        <f>IF(IFERROR(VLOOKUP($H11,'Field Definitions'!$A$1:$S$31597,12),"")=0,"",IFERROR(VLOOKUP($H11,'Field Definitions'!$A$1:$S$31597,12),""))</f>
        <v/>
      </c>
    </row>
    <row r="12" spans="1:20" x14ac:dyDescent="0.35">
      <c r="J12" s="9"/>
      <c r="P12" t="str">
        <f>IF(IFERROR(VLOOKUP($H12,'Field Definitions'!$A$1:$S$31597,8),"")=0,"",IFERROR(VLOOKUP($H12,'Field Definitions'!$A$1:$S$31597,8),""))</f>
        <v/>
      </c>
      <c r="Q12" t="str">
        <f>IF(IFERROR(VLOOKUP($H12,'Field Definitions'!$A$1:$S$31597,9),"")=0,"",IFERROR(VLOOKUP($H12,'Field Definitions'!$A$1:$S$31597,9),""))</f>
        <v/>
      </c>
      <c r="R12" t="str">
        <f>IF(IFERROR(VLOOKUP($H12,'Field Definitions'!$A$1:$S$31597,10),"")=0,"",IFERROR(VLOOKUP($H12,'Field Definitions'!$A$1:$S$31597,10),""))</f>
        <v/>
      </c>
      <c r="S12" t="str">
        <f>IF(IFERROR(VLOOKUP($H12,'Field Definitions'!$A$1:$S$31597,12),"")=0,"",IFERROR(VLOOKUP($H12,'Field Definitions'!$A$1:$S$31597,12),""))</f>
        <v/>
      </c>
    </row>
    <row r="13" spans="1:20" x14ac:dyDescent="0.35">
      <c r="J13" s="9"/>
      <c r="P13" t="str">
        <f>IF(IFERROR(VLOOKUP($H13,'Field Definitions'!$A$1:$S$31597,8),"")=0,"",IFERROR(VLOOKUP($H13,'Field Definitions'!$A$1:$S$31597,8),""))</f>
        <v/>
      </c>
      <c r="Q13" t="str">
        <f>IF(IFERROR(VLOOKUP($H13,'Field Definitions'!$A$1:$S$31597,9),"")=0,"",IFERROR(VLOOKUP($H13,'Field Definitions'!$A$1:$S$31597,9),""))</f>
        <v/>
      </c>
      <c r="R13" t="str">
        <f>IF(IFERROR(VLOOKUP($H13,'Field Definitions'!$A$1:$S$31597,10),"")=0,"",IFERROR(VLOOKUP($H13,'Field Definitions'!$A$1:$S$31597,10),""))</f>
        <v/>
      </c>
      <c r="S13" t="str">
        <f>IF(IFERROR(VLOOKUP($H13,'Field Definitions'!$A$1:$S$31597,12),"")=0,"",IFERROR(VLOOKUP($H13,'Field Definitions'!$A$1:$S$31597,12),""))</f>
        <v/>
      </c>
    </row>
    <row r="14" spans="1:20" x14ac:dyDescent="0.35">
      <c r="J14" s="9"/>
      <c r="P14" t="str">
        <f>IF(IFERROR(VLOOKUP($H14,'Field Definitions'!$A$1:$S$31597,8),"")=0,"",IFERROR(VLOOKUP($H14,'Field Definitions'!$A$1:$S$31597,8),""))</f>
        <v/>
      </c>
      <c r="Q14" t="str">
        <f>IF(IFERROR(VLOOKUP($H14,'Field Definitions'!$A$1:$S$31597,9),"")=0,"",IFERROR(VLOOKUP($H14,'Field Definitions'!$A$1:$S$31597,9),""))</f>
        <v/>
      </c>
      <c r="R14" t="str">
        <f>IF(IFERROR(VLOOKUP($H14,'Field Definitions'!$A$1:$S$31597,10),"")=0,"",IFERROR(VLOOKUP($H14,'Field Definitions'!$A$1:$S$31597,10),""))</f>
        <v/>
      </c>
      <c r="S14" t="str">
        <f>IF(IFERROR(VLOOKUP($H14,'Field Definitions'!$A$1:$S$31597,12),"")=0,"",IFERROR(VLOOKUP($H14,'Field Definitions'!$A$1:$S$31597,12),""))</f>
        <v/>
      </c>
    </row>
    <row r="15" spans="1:20" x14ac:dyDescent="0.35">
      <c r="J15" s="9"/>
      <c r="P15" t="str">
        <f>IF(IFERROR(VLOOKUP(#REF!,'Field Definitions'!$A$1:$S$31597,8),"")=0,"",IFERROR(VLOOKUP(#REF!,'Field Definitions'!$A$1:$S$31597,8),""))</f>
        <v/>
      </c>
      <c r="Q15" t="str">
        <f>IF(IFERROR(VLOOKUP(#REF!,'Field Definitions'!$A$1:$S$31597,9),"")=0,"",IFERROR(VLOOKUP(#REF!,'Field Definitions'!$A$1:$S$31597,9),""))</f>
        <v/>
      </c>
      <c r="R15" t="str">
        <f>IF(IFERROR(VLOOKUP(#REF!,'Field Definitions'!$A$1:$S$31597,10),"")=0,"",IFERROR(VLOOKUP(#REF!,'Field Definitions'!$A$1:$S$31597,10),""))</f>
        <v/>
      </c>
      <c r="S15" t="str">
        <f>IF(IFERROR(VLOOKUP(#REF!,'Field Definitions'!$A$1:$S$31597,12),"")=0,"",IFERROR(VLOOKUP(#REF!,'Field Definitions'!$A$1:$S$31597,12),""))</f>
        <v/>
      </c>
    </row>
    <row r="16" spans="1:20" x14ac:dyDescent="0.35">
      <c r="J16" s="9"/>
      <c r="P16" t="str">
        <f>IF(IFERROR(VLOOKUP($H16,'Field Definitions'!$A$1:$S$31597,8),"")=0,"",IFERROR(VLOOKUP($H16,'Field Definitions'!$A$1:$S$31597,8),""))</f>
        <v/>
      </c>
      <c r="Q16" t="str">
        <f>IF(IFERROR(VLOOKUP($H16,'Field Definitions'!$A$1:$S$31597,9),"")=0,"",IFERROR(VLOOKUP($H16,'Field Definitions'!$A$1:$S$31597,9),""))</f>
        <v/>
      </c>
      <c r="R16" t="str">
        <f>IF(IFERROR(VLOOKUP($H16,'Field Definitions'!$A$1:$S$31597,10),"")=0,"",IFERROR(VLOOKUP($H16,'Field Definitions'!$A$1:$S$31597,10),""))</f>
        <v/>
      </c>
      <c r="S16" t="str">
        <f>IF(IFERROR(VLOOKUP($H16,'Field Definitions'!$A$1:$S$31597,12),"")=0,"",IFERROR(VLOOKUP($H16,'Field Definitions'!$A$1:$S$31597,12),""))</f>
        <v/>
      </c>
    </row>
    <row r="17" spans="10:19" x14ac:dyDescent="0.35">
      <c r="J17" s="9"/>
      <c r="P17" t="str">
        <f>IF(IFERROR(VLOOKUP($H17,'Field Definitions'!$A$1:$S$31597,8),"")=0,"",IFERROR(VLOOKUP($H17,'Field Definitions'!$A$1:$S$31597,8),""))</f>
        <v/>
      </c>
      <c r="Q17" t="str">
        <f>IF(IFERROR(VLOOKUP($H17,'Field Definitions'!$A$1:$S$31597,9),"")=0,"",IFERROR(VLOOKUP($H17,'Field Definitions'!$A$1:$S$31597,9),""))</f>
        <v/>
      </c>
      <c r="R17" t="str">
        <f>IF(IFERROR(VLOOKUP($H17,'Field Definitions'!$A$1:$S$31597,10),"")=0,"",IFERROR(VLOOKUP($H17,'Field Definitions'!$A$1:$S$31597,10),""))</f>
        <v/>
      </c>
      <c r="S17" t="str">
        <f>IF(IFERROR(VLOOKUP($H17,'Field Definitions'!$A$1:$S$31597,12),"")=0,"",IFERROR(VLOOKUP($H17,'Field Definitions'!$A$1:$S$31597,12),""))</f>
        <v/>
      </c>
    </row>
    <row r="18" spans="10:19" x14ac:dyDescent="0.35">
      <c r="J18" s="9"/>
      <c r="P18" t="str">
        <f>IF(IFERROR(VLOOKUP($H18,'Field Definitions'!$A$1:$S$31597,8),"")=0,"",IFERROR(VLOOKUP($H18,'Field Definitions'!$A$1:$S$31597,8),""))</f>
        <v/>
      </c>
      <c r="Q18" t="str">
        <f>IF(IFERROR(VLOOKUP($H18,'Field Definitions'!$A$1:$S$31597,9),"")=0,"",IFERROR(VLOOKUP($H18,'Field Definitions'!$A$1:$S$31597,9),""))</f>
        <v/>
      </c>
      <c r="R18" t="str">
        <f>IF(IFERROR(VLOOKUP($H18,'Field Definitions'!$A$1:$S$31597,10),"")=0,"",IFERROR(VLOOKUP($H18,'Field Definitions'!$A$1:$S$31597,10),""))</f>
        <v/>
      </c>
      <c r="S18" t="str">
        <f>IF(IFERROR(VLOOKUP($H18,'Field Definitions'!$A$1:$S$31597,12),"")=0,"",IFERROR(VLOOKUP($H18,'Field Definitions'!$A$1:$S$31597,12),""))</f>
        <v/>
      </c>
    </row>
    <row r="19" spans="10:19" x14ac:dyDescent="0.35">
      <c r="J19" s="9"/>
      <c r="P19" t="str">
        <f>IF(IFERROR(VLOOKUP($H19,'Field Definitions'!$A$1:$S$31597,8),"")=0,"",IFERROR(VLOOKUP($H19,'Field Definitions'!$A$1:$S$31597,8),""))</f>
        <v/>
      </c>
      <c r="Q19" t="str">
        <f>IF(IFERROR(VLOOKUP($H19,'Field Definitions'!$A$1:$S$31597,9),"")=0,"",IFERROR(VLOOKUP($H19,'Field Definitions'!$A$1:$S$31597,9),""))</f>
        <v/>
      </c>
      <c r="R19" t="str">
        <f>IF(IFERROR(VLOOKUP($H19,'Field Definitions'!$A$1:$S$31597,10),"")=0,"",IFERROR(VLOOKUP($H19,'Field Definitions'!$A$1:$S$31597,10),""))</f>
        <v/>
      </c>
      <c r="S19" t="str">
        <f>IF(IFERROR(VLOOKUP($H19,'Field Definitions'!$A$1:$S$31597,12),"")=0,"",IFERROR(VLOOKUP($H19,'Field Definitions'!$A$1:$S$31597,12),""))</f>
        <v/>
      </c>
    </row>
    <row r="20" spans="10:19" x14ac:dyDescent="0.35">
      <c r="J20" s="9"/>
      <c r="P20" t="str">
        <f>IF(IFERROR(VLOOKUP($H20,'Field Definitions'!$A$1:$S$31597,8),"")=0,"",IFERROR(VLOOKUP($H20,'Field Definitions'!$A$1:$S$31597,8),""))</f>
        <v/>
      </c>
      <c r="Q20" t="str">
        <f>IF(IFERROR(VLOOKUP($H20,'Field Definitions'!$A$1:$S$31597,9),"")=0,"",IFERROR(VLOOKUP($H20,'Field Definitions'!$A$1:$S$31597,9),""))</f>
        <v/>
      </c>
      <c r="R20" t="str">
        <f>IF(IFERROR(VLOOKUP($H20,'Field Definitions'!$A$1:$S$31597,10),"")=0,"",IFERROR(VLOOKUP($H20,'Field Definitions'!$A$1:$S$31597,10),""))</f>
        <v/>
      </c>
      <c r="S20" t="str">
        <f>IF(IFERROR(VLOOKUP($H20,'Field Definitions'!$A$1:$S$31597,12),"")=0,"",IFERROR(VLOOKUP($H20,'Field Definitions'!$A$1:$S$31597,12),""))</f>
        <v/>
      </c>
    </row>
    <row r="21" spans="10:19" x14ac:dyDescent="0.35">
      <c r="J21" s="9"/>
      <c r="P21" t="str">
        <f>IF(IFERROR(VLOOKUP($H21,'Field Definitions'!$A$1:$S$31597,8),"")=0,"",IFERROR(VLOOKUP($H21,'Field Definitions'!$A$1:$S$31597,8),""))</f>
        <v/>
      </c>
      <c r="Q21" t="str">
        <f>IF(IFERROR(VLOOKUP($H21,'Field Definitions'!$A$1:$S$31597,9),"")=0,"",IFERROR(VLOOKUP($H21,'Field Definitions'!$A$1:$S$31597,9),""))</f>
        <v/>
      </c>
      <c r="R21" t="str">
        <f>IF(IFERROR(VLOOKUP($H21,'Field Definitions'!$A$1:$S$31597,10),"")=0,"",IFERROR(VLOOKUP($H21,'Field Definitions'!$A$1:$S$31597,10),""))</f>
        <v/>
      </c>
      <c r="S21" t="str">
        <f>IF(IFERROR(VLOOKUP($H21,'Field Definitions'!$A$1:$S$31597,12),"")=0,"",IFERROR(VLOOKUP($H21,'Field Definitions'!$A$1:$S$31597,12),""))</f>
        <v/>
      </c>
    </row>
    <row r="22" spans="10:19" x14ac:dyDescent="0.35">
      <c r="J22" s="9"/>
      <c r="P22" t="str">
        <f>IF(IFERROR(VLOOKUP($H22,'Field Definitions'!$A$1:$S$31597,8),"")=0,"",IFERROR(VLOOKUP($H22,'Field Definitions'!$A$1:$S$31597,8),""))</f>
        <v/>
      </c>
      <c r="Q22" t="str">
        <f>IF(IFERROR(VLOOKUP($H22,'Field Definitions'!$A$1:$S$31597,9),"")=0,"",IFERROR(VLOOKUP($H22,'Field Definitions'!$A$1:$S$31597,9),""))</f>
        <v/>
      </c>
      <c r="R22" t="str">
        <f>IF(IFERROR(VLOOKUP($H22,'Field Definitions'!$A$1:$S$31597,10),"")=0,"",IFERROR(VLOOKUP($H22,'Field Definitions'!$A$1:$S$31597,10),""))</f>
        <v/>
      </c>
      <c r="S22" t="str">
        <f>IF(IFERROR(VLOOKUP($H22,'Field Definitions'!$A$1:$S$31597,12),"")=0,"",IFERROR(VLOOKUP($H22,'Field Definitions'!$A$1:$S$31597,12),""))</f>
        <v/>
      </c>
    </row>
    <row r="23" spans="10:19" x14ac:dyDescent="0.35">
      <c r="J23" s="9"/>
      <c r="P23" t="str">
        <f>IF(IFERROR(VLOOKUP($H23,'Field Definitions'!$A$1:$S$31597,8),"")=0,"",IFERROR(VLOOKUP($H23,'Field Definitions'!$A$1:$S$31597,8),""))</f>
        <v/>
      </c>
      <c r="Q23" t="str">
        <f>IF(IFERROR(VLOOKUP($H23,'Field Definitions'!$A$1:$S$31597,9),"")=0,"",IFERROR(VLOOKUP($H23,'Field Definitions'!$A$1:$S$31597,9),""))</f>
        <v/>
      </c>
      <c r="R23" t="str">
        <f>IF(IFERROR(VLOOKUP($H23,'Field Definitions'!$A$1:$S$31597,10),"")=0,"",IFERROR(VLOOKUP($H23,'Field Definitions'!$A$1:$S$31597,10),""))</f>
        <v/>
      </c>
      <c r="S23" t="str">
        <f>IF(IFERROR(VLOOKUP($H23,'Field Definitions'!$A$1:$S$31597,12),"")=0,"",IFERROR(VLOOKUP($H23,'Field Definitions'!$A$1:$S$31597,12),""))</f>
        <v/>
      </c>
    </row>
    <row r="24" spans="10:19" x14ac:dyDescent="0.35">
      <c r="J24" s="9"/>
      <c r="P24" t="str">
        <f>IF(IFERROR(VLOOKUP($H24,'Field Definitions'!$A$1:$S$31597,8),"")=0,"",IFERROR(VLOOKUP($H24,'Field Definitions'!$A$1:$S$31597,8),""))</f>
        <v/>
      </c>
      <c r="Q24" t="str">
        <f>IF(IFERROR(VLOOKUP($H24,'Field Definitions'!$A$1:$S$31597,9),"")=0,"",IFERROR(VLOOKUP($H24,'Field Definitions'!$A$1:$S$31597,9),""))</f>
        <v/>
      </c>
      <c r="R24" t="str">
        <f>IF(IFERROR(VLOOKUP($H24,'Field Definitions'!$A$1:$S$31597,10),"")=0,"",IFERROR(VLOOKUP($H24,'Field Definitions'!$A$1:$S$31597,10),""))</f>
        <v/>
      </c>
      <c r="S24" t="str">
        <f>IF(IFERROR(VLOOKUP($H24,'Field Definitions'!$A$1:$S$31597,12),"")=0,"",IFERROR(VLOOKUP($H24,'Field Definitions'!$A$1:$S$31597,12),""))</f>
        <v/>
      </c>
    </row>
    <row r="25" spans="10:19" x14ac:dyDescent="0.35">
      <c r="J25" s="9"/>
      <c r="P25" t="str">
        <f>IF(IFERROR(VLOOKUP($H25,'Field Definitions'!$A$1:$S$31597,8),"")=0,"",IFERROR(VLOOKUP($H25,'Field Definitions'!$A$1:$S$31597,8),""))</f>
        <v/>
      </c>
      <c r="Q25" t="str">
        <f>IF(IFERROR(VLOOKUP($H25,'Field Definitions'!$A$1:$S$31597,9),"")=0,"",IFERROR(VLOOKUP($H25,'Field Definitions'!$A$1:$S$31597,9),""))</f>
        <v/>
      </c>
      <c r="R25" t="str">
        <f>IF(IFERROR(VLOOKUP($H25,'Field Definitions'!$A$1:$S$31597,10),"")=0,"",IFERROR(VLOOKUP($H25,'Field Definitions'!$A$1:$S$31597,10),""))</f>
        <v/>
      </c>
      <c r="S25" t="str">
        <f>IF(IFERROR(VLOOKUP($H25,'Field Definitions'!$A$1:$S$31597,12),"")=0,"",IFERROR(VLOOKUP($H25,'Field Definitions'!$A$1:$S$31597,12),""))</f>
        <v/>
      </c>
    </row>
    <row r="26" spans="10:19" x14ac:dyDescent="0.35">
      <c r="J26" s="9"/>
      <c r="P26" t="str">
        <f>IF(IFERROR(VLOOKUP($H26,'Field Definitions'!$A$1:$S$31597,8),"")=0,"",IFERROR(VLOOKUP($H26,'Field Definitions'!$A$1:$S$31597,8),""))</f>
        <v/>
      </c>
      <c r="Q26" t="str">
        <f>IF(IFERROR(VLOOKUP($H26,'Field Definitions'!$A$1:$S$31597,9),"")=0,"",IFERROR(VLOOKUP($H26,'Field Definitions'!$A$1:$S$31597,9),""))</f>
        <v/>
      </c>
      <c r="R26" t="str">
        <f>IF(IFERROR(VLOOKUP($H26,'Field Definitions'!$A$1:$S$31597,10),"")=0,"",IFERROR(VLOOKUP($H26,'Field Definitions'!$A$1:$S$31597,10),""))</f>
        <v/>
      </c>
      <c r="S26" t="str">
        <f>IF(IFERROR(VLOOKUP($H26,'Field Definitions'!$A$1:$S$31597,12),"")=0,"",IFERROR(VLOOKUP($H26,'Field Definitions'!$A$1:$S$31597,12),""))</f>
        <v/>
      </c>
    </row>
    <row r="27" spans="10:19" x14ac:dyDescent="0.35">
      <c r="J27" s="9"/>
      <c r="P27" t="str">
        <f>IF(IFERROR(VLOOKUP($H27,'Field Definitions'!$A$1:$S$31597,8),"")=0,"",IFERROR(VLOOKUP($H27,'Field Definitions'!$A$1:$S$31597,8),""))</f>
        <v/>
      </c>
      <c r="Q27" t="str">
        <f>IF(IFERROR(VLOOKUP($H27,'Field Definitions'!$A$1:$S$31597,9),"")=0,"",IFERROR(VLOOKUP($H27,'Field Definitions'!$A$1:$S$31597,9),""))</f>
        <v/>
      </c>
      <c r="R27" t="str">
        <f>IF(IFERROR(VLOOKUP($H27,'Field Definitions'!$A$1:$S$31597,10),"")=0,"",IFERROR(VLOOKUP($H27,'Field Definitions'!$A$1:$S$31597,10),""))</f>
        <v/>
      </c>
      <c r="S27" t="str">
        <f>IF(IFERROR(VLOOKUP($H27,'Field Definitions'!$A$1:$S$31597,12),"")=0,"",IFERROR(VLOOKUP($H27,'Field Definitions'!$A$1:$S$31597,12),""))</f>
        <v/>
      </c>
    </row>
    <row r="28" spans="10:19" x14ac:dyDescent="0.35">
      <c r="J28" s="9"/>
      <c r="P28" t="str">
        <f>IF(IFERROR(VLOOKUP($H28,'Field Definitions'!$A$1:$S$31597,8),"")=0,"",IFERROR(VLOOKUP($H28,'Field Definitions'!$A$1:$S$31597,8),""))</f>
        <v/>
      </c>
      <c r="Q28" t="str">
        <f>IF(IFERROR(VLOOKUP($H28,'Field Definitions'!$A$1:$S$31597,9),"")=0,"",IFERROR(VLOOKUP($H28,'Field Definitions'!$A$1:$S$31597,9),""))</f>
        <v/>
      </c>
      <c r="R28" t="str">
        <f>IF(IFERROR(VLOOKUP($H28,'Field Definitions'!$A$1:$S$31597,10),"")=0,"",IFERROR(VLOOKUP($H28,'Field Definitions'!$A$1:$S$31597,10),""))</f>
        <v/>
      </c>
      <c r="S28" t="str">
        <f>IF(IFERROR(VLOOKUP($H28,'Field Definitions'!$A$1:$S$31597,12),"")=0,"",IFERROR(VLOOKUP($H28,'Field Definitions'!$A$1:$S$31597,12),""))</f>
        <v/>
      </c>
    </row>
    <row r="29" spans="10:19" x14ac:dyDescent="0.35">
      <c r="J29" s="9"/>
      <c r="P29" t="str">
        <f>IF(IFERROR(VLOOKUP($H29,'Field Definitions'!$A$1:$S$31597,8),"")=0,"",IFERROR(VLOOKUP($H29,'Field Definitions'!$A$1:$S$31597,8),""))</f>
        <v/>
      </c>
      <c r="Q29" t="str">
        <f>IF(IFERROR(VLOOKUP($H29,'Field Definitions'!$A$1:$S$31597,9),"")=0,"",IFERROR(VLOOKUP($H29,'Field Definitions'!$A$1:$S$31597,9),""))</f>
        <v/>
      </c>
      <c r="R29" t="str">
        <f>IF(IFERROR(VLOOKUP($H29,'Field Definitions'!$A$1:$S$31597,10),"")=0,"",IFERROR(VLOOKUP($H29,'Field Definitions'!$A$1:$S$31597,10),""))</f>
        <v/>
      </c>
      <c r="S29" t="str">
        <f>IF(IFERROR(VLOOKUP($H29,'Field Definitions'!$A$1:$S$31597,12),"")=0,"",IFERROR(VLOOKUP($H29,'Field Definitions'!$A$1:$S$31597,12),""))</f>
        <v/>
      </c>
    </row>
    <row r="30" spans="10:19" x14ac:dyDescent="0.35">
      <c r="J30" s="9"/>
      <c r="P30" t="str">
        <f>IF(IFERROR(VLOOKUP($H30,'Field Definitions'!$A$1:$S$31597,8),"")=0,"",IFERROR(VLOOKUP($H30,'Field Definitions'!$A$1:$S$31597,8),""))</f>
        <v/>
      </c>
      <c r="Q30" t="str">
        <f>IF(IFERROR(VLOOKUP($H30,'Field Definitions'!$A$1:$S$31597,9),"")=0,"",IFERROR(VLOOKUP($H30,'Field Definitions'!$A$1:$S$31597,9),""))</f>
        <v/>
      </c>
      <c r="R30" t="str">
        <f>IF(IFERROR(VLOOKUP($H30,'Field Definitions'!$A$1:$S$31597,10),"")=0,"",IFERROR(VLOOKUP($H30,'Field Definitions'!$A$1:$S$31597,10),""))</f>
        <v/>
      </c>
      <c r="S30" t="str">
        <f>IF(IFERROR(VLOOKUP($H30,'Field Definitions'!$A$1:$S$31597,12),"")=0,"",IFERROR(VLOOKUP($H30,'Field Definitions'!$A$1:$S$31597,12),""))</f>
        <v/>
      </c>
    </row>
    <row r="31" spans="10:19" x14ac:dyDescent="0.35">
      <c r="J31" s="9"/>
      <c r="P31" t="str">
        <f>IF(IFERROR(VLOOKUP($H31,'Field Definitions'!$A$1:$S$31597,8),"")=0,"",IFERROR(VLOOKUP($H31,'Field Definitions'!$A$1:$S$31597,8),""))</f>
        <v/>
      </c>
      <c r="Q31" t="str">
        <f>IF(IFERROR(VLOOKUP($H31,'Field Definitions'!$A$1:$S$31597,9),"")=0,"",IFERROR(VLOOKUP($H31,'Field Definitions'!$A$1:$S$31597,9),""))</f>
        <v/>
      </c>
      <c r="R31" t="str">
        <f>IF(IFERROR(VLOOKUP($H31,'Field Definitions'!$A$1:$S$31597,10),"")=0,"",IFERROR(VLOOKUP($H31,'Field Definitions'!$A$1:$S$31597,10),""))</f>
        <v/>
      </c>
      <c r="S31" t="str">
        <f>IF(IFERROR(VLOOKUP($H31,'Field Definitions'!$A$1:$S$31597,12),"")=0,"",IFERROR(VLOOKUP($H31,'Field Definitions'!$A$1:$S$31597,12),""))</f>
        <v/>
      </c>
    </row>
    <row r="32" spans="10:19" x14ac:dyDescent="0.35">
      <c r="J32" s="9"/>
      <c r="P32" t="str">
        <f>IF(IFERROR(VLOOKUP($H32,'Field Definitions'!$A$1:$S$31597,8),"")=0,"",IFERROR(VLOOKUP($H32,'Field Definitions'!$A$1:$S$31597,8),""))</f>
        <v/>
      </c>
      <c r="Q32" t="str">
        <f>IF(IFERROR(VLOOKUP($H32,'Field Definitions'!$A$1:$S$31597,9),"")=0,"",IFERROR(VLOOKUP($H32,'Field Definitions'!$A$1:$S$31597,9),""))</f>
        <v/>
      </c>
      <c r="R32" t="str">
        <f>IF(IFERROR(VLOOKUP($H32,'Field Definitions'!$A$1:$S$31597,10),"")=0,"",IFERROR(VLOOKUP($H32,'Field Definitions'!$A$1:$S$31597,10),""))</f>
        <v/>
      </c>
      <c r="S32" t="str">
        <f>IF(IFERROR(VLOOKUP($H32,'Field Definitions'!$A$1:$S$31597,12),"")=0,"",IFERROR(VLOOKUP($H32,'Field Definitions'!$A$1:$S$31597,12),""))</f>
        <v/>
      </c>
    </row>
    <row r="33" spans="10:19" x14ac:dyDescent="0.35">
      <c r="J33" s="9"/>
      <c r="P33" t="str">
        <f>IF(IFERROR(VLOOKUP($H33,'Field Definitions'!$A$1:$S$31597,8),"")=0,"",IFERROR(VLOOKUP($H33,'Field Definitions'!$A$1:$S$31597,8),""))</f>
        <v/>
      </c>
      <c r="Q33" t="str">
        <f>IF(IFERROR(VLOOKUP($H33,'Field Definitions'!$A$1:$S$31597,9),"")=0,"",IFERROR(VLOOKUP($H33,'Field Definitions'!$A$1:$S$31597,9),""))</f>
        <v/>
      </c>
      <c r="R33" t="str">
        <f>IF(IFERROR(VLOOKUP($H33,'Field Definitions'!$A$1:$S$31597,10),"")=0,"",IFERROR(VLOOKUP($H33,'Field Definitions'!$A$1:$S$31597,10),""))</f>
        <v/>
      </c>
      <c r="S33" t="str">
        <f>IF(IFERROR(VLOOKUP($H33,'Field Definitions'!$A$1:$S$31597,12),"")=0,"",IFERROR(VLOOKUP($H33,'Field Definitions'!$A$1:$S$31597,12),""))</f>
        <v/>
      </c>
    </row>
    <row r="34" spans="10:19" x14ac:dyDescent="0.35">
      <c r="J34" s="9"/>
      <c r="P34" t="str">
        <f>IF(IFERROR(VLOOKUP($H34,'Field Definitions'!$A$1:$S$31597,8),"")=0,"",IFERROR(VLOOKUP($H34,'Field Definitions'!$A$1:$S$31597,8),""))</f>
        <v/>
      </c>
      <c r="Q34" t="str">
        <f>IF(IFERROR(VLOOKUP($H34,'Field Definitions'!$A$1:$S$31597,9),"")=0,"",IFERROR(VLOOKUP($H34,'Field Definitions'!$A$1:$S$31597,9),""))</f>
        <v/>
      </c>
      <c r="R34" t="str">
        <f>IF(IFERROR(VLOOKUP($H34,'Field Definitions'!$A$1:$S$31597,10),"")=0,"",IFERROR(VLOOKUP($H34,'Field Definitions'!$A$1:$S$31597,10),""))</f>
        <v/>
      </c>
      <c r="S34" t="str">
        <f>IF(IFERROR(VLOOKUP($H34,'Field Definitions'!$A$1:$S$31597,12),"")=0,"",IFERROR(VLOOKUP($H34,'Field Definitions'!$A$1:$S$31597,12),""))</f>
        <v/>
      </c>
    </row>
    <row r="35" spans="10:19" x14ac:dyDescent="0.35">
      <c r="J35" s="9"/>
      <c r="P35" t="str">
        <f>IF(IFERROR(VLOOKUP($H35,'Field Definitions'!$A$1:$S$31597,8),"")=0,"",IFERROR(VLOOKUP($H35,'Field Definitions'!$A$1:$S$31597,8),""))</f>
        <v/>
      </c>
      <c r="Q35" t="str">
        <f>IF(IFERROR(VLOOKUP($H35,'Field Definitions'!$A$1:$S$31597,9),"")=0,"",IFERROR(VLOOKUP($H35,'Field Definitions'!$A$1:$S$31597,9),""))</f>
        <v/>
      </c>
      <c r="R35" t="str">
        <f>IF(IFERROR(VLOOKUP($H35,'Field Definitions'!$A$1:$S$31597,10),"")=0,"",IFERROR(VLOOKUP($H35,'Field Definitions'!$A$1:$S$31597,10),""))</f>
        <v/>
      </c>
      <c r="S35" t="str">
        <f>IF(IFERROR(VLOOKUP($H35,'Field Definitions'!$A$1:$S$31597,12),"")=0,"",IFERROR(VLOOKUP($H35,'Field Definitions'!$A$1:$S$31597,12),""))</f>
        <v/>
      </c>
    </row>
    <row r="36" spans="10:19" x14ac:dyDescent="0.35">
      <c r="J36" s="9"/>
      <c r="P36" t="str">
        <f>IF(IFERROR(VLOOKUP($H36,'Field Definitions'!$A$1:$S$31597,8),"")=0,"",IFERROR(VLOOKUP($H36,'Field Definitions'!$A$1:$S$31597,8),""))</f>
        <v/>
      </c>
      <c r="Q36" t="str">
        <f>IF(IFERROR(VLOOKUP($H36,'Field Definitions'!$A$1:$S$31597,9),"")=0,"",IFERROR(VLOOKUP($H36,'Field Definitions'!$A$1:$S$31597,9),""))</f>
        <v/>
      </c>
      <c r="R36" t="str">
        <f>IF(IFERROR(VLOOKUP($H36,'Field Definitions'!$A$1:$S$31597,10),"")=0,"",IFERROR(VLOOKUP($H36,'Field Definitions'!$A$1:$S$31597,10),""))</f>
        <v/>
      </c>
      <c r="S36" t="str">
        <f>IF(IFERROR(VLOOKUP($H36,'Field Definitions'!$A$1:$S$31597,12),"")=0,"",IFERROR(VLOOKUP($H36,'Field Definitions'!$A$1:$S$31597,12),""))</f>
        <v/>
      </c>
    </row>
    <row r="37" spans="10:19" x14ac:dyDescent="0.35">
      <c r="J37" s="9"/>
      <c r="P37" t="str">
        <f>IF(IFERROR(VLOOKUP($H37,'Field Definitions'!$A$1:$S$31597,8),"")=0,"",IFERROR(VLOOKUP($H37,'Field Definitions'!$A$1:$S$31597,8),""))</f>
        <v/>
      </c>
      <c r="Q37" t="str">
        <f>IF(IFERROR(VLOOKUP($H37,'Field Definitions'!$A$1:$S$31597,9),"")=0,"",IFERROR(VLOOKUP($H37,'Field Definitions'!$A$1:$S$31597,9),""))</f>
        <v/>
      </c>
      <c r="R37" t="str">
        <f>IF(IFERROR(VLOOKUP($H37,'Field Definitions'!$A$1:$S$31597,10),"")=0,"",IFERROR(VLOOKUP($H37,'Field Definitions'!$A$1:$S$31597,10),""))</f>
        <v/>
      </c>
      <c r="S37" t="str">
        <f>IF(IFERROR(VLOOKUP($H37,'Field Definitions'!$A$1:$S$31597,12),"")=0,"",IFERROR(VLOOKUP($H37,'Field Definitions'!$A$1:$S$31597,12),""))</f>
        <v/>
      </c>
    </row>
    <row r="38" spans="10:19" x14ac:dyDescent="0.35">
      <c r="J38" s="9"/>
      <c r="P38" t="str">
        <f>IF(IFERROR(VLOOKUP($H38,'Field Definitions'!$A$1:$S$31597,8),"")=0,"",IFERROR(VLOOKUP($H38,'Field Definitions'!$A$1:$S$31597,8),""))</f>
        <v/>
      </c>
      <c r="Q38" t="str">
        <f>IF(IFERROR(VLOOKUP($H38,'Field Definitions'!$A$1:$S$31597,9),"")=0,"",IFERROR(VLOOKUP($H38,'Field Definitions'!$A$1:$S$31597,9),""))</f>
        <v/>
      </c>
      <c r="R38" t="str">
        <f>IF(IFERROR(VLOOKUP($H38,'Field Definitions'!$A$1:$S$31597,10),"")=0,"",IFERROR(VLOOKUP($H38,'Field Definitions'!$A$1:$S$31597,10),""))</f>
        <v/>
      </c>
      <c r="S38" t="str">
        <f>IF(IFERROR(VLOOKUP($H38,'Field Definitions'!$A$1:$S$31597,12),"")=0,"",IFERROR(VLOOKUP($H38,'Field Definitions'!$A$1:$S$31597,12),""))</f>
        <v/>
      </c>
    </row>
    <row r="39" spans="10:19" x14ac:dyDescent="0.35">
      <c r="J39" s="9"/>
      <c r="P39" t="str">
        <f>IF(IFERROR(VLOOKUP($H39,'Field Definitions'!$A$1:$S$31597,8),"")=0,"",IFERROR(VLOOKUP($H39,'Field Definitions'!$A$1:$S$31597,8),""))</f>
        <v/>
      </c>
      <c r="Q39" t="str">
        <f>IF(IFERROR(VLOOKUP($H39,'Field Definitions'!$A$1:$S$31597,9),"")=0,"",IFERROR(VLOOKUP($H39,'Field Definitions'!$A$1:$S$31597,9),""))</f>
        <v/>
      </c>
      <c r="R39" t="str">
        <f>IF(IFERROR(VLOOKUP($H39,'Field Definitions'!$A$1:$S$31597,10),"")=0,"",IFERROR(VLOOKUP($H39,'Field Definitions'!$A$1:$S$31597,10),""))</f>
        <v/>
      </c>
      <c r="S39" t="str">
        <f>IF(IFERROR(VLOOKUP($H39,'Field Definitions'!$A$1:$S$31597,12),"")=0,"",IFERROR(VLOOKUP($H39,'Field Definitions'!$A$1:$S$31597,12),""))</f>
        <v/>
      </c>
    </row>
    <row r="40" spans="10:19" x14ac:dyDescent="0.35">
      <c r="J40" s="9"/>
      <c r="P40" t="str">
        <f>IF(IFERROR(VLOOKUP($H40,'Field Definitions'!$A$1:$S$31597,8),"")=0,"",IFERROR(VLOOKUP($H40,'Field Definitions'!$A$1:$S$31597,8),""))</f>
        <v/>
      </c>
      <c r="Q40" t="str">
        <f>IF(IFERROR(VLOOKUP($H40,'Field Definitions'!$A$1:$S$31597,9),"")=0,"",IFERROR(VLOOKUP($H40,'Field Definitions'!$A$1:$S$31597,9),""))</f>
        <v/>
      </c>
      <c r="R40" t="str">
        <f>IF(IFERROR(VLOOKUP($H40,'Field Definitions'!$A$1:$S$31597,10),"")=0,"",IFERROR(VLOOKUP($H40,'Field Definitions'!$A$1:$S$31597,10),""))</f>
        <v/>
      </c>
      <c r="S40" t="str">
        <f>IF(IFERROR(VLOOKUP($H40,'Field Definitions'!$A$1:$S$31597,12),"")=0,"",IFERROR(VLOOKUP($H40,'Field Definitions'!$A$1:$S$31597,12),""))</f>
        <v/>
      </c>
    </row>
    <row r="41" spans="10:19" x14ac:dyDescent="0.35">
      <c r="J41" s="9"/>
      <c r="P41" t="str">
        <f>IF(IFERROR(VLOOKUP($H41,'Field Definitions'!$A$1:$S$31597,8),"")=0,"",IFERROR(VLOOKUP($H41,'Field Definitions'!$A$1:$S$31597,8),""))</f>
        <v/>
      </c>
      <c r="Q41" t="str">
        <f>IF(IFERROR(VLOOKUP($H41,'Field Definitions'!$A$1:$S$31597,9),"")=0,"",IFERROR(VLOOKUP($H41,'Field Definitions'!$A$1:$S$31597,9),""))</f>
        <v/>
      </c>
      <c r="R41" t="str">
        <f>IF(IFERROR(VLOOKUP($H41,'Field Definitions'!$A$1:$S$31597,10),"")=0,"",IFERROR(VLOOKUP($H41,'Field Definitions'!$A$1:$S$31597,10),""))</f>
        <v/>
      </c>
      <c r="S41" t="str">
        <f>IF(IFERROR(VLOOKUP($H41,'Field Definitions'!$A$1:$S$31597,12),"")=0,"",IFERROR(VLOOKUP($H41,'Field Definitions'!$A$1:$S$31597,12),""))</f>
        <v/>
      </c>
    </row>
    <row r="42" spans="10:19" x14ac:dyDescent="0.35">
      <c r="J42" s="9"/>
      <c r="P42" t="str">
        <f>IF(IFERROR(VLOOKUP($H42,'Field Definitions'!$A$1:$S$31597,8),"")=0,"",IFERROR(VLOOKUP($H42,'Field Definitions'!$A$1:$S$31597,8),""))</f>
        <v/>
      </c>
      <c r="Q42" t="str">
        <f>IF(IFERROR(VLOOKUP($H42,'Field Definitions'!$A$1:$S$31597,9),"")=0,"",IFERROR(VLOOKUP($H42,'Field Definitions'!$A$1:$S$31597,9),""))</f>
        <v/>
      </c>
      <c r="R42" t="str">
        <f>IF(IFERROR(VLOOKUP($H42,'Field Definitions'!$A$1:$S$31597,10),"")=0,"",IFERROR(VLOOKUP($H42,'Field Definitions'!$A$1:$S$31597,10),""))</f>
        <v/>
      </c>
      <c r="S42" t="str">
        <f>IF(IFERROR(VLOOKUP($H42,'Field Definitions'!$A$1:$S$31597,12),"")=0,"",IFERROR(VLOOKUP($H42,'Field Definitions'!$A$1:$S$31597,12),""))</f>
        <v/>
      </c>
    </row>
    <row r="43" spans="10:19" x14ac:dyDescent="0.35">
      <c r="J43" s="9"/>
      <c r="P43" t="str">
        <f>IF(IFERROR(VLOOKUP($H43,'Field Definitions'!$A$1:$S$31597,8),"")=0,"",IFERROR(VLOOKUP($H43,'Field Definitions'!$A$1:$S$31597,8),""))</f>
        <v/>
      </c>
      <c r="Q43" t="str">
        <f>IF(IFERROR(VLOOKUP($H43,'Field Definitions'!$A$1:$S$31597,9),"")=0,"",IFERROR(VLOOKUP($H43,'Field Definitions'!$A$1:$S$31597,9),""))</f>
        <v/>
      </c>
      <c r="R43" t="str">
        <f>IF(IFERROR(VLOOKUP($H43,'Field Definitions'!$A$1:$S$31597,10),"")=0,"",IFERROR(VLOOKUP($H43,'Field Definitions'!$A$1:$S$31597,10),""))</f>
        <v/>
      </c>
      <c r="S43" t="str">
        <f>IF(IFERROR(VLOOKUP($H43,'Field Definitions'!$A$1:$S$31597,12),"")=0,"",IFERROR(VLOOKUP($H43,'Field Definitions'!$A$1:$S$31597,12),""))</f>
        <v/>
      </c>
    </row>
    <row r="44" spans="10:19" x14ac:dyDescent="0.35">
      <c r="J44" s="9"/>
      <c r="P44" t="str">
        <f>IF(IFERROR(VLOOKUP($H44,'Field Definitions'!$A$1:$S$31597,8),"")=0,"",IFERROR(VLOOKUP($H44,'Field Definitions'!$A$1:$S$31597,8),""))</f>
        <v/>
      </c>
      <c r="Q44" t="str">
        <f>IF(IFERROR(VLOOKUP($H44,'Field Definitions'!$A$1:$S$31597,9),"")=0,"",IFERROR(VLOOKUP($H44,'Field Definitions'!$A$1:$S$31597,9),""))</f>
        <v/>
      </c>
      <c r="R44" t="str">
        <f>IF(IFERROR(VLOOKUP($H44,'Field Definitions'!$A$1:$S$31597,10),"")=0,"",IFERROR(VLOOKUP($H44,'Field Definitions'!$A$1:$S$31597,10),""))</f>
        <v/>
      </c>
      <c r="S44" t="str">
        <f>IF(IFERROR(VLOOKUP($H44,'Field Definitions'!$A$1:$S$31597,12),"")=0,"",IFERROR(VLOOKUP($H44,'Field Definitions'!$A$1:$S$31597,12),""))</f>
        <v/>
      </c>
    </row>
    <row r="45" spans="10:19" x14ac:dyDescent="0.35">
      <c r="J45" s="9"/>
      <c r="P45" t="str">
        <f>IF(IFERROR(VLOOKUP($H45,'Field Definitions'!$A$1:$S$31597,8),"")=0,"",IFERROR(VLOOKUP($H45,'Field Definitions'!$A$1:$S$31597,8),""))</f>
        <v/>
      </c>
      <c r="Q45" t="str">
        <f>IF(IFERROR(VLOOKUP($H45,'Field Definitions'!$A$1:$S$31597,9),"")=0,"",IFERROR(VLOOKUP($H45,'Field Definitions'!$A$1:$S$31597,9),""))</f>
        <v/>
      </c>
      <c r="R45" t="str">
        <f>IF(IFERROR(VLOOKUP($H45,'Field Definitions'!$A$1:$S$31597,10),"")=0,"",IFERROR(VLOOKUP($H45,'Field Definitions'!$A$1:$S$31597,10),""))</f>
        <v/>
      </c>
      <c r="S45" t="str">
        <f>IF(IFERROR(VLOOKUP($H45,'Field Definitions'!$A$1:$S$31597,12),"")=0,"",IFERROR(VLOOKUP($H45,'Field Definitions'!$A$1:$S$31597,12),""))</f>
        <v/>
      </c>
    </row>
    <row r="46" spans="10:19" x14ac:dyDescent="0.35">
      <c r="J46" s="9"/>
      <c r="P46" t="str">
        <f>IF(IFERROR(VLOOKUP($H46,'Field Definitions'!$A$1:$S$31597,8),"")=0,"",IFERROR(VLOOKUP($H46,'Field Definitions'!$A$1:$S$31597,8),""))</f>
        <v/>
      </c>
      <c r="Q46" t="str">
        <f>IF(IFERROR(VLOOKUP($H46,'Field Definitions'!$A$1:$S$31597,9),"")=0,"",IFERROR(VLOOKUP($H46,'Field Definitions'!$A$1:$S$31597,9),""))</f>
        <v/>
      </c>
      <c r="R46" t="str">
        <f>IF(IFERROR(VLOOKUP($H46,'Field Definitions'!$A$1:$S$31597,10),"")=0,"",IFERROR(VLOOKUP($H46,'Field Definitions'!$A$1:$S$31597,10),""))</f>
        <v/>
      </c>
      <c r="S46" t="str">
        <f>IF(IFERROR(VLOOKUP($H46,'Field Definitions'!$A$1:$S$31597,12),"")=0,"",IFERROR(VLOOKUP($H46,'Field Definitions'!$A$1:$S$31597,12),""))</f>
        <v/>
      </c>
    </row>
    <row r="47" spans="10:19" x14ac:dyDescent="0.35">
      <c r="J47" s="9"/>
      <c r="P47" t="str">
        <f>IF(IFERROR(VLOOKUP($H47,'Field Definitions'!$A$1:$S$31597,8),"")=0,"",IFERROR(VLOOKUP($H47,'Field Definitions'!$A$1:$S$31597,8),""))</f>
        <v/>
      </c>
      <c r="Q47" t="str">
        <f>IF(IFERROR(VLOOKUP($H47,'Field Definitions'!$A$1:$S$31597,9),"")=0,"",IFERROR(VLOOKUP($H47,'Field Definitions'!$A$1:$S$31597,9),""))</f>
        <v/>
      </c>
      <c r="R47" t="str">
        <f>IF(IFERROR(VLOOKUP($H47,'Field Definitions'!$A$1:$S$31597,10),"")=0,"",IFERROR(VLOOKUP($H47,'Field Definitions'!$A$1:$S$31597,10),""))</f>
        <v/>
      </c>
      <c r="S47" t="str">
        <f>IF(IFERROR(VLOOKUP($H47,'Field Definitions'!$A$1:$S$31597,12),"")=0,"",IFERROR(VLOOKUP($H47,'Field Definitions'!$A$1:$S$31597,12),""))</f>
        <v/>
      </c>
    </row>
    <row r="48" spans="10:19" x14ac:dyDescent="0.35">
      <c r="J48" s="9"/>
      <c r="P48" t="str">
        <f>IF(IFERROR(VLOOKUP($H48,'Field Definitions'!$A$1:$S$31597,8),"")=0,"",IFERROR(VLOOKUP($H48,'Field Definitions'!$A$1:$S$31597,8),""))</f>
        <v/>
      </c>
      <c r="Q48" t="str">
        <f>IF(IFERROR(VLOOKUP($H48,'Field Definitions'!$A$1:$S$31597,9),"")=0,"",IFERROR(VLOOKUP($H48,'Field Definitions'!$A$1:$S$31597,9),""))</f>
        <v/>
      </c>
      <c r="R48" t="str">
        <f>IF(IFERROR(VLOOKUP($H48,'Field Definitions'!$A$1:$S$31597,10),"")=0,"",IFERROR(VLOOKUP($H48,'Field Definitions'!$A$1:$S$31597,10),""))</f>
        <v/>
      </c>
      <c r="S48" t="str">
        <f>IF(IFERROR(VLOOKUP($H48,'Field Definitions'!$A$1:$S$31597,12),"")=0,"",IFERROR(VLOOKUP($H48,'Field Definitions'!$A$1:$S$31597,12),""))</f>
        <v/>
      </c>
    </row>
    <row r="49" spans="10:19" x14ac:dyDescent="0.35">
      <c r="J49" s="9"/>
      <c r="P49" t="str">
        <f>IF(IFERROR(VLOOKUP($H49,'Field Definitions'!$A$1:$S$31597,8),"")=0,"",IFERROR(VLOOKUP($H49,'Field Definitions'!$A$1:$S$31597,8),""))</f>
        <v/>
      </c>
      <c r="Q49" t="str">
        <f>IF(IFERROR(VLOOKUP($H49,'Field Definitions'!$A$1:$S$31597,9),"")=0,"",IFERROR(VLOOKUP($H49,'Field Definitions'!$A$1:$S$31597,9),""))</f>
        <v/>
      </c>
      <c r="R49" t="str">
        <f>IF(IFERROR(VLOOKUP($H49,'Field Definitions'!$A$1:$S$31597,10),"")=0,"",IFERROR(VLOOKUP($H49,'Field Definitions'!$A$1:$S$31597,10),""))</f>
        <v/>
      </c>
      <c r="S49" t="str">
        <f>IF(IFERROR(VLOOKUP($H49,'Field Definitions'!$A$1:$S$31597,12),"")=0,"",IFERROR(VLOOKUP($H49,'Field Definitions'!$A$1:$S$31597,12),""))</f>
        <v/>
      </c>
    </row>
  </sheetData>
  <mergeCells count="2">
    <mergeCell ref="A1:C1"/>
    <mergeCell ref="G1:N1"/>
  </mergeCells>
  <conditionalFormatting sqref="E4:E76">
    <cfRule type="expression" dxfId="25" priority="1">
      <formula>AND(D4="MVP",E4&lt;&gt;"MVP")</formula>
    </cfRule>
  </conditionalFormatting>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D0E17-FE11-4AC9-8FF7-8AF79C849CBE}">
  <dimension ref="A1:S18"/>
  <sheetViews>
    <sheetView workbookViewId="0">
      <selection activeCell="K4" sqref="K4:L18"/>
    </sheetView>
  </sheetViews>
  <sheetFormatPr defaultRowHeight="14.5" x14ac:dyDescent="0.35"/>
  <cols>
    <col min="1" max="1" width="15.81640625" customWidth="1"/>
    <col min="2" max="2" width="8.81640625" customWidth="1"/>
    <col min="5" max="5" width="12.7265625" bestFit="1" customWidth="1"/>
    <col min="6" max="6" width="14" bestFit="1" customWidth="1"/>
    <col min="7" max="7" width="27.453125" bestFit="1" customWidth="1"/>
    <col min="8" max="8" width="8.453125" bestFit="1" customWidth="1"/>
    <col min="9" max="9" width="10.1796875" bestFit="1" customWidth="1"/>
    <col min="10" max="10" width="34.7265625" customWidth="1"/>
    <col min="11" max="11" width="15.7265625" customWidth="1"/>
    <col min="13" max="13" width="22.54296875" bestFit="1" customWidth="1"/>
    <col min="14" max="14" width="29.1796875" bestFit="1" customWidth="1"/>
    <col min="15" max="15" width="22.54296875" bestFit="1" customWidth="1"/>
    <col min="18" max="18" width="15.453125" customWidth="1"/>
    <col min="19" max="19" width="16.453125" customWidth="1"/>
  </cols>
  <sheetData>
    <row r="1" spans="1:19" x14ac:dyDescent="0.35">
      <c r="A1" s="80" t="s">
        <v>227</v>
      </c>
      <c r="B1" s="81"/>
      <c r="C1" s="82"/>
      <c r="E1" s="83" t="s">
        <v>228</v>
      </c>
      <c r="F1" s="83"/>
      <c r="G1" s="83"/>
      <c r="H1" s="83"/>
      <c r="I1" s="83"/>
      <c r="J1" s="83"/>
      <c r="K1" s="83"/>
      <c r="L1" s="83"/>
      <c r="M1" s="5"/>
      <c r="N1" s="5"/>
    </row>
    <row r="2" spans="1:19" x14ac:dyDescent="0.35">
      <c r="A2" s="4" t="s">
        <v>495</v>
      </c>
      <c r="B2" s="4" t="s">
        <v>1094</v>
      </c>
      <c r="C2" s="4" t="s">
        <v>235</v>
      </c>
      <c r="D2" s="4"/>
      <c r="E2" s="4" t="s">
        <v>495</v>
      </c>
      <c r="F2" s="4" t="s">
        <v>496</v>
      </c>
      <c r="G2" s="4" t="s">
        <v>235</v>
      </c>
      <c r="H2" s="7" t="s">
        <v>236</v>
      </c>
      <c r="I2" s="17" t="s">
        <v>38</v>
      </c>
      <c r="J2" s="8" t="s">
        <v>237</v>
      </c>
      <c r="K2" s="8" t="s">
        <v>14</v>
      </c>
      <c r="L2" s="8" t="s">
        <v>238</v>
      </c>
      <c r="M2" s="12" t="s">
        <v>549</v>
      </c>
      <c r="N2" s="12" t="s">
        <v>549</v>
      </c>
      <c r="O2" s="12" t="s">
        <v>549</v>
      </c>
      <c r="P2" s="8" t="s">
        <v>242</v>
      </c>
      <c r="Q2" s="8" t="s">
        <v>243</v>
      </c>
      <c r="R2" s="8" t="s">
        <v>244</v>
      </c>
      <c r="S2" s="4" t="s">
        <v>245</v>
      </c>
    </row>
    <row r="3" spans="1:19" ht="29" x14ac:dyDescent="0.35">
      <c r="E3" t="s">
        <v>1816</v>
      </c>
      <c r="F3" s="5" t="s">
        <v>2562</v>
      </c>
      <c r="G3" t="str">
        <f>IFERROR(VLOOKUP(F3,'Field Definitions'!$A$1:$S$31597,2),"")</f>
        <v>Attorney ID</v>
      </c>
      <c r="H3">
        <v>2</v>
      </c>
      <c r="I3" s="15"/>
      <c r="J3" s="3" t="s">
        <v>2563</v>
      </c>
      <c r="K3" t="str">
        <f>IFERROR(VLOOKUP($F3,'Field Definitions'!$A$1:$S$31597,4),"")</f>
        <v>NUMBER</v>
      </c>
      <c r="L3">
        <f>IFERROR(VLOOKUP($F3,'Field Definitions'!$A$1:$S$31597,5),"")</f>
        <v>7</v>
      </c>
      <c r="M3" s="5" t="s">
        <v>247</v>
      </c>
      <c r="N3" s="5"/>
      <c r="O3" s="5" t="s">
        <v>247</v>
      </c>
      <c r="P3" t="str">
        <f>IF(IFERROR(VLOOKUP($F3,'Field Definitions'!$A$1:$S$31597,8),"")=0,"",IFERROR(VLOOKUP($F3,'Field Definitions'!$A$1:$S$31597,8),""))</f>
        <v/>
      </c>
      <c r="Q3" t="str">
        <f>IF(IFERROR(VLOOKUP($F3,'Field Definitions'!$A$1:$S$31597,9),"")=0,"",IFERROR(VLOOKUP($F3,'Field Definitions'!$A$1:$S$31597,9),""))</f>
        <v/>
      </c>
      <c r="R3" t="str">
        <f>IF(IFERROR(VLOOKUP($F3,'Field Definitions'!$A$1:$S$31597,10),"")=0,"",IFERROR(VLOOKUP($F3,'Field Definitions'!$A$1:$S$31597,10),""))</f>
        <v/>
      </c>
    </row>
    <row r="4" spans="1:19" x14ac:dyDescent="0.35">
      <c r="E4" t="s">
        <v>1816</v>
      </c>
      <c r="F4" s="5" t="s">
        <v>1817</v>
      </c>
      <c r="G4" t="str">
        <f>IFERROR(VLOOKUP(F4,'Field Definitions'!$A$1:$S$31597,2),"")</f>
        <v>Attorney Firm</v>
      </c>
      <c r="H4">
        <f t="shared" ref="H4:H18" si="0">H3+1</f>
        <v>3</v>
      </c>
      <c r="I4" s="15"/>
      <c r="J4" s="3"/>
      <c r="K4" t="str">
        <f>IFERROR(VLOOKUP($F4,'Field Definitions'!$A$1:$S$31597,4),"")</f>
        <v>CHR</v>
      </c>
      <c r="L4">
        <f>IFERROR(VLOOKUP($F4,'Field Definitions'!$A$1:$S$31597,5),"")</f>
        <v>35</v>
      </c>
      <c r="M4" s="5" t="s">
        <v>2564</v>
      </c>
      <c r="N4" s="5" t="s">
        <v>2565</v>
      </c>
      <c r="O4" s="5" t="s">
        <v>2564</v>
      </c>
      <c r="P4" t="str">
        <f>IF(IFERROR(VLOOKUP($F4,'Field Definitions'!$A$1:$S$31597,8),"")=0,"",IFERROR(VLOOKUP($F4,'Field Definitions'!$A$1:$S$31597,8),""))</f>
        <v/>
      </c>
      <c r="Q4" t="str">
        <f>IF(IFERROR(VLOOKUP($F4,'Field Definitions'!$A$1:$S$31597,9),"")=0,"",IFERROR(VLOOKUP($F4,'Field Definitions'!$A$1:$S$31597,9),""))</f>
        <v/>
      </c>
      <c r="R4" t="str">
        <f>IF(IFERROR(VLOOKUP($F4,'Field Definitions'!$A$1:$S$31597,10),"")=0,"",IFERROR(VLOOKUP($F4,'Field Definitions'!$A$1:$S$31597,10),""))</f>
        <v/>
      </c>
    </row>
    <row r="5" spans="1:19" x14ac:dyDescent="0.35">
      <c r="E5" t="s">
        <v>1816</v>
      </c>
      <c r="F5" s="5" t="s">
        <v>1818</v>
      </c>
      <c r="G5" t="str">
        <f>IFERROR(VLOOKUP(F5,'Field Definitions'!$A$1:$S$31597,2),"")</f>
        <v>Attorney first name</v>
      </c>
      <c r="H5">
        <f t="shared" si="0"/>
        <v>4</v>
      </c>
      <c r="I5" s="15"/>
      <c r="J5" s="3"/>
      <c r="K5" t="str">
        <f>IFERROR(VLOOKUP($F5,'Field Definitions'!$A$1:$S$31597,4),"")</f>
        <v>CHR</v>
      </c>
      <c r="L5">
        <f>IFERROR(VLOOKUP($F5,'Field Definitions'!$A$1:$S$31597,5),"")</f>
        <v>15</v>
      </c>
      <c r="M5" s="5" t="s">
        <v>2566</v>
      </c>
      <c r="N5" s="5" t="s">
        <v>2566</v>
      </c>
      <c r="O5" s="5" t="s">
        <v>2566</v>
      </c>
      <c r="P5" t="str">
        <f>IF(IFERROR(VLOOKUP($F5,'Field Definitions'!$A$1:$S$31597,8),"")=0,"",IFERROR(VLOOKUP($F5,'Field Definitions'!$A$1:$S$31597,8),""))</f>
        <v/>
      </c>
      <c r="Q5" t="str">
        <f>IF(IFERROR(VLOOKUP($F5,'Field Definitions'!$A$1:$S$31597,9),"")=0,"",IFERROR(VLOOKUP($F5,'Field Definitions'!$A$1:$S$31597,9),""))</f>
        <v/>
      </c>
      <c r="R5" t="str">
        <f>IF(IFERROR(VLOOKUP($F5,'Field Definitions'!$A$1:$S$31597,10),"")=0,"",IFERROR(VLOOKUP($F5,'Field Definitions'!$A$1:$S$31597,10),""))</f>
        <v/>
      </c>
    </row>
    <row r="6" spans="1:19" x14ac:dyDescent="0.35">
      <c r="E6" t="s">
        <v>1816</v>
      </c>
      <c r="F6" s="5" t="s">
        <v>1819</v>
      </c>
      <c r="G6" t="str">
        <f>IFERROR(VLOOKUP(F6,'Field Definitions'!$A$1:$S$31597,2),"")</f>
        <v>Attorney last name</v>
      </c>
      <c r="H6">
        <f t="shared" si="0"/>
        <v>5</v>
      </c>
      <c r="I6" s="15"/>
      <c r="J6" s="3"/>
      <c r="K6" t="str">
        <f>IFERROR(VLOOKUP($F6,'Field Definitions'!$A$1:$S$31597,4),"")</f>
        <v>CHR</v>
      </c>
      <c r="L6">
        <f>IFERROR(VLOOKUP($F6,'Field Definitions'!$A$1:$S$31597,5),"")</f>
        <v>25</v>
      </c>
      <c r="M6" s="5" t="s">
        <v>2567</v>
      </c>
      <c r="N6" s="5" t="s">
        <v>2567</v>
      </c>
      <c r="O6" s="5" t="s">
        <v>2567</v>
      </c>
      <c r="P6" t="str">
        <f>IF(IFERROR(VLOOKUP($F6,'Field Definitions'!$A$1:$S$31597,8),"")=0,"",IFERROR(VLOOKUP($F6,'Field Definitions'!$A$1:$S$31597,8),""))</f>
        <v/>
      </c>
      <c r="Q6" t="str">
        <f>IF(IFERROR(VLOOKUP($F6,'Field Definitions'!$A$1:$S$31597,9),"")=0,"",IFERROR(VLOOKUP($F6,'Field Definitions'!$A$1:$S$31597,9),""))</f>
        <v/>
      </c>
      <c r="R6" t="str">
        <f>IF(IFERROR(VLOOKUP($F6,'Field Definitions'!$A$1:$S$31597,10),"")=0,"",IFERROR(VLOOKUP($F6,'Field Definitions'!$A$1:$S$31597,10),""))</f>
        <v/>
      </c>
    </row>
    <row r="7" spans="1:19" x14ac:dyDescent="0.35">
      <c r="E7" t="s">
        <v>1816</v>
      </c>
      <c r="F7" s="5" t="s">
        <v>1820</v>
      </c>
      <c r="G7" t="str">
        <f>IFERROR(VLOOKUP(F7,'Field Definitions'!$A$1:$S$31597,2),"")</f>
        <v>Attorney's contact first name</v>
      </c>
      <c r="H7">
        <f t="shared" si="0"/>
        <v>6</v>
      </c>
      <c r="I7" s="15"/>
      <c r="J7" s="3"/>
      <c r="K7" t="str">
        <f>IFERROR(VLOOKUP($F7,'Field Definitions'!$A$1:$S$31597,4),"")</f>
        <v>CHR</v>
      </c>
      <c r="L7">
        <f>IFERROR(VLOOKUP($F7,'Field Definitions'!$A$1:$S$31597,5),"")</f>
        <v>15</v>
      </c>
      <c r="M7" s="5" t="s">
        <v>2568</v>
      </c>
      <c r="N7" s="5" t="s">
        <v>2568</v>
      </c>
      <c r="O7" s="5" t="s">
        <v>2568</v>
      </c>
      <c r="P7" t="str">
        <f>IF(IFERROR(VLOOKUP($F7,'Field Definitions'!$A$1:$S$31597,8),"")=0,"",IFERROR(VLOOKUP($F7,'Field Definitions'!$A$1:$S$31597,8),""))</f>
        <v/>
      </c>
      <c r="Q7" t="str">
        <f>IF(IFERROR(VLOOKUP($F7,'Field Definitions'!$A$1:$S$31597,9),"")=0,"",IFERROR(VLOOKUP($F7,'Field Definitions'!$A$1:$S$31597,9),""))</f>
        <v/>
      </c>
      <c r="R7" t="str">
        <f>IF(IFERROR(VLOOKUP($F7,'Field Definitions'!$A$1:$S$31597,10),"")=0,"",IFERROR(VLOOKUP($F7,'Field Definitions'!$A$1:$S$31597,10),""))</f>
        <v/>
      </c>
    </row>
    <row r="8" spans="1:19" x14ac:dyDescent="0.35">
      <c r="E8" t="s">
        <v>1816</v>
      </c>
      <c r="F8" s="5" t="s">
        <v>1821</v>
      </c>
      <c r="G8" t="str">
        <f>IFERROR(VLOOKUP(F8,'Field Definitions'!$A$1:$S$31597,2),"")</f>
        <v>Attorney's Contact Last Name</v>
      </c>
      <c r="H8">
        <f t="shared" si="0"/>
        <v>7</v>
      </c>
      <c r="I8" s="15"/>
      <c r="J8" s="3"/>
      <c r="K8" t="str">
        <f>IFERROR(VLOOKUP($F8,'Field Definitions'!$A$1:$S$31597,4),"")</f>
        <v>CHR</v>
      </c>
      <c r="L8">
        <f>IFERROR(VLOOKUP($F8,'Field Definitions'!$A$1:$S$31597,5),"")</f>
        <v>20</v>
      </c>
      <c r="M8" s="5" t="s">
        <v>2569</v>
      </c>
      <c r="N8" s="5" t="s">
        <v>2569</v>
      </c>
      <c r="O8" s="5" t="s">
        <v>2569</v>
      </c>
      <c r="P8" t="str">
        <f>IF(IFERROR(VLOOKUP($F8,'Field Definitions'!$A$1:$S$31597,8),"")=0,"",IFERROR(VLOOKUP($F8,'Field Definitions'!$A$1:$S$31597,8),""))</f>
        <v/>
      </c>
      <c r="Q8" t="str">
        <f>IF(IFERROR(VLOOKUP($F8,'Field Definitions'!$A$1:$S$31597,9),"")=0,"",IFERROR(VLOOKUP($F8,'Field Definitions'!$A$1:$S$31597,9),""))</f>
        <v/>
      </c>
      <c r="R8" t="str">
        <f>IF(IFERROR(VLOOKUP($F8,'Field Definitions'!$A$1:$S$31597,10),"")=0,"",IFERROR(VLOOKUP($F8,'Field Definitions'!$A$1:$S$31597,10),""))</f>
        <v/>
      </c>
    </row>
    <row r="9" spans="1:19" x14ac:dyDescent="0.35">
      <c r="E9" t="s">
        <v>1816</v>
      </c>
      <c r="F9" s="5" t="s">
        <v>1822</v>
      </c>
      <c r="G9" t="str">
        <f>IFERROR(VLOOKUP(F9,'Field Definitions'!$A$1:$S$31597,2),"")</f>
        <v>Attorney Address Line 1</v>
      </c>
      <c r="H9">
        <f t="shared" si="0"/>
        <v>8</v>
      </c>
      <c r="I9" s="15"/>
      <c r="J9" s="3"/>
      <c r="K9" t="str">
        <f>IFERROR(VLOOKUP($F9,'Field Definitions'!$A$1:$S$31597,4),"")</f>
        <v>CHR</v>
      </c>
      <c r="L9">
        <f>IFERROR(VLOOKUP($F9,'Field Definitions'!$A$1:$S$31597,5),"")</f>
        <v>48</v>
      </c>
      <c r="M9" s="5" t="s">
        <v>2570</v>
      </c>
      <c r="N9" s="5" t="s">
        <v>2570</v>
      </c>
      <c r="O9" s="5" t="s">
        <v>2570</v>
      </c>
      <c r="P9" t="str">
        <f>IF(IFERROR(VLOOKUP($F9,'Field Definitions'!$A$1:$S$31597,8),"")=0,"",IFERROR(VLOOKUP($F9,'Field Definitions'!$A$1:$S$31597,8),""))</f>
        <v/>
      </c>
      <c r="Q9" t="str">
        <f>IF(IFERROR(VLOOKUP($F9,'Field Definitions'!$A$1:$S$31597,9),"")=0,"",IFERROR(VLOOKUP($F9,'Field Definitions'!$A$1:$S$31597,9),""))</f>
        <v/>
      </c>
      <c r="R9" t="str">
        <f>IF(IFERROR(VLOOKUP($F9,'Field Definitions'!$A$1:$S$31597,10),"")=0,"",IFERROR(VLOOKUP($F9,'Field Definitions'!$A$1:$S$31597,10),""))</f>
        <v/>
      </c>
    </row>
    <row r="10" spans="1:19" x14ac:dyDescent="0.35">
      <c r="E10" t="s">
        <v>1816</v>
      </c>
      <c r="F10" s="5" t="s">
        <v>1823</v>
      </c>
      <c r="G10" t="str">
        <f>IFERROR(VLOOKUP(F10,'Field Definitions'!$A$1:$S$31597,2),"")</f>
        <v>Attorney Address Line 2</v>
      </c>
      <c r="H10">
        <f t="shared" si="0"/>
        <v>9</v>
      </c>
      <c r="I10" s="15"/>
      <c r="J10" s="3"/>
      <c r="K10" t="str">
        <f>IFERROR(VLOOKUP($F10,'Field Definitions'!$A$1:$S$31597,4),"")</f>
        <v>CHR</v>
      </c>
      <c r="L10">
        <f>IFERROR(VLOOKUP($F10,'Field Definitions'!$A$1:$S$31597,5),"")</f>
        <v>48</v>
      </c>
      <c r="M10" s="5" t="s">
        <v>2571</v>
      </c>
      <c r="N10" s="5" t="s">
        <v>2571</v>
      </c>
      <c r="O10" s="5" t="s">
        <v>2571</v>
      </c>
      <c r="P10" t="str">
        <f>IF(IFERROR(VLOOKUP($F10,'Field Definitions'!$A$1:$S$31597,8),"")=0,"",IFERROR(VLOOKUP($F10,'Field Definitions'!$A$1:$S$31597,8),""))</f>
        <v/>
      </c>
      <c r="Q10" t="str">
        <f>IF(IFERROR(VLOOKUP($F10,'Field Definitions'!$A$1:$S$31597,9),"")=0,"",IFERROR(VLOOKUP($F10,'Field Definitions'!$A$1:$S$31597,9),""))</f>
        <v/>
      </c>
      <c r="R10" t="str">
        <f>IF(IFERROR(VLOOKUP($F10,'Field Definitions'!$A$1:$S$31597,10),"")=0,"",IFERROR(VLOOKUP($F10,'Field Definitions'!$A$1:$S$31597,10),""))</f>
        <v/>
      </c>
    </row>
    <row r="11" spans="1:19" x14ac:dyDescent="0.35">
      <c r="E11" t="s">
        <v>1816</v>
      </c>
      <c r="F11" s="5" t="s">
        <v>1824</v>
      </c>
      <c r="G11" t="str">
        <f>IFERROR(VLOOKUP(F11,'Field Definitions'!$A$1:$S$31597,2),"")</f>
        <v>Attorney City</v>
      </c>
      <c r="H11">
        <f t="shared" si="0"/>
        <v>10</v>
      </c>
      <c r="I11" s="15"/>
      <c r="J11" s="3"/>
      <c r="K11" t="str">
        <f>IFERROR(VLOOKUP($F11,'Field Definitions'!$A$1:$S$31597,4),"")</f>
        <v>CHR</v>
      </c>
      <c r="L11">
        <f>IFERROR(VLOOKUP($F11,'Field Definitions'!$A$1:$S$31597,5),"")</f>
        <v>20</v>
      </c>
      <c r="M11" s="5" t="s">
        <v>654</v>
      </c>
      <c r="N11" s="5" t="s">
        <v>654</v>
      </c>
      <c r="O11" s="5" t="s">
        <v>654</v>
      </c>
      <c r="P11" t="str">
        <f>IF(IFERROR(VLOOKUP($F11,'Field Definitions'!$A$1:$S$31597,8),"")=0,"",IFERROR(VLOOKUP($F11,'Field Definitions'!$A$1:$S$31597,8),""))</f>
        <v/>
      </c>
      <c r="Q11" t="str">
        <f>IF(IFERROR(VLOOKUP($F11,'Field Definitions'!$A$1:$S$31597,9),"")=0,"",IFERROR(VLOOKUP($F11,'Field Definitions'!$A$1:$S$31597,9),""))</f>
        <v/>
      </c>
      <c r="R11" t="str">
        <f>IF(IFERROR(VLOOKUP($F11,'Field Definitions'!$A$1:$S$31597,10),"")=0,"",IFERROR(VLOOKUP($F11,'Field Definitions'!$A$1:$S$31597,10),""))</f>
        <v/>
      </c>
    </row>
    <row r="12" spans="1:19" x14ac:dyDescent="0.35">
      <c r="E12" t="s">
        <v>1816</v>
      </c>
      <c r="F12" s="5" t="s">
        <v>1825</v>
      </c>
      <c r="G12" t="str">
        <f>IFERROR(VLOOKUP(F12,'Field Definitions'!$A$1:$S$31597,2),"")</f>
        <v>Attorney State</v>
      </c>
      <c r="H12">
        <f t="shared" si="0"/>
        <v>11</v>
      </c>
      <c r="I12" s="15"/>
      <c r="J12" s="3"/>
      <c r="K12" t="str">
        <f>IFERROR(VLOOKUP($F12,'Field Definitions'!$A$1:$S$31597,4),"")</f>
        <v>CHR</v>
      </c>
      <c r="L12">
        <f>IFERROR(VLOOKUP($F12,'Field Definitions'!$A$1:$S$31597,5),"")</f>
        <v>2</v>
      </c>
      <c r="M12" s="5" t="s">
        <v>390</v>
      </c>
      <c r="N12" s="5" t="s">
        <v>390</v>
      </c>
      <c r="O12" s="5" t="s">
        <v>390</v>
      </c>
      <c r="P12" t="str">
        <f>IF(IFERROR(VLOOKUP($F12,'Field Definitions'!$A$1:$S$31597,8),"")=0,"",IFERROR(VLOOKUP($F12,'Field Definitions'!$A$1:$S$31597,8),""))</f>
        <v/>
      </c>
      <c r="Q12" t="str">
        <f>IF(IFERROR(VLOOKUP($F12,'Field Definitions'!$A$1:$S$31597,9),"")=0,"",IFERROR(VLOOKUP($F12,'Field Definitions'!$A$1:$S$31597,9),""))</f>
        <v/>
      </c>
      <c r="R12" t="str">
        <f>IF(IFERROR(VLOOKUP($F12,'Field Definitions'!$A$1:$S$31597,10),"")=0,"",IFERROR(VLOOKUP($F12,'Field Definitions'!$A$1:$S$31597,10),""))</f>
        <v>STATES</v>
      </c>
    </row>
    <row r="13" spans="1:19" x14ac:dyDescent="0.35">
      <c r="E13" t="s">
        <v>1816</v>
      </c>
      <c r="F13" s="5" t="s">
        <v>1826</v>
      </c>
      <c r="G13" t="str">
        <f>IFERROR(VLOOKUP(F13,'Field Definitions'!$A$1:$S$31597,2),"")</f>
        <v>Attorney Postal Code</v>
      </c>
      <c r="H13">
        <f t="shared" si="0"/>
        <v>12</v>
      </c>
      <c r="I13" s="15"/>
      <c r="J13" s="3"/>
      <c r="K13" t="str">
        <f>IFERROR(VLOOKUP($F13,'Field Definitions'!$A$1:$S$31597,4),"")</f>
        <v>ZIP</v>
      </c>
      <c r="L13">
        <f>IFERROR(VLOOKUP($F13,'Field Definitions'!$A$1:$S$31597,5),"")</f>
        <v>10</v>
      </c>
      <c r="M13" s="5" t="s">
        <v>657</v>
      </c>
      <c r="N13" s="5" t="s">
        <v>657</v>
      </c>
      <c r="O13" s="5" t="s">
        <v>657</v>
      </c>
      <c r="P13" t="str">
        <f>IF(IFERROR(VLOOKUP($F13,'Field Definitions'!$A$1:$S$31597,8),"")=0,"",IFERROR(VLOOKUP($F13,'Field Definitions'!$A$1:$S$31597,8),""))</f>
        <v/>
      </c>
      <c r="Q13" t="str">
        <f>IF(IFERROR(VLOOKUP($F13,'Field Definitions'!$A$1:$S$31597,9),"")=0,"",IFERROR(VLOOKUP($F13,'Field Definitions'!$A$1:$S$31597,9),""))</f>
        <v/>
      </c>
      <c r="R13" t="str">
        <f>IF(IFERROR(VLOOKUP($F13,'Field Definitions'!$A$1:$S$31597,10),"")=0,"",IFERROR(VLOOKUP($F13,'Field Definitions'!$A$1:$S$31597,10),""))</f>
        <v/>
      </c>
    </row>
    <row r="14" spans="1:19" x14ac:dyDescent="0.35">
      <c r="E14" t="s">
        <v>1816</v>
      </c>
      <c r="F14" s="5" t="s">
        <v>1827</v>
      </c>
      <c r="G14" t="str">
        <f>IFERROR(VLOOKUP(F14,'Field Definitions'!$A$1:$S$31597,2),"")</f>
        <v>Attorney Phone</v>
      </c>
      <c r="H14">
        <f t="shared" si="0"/>
        <v>13</v>
      </c>
      <c r="I14" s="15"/>
      <c r="J14" s="3"/>
      <c r="K14" t="str">
        <f>IFERROR(VLOOKUP($F14,'Field Definitions'!$A$1:$S$31597,4),"")</f>
        <v>PHONE</v>
      </c>
      <c r="L14" s="2">
        <v>10</v>
      </c>
      <c r="M14" s="5">
        <v>7657517300</v>
      </c>
      <c r="N14" s="5" t="s">
        <v>2572</v>
      </c>
      <c r="O14" s="5">
        <v>7657517300</v>
      </c>
      <c r="P14" t="str">
        <f>IF(IFERROR(VLOOKUP($F14,'Field Definitions'!$A$1:$S$31597,8),"")=0,"",IFERROR(VLOOKUP($F14,'Field Definitions'!$A$1:$S$31597,8),""))</f>
        <v/>
      </c>
      <c r="Q14" t="str">
        <f>IF(IFERROR(VLOOKUP($F14,'Field Definitions'!$A$1:$S$31597,9),"")=0,"",IFERROR(VLOOKUP($F14,'Field Definitions'!$A$1:$S$31597,9),""))</f>
        <v/>
      </c>
      <c r="R14" t="str">
        <f>IF(IFERROR(VLOOKUP($F14,'Field Definitions'!$A$1:$S$31597,10),"")=0,"",IFERROR(VLOOKUP($F14,'Field Definitions'!$A$1:$S$31597,10),""))</f>
        <v/>
      </c>
    </row>
    <row r="15" spans="1:19" x14ac:dyDescent="0.35">
      <c r="E15" t="s">
        <v>1816</v>
      </c>
      <c r="F15" s="5" t="s">
        <v>1828</v>
      </c>
      <c r="G15" t="str">
        <f>IFERROR(VLOOKUP(F15,'Field Definitions'!$A$1:$S$31597,2),"")</f>
        <v>Attorney Fax</v>
      </c>
      <c r="H15">
        <f t="shared" si="0"/>
        <v>14</v>
      </c>
      <c r="I15" s="15"/>
      <c r="J15" s="3"/>
      <c r="K15" t="str">
        <f>IFERROR(VLOOKUP($F15,'Field Definitions'!$A$1:$S$31597,4),"")</f>
        <v>PHONE</v>
      </c>
      <c r="L15" s="2">
        <v>10</v>
      </c>
      <c r="M15" s="5">
        <v>7657517301</v>
      </c>
      <c r="N15" s="5" t="s">
        <v>2573</v>
      </c>
      <c r="O15" s="5">
        <v>7657517301</v>
      </c>
      <c r="P15" t="str">
        <f>IF(IFERROR(VLOOKUP($F15,'Field Definitions'!$A$1:$S$31597,8),"")=0,"",IFERROR(VLOOKUP($F15,'Field Definitions'!$A$1:$S$31597,8),""))</f>
        <v/>
      </c>
      <c r="Q15" t="str">
        <f>IF(IFERROR(VLOOKUP($F15,'Field Definitions'!$A$1:$S$31597,9),"")=0,"",IFERROR(VLOOKUP($F15,'Field Definitions'!$A$1:$S$31597,9),""))</f>
        <v/>
      </c>
      <c r="R15" t="str">
        <f>IF(IFERROR(VLOOKUP($F15,'Field Definitions'!$A$1:$S$31597,10),"")=0,"",IFERROR(VLOOKUP($F15,'Field Definitions'!$A$1:$S$31597,10),""))</f>
        <v/>
      </c>
    </row>
    <row r="16" spans="1:19" x14ac:dyDescent="0.35">
      <c r="E16" t="s">
        <v>1816</v>
      </c>
      <c r="F16" s="5" t="s">
        <v>1829</v>
      </c>
      <c r="G16" t="str">
        <f>IFERROR(VLOOKUP(F16,'Field Definitions'!$A$1:$S$31597,2),"")</f>
        <v>Specialty</v>
      </c>
      <c r="H16">
        <f t="shared" si="0"/>
        <v>15</v>
      </c>
      <c r="I16" s="15"/>
      <c r="J16" s="3"/>
      <c r="K16" t="str">
        <f>IFERROR(VLOOKUP($F16,'Field Definitions'!$A$1:$S$31597,4),"")</f>
        <v>CHR</v>
      </c>
      <c r="L16">
        <f>IFERROR(VLOOKUP($F16,'Field Definitions'!$A$1:$S$31597,5),"")</f>
        <v>30</v>
      </c>
      <c r="M16" s="5" t="s">
        <v>433</v>
      </c>
      <c r="N16" s="5" t="s">
        <v>433</v>
      </c>
      <c r="O16" s="5" t="s">
        <v>433</v>
      </c>
      <c r="P16" t="str">
        <f>IF(IFERROR(VLOOKUP($F16,'Field Definitions'!$A$1:$S$31597,8),"")=0,"",IFERROR(VLOOKUP($F16,'Field Definitions'!$A$1:$S$31597,8),""))</f>
        <v/>
      </c>
      <c r="Q16" t="str">
        <f>IF(IFERROR(VLOOKUP($F16,'Field Definitions'!$A$1:$S$31597,9),"")=0,"",IFERROR(VLOOKUP($F16,'Field Definitions'!$A$1:$S$31597,9),""))</f>
        <v/>
      </c>
      <c r="R16" t="str">
        <f>IF(IFERROR(VLOOKUP($F16,'Field Definitions'!$A$1:$S$31597,10),"")=0,"",IFERROR(VLOOKUP($F16,'Field Definitions'!$A$1:$S$31597,10),""))</f>
        <v/>
      </c>
    </row>
    <row r="17" spans="5:18" x14ac:dyDescent="0.35">
      <c r="E17" t="s">
        <v>1816</v>
      </c>
      <c r="F17" s="5" t="s">
        <v>1830</v>
      </c>
      <c r="G17" t="str">
        <f>IFERROR(VLOOKUP(F17,'Field Definitions'!$A$1:$S$31597,2),"")</f>
        <v>Attorney Email Address</v>
      </c>
      <c r="H17">
        <f t="shared" si="0"/>
        <v>16</v>
      </c>
      <c r="I17" s="15"/>
      <c r="J17" s="3"/>
      <c r="K17" t="str">
        <f>IFERROR(VLOOKUP($F17,'Field Definitions'!$A$1:$S$31597,4),"")</f>
        <v>CHR</v>
      </c>
      <c r="L17">
        <f>IFERROR(VLOOKUP($F17,'Field Definitions'!$A$1:$S$31597,5),"")</f>
        <v>40</v>
      </c>
      <c r="M17" s="13" t="s">
        <v>2574</v>
      </c>
      <c r="N17" s="13" t="s">
        <v>2574</v>
      </c>
      <c r="O17" s="13" t="s">
        <v>2574</v>
      </c>
      <c r="P17" t="str">
        <f>IF(IFERROR(VLOOKUP($F17,'Field Definitions'!$A$1:$S$31597,8),"")=0,"",IFERROR(VLOOKUP($F17,'Field Definitions'!$A$1:$S$31597,8),""))</f>
        <v/>
      </c>
      <c r="Q17" t="str">
        <f>IF(IFERROR(VLOOKUP($F17,'Field Definitions'!$A$1:$S$31597,9),"")=0,"",IFERROR(VLOOKUP($F17,'Field Definitions'!$A$1:$S$31597,9),""))</f>
        <v/>
      </c>
      <c r="R17" t="str">
        <f>IF(IFERROR(VLOOKUP($F17,'Field Definitions'!$A$1:$S$31597,10),"")=0,"",IFERROR(VLOOKUP($F17,'Field Definitions'!$A$1:$S$31597,10),""))</f>
        <v/>
      </c>
    </row>
    <row r="18" spans="5:18" x14ac:dyDescent="0.35">
      <c r="E18" t="s">
        <v>1816</v>
      </c>
      <c r="F18" s="5" t="s">
        <v>1831</v>
      </c>
      <c r="G18" t="str">
        <f>IFERROR(VLOOKUP(F18,'Field Definitions'!$A$1:$S$31597,2),"")</f>
        <v>Attorney's Federal ID</v>
      </c>
      <c r="H18">
        <f t="shared" si="0"/>
        <v>17</v>
      </c>
      <c r="I18" s="15"/>
      <c r="J18" s="3"/>
      <c r="K18" t="str">
        <f>IFERROR(VLOOKUP($F18,'Field Definitions'!$A$1:$S$31597,4),"")</f>
        <v>CHR</v>
      </c>
      <c r="L18">
        <f>IFERROR(VLOOKUP($F18,'Field Definitions'!$A$1:$S$31597,5),"")</f>
        <v>15</v>
      </c>
      <c r="M18" s="5" t="s">
        <v>700</v>
      </c>
      <c r="N18" s="5" t="s">
        <v>700</v>
      </c>
      <c r="O18" s="5" t="s">
        <v>700</v>
      </c>
      <c r="P18" t="str">
        <f>IF(IFERROR(VLOOKUP($F18,'Field Definitions'!$A$1:$S$31597,8),"")=0,"",IFERROR(VLOOKUP($F18,'Field Definitions'!$A$1:$S$31597,8),""))</f>
        <v/>
      </c>
      <c r="Q18" t="str">
        <f>IF(IFERROR(VLOOKUP($F18,'Field Definitions'!$A$1:$S$31597,9),"")=0,"",IFERROR(VLOOKUP($F18,'Field Definitions'!$A$1:$S$31597,9),""))</f>
        <v/>
      </c>
      <c r="R18" t="str">
        <f>IF(IFERROR(VLOOKUP($F18,'Field Definitions'!$A$1:$S$31597,10),"")=0,"",IFERROR(VLOOKUP($F18,'Field Definitions'!$A$1:$S$31597,10),""))</f>
        <v/>
      </c>
    </row>
  </sheetData>
  <mergeCells count="2">
    <mergeCell ref="A1:C1"/>
    <mergeCell ref="E1:L1"/>
  </mergeCells>
  <hyperlinks>
    <hyperlink ref="M17" r:id="rId1" xr:uid="{2C1E5891-2330-4B66-BB6F-8331942E2474}"/>
    <hyperlink ref="O17" r:id="rId2" xr:uid="{B5E35F08-372C-48F6-AFDF-5C27A2AF2334}"/>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7"/>
  <dimension ref="A1:S133"/>
  <sheetViews>
    <sheetView zoomScale="90" zoomScaleNormal="90" workbookViewId="0">
      <pane ySplit="2" topLeftCell="A3" activePane="bottomLeft" state="frozen"/>
      <selection sqref="A1:C1"/>
      <selection pane="bottomLeft" activeCell="J8" sqref="J8"/>
    </sheetView>
  </sheetViews>
  <sheetFormatPr defaultColWidth="8.81640625" defaultRowHeight="14.5" x14ac:dyDescent="0.35"/>
  <cols>
    <col min="1" max="1" width="18.54296875" customWidth="1"/>
    <col min="2" max="2" width="19.1796875" customWidth="1"/>
    <col min="3" max="3" width="27.81640625" customWidth="1"/>
    <col min="4" max="4" width="17.81640625" bestFit="1" customWidth="1"/>
    <col min="5" max="5" width="16.26953125" bestFit="1" customWidth="1"/>
    <col min="6" max="6" width="28.81640625" bestFit="1" customWidth="1"/>
    <col min="7" max="7" width="29.81640625" bestFit="1" customWidth="1"/>
    <col min="8" max="8" width="8.26953125" bestFit="1" customWidth="1"/>
    <col min="9" max="9" width="10.1796875" style="15" bestFit="1" customWidth="1"/>
    <col min="10" max="10" width="39.453125" style="3" customWidth="1"/>
    <col min="11" max="11" width="12.1796875" customWidth="1"/>
    <col min="12" max="12" width="7" bestFit="1" customWidth="1"/>
    <col min="13" max="13" width="21.7265625" style="5" bestFit="1" customWidth="1"/>
    <col min="14" max="14" width="21.7265625" style="5" customWidth="1"/>
    <col min="15" max="15" width="21.7265625" style="5" bestFit="1" customWidth="1"/>
    <col min="16" max="16" width="4.54296875" bestFit="1" customWidth="1"/>
    <col min="17" max="17" width="12.54296875" bestFit="1" customWidth="1"/>
    <col min="18" max="18" width="12.7265625" bestFit="1" customWidth="1"/>
    <col min="19" max="19" width="75.81640625" bestFit="1" customWidth="1"/>
  </cols>
  <sheetData>
    <row r="1" spans="1:19" x14ac:dyDescent="0.35">
      <c r="A1" s="80" t="s">
        <v>227</v>
      </c>
      <c r="B1" s="81"/>
      <c r="C1" s="82"/>
      <c r="E1" s="83" t="s">
        <v>228</v>
      </c>
      <c r="F1" s="83"/>
      <c r="G1" s="83"/>
      <c r="H1" s="83"/>
      <c r="I1" s="83"/>
      <c r="J1" s="83"/>
      <c r="K1" s="83"/>
      <c r="L1" s="83"/>
      <c r="O1"/>
    </row>
    <row r="2" spans="1:19" x14ac:dyDescent="0.35">
      <c r="A2" s="4" t="s">
        <v>495</v>
      </c>
      <c r="B2" s="4" t="s">
        <v>1094</v>
      </c>
      <c r="C2" s="4" t="s">
        <v>235</v>
      </c>
      <c r="D2" s="4"/>
      <c r="E2" s="4" t="s">
        <v>495</v>
      </c>
      <c r="F2" s="4" t="s">
        <v>496</v>
      </c>
      <c r="G2" s="4" t="s">
        <v>235</v>
      </c>
      <c r="H2" s="7" t="s">
        <v>236</v>
      </c>
      <c r="I2" s="17" t="s">
        <v>38</v>
      </c>
      <c r="J2" s="8" t="s">
        <v>237</v>
      </c>
      <c r="K2" s="8" t="s">
        <v>14</v>
      </c>
      <c r="L2" s="8" t="s">
        <v>238</v>
      </c>
      <c r="M2" s="12" t="s">
        <v>549</v>
      </c>
      <c r="N2" s="12" t="s">
        <v>549</v>
      </c>
      <c r="O2" s="12" t="s">
        <v>549</v>
      </c>
      <c r="P2" s="8" t="s">
        <v>242</v>
      </c>
      <c r="Q2" s="8" t="s">
        <v>243</v>
      </c>
      <c r="R2" s="8" t="s">
        <v>244</v>
      </c>
      <c r="S2" s="4" t="s">
        <v>245</v>
      </c>
    </row>
    <row r="3" spans="1:19" ht="29" x14ac:dyDescent="0.35">
      <c r="D3" s="1" t="s">
        <v>252</v>
      </c>
      <c r="E3" t="str">
        <f>IFERROR(VLOOKUP(F3,'Field Definitions'!$A$1:$S$31597,3),"")</f>
        <v>ARRELATIONSHIP</v>
      </c>
      <c r="F3" t="s">
        <v>631</v>
      </c>
      <c r="G3" t="str">
        <f>IFERROR(VLOOKUP(F3,'Field Definitions'!$A$1:$S$31597,2),"")</f>
        <v>Relationship type key</v>
      </c>
      <c r="H3">
        <v>2</v>
      </c>
      <c r="I3" s="15" t="s">
        <v>46</v>
      </c>
      <c r="J3" s="3" t="s">
        <v>970</v>
      </c>
      <c r="K3" t="str">
        <f>IFERROR(VLOOKUP($F3,'Field Definitions'!$A$1:$S$31597,4),"")</f>
        <v>CHR</v>
      </c>
      <c r="L3">
        <f>IFERROR(VLOOKUP($F3,'Field Definitions'!$A$1:$S$31597,5),"")</f>
        <v>10</v>
      </c>
      <c r="M3" s="5" t="s">
        <v>633</v>
      </c>
      <c r="N3" s="5" t="s">
        <v>634</v>
      </c>
      <c r="O3" s="5" t="s">
        <v>635</v>
      </c>
      <c r="P3" t="str">
        <f>IF(IFERROR(VLOOKUP($F3,'Field Definitions'!$A$1:$S$31597,8),"")=0,"",IFERROR(VLOOKUP($F3,'Field Definitions'!$A$1:$S$31597,8),""))</f>
        <v/>
      </c>
      <c r="Q3" t="str">
        <f>IF(IFERROR(VLOOKUP($F3,'Field Definitions'!$A$1:$S$31597,9),"")=0,"",IFERROR(VLOOKUP($F3,'Field Definitions'!$A$1:$S$31597,9),""))</f>
        <v/>
      </c>
      <c r="R3" t="str">
        <f>IF(IFERROR(VLOOKUP($F3,'Field Definitions'!$A$1:$S$31597,10),"")=0,"",IFERROR(VLOOKUP($F3,'Field Definitions'!$A$1:$S$31597,10),""))</f>
        <v>ARRELTYPE</v>
      </c>
      <c r="S3" t="s">
        <v>636</v>
      </c>
    </row>
    <row r="4" spans="1:19" x14ac:dyDescent="0.35">
      <c r="E4" t="s">
        <v>2575</v>
      </c>
      <c r="F4" t="s">
        <v>2576</v>
      </c>
      <c r="G4" t="str">
        <f>IFERROR(VLOOKUP(F4,'Field Definitions'!$A$1:$S$31597,2),"")</f>
        <v>Amount</v>
      </c>
      <c r="H4">
        <f>H3+1</f>
        <v>3</v>
      </c>
      <c r="J4" s="3" t="s">
        <v>2577</v>
      </c>
      <c r="K4" t="str">
        <f>IFERROR(VLOOKUP($F4,'Field Definitions'!$A$1:$S$31597,4),"")</f>
        <v>AMT</v>
      </c>
      <c r="L4">
        <f>IFERROR(VLOOKUP($F4,'Field Definitions'!$A$1:$S$31597,5),"")</f>
        <v>12</v>
      </c>
      <c r="M4" s="5" t="s">
        <v>2578</v>
      </c>
      <c r="N4" s="5" t="s">
        <v>2578</v>
      </c>
      <c r="O4" s="5" t="s">
        <v>2578</v>
      </c>
      <c r="P4" t="str">
        <f>IF(IFERROR(VLOOKUP($F4,'Field Definitions'!$A$1:$S$31597,8),"")=0,"",IFERROR(VLOOKUP($F4,'Field Definitions'!$A$1:$S$31597,8),""))</f>
        <v/>
      </c>
      <c r="Q4" t="str">
        <f>IF(IFERROR(VLOOKUP($F4,'Field Definitions'!$A$1:$S$31597,9),"")=0,"",IFERROR(VLOOKUP($F4,'Field Definitions'!$A$1:$S$31597,9),""))</f>
        <v/>
      </c>
      <c r="R4" t="str">
        <f>IF(IFERROR(VLOOKUP($F4,'Field Definitions'!$A$1:$S$31597,10),"")=0,"",IFERROR(VLOOKUP($F4,'Field Definitions'!$A$1:$S$31597,10),""))</f>
        <v/>
      </c>
      <c r="S4" t="str">
        <f>IF(IFERROR(VLOOKUP($F4,'Field Definitions'!$A$1:$S$31597,12),"")=0,"",IFERROR(VLOOKUP($F4,'Field Definitions'!$A$1:$S$31597,12),""))</f>
        <v/>
      </c>
    </row>
    <row r="5" spans="1:19" x14ac:dyDescent="0.35">
      <c r="E5" t="s">
        <v>2575</v>
      </c>
      <c r="F5" t="s">
        <v>2576</v>
      </c>
      <c r="G5" t="str">
        <f>IFERROR(VLOOKUP(F5,'Field Definitions'!$A$1:$S$31597,2),"")</f>
        <v>Amount</v>
      </c>
      <c r="H5">
        <f t="shared" ref="H5:H34" si="0">H4+1</f>
        <v>4</v>
      </c>
      <c r="J5" s="3" t="s">
        <v>2579</v>
      </c>
      <c r="K5" t="str">
        <f>IFERROR(VLOOKUP($F5,'Field Definitions'!$A$1:$S$31597,4),"")</f>
        <v>AMT</v>
      </c>
      <c r="L5">
        <f>IFERROR(VLOOKUP($F5,'Field Definitions'!$A$1:$S$31597,5),"")</f>
        <v>12</v>
      </c>
      <c r="M5" s="5" t="s">
        <v>2580</v>
      </c>
      <c r="N5" s="5" t="s">
        <v>2581</v>
      </c>
      <c r="O5" s="5" t="s">
        <v>2582</v>
      </c>
      <c r="P5" t="str">
        <f>IF(IFERROR(VLOOKUP($F5,'Field Definitions'!$A$1:$S$31597,8),"")=0,"",IFERROR(VLOOKUP($F5,'Field Definitions'!$A$1:$S$31597,8),""))</f>
        <v/>
      </c>
      <c r="Q5" t="str">
        <f>IF(IFERROR(VLOOKUP($F5,'Field Definitions'!$A$1:$S$31597,9),"")=0,"",IFERROR(VLOOKUP($F5,'Field Definitions'!$A$1:$S$31597,9),""))</f>
        <v/>
      </c>
      <c r="R5" t="str">
        <f>IF(IFERROR(VLOOKUP($F5,'Field Definitions'!$A$1:$S$31597,10),"")=0,"",IFERROR(VLOOKUP($F5,'Field Definitions'!$A$1:$S$31597,10),""))</f>
        <v/>
      </c>
      <c r="S5" t="str">
        <f>IF(IFERROR(VLOOKUP($F5,'Field Definitions'!$A$1:$S$31597,12),"")=0,"",IFERROR(VLOOKUP($F5,'Field Definitions'!$A$1:$S$31597,12),""))</f>
        <v/>
      </c>
    </row>
    <row r="6" spans="1:19" x14ac:dyDescent="0.35">
      <c r="E6" t="s">
        <v>2575</v>
      </c>
      <c r="F6" t="s">
        <v>2576</v>
      </c>
      <c r="G6" t="str">
        <f>IFERROR(VLOOKUP(F6,'Field Definitions'!$A$1:$S$31597,2),"")</f>
        <v>Amount</v>
      </c>
      <c r="H6">
        <f t="shared" si="0"/>
        <v>5</v>
      </c>
      <c r="J6" s="3" t="s">
        <v>2583</v>
      </c>
      <c r="K6" t="str">
        <f>IFERROR(VLOOKUP($F6,'Field Definitions'!$A$1:$S$31597,4),"")</f>
        <v>AMT</v>
      </c>
      <c r="L6">
        <f>IFERROR(VLOOKUP($F6,'Field Definitions'!$A$1:$S$31597,5),"")</f>
        <v>12</v>
      </c>
      <c r="M6" s="5" t="s">
        <v>2581</v>
      </c>
      <c r="N6" s="5" t="s">
        <v>2582</v>
      </c>
      <c r="O6" s="5" t="s">
        <v>2584</v>
      </c>
      <c r="P6" t="str">
        <f>IF(IFERROR(VLOOKUP($F6,'Field Definitions'!$A$1:$S$31597,8),"")=0,"",IFERROR(VLOOKUP($F6,'Field Definitions'!$A$1:$S$31597,8),""))</f>
        <v/>
      </c>
      <c r="Q6" t="str">
        <f>IF(IFERROR(VLOOKUP($F6,'Field Definitions'!$A$1:$S$31597,9),"")=0,"",IFERROR(VLOOKUP($F6,'Field Definitions'!$A$1:$S$31597,9),""))</f>
        <v/>
      </c>
      <c r="R6" t="str">
        <f>IF(IFERROR(VLOOKUP($F6,'Field Definitions'!$A$1:$S$31597,10),"")=0,"",IFERROR(VLOOKUP($F6,'Field Definitions'!$A$1:$S$31597,10),""))</f>
        <v/>
      </c>
      <c r="S6" t="str">
        <f>IF(IFERROR(VLOOKUP($F6,'Field Definitions'!$A$1:$S$31597,12),"")=0,"",IFERROR(VLOOKUP($F6,'Field Definitions'!$A$1:$S$31597,12),""))</f>
        <v/>
      </c>
    </row>
    <row r="7" spans="1:19" x14ac:dyDescent="0.35">
      <c r="E7" t="s">
        <v>2575</v>
      </c>
      <c r="F7" t="s">
        <v>2576</v>
      </c>
      <c r="G7" t="str">
        <f>IFERROR(VLOOKUP(F7,'Field Definitions'!$A$1:$S$31597,2),"")</f>
        <v>Amount</v>
      </c>
      <c r="H7">
        <f t="shared" si="0"/>
        <v>6</v>
      </c>
      <c r="J7" s="3" t="s">
        <v>2585</v>
      </c>
      <c r="K7" t="str">
        <f>IFERROR(VLOOKUP($F7,'Field Definitions'!$A$1:$S$31597,4),"")</f>
        <v>AMT</v>
      </c>
      <c r="L7">
        <f>IFERROR(VLOOKUP($F7,'Field Definitions'!$A$1:$S$31597,5),"")</f>
        <v>12</v>
      </c>
      <c r="M7" s="5" t="s">
        <v>2582</v>
      </c>
      <c r="N7" s="5" t="s">
        <v>2584</v>
      </c>
      <c r="O7" s="5" t="s">
        <v>2586</v>
      </c>
      <c r="P7" t="str">
        <f>IF(IFERROR(VLOOKUP($F7,'Field Definitions'!$A$1:$S$31597,8),"")=0,"",IFERROR(VLOOKUP($F7,'Field Definitions'!$A$1:$S$31597,8),""))</f>
        <v/>
      </c>
      <c r="Q7" t="str">
        <f>IF(IFERROR(VLOOKUP($F7,'Field Definitions'!$A$1:$S$31597,9),"")=0,"",IFERROR(VLOOKUP($F7,'Field Definitions'!$A$1:$S$31597,9),""))</f>
        <v/>
      </c>
      <c r="R7" t="str">
        <f>IF(IFERROR(VLOOKUP($F7,'Field Definitions'!$A$1:$S$31597,10),"")=0,"",IFERROR(VLOOKUP($F7,'Field Definitions'!$A$1:$S$31597,10),""))</f>
        <v/>
      </c>
      <c r="S7" t="str">
        <f>IF(IFERROR(VLOOKUP($F7,'Field Definitions'!$A$1:$S$31597,12),"")=0,"",IFERROR(VLOOKUP($F7,'Field Definitions'!$A$1:$S$31597,12),""))</f>
        <v/>
      </c>
    </row>
    <row r="8" spans="1:19" x14ac:dyDescent="0.35">
      <c r="E8" t="s">
        <v>2575</v>
      </c>
      <c r="F8" t="s">
        <v>2576</v>
      </c>
      <c r="G8" t="str">
        <f>IFERROR(VLOOKUP(F8,'Field Definitions'!$A$1:$S$31597,2),"")</f>
        <v>Amount</v>
      </c>
      <c r="H8">
        <f t="shared" si="0"/>
        <v>7</v>
      </c>
      <c r="J8" s="3" t="s">
        <v>2587</v>
      </c>
      <c r="K8" t="str">
        <f>IFERROR(VLOOKUP($F8,'Field Definitions'!$A$1:$S$31597,4),"")</f>
        <v>AMT</v>
      </c>
      <c r="L8">
        <f>IFERROR(VLOOKUP($F8,'Field Definitions'!$A$1:$S$31597,5),"")</f>
        <v>12</v>
      </c>
      <c r="M8" s="5" t="s">
        <v>2584</v>
      </c>
      <c r="N8" s="5" t="s">
        <v>2586</v>
      </c>
      <c r="O8" s="5" t="s">
        <v>2588</v>
      </c>
      <c r="P8" t="str">
        <f>IF(IFERROR(VLOOKUP($F8,'Field Definitions'!$A$1:$S$31597,8),"")=0,"",IFERROR(VLOOKUP($F8,'Field Definitions'!$A$1:$S$31597,8),""))</f>
        <v/>
      </c>
      <c r="Q8" t="str">
        <f>IF(IFERROR(VLOOKUP($F8,'Field Definitions'!$A$1:$S$31597,9),"")=0,"",IFERROR(VLOOKUP($F8,'Field Definitions'!$A$1:$S$31597,9),""))</f>
        <v/>
      </c>
      <c r="R8" t="str">
        <f>IF(IFERROR(VLOOKUP($F8,'Field Definitions'!$A$1:$S$31597,10),"")=0,"",IFERROR(VLOOKUP($F8,'Field Definitions'!$A$1:$S$31597,10),""))</f>
        <v/>
      </c>
      <c r="S8" t="str">
        <f>IF(IFERROR(VLOOKUP($F8,'Field Definitions'!$A$1:$S$31597,12),"")=0,"",IFERROR(VLOOKUP($F8,'Field Definitions'!$A$1:$S$31597,12),""))</f>
        <v/>
      </c>
    </row>
    <row r="9" spans="1:19" x14ac:dyDescent="0.35">
      <c r="E9" t="s">
        <v>2575</v>
      </c>
      <c r="F9" t="s">
        <v>2576</v>
      </c>
      <c r="G9" t="str">
        <f>IFERROR(VLOOKUP(F9,'Field Definitions'!$A$1:$S$31597,2),"")</f>
        <v>Amount</v>
      </c>
      <c r="H9">
        <f t="shared" si="0"/>
        <v>8</v>
      </c>
      <c r="J9" s="3" t="s">
        <v>2589</v>
      </c>
      <c r="K9" t="str">
        <f>IFERROR(VLOOKUP($F9,'Field Definitions'!$A$1:$S$31597,4),"")</f>
        <v>AMT</v>
      </c>
      <c r="L9">
        <f>IFERROR(VLOOKUP($F9,'Field Definitions'!$A$1:$S$31597,5),"")</f>
        <v>12</v>
      </c>
      <c r="M9" s="5" t="s">
        <v>2586</v>
      </c>
      <c r="N9" s="5" t="s">
        <v>2588</v>
      </c>
      <c r="O9" s="5" t="s">
        <v>2590</v>
      </c>
      <c r="P9" t="str">
        <f>IF(IFERROR(VLOOKUP($F9,'Field Definitions'!$A$1:$S$31597,8),"")=0,"",IFERROR(VLOOKUP($F9,'Field Definitions'!$A$1:$S$31597,8),""))</f>
        <v/>
      </c>
      <c r="Q9" t="str">
        <f>IF(IFERROR(VLOOKUP($F9,'Field Definitions'!$A$1:$S$31597,9),"")=0,"",IFERROR(VLOOKUP($F9,'Field Definitions'!$A$1:$S$31597,9),""))</f>
        <v/>
      </c>
      <c r="R9" t="str">
        <f>IF(IFERROR(VLOOKUP($F9,'Field Definitions'!$A$1:$S$31597,10),"")=0,"",IFERROR(VLOOKUP($F9,'Field Definitions'!$A$1:$S$31597,10),""))</f>
        <v/>
      </c>
      <c r="S9" t="str">
        <f>IF(IFERROR(VLOOKUP($F9,'Field Definitions'!$A$1:$S$31597,12),"")=0,"",IFERROR(VLOOKUP($F9,'Field Definitions'!$A$1:$S$31597,12),""))</f>
        <v/>
      </c>
    </row>
    <row r="10" spans="1:19" x14ac:dyDescent="0.35">
      <c r="E10" t="s">
        <v>2575</v>
      </c>
      <c r="F10" t="s">
        <v>2576</v>
      </c>
      <c r="G10" t="str">
        <f>IFERROR(VLOOKUP(F10,'Field Definitions'!$A$1:$S$31597,2),"")</f>
        <v>Amount</v>
      </c>
      <c r="H10">
        <f t="shared" si="0"/>
        <v>9</v>
      </c>
      <c r="J10" s="3" t="s">
        <v>2591</v>
      </c>
      <c r="K10" t="str">
        <f>IFERROR(VLOOKUP($F10,'Field Definitions'!$A$1:$S$31597,4),"")</f>
        <v>AMT</v>
      </c>
      <c r="L10">
        <f>IFERROR(VLOOKUP($F10,'Field Definitions'!$A$1:$S$31597,5),"")</f>
        <v>12</v>
      </c>
      <c r="M10" s="5" t="s">
        <v>2588</v>
      </c>
      <c r="N10" s="5" t="s">
        <v>2590</v>
      </c>
      <c r="O10" s="5" t="s">
        <v>2592</v>
      </c>
      <c r="P10" t="str">
        <f>IF(IFERROR(VLOOKUP($F10,'Field Definitions'!$A$1:$S$31597,8),"")=0,"",IFERROR(VLOOKUP($F10,'Field Definitions'!$A$1:$S$31597,8),""))</f>
        <v/>
      </c>
      <c r="Q10" t="str">
        <f>IF(IFERROR(VLOOKUP($F10,'Field Definitions'!$A$1:$S$31597,9),"")=0,"",IFERROR(VLOOKUP($F10,'Field Definitions'!$A$1:$S$31597,9),""))</f>
        <v/>
      </c>
      <c r="R10" t="str">
        <f>IF(IFERROR(VLOOKUP($F10,'Field Definitions'!$A$1:$S$31597,10),"")=0,"",IFERROR(VLOOKUP($F10,'Field Definitions'!$A$1:$S$31597,10),""))</f>
        <v/>
      </c>
      <c r="S10" t="str">
        <f>IF(IFERROR(VLOOKUP($F10,'Field Definitions'!$A$1:$S$31597,12),"")=0,"",IFERROR(VLOOKUP($F10,'Field Definitions'!$A$1:$S$31597,12),""))</f>
        <v/>
      </c>
    </row>
    <row r="11" spans="1:19" x14ac:dyDescent="0.35">
      <c r="E11" t="s">
        <v>2575</v>
      </c>
      <c r="F11" t="s">
        <v>2576</v>
      </c>
      <c r="G11" t="str">
        <f>IFERROR(VLOOKUP(F11,'Field Definitions'!$A$1:$S$31597,2),"")</f>
        <v>Amount</v>
      </c>
      <c r="H11">
        <f t="shared" si="0"/>
        <v>10</v>
      </c>
      <c r="J11" s="3" t="s">
        <v>2593</v>
      </c>
      <c r="K11" t="str">
        <f>IFERROR(VLOOKUP($F11,'Field Definitions'!$A$1:$S$31597,4),"")</f>
        <v>AMT</v>
      </c>
      <c r="L11">
        <f>IFERROR(VLOOKUP($F11,'Field Definitions'!$A$1:$S$31597,5),"")</f>
        <v>12</v>
      </c>
      <c r="M11" s="5" t="s">
        <v>2590</v>
      </c>
      <c r="N11" s="5" t="s">
        <v>2592</v>
      </c>
      <c r="O11" s="5" t="s">
        <v>2594</v>
      </c>
      <c r="P11" t="str">
        <f>IF(IFERROR(VLOOKUP($F11,'Field Definitions'!$A$1:$S$31597,8),"")=0,"",IFERROR(VLOOKUP($F11,'Field Definitions'!$A$1:$S$31597,8),""))</f>
        <v/>
      </c>
      <c r="Q11" t="str">
        <f>IF(IFERROR(VLOOKUP($F11,'Field Definitions'!$A$1:$S$31597,9),"")=0,"",IFERROR(VLOOKUP($F11,'Field Definitions'!$A$1:$S$31597,9),""))</f>
        <v/>
      </c>
      <c r="R11" t="str">
        <f>IF(IFERROR(VLOOKUP($F11,'Field Definitions'!$A$1:$S$31597,10),"")=0,"",IFERROR(VLOOKUP($F11,'Field Definitions'!$A$1:$S$31597,10),""))</f>
        <v/>
      </c>
      <c r="S11" t="str">
        <f>IF(IFERROR(VLOOKUP($F11,'Field Definitions'!$A$1:$S$31597,12),"")=0,"",IFERROR(VLOOKUP($F11,'Field Definitions'!$A$1:$S$31597,12),""))</f>
        <v/>
      </c>
    </row>
    <row r="12" spans="1:19" x14ac:dyDescent="0.35">
      <c r="E12" t="s">
        <v>2575</v>
      </c>
      <c r="F12" t="s">
        <v>2576</v>
      </c>
      <c r="G12" t="str">
        <f>IFERROR(VLOOKUP(F12,'Field Definitions'!$A$1:$S$31597,2),"")</f>
        <v>Amount</v>
      </c>
      <c r="H12">
        <f t="shared" si="0"/>
        <v>11</v>
      </c>
      <c r="J12" s="3" t="s">
        <v>2595</v>
      </c>
      <c r="K12" t="str">
        <f>IFERROR(VLOOKUP($F12,'Field Definitions'!$A$1:$S$31597,4),"")</f>
        <v>AMT</v>
      </c>
      <c r="L12">
        <f>IFERROR(VLOOKUP($F12,'Field Definitions'!$A$1:$S$31597,5),"")</f>
        <v>12</v>
      </c>
      <c r="M12" s="5" t="s">
        <v>2592</v>
      </c>
      <c r="N12" s="5" t="s">
        <v>2594</v>
      </c>
      <c r="O12" s="5" t="s">
        <v>2596</v>
      </c>
      <c r="P12" t="str">
        <f>IF(IFERROR(VLOOKUP($F12,'Field Definitions'!$A$1:$S$31597,8),"")=0,"",IFERROR(VLOOKUP($F12,'Field Definitions'!$A$1:$S$31597,8),""))</f>
        <v/>
      </c>
      <c r="Q12" t="str">
        <f>IF(IFERROR(VLOOKUP($F12,'Field Definitions'!$A$1:$S$31597,9),"")=0,"",IFERROR(VLOOKUP($F12,'Field Definitions'!$A$1:$S$31597,9),""))</f>
        <v/>
      </c>
      <c r="R12" t="str">
        <f>IF(IFERROR(VLOOKUP($F12,'Field Definitions'!$A$1:$S$31597,10),"")=0,"",IFERROR(VLOOKUP($F12,'Field Definitions'!$A$1:$S$31597,10),""))</f>
        <v/>
      </c>
      <c r="S12" t="str">
        <f>IF(IFERROR(VLOOKUP($F12,'Field Definitions'!$A$1:$S$31597,12),"")=0,"",IFERROR(VLOOKUP($F12,'Field Definitions'!$A$1:$S$31597,12),""))</f>
        <v/>
      </c>
    </row>
    <row r="13" spans="1:19" x14ac:dyDescent="0.35">
      <c r="E13" t="s">
        <v>2575</v>
      </c>
      <c r="F13" t="s">
        <v>2576</v>
      </c>
      <c r="G13" t="str">
        <f>IFERROR(VLOOKUP(F13,'Field Definitions'!$A$1:$S$31597,2),"")</f>
        <v>Amount</v>
      </c>
      <c r="H13">
        <f t="shared" si="0"/>
        <v>12</v>
      </c>
      <c r="J13" s="3" t="s">
        <v>2597</v>
      </c>
      <c r="K13" t="str">
        <f>IFERROR(VLOOKUP($F13,'Field Definitions'!$A$1:$S$31597,4),"")</f>
        <v>AMT</v>
      </c>
      <c r="L13">
        <f>IFERROR(VLOOKUP($F13,'Field Definitions'!$A$1:$S$31597,5),"")</f>
        <v>12</v>
      </c>
      <c r="M13" s="5" t="s">
        <v>2594</v>
      </c>
      <c r="N13" s="5" t="s">
        <v>2596</v>
      </c>
      <c r="O13" s="5" t="s">
        <v>2598</v>
      </c>
      <c r="P13" t="str">
        <f>IF(IFERROR(VLOOKUP($F13,'Field Definitions'!$A$1:$S$31597,8),"")=0,"",IFERROR(VLOOKUP($F13,'Field Definitions'!$A$1:$S$31597,8),""))</f>
        <v/>
      </c>
      <c r="Q13" t="str">
        <f>IF(IFERROR(VLOOKUP($F13,'Field Definitions'!$A$1:$S$31597,9),"")=0,"",IFERROR(VLOOKUP($F13,'Field Definitions'!$A$1:$S$31597,9),""))</f>
        <v/>
      </c>
      <c r="R13" t="str">
        <f>IF(IFERROR(VLOOKUP($F13,'Field Definitions'!$A$1:$S$31597,10),"")=0,"",IFERROR(VLOOKUP($F13,'Field Definitions'!$A$1:$S$31597,10),""))</f>
        <v/>
      </c>
      <c r="S13" t="str">
        <f>IF(IFERROR(VLOOKUP($F13,'Field Definitions'!$A$1:$S$31597,12),"")=0,"",IFERROR(VLOOKUP($F13,'Field Definitions'!$A$1:$S$31597,12),""))</f>
        <v/>
      </c>
    </row>
    <row r="14" spans="1:19" x14ac:dyDescent="0.35">
      <c r="E14" t="s">
        <v>2575</v>
      </c>
      <c r="F14" t="s">
        <v>2576</v>
      </c>
      <c r="G14" t="str">
        <f>IFERROR(VLOOKUP(F14,'Field Definitions'!$A$1:$S$31597,2),"")</f>
        <v>Amount</v>
      </c>
      <c r="H14">
        <f t="shared" si="0"/>
        <v>13</v>
      </c>
      <c r="J14" s="3" t="s">
        <v>2599</v>
      </c>
      <c r="K14" t="str">
        <f>IFERROR(VLOOKUP($F14,'Field Definitions'!$A$1:$S$31597,4),"")</f>
        <v>AMT</v>
      </c>
      <c r="L14">
        <f>IFERROR(VLOOKUP($F14,'Field Definitions'!$A$1:$S$31597,5),"")</f>
        <v>12</v>
      </c>
      <c r="M14" s="5" t="s">
        <v>2596</v>
      </c>
      <c r="N14" s="5" t="s">
        <v>2598</v>
      </c>
      <c r="O14" s="5" t="s">
        <v>2600</v>
      </c>
      <c r="P14" t="str">
        <f>IF(IFERROR(VLOOKUP($F14,'Field Definitions'!$A$1:$S$31597,8),"")=0,"",IFERROR(VLOOKUP($F14,'Field Definitions'!$A$1:$S$31597,8),""))</f>
        <v/>
      </c>
      <c r="Q14" t="str">
        <f>IF(IFERROR(VLOOKUP($F14,'Field Definitions'!$A$1:$S$31597,9),"")=0,"",IFERROR(VLOOKUP($F14,'Field Definitions'!$A$1:$S$31597,9),""))</f>
        <v/>
      </c>
      <c r="R14" t="str">
        <f>IF(IFERROR(VLOOKUP($F14,'Field Definitions'!$A$1:$S$31597,10),"")=0,"",IFERROR(VLOOKUP($F14,'Field Definitions'!$A$1:$S$31597,10),""))</f>
        <v/>
      </c>
      <c r="S14" t="str">
        <f>IF(IFERROR(VLOOKUP($F14,'Field Definitions'!$A$1:$S$31597,12),"")=0,"",IFERROR(VLOOKUP($F14,'Field Definitions'!$A$1:$S$31597,12),""))</f>
        <v/>
      </c>
    </row>
    <row r="15" spans="1:19" x14ac:dyDescent="0.35">
      <c r="E15" t="s">
        <v>2575</v>
      </c>
      <c r="F15" t="s">
        <v>2576</v>
      </c>
      <c r="G15" t="str">
        <f>IFERROR(VLOOKUP(F15,'Field Definitions'!$A$1:$S$31597,2),"")</f>
        <v>Amount</v>
      </c>
      <c r="H15">
        <f t="shared" si="0"/>
        <v>14</v>
      </c>
      <c r="J15" s="3" t="s">
        <v>2601</v>
      </c>
      <c r="K15" t="str">
        <f>IFERROR(VLOOKUP($F15,'Field Definitions'!$A$1:$S$31597,4),"")</f>
        <v>AMT</v>
      </c>
      <c r="L15">
        <f>IFERROR(VLOOKUP($F15,'Field Definitions'!$A$1:$S$31597,5),"")</f>
        <v>12</v>
      </c>
      <c r="M15" s="5" t="s">
        <v>2598</v>
      </c>
      <c r="N15" s="5" t="s">
        <v>2600</v>
      </c>
      <c r="O15" s="5" t="s">
        <v>2602</v>
      </c>
      <c r="P15" t="str">
        <f>IF(IFERROR(VLOOKUP($F15,'Field Definitions'!$A$1:$S$31597,8),"")=0,"",IFERROR(VLOOKUP($F15,'Field Definitions'!$A$1:$S$31597,8),""))</f>
        <v/>
      </c>
      <c r="Q15" t="str">
        <f>IF(IFERROR(VLOOKUP($F15,'Field Definitions'!$A$1:$S$31597,9),"")=0,"",IFERROR(VLOOKUP($F15,'Field Definitions'!$A$1:$S$31597,9),""))</f>
        <v/>
      </c>
      <c r="R15" t="str">
        <f>IF(IFERROR(VLOOKUP($F15,'Field Definitions'!$A$1:$S$31597,10),"")=0,"",IFERROR(VLOOKUP($F15,'Field Definitions'!$A$1:$S$31597,10),""))</f>
        <v/>
      </c>
      <c r="S15" t="str">
        <f>IF(IFERROR(VLOOKUP($F15,'Field Definitions'!$A$1:$S$31597,12),"")=0,"",IFERROR(VLOOKUP($F15,'Field Definitions'!$A$1:$S$31597,12),""))</f>
        <v/>
      </c>
    </row>
    <row r="16" spans="1:19" x14ac:dyDescent="0.35">
      <c r="E16" t="s">
        <v>2575</v>
      </c>
      <c r="F16" t="s">
        <v>2576</v>
      </c>
      <c r="G16" t="str">
        <f>IFERROR(VLOOKUP(F16,'Field Definitions'!$A$1:$S$31597,2),"")</f>
        <v>Amount</v>
      </c>
      <c r="H16">
        <f t="shared" si="0"/>
        <v>15</v>
      </c>
      <c r="J16" s="3" t="s">
        <v>2603</v>
      </c>
      <c r="K16" t="str">
        <f>IFERROR(VLOOKUP($F16,'Field Definitions'!$A$1:$S$31597,4),"")</f>
        <v>AMT</v>
      </c>
      <c r="L16">
        <f>IFERROR(VLOOKUP($F16,'Field Definitions'!$A$1:$S$31597,5),"")</f>
        <v>12</v>
      </c>
      <c r="M16" s="5" t="s">
        <v>2600</v>
      </c>
      <c r="N16" s="5" t="s">
        <v>2602</v>
      </c>
      <c r="O16" s="5" t="s">
        <v>2604</v>
      </c>
      <c r="P16" t="str">
        <f>IF(IFERROR(VLOOKUP($F16,'Field Definitions'!$A$1:$S$31597,8),"")=0,"",IFERROR(VLOOKUP($F16,'Field Definitions'!$A$1:$S$31597,8),""))</f>
        <v/>
      </c>
      <c r="Q16" t="str">
        <f>IF(IFERROR(VLOOKUP($F16,'Field Definitions'!$A$1:$S$31597,9),"")=0,"",IFERROR(VLOOKUP($F16,'Field Definitions'!$A$1:$S$31597,9),""))</f>
        <v/>
      </c>
      <c r="R16" t="str">
        <f>IF(IFERROR(VLOOKUP($F16,'Field Definitions'!$A$1:$S$31597,10),"")=0,"",IFERROR(VLOOKUP($F16,'Field Definitions'!$A$1:$S$31597,10),""))</f>
        <v/>
      </c>
      <c r="S16" t="str">
        <f>IF(IFERROR(VLOOKUP($F16,'Field Definitions'!$A$1:$S$31597,12),"")=0,"",IFERROR(VLOOKUP($F16,'Field Definitions'!$A$1:$S$31597,12),""))</f>
        <v/>
      </c>
    </row>
    <row r="17" spans="4:19" x14ac:dyDescent="0.35">
      <c r="E17" t="s">
        <v>2575</v>
      </c>
      <c r="F17" t="s">
        <v>2576</v>
      </c>
      <c r="G17" t="str">
        <f>IFERROR(VLOOKUP(F17,'Field Definitions'!$A$1:$S$31597,2),"")</f>
        <v>Amount</v>
      </c>
      <c r="H17">
        <f t="shared" si="0"/>
        <v>16</v>
      </c>
      <c r="J17" s="3" t="s">
        <v>2605</v>
      </c>
      <c r="K17" t="str">
        <f>IFERROR(VLOOKUP($F17,'Field Definitions'!$A$1:$S$31597,4),"")</f>
        <v>AMT</v>
      </c>
      <c r="L17">
        <f>IFERROR(VLOOKUP($F17,'Field Definitions'!$A$1:$S$31597,5),"")</f>
        <v>12</v>
      </c>
      <c r="M17" s="5" t="s">
        <v>2602</v>
      </c>
      <c r="N17" s="5" t="s">
        <v>2604</v>
      </c>
      <c r="O17" s="5" t="s">
        <v>2606</v>
      </c>
      <c r="P17" t="str">
        <f>IF(IFERROR(VLOOKUP($F17,'Field Definitions'!$A$1:$S$31597,8),"")=0,"",IFERROR(VLOOKUP($F17,'Field Definitions'!$A$1:$S$31597,8),""))</f>
        <v/>
      </c>
      <c r="Q17" t="str">
        <f>IF(IFERROR(VLOOKUP($F17,'Field Definitions'!$A$1:$S$31597,9),"")=0,"",IFERROR(VLOOKUP($F17,'Field Definitions'!$A$1:$S$31597,9),""))</f>
        <v/>
      </c>
      <c r="R17" t="str">
        <f>IF(IFERROR(VLOOKUP($F17,'Field Definitions'!$A$1:$S$31597,10),"")=0,"",IFERROR(VLOOKUP($F17,'Field Definitions'!$A$1:$S$31597,10),""))</f>
        <v/>
      </c>
      <c r="S17" t="str">
        <f>IF(IFERROR(VLOOKUP($F17,'Field Definitions'!$A$1:$S$31597,12),"")=0,"",IFERROR(VLOOKUP($F17,'Field Definitions'!$A$1:$S$31597,12),""))</f>
        <v/>
      </c>
    </row>
    <row r="18" spans="4:19" x14ac:dyDescent="0.35">
      <c r="E18" t="s">
        <v>2575</v>
      </c>
      <c r="F18" t="s">
        <v>2576</v>
      </c>
      <c r="G18" t="str">
        <f>IFERROR(VLOOKUP(F18,'Field Definitions'!$A$1:$S$31597,2),"")</f>
        <v>Amount</v>
      </c>
      <c r="H18">
        <f t="shared" si="0"/>
        <v>17</v>
      </c>
      <c r="J18" s="3" t="s">
        <v>2607</v>
      </c>
      <c r="K18" t="str">
        <f>IFERROR(VLOOKUP($F18,'Field Definitions'!$A$1:$S$31597,4),"")</f>
        <v>AMT</v>
      </c>
      <c r="L18">
        <f>IFERROR(VLOOKUP($F18,'Field Definitions'!$A$1:$S$31597,5),"")</f>
        <v>12</v>
      </c>
      <c r="M18" s="5" t="s">
        <v>2604</v>
      </c>
      <c r="N18" s="5" t="s">
        <v>2606</v>
      </c>
      <c r="O18" s="5" t="s">
        <v>2608</v>
      </c>
      <c r="P18" t="str">
        <f>IF(IFERROR(VLOOKUP($F18,'Field Definitions'!$A$1:$S$31597,8),"")=0,"",IFERROR(VLOOKUP($F18,'Field Definitions'!$A$1:$S$31597,8),""))</f>
        <v/>
      </c>
      <c r="Q18" t="str">
        <f>IF(IFERROR(VLOOKUP($F18,'Field Definitions'!$A$1:$S$31597,9),"")=0,"",IFERROR(VLOOKUP($F18,'Field Definitions'!$A$1:$S$31597,9),""))</f>
        <v/>
      </c>
      <c r="R18" t="str">
        <f>IF(IFERROR(VLOOKUP($F18,'Field Definitions'!$A$1:$S$31597,10),"")=0,"",IFERROR(VLOOKUP($F18,'Field Definitions'!$A$1:$S$31597,10),""))</f>
        <v/>
      </c>
      <c r="S18" t="str">
        <f>IF(IFERROR(VLOOKUP($F18,'Field Definitions'!$A$1:$S$31597,12),"")=0,"",IFERROR(VLOOKUP($F18,'Field Definitions'!$A$1:$S$31597,12),""))</f>
        <v/>
      </c>
    </row>
    <row r="19" spans="4:19" x14ac:dyDescent="0.35">
      <c r="E19" t="s">
        <v>2575</v>
      </c>
      <c r="F19" t="s">
        <v>2576</v>
      </c>
      <c r="G19" t="str">
        <f>IFERROR(VLOOKUP(F19,'Field Definitions'!$A$1:$S$31597,2),"")</f>
        <v>Amount</v>
      </c>
      <c r="H19">
        <f t="shared" si="0"/>
        <v>18</v>
      </c>
      <c r="J19" s="3" t="s">
        <v>2609</v>
      </c>
      <c r="K19" t="str">
        <f>IFERROR(VLOOKUP($F19,'Field Definitions'!$A$1:$S$31597,4),"")</f>
        <v>AMT</v>
      </c>
      <c r="L19">
        <f>IFERROR(VLOOKUP($F19,'Field Definitions'!$A$1:$S$31597,5),"")</f>
        <v>12</v>
      </c>
      <c r="M19" s="5" t="s">
        <v>2606</v>
      </c>
      <c r="N19" s="5" t="s">
        <v>2608</v>
      </c>
      <c r="O19" s="5" t="s">
        <v>2610</v>
      </c>
      <c r="P19" t="str">
        <f>IF(IFERROR(VLOOKUP($F19,'Field Definitions'!$A$1:$S$31597,8),"")=0,"",IFERROR(VLOOKUP($F19,'Field Definitions'!$A$1:$S$31597,8),""))</f>
        <v/>
      </c>
      <c r="Q19" t="str">
        <f>IF(IFERROR(VLOOKUP($F19,'Field Definitions'!$A$1:$S$31597,9),"")=0,"",IFERROR(VLOOKUP($F19,'Field Definitions'!$A$1:$S$31597,9),""))</f>
        <v/>
      </c>
      <c r="R19" t="str">
        <f>IF(IFERROR(VLOOKUP($F19,'Field Definitions'!$A$1:$S$31597,10),"")=0,"",IFERROR(VLOOKUP($F19,'Field Definitions'!$A$1:$S$31597,10),""))</f>
        <v/>
      </c>
      <c r="S19" t="str">
        <f>IF(IFERROR(VLOOKUP($F19,'Field Definitions'!$A$1:$S$31597,12),"")=0,"",IFERROR(VLOOKUP($F19,'Field Definitions'!$A$1:$S$31597,12),""))</f>
        <v/>
      </c>
    </row>
    <row r="20" spans="4:19" x14ac:dyDescent="0.35">
      <c r="E20" t="s">
        <v>2575</v>
      </c>
      <c r="F20" t="s">
        <v>2576</v>
      </c>
      <c r="G20" t="str">
        <f>IFERROR(VLOOKUP(F20,'Field Definitions'!$A$1:$S$31597,2),"")</f>
        <v>Amount</v>
      </c>
      <c r="H20">
        <f t="shared" si="0"/>
        <v>19</v>
      </c>
      <c r="J20" s="3" t="s">
        <v>2611</v>
      </c>
      <c r="K20" t="str">
        <f>IFERROR(VLOOKUP($F20,'Field Definitions'!$A$1:$S$31597,4),"")</f>
        <v>AMT</v>
      </c>
      <c r="L20">
        <f>IFERROR(VLOOKUP($F20,'Field Definitions'!$A$1:$S$31597,5),"")</f>
        <v>12</v>
      </c>
      <c r="M20" s="5" t="s">
        <v>2608</v>
      </c>
      <c r="N20" s="5" t="s">
        <v>2610</v>
      </c>
      <c r="O20" s="5" t="s">
        <v>2612</v>
      </c>
      <c r="P20" t="str">
        <f>IF(IFERROR(VLOOKUP($F20,'Field Definitions'!$A$1:$S$31597,8),"")=0,"",IFERROR(VLOOKUP($F20,'Field Definitions'!$A$1:$S$31597,8),""))</f>
        <v/>
      </c>
      <c r="Q20" t="str">
        <f>IF(IFERROR(VLOOKUP($F20,'Field Definitions'!$A$1:$S$31597,9),"")=0,"",IFERROR(VLOOKUP($F20,'Field Definitions'!$A$1:$S$31597,9),""))</f>
        <v/>
      </c>
      <c r="R20" t="str">
        <f>IF(IFERROR(VLOOKUP($F20,'Field Definitions'!$A$1:$S$31597,10),"")=0,"",IFERROR(VLOOKUP($F20,'Field Definitions'!$A$1:$S$31597,10),""))</f>
        <v/>
      </c>
      <c r="S20" t="str">
        <f>IF(IFERROR(VLOOKUP($F20,'Field Definitions'!$A$1:$S$31597,12),"")=0,"",IFERROR(VLOOKUP($F20,'Field Definitions'!$A$1:$S$31597,12),""))</f>
        <v/>
      </c>
    </row>
    <row r="21" spans="4:19" x14ac:dyDescent="0.35">
      <c r="E21" t="s">
        <v>2575</v>
      </c>
      <c r="F21" t="s">
        <v>2576</v>
      </c>
      <c r="G21" t="str">
        <f>IFERROR(VLOOKUP(F21,'Field Definitions'!$A$1:$S$31597,2),"")</f>
        <v>Amount</v>
      </c>
      <c r="H21">
        <f t="shared" si="0"/>
        <v>20</v>
      </c>
      <c r="J21" s="3" t="s">
        <v>2613</v>
      </c>
      <c r="K21" t="str">
        <f>IFERROR(VLOOKUP($F21,'Field Definitions'!$A$1:$S$31597,4),"")</f>
        <v>AMT</v>
      </c>
      <c r="L21">
        <f>IFERROR(VLOOKUP($F21,'Field Definitions'!$A$1:$S$31597,5),"")</f>
        <v>12</v>
      </c>
      <c r="M21" s="5" t="s">
        <v>2610</v>
      </c>
      <c r="N21" s="5" t="s">
        <v>2612</v>
      </c>
      <c r="O21" s="5" t="s">
        <v>2614</v>
      </c>
      <c r="P21" t="str">
        <f>IF(IFERROR(VLOOKUP($F21,'Field Definitions'!$A$1:$S$31597,8),"")=0,"",IFERROR(VLOOKUP($F21,'Field Definitions'!$A$1:$S$31597,8),""))</f>
        <v/>
      </c>
      <c r="Q21" t="str">
        <f>IF(IFERROR(VLOOKUP($F21,'Field Definitions'!$A$1:$S$31597,9),"")=0,"",IFERROR(VLOOKUP($F21,'Field Definitions'!$A$1:$S$31597,9),""))</f>
        <v/>
      </c>
      <c r="R21" t="str">
        <f>IF(IFERROR(VLOOKUP($F21,'Field Definitions'!$A$1:$S$31597,10),"")=0,"",IFERROR(VLOOKUP($F21,'Field Definitions'!$A$1:$S$31597,10),""))</f>
        <v/>
      </c>
      <c r="S21" t="str">
        <f>IF(IFERROR(VLOOKUP($F21,'Field Definitions'!$A$1:$S$31597,12),"")=0,"",IFERROR(VLOOKUP($F21,'Field Definitions'!$A$1:$S$31597,12),""))</f>
        <v/>
      </c>
    </row>
    <row r="22" spans="4:19" x14ac:dyDescent="0.35">
      <c r="E22" t="s">
        <v>2575</v>
      </c>
      <c r="F22" t="s">
        <v>2576</v>
      </c>
      <c r="G22" t="str">
        <f>IFERROR(VLOOKUP(F22,'Field Definitions'!$A$1:$S$31597,2),"")</f>
        <v>Amount</v>
      </c>
      <c r="H22">
        <f t="shared" si="0"/>
        <v>21</v>
      </c>
      <c r="J22" s="3" t="s">
        <v>2615</v>
      </c>
      <c r="K22" t="str">
        <f>IFERROR(VLOOKUP($F22,'Field Definitions'!$A$1:$S$31597,4),"")</f>
        <v>AMT</v>
      </c>
      <c r="L22">
        <f>IFERROR(VLOOKUP($F22,'Field Definitions'!$A$1:$S$31597,5),"")</f>
        <v>12</v>
      </c>
      <c r="M22" s="5">
        <v>2.2000000000000002</v>
      </c>
      <c r="P22" t="str">
        <f>IF(IFERROR(VLOOKUP($F22,'Field Definitions'!$A$1:$S$31597,8),"")=0,"",IFERROR(VLOOKUP($F22,'Field Definitions'!$A$1:$S$31597,8),""))</f>
        <v/>
      </c>
      <c r="Q22" t="str">
        <f>IF(IFERROR(VLOOKUP($F22,'Field Definitions'!$A$1:$S$31597,9),"")=0,"",IFERROR(VLOOKUP($F22,'Field Definitions'!$A$1:$S$31597,9),""))</f>
        <v/>
      </c>
      <c r="R22" t="str">
        <f>IF(IFERROR(VLOOKUP($F22,'Field Definitions'!$A$1:$S$31597,10),"")=0,"",IFERROR(VLOOKUP($F22,'Field Definitions'!$A$1:$S$31597,10),""))</f>
        <v/>
      </c>
      <c r="S22" t="str">
        <f>IF(IFERROR(VLOOKUP($F22,'Field Definitions'!$A$1:$S$31597,12),"")=0,"",IFERROR(VLOOKUP($F22,'Field Definitions'!$A$1:$S$31597,12),""))</f>
        <v/>
      </c>
    </row>
    <row r="23" spans="4:19" x14ac:dyDescent="0.35">
      <c r="E23" t="s">
        <v>2575</v>
      </c>
      <c r="F23" t="s">
        <v>2576</v>
      </c>
      <c r="G23" t="str">
        <f>IFERROR(VLOOKUP(F23,'Field Definitions'!$A$1:$S$31597,2),"")</f>
        <v>Amount</v>
      </c>
      <c r="H23">
        <f t="shared" si="0"/>
        <v>22</v>
      </c>
      <c r="J23" s="3" t="s">
        <v>2616</v>
      </c>
      <c r="K23" t="str">
        <f>IFERROR(VLOOKUP($F23,'Field Definitions'!$A$1:$S$31597,4),"")</f>
        <v>AMT</v>
      </c>
      <c r="L23">
        <f>IFERROR(VLOOKUP($F23,'Field Definitions'!$A$1:$S$31597,5),"")</f>
        <v>12</v>
      </c>
      <c r="M23" s="5">
        <v>1.1000000000000001</v>
      </c>
      <c r="P23" t="str">
        <f>IF(IFERROR(VLOOKUP($F23,'Field Definitions'!$A$1:$S$31597,8),"")=0,"",IFERROR(VLOOKUP($F23,'Field Definitions'!$A$1:$S$31597,8),""))</f>
        <v/>
      </c>
      <c r="Q23" t="str">
        <f>IF(IFERROR(VLOOKUP($F23,'Field Definitions'!$A$1:$S$31597,9),"")=0,"",IFERROR(VLOOKUP($F23,'Field Definitions'!$A$1:$S$31597,9),""))</f>
        <v/>
      </c>
      <c r="R23" t="str">
        <f>IF(IFERROR(VLOOKUP($F23,'Field Definitions'!$A$1:$S$31597,10),"")=0,"",IFERROR(VLOOKUP($F23,'Field Definitions'!$A$1:$S$31597,10),""))</f>
        <v/>
      </c>
      <c r="S23" t="str">
        <f>IF(IFERROR(VLOOKUP($F23,'Field Definitions'!$A$1:$S$31597,12),"")=0,"",IFERROR(VLOOKUP($F23,'Field Definitions'!$A$1:$S$31597,12),""))</f>
        <v/>
      </c>
    </row>
    <row r="24" spans="4:19" x14ac:dyDescent="0.35">
      <c r="E24" t="s">
        <v>2575</v>
      </c>
      <c r="F24" t="s">
        <v>2576</v>
      </c>
      <c r="G24" t="str">
        <f>IFERROR(VLOOKUP(F24,'Field Definitions'!$A$1:$S$31597,2),"")</f>
        <v>Amount</v>
      </c>
      <c r="H24">
        <f t="shared" si="0"/>
        <v>23</v>
      </c>
      <c r="J24" s="3" t="s">
        <v>2617</v>
      </c>
      <c r="K24" t="str">
        <f>IFERROR(VLOOKUP($F24,'Field Definitions'!$A$1:$S$31597,4),"")</f>
        <v>AMT</v>
      </c>
      <c r="L24">
        <f>IFERROR(VLOOKUP($F24,'Field Definitions'!$A$1:$S$31597,5),"")</f>
        <v>12</v>
      </c>
      <c r="M24" s="5" t="s">
        <v>2618</v>
      </c>
      <c r="P24" t="str">
        <f>IF(IFERROR(VLOOKUP($F24,'Field Definitions'!$A$1:$S$31597,8),"")=0,"",IFERROR(VLOOKUP($F24,'Field Definitions'!$A$1:$S$31597,8),""))</f>
        <v/>
      </c>
      <c r="Q24" t="str">
        <f>IF(IFERROR(VLOOKUP($F24,'Field Definitions'!$A$1:$S$31597,9),"")=0,"",IFERROR(VLOOKUP($F24,'Field Definitions'!$A$1:$S$31597,9),""))</f>
        <v/>
      </c>
      <c r="R24" t="str">
        <f>IF(IFERROR(VLOOKUP($F24,'Field Definitions'!$A$1:$S$31597,10),"")=0,"",IFERROR(VLOOKUP($F24,'Field Definitions'!$A$1:$S$31597,10),""))</f>
        <v/>
      </c>
      <c r="S24" t="str">
        <f>IF(IFERROR(VLOOKUP($F24,'Field Definitions'!$A$1:$S$31597,12),"")=0,"",IFERROR(VLOOKUP($F24,'Field Definitions'!$A$1:$S$31597,12),""))</f>
        <v/>
      </c>
    </row>
    <row r="25" spans="4:19" x14ac:dyDescent="0.35">
      <c r="E25" t="s">
        <v>2575</v>
      </c>
      <c r="F25" t="s">
        <v>2576</v>
      </c>
      <c r="G25" t="str">
        <f>IFERROR(VLOOKUP(F25,'Field Definitions'!$A$1:$S$31597,2),"")</f>
        <v>Amount</v>
      </c>
      <c r="H25">
        <f t="shared" si="0"/>
        <v>24</v>
      </c>
      <c r="J25" s="3" t="s">
        <v>2619</v>
      </c>
      <c r="K25" t="str">
        <f>IFERROR(VLOOKUP($F25,'Field Definitions'!$A$1:$S$31597,4),"")</f>
        <v>AMT</v>
      </c>
      <c r="L25">
        <f>IFERROR(VLOOKUP($F25,'Field Definitions'!$A$1:$S$31597,5),"")</f>
        <v>12</v>
      </c>
      <c r="M25" s="5" t="s">
        <v>2620</v>
      </c>
      <c r="N25" s="13"/>
      <c r="O25" s="13"/>
      <c r="P25" t="str">
        <f>IF(IFERROR(VLOOKUP($F25,'Field Definitions'!$A$1:$S$31597,8),"")=0,"",IFERROR(VLOOKUP($F25,'Field Definitions'!$A$1:$S$31597,8),""))</f>
        <v/>
      </c>
      <c r="Q25" t="str">
        <f>IF(IFERROR(VLOOKUP($F25,'Field Definitions'!$A$1:$S$31597,9),"")=0,"",IFERROR(VLOOKUP($F25,'Field Definitions'!$A$1:$S$31597,9),""))</f>
        <v/>
      </c>
      <c r="R25" t="str">
        <f>IF(IFERROR(VLOOKUP($F25,'Field Definitions'!$A$1:$S$31597,10),"")=0,"",IFERROR(VLOOKUP($F25,'Field Definitions'!$A$1:$S$31597,10),""))</f>
        <v/>
      </c>
      <c r="S25" t="str">
        <f>IF(IFERROR(VLOOKUP($F25,'Field Definitions'!$A$1:$S$31597,12),"")=0,"",IFERROR(VLOOKUP($F25,'Field Definitions'!$A$1:$S$31597,12),""))</f>
        <v/>
      </c>
    </row>
    <row r="26" spans="4:19" x14ac:dyDescent="0.35">
      <c r="E26" t="s">
        <v>2575</v>
      </c>
      <c r="F26" t="s">
        <v>2576</v>
      </c>
      <c r="G26" t="str">
        <f>IFERROR(VLOOKUP(F26,'Field Definitions'!$A$1:$S$31597,2),"")</f>
        <v>Amount</v>
      </c>
      <c r="H26">
        <f t="shared" si="0"/>
        <v>25</v>
      </c>
      <c r="J26" s="3" t="s">
        <v>2621</v>
      </c>
      <c r="K26" t="str">
        <f>IFERROR(VLOOKUP($F26,'Field Definitions'!$A$1:$S$31597,4),"")</f>
        <v>AMT</v>
      </c>
      <c r="L26">
        <f>IFERROR(VLOOKUP($F26,'Field Definitions'!$A$1:$S$31597,5),"")</f>
        <v>12</v>
      </c>
      <c r="P26" t="str">
        <f>IF(IFERROR(VLOOKUP($F26,'Field Definitions'!$A$1:$S$31597,8),"")=0,"",IFERROR(VLOOKUP($F26,'Field Definitions'!$A$1:$S$31597,8),""))</f>
        <v/>
      </c>
      <c r="Q26" t="str">
        <f>IF(IFERROR(VLOOKUP($F26,'Field Definitions'!$A$1:$S$31597,9),"")=0,"",IFERROR(VLOOKUP($F26,'Field Definitions'!$A$1:$S$31597,9),""))</f>
        <v/>
      </c>
      <c r="R26" t="str">
        <f>IF(IFERROR(VLOOKUP($F26,'Field Definitions'!$A$1:$S$31597,10),"")=0,"",IFERROR(VLOOKUP($F26,'Field Definitions'!$A$1:$S$31597,10),""))</f>
        <v/>
      </c>
      <c r="S26" t="str">
        <f>IF(IFERROR(VLOOKUP($F26,'Field Definitions'!$A$1:$S$31597,12),"")=0,"",IFERROR(VLOOKUP($F26,'Field Definitions'!$A$1:$S$31597,12),""))</f>
        <v/>
      </c>
    </row>
    <row r="27" spans="4:19" x14ac:dyDescent="0.35">
      <c r="E27" t="s">
        <v>2575</v>
      </c>
      <c r="F27" t="s">
        <v>2576</v>
      </c>
      <c r="G27" t="str">
        <f>IFERROR(VLOOKUP(F27,'Field Definitions'!$A$1:$S$31597,2),"")</f>
        <v>Amount</v>
      </c>
      <c r="H27">
        <f t="shared" si="0"/>
        <v>26</v>
      </c>
      <c r="J27" s="3" t="s">
        <v>2622</v>
      </c>
      <c r="K27" t="str">
        <f>IFERROR(VLOOKUP($F27,'Field Definitions'!$A$1:$S$31597,4),"")</f>
        <v>AMT</v>
      </c>
      <c r="L27">
        <f>IFERROR(VLOOKUP($F27,'Field Definitions'!$A$1:$S$31597,5),"")</f>
        <v>12</v>
      </c>
      <c r="P27" t="str">
        <f>IF(IFERROR(VLOOKUP($F27,'Field Definitions'!$A$1:$S$31597,8),"")=0,"",IFERROR(VLOOKUP($F27,'Field Definitions'!$A$1:$S$31597,8),""))</f>
        <v/>
      </c>
      <c r="Q27" t="str">
        <f>IF(IFERROR(VLOOKUP($F27,'Field Definitions'!$A$1:$S$31597,9),"")=0,"",IFERROR(VLOOKUP($F27,'Field Definitions'!$A$1:$S$31597,9),""))</f>
        <v/>
      </c>
      <c r="R27" t="str">
        <f>IF(IFERROR(VLOOKUP($F27,'Field Definitions'!$A$1:$S$31597,10),"")=0,"",IFERROR(VLOOKUP($F27,'Field Definitions'!$A$1:$S$31597,10),""))</f>
        <v/>
      </c>
      <c r="S27" t="str">
        <f>IF(IFERROR(VLOOKUP($F27,'Field Definitions'!$A$1:$S$31597,12),"")=0,"",IFERROR(VLOOKUP($F27,'Field Definitions'!$A$1:$S$31597,12),""))</f>
        <v/>
      </c>
    </row>
    <row r="28" spans="4:19" x14ac:dyDescent="0.35">
      <c r="E28" t="s">
        <v>2575</v>
      </c>
      <c r="F28" t="s">
        <v>2576</v>
      </c>
      <c r="G28" t="str">
        <f>IFERROR(VLOOKUP(F28,'Field Definitions'!$A$1:$S$31597,2),"")</f>
        <v>Amount</v>
      </c>
      <c r="H28">
        <f t="shared" si="0"/>
        <v>27</v>
      </c>
      <c r="J28" s="3" t="s">
        <v>2623</v>
      </c>
      <c r="K28" t="str">
        <f>IFERROR(VLOOKUP($F28,'Field Definitions'!$A$1:$S$31597,4),"")</f>
        <v>AMT</v>
      </c>
      <c r="L28">
        <f>IFERROR(VLOOKUP($F28,'Field Definitions'!$A$1:$S$31597,5),"")</f>
        <v>12</v>
      </c>
      <c r="P28" t="str">
        <f>IF(IFERROR(VLOOKUP($F28,'Field Definitions'!$A$1:$S$31597,8),"")=0,"",IFERROR(VLOOKUP($F28,'Field Definitions'!$A$1:$S$31597,8),""))</f>
        <v/>
      </c>
      <c r="Q28" t="str">
        <f>IF(IFERROR(VLOOKUP($F28,'Field Definitions'!$A$1:$S$31597,9),"")=0,"",IFERROR(VLOOKUP($F28,'Field Definitions'!$A$1:$S$31597,9),""))</f>
        <v/>
      </c>
      <c r="R28" t="str">
        <f>IF(IFERROR(VLOOKUP($F28,'Field Definitions'!$A$1:$S$31597,10),"")=0,"",IFERROR(VLOOKUP($F28,'Field Definitions'!$A$1:$S$31597,10),""))</f>
        <v/>
      </c>
      <c r="S28" t="str">
        <f>IF(IFERROR(VLOOKUP($F28,'Field Definitions'!$A$1:$S$31597,12),"")=0,"",IFERROR(VLOOKUP($F28,'Field Definitions'!$A$1:$S$31597,12),""))</f>
        <v/>
      </c>
    </row>
    <row r="29" spans="4:19" x14ac:dyDescent="0.35">
      <c r="E29" t="s">
        <v>2575</v>
      </c>
      <c r="F29" t="s">
        <v>2576</v>
      </c>
      <c r="G29" t="str">
        <f>IFERROR(VLOOKUP(F29,'Field Definitions'!$A$1:$S$31597,2),"")</f>
        <v>Amount</v>
      </c>
      <c r="H29">
        <f t="shared" si="0"/>
        <v>28</v>
      </c>
      <c r="J29" s="3" t="s">
        <v>2624</v>
      </c>
      <c r="K29" t="str">
        <f>IFERROR(VLOOKUP($F29,'Field Definitions'!$A$1:$S$31597,4),"")</f>
        <v>AMT</v>
      </c>
      <c r="L29">
        <f>IFERROR(VLOOKUP($F29,'Field Definitions'!$A$1:$S$31597,5),"")</f>
        <v>12</v>
      </c>
      <c r="P29" t="str">
        <f>IF(IFERROR(VLOOKUP($F29,'Field Definitions'!$A$1:$S$31597,8),"")=0,"",IFERROR(VLOOKUP($F29,'Field Definitions'!$A$1:$S$31597,8),""))</f>
        <v/>
      </c>
      <c r="Q29" t="str">
        <f>IF(IFERROR(VLOOKUP($F29,'Field Definitions'!$A$1:$S$31597,9),"")=0,"",IFERROR(VLOOKUP($F29,'Field Definitions'!$A$1:$S$31597,9),""))</f>
        <v/>
      </c>
      <c r="R29" t="str">
        <f>IF(IFERROR(VLOOKUP($F29,'Field Definitions'!$A$1:$S$31597,10),"")=0,"",IFERROR(VLOOKUP($F29,'Field Definitions'!$A$1:$S$31597,10),""))</f>
        <v/>
      </c>
      <c r="S29" t="str">
        <f>IF(IFERROR(VLOOKUP($F29,'Field Definitions'!$A$1:$S$31597,12),"")=0,"",IFERROR(VLOOKUP($F29,'Field Definitions'!$A$1:$S$31597,12),""))</f>
        <v/>
      </c>
    </row>
    <row r="30" spans="4:19" x14ac:dyDescent="0.35">
      <c r="E30" t="s">
        <v>2575</v>
      </c>
      <c r="F30" t="s">
        <v>2576</v>
      </c>
      <c r="G30" t="str">
        <f>IFERROR(VLOOKUP(F30,'Field Definitions'!$A$1:$S$31597,2),"")</f>
        <v>Amount</v>
      </c>
      <c r="H30">
        <f t="shared" si="0"/>
        <v>29</v>
      </c>
      <c r="J30" s="3" t="s">
        <v>2625</v>
      </c>
      <c r="K30" t="str">
        <f>IFERROR(VLOOKUP($F30,'Field Definitions'!$A$1:$S$31597,4),"")</f>
        <v>AMT</v>
      </c>
      <c r="L30">
        <f>IFERROR(VLOOKUP($F30,'Field Definitions'!$A$1:$S$31597,5),"")</f>
        <v>12</v>
      </c>
      <c r="P30" t="str">
        <f>IF(IFERROR(VLOOKUP($F30,'Field Definitions'!$A$1:$S$31597,8),"")=0,"",IFERROR(VLOOKUP($F30,'Field Definitions'!$A$1:$S$31597,8),""))</f>
        <v/>
      </c>
      <c r="Q30" t="str">
        <f>IF(IFERROR(VLOOKUP($F30,'Field Definitions'!$A$1:$S$31597,9),"")=0,"",IFERROR(VLOOKUP($F30,'Field Definitions'!$A$1:$S$31597,9),""))</f>
        <v/>
      </c>
      <c r="R30" t="str">
        <f>IF(IFERROR(VLOOKUP($F30,'Field Definitions'!$A$1:$S$31597,10),"")=0,"",IFERROR(VLOOKUP($F30,'Field Definitions'!$A$1:$S$31597,10),""))</f>
        <v/>
      </c>
      <c r="S30" t="str">
        <f>IF(IFERROR(VLOOKUP($F30,'Field Definitions'!$A$1:$S$31597,12),"")=0,"",IFERROR(VLOOKUP($F30,'Field Definitions'!$A$1:$S$31597,12),""))</f>
        <v/>
      </c>
    </row>
    <row r="31" spans="4:19" x14ac:dyDescent="0.35">
      <c r="E31" t="s">
        <v>2575</v>
      </c>
      <c r="F31" t="s">
        <v>2576</v>
      </c>
      <c r="G31" t="str">
        <f>IFERROR(VLOOKUP(F31,'Field Definitions'!$A$1:$S$31597,2),"")</f>
        <v>Amount</v>
      </c>
      <c r="H31">
        <f t="shared" si="0"/>
        <v>30</v>
      </c>
      <c r="J31" s="3" t="s">
        <v>2626</v>
      </c>
      <c r="K31" t="str">
        <f>IFERROR(VLOOKUP($F31,'Field Definitions'!$A$1:$S$31597,4),"")</f>
        <v>AMT</v>
      </c>
      <c r="L31">
        <f>IFERROR(VLOOKUP($F31,'Field Definitions'!$A$1:$S$31597,5),"")</f>
        <v>12</v>
      </c>
      <c r="P31" t="str">
        <f>IF(IFERROR(VLOOKUP($F31,'Field Definitions'!$A$1:$S$31597,8),"")=0,"",IFERROR(VLOOKUP($F31,'Field Definitions'!$A$1:$S$31597,8),""))</f>
        <v/>
      </c>
      <c r="Q31" t="str">
        <f>IF(IFERROR(VLOOKUP($F31,'Field Definitions'!$A$1:$S$31597,9),"")=0,"",IFERROR(VLOOKUP($F31,'Field Definitions'!$A$1:$S$31597,9),""))</f>
        <v/>
      </c>
      <c r="R31" t="str">
        <f>IF(IFERROR(VLOOKUP($F31,'Field Definitions'!$A$1:$S$31597,10),"")=0,"",IFERROR(VLOOKUP($F31,'Field Definitions'!$A$1:$S$31597,10),""))</f>
        <v/>
      </c>
      <c r="S31" t="str">
        <f>IF(IFERROR(VLOOKUP($F31,'Field Definitions'!$A$1:$S$31597,12),"")=0,"",IFERROR(VLOOKUP($F31,'Field Definitions'!$A$1:$S$31597,12),""))</f>
        <v/>
      </c>
    </row>
    <row r="32" spans="4:19" x14ac:dyDescent="0.35">
      <c r="D32" s="1"/>
      <c r="E32" t="s">
        <v>2575</v>
      </c>
      <c r="F32" t="s">
        <v>2576</v>
      </c>
      <c r="G32" t="str">
        <f>IFERROR(VLOOKUP(F32,'Field Definitions'!$A$1:$S$31597,2),"")</f>
        <v>Amount</v>
      </c>
      <c r="H32">
        <f t="shared" si="0"/>
        <v>31</v>
      </c>
      <c r="J32" s="3" t="s">
        <v>2627</v>
      </c>
      <c r="K32" t="str">
        <f>IFERROR(VLOOKUP($F32,'Field Definitions'!$A$1:$S$31597,4),"")</f>
        <v>AMT</v>
      </c>
      <c r="L32">
        <f>IFERROR(VLOOKUP($F32,'Field Definitions'!$A$1:$S$31597,5),"")</f>
        <v>12</v>
      </c>
    </row>
    <row r="33" spans="5:12" x14ac:dyDescent="0.35">
      <c r="E33" t="s">
        <v>2575</v>
      </c>
      <c r="F33" t="s">
        <v>2576</v>
      </c>
      <c r="G33" t="str">
        <f>IFERROR(VLOOKUP(F33,'Field Definitions'!$A$1:$S$31597,2),"")</f>
        <v>Amount</v>
      </c>
      <c r="H33">
        <f t="shared" si="0"/>
        <v>32</v>
      </c>
      <c r="J33" s="3" t="s">
        <v>2628</v>
      </c>
      <c r="K33" t="str">
        <f>IFERROR(VLOOKUP($F33,'Field Definitions'!$A$1:$S$31597,4),"")</f>
        <v>AMT</v>
      </c>
      <c r="L33">
        <f>IFERROR(VLOOKUP($F33,'Field Definitions'!$A$1:$S$31597,5),"")</f>
        <v>12</v>
      </c>
    </row>
    <row r="34" spans="5:12" x14ac:dyDescent="0.35">
      <c r="E34" t="s">
        <v>2575</v>
      </c>
      <c r="F34" t="s">
        <v>2576</v>
      </c>
      <c r="G34" t="str">
        <f>IFERROR(VLOOKUP(F34,'Field Definitions'!$A$1:$S$31597,2),"")</f>
        <v>Amount</v>
      </c>
      <c r="H34">
        <f t="shared" si="0"/>
        <v>33</v>
      </c>
      <c r="J34" s="3" t="s">
        <v>2629</v>
      </c>
      <c r="K34" t="str">
        <f>IFERROR(VLOOKUP($F34,'Field Definitions'!$A$1:$S$31597,4),"")</f>
        <v>AMT</v>
      </c>
      <c r="L34">
        <f>IFERROR(VLOOKUP($F34,'Field Definitions'!$A$1:$S$31597,5),"")</f>
        <v>12</v>
      </c>
    </row>
    <row r="35" spans="5:12" x14ac:dyDescent="0.35">
      <c r="L35" t="str">
        <f>IFERROR(VLOOKUP($F35,'Field Definitions'!$A$1:$S$31597,5),"")</f>
        <v/>
      </c>
    </row>
    <row r="38" spans="5:12" x14ac:dyDescent="0.35">
      <c r="F38" s="5"/>
    </row>
    <row r="48" spans="5:12" x14ac:dyDescent="0.35">
      <c r="F48" s="5"/>
      <c r="L48" s="2"/>
    </row>
    <row r="49" spans="4:6" x14ac:dyDescent="0.35">
      <c r="D49" s="1"/>
      <c r="F49" s="2"/>
    </row>
    <row r="57" spans="4:6" x14ac:dyDescent="0.35">
      <c r="D57" s="1"/>
    </row>
    <row r="61" spans="4:6" x14ac:dyDescent="0.35">
      <c r="F61" s="5"/>
    </row>
    <row r="62" spans="4:6" x14ac:dyDescent="0.35">
      <c r="F62" s="5"/>
    </row>
    <row r="63" spans="4:6" x14ac:dyDescent="0.35">
      <c r="F63" s="5"/>
    </row>
    <row r="64" spans="4:6" x14ac:dyDescent="0.35">
      <c r="F64" s="5"/>
    </row>
    <row r="65" spans="4:6" x14ac:dyDescent="0.35">
      <c r="F65" s="5"/>
    </row>
    <row r="66" spans="4:6" x14ac:dyDescent="0.35">
      <c r="F66" s="5"/>
    </row>
    <row r="67" spans="4:6" x14ac:dyDescent="0.35">
      <c r="F67" s="5"/>
    </row>
    <row r="68" spans="4:6" x14ac:dyDescent="0.35">
      <c r="F68" s="5"/>
    </row>
    <row r="69" spans="4:6" x14ac:dyDescent="0.35">
      <c r="F69" s="5"/>
    </row>
    <row r="70" spans="4:6" x14ac:dyDescent="0.35">
      <c r="F70" s="5"/>
    </row>
    <row r="71" spans="4:6" x14ac:dyDescent="0.35">
      <c r="F71" s="5"/>
    </row>
    <row r="72" spans="4:6" x14ac:dyDescent="0.35">
      <c r="F72" s="5"/>
    </row>
    <row r="73" spans="4:6" x14ac:dyDescent="0.35">
      <c r="F73" s="5"/>
    </row>
    <row r="74" spans="4:6" x14ac:dyDescent="0.35">
      <c r="F74" s="5"/>
    </row>
    <row r="75" spans="4:6" x14ac:dyDescent="0.35">
      <c r="D75" s="1"/>
      <c r="F75" s="5"/>
    </row>
    <row r="76" spans="4:6" x14ac:dyDescent="0.35">
      <c r="F76" s="5"/>
    </row>
    <row r="77" spans="4:6" x14ac:dyDescent="0.35">
      <c r="F77" s="5"/>
    </row>
    <row r="78" spans="4:6" x14ac:dyDescent="0.35">
      <c r="F78" s="5"/>
    </row>
    <row r="79" spans="4:6" x14ac:dyDescent="0.35">
      <c r="F79" s="5"/>
    </row>
    <row r="80" spans="4:6" x14ac:dyDescent="0.35">
      <c r="F80" s="5"/>
    </row>
    <row r="81" spans="4:15" x14ac:dyDescent="0.35">
      <c r="F81" s="5"/>
    </row>
    <row r="82" spans="4:15" x14ac:dyDescent="0.35">
      <c r="F82" s="5"/>
    </row>
    <row r="83" spans="4:15" x14ac:dyDescent="0.35">
      <c r="F83" s="5"/>
    </row>
    <row r="84" spans="4:15" x14ac:dyDescent="0.35">
      <c r="F84" s="5"/>
    </row>
    <row r="85" spans="4:15" x14ac:dyDescent="0.35">
      <c r="F85" s="5"/>
    </row>
    <row r="86" spans="4:15" x14ac:dyDescent="0.35">
      <c r="F86" s="5"/>
      <c r="L86" s="2"/>
    </row>
    <row r="87" spans="4:15" x14ac:dyDescent="0.35">
      <c r="F87" s="5"/>
      <c r="L87" s="2"/>
    </row>
    <row r="88" spans="4:15" x14ac:dyDescent="0.35">
      <c r="F88" s="5"/>
    </row>
    <row r="89" spans="4:15" x14ac:dyDescent="0.35">
      <c r="F89" s="5"/>
      <c r="M89" s="13"/>
      <c r="N89" s="13"/>
      <c r="O89" s="13"/>
    </row>
    <row r="90" spans="4:15" x14ac:dyDescent="0.35">
      <c r="F90" s="5"/>
    </row>
    <row r="91" spans="4:15" x14ac:dyDescent="0.35">
      <c r="D91" s="1"/>
      <c r="F91" s="5"/>
    </row>
    <row r="92" spans="4:15" x14ac:dyDescent="0.35">
      <c r="F92" s="5"/>
    </row>
    <row r="93" spans="4:15" x14ac:dyDescent="0.35">
      <c r="F93" s="5"/>
    </row>
    <row r="94" spans="4:15" x14ac:dyDescent="0.35">
      <c r="F94" s="5"/>
    </row>
    <row r="95" spans="4:15" x14ac:dyDescent="0.35">
      <c r="F95" s="5"/>
    </row>
    <row r="96" spans="4:15" x14ac:dyDescent="0.35">
      <c r="F96" s="5"/>
    </row>
    <row r="97" spans="4:15" x14ac:dyDescent="0.35">
      <c r="F97" s="5"/>
    </row>
    <row r="98" spans="4:15" x14ac:dyDescent="0.35">
      <c r="F98" s="5"/>
    </row>
    <row r="99" spans="4:15" x14ac:dyDescent="0.35">
      <c r="F99" s="5"/>
    </row>
    <row r="100" spans="4:15" x14ac:dyDescent="0.35">
      <c r="F100" s="5"/>
    </row>
    <row r="101" spans="4:15" x14ac:dyDescent="0.35">
      <c r="F101" s="5"/>
    </row>
    <row r="102" spans="4:15" x14ac:dyDescent="0.35">
      <c r="F102" s="5"/>
      <c r="L102" s="2"/>
    </row>
    <row r="103" spans="4:15" x14ac:dyDescent="0.35">
      <c r="F103" s="5"/>
      <c r="L103" s="2"/>
    </row>
    <row r="104" spans="4:15" x14ac:dyDescent="0.35">
      <c r="F104" s="5"/>
    </row>
    <row r="105" spans="4:15" x14ac:dyDescent="0.35">
      <c r="F105" s="5"/>
      <c r="M105" s="13"/>
      <c r="N105" s="13"/>
      <c r="O105" s="13"/>
    </row>
    <row r="106" spans="4:15" x14ac:dyDescent="0.35">
      <c r="F106" s="5"/>
    </row>
    <row r="107" spans="4:15" x14ac:dyDescent="0.35">
      <c r="D107" s="1"/>
      <c r="F107" s="5"/>
    </row>
    <row r="108" spans="4:15" x14ac:dyDescent="0.35">
      <c r="F108" s="5"/>
    </row>
    <row r="109" spans="4:15" x14ac:dyDescent="0.35">
      <c r="F109" s="5"/>
    </row>
    <row r="110" spans="4:15" x14ac:dyDescent="0.35">
      <c r="F110" s="5"/>
    </row>
    <row r="111" spans="4:15" x14ac:dyDescent="0.35">
      <c r="F111" s="5"/>
    </row>
    <row r="112" spans="4:15" x14ac:dyDescent="0.35">
      <c r="F112" s="5"/>
    </row>
    <row r="113" spans="4:15" x14ac:dyDescent="0.35">
      <c r="F113" s="5"/>
    </row>
    <row r="114" spans="4:15" x14ac:dyDescent="0.35">
      <c r="F114" s="5"/>
    </row>
    <row r="115" spans="4:15" x14ac:dyDescent="0.35">
      <c r="F115" s="5"/>
    </row>
    <row r="116" spans="4:15" x14ac:dyDescent="0.35">
      <c r="F116" s="5"/>
    </row>
    <row r="117" spans="4:15" x14ac:dyDescent="0.35">
      <c r="F117" s="5"/>
    </row>
    <row r="118" spans="4:15" x14ac:dyDescent="0.35">
      <c r="F118" s="5"/>
      <c r="L118" s="2"/>
    </row>
    <row r="119" spans="4:15" x14ac:dyDescent="0.35">
      <c r="F119" s="5"/>
      <c r="L119" s="2"/>
    </row>
    <row r="120" spans="4:15" x14ac:dyDescent="0.35">
      <c r="F120" s="5"/>
    </row>
    <row r="121" spans="4:15" x14ac:dyDescent="0.35">
      <c r="F121" s="5"/>
      <c r="M121" s="13"/>
      <c r="N121" s="13"/>
      <c r="O121" s="13"/>
    </row>
    <row r="122" spans="4:15" x14ac:dyDescent="0.35">
      <c r="F122" s="5"/>
    </row>
    <row r="123" spans="4:15" x14ac:dyDescent="0.35">
      <c r="F123" s="5"/>
      <c r="I123"/>
      <c r="J123" s="18"/>
      <c r="L123" s="2"/>
    </row>
    <row r="124" spans="4:15" x14ac:dyDescent="0.35">
      <c r="F124" s="5"/>
    </row>
    <row r="125" spans="4:15" x14ac:dyDescent="0.35">
      <c r="D125" s="1"/>
      <c r="I125"/>
      <c r="J125" s="90"/>
    </row>
    <row r="126" spans="4:15" x14ac:dyDescent="0.35">
      <c r="G126" s="3"/>
      <c r="I126"/>
      <c r="J126" s="90"/>
    </row>
    <row r="127" spans="4:15" x14ac:dyDescent="0.35">
      <c r="J127" s="91"/>
    </row>
    <row r="128" spans="4:15" x14ac:dyDescent="0.35">
      <c r="J128" s="91"/>
    </row>
    <row r="131" spans="4:12" ht="43.9" customHeight="1" x14ac:dyDescent="0.35">
      <c r="D131" s="21" t="s">
        <v>4</v>
      </c>
      <c r="E131" s="76" t="s">
        <v>952</v>
      </c>
      <c r="F131" s="76"/>
      <c r="G131" s="76"/>
      <c r="H131" s="76"/>
      <c r="I131" s="76"/>
      <c r="J131" s="76"/>
      <c r="K131" s="76"/>
      <c r="L131" s="76"/>
    </row>
    <row r="132" spans="4:12" x14ac:dyDescent="0.35">
      <c r="D132" s="4" t="s">
        <v>162</v>
      </c>
      <c r="E132" s="77" t="s">
        <v>953</v>
      </c>
      <c r="F132" s="77"/>
      <c r="G132" s="77"/>
      <c r="H132" s="77"/>
      <c r="I132" s="77"/>
      <c r="J132" s="77"/>
      <c r="K132" s="77"/>
      <c r="L132" s="77"/>
    </row>
    <row r="133" spans="4:12" x14ac:dyDescent="0.35">
      <c r="D133" s="4" t="s">
        <v>799</v>
      </c>
      <c r="E133" s="77" t="s">
        <v>290</v>
      </c>
      <c r="F133" s="77"/>
      <c r="G133" s="77"/>
      <c r="H133" s="77"/>
      <c r="I133" s="77"/>
      <c r="J133" s="77"/>
      <c r="K133" s="77"/>
      <c r="L133" s="77"/>
    </row>
  </sheetData>
  <mergeCells count="7">
    <mergeCell ref="E133:L133"/>
    <mergeCell ref="A1:C1"/>
    <mergeCell ref="E1:L1"/>
    <mergeCell ref="J125:J126"/>
    <mergeCell ref="J127:J128"/>
    <mergeCell ref="E131:L131"/>
    <mergeCell ref="E132:L132"/>
  </mergeCells>
  <pageMargins left="0.7" right="0.7" top="0.75" bottom="0.75" header="0.3" footer="0.3"/>
  <pageSetup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37"/>
  <dimension ref="A1:R140"/>
  <sheetViews>
    <sheetView zoomScale="90" zoomScaleNormal="90" workbookViewId="0">
      <pane ySplit="2" topLeftCell="A3" activePane="bottomLeft" state="frozen"/>
      <selection sqref="A1:C1"/>
      <selection pane="bottomLeft" activeCell="A3" sqref="A3"/>
    </sheetView>
  </sheetViews>
  <sheetFormatPr defaultColWidth="8.81640625" defaultRowHeight="14.5" x14ac:dyDescent="0.35"/>
  <cols>
    <col min="1" max="1" width="18.54296875" customWidth="1"/>
    <col min="2" max="2" width="19.1796875" customWidth="1"/>
    <col min="3" max="3" width="27.81640625" customWidth="1"/>
    <col min="4" max="4" width="17.81640625" bestFit="1" customWidth="1"/>
    <col min="5" max="5" width="16.26953125" bestFit="1" customWidth="1"/>
    <col min="6" max="6" width="28.81640625" bestFit="1" customWidth="1"/>
    <col min="7" max="7" width="29.81640625" bestFit="1" customWidth="1"/>
    <col min="8" max="8" width="8.26953125" bestFit="1" customWidth="1"/>
    <col min="9" max="9" width="10.1796875" style="15" bestFit="1" customWidth="1"/>
    <col min="10" max="10" width="39.453125" style="3" customWidth="1"/>
    <col min="11" max="11" width="12.1796875" customWidth="1"/>
    <col min="12" max="12" width="7" bestFit="1" customWidth="1"/>
    <col min="13" max="13" width="16.54296875" bestFit="1" customWidth="1"/>
    <col min="14" max="14" width="21.7265625" style="5" bestFit="1" customWidth="1"/>
    <col min="15" max="15" width="4.54296875" bestFit="1" customWidth="1"/>
    <col min="16" max="16" width="12.54296875" bestFit="1" customWidth="1"/>
    <col min="17" max="17" width="12.7265625" bestFit="1" customWidth="1"/>
    <col min="18" max="18" width="75.81640625" bestFit="1" customWidth="1"/>
  </cols>
  <sheetData>
    <row r="1" spans="1:18" x14ac:dyDescent="0.35">
      <c r="A1" s="80" t="s">
        <v>227</v>
      </c>
      <c r="B1" s="81"/>
      <c r="C1" s="82"/>
      <c r="E1" s="83" t="s">
        <v>228</v>
      </c>
      <c r="F1" s="83"/>
      <c r="G1" s="83"/>
      <c r="H1" s="83"/>
      <c r="I1" s="83"/>
      <c r="J1" s="83"/>
      <c r="K1" s="83"/>
      <c r="L1" s="83"/>
      <c r="M1" s="46"/>
    </row>
    <row r="2" spans="1:18" x14ac:dyDescent="0.35">
      <c r="A2" s="4" t="s">
        <v>495</v>
      </c>
      <c r="B2" s="4" t="s">
        <v>1094</v>
      </c>
      <c r="C2" s="4" t="s">
        <v>235</v>
      </c>
      <c r="D2" s="4"/>
      <c r="E2" s="4" t="s">
        <v>495</v>
      </c>
      <c r="F2" s="4" t="s">
        <v>496</v>
      </c>
      <c r="G2" s="4" t="s">
        <v>235</v>
      </c>
      <c r="H2" s="7" t="s">
        <v>236</v>
      </c>
      <c r="I2" s="17" t="s">
        <v>38</v>
      </c>
      <c r="J2" s="8" t="s">
        <v>237</v>
      </c>
      <c r="K2" s="8" t="s">
        <v>14</v>
      </c>
      <c r="L2" s="8" t="s">
        <v>238</v>
      </c>
      <c r="M2" s="8" t="s">
        <v>79</v>
      </c>
      <c r="N2" s="12" t="s">
        <v>549</v>
      </c>
      <c r="O2" s="8" t="s">
        <v>242</v>
      </c>
      <c r="P2" s="8" t="s">
        <v>243</v>
      </c>
      <c r="Q2" s="8" t="s">
        <v>244</v>
      </c>
      <c r="R2" s="4" t="s">
        <v>245</v>
      </c>
    </row>
    <row r="3" spans="1:18" ht="29" x14ac:dyDescent="0.35">
      <c r="D3" s="1" t="s">
        <v>252</v>
      </c>
      <c r="E3" t="str">
        <f>IFERROR(VLOOKUP(F3,'Field Definitions'!$A$1:$S$31597,3),"")</f>
        <v>ARRELATIONSHIP</v>
      </c>
      <c r="F3" t="s">
        <v>631</v>
      </c>
      <c r="G3" t="str">
        <f>IFERROR(VLOOKUP(F3,'Field Definitions'!$A$1:$S$31597,2),"")</f>
        <v>Relationship type key</v>
      </c>
      <c r="H3">
        <v>2</v>
      </c>
      <c r="I3" s="15" t="s">
        <v>46</v>
      </c>
      <c r="J3" s="3" t="s">
        <v>970</v>
      </c>
      <c r="K3" t="str">
        <f>IFERROR(VLOOKUP($F3,'Field Definitions'!$A$1:$S$31597,4),"")</f>
        <v>CHR</v>
      </c>
      <c r="L3">
        <f>IFERROR(VLOOKUP($F3,'Field Definitions'!$A$1:$S$31597,5),"")</f>
        <v>10</v>
      </c>
      <c r="M3" t="s">
        <v>633</v>
      </c>
      <c r="N3" s="5" t="s">
        <v>633</v>
      </c>
      <c r="O3" t="str">
        <f>IF(IFERROR(VLOOKUP($F3,'Field Definitions'!$A$1:$S$31597,8),"")=0,"",IFERROR(VLOOKUP($F3,'Field Definitions'!$A$1:$S$31597,8),""))</f>
        <v/>
      </c>
      <c r="P3" t="str">
        <f>IF(IFERROR(VLOOKUP($F3,'Field Definitions'!$A$1:$S$31597,9),"")=0,"",IFERROR(VLOOKUP($F3,'Field Definitions'!$A$1:$S$31597,9),""))</f>
        <v/>
      </c>
      <c r="Q3" t="str">
        <f>IF(IFERROR(VLOOKUP($F3,'Field Definitions'!$A$1:$S$31597,10),"")=0,"",IFERROR(VLOOKUP($F3,'Field Definitions'!$A$1:$S$31597,10),""))</f>
        <v>ARRELTYPE</v>
      </c>
      <c r="R3" t="s">
        <v>636</v>
      </c>
    </row>
    <row r="4" spans="1:18" x14ac:dyDescent="0.35">
      <c r="D4" s="1" t="s">
        <v>2630</v>
      </c>
      <c r="E4" t="s">
        <v>2631</v>
      </c>
      <c r="F4" t="s">
        <v>2632</v>
      </c>
      <c r="G4" t="s">
        <v>2633</v>
      </c>
      <c r="H4">
        <f>H3+1</f>
        <v>3</v>
      </c>
      <c r="J4" s="18"/>
      <c r="K4" t="str">
        <f>IFERROR(VLOOKUP($F4,'Field Definitions'!$A$1:$S$31597,4),"")</f>
        <v>CHR</v>
      </c>
      <c r="L4">
        <f>IFERROR(VLOOKUP($F4,'Field Definitions'!$A$1:$S$31597,5),"")</f>
        <v>20</v>
      </c>
      <c r="M4" t="s">
        <v>2634</v>
      </c>
      <c r="N4" s="5" t="s">
        <v>2220</v>
      </c>
      <c r="O4" t="str">
        <f>IF(IFERROR(VLOOKUP($F4,'Field Definitions'!$A$1:$S$31597,8),"")=0,"",IFERROR(VLOOKUP($F4,'Field Definitions'!$A$1:$S$31597,8),""))</f>
        <v/>
      </c>
      <c r="P4" t="str">
        <f>IF(IFERROR(VLOOKUP($F4,'Field Definitions'!$A$1:$S$31597,9),"")=0,"",IFERROR(VLOOKUP($F4,'Field Definitions'!$A$1:$S$31597,9),""))</f>
        <v/>
      </c>
      <c r="Q4" t="str">
        <f>IF(IFERROR(VLOOKUP($F4,'Field Definitions'!$A$1:$S$31597,10),"")=0,"",IFERROR(VLOOKUP($F4,'Field Definitions'!$A$1:$S$31597,10),""))</f>
        <v/>
      </c>
      <c r="R4" t="s">
        <v>2635</v>
      </c>
    </row>
    <row r="5" spans="1:18" x14ac:dyDescent="0.35">
      <c r="E5" t="s">
        <v>2631</v>
      </c>
      <c r="F5" t="s">
        <v>2636</v>
      </c>
      <c r="G5" t="str">
        <f>IFERROR(VLOOKUP(F5,'Field Definitions'!$A$1:$S$31597,2),"")</f>
        <v>Last Name</v>
      </c>
      <c r="H5">
        <f t="shared" ref="H5:H45" si="0">H4+1</f>
        <v>4</v>
      </c>
      <c r="K5" t="str">
        <f>IFERROR(VLOOKUP($F5,'Field Definitions'!$A$1:$S$31597,4),"")</f>
        <v>CHR</v>
      </c>
      <c r="L5">
        <f>IFERROR(VLOOKUP($F5,'Field Definitions'!$A$1:$S$31597,5),"")</f>
        <v>100</v>
      </c>
      <c r="M5" t="s">
        <v>2637</v>
      </c>
      <c r="N5" s="5" t="s">
        <v>2637</v>
      </c>
      <c r="O5" t="str">
        <f>IF(IFERROR(VLOOKUP($F5,'Field Definitions'!$A$1:$S$31597,8),"")=0,"",IFERROR(VLOOKUP($F5,'Field Definitions'!$A$1:$S$31597,8),""))</f>
        <v/>
      </c>
      <c r="P5" t="str">
        <f>IF(IFERROR(VLOOKUP($F5,'Field Definitions'!$A$1:$S$31597,9),"")=0,"",IFERROR(VLOOKUP($F5,'Field Definitions'!$A$1:$S$31597,9),""))</f>
        <v/>
      </c>
      <c r="Q5" t="str">
        <f>IF(IFERROR(VLOOKUP($F5,'Field Definitions'!$A$1:$S$31597,10),"")=0,"",IFERROR(VLOOKUP($F5,'Field Definitions'!$A$1:$S$31597,10),""))</f>
        <v/>
      </c>
      <c r="R5" t="str">
        <f>IF(IFERROR(VLOOKUP($F5,'Field Definitions'!$A$1:$S$31597,12),"")=0,"",IFERROR(VLOOKUP($F5,'Field Definitions'!$A$1:$S$31597,12),""))</f>
        <v/>
      </c>
    </row>
    <row r="6" spans="1:18" x14ac:dyDescent="0.35">
      <c r="E6" t="s">
        <v>2631</v>
      </c>
      <c r="F6" t="s">
        <v>2638</v>
      </c>
      <c r="G6" t="str">
        <f>IFERROR(VLOOKUP(F6,'Field Definitions'!$A$1:$S$31597,2),"")</f>
        <v>First Name</v>
      </c>
      <c r="H6">
        <f t="shared" si="0"/>
        <v>5</v>
      </c>
      <c r="K6" t="str">
        <f>IFERROR(VLOOKUP($F6,'Field Definitions'!$A$1:$S$31597,4),"")</f>
        <v>CHR</v>
      </c>
      <c r="L6">
        <f>IFERROR(VLOOKUP($F6,'Field Definitions'!$A$1:$S$31597,5),"")</f>
        <v>40</v>
      </c>
      <c r="M6" t="s">
        <v>2639</v>
      </c>
      <c r="N6" s="5" t="s">
        <v>2639</v>
      </c>
      <c r="O6" t="str">
        <f>IF(IFERROR(VLOOKUP($F6,'Field Definitions'!$A$1:$S$31597,8),"")=0,"",IFERROR(VLOOKUP($F6,'Field Definitions'!$A$1:$S$31597,8),""))</f>
        <v/>
      </c>
      <c r="P6" t="str">
        <f>IF(IFERROR(VLOOKUP($F6,'Field Definitions'!$A$1:$S$31597,9),"")=0,"",IFERROR(VLOOKUP($F6,'Field Definitions'!$A$1:$S$31597,9),""))</f>
        <v/>
      </c>
      <c r="Q6" t="str">
        <f>IF(IFERROR(VLOOKUP($F6,'Field Definitions'!$A$1:$S$31597,10),"")=0,"",IFERROR(VLOOKUP($F6,'Field Definitions'!$A$1:$S$31597,10),""))</f>
        <v/>
      </c>
      <c r="R6" t="str">
        <f>IF(IFERROR(VLOOKUP($F6,'Field Definitions'!$A$1:$S$31597,12),"")=0,"",IFERROR(VLOOKUP($F6,'Field Definitions'!$A$1:$S$31597,12),""))</f>
        <v/>
      </c>
    </row>
    <row r="7" spans="1:18" x14ac:dyDescent="0.35">
      <c r="E7" t="s">
        <v>2631</v>
      </c>
      <c r="F7" t="s">
        <v>2640</v>
      </c>
      <c r="G7" t="str">
        <f>IFERROR(VLOOKUP(F7,'Field Definitions'!$A$1:$S$31597,2),"")</f>
        <v>Middle Name</v>
      </c>
      <c r="H7">
        <f t="shared" si="0"/>
        <v>6</v>
      </c>
      <c r="K7" t="str">
        <f>IFERROR(VLOOKUP($F7,'Field Definitions'!$A$1:$S$31597,4),"")</f>
        <v>CHR</v>
      </c>
      <c r="L7">
        <f>IFERROR(VLOOKUP($F7,'Field Definitions'!$A$1:$S$31597,5),"")</f>
        <v>40</v>
      </c>
      <c r="M7" t="s">
        <v>2641</v>
      </c>
      <c r="N7" s="5" t="s">
        <v>2641</v>
      </c>
      <c r="O7" t="str">
        <f>IF(IFERROR(VLOOKUP($F7,'Field Definitions'!$A$1:$S$31597,8),"")=0,"",IFERROR(VLOOKUP($F7,'Field Definitions'!$A$1:$S$31597,8),""))</f>
        <v/>
      </c>
      <c r="P7" t="str">
        <f>IF(IFERROR(VLOOKUP($F7,'Field Definitions'!$A$1:$S$31597,9),"")=0,"",IFERROR(VLOOKUP($F7,'Field Definitions'!$A$1:$S$31597,9),""))</f>
        <v/>
      </c>
      <c r="Q7" t="str">
        <f>IF(IFERROR(VLOOKUP($F7,'Field Definitions'!$A$1:$S$31597,10),"")=0,"",IFERROR(VLOOKUP($F7,'Field Definitions'!$A$1:$S$31597,10),""))</f>
        <v/>
      </c>
      <c r="R7" t="str">
        <f>IF(IFERROR(VLOOKUP($F7,'Field Definitions'!$A$1:$S$31597,12),"")=0,"",IFERROR(VLOOKUP($F7,'Field Definitions'!$A$1:$S$31597,12),""))</f>
        <v/>
      </c>
    </row>
    <row r="8" spans="1:18" x14ac:dyDescent="0.35">
      <c r="E8" t="s">
        <v>2631</v>
      </c>
      <c r="F8" t="s">
        <v>2642</v>
      </c>
      <c r="G8" t="str">
        <f>IFERROR(VLOOKUP(F8,'Field Definitions'!$A$1:$S$31597,2),"")</f>
        <v>Address Line</v>
      </c>
      <c r="H8">
        <f t="shared" si="0"/>
        <v>7</v>
      </c>
      <c r="K8" t="str">
        <f>IFERROR(VLOOKUP($F8,'Field Definitions'!$A$1:$S$31597,4),"")</f>
        <v>CHR</v>
      </c>
      <c r="L8">
        <f>IFERROR(VLOOKUP($F8,'Field Definitions'!$A$1:$S$31597,5),"")</f>
        <v>48</v>
      </c>
      <c r="M8" t="s">
        <v>2643</v>
      </c>
      <c r="N8" s="5" t="s">
        <v>2643</v>
      </c>
      <c r="O8" t="str">
        <f>IF(IFERROR(VLOOKUP($F8,'Field Definitions'!$A$1:$S$31597,8),"")=0,"",IFERROR(VLOOKUP($F8,'Field Definitions'!$A$1:$S$31597,8),""))</f>
        <v/>
      </c>
      <c r="P8" t="str">
        <f>IF(IFERROR(VLOOKUP($F8,'Field Definitions'!$A$1:$S$31597,9),"")=0,"",IFERROR(VLOOKUP($F8,'Field Definitions'!$A$1:$S$31597,9),""))</f>
        <v/>
      </c>
      <c r="Q8" t="str">
        <f>IF(IFERROR(VLOOKUP($F8,'Field Definitions'!$A$1:$S$31597,10),"")=0,"",IFERROR(VLOOKUP($F8,'Field Definitions'!$A$1:$S$31597,10),""))</f>
        <v/>
      </c>
      <c r="R8" t="str">
        <f>IF(IFERROR(VLOOKUP($F8,'Field Definitions'!$A$1:$S$31597,12),"")=0,"",IFERROR(VLOOKUP($F8,'Field Definitions'!$A$1:$S$31597,12),""))</f>
        <v/>
      </c>
    </row>
    <row r="9" spans="1:18" x14ac:dyDescent="0.35">
      <c r="E9" t="s">
        <v>2631</v>
      </c>
      <c r="F9" t="s">
        <v>2644</v>
      </c>
      <c r="G9" t="str">
        <f>IFERROR(VLOOKUP(F9,'Field Definitions'!$A$1:$S$31597,2),"")</f>
        <v>Address Line 1</v>
      </c>
      <c r="H9">
        <f t="shared" si="0"/>
        <v>8</v>
      </c>
      <c r="K9" t="str">
        <f>IFERROR(VLOOKUP($F9,'Field Definitions'!$A$1:$S$31597,4),"")</f>
        <v>CHR</v>
      </c>
      <c r="L9">
        <f>IFERROR(VLOOKUP($F9,'Field Definitions'!$A$1:$S$31597,5),"")</f>
        <v>48</v>
      </c>
      <c r="M9" t="s">
        <v>2645</v>
      </c>
      <c r="N9" s="5" t="s">
        <v>2645</v>
      </c>
      <c r="O9" t="str">
        <f>IF(IFERROR(VLOOKUP($F9,'Field Definitions'!$A$1:$S$31597,8),"")=0,"",IFERROR(VLOOKUP($F9,'Field Definitions'!$A$1:$S$31597,8),""))</f>
        <v/>
      </c>
      <c r="P9" t="str">
        <f>IF(IFERROR(VLOOKUP($F9,'Field Definitions'!$A$1:$S$31597,9),"")=0,"",IFERROR(VLOOKUP($F9,'Field Definitions'!$A$1:$S$31597,9),""))</f>
        <v/>
      </c>
      <c r="Q9" t="str">
        <f>IF(IFERROR(VLOOKUP($F9,'Field Definitions'!$A$1:$S$31597,10),"")=0,"",IFERROR(VLOOKUP($F9,'Field Definitions'!$A$1:$S$31597,10),""))</f>
        <v/>
      </c>
      <c r="R9" t="str">
        <f>IF(IFERROR(VLOOKUP($F9,'Field Definitions'!$A$1:$S$31597,12),"")=0,"",IFERROR(VLOOKUP($F9,'Field Definitions'!$A$1:$S$31597,12),""))</f>
        <v/>
      </c>
    </row>
    <row r="10" spans="1:18" x14ac:dyDescent="0.35">
      <c r="E10" t="s">
        <v>2631</v>
      </c>
      <c r="F10" t="s">
        <v>2646</v>
      </c>
      <c r="G10" t="str">
        <f>IFERROR(VLOOKUP(F10,'Field Definitions'!$A$1:$S$31597,2),"")</f>
        <v>City</v>
      </c>
      <c r="H10">
        <f t="shared" si="0"/>
        <v>9</v>
      </c>
      <c r="K10" t="str">
        <f>IFERROR(VLOOKUP($F10,'Field Definitions'!$A$1:$S$31597,4),"")</f>
        <v>CHR</v>
      </c>
      <c r="L10">
        <f>IFERROR(VLOOKUP($F10,'Field Definitions'!$A$1:$S$31597,5),"")</f>
        <v>20</v>
      </c>
      <c r="M10" t="s">
        <v>654</v>
      </c>
      <c r="N10" s="5" t="s">
        <v>654</v>
      </c>
      <c r="O10" t="str">
        <f>IF(IFERROR(VLOOKUP($F10,'Field Definitions'!$A$1:$S$31597,8),"")=0,"",IFERROR(VLOOKUP($F10,'Field Definitions'!$A$1:$S$31597,8),""))</f>
        <v/>
      </c>
      <c r="P10" t="str">
        <f>IF(IFERROR(VLOOKUP($F10,'Field Definitions'!$A$1:$S$31597,9),"")=0,"",IFERROR(VLOOKUP($F10,'Field Definitions'!$A$1:$S$31597,9),""))</f>
        <v/>
      </c>
      <c r="Q10" t="str">
        <f>IF(IFERROR(VLOOKUP($F10,'Field Definitions'!$A$1:$S$31597,10),"")=0,"",IFERROR(VLOOKUP($F10,'Field Definitions'!$A$1:$S$31597,10),""))</f>
        <v/>
      </c>
    </row>
    <row r="11" spans="1:18" x14ac:dyDescent="0.35">
      <c r="E11" t="s">
        <v>2631</v>
      </c>
      <c r="F11" t="s">
        <v>2647</v>
      </c>
      <c r="G11" t="str">
        <f>IFERROR(VLOOKUP(F11,'Field Definitions'!$A$1:$S$31597,2),"")</f>
        <v>State</v>
      </c>
      <c r="H11">
        <f t="shared" si="0"/>
        <v>10</v>
      </c>
      <c r="K11" t="str">
        <f>IFERROR(VLOOKUP($F11,'Field Definitions'!$A$1:$S$31597,4),"")</f>
        <v>CHR</v>
      </c>
      <c r="L11">
        <f>IFERROR(VLOOKUP($F11,'Field Definitions'!$A$1:$S$31597,5),"")</f>
        <v>2</v>
      </c>
      <c r="M11" t="s">
        <v>390</v>
      </c>
      <c r="N11" s="5" t="s">
        <v>390</v>
      </c>
      <c r="O11" t="str">
        <f>IF(IFERROR(VLOOKUP($F11,'Field Definitions'!$A$1:$S$31597,8),"")=0,"",IFERROR(VLOOKUP($F11,'Field Definitions'!$A$1:$S$31597,8),""))</f>
        <v/>
      </c>
      <c r="P11" t="str">
        <f>IF(IFERROR(VLOOKUP($F11,'Field Definitions'!$A$1:$S$31597,9),"")=0,"",IFERROR(VLOOKUP($F11,'Field Definitions'!$A$1:$S$31597,9),""))</f>
        <v/>
      </c>
      <c r="Q11" t="str">
        <f>IF(IFERROR(VLOOKUP($F11,'Field Definitions'!$A$1:$S$31597,10),"")=0,"",IFERROR(VLOOKUP($F11,'Field Definitions'!$A$1:$S$31597,10),""))</f>
        <v>STATES</v>
      </c>
      <c r="R11" t="str">
        <f>IF(IFERROR(VLOOKUP($F11,'Field Definitions'!$A$1:$S$31597,12),"")=0,"",IFERROR(VLOOKUP($F11,'Field Definitions'!$A$1:$S$31597,12),""))</f>
        <v/>
      </c>
    </row>
    <row r="12" spans="1:18" x14ac:dyDescent="0.35">
      <c r="E12" t="s">
        <v>2631</v>
      </c>
      <c r="F12" s="5" t="s">
        <v>2648</v>
      </c>
      <c r="G12" t="str">
        <f>IFERROR(VLOOKUP(F12,'Field Definitions'!$A$1:$S$31597,2),"")</f>
        <v>Zip</v>
      </c>
      <c r="H12">
        <f t="shared" si="0"/>
        <v>11</v>
      </c>
      <c r="K12" t="str">
        <f>IFERROR(VLOOKUP($F12,'Field Definitions'!$A$1:$S$31597,4),"")</f>
        <v>ZIP</v>
      </c>
      <c r="L12">
        <f>IFERROR(VLOOKUP($F12,'Field Definitions'!$A$1:$S$31597,5),"")</f>
        <v>10</v>
      </c>
      <c r="M12">
        <v>47304</v>
      </c>
      <c r="N12" s="5" t="s">
        <v>657</v>
      </c>
      <c r="O12" t="str">
        <f>IF(IFERROR(VLOOKUP($F12,'Field Definitions'!$A$1:$S$31597,8),"")=0,"",IFERROR(VLOOKUP($F12,'Field Definitions'!$A$1:$S$31597,8),""))</f>
        <v/>
      </c>
      <c r="P12" t="str">
        <f>IF(IFERROR(VLOOKUP($F12,'Field Definitions'!$A$1:$S$31597,9),"")=0,"",IFERROR(VLOOKUP($F12,'Field Definitions'!$A$1:$S$31597,9),""))</f>
        <v/>
      </c>
      <c r="Q12" t="str">
        <f>IF(IFERROR(VLOOKUP($F12,'Field Definitions'!$A$1:$S$31597,10),"")=0,"",IFERROR(VLOOKUP($F12,'Field Definitions'!$A$1:$S$31597,10),""))</f>
        <v/>
      </c>
      <c r="R12" t="str">
        <f>IF(IFERROR(VLOOKUP($F12,'Field Definitions'!$A$1:$S$31597,12),"")=0,"",IFERROR(VLOOKUP($F12,'Field Definitions'!$A$1:$S$31597,12),""))</f>
        <v/>
      </c>
    </row>
    <row r="13" spans="1:18" x14ac:dyDescent="0.35">
      <c r="D13" s="3"/>
      <c r="E13" t="s">
        <v>2631</v>
      </c>
      <c r="F13" t="s">
        <v>2649</v>
      </c>
      <c r="G13" t="str">
        <f>IFERROR(VLOOKUP(F13,'Field Definitions'!$A$1:$S$31597,2),"")</f>
        <v>Phone</v>
      </c>
      <c r="H13">
        <f t="shared" si="0"/>
        <v>12</v>
      </c>
      <c r="K13" t="str">
        <f>IFERROR(VLOOKUP($F13,'Field Definitions'!$A$1:$S$31597,4),"")</f>
        <v>PHONE</v>
      </c>
      <c r="L13">
        <f>IFERROR(VLOOKUP($F13,'Field Definitions'!$A$1:$S$31597,5),"")</f>
        <v>12</v>
      </c>
      <c r="M13">
        <v>7657517001</v>
      </c>
      <c r="N13" s="5" t="s">
        <v>2650</v>
      </c>
      <c r="O13" t="str">
        <f>IF(IFERROR(VLOOKUP($F13,'Field Definitions'!$A$1:$S$31597,8),"")=0,"",IFERROR(VLOOKUP($F13,'Field Definitions'!$A$1:$S$31597,8),""))</f>
        <v/>
      </c>
      <c r="P13" t="str">
        <f>IF(IFERROR(VLOOKUP($F13,'Field Definitions'!$A$1:$S$31597,9),"")=0,"",IFERROR(VLOOKUP($F13,'Field Definitions'!$A$1:$S$31597,9),""))</f>
        <v/>
      </c>
      <c r="Q13" t="str">
        <f>IF(IFERROR(VLOOKUP($F13,'Field Definitions'!$A$1:$S$31597,10),"")=0,"",IFERROR(VLOOKUP($F13,'Field Definitions'!$A$1:$S$31597,10),""))</f>
        <v/>
      </c>
      <c r="R13" t="str">
        <f>IF(IFERROR(VLOOKUP($F13,'Field Definitions'!$A$1:$S$31597,12),"")=0,"",IFERROR(VLOOKUP($F13,'Field Definitions'!$A$1:$S$31597,12),""))</f>
        <v/>
      </c>
    </row>
    <row r="14" spans="1:18" x14ac:dyDescent="0.35">
      <c r="D14" s="3"/>
      <c r="E14" t="s">
        <v>2631</v>
      </c>
      <c r="F14" t="s">
        <v>2651</v>
      </c>
      <c r="G14" t="str">
        <f>IFERROR(VLOOKUP(F14,'Field Definitions'!$A$1:$S$31597,2),"")</f>
        <v>Phone Flag</v>
      </c>
      <c r="H14">
        <f t="shared" si="0"/>
        <v>13</v>
      </c>
      <c r="K14" t="str">
        <f>IFERROR(VLOOKUP($F14,'Field Definitions'!$A$1:$S$31597,4),"")</f>
        <v>CHR</v>
      </c>
      <c r="L14">
        <f>IFERROR(VLOOKUP($F14,'Field Definitions'!$A$1:$S$31597,5),"")</f>
        <v>1</v>
      </c>
      <c r="M14" t="s">
        <v>669</v>
      </c>
      <c r="N14" s="5" t="s">
        <v>669</v>
      </c>
      <c r="O14" t="str">
        <f>IF(IFERROR(VLOOKUP($F14,'Field Definitions'!$A$1:$S$31597,8),"")=0,"",IFERROR(VLOOKUP($F14,'Field Definitions'!$A$1:$S$31597,8),""))</f>
        <v/>
      </c>
      <c r="P14" t="str">
        <f>IF(IFERROR(VLOOKUP($F14,'Field Definitions'!$A$1:$S$31597,9),"")=0,"",IFERROR(VLOOKUP($F14,'Field Definitions'!$A$1:$S$31597,9),""))</f>
        <v/>
      </c>
      <c r="Q14" t="str">
        <f>IF(IFERROR(VLOOKUP($F14,'Field Definitions'!$A$1:$S$31597,10),"")=0,"",IFERROR(VLOOKUP($F14,'Field Definitions'!$A$1:$S$31597,10),""))</f>
        <v/>
      </c>
      <c r="R14" t="str">
        <f>IF(IFERROR(VLOOKUP($F14,'Field Definitions'!$A$1:$S$31597,12),"")=0,"",IFERROR(VLOOKUP($F14,'Field Definitions'!$A$1:$S$31597,12),""))</f>
        <v/>
      </c>
    </row>
    <row r="15" spans="1:18" x14ac:dyDescent="0.35">
      <c r="D15" s="3"/>
      <c r="E15" t="s">
        <v>2631</v>
      </c>
      <c r="F15" t="s">
        <v>2652</v>
      </c>
      <c r="G15" t="str">
        <f>IFERROR(VLOOKUP(F15,'Field Definitions'!$A$1:$S$31597,2),"")</f>
        <v>Alternate Phone</v>
      </c>
      <c r="H15">
        <f t="shared" si="0"/>
        <v>14</v>
      </c>
      <c r="K15" t="str">
        <f>IFERROR(VLOOKUP($F15,'Field Definitions'!$A$1:$S$31597,4),"")</f>
        <v>PHONE</v>
      </c>
      <c r="L15">
        <f>IFERROR(VLOOKUP($F15,'Field Definitions'!$A$1:$S$31597,5),"")</f>
        <v>12</v>
      </c>
      <c r="M15">
        <v>7657517002</v>
      </c>
      <c r="N15" s="5" t="s">
        <v>2653</v>
      </c>
      <c r="O15" t="str">
        <f>IF(IFERROR(VLOOKUP($F15,'Field Definitions'!$A$1:$S$31597,8),"")=0,"",IFERROR(VLOOKUP($F15,'Field Definitions'!$A$1:$S$31597,8),""))</f>
        <v/>
      </c>
      <c r="P15" t="str">
        <f>IF(IFERROR(VLOOKUP($F15,'Field Definitions'!$A$1:$S$31597,9),"")=0,"",IFERROR(VLOOKUP($F15,'Field Definitions'!$A$1:$S$31597,9),""))</f>
        <v/>
      </c>
      <c r="Q15" t="str">
        <f>IF(IFERROR(VLOOKUP($F15,'Field Definitions'!$A$1:$S$31597,10),"")=0,"",IFERROR(VLOOKUP($F15,'Field Definitions'!$A$1:$S$31597,10),""))</f>
        <v/>
      </c>
      <c r="R15" t="str">
        <f>IF(IFERROR(VLOOKUP($F15,'Field Definitions'!$A$1:$S$31597,12),"")=0,"",IFERROR(VLOOKUP($F15,'Field Definitions'!$A$1:$S$31597,12),""))</f>
        <v/>
      </c>
    </row>
    <row r="16" spans="1:18" x14ac:dyDescent="0.35">
      <c r="D16" s="3"/>
      <c r="E16" t="s">
        <v>2631</v>
      </c>
      <c r="F16" t="s">
        <v>2654</v>
      </c>
      <c r="G16" t="str">
        <f>IFERROR(VLOOKUP(F16,'Field Definitions'!$A$1:$S$31597,2),"")</f>
        <v>Phone Flag</v>
      </c>
      <c r="H16">
        <f t="shared" si="0"/>
        <v>15</v>
      </c>
      <c r="K16" t="str">
        <f>IFERROR(VLOOKUP($F16,'Field Definitions'!$A$1:$S$31597,4),"")</f>
        <v>CHR</v>
      </c>
      <c r="L16">
        <f>IFERROR(VLOOKUP($F16,'Field Definitions'!$A$1:$S$31597,5),"")</f>
        <v>1</v>
      </c>
      <c r="M16" t="s">
        <v>2655</v>
      </c>
      <c r="N16" s="5" t="s">
        <v>669</v>
      </c>
      <c r="O16" t="str">
        <f>IF(IFERROR(VLOOKUP($F16,'Field Definitions'!$A$1:$S$31597,8),"")=0,"",IFERROR(VLOOKUP($F16,'Field Definitions'!$A$1:$S$31597,8),""))</f>
        <v/>
      </c>
      <c r="P16" t="str">
        <f>IF(IFERROR(VLOOKUP($F16,'Field Definitions'!$A$1:$S$31597,9),"")=0,"",IFERROR(VLOOKUP($F16,'Field Definitions'!$A$1:$S$31597,9),""))</f>
        <v/>
      </c>
      <c r="Q16" t="str">
        <f>IF(IFERROR(VLOOKUP($F16,'Field Definitions'!$A$1:$S$31597,10),"")=0,"",IFERROR(VLOOKUP($F16,'Field Definitions'!$A$1:$S$31597,10),""))</f>
        <v/>
      </c>
      <c r="R16" t="str">
        <f>IF(IFERROR(VLOOKUP($F16,'Field Definitions'!$A$1:$S$31597,12),"")=0,"",IFERROR(VLOOKUP($F16,'Field Definitions'!$A$1:$S$31597,12),""))</f>
        <v/>
      </c>
    </row>
    <row r="17" spans="4:18" x14ac:dyDescent="0.35">
      <c r="D17" s="3"/>
      <c r="E17" t="s">
        <v>2631</v>
      </c>
      <c r="F17" t="s">
        <v>2656</v>
      </c>
      <c r="G17" t="s">
        <v>227</v>
      </c>
      <c r="H17">
        <f t="shared" si="0"/>
        <v>16</v>
      </c>
      <c r="I17" s="15" t="s">
        <v>46</v>
      </c>
      <c r="J17"/>
      <c r="K17" t="s">
        <v>18</v>
      </c>
      <c r="L17">
        <v>20</v>
      </c>
      <c r="M17" s="5" t="s">
        <v>2634</v>
      </c>
      <c r="N17" s="5" t="s">
        <v>2634</v>
      </c>
      <c r="R17" t="s">
        <v>2657</v>
      </c>
    </row>
    <row r="18" spans="4:18" x14ac:dyDescent="0.35">
      <c r="D18" s="1" t="s">
        <v>2658</v>
      </c>
      <c r="E18" t="s">
        <v>2631</v>
      </c>
      <c r="F18" t="s">
        <v>2632</v>
      </c>
      <c r="G18" t="s">
        <v>2633</v>
      </c>
      <c r="H18">
        <f t="shared" si="0"/>
        <v>17</v>
      </c>
      <c r="J18" s="18"/>
      <c r="K18" t="str">
        <f>IFERROR(VLOOKUP($F18,'Field Definitions'!$A$1:$S$31597,4),"")</f>
        <v>CHR</v>
      </c>
      <c r="L18">
        <f>IFERROR(VLOOKUP($F18,'Field Definitions'!$A$1:$S$31597,5),"")</f>
        <v>20</v>
      </c>
      <c r="M18" s="5" t="s">
        <v>2659</v>
      </c>
      <c r="N18" s="5" t="s">
        <v>2659</v>
      </c>
      <c r="O18" t="str">
        <f>IF(IFERROR(VLOOKUP($F18,'Field Definitions'!$A$1:$S$31597,8),"")=0,"",IFERROR(VLOOKUP($F18,'Field Definitions'!$A$1:$S$31597,8),""))</f>
        <v/>
      </c>
      <c r="P18" t="str">
        <f>IF(IFERROR(VLOOKUP($F18,'Field Definitions'!$A$1:$S$31597,9),"")=0,"",IFERROR(VLOOKUP($F18,'Field Definitions'!$A$1:$S$31597,9),""))</f>
        <v/>
      </c>
      <c r="Q18" t="str">
        <f>IF(IFERROR(VLOOKUP($F18,'Field Definitions'!$A$1:$S$31597,10),"")=0,"",IFERROR(VLOOKUP($F18,'Field Definitions'!$A$1:$S$31597,10),""))</f>
        <v/>
      </c>
      <c r="R18" t="s">
        <v>2635</v>
      </c>
    </row>
    <row r="19" spans="4:18" x14ac:dyDescent="0.35">
      <c r="E19" t="s">
        <v>2631</v>
      </c>
      <c r="F19" t="s">
        <v>2636</v>
      </c>
      <c r="G19" t="str">
        <f>IFERROR(VLOOKUP(F19,'Field Definitions'!$A$1:$S$31597,2),"")</f>
        <v>Last Name</v>
      </c>
      <c r="H19">
        <f t="shared" si="0"/>
        <v>18</v>
      </c>
      <c r="K19" t="str">
        <f>IFERROR(VLOOKUP($F19,'Field Definitions'!$A$1:$S$31597,4),"")</f>
        <v>CHR</v>
      </c>
      <c r="L19">
        <f>IFERROR(VLOOKUP($F19,'Field Definitions'!$A$1:$S$31597,5),"")</f>
        <v>100</v>
      </c>
      <c r="M19" t="s">
        <v>2660</v>
      </c>
      <c r="N19" s="5" t="s">
        <v>2660</v>
      </c>
      <c r="O19" t="str">
        <f>IF(IFERROR(VLOOKUP($F19,'Field Definitions'!$A$1:$S$31597,8),"")=0,"",IFERROR(VLOOKUP($F19,'Field Definitions'!$A$1:$S$31597,8),""))</f>
        <v/>
      </c>
      <c r="P19" t="str">
        <f>IF(IFERROR(VLOOKUP($F19,'Field Definitions'!$A$1:$S$31597,9),"")=0,"",IFERROR(VLOOKUP($F19,'Field Definitions'!$A$1:$S$31597,9),""))</f>
        <v/>
      </c>
      <c r="Q19" t="str">
        <f>IF(IFERROR(VLOOKUP($F19,'Field Definitions'!$A$1:$S$31597,10),"")=0,"",IFERROR(VLOOKUP($F19,'Field Definitions'!$A$1:$S$31597,10),""))</f>
        <v/>
      </c>
      <c r="R19" t="str">
        <f>IF(IFERROR(VLOOKUP($F19,'Field Definitions'!$A$1:$S$31597,12),"")=0,"",IFERROR(VLOOKUP($F19,'Field Definitions'!$A$1:$S$31597,12),""))</f>
        <v/>
      </c>
    </row>
    <row r="20" spans="4:18" x14ac:dyDescent="0.35">
      <c r="E20" t="s">
        <v>2631</v>
      </c>
      <c r="F20" t="s">
        <v>2638</v>
      </c>
      <c r="G20" t="str">
        <f>IFERROR(VLOOKUP(F20,'Field Definitions'!$A$1:$S$31597,2),"")</f>
        <v>First Name</v>
      </c>
      <c r="H20">
        <f t="shared" si="0"/>
        <v>19</v>
      </c>
      <c r="K20" t="str">
        <f>IFERROR(VLOOKUP($F20,'Field Definitions'!$A$1:$S$31597,4),"")</f>
        <v>CHR</v>
      </c>
      <c r="L20">
        <f>IFERROR(VLOOKUP($F20,'Field Definitions'!$A$1:$S$31597,5),"")</f>
        <v>40</v>
      </c>
      <c r="M20" t="s">
        <v>2661</v>
      </c>
      <c r="N20" s="5" t="s">
        <v>2661</v>
      </c>
      <c r="O20" t="str">
        <f>IF(IFERROR(VLOOKUP($F20,'Field Definitions'!$A$1:$S$31597,8),"")=0,"",IFERROR(VLOOKUP($F20,'Field Definitions'!$A$1:$S$31597,8),""))</f>
        <v/>
      </c>
      <c r="P20" t="str">
        <f>IF(IFERROR(VLOOKUP($F20,'Field Definitions'!$A$1:$S$31597,9),"")=0,"",IFERROR(VLOOKUP($F20,'Field Definitions'!$A$1:$S$31597,9),""))</f>
        <v/>
      </c>
      <c r="Q20" t="str">
        <f>IF(IFERROR(VLOOKUP($F20,'Field Definitions'!$A$1:$S$31597,10),"")=0,"",IFERROR(VLOOKUP($F20,'Field Definitions'!$A$1:$S$31597,10),""))</f>
        <v/>
      </c>
      <c r="R20" t="str">
        <f>IF(IFERROR(VLOOKUP($F20,'Field Definitions'!$A$1:$S$31597,12),"")=0,"",IFERROR(VLOOKUP($F20,'Field Definitions'!$A$1:$S$31597,12),""))</f>
        <v/>
      </c>
    </row>
    <row r="21" spans="4:18" x14ac:dyDescent="0.35">
      <c r="E21" t="s">
        <v>2631</v>
      </c>
      <c r="F21" t="s">
        <v>2640</v>
      </c>
      <c r="G21" t="str">
        <f>IFERROR(VLOOKUP(F21,'Field Definitions'!$A$1:$S$31597,2),"")</f>
        <v>Middle Name</v>
      </c>
      <c r="H21">
        <f t="shared" si="0"/>
        <v>20</v>
      </c>
      <c r="K21" t="str">
        <f>IFERROR(VLOOKUP($F21,'Field Definitions'!$A$1:$S$31597,4),"")</f>
        <v>CHR</v>
      </c>
      <c r="L21">
        <f>IFERROR(VLOOKUP($F21,'Field Definitions'!$A$1:$S$31597,5),"")</f>
        <v>40</v>
      </c>
      <c r="M21" t="s">
        <v>2662</v>
      </c>
      <c r="N21" s="5" t="s">
        <v>2662</v>
      </c>
      <c r="O21" t="str">
        <f>IF(IFERROR(VLOOKUP($F21,'Field Definitions'!$A$1:$S$31597,8),"")=0,"",IFERROR(VLOOKUP($F21,'Field Definitions'!$A$1:$S$31597,8),""))</f>
        <v/>
      </c>
      <c r="P21" t="str">
        <f>IF(IFERROR(VLOOKUP($F21,'Field Definitions'!$A$1:$S$31597,9),"")=0,"",IFERROR(VLOOKUP($F21,'Field Definitions'!$A$1:$S$31597,9),""))</f>
        <v/>
      </c>
      <c r="Q21" t="str">
        <f>IF(IFERROR(VLOOKUP($F21,'Field Definitions'!$A$1:$S$31597,10),"")=0,"",IFERROR(VLOOKUP($F21,'Field Definitions'!$A$1:$S$31597,10),""))</f>
        <v/>
      </c>
      <c r="R21" t="str">
        <f>IF(IFERROR(VLOOKUP($F21,'Field Definitions'!$A$1:$S$31597,12),"")=0,"",IFERROR(VLOOKUP($F21,'Field Definitions'!$A$1:$S$31597,12),""))</f>
        <v/>
      </c>
    </row>
    <row r="22" spans="4:18" x14ac:dyDescent="0.35">
      <c r="E22" t="s">
        <v>2631</v>
      </c>
      <c r="F22" t="s">
        <v>2642</v>
      </c>
      <c r="G22" t="str">
        <f>IFERROR(VLOOKUP(F22,'Field Definitions'!$A$1:$S$31597,2),"")</f>
        <v>Address Line</v>
      </c>
      <c r="H22">
        <f t="shared" si="0"/>
        <v>21</v>
      </c>
      <c r="K22" t="str">
        <f>IFERROR(VLOOKUP($F22,'Field Definitions'!$A$1:$S$31597,4),"")</f>
        <v>CHR</v>
      </c>
      <c r="L22">
        <f>IFERROR(VLOOKUP($F22,'Field Definitions'!$A$1:$S$31597,5),"")</f>
        <v>48</v>
      </c>
      <c r="M22" t="s">
        <v>2663</v>
      </c>
      <c r="N22" s="5" t="s">
        <v>2663</v>
      </c>
      <c r="O22" t="str">
        <f>IF(IFERROR(VLOOKUP($F22,'Field Definitions'!$A$1:$S$31597,8),"")=0,"",IFERROR(VLOOKUP($F22,'Field Definitions'!$A$1:$S$31597,8),""))</f>
        <v/>
      </c>
      <c r="P22" t="str">
        <f>IF(IFERROR(VLOOKUP($F22,'Field Definitions'!$A$1:$S$31597,9),"")=0,"",IFERROR(VLOOKUP($F22,'Field Definitions'!$A$1:$S$31597,9),""))</f>
        <v/>
      </c>
      <c r="Q22" t="str">
        <f>IF(IFERROR(VLOOKUP($F22,'Field Definitions'!$A$1:$S$31597,10),"")=0,"",IFERROR(VLOOKUP($F22,'Field Definitions'!$A$1:$S$31597,10),""))</f>
        <v/>
      </c>
      <c r="R22" t="str">
        <f>IF(IFERROR(VLOOKUP($F22,'Field Definitions'!$A$1:$S$31597,12),"")=0,"",IFERROR(VLOOKUP($F22,'Field Definitions'!$A$1:$S$31597,12),""))</f>
        <v/>
      </c>
    </row>
    <row r="23" spans="4:18" x14ac:dyDescent="0.35">
      <c r="E23" t="s">
        <v>2631</v>
      </c>
      <c r="F23" t="s">
        <v>2644</v>
      </c>
      <c r="G23" t="str">
        <f>IFERROR(VLOOKUP(F23,'Field Definitions'!$A$1:$S$31597,2),"")</f>
        <v>Address Line 1</v>
      </c>
      <c r="H23">
        <f t="shared" si="0"/>
        <v>22</v>
      </c>
      <c r="K23" t="str">
        <f>IFERROR(VLOOKUP($F23,'Field Definitions'!$A$1:$S$31597,4),"")</f>
        <v>CHR</v>
      </c>
      <c r="L23">
        <f>IFERROR(VLOOKUP($F23,'Field Definitions'!$A$1:$S$31597,5),"")</f>
        <v>48</v>
      </c>
      <c r="O23" t="str">
        <f>IF(IFERROR(VLOOKUP($F23,'Field Definitions'!$A$1:$S$31597,8),"")=0,"",IFERROR(VLOOKUP($F23,'Field Definitions'!$A$1:$S$31597,8),""))</f>
        <v/>
      </c>
      <c r="P23" t="str">
        <f>IF(IFERROR(VLOOKUP($F23,'Field Definitions'!$A$1:$S$31597,9),"")=0,"",IFERROR(VLOOKUP($F23,'Field Definitions'!$A$1:$S$31597,9),""))</f>
        <v/>
      </c>
      <c r="Q23" t="str">
        <f>IF(IFERROR(VLOOKUP($F23,'Field Definitions'!$A$1:$S$31597,10),"")=0,"",IFERROR(VLOOKUP($F23,'Field Definitions'!$A$1:$S$31597,10),""))</f>
        <v/>
      </c>
      <c r="R23" t="str">
        <f>IF(IFERROR(VLOOKUP($F23,'Field Definitions'!$A$1:$S$31597,12),"")=0,"",IFERROR(VLOOKUP($F23,'Field Definitions'!$A$1:$S$31597,12),""))</f>
        <v/>
      </c>
    </row>
    <row r="24" spans="4:18" x14ac:dyDescent="0.35">
      <c r="E24" t="s">
        <v>2631</v>
      </c>
      <c r="F24" t="s">
        <v>2646</v>
      </c>
      <c r="G24" t="str">
        <f>IFERROR(VLOOKUP(F24,'Field Definitions'!$A$1:$S$31597,2),"")</f>
        <v>City</v>
      </c>
      <c r="H24">
        <f t="shared" si="0"/>
        <v>23</v>
      </c>
      <c r="K24" t="str">
        <f>IFERROR(VLOOKUP($F24,'Field Definitions'!$A$1:$S$31597,4),"")</f>
        <v>CHR</v>
      </c>
      <c r="L24">
        <f>IFERROR(VLOOKUP($F24,'Field Definitions'!$A$1:$S$31597,5),"")</f>
        <v>20</v>
      </c>
      <c r="M24" t="s">
        <v>654</v>
      </c>
      <c r="N24" s="5" t="s">
        <v>654</v>
      </c>
      <c r="O24" t="str">
        <f>IF(IFERROR(VLOOKUP($F24,'Field Definitions'!$A$1:$S$31597,8),"")=0,"",IFERROR(VLOOKUP($F24,'Field Definitions'!$A$1:$S$31597,8),""))</f>
        <v/>
      </c>
      <c r="P24" t="str">
        <f>IF(IFERROR(VLOOKUP($F24,'Field Definitions'!$A$1:$S$31597,9),"")=0,"",IFERROR(VLOOKUP($F24,'Field Definitions'!$A$1:$S$31597,9),""))</f>
        <v/>
      </c>
      <c r="Q24" t="str">
        <f>IF(IFERROR(VLOOKUP($F24,'Field Definitions'!$A$1:$S$31597,10),"")=0,"",IFERROR(VLOOKUP($F24,'Field Definitions'!$A$1:$S$31597,10),""))</f>
        <v/>
      </c>
      <c r="R24" t="str">
        <f>IF(IFERROR(VLOOKUP($F24,'Field Definitions'!$A$1:$S$31597,12),"")=0,"",IFERROR(VLOOKUP($F24,'Field Definitions'!$A$1:$S$31597,12),""))</f>
        <v/>
      </c>
    </row>
    <row r="25" spans="4:18" x14ac:dyDescent="0.35">
      <c r="E25" t="s">
        <v>2631</v>
      </c>
      <c r="F25" t="s">
        <v>2647</v>
      </c>
      <c r="G25" t="str">
        <f>IFERROR(VLOOKUP(F25,'Field Definitions'!$A$1:$S$31597,2),"")</f>
        <v>State</v>
      </c>
      <c r="H25">
        <f t="shared" si="0"/>
        <v>24</v>
      </c>
      <c r="K25" t="str">
        <f>IFERROR(VLOOKUP($F25,'Field Definitions'!$A$1:$S$31597,4),"")</f>
        <v>CHR</v>
      </c>
      <c r="L25">
        <f>IFERROR(VLOOKUP($F25,'Field Definitions'!$A$1:$S$31597,5),"")</f>
        <v>2</v>
      </c>
      <c r="M25" t="s">
        <v>390</v>
      </c>
      <c r="N25" s="5" t="s">
        <v>390</v>
      </c>
      <c r="O25" t="str">
        <f>IF(IFERROR(VLOOKUP($F25,'Field Definitions'!$A$1:$S$31597,8),"")=0,"",IFERROR(VLOOKUP($F25,'Field Definitions'!$A$1:$S$31597,8),""))</f>
        <v/>
      </c>
      <c r="P25" t="str">
        <f>IF(IFERROR(VLOOKUP($F25,'Field Definitions'!$A$1:$S$31597,9),"")=0,"",IFERROR(VLOOKUP($F25,'Field Definitions'!$A$1:$S$31597,9),""))</f>
        <v/>
      </c>
      <c r="Q25" t="str">
        <f>IF(IFERROR(VLOOKUP($F25,'Field Definitions'!$A$1:$S$31597,10),"")=0,"",IFERROR(VLOOKUP($F25,'Field Definitions'!$A$1:$S$31597,10),""))</f>
        <v>STATES</v>
      </c>
      <c r="R25" t="str">
        <f>IF(IFERROR(VLOOKUP($F25,'Field Definitions'!$A$1:$S$31597,12),"")=0,"",IFERROR(VLOOKUP($F25,'Field Definitions'!$A$1:$S$31597,12),""))</f>
        <v/>
      </c>
    </row>
    <row r="26" spans="4:18" x14ac:dyDescent="0.35">
      <c r="E26" t="s">
        <v>2631</v>
      </c>
      <c r="F26" s="5" t="s">
        <v>2648</v>
      </c>
      <c r="G26" t="str">
        <f>IFERROR(VLOOKUP(F26,'Field Definitions'!$A$1:$S$31597,2),"")</f>
        <v>Zip</v>
      </c>
      <c r="H26">
        <f t="shared" si="0"/>
        <v>25</v>
      </c>
      <c r="K26" t="str">
        <f>IFERROR(VLOOKUP($F26,'Field Definitions'!$A$1:$S$31597,4),"")</f>
        <v>ZIP</v>
      </c>
      <c r="L26">
        <f>IFERROR(VLOOKUP($F26,'Field Definitions'!$A$1:$S$31597,5),"")</f>
        <v>10</v>
      </c>
      <c r="M26">
        <v>47304</v>
      </c>
      <c r="N26" s="5" t="s">
        <v>657</v>
      </c>
      <c r="O26" t="str">
        <f>IF(IFERROR(VLOOKUP($F26,'Field Definitions'!$A$1:$S$31597,8),"")=0,"",IFERROR(VLOOKUP($F26,'Field Definitions'!$A$1:$S$31597,8),""))</f>
        <v/>
      </c>
      <c r="P26" t="str">
        <f>IF(IFERROR(VLOOKUP($F26,'Field Definitions'!$A$1:$S$31597,9),"")=0,"",IFERROR(VLOOKUP($F26,'Field Definitions'!$A$1:$S$31597,9),""))</f>
        <v/>
      </c>
      <c r="Q26" t="str">
        <f>IF(IFERROR(VLOOKUP($F26,'Field Definitions'!$A$1:$S$31597,10),"")=0,"",IFERROR(VLOOKUP($F26,'Field Definitions'!$A$1:$S$31597,10),""))</f>
        <v/>
      </c>
      <c r="R26" t="str">
        <f>IF(IFERROR(VLOOKUP($F26,'Field Definitions'!$A$1:$S$31597,12),"")=0,"",IFERROR(VLOOKUP($F26,'Field Definitions'!$A$1:$S$31597,12),""))</f>
        <v/>
      </c>
    </row>
    <row r="27" spans="4:18" x14ac:dyDescent="0.35">
      <c r="D27" s="3"/>
      <c r="E27" t="s">
        <v>2631</v>
      </c>
      <c r="F27" t="s">
        <v>2649</v>
      </c>
      <c r="G27" t="str">
        <f>IFERROR(VLOOKUP(F27,'Field Definitions'!$A$1:$S$31597,2),"")</f>
        <v>Phone</v>
      </c>
      <c r="H27">
        <f t="shared" si="0"/>
        <v>26</v>
      </c>
      <c r="K27" t="str">
        <f>IFERROR(VLOOKUP($F27,'Field Definitions'!$A$1:$S$31597,4),"")</f>
        <v>PHONE</v>
      </c>
      <c r="L27">
        <f>IFERROR(VLOOKUP($F27,'Field Definitions'!$A$1:$S$31597,5),"")</f>
        <v>12</v>
      </c>
      <c r="M27">
        <v>7657517456</v>
      </c>
      <c r="N27" s="5" t="s">
        <v>2650</v>
      </c>
      <c r="O27" t="str">
        <f>IF(IFERROR(VLOOKUP($F27,'Field Definitions'!$A$1:$S$31597,8),"")=0,"",IFERROR(VLOOKUP($F27,'Field Definitions'!$A$1:$S$31597,8),""))</f>
        <v/>
      </c>
      <c r="P27" t="str">
        <f>IF(IFERROR(VLOOKUP($F27,'Field Definitions'!$A$1:$S$31597,9),"")=0,"",IFERROR(VLOOKUP($F27,'Field Definitions'!$A$1:$S$31597,9),""))</f>
        <v/>
      </c>
      <c r="Q27" t="str">
        <f>IF(IFERROR(VLOOKUP($F27,'Field Definitions'!$A$1:$S$31597,10),"")=0,"",IFERROR(VLOOKUP($F27,'Field Definitions'!$A$1:$S$31597,10),""))</f>
        <v/>
      </c>
      <c r="R27" t="str">
        <f>IF(IFERROR(VLOOKUP($F27,'Field Definitions'!$A$1:$S$31597,12),"")=0,"",IFERROR(VLOOKUP($F27,'Field Definitions'!$A$1:$S$31597,12),""))</f>
        <v/>
      </c>
    </row>
    <row r="28" spans="4:18" x14ac:dyDescent="0.35">
      <c r="D28" s="3"/>
      <c r="E28" t="s">
        <v>2631</v>
      </c>
      <c r="F28" t="s">
        <v>2651</v>
      </c>
      <c r="G28" t="str">
        <f>IFERROR(VLOOKUP(F28,'Field Definitions'!$A$1:$S$31597,2),"")</f>
        <v>Phone Flag</v>
      </c>
      <c r="H28">
        <f t="shared" si="0"/>
        <v>27</v>
      </c>
      <c r="K28" t="str">
        <f>IFERROR(VLOOKUP($F28,'Field Definitions'!$A$1:$S$31597,4),"")</f>
        <v>CHR</v>
      </c>
      <c r="L28">
        <f>IFERROR(VLOOKUP($F28,'Field Definitions'!$A$1:$S$31597,5),"")</f>
        <v>1</v>
      </c>
      <c r="M28" t="s">
        <v>2664</v>
      </c>
      <c r="N28" s="5" t="s">
        <v>669</v>
      </c>
      <c r="O28" t="str">
        <f>IF(IFERROR(VLOOKUP($F28,'Field Definitions'!$A$1:$S$31597,8),"")=0,"",IFERROR(VLOOKUP($F28,'Field Definitions'!$A$1:$S$31597,8),""))</f>
        <v/>
      </c>
      <c r="P28" t="str">
        <f>IF(IFERROR(VLOOKUP($F28,'Field Definitions'!$A$1:$S$31597,9),"")=0,"",IFERROR(VLOOKUP($F28,'Field Definitions'!$A$1:$S$31597,9),""))</f>
        <v/>
      </c>
      <c r="Q28" t="str">
        <f>IF(IFERROR(VLOOKUP($F28,'Field Definitions'!$A$1:$S$31597,10),"")=0,"",IFERROR(VLOOKUP($F28,'Field Definitions'!$A$1:$S$31597,10),""))</f>
        <v/>
      </c>
      <c r="R28" t="str">
        <f>IF(IFERROR(VLOOKUP($F28,'Field Definitions'!$A$1:$S$31597,12),"")=0,"",IFERROR(VLOOKUP($F28,'Field Definitions'!$A$1:$S$31597,12),""))</f>
        <v/>
      </c>
    </row>
    <row r="29" spans="4:18" x14ac:dyDescent="0.35">
      <c r="D29" s="3"/>
      <c r="E29" t="s">
        <v>2631</v>
      </c>
      <c r="F29" t="s">
        <v>2652</v>
      </c>
      <c r="G29" t="str">
        <f>IFERROR(VLOOKUP(F29,'Field Definitions'!$A$1:$S$31597,2),"")</f>
        <v>Alternate Phone</v>
      </c>
      <c r="H29">
        <f t="shared" si="0"/>
        <v>28</v>
      </c>
      <c r="K29" t="str">
        <f>IFERROR(VLOOKUP($F29,'Field Definitions'!$A$1:$S$31597,4),"")</f>
        <v>PHONE</v>
      </c>
      <c r="L29">
        <f>IFERROR(VLOOKUP($F29,'Field Definitions'!$A$1:$S$31597,5),"")</f>
        <v>12</v>
      </c>
      <c r="M29">
        <v>7657517457</v>
      </c>
      <c r="N29" s="5" t="s">
        <v>2665</v>
      </c>
      <c r="O29" t="str">
        <f>IF(IFERROR(VLOOKUP($F29,'Field Definitions'!$A$1:$S$31597,8),"")=0,"",IFERROR(VLOOKUP($F29,'Field Definitions'!$A$1:$S$31597,8),""))</f>
        <v/>
      </c>
      <c r="P29" t="str">
        <f>IF(IFERROR(VLOOKUP($F29,'Field Definitions'!$A$1:$S$31597,9),"")=0,"",IFERROR(VLOOKUP($F29,'Field Definitions'!$A$1:$S$31597,9),""))</f>
        <v/>
      </c>
      <c r="Q29" t="str">
        <f>IF(IFERROR(VLOOKUP($F29,'Field Definitions'!$A$1:$S$31597,10),"")=0,"",IFERROR(VLOOKUP($F29,'Field Definitions'!$A$1:$S$31597,10),""))</f>
        <v/>
      </c>
      <c r="R29" t="str">
        <f>IF(IFERROR(VLOOKUP($F29,'Field Definitions'!$A$1:$S$31597,12),"")=0,"",IFERROR(VLOOKUP($F29,'Field Definitions'!$A$1:$S$31597,12),""))</f>
        <v/>
      </c>
    </row>
    <row r="30" spans="4:18" x14ac:dyDescent="0.35">
      <c r="D30" s="3"/>
      <c r="E30" t="s">
        <v>2631</v>
      </c>
      <c r="F30" t="s">
        <v>2654</v>
      </c>
      <c r="G30" t="str">
        <f>IFERROR(VLOOKUP(F30,'Field Definitions'!$A$1:$S$31597,2),"")</f>
        <v>Phone Flag</v>
      </c>
      <c r="H30">
        <f t="shared" si="0"/>
        <v>29</v>
      </c>
      <c r="K30" t="str">
        <f>IFERROR(VLOOKUP($F30,'Field Definitions'!$A$1:$S$31597,4),"")</f>
        <v>CHR</v>
      </c>
      <c r="L30">
        <f>IFERROR(VLOOKUP($F30,'Field Definitions'!$A$1:$S$31597,5),"")</f>
        <v>1</v>
      </c>
      <c r="M30" t="s">
        <v>669</v>
      </c>
      <c r="N30" s="5" t="s">
        <v>669</v>
      </c>
      <c r="O30" t="str">
        <f>IF(IFERROR(VLOOKUP($F30,'Field Definitions'!$A$1:$S$31597,8),"")=0,"",IFERROR(VLOOKUP($F30,'Field Definitions'!$A$1:$S$31597,8),""))</f>
        <v/>
      </c>
      <c r="P30" t="str">
        <f>IF(IFERROR(VLOOKUP($F30,'Field Definitions'!$A$1:$S$31597,9),"")=0,"",IFERROR(VLOOKUP($F30,'Field Definitions'!$A$1:$S$31597,9),""))</f>
        <v/>
      </c>
      <c r="Q30" t="str">
        <f>IF(IFERROR(VLOOKUP($F30,'Field Definitions'!$A$1:$S$31597,10),"")=0,"",IFERROR(VLOOKUP($F30,'Field Definitions'!$A$1:$S$31597,10),""))</f>
        <v/>
      </c>
      <c r="R30" t="str">
        <f>IF(IFERROR(VLOOKUP($F30,'Field Definitions'!$A$1:$S$31597,12),"")=0,"",IFERROR(VLOOKUP($F30,'Field Definitions'!$A$1:$S$31597,12),""))</f>
        <v/>
      </c>
    </row>
    <row r="31" spans="4:18" x14ac:dyDescent="0.35">
      <c r="D31" s="3"/>
      <c r="E31" t="s">
        <v>2631</v>
      </c>
      <c r="F31" t="s">
        <v>2656</v>
      </c>
      <c r="G31" t="str">
        <f>IFERROR(VLOOKUP(F31,'Field Definitions'!$A$1:$S$31597,2),"")</f>
        <v>Source</v>
      </c>
      <c r="H31">
        <f t="shared" si="0"/>
        <v>30</v>
      </c>
      <c r="I31" s="15" t="s">
        <v>46</v>
      </c>
      <c r="J31" s="18"/>
      <c r="K31" t="str">
        <f>IFERROR(VLOOKUP($F31,'Field Definitions'!$A$1:$S$31597,4),"")</f>
        <v>CHR</v>
      </c>
      <c r="L31">
        <f>IFERROR(VLOOKUP($F31,'Field Definitions'!$A$1:$S$31597,5),"")</f>
        <v>20</v>
      </c>
      <c r="M31" s="5" t="s">
        <v>2666</v>
      </c>
      <c r="N31" s="5" t="s">
        <v>2666</v>
      </c>
      <c r="O31" t="str">
        <f>IF(IFERROR(VLOOKUP($F31,'Field Definitions'!$A$1:$S$31597,8),"")=0,"",IFERROR(VLOOKUP($F31,'Field Definitions'!$A$1:$S$31597,8),""))</f>
        <v/>
      </c>
      <c r="P31" t="str">
        <f>IF(IFERROR(VLOOKUP($F31,'Field Definitions'!$A$1:$S$31597,9),"")=0,"",IFERROR(VLOOKUP($F31,'Field Definitions'!$A$1:$S$31597,9),""))</f>
        <v/>
      </c>
      <c r="Q31" t="str">
        <f>IF(IFERROR(VLOOKUP($F31,'Field Definitions'!$A$1:$S$31597,10),"")=0,"",IFERROR(VLOOKUP($F31,'Field Definitions'!$A$1:$S$31597,10),""))</f>
        <v/>
      </c>
      <c r="R31" t="s">
        <v>2657</v>
      </c>
    </row>
    <row r="32" spans="4:18" x14ac:dyDescent="0.35">
      <c r="D32" s="1" t="s">
        <v>2667</v>
      </c>
      <c r="E32" t="s">
        <v>2631</v>
      </c>
      <c r="F32" t="s">
        <v>2632</v>
      </c>
      <c r="G32" t="s">
        <v>2633</v>
      </c>
      <c r="H32">
        <f t="shared" si="0"/>
        <v>31</v>
      </c>
      <c r="J32" s="18"/>
      <c r="K32" t="str">
        <f>IFERROR(VLOOKUP($F32,'Field Definitions'!$A$1:$S$31597,4),"")</f>
        <v>CHR</v>
      </c>
      <c r="L32">
        <f>IFERROR(VLOOKUP($F32,'Field Definitions'!$A$1:$S$31597,5),"")</f>
        <v>20</v>
      </c>
      <c r="M32" s="5" t="s">
        <v>2668</v>
      </c>
      <c r="N32" s="5" t="s">
        <v>2669</v>
      </c>
      <c r="O32" t="str">
        <f>IF(IFERROR(VLOOKUP($F32,'Field Definitions'!$A$1:$S$31597,8),"")=0,"",IFERROR(VLOOKUP($F32,'Field Definitions'!$A$1:$S$31597,8),""))</f>
        <v/>
      </c>
      <c r="P32" t="str">
        <f>IF(IFERROR(VLOOKUP($F32,'Field Definitions'!$A$1:$S$31597,9),"")=0,"",IFERROR(VLOOKUP($F32,'Field Definitions'!$A$1:$S$31597,9),""))</f>
        <v/>
      </c>
      <c r="Q32" t="str">
        <f>IF(IFERROR(VLOOKUP($F32,'Field Definitions'!$A$1:$S$31597,10),"")=0,"",IFERROR(VLOOKUP($F32,'Field Definitions'!$A$1:$S$31597,10),""))</f>
        <v/>
      </c>
      <c r="R32" t="s">
        <v>2635</v>
      </c>
    </row>
    <row r="33" spans="4:18" x14ac:dyDescent="0.35">
      <c r="E33" t="s">
        <v>2631</v>
      </c>
      <c r="F33" t="s">
        <v>2636</v>
      </c>
      <c r="G33" t="str">
        <f>IFERROR(VLOOKUP(F33,'Field Definitions'!$A$1:$S$31597,2),"")</f>
        <v>Last Name</v>
      </c>
      <c r="H33">
        <f t="shared" si="0"/>
        <v>32</v>
      </c>
      <c r="K33" t="str">
        <f>IFERROR(VLOOKUP($F33,'Field Definitions'!$A$1:$S$31597,4),"")</f>
        <v>CHR</v>
      </c>
      <c r="L33">
        <f>IFERROR(VLOOKUP($F33,'Field Definitions'!$A$1:$S$31597,5),"")</f>
        <v>100</v>
      </c>
      <c r="M33" t="s">
        <v>2670</v>
      </c>
      <c r="N33" s="5" t="s">
        <v>2670</v>
      </c>
      <c r="O33" t="str">
        <f>IF(IFERROR(VLOOKUP($F33,'Field Definitions'!$A$1:$S$31597,8),"")=0,"",IFERROR(VLOOKUP($F33,'Field Definitions'!$A$1:$S$31597,8),""))</f>
        <v/>
      </c>
      <c r="P33" t="str">
        <f>IF(IFERROR(VLOOKUP($F33,'Field Definitions'!$A$1:$S$31597,9),"")=0,"",IFERROR(VLOOKUP($F33,'Field Definitions'!$A$1:$S$31597,9),""))</f>
        <v/>
      </c>
      <c r="Q33" t="str">
        <f>IF(IFERROR(VLOOKUP($F33,'Field Definitions'!$A$1:$S$31597,10),"")=0,"",IFERROR(VLOOKUP($F33,'Field Definitions'!$A$1:$S$31597,10),""))</f>
        <v/>
      </c>
      <c r="R33" t="str">
        <f>IF(IFERROR(VLOOKUP($F33,'Field Definitions'!$A$1:$S$31597,12),"")=0,"",IFERROR(VLOOKUP($F33,'Field Definitions'!$A$1:$S$31597,12),""))</f>
        <v/>
      </c>
    </row>
    <row r="34" spans="4:18" x14ac:dyDescent="0.35">
      <c r="E34" t="s">
        <v>2631</v>
      </c>
      <c r="F34" t="s">
        <v>2638</v>
      </c>
      <c r="G34" t="str">
        <f>IFERROR(VLOOKUP(F34,'Field Definitions'!$A$1:$S$31597,2),"")</f>
        <v>First Name</v>
      </c>
      <c r="H34">
        <f t="shared" si="0"/>
        <v>33</v>
      </c>
      <c r="K34" t="str">
        <f>IFERROR(VLOOKUP($F34,'Field Definitions'!$A$1:$S$31597,4),"")</f>
        <v>CHR</v>
      </c>
      <c r="L34">
        <f>IFERROR(VLOOKUP($F34,'Field Definitions'!$A$1:$S$31597,5),"")</f>
        <v>40</v>
      </c>
      <c r="M34" t="s">
        <v>2671</v>
      </c>
      <c r="N34" s="5" t="s">
        <v>2671</v>
      </c>
      <c r="O34" t="str">
        <f>IF(IFERROR(VLOOKUP($F34,'Field Definitions'!$A$1:$S$31597,8),"")=0,"",IFERROR(VLOOKUP($F34,'Field Definitions'!$A$1:$S$31597,8),""))</f>
        <v/>
      </c>
      <c r="P34" t="str">
        <f>IF(IFERROR(VLOOKUP($F34,'Field Definitions'!$A$1:$S$31597,9),"")=0,"",IFERROR(VLOOKUP($F34,'Field Definitions'!$A$1:$S$31597,9),""))</f>
        <v/>
      </c>
      <c r="Q34" t="str">
        <f>IF(IFERROR(VLOOKUP($F34,'Field Definitions'!$A$1:$S$31597,10),"")=0,"",IFERROR(VLOOKUP($F34,'Field Definitions'!$A$1:$S$31597,10),""))</f>
        <v/>
      </c>
      <c r="R34" t="str">
        <f>IF(IFERROR(VLOOKUP($F34,'Field Definitions'!$A$1:$S$31597,12),"")=0,"",IFERROR(VLOOKUP($F34,'Field Definitions'!$A$1:$S$31597,12),""))</f>
        <v/>
      </c>
    </row>
    <row r="35" spans="4:18" x14ac:dyDescent="0.35">
      <c r="E35" t="s">
        <v>2631</v>
      </c>
      <c r="F35" t="s">
        <v>2640</v>
      </c>
      <c r="G35" t="str">
        <f>IFERROR(VLOOKUP(F35,'Field Definitions'!$A$1:$S$31597,2),"")</f>
        <v>Middle Name</v>
      </c>
      <c r="H35">
        <f t="shared" si="0"/>
        <v>34</v>
      </c>
      <c r="K35" t="str">
        <f>IFERROR(VLOOKUP($F35,'Field Definitions'!$A$1:$S$31597,4),"")</f>
        <v>CHR</v>
      </c>
      <c r="L35">
        <f>IFERROR(VLOOKUP($F35,'Field Definitions'!$A$1:$S$31597,5),"")</f>
        <v>40</v>
      </c>
      <c r="M35" t="s">
        <v>2672</v>
      </c>
      <c r="N35" s="5" t="s">
        <v>2672</v>
      </c>
      <c r="O35" t="str">
        <f>IF(IFERROR(VLOOKUP($F35,'Field Definitions'!$A$1:$S$31597,8),"")=0,"",IFERROR(VLOOKUP($F35,'Field Definitions'!$A$1:$S$31597,8),""))</f>
        <v/>
      </c>
      <c r="P35" t="str">
        <f>IF(IFERROR(VLOOKUP($F35,'Field Definitions'!$A$1:$S$31597,9),"")=0,"",IFERROR(VLOOKUP($F35,'Field Definitions'!$A$1:$S$31597,9),""))</f>
        <v/>
      </c>
      <c r="Q35" t="str">
        <f>IF(IFERROR(VLOOKUP($F35,'Field Definitions'!$A$1:$S$31597,10),"")=0,"",IFERROR(VLOOKUP($F35,'Field Definitions'!$A$1:$S$31597,10),""))</f>
        <v/>
      </c>
      <c r="R35" t="str">
        <f>IF(IFERROR(VLOOKUP($F35,'Field Definitions'!$A$1:$S$31597,12),"")=0,"",IFERROR(VLOOKUP($F35,'Field Definitions'!$A$1:$S$31597,12),""))</f>
        <v/>
      </c>
    </row>
    <row r="36" spans="4:18" x14ac:dyDescent="0.35">
      <c r="E36" t="s">
        <v>2631</v>
      </c>
      <c r="F36" t="s">
        <v>2642</v>
      </c>
      <c r="G36" t="str">
        <f>IFERROR(VLOOKUP(F36,'Field Definitions'!$A$1:$S$31597,2),"")</f>
        <v>Address Line</v>
      </c>
      <c r="H36">
        <f t="shared" si="0"/>
        <v>35</v>
      </c>
      <c r="K36" t="str">
        <f>IFERROR(VLOOKUP($F36,'Field Definitions'!$A$1:$S$31597,4),"")</f>
        <v>CHR</v>
      </c>
      <c r="L36">
        <f>IFERROR(VLOOKUP($F36,'Field Definitions'!$A$1:$S$31597,5),"")</f>
        <v>48</v>
      </c>
      <c r="M36" t="s">
        <v>2673</v>
      </c>
      <c r="N36" s="5" t="s">
        <v>2673</v>
      </c>
      <c r="O36" t="str">
        <f>IF(IFERROR(VLOOKUP($F36,'Field Definitions'!$A$1:$S$31597,8),"")=0,"",IFERROR(VLOOKUP($F36,'Field Definitions'!$A$1:$S$31597,8),""))</f>
        <v/>
      </c>
      <c r="P36" t="str">
        <f>IF(IFERROR(VLOOKUP($F36,'Field Definitions'!$A$1:$S$31597,9),"")=0,"",IFERROR(VLOOKUP($F36,'Field Definitions'!$A$1:$S$31597,9),""))</f>
        <v/>
      </c>
      <c r="Q36" t="str">
        <f>IF(IFERROR(VLOOKUP($F36,'Field Definitions'!$A$1:$S$31597,10),"")=0,"",IFERROR(VLOOKUP($F36,'Field Definitions'!$A$1:$S$31597,10),""))</f>
        <v/>
      </c>
      <c r="R36" t="str">
        <f>IF(IFERROR(VLOOKUP($F36,'Field Definitions'!$A$1:$S$31597,12),"")=0,"",IFERROR(VLOOKUP($F36,'Field Definitions'!$A$1:$S$31597,12),""))</f>
        <v/>
      </c>
    </row>
    <row r="37" spans="4:18" x14ac:dyDescent="0.35">
      <c r="E37" t="s">
        <v>2631</v>
      </c>
      <c r="F37" t="s">
        <v>2644</v>
      </c>
      <c r="G37" t="str">
        <f>IFERROR(VLOOKUP(F37,'Field Definitions'!$A$1:$S$31597,2),"")</f>
        <v>Address Line 1</v>
      </c>
      <c r="H37">
        <f t="shared" si="0"/>
        <v>36</v>
      </c>
      <c r="K37" t="str">
        <f>IFERROR(VLOOKUP($F37,'Field Definitions'!$A$1:$S$31597,4),"")</f>
        <v>CHR</v>
      </c>
      <c r="L37">
        <f>IFERROR(VLOOKUP($F37,'Field Definitions'!$A$1:$S$31597,5),"")</f>
        <v>48</v>
      </c>
      <c r="O37" t="str">
        <f>IF(IFERROR(VLOOKUP($F37,'Field Definitions'!$A$1:$S$31597,8),"")=0,"",IFERROR(VLOOKUP($F37,'Field Definitions'!$A$1:$S$31597,8),""))</f>
        <v/>
      </c>
      <c r="P37" t="str">
        <f>IF(IFERROR(VLOOKUP($F37,'Field Definitions'!$A$1:$S$31597,9),"")=0,"",IFERROR(VLOOKUP($F37,'Field Definitions'!$A$1:$S$31597,9),""))</f>
        <v/>
      </c>
      <c r="Q37" t="str">
        <f>IF(IFERROR(VLOOKUP($F37,'Field Definitions'!$A$1:$S$31597,10),"")=0,"",IFERROR(VLOOKUP($F37,'Field Definitions'!$A$1:$S$31597,10),""))</f>
        <v/>
      </c>
      <c r="R37" t="str">
        <f>IF(IFERROR(VLOOKUP($F37,'Field Definitions'!$A$1:$S$31597,12),"")=0,"",IFERROR(VLOOKUP($F37,'Field Definitions'!$A$1:$S$31597,12),""))</f>
        <v/>
      </c>
    </row>
    <row r="38" spans="4:18" x14ac:dyDescent="0.35">
      <c r="E38" t="s">
        <v>2631</v>
      </c>
      <c r="F38" t="s">
        <v>2646</v>
      </c>
      <c r="G38" t="str">
        <f>IFERROR(VLOOKUP(F38,'Field Definitions'!$A$1:$S$31597,2),"")</f>
        <v>City</v>
      </c>
      <c r="H38">
        <f t="shared" si="0"/>
        <v>37</v>
      </c>
      <c r="K38" t="str">
        <f>IFERROR(VLOOKUP($F38,'Field Definitions'!$A$1:$S$31597,4),"")</f>
        <v>CHR</v>
      </c>
      <c r="L38">
        <f>IFERROR(VLOOKUP($F38,'Field Definitions'!$A$1:$S$31597,5),"")</f>
        <v>20</v>
      </c>
      <c r="M38" t="s">
        <v>654</v>
      </c>
      <c r="N38" s="5" t="s">
        <v>654</v>
      </c>
      <c r="O38" t="str">
        <f>IF(IFERROR(VLOOKUP($F38,'Field Definitions'!$A$1:$S$31597,8),"")=0,"",IFERROR(VLOOKUP($F38,'Field Definitions'!$A$1:$S$31597,8),""))</f>
        <v/>
      </c>
      <c r="P38" t="str">
        <f>IF(IFERROR(VLOOKUP($F38,'Field Definitions'!$A$1:$S$31597,9),"")=0,"",IFERROR(VLOOKUP($F38,'Field Definitions'!$A$1:$S$31597,9),""))</f>
        <v/>
      </c>
      <c r="Q38" t="str">
        <f>IF(IFERROR(VLOOKUP($F38,'Field Definitions'!$A$1:$S$31597,10),"")=0,"",IFERROR(VLOOKUP($F38,'Field Definitions'!$A$1:$S$31597,10),""))</f>
        <v/>
      </c>
      <c r="R38" t="str">
        <f>IF(IFERROR(VLOOKUP($F38,'Field Definitions'!$A$1:$S$31597,12),"")=0,"",IFERROR(VLOOKUP($F38,'Field Definitions'!$A$1:$S$31597,12),""))</f>
        <v/>
      </c>
    </row>
    <row r="39" spans="4:18" x14ac:dyDescent="0.35">
      <c r="E39" t="s">
        <v>2631</v>
      </c>
      <c r="F39" t="s">
        <v>2647</v>
      </c>
      <c r="G39" t="str">
        <f>IFERROR(VLOOKUP(F39,'Field Definitions'!$A$1:$S$31597,2),"")</f>
        <v>State</v>
      </c>
      <c r="H39">
        <f t="shared" si="0"/>
        <v>38</v>
      </c>
      <c r="K39" t="str">
        <f>IFERROR(VLOOKUP($F39,'Field Definitions'!$A$1:$S$31597,4),"")</f>
        <v>CHR</v>
      </c>
      <c r="L39">
        <f>IFERROR(VLOOKUP($F39,'Field Definitions'!$A$1:$S$31597,5),"")</f>
        <v>2</v>
      </c>
      <c r="M39" t="s">
        <v>390</v>
      </c>
      <c r="N39" s="5" t="s">
        <v>390</v>
      </c>
      <c r="O39" t="str">
        <f>IF(IFERROR(VLOOKUP($F39,'Field Definitions'!$A$1:$S$31597,8),"")=0,"",IFERROR(VLOOKUP($F39,'Field Definitions'!$A$1:$S$31597,8),""))</f>
        <v/>
      </c>
      <c r="P39" t="str">
        <f>IF(IFERROR(VLOOKUP($F39,'Field Definitions'!$A$1:$S$31597,9),"")=0,"",IFERROR(VLOOKUP($F39,'Field Definitions'!$A$1:$S$31597,9),""))</f>
        <v/>
      </c>
      <c r="Q39" t="str">
        <f>IF(IFERROR(VLOOKUP($F39,'Field Definitions'!$A$1:$S$31597,10),"")=0,"",IFERROR(VLOOKUP($F39,'Field Definitions'!$A$1:$S$31597,10),""))</f>
        <v>STATES</v>
      </c>
      <c r="R39" t="str">
        <f>IF(IFERROR(VLOOKUP($F39,'Field Definitions'!$A$1:$S$31597,12),"")=0,"",IFERROR(VLOOKUP($F39,'Field Definitions'!$A$1:$S$31597,12),""))</f>
        <v/>
      </c>
    </row>
    <row r="40" spans="4:18" x14ac:dyDescent="0.35">
      <c r="E40" t="s">
        <v>2631</v>
      </c>
      <c r="F40" s="5" t="s">
        <v>2648</v>
      </c>
      <c r="G40" t="str">
        <f>IFERROR(VLOOKUP(F40,'Field Definitions'!$A$1:$S$31597,2),"")</f>
        <v>Zip</v>
      </c>
      <c r="H40">
        <f t="shared" si="0"/>
        <v>39</v>
      </c>
      <c r="K40" t="str">
        <f>IFERROR(VLOOKUP($F40,'Field Definitions'!$A$1:$S$31597,4),"")</f>
        <v>ZIP</v>
      </c>
      <c r="L40">
        <f>IFERROR(VLOOKUP($F40,'Field Definitions'!$A$1:$S$31597,5),"")</f>
        <v>10</v>
      </c>
      <c r="M40">
        <v>47304</v>
      </c>
      <c r="N40" s="5" t="s">
        <v>657</v>
      </c>
      <c r="O40" t="str">
        <f>IF(IFERROR(VLOOKUP($F40,'Field Definitions'!$A$1:$S$31597,8),"")=0,"",IFERROR(VLOOKUP($F40,'Field Definitions'!$A$1:$S$31597,8),""))</f>
        <v/>
      </c>
      <c r="P40" t="str">
        <f>IF(IFERROR(VLOOKUP($F40,'Field Definitions'!$A$1:$S$31597,9),"")=0,"",IFERROR(VLOOKUP($F40,'Field Definitions'!$A$1:$S$31597,9),""))</f>
        <v/>
      </c>
      <c r="Q40" t="str">
        <f>IF(IFERROR(VLOOKUP($F40,'Field Definitions'!$A$1:$S$31597,10),"")=0,"",IFERROR(VLOOKUP($F40,'Field Definitions'!$A$1:$S$31597,10),""))</f>
        <v/>
      </c>
      <c r="R40" t="str">
        <f>IF(IFERROR(VLOOKUP($F40,'Field Definitions'!$A$1:$S$31597,12),"")=0,"",IFERROR(VLOOKUP($F40,'Field Definitions'!$A$1:$S$31597,12),""))</f>
        <v/>
      </c>
    </row>
    <row r="41" spans="4:18" x14ac:dyDescent="0.35">
      <c r="D41" s="3"/>
      <c r="E41" t="s">
        <v>2631</v>
      </c>
      <c r="F41" t="s">
        <v>2649</v>
      </c>
      <c r="G41" t="str">
        <f>IFERROR(VLOOKUP(F41,'Field Definitions'!$A$1:$S$31597,2),"")</f>
        <v>Phone</v>
      </c>
      <c r="H41">
        <f t="shared" si="0"/>
        <v>40</v>
      </c>
      <c r="K41" t="str">
        <f>IFERROR(VLOOKUP($F41,'Field Definitions'!$A$1:$S$31597,4),"")</f>
        <v>PHONE</v>
      </c>
      <c r="L41">
        <f>IFERROR(VLOOKUP($F41,'Field Definitions'!$A$1:$S$31597,5),"")</f>
        <v>12</v>
      </c>
      <c r="M41">
        <v>7657517789</v>
      </c>
      <c r="N41" s="5" t="s">
        <v>2650</v>
      </c>
      <c r="O41" t="str">
        <f>IF(IFERROR(VLOOKUP($F41,'Field Definitions'!$A$1:$S$31597,8),"")=0,"",IFERROR(VLOOKUP($F41,'Field Definitions'!$A$1:$S$31597,8),""))</f>
        <v/>
      </c>
      <c r="P41" t="str">
        <f>IF(IFERROR(VLOOKUP($F41,'Field Definitions'!$A$1:$S$31597,9),"")=0,"",IFERROR(VLOOKUP($F41,'Field Definitions'!$A$1:$S$31597,9),""))</f>
        <v/>
      </c>
      <c r="Q41" t="str">
        <f>IF(IFERROR(VLOOKUP($F41,'Field Definitions'!$A$1:$S$31597,10),"")=0,"",IFERROR(VLOOKUP($F41,'Field Definitions'!$A$1:$S$31597,10),""))</f>
        <v/>
      </c>
      <c r="R41" t="str">
        <f>IF(IFERROR(VLOOKUP($F41,'Field Definitions'!$A$1:$S$31597,12),"")=0,"",IFERROR(VLOOKUP($F41,'Field Definitions'!$A$1:$S$31597,12),""))</f>
        <v/>
      </c>
    </row>
    <row r="42" spans="4:18" x14ac:dyDescent="0.35">
      <c r="D42" s="3"/>
      <c r="E42" t="s">
        <v>2631</v>
      </c>
      <c r="F42" t="s">
        <v>2651</v>
      </c>
      <c r="G42" t="str">
        <f>IFERROR(VLOOKUP(F42,'Field Definitions'!$A$1:$S$31597,2),"")</f>
        <v>Phone Flag</v>
      </c>
      <c r="H42">
        <f t="shared" si="0"/>
        <v>41</v>
      </c>
      <c r="K42" t="str">
        <f>IFERROR(VLOOKUP($F42,'Field Definitions'!$A$1:$S$31597,4),"")</f>
        <v>CHR</v>
      </c>
      <c r="L42">
        <f>IFERROR(VLOOKUP($F42,'Field Definitions'!$A$1:$S$31597,5),"")</f>
        <v>1</v>
      </c>
      <c r="M42" t="s">
        <v>2674</v>
      </c>
      <c r="N42" s="5" t="s">
        <v>669</v>
      </c>
      <c r="O42" t="str">
        <f>IF(IFERROR(VLOOKUP($F42,'Field Definitions'!$A$1:$S$31597,8),"")=0,"",IFERROR(VLOOKUP($F42,'Field Definitions'!$A$1:$S$31597,8),""))</f>
        <v/>
      </c>
      <c r="P42" t="str">
        <f>IF(IFERROR(VLOOKUP($F42,'Field Definitions'!$A$1:$S$31597,9),"")=0,"",IFERROR(VLOOKUP($F42,'Field Definitions'!$A$1:$S$31597,9),""))</f>
        <v/>
      </c>
      <c r="Q42" t="str">
        <f>IF(IFERROR(VLOOKUP($F42,'Field Definitions'!$A$1:$S$31597,10),"")=0,"",IFERROR(VLOOKUP($F42,'Field Definitions'!$A$1:$S$31597,10),""))</f>
        <v/>
      </c>
      <c r="R42" t="str">
        <f>IF(IFERROR(VLOOKUP($F42,'Field Definitions'!$A$1:$S$31597,12),"")=0,"",IFERROR(VLOOKUP($F42,'Field Definitions'!$A$1:$S$31597,12),""))</f>
        <v/>
      </c>
    </row>
    <row r="43" spans="4:18" x14ac:dyDescent="0.35">
      <c r="D43" s="3"/>
      <c r="E43" t="s">
        <v>2631</v>
      </c>
      <c r="F43" t="s">
        <v>2652</v>
      </c>
      <c r="G43" t="str">
        <f>IFERROR(VLOOKUP(F43,'Field Definitions'!$A$1:$S$31597,2),"")</f>
        <v>Alternate Phone</v>
      </c>
      <c r="H43">
        <f t="shared" si="0"/>
        <v>42</v>
      </c>
      <c r="K43" t="str">
        <f>IFERROR(VLOOKUP($F43,'Field Definitions'!$A$1:$S$31597,4),"")</f>
        <v>PHONE</v>
      </c>
      <c r="L43">
        <f>IFERROR(VLOOKUP($F43,'Field Definitions'!$A$1:$S$31597,5),"")</f>
        <v>12</v>
      </c>
      <c r="M43">
        <v>7657517456</v>
      </c>
      <c r="N43" s="5" t="s">
        <v>2653</v>
      </c>
      <c r="O43" t="str">
        <f>IF(IFERROR(VLOOKUP($F43,'Field Definitions'!$A$1:$S$31597,8),"")=0,"",IFERROR(VLOOKUP($F43,'Field Definitions'!$A$1:$S$31597,8),""))</f>
        <v/>
      </c>
      <c r="P43" t="str">
        <f>IF(IFERROR(VLOOKUP($F43,'Field Definitions'!$A$1:$S$31597,9),"")=0,"",IFERROR(VLOOKUP($F43,'Field Definitions'!$A$1:$S$31597,9),""))</f>
        <v/>
      </c>
      <c r="Q43" t="str">
        <f>IF(IFERROR(VLOOKUP($F43,'Field Definitions'!$A$1:$S$31597,10),"")=0,"",IFERROR(VLOOKUP($F43,'Field Definitions'!$A$1:$S$31597,10),""))</f>
        <v/>
      </c>
      <c r="R43" t="str">
        <f>IF(IFERROR(VLOOKUP($F43,'Field Definitions'!$A$1:$S$31597,12),"")=0,"",IFERROR(VLOOKUP($F43,'Field Definitions'!$A$1:$S$31597,12),""))</f>
        <v/>
      </c>
    </row>
    <row r="44" spans="4:18" x14ac:dyDescent="0.35">
      <c r="D44" s="3"/>
      <c r="E44" t="s">
        <v>2631</v>
      </c>
      <c r="F44" t="s">
        <v>2654</v>
      </c>
      <c r="G44" t="str">
        <f>IFERROR(VLOOKUP(F44,'Field Definitions'!$A$1:$S$31597,2),"")</f>
        <v>Phone Flag</v>
      </c>
      <c r="H44">
        <f t="shared" si="0"/>
        <v>43</v>
      </c>
      <c r="K44" t="str">
        <f>IFERROR(VLOOKUP($F44,'Field Definitions'!$A$1:$S$31597,4),"")</f>
        <v>CHR</v>
      </c>
      <c r="L44">
        <f>IFERROR(VLOOKUP($F44,'Field Definitions'!$A$1:$S$31597,5),"")</f>
        <v>1</v>
      </c>
      <c r="M44" t="s">
        <v>2675</v>
      </c>
      <c r="N44" s="5" t="s">
        <v>669</v>
      </c>
      <c r="O44" t="str">
        <f>IF(IFERROR(VLOOKUP($F44,'Field Definitions'!$A$1:$S$31597,8),"")=0,"",IFERROR(VLOOKUP($F44,'Field Definitions'!$A$1:$S$31597,8),""))</f>
        <v/>
      </c>
      <c r="P44" t="str">
        <f>IF(IFERROR(VLOOKUP($F44,'Field Definitions'!$A$1:$S$31597,9),"")=0,"",IFERROR(VLOOKUP($F44,'Field Definitions'!$A$1:$S$31597,9),""))</f>
        <v/>
      </c>
      <c r="Q44" t="str">
        <f>IF(IFERROR(VLOOKUP($F44,'Field Definitions'!$A$1:$S$31597,10),"")=0,"",IFERROR(VLOOKUP($F44,'Field Definitions'!$A$1:$S$31597,10),""))</f>
        <v/>
      </c>
      <c r="R44" t="str">
        <f>IF(IFERROR(VLOOKUP($F44,'Field Definitions'!$A$1:$S$31597,12),"")=0,"",IFERROR(VLOOKUP($F44,'Field Definitions'!$A$1:$S$31597,12),""))</f>
        <v/>
      </c>
    </row>
    <row r="45" spans="4:18" x14ac:dyDescent="0.35">
      <c r="D45" s="3"/>
      <c r="E45" t="s">
        <v>2631</v>
      </c>
      <c r="F45" t="s">
        <v>2656</v>
      </c>
      <c r="G45" t="str">
        <f>IFERROR(VLOOKUP(F45,'Field Definitions'!$A$1:$S$31597,2),"")</f>
        <v>Source</v>
      </c>
      <c r="H45">
        <f t="shared" si="0"/>
        <v>44</v>
      </c>
      <c r="I45" s="15" t="s">
        <v>46</v>
      </c>
      <c r="J45" s="18"/>
      <c r="K45" t="str">
        <f>IFERROR(VLOOKUP($F45,'Field Definitions'!$A$1:$S$31597,4),"")</f>
        <v>CHR</v>
      </c>
      <c r="L45">
        <f>IFERROR(VLOOKUP($F45,'Field Definitions'!$A$1:$S$31597,5),"")</f>
        <v>20</v>
      </c>
      <c r="M45" s="5" t="s">
        <v>2666</v>
      </c>
      <c r="N45" s="5" t="s">
        <v>2668</v>
      </c>
      <c r="O45" t="str">
        <f>IF(IFERROR(VLOOKUP($F45,'Field Definitions'!$A$1:$S$31597,8),"")=0,"",IFERROR(VLOOKUP($F45,'Field Definitions'!$A$1:$S$31597,8),""))</f>
        <v/>
      </c>
      <c r="P45" t="str">
        <f>IF(IFERROR(VLOOKUP($F45,'Field Definitions'!$A$1:$S$31597,9),"")=0,"",IFERROR(VLOOKUP($F45,'Field Definitions'!$A$1:$S$31597,9),""))</f>
        <v/>
      </c>
      <c r="Q45" t="str">
        <f>IF(IFERROR(VLOOKUP($F45,'Field Definitions'!$A$1:$S$31597,10),"")=0,"",IFERROR(VLOOKUP($F45,'Field Definitions'!$A$1:$S$31597,10),""))</f>
        <v/>
      </c>
      <c r="R45" t="s">
        <v>2657</v>
      </c>
    </row>
    <row r="46" spans="4:18" x14ac:dyDescent="0.35">
      <c r="F46" s="3"/>
    </row>
    <row r="47" spans="4:18" x14ac:dyDescent="0.35">
      <c r="F47" s="5"/>
      <c r="K47" t="str">
        <f>IFERROR(VLOOKUP($F47,'Field Definitions'!$A$1:$S$31597,4),"")</f>
        <v/>
      </c>
      <c r="L47" t="str">
        <f>IFERROR(VLOOKUP($F47,'Field Definitions'!$A$1:$S$31597,5),"")</f>
        <v/>
      </c>
    </row>
    <row r="48" spans="4:18" x14ac:dyDescent="0.35">
      <c r="K48" t="str">
        <f>IFERROR(VLOOKUP($F48,'Field Definitions'!$A$1:$S$31597,4),"")</f>
        <v/>
      </c>
    </row>
    <row r="49" spans="6:13" x14ac:dyDescent="0.35">
      <c r="K49" t="str">
        <f>IFERROR(VLOOKUP($F49,'Field Definitions'!$A$1:$S$31597,4),"")</f>
        <v/>
      </c>
    </row>
    <row r="50" spans="6:13" x14ac:dyDescent="0.35">
      <c r="K50" t="str">
        <f>IFERROR(VLOOKUP($F50,'Field Definitions'!$A$1:$S$31597,4),"")</f>
        <v/>
      </c>
    </row>
    <row r="51" spans="6:13" x14ac:dyDescent="0.35">
      <c r="K51" t="str">
        <f>IFERROR(VLOOKUP($F51,'Field Definitions'!$A$1:$S$31597,4),"")</f>
        <v/>
      </c>
    </row>
    <row r="52" spans="6:13" x14ac:dyDescent="0.35">
      <c r="K52" t="str">
        <f>IFERROR(VLOOKUP($F52,'Field Definitions'!$A$1:$S$31597,4),"")</f>
        <v/>
      </c>
    </row>
    <row r="53" spans="6:13" x14ac:dyDescent="0.35">
      <c r="K53" t="str">
        <f>IFERROR(VLOOKUP($F53,'Field Definitions'!$A$1:$S$31597,4),"")</f>
        <v/>
      </c>
    </row>
    <row r="54" spans="6:13" x14ac:dyDescent="0.35">
      <c r="G54" s="3"/>
      <c r="K54" t="str">
        <f>IFERROR(VLOOKUP($F54,'Field Definitions'!$A$1:$S$31597,4),"")</f>
        <v/>
      </c>
    </row>
    <row r="55" spans="6:13" x14ac:dyDescent="0.35">
      <c r="F55" s="5"/>
      <c r="K55" t="str">
        <f>IFERROR(VLOOKUP($F55,'Field Definitions'!$A$1:$S$31597,4),"")</f>
        <v/>
      </c>
      <c r="L55" s="2"/>
    </row>
    <row r="56" spans="6:13" x14ac:dyDescent="0.35">
      <c r="F56" s="2"/>
      <c r="K56" t="str">
        <f>IFERROR(VLOOKUP($F56,'Field Definitions'!$A$1:$S$31597,4),"")</f>
        <v/>
      </c>
    </row>
    <row r="57" spans="6:13" x14ac:dyDescent="0.35">
      <c r="K57" t="str">
        <f>IFERROR(VLOOKUP($F57,'Field Definitions'!$A$1:$S$31597,4),"")</f>
        <v/>
      </c>
      <c r="M57" s="2"/>
    </row>
    <row r="58" spans="6:13" x14ac:dyDescent="0.35">
      <c r="K58" t="str">
        <f>IFERROR(VLOOKUP($F58,'Field Definitions'!$A$1:$S$31597,4),"")</f>
        <v/>
      </c>
    </row>
    <row r="59" spans="6:13" x14ac:dyDescent="0.35">
      <c r="K59" t="str">
        <f>IFERROR(VLOOKUP($F59,'Field Definitions'!$A$1:$S$31597,4),"")</f>
        <v/>
      </c>
    </row>
    <row r="60" spans="6:13" x14ac:dyDescent="0.35">
      <c r="K60" t="str">
        <f>IFERROR(VLOOKUP($F60,'Field Definitions'!$A$1:$S$31597,4),"")</f>
        <v/>
      </c>
    </row>
    <row r="61" spans="6:13" x14ac:dyDescent="0.35">
      <c r="K61" t="str">
        <f>IFERROR(VLOOKUP($F61,'Field Definitions'!$A$1:$S$31597,4),"")</f>
        <v/>
      </c>
    </row>
    <row r="62" spans="6:13" x14ac:dyDescent="0.35">
      <c r="K62" t="str">
        <f>IFERROR(VLOOKUP($F62,'Field Definitions'!$A$1:$S$31597,4),"")</f>
        <v/>
      </c>
    </row>
    <row r="63" spans="6:13" x14ac:dyDescent="0.35">
      <c r="K63" t="str">
        <f>IFERROR(VLOOKUP($F63,'Field Definitions'!$A$1:$S$31597,4),"")</f>
        <v/>
      </c>
    </row>
    <row r="64" spans="6:13" x14ac:dyDescent="0.35">
      <c r="K64" t="str">
        <f>IFERROR(VLOOKUP($F64,'Field Definitions'!$A$1:$S$31597,4),"")</f>
        <v/>
      </c>
    </row>
    <row r="65" spans="6:11" x14ac:dyDescent="0.35">
      <c r="K65" t="str">
        <f>IFERROR(VLOOKUP($F65,'Field Definitions'!$A$1:$S$31597,4),"")</f>
        <v/>
      </c>
    </row>
    <row r="66" spans="6:11" x14ac:dyDescent="0.35">
      <c r="K66" t="str">
        <f>IFERROR(VLOOKUP($F66,'Field Definitions'!$A$1:$S$31597,4),"")</f>
        <v/>
      </c>
    </row>
    <row r="67" spans="6:11" x14ac:dyDescent="0.35">
      <c r="K67" t="str">
        <f>IFERROR(VLOOKUP($F67,'Field Definitions'!$A$1:$S$31597,4),"")</f>
        <v/>
      </c>
    </row>
    <row r="68" spans="6:11" x14ac:dyDescent="0.35">
      <c r="F68" s="5"/>
      <c r="K68" t="str">
        <f>IFERROR(VLOOKUP($F68,'Field Definitions'!$A$1:$S$31597,4),"")</f>
        <v/>
      </c>
    </row>
    <row r="69" spans="6:11" x14ac:dyDescent="0.35">
      <c r="F69" s="5"/>
      <c r="K69" t="str">
        <f>IFERROR(VLOOKUP($F69,'Field Definitions'!$A$1:$S$31597,4),"")</f>
        <v/>
      </c>
    </row>
    <row r="70" spans="6:11" x14ac:dyDescent="0.35">
      <c r="F70" s="5"/>
      <c r="K70" t="str">
        <f>IFERROR(VLOOKUP($F70,'Field Definitions'!$A$1:$S$31597,4),"")</f>
        <v/>
      </c>
    </row>
    <row r="71" spans="6:11" x14ac:dyDescent="0.35">
      <c r="F71" s="5"/>
      <c r="K71" t="str">
        <f>IFERROR(VLOOKUP($F71,'Field Definitions'!$A$1:$S$31597,4),"")</f>
        <v/>
      </c>
    </row>
    <row r="72" spans="6:11" x14ac:dyDescent="0.35">
      <c r="F72" s="5"/>
      <c r="K72" t="str">
        <f>IFERROR(VLOOKUP($F72,'Field Definitions'!$A$1:$S$31597,4),"")</f>
        <v/>
      </c>
    </row>
    <row r="73" spans="6:11" x14ac:dyDescent="0.35">
      <c r="F73" s="5"/>
      <c r="K73" t="str">
        <f>IFERROR(VLOOKUP($F73,'Field Definitions'!$A$1:$S$31597,4),"")</f>
        <v/>
      </c>
    </row>
    <row r="74" spans="6:11" x14ac:dyDescent="0.35">
      <c r="F74" s="5"/>
      <c r="K74" t="str">
        <f>IFERROR(VLOOKUP($F74,'Field Definitions'!$A$1:$S$31597,4),"")</f>
        <v/>
      </c>
    </row>
    <row r="75" spans="6:11" x14ac:dyDescent="0.35">
      <c r="F75" s="5"/>
      <c r="K75" t="str">
        <f>IFERROR(VLOOKUP($F75,'Field Definitions'!$A$1:$S$31597,4),"")</f>
        <v/>
      </c>
    </row>
    <row r="76" spans="6:11" x14ac:dyDescent="0.35">
      <c r="F76" s="5"/>
      <c r="K76" t="str">
        <f>IFERROR(VLOOKUP($F76,'Field Definitions'!$A$1:$S$31597,4),"")</f>
        <v/>
      </c>
    </row>
    <row r="77" spans="6:11" x14ac:dyDescent="0.35">
      <c r="F77" s="5"/>
      <c r="K77" t="str">
        <f>IFERROR(VLOOKUP($F77,'Field Definitions'!$A$1:$S$31597,4),"")</f>
        <v/>
      </c>
    </row>
    <row r="78" spans="6:11" x14ac:dyDescent="0.35">
      <c r="F78" s="5"/>
      <c r="K78" t="str">
        <f>IFERROR(VLOOKUP($F78,'Field Definitions'!$A$1:$S$31597,4),"")</f>
        <v/>
      </c>
    </row>
    <row r="79" spans="6:11" x14ac:dyDescent="0.35">
      <c r="F79" s="5"/>
      <c r="K79" t="str">
        <f>IFERROR(VLOOKUP($F79,'Field Definitions'!$A$1:$S$31597,4),"")</f>
        <v/>
      </c>
    </row>
    <row r="80" spans="6:11" x14ac:dyDescent="0.35">
      <c r="F80" s="5"/>
      <c r="K80" t="str">
        <f>IFERROR(VLOOKUP($F80,'Field Definitions'!$A$1:$S$31597,4),"")</f>
        <v/>
      </c>
    </row>
    <row r="81" spans="6:14" x14ac:dyDescent="0.35">
      <c r="F81" s="5"/>
      <c r="K81" t="str">
        <f>IFERROR(VLOOKUP($F81,'Field Definitions'!$A$1:$S$31597,4),"")</f>
        <v/>
      </c>
    </row>
    <row r="82" spans="6:14" x14ac:dyDescent="0.35">
      <c r="F82" s="5"/>
      <c r="K82" t="str">
        <f>IFERROR(VLOOKUP($F82,'Field Definitions'!$A$1:$S$31597,4),"")</f>
        <v/>
      </c>
    </row>
    <row r="83" spans="6:14" x14ac:dyDescent="0.35">
      <c r="F83" s="5"/>
      <c r="K83" t="str">
        <f>IFERROR(VLOOKUP($F83,'Field Definitions'!$A$1:$S$31597,4),"")</f>
        <v/>
      </c>
    </row>
    <row r="84" spans="6:14" x14ac:dyDescent="0.35">
      <c r="F84" s="5"/>
      <c r="K84" t="str">
        <f>IFERROR(VLOOKUP($F84,'Field Definitions'!$A$1:$S$31597,4),"")</f>
        <v/>
      </c>
    </row>
    <row r="85" spans="6:14" x14ac:dyDescent="0.35">
      <c r="F85" s="5"/>
      <c r="K85" t="str">
        <f>IFERROR(VLOOKUP($F85,'Field Definitions'!$A$1:$S$31597,4),"")</f>
        <v/>
      </c>
    </row>
    <row r="86" spans="6:14" x14ac:dyDescent="0.35">
      <c r="F86" s="5"/>
      <c r="K86" t="str">
        <f>IFERROR(VLOOKUP($F86,'Field Definitions'!$A$1:$S$31597,4),"")</f>
        <v/>
      </c>
    </row>
    <row r="87" spans="6:14" x14ac:dyDescent="0.35">
      <c r="F87" s="5"/>
      <c r="K87" t="str">
        <f>IFERROR(VLOOKUP($F87,'Field Definitions'!$A$1:$S$31597,4),"")</f>
        <v/>
      </c>
    </row>
    <row r="88" spans="6:14" x14ac:dyDescent="0.35">
      <c r="F88" s="5"/>
      <c r="K88" t="str">
        <f>IFERROR(VLOOKUP($F88,'Field Definitions'!$A$1:$S$31597,4),"")</f>
        <v/>
      </c>
    </row>
    <row r="89" spans="6:14" x14ac:dyDescent="0.35">
      <c r="F89" s="5"/>
      <c r="K89" t="str">
        <f>IFERROR(VLOOKUP($F89,'Field Definitions'!$A$1:$S$31597,4),"")</f>
        <v/>
      </c>
    </row>
    <row r="90" spans="6:14" x14ac:dyDescent="0.35">
      <c r="F90" s="5"/>
      <c r="K90" t="str">
        <f>IFERROR(VLOOKUP($F90,'Field Definitions'!$A$1:$S$31597,4),"")</f>
        <v/>
      </c>
    </row>
    <row r="91" spans="6:14" x14ac:dyDescent="0.35">
      <c r="F91" s="5"/>
      <c r="K91" t="str">
        <f>IFERROR(VLOOKUP($F91,'Field Definitions'!$A$1:$S$31597,4),"")</f>
        <v/>
      </c>
    </row>
    <row r="92" spans="6:14" x14ac:dyDescent="0.35">
      <c r="F92" s="5"/>
      <c r="K92" t="str">
        <f>IFERROR(VLOOKUP($F92,'Field Definitions'!$A$1:$S$31597,4),"")</f>
        <v/>
      </c>
    </row>
    <row r="93" spans="6:14" x14ac:dyDescent="0.35">
      <c r="F93" s="5"/>
      <c r="K93" t="str">
        <f>IFERROR(VLOOKUP($F93,'Field Definitions'!$A$1:$S$31597,4),"")</f>
        <v/>
      </c>
      <c r="L93" s="2"/>
    </row>
    <row r="94" spans="6:14" x14ac:dyDescent="0.35">
      <c r="F94" s="5"/>
      <c r="K94" t="str">
        <f>IFERROR(VLOOKUP($F94,'Field Definitions'!$A$1:$S$31597,4),"")</f>
        <v/>
      </c>
      <c r="L94" s="2"/>
    </row>
    <row r="95" spans="6:14" x14ac:dyDescent="0.35">
      <c r="F95" s="5"/>
      <c r="K95" t="str">
        <f>IFERROR(VLOOKUP($F95,'Field Definitions'!$A$1:$S$31597,4),"")</f>
        <v/>
      </c>
      <c r="M95" s="2"/>
    </row>
    <row r="96" spans="6:14" x14ac:dyDescent="0.35">
      <c r="F96" s="5"/>
      <c r="K96" t="str">
        <f>IFERROR(VLOOKUP($F96,'Field Definitions'!$A$1:$S$31597,4),"")</f>
        <v/>
      </c>
      <c r="M96" s="2"/>
      <c r="N96" s="13"/>
    </row>
    <row r="97" spans="6:14" x14ac:dyDescent="0.35">
      <c r="F97" s="5"/>
      <c r="K97" t="str">
        <f>IFERROR(VLOOKUP($F97,'Field Definitions'!$A$1:$S$31597,4),"")</f>
        <v/>
      </c>
    </row>
    <row r="98" spans="6:14" x14ac:dyDescent="0.35">
      <c r="F98" s="5"/>
      <c r="K98" t="str">
        <f>IFERROR(VLOOKUP($F98,'Field Definitions'!$A$1:$S$31597,4),"")</f>
        <v/>
      </c>
    </row>
    <row r="99" spans="6:14" x14ac:dyDescent="0.35">
      <c r="F99" s="5"/>
      <c r="K99" t="str">
        <f>IFERROR(VLOOKUP($F99,'Field Definitions'!$A$1:$S$31597,4),"")</f>
        <v/>
      </c>
    </row>
    <row r="100" spans="6:14" x14ac:dyDescent="0.35">
      <c r="F100" s="5"/>
      <c r="K100" t="str">
        <f>IFERROR(VLOOKUP($F100,'Field Definitions'!$A$1:$S$31597,4),"")</f>
        <v/>
      </c>
    </row>
    <row r="101" spans="6:14" x14ac:dyDescent="0.35">
      <c r="F101" s="5"/>
      <c r="K101" t="str">
        <f>IFERROR(VLOOKUP($F101,'Field Definitions'!$A$1:$S$31597,4),"")</f>
        <v/>
      </c>
    </row>
    <row r="102" spans="6:14" x14ac:dyDescent="0.35">
      <c r="F102" s="5"/>
      <c r="K102" t="str">
        <f>IFERROR(VLOOKUP($F102,'Field Definitions'!$A$1:$S$31597,4),"")</f>
        <v/>
      </c>
    </row>
    <row r="103" spans="6:14" x14ac:dyDescent="0.35">
      <c r="F103" s="5"/>
      <c r="K103" t="str">
        <f>IFERROR(VLOOKUP($F103,'Field Definitions'!$A$1:$S$31597,4),"")</f>
        <v/>
      </c>
    </row>
    <row r="104" spans="6:14" x14ac:dyDescent="0.35">
      <c r="F104" s="5"/>
      <c r="K104" t="str">
        <f>IFERROR(VLOOKUP($F104,'Field Definitions'!$A$1:$S$31597,4),"")</f>
        <v/>
      </c>
    </row>
    <row r="105" spans="6:14" x14ac:dyDescent="0.35">
      <c r="F105" s="5"/>
      <c r="K105" t="str">
        <f>IFERROR(VLOOKUP($F105,'Field Definitions'!$A$1:$S$31597,4),"")</f>
        <v/>
      </c>
    </row>
    <row r="106" spans="6:14" x14ac:dyDescent="0.35">
      <c r="F106" s="5"/>
      <c r="K106" t="str">
        <f>IFERROR(VLOOKUP($F106,'Field Definitions'!$A$1:$S$31597,4),"")</f>
        <v/>
      </c>
    </row>
    <row r="107" spans="6:14" x14ac:dyDescent="0.35">
      <c r="F107" s="5"/>
      <c r="K107" t="str">
        <f>IFERROR(VLOOKUP($F107,'Field Definitions'!$A$1:$S$31597,4),"")</f>
        <v/>
      </c>
    </row>
    <row r="108" spans="6:14" x14ac:dyDescent="0.35">
      <c r="F108" s="5"/>
      <c r="K108" t="str">
        <f>IFERROR(VLOOKUP($F108,'Field Definitions'!$A$1:$S$31597,4),"")</f>
        <v/>
      </c>
    </row>
    <row r="109" spans="6:14" x14ac:dyDescent="0.35">
      <c r="F109" s="5"/>
      <c r="K109" t="str">
        <f>IFERROR(VLOOKUP($F109,'Field Definitions'!$A$1:$S$31597,4),"")</f>
        <v/>
      </c>
      <c r="L109" s="2"/>
    </row>
    <row r="110" spans="6:14" x14ac:dyDescent="0.35">
      <c r="F110" s="5"/>
      <c r="K110" t="str">
        <f>IFERROR(VLOOKUP($F110,'Field Definitions'!$A$1:$S$31597,4),"")</f>
        <v/>
      </c>
      <c r="L110" s="2"/>
    </row>
    <row r="111" spans="6:14" x14ac:dyDescent="0.35">
      <c r="F111" s="5"/>
      <c r="K111" t="str">
        <f>IFERROR(VLOOKUP($F111,'Field Definitions'!$A$1:$S$31597,4),"")</f>
        <v/>
      </c>
      <c r="M111" s="2"/>
    </row>
    <row r="112" spans="6:14" x14ac:dyDescent="0.35">
      <c r="F112" s="5"/>
      <c r="K112" t="str">
        <f>IFERROR(VLOOKUP($F112,'Field Definitions'!$A$1:$S$31597,4),"")</f>
        <v/>
      </c>
      <c r="M112" s="2"/>
      <c r="N112" s="13"/>
    </row>
    <row r="113" spans="6:14" x14ac:dyDescent="0.35">
      <c r="F113" s="5"/>
      <c r="K113" t="str">
        <f>IFERROR(VLOOKUP($F113,'Field Definitions'!$A$1:$S$31597,4),"")</f>
        <v/>
      </c>
    </row>
    <row r="114" spans="6:14" x14ac:dyDescent="0.35">
      <c r="F114" s="5"/>
      <c r="K114" t="str">
        <f>IFERROR(VLOOKUP($F114,'Field Definitions'!$A$1:$S$31597,4),"")</f>
        <v/>
      </c>
    </row>
    <row r="115" spans="6:14" x14ac:dyDescent="0.35">
      <c r="F115" s="5"/>
      <c r="K115" t="str">
        <f>IFERROR(VLOOKUP($F115,'Field Definitions'!$A$1:$S$31597,4),"")</f>
        <v/>
      </c>
    </row>
    <row r="116" spans="6:14" x14ac:dyDescent="0.35">
      <c r="F116" s="5"/>
      <c r="K116" t="str">
        <f>IFERROR(VLOOKUP($F116,'Field Definitions'!$A$1:$S$31597,4),"")</f>
        <v/>
      </c>
    </row>
    <row r="117" spans="6:14" x14ac:dyDescent="0.35">
      <c r="F117" s="5"/>
      <c r="K117" t="str">
        <f>IFERROR(VLOOKUP($F117,'Field Definitions'!$A$1:$S$31597,4),"")</f>
        <v/>
      </c>
    </row>
    <row r="118" spans="6:14" x14ac:dyDescent="0.35">
      <c r="F118" s="5"/>
      <c r="K118" t="str">
        <f>IFERROR(VLOOKUP($F118,'Field Definitions'!$A$1:$S$31597,4),"")</f>
        <v/>
      </c>
    </row>
    <row r="119" spans="6:14" x14ac:dyDescent="0.35">
      <c r="F119" s="5"/>
    </row>
    <row r="120" spans="6:14" x14ac:dyDescent="0.35">
      <c r="F120" s="5"/>
    </row>
    <row r="121" spans="6:14" x14ac:dyDescent="0.35">
      <c r="F121" s="5"/>
    </row>
    <row r="122" spans="6:14" x14ac:dyDescent="0.35">
      <c r="F122" s="5"/>
    </row>
    <row r="123" spans="6:14" x14ac:dyDescent="0.35">
      <c r="F123" s="5"/>
    </row>
    <row r="124" spans="6:14" x14ac:dyDescent="0.35">
      <c r="F124" s="5"/>
    </row>
    <row r="125" spans="6:14" x14ac:dyDescent="0.35">
      <c r="F125" s="5"/>
      <c r="L125" s="2"/>
    </row>
    <row r="126" spans="6:14" x14ac:dyDescent="0.35">
      <c r="F126" s="5"/>
      <c r="L126" s="2"/>
    </row>
    <row r="127" spans="6:14" x14ac:dyDescent="0.35">
      <c r="F127" s="5"/>
      <c r="M127" s="2"/>
    </row>
    <row r="128" spans="6:14" x14ac:dyDescent="0.35">
      <c r="F128" s="5"/>
      <c r="M128" s="2"/>
      <c r="N128" s="13"/>
    </row>
    <row r="129" spans="5:13" x14ac:dyDescent="0.35">
      <c r="F129" s="5"/>
    </row>
    <row r="130" spans="5:13" x14ac:dyDescent="0.35">
      <c r="F130" s="5"/>
      <c r="I130"/>
      <c r="J130" s="18"/>
      <c r="L130" s="2"/>
    </row>
    <row r="131" spans="5:13" x14ac:dyDescent="0.35">
      <c r="F131" s="5"/>
    </row>
    <row r="132" spans="5:13" x14ac:dyDescent="0.35">
      <c r="I132"/>
      <c r="J132" s="90"/>
      <c r="M132" s="2"/>
    </row>
    <row r="133" spans="5:13" x14ac:dyDescent="0.35">
      <c r="G133" s="3"/>
      <c r="I133"/>
      <c r="J133" s="90"/>
    </row>
    <row r="134" spans="5:13" x14ac:dyDescent="0.35">
      <c r="J134" s="91"/>
    </row>
    <row r="135" spans="5:13" x14ac:dyDescent="0.35">
      <c r="J135" s="91"/>
    </row>
    <row r="138" spans="5:13" ht="43.9" customHeight="1" x14ac:dyDescent="0.35">
      <c r="E138" s="76"/>
      <c r="F138" s="76"/>
      <c r="G138" s="76"/>
      <c r="H138" s="76"/>
      <c r="I138" s="76"/>
      <c r="J138" s="76"/>
      <c r="K138" s="76"/>
      <c r="L138" s="76"/>
    </row>
    <row r="139" spans="5:13" x14ac:dyDescent="0.35">
      <c r="E139" s="77"/>
      <c r="F139" s="77"/>
      <c r="G139" s="77"/>
      <c r="H139" s="77"/>
      <c r="I139" s="77"/>
      <c r="J139" s="77"/>
      <c r="K139" s="77"/>
      <c r="L139" s="77"/>
    </row>
    <row r="140" spans="5:13" x14ac:dyDescent="0.35">
      <c r="E140" s="77"/>
      <c r="F140" s="77"/>
      <c r="G140" s="77"/>
      <c r="H140" s="77"/>
      <c r="I140" s="77"/>
      <c r="J140" s="77"/>
      <c r="K140" s="77"/>
      <c r="L140" s="77"/>
      <c r="M140" s="3"/>
    </row>
  </sheetData>
  <mergeCells count="7">
    <mergeCell ref="E140:L140"/>
    <mergeCell ref="A1:C1"/>
    <mergeCell ref="E1:L1"/>
    <mergeCell ref="J132:J133"/>
    <mergeCell ref="J134:J135"/>
    <mergeCell ref="E138:L138"/>
    <mergeCell ref="E139:L139"/>
  </mergeCells>
  <pageMargins left="0.7" right="0.7" top="0.75" bottom="0.75" header="0.3" footer="0.3"/>
  <pageSetup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Q25"/>
  <sheetViews>
    <sheetView workbookViewId="0">
      <selection sqref="A1:C1"/>
    </sheetView>
  </sheetViews>
  <sheetFormatPr defaultRowHeight="14.5" x14ac:dyDescent="0.35"/>
  <cols>
    <col min="1" max="1" width="17.7265625" customWidth="1"/>
    <col min="2" max="2" width="19.26953125" customWidth="1"/>
    <col min="3" max="3" width="42.1796875" customWidth="1"/>
    <col min="5" max="5" width="19.26953125" customWidth="1"/>
    <col min="6" max="6" width="18.26953125" customWidth="1"/>
    <col min="7" max="7" width="41.54296875" bestFit="1" customWidth="1"/>
    <col min="8" max="8" width="7.7265625" bestFit="1" customWidth="1"/>
    <col min="9" max="9" width="9.453125" style="15" bestFit="1" customWidth="1"/>
    <col min="10" max="10" width="27.7265625" customWidth="1"/>
    <col min="11" max="11" width="9.453125" bestFit="1" customWidth="1"/>
    <col min="12" max="12" width="6.7265625" bestFit="1" customWidth="1"/>
    <col min="13" max="13" width="15.81640625" customWidth="1"/>
    <col min="16" max="16" width="15.26953125" bestFit="1" customWidth="1"/>
  </cols>
  <sheetData>
    <row r="1" spans="1:17" x14ac:dyDescent="0.35">
      <c r="A1" s="80" t="s">
        <v>227</v>
      </c>
      <c r="B1" s="81"/>
      <c r="C1" s="82"/>
      <c r="E1" s="83" t="s">
        <v>228</v>
      </c>
      <c r="F1" s="83"/>
      <c r="G1" s="83"/>
      <c r="H1" s="83"/>
      <c r="I1" s="83"/>
      <c r="J1" s="83"/>
      <c r="K1" s="83"/>
      <c r="L1" s="83"/>
      <c r="M1" s="5"/>
    </row>
    <row r="2" spans="1:17" x14ac:dyDescent="0.35">
      <c r="A2" s="4" t="s">
        <v>495</v>
      </c>
      <c r="B2" s="4" t="s">
        <v>1094</v>
      </c>
      <c r="C2" s="4" t="s">
        <v>235</v>
      </c>
      <c r="E2" s="4" t="s">
        <v>495</v>
      </c>
      <c r="F2" s="4" t="s">
        <v>496</v>
      </c>
      <c r="G2" s="4" t="s">
        <v>235</v>
      </c>
      <c r="H2" s="7" t="s">
        <v>236</v>
      </c>
      <c r="I2" s="25" t="s">
        <v>38</v>
      </c>
      <c r="J2" s="4" t="s">
        <v>237</v>
      </c>
      <c r="K2" s="4" t="s">
        <v>14</v>
      </c>
      <c r="L2" s="4" t="s">
        <v>238</v>
      </c>
      <c r="M2" s="12" t="s">
        <v>2676</v>
      </c>
      <c r="N2" s="4" t="s">
        <v>242</v>
      </c>
      <c r="O2" s="4" t="s">
        <v>243</v>
      </c>
      <c r="P2" s="4" t="s">
        <v>244</v>
      </c>
      <c r="Q2" s="4" t="s">
        <v>245</v>
      </c>
    </row>
    <row r="3" spans="1:17" ht="29" x14ac:dyDescent="0.35">
      <c r="E3" t="str">
        <f>IFERROR(VLOOKUP(F3,'Field Definitions'!$A$1:$S$31597,3),"")</f>
        <v>ARRELATIONSHIP</v>
      </c>
      <c r="F3" t="s">
        <v>631</v>
      </c>
      <c r="G3" t="str">
        <f>IFERROR(VLOOKUP(F3,'Field Definitions'!$A$1:$S$31597,2),"")</f>
        <v>Relationship type key</v>
      </c>
      <c r="H3">
        <v>2</v>
      </c>
      <c r="I3" s="15" t="s">
        <v>46</v>
      </c>
      <c r="J3" s="3" t="s">
        <v>970</v>
      </c>
      <c r="K3" t="str">
        <f>IFERROR(VLOOKUP($F3,'Field Definitions'!$A$1:$S$31597,4),"")</f>
        <v>CHR</v>
      </c>
      <c r="L3">
        <f>IFERROR(VLOOKUP($F3,'Field Definitions'!$A$1:$S$31597,5),"")</f>
        <v>10</v>
      </c>
      <c r="M3" t="s">
        <v>633</v>
      </c>
    </row>
    <row r="4" spans="1:17" x14ac:dyDescent="0.35">
      <c r="E4" t="s">
        <v>2677</v>
      </c>
      <c r="F4" t="s">
        <v>2678</v>
      </c>
      <c r="G4" t="s">
        <v>1638</v>
      </c>
      <c r="H4">
        <v>3</v>
      </c>
      <c r="I4" s="15" t="s">
        <v>46</v>
      </c>
      <c r="K4" t="s">
        <v>18</v>
      </c>
      <c r="L4">
        <v>40</v>
      </c>
      <c r="M4" t="s">
        <v>2679</v>
      </c>
    </row>
    <row r="5" spans="1:17" x14ac:dyDescent="0.35">
      <c r="E5" t="s">
        <v>2677</v>
      </c>
      <c r="F5" t="s">
        <v>2680</v>
      </c>
      <c r="G5" t="s">
        <v>1639</v>
      </c>
      <c r="H5">
        <v>4</v>
      </c>
      <c r="I5" s="15" t="s">
        <v>46</v>
      </c>
      <c r="K5" t="s">
        <v>18</v>
      </c>
      <c r="L5">
        <v>40</v>
      </c>
      <c r="M5" t="s">
        <v>2681</v>
      </c>
    </row>
    <row r="6" spans="1:17" x14ac:dyDescent="0.35">
      <c r="E6" t="s">
        <v>2677</v>
      </c>
      <c r="F6" t="s">
        <v>2682</v>
      </c>
      <c r="G6" t="s">
        <v>2683</v>
      </c>
      <c r="H6">
        <v>5</v>
      </c>
      <c r="K6" t="s">
        <v>18</v>
      </c>
      <c r="L6">
        <v>48</v>
      </c>
      <c r="M6" t="s">
        <v>2684</v>
      </c>
    </row>
    <row r="7" spans="1:17" x14ac:dyDescent="0.35">
      <c r="E7" t="s">
        <v>2677</v>
      </c>
      <c r="F7" t="s">
        <v>2685</v>
      </c>
      <c r="G7" t="s">
        <v>2686</v>
      </c>
      <c r="H7">
        <v>6</v>
      </c>
      <c r="K7" t="s">
        <v>18</v>
      </c>
      <c r="L7">
        <v>48</v>
      </c>
      <c r="M7" t="s">
        <v>2687</v>
      </c>
    </row>
    <row r="8" spans="1:17" x14ac:dyDescent="0.35">
      <c r="E8" t="s">
        <v>2677</v>
      </c>
      <c r="F8" t="s">
        <v>2688</v>
      </c>
      <c r="G8" t="s">
        <v>2689</v>
      </c>
      <c r="H8">
        <v>7</v>
      </c>
      <c r="K8" t="s">
        <v>18</v>
      </c>
      <c r="L8">
        <v>25</v>
      </c>
      <c r="M8" t="s">
        <v>2690</v>
      </c>
    </row>
    <row r="9" spans="1:17" x14ac:dyDescent="0.35">
      <c r="E9" t="s">
        <v>2677</v>
      </c>
      <c r="F9" t="s">
        <v>2691</v>
      </c>
      <c r="G9" t="s">
        <v>2692</v>
      </c>
      <c r="H9">
        <v>8</v>
      </c>
      <c r="K9" t="s">
        <v>18</v>
      </c>
      <c r="L9">
        <v>2</v>
      </c>
      <c r="M9" t="s">
        <v>1781</v>
      </c>
      <c r="P9" t="str">
        <f>IF(IFERROR(VLOOKUP($F9,'Field Definitions'!$A$1:$S$31597,10),"")=0,"",IFERROR(VLOOKUP($F9,'Field Definitions'!$A$1:$S$31597,10),""))</f>
        <v>STATES</v>
      </c>
    </row>
    <row r="10" spans="1:17" x14ac:dyDescent="0.35">
      <c r="E10" t="s">
        <v>2677</v>
      </c>
      <c r="F10" t="s">
        <v>2693</v>
      </c>
      <c r="G10" t="s">
        <v>2694</v>
      </c>
      <c r="H10">
        <v>9</v>
      </c>
      <c r="K10" t="s">
        <v>18</v>
      </c>
      <c r="L10">
        <v>10</v>
      </c>
      <c r="M10">
        <v>37487</v>
      </c>
    </row>
    <row r="11" spans="1:17" x14ac:dyDescent="0.35">
      <c r="E11" t="s">
        <v>2677</v>
      </c>
      <c r="F11" t="s">
        <v>2695</v>
      </c>
      <c r="G11" t="s">
        <v>2696</v>
      </c>
      <c r="H11">
        <v>10</v>
      </c>
      <c r="K11" t="s">
        <v>22</v>
      </c>
      <c r="L11">
        <v>9</v>
      </c>
      <c r="P11" t="s">
        <v>641</v>
      </c>
    </row>
    <row r="12" spans="1:17" x14ac:dyDescent="0.35">
      <c r="E12" t="s">
        <v>2677</v>
      </c>
      <c r="F12" t="s">
        <v>2697</v>
      </c>
      <c r="G12" t="s">
        <v>2698</v>
      </c>
      <c r="H12">
        <v>11</v>
      </c>
      <c r="K12" t="s">
        <v>18</v>
      </c>
      <c r="L12">
        <v>1</v>
      </c>
      <c r="M12" t="s">
        <v>2664</v>
      </c>
    </row>
    <row r="13" spans="1:17" x14ac:dyDescent="0.35">
      <c r="E13" t="s">
        <v>2677</v>
      </c>
      <c r="F13" t="s">
        <v>2699</v>
      </c>
      <c r="G13" t="s">
        <v>2700</v>
      </c>
      <c r="H13">
        <v>12</v>
      </c>
      <c r="K13" t="s">
        <v>24</v>
      </c>
      <c r="L13">
        <v>12</v>
      </c>
      <c r="M13" t="s">
        <v>2701</v>
      </c>
    </row>
    <row r="14" spans="1:17" x14ac:dyDescent="0.35">
      <c r="E14" t="s">
        <v>2677</v>
      </c>
      <c r="F14" t="s">
        <v>2702</v>
      </c>
      <c r="G14" t="s">
        <v>2703</v>
      </c>
      <c r="H14">
        <v>13</v>
      </c>
      <c r="K14" t="s">
        <v>18</v>
      </c>
      <c r="L14">
        <v>60</v>
      </c>
      <c r="M14" t="s">
        <v>2704</v>
      </c>
    </row>
    <row r="15" spans="1:17" x14ac:dyDescent="0.35">
      <c r="E15" t="s">
        <v>2705</v>
      </c>
      <c r="F15" t="s">
        <v>2706</v>
      </c>
      <c r="G15" t="s">
        <v>2707</v>
      </c>
      <c r="H15">
        <v>14</v>
      </c>
      <c r="K15" t="s">
        <v>18</v>
      </c>
      <c r="L15">
        <v>1</v>
      </c>
      <c r="M15" t="s">
        <v>294</v>
      </c>
    </row>
    <row r="16" spans="1:17" x14ac:dyDescent="0.35">
      <c r="E16" t="s">
        <v>2705</v>
      </c>
      <c r="F16" t="s">
        <v>2708</v>
      </c>
      <c r="G16" t="s">
        <v>2709</v>
      </c>
      <c r="H16">
        <v>15</v>
      </c>
      <c r="K16" t="s">
        <v>20</v>
      </c>
      <c r="L16">
        <v>10</v>
      </c>
      <c r="M16" s="40">
        <v>42705</v>
      </c>
    </row>
    <row r="17" spans="5:16" x14ac:dyDescent="0.35">
      <c r="E17" t="s">
        <v>2705</v>
      </c>
      <c r="F17" t="s">
        <v>2710</v>
      </c>
      <c r="G17" t="s">
        <v>2711</v>
      </c>
      <c r="H17">
        <v>16</v>
      </c>
      <c r="K17" t="s">
        <v>28</v>
      </c>
      <c r="L17">
        <v>6</v>
      </c>
      <c r="M17" s="44">
        <v>0.50003472222222223</v>
      </c>
    </row>
    <row r="18" spans="5:16" x14ac:dyDescent="0.35">
      <c r="E18" t="s">
        <v>2705</v>
      </c>
      <c r="F18" t="s">
        <v>2712</v>
      </c>
      <c r="G18" t="s">
        <v>2713</v>
      </c>
      <c r="H18">
        <v>17</v>
      </c>
      <c r="K18" t="s">
        <v>18</v>
      </c>
      <c r="L18">
        <v>1</v>
      </c>
      <c r="M18" t="s">
        <v>2714</v>
      </c>
    </row>
    <row r="19" spans="5:16" x14ac:dyDescent="0.35">
      <c r="E19" t="s">
        <v>2705</v>
      </c>
      <c r="F19" t="s">
        <v>2715</v>
      </c>
      <c r="G19" t="s">
        <v>2716</v>
      </c>
      <c r="H19">
        <v>18</v>
      </c>
      <c r="K19" t="s">
        <v>18</v>
      </c>
      <c r="L19">
        <v>10</v>
      </c>
      <c r="M19" t="s">
        <v>2717</v>
      </c>
      <c r="P19" t="s">
        <v>2718</v>
      </c>
    </row>
    <row r="20" spans="5:16" x14ac:dyDescent="0.35">
      <c r="E20" t="s">
        <v>2705</v>
      </c>
      <c r="F20" t="s">
        <v>2719</v>
      </c>
      <c r="G20" t="s">
        <v>2720</v>
      </c>
      <c r="H20">
        <v>19</v>
      </c>
      <c r="K20" t="s">
        <v>18</v>
      </c>
      <c r="L20">
        <v>1</v>
      </c>
    </row>
    <row r="21" spans="5:16" x14ac:dyDescent="0.35">
      <c r="E21" t="s">
        <v>2705</v>
      </c>
      <c r="F21" t="s">
        <v>2721</v>
      </c>
      <c r="G21" t="s">
        <v>2722</v>
      </c>
      <c r="H21">
        <v>20</v>
      </c>
      <c r="K21" t="s">
        <v>20</v>
      </c>
      <c r="L21">
        <v>10</v>
      </c>
    </row>
    <row r="22" spans="5:16" x14ac:dyDescent="0.35">
      <c r="E22" t="s">
        <v>2705</v>
      </c>
      <c r="F22" t="s">
        <v>2723</v>
      </c>
      <c r="G22" t="s">
        <v>2724</v>
      </c>
      <c r="H22">
        <v>21</v>
      </c>
      <c r="K22" t="s">
        <v>28</v>
      </c>
      <c r="L22">
        <v>6</v>
      </c>
    </row>
    <row r="23" spans="5:16" x14ac:dyDescent="0.35">
      <c r="E23" t="s">
        <v>2705</v>
      </c>
      <c r="F23" t="s">
        <v>2725</v>
      </c>
      <c r="G23" t="s">
        <v>2726</v>
      </c>
      <c r="H23">
        <v>22</v>
      </c>
      <c r="K23" t="s">
        <v>20</v>
      </c>
      <c r="L23">
        <v>10</v>
      </c>
    </row>
    <row r="24" spans="5:16" x14ac:dyDescent="0.35">
      <c r="E24" t="s">
        <v>2705</v>
      </c>
      <c r="F24" t="s">
        <v>2727</v>
      </c>
      <c r="G24" t="s">
        <v>1236</v>
      </c>
      <c r="H24">
        <v>23</v>
      </c>
      <c r="I24" s="15" t="s">
        <v>46</v>
      </c>
      <c r="K24" t="s">
        <v>18</v>
      </c>
      <c r="L24">
        <v>20</v>
      </c>
      <c r="M24" t="s">
        <v>275</v>
      </c>
    </row>
    <row r="25" spans="5:16" x14ac:dyDescent="0.35">
      <c r="E25" t="s">
        <v>2705</v>
      </c>
      <c r="F25" t="s">
        <v>2728</v>
      </c>
      <c r="G25" t="s">
        <v>2729</v>
      </c>
      <c r="H25">
        <v>24</v>
      </c>
      <c r="K25" t="s">
        <v>22</v>
      </c>
      <c r="L25">
        <v>9</v>
      </c>
      <c r="P25" t="s">
        <v>411</v>
      </c>
    </row>
  </sheetData>
  <mergeCells count="2">
    <mergeCell ref="A1:C1"/>
    <mergeCell ref="E1:L1"/>
  </mergeCell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Q60"/>
  <sheetViews>
    <sheetView topLeftCell="D1" workbookViewId="0">
      <selection sqref="A1:C1"/>
    </sheetView>
  </sheetViews>
  <sheetFormatPr defaultRowHeight="14.5" x14ac:dyDescent="0.35"/>
  <cols>
    <col min="1" max="1" width="14.81640625" customWidth="1"/>
    <col min="2" max="2" width="16" customWidth="1"/>
    <col min="3" max="3" width="16.54296875" customWidth="1"/>
    <col min="5" max="5" width="11.81640625" bestFit="1" customWidth="1"/>
    <col min="6" max="6" width="24.54296875" bestFit="1" customWidth="1"/>
    <col min="7" max="7" width="38.54296875" bestFit="1" customWidth="1"/>
    <col min="8" max="8" width="7.7265625" bestFit="1" customWidth="1"/>
    <col min="9" max="9" width="9.453125" bestFit="1" customWidth="1"/>
    <col min="10" max="10" width="28.81640625" customWidth="1"/>
    <col min="11" max="11" width="9.453125" bestFit="1" customWidth="1"/>
    <col min="16" max="16" width="12.26953125" bestFit="1" customWidth="1"/>
    <col min="17" max="17" width="9.54296875" bestFit="1" customWidth="1"/>
  </cols>
  <sheetData>
    <row r="1" spans="1:17" x14ac:dyDescent="0.35">
      <c r="A1" s="80" t="s">
        <v>227</v>
      </c>
      <c r="B1" s="81"/>
      <c r="C1" s="82"/>
      <c r="E1" s="83" t="s">
        <v>228</v>
      </c>
      <c r="F1" s="83"/>
      <c r="G1" s="83"/>
      <c r="H1" s="83"/>
      <c r="I1" s="83"/>
      <c r="J1" s="83"/>
      <c r="K1" s="83"/>
      <c r="L1" s="83"/>
      <c r="M1" s="5"/>
    </row>
    <row r="2" spans="1:17" x14ac:dyDescent="0.35">
      <c r="A2" s="4" t="s">
        <v>495</v>
      </c>
      <c r="B2" s="4" t="s">
        <v>1094</v>
      </c>
      <c r="C2" s="4" t="s">
        <v>235</v>
      </c>
      <c r="E2" s="4" t="s">
        <v>495</v>
      </c>
      <c r="F2" s="4" t="s">
        <v>496</v>
      </c>
      <c r="G2" s="4" t="s">
        <v>235</v>
      </c>
      <c r="H2" s="7" t="s">
        <v>236</v>
      </c>
      <c r="I2" s="25" t="s">
        <v>38</v>
      </c>
      <c r="J2" s="4" t="s">
        <v>237</v>
      </c>
      <c r="K2" s="4" t="s">
        <v>14</v>
      </c>
      <c r="L2" s="4" t="s">
        <v>238</v>
      </c>
      <c r="M2" s="12" t="s">
        <v>2676</v>
      </c>
      <c r="N2" s="4" t="s">
        <v>242</v>
      </c>
      <c r="O2" s="4" t="s">
        <v>243</v>
      </c>
      <c r="P2" s="4" t="s">
        <v>244</v>
      </c>
      <c r="Q2" s="4" t="s">
        <v>245</v>
      </c>
    </row>
    <row r="3" spans="1:17" ht="29" x14ac:dyDescent="0.35">
      <c r="E3" t="s">
        <v>631</v>
      </c>
      <c r="F3" t="s">
        <v>411</v>
      </c>
      <c r="G3" t="s">
        <v>1241</v>
      </c>
      <c r="H3">
        <v>2</v>
      </c>
      <c r="I3" s="15" t="s">
        <v>46</v>
      </c>
      <c r="J3" s="3" t="s">
        <v>970</v>
      </c>
      <c r="K3" s="3" t="s">
        <v>18</v>
      </c>
      <c r="L3">
        <v>1</v>
      </c>
      <c r="M3" s="5" t="s">
        <v>633</v>
      </c>
      <c r="N3" s="5" t="s">
        <v>634</v>
      </c>
      <c r="O3" s="5" t="s">
        <v>635</v>
      </c>
      <c r="Q3" t="s">
        <v>636</v>
      </c>
    </row>
    <row r="4" spans="1:17" x14ac:dyDescent="0.35">
      <c r="E4" t="s">
        <v>641</v>
      </c>
      <c r="F4" t="s">
        <v>682</v>
      </c>
      <c r="G4" t="s">
        <v>2730</v>
      </c>
      <c r="H4">
        <v>3</v>
      </c>
      <c r="I4" s="15" t="s">
        <v>46</v>
      </c>
      <c r="K4" t="s">
        <v>18</v>
      </c>
      <c r="L4">
        <v>1</v>
      </c>
      <c r="Q4" t="s">
        <v>2731</v>
      </c>
    </row>
    <row r="5" spans="1:17" x14ac:dyDescent="0.35">
      <c r="E5" t="s">
        <v>641</v>
      </c>
      <c r="F5" t="s">
        <v>2732</v>
      </c>
      <c r="G5" t="s">
        <v>2733</v>
      </c>
      <c r="H5">
        <v>4</v>
      </c>
      <c r="K5" t="s">
        <v>18</v>
      </c>
      <c r="L5">
        <v>100</v>
      </c>
    </row>
    <row r="6" spans="1:17" x14ac:dyDescent="0.35">
      <c r="E6" t="s">
        <v>2734</v>
      </c>
      <c r="F6" t="s">
        <v>2735</v>
      </c>
      <c r="G6" t="s">
        <v>2736</v>
      </c>
      <c r="H6">
        <v>5</v>
      </c>
      <c r="I6" s="15" t="s">
        <v>46</v>
      </c>
      <c r="K6" t="s">
        <v>22</v>
      </c>
      <c r="L6">
        <v>2</v>
      </c>
      <c r="N6">
        <v>1</v>
      </c>
      <c r="O6">
        <v>99</v>
      </c>
    </row>
    <row r="7" spans="1:17" x14ac:dyDescent="0.35">
      <c r="E7" t="s">
        <v>2734</v>
      </c>
      <c r="F7" t="s">
        <v>2737</v>
      </c>
      <c r="G7" t="s">
        <v>2738</v>
      </c>
      <c r="H7">
        <v>6</v>
      </c>
      <c r="K7" t="s">
        <v>16</v>
      </c>
      <c r="L7">
        <v>12</v>
      </c>
    </row>
    <row r="8" spans="1:17" x14ac:dyDescent="0.35">
      <c r="E8" t="s">
        <v>2734</v>
      </c>
      <c r="F8" t="s">
        <v>2739</v>
      </c>
      <c r="G8" t="s">
        <v>2740</v>
      </c>
      <c r="H8">
        <v>7</v>
      </c>
      <c r="K8" t="s">
        <v>16</v>
      </c>
      <c r="L8">
        <v>12</v>
      </c>
    </row>
    <row r="9" spans="1:17" x14ac:dyDescent="0.35">
      <c r="E9" t="s">
        <v>2734</v>
      </c>
      <c r="F9" t="s">
        <v>2741</v>
      </c>
      <c r="G9" t="s">
        <v>2742</v>
      </c>
      <c r="H9">
        <v>8</v>
      </c>
      <c r="K9" t="s">
        <v>16</v>
      </c>
      <c r="L9">
        <v>12</v>
      </c>
    </row>
    <row r="10" spans="1:17" x14ac:dyDescent="0.35">
      <c r="E10" t="s">
        <v>2734</v>
      </c>
      <c r="F10" t="s">
        <v>2743</v>
      </c>
      <c r="G10" t="s">
        <v>2744</v>
      </c>
      <c r="H10">
        <v>9</v>
      </c>
      <c r="K10" t="s">
        <v>16</v>
      </c>
      <c r="L10">
        <v>12</v>
      </c>
    </row>
    <row r="11" spans="1:17" x14ac:dyDescent="0.35">
      <c r="E11" t="s">
        <v>2734</v>
      </c>
      <c r="F11" t="s">
        <v>2745</v>
      </c>
      <c r="G11" t="s">
        <v>2746</v>
      </c>
      <c r="H11">
        <v>10</v>
      </c>
      <c r="K11" t="s">
        <v>16</v>
      </c>
      <c r="L11">
        <v>12</v>
      </c>
    </row>
    <row r="12" spans="1:17" x14ac:dyDescent="0.35">
      <c r="E12" t="s">
        <v>2734</v>
      </c>
      <c r="F12" t="s">
        <v>2747</v>
      </c>
      <c r="G12" t="s">
        <v>2748</v>
      </c>
      <c r="H12">
        <v>11</v>
      </c>
      <c r="K12" t="s">
        <v>16</v>
      </c>
      <c r="L12">
        <v>12</v>
      </c>
    </row>
    <row r="13" spans="1:17" x14ac:dyDescent="0.35">
      <c r="E13" t="s">
        <v>2734</v>
      </c>
      <c r="F13" t="s">
        <v>2749</v>
      </c>
      <c r="G13" t="s">
        <v>2750</v>
      </c>
      <c r="H13">
        <v>12</v>
      </c>
      <c r="K13" t="s">
        <v>16</v>
      </c>
      <c r="L13">
        <v>12</v>
      </c>
    </row>
    <row r="14" spans="1:17" x14ac:dyDescent="0.35">
      <c r="E14" t="s">
        <v>2734</v>
      </c>
      <c r="F14" t="s">
        <v>2751</v>
      </c>
      <c r="G14" t="s">
        <v>2752</v>
      </c>
      <c r="H14">
        <v>13</v>
      </c>
      <c r="K14" t="s">
        <v>16</v>
      </c>
      <c r="L14">
        <v>12</v>
      </c>
    </row>
    <row r="15" spans="1:17" x14ac:dyDescent="0.35">
      <c r="E15" t="s">
        <v>2734</v>
      </c>
      <c r="F15" t="s">
        <v>2753</v>
      </c>
      <c r="G15" t="s">
        <v>2754</v>
      </c>
      <c r="H15">
        <v>14</v>
      </c>
      <c r="K15" t="s">
        <v>18</v>
      </c>
      <c r="L15">
        <v>1</v>
      </c>
      <c r="Q15" t="s">
        <v>2755</v>
      </c>
    </row>
    <row r="16" spans="1:17" x14ac:dyDescent="0.35">
      <c r="E16" t="s">
        <v>2734</v>
      </c>
      <c r="F16" t="s">
        <v>2756</v>
      </c>
      <c r="G16" t="s">
        <v>2757</v>
      </c>
      <c r="H16">
        <v>15</v>
      </c>
      <c r="K16" t="s">
        <v>16</v>
      </c>
      <c r="L16">
        <v>12</v>
      </c>
    </row>
    <row r="17" spans="5:17" x14ac:dyDescent="0.35">
      <c r="E17" t="s">
        <v>2734</v>
      </c>
      <c r="F17" t="s">
        <v>2758</v>
      </c>
      <c r="G17" t="s">
        <v>2759</v>
      </c>
      <c r="H17">
        <v>16</v>
      </c>
      <c r="K17" t="s">
        <v>16</v>
      </c>
      <c r="L17">
        <v>12</v>
      </c>
    </row>
    <row r="18" spans="5:17" x14ac:dyDescent="0.35">
      <c r="E18" t="s">
        <v>2734</v>
      </c>
      <c r="F18" t="s">
        <v>2760</v>
      </c>
      <c r="G18" t="s">
        <v>2761</v>
      </c>
      <c r="H18">
        <v>17</v>
      </c>
      <c r="K18" t="s">
        <v>16</v>
      </c>
      <c r="L18">
        <v>12</v>
      </c>
    </row>
    <row r="19" spans="5:17" x14ac:dyDescent="0.35">
      <c r="E19" t="s">
        <v>2734</v>
      </c>
      <c r="F19" t="s">
        <v>2762</v>
      </c>
      <c r="G19" t="s">
        <v>2763</v>
      </c>
      <c r="H19">
        <v>18</v>
      </c>
      <c r="K19" t="s">
        <v>16</v>
      </c>
      <c r="L19">
        <v>12</v>
      </c>
    </row>
    <row r="20" spans="5:17" x14ac:dyDescent="0.35">
      <c r="E20" t="s">
        <v>2734</v>
      </c>
      <c r="F20" t="s">
        <v>2764</v>
      </c>
      <c r="G20" t="s">
        <v>2765</v>
      </c>
      <c r="H20">
        <v>19</v>
      </c>
      <c r="K20" t="s">
        <v>16</v>
      </c>
      <c r="L20">
        <v>12</v>
      </c>
    </row>
    <row r="21" spans="5:17" x14ac:dyDescent="0.35">
      <c r="E21" t="s">
        <v>2734</v>
      </c>
      <c r="F21" t="s">
        <v>2766</v>
      </c>
      <c r="G21" t="s">
        <v>2767</v>
      </c>
      <c r="H21">
        <v>20</v>
      </c>
      <c r="K21" t="s">
        <v>16</v>
      </c>
      <c r="L21">
        <v>12</v>
      </c>
    </row>
    <row r="22" spans="5:17" x14ac:dyDescent="0.35">
      <c r="E22" t="s">
        <v>2734</v>
      </c>
      <c r="F22" t="s">
        <v>2768</v>
      </c>
      <c r="G22" t="s">
        <v>2769</v>
      </c>
      <c r="H22">
        <v>21</v>
      </c>
      <c r="K22" t="s">
        <v>18</v>
      </c>
      <c r="L22">
        <v>1</v>
      </c>
      <c r="Q22" t="s">
        <v>2770</v>
      </c>
    </row>
    <row r="23" spans="5:17" x14ac:dyDescent="0.35">
      <c r="E23" t="s">
        <v>2734</v>
      </c>
      <c r="F23" t="s">
        <v>2771</v>
      </c>
      <c r="G23" t="s">
        <v>2772</v>
      </c>
      <c r="H23">
        <v>22</v>
      </c>
      <c r="K23" t="s">
        <v>16</v>
      </c>
      <c r="L23">
        <v>12</v>
      </c>
    </row>
    <row r="24" spans="5:17" x14ac:dyDescent="0.35">
      <c r="E24" t="s">
        <v>2734</v>
      </c>
      <c r="F24" t="s">
        <v>2773</v>
      </c>
      <c r="G24" t="s">
        <v>2774</v>
      </c>
      <c r="H24">
        <v>23</v>
      </c>
      <c r="K24" t="s">
        <v>16</v>
      </c>
      <c r="L24">
        <v>12</v>
      </c>
    </row>
    <row r="25" spans="5:17" x14ac:dyDescent="0.35">
      <c r="E25" t="s">
        <v>2734</v>
      </c>
      <c r="F25" t="s">
        <v>2775</v>
      </c>
      <c r="G25" t="s">
        <v>2776</v>
      </c>
      <c r="H25">
        <v>24</v>
      </c>
      <c r="K25" t="s">
        <v>16</v>
      </c>
      <c r="L25">
        <v>12</v>
      </c>
    </row>
    <row r="26" spans="5:17" x14ac:dyDescent="0.35">
      <c r="E26" t="s">
        <v>2734</v>
      </c>
      <c r="F26" t="s">
        <v>2777</v>
      </c>
      <c r="G26" t="s">
        <v>2778</v>
      </c>
      <c r="H26">
        <v>25</v>
      </c>
      <c r="K26" t="s">
        <v>16</v>
      </c>
      <c r="L26">
        <v>12</v>
      </c>
    </row>
    <row r="27" spans="5:17" x14ac:dyDescent="0.35">
      <c r="E27" t="s">
        <v>2734</v>
      </c>
      <c r="F27" t="s">
        <v>2779</v>
      </c>
      <c r="G27" t="s">
        <v>2780</v>
      </c>
      <c r="H27">
        <v>26</v>
      </c>
      <c r="K27" t="s">
        <v>16</v>
      </c>
      <c r="L27">
        <v>12</v>
      </c>
    </row>
    <row r="28" spans="5:17" x14ac:dyDescent="0.35">
      <c r="E28" t="s">
        <v>2734</v>
      </c>
      <c r="F28" t="s">
        <v>2781</v>
      </c>
      <c r="G28" t="s">
        <v>2782</v>
      </c>
      <c r="H28">
        <v>27</v>
      </c>
      <c r="K28" t="s">
        <v>16</v>
      </c>
      <c r="L28">
        <v>12</v>
      </c>
    </row>
    <row r="29" spans="5:17" x14ac:dyDescent="0.35">
      <c r="E29" t="s">
        <v>2734</v>
      </c>
      <c r="F29" t="s">
        <v>2783</v>
      </c>
      <c r="G29" t="s">
        <v>2784</v>
      </c>
      <c r="H29">
        <v>28</v>
      </c>
      <c r="K29" t="s">
        <v>16</v>
      </c>
      <c r="L29">
        <v>12</v>
      </c>
    </row>
    <row r="30" spans="5:17" x14ac:dyDescent="0.35">
      <c r="E30" t="s">
        <v>2734</v>
      </c>
      <c r="F30" t="s">
        <v>2785</v>
      </c>
      <c r="G30" t="s">
        <v>2786</v>
      </c>
      <c r="H30">
        <v>29</v>
      </c>
      <c r="K30" t="s">
        <v>16</v>
      </c>
      <c r="L30">
        <v>12</v>
      </c>
    </row>
    <row r="31" spans="5:17" x14ac:dyDescent="0.35">
      <c r="E31" t="s">
        <v>2734</v>
      </c>
      <c r="F31" t="s">
        <v>2787</v>
      </c>
      <c r="G31" t="s">
        <v>2788</v>
      </c>
      <c r="H31">
        <v>30</v>
      </c>
      <c r="K31" t="s">
        <v>16</v>
      </c>
      <c r="L31">
        <v>12</v>
      </c>
    </row>
    <row r="32" spans="5:17" x14ac:dyDescent="0.35">
      <c r="E32" t="s">
        <v>2734</v>
      </c>
      <c r="F32" t="s">
        <v>2789</v>
      </c>
      <c r="G32" t="s">
        <v>2790</v>
      </c>
      <c r="H32">
        <v>31</v>
      </c>
      <c r="K32" t="s">
        <v>16</v>
      </c>
      <c r="L32">
        <v>12</v>
      </c>
    </row>
    <row r="33" spans="5:15" x14ac:dyDescent="0.35">
      <c r="E33" t="s">
        <v>2734</v>
      </c>
      <c r="F33" t="s">
        <v>2791</v>
      </c>
      <c r="G33" t="s">
        <v>2792</v>
      </c>
      <c r="H33">
        <v>32</v>
      </c>
      <c r="K33" t="s">
        <v>16</v>
      </c>
      <c r="L33">
        <v>12</v>
      </c>
    </row>
    <row r="34" spans="5:15" x14ac:dyDescent="0.35">
      <c r="E34" t="s">
        <v>2734</v>
      </c>
      <c r="F34" t="s">
        <v>2793</v>
      </c>
      <c r="G34" t="s">
        <v>2794</v>
      </c>
      <c r="H34">
        <v>33</v>
      </c>
      <c r="K34" t="s">
        <v>16</v>
      </c>
      <c r="L34">
        <v>12</v>
      </c>
    </row>
    <row r="35" spans="5:15" x14ac:dyDescent="0.35">
      <c r="E35" t="s">
        <v>2795</v>
      </c>
      <c r="F35" t="s">
        <v>2796</v>
      </c>
      <c r="G35" t="s">
        <v>2797</v>
      </c>
      <c r="H35">
        <v>34</v>
      </c>
      <c r="K35" t="s">
        <v>18</v>
      </c>
      <c r="L35">
        <v>50</v>
      </c>
    </row>
    <row r="36" spans="5:15" x14ac:dyDescent="0.35">
      <c r="E36" t="s">
        <v>2734</v>
      </c>
      <c r="F36" t="s">
        <v>2798</v>
      </c>
      <c r="G36" t="s">
        <v>2799</v>
      </c>
      <c r="H36">
        <v>35</v>
      </c>
      <c r="I36" s="15" t="s">
        <v>46</v>
      </c>
      <c r="K36" t="s">
        <v>22</v>
      </c>
      <c r="L36">
        <v>2</v>
      </c>
      <c r="N36">
        <v>1</v>
      </c>
      <c r="O36">
        <v>99</v>
      </c>
    </row>
    <row r="37" spans="5:15" x14ac:dyDescent="0.35">
      <c r="E37" t="s">
        <v>2734</v>
      </c>
      <c r="F37" t="s">
        <v>2800</v>
      </c>
      <c r="G37" t="s">
        <v>2801</v>
      </c>
      <c r="H37">
        <v>36</v>
      </c>
      <c r="K37" t="s">
        <v>22</v>
      </c>
      <c r="L37">
        <v>18</v>
      </c>
    </row>
    <row r="38" spans="5:15" x14ac:dyDescent="0.35">
      <c r="E38" t="s">
        <v>2734</v>
      </c>
      <c r="F38" t="s">
        <v>2802</v>
      </c>
      <c r="G38" t="s">
        <v>2803</v>
      </c>
      <c r="H38">
        <v>37</v>
      </c>
      <c r="K38" t="s">
        <v>22</v>
      </c>
      <c r="L38">
        <v>18</v>
      </c>
    </row>
    <row r="39" spans="5:15" x14ac:dyDescent="0.35">
      <c r="E39" t="s">
        <v>2734</v>
      </c>
      <c r="F39" t="s">
        <v>2804</v>
      </c>
      <c r="G39" t="s">
        <v>2805</v>
      </c>
      <c r="H39">
        <v>38</v>
      </c>
      <c r="K39" t="s">
        <v>16</v>
      </c>
      <c r="L39">
        <v>12</v>
      </c>
    </row>
    <row r="40" spans="5:15" x14ac:dyDescent="0.35">
      <c r="E40" t="s">
        <v>2734</v>
      </c>
      <c r="F40" t="s">
        <v>2806</v>
      </c>
      <c r="G40" t="s">
        <v>2807</v>
      </c>
      <c r="H40">
        <v>39</v>
      </c>
      <c r="K40" t="s">
        <v>16</v>
      </c>
      <c r="L40">
        <v>12</v>
      </c>
    </row>
    <row r="41" spans="5:15" x14ac:dyDescent="0.35">
      <c r="E41" t="s">
        <v>2734</v>
      </c>
      <c r="F41" t="s">
        <v>2808</v>
      </c>
      <c r="G41" t="s">
        <v>2809</v>
      </c>
      <c r="H41">
        <v>40</v>
      </c>
      <c r="K41" t="s">
        <v>16</v>
      </c>
      <c r="L41">
        <v>18</v>
      </c>
    </row>
    <row r="42" spans="5:15" x14ac:dyDescent="0.35">
      <c r="E42" t="s">
        <v>2734</v>
      </c>
      <c r="F42" t="s">
        <v>2810</v>
      </c>
      <c r="G42" t="s">
        <v>2811</v>
      </c>
      <c r="H42">
        <v>41</v>
      </c>
      <c r="K42" t="s">
        <v>16</v>
      </c>
      <c r="L42">
        <v>18</v>
      </c>
    </row>
    <row r="43" spans="5:15" x14ac:dyDescent="0.35">
      <c r="E43" t="s">
        <v>2734</v>
      </c>
      <c r="F43" t="s">
        <v>2812</v>
      </c>
      <c r="G43" t="s">
        <v>2813</v>
      </c>
      <c r="H43">
        <v>42</v>
      </c>
      <c r="K43" t="s">
        <v>16</v>
      </c>
      <c r="L43">
        <v>18</v>
      </c>
    </row>
    <row r="44" spans="5:15" x14ac:dyDescent="0.35">
      <c r="E44" t="s">
        <v>2734</v>
      </c>
      <c r="F44" t="s">
        <v>2814</v>
      </c>
      <c r="G44" t="s">
        <v>2815</v>
      </c>
      <c r="H44">
        <v>43</v>
      </c>
      <c r="K44" t="s">
        <v>16</v>
      </c>
      <c r="L44">
        <v>18</v>
      </c>
    </row>
    <row r="45" spans="5:15" x14ac:dyDescent="0.35">
      <c r="E45" t="s">
        <v>2734</v>
      </c>
      <c r="F45" t="s">
        <v>2816</v>
      </c>
      <c r="G45" t="s">
        <v>2817</v>
      </c>
      <c r="H45">
        <v>44</v>
      </c>
      <c r="K45" t="s">
        <v>16</v>
      </c>
      <c r="L45">
        <v>12</v>
      </c>
    </row>
    <row r="46" spans="5:15" x14ac:dyDescent="0.35">
      <c r="E46" t="s">
        <v>2734</v>
      </c>
      <c r="F46" t="s">
        <v>2818</v>
      </c>
      <c r="G46" t="s">
        <v>2819</v>
      </c>
      <c r="H46">
        <v>45</v>
      </c>
      <c r="K46" t="s">
        <v>16</v>
      </c>
      <c r="L46">
        <v>12</v>
      </c>
    </row>
    <row r="47" spans="5:15" x14ac:dyDescent="0.35">
      <c r="E47" t="s">
        <v>2734</v>
      </c>
      <c r="F47" t="s">
        <v>2820</v>
      </c>
      <c r="G47" t="s">
        <v>2821</v>
      </c>
      <c r="H47">
        <v>46</v>
      </c>
      <c r="K47" t="s">
        <v>16</v>
      </c>
      <c r="L47">
        <v>18</v>
      </c>
    </row>
    <row r="48" spans="5:15" x14ac:dyDescent="0.35">
      <c r="E48" t="s">
        <v>2734</v>
      </c>
      <c r="F48" t="s">
        <v>2822</v>
      </c>
      <c r="G48" t="s">
        <v>2823</v>
      </c>
      <c r="H48">
        <v>47</v>
      </c>
      <c r="K48" t="s">
        <v>16</v>
      </c>
      <c r="L48">
        <v>12</v>
      </c>
    </row>
    <row r="49" spans="5:12" x14ac:dyDescent="0.35">
      <c r="E49" t="s">
        <v>2734</v>
      </c>
      <c r="F49" t="s">
        <v>2824</v>
      </c>
      <c r="G49" t="s">
        <v>2825</v>
      </c>
      <c r="H49">
        <v>48</v>
      </c>
      <c r="K49" t="s">
        <v>16</v>
      </c>
      <c r="L49">
        <v>12</v>
      </c>
    </row>
    <row r="50" spans="5:12" x14ac:dyDescent="0.35">
      <c r="E50" t="s">
        <v>2734</v>
      </c>
      <c r="F50" t="s">
        <v>2826</v>
      </c>
      <c r="G50" t="s">
        <v>2827</v>
      </c>
      <c r="H50">
        <v>49</v>
      </c>
      <c r="K50" t="s">
        <v>16</v>
      </c>
      <c r="L50">
        <v>18</v>
      </c>
    </row>
    <row r="51" spans="5:12" x14ac:dyDescent="0.35">
      <c r="E51" t="s">
        <v>2734</v>
      </c>
      <c r="F51" t="s">
        <v>2828</v>
      </c>
      <c r="G51" t="s">
        <v>2829</v>
      </c>
      <c r="H51">
        <v>50</v>
      </c>
      <c r="K51" t="s">
        <v>16</v>
      </c>
      <c r="L51">
        <v>18</v>
      </c>
    </row>
    <row r="52" spans="5:12" x14ac:dyDescent="0.35">
      <c r="E52" t="s">
        <v>2734</v>
      </c>
      <c r="F52" t="s">
        <v>2830</v>
      </c>
      <c r="G52" t="s">
        <v>2831</v>
      </c>
      <c r="H52">
        <v>51</v>
      </c>
      <c r="K52" t="s">
        <v>16</v>
      </c>
      <c r="L52">
        <v>12</v>
      </c>
    </row>
    <row r="53" spans="5:12" x14ac:dyDescent="0.35">
      <c r="E53" t="s">
        <v>2734</v>
      </c>
      <c r="F53" t="s">
        <v>2832</v>
      </c>
      <c r="G53" t="s">
        <v>2833</v>
      </c>
      <c r="H53">
        <v>52</v>
      </c>
      <c r="K53" t="s">
        <v>16</v>
      </c>
      <c r="L53">
        <v>12</v>
      </c>
    </row>
    <row r="54" spans="5:12" x14ac:dyDescent="0.35">
      <c r="E54" t="s">
        <v>2734</v>
      </c>
      <c r="F54" t="s">
        <v>2834</v>
      </c>
      <c r="G54" t="s">
        <v>2835</v>
      </c>
      <c r="H54">
        <v>53</v>
      </c>
      <c r="K54" t="s">
        <v>16</v>
      </c>
      <c r="L54">
        <v>18</v>
      </c>
    </row>
    <row r="55" spans="5:12" x14ac:dyDescent="0.35">
      <c r="E55" t="s">
        <v>2734</v>
      </c>
      <c r="F55" t="s">
        <v>2836</v>
      </c>
      <c r="G55" t="s">
        <v>2837</v>
      </c>
      <c r="H55">
        <v>54</v>
      </c>
      <c r="K55" t="s">
        <v>16</v>
      </c>
      <c r="L55">
        <v>12</v>
      </c>
    </row>
    <row r="56" spans="5:12" x14ac:dyDescent="0.35">
      <c r="E56" t="s">
        <v>2734</v>
      </c>
      <c r="F56" t="s">
        <v>2838</v>
      </c>
      <c r="G56" t="s">
        <v>2839</v>
      </c>
      <c r="H56">
        <v>55</v>
      </c>
      <c r="K56" t="s">
        <v>16</v>
      </c>
      <c r="L56">
        <v>18</v>
      </c>
    </row>
    <row r="57" spans="5:12" x14ac:dyDescent="0.35">
      <c r="E57" t="s">
        <v>2734</v>
      </c>
      <c r="F57" t="s">
        <v>2840</v>
      </c>
      <c r="G57" t="s">
        <v>2841</v>
      </c>
      <c r="H57">
        <v>56</v>
      </c>
      <c r="K57" t="s">
        <v>16</v>
      </c>
      <c r="L57">
        <v>18</v>
      </c>
    </row>
    <row r="58" spans="5:12" x14ac:dyDescent="0.35">
      <c r="E58" t="s">
        <v>2734</v>
      </c>
      <c r="F58" t="s">
        <v>2842</v>
      </c>
      <c r="G58" t="s">
        <v>2843</v>
      </c>
      <c r="H58">
        <v>57</v>
      </c>
      <c r="K58" t="s">
        <v>16</v>
      </c>
      <c r="L58">
        <v>18</v>
      </c>
    </row>
    <row r="59" spans="5:12" x14ac:dyDescent="0.35">
      <c r="E59" t="s">
        <v>2734</v>
      </c>
      <c r="F59" t="s">
        <v>2844</v>
      </c>
      <c r="G59" t="s">
        <v>2845</v>
      </c>
      <c r="H59">
        <v>58</v>
      </c>
      <c r="K59" t="s">
        <v>18</v>
      </c>
      <c r="L59">
        <v>999</v>
      </c>
    </row>
    <row r="60" spans="5:12" x14ac:dyDescent="0.35">
      <c r="E60" t="s">
        <v>2734</v>
      </c>
      <c r="F60" t="s">
        <v>2846</v>
      </c>
      <c r="G60" t="s">
        <v>2847</v>
      </c>
      <c r="H60">
        <v>59</v>
      </c>
      <c r="K60" t="s">
        <v>18</v>
      </c>
      <c r="L60">
        <v>999</v>
      </c>
    </row>
  </sheetData>
  <mergeCells count="2">
    <mergeCell ref="A1:C1"/>
    <mergeCell ref="E1:L1"/>
  </mergeCell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36"/>
  <dimension ref="A1:Q81"/>
  <sheetViews>
    <sheetView zoomScale="90" zoomScaleNormal="90" workbookViewId="0">
      <pane ySplit="2" topLeftCell="A3" activePane="bottomLeft" state="frozen"/>
      <selection sqref="A1:C1"/>
      <selection pane="bottomLeft" sqref="A1:C1"/>
    </sheetView>
  </sheetViews>
  <sheetFormatPr defaultColWidth="8.81640625" defaultRowHeight="14.5" x14ac:dyDescent="0.35"/>
  <cols>
    <col min="1" max="1" width="18.54296875" customWidth="1"/>
    <col min="2" max="2" width="19.1796875" customWidth="1"/>
    <col min="3" max="3" width="27.81640625" customWidth="1"/>
    <col min="4" max="4" width="19" bestFit="1" customWidth="1"/>
    <col min="5" max="5" width="16.26953125" bestFit="1" customWidth="1"/>
    <col min="6" max="6" width="22.453125" bestFit="1" customWidth="1"/>
    <col min="7" max="7" width="30.1796875" bestFit="1" customWidth="1"/>
    <col min="8" max="8" width="7.7265625" bestFit="1" customWidth="1"/>
    <col min="9" max="9" width="10.1796875" style="15" bestFit="1" customWidth="1"/>
    <col min="10" max="10" width="35.54296875" style="3" customWidth="1"/>
    <col min="11" max="11" width="9.81640625" bestFit="1" customWidth="1"/>
    <col min="12" max="12" width="7" bestFit="1" customWidth="1"/>
    <col min="13" max="13" width="23.1796875" style="5" customWidth="1"/>
    <col min="14" max="14" width="4.26953125" bestFit="1" customWidth="1"/>
    <col min="15" max="15" width="6.54296875" bestFit="1" customWidth="1"/>
    <col min="16" max="16" width="17.54296875" bestFit="1" customWidth="1"/>
    <col min="17" max="17" width="24.7265625" bestFit="1" customWidth="1"/>
  </cols>
  <sheetData>
    <row r="1" spans="1:17" x14ac:dyDescent="0.35">
      <c r="A1" s="80" t="s">
        <v>227</v>
      </c>
      <c r="B1" s="81"/>
      <c r="C1" s="82"/>
      <c r="E1" s="83" t="s">
        <v>228</v>
      </c>
      <c r="F1" s="83"/>
      <c r="G1" s="83"/>
      <c r="H1" s="83"/>
      <c r="I1" s="83"/>
      <c r="J1" s="83"/>
      <c r="K1" s="83"/>
      <c r="L1" s="83"/>
    </row>
    <row r="2" spans="1:17" x14ac:dyDescent="0.35">
      <c r="A2" s="4" t="s">
        <v>495</v>
      </c>
      <c r="B2" s="4" t="s">
        <v>1094</v>
      </c>
      <c r="C2" s="4" t="s">
        <v>235</v>
      </c>
      <c r="E2" s="4" t="s">
        <v>495</v>
      </c>
      <c r="F2" s="4" t="s">
        <v>496</v>
      </c>
      <c r="G2" s="4" t="s">
        <v>235</v>
      </c>
      <c r="H2" s="7" t="s">
        <v>236</v>
      </c>
      <c r="I2" s="17" t="s">
        <v>38</v>
      </c>
      <c r="J2" s="8" t="s">
        <v>237</v>
      </c>
      <c r="K2" s="8" t="s">
        <v>14</v>
      </c>
      <c r="L2" s="8" t="s">
        <v>238</v>
      </c>
      <c r="M2" s="12" t="s">
        <v>48</v>
      </c>
      <c r="N2" s="8" t="s">
        <v>242</v>
      </c>
      <c r="O2" s="8" t="s">
        <v>243</v>
      </c>
      <c r="P2" s="8" t="s">
        <v>244</v>
      </c>
      <c r="Q2" s="4" t="s">
        <v>245</v>
      </c>
    </row>
    <row r="3" spans="1:17" x14ac:dyDescent="0.35">
      <c r="D3" s="1" t="s">
        <v>252</v>
      </c>
      <c r="E3" t="str">
        <f>IFERROR(VLOOKUP(F3,'Field Definitions'!$A$1:$S$31597,3),"")</f>
        <v/>
      </c>
      <c r="F3" t="s">
        <v>2196</v>
      </c>
      <c r="G3" t="str">
        <f>IFERROR(VLOOKUP(F3,'Field Definitions'!$A$1:$S$31597,2),"")</f>
        <v/>
      </c>
      <c r="H3">
        <v>1</v>
      </c>
      <c r="I3" s="15" t="s">
        <v>46</v>
      </c>
      <c r="J3" s="3" t="s">
        <v>253</v>
      </c>
      <c r="K3" t="str">
        <f>IFERROR(VLOOKUP($F3,'Field Definitions'!$A$1:$S$31597,4),"")</f>
        <v/>
      </c>
      <c r="L3" t="str">
        <f>IFERROR(VLOOKUP($F3,'Field Definitions'!$A$1:$S$31597,5),"")</f>
        <v/>
      </c>
      <c r="M3" s="12" t="s">
        <v>48</v>
      </c>
      <c r="N3" t="str">
        <f>IF(IFERROR(VLOOKUP($F3,'Field Definitions'!$A$1:$S$31597,8),"")=0,"",IFERROR(VLOOKUP($F3,'Field Definitions'!$A$1:$S$31597,8),""))</f>
        <v/>
      </c>
      <c r="O3" t="str">
        <f>IF(IFERROR(VLOOKUP($F3,'Field Definitions'!$A$1:$S$31597,9),"")=0,"",IFERROR(VLOOKUP($F3,'Field Definitions'!$A$1:$S$31597,9),""))</f>
        <v/>
      </c>
      <c r="P3" t="str">
        <f>IF(IFERROR(VLOOKUP($F3,'Field Definitions'!$A$1:$S$31597,10),"")=0,"",IFERROR(VLOOKUP($F3,'Field Definitions'!$A$1:$S$31597,10),""))</f>
        <v/>
      </c>
      <c r="Q3" t="str">
        <f>IF(IFERROR(VLOOKUP($F3,'Field Definitions'!$A$1:$S$31597,12),"")=0,"",IFERROR(VLOOKUP($F3,'Field Definitions'!$A$1:$S$31597,12),""))</f>
        <v/>
      </c>
    </row>
    <row r="4" spans="1:17" ht="29" x14ac:dyDescent="0.35">
      <c r="D4" s="1" t="s">
        <v>252</v>
      </c>
      <c r="E4" t="str">
        <f>IFERROR(VLOOKUP(F4,'Field Definitions'!$A$1:$S$31597,3),"")</f>
        <v>ARRELATIONSHIP</v>
      </c>
      <c r="F4" t="s">
        <v>631</v>
      </c>
      <c r="G4" t="str">
        <f>IFERROR(VLOOKUP(F4,'Field Definitions'!$A$1:$S$31597,2),"")</f>
        <v>Relationship type key</v>
      </c>
      <c r="H4">
        <v>2</v>
      </c>
      <c r="I4" s="15" t="s">
        <v>46</v>
      </c>
      <c r="J4" s="3" t="s">
        <v>970</v>
      </c>
      <c r="K4" t="str">
        <f>IFERROR(VLOOKUP($I4,'Field Definitions'!$A$1:$S$31597,4),"")</f>
        <v>CHR</v>
      </c>
      <c r="L4">
        <f>IFERROR(VLOOKUP($I4,'Field Definitions'!$A$1:$S$31597,5),"")</f>
        <v>1</v>
      </c>
      <c r="M4" s="5" t="s">
        <v>633</v>
      </c>
      <c r="N4" s="5" t="s">
        <v>634</v>
      </c>
      <c r="O4" s="5" t="s">
        <v>635</v>
      </c>
      <c r="P4" t="str">
        <f>IF(IFERROR(VLOOKUP($F5,'Field Definitions'!$A$1:$S$31597,10),"")=0,"",IFERROR(VLOOKUP($F5,'Field Definitions'!$A$1:$S$31597,10),""))</f>
        <v/>
      </c>
      <c r="Q4" t="str">
        <f>IF(IFERROR(VLOOKUP($F5,'Field Definitions'!$A$1:$S$31597,12),"")=0,"",IFERROR(VLOOKUP($F5,'Field Definitions'!$A$1:$S$31597,12),""))</f>
        <v/>
      </c>
    </row>
    <row r="5" spans="1:17" ht="58" x14ac:dyDescent="0.35">
      <c r="E5" t="str">
        <f>IFERROR(VLOOKUP(F5,'Field Definitions'!$A$1:$S$31597,3),"")</f>
        <v/>
      </c>
      <c r="F5" t="s">
        <v>2197</v>
      </c>
      <c r="G5" t="str">
        <f>IFERROR(VLOOKUP(F5,'Field Definitions'!$A$1:$S$31597,2),"")</f>
        <v/>
      </c>
      <c r="H5">
        <v>3</v>
      </c>
      <c r="I5" s="15" t="s">
        <v>46</v>
      </c>
      <c r="J5" s="3" t="s">
        <v>2198</v>
      </c>
      <c r="K5" t="str">
        <f>IFERROR(VLOOKUP($F5,'Field Definitions'!$A$1:$S$31597,4),"")</f>
        <v/>
      </c>
      <c r="L5" t="str">
        <f>IFERROR(VLOOKUP($F5,'Field Definitions'!$A$1:$S$31597,5),"")</f>
        <v/>
      </c>
      <c r="M5" s="5" t="s">
        <v>247</v>
      </c>
      <c r="N5" t="str">
        <f>IF(IFERROR(VLOOKUP($F5,'Field Definitions'!$A$1:$S$31597,8),"")=0,"",IFERROR(VLOOKUP($F5,'Field Definitions'!$A$1:$S$31597,8),""))</f>
        <v/>
      </c>
      <c r="O5" t="str">
        <f>IF(IFERROR(VLOOKUP($F5,'Field Definitions'!$A$1:$S$31597,9),"")=0,"",IFERROR(VLOOKUP($F5,'Field Definitions'!$A$1:$S$31597,9),""))</f>
        <v/>
      </c>
    </row>
    <row r="6" spans="1:17" ht="58" x14ac:dyDescent="0.35">
      <c r="E6" t="s">
        <v>1092</v>
      </c>
      <c r="F6" s="3" t="s">
        <v>995</v>
      </c>
      <c r="H6" t="s">
        <v>2848</v>
      </c>
      <c r="J6" s="3" t="s">
        <v>997</v>
      </c>
    </row>
    <row r="19" spans="9:13" x14ac:dyDescent="0.35">
      <c r="J19" s="18"/>
      <c r="M19"/>
    </row>
    <row r="25" spans="9:13" x14ac:dyDescent="0.35">
      <c r="I25" s="78"/>
    </row>
    <row r="26" spans="9:13" x14ac:dyDescent="0.35">
      <c r="I26" s="78"/>
    </row>
    <row r="35" spans="4:10" x14ac:dyDescent="0.35">
      <c r="J35" s="84"/>
    </row>
    <row r="36" spans="4:10" x14ac:dyDescent="0.35">
      <c r="J36" s="84"/>
    </row>
    <row r="42" spans="4:10" x14ac:dyDescent="0.35">
      <c r="D42" s="1"/>
    </row>
    <row r="46" spans="4:10" x14ac:dyDescent="0.35">
      <c r="D46" s="1"/>
      <c r="I46" s="85"/>
    </row>
    <row r="47" spans="4:10" x14ac:dyDescent="0.35">
      <c r="I47" s="86"/>
    </row>
    <row r="48" spans="4:10" x14ac:dyDescent="0.35">
      <c r="I48" s="87"/>
    </row>
    <row r="52" spans="4:4" x14ac:dyDescent="0.35">
      <c r="D52" s="1"/>
    </row>
    <row r="56" spans="4:4" x14ac:dyDescent="0.35">
      <c r="D56" s="1"/>
    </row>
    <row r="58" spans="4:4" x14ac:dyDescent="0.35">
      <c r="D58" s="1"/>
    </row>
    <row r="63" spans="4:4" x14ac:dyDescent="0.35">
      <c r="D63" s="1"/>
    </row>
    <row r="68" spans="4:12" x14ac:dyDescent="0.35">
      <c r="D68" s="1"/>
    </row>
    <row r="74" spans="4:12" x14ac:dyDescent="0.35">
      <c r="F74" s="5"/>
    </row>
    <row r="77" spans="4:12" ht="46.15" customHeight="1" x14ac:dyDescent="0.35">
      <c r="D77" s="4"/>
      <c r="E77" s="77"/>
      <c r="F77" s="77"/>
      <c r="G77" s="77"/>
      <c r="H77" s="77"/>
      <c r="I77" s="77"/>
      <c r="J77" s="77"/>
      <c r="K77" s="77"/>
      <c r="L77" s="77"/>
    </row>
    <row r="78" spans="4:12" ht="45" customHeight="1" x14ac:dyDescent="0.35">
      <c r="D78" s="4"/>
      <c r="E78" s="76"/>
      <c r="F78" s="77"/>
      <c r="G78" s="77"/>
      <c r="H78" s="77"/>
      <c r="I78" s="77"/>
      <c r="J78" s="77"/>
      <c r="K78" s="77"/>
      <c r="L78" s="77"/>
    </row>
    <row r="79" spans="4:12" x14ac:dyDescent="0.35">
      <c r="D79" s="21"/>
      <c r="E79" s="76"/>
      <c r="F79" s="76"/>
      <c r="G79" s="76"/>
      <c r="H79" s="76"/>
      <c r="I79" s="76"/>
      <c r="J79" s="76"/>
      <c r="K79" s="76"/>
      <c r="L79" s="76"/>
    </row>
    <row r="80" spans="4:12" x14ac:dyDescent="0.35">
      <c r="D80" s="4" t="s">
        <v>296</v>
      </c>
      <c r="E80" s="77" t="s">
        <v>2201</v>
      </c>
      <c r="F80" s="77"/>
      <c r="G80" s="77"/>
      <c r="H80" s="77"/>
      <c r="I80" s="77"/>
      <c r="J80" s="77"/>
      <c r="K80" s="77"/>
      <c r="L80" s="77"/>
    </row>
    <row r="81" spans="4:12" x14ac:dyDescent="0.35">
      <c r="D81" s="4" t="s">
        <v>347</v>
      </c>
      <c r="E81" s="77" t="s">
        <v>2202</v>
      </c>
      <c r="F81" s="77"/>
      <c r="G81" s="77"/>
      <c r="H81" s="77"/>
      <c r="I81" s="77"/>
      <c r="J81" s="77"/>
      <c r="K81" s="77"/>
      <c r="L81" s="77"/>
    </row>
  </sheetData>
  <mergeCells count="10">
    <mergeCell ref="E78:L78"/>
    <mergeCell ref="E79:L79"/>
    <mergeCell ref="E80:L80"/>
    <mergeCell ref="E81:L81"/>
    <mergeCell ref="A1:C1"/>
    <mergeCell ref="E1:L1"/>
    <mergeCell ref="I25:I26"/>
    <mergeCell ref="J35:J36"/>
    <mergeCell ref="I46:I48"/>
    <mergeCell ref="E77:L77"/>
  </mergeCells>
  <pageMargins left="0.7" right="0.7" top="0.75" bottom="0.75" header="0.3" footer="0.3"/>
  <pageSetup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40"/>
  <dimension ref="A1:Q136"/>
  <sheetViews>
    <sheetView zoomScale="80" zoomScaleNormal="80" workbookViewId="0">
      <pane ySplit="2" topLeftCell="A33" activePane="bottomLeft" state="frozen"/>
      <selection sqref="A1:C1"/>
      <selection pane="bottomLeft" activeCell="M38" sqref="M38"/>
    </sheetView>
  </sheetViews>
  <sheetFormatPr defaultColWidth="8.81640625" defaultRowHeight="14.5" x14ac:dyDescent="0.35"/>
  <cols>
    <col min="1" max="1" width="18.54296875" customWidth="1"/>
    <col min="2" max="2" width="19.1796875" customWidth="1"/>
    <col min="3" max="3" width="27.81640625" customWidth="1"/>
    <col min="4" max="4" width="17.81640625" bestFit="1" customWidth="1"/>
    <col min="5" max="5" width="16.26953125" bestFit="1" customWidth="1"/>
    <col min="6" max="6" width="28.81640625" bestFit="1" customWidth="1"/>
    <col min="7" max="7" width="29.81640625" bestFit="1" customWidth="1"/>
    <col min="8" max="8" width="8.26953125" bestFit="1" customWidth="1"/>
    <col min="9" max="9" width="10.1796875" style="15" bestFit="1" customWidth="1"/>
    <col min="10" max="10" width="39.453125" style="3" customWidth="1"/>
    <col min="11" max="11" width="12.1796875" customWidth="1"/>
    <col min="12" max="12" width="7" bestFit="1" customWidth="1"/>
    <col min="13" max="13" width="21.7265625" style="5" bestFit="1" customWidth="1"/>
    <col min="14" max="14" width="4.54296875" bestFit="1" customWidth="1"/>
    <col min="15" max="15" width="12.54296875" bestFit="1" customWidth="1"/>
    <col min="16" max="16" width="12.7265625" bestFit="1" customWidth="1"/>
    <col min="17" max="17" width="75.81640625" bestFit="1" customWidth="1"/>
  </cols>
  <sheetData>
    <row r="1" spans="1:17" x14ac:dyDescent="0.35">
      <c r="A1" s="80" t="s">
        <v>227</v>
      </c>
      <c r="B1" s="81"/>
      <c r="C1" s="82"/>
      <c r="E1" s="83" t="s">
        <v>228</v>
      </c>
      <c r="F1" s="83"/>
      <c r="G1" s="83"/>
      <c r="H1" s="83"/>
      <c r="I1" s="83"/>
      <c r="J1" s="83"/>
      <c r="K1" s="83"/>
      <c r="L1" s="83"/>
    </row>
    <row r="2" spans="1:17" x14ac:dyDescent="0.35">
      <c r="A2" s="4" t="s">
        <v>495</v>
      </c>
      <c r="B2" s="4" t="s">
        <v>1094</v>
      </c>
      <c r="C2" s="4" t="s">
        <v>235</v>
      </c>
      <c r="D2" s="4"/>
      <c r="E2" s="4" t="s">
        <v>495</v>
      </c>
      <c r="F2" s="4" t="s">
        <v>496</v>
      </c>
      <c r="G2" s="4" t="s">
        <v>235</v>
      </c>
      <c r="H2" s="7" t="s">
        <v>236</v>
      </c>
      <c r="I2" s="17" t="s">
        <v>38</v>
      </c>
      <c r="J2" s="8" t="s">
        <v>237</v>
      </c>
      <c r="K2" s="8" t="s">
        <v>14</v>
      </c>
      <c r="L2" s="8" t="s">
        <v>238</v>
      </c>
      <c r="M2" s="12" t="s">
        <v>84</v>
      </c>
      <c r="N2" s="8" t="s">
        <v>242</v>
      </c>
      <c r="O2" s="8" t="s">
        <v>243</v>
      </c>
      <c r="P2" s="8" t="s">
        <v>244</v>
      </c>
      <c r="Q2" s="4" t="s">
        <v>245</v>
      </c>
    </row>
    <row r="3" spans="1:17" x14ac:dyDescent="0.35">
      <c r="D3" s="15"/>
      <c r="E3" t="str">
        <f>IFERROR(VLOOKUP(F3,'Field Definitions'!$A$1:$S$30000,3),"")</f>
        <v>AHINSCOV</v>
      </c>
      <c r="F3" t="s">
        <v>2849</v>
      </c>
      <c r="G3" t="str">
        <f>IFERROR(VLOOKUP(F3,'Field Definitions'!$A$1:$S$29800,2),"")</f>
        <v>Benefits Sequence</v>
      </c>
      <c r="H3">
        <v>2</v>
      </c>
      <c r="K3" t="str">
        <f>IFERROR(VLOOKUP($F3,'Field Definitions'!$A$1:$S$29800,4),"")</f>
        <v>NUMBER</v>
      </c>
      <c r="L3">
        <f>IFERROR(VLOOKUP($F3,'Field Definitions'!$A$1:$S$29800,5),"")</f>
        <v>2</v>
      </c>
      <c r="M3" s="5" t="s">
        <v>247</v>
      </c>
      <c r="N3">
        <f>IF(IFERROR(VLOOKUP($F3,'Field Definitions'!$A$1:$S$29800,8),"")=0,"",IFERROR(VLOOKUP($F3,'Field Definitions'!$A$1:$S$29800,8),""))</f>
        <v>1</v>
      </c>
      <c r="O3">
        <f>IF(IFERROR(VLOOKUP($F3,'Field Definitions'!$A$1:$S$29800,9),"")=0,"",IFERROR(VLOOKUP($F3,'Field Definitions'!$A$1:$S$29800,9),""))</f>
        <v>99</v>
      </c>
      <c r="P3" t="str">
        <f>IF(IFERROR(VLOOKUP($F3,'Field Definitions'!$A$1:$S$29800,10),"")=0,"",IFERROR(VLOOKUP($F3,'Field Definitions'!$A$1:$S$29800,10),""))</f>
        <v/>
      </c>
      <c r="Q3" t="str">
        <f>IF(IFERROR(VLOOKUP($F3,'Field Definitions'!$A$1:$S$29800,12),"")=0,"",IFERROR(VLOOKUP($F3,'Field Definitions'!$A$1:$S$29800,12),""))</f>
        <v/>
      </c>
    </row>
    <row r="4" spans="1:17" x14ac:dyDescent="0.35">
      <c r="D4" s="15"/>
      <c r="E4" t="str">
        <f>IFERROR(VLOOKUP(F4,'Field Definitions'!$A$1:$S$30000,3),"")</f>
        <v>AHINSCOV</v>
      </c>
      <c r="F4" t="s">
        <v>2850</v>
      </c>
      <c r="G4" t="str">
        <f>IFERROR(VLOOKUP(F4,'Field Definitions'!$A$1:$S$29800,2),"")</f>
        <v>Is It Current?</v>
      </c>
      <c r="H4">
        <f>H3+1</f>
        <v>3</v>
      </c>
      <c r="K4" t="str">
        <f>IFERROR(VLOOKUP($F4,'Field Definitions'!$A$1:$S$29800,4),"")</f>
        <v>CHR</v>
      </c>
      <c r="L4">
        <f>IFERROR(VLOOKUP($F4,'Field Definitions'!$A$1:$S$29800,5),"")</f>
        <v>1</v>
      </c>
      <c r="M4" s="5" t="s">
        <v>297</v>
      </c>
      <c r="N4" t="str">
        <f>IF(IFERROR(VLOOKUP($F4,'Field Definitions'!$A$1:$S$29800,8),"")=0,"",IFERROR(VLOOKUP($F4,'Field Definitions'!$A$1:$S$29800,8),""))</f>
        <v/>
      </c>
      <c r="O4" t="str">
        <f>IF(IFERROR(VLOOKUP($F4,'Field Definitions'!$A$1:$S$29800,9),"")=0,"",IFERROR(VLOOKUP($F4,'Field Definitions'!$A$1:$S$29800,9),""))</f>
        <v/>
      </c>
      <c r="P4" t="str">
        <f>IF(IFERROR(VLOOKUP($F4,'Field Definitions'!$A$1:$S$29800,10),"")=0,"",IFERROR(VLOOKUP($F4,'Field Definitions'!$A$1:$S$29800,10),""))</f>
        <v/>
      </c>
      <c r="Q4" t="str">
        <f>IF(IFERROR(VLOOKUP($F4,'Field Definitions'!$A$1:$S$29800,12),"")=0,"",IFERROR(VLOOKUP($F4,'Field Definitions'!$A$1:$S$29800,12),""))</f>
        <v>Y|Yes|~N|No|</v>
      </c>
    </row>
    <row r="5" spans="1:17" x14ac:dyDescent="0.35">
      <c r="E5" s="35" t="str">
        <f>IFERROR(VLOOKUP(F5,'Field Definitions'!$A$1:$S$30000,3),"")</f>
        <v>AHINSCOV</v>
      </c>
      <c r="F5" s="35" t="s">
        <v>2851</v>
      </c>
      <c r="G5" t="str">
        <f>IFERROR(VLOOKUP(F5,'Field Definitions'!$A$1:$S$29800,2),"")</f>
        <v>Status of Follow Up For the Payer</v>
      </c>
      <c r="H5">
        <f t="shared" ref="H5:H68" si="0">H4+1</f>
        <v>4</v>
      </c>
      <c r="K5" t="str">
        <f>IFERROR(VLOOKUP($F5,'Field Definitions'!$A$1:$S$29800,4),"")</f>
        <v>CHR</v>
      </c>
      <c r="L5">
        <f>IFERROR(VLOOKUP($F5,'Field Definitions'!$A$1:$S$29800,5),"")</f>
        <v>20</v>
      </c>
      <c r="M5" s="5" t="s">
        <v>2596</v>
      </c>
      <c r="N5" t="str">
        <f>IF(IFERROR(VLOOKUP($F5,'Field Definitions'!$A$1:$S$29800,8),"")=0,"",IFERROR(VLOOKUP($F5,'Field Definitions'!$A$1:$S$29800,8),""))</f>
        <v/>
      </c>
      <c r="O5" t="str">
        <f>IF(IFERROR(VLOOKUP($F5,'Field Definitions'!$A$1:$S$29800,9),"")=0,"",IFERROR(VLOOKUP($F5,'Field Definitions'!$A$1:$S$29800,9),""))</f>
        <v/>
      </c>
      <c r="P5" t="str">
        <f>IF(IFERROR(VLOOKUP($F5,'Field Definitions'!$A$1:$S$29800,10),"")=0,"",IFERROR(VLOOKUP($F5,'Field Definitions'!$A$1:$S$29800,10),""))</f>
        <v/>
      </c>
      <c r="Q5" t="s">
        <v>2852</v>
      </c>
    </row>
    <row r="6" spans="1:17" x14ac:dyDescent="0.35">
      <c r="E6" t="str">
        <f>IFERROR(VLOOKUP(F6,'Field Definitions'!$A$1:$S$30000,3),"")</f>
        <v>AHPAYER</v>
      </c>
      <c r="F6" t="s">
        <v>2853</v>
      </c>
      <c r="G6" t="str">
        <f>IFERROR(VLOOKUP(F6,'Field Definitions'!$A$1:$S$29800,2),"")</f>
        <v>Payer Abbreviation</v>
      </c>
      <c r="H6">
        <f t="shared" si="0"/>
        <v>5</v>
      </c>
      <c r="K6" t="str">
        <f>IFERROR(VLOOKUP($F6,'Field Definitions'!$A$1:$S$29800,4),"")</f>
        <v>CHR</v>
      </c>
      <c r="L6">
        <f>IFERROR(VLOOKUP($F6,'Field Definitions'!$A$1:$S$29800,5),"")</f>
        <v>10</v>
      </c>
      <c r="M6" s="5" t="s">
        <v>2854</v>
      </c>
      <c r="N6" t="str">
        <f>IF(IFERROR(VLOOKUP($F6,'Field Definitions'!$A$1:$S$29800,8),"")=0,"",IFERROR(VLOOKUP($F6,'Field Definitions'!$A$1:$S$29800,8),""))</f>
        <v/>
      </c>
      <c r="O6" t="str">
        <f>IF(IFERROR(VLOOKUP($F6,'Field Definitions'!$A$1:$S$29800,9),"")=0,"",IFERROR(VLOOKUP($F6,'Field Definitions'!$A$1:$S$29800,9),""))</f>
        <v/>
      </c>
      <c r="P6" t="str">
        <f>IF(IFERROR(VLOOKUP($F6,'Field Definitions'!$A$1:$S$29800,10),"")=0,"",IFERROR(VLOOKUP($F6,'Field Definitions'!$A$1:$S$29800,10),""))</f>
        <v/>
      </c>
      <c r="Q6" t="str">
        <f>IF(IFERROR(VLOOKUP($F6,'Field Definitions'!$A$1:$S$29800,12),"")=0,"",IFERROR(VLOOKUP($F6,'Field Definitions'!$A$1:$S$29800,12),""))</f>
        <v/>
      </c>
    </row>
    <row r="7" spans="1:17" x14ac:dyDescent="0.35">
      <c r="E7" t="str">
        <f>IFERROR(VLOOKUP(F7,'Field Definitions'!$A$1:$S$30000,3),"")</f>
        <v>AHPAYER</v>
      </c>
      <c r="F7" t="s">
        <v>2855</v>
      </c>
      <c r="G7" t="str">
        <f>IFERROR(VLOOKUP(F7,'Field Definitions'!$A$1:$S$29800,2),"")</f>
        <v>Plan Code</v>
      </c>
      <c r="H7">
        <f t="shared" si="0"/>
        <v>6</v>
      </c>
      <c r="K7" t="str">
        <f>IFERROR(VLOOKUP($F7,'Field Definitions'!$A$1:$S$29800,4),"")</f>
        <v>CHR</v>
      </c>
      <c r="L7">
        <f>IFERROR(VLOOKUP($F7,'Field Definitions'!$A$1:$S$29800,5),"")</f>
        <v>8</v>
      </c>
      <c r="M7" s="5" t="s">
        <v>2856</v>
      </c>
      <c r="N7" t="str">
        <f>IF(IFERROR(VLOOKUP($F7,'Field Definitions'!$A$1:$S$29800,8),"")=0,"",IFERROR(VLOOKUP($F7,'Field Definitions'!$A$1:$S$29800,8),""))</f>
        <v/>
      </c>
      <c r="O7" t="str">
        <f>IF(IFERROR(VLOOKUP($F7,'Field Definitions'!$A$1:$S$29800,9),"")=0,"",IFERROR(VLOOKUP($F7,'Field Definitions'!$A$1:$S$29800,9),""))</f>
        <v/>
      </c>
      <c r="P7" t="str">
        <f>IF(IFERROR(VLOOKUP($F7,'Field Definitions'!$A$1:$S$29800,10),"")=0,"",IFERROR(VLOOKUP($F7,'Field Definitions'!$A$1:$S$29800,10),""))</f>
        <v/>
      </c>
      <c r="Q7" t="str">
        <f>IF(IFERROR(VLOOKUP($F7,'Field Definitions'!$A$1:$S$29800,12),"")=0,"",IFERROR(VLOOKUP($F7,'Field Definitions'!$A$1:$S$29800,12),""))</f>
        <v/>
      </c>
    </row>
    <row r="8" spans="1:17" x14ac:dyDescent="0.35">
      <c r="E8" t="str">
        <f>IFERROR(VLOOKUP(F8,'Field Definitions'!$A$1:$S$30000,3),"")</f>
        <v>AHPAYER</v>
      </c>
      <c r="F8" t="s">
        <v>2857</v>
      </c>
      <c r="G8" t="str">
        <f>IFERROR(VLOOKUP(F8,'Field Definitions'!$A$1:$S$29800,2),"")</f>
        <v>Payer/Plan Name or Description</v>
      </c>
      <c r="H8">
        <f t="shared" si="0"/>
        <v>7</v>
      </c>
      <c r="K8" t="str">
        <f>IFERROR(VLOOKUP($F8,'Field Definitions'!$A$1:$S$29800,4),"")</f>
        <v>CHR</v>
      </c>
      <c r="L8">
        <f>IFERROR(VLOOKUP($F8,'Field Definitions'!$A$1:$S$29800,5),"")</f>
        <v>30</v>
      </c>
      <c r="M8" s="5" t="s">
        <v>2858</v>
      </c>
      <c r="N8" t="str">
        <f>IF(IFERROR(VLOOKUP($F8,'Field Definitions'!$A$1:$S$29800,8),"")=0,"",IFERROR(VLOOKUP($F8,'Field Definitions'!$A$1:$S$29800,8),""))</f>
        <v/>
      </c>
      <c r="O8" t="str">
        <f>IF(IFERROR(VLOOKUP($F8,'Field Definitions'!$A$1:$S$29800,9),"")=0,"",IFERROR(VLOOKUP($F8,'Field Definitions'!$A$1:$S$29800,9),""))</f>
        <v/>
      </c>
      <c r="P8" t="str">
        <f>IF(IFERROR(VLOOKUP($F8,'Field Definitions'!$A$1:$S$29800,10),"")=0,"",IFERROR(VLOOKUP($F8,'Field Definitions'!$A$1:$S$29800,10),""))</f>
        <v/>
      </c>
      <c r="Q8" t="str">
        <f>IF(IFERROR(VLOOKUP($F8,'Field Definitions'!$A$1:$S$29800,12),"")=0,"",IFERROR(VLOOKUP($F8,'Field Definitions'!$A$1:$S$29800,12),""))</f>
        <v/>
      </c>
    </row>
    <row r="9" spans="1:17" x14ac:dyDescent="0.35">
      <c r="E9" t="str">
        <f>IFERROR(VLOOKUP(F9,'Field Definitions'!$A$1:$S$30000,3),"")</f>
        <v>AHPAYER</v>
      </c>
      <c r="F9" t="s">
        <v>2859</v>
      </c>
      <c r="G9" t="str">
        <f>IFERROR(VLOOKUP(F9,'Field Definitions'!$A$1:$S$29800,2),"")</f>
        <v>Payer Contact Name</v>
      </c>
      <c r="H9">
        <f t="shared" si="0"/>
        <v>8</v>
      </c>
      <c r="K9" t="str">
        <f>IFERROR(VLOOKUP($F9,'Field Definitions'!$A$1:$S$29800,4),"")</f>
        <v>CHR</v>
      </c>
      <c r="L9">
        <f>IFERROR(VLOOKUP($F9,'Field Definitions'!$A$1:$S$29800,5),"")</f>
        <v>60</v>
      </c>
      <c r="M9" s="5" t="s">
        <v>2860</v>
      </c>
      <c r="N9" t="str">
        <f>IF(IFERROR(VLOOKUP($F9,'Field Definitions'!$A$1:$S$29800,8),"")=0,"",IFERROR(VLOOKUP($F9,'Field Definitions'!$A$1:$S$29800,8),""))</f>
        <v/>
      </c>
      <c r="O9" t="str">
        <f>IF(IFERROR(VLOOKUP($F9,'Field Definitions'!$A$1:$S$29800,9),"")=0,"",IFERROR(VLOOKUP($F9,'Field Definitions'!$A$1:$S$29800,9),""))</f>
        <v/>
      </c>
      <c r="P9" t="str">
        <f>IF(IFERROR(VLOOKUP($F9,'Field Definitions'!$A$1:$S$29800,10),"")=0,"",IFERROR(VLOOKUP($F9,'Field Definitions'!$A$1:$S$29800,10),""))</f>
        <v/>
      </c>
      <c r="Q9" t="str">
        <f>IF(IFERROR(VLOOKUP($F9,'Field Definitions'!$A$1:$S$29800,12),"")=0,"",IFERROR(VLOOKUP($F9,'Field Definitions'!$A$1:$S$29800,12),""))</f>
        <v/>
      </c>
    </row>
    <row r="10" spans="1:17" x14ac:dyDescent="0.35">
      <c r="E10" t="str">
        <f>IFERROR(VLOOKUP(F10,'Field Definitions'!$A$1:$S$30000,3),"")</f>
        <v>AHPAYER</v>
      </c>
      <c r="F10" t="s">
        <v>2861</v>
      </c>
      <c r="G10" t="str">
        <f>IFERROR(VLOOKUP(F10,'Field Definitions'!$A$1:$S$29800,2),"")</f>
        <v>Payer Address</v>
      </c>
      <c r="H10">
        <f t="shared" si="0"/>
        <v>9</v>
      </c>
      <c r="K10" t="str">
        <f>IFERROR(VLOOKUP($F10,'Field Definitions'!$A$1:$S$29800,4),"")</f>
        <v>CHR</v>
      </c>
      <c r="L10">
        <f>IFERROR(VLOOKUP($F10,'Field Definitions'!$A$1:$S$29800,5),"")</f>
        <v>48</v>
      </c>
      <c r="M10" s="5" t="s">
        <v>2663</v>
      </c>
      <c r="N10" t="str">
        <f>IF(IFERROR(VLOOKUP($F10,'Field Definitions'!$A$1:$S$29800,8),"")=0,"",IFERROR(VLOOKUP($F10,'Field Definitions'!$A$1:$S$29800,8),""))</f>
        <v/>
      </c>
      <c r="O10" t="str">
        <f>IF(IFERROR(VLOOKUP($F10,'Field Definitions'!$A$1:$S$29800,9),"")=0,"",IFERROR(VLOOKUP($F10,'Field Definitions'!$A$1:$S$29800,9),""))</f>
        <v/>
      </c>
      <c r="P10" t="str">
        <f>IF(IFERROR(VLOOKUP($F10,'Field Definitions'!$A$1:$S$29800,10),"")=0,"",IFERROR(VLOOKUP($F10,'Field Definitions'!$A$1:$S$29800,10),""))</f>
        <v/>
      </c>
      <c r="Q10" t="str">
        <f>IF(IFERROR(VLOOKUP($F10,'Field Definitions'!$A$1:$S$29800,12),"")=0,"",IFERROR(VLOOKUP($F10,'Field Definitions'!$A$1:$S$29800,12),""))</f>
        <v/>
      </c>
    </row>
    <row r="11" spans="1:17" x14ac:dyDescent="0.35">
      <c r="E11" t="str">
        <f>IFERROR(VLOOKUP(F11,'Field Definitions'!$A$1:$S$30000,3),"")</f>
        <v>AHPAYER</v>
      </c>
      <c r="F11" t="s">
        <v>2862</v>
      </c>
      <c r="G11" t="str">
        <f>IFERROR(VLOOKUP(F11,'Field Definitions'!$A$1:$S$29800,2),"")</f>
        <v>Payer Address line 2</v>
      </c>
      <c r="H11">
        <f t="shared" si="0"/>
        <v>10</v>
      </c>
      <c r="K11" t="str">
        <f>IFERROR(VLOOKUP($F11,'Field Definitions'!$A$1:$S$29800,4),"")</f>
        <v>CHR</v>
      </c>
      <c r="L11">
        <f>IFERROR(VLOOKUP($F11,'Field Definitions'!$A$1:$S$29800,5),"")</f>
        <v>48</v>
      </c>
      <c r="M11" s="5" t="s">
        <v>2863</v>
      </c>
      <c r="N11" t="str">
        <f>IF(IFERROR(VLOOKUP($F11,'Field Definitions'!$A$1:$S$29800,8),"")=0,"",IFERROR(VLOOKUP($F11,'Field Definitions'!$A$1:$S$29800,8),""))</f>
        <v/>
      </c>
      <c r="O11" t="str">
        <f>IF(IFERROR(VLOOKUP($F11,'Field Definitions'!$A$1:$S$29800,9),"")=0,"",IFERROR(VLOOKUP($F11,'Field Definitions'!$A$1:$S$29800,9),""))</f>
        <v/>
      </c>
      <c r="P11" t="str">
        <f>IF(IFERROR(VLOOKUP($F11,'Field Definitions'!$A$1:$S$29800,10),"")=0,"",IFERROR(VLOOKUP($F11,'Field Definitions'!$A$1:$S$29800,10),""))</f>
        <v/>
      </c>
      <c r="Q11" t="str">
        <f>IF(IFERROR(VLOOKUP($F11,'Field Definitions'!$A$1:$S$29800,12),"")=0,"",IFERROR(VLOOKUP($F11,'Field Definitions'!$A$1:$S$29800,12),""))</f>
        <v/>
      </c>
    </row>
    <row r="12" spans="1:17" x14ac:dyDescent="0.35">
      <c r="E12" t="str">
        <f>IFERROR(VLOOKUP(F12,'Field Definitions'!$A$1:$S$30000,3),"")</f>
        <v>AHPAYER</v>
      </c>
      <c r="F12" s="5" t="s">
        <v>2864</v>
      </c>
      <c r="G12" t="str">
        <f>IFERROR(VLOOKUP(F12,'Field Definitions'!$A$1:$S$29800,2),"")</f>
        <v>Payer City</v>
      </c>
      <c r="H12">
        <f t="shared" si="0"/>
        <v>11</v>
      </c>
      <c r="K12" t="str">
        <f>IFERROR(VLOOKUP($F12,'Field Definitions'!$A$1:$S$29800,4),"")</f>
        <v>CHR</v>
      </c>
      <c r="L12">
        <f>IFERROR(VLOOKUP($F12,'Field Definitions'!$A$1:$S$29800,5),"")</f>
        <v>20</v>
      </c>
      <c r="M12" s="5" t="s">
        <v>654</v>
      </c>
      <c r="N12" t="str">
        <f>IF(IFERROR(VLOOKUP($F12,'Field Definitions'!$A$1:$S$29800,8),"")=0,"",IFERROR(VLOOKUP($F12,'Field Definitions'!$A$1:$S$29800,8),""))</f>
        <v/>
      </c>
      <c r="O12" t="str">
        <f>IF(IFERROR(VLOOKUP($F12,'Field Definitions'!$A$1:$S$29800,9),"")=0,"",IFERROR(VLOOKUP($F12,'Field Definitions'!$A$1:$S$29800,9),""))</f>
        <v/>
      </c>
      <c r="P12" t="str">
        <f>IF(IFERROR(VLOOKUP($F12,'Field Definitions'!$A$1:$S$29800,10),"")=0,"",IFERROR(VLOOKUP($F12,'Field Definitions'!$A$1:$S$29800,10),""))</f>
        <v/>
      </c>
      <c r="Q12" t="str">
        <f>IF(IFERROR(VLOOKUP($F12,'Field Definitions'!$A$1:$S$29800,12),"")=0,"",IFERROR(VLOOKUP($F12,'Field Definitions'!$A$1:$S$29800,12),""))</f>
        <v/>
      </c>
    </row>
    <row r="13" spans="1:17" x14ac:dyDescent="0.35">
      <c r="D13" s="3"/>
      <c r="E13" t="str">
        <f>IFERROR(VLOOKUP(F13,'Field Definitions'!$A$1:$S$30000,3),"")</f>
        <v>AHPAYER</v>
      </c>
      <c r="F13" t="s">
        <v>2865</v>
      </c>
      <c r="G13" t="str">
        <f>IFERROR(VLOOKUP(F13,'Field Definitions'!$A$1:$S$29800,2),"")</f>
        <v>Payer State</v>
      </c>
      <c r="H13">
        <f t="shared" si="0"/>
        <v>12</v>
      </c>
      <c r="K13" t="str">
        <f>IFERROR(VLOOKUP($F13,'Field Definitions'!$A$1:$S$29800,4),"")</f>
        <v>CHR</v>
      </c>
      <c r="L13">
        <f>IFERROR(VLOOKUP($F13,'Field Definitions'!$A$1:$S$29800,5),"")</f>
        <v>2</v>
      </c>
      <c r="M13" s="5" t="s">
        <v>390</v>
      </c>
      <c r="N13" t="str">
        <f>IF(IFERROR(VLOOKUP($F13,'Field Definitions'!$A$1:$S$29800,8),"")=0,"",IFERROR(VLOOKUP($F13,'Field Definitions'!$A$1:$S$29800,8),""))</f>
        <v/>
      </c>
      <c r="O13" t="str">
        <f>IF(IFERROR(VLOOKUP($F13,'Field Definitions'!$A$1:$S$29800,9),"")=0,"",IFERROR(VLOOKUP($F13,'Field Definitions'!$A$1:$S$29800,9),""))</f>
        <v/>
      </c>
      <c r="P13" t="str">
        <f>IF(IFERROR(VLOOKUP($F13,'Field Definitions'!$A$1:$S$29800,10),"")=0,"",IFERROR(VLOOKUP($F13,'Field Definitions'!$A$1:$S$29800,10),""))</f>
        <v>STATES</v>
      </c>
      <c r="Q13" t="str">
        <f>IF(IFERROR(VLOOKUP($F13,'Field Definitions'!$A$1:$S$29800,12),"")=0,"",IFERROR(VLOOKUP($F13,'Field Definitions'!$A$1:$S$29800,12),""))</f>
        <v/>
      </c>
    </row>
    <row r="14" spans="1:17" x14ac:dyDescent="0.35">
      <c r="D14" s="3"/>
      <c r="E14" t="str">
        <f>IFERROR(VLOOKUP(F14,'Field Definitions'!$A$1:$S$30000,3),"")</f>
        <v>AHPAYER</v>
      </c>
      <c r="F14" t="s">
        <v>2866</v>
      </c>
      <c r="G14" t="str">
        <f>IFERROR(VLOOKUP(F14,'Field Definitions'!$A$1:$S$29800,2),"")</f>
        <v>Payer Zip Code</v>
      </c>
      <c r="H14">
        <f t="shared" si="0"/>
        <v>13</v>
      </c>
      <c r="K14" t="str">
        <f>IFERROR(VLOOKUP($F14,'Field Definitions'!$A$1:$S$29800,4),"")</f>
        <v>ZIP</v>
      </c>
      <c r="L14">
        <f>IFERROR(VLOOKUP($F14,'Field Definitions'!$A$1:$S$29800,5),"")</f>
        <v>10</v>
      </c>
      <c r="M14" s="5" t="s">
        <v>657</v>
      </c>
      <c r="N14" t="str">
        <f>IF(IFERROR(VLOOKUP($F14,'Field Definitions'!$A$1:$S$29800,8),"")=0,"",IFERROR(VLOOKUP($F14,'Field Definitions'!$A$1:$S$29800,8),""))</f>
        <v/>
      </c>
      <c r="O14" t="str">
        <f>IF(IFERROR(VLOOKUP($F14,'Field Definitions'!$A$1:$S$29800,9),"")=0,"",IFERROR(VLOOKUP($F14,'Field Definitions'!$A$1:$S$29800,9),""))</f>
        <v/>
      </c>
      <c r="P14" t="str">
        <f>IF(IFERROR(VLOOKUP($F14,'Field Definitions'!$A$1:$S$29800,10),"")=0,"",IFERROR(VLOOKUP($F14,'Field Definitions'!$A$1:$S$29800,10),""))</f>
        <v/>
      </c>
      <c r="Q14" t="str">
        <f>IF(IFERROR(VLOOKUP($F14,'Field Definitions'!$A$1:$S$29800,12),"")=0,"",IFERROR(VLOOKUP($F14,'Field Definitions'!$A$1:$S$29800,12),""))</f>
        <v/>
      </c>
    </row>
    <row r="15" spans="1:17" x14ac:dyDescent="0.35">
      <c r="D15" s="3"/>
      <c r="E15" t="str">
        <f>IFERROR(VLOOKUP(F15,'Field Definitions'!$A$1:$S$30000,3),"")</f>
        <v>AHPAYER</v>
      </c>
      <c r="F15" t="s">
        <v>2867</v>
      </c>
      <c r="G15" t="str">
        <f>IFERROR(VLOOKUP(F15,'Field Definitions'!$A$1:$S$29800,2),"")</f>
        <v>Payer Phone</v>
      </c>
      <c r="H15">
        <f t="shared" si="0"/>
        <v>14</v>
      </c>
      <c r="K15" t="str">
        <f>IFERROR(VLOOKUP($F15,'Field Definitions'!$A$1:$S$29800,4),"")</f>
        <v>PHONE</v>
      </c>
      <c r="L15">
        <f>IFERROR(VLOOKUP($F15,'Field Definitions'!$A$1:$S$29800,5),"")</f>
        <v>12</v>
      </c>
      <c r="M15" s="5" t="s">
        <v>2868</v>
      </c>
      <c r="N15" t="str">
        <f>IF(IFERROR(VLOOKUP($F15,'Field Definitions'!$A$1:$S$29800,8),"")=0,"",IFERROR(VLOOKUP($F15,'Field Definitions'!$A$1:$S$29800,8),""))</f>
        <v/>
      </c>
      <c r="O15" t="str">
        <f>IF(IFERROR(VLOOKUP($F15,'Field Definitions'!$A$1:$S$29800,9),"")=0,"",IFERROR(VLOOKUP($F15,'Field Definitions'!$A$1:$S$29800,9),""))</f>
        <v/>
      </c>
      <c r="P15" t="str">
        <f>IF(IFERROR(VLOOKUP($F15,'Field Definitions'!$A$1:$S$29800,10),"")=0,"",IFERROR(VLOOKUP($F15,'Field Definitions'!$A$1:$S$29800,10),""))</f>
        <v/>
      </c>
      <c r="Q15" t="str">
        <f>IF(IFERROR(VLOOKUP($F15,'Field Definitions'!$A$1:$S$29800,12),"")=0,"",IFERROR(VLOOKUP($F15,'Field Definitions'!$A$1:$S$29800,12),""))</f>
        <v/>
      </c>
    </row>
    <row r="16" spans="1:17" x14ac:dyDescent="0.35">
      <c r="D16" s="15"/>
      <c r="E16" t="str">
        <f>IFERROR(VLOOKUP(F16,'Field Definitions'!$A$1:$S$30000,3),"")</f>
        <v>AHPAYER</v>
      </c>
      <c r="F16" t="s">
        <v>2869</v>
      </c>
      <c r="G16" t="str">
        <f>IFERROR(VLOOKUP(F16,'Field Definitions'!$A$1:$S$29800,2),"")</f>
        <v>Payer Phone Flag</v>
      </c>
      <c r="H16">
        <f t="shared" si="0"/>
        <v>15</v>
      </c>
      <c r="K16" t="str">
        <f>IFERROR(VLOOKUP($F16,'Field Definitions'!$A$1:$S$29800,4),"")</f>
        <v>CHR</v>
      </c>
      <c r="L16">
        <f>IFERROR(VLOOKUP($F16,'Field Definitions'!$A$1:$S$29800,5),"")</f>
        <v>1</v>
      </c>
      <c r="M16" s="5" t="s">
        <v>297</v>
      </c>
      <c r="N16" t="str">
        <f>IF(IFERROR(VLOOKUP($F16,'Field Definitions'!$A$1:$S$29800,8),"")=0,"",IFERROR(VLOOKUP($F16,'Field Definitions'!$A$1:$S$29800,8),""))</f>
        <v/>
      </c>
      <c r="O16" t="str">
        <f>IF(IFERROR(VLOOKUP($F16,'Field Definitions'!$A$1:$S$29800,9),"")=0,"",IFERROR(VLOOKUP($F16,'Field Definitions'!$A$1:$S$29800,9),""))</f>
        <v/>
      </c>
      <c r="P16" t="str">
        <f>IF(IFERROR(VLOOKUP($F16,'Field Definitions'!$A$1:$S$29800,10),"")=0,"",IFERROR(VLOOKUP($F16,'Field Definitions'!$A$1:$S$29800,10),""))</f>
        <v/>
      </c>
      <c r="Q16" t="str">
        <f>IF(IFERROR(VLOOKUP($F16,'Field Definitions'!$A$1:$S$29800,12),"")=0,"",IFERROR(VLOOKUP($F16,'Field Definitions'!$A$1:$S$29800,12),""))</f>
        <v/>
      </c>
    </row>
    <row r="17" spans="4:17" x14ac:dyDescent="0.35">
      <c r="E17" t="str">
        <f>IFERROR(VLOOKUP(F17,'Field Definitions'!$A$1:$S$30000,3),"")</f>
        <v>AHPAYER</v>
      </c>
      <c r="F17" t="s">
        <v>2870</v>
      </c>
      <c r="G17" t="str">
        <f>IFERROR(VLOOKUP(F17,'Field Definitions'!$A$1:$S$29800,2),"")</f>
        <v>Payer Fax</v>
      </c>
      <c r="H17">
        <f t="shared" si="0"/>
        <v>16</v>
      </c>
      <c r="K17" t="str">
        <f>IFERROR(VLOOKUP($F17,'Field Definitions'!$A$1:$S$29800,4),"")</f>
        <v>PHONE</v>
      </c>
      <c r="L17">
        <f>IFERROR(VLOOKUP($F17,'Field Definitions'!$A$1:$S$29800,5),"")</f>
        <v>12</v>
      </c>
      <c r="M17" s="5" t="s">
        <v>2650</v>
      </c>
      <c r="N17" t="str">
        <f>IF(IFERROR(VLOOKUP($F17,'Field Definitions'!$A$1:$S$29800,8),"")=0,"",IFERROR(VLOOKUP($F17,'Field Definitions'!$A$1:$S$29800,8),""))</f>
        <v/>
      </c>
      <c r="O17" t="str">
        <f>IF(IFERROR(VLOOKUP($F17,'Field Definitions'!$A$1:$S$29800,9),"")=0,"",IFERROR(VLOOKUP($F17,'Field Definitions'!$A$1:$S$29800,9),""))</f>
        <v/>
      </c>
      <c r="P17" t="str">
        <f>IF(IFERROR(VLOOKUP($F17,'Field Definitions'!$A$1:$S$29800,10),"")=0,"",IFERROR(VLOOKUP($F17,'Field Definitions'!$A$1:$S$29800,10),""))</f>
        <v/>
      </c>
      <c r="Q17" t="str">
        <f>IF(IFERROR(VLOOKUP($F17,'Field Definitions'!$A$1:$S$29800,12),"")=0,"",IFERROR(VLOOKUP($F17,'Field Definitions'!$A$1:$S$29800,12),""))</f>
        <v/>
      </c>
    </row>
    <row r="18" spans="4:17" x14ac:dyDescent="0.35">
      <c r="E18" t="str">
        <f>IFERROR(VLOOKUP(F18,'Field Definitions'!$A$1:$S$30000,3),"")</f>
        <v>AHPAYER</v>
      </c>
      <c r="F18" t="s">
        <v>2871</v>
      </c>
      <c r="G18" t="str">
        <f>IFERROR(VLOOKUP(F18,'Field Definitions'!$A$1:$S$29800,2),"")</f>
        <v>Website</v>
      </c>
      <c r="H18">
        <f t="shared" si="0"/>
        <v>17</v>
      </c>
      <c r="K18" t="str">
        <f>IFERROR(VLOOKUP($F18,'Field Definitions'!$A$1:$S$29800,4),"")</f>
        <v>CHR</v>
      </c>
      <c r="L18">
        <f>IFERROR(VLOOKUP($F18,'Field Definitions'!$A$1:$S$29800,5),"")</f>
        <v>100</v>
      </c>
      <c r="M18" s="13" t="s">
        <v>2872</v>
      </c>
      <c r="N18" t="str">
        <f>IF(IFERROR(VLOOKUP($F18,'Field Definitions'!$A$1:$S$29800,8),"")=0,"",IFERROR(VLOOKUP($F18,'Field Definitions'!$A$1:$S$29800,8),""))</f>
        <v/>
      </c>
      <c r="O18" t="str">
        <f>IF(IFERROR(VLOOKUP($F18,'Field Definitions'!$A$1:$S$29800,9),"")=0,"",IFERROR(VLOOKUP($F18,'Field Definitions'!$A$1:$S$29800,9),""))</f>
        <v/>
      </c>
      <c r="P18" t="str">
        <f>IF(IFERROR(VLOOKUP($F18,'Field Definitions'!$A$1:$S$29800,10),"")=0,"",IFERROR(VLOOKUP($F18,'Field Definitions'!$A$1:$S$29800,10),""))</f>
        <v/>
      </c>
      <c r="Q18" t="str">
        <f>IF(IFERROR(VLOOKUP($F18,'Field Definitions'!$A$1:$S$29800,12),"")=0,"",IFERROR(VLOOKUP($F18,'Field Definitions'!$A$1:$S$29800,12),""))</f>
        <v/>
      </c>
    </row>
    <row r="19" spans="4:17" x14ac:dyDescent="0.35">
      <c r="E19" t="str">
        <f>IFERROR(VLOOKUP(F19,'Field Definitions'!$A$1:$S$30000,3),"")</f>
        <v>AHPAYER</v>
      </c>
      <c r="F19" t="s">
        <v>2873</v>
      </c>
      <c r="G19" t="str">
        <f>IFERROR(VLOOKUP(F19,'Field Definitions'!$A$1:$S$29800,2),"")</f>
        <v>Medicaid Contact name</v>
      </c>
      <c r="H19">
        <f t="shared" si="0"/>
        <v>18</v>
      </c>
      <c r="K19" t="str">
        <f>IFERROR(VLOOKUP($F19,'Field Definitions'!$A$1:$S$29800,4),"")</f>
        <v>CHR</v>
      </c>
      <c r="L19">
        <f>IFERROR(VLOOKUP($F19,'Field Definitions'!$A$1:$S$29800,5),"")</f>
        <v>60</v>
      </c>
      <c r="M19" s="5" t="s">
        <v>2874</v>
      </c>
      <c r="N19" t="str">
        <f>IF(IFERROR(VLOOKUP($F19,'Field Definitions'!$A$1:$S$29800,8),"")=0,"",IFERROR(VLOOKUP($F19,'Field Definitions'!$A$1:$S$29800,8),""))</f>
        <v/>
      </c>
      <c r="O19" t="str">
        <f>IF(IFERROR(VLOOKUP($F19,'Field Definitions'!$A$1:$S$29800,9),"")=0,"",IFERROR(VLOOKUP($F19,'Field Definitions'!$A$1:$S$29800,9),""))</f>
        <v/>
      </c>
      <c r="P19" t="str">
        <f>IF(IFERROR(VLOOKUP($F19,'Field Definitions'!$A$1:$S$29800,10),"")=0,"",IFERROR(VLOOKUP($F19,'Field Definitions'!$A$1:$S$29800,10),""))</f>
        <v/>
      </c>
      <c r="Q19" t="str">
        <f>IF(IFERROR(VLOOKUP($F19,'Field Definitions'!$A$1:$S$29800,12),"")=0,"",IFERROR(VLOOKUP($F19,'Field Definitions'!$A$1:$S$29800,12),""))</f>
        <v/>
      </c>
    </row>
    <row r="20" spans="4:17" x14ac:dyDescent="0.35">
      <c r="E20" t="str">
        <f>IFERROR(VLOOKUP(F20,'Field Definitions'!$A$1:$S$30000,3),"")</f>
        <v>AHPAYER</v>
      </c>
      <c r="F20" t="s">
        <v>2875</v>
      </c>
      <c r="G20" t="str">
        <f>IFERROR(VLOOKUP(F20,'Field Definitions'!$A$1:$S$29800,2),"")</f>
        <v>Medicaid Address</v>
      </c>
      <c r="H20">
        <f t="shared" si="0"/>
        <v>19</v>
      </c>
      <c r="K20" t="str">
        <f>IFERROR(VLOOKUP($F20,'Field Definitions'!$A$1:$S$29800,4),"")</f>
        <v>CHR</v>
      </c>
      <c r="L20">
        <f>IFERROR(VLOOKUP($F20,'Field Definitions'!$A$1:$S$29800,5),"")</f>
        <v>48</v>
      </c>
      <c r="M20" s="5" t="s">
        <v>2673</v>
      </c>
      <c r="N20" t="str">
        <f>IF(IFERROR(VLOOKUP($F20,'Field Definitions'!$A$1:$S$29800,8),"")=0,"",IFERROR(VLOOKUP($F20,'Field Definitions'!$A$1:$S$29800,8),""))</f>
        <v/>
      </c>
      <c r="O20" t="str">
        <f>IF(IFERROR(VLOOKUP($F20,'Field Definitions'!$A$1:$S$29800,9),"")=0,"",IFERROR(VLOOKUP($F20,'Field Definitions'!$A$1:$S$29800,9),""))</f>
        <v/>
      </c>
      <c r="P20" t="str">
        <f>IF(IFERROR(VLOOKUP($F20,'Field Definitions'!$A$1:$S$29800,10),"")=0,"",IFERROR(VLOOKUP($F20,'Field Definitions'!$A$1:$S$29800,10),""))</f>
        <v/>
      </c>
      <c r="Q20" t="str">
        <f>IF(IFERROR(VLOOKUP($F20,'Field Definitions'!$A$1:$S$29800,12),"")=0,"",IFERROR(VLOOKUP($F20,'Field Definitions'!$A$1:$S$29800,12),""))</f>
        <v/>
      </c>
    </row>
    <row r="21" spans="4:17" x14ac:dyDescent="0.35">
      <c r="E21" t="str">
        <f>IFERROR(VLOOKUP(F21,'Field Definitions'!$A$1:$S$30000,3),"")</f>
        <v>AHPAYER</v>
      </c>
      <c r="F21" t="s">
        <v>2876</v>
      </c>
      <c r="G21" t="str">
        <f>IFERROR(VLOOKUP(F21,'Field Definitions'!$A$1:$S$29800,2),"")</f>
        <v>Medicaid Address line 2</v>
      </c>
      <c r="H21">
        <f t="shared" si="0"/>
        <v>20</v>
      </c>
      <c r="K21" t="str">
        <f>IFERROR(VLOOKUP($F21,'Field Definitions'!$A$1:$S$29800,4),"")</f>
        <v>CHR</v>
      </c>
      <c r="L21">
        <f>IFERROR(VLOOKUP($F21,'Field Definitions'!$A$1:$S$29800,5),"")</f>
        <v>48</v>
      </c>
      <c r="M21" s="5" t="s">
        <v>2877</v>
      </c>
      <c r="N21" t="str">
        <f>IF(IFERROR(VLOOKUP($F21,'Field Definitions'!$A$1:$S$29800,8),"")=0,"",IFERROR(VLOOKUP($F21,'Field Definitions'!$A$1:$S$29800,8),""))</f>
        <v/>
      </c>
      <c r="O21" t="str">
        <f>IF(IFERROR(VLOOKUP($F21,'Field Definitions'!$A$1:$S$29800,9),"")=0,"",IFERROR(VLOOKUP($F21,'Field Definitions'!$A$1:$S$29800,9),""))</f>
        <v/>
      </c>
      <c r="P21" t="str">
        <f>IF(IFERROR(VLOOKUP($F21,'Field Definitions'!$A$1:$S$29800,10),"")=0,"",IFERROR(VLOOKUP($F21,'Field Definitions'!$A$1:$S$29800,10),""))</f>
        <v/>
      </c>
      <c r="Q21" t="str">
        <f>IF(IFERROR(VLOOKUP($F21,'Field Definitions'!$A$1:$S$29800,12),"")=0,"",IFERROR(VLOOKUP($F21,'Field Definitions'!$A$1:$S$29800,12),""))</f>
        <v/>
      </c>
    </row>
    <row r="22" spans="4:17" x14ac:dyDescent="0.35">
      <c r="E22" t="str">
        <f>IFERROR(VLOOKUP(F22,'Field Definitions'!$A$1:$S$30000,3),"")</f>
        <v>AHPAYER</v>
      </c>
      <c r="F22" t="s">
        <v>2878</v>
      </c>
      <c r="G22" t="str">
        <f>IFERROR(VLOOKUP(F22,'Field Definitions'!$A$1:$S$29800,2),"")</f>
        <v>Medicaid City</v>
      </c>
      <c r="H22">
        <f t="shared" si="0"/>
        <v>21</v>
      </c>
      <c r="K22" t="str">
        <f>IFERROR(VLOOKUP($F22,'Field Definitions'!$A$1:$S$29800,4),"")</f>
        <v>CHR</v>
      </c>
      <c r="L22">
        <f>IFERROR(VLOOKUP($F22,'Field Definitions'!$A$1:$S$29800,5),"")</f>
        <v>20</v>
      </c>
      <c r="M22" s="5" t="s">
        <v>654</v>
      </c>
      <c r="N22" t="str">
        <f>IF(IFERROR(VLOOKUP($F22,'Field Definitions'!$A$1:$S$29800,8),"")=0,"",IFERROR(VLOOKUP($F22,'Field Definitions'!$A$1:$S$29800,8),""))</f>
        <v/>
      </c>
      <c r="O22" t="str">
        <f>IF(IFERROR(VLOOKUP($F22,'Field Definitions'!$A$1:$S$29800,9),"")=0,"",IFERROR(VLOOKUP($F22,'Field Definitions'!$A$1:$S$29800,9),""))</f>
        <v/>
      </c>
      <c r="P22" t="str">
        <f>IF(IFERROR(VLOOKUP($F22,'Field Definitions'!$A$1:$S$29800,10),"")=0,"",IFERROR(VLOOKUP($F22,'Field Definitions'!$A$1:$S$29800,10),""))</f>
        <v/>
      </c>
      <c r="Q22" t="str">
        <f>IF(IFERROR(VLOOKUP($F22,'Field Definitions'!$A$1:$S$29800,12),"")=0,"",IFERROR(VLOOKUP($F22,'Field Definitions'!$A$1:$S$29800,12),""))</f>
        <v/>
      </c>
    </row>
    <row r="23" spans="4:17" x14ac:dyDescent="0.35">
      <c r="E23" t="str">
        <f>IFERROR(VLOOKUP(F23,'Field Definitions'!$A$1:$S$30000,3),"")</f>
        <v>AHPAYER</v>
      </c>
      <c r="F23" t="s">
        <v>2879</v>
      </c>
      <c r="G23" t="str">
        <f>IFERROR(VLOOKUP(F23,'Field Definitions'!$A$1:$S$29800,2),"")</f>
        <v>Medicaid State</v>
      </c>
      <c r="H23">
        <f t="shared" si="0"/>
        <v>22</v>
      </c>
      <c r="K23" t="str">
        <f>IFERROR(VLOOKUP($F23,'Field Definitions'!$A$1:$S$29800,4),"")</f>
        <v>CHR</v>
      </c>
      <c r="L23">
        <f>IFERROR(VLOOKUP($F23,'Field Definitions'!$A$1:$S$29800,5),"")</f>
        <v>2</v>
      </c>
      <c r="M23" s="5" t="s">
        <v>390</v>
      </c>
      <c r="N23" t="str">
        <f>IF(IFERROR(VLOOKUP($F23,'Field Definitions'!$A$1:$S$29800,8),"")=0,"",IFERROR(VLOOKUP($F23,'Field Definitions'!$A$1:$S$29800,8),""))</f>
        <v/>
      </c>
      <c r="O23" t="str">
        <f>IF(IFERROR(VLOOKUP($F23,'Field Definitions'!$A$1:$S$29800,9),"")=0,"",IFERROR(VLOOKUP($F23,'Field Definitions'!$A$1:$S$29800,9),""))</f>
        <v/>
      </c>
      <c r="P23" t="str">
        <f>IF(IFERROR(VLOOKUP($F23,'Field Definitions'!$A$1:$S$29800,10),"")=0,"",IFERROR(VLOOKUP($F23,'Field Definitions'!$A$1:$S$29800,10),""))</f>
        <v>STATES</v>
      </c>
      <c r="Q23" t="str">
        <f>IF(IFERROR(VLOOKUP($F23,'Field Definitions'!$A$1:$S$29800,12),"")=0,"",IFERROR(VLOOKUP($F23,'Field Definitions'!$A$1:$S$29800,12),""))</f>
        <v/>
      </c>
    </row>
    <row r="24" spans="4:17" x14ac:dyDescent="0.35">
      <c r="E24" t="str">
        <f>IFERROR(VLOOKUP(F24,'Field Definitions'!$A$1:$S$30000,3),"")</f>
        <v>AHPAYER</v>
      </c>
      <c r="F24" s="5" t="s">
        <v>2880</v>
      </c>
      <c r="G24" t="str">
        <f>IFERROR(VLOOKUP(F24,'Field Definitions'!$A$1:$S$29800,2),"")</f>
        <v>Medicaid Zip Code</v>
      </c>
      <c r="H24">
        <f t="shared" si="0"/>
        <v>23</v>
      </c>
      <c r="K24" t="str">
        <f>IFERROR(VLOOKUP($F24,'Field Definitions'!$A$1:$S$29800,4),"")</f>
        <v>ZIP</v>
      </c>
      <c r="L24">
        <f>IFERROR(VLOOKUP($F24,'Field Definitions'!$A$1:$S$29800,5),"")</f>
        <v>10</v>
      </c>
      <c r="M24" s="5" t="s">
        <v>657</v>
      </c>
      <c r="N24" t="str">
        <f>IF(IFERROR(VLOOKUP($F24,'Field Definitions'!$A$1:$S$29800,8),"")=0,"",IFERROR(VLOOKUP($F24,'Field Definitions'!$A$1:$S$29800,8),""))</f>
        <v/>
      </c>
      <c r="O24" t="str">
        <f>IF(IFERROR(VLOOKUP($F24,'Field Definitions'!$A$1:$S$29800,9),"")=0,"",IFERROR(VLOOKUP($F24,'Field Definitions'!$A$1:$S$29800,9),""))</f>
        <v/>
      </c>
      <c r="P24" t="str">
        <f>IF(IFERROR(VLOOKUP($F24,'Field Definitions'!$A$1:$S$29800,10),"")=0,"",IFERROR(VLOOKUP($F24,'Field Definitions'!$A$1:$S$29800,10),""))</f>
        <v/>
      </c>
      <c r="Q24" t="str">
        <f>IF(IFERROR(VLOOKUP($F24,'Field Definitions'!$A$1:$S$29800,12),"")=0,"",IFERROR(VLOOKUP($F24,'Field Definitions'!$A$1:$S$29800,12),""))</f>
        <v/>
      </c>
    </row>
    <row r="25" spans="4:17" x14ac:dyDescent="0.35">
      <c r="D25" s="3"/>
      <c r="E25" t="str">
        <f>IFERROR(VLOOKUP(F25,'Field Definitions'!$A$1:$S$30000,3),"")</f>
        <v>AHPAYER</v>
      </c>
      <c r="F25" t="s">
        <v>2881</v>
      </c>
      <c r="H25">
        <f t="shared" si="0"/>
        <v>24</v>
      </c>
      <c r="K25" t="str">
        <f>IFERROR(VLOOKUP($F26,'Field Definitions'!$A$1:$S$29800,4),"")</f>
        <v>CHR</v>
      </c>
      <c r="L25">
        <f>IFERROR(VLOOKUP($F26,'Field Definitions'!$A$1:$S$29800,5),"")</f>
        <v>10</v>
      </c>
      <c r="M25" s="40" t="s">
        <v>2882</v>
      </c>
      <c r="N25" t="str">
        <f>IF(IFERROR(VLOOKUP($F26,'Field Definitions'!$A$1:$S$29800,8),"")=0,"",IFERROR(VLOOKUP($F26,'Field Definitions'!$A$1:$S$29800,8),""))</f>
        <v/>
      </c>
      <c r="O25" t="str">
        <f>IF(IFERROR(VLOOKUP($F26,'Field Definitions'!$A$1:$S$29800,9),"")=0,"",IFERROR(VLOOKUP($F26,'Field Definitions'!$A$1:$S$29800,9),""))</f>
        <v/>
      </c>
      <c r="P25" t="str">
        <f>IF(IFERROR(VLOOKUP($F26,'Field Definitions'!$A$1:$S$29800,10),"")=0,"",IFERROR(VLOOKUP($F26,'Field Definitions'!$A$1:$S$29800,10),""))</f>
        <v/>
      </c>
      <c r="Q25" t="str">
        <f>IF(IFERROR(VLOOKUP($F26,'Field Definitions'!$A$1:$S$29800,12),"")=0,"",IFERROR(VLOOKUP($F26,'Field Definitions'!$A$1:$S$29800,12),""))</f>
        <v/>
      </c>
    </row>
    <row r="26" spans="4:17" x14ac:dyDescent="0.35">
      <c r="D26" s="3"/>
      <c r="E26" t="str">
        <f>IFERROR(VLOOKUP(F27,'Field Definitions'!$A$1:$S$30000,3),"")</f>
        <v>AHINSCOV</v>
      </c>
      <c r="F26" t="s">
        <v>2883</v>
      </c>
      <c r="G26" t="str">
        <f>IFERROR(VLOOKUP(F26,'Field Definitions'!$A$1:$S$29800,2),"")</f>
        <v>Payer Abbreviation</v>
      </c>
      <c r="H26">
        <f t="shared" si="0"/>
        <v>25</v>
      </c>
      <c r="K26" t="str">
        <f>IFERROR(VLOOKUP($F27,'Field Definitions'!$A$1:$S$29800,4),"")</f>
        <v>CHR</v>
      </c>
      <c r="L26">
        <f>IFERROR(VLOOKUP($F27,'Field Definitions'!$A$1:$S$29800,5),"")</f>
        <v>140</v>
      </c>
      <c r="M26" s="5" t="s">
        <v>2884</v>
      </c>
      <c r="N26" t="str">
        <f>IF(IFERROR(VLOOKUP($F27,'Field Definitions'!$A$1:$S$29800,8),"")=0,"",IFERROR(VLOOKUP($F27,'Field Definitions'!$A$1:$S$29800,8),""))</f>
        <v/>
      </c>
      <c r="O26" t="str">
        <f>IF(IFERROR(VLOOKUP($F27,'Field Definitions'!$A$1:$S$29800,9),"")=0,"",IFERROR(VLOOKUP($F27,'Field Definitions'!$A$1:$S$29800,9),""))</f>
        <v/>
      </c>
      <c r="P26" t="str">
        <f>IF(IFERROR(VLOOKUP($F27,'Field Definitions'!$A$1:$S$29800,10),"")=0,"",IFERROR(VLOOKUP($F27,'Field Definitions'!$A$1:$S$29800,10),""))</f>
        <v/>
      </c>
      <c r="Q26" t="str">
        <f>IF(IFERROR(VLOOKUP($F27,'Field Definitions'!$A$1:$S$29800,12),"")=0,"",IFERROR(VLOOKUP($F27,'Field Definitions'!$A$1:$S$29800,12),""))</f>
        <v/>
      </c>
    </row>
    <row r="27" spans="4:17" x14ac:dyDescent="0.35">
      <c r="D27" s="3"/>
      <c r="E27" t="str">
        <f>IFERROR(VLOOKUP(F28,'Field Definitions'!$A$1:$S$30000,3),"")</f>
        <v>AHINSCOV</v>
      </c>
      <c r="F27" t="s">
        <v>2885</v>
      </c>
      <c r="G27" t="str">
        <f>IFERROR(VLOOKUP(F27,'Field Definitions'!$A$1:$S$29800,2),"")</f>
        <v>Insurance Plan Name</v>
      </c>
      <c r="H27">
        <f t="shared" si="0"/>
        <v>26</v>
      </c>
      <c r="K27" t="str">
        <f>IFERROR(VLOOKUP($F28,'Field Definitions'!$A$1:$S$29800,4),"")</f>
        <v>CHR</v>
      </c>
      <c r="L27">
        <f>IFERROR(VLOOKUP($F28,'Field Definitions'!$A$1:$S$29800,5),"")</f>
        <v>20</v>
      </c>
      <c r="M27" s="5" t="s">
        <v>2886</v>
      </c>
      <c r="N27" t="str">
        <f>IF(IFERROR(VLOOKUP($F28,'Field Definitions'!$A$1:$S$29800,8),"")=0,"",IFERROR(VLOOKUP($F28,'Field Definitions'!$A$1:$S$29800,8),""))</f>
        <v/>
      </c>
      <c r="O27" t="str">
        <f>IF(IFERROR(VLOOKUP($F28,'Field Definitions'!$A$1:$S$29800,9),"")=0,"",IFERROR(VLOOKUP($F28,'Field Definitions'!$A$1:$S$29800,9),""))</f>
        <v/>
      </c>
      <c r="P27" t="str">
        <f>IF(IFERROR(VLOOKUP($F28,'Field Definitions'!$A$1:$S$29800,10),"")=0,"",IFERROR(VLOOKUP($F28,'Field Definitions'!$A$1:$S$29800,10),""))</f>
        <v/>
      </c>
      <c r="Q27" t="str">
        <f>IF(IFERROR(VLOOKUP($F28,'Field Definitions'!$A$1:$S$29800,12),"")=0,"",IFERROR(VLOOKUP($F28,'Field Definitions'!$A$1:$S$29800,12),""))</f>
        <v/>
      </c>
    </row>
    <row r="28" spans="4:17" x14ac:dyDescent="0.35">
      <c r="D28" s="15"/>
      <c r="E28" t="str">
        <f>IFERROR(VLOOKUP(F29,'Field Definitions'!$A$1:$S$30000,3),"")</f>
        <v>AHINSCOV</v>
      </c>
      <c r="F28" t="s">
        <v>2887</v>
      </c>
      <c r="G28" t="str">
        <f>IFERROR(VLOOKUP(F28,'Field Definitions'!$A$1:$S$29800,2),"")</f>
        <v>Group Name</v>
      </c>
      <c r="H28">
        <f t="shared" si="0"/>
        <v>27</v>
      </c>
      <c r="K28" t="str">
        <f>IFERROR(VLOOKUP($F29,'Field Definitions'!$A$1:$S$29800,4),"")</f>
        <v>NUMBER</v>
      </c>
      <c r="L28">
        <f>IFERROR(VLOOKUP($F29,'Field Definitions'!$A$1:$S$29800,5),"")</f>
        <v>2</v>
      </c>
      <c r="M28" s="5" t="s">
        <v>247</v>
      </c>
      <c r="N28">
        <f>IF(IFERROR(VLOOKUP($F29,'Field Definitions'!$A$1:$S$29800,8),"")=0,"",IFERROR(VLOOKUP($F29,'Field Definitions'!$A$1:$S$29800,8),""))</f>
        <v>1</v>
      </c>
      <c r="O28">
        <f>IF(IFERROR(VLOOKUP($F29,'Field Definitions'!$A$1:$S$29800,9),"")=0,"",IFERROR(VLOOKUP($F29,'Field Definitions'!$A$1:$S$29800,9),""))</f>
        <v>99</v>
      </c>
      <c r="P28" t="str">
        <f>IF(IFERROR(VLOOKUP($F29,'Field Definitions'!$A$1:$S$29800,10),"")=0,"",IFERROR(VLOOKUP($F29,'Field Definitions'!$A$1:$S$29800,10),""))</f>
        <v/>
      </c>
      <c r="Q28" t="str">
        <f>IF(IFERROR(VLOOKUP($F29,'Field Definitions'!$A$1:$S$29800,12),"")=0,"",IFERROR(VLOOKUP($F29,'Field Definitions'!$A$1:$S$29800,12),""))</f>
        <v/>
      </c>
    </row>
    <row r="29" spans="4:17" x14ac:dyDescent="0.35">
      <c r="E29" t="str">
        <f>IFERROR(VLOOKUP(F30,'Field Definitions'!$A$1:$S$30000,3),"")</f>
        <v>AHINSCOV</v>
      </c>
      <c r="F29" t="s">
        <v>2888</v>
      </c>
      <c r="G29" t="str">
        <f>IFERROR(VLOOKUP(F29,'Field Definitions'!$A$1:$S$29800,2),"")</f>
        <v>Benefits Sequence</v>
      </c>
      <c r="H29">
        <f t="shared" si="0"/>
        <v>28</v>
      </c>
      <c r="K29" t="str">
        <f>IFERROR(VLOOKUP($F30,'Field Definitions'!$A$1:$S$29800,4),"")</f>
        <v>CHR</v>
      </c>
      <c r="L29">
        <f>IFERROR(VLOOKUP($F30,'Field Definitions'!$A$1:$S$29800,5),"")</f>
        <v>20</v>
      </c>
      <c r="M29" s="5" t="s">
        <v>2889</v>
      </c>
      <c r="N29" t="str">
        <f>IF(IFERROR(VLOOKUP($F30,'Field Definitions'!$A$1:$S$29800,8),"")=0,"",IFERROR(VLOOKUP($F30,'Field Definitions'!$A$1:$S$29800,8),""))</f>
        <v/>
      </c>
      <c r="O29" t="str">
        <f>IF(IFERROR(VLOOKUP($F30,'Field Definitions'!$A$1:$S$29800,9),"")=0,"",IFERROR(VLOOKUP($F30,'Field Definitions'!$A$1:$S$29800,9),""))</f>
        <v/>
      </c>
      <c r="P29" t="str">
        <f>IF(IFERROR(VLOOKUP($F30,'Field Definitions'!$A$1:$S$29800,10),"")=0,"",IFERROR(VLOOKUP($F30,'Field Definitions'!$A$1:$S$29800,10),""))</f>
        <v/>
      </c>
      <c r="Q29" t="str">
        <f>IF(IFERROR(VLOOKUP($F30,'Field Definitions'!$A$1:$S$29800,12),"")=0,"",IFERROR(VLOOKUP($F30,'Field Definitions'!$A$1:$S$29800,12),""))</f>
        <v/>
      </c>
    </row>
    <row r="30" spans="4:17" x14ac:dyDescent="0.35">
      <c r="E30" t="str">
        <f>IFERROR(VLOOKUP(F31,'Field Definitions'!$A$1:$S$30000,3),"")</f>
        <v>AHINSCOV</v>
      </c>
      <c r="F30" t="s">
        <v>2890</v>
      </c>
      <c r="G30" t="str">
        <f>IFERROR(VLOOKUP(F30,'Field Definitions'!$A$1:$S$29800,2),"")</f>
        <v>Policy Number</v>
      </c>
      <c r="H30">
        <f t="shared" si="0"/>
        <v>29</v>
      </c>
      <c r="K30" t="str">
        <f>IFERROR(VLOOKUP($F31,'Field Definitions'!$A$1:$S$29800,4),"")</f>
        <v>DATE</v>
      </c>
      <c r="L30">
        <f>IFERROR(VLOOKUP($F31,'Field Definitions'!$A$1:$S$29800,5),"")</f>
        <v>10</v>
      </c>
      <c r="M30" s="5" t="s">
        <v>288</v>
      </c>
      <c r="N30" t="str">
        <f>IF(IFERROR(VLOOKUP($F31,'Field Definitions'!$A$1:$S$29800,8),"")=0,"",IFERROR(VLOOKUP($F31,'Field Definitions'!$A$1:$S$29800,8),""))</f>
        <v/>
      </c>
      <c r="O30" t="str">
        <f>IF(IFERROR(VLOOKUP($F31,'Field Definitions'!$A$1:$S$29800,9),"")=0,"",IFERROR(VLOOKUP($F31,'Field Definitions'!$A$1:$S$29800,9),""))</f>
        <v/>
      </c>
      <c r="P30" t="str">
        <f>IF(IFERROR(VLOOKUP($F31,'Field Definitions'!$A$1:$S$29800,10),"")=0,"",IFERROR(VLOOKUP($F31,'Field Definitions'!$A$1:$S$29800,10),""))</f>
        <v/>
      </c>
      <c r="Q30" t="str">
        <f>IF(IFERROR(VLOOKUP($F31,'Field Definitions'!$A$1:$S$29800,12),"")=0,"",IFERROR(VLOOKUP($F31,'Field Definitions'!$A$1:$S$29800,12),""))</f>
        <v/>
      </c>
    </row>
    <row r="31" spans="4:17" x14ac:dyDescent="0.35">
      <c r="E31" t="str">
        <f>IFERROR(VLOOKUP(F32,'Field Definitions'!$A$1:$S$30000,3),"")</f>
        <v>AHINSCOV</v>
      </c>
      <c r="F31" t="s">
        <v>2891</v>
      </c>
      <c r="G31" t="str">
        <f>IFERROR(VLOOKUP(F31,'Field Definitions'!$A$1:$S$29800,2),"")</f>
        <v>Coverage Start Date</v>
      </c>
      <c r="H31">
        <f t="shared" si="0"/>
        <v>30</v>
      </c>
      <c r="K31" t="str">
        <f>IFERROR(VLOOKUP($F32,'Field Definitions'!$A$1:$S$29800,4),"")</f>
        <v>DATE</v>
      </c>
      <c r="L31">
        <f>IFERROR(VLOOKUP($F32,'Field Definitions'!$A$1:$S$29800,5),"")</f>
        <v>10</v>
      </c>
      <c r="M31" s="5" t="s">
        <v>288</v>
      </c>
      <c r="N31" t="str">
        <f>IF(IFERROR(VLOOKUP($F32,'Field Definitions'!$A$1:$S$29800,8),"")=0,"",IFERROR(VLOOKUP($F32,'Field Definitions'!$A$1:$S$29800,8),""))</f>
        <v/>
      </c>
      <c r="O31" t="str">
        <f>IF(IFERROR(VLOOKUP($F32,'Field Definitions'!$A$1:$S$29800,9),"")=0,"",IFERROR(VLOOKUP($F32,'Field Definitions'!$A$1:$S$29800,9),""))</f>
        <v/>
      </c>
      <c r="P31" t="str">
        <f>IF(IFERROR(VLOOKUP($F32,'Field Definitions'!$A$1:$S$29800,10),"")=0,"",IFERROR(VLOOKUP($F32,'Field Definitions'!$A$1:$S$29800,10),""))</f>
        <v/>
      </c>
      <c r="Q31" t="str">
        <f>IF(IFERROR(VLOOKUP($F32,'Field Definitions'!$A$1:$S$29800,12),"")=0,"",IFERROR(VLOOKUP($F32,'Field Definitions'!$A$1:$S$29800,12),""))</f>
        <v/>
      </c>
    </row>
    <row r="32" spans="4:17" x14ac:dyDescent="0.35">
      <c r="E32" t="str">
        <f>IFERROR(VLOOKUP(F33,'Field Definitions'!$A$1:$S$30000,3),"")</f>
        <v>AHINSCOV</v>
      </c>
      <c r="F32" t="s">
        <v>2892</v>
      </c>
      <c r="G32" t="str">
        <f>IFERROR(VLOOKUP(F32,'Field Definitions'!$A$1:$S$29800,2),"")</f>
        <v>Coverage End Date</v>
      </c>
      <c r="H32">
        <f t="shared" si="0"/>
        <v>31</v>
      </c>
      <c r="K32" t="str">
        <f>IFERROR(VLOOKUP($F33,'Field Definitions'!$A$1:$S$29800,4),"")</f>
        <v>CHR</v>
      </c>
      <c r="L32">
        <f>IFERROR(VLOOKUP($F33,'Field Definitions'!$A$1:$S$29800,5),"")</f>
        <v>20</v>
      </c>
      <c r="M32" s="5" t="s">
        <v>2893</v>
      </c>
      <c r="N32" t="str">
        <f>IF(IFERROR(VLOOKUP($F33,'Field Definitions'!$A$1:$S$29800,8),"")=0,"",IFERROR(VLOOKUP($F33,'Field Definitions'!$A$1:$S$29800,8),""))</f>
        <v/>
      </c>
      <c r="O32" t="str">
        <f>IF(IFERROR(VLOOKUP($F33,'Field Definitions'!$A$1:$S$29800,9),"")=0,"",IFERROR(VLOOKUP($F33,'Field Definitions'!$A$1:$S$29800,9),""))</f>
        <v/>
      </c>
      <c r="P32" t="str">
        <f>IF(IFERROR(VLOOKUP($F33,'Field Definitions'!$A$1:$S$29800,10),"")=0,"",IFERROR(VLOOKUP($F33,'Field Definitions'!$A$1:$S$29800,10),""))</f>
        <v/>
      </c>
      <c r="Q32" t="str">
        <f>IF(IFERROR(VLOOKUP($F33,'Field Definitions'!$A$1:$S$29800,12),"")=0,"",IFERROR(VLOOKUP($F33,'Field Definitions'!$A$1:$S$29800,12),""))</f>
        <v/>
      </c>
    </row>
    <row r="33" spans="4:17" x14ac:dyDescent="0.35">
      <c r="E33" t="str">
        <f>IFERROR(VLOOKUP(F34,'Field Definitions'!$A$1:$S$30000,3),"")</f>
        <v>AHINSCOV</v>
      </c>
      <c r="F33" t="s">
        <v>2894</v>
      </c>
      <c r="G33" t="str">
        <f>IFERROR(VLOOKUP(F33,'Field Definitions'!$A$1:$S$29800,2),"")</f>
        <v>Patient's Relationship to Subscriber</v>
      </c>
      <c r="H33">
        <f t="shared" si="0"/>
        <v>32</v>
      </c>
      <c r="K33" t="str">
        <f>IFERROR(VLOOKUP($F34,'Field Definitions'!$A$1:$S$29800,4),"")</f>
        <v>CHR</v>
      </c>
      <c r="L33">
        <f>IFERROR(VLOOKUP($F34,'Field Definitions'!$A$1:$S$29800,5),"")</f>
        <v>1</v>
      </c>
      <c r="M33" s="5" t="s">
        <v>297</v>
      </c>
      <c r="N33" t="str">
        <f>IF(IFERROR(VLOOKUP($F34,'Field Definitions'!$A$1:$S$29800,8),"")=0,"",IFERROR(VLOOKUP($F34,'Field Definitions'!$A$1:$S$29800,8),""))</f>
        <v/>
      </c>
      <c r="O33" t="str">
        <f>IF(IFERROR(VLOOKUP($F34,'Field Definitions'!$A$1:$S$29800,9),"")=0,"",IFERROR(VLOOKUP($F34,'Field Definitions'!$A$1:$S$29800,9),""))</f>
        <v/>
      </c>
      <c r="P33" t="str">
        <f>IF(IFERROR(VLOOKUP($F34,'Field Definitions'!$A$1:$S$29800,10),"")=0,"",IFERROR(VLOOKUP($F34,'Field Definitions'!$A$1:$S$29800,10),""))</f>
        <v/>
      </c>
      <c r="Q33" t="str">
        <f>IF(IFERROR(VLOOKUP($F34,'Field Definitions'!$A$1:$S$29800,12),"")=0,"",IFERROR(VLOOKUP($F34,'Field Definitions'!$A$1:$S$29800,12),""))</f>
        <v>I|Individual|AHINSEMPLFLAG_IND~E|Employer|AHINSEMPLFLAG_EMP</v>
      </c>
    </row>
    <row r="34" spans="4:17" x14ac:dyDescent="0.35">
      <c r="E34" t="str">
        <f>IFERROR(VLOOKUP(F35,'Field Definitions'!$A$1:$S$30000,3),"")</f>
        <v>AHINSCOV</v>
      </c>
      <c r="F34" t="s">
        <v>2895</v>
      </c>
      <c r="G34" t="str">
        <f>IFERROR(VLOOKUP(F34,'Field Definitions'!$A$1:$S$29800,2),"")</f>
        <v>Individual/Employer Flag</v>
      </c>
      <c r="H34">
        <f t="shared" si="0"/>
        <v>33</v>
      </c>
      <c r="K34" t="str">
        <f>IFERROR(VLOOKUP($F35,'Field Definitions'!$A$1:$S$29800,4),"")</f>
        <v>CHR</v>
      </c>
      <c r="L34">
        <f>IFERROR(VLOOKUP($F35,'Field Definitions'!$A$1:$S$29800,5),"")</f>
        <v>20</v>
      </c>
      <c r="M34" s="5" t="s">
        <v>2896</v>
      </c>
      <c r="N34" t="str">
        <f>IF(IFERROR(VLOOKUP($F35,'Field Definitions'!$A$1:$S$29800,8),"")=0,"",IFERROR(VLOOKUP($F35,'Field Definitions'!$A$1:$S$29800,8),""))</f>
        <v/>
      </c>
      <c r="O34" t="str">
        <f>IF(IFERROR(VLOOKUP($F35,'Field Definitions'!$A$1:$S$29800,9),"")=0,"",IFERROR(VLOOKUP($F35,'Field Definitions'!$A$1:$S$29800,9),""))</f>
        <v/>
      </c>
      <c r="P34" t="str">
        <f>IF(IFERROR(VLOOKUP($F35,'Field Definitions'!$A$1:$S$29800,10),"")=0,"",IFERROR(VLOOKUP($F35,'Field Definitions'!$A$1:$S$29800,10),""))</f>
        <v/>
      </c>
      <c r="Q34" t="str">
        <f>IF(IFERROR(VLOOKUP($F35,'Field Definitions'!$A$1:$S$29800,12),"")=0,"",IFERROR(VLOOKUP($F35,'Field Definitions'!$A$1:$S$29800,12),""))</f>
        <v/>
      </c>
    </row>
    <row r="35" spans="4:17" x14ac:dyDescent="0.35">
      <c r="E35" t="str">
        <f>IFERROR(VLOOKUP(F36,'Field Definitions'!$A$1:$S$30000,3),"")</f>
        <v>AHINSCOV</v>
      </c>
      <c r="F35" t="s">
        <v>2897</v>
      </c>
      <c r="G35" t="str">
        <f>IFERROR(VLOOKUP(F35,'Field Definitions'!$A$1:$S$29800,2),"")</f>
        <v>Insurance Subscriber Number</v>
      </c>
      <c r="H35">
        <f t="shared" si="0"/>
        <v>34</v>
      </c>
      <c r="K35" t="str">
        <f>IFERROR(VLOOKUP($F36,'Field Definitions'!$A$1:$S$29800,4),"")</f>
        <v>CHR</v>
      </c>
      <c r="L35">
        <f>IFERROR(VLOOKUP($F36,'Field Definitions'!$A$1:$S$29800,5),"")</f>
        <v>40</v>
      </c>
      <c r="M35" s="5" t="s">
        <v>2898</v>
      </c>
      <c r="N35" t="str">
        <f>IF(IFERROR(VLOOKUP($F36,'Field Definitions'!$A$1:$S$29800,8),"")=0,"",IFERROR(VLOOKUP($F36,'Field Definitions'!$A$1:$S$29800,8),""))</f>
        <v/>
      </c>
      <c r="O35" t="str">
        <f>IF(IFERROR(VLOOKUP($F36,'Field Definitions'!$A$1:$S$29800,9),"")=0,"",IFERROR(VLOOKUP($F36,'Field Definitions'!$A$1:$S$29800,9),""))</f>
        <v/>
      </c>
      <c r="P35" t="str">
        <f>IF(IFERROR(VLOOKUP($F36,'Field Definitions'!$A$1:$S$29800,10),"")=0,"",IFERROR(VLOOKUP($F36,'Field Definitions'!$A$1:$S$29800,10),""))</f>
        <v/>
      </c>
      <c r="Q35" t="str">
        <f>IF(IFERROR(VLOOKUP($F36,'Field Definitions'!$A$1:$S$29800,12),"")=0,"",IFERROR(VLOOKUP($F36,'Field Definitions'!$A$1:$S$29800,12),""))</f>
        <v/>
      </c>
    </row>
    <row r="36" spans="4:17" x14ac:dyDescent="0.35">
      <c r="E36" t="str">
        <f>IFERROR(VLOOKUP(F37,'Field Definitions'!$A$1:$S$30000,3),"")</f>
        <v>AHINSCOV</v>
      </c>
      <c r="F36" t="s">
        <v>2899</v>
      </c>
      <c r="G36" t="str">
        <f>IFERROR(VLOOKUP(F36,'Field Definitions'!$A$1:$S$29800,2),"")</f>
        <v>Subscriber First Name</v>
      </c>
      <c r="H36">
        <f t="shared" si="0"/>
        <v>35</v>
      </c>
      <c r="K36" t="str">
        <f>IFERROR(VLOOKUP($F37,'Field Definitions'!$A$1:$S$29800,4),"")</f>
        <v>CHR</v>
      </c>
      <c r="L36">
        <f>IFERROR(VLOOKUP($F37,'Field Definitions'!$A$1:$S$29800,5),"")</f>
        <v>100</v>
      </c>
      <c r="M36" s="5" t="s">
        <v>2900</v>
      </c>
      <c r="N36" t="str">
        <f>IF(IFERROR(VLOOKUP($F37,'Field Definitions'!$A$1:$S$29800,8),"")=0,"",IFERROR(VLOOKUP($F37,'Field Definitions'!$A$1:$S$29800,8),""))</f>
        <v/>
      </c>
      <c r="O36" t="str">
        <f>IF(IFERROR(VLOOKUP($F37,'Field Definitions'!$A$1:$S$29800,9),"")=0,"",IFERROR(VLOOKUP($F37,'Field Definitions'!$A$1:$S$29800,9),""))</f>
        <v/>
      </c>
      <c r="P36" t="str">
        <f>IF(IFERROR(VLOOKUP($F37,'Field Definitions'!$A$1:$S$29800,10),"")=0,"",IFERROR(VLOOKUP($F37,'Field Definitions'!$A$1:$S$29800,10),""))</f>
        <v/>
      </c>
      <c r="Q36" t="str">
        <f>IF(IFERROR(VLOOKUP($F37,'Field Definitions'!$A$1:$S$29800,12),"")=0,"",IFERROR(VLOOKUP($F37,'Field Definitions'!$A$1:$S$29800,12),""))</f>
        <v/>
      </c>
    </row>
    <row r="37" spans="4:17" x14ac:dyDescent="0.35">
      <c r="D37" s="3"/>
      <c r="E37" t="str">
        <f>IFERROR(VLOOKUP(F38,'Field Definitions'!$A$1:$S$30000,3),"")</f>
        <v>AHINSCOV</v>
      </c>
      <c r="F37" s="5" t="s">
        <v>2901</v>
      </c>
      <c r="G37" t="str">
        <f>IFERROR(VLOOKUP(F37,'Field Definitions'!$A$1:$S$29800,2),"")</f>
        <v>Subscriber Last Name</v>
      </c>
      <c r="H37">
        <f t="shared" si="0"/>
        <v>36</v>
      </c>
      <c r="K37" t="str">
        <f>IFERROR(VLOOKUP($F38,'Field Definitions'!$A$1:$S$29800,4),"")</f>
        <v>CHR</v>
      </c>
      <c r="L37">
        <f>IFERROR(VLOOKUP($F38,'Field Definitions'!$A$1:$S$29800,5),"")</f>
        <v>48</v>
      </c>
      <c r="M37" s="5" t="s">
        <v>2902</v>
      </c>
      <c r="N37" t="str">
        <f>IF(IFERROR(VLOOKUP($F38,'Field Definitions'!$A$1:$S$29800,8),"")=0,"",IFERROR(VLOOKUP($F38,'Field Definitions'!$A$1:$S$29800,8),""))</f>
        <v/>
      </c>
      <c r="O37" t="str">
        <f>IF(IFERROR(VLOOKUP($F38,'Field Definitions'!$A$1:$S$29800,9),"")=0,"",IFERROR(VLOOKUP($F38,'Field Definitions'!$A$1:$S$29800,9),""))</f>
        <v/>
      </c>
      <c r="P37" t="str">
        <f>IF(IFERROR(VLOOKUP($F38,'Field Definitions'!$A$1:$S$29800,10),"")=0,"",IFERROR(VLOOKUP($F38,'Field Definitions'!$A$1:$S$29800,10),""))</f>
        <v/>
      </c>
      <c r="Q37" t="str">
        <f>IF(IFERROR(VLOOKUP($F38,'Field Definitions'!$A$1:$S$29800,12),"")=0,"",IFERROR(VLOOKUP($F38,'Field Definitions'!$A$1:$S$29800,12),""))</f>
        <v/>
      </c>
    </row>
    <row r="38" spans="4:17" x14ac:dyDescent="0.35">
      <c r="D38" s="3"/>
      <c r="E38" t="str">
        <f>IFERROR(VLOOKUP(F39,'Field Definitions'!$A$1:$S$30000,3),"")</f>
        <v>AHINSCOV</v>
      </c>
      <c r="F38" t="s">
        <v>2903</v>
      </c>
      <c r="G38" t="str">
        <f>IFERROR(VLOOKUP(F38,'Field Definitions'!$A$1:$S$29800,2),"")</f>
        <v>Subscriber Address Line</v>
      </c>
      <c r="H38">
        <f t="shared" si="0"/>
        <v>37</v>
      </c>
      <c r="K38" t="str">
        <f>IFERROR(VLOOKUP($F39,'Field Definitions'!$A$1:$S$29800,4),"")</f>
        <v>CHR</v>
      </c>
      <c r="L38">
        <f>IFERROR(VLOOKUP($F39,'Field Definitions'!$A$1:$S$29800,5),"")</f>
        <v>48</v>
      </c>
      <c r="M38" s="5" t="s">
        <v>2904</v>
      </c>
      <c r="N38" t="str">
        <f>IF(IFERROR(VLOOKUP($F39,'Field Definitions'!$A$1:$S$29800,8),"")=0,"",IFERROR(VLOOKUP($F39,'Field Definitions'!$A$1:$S$29800,8),""))</f>
        <v/>
      </c>
      <c r="O38" t="str">
        <f>IF(IFERROR(VLOOKUP($F39,'Field Definitions'!$A$1:$S$29800,9),"")=0,"",IFERROR(VLOOKUP($F39,'Field Definitions'!$A$1:$S$29800,9),""))</f>
        <v/>
      </c>
      <c r="P38" t="str">
        <f>IF(IFERROR(VLOOKUP($F39,'Field Definitions'!$A$1:$S$29800,10),"")=0,"",IFERROR(VLOOKUP($F39,'Field Definitions'!$A$1:$S$29800,10),""))</f>
        <v/>
      </c>
      <c r="Q38" t="str">
        <f>IF(IFERROR(VLOOKUP($F39,'Field Definitions'!$A$1:$S$29800,12),"")=0,"",IFERROR(VLOOKUP($F39,'Field Definitions'!$A$1:$S$29800,12),""))</f>
        <v/>
      </c>
    </row>
    <row r="39" spans="4:17" x14ac:dyDescent="0.35">
      <c r="D39" s="3"/>
      <c r="E39" t="str">
        <f>IFERROR(VLOOKUP(F40,'Field Definitions'!$A$1:$S$30000,3),"")</f>
        <v>AHINSCOV</v>
      </c>
      <c r="F39" t="s">
        <v>2905</v>
      </c>
      <c r="G39" t="str">
        <f>IFERROR(VLOOKUP(F39,'Field Definitions'!$A$1:$S$29800,2),"")</f>
        <v>Subscriber Address Unit</v>
      </c>
      <c r="H39">
        <f t="shared" si="0"/>
        <v>38</v>
      </c>
      <c r="K39" t="str">
        <f>IFERROR(VLOOKUP($F40,'Field Definitions'!$A$1:$S$29800,4),"")</f>
        <v>CHR</v>
      </c>
      <c r="L39">
        <f>IFERROR(VLOOKUP($F40,'Field Definitions'!$A$1:$S$29800,5),"")</f>
        <v>20</v>
      </c>
      <c r="M39" s="5" t="s">
        <v>2906</v>
      </c>
      <c r="N39" t="str">
        <f>IF(IFERROR(VLOOKUP($F40,'Field Definitions'!$A$1:$S$29800,8),"")=0,"",IFERROR(VLOOKUP($F40,'Field Definitions'!$A$1:$S$29800,8),""))</f>
        <v/>
      </c>
      <c r="O39" t="str">
        <f>IF(IFERROR(VLOOKUP($F40,'Field Definitions'!$A$1:$S$29800,9),"")=0,"",IFERROR(VLOOKUP($F40,'Field Definitions'!$A$1:$S$29800,9),""))</f>
        <v/>
      </c>
      <c r="P39" t="str">
        <f>IF(IFERROR(VLOOKUP($F40,'Field Definitions'!$A$1:$S$29800,10),"")=0,"",IFERROR(VLOOKUP($F40,'Field Definitions'!$A$1:$S$29800,10),""))</f>
        <v/>
      </c>
      <c r="Q39" t="str">
        <f>IF(IFERROR(VLOOKUP($F40,'Field Definitions'!$A$1:$S$29800,12),"")=0,"",IFERROR(VLOOKUP($F40,'Field Definitions'!$A$1:$S$29800,12),""))</f>
        <v/>
      </c>
    </row>
    <row r="40" spans="4:17" x14ac:dyDescent="0.35">
      <c r="E40" t="str">
        <f>IFERROR(VLOOKUP(F41,'Field Definitions'!$A$1:$S$30000,3),"")</f>
        <v>AHINSCOV</v>
      </c>
      <c r="F40" t="s">
        <v>2907</v>
      </c>
      <c r="G40" t="str">
        <f>IFERROR(VLOOKUP(F40,'Field Definitions'!$A$1:$S$29800,2),"")</f>
        <v>Subscriber City</v>
      </c>
      <c r="H40">
        <f t="shared" si="0"/>
        <v>39</v>
      </c>
      <c r="K40" t="str">
        <f>IFERROR(VLOOKUP($F41,'Field Definitions'!$A$1:$S$29800,4),"")</f>
        <v>CHR</v>
      </c>
      <c r="L40">
        <f>IFERROR(VLOOKUP($F41,'Field Definitions'!$A$1:$S$29800,5),"")</f>
        <v>2</v>
      </c>
      <c r="M40" s="5" t="s">
        <v>390</v>
      </c>
      <c r="N40" t="str">
        <f>IF(IFERROR(VLOOKUP($F41,'Field Definitions'!$A$1:$S$29800,8),"")=0,"",IFERROR(VLOOKUP($F41,'Field Definitions'!$A$1:$S$29800,8),""))</f>
        <v/>
      </c>
      <c r="O40" t="str">
        <f>IF(IFERROR(VLOOKUP($F41,'Field Definitions'!$A$1:$S$29800,9),"")=0,"",IFERROR(VLOOKUP($F41,'Field Definitions'!$A$1:$S$29800,9),""))</f>
        <v/>
      </c>
      <c r="P40" t="str">
        <f>IF(IFERROR(VLOOKUP($F41,'Field Definitions'!$A$1:$S$29800,10),"")=0,"",IFERROR(VLOOKUP($F41,'Field Definitions'!$A$1:$S$29800,10),""))</f>
        <v>STATES</v>
      </c>
      <c r="Q40" t="str">
        <f>IF(IFERROR(VLOOKUP($F41,'Field Definitions'!$A$1:$S$29800,12),"")=0,"",IFERROR(VLOOKUP($F41,'Field Definitions'!$A$1:$S$29800,12),""))</f>
        <v/>
      </c>
    </row>
    <row r="41" spans="4:17" x14ac:dyDescent="0.35">
      <c r="E41" t="str">
        <f>IFERROR(VLOOKUP(F42,'Field Definitions'!$A$1:$S$30000,3),"")</f>
        <v>AHINSCOV</v>
      </c>
      <c r="F41" t="s">
        <v>2908</v>
      </c>
      <c r="G41" t="str">
        <f>IFERROR(VLOOKUP(F41,'Field Definitions'!$A$1:$S$29800,2),"")</f>
        <v>Subscriber State</v>
      </c>
      <c r="H41">
        <f t="shared" si="0"/>
        <v>40</v>
      </c>
      <c r="K41" t="str">
        <f>IFERROR(VLOOKUP($F42,'Field Definitions'!$A$1:$S$29800,4),"")</f>
        <v>ZIP</v>
      </c>
      <c r="L41">
        <f>IFERROR(VLOOKUP($F42,'Field Definitions'!$A$1:$S$29800,5),"")</f>
        <v>10</v>
      </c>
      <c r="M41" s="5" t="s">
        <v>2909</v>
      </c>
      <c r="N41" t="str">
        <f>IF(IFERROR(VLOOKUP($F42,'Field Definitions'!$A$1:$S$29800,8),"")=0,"",IFERROR(VLOOKUP($F42,'Field Definitions'!$A$1:$S$29800,8),""))</f>
        <v/>
      </c>
      <c r="O41" t="str">
        <f>IF(IFERROR(VLOOKUP($F42,'Field Definitions'!$A$1:$S$29800,9),"")=0,"",IFERROR(VLOOKUP($F42,'Field Definitions'!$A$1:$S$29800,9),""))</f>
        <v/>
      </c>
      <c r="P41" t="str">
        <f>IF(IFERROR(VLOOKUP($F42,'Field Definitions'!$A$1:$S$29800,10),"")=0,"",IFERROR(VLOOKUP($F42,'Field Definitions'!$A$1:$S$29800,10),""))</f>
        <v/>
      </c>
      <c r="Q41" t="str">
        <f>IF(IFERROR(VLOOKUP($F42,'Field Definitions'!$A$1:$S$29800,12),"")=0,"",IFERROR(VLOOKUP($F42,'Field Definitions'!$A$1:$S$29800,12),""))</f>
        <v/>
      </c>
    </row>
    <row r="42" spans="4:17" x14ac:dyDescent="0.35">
      <c r="E42" t="str">
        <f>IFERROR(VLOOKUP(F43,'Field Definitions'!$A$1:$S$30000,3),"")</f>
        <v>AHINSCOV</v>
      </c>
      <c r="F42" s="5" t="s">
        <v>2910</v>
      </c>
      <c r="G42" t="str">
        <f>IFERROR(VLOOKUP(F42,'Field Definitions'!$A$1:$S$29800,2),"")</f>
        <v>Subscriber Postal Code</v>
      </c>
      <c r="H42">
        <f t="shared" si="0"/>
        <v>41</v>
      </c>
      <c r="K42" t="str">
        <f>IFERROR(VLOOKUP($F43,'Field Definitions'!$A$1:$S$29800,4),"")</f>
        <v>CHR</v>
      </c>
      <c r="L42">
        <f>IFERROR(VLOOKUP($F43,'Field Definitions'!$A$1:$S$29800,5),"")</f>
        <v>140</v>
      </c>
      <c r="M42" s="5" t="s">
        <v>2911</v>
      </c>
      <c r="N42" t="str">
        <f>IF(IFERROR(VLOOKUP($F43,'Field Definitions'!$A$1:$S$29800,8),"")=0,"",IFERROR(VLOOKUP($F43,'Field Definitions'!$A$1:$S$29800,8),""))</f>
        <v/>
      </c>
      <c r="O42" t="str">
        <f>IF(IFERROR(VLOOKUP($F43,'Field Definitions'!$A$1:$S$29800,9),"")=0,"",IFERROR(VLOOKUP($F43,'Field Definitions'!$A$1:$S$29800,9),""))</f>
        <v/>
      </c>
      <c r="P42" t="str">
        <f>IF(IFERROR(VLOOKUP($F43,'Field Definitions'!$A$1:$S$29800,10),"")=0,"",IFERROR(VLOOKUP($F43,'Field Definitions'!$A$1:$S$29800,10),""))</f>
        <v/>
      </c>
      <c r="Q42" t="str">
        <f>IF(IFERROR(VLOOKUP($F43,'Field Definitions'!$A$1:$S$29800,12),"")=0,"",IFERROR(VLOOKUP($F43,'Field Definitions'!$A$1:$S$29800,12),""))</f>
        <v/>
      </c>
    </row>
    <row r="43" spans="4:17" x14ac:dyDescent="0.35">
      <c r="E43" t="str">
        <f>IFERROR(VLOOKUP(F44,'Field Definitions'!$A$1:$S$30000,3),"")</f>
        <v>AHINSCOV</v>
      </c>
      <c r="F43" t="s">
        <v>2912</v>
      </c>
      <c r="G43" t="str">
        <f>IFERROR(VLOOKUP(F43,'Field Definitions'!$A$1:$S$29800,2),"")</f>
        <v>Insurance Contact Name</v>
      </c>
      <c r="H43">
        <f t="shared" si="0"/>
        <v>42</v>
      </c>
      <c r="K43" t="str">
        <f>IFERROR(VLOOKUP($F44,'Field Definitions'!$A$1:$S$29800,4),"")</f>
        <v>CHR</v>
      </c>
      <c r="L43">
        <f>IFERROR(VLOOKUP($F44,'Field Definitions'!$A$1:$S$29800,5),"")</f>
        <v>40</v>
      </c>
      <c r="M43" s="13" t="s">
        <v>2913</v>
      </c>
      <c r="N43" t="str">
        <f>IF(IFERROR(VLOOKUP($F44,'Field Definitions'!$A$1:$S$29800,8),"")=0,"",IFERROR(VLOOKUP($F44,'Field Definitions'!$A$1:$S$29800,8),""))</f>
        <v/>
      </c>
      <c r="O43" t="str">
        <f>IF(IFERROR(VLOOKUP($F44,'Field Definitions'!$A$1:$S$29800,9),"")=0,"",IFERROR(VLOOKUP($F44,'Field Definitions'!$A$1:$S$29800,9),""))</f>
        <v/>
      </c>
      <c r="P43" t="str">
        <f>IF(IFERROR(VLOOKUP($F44,'Field Definitions'!$A$1:$S$29800,10),"")=0,"",IFERROR(VLOOKUP($F44,'Field Definitions'!$A$1:$S$29800,10),""))</f>
        <v/>
      </c>
      <c r="Q43" t="str">
        <f>IF(IFERROR(VLOOKUP($F44,'Field Definitions'!$A$1:$S$29800,12),"")=0,"",IFERROR(VLOOKUP($F44,'Field Definitions'!$A$1:$S$29800,12),""))</f>
        <v/>
      </c>
    </row>
    <row r="44" spans="4:17" x14ac:dyDescent="0.35">
      <c r="E44" t="str">
        <f>IFERROR(VLOOKUP(F45,'Field Definitions'!$A$1:$S$30000,3),"")</f>
        <v>AHINSCOV</v>
      </c>
      <c r="F44" t="s">
        <v>2914</v>
      </c>
      <c r="G44" t="str">
        <f>IFERROR(VLOOKUP(F44,'Field Definitions'!$A$1:$S$29800,2),"")</f>
        <v>Insurance Emaill</v>
      </c>
      <c r="H44">
        <f t="shared" si="0"/>
        <v>43</v>
      </c>
      <c r="K44" t="str">
        <f>IFERROR(VLOOKUP($F45,'Field Definitions'!$A$1:$S$29800,4),"")</f>
        <v>PHONE</v>
      </c>
      <c r="L44">
        <f>IFERROR(VLOOKUP($F45,'Field Definitions'!$A$1:$S$29800,5),"")</f>
        <v>12</v>
      </c>
      <c r="M44" s="5" t="s">
        <v>2915</v>
      </c>
      <c r="N44" t="str">
        <f>IF(IFERROR(VLOOKUP($F45,'Field Definitions'!$A$1:$S$29800,8),"")=0,"",IFERROR(VLOOKUP($F45,'Field Definitions'!$A$1:$S$29800,8),""))</f>
        <v/>
      </c>
      <c r="O44" t="str">
        <f>IF(IFERROR(VLOOKUP($F45,'Field Definitions'!$A$1:$S$29800,9),"")=0,"",IFERROR(VLOOKUP($F45,'Field Definitions'!$A$1:$S$29800,9),""))</f>
        <v/>
      </c>
      <c r="P44" t="str">
        <f>IF(IFERROR(VLOOKUP($F45,'Field Definitions'!$A$1:$S$29800,10),"")=0,"",IFERROR(VLOOKUP($F45,'Field Definitions'!$A$1:$S$29800,10),""))</f>
        <v/>
      </c>
      <c r="Q44" t="str">
        <f>IF(IFERROR(VLOOKUP($F45,'Field Definitions'!$A$1:$S$29800,12),"")=0,"",IFERROR(VLOOKUP($F45,'Field Definitions'!$A$1:$S$29800,12),""))</f>
        <v/>
      </c>
    </row>
    <row r="45" spans="4:17" x14ac:dyDescent="0.35">
      <c r="E45" t="str">
        <f>IFERROR(VLOOKUP(F46,'Field Definitions'!$A$1:$S$30000,3),"")</f>
        <v>AHINSCOV</v>
      </c>
      <c r="F45" t="s">
        <v>2916</v>
      </c>
      <c r="G45" t="str">
        <f>IFERROR(VLOOKUP(F45,'Field Definitions'!$A$1:$S$29800,2),"")</f>
        <v>Insurance Contact Phone</v>
      </c>
      <c r="H45">
        <f t="shared" si="0"/>
        <v>44</v>
      </c>
      <c r="K45" t="str">
        <f>IFERROR(VLOOKUP($F46,'Field Definitions'!$A$1:$S$29800,4),"")</f>
        <v>PHONE</v>
      </c>
      <c r="L45">
        <f>IFERROR(VLOOKUP($F46,'Field Definitions'!$A$1:$S$29800,5),"")</f>
        <v>12</v>
      </c>
      <c r="M45" s="5" t="s">
        <v>2917</v>
      </c>
      <c r="N45" t="str">
        <f>IF(IFERROR(VLOOKUP($F46,'Field Definitions'!$A$1:$S$29800,8),"")=0,"",IFERROR(VLOOKUP($F46,'Field Definitions'!$A$1:$S$29800,8),""))</f>
        <v/>
      </c>
      <c r="O45" t="str">
        <f>IF(IFERROR(VLOOKUP($F46,'Field Definitions'!$A$1:$S$29800,9),"")=0,"",IFERROR(VLOOKUP($F46,'Field Definitions'!$A$1:$S$29800,9),""))</f>
        <v/>
      </c>
      <c r="P45" t="str">
        <f>IF(IFERROR(VLOOKUP($F46,'Field Definitions'!$A$1:$S$29800,10),"")=0,"",IFERROR(VLOOKUP($F46,'Field Definitions'!$A$1:$S$29800,10),""))</f>
        <v/>
      </c>
      <c r="Q45" t="str">
        <f>IF(IFERROR(VLOOKUP($F46,'Field Definitions'!$A$1:$S$29800,12),"")=0,"",IFERROR(VLOOKUP($F46,'Field Definitions'!$A$1:$S$29800,12),""))</f>
        <v/>
      </c>
    </row>
    <row r="46" spans="4:17" x14ac:dyDescent="0.35">
      <c r="E46" t="str">
        <f>IFERROR(VLOOKUP(F47,'Field Definitions'!$A$1:$S$30000,3),"")</f>
        <v>AHINSCOV</v>
      </c>
      <c r="F46" t="s">
        <v>2918</v>
      </c>
      <c r="G46" t="str">
        <f>IFERROR(VLOOKUP(F46,'Field Definitions'!$A$1:$S$29800,2),"")</f>
        <v>Insurance Fax Number</v>
      </c>
      <c r="H46">
        <f t="shared" si="0"/>
        <v>45</v>
      </c>
      <c r="K46" t="str">
        <f>IFERROR(VLOOKUP($F47,'Field Definitions'!$A$1:$S$29800,4),"")</f>
        <v>CHR</v>
      </c>
      <c r="L46">
        <f>IFERROR(VLOOKUP($F47,'Field Definitions'!$A$1:$S$29800,5),"")</f>
        <v>60</v>
      </c>
      <c r="M46" s="13" t="s">
        <v>2919</v>
      </c>
      <c r="N46" t="str">
        <f>IF(IFERROR(VLOOKUP($F47,'Field Definitions'!$A$1:$S$29800,8),"")=0,"",IFERROR(VLOOKUP($F47,'Field Definitions'!$A$1:$S$29800,8),""))</f>
        <v/>
      </c>
      <c r="O46" t="str">
        <f>IF(IFERROR(VLOOKUP($F47,'Field Definitions'!$A$1:$S$29800,9),"")=0,"",IFERROR(VLOOKUP($F47,'Field Definitions'!$A$1:$S$29800,9),""))</f>
        <v/>
      </c>
      <c r="P46" t="str">
        <f>IF(IFERROR(VLOOKUP($F47,'Field Definitions'!$A$1:$S$29800,10),"")=0,"",IFERROR(VLOOKUP($F47,'Field Definitions'!$A$1:$S$29800,10),""))</f>
        <v/>
      </c>
      <c r="Q46" t="str">
        <f>IF(IFERROR(VLOOKUP($F47,'Field Definitions'!$A$1:$S$29800,12),"")=0,"",IFERROR(VLOOKUP($F47,'Field Definitions'!$A$1:$S$29800,12),""))</f>
        <v/>
      </c>
    </row>
    <row r="47" spans="4:17" x14ac:dyDescent="0.35">
      <c r="E47" t="str">
        <f>IFERROR(VLOOKUP(F48,'Field Definitions'!$A$1:$S$30000,3),"")</f>
        <v>AHINSCOV</v>
      </c>
      <c r="F47" t="s">
        <v>2920</v>
      </c>
      <c r="G47" t="str">
        <f>IFERROR(VLOOKUP(F47,'Field Definitions'!$A$1:$S$29800,2),"")</f>
        <v>Website</v>
      </c>
      <c r="H47">
        <f>H46+1</f>
        <v>46</v>
      </c>
      <c r="K47" t="str">
        <f>IFERROR(VLOOKUP($F48,'Field Definitions'!$A$1:$S$29800,4),"")</f>
        <v>CHR</v>
      </c>
      <c r="L47">
        <f>IFERROR(VLOOKUP($F48,'Field Definitions'!$A$1:$S$29800,5),"")</f>
        <v>48</v>
      </c>
      <c r="M47" s="5" t="s">
        <v>2921</v>
      </c>
      <c r="N47" t="str">
        <f>IF(IFERROR(VLOOKUP($F48,'Field Definitions'!$A$1:$S$29800,8),"")=0,"",IFERROR(VLOOKUP($F48,'Field Definitions'!$A$1:$S$29800,8),""))</f>
        <v/>
      </c>
      <c r="O47" t="str">
        <f>IF(IFERROR(VLOOKUP($F48,'Field Definitions'!$A$1:$S$29800,9),"")=0,"",IFERROR(VLOOKUP($F48,'Field Definitions'!$A$1:$S$29800,9),""))</f>
        <v/>
      </c>
      <c r="P47" t="str">
        <f>IF(IFERROR(VLOOKUP($F48,'Field Definitions'!$A$1:$S$29800,10),"")=0,"",IFERROR(VLOOKUP($F48,'Field Definitions'!$A$1:$S$29800,10),""))</f>
        <v/>
      </c>
      <c r="Q47" t="str">
        <f>IF(IFERROR(VLOOKUP($F48,'Field Definitions'!$A$1:$S$29800,12),"")=0,"",IFERROR(VLOOKUP($F48,'Field Definitions'!$A$1:$S$29800,12),""))</f>
        <v/>
      </c>
    </row>
    <row r="48" spans="4:17" x14ac:dyDescent="0.35">
      <c r="E48" t="str">
        <f>IFERROR(VLOOKUP(F49,'Field Definitions'!$A$1:$S$30000,3),"")</f>
        <v>AHINSCOV</v>
      </c>
      <c r="F48" t="s">
        <v>2922</v>
      </c>
      <c r="G48" t="str">
        <f>IFERROR(VLOOKUP(F48,'Field Definitions'!$A$1:$S$29800,2),"")</f>
        <v>Insurance Address Line</v>
      </c>
      <c r="H48">
        <f t="shared" si="0"/>
        <v>47</v>
      </c>
      <c r="K48" t="str">
        <f>IFERROR(VLOOKUP($F49,'Field Definitions'!$A$1:$S$29800,4),"")</f>
        <v>CHR</v>
      </c>
      <c r="L48">
        <f>IFERROR(VLOOKUP($F49,'Field Definitions'!$A$1:$S$29800,5),"")</f>
        <v>48</v>
      </c>
      <c r="M48" s="5" t="s">
        <v>2923</v>
      </c>
      <c r="N48" t="str">
        <f>IF(IFERROR(VLOOKUP($F49,'Field Definitions'!$A$1:$S$29800,8),"")=0,"",IFERROR(VLOOKUP($F49,'Field Definitions'!$A$1:$S$29800,8),""))</f>
        <v/>
      </c>
      <c r="O48" t="str">
        <f>IF(IFERROR(VLOOKUP($F49,'Field Definitions'!$A$1:$S$29800,9),"")=0,"",IFERROR(VLOOKUP($F49,'Field Definitions'!$A$1:$S$29800,9),""))</f>
        <v/>
      </c>
      <c r="P48" t="str">
        <f>IF(IFERROR(VLOOKUP($F49,'Field Definitions'!$A$1:$S$29800,10),"")=0,"",IFERROR(VLOOKUP($F49,'Field Definitions'!$A$1:$S$29800,10),""))</f>
        <v/>
      </c>
      <c r="Q48" t="str">
        <f>IF(IFERROR(VLOOKUP($F49,'Field Definitions'!$A$1:$S$29800,12),"")=0,"",IFERROR(VLOOKUP($F49,'Field Definitions'!$A$1:$S$29800,12),""))</f>
        <v/>
      </c>
    </row>
    <row r="49" spans="5:17" x14ac:dyDescent="0.35">
      <c r="E49" t="str">
        <f>IFERROR(VLOOKUP(F50,'Field Definitions'!$A$1:$S$30000,3),"")</f>
        <v>AHINSCOV</v>
      </c>
      <c r="F49" t="s">
        <v>2924</v>
      </c>
      <c r="G49" t="str">
        <f>IFERROR(VLOOKUP(F49,'Field Definitions'!$A$1:$S$29800,2),"")</f>
        <v>Insurance Address Unit</v>
      </c>
      <c r="H49">
        <f t="shared" si="0"/>
        <v>48</v>
      </c>
      <c r="K49" t="str">
        <f>IFERROR(VLOOKUP($F50,'Field Definitions'!$A$1:$S$29800,4),"")</f>
        <v>CHR</v>
      </c>
      <c r="L49">
        <f>IFERROR(VLOOKUP($F50,'Field Definitions'!$A$1:$S$29800,5),"")</f>
        <v>20</v>
      </c>
      <c r="M49" s="5" t="s">
        <v>2925</v>
      </c>
      <c r="N49" t="str">
        <f>IF(IFERROR(VLOOKUP($F50,'Field Definitions'!$A$1:$S$29800,8),"")=0,"",IFERROR(VLOOKUP($F50,'Field Definitions'!$A$1:$S$29800,8),""))</f>
        <v/>
      </c>
      <c r="O49" t="str">
        <f>IF(IFERROR(VLOOKUP($F50,'Field Definitions'!$A$1:$S$29800,9),"")=0,"",IFERROR(VLOOKUP($F50,'Field Definitions'!$A$1:$S$29800,9),""))</f>
        <v/>
      </c>
      <c r="P49" t="str">
        <f>IF(IFERROR(VLOOKUP($F50,'Field Definitions'!$A$1:$S$29800,10),"")=0,"",IFERROR(VLOOKUP($F50,'Field Definitions'!$A$1:$S$29800,10),""))</f>
        <v/>
      </c>
      <c r="Q49" t="str">
        <f>IF(IFERROR(VLOOKUP($F50,'Field Definitions'!$A$1:$S$29800,12),"")=0,"",IFERROR(VLOOKUP($F50,'Field Definitions'!$A$1:$S$29800,12),""))</f>
        <v/>
      </c>
    </row>
    <row r="50" spans="5:17" x14ac:dyDescent="0.35">
      <c r="E50" t="str">
        <f>IFERROR(VLOOKUP(F51,'Field Definitions'!$A$1:$S$30000,3),"")</f>
        <v>AHINSCOV</v>
      </c>
      <c r="F50" t="s">
        <v>2926</v>
      </c>
      <c r="G50" t="str">
        <f>IFERROR(VLOOKUP(F50,'Field Definitions'!$A$1:$S$29800,2),"")</f>
        <v>Insurance City</v>
      </c>
      <c r="H50">
        <f t="shared" si="0"/>
        <v>49</v>
      </c>
      <c r="K50" t="str">
        <f>IFERROR(VLOOKUP($F51,'Field Definitions'!$A$1:$S$29800,4),"")</f>
        <v>CHR</v>
      </c>
      <c r="L50">
        <f>IFERROR(VLOOKUP($F51,'Field Definitions'!$A$1:$S$29800,5),"")</f>
        <v>2</v>
      </c>
      <c r="M50" s="5" t="s">
        <v>390</v>
      </c>
      <c r="N50" t="str">
        <f>IF(IFERROR(VLOOKUP($F51,'Field Definitions'!$A$1:$S$29800,8),"")=0,"",IFERROR(VLOOKUP($F51,'Field Definitions'!$A$1:$S$29800,8),""))</f>
        <v/>
      </c>
      <c r="O50" t="str">
        <f>IF(IFERROR(VLOOKUP($F51,'Field Definitions'!$A$1:$S$29800,9),"")=0,"",IFERROR(VLOOKUP($F51,'Field Definitions'!$A$1:$S$29800,9),""))</f>
        <v/>
      </c>
      <c r="P50" t="str">
        <f>IF(IFERROR(VLOOKUP($F51,'Field Definitions'!$A$1:$S$29800,10),"")=0,"",IFERROR(VLOOKUP($F51,'Field Definitions'!$A$1:$S$29800,10),""))</f>
        <v>STATES</v>
      </c>
      <c r="Q50" t="str">
        <f>IF(IFERROR(VLOOKUP($F51,'Field Definitions'!$A$1:$S$29800,12),"")=0,"",IFERROR(VLOOKUP($F51,'Field Definitions'!$A$1:$S$29800,12),""))</f>
        <v/>
      </c>
    </row>
    <row r="51" spans="5:17" x14ac:dyDescent="0.35">
      <c r="E51" t="str">
        <f>IFERROR(VLOOKUP(F52,'Field Definitions'!$A$1:$S$30000,3),"")</f>
        <v>AHINSCOV</v>
      </c>
      <c r="F51" t="s">
        <v>2927</v>
      </c>
      <c r="G51" t="str">
        <f>IFERROR(VLOOKUP(F51,'Field Definitions'!$A$1:$S$29800,2),"")</f>
        <v>Insurance State</v>
      </c>
      <c r="H51">
        <f t="shared" si="0"/>
        <v>50</v>
      </c>
      <c r="K51" t="str">
        <f>IFERROR(VLOOKUP($F52,'Field Definitions'!$A$1:$S$29800,4),"")</f>
        <v>ZIP</v>
      </c>
      <c r="L51">
        <f>IFERROR(VLOOKUP($F52,'Field Definitions'!$A$1:$S$29800,5),"")</f>
        <v>10</v>
      </c>
      <c r="M51" s="5" t="s">
        <v>2928</v>
      </c>
      <c r="N51" t="str">
        <f>IF(IFERROR(VLOOKUP($F52,'Field Definitions'!$A$1:$S$29800,8),"")=0,"",IFERROR(VLOOKUP($F52,'Field Definitions'!$A$1:$S$29800,8),""))</f>
        <v/>
      </c>
      <c r="O51" t="str">
        <f>IF(IFERROR(VLOOKUP($F52,'Field Definitions'!$A$1:$S$29800,9),"")=0,"",IFERROR(VLOOKUP($F52,'Field Definitions'!$A$1:$S$29800,9),""))</f>
        <v/>
      </c>
      <c r="P51" t="str">
        <f>IF(IFERROR(VLOOKUP($F52,'Field Definitions'!$A$1:$S$29800,10),"")=0,"",IFERROR(VLOOKUP($F52,'Field Definitions'!$A$1:$S$29800,10),""))</f>
        <v/>
      </c>
      <c r="Q51" t="str">
        <f>IF(IFERROR(VLOOKUP($F52,'Field Definitions'!$A$1:$S$29800,12),"")=0,"",IFERROR(VLOOKUP($F52,'Field Definitions'!$A$1:$S$29800,12),""))</f>
        <v/>
      </c>
    </row>
    <row r="52" spans="5:17" x14ac:dyDescent="0.35">
      <c r="E52" t="str">
        <f>IFERROR(VLOOKUP(F53,'Field Definitions'!$A$1:$S$30000,3),"")</f>
        <v>AHINSCOV</v>
      </c>
      <c r="F52" s="5" t="s">
        <v>2929</v>
      </c>
      <c r="G52" t="str">
        <f>IFERROR(VLOOKUP(F52,'Field Definitions'!$A$1:$S$29800,2),"")</f>
        <v>Insurance Postal Code</v>
      </c>
      <c r="H52">
        <f t="shared" si="0"/>
        <v>51</v>
      </c>
      <c r="K52" t="str">
        <f>IFERROR(VLOOKUP($F53,'Field Definitions'!$A$1:$S$29800,4),"")</f>
        <v>CHR</v>
      </c>
      <c r="L52">
        <f>IFERROR(VLOOKUP($F53,'Field Definitions'!$A$1:$S$29800,5),"")</f>
        <v>20</v>
      </c>
      <c r="M52" s="5" t="s">
        <v>2930</v>
      </c>
      <c r="N52" t="str">
        <f>IF(IFERROR(VLOOKUP($F53,'Field Definitions'!$A$1:$S$29800,8),"")=0,"",IFERROR(VLOOKUP($F53,'Field Definitions'!$A$1:$S$29800,8),""))</f>
        <v/>
      </c>
      <c r="O52" t="str">
        <f>IF(IFERROR(VLOOKUP($F53,'Field Definitions'!$A$1:$S$29800,9),"")=0,"",IFERROR(VLOOKUP($F53,'Field Definitions'!$A$1:$S$29800,9),""))</f>
        <v/>
      </c>
      <c r="P52" t="str">
        <f>IF(IFERROR(VLOOKUP($F53,'Field Definitions'!$A$1:$S$29800,10),"")=0,"",IFERROR(VLOOKUP($F53,'Field Definitions'!$A$1:$S$29800,10),""))</f>
        <v/>
      </c>
      <c r="Q52" t="str">
        <f>IF(IFERROR(VLOOKUP($F53,'Field Definitions'!$A$1:$S$29800,12),"")=0,"",IFERROR(VLOOKUP($F53,'Field Definitions'!$A$1:$S$29800,12),""))</f>
        <v/>
      </c>
    </row>
    <row r="53" spans="5:17" x14ac:dyDescent="0.35">
      <c r="E53" t="str">
        <f>IFERROR(VLOOKUP(F54,'Field Definitions'!$A$1:$S$30000,3),"")</f>
        <v>AHINSCOV</v>
      </c>
      <c r="F53" s="2" t="s">
        <v>2931</v>
      </c>
      <c r="G53" t="str">
        <f>IFERROR(VLOOKUP(F53,'Field Definitions'!$A$1:$S$29800,2),"")</f>
        <v>Insurance Authorization Code</v>
      </c>
      <c r="H53">
        <f t="shared" si="0"/>
        <v>52</v>
      </c>
      <c r="K53" t="str">
        <f>IFERROR(VLOOKUP($F54,'Field Definitions'!$A$1:$S$29800,4),"")</f>
        <v>DATE</v>
      </c>
      <c r="L53">
        <f>IFERROR(VLOOKUP($F54,'Field Definitions'!$A$1:$S$29800,5),"")</f>
        <v>10</v>
      </c>
      <c r="M53" s="5" t="s">
        <v>288</v>
      </c>
      <c r="N53" t="str">
        <f>IF(IFERROR(VLOOKUP($F54,'Field Definitions'!$A$1:$S$29800,8),"")=0,"",IFERROR(VLOOKUP($F54,'Field Definitions'!$A$1:$S$29800,8),""))</f>
        <v/>
      </c>
      <c r="O53" t="str">
        <f>IF(IFERROR(VLOOKUP($F54,'Field Definitions'!$A$1:$S$29800,9),"")=0,"",IFERROR(VLOOKUP($F54,'Field Definitions'!$A$1:$S$29800,9),""))</f>
        <v/>
      </c>
      <c r="P53" t="str">
        <f>IF(IFERROR(VLOOKUP($F54,'Field Definitions'!$A$1:$S$29800,10),"")=0,"",IFERROR(VLOOKUP($F54,'Field Definitions'!$A$1:$S$29800,10),""))</f>
        <v/>
      </c>
      <c r="Q53" t="str">
        <f>IF(IFERROR(VLOOKUP($F54,'Field Definitions'!$A$1:$S$29800,12),"")=0,"",IFERROR(VLOOKUP($F54,'Field Definitions'!$A$1:$S$29800,12),""))</f>
        <v/>
      </c>
    </row>
    <row r="54" spans="5:17" x14ac:dyDescent="0.35">
      <c r="E54" t="str">
        <f>IFERROR(VLOOKUP(F55,'Field Definitions'!$A$1:$S$30000,3),"")</f>
        <v>AHINSCOV</v>
      </c>
      <c r="F54" t="s">
        <v>2932</v>
      </c>
      <c r="G54" t="str">
        <f>IFERROR(VLOOKUP(F54,'Field Definitions'!$A$1:$S$29800,2),"")</f>
        <v>Insurance Authorization Obtained Date</v>
      </c>
      <c r="H54">
        <f t="shared" si="0"/>
        <v>53</v>
      </c>
      <c r="K54" t="str">
        <f>IFERROR(VLOOKUP($F55,'Field Definitions'!$A$1:$S$29800,4),"")</f>
        <v>DATE</v>
      </c>
      <c r="L54">
        <f>IFERROR(VLOOKUP($F55,'Field Definitions'!$A$1:$S$29800,5),"")</f>
        <v>10</v>
      </c>
      <c r="M54" s="5" t="s">
        <v>291</v>
      </c>
      <c r="N54" t="str">
        <f>IF(IFERROR(VLOOKUP($F55,'Field Definitions'!$A$1:$S$29800,8),"")=0,"",IFERROR(VLOOKUP($F55,'Field Definitions'!$A$1:$S$29800,8),""))</f>
        <v/>
      </c>
      <c r="O54" t="str">
        <f>IF(IFERROR(VLOOKUP($F55,'Field Definitions'!$A$1:$S$29800,9),"")=0,"",IFERROR(VLOOKUP($F55,'Field Definitions'!$A$1:$S$29800,9),""))</f>
        <v/>
      </c>
      <c r="P54" t="str">
        <f>IF(IFERROR(VLOOKUP($F55,'Field Definitions'!$A$1:$S$29800,10),"")=0,"",IFERROR(VLOOKUP($F55,'Field Definitions'!$A$1:$S$29800,10),""))</f>
        <v/>
      </c>
      <c r="Q54" t="str">
        <f>IF(IFERROR(VLOOKUP($F55,'Field Definitions'!$A$1:$S$29800,12),"")=0,"",IFERROR(VLOOKUP($F55,'Field Definitions'!$A$1:$S$29800,12),""))</f>
        <v/>
      </c>
    </row>
    <row r="55" spans="5:17" x14ac:dyDescent="0.35">
      <c r="E55" t="str">
        <f>IFERROR(VLOOKUP(F56,'Field Definitions'!$A$1:$S$30000,3),"")</f>
        <v>AHINSCOV</v>
      </c>
      <c r="F55" t="s">
        <v>2933</v>
      </c>
      <c r="G55" t="str">
        <f>IFERROR(VLOOKUP(F55,'Field Definitions'!$A$1:$S$29800,2),"")</f>
        <v>Insurance Authorization To Date</v>
      </c>
      <c r="H55">
        <f t="shared" si="0"/>
        <v>54</v>
      </c>
      <c r="K55" t="str">
        <f>IFERROR(VLOOKUP($F56,'Field Definitions'!$A$1:$S$29800,4),"")</f>
        <v>DATE</v>
      </c>
      <c r="L55">
        <f>IFERROR(VLOOKUP($F56,'Field Definitions'!$A$1:$S$29800,5),"")</f>
        <v>10</v>
      </c>
      <c r="M55" s="5" t="s">
        <v>324</v>
      </c>
      <c r="N55" t="str">
        <f>IF(IFERROR(VLOOKUP($F56,'Field Definitions'!$A$1:$S$29800,8),"")=0,"",IFERROR(VLOOKUP($F56,'Field Definitions'!$A$1:$S$29800,8),""))</f>
        <v/>
      </c>
      <c r="O55" t="str">
        <f>IF(IFERROR(VLOOKUP($F56,'Field Definitions'!$A$1:$S$29800,9),"")=0,"",IFERROR(VLOOKUP($F56,'Field Definitions'!$A$1:$S$29800,9),""))</f>
        <v/>
      </c>
      <c r="P55" t="str">
        <f>IF(IFERROR(VLOOKUP($F56,'Field Definitions'!$A$1:$S$29800,10),"")=0,"",IFERROR(VLOOKUP($F56,'Field Definitions'!$A$1:$S$29800,10),""))</f>
        <v/>
      </c>
      <c r="Q55" t="str">
        <f>IF(IFERROR(VLOOKUP($F56,'Field Definitions'!$A$1:$S$29800,12),"")=0,"",IFERROR(VLOOKUP($F56,'Field Definitions'!$A$1:$S$29800,12),""))</f>
        <v/>
      </c>
    </row>
    <row r="56" spans="5:17" x14ac:dyDescent="0.35">
      <c r="E56" t="str">
        <f>IFERROR(VLOOKUP(F57,'Field Definitions'!$A$1:$S$30000,3),"")</f>
        <v>AHINSCOV</v>
      </c>
      <c r="F56" t="s">
        <v>2934</v>
      </c>
      <c r="G56" t="str">
        <f>IFERROR(VLOOKUP(F56,'Field Definitions'!$A$1:$S$29800,2),"")</f>
        <v>Insurance Authorization Obtained Date</v>
      </c>
      <c r="H56">
        <f t="shared" si="0"/>
        <v>55</v>
      </c>
      <c r="K56" t="str">
        <f>IFERROR(VLOOKUP($F57,'Field Definitions'!$A$1:$S$29800,4),"")</f>
        <v>AMT</v>
      </c>
      <c r="L56">
        <f>IFERROR(VLOOKUP($F57,'Field Definitions'!$A$1:$S$29800,5),"")</f>
        <v>12</v>
      </c>
      <c r="M56" s="5" t="s">
        <v>2935</v>
      </c>
      <c r="N56" t="str">
        <f>IF(IFERROR(VLOOKUP($F57,'Field Definitions'!$A$1:$S$29800,8),"")=0,"",IFERROR(VLOOKUP($F57,'Field Definitions'!$A$1:$S$29800,8),""))</f>
        <v/>
      </c>
      <c r="O56" t="str">
        <f>IF(IFERROR(VLOOKUP($F57,'Field Definitions'!$A$1:$S$29800,9),"")=0,"",IFERROR(VLOOKUP($F57,'Field Definitions'!$A$1:$S$29800,9),""))</f>
        <v/>
      </c>
      <c r="P56" t="str">
        <f>IF(IFERROR(VLOOKUP($F57,'Field Definitions'!$A$1:$S$29800,10),"")=0,"",IFERROR(VLOOKUP($F57,'Field Definitions'!$A$1:$S$29800,10),""))</f>
        <v/>
      </c>
      <c r="Q56" t="str">
        <f>IF(IFERROR(VLOOKUP($F57,'Field Definitions'!$A$1:$S$29800,12),"")=0,"",IFERROR(VLOOKUP($F57,'Field Definitions'!$A$1:$S$29800,12),""))</f>
        <v/>
      </c>
    </row>
    <row r="57" spans="5:17" x14ac:dyDescent="0.35">
      <c r="E57" t="str">
        <f>IFERROR(VLOOKUP(F58,'Field Definitions'!$A$1:$S$30000,3),"")</f>
        <v>AHINSCOV</v>
      </c>
      <c r="F57" t="s">
        <v>2936</v>
      </c>
      <c r="G57" t="str">
        <f>IFERROR(VLOOKUP(F57,'Field Definitions'!$A$1:$S$29800,2),"")</f>
        <v>Insurance Estimated Payment Amount</v>
      </c>
      <c r="H57">
        <f t="shared" si="0"/>
        <v>56</v>
      </c>
      <c r="K57" t="str">
        <f>IFERROR(VLOOKUP($F58,'Field Definitions'!$A$1:$S$29800,4),"")</f>
        <v>AMT</v>
      </c>
      <c r="L57">
        <f>IFERROR(VLOOKUP($F58,'Field Definitions'!$A$1:$S$29800,5),"")</f>
        <v>12</v>
      </c>
      <c r="M57" s="5" t="s">
        <v>2937</v>
      </c>
      <c r="N57" t="str">
        <f>IF(IFERROR(VLOOKUP($F58,'Field Definitions'!$A$1:$S$29800,8),"")=0,"",IFERROR(VLOOKUP($F58,'Field Definitions'!$A$1:$S$29800,8),""))</f>
        <v/>
      </c>
      <c r="O57" t="str">
        <f>IF(IFERROR(VLOOKUP($F58,'Field Definitions'!$A$1:$S$29800,9),"")=0,"",IFERROR(VLOOKUP($F58,'Field Definitions'!$A$1:$S$29800,9),""))</f>
        <v/>
      </c>
      <c r="P57" t="str">
        <f>IF(IFERROR(VLOOKUP($F58,'Field Definitions'!$A$1:$S$29800,10),"")=0,"",IFERROR(VLOOKUP($F58,'Field Definitions'!$A$1:$S$29800,10),""))</f>
        <v/>
      </c>
      <c r="Q57" t="str">
        <f>IF(IFERROR(VLOOKUP($F58,'Field Definitions'!$A$1:$S$29800,12),"")=0,"",IFERROR(VLOOKUP($F58,'Field Definitions'!$A$1:$S$29800,12),""))</f>
        <v/>
      </c>
    </row>
    <row r="58" spans="5:17" x14ac:dyDescent="0.35">
      <c r="E58" t="str">
        <f>IFERROR(VLOOKUP(F59,'Field Definitions'!$A$1:$S$30000,3),"")</f>
        <v>AHINSCOV</v>
      </c>
      <c r="F58" t="s">
        <v>2938</v>
      </c>
      <c r="G58" t="str">
        <f>IFERROR(VLOOKUP(F58,'Field Definitions'!$A$1:$S$29800,2),"")</f>
        <v>Insurance Paid Amount</v>
      </c>
      <c r="H58">
        <f t="shared" si="0"/>
        <v>57</v>
      </c>
      <c r="K58" t="str">
        <f>IFERROR(VLOOKUP($F59,'Field Definitions'!$A$1:$S$29800,4),"")</f>
        <v>AMT</v>
      </c>
      <c r="L58">
        <f>IFERROR(VLOOKUP($F59,'Field Definitions'!$A$1:$S$29800,5),"")</f>
        <v>12</v>
      </c>
      <c r="M58" s="5" t="s">
        <v>2301</v>
      </c>
      <c r="N58" t="str">
        <f>IF(IFERROR(VLOOKUP($F59,'Field Definitions'!$A$1:$S$29800,8),"")=0,"",IFERROR(VLOOKUP($F59,'Field Definitions'!$A$1:$S$29800,8),""))</f>
        <v/>
      </c>
      <c r="O58" t="str">
        <f>IF(IFERROR(VLOOKUP($F59,'Field Definitions'!$A$1:$S$29800,9),"")=0,"",IFERROR(VLOOKUP($F59,'Field Definitions'!$A$1:$S$29800,9),""))</f>
        <v/>
      </c>
      <c r="P58" t="str">
        <f>IF(IFERROR(VLOOKUP($F59,'Field Definitions'!$A$1:$S$29800,10),"")=0,"",IFERROR(VLOOKUP($F59,'Field Definitions'!$A$1:$S$29800,10),""))</f>
        <v/>
      </c>
      <c r="Q58" t="str">
        <f>IF(IFERROR(VLOOKUP($F59,'Field Definitions'!$A$1:$S$29800,12),"")=0,"",IFERROR(VLOOKUP($F59,'Field Definitions'!$A$1:$S$29800,12),""))</f>
        <v/>
      </c>
    </row>
    <row r="59" spans="5:17" x14ac:dyDescent="0.35">
      <c r="E59" t="str">
        <f>IFERROR(VLOOKUP(F60,'Field Definitions'!$A$1:$S$30000,3),"")</f>
        <v>AHINSCOV</v>
      </c>
      <c r="F59" t="s">
        <v>2939</v>
      </c>
      <c r="G59" t="str">
        <f>IFERROR(VLOOKUP(F59,'Field Definitions'!$A$1:$S$29800,2),"")</f>
        <v>Insurance Estimated Adjustment Amount</v>
      </c>
      <c r="H59">
        <f t="shared" si="0"/>
        <v>58</v>
      </c>
      <c r="K59" t="str">
        <f>IFERROR(VLOOKUP($F60,'Field Definitions'!$A$1:$S$29800,4),"")</f>
        <v>AMT</v>
      </c>
      <c r="L59">
        <f>IFERROR(VLOOKUP($F60,'Field Definitions'!$A$1:$S$29800,5),"")</f>
        <v>12</v>
      </c>
      <c r="M59" s="5" t="s">
        <v>2940</v>
      </c>
      <c r="N59" t="str">
        <f>IF(IFERROR(VLOOKUP($F60,'Field Definitions'!$A$1:$S$29800,8),"")=0,"",IFERROR(VLOOKUP($F60,'Field Definitions'!$A$1:$S$29800,8),""))</f>
        <v/>
      </c>
      <c r="O59" t="str">
        <f>IF(IFERROR(VLOOKUP($F60,'Field Definitions'!$A$1:$S$29800,9),"")=0,"",IFERROR(VLOOKUP($F60,'Field Definitions'!$A$1:$S$29800,9),""))</f>
        <v/>
      </c>
      <c r="P59" t="str">
        <f>IF(IFERROR(VLOOKUP($F60,'Field Definitions'!$A$1:$S$29800,10),"")=0,"",IFERROR(VLOOKUP($F60,'Field Definitions'!$A$1:$S$29800,10),""))</f>
        <v/>
      </c>
      <c r="Q59" t="str">
        <f>IF(IFERROR(VLOOKUP($F60,'Field Definitions'!$A$1:$S$29800,12),"")=0,"",IFERROR(VLOOKUP($F60,'Field Definitions'!$A$1:$S$29800,12),""))</f>
        <v/>
      </c>
    </row>
    <row r="60" spans="5:17" x14ac:dyDescent="0.35">
      <c r="E60" t="str">
        <f>IFERROR(VLOOKUP(F61,'Field Definitions'!$A$1:$S$30000,3),"")</f>
        <v>AHINSCOV</v>
      </c>
      <c r="F60" t="s">
        <v>2941</v>
      </c>
      <c r="G60" t="str">
        <f>IFERROR(VLOOKUP(F60,'Field Definitions'!$A$1:$S$29800,2),"")</f>
        <v>Insurance Adjusted Amount</v>
      </c>
      <c r="H60">
        <f t="shared" si="0"/>
        <v>59</v>
      </c>
      <c r="K60" t="str">
        <f>IFERROR(VLOOKUP($F61,'Field Definitions'!$A$1:$S$29800,4),"")</f>
        <v>CHR</v>
      </c>
      <c r="L60">
        <f>IFERROR(VLOOKUP($F61,'Field Definitions'!$A$1:$S$29800,5),"")</f>
        <v>20</v>
      </c>
      <c r="M60" s="5" t="s">
        <v>2942</v>
      </c>
      <c r="N60" t="str">
        <f>IF(IFERROR(VLOOKUP($F61,'Field Definitions'!$A$1:$S$29800,8),"")=0,"",IFERROR(VLOOKUP($F61,'Field Definitions'!$A$1:$S$29800,8),""))</f>
        <v/>
      </c>
      <c r="O60" t="str">
        <f>IF(IFERROR(VLOOKUP($F61,'Field Definitions'!$A$1:$S$29800,9),"")=0,"",IFERROR(VLOOKUP($F61,'Field Definitions'!$A$1:$S$29800,9),""))</f>
        <v/>
      </c>
      <c r="P60" t="str">
        <f>IF(IFERROR(VLOOKUP($F61,'Field Definitions'!$A$1:$S$29800,10),"")=0,"",IFERROR(VLOOKUP($F61,'Field Definitions'!$A$1:$S$29800,10),""))</f>
        <v/>
      </c>
      <c r="Q60" t="str">
        <f>IF(IFERROR(VLOOKUP($F61,'Field Definitions'!$A$1:$S$29800,12),"")=0,"",IFERROR(VLOOKUP($F61,'Field Definitions'!$A$1:$S$29800,12),""))</f>
        <v/>
      </c>
    </row>
    <row r="61" spans="5:17" x14ac:dyDescent="0.35">
      <c r="E61" t="str">
        <f>IFERROR(VLOOKUP(F62,'Field Definitions'!$A$1:$S$30000,3),"")</f>
        <v>AHINSCOV</v>
      </c>
      <c r="F61" t="s">
        <v>2943</v>
      </c>
      <c r="G61" t="str">
        <f>IFERROR(VLOOKUP(F61,'Field Definitions'!$A$1:$S$29800,2),"")</f>
        <v>TPL Claim Number</v>
      </c>
      <c r="H61">
        <f t="shared" si="0"/>
        <v>60</v>
      </c>
      <c r="K61" t="str">
        <f>IFERROR(VLOOKUP($F62,'Field Definitions'!$A$1:$S$29800,4),"")</f>
        <v>DATE</v>
      </c>
      <c r="L61">
        <f>IFERROR(VLOOKUP($F62,'Field Definitions'!$A$1:$S$29800,5),"")</f>
        <v>10</v>
      </c>
      <c r="M61" s="5" t="s">
        <v>288</v>
      </c>
      <c r="N61" t="str">
        <f>IF(IFERROR(VLOOKUP($F62,'Field Definitions'!$A$1:$S$29800,8),"")=0,"",IFERROR(VLOOKUP($F62,'Field Definitions'!$A$1:$S$29800,8),""))</f>
        <v/>
      </c>
      <c r="O61" t="str">
        <f>IF(IFERROR(VLOOKUP($F62,'Field Definitions'!$A$1:$S$29800,9),"")=0,"",IFERROR(VLOOKUP($F62,'Field Definitions'!$A$1:$S$29800,9),""))</f>
        <v/>
      </c>
      <c r="P61" t="str">
        <f>IF(IFERROR(VLOOKUP($F62,'Field Definitions'!$A$1:$S$29800,10),"")=0,"",IFERROR(VLOOKUP($F62,'Field Definitions'!$A$1:$S$29800,10),""))</f>
        <v/>
      </c>
      <c r="Q61" t="str">
        <f>IF(IFERROR(VLOOKUP($F62,'Field Definitions'!$A$1:$S$29800,12),"")=0,"",IFERROR(VLOOKUP($F62,'Field Definitions'!$A$1:$S$29800,12),""))</f>
        <v/>
      </c>
    </row>
    <row r="62" spans="5:17" x14ac:dyDescent="0.35">
      <c r="E62" t="str">
        <f>IFERROR(VLOOKUP(F63,'Field Definitions'!$A$1:$S$30000,3),"")</f>
        <v>AHINSCOV</v>
      </c>
      <c r="F62" t="s">
        <v>2944</v>
      </c>
      <c r="G62" t="str">
        <f>IFERROR(VLOOKUP(F62,'Field Definitions'!$A$1:$S$29800,2),"")</f>
        <v>TPL Date of Incident/Injury</v>
      </c>
      <c r="H62">
        <f>H61+1</f>
        <v>61</v>
      </c>
      <c r="K62" t="str">
        <f>IFERROR(VLOOKUP($F63,'Field Definitions'!$A$1:$S$29800,4),"")</f>
        <v>CHR</v>
      </c>
      <c r="L62">
        <f>IFERROR(VLOOKUP($F63,'Field Definitions'!$A$1:$S$29800,5),"")</f>
        <v>60</v>
      </c>
      <c r="M62" s="5" t="s">
        <v>2945</v>
      </c>
      <c r="N62" t="str">
        <f>IF(IFERROR(VLOOKUP($F63,'Field Definitions'!$A$1:$S$29800,8),"")=0,"",IFERROR(VLOOKUP($F63,'Field Definitions'!$A$1:$S$29800,8),""))</f>
        <v/>
      </c>
      <c r="O62" t="str">
        <f>IF(IFERROR(VLOOKUP($F63,'Field Definitions'!$A$1:$S$29800,9),"")=0,"",IFERROR(VLOOKUP($F63,'Field Definitions'!$A$1:$S$29800,9),""))</f>
        <v/>
      </c>
      <c r="P62" t="str">
        <f>IF(IFERROR(VLOOKUP($F63,'Field Definitions'!$A$1:$S$29800,10),"")=0,"",IFERROR(VLOOKUP($F63,'Field Definitions'!$A$1:$S$29800,10),""))</f>
        <v/>
      </c>
      <c r="Q62" t="str">
        <f>IF(IFERROR(VLOOKUP($F63,'Field Definitions'!$A$1:$S$29800,12),"")=0,"",IFERROR(VLOOKUP($F63,'Field Definitions'!$A$1:$S$29800,12),""))</f>
        <v/>
      </c>
    </row>
    <row r="63" spans="5:17" x14ac:dyDescent="0.35">
      <c r="E63" t="str">
        <f>IFERROR(VLOOKUP(F64,'Field Definitions'!$A$1:$S$30000,3),"")</f>
        <v>AHINSCOV</v>
      </c>
      <c r="F63" t="s">
        <v>2946</v>
      </c>
      <c r="G63" t="str">
        <f>IFERROR(VLOOKUP(F63,'Field Definitions'!$A$1:$S$29800,2),"")</f>
        <v>TPL Adjuster Name</v>
      </c>
      <c r="H63">
        <f t="shared" si="0"/>
        <v>62</v>
      </c>
      <c r="K63" t="str">
        <f>IFERROR(VLOOKUP($F64,'Field Definitions'!$A$1:$S$29800,4),"")</f>
        <v>PHONE</v>
      </c>
      <c r="L63">
        <f>IFERROR(VLOOKUP($F64,'Field Definitions'!$A$1:$S$29800,5),"")</f>
        <v>12</v>
      </c>
      <c r="M63" s="5" t="s">
        <v>2947</v>
      </c>
      <c r="N63" t="str">
        <f>IF(IFERROR(VLOOKUP($F64,'Field Definitions'!$A$1:$S$29800,8),"")=0,"",IFERROR(VLOOKUP($F64,'Field Definitions'!$A$1:$S$29800,8),""))</f>
        <v/>
      </c>
      <c r="O63" t="str">
        <f>IF(IFERROR(VLOOKUP($F64,'Field Definitions'!$A$1:$S$29800,9),"")=0,"",IFERROR(VLOOKUP($F64,'Field Definitions'!$A$1:$S$29800,9),""))</f>
        <v/>
      </c>
      <c r="P63" t="str">
        <f>IF(IFERROR(VLOOKUP($F64,'Field Definitions'!$A$1:$S$29800,10),"")=0,"",IFERROR(VLOOKUP($F64,'Field Definitions'!$A$1:$S$29800,10),""))</f>
        <v/>
      </c>
      <c r="Q63" t="str">
        <f>IF(IFERROR(VLOOKUP($F64,'Field Definitions'!$A$1:$S$29800,12),"")=0,"",IFERROR(VLOOKUP($F64,'Field Definitions'!$A$1:$S$29800,12),""))</f>
        <v/>
      </c>
    </row>
    <row r="64" spans="5:17" x14ac:dyDescent="0.35">
      <c r="E64" t="str">
        <f>IFERROR(VLOOKUP(F65,'Field Definitions'!$A$1:$S$30000,3),"")</f>
        <v>AHINSCOV</v>
      </c>
      <c r="F64" t="s">
        <v>2948</v>
      </c>
      <c r="G64" t="str">
        <f>IFERROR(VLOOKUP(F64,'Field Definitions'!$A$1:$S$29800,2),"")</f>
        <v>TPL Adjuster Phone</v>
      </c>
      <c r="H64">
        <f t="shared" si="0"/>
        <v>63</v>
      </c>
      <c r="K64" t="str">
        <f>IFERROR(VLOOKUP($F65,'Field Definitions'!$A$1:$S$29800,4),"")</f>
        <v>PHONE</v>
      </c>
      <c r="L64">
        <f>IFERROR(VLOOKUP($F65,'Field Definitions'!$A$1:$S$29800,5),"")</f>
        <v>12</v>
      </c>
      <c r="M64" s="5" t="s">
        <v>2949</v>
      </c>
      <c r="N64" t="str">
        <f>IF(IFERROR(VLOOKUP($F65,'Field Definitions'!$A$1:$S$29800,8),"")=0,"",IFERROR(VLOOKUP($F65,'Field Definitions'!$A$1:$S$29800,8),""))</f>
        <v/>
      </c>
      <c r="O64" t="str">
        <f>IF(IFERROR(VLOOKUP($F65,'Field Definitions'!$A$1:$S$29800,9),"")=0,"",IFERROR(VLOOKUP($F65,'Field Definitions'!$A$1:$S$29800,9),""))</f>
        <v/>
      </c>
      <c r="P64" t="str">
        <f>IF(IFERROR(VLOOKUP($F65,'Field Definitions'!$A$1:$S$29800,10),"")=0,"",IFERROR(VLOOKUP($F65,'Field Definitions'!$A$1:$S$29800,10),""))</f>
        <v/>
      </c>
      <c r="Q64" t="str">
        <f>IF(IFERROR(VLOOKUP($F65,'Field Definitions'!$A$1:$S$29800,12),"")=0,"",IFERROR(VLOOKUP($F65,'Field Definitions'!$A$1:$S$29800,12),""))</f>
        <v/>
      </c>
    </row>
    <row r="65" spans="5:17" x14ac:dyDescent="0.35">
      <c r="E65" t="str">
        <f>IFERROR(VLOOKUP(F66,'Field Definitions'!$A$1:$S$30000,3),"")</f>
        <v>AHINSCOV</v>
      </c>
      <c r="F65" s="5" t="s">
        <v>2950</v>
      </c>
      <c r="G65" t="str">
        <f>IFERROR(VLOOKUP(F65,'Field Definitions'!$A$1:$S$29800,2),"")</f>
        <v>TPL Adjuster Fax</v>
      </c>
      <c r="H65">
        <f t="shared" si="0"/>
        <v>64</v>
      </c>
      <c r="K65" t="str">
        <f>IFERROR(VLOOKUP($F66,'Field Definitions'!$A$1:$S$29800,4),"")</f>
        <v>CHR</v>
      </c>
      <c r="L65">
        <f>IFERROR(VLOOKUP($F66,'Field Definitions'!$A$1:$S$29800,5),"")</f>
        <v>40</v>
      </c>
      <c r="M65" s="5" t="s">
        <v>2951</v>
      </c>
      <c r="N65" t="str">
        <f>IF(IFERROR(VLOOKUP($F66,'Field Definitions'!$A$1:$S$29800,8),"")=0,"",IFERROR(VLOOKUP($F66,'Field Definitions'!$A$1:$S$29800,8),""))</f>
        <v/>
      </c>
      <c r="O65" t="str">
        <f>IF(IFERROR(VLOOKUP($F66,'Field Definitions'!$A$1:$S$29800,9),"")=0,"",IFERROR(VLOOKUP($F66,'Field Definitions'!$A$1:$S$29800,9),""))</f>
        <v/>
      </c>
      <c r="P65" t="str">
        <f>IF(IFERROR(VLOOKUP($F66,'Field Definitions'!$A$1:$S$29800,10),"")=0,"",IFERROR(VLOOKUP($F66,'Field Definitions'!$A$1:$S$29800,10),""))</f>
        <v/>
      </c>
      <c r="Q65" t="str">
        <f>IF(IFERROR(VLOOKUP($F66,'Field Definitions'!$A$1:$S$29800,12),"")=0,"",IFERROR(VLOOKUP($F66,'Field Definitions'!$A$1:$S$29800,12),""))</f>
        <v/>
      </c>
    </row>
    <row r="66" spans="5:17" x14ac:dyDescent="0.35">
      <c r="E66" t="str">
        <f>IFERROR(VLOOKUP(F67,'Field Definitions'!$A$1:$S$30000,3),"")</f>
        <v>AHINSCOV</v>
      </c>
      <c r="F66" s="5" t="s">
        <v>2952</v>
      </c>
      <c r="G66" t="str">
        <f>IFERROR(VLOOKUP(F66,'Field Definitions'!$A$1:$S$29800,2),"")</f>
        <v>Workers Comp Place of Employmt</v>
      </c>
      <c r="H66">
        <f t="shared" si="0"/>
        <v>65</v>
      </c>
      <c r="K66" t="str">
        <f>IFERROR(VLOOKUP($F67,'Field Definitions'!$A$1:$S$29800,4),"")</f>
        <v>CHR</v>
      </c>
      <c r="L66">
        <f>IFERROR(VLOOKUP($F67,'Field Definitions'!$A$1:$S$29800,5),"")</f>
        <v>48</v>
      </c>
      <c r="M66" s="5" t="s">
        <v>2953</v>
      </c>
      <c r="N66" t="str">
        <f>IF(IFERROR(VLOOKUP($F67,'Field Definitions'!$A$1:$S$29800,8),"")=0,"",IFERROR(VLOOKUP($F67,'Field Definitions'!$A$1:$S$29800,8),""))</f>
        <v/>
      </c>
      <c r="O66" t="str">
        <f>IF(IFERROR(VLOOKUP($F67,'Field Definitions'!$A$1:$S$29800,9),"")=0,"",IFERROR(VLOOKUP($F67,'Field Definitions'!$A$1:$S$29800,9),""))</f>
        <v/>
      </c>
      <c r="P66" t="str">
        <f>IF(IFERROR(VLOOKUP($F67,'Field Definitions'!$A$1:$S$29800,10),"")=0,"",IFERROR(VLOOKUP($F67,'Field Definitions'!$A$1:$S$29800,10),""))</f>
        <v/>
      </c>
      <c r="Q66" t="str">
        <f>IF(IFERROR(VLOOKUP($F67,'Field Definitions'!$A$1:$S$29800,12),"")=0,"",IFERROR(VLOOKUP($F67,'Field Definitions'!$A$1:$S$29800,12),""))</f>
        <v/>
      </c>
    </row>
    <row r="67" spans="5:17" x14ac:dyDescent="0.35">
      <c r="E67" t="str">
        <f>IFERROR(VLOOKUP(F68,'Field Definitions'!$A$1:$S$30000,3),"")</f>
        <v>AHINSCOV</v>
      </c>
      <c r="F67" s="5" t="s">
        <v>2954</v>
      </c>
      <c r="G67" t="str">
        <f>IFERROR(VLOOKUP(F67,'Field Definitions'!$A$1:$S$29800,2),"")</f>
        <v>Workers Comp POE Address</v>
      </c>
      <c r="H67">
        <f t="shared" si="0"/>
        <v>66</v>
      </c>
      <c r="K67" t="str">
        <f>IFERROR(VLOOKUP($F68,'Field Definitions'!$A$1:$S$29800,4),"")</f>
        <v>CHR</v>
      </c>
      <c r="L67">
        <f>IFERROR(VLOOKUP($F68,'Field Definitions'!$A$1:$S$29800,5),"")</f>
        <v>48</v>
      </c>
      <c r="M67" s="5" t="s">
        <v>2955</v>
      </c>
      <c r="N67" t="str">
        <f>IF(IFERROR(VLOOKUP($F68,'Field Definitions'!$A$1:$S$29800,8),"")=0,"",IFERROR(VLOOKUP($F68,'Field Definitions'!$A$1:$S$29800,8),""))</f>
        <v/>
      </c>
      <c r="O67" t="str">
        <f>IF(IFERROR(VLOOKUP($F68,'Field Definitions'!$A$1:$S$29800,9),"")=0,"",IFERROR(VLOOKUP($F68,'Field Definitions'!$A$1:$S$29800,9),""))</f>
        <v/>
      </c>
      <c r="P67" t="str">
        <f>IF(IFERROR(VLOOKUP($F68,'Field Definitions'!$A$1:$S$29800,10),"")=0,"",IFERROR(VLOOKUP($F68,'Field Definitions'!$A$1:$S$29800,10),""))</f>
        <v/>
      </c>
      <c r="Q67" t="str">
        <f>IF(IFERROR(VLOOKUP($F68,'Field Definitions'!$A$1:$S$29800,12),"")=0,"",IFERROR(VLOOKUP($F68,'Field Definitions'!$A$1:$S$29800,12),""))</f>
        <v/>
      </c>
    </row>
    <row r="68" spans="5:17" x14ac:dyDescent="0.35">
      <c r="E68" t="str">
        <f>IFERROR(VLOOKUP(F69,'Field Definitions'!$A$1:$S$30000,3),"")</f>
        <v>AHINSCOV</v>
      </c>
      <c r="F68" s="5" t="s">
        <v>2956</v>
      </c>
      <c r="G68" t="str">
        <f>IFERROR(VLOOKUP(F68,'Field Definitions'!$A$1:$S$29800,2),"")</f>
        <v>Workers Comp POE Address 2</v>
      </c>
      <c r="H68">
        <f t="shared" si="0"/>
        <v>67</v>
      </c>
      <c r="K68" t="str">
        <f>IFERROR(VLOOKUP($F69,'Field Definitions'!$A$1:$S$29800,4),"")</f>
        <v>CHR</v>
      </c>
      <c r="L68">
        <f>IFERROR(VLOOKUP($F69,'Field Definitions'!$A$1:$S$29800,5),"")</f>
        <v>20</v>
      </c>
      <c r="M68" s="5" t="s">
        <v>2957</v>
      </c>
      <c r="N68" t="str">
        <f>IF(IFERROR(VLOOKUP($F69,'Field Definitions'!$A$1:$S$29800,8),"")=0,"",IFERROR(VLOOKUP($F69,'Field Definitions'!$A$1:$S$29800,8),""))</f>
        <v/>
      </c>
      <c r="O68" t="str">
        <f>IF(IFERROR(VLOOKUP($F69,'Field Definitions'!$A$1:$S$29800,9),"")=0,"",IFERROR(VLOOKUP($F69,'Field Definitions'!$A$1:$S$29800,9),""))</f>
        <v/>
      </c>
      <c r="P68" t="str">
        <f>IF(IFERROR(VLOOKUP($F69,'Field Definitions'!$A$1:$S$29800,10),"")=0,"",IFERROR(VLOOKUP($F69,'Field Definitions'!$A$1:$S$29800,10),""))</f>
        <v/>
      </c>
      <c r="Q68" t="str">
        <f>IF(IFERROR(VLOOKUP($F69,'Field Definitions'!$A$1:$S$29800,12),"")=0,"",IFERROR(VLOOKUP($F69,'Field Definitions'!$A$1:$S$29800,12),""))</f>
        <v/>
      </c>
    </row>
    <row r="69" spans="5:17" x14ac:dyDescent="0.35">
      <c r="E69" t="str">
        <f>IFERROR(VLOOKUP(F70,'Field Definitions'!$A$1:$S$30000,3),"")</f>
        <v>AHINSCOV</v>
      </c>
      <c r="F69" s="5" t="s">
        <v>2958</v>
      </c>
      <c r="G69" t="str">
        <f>IFERROR(VLOOKUP(F69,'Field Definitions'!$A$1:$S$29800,2),"")</f>
        <v>Workers Comp POE City</v>
      </c>
      <c r="H69">
        <f t="shared" ref="H69:H76" si="1">H68+1</f>
        <v>68</v>
      </c>
      <c r="K69" t="str">
        <f>IFERROR(VLOOKUP($F70,'Field Definitions'!$A$1:$S$29800,4),"")</f>
        <v>CHR</v>
      </c>
      <c r="L69">
        <f>IFERROR(VLOOKUP($F70,'Field Definitions'!$A$1:$S$29800,5),"")</f>
        <v>2</v>
      </c>
      <c r="M69" s="5" t="s">
        <v>390</v>
      </c>
      <c r="N69" t="str">
        <f>IF(IFERROR(VLOOKUP($F70,'Field Definitions'!$A$1:$S$29800,8),"")=0,"",IFERROR(VLOOKUP($F70,'Field Definitions'!$A$1:$S$29800,8),""))</f>
        <v/>
      </c>
      <c r="O69" t="str">
        <f>IF(IFERROR(VLOOKUP($F70,'Field Definitions'!$A$1:$S$29800,9),"")=0,"",IFERROR(VLOOKUP($F70,'Field Definitions'!$A$1:$S$29800,9),""))</f>
        <v/>
      </c>
      <c r="P69" t="str">
        <f>IF(IFERROR(VLOOKUP($F70,'Field Definitions'!$A$1:$S$29800,10),"")=0,"",IFERROR(VLOOKUP($F70,'Field Definitions'!$A$1:$S$29800,10),""))</f>
        <v>STATES</v>
      </c>
      <c r="Q69" t="str">
        <f>IF(IFERROR(VLOOKUP($F70,'Field Definitions'!$A$1:$S$29800,12),"")=0,"",IFERROR(VLOOKUP($F70,'Field Definitions'!$A$1:$S$29800,12),""))</f>
        <v/>
      </c>
    </row>
    <row r="70" spans="5:17" x14ac:dyDescent="0.35">
      <c r="E70" t="str">
        <f>IFERROR(VLOOKUP(F71,'Field Definitions'!$A$1:$S$30000,3),"")</f>
        <v>AHINSCOV</v>
      </c>
      <c r="F70" s="5" t="s">
        <v>2959</v>
      </c>
      <c r="G70" t="str">
        <f>IFERROR(VLOOKUP(F70,'Field Definitions'!$A$1:$S$29800,2),"")</f>
        <v>Workers Comp POE State</v>
      </c>
      <c r="H70">
        <f t="shared" si="1"/>
        <v>69</v>
      </c>
      <c r="K70" t="str">
        <f>IFERROR(VLOOKUP($F71,'Field Definitions'!$A$1:$S$29800,4),"")</f>
        <v>ZIP</v>
      </c>
      <c r="L70">
        <f>IFERROR(VLOOKUP($F71,'Field Definitions'!$A$1:$S$29800,5),"")</f>
        <v>10</v>
      </c>
      <c r="M70" s="5" t="s">
        <v>2928</v>
      </c>
      <c r="N70" t="str">
        <f>IF(IFERROR(VLOOKUP($F71,'Field Definitions'!$A$1:$S$29800,8),"")=0,"",IFERROR(VLOOKUP($F71,'Field Definitions'!$A$1:$S$29800,8),""))</f>
        <v/>
      </c>
      <c r="O70" t="str">
        <f>IF(IFERROR(VLOOKUP($F71,'Field Definitions'!$A$1:$S$29800,9),"")=0,"",IFERROR(VLOOKUP($F71,'Field Definitions'!$A$1:$S$29800,9),""))</f>
        <v/>
      </c>
      <c r="P70" t="str">
        <f>IF(IFERROR(VLOOKUP($F71,'Field Definitions'!$A$1:$S$29800,10),"")=0,"",IFERROR(VLOOKUP($F71,'Field Definitions'!$A$1:$S$29800,10),""))</f>
        <v/>
      </c>
      <c r="Q70" t="str">
        <f>IF(IFERROR(VLOOKUP($F71,'Field Definitions'!$A$1:$S$29800,12),"")=0,"",IFERROR(VLOOKUP($F71,'Field Definitions'!$A$1:$S$29800,12),""))</f>
        <v/>
      </c>
    </row>
    <row r="71" spans="5:17" x14ac:dyDescent="0.35">
      <c r="E71" t="str">
        <f>IFERROR(VLOOKUP(F72,'Field Definitions'!$A$1:$S$30000,3),"")</f>
        <v>AHINSCOV</v>
      </c>
      <c r="F71" s="5" t="s">
        <v>2960</v>
      </c>
      <c r="G71" t="str">
        <f>IFERROR(VLOOKUP(F71,'Field Definitions'!$A$1:$S$29800,2),"")</f>
        <v>Workers Comp POE Postal Code</v>
      </c>
      <c r="H71">
        <f t="shared" si="1"/>
        <v>70</v>
      </c>
      <c r="K71" t="str">
        <f>IFERROR(VLOOKUP($F72,'Field Definitions'!$A$1:$S$29800,4),"")</f>
        <v>PHONE</v>
      </c>
      <c r="L71">
        <f>IFERROR(VLOOKUP($F72,'Field Definitions'!$A$1:$S$29800,5),"")</f>
        <v>12</v>
      </c>
      <c r="M71" s="5" t="s">
        <v>2961</v>
      </c>
      <c r="N71" t="str">
        <f>IF(IFERROR(VLOOKUP($F72,'Field Definitions'!$A$1:$S$29800,8),"")=0,"",IFERROR(VLOOKUP($F72,'Field Definitions'!$A$1:$S$29800,8),""))</f>
        <v/>
      </c>
      <c r="O71" t="str">
        <f>IF(IFERROR(VLOOKUP($F72,'Field Definitions'!$A$1:$S$29800,9),"")=0,"",IFERROR(VLOOKUP($F72,'Field Definitions'!$A$1:$S$29800,9),""))</f>
        <v/>
      </c>
      <c r="P71" t="str">
        <f>IF(IFERROR(VLOOKUP($F72,'Field Definitions'!$A$1:$S$29800,10),"")=0,"",IFERROR(VLOOKUP($F72,'Field Definitions'!$A$1:$S$29800,10),""))</f>
        <v/>
      </c>
      <c r="Q71" t="str">
        <f>IF(IFERROR(VLOOKUP($F72,'Field Definitions'!$A$1:$S$29800,12),"")=0,"",IFERROR(VLOOKUP($F72,'Field Definitions'!$A$1:$S$29800,12),""))</f>
        <v/>
      </c>
    </row>
    <row r="72" spans="5:17" x14ac:dyDescent="0.35">
      <c r="E72" t="str">
        <f>IFERROR(VLOOKUP(F73,'Field Definitions'!$A$1:$S$30000,3),"")</f>
        <v>AHINSCOV</v>
      </c>
      <c r="F72" s="5" t="s">
        <v>2962</v>
      </c>
      <c r="G72" t="str">
        <f>IFERROR(VLOOKUP(F72,'Field Definitions'!$A$1:$S$29800,2),"")</f>
        <v>Workers Comp POE Phone</v>
      </c>
      <c r="H72">
        <f t="shared" si="1"/>
        <v>71</v>
      </c>
      <c r="K72" t="str">
        <f>IFERROR(VLOOKUP($F73,'Field Definitions'!$A$1:$S$29800,4),"")</f>
        <v>PHONE</v>
      </c>
      <c r="L72">
        <f>IFERROR(VLOOKUP($F73,'Field Definitions'!$A$1:$S$29800,5),"")</f>
        <v>12</v>
      </c>
      <c r="M72" s="5" t="s">
        <v>2963</v>
      </c>
      <c r="N72" t="str">
        <f>IF(IFERROR(VLOOKUP($F73,'Field Definitions'!$A$1:$S$29800,8),"")=0,"",IFERROR(VLOOKUP($F73,'Field Definitions'!$A$1:$S$29800,8),""))</f>
        <v/>
      </c>
      <c r="O72" t="str">
        <f>IF(IFERROR(VLOOKUP($F73,'Field Definitions'!$A$1:$S$29800,9),"")=0,"",IFERROR(VLOOKUP($F73,'Field Definitions'!$A$1:$S$29800,9),""))</f>
        <v/>
      </c>
      <c r="P72" t="str">
        <f>IF(IFERROR(VLOOKUP($F73,'Field Definitions'!$A$1:$S$29800,10),"")=0,"",IFERROR(VLOOKUP($F73,'Field Definitions'!$A$1:$S$29800,10),""))</f>
        <v/>
      </c>
      <c r="Q72" t="str">
        <f>IF(IFERROR(VLOOKUP($F73,'Field Definitions'!$A$1:$S$29800,12),"")=0,"",IFERROR(VLOOKUP($F73,'Field Definitions'!$A$1:$S$29800,12),""))</f>
        <v/>
      </c>
    </row>
    <row r="73" spans="5:17" x14ac:dyDescent="0.35">
      <c r="E73" t="str">
        <f>IFERROR(VLOOKUP(F74,'Field Definitions'!$A$1:$S$30000,3),"")</f>
        <v>AHINSCOV</v>
      </c>
      <c r="F73" s="5" t="s">
        <v>2964</v>
      </c>
      <c r="G73" t="str">
        <f>IFERROR(VLOOKUP(F73,'Field Definitions'!$A$1:$S$29800,2),"")</f>
        <v>Workers Comp POE Fax</v>
      </c>
      <c r="H73">
        <f t="shared" si="1"/>
        <v>72</v>
      </c>
      <c r="K73" t="str">
        <f>IFERROR(VLOOKUP($F74,'Field Definitions'!$A$1:$S$29800,4),"")</f>
        <v>CHR</v>
      </c>
      <c r="L73">
        <f>IFERROR(VLOOKUP($F74,'Field Definitions'!$A$1:$S$29800,5),"")</f>
        <v>20</v>
      </c>
      <c r="M73" s="5" t="s">
        <v>2965</v>
      </c>
      <c r="N73" t="str">
        <f>IF(IFERROR(VLOOKUP($F74,'Field Definitions'!$A$1:$S$29800,8),"")=0,"",IFERROR(VLOOKUP($F74,'Field Definitions'!$A$1:$S$29800,8),""))</f>
        <v/>
      </c>
      <c r="O73" t="str">
        <f>IF(IFERROR(VLOOKUP($F74,'Field Definitions'!$A$1:$S$29800,9),"")=0,"",IFERROR(VLOOKUP($F74,'Field Definitions'!$A$1:$S$29800,9),""))</f>
        <v/>
      </c>
      <c r="P73" t="str">
        <f>IF(IFERROR(VLOOKUP($F74,'Field Definitions'!$A$1:$S$29800,10),"")=0,"",IFERROR(VLOOKUP($F74,'Field Definitions'!$A$1:$S$29800,10),""))</f>
        <v/>
      </c>
      <c r="Q73" t="str">
        <f>IF(IFERROR(VLOOKUP($F74,'Field Definitions'!$A$1:$S$29800,12),"")=0,"",IFERROR(VLOOKUP($F74,'Field Definitions'!$A$1:$S$29800,12),""))</f>
        <v/>
      </c>
    </row>
    <row r="74" spans="5:17" x14ac:dyDescent="0.35">
      <c r="E74" t="str">
        <f>IFERROR(VLOOKUP(F75,'Field Definitions'!$A$1:$S$30000,3),"")</f>
        <v>AHINSCOV</v>
      </c>
      <c r="F74" s="5" t="s">
        <v>2966</v>
      </c>
      <c r="G74" t="str">
        <f>IFERROR(VLOOKUP(F74,'Field Definitions'!$A$1:$S$29800,2),"")</f>
        <v>Insured ID</v>
      </c>
      <c r="H74">
        <f t="shared" si="1"/>
        <v>73</v>
      </c>
      <c r="K74" t="str">
        <f>IFERROR(VLOOKUP($F75,'Field Definitions'!$A$1:$S$29800,4),"")</f>
        <v>CHR</v>
      </c>
      <c r="L74">
        <f>IFERROR(VLOOKUP($F75,'Field Definitions'!$A$1:$S$29800,5),"")</f>
        <v>10</v>
      </c>
      <c r="M74" s="5" t="s">
        <v>2967</v>
      </c>
      <c r="N74" t="str">
        <f>IF(IFERROR(VLOOKUP($F75,'Field Definitions'!$A$1:$S$29800,8),"")=0,"",IFERROR(VLOOKUP($F75,'Field Definitions'!$A$1:$S$29800,8),""))</f>
        <v/>
      </c>
      <c r="O74" t="str">
        <f>IF(IFERROR(VLOOKUP($F75,'Field Definitions'!$A$1:$S$29800,9),"")=0,"",IFERROR(VLOOKUP($F75,'Field Definitions'!$A$1:$S$29800,9),""))</f>
        <v/>
      </c>
      <c r="P74" t="str">
        <f>IF(IFERROR(VLOOKUP($F75,'Field Definitions'!$A$1:$S$29800,10),"")=0,"",IFERROR(VLOOKUP($F75,'Field Definitions'!$A$1:$S$29800,10),""))</f>
        <v/>
      </c>
      <c r="Q74" t="str">
        <f>IF(IFERROR(VLOOKUP($F75,'Field Definitions'!$A$1:$S$29800,12),"")=0,"",IFERROR(VLOOKUP($F75,'Field Definitions'!$A$1:$S$29800,12),""))</f>
        <v/>
      </c>
    </row>
    <row r="75" spans="5:17" x14ac:dyDescent="0.35">
      <c r="E75" t="str">
        <f>IFERROR(VLOOKUP(F76,'Field Definitions'!$A$1:$S$30000,3),"")</f>
        <v>AHINSCOV</v>
      </c>
      <c r="F75" s="5" t="s">
        <v>2968</v>
      </c>
      <c r="G75" t="str">
        <f>IFERROR(VLOOKUP(F75,'Field Definitions'!$A$1:$S$29800,2),"")</f>
        <v>Medicare/Medicaid/Tricare Type</v>
      </c>
      <c r="H75">
        <f t="shared" si="1"/>
        <v>74</v>
      </c>
      <c r="K75" t="str">
        <f>IFERROR(VLOOKUP($F76,'Field Definitions'!$A$1:$S$29800,4),"")</f>
        <v>CHR</v>
      </c>
      <c r="L75">
        <f>IFERROR(VLOOKUP($F76,'Field Definitions'!$A$1:$S$29800,5),"")</f>
        <v>20</v>
      </c>
      <c r="M75" s="5" t="s">
        <v>2969</v>
      </c>
      <c r="N75" t="str">
        <f>IF(IFERROR(VLOOKUP($F76,'Field Definitions'!$A$1:$S$29800,8),"")=0,"",IFERROR(VLOOKUP($F76,'Field Definitions'!$A$1:$S$29800,8),""))</f>
        <v/>
      </c>
      <c r="O75" t="str">
        <f>IF(IFERROR(VLOOKUP($F76,'Field Definitions'!$A$1:$S$29800,9),"")=0,"",IFERROR(VLOOKUP($F76,'Field Definitions'!$A$1:$S$29800,9),""))</f>
        <v/>
      </c>
      <c r="P75" t="str">
        <f>IF(IFERROR(VLOOKUP($F76,'Field Definitions'!$A$1:$S$29800,10),"")=0,"",IFERROR(VLOOKUP($F76,'Field Definitions'!$A$1:$S$29800,10),""))</f>
        <v/>
      </c>
      <c r="Q75" t="str">
        <f>IF(IFERROR(VLOOKUP($F76,'Field Definitions'!$A$1:$S$29800,12),"")=0,"",IFERROR(VLOOKUP($F76,'Field Definitions'!$A$1:$S$29800,12),""))</f>
        <v/>
      </c>
    </row>
    <row r="76" spans="5:17" x14ac:dyDescent="0.35">
      <c r="E76" t="str">
        <f>IFERROR(VLOOKUP(F77,'Field Definitions'!$A$1:$S$30000,3),"")</f>
        <v>AHINSCOV</v>
      </c>
      <c r="F76" s="5" t="s">
        <v>2970</v>
      </c>
      <c r="G76" t="str">
        <f>IFERROR(VLOOKUP(F76,'Field Definitions'!$A$1:$S$29800,2),"")</f>
        <v>Tricare Sponsor ID</v>
      </c>
      <c r="H76">
        <f t="shared" si="1"/>
        <v>75</v>
      </c>
      <c r="K76" t="str">
        <f>IFERROR(VLOOKUP($F77,'Field Definitions'!$A$1:$S$29800,4),"")</f>
        <v>CHR</v>
      </c>
      <c r="L76">
        <f>IFERROR(VLOOKUP($F77,'Field Definitions'!$A$1:$S$29800,5),"")</f>
        <v>60</v>
      </c>
      <c r="M76" s="5" t="s">
        <v>2971</v>
      </c>
      <c r="N76" t="str">
        <f>IF(IFERROR(VLOOKUP($F77,'Field Definitions'!$A$1:$S$29800,8),"")=0,"",IFERROR(VLOOKUP($F77,'Field Definitions'!$A$1:$S$29800,8),""))</f>
        <v/>
      </c>
      <c r="O76" t="str">
        <f>IF(IFERROR(VLOOKUP($F77,'Field Definitions'!$A$1:$S$29800,9),"")=0,"",IFERROR(VLOOKUP($F77,'Field Definitions'!$A$1:$S$29800,9),""))</f>
        <v/>
      </c>
      <c r="P76" t="str">
        <f>IF(IFERROR(VLOOKUP($F77,'Field Definitions'!$A$1:$S$29800,10),"")=0,"",IFERROR(VLOOKUP($F77,'Field Definitions'!$A$1:$S$29800,10),""))</f>
        <v/>
      </c>
      <c r="Q76" t="str">
        <f>IF(IFERROR(VLOOKUP($F77,'Field Definitions'!$A$1:$S$29800,12),"")=0,"",IFERROR(VLOOKUP($F77,'Field Definitions'!$A$1:$S$29800,12),""))</f>
        <v/>
      </c>
    </row>
    <row r="77" spans="5:17" x14ac:dyDescent="0.35">
      <c r="E77" t="str">
        <f>IFERROR(VLOOKUP(F78,'Field Definitions'!$A$1:$S$30000,3),"")</f>
        <v>AHINSCOV</v>
      </c>
      <c r="F77" s="5" t="s">
        <v>2972</v>
      </c>
      <c r="G77" t="str">
        <f>IFERROR(VLOOKUP(F77,'Field Definitions'!$A$1:$S$29800,2),"")</f>
        <v>Tricare Sponsor Name</v>
      </c>
      <c r="H77">
        <f>H76+1</f>
        <v>76</v>
      </c>
      <c r="K77" t="str">
        <f>IFERROR(VLOOKUP($F78,'Field Definitions'!$A$1:$S$29800,4),"")</f>
        <v>CHR</v>
      </c>
      <c r="L77">
        <f>IFERROR(VLOOKUP($F78,'Field Definitions'!$A$1:$S$29800,5),"")</f>
        <v>1</v>
      </c>
      <c r="M77" s="5" t="s">
        <v>297</v>
      </c>
      <c r="N77" t="str">
        <f>IF(IFERROR(VLOOKUP($F78,'Field Definitions'!$A$1:$S$29800,8),"")=0,"",IFERROR(VLOOKUP($F78,'Field Definitions'!$A$1:$S$29800,8),""))</f>
        <v/>
      </c>
      <c r="O77" t="str">
        <f>IF(IFERROR(VLOOKUP($F78,'Field Definitions'!$A$1:$S$29800,9),"")=0,"",IFERROR(VLOOKUP($F78,'Field Definitions'!$A$1:$S$29800,9),""))</f>
        <v/>
      </c>
      <c r="P77" t="str">
        <f>IF(IFERROR(VLOOKUP($F78,'Field Definitions'!$A$1:$S$29800,10),"")=0,"",IFERROR(VLOOKUP($F78,'Field Definitions'!$A$1:$S$29800,10),""))</f>
        <v/>
      </c>
      <c r="Q77" t="str">
        <f>IF(IFERROR(VLOOKUP($F78,'Field Definitions'!$A$1:$S$29800,12),"")=0,"",IFERROR(VLOOKUP($F78,'Field Definitions'!$A$1:$S$29800,12),""))</f>
        <v>A|Active|AHINSTCACTVFLAG_ACTV~R|Retired|AHINSTCACTVFLAG_RET</v>
      </c>
    </row>
    <row r="78" spans="5:17" x14ac:dyDescent="0.35">
      <c r="E78" t="str">
        <f>IFERROR(VLOOKUP(F79,'Field Definitions'!$A$1:$S$30000,3),"")</f>
        <v>AHINSCOV</v>
      </c>
      <c r="F78" s="5" t="s">
        <v>2973</v>
      </c>
      <c r="G78" t="str">
        <f>IFERROR(VLOOKUP(F78,'Field Definitions'!$A$1:$S$29800,2),"")</f>
        <v>Tricare Active/Retired Flag</v>
      </c>
      <c r="H78">
        <f t="shared" ref="H78:H89" si="2">H77+1</f>
        <v>77</v>
      </c>
      <c r="K78" t="str">
        <f>IFERROR(VLOOKUP($F79,'Field Definitions'!$A$1:$S$29800,4),"")</f>
        <v>CHR</v>
      </c>
      <c r="L78">
        <f>IFERROR(VLOOKUP($F79,'Field Definitions'!$A$1:$S$29800,5),"")</f>
        <v>10</v>
      </c>
      <c r="M78" s="5" t="s">
        <v>2974</v>
      </c>
      <c r="N78" t="str">
        <f>IF(IFERROR(VLOOKUP($F79,'Field Definitions'!$A$1:$S$29800,8),"")=0,"",IFERROR(VLOOKUP($F79,'Field Definitions'!$A$1:$S$29800,8),""))</f>
        <v/>
      </c>
      <c r="O78" t="str">
        <f>IF(IFERROR(VLOOKUP($F79,'Field Definitions'!$A$1:$S$29800,9),"")=0,"",IFERROR(VLOOKUP($F79,'Field Definitions'!$A$1:$S$29800,9),""))</f>
        <v/>
      </c>
      <c r="P78" t="str">
        <f>IF(IFERROR(VLOOKUP($F79,'Field Definitions'!$A$1:$S$29800,10),"")=0,"",IFERROR(VLOOKUP($F79,'Field Definitions'!$A$1:$S$29800,10),""))</f>
        <v/>
      </c>
      <c r="Q78" t="str">
        <f>IF(IFERROR(VLOOKUP($F79,'Field Definitions'!$A$1:$S$29800,12),"")=0,"",IFERROR(VLOOKUP($F79,'Field Definitions'!$A$1:$S$29800,12),""))</f>
        <v/>
      </c>
    </row>
    <row r="79" spans="5:17" x14ac:dyDescent="0.35">
      <c r="E79" t="str">
        <f>IFERROR(VLOOKUP(F80,'Field Definitions'!$A$1:$S$30000,3),"")</f>
        <v>AHINSCOV</v>
      </c>
      <c r="F79" s="5" t="s">
        <v>2975</v>
      </c>
      <c r="G79" t="str">
        <f>IFERROR(VLOOKUP(F79,'Field Definitions'!$A$1:$S$29800,2),"")</f>
        <v>Tricare Branch of Military</v>
      </c>
      <c r="H79">
        <f t="shared" si="2"/>
        <v>78</v>
      </c>
      <c r="K79" t="str">
        <f>IFERROR(VLOOKUP($F80,'Field Definitions'!$A$1:$S$29800,4),"")</f>
        <v>CHR</v>
      </c>
      <c r="L79">
        <f>IFERROR(VLOOKUP($F80,'Field Definitions'!$A$1:$S$29800,5),"")</f>
        <v>10</v>
      </c>
      <c r="M79" s="5" t="s">
        <v>2976</v>
      </c>
      <c r="N79" t="str">
        <f>IF(IFERROR(VLOOKUP($F80,'Field Definitions'!$A$1:$S$29800,8),"")=0,"",IFERROR(VLOOKUP($F80,'Field Definitions'!$A$1:$S$29800,8),""))</f>
        <v/>
      </c>
      <c r="O79" t="str">
        <f>IF(IFERROR(VLOOKUP($F80,'Field Definitions'!$A$1:$S$29800,9),"")=0,"",IFERROR(VLOOKUP($F80,'Field Definitions'!$A$1:$S$29800,9),""))</f>
        <v/>
      </c>
      <c r="P79" t="str">
        <f>IF(IFERROR(VLOOKUP($F80,'Field Definitions'!$A$1:$S$29800,10),"")=0,"",IFERROR(VLOOKUP($F80,'Field Definitions'!$A$1:$S$29800,10),""))</f>
        <v/>
      </c>
      <c r="Q79" t="str">
        <f>IF(IFERROR(VLOOKUP($F80,'Field Definitions'!$A$1:$S$29800,12),"")=0,"",IFERROR(VLOOKUP($F80,'Field Definitions'!$A$1:$S$29800,12),""))</f>
        <v/>
      </c>
    </row>
    <row r="80" spans="5:17" x14ac:dyDescent="0.35">
      <c r="E80" t="str">
        <f>IFERROR(VLOOKUP(F81,'Field Definitions'!$A$1:$S$30000,3),"")</f>
        <v>AHINSCOV</v>
      </c>
      <c r="F80" s="5" t="s">
        <v>2977</v>
      </c>
      <c r="G80" t="str">
        <f>IFERROR(VLOOKUP(F80,'Field Definitions'!$A$1:$S$29800,2),"")</f>
        <v>Tricare Rank</v>
      </c>
      <c r="H80">
        <f t="shared" si="2"/>
        <v>79</v>
      </c>
      <c r="K80" t="str">
        <f>IFERROR(VLOOKUP($F81,'Field Definitions'!$A$1:$S$29800,4),"")</f>
        <v>CHR</v>
      </c>
      <c r="L80">
        <f>IFERROR(VLOOKUP($F81,'Field Definitions'!$A$1:$S$29800,5),"")</f>
        <v>10</v>
      </c>
      <c r="M80" s="5" t="s">
        <v>2978</v>
      </c>
      <c r="N80" t="str">
        <f>IF(IFERROR(VLOOKUP($F81,'Field Definitions'!$A$1:$S$29800,8),"")=0,"",IFERROR(VLOOKUP($F81,'Field Definitions'!$A$1:$S$29800,8),""))</f>
        <v/>
      </c>
      <c r="O80" t="str">
        <f>IF(IFERROR(VLOOKUP($F81,'Field Definitions'!$A$1:$S$29800,9),"")=0,"",IFERROR(VLOOKUP($F81,'Field Definitions'!$A$1:$S$29800,9),""))</f>
        <v/>
      </c>
      <c r="P80" t="str">
        <f>IF(IFERROR(VLOOKUP($F81,'Field Definitions'!$A$1:$S$29800,10),"")=0,"",IFERROR(VLOOKUP($F81,'Field Definitions'!$A$1:$S$29800,10),""))</f>
        <v/>
      </c>
      <c r="Q80" t="str">
        <f>IF(IFERROR(VLOOKUP($F81,'Field Definitions'!$A$1:$S$29800,12),"")=0,"",IFERROR(VLOOKUP($F81,'Field Definitions'!$A$1:$S$29800,12),""))</f>
        <v/>
      </c>
    </row>
    <row r="81" spans="5:17" x14ac:dyDescent="0.35">
      <c r="E81" t="str">
        <f>IFERROR(VLOOKUP(F82,'Field Definitions'!$A$1:$S$30000,3),"")</f>
        <v>AHINSCOV</v>
      </c>
      <c r="F81" s="5" t="s">
        <v>2979</v>
      </c>
      <c r="G81" t="str">
        <f>IFERROR(VLOOKUP(F81,'Field Definitions'!$A$1:$S$29800,2),"")</f>
        <v>Tricare Grade</v>
      </c>
      <c r="H81">
        <f t="shared" si="2"/>
        <v>80</v>
      </c>
      <c r="K81" t="str">
        <f>IFERROR(VLOOKUP($F82,'Field Definitions'!$A$1:$S$29800,4),"")</f>
        <v>DATE</v>
      </c>
      <c r="L81">
        <f>IFERROR(VLOOKUP($F82,'Field Definitions'!$A$1:$S$29800,5),"")</f>
        <v>10</v>
      </c>
      <c r="M81" s="5" t="s">
        <v>2228</v>
      </c>
      <c r="N81" t="str">
        <f>IF(IFERROR(VLOOKUP($F82,'Field Definitions'!$A$1:$S$29800,8),"")=0,"",IFERROR(VLOOKUP($F82,'Field Definitions'!$A$1:$S$29800,8),""))</f>
        <v/>
      </c>
      <c r="O81" t="str">
        <f>IF(IFERROR(VLOOKUP($F82,'Field Definitions'!$A$1:$S$29800,9),"")=0,"",IFERROR(VLOOKUP($F82,'Field Definitions'!$A$1:$S$29800,9),""))</f>
        <v/>
      </c>
      <c r="P81" t="str">
        <f>IF(IFERROR(VLOOKUP($F82,'Field Definitions'!$A$1:$S$29800,10),"")=0,"",IFERROR(VLOOKUP($F82,'Field Definitions'!$A$1:$S$29800,10),""))</f>
        <v/>
      </c>
      <c r="Q81" t="str">
        <f>IF(IFERROR(VLOOKUP($F82,'Field Definitions'!$A$1:$S$29800,12),"")=0,"",IFERROR(VLOOKUP($F82,'Field Definitions'!$A$1:$S$29800,12),""))</f>
        <v/>
      </c>
    </row>
    <row r="82" spans="5:17" x14ac:dyDescent="0.35">
      <c r="E82" t="str">
        <f>IFERROR(VLOOKUP(F83,'Field Definitions'!$A$1:$S$30000,3),"")</f>
        <v>AHINSCOV</v>
      </c>
      <c r="F82" s="5" t="s">
        <v>2980</v>
      </c>
      <c r="G82" t="str">
        <f>IFERROR(VLOOKUP(F82,'Field Definitions'!$A$1:$S$29800,2),"")</f>
        <v>Last Bill Sent</v>
      </c>
      <c r="H82">
        <f t="shared" si="2"/>
        <v>81</v>
      </c>
      <c r="K82" t="str">
        <f>IFERROR(VLOOKUP($F83,'Field Definitions'!$A$1:$S$29800,4),"")</f>
        <v>DATE</v>
      </c>
      <c r="L82">
        <f>IFERROR(VLOOKUP($F83,'Field Definitions'!$A$1:$S$29800,5),"")</f>
        <v>10</v>
      </c>
      <c r="M82" s="5" t="s">
        <v>324</v>
      </c>
      <c r="N82" t="str">
        <f>IF(IFERROR(VLOOKUP($F83,'Field Definitions'!$A$1:$S$29800,8),"")=0,"",IFERROR(VLOOKUP($F83,'Field Definitions'!$A$1:$S$29800,8),""))</f>
        <v/>
      </c>
      <c r="O82" t="str">
        <f>IF(IFERROR(VLOOKUP($F83,'Field Definitions'!$A$1:$S$29800,9),"")=0,"",IFERROR(VLOOKUP($F83,'Field Definitions'!$A$1:$S$29800,9),""))</f>
        <v/>
      </c>
      <c r="P82" t="str">
        <f>IF(IFERROR(VLOOKUP($F83,'Field Definitions'!$A$1:$S$29800,10),"")=0,"",IFERROR(VLOOKUP($F83,'Field Definitions'!$A$1:$S$29800,10),""))</f>
        <v/>
      </c>
      <c r="Q82" t="str">
        <f>IF(IFERROR(VLOOKUP($F83,'Field Definitions'!$A$1:$S$29800,12),"")=0,"",IFERROR(VLOOKUP($F83,'Field Definitions'!$A$1:$S$29800,12),""))</f>
        <v/>
      </c>
    </row>
    <row r="83" spans="5:17" x14ac:dyDescent="0.35">
      <c r="E83" t="str">
        <f>IFERROR(VLOOKUP(F84,'Field Definitions'!$A$1:$S$30000,3),"")</f>
        <v>AHINSCOV</v>
      </c>
      <c r="F83" s="5" t="s">
        <v>2981</v>
      </c>
      <c r="G83" t="str">
        <f>IFERROR(VLOOKUP(F83,'Field Definitions'!$A$1:$S$29800,2),"")</f>
        <v>Medicaid Retro Coverage Date</v>
      </c>
      <c r="H83">
        <f t="shared" si="2"/>
        <v>82</v>
      </c>
      <c r="K83" t="str">
        <f>IFERROR(VLOOKUP($F84,'Field Definitions'!$A$1:$S$29800,4),"")</f>
        <v>NUMBER</v>
      </c>
      <c r="L83">
        <f>IFERROR(VLOOKUP($F84,'Field Definitions'!$A$1:$S$29800,5),"")</f>
        <v>18</v>
      </c>
      <c r="M83" s="5" t="s">
        <v>2465</v>
      </c>
      <c r="N83" t="str">
        <f>IF(IFERROR(VLOOKUP($F84,'Field Definitions'!$A$1:$S$29800,8),"")=0,"",IFERROR(VLOOKUP($F84,'Field Definitions'!$A$1:$S$29800,8),""))</f>
        <v/>
      </c>
      <c r="O83" t="str">
        <f>IF(IFERROR(VLOOKUP($F84,'Field Definitions'!$A$1:$S$29800,9),"")=0,"",IFERROR(VLOOKUP($F84,'Field Definitions'!$A$1:$S$29800,9),""))</f>
        <v/>
      </c>
      <c r="P83" t="str">
        <f>IF(IFERROR(VLOOKUP($F84,'Field Definitions'!$A$1:$S$29800,10),"")=0,"",IFERROR(VLOOKUP($F84,'Field Definitions'!$A$1:$S$29800,10),""))</f>
        <v>AHPAYER</v>
      </c>
      <c r="Q83" t="str">
        <f>IF(IFERROR(VLOOKUP($F84,'Field Definitions'!$A$1:$S$29800,12),"")=0,"",IFERROR(VLOOKUP($F84,'Field Definitions'!$A$1:$S$29800,12),""))</f>
        <v/>
      </c>
    </row>
    <row r="84" spans="5:17" x14ac:dyDescent="0.35">
      <c r="E84" t="str">
        <f>IFERROR(VLOOKUP(F85,'Field Definitions'!$A$1:$S$30000,3),"")</f>
        <v>AHINSCOV</v>
      </c>
      <c r="F84" s="5" t="s">
        <v>2982</v>
      </c>
      <c r="G84" t="str">
        <f>IFERROR(VLOOKUP(F84,'Field Definitions'!$A$1:$S$29800,2),"")</f>
        <v>Payer</v>
      </c>
      <c r="H84">
        <f t="shared" si="2"/>
        <v>83</v>
      </c>
      <c r="K84" t="str">
        <f>IFERROR(VLOOKUP($F85,'Field Definitions'!$A$1:$S$29800,4),"")</f>
        <v>DATE</v>
      </c>
      <c r="L84">
        <f>IFERROR(VLOOKUP($F85,'Field Definitions'!$A$1:$S$29800,5),"")</f>
        <v>10</v>
      </c>
      <c r="M84" s="5" t="s">
        <v>2983</v>
      </c>
      <c r="N84" t="str">
        <f>IF(IFERROR(VLOOKUP($F85,'Field Definitions'!$A$1:$S$29800,8),"")=0,"",IFERROR(VLOOKUP($F85,'Field Definitions'!$A$1:$S$29800,8),""))</f>
        <v/>
      </c>
      <c r="O84" t="str">
        <f>IF(IFERROR(VLOOKUP($F85,'Field Definitions'!$A$1:$S$29800,9),"")=0,"",IFERROR(VLOOKUP($F85,'Field Definitions'!$A$1:$S$29800,9),""))</f>
        <v/>
      </c>
      <c r="P84" t="str">
        <f>IF(IFERROR(VLOOKUP($F85,'Field Definitions'!$A$1:$S$29800,10),"")=0,"",IFERROR(VLOOKUP($F85,'Field Definitions'!$A$1:$S$29800,10),""))</f>
        <v/>
      </c>
      <c r="Q84" t="str">
        <f>IF(IFERROR(VLOOKUP($F85,'Field Definitions'!$A$1:$S$29800,12),"")=0,"",IFERROR(VLOOKUP($F85,'Field Definitions'!$A$1:$S$29800,12),""))</f>
        <v/>
      </c>
    </row>
    <row r="85" spans="5:17" x14ac:dyDescent="0.35">
      <c r="E85" t="str">
        <f>IFERROR(VLOOKUP(F86,'Field Definitions'!$A$1:$S$30000,3),"")</f>
        <v>AHPAYERFOLLUP</v>
      </c>
      <c r="F85" s="5" t="s">
        <v>2984</v>
      </c>
      <c r="G85" t="str">
        <f>IFERROR(VLOOKUP(F85,'Field Definitions'!$A$1:$S$29800,2),"")</f>
        <v>Timely Filing Date</v>
      </c>
      <c r="H85">
        <f t="shared" si="2"/>
        <v>84</v>
      </c>
      <c r="K85" t="s">
        <v>16</v>
      </c>
      <c r="L85">
        <v>12</v>
      </c>
      <c r="M85" s="5" t="s">
        <v>2985</v>
      </c>
      <c r="N85" t="str">
        <f>IF(IFERROR(VLOOKUP($F86,'Field Definitions'!$A$1:$S$29800,8),"")=0,"",IFERROR(VLOOKUP($F86,'Field Definitions'!$A$1:$S$29800,8),""))</f>
        <v/>
      </c>
      <c r="O85" t="str">
        <f>IF(IFERROR(VLOOKUP($F86,'Field Definitions'!$A$1:$S$29800,9),"")=0,"",IFERROR(VLOOKUP($F86,'Field Definitions'!$A$1:$S$29800,9),""))</f>
        <v/>
      </c>
      <c r="P85" t="str">
        <f>IF(IFERROR(VLOOKUP($F86,'Field Definitions'!$A$1:$S$29800,10),"")=0,"",IFERROR(VLOOKUP($F86,'Field Definitions'!$A$1:$S$29800,10),""))</f>
        <v/>
      </c>
      <c r="Q85" t="str">
        <f>IF(IFERROR(VLOOKUP($F86,'Field Definitions'!$A$1:$S$29800,12),"")=0,"",IFERROR(VLOOKUP($F86,'Field Definitions'!$A$1:$S$29800,12),""))</f>
        <v/>
      </c>
    </row>
    <row r="86" spans="5:17" x14ac:dyDescent="0.35">
      <c r="E86" s="41" t="s">
        <v>2986</v>
      </c>
      <c r="F86" s="5" t="s">
        <v>2987</v>
      </c>
      <c r="G86" t="s">
        <v>2988</v>
      </c>
      <c r="H86">
        <f t="shared" si="2"/>
        <v>85</v>
      </c>
      <c r="K86" t="s">
        <v>20</v>
      </c>
      <c r="L86">
        <f>IFERROR(VLOOKUP($F87,'Field Definitions'!$A$1:$S$29800,5),"")</f>
        <v>10</v>
      </c>
      <c r="M86" s="5" t="s">
        <v>2983</v>
      </c>
      <c r="N86" t="str">
        <f>IF(IFERROR(VLOOKUP($F87,'Field Definitions'!$A$1:$S$29800,8),"")=0,"",IFERROR(VLOOKUP($F87,'Field Definitions'!$A$1:$S$29800,8),""))</f>
        <v/>
      </c>
      <c r="O86" t="str">
        <f>IF(IFERROR(VLOOKUP($F87,'Field Definitions'!$A$1:$S$29800,9),"")=0,"",IFERROR(VLOOKUP($F87,'Field Definitions'!$A$1:$S$29800,9),""))</f>
        <v/>
      </c>
      <c r="P86" t="str">
        <f>IF(IFERROR(VLOOKUP($F87,'Field Definitions'!$A$1:$S$29800,10),"")=0,"",IFERROR(VLOOKUP($F87,'Field Definitions'!$A$1:$S$29800,10),""))</f>
        <v/>
      </c>
      <c r="Q86" t="str">
        <f>IF(IFERROR(VLOOKUP($F87,'Field Definitions'!$A$1:$S$29800,12),"")=0,"",IFERROR(VLOOKUP($F87,'Field Definitions'!$A$1:$S$29800,12),""))</f>
        <v/>
      </c>
    </row>
    <row r="87" spans="5:17" x14ac:dyDescent="0.35">
      <c r="E87" s="41" t="s">
        <v>2986</v>
      </c>
      <c r="F87" s="5" t="s">
        <v>2989</v>
      </c>
      <c r="G87" t="s">
        <v>2990</v>
      </c>
      <c r="H87">
        <f t="shared" si="2"/>
        <v>86</v>
      </c>
      <c r="K87" t="s">
        <v>18</v>
      </c>
      <c r="L87">
        <v>6</v>
      </c>
      <c r="M87" s="5" t="s">
        <v>2991</v>
      </c>
      <c r="N87" t="str">
        <f>IF(IFERROR(VLOOKUP($F88,'Field Definitions'!$A$1:$S$29800,8),"")=0,"",IFERROR(VLOOKUP($F88,'Field Definitions'!$A$1:$S$29800,8),""))</f>
        <v/>
      </c>
      <c r="O87" t="str">
        <f>IF(IFERROR(VLOOKUP($F88,'Field Definitions'!$A$1:$S$29800,9),"")=0,"",IFERROR(VLOOKUP($F88,'Field Definitions'!$A$1:$S$29800,9),""))</f>
        <v/>
      </c>
      <c r="P87" t="str">
        <f>IF(IFERROR(VLOOKUP($F88,'Field Definitions'!$A$1:$S$29800,10),"")=0,"",IFERROR(VLOOKUP($F88,'Field Definitions'!$A$1:$S$29800,10),""))</f>
        <v/>
      </c>
      <c r="Q87" t="str">
        <f>IF(IFERROR(VLOOKUP($F88,'Field Definitions'!$A$1:$S$29800,12),"")=0,"",IFERROR(VLOOKUP($F88,'Field Definitions'!$A$1:$S$29800,12),""))</f>
        <v/>
      </c>
    </row>
    <row r="88" spans="5:17" x14ac:dyDescent="0.35">
      <c r="E88" s="41" t="s">
        <v>2986</v>
      </c>
      <c r="F88" s="5" t="s">
        <v>2992</v>
      </c>
      <c r="G88" t="s">
        <v>2993</v>
      </c>
      <c r="H88">
        <f t="shared" si="2"/>
        <v>87</v>
      </c>
      <c r="K88" t="s">
        <v>20</v>
      </c>
      <c r="L88">
        <f>IFERROR(VLOOKUP($F89,'Field Definitions'!$A$1:$S$29800,5),"")</f>
        <v>10</v>
      </c>
      <c r="M88" s="5" t="s">
        <v>2228</v>
      </c>
      <c r="N88" t="str">
        <f>IF(IFERROR(VLOOKUP($F89,'Field Definitions'!$A$1:$S$29800,8),"")=0,"",IFERROR(VLOOKUP($F89,'Field Definitions'!$A$1:$S$29800,8),""))</f>
        <v/>
      </c>
      <c r="O88" t="str">
        <f>IF(IFERROR(VLOOKUP($F89,'Field Definitions'!$A$1:$S$29800,9),"")=0,"",IFERROR(VLOOKUP($F89,'Field Definitions'!$A$1:$S$29800,9),""))</f>
        <v/>
      </c>
      <c r="P88" t="str">
        <f>IF(IFERROR(VLOOKUP($F89,'Field Definitions'!$A$1:$S$29800,10),"")=0,"",IFERROR(VLOOKUP($F89,'Field Definitions'!$A$1:$S$29800,10),""))</f>
        <v/>
      </c>
      <c r="Q88" t="str">
        <f>IF(IFERROR(VLOOKUP($F89,'Field Definitions'!$A$1:$S$29800,12),"")=0,"",IFERROR(VLOOKUP($F89,'Field Definitions'!$A$1:$S$29800,12),""))</f>
        <v/>
      </c>
    </row>
    <row r="89" spans="5:17" x14ac:dyDescent="0.35">
      <c r="E89" s="41" t="s">
        <v>2986</v>
      </c>
      <c r="F89" s="5" t="s">
        <v>2994</v>
      </c>
      <c r="G89" t="s">
        <v>2995</v>
      </c>
      <c r="H89">
        <f t="shared" si="2"/>
        <v>88</v>
      </c>
      <c r="K89" t="s">
        <v>24</v>
      </c>
      <c r="L89" t="str">
        <f>IFERROR(VLOOKUP(#REF!,'Field Definitions'!$A$1:$S$29800,5),"")</f>
        <v/>
      </c>
      <c r="Q89" t="str">
        <f>IF(IFERROR(VLOOKUP(#REF!,'Field Definitions'!$A$1:$S$29800,12),"")=0,"",IFERROR(VLOOKUP(#REF!,'Field Definitions'!$A$1:$S$29800,12),""))</f>
        <v/>
      </c>
    </row>
    <row r="90" spans="5:17" ht="58" x14ac:dyDescent="0.35">
      <c r="E90" t="s">
        <v>2996</v>
      </c>
      <c r="F90" s="3" t="s">
        <v>995</v>
      </c>
      <c r="H90" t="s">
        <v>2997</v>
      </c>
      <c r="J90" s="3" t="s">
        <v>997</v>
      </c>
      <c r="Q90" t="str">
        <f>IF(IFERROR(VLOOKUP($F90,'Field Definitions'!$A$1:$S$29800,12),"")=0,"",IFERROR(VLOOKUP($F90,'Field Definitions'!$A$1:$S$29800,12),""))</f>
        <v/>
      </c>
    </row>
    <row r="91" spans="5:17" x14ac:dyDescent="0.35">
      <c r="F91" s="5"/>
      <c r="K91" t="str">
        <f>IFERROR(VLOOKUP($F91,'Field Definitions'!$A$1:$S$29800,4),"")</f>
        <v/>
      </c>
      <c r="L91" t="str">
        <f>IFERROR(VLOOKUP($F91,'Field Definitions'!$A$1:$S$29800,5),"")</f>
        <v/>
      </c>
      <c r="Q91" t="str">
        <f>IF(IFERROR(VLOOKUP($F91,'Field Definitions'!$A$1:$S$29800,12),"")=0,"",IFERROR(VLOOKUP($F91,'Field Definitions'!$A$1:$S$29800,12),""))</f>
        <v/>
      </c>
    </row>
    <row r="92" spans="5:17" x14ac:dyDescent="0.35">
      <c r="F92" s="5"/>
      <c r="K92" t="str">
        <f>IFERROR(VLOOKUP($F92,'Field Definitions'!$A$1:$S$29800,4),"")</f>
        <v/>
      </c>
      <c r="L92" t="str">
        <f>IFERROR(VLOOKUP($F92,'Field Definitions'!$A$1:$S$29800,5),"")</f>
        <v/>
      </c>
    </row>
    <row r="93" spans="5:17" x14ac:dyDescent="0.35">
      <c r="F93" s="5"/>
      <c r="K93" t="str">
        <f>IFERROR(VLOOKUP($F93,'Field Definitions'!$A$1:$S$29800,4),"")</f>
        <v/>
      </c>
      <c r="L93" t="str">
        <f>IFERROR(VLOOKUP($F93,'Field Definitions'!$A$1:$S$29800,5),"")</f>
        <v/>
      </c>
    </row>
    <row r="94" spans="5:17" x14ac:dyDescent="0.35">
      <c r="F94" s="5"/>
      <c r="K94" t="str">
        <f>IFERROR(VLOOKUP($F94,'Field Definitions'!$A$1:$S$29800,4),"")</f>
        <v/>
      </c>
      <c r="L94" t="str">
        <f>IFERROR(VLOOKUP($F94,'Field Definitions'!$A$1:$S$29800,5),"")</f>
        <v/>
      </c>
    </row>
    <row r="95" spans="5:17" x14ac:dyDescent="0.35">
      <c r="F95" s="5"/>
      <c r="K95" t="str">
        <f>IFERROR(VLOOKUP($F95,'Field Definitions'!$A$1:$S$29800,4),"")</f>
        <v/>
      </c>
      <c r="L95" t="str">
        <f>IFERROR(VLOOKUP($F95,'Field Definitions'!$A$1:$S$29800,5),"")</f>
        <v/>
      </c>
    </row>
    <row r="96" spans="5:17" x14ac:dyDescent="0.35">
      <c r="F96" s="5"/>
      <c r="K96" t="str">
        <f>IFERROR(VLOOKUP($F96,'Field Definitions'!$A$1:$S$29800,4),"")</f>
        <v/>
      </c>
      <c r="L96" t="str">
        <f>IFERROR(VLOOKUP($F96,'Field Definitions'!$A$1:$S$29800,5),"")</f>
        <v/>
      </c>
    </row>
    <row r="97" spans="6:12" x14ac:dyDescent="0.35">
      <c r="F97" s="5"/>
      <c r="K97" t="str">
        <f>IFERROR(VLOOKUP($F97,'Field Definitions'!$A$1:$S$29800,4),"")</f>
        <v/>
      </c>
      <c r="L97" t="str">
        <f>IFERROR(VLOOKUP($F97,'Field Definitions'!$A$1:$S$29800,5),"")</f>
        <v/>
      </c>
    </row>
    <row r="98" spans="6:12" x14ac:dyDescent="0.35">
      <c r="F98" s="5"/>
      <c r="K98" t="str">
        <f>IFERROR(VLOOKUP($F98,'Field Definitions'!$A$1:$S$29800,4),"")</f>
        <v/>
      </c>
      <c r="L98" t="str">
        <f>IFERROR(VLOOKUP($F98,'Field Definitions'!$A$1:$S$29800,5),"")</f>
        <v/>
      </c>
    </row>
    <row r="99" spans="6:12" x14ac:dyDescent="0.35">
      <c r="F99" s="5"/>
      <c r="K99" t="str">
        <f>IFERROR(VLOOKUP($F99,'Field Definitions'!$A$1:$S$29800,4),"")</f>
        <v/>
      </c>
      <c r="L99" t="str">
        <f>IFERROR(VLOOKUP($F99,'Field Definitions'!$A$1:$S$29800,5),"")</f>
        <v/>
      </c>
    </row>
    <row r="100" spans="6:12" x14ac:dyDescent="0.35">
      <c r="F100" s="5"/>
      <c r="K100" t="str">
        <f>IFERROR(VLOOKUP($F100,'Field Definitions'!$A$1:$S$29800,4),"")</f>
        <v/>
      </c>
      <c r="L100" t="str">
        <f>IFERROR(VLOOKUP($F100,'Field Definitions'!$A$1:$S$29800,5),"")</f>
        <v/>
      </c>
    </row>
    <row r="101" spans="6:12" x14ac:dyDescent="0.35">
      <c r="F101" s="5"/>
      <c r="K101" t="str">
        <f>IFERROR(VLOOKUP($F101,'Field Definitions'!$A$1:$S$29800,4),"")</f>
        <v/>
      </c>
      <c r="L101" t="str">
        <f>IFERROR(VLOOKUP($F101,'Field Definitions'!$A$1:$S$29800,5),"")</f>
        <v/>
      </c>
    </row>
    <row r="102" spans="6:12" x14ac:dyDescent="0.35">
      <c r="F102" s="5"/>
      <c r="K102" t="str">
        <f>IFERROR(VLOOKUP($F102,'Field Definitions'!$A$1:$S$29800,4),"")</f>
        <v/>
      </c>
      <c r="L102" t="str">
        <f>IFERROR(VLOOKUP($F102,'Field Definitions'!$A$1:$S$29800,5),"")</f>
        <v/>
      </c>
    </row>
    <row r="103" spans="6:12" x14ac:dyDescent="0.35">
      <c r="F103" s="5"/>
      <c r="K103" t="str">
        <f>IFERROR(VLOOKUP($F103,'Field Definitions'!$A$1:$S$29800,4),"")</f>
        <v/>
      </c>
      <c r="L103" t="str">
        <f>IFERROR(VLOOKUP($F103,'Field Definitions'!$A$1:$S$29800,5),"")</f>
        <v/>
      </c>
    </row>
    <row r="104" spans="6:12" x14ac:dyDescent="0.35">
      <c r="F104" s="5"/>
      <c r="K104" t="str">
        <f>IFERROR(VLOOKUP($F104,'Field Definitions'!$A$1:$S$29800,4),"")</f>
        <v/>
      </c>
      <c r="L104" t="str">
        <f>IFERROR(VLOOKUP($F104,'Field Definitions'!$A$1:$S$29800,5),"")</f>
        <v/>
      </c>
    </row>
    <row r="105" spans="6:12" x14ac:dyDescent="0.35">
      <c r="F105" s="5"/>
      <c r="K105" t="str">
        <f>IFERROR(VLOOKUP($F105,'Field Definitions'!$A$1:$S$29800,4),"")</f>
        <v/>
      </c>
      <c r="L105" t="str">
        <f>IFERROR(VLOOKUP($F105,'Field Definitions'!$A$1:$S$29800,5),"")</f>
        <v/>
      </c>
    </row>
    <row r="106" spans="6:12" x14ac:dyDescent="0.35">
      <c r="F106" s="5"/>
      <c r="K106" t="str">
        <f>IFERROR(VLOOKUP($F106,'Field Definitions'!$A$1:$S$29800,4),"")</f>
        <v/>
      </c>
      <c r="L106" t="str">
        <f>IFERROR(VLOOKUP($F106,'Field Definitions'!$A$1:$S$29800,5),"")</f>
        <v/>
      </c>
    </row>
    <row r="107" spans="6:12" x14ac:dyDescent="0.35">
      <c r="F107" s="5"/>
      <c r="K107" t="str">
        <f>IFERROR(VLOOKUP($F107,'Field Definitions'!$A$1:$S$29800,4),"")</f>
        <v/>
      </c>
      <c r="L107" t="str">
        <f>IFERROR(VLOOKUP($F107,'Field Definitions'!$A$1:$S$29800,5),"")</f>
        <v/>
      </c>
    </row>
    <row r="108" spans="6:12" x14ac:dyDescent="0.35">
      <c r="F108" s="5"/>
      <c r="K108" t="str">
        <f>IFERROR(VLOOKUP($F108,'Field Definitions'!$A$1:$S$29800,4),"")</f>
        <v/>
      </c>
      <c r="L108" t="str">
        <f>IFERROR(VLOOKUP($F108,'Field Definitions'!$A$1:$S$29800,5),"")</f>
        <v/>
      </c>
    </row>
    <row r="109" spans="6:12" x14ac:dyDescent="0.35">
      <c r="F109" s="5"/>
      <c r="K109" t="str">
        <f>IFERROR(VLOOKUP($F109,'Field Definitions'!$A$1:$S$29800,4),"")</f>
        <v/>
      </c>
      <c r="L109" t="str">
        <f>IFERROR(VLOOKUP($F109,'Field Definitions'!$A$1:$S$29800,5),"")</f>
        <v/>
      </c>
    </row>
    <row r="110" spans="6:12" x14ac:dyDescent="0.35">
      <c r="F110" s="5"/>
      <c r="K110" t="str">
        <f>IFERROR(VLOOKUP($F110,'Field Definitions'!$A$1:$S$29800,4),"")</f>
        <v/>
      </c>
      <c r="L110" t="str">
        <f>IFERROR(VLOOKUP($F110,'Field Definitions'!$A$1:$S$29800,5),"")</f>
        <v/>
      </c>
    </row>
    <row r="111" spans="6:12" x14ac:dyDescent="0.35">
      <c r="F111" s="5"/>
      <c r="K111" t="str">
        <f>IFERROR(VLOOKUP($F111,'Field Definitions'!$A$1:$S$29800,4),"")</f>
        <v/>
      </c>
      <c r="L111" t="str">
        <f>IFERROR(VLOOKUP($F111,'Field Definitions'!$A$1:$S$29800,5),"")</f>
        <v/>
      </c>
    </row>
    <row r="112" spans="6:12" x14ac:dyDescent="0.35">
      <c r="F112" s="5"/>
      <c r="K112" t="str">
        <f>IFERROR(VLOOKUP($F112,'Field Definitions'!$A$1:$S$29800,4),"")</f>
        <v/>
      </c>
      <c r="L112" t="str">
        <f>IFERROR(VLOOKUP($F112,'Field Definitions'!$A$1:$S$29800,5),"")</f>
        <v/>
      </c>
    </row>
    <row r="113" spans="6:13" x14ac:dyDescent="0.35">
      <c r="F113" s="5"/>
      <c r="K113" t="str">
        <f>IFERROR(VLOOKUP($F113,'Field Definitions'!$A$1:$S$29800,4),"")</f>
        <v/>
      </c>
      <c r="L113" t="str">
        <f>IFERROR(VLOOKUP($F113,'Field Definitions'!$A$1:$S$29800,5),"")</f>
        <v/>
      </c>
    </row>
    <row r="114" spans="6:13" x14ac:dyDescent="0.35">
      <c r="F114" s="5"/>
      <c r="K114" t="str">
        <f>IFERROR(VLOOKUP($F114,'Field Definitions'!$A$1:$S$29800,4),"")</f>
        <v/>
      </c>
      <c r="L114" t="str">
        <f>IFERROR(VLOOKUP($F114,'Field Definitions'!$A$1:$S$29800,5),"")</f>
        <v/>
      </c>
    </row>
    <row r="115" spans="6:13" x14ac:dyDescent="0.35">
      <c r="F115" s="5"/>
    </row>
    <row r="116" spans="6:13" x14ac:dyDescent="0.35">
      <c r="F116" s="5"/>
    </row>
    <row r="117" spans="6:13" x14ac:dyDescent="0.35">
      <c r="F117" s="5"/>
    </row>
    <row r="118" spans="6:13" x14ac:dyDescent="0.35">
      <c r="F118" s="5"/>
    </row>
    <row r="119" spans="6:13" x14ac:dyDescent="0.35">
      <c r="F119" s="5"/>
    </row>
    <row r="120" spans="6:13" x14ac:dyDescent="0.35">
      <c r="F120" s="5"/>
    </row>
    <row r="121" spans="6:13" x14ac:dyDescent="0.35">
      <c r="F121" s="5"/>
      <c r="L121" s="2"/>
    </row>
    <row r="122" spans="6:13" x14ac:dyDescent="0.35">
      <c r="F122" s="5"/>
      <c r="L122" s="2"/>
    </row>
    <row r="123" spans="6:13" x14ac:dyDescent="0.35">
      <c r="F123" s="5"/>
    </row>
    <row r="124" spans="6:13" x14ac:dyDescent="0.35">
      <c r="F124" s="5"/>
      <c r="M124" s="13"/>
    </row>
    <row r="125" spans="6:13" x14ac:dyDescent="0.35">
      <c r="F125" s="5"/>
    </row>
    <row r="126" spans="6:13" x14ac:dyDescent="0.35">
      <c r="F126" s="5"/>
      <c r="I126"/>
      <c r="J126" s="18"/>
      <c r="L126" s="2"/>
    </row>
    <row r="127" spans="6:13" x14ac:dyDescent="0.35">
      <c r="F127" s="5"/>
    </row>
    <row r="128" spans="6:13" x14ac:dyDescent="0.35">
      <c r="I128"/>
      <c r="J128" s="90"/>
    </row>
    <row r="129" spans="5:12" x14ac:dyDescent="0.35">
      <c r="G129" s="3"/>
      <c r="I129"/>
      <c r="J129" s="90"/>
    </row>
    <row r="130" spans="5:12" x14ac:dyDescent="0.35">
      <c r="J130" s="91"/>
    </row>
    <row r="131" spans="5:12" x14ac:dyDescent="0.35">
      <c r="J131" s="91"/>
    </row>
    <row r="134" spans="5:12" ht="43.9" customHeight="1" x14ac:dyDescent="0.35">
      <c r="E134" s="76"/>
      <c r="F134" s="76"/>
      <c r="G134" s="76"/>
      <c r="H134" s="76"/>
      <c r="I134" s="76"/>
      <c r="J134" s="76"/>
      <c r="K134" s="76"/>
      <c r="L134" s="76"/>
    </row>
    <row r="135" spans="5:12" x14ac:dyDescent="0.35">
      <c r="E135" s="77"/>
      <c r="F135" s="77"/>
      <c r="G135" s="77"/>
      <c r="H135" s="77"/>
      <c r="I135" s="77"/>
      <c r="J135" s="77"/>
      <c r="K135" s="77"/>
      <c r="L135" s="77"/>
    </row>
    <row r="136" spans="5:12" x14ac:dyDescent="0.35">
      <c r="E136" s="77"/>
      <c r="F136" s="77"/>
      <c r="G136" s="77"/>
      <c r="H136" s="77"/>
      <c r="I136" s="77"/>
      <c r="J136" s="77"/>
      <c r="K136" s="77"/>
      <c r="L136" s="77"/>
    </row>
  </sheetData>
  <mergeCells count="7">
    <mergeCell ref="E136:L136"/>
    <mergeCell ref="A1:C1"/>
    <mergeCell ref="E1:L1"/>
    <mergeCell ref="J128:J129"/>
    <mergeCell ref="J130:J131"/>
    <mergeCell ref="E134:L134"/>
    <mergeCell ref="E135:L135"/>
  </mergeCells>
  <hyperlinks>
    <hyperlink ref="M18" r:id="rId1" xr:uid="{00000000-0004-0000-1200-000000000000}"/>
    <hyperlink ref="M43" r:id="rId2" xr:uid="{00000000-0004-0000-1200-000001000000}"/>
    <hyperlink ref="M46" r:id="rId3" xr:uid="{00000000-0004-0000-1200-000002000000}"/>
  </hyperlinks>
  <pageMargins left="0.7" right="0.7" top="0.75" bottom="0.75" header="0.3" footer="0.3"/>
  <pageSetup orientation="portrait" r:id="rId4"/>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13"/>
  <dimension ref="A1:S14"/>
  <sheetViews>
    <sheetView zoomScale="90" zoomScaleNormal="90" workbookViewId="0">
      <pane ySplit="2" topLeftCell="A3" activePane="bottomLeft" state="frozen"/>
      <selection sqref="A1:C1"/>
      <selection pane="bottomLeft" activeCell="H6" sqref="H6"/>
    </sheetView>
  </sheetViews>
  <sheetFormatPr defaultRowHeight="15" customHeight="1" x14ac:dyDescent="0.35"/>
  <cols>
    <col min="1" max="1" width="18.54296875" customWidth="1"/>
    <col min="2" max="2" width="19.1796875" customWidth="1"/>
    <col min="3" max="3" width="27.81640625" customWidth="1"/>
    <col min="4" max="5" width="23.81640625" customWidth="1"/>
    <col min="6" max="6" width="9.1796875" style="15"/>
    <col min="7" max="7" width="20" bestFit="1" customWidth="1"/>
    <col min="8" max="8" width="18.81640625" bestFit="1" customWidth="1"/>
    <col min="9" max="9" width="23.54296875" bestFit="1" customWidth="1"/>
    <col min="11" max="11" width="10.1796875" style="15" bestFit="1" customWidth="1"/>
    <col min="12" max="12" width="28.453125" customWidth="1"/>
    <col min="13" max="13" width="9.81640625" bestFit="1" customWidth="1"/>
    <col min="14" max="14" width="7" bestFit="1" customWidth="1"/>
    <col min="15" max="15" width="21.7265625" style="5" bestFit="1" customWidth="1"/>
    <col min="16" max="16" width="4.26953125" bestFit="1" customWidth="1"/>
    <col min="17" max="17" width="4.7265625" bestFit="1" customWidth="1"/>
    <col min="18" max="18" width="12.7265625" bestFit="1" customWidth="1"/>
    <col min="19" max="19" width="55.81640625" customWidth="1"/>
  </cols>
  <sheetData>
    <row r="1" spans="1:19" ht="14.5" x14ac:dyDescent="0.35">
      <c r="A1" s="80" t="s">
        <v>227</v>
      </c>
      <c r="B1" s="81"/>
      <c r="C1" s="82"/>
      <c r="D1" s="46" t="s">
        <v>233</v>
      </c>
      <c r="E1" s="50">
        <f>COUNTIF(D4:D76,"MVP")-COUNTIF(E4:E76,"MVP")</f>
        <v>0</v>
      </c>
      <c r="F1"/>
      <c r="G1" s="83" t="s">
        <v>228</v>
      </c>
      <c r="H1" s="83"/>
      <c r="I1" s="83"/>
      <c r="J1" s="83"/>
      <c r="K1" s="83"/>
      <c r="L1" s="83"/>
      <c r="M1" s="83"/>
      <c r="N1" s="83"/>
    </row>
    <row r="2" spans="1:19" ht="14.5" x14ac:dyDescent="0.35">
      <c r="A2" s="4" t="s">
        <v>495</v>
      </c>
      <c r="B2" s="4" t="s">
        <v>1094</v>
      </c>
      <c r="C2" s="4" t="s">
        <v>235</v>
      </c>
      <c r="D2" s="4"/>
      <c r="E2" s="49" t="s">
        <v>494</v>
      </c>
      <c r="G2" s="4" t="s">
        <v>495</v>
      </c>
      <c r="H2" s="4" t="s">
        <v>496</v>
      </c>
      <c r="I2" s="4" t="s">
        <v>235</v>
      </c>
      <c r="J2" s="7" t="s">
        <v>236</v>
      </c>
      <c r="K2" s="17" t="s">
        <v>38</v>
      </c>
      <c r="L2" s="8" t="s">
        <v>237</v>
      </c>
      <c r="M2" s="8" t="s">
        <v>14</v>
      </c>
      <c r="N2" s="8" t="s">
        <v>238</v>
      </c>
      <c r="O2" s="12" t="s">
        <v>2998</v>
      </c>
      <c r="P2" s="8" t="s">
        <v>242</v>
      </c>
      <c r="Q2" s="8" t="s">
        <v>243</v>
      </c>
      <c r="R2" s="8" t="s">
        <v>244</v>
      </c>
      <c r="S2" s="4" t="s">
        <v>245</v>
      </c>
    </row>
    <row r="3" spans="1:19" ht="14.5" x14ac:dyDescent="0.35">
      <c r="F3" s="1" t="s">
        <v>252</v>
      </c>
      <c r="G3" t="str">
        <f>IFERROR(VLOOKUP(H3,'Field Definitions'!$A$1:$S$31597,3),"")</f>
        <v>ARRELATIONSHIP</v>
      </c>
      <c r="H3" t="s">
        <v>631</v>
      </c>
      <c r="I3" t="str">
        <f>IFERROR(VLOOKUP(H3,'Field Definitions'!$A$1:$S$31597,2),"")</f>
        <v>Relationship type key</v>
      </c>
      <c r="J3">
        <v>2</v>
      </c>
      <c r="M3" t="str">
        <f>IFERROR(VLOOKUP($H3,'Field Definitions'!$A$1:$S$31597,4),"")</f>
        <v>CHR</v>
      </c>
      <c r="N3">
        <f>IFERROR(VLOOKUP($H3,'Field Definitions'!$A$1:$S$31597,5),"")</f>
        <v>10</v>
      </c>
      <c r="O3" s="5" t="s">
        <v>633</v>
      </c>
      <c r="P3" t="str">
        <f>IF(IFERROR(VLOOKUP($H3,'Field Definitions'!$A$1:$S$31597,8),"")=0,"",IFERROR(VLOOKUP($H3,'Field Definitions'!$A$1:$S$31597,8),""))</f>
        <v/>
      </c>
      <c r="Q3" t="str">
        <f>IF(IFERROR(VLOOKUP($H3,'Field Definitions'!$A$1:$S$31597,9),"")=0,"",IFERROR(VLOOKUP($H3,'Field Definitions'!$A$1:$S$31597,9),""))</f>
        <v/>
      </c>
      <c r="R3" t="str">
        <f>IF(IFERROR(VLOOKUP($H3,'Field Definitions'!$A$1:$S$31597,10),"")=0,"",IFERROR(VLOOKUP($H3,'Field Definitions'!$A$1:$S$31597,10),""))</f>
        <v>ARRELTYPE</v>
      </c>
      <c r="S3" t="s">
        <v>636</v>
      </c>
    </row>
    <row r="4" spans="1:19" ht="14.5" x14ac:dyDescent="0.35">
      <c r="G4" t="str">
        <f>IFERROR(VLOOKUP(H4,'Field Definitions'!$A$1:$S$31597,3),"")</f>
        <v>ARENTITYNRBY</v>
      </c>
      <c r="H4" t="s">
        <v>2999</v>
      </c>
      <c r="I4" t="str">
        <f>IFERROR(VLOOKUP(H4,'Field Definitions'!$A$1:$S$31597,2),"")</f>
        <v>Nearby First Name</v>
      </c>
      <c r="J4">
        <f>IF(IFERROR(VLOOKUP($H4,'Field Definitions'!$A$1:$S$31597,2),"")="","",IF(IFERROR(VLOOKUP($H3,'Field Definitions'!$A$1:$S$31597,2),"")="",J2+1,J3+1))</f>
        <v>3</v>
      </c>
      <c r="M4" t="str">
        <f>IFERROR(VLOOKUP($H4,'Field Definitions'!$A$1:$S$31597,4),"")</f>
        <v>CHR</v>
      </c>
      <c r="N4">
        <f>IFERROR(VLOOKUP($H4,'Field Definitions'!$A$1:$S$31597,5),"")</f>
        <v>15</v>
      </c>
      <c r="O4" s="5" t="s">
        <v>1638</v>
      </c>
      <c r="P4" t="str">
        <f>IF(IFERROR(VLOOKUP($H4,'Field Definitions'!$A$1:$S$31597,8),"")=0,"",IFERROR(VLOOKUP($H4,'Field Definitions'!$A$1:$S$31597,8),""))</f>
        <v/>
      </c>
      <c r="Q4" t="str">
        <f>IF(IFERROR(VLOOKUP($H4,'Field Definitions'!$A$1:$S$31597,9),"")=0,"",IFERROR(VLOOKUP($H4,'Field Definitions'!$A$1:$S$31597,9),""))</f>
        <v/>
      </c>
      <c r="R4" t="str">
        <f>IF(IFERROR(VLOOKUP($H4,'Field Definitions'!$A$1:$S$31597,10),"")=0,"",IFERROR(VLOOKUP($H4,'Field Definitions'!$A$1:$S$31597,10),""))</f>
        <v/>
      </c>
      <c r="S4" t="str">
        <f>IF(IFERROR(VLOOKUP($H4,'Field Definitions'!$A$1:$S$31597,12),"")=0,"",IFERROR(VLOOKUP($H4,'Field Definitions'!$A$1:$S$31597,12),""))</f>
        <v/>
      </c>
    </row>
    <row r="5" spans="1:19" ht="14.5" x14ac:dyDescent="0.35">
      <c r="G5" t="str">
        <f>IFERROR(VLOOKUP(H5,'Field Definitions'!$A$1:$S$31597,3),"")</f>
        <v>ARENTITYNRBY</v>
      </c>
      <c r="H5" t="s">
        <v>3000</v>
      </c>
      <c r="I5" t="str">
        <f>IFERROR(VLOOKUP(H5,'Field Definitions'!$A$1:$S$31597,2),"")</f>
        <v>Nearby Last Name</v>
      </c>
      <c r="J5">
        <f>IF(IFERROR(VLOOKUP($H5,'Field Definitions'!$A$1:$S$31597,2),"")="","",IF(IFERROR(VLOOKUP($H4,'Field Definitions'!$A$1:$S$31597,2),"")="",J3+1,J4+1))</f>
        <v>4</v>
      </c>
      <c r="K5" s="15" t="s">
        <v>46</v>
      </c>
      <c r="M5" t="str">
        <f>IFERROR(VLOOKUP($H5,'Field Definitions'!$A$1:$S$31597,4),"")</f>
        <v>CHR</v>
      </c>
      <c r="N5">
        <f>IFERROR(VLOOKUP($H5,'Field Definitions'!$A$1:$S$31597,5),"")</f>
        <v>20</v>
      </c>
      <c r="O5" s="5" t="s">
        <v>3001</v>
      </c>
      <c r="P5" t="str">
        <f>IF(IFERROR(VLOOKUP($H5,'Field Definitions'!$A$1:$S$31597,8),"")=0,"",IFERROR(VLOOKUP($H5,'Field Definitions'!$A$1:$S$31597,8),""))</f>
        <v/>
      </c>
      <c r="Q5" t="str">
        <f>IF(IFERROR(VLOOKUP($H5,'Field Definitions'!$A$1:$S$31597,9),"")=0,"",IFERROR(VLOOKUP($H5,'Field Definitions'!$A$1:$S$31597,9),""))</f>
        <v/>
      </c>
      <c r="R5" t="str">
        <f>IF(IFERROR(VLOOKUP($H5,'Field Definitions'!$A$1:$S$31597,10),"")=0,"",IFERROR(VLOOKUP($H5,'Field Definitions'!$A$1:$S$31597,10),""))</f>
        <v/>
      </c>
      <c r="S5" t="str">
        <f>IF(IFERROR(VLOOKUP($H5,'Field Definitions'!$A$1:$S$31597,12),"")=0,"",IFERROR(VLOOKUP($H5,'Field Definitions'!$A$1:$S$31597,12),""))</f>
        <v/>
      </c>
    </row>
    <row r="6" spans="1:19" ht="14.5" x14ac:dyDescent="0.35">
      <c r="G6" t="str">
        <f>IFERROR(VLOOKUP(H6,'Field Definitions'!$A$1:$S$31597,3),"")</f>
        <v>ARENTITYNRBY</v>
      </c>
      <c r="H6" t="s">
        <v>3002</v>
      </c>
      <c r="I6" t="str">
        <f>IFERROR(VLOOKUP(H6,'Field Definitions'!$A$1:$S$31597,2),"")</f>
        <v>Nearby Address Line</v>
      </c>
      <c r="J6">
        <f>IF(IFERROR(VLOOKUP($H6,'Field Definitions'!$A$1:$S$31597,2),"")="","",IF(IFERROR(VLOOKUP($H5,'Field Definitions'!$A$1:$S$31597,2),"")="",J4+1,J5+1))</f>
        <v>5</v>
      </c>
      <c r="M6" t="str">
        <f>IFERROR(VLOOKUP($H6,'Field Definitions'!$A$1:$S$31597,4),"")</f>
        <v>CHR</v>
      </c>
      <c r="N6">
        <f>IFERROR(VLOOKUP($H6,'Field Definitions'!$A$1:$S$31597,5),"")</f>
        <v>40</v>
      </c>
      <c r="O6" s="5" t="s">
        <v>649</v>
      </c>
      <c r="P6" t="str">
        <f>IF(IFERROR(VLOOKUP($H6,'Field Definitions'!$A$1:$S$31597,8),"")=0,"",IFERROR(VLOOKUP($H6,'Field Definitions'!$A$1:$S$31597,8),""))</f>
        <v/>
      </c>
      <c r="Q6" t="str">
        <f>IF(IFERROR(VLOOKUP($H6,'Field Definitions'!$A$1:$S$31597,9),"")=0,"",IFERROR(VLOOKUP($H6,'Field Definitions'!$A$1:$S$31597,9),""))</f>
        <v/>
      </c>
      <c r="R6" t="str">
        <f>IF(IFERROR(VLOOKUP($H6,'Field Definitions'!$A$1:$S$31597,10),"")=0,"",IFERROR(VLOOKUP($H6,'Field Definitions'!$A$1:$S$31597,10),""))</f>
        <v/>
      </c>
      <c r="S6" t="str">
        <f>IF(IFERROR(VLOOKUP($H6,'Field Definitions'!$A$1:$S$31597,12),"")=0,"",IFERROR(VLOOKUP($H6,'Field Definitions'!$A$1:$S$31597,12),""))</f>
        <v/>
      </c>
    </row>
    <row r="7" spans="1:19" ht="14.5" x14ac:dyDescent="0.35">
      <c r="G7" t="str">
        <f>IFERROR(VLOOKUP(H7,'Field Definitions'!$A$1:$S$31597,3),"")</f>
        <v>ARENTITYNRBY</v>
      </c>
      <c r="H7" t="s">
        <v>3003</v>
      </c>
      <c r="I7" t="str">
        <f>IFERROR(VLOOKUP(H7,'Field Definitions'!$A$1:$S$31597,2),"")</f>
        <v>Nearby Address Unit</v>
      </c>
      <c r="J7">
        <f>IF(IFERROR(VLOOKUP($H7,'Field Definitions'!$A$1:$S$31597,2),"")="","",IF(IFERROR(VLOOKUP($H6,'Field Definitions'!$A$1:$S$31597,2),"")="",J5+1,J6+1))</f>
        <v>6</v>
      </c>
      <c r="M7" t="str">
        <f>IFERROR(VLOOKUP($H7,'Field Definitions'!$A$1:$S$31597,4),"")</f>
        <v>CHR</v>
      </c>
      <c r="N7">
        <f>IFERROR(VLOOKUP($H7,'Field Definitions'!$A$1:$S$31597,5),"")</f>
        <v>40</v>
      </c>
      <c r="O7" s="5" t="s">
        <v>3004</v>
      </c>
      <c r="P7" t="str">
        <f>IF(IFERROR(VLOOKUP($H7,'Field Definitions'!$A$1:$S$31597,8),"")=0,"",IFERROR(VLOOKUP($H7,'Field Definitions'!$A$1:$S$31597,8),""))</f>
        <v/>
      </c>
      <c r="Q7" t="str">
        <f>IF(IFERROR(VLOOKUP($H7,'Field Definitions'!$A$1:$S$31597,9),"")=0,"",IFERROR(VLOOKUP($H7,'Field Definitions'!$A$1:$S$31597,9),""))</f>
        <v/>
      </c>
      <c r="R7" t="str">
        <f>IF(IFERROR(VLOOKUP($H7,'Field Definitions'!$A$1:$S$31597,10),"")=0,"",IFERROR(VLOOKUP($H7,'Field Definitions'!$A$1:$S$31597,10),""))</f>
        <v/>
      </c>
      <c r="S7" t="str">
        <f>IF(IFERROR(VLOOKUP($H7,'Field Definitions'!$A$1:$S$31597,12),"")=0,"",IFERROR(VLOOKUP($H7,'Field Definitions'!$A$1:$S$31597,12),""))</f>
        <v/>
      </c>
    </row>
    <row r="8" spans="1:19" ht="14.5" x14ac:dyDescent="0.35">
      <c r="G8" t="str">
        <f>IFERROR(VLOOKUP(H8,'Field Definitions'!$A$1:$S$31597,3),"")</f>
        <v>ARENTITYNRBY</v>
      </c>
      <c r="H8" t="s">
        <v>3005</v>
      </c>
      <c r="I8" t="str">
        <f>IFERROR(VLOOKUP(H8,'Field Definitions'!$A$1:$S$31597,2),"")</f>
        <v>Nearby City</v>
      </c>
      <c r="J8">
        <f>IF(IFERROR(VLOOKUP($H8,'Field Definitions'!$A$1:$S$31597,2),"")="","",IF(IFERROR(VLOOKUP($H7,'Field Definitions'!$A$1:$S$31597,2),"")="",J6+1,J7+1))</f>
        <v>7</v>
      </c>
      <c r="M8" t="str">
        <f>IFERROR(VLOOKUP($H8,'Field Definitions'!$A$1:$S$31597,4),"")</f>
        <v>CHR</v>
      </c>
      <c r="N8">
        <f>IFERROR(VLOOKUP($H8,'Field Definitions'!$A$1:$S$31597,5),"")</f>
        <v>20</v>
      </c>
      <c r="O8" s="5" t="s">
        <v>654</v>
      </c>
      <c r="P8" t="str">
        <f>IF(IFERROR(VLOOKUP($H8,'Field Definitions'!$A$1:$S$31597,8),"")=0,"",IFERROR(VLOOKUP($H8,'Field Definitions'!$A$1:$S$31597,8),""))</f>
        <v/>
      </c>
      <c r="Q8" t="str">
        <f>IF(IFERROR(VLOOKUP($H8,'Field Definitions'!$A$1:$S$31597,9),"")=0,"",IFERROR(VLOOKUP($H8,'Field Definitions'!$A$1:$S$31597,9),""))</f>
        <v/>
      </c>
      <c r="R8" t="str">
        <f>IF(IFERROR(VLOOKUP($H8,'Field Definitions'!$A$1:$S$31597,10),"")=0,"",IFERROR(VLOOKUP($H8,'Field Definitions'!$A$1:$S$31597,10),""))</f>
        <v/>
      </c>
      <c r="S8" t="str">
        <f>IF(IFERROR(VLOOKUP($H8,'Field Definitions'!$A$1:$S$31597,12),"")=0,"",IFERROR(VLOOKUP($H8,'Field Definitions'!$A$1:$S$31597,12),""))</f>
        <v/>
      </c>
    </row>
    <row r="9" spans="1:19" ht="14.5" x14ac:dyDescent="0.35">
      <c r="G9" t="str">
        <f>IFERROR(VLOOKUP(H9,'Field Definitions'!$A$1:$S$31597,3),"")</f>
        <v>ARENTITYNRBY</v>
      </c>
      <c r="H9" t="s">
        <v>3006</v>
      </c>
      <c r="I9" t="str">
        <f>IFERROR(VLOOKUP(H9,'Field Definitions'!$A$1:$S$31597,2),"")</f>
        <v>Nearby State</v>
      </c>
      <c r="J9">
        <f>IF(IFERROR(VLOOKUP($H9,'Field Definitions'!$A$1:$S$31597,2),"")="","",IF(IFERROR(VLOOKUP($H8,'Field Definitions'!$A$1:$S$31597,2),"")="",J7+1,J8+1))</f>
        <v>8</v>
      </c>
      <c r="M9" t="str">
        <f>IFERROR(VLOOKUP($H9,'Field Definitions'!$A$1:$S$31597,4),"")</f>
        <v>CHR</v>
      </c>
      <c r="N9">
        <f>IFERROR(VLOOKUP($H9,'Field Definitions'!$A$1:$S$31597,5),"")</f>
        <v>2</v>
      </c>
      <c r="O9" s="5" t="s">
        <v>390</v>
      </c>
      <c r="P9" t="str">
        <f>IF(IFERROR(VLOOKUP($H9,'Field Definitions'!$A$1:$S$31597,8),"")=0,"",IFERROR(VLOOKUP($H9,'Field Definitions'!$A$1:$S$31597,8),""))</f>
        <v/>
      </c>
      <c r="Q9" t="str">
        <f>IF(IFERROR(VLOOKUP($H9,'Field Definitions'!$A$1:$S$31597,9),"")=0,"",IFERROR(VLOOKUP($H9,'Field Definitions'!$A$1:$S$31597,9),""))</f>
        <v/>
      </c>
      <c r="R9" t="str">
        <f>IF(IFERROR(VLOOKUP($H9,'Field Definitions'!$A$1:$S$31597,10),"")=0,"",IFERROR(VLOOKUP($H9,'Field Definitions'!$A$1:$S$31597,10),""))</f>
        <v>STATES</v>
      </c>
      <c r="S9" t="str">
        <f>IF(IFERROR(VLOOKUP($H9,'Field Definitions'!$A$1:$S$31597,12),"")=0,"",IFERROR(VLOOKUP($H9,'Field Definitions'!$A$1:$S$31597,12),""))</f>
        <v/>
      </c>
    </row>
    <row r="10" spans="1:19" ht="14.5" x14ac:dyDescent="0.35">
      <c r="G10" t="str">
        <f>IFERROR(VLOOKUP(H10,'Field Definitions'!$A$1:$S$31597,3),"")</f>
        <v>ARENTITYNRBY</v>
      </c>
      <c r="H10" t="s">
        <v>3007</v>
      </c>
      <c r="I10" t="str">
        <f>IFERROR(VLOOKUP(H10,'Field Definitions'!$A$1:$S$31597,2),"")</f>
        <v>Nearby Postal Code</v>
      </c>
      <c r="J10">
        <f>IF(IFERROR(VLOOKUP($H10,'Field Definitions'!$A$1:$S$31597,2),"")="","",IF(IFERROR(VLOOKUP($H9,'Field Definitions'!$A$1:$S$31597,2),"")="",J8+1,J9+1))</f>
        <v>9</v>
      </c>
      <c r="M10" t="str">
        <f>IFERROR(VLOOKUP($H10,'Field Definitions'!$A$1:$S$31597,4),"")</f>
        <v>ZIP</v>
      </c>
      <c r="N10">
        <f>IFERROR(VLOOKUP($H10,'Field Definitions'!$A$1:$S$31597,5),"")</f>
        <v>10</v>
      </c>
      <c r="O10" s="5" t="s">
        <v>657</v>
      </c>
      <c r="P10" t="str">
        <f>IF(IFERROR(VLOOKUP($H10,'Field Definitions'!$A$1:$S$31597,8),"")=0,"",IFERROR(VLOOKUP($H10,'Field Definitions'!$A$1:$S$31597,8),""))</f>
        <v/>
      </c>
      <c r="Q10" t="str">
        <f>IF(IFERROR(VLOOKUP($H10,'Field Definitions'!$A$1:$S$31597,9),"")=0,"",IFERROR(VLOOKUP($H10,'Field Definitions'!$A$1:$S$31597,9),""))</f>
        <v/>
      </c>
      <c r="R10" t="str">
        <f>IF(IFERROR(VLOOKUP($H10,'Field Definitions'!$A$1:$S$31597,10),"")=0,"",IFERROR(VLOOKUP($H10,'Field Definitions'!$A$1:$S$31597,10),""))</f>
        <v/>
      </c>
      <c r="S10" t="str">
        <f>IF(IFERROR(VLOOKUP($H10,'Field Definitions'!$A$1:$S$31597,12),"")=0,"",IFERROR(VLOOKUP($H10,'Field Definitions'!$A$1:$S$31597,12),""))</f>
        <v/>
      </c>
    </row>
    <row r="11" spans="1:19" ht="14.5" x14ac:dyDescent="0.35">
      <c r="G11" t="str">
        <f>IFERROR(VLOOKUP(H11,'Field Definitions'!$A$1:$S$31597,3),"")</f>
        <v>ARENTITYNRBY</v>
      </c>
      <c r="H11" t="s">
        <v>3008</v>
      </c>
      <c r="I11" t="str">
        <f>IFERROR(VLOOKUP(H11,'Field Definitions'!$A$1:$S$31597,2),"")</f>
        <v>Nearby Phone</v>
      </c>
      <c r="J11">
        <f>IF(IFERROR(VLOOKUP($H11,'Field Definitions'!$A$1:$S$31597,2),"")="","",IF(IFERROR(VLOOKUP($H10,'Field Definitions'!$A$1:$S$31597,2),"")="",J9+1,J10+1))</f>
        <v>10</v>
      </c>
      <c r="M11" t="str">
        <f>IFERROR(VLOOKUP($H11,'Field Definitions'!$A$1:$S$31597,4),"")</f>
        <v>PHONE</v>
      </c>
      <c r="N11" s="2">
        <v>10</v>
      </c>
      <c r="O11" s="5" t="s">
        <v>3009</v>
      </c>
      <c r="P11" t="str">
        <f>IF(IFERROR(VLOOKUP($H11,'Field Definitions'!$A$1:$S$31597,8),"")=0,"",IFERROR(VLOOKUP($H11,'Field Definitions'!$A$1:$S$31597,8),""))</f>
        <v/>
      </c>
      <c r="Q11" t="str">
        <f>IF(IFERROR(VLOOKUP($H11,'Field Definitions'!$A$1:$S$31597,9),"")=0,"",IFERROR(VLOOKUP($H11,'Field Definitions'!$A$1:$S$31597,9),""))</f>
        <v/>
      </c>
      <c r="R11" t="str">
        <f>IF(IFERROR(VLOOKUP($H11,'Field Definitions'!$A$1:$S$31597,10),"")=0,"",IFERROR(VLOOKUP($H11,'Field Definitions'!$A$1:$S$31597,10),""))</f>
        <v/>
      </c>
      <c r="S11" t="str">
        <f>IF(IFERROR(VLOOKUP($H11,'Field Definitions'!$A$1:$S$31597,12),"")=0,"",IFERROR(VLOOKUP($H11,'Field Definitions'!$A$1:$S$31597,12),""))</f>
        <v/>
      </c>
    </row>
    <row r="12" spans="1:19" ht="14.5" x14ac:dyDescent="0.35">
      <c r="G12" t="str">
        <f>IFERROR(VLOOKUP(H12,'Field Definitions'!$A$1:$S$31597,3),"")</f>
        <v>ARENTITYNRBY</v>
      </c>
      <c r="H12" t="s">
        <v>3010</v>
      </c>
      <c r="I12" t="str">
        <f>IFERROR(VLOOKUP(H12,'Field Definitions'!$A$1:$S$31597,2),"")</f>
        <v>Nearby Phone Flag</v>
      </c>
      <c r="J12">
        <f>IF(IFERROR(VLOOKUP($H12,'Field Definitions'!$A$1:$S$31597,2),"")="","",IF(IFERROR(VLOOKUP($H11,'Field Definitions'!$A$1:$S$31597,2),"")="",J10+1,J11+1))</f>
        <v>11</v>
      </c>
      <c r="M12" t="str">
        <f>IFERROR(VLOOKUP($H12,'Field Definitions'!$A$1:$S$31597,4),"")</f>
        <v>CHR</v>
      </c>
      <c r="N12">
        <f>IFERROR(VLOOKUP($H12,'Field Definitions'!$A$1:$S$31597,5),"")</f>
        <v>1</v>
      </c>
      <c r="O12" s="5" t="s">
        <v>2674</v>
      </c>
      <c r="P12" t="str">
        <f>IF(IFERROR(VLOOKUP($H12,'Field Definitions'!$A$1:$S$31597,8),"")=0,"",IFERROR(VLOOKUP($H12,'Field Definitions'!$A$1:$S$31597,8),""))</f>
        <v/>
      </c>
      <c r="Q12" t="str">
        <f>IF(IFERROR(VLOOKUP($H12,'Field Definitions'!$A$1:$S$31597,9),"")=0,"",IFERROR(VLOOKUP($H12,'Field Definitions'!$A$1:$S$31597,9),""))</f>
        <v/>
      </c>
      <c r="R12" t="str">
        <f>IF(IFERROR(VLOOKUP($H12,'Field Definitions'!$A$1:$S$31597,10),"")=0,"",IFERROR(VLOOKUP($H12,'Field Definitions'!$A$1:$S$31597,10),""))</f>
        <v/>
      </c>
      <c r="S12" t="str">
        <f>IF(IFERROR(VLOOKUP($H12,'Field Definitions'!$A$1:$S$31597,12),"")=0,"",IFERROR(VLOOKUP($H12,'Field Definitions'!$A$1:$S$31597,12),""))</f>
        <v/>
      </c>
    </row>
    <row r="13" spans="1:19" ht="14.5" x14ac:dyDescent="0.35">
      <c r="G13" t="str">
        <f>IFERROR(VLOOKUP(H13,'Field Definitions'!$A$1:$S$31597,3),"")</f>
        <v>ARENTITYNRBY</v>
      </c>
      <c r="H13" t="s">
        <v>3011</v>
      </c>
      <c r="I13" t="str">
        <f>IFERROR(VLOOKUP(H13,'Field Definitions'!$A$1:$S$31597,2),"")</f>
        <v>Nearby Relation to Entity</v>
      </c>
      <c r="J13">
        <f>IF(IFERROR(VLOOKUP($H13,'Field Definitions'!$A$1:$S$31597,2),"")="","",IF(IFERROR(VLOOKUP($H12,'Field Definitions'!$A$1:$S$31597,2),"")="",J11+1,J12+1))</f>
        <v>12</v>
      </c>
      <c r="M13" t="str">
        <f>IFERROR(VLOOKUP($H13,'Field Definitions'!$A$1:$S$31597,4),"")</f>
        <v>CHR</v>
      </c>
      <c r="N13">
        <f>IFERROR(VLOOKUP($H13,'Field Definitions'!$A$1:$S$31597,5),"")</f>
        <v>10</v>
      </c>
      <c r="O13" s="5" t="s">
        <v>3012</v>
      </c>
      <c r="P13" t="str">
        <f>IF(IFERROR(VLOOKUP($H13,'Field Definitions'!$A$1:$S$31597,8),"")=0,"",IFERROR(VLOOKUP($H13,'Field Definitions'!$A$1:$S$31597,8),""))</f>
        <v/>
      </c>
      <c r="Q13" t="str">
        <f>IF(IFERROR(VLOOKUP($H13,'Field Definitions'!$A$1:$S$31597,9),"")=0,"",IFERROR(VLOOKUP($H13,'Field Definitions'!$A$1:$S$31597,9),""))</f>
        <v/>
      </c>
      <c r="R13" t="str">
        <f>IF(IFERROR(VLOOKUP($H13,'Field Definitions'!$A$1:$S$31597,10),"")=0,"",IFERROR(VLOOKUP($H13,'Field Definitions'!$A$1:$S$31597,10),""))</f>
        <v/>
      </c>
      <c r="S13" t="str">
        <f>IF(IFERROR(VLOOKUP($H13,'Field Definitions'!$A$1:$S$31597,12),"")=0,"",IFERROR(VLOOKUP($H13,'Field Definitions'!$A$1:$S$31597,12),""))</f>
        <v/>
      </c>
    </row>
    <row r="14" spans="1:19" ht="58" x14ac:dyDescent="0.35">
      <c r="G14" t="s">
        <v>3013</v>
      </c>
      <c r="H14" s="3" t="s">
        <v>995</v>
      </c>
      <c r="J14" t="s">
        <v>3014</v>
      </c>
      <c r="L14" s="3" t="s">
        <v>997</v>
      </c>
    </row>
  </sheetData>
  <customSheetViews>
    <customSheetView guid="{FB5AE52C-21F1-4300-A1CB-6780D7F734A7}" scale="90">
      <pane ySplit="1" topLeftCell="A2" activePane="bottomLeft" state="frozen"/>
      <selection pane="bottomLeft"/>
      <pageMargins left="0" right="0" top="0" bottom="0" header="0" footer="0"/>
    </customSheetView>
  </customSheetViews>
  <mergeCells count="2">
    <mergeCell ref="G1:N1"/>
    <mergeCell ref="A1:C1"/>
  </mergeCells>
  <conditionalFormatting sqref="E4:E76">
    <cfRule type="expression" dxfId="24" priority="1">
      <formula>AND(D4="MVP",E4&lt;&gt;"MVP")</formula>
    </cfRule>
  </conditionalFormatting>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14"/>
  <dimension ref="A1:Q104"/>
  <sheetViews>
    <sheetView zoomScale="90" zoomScaleNormal="90" workbookViewId="0">
      <pane ySplit="2" topLeftCell="A3" activePane="bottomLeft" state="frozen"/>
      <selection sqref="A1:C1"/>
      <selection pane="bottomLeft" sqref="A1:C1"/>
    </sheetView>
  </sheetViews>
  <sheetFormatPr defaultColWidth="8.81640625" defaultRowHeight="14.5" x14ac:dyDescent="0.35"/>
  <cols>
    <col min="1" max="1" width="18.54296875" customWidth="1"/>
    <col min="2" max="2" width="19.1796875" customWidth="1"/>
    <col min="3" max="3" width="27.81640625" customWidth="1"/>
    <col min="4" max="4" width="8.81640625" style="15"/>
    <col min="5" max="5" width="15.81640625" bestFit="1" customWidth="1"/>
    <col min="6" max="6" width="17" bestFit="1" customWidth="1"/>
    <col min="7" max="7" width="23.81640625" bestFit="1" customWidth="1"/>
    <col min="9" max="9" width="10.1796875" style="15" bestFit="1" customWidth="1"/>
    <col min="10" max="10" width="28.453125" customWidth="1"/>
    <col min="11" max="11" width="9.81640625" bestFit="1" customWidth="1"/>
    <col min="12" max="12" width="7" bestFit="1" customWidth="1"/>
    <col min="13" max="13" width="21.7265625" style="5" bestFit="1" customWidth="1"/>
    <col min="14" max="14" width="4.26953125" bestFit="1" customWidth="1"/>
    <col min="15" max="15" width="4.7265625" bestFit="1" customWidth="1"/>
    <col min="16" max="16" width="13.26953125" bestFit="1" customWidth="1"/>
    <col min="17" max="17" width="55.81640625" customWidth="1"/>
  </cols>
  <sheetData>
    <row r="1" spans="1:17" x14ac:dyDescent="0.35">
      <c r="A1" s="80" t="s">
        <v>227</v>
      </c>
      <c r="B1" s="81"/>
      <c r="C1" s="82"/>
      <c r="D1"/>
      <c r="E1" s="83" t="s">
        <v>228</v>
      </c>
      <c r="F1" s="83"/>
      <c r="G1" s="83"/>
      <c r="H1" s="83"/>
      <c r="I1" s="83"/>
      <c r="J1" s="83"/>
      <c r="K1" s="83"/>
      <c r="L1" s="83"/>
    </row>
    <row r="2" spans="1:17" x14ac:dyDescent="0.35">
      <c r="A2" s="4" t="s">
        <v>495</v>
      </c>
      <c r="B2" s="4" t="s">
        <v>1094</v>
      </c>
      <c r="C2" s="4" t="s">
        <v>235</v>
      </c>
      <c r="E2" s="4" t="s">
        <v>495</v>
      </c>
      <c r="F2" s="4" t="s">
        <v>496</v>
      </c>
      <c r="G2" s="4" t="s">
        <v>235</v>
      </c>
      <c r="H2" s="7" t="s">
        <v>236</v>
      </c>
      <c r="I2" s="17" t="s">
        <v>38</v>
      </c>
      <c r="J2" s="8" t="s">
        <v>237</v>
      </c>
      <c r="K2" s="8" t="s">
        <v>14</v>
      </c>
      <c r="L2" s="8" t="s">
        <v>238</v>
      </c>
      <c r="M2" s="12" t="s">
        <v>558</v>
      </c>
      <c r="N2" s="8" t="s">
        <v>242</v>
      </c>
      <c r="O2" s="8" t="s">
        <v>243</v>
      </c>
      <c r="P2" s="8" t="s">
        <v>244</v>
      </c>
      <c r="Q2" s="4" t="s">
        <v>245</v>
      </c>
    </row>
    <row r="3" spans="1:17" x14ac:dyDescent="0.35">
      <c r="D3" s="1" t="s">
        <v>252</v>
      </c>
      <c r="E3" t="str">
        <f>IFERROR(VLOOKUP(F3,'Field Definitions'!$A$1:$S$31597,3),"")</f>
        <v>ARRELATIONSHIP</v>
      </c>
      <c r="F3" t="s">
        <v>631</v>
      </c>
      <c r="G3" t="str">
        <f>IFERROR(VLOOKUP(F3,'Field Definitions'!$A$1:$S$31597,2),"")</f>
        <v>Relationship type key</v>
      </c>
      <c r="H3">
        <v>2</v>
      </c>
      <c r="J3" t="s">
        <v>3015</v>
      </c>
      <c r="K3" t="str">
        <f>IFERROR(VLOOKUP($F3,'Field Definitions'!$A$1:$S$31597,4),"")</f>
        <v>CHR</v>
      </c>
      <c r="L3">
        <f>IFERROR(VLOOKUP($F3,'Field Definitions'!$A$1:$S$31597,5),"")</f>
        <v>10</v>
      </c>
      <c r="M3" s="5" t="s">
        <v>633</v>
      </c>
      <c r="N3" t="str">
        <f>IF(IFERROR(VLOOKUP($F3,'Field Definitions'!$A$1:$S$31597,8),"")=0,"",IFERROR(VLOOKUP($F3,'Field Definitions'!$A$1:$S$31597,8),""))</f>
        <v/>
      </c>
      <c r="O3" t="str">
        <f>IF(IFERROR(VLOOKUP($F3,'Field Definitions'!$A$1:$S$31597,9),"")=0,"",IFERROR(VLOOKUP($F3,'Field Definitions'!$A$1:$S$31597,9),""))</f>
        <v/>
      </c>
      <c r="P3" t="str">
        <f>IF(IFERROR(VLOOKUP($F3,'Field Definitions'!$A$1:$S$31597,10),"")=0,"",IFERROR(VLOOKUP($F3,'Field Definitions'!$A$1:$S$31597,10),""))</f>
        <v>ARRELTYPE</v>
      </c>
      <c r="Q3" t="s">
        <v>636</v>
      </c>
    </row>
    <row r="4" spans="1:17" x14ac:dyDescent="0.35">
      <c r="E4" t="str">
        <f>IFERROR(VLOOKUP(F4,'Field Definitions'!$A$1:$S$31597,3),"")</f>
        <v>ARRELATIONSHIP</v>
      </c>
      <c r="F4" t="s">
        <v>272</v>
      </c>
      <c r="G4" t="str">
        <f>IFERROR(VLOOKUP(F4,'Field Definitions'!$A$1:$S$31597,2),"")</f>
        <v>Relationship user</v>
      </c>
      <c r="H4">
        <f>IF(IFERROR(VLOOKUP($F4,'Field Definitions'!$A$1:$S$31597,2),"")="","",IF(IFERROR(VLOOKUP($F3,'Field Definitions'!$A$1:$S$31597,2),"")="",H2+1,H3+1))</f>
        <v>3</v>
      </c>
      <c r="I4" s="15" t="s">
        <v>46</v>
      </c>
      <c r="J4" t="s">
        <v>3016</v>
      </c>
      <c r="K4" t="str">
        <f>IFERROR(VLOOKUP($F4,'Field Definitions'!$A$1:$S$31597,4),"")</f>
        <v>CHR</v>
      </c>
      <c r="L4">
        <f>IFERROR(VLOOKUP($F4,'Field Definitions'!$A$1:$S$31597,5),"")</f>
        <v>4</v>
      </c>
      <c r="M4" s="5" t="s">
        <v>275</v>
      </c>
      <c r="N4" t="str">
        <f>IF(IFERROR(VLOOKUP($F4,'Field Definitions'!$A$1:$S$31597,8),"")=0,"",IFERROR(VLOOKUP($F4,'Field Definitions'!$A$1:$S$31597,8),""))</f>
        <v/>
      </c>
      <c r="O4" t="str">
        <f>IF(IFERROR(VLOOKUP($F4,'Field Definitions'!$A$1:$S$31597,9),"")=0,"",IFERROR(VLOOKUP($F4,'Field Definitions'!$A$1:$S$31597,9),""))</f>
        <v/>
      </c>
      <c r="P4" t="str">
        <f>IF(IFERROR(VLOOKUP($F4,'Field Definitions'!$A$1:$S$31597,10),"")=0,"",IFERROR(VLOOKUP($F4,'Field Definitions'!$A$1:$S$31597,10),""))</f>
        <v>STUSER</v>
      </c>
      <c r="Q4" t="str">
        <f>IF(IFERROR(VLOOKUP($F4,'Field Definitions'!$A$1:$S$31597,12),"")=0,"",IFERROR(VLOOKUP($F4,'Field Definitions'!$A$1:$S$31597,12),""))</f>
        <v/>
      </c>
    </row>
    <row r="5" spans="1:17" x14ac:dyDescent="0.35">
      <c r="E5" t="str">
        <f>IFERROR(VLOOKUP(F5,'Field Definitions'!$A$1:$S$31597,3),"")</f>
        <v>ARRELATIONSHIP</v>
      </c>
      <c r="F5" t="s">
        <v>3017</v>
      </c>
      <c r="G5" t="str">
        <f>IFERROR(VLOOKUP(F5,'Field Definitions'!$A$1:$S$31597,2),"")</f>
        <v>Task action code</v>
      </c>
      <c r="H5">
        <f>IF(IFERROR(VLOOKUP($F5,'Field Definitions'!$A$1:$S$31597,2),"")="","",IF(IFERROR(VLOOKUP($F4,'Field Definitions'!$A$1:$S$31597,2),"")="",H3+1,H4+1))</f>
        <v>4</v>
      </c>
      <c r="I5" s="15" t="s">
        <v>46</v>
      </c>
      <c r="K5" t="str">
        <f>IFERROR(VLOOKUP($F5,'Field Definitions'!$A$1:$S$31597,4),"")</f>
        <v>CHR</v>
      </c>
      <c r="L5">
        <f>IFERROR(VLOOKUP($F5,'Field Definitions'!$A$1:$S$31597,5),"")</f>
        <v>20</v>
      </c>
      <c r="M5" s="5" t="s">
        <v>351</v>
      </c>
      <c r="N5" t="str">
        <f>IF(IFERROR(VLOOKUP($F5,'Field Definitions'!$A$1:$S$31597,8),"")=0,"",IFERROR(VLOOKUP($F5,'Field Definitions'!$A$1:$S$31597,8),""))</f>
        <v/>
      </c>
      <c r="O5" t="str">
        <f>IF(IFERROR(VLOOKUP($F5,'Field Definitions'!$A$1:$S$31597,9),"")=0,"",IFERROR(VLOOKUP($F5,'Field Definitions'!$A$1:$S$31597,9),""))</f>
        <v/>
      </c>
      <c r="P5" t="str">
        <f>IF(IFERROR(VLOOKUP($F5,'Field Definitions'!$A$1:$S$31597,10),"")=0,"",IFERROR(VLOOKUP($F5,'Field Definitions'!$A$1:$S$31597,10),""))</f>
        <v>ARACTIVITYCD</v>
      </c>
      <c r="Q5" t="str">
        <f>IF(IFERROR(VLOOKUP($F5,'Field Definitions'!$A$1:$S$31597,12),"")=0,"",IFERROR(VLOOKUP($F5,'Field Definitions'!$A$1:$S$31597,12),""))</f>
        <v/>
      </c>
    </row>
    <row r="6" spans="1:17" x14ac:dyDescent="0.35">
      <c r="E6" t="str">
        <f>IFERROR(VLOOKUP(F6,'Field Definitions'!$A$1:$S$31597,3),"")</f>
        <v>ARRELATIONSHIP</v>
      </c>
      <c r="F6" t="s">
        <v>289</v>
      </c>
      <c r="G6" t="str">
        <f>IFERROR(VLOOKUP(F6,'Field Definitions'!$A$1:$S$31597,2),"")</f>
        <v>Follow-up Date</v>
      </c>
      <c r="H6">
        <f>IF(IFERROR(VLOOKUP($F6,'Field Definitions'!$A$1:$S$31597,2),"")="","",IF(IFERROR(VLOOKUP($F5,'Field Definitions'!$A$1:$S$31597,2),"")="",H4+1,H5+1))</f>
        <v>5</v>
      </c>
      <c r="I6" s="15" t="s">
        <v>46</v>
      </c>
      <c r="K6" t="str">
        <f>IFERROR(VLOOKUP($F6,'Field Definitions'!$A$1:$S$31597,4),"")</f>
        <v>DATE</v>
      </c>
      <c r="L6">
        <f>IFERROR(VLOOKUP($F6,'Field Definitions'!$A$1:$S$31597,5),"")</f>
        <v>10</v>
      </c>
      <c r="M6" s="5" t="s">
        <v>392</v>
      </c>
      <c r="N6" t="str">
        <f>IF(IFERROR(VLOOKUP($F6,'Field Definitions'!$A$1:$S$31597,8),"")=0,"",IFERROR(VLOOKUP($F6,'Field Definitions'!$A$1:$S$31597,8),""))</f>
        <v/>
      </c>
      <c r="O6" t="str">
        <f>IF(IFERROR(VLOOKUP($F6,'Field Definitions'!$A$1:$S$31597,9),"")=0,"",IFERROR(VLOOKUP($F6,'Field Definitions'!$A$1:$S$31597,9),""))</f>
        <v/>
      </c>
      <c r="P6" t="str">
        <f>IF(IFERROR(VLOOKUP($F6,'Field Definitions'!$A$1:$S$31597,10),"")=0,"",IFERROR(VLOOKUP($F6,'Field Definitions'!$A$1:$S$31597,10),""))</f>
        <v/>
      </c>
      <c r="Q6" t="str">
        <f>IF(IFERROR(VLOOKUP($F6,'Field Definitions'!$A$1:$S$31597,12),"")=0,"",IFERROR(VLOOKUP($F6,'Field Definitions'!$A$1:$S$31597,12),""))</f>
        <v/>
      </c>
    </row>
    <row r="7" spans="1:17" x14ac:dyDescent="0.35">
      <c r="F7" t="s">
        <v>3018</v>
      </c>
      <c r="G7" t="s">
        <v>3019</v>
      </c>
      <c r="H7">
        <f>IF(IFERROR(VLOOKUP($F7,'Field Definitions'!$A$1:$S$31597,2),"")="","",IF(IFERROR(VLOOKUP(#REF!,'Field Definitions'!$A$1:$S$31597,2),"")="",H6+1,#REF!+1))</f>
        <v>6</v>
      </c>
      <c r="K7" t="s">
        <v>18</v>
      </c>
      <c r="L7" s="2">
        <v>999</v>
      </c>
      <c r="M7" s="5" t="s">
        <v>3020</v>
      </c>
    </row>
    <row r="8" spans="1:17" x14ac:dyDescent="0.35">
      <c r="F8" t="s">
        <v>3021</v>
      </c>
      <c r="G8" t="s">
        <v>3022</v>
      </c>
      <c r="H8">
        <f>IF(IFERROR(VLOOKUP($F8,'Field Definitions'!$A$1:$S$31597,2),"")="","",IF(IFERROR(VLOOKUP($F7,'Field Definitions'!$A$1:$S$31597,2),"")="",#REF!+1,H7+1))</f>
        <v>7</v>
      </c>
      <c r="K8" t="s">
        <v>18</v>
      </c>
      <c r="L8" s="2">
        <v>999</v>
      </c>
      <c r="M8" s="5" t="s">
        <v>3023</v>
      </c>
    </row>
    <row r="73" spans="1:17" s="15" customFormat="1" x14ac:dyDescent="0.35">
      <c r="A73"/>
      <c r="B73"/>
      <c r="C73"/>
      <c r="E73"/>
      <c r="F73"/>
      <c r="G73"/>
      <c r="H73"/>
      <c r="J73"/>
      <c r="K73"/>
      <c r="L73"/>
      <c r="M73" s="5"/>
      <c r="N73"/>
      <c r="O73"/>
      <c r="P73"/>
      <c r="Q73"/>
    </row>
    <row r="74" spans="1:17" s="15" customFormat="1" x14ac:dyDescent="0.35">
      <c r="A74"/>
      <c r="B74"/>
      <c r="C74"/>
      <c r="E74"/>
      <c r="F74"/>
      <c r="G74"/>
      <c r="H74"/>
      <c r="J74"/>
      <c r="K74"/>
      <c r="L74"/>
      <c r="M74" s="5"/>
      <c r="N74"/>
      <c r="O74"/>
      <c r="P74"/>
      <c r="Q74"/>
    </row>
    <row r="75" spans="1:17" s="15" customFormat="1" x14ac:dyDescent="0.35">
      <c r="A75"/>
      <c r="B75"/>
      <c r="C75"/>
      <c r="E75"/>
      <c r="F75"/>
      <c r="G75"/>
      <c r="H75"/>
      <c r="J75"/>
      <c r="K75"/>
      <c r="L75"/>
      <c r="M75" s="5"/>
      <c r="N75"/>
      <c r="O75"/>
      <c r="P75"/>
      <c r="Q75"/>
    </row>
    <row r="76" spans="1:17" s="15" customFormat="1" x14ac:dyDescent="0.35">
      <c r="A76"/>
      <c r="B76"/>
      <c r="C76"/>
      <c r="E76"/>
      <c r="F76"/>
      <c r="G76"/>
      <c r="H76"/>
      <c r="J76"/>
      <c r="K76"/>
      <c r="L76"/>
      <c r="M76" s="5"/>
      <c r="N76"/>
      <c r="O76"/>
      <c r="P76"/>
      <c r="Q76"/>
    </row>
    <row r="77" spans="1:17" s="15" customFormat="1" x14ac:dyDescent="0.35">
      <c r="A77"/>
      <c r="B77"/>
      <c r="C77"/>
      <c r="E77"/>
      <c r="F77"/>
      <c r="G77"/>
      <c r="H77"/>
      <c r="J77"/>
      <c r="K77"/>
      <c r="L77"/>
      <c r="M77" s="5"/>
      <c r="N77"/>
      <c r="O77"/>
      <c r="P77"/>
      <c r="Q77"/>
    </row>
    <row r="78" spans="1:17" s="15" customFormat="1" x14ac:dyDescent="0.35">
      <c r="A78"/>
      <c r="B78"/>
      <c r="C78"/>
      <c r="E78"/>
      <c r="F78"/>
      <c r="G78"/>
      <c r="H78"/>
      <c r="J78"/>
      <c r="K78"/>
      <c r="L78"/>
      <c r="M78" s="5"/>
      <c r="N78"/>
      <c r="O78"/>
      <c r="P78"/>
      <c r="Q78"/>
    </row>
    <row r="79" spans="1:17" s="15" customFormat="1" x14ac:dyDescent="0.35">
      <c r="A79"/>
      <c r="B79"/>
      <c r="C79"/>
      <c r="E79"/>
      <c r="F79"/>
      <c r="G79"/>
      <c r="H79"/>
      <c r="J79"/>
      <c r="K79"/>
      <c r="L79"/>
      <c r="M79" s="5"/>
      <c r="N79"/>
      <c r="O79"/>
      <c r="P79"/>
      <c r="Q79"/>
    </row>
    <row r="80" spans="1:17" s="15" customFormat="1" x14ac:dyDescent="0.35">
      <c r="A80"/>
      <c r="B80"/>
      <c r="C80"/>
      <c r="E80"/>
      <c r="F80"/>
      <c r="G80"/>
      <c r="H80"/>
      <c r="J80"/>
      <c r="K80"/>
      <c r="L80"/>
      <c r="M80" s="5"/>
      <c r="N80"/>
      <c r="O80"/>
      <c r="P80"/>
      <c r="Q80"/>
    </row>
    <row r="81" spans="1:17" s="15" customFormat="1" x14ac:dyDescent="0.35">
      <c r="A81"/>
      <c r="B81"/>
      <c r="C81"/>
      <c r="E81"/>
      <c r="F81"/>
      <c r="G81"/>
      <c r="H81"/>
      <c r="J81"/>
      <c r="K81"/>
      <c r="L81"/>
      <c r="M81" s="5"/>
      <c r="N81"/>
      <c r="O81"/>
      <c r="P81"/>
      <c r="Q81"/>
    </row>
    <row r="82" spans="1:17" s="15" customFormat="1" x14ac:dyDescent="0.35">
      <c r="A82"/>
      <c r="B82"/>
      <c r="C82"/>
      <c r="E82"/>
      <c r="F82"/>
      <c r="G82"/>
      <c r="H82"/>
      <c r="J82"/>
      <c r="K82"/>
      <c r="L82"/>
      <c r="M82" s="5"/>
      <c r="N82"/>
      <c r="O82"/>
      <c r="P82"/>
      <c r="Q82"/>
    </row>
    <row r="83" spans="1:17" s="15" customFormat="1" x14ac:dyDescent="0.35">
      <c r="A83"/>
      <c r="B83"/>
      <c r="C83"/>
      <c r="E83"/>
      <c r="F83"/>
      <c r="G83"/>
      <c r="H83"/>
      <c r="J83"/>
      <c r="K83"/>
      <c r="L83"/>
      <c r="M83" s="5"/>
      <c r="N83"/>
      <c r="O83"/>
      <c r="P83"/>
      <c r="Q83"/>
    </row>
    <row r="84" spans="1:17" s="15" customFormat="1" x14ac:dyDescent="0.35">
      <c r="A84"/>
      <c r="B84"/>
      <c r="C84"/>
      <c r="E84"/>
      <c r="F84"/>
      <c r="G84"/>
      <c r="H84"/>
      <c r="J84"/>
      <c r="K84"/>
      <c r="L84"/>
      <c r="M84" s="5"/>
      <c r="N84"/>
      <c r="O84"/>
      <c r="P84"/>
      <c r="Q84"/>
    </row>
    <row r="85" spans="1:17" s="15" customFormat="1" x14ac:dyDescent="0.35">
      <c r="A85"/>
      <c r="B85"/>
      <c r="C85"/>
      <c r="E85"/>
      <c r="F85"/>
      <c r="G85"/>
      <c r="H85"/>
      <c r="J85"/>
      <c r="K85"/>
      <c r="L85"/>
      <c r="M85" s="5"/>
      <c r="N85"/>
      <c r="O85"/>
      <c r="P85"/>
      <c r="Q85"/>
    </row>
    <row r="86" spans="1:17" s="15" customFormat="1" x14ac:dyDescent="0.35">
      <c r="A86"/>
      <c r="B86"/>
      <c r="C86"/>
      <c r="E86"/>
      <c r="F86"/>
      <c r="G86"/>
      <c r="H86"/>
      <c r="J86"/>
      <c r="K86"/>
      <c r="L86"/>
      <c r="M86" s="5"/>
      <c r="N86"/>
      <c r="O86"/>
      <c r="P86"/>
      <c r="Q86"/>
    </row>
    <row r="87" spans="1:17" s="15" customFormat="1" x14ac:dyDescent="0.35">
      <c r="A87"/>
      <c r="B87"/>
      <c r="C87"/>
      <c r="E87"/>
      <c r="F87"/>
      <c r="G87"/>
      <c r="H87"/>
      <c r="J87"/>
      <c r="K87"/>
      <c r="L87"/>
      <c r="M87" s="5"/>
      <c r="N87"/>
      <c r="O87"/>
      <c r="P87"/>
      <c r="Q87"/>
    </row>
    <row r="88" spans="1:17" s="15" customFormat="1" x14ac:dyDescent="0.35">
      <c r="A88"/>
      <c r="B88"/>
      <c r="C88"/>
      <c r="E88"/>
      <c r="F88"/>
      <c r="G88"/>
      <c r="H88"/>
      <c r="J88"/>
      <c r="K88"/>
      <c r="L88"/>
      <c r="M88" s="5"/>
      <c r="N88"/>
      <c r="O88"/>
      <c r="P88"/>
      <c r="Q88"/>
    </row>
    <row r="89" spans="1:17" s="15" customFormat="1" x14ac:dyDescent="0.35">
      <c r="A89"/>
      <c r="B89"/>
      <c r="C89"/>
      <c r="E89"/>
      <c r="F89"/>
      <c r="G89"/>
      <c r="H89"/>
      <c r="J89"/>
      <c r="K89"/>
      <c r="L89"/>
      <c r="M89" s="5"/>
      <c r="N89"/>
      <c r="O89"/>
      <c r="P89"/>
      <c r="Q89"/>
    </row>
    <row r="90" spans="1:17" s="15" customFormat="1" x14ac:dyDescent="0.35">
      <c r="A90"/>
      <c r="B90"/>
      <c r="C90"/>
      <c r="E90"/>
      <c r="F90"/>
      <c r="G90"/>
      <c r="H90"/>
      <c r="J90"/>
      <c r="K90"/>
      <c r="L90"/>
      <c r="M90" s="5"/>
      <c r="N90"/>
      <c r="O90"/>
      <c r="P90"/>
      <c r="Q90"/>
    </row>
    <row r="91" spans="1:17" s="15" customFormat="1" x14ac:dyDescent="0.35">
      <c r="A91"/>
      <c r="B91"/>
      <c r="C91"/>
      <c r="E91"/>
      <c r="F91"/>
      <c r="G91"/>
      <c r="H91"/>
      <c r="J91"/>
      <c r="K91"/>
      <c r="L91"/>
      <c r="M91" s="5"/>
      <c r="N91"/>
      <c r="O91"/>
      <c r="P91"/>
      <c r="Q91"/>
    </row>
    <row r="92" spans="1:17" s="15" customFormat="1" x14ac:dyDescent="0.35">
      <c r="A92"/>
      <c r="B92"/>
      <c r="C92"/>
      <c r="E92"/>
      <c r="F92"/>
      <c r="G92"/>
      <c r="H92"/>
      <c r="J92"/>
      <c r="K92"/>
      <c r="L92"/>
      <c r="M92" s="5"/>
      <c r="N92"/>
      <c r="O92"/>
      <c r="P92"/>
      <c r="Q92"/>
    </row>
    <row r="93" spans="1:17" s="15" customFormat="1" x14ac:dyDescent="0.35">
      <c r="A93"/>
      <c r="B93"/>
      <c r="C93"/>
      <c r="E93"/>
      <c r="F93"/>
      <c r="G93"/>
      <c r="H93"/>
      <c r="J93"/>
      <c r="K93"/>
      <c r="L93"/>
      <c r="M93" s="5"/>
      <c r="N93"/>
      <c r="O93"/>
      <c r="P93"/>
      <c r="Q93"/>
    </row>
    <row r="94" spans="1:17" s="15" customFormat="1" x14ac:dyDescent="0.35">
      <c r="A94"/>
      <c r="B94"/>
      <c r="C94"/>
      <c r="E94"/>
      <c r="F94"/>
      <c r="G94"/>
      <c r="H94"/>
      <c r="J94"/>
      <c r="K94"/>
      <c r="L94"/>
      <c r="M94" s="5"/>
      <c r="N94"/>
      <c r="O94"/>
      <c r="P94"/>
      <c r="Q94"/>
    </row>
    <row r="95" spans="1:17" s="15" customFormat="1" x14ac:dyDescent="0.35">
      <c r="A95"/>
      <c r="B95"/>
      <c r="C95"/>
      <c r="E95"/>
      <c r="F95"/>
      <c r="G95"/>
      <c r="H95"/>
      <c r="J95"/>
      <c r="K95"/>
      <c r="L95"/>
      <c r="M95" s="5"/>
      <c r="N95"/>
      <c r="O95"/>
      <c r="P95"/>
      <c r="Q95"/>
    </row>
    <row r="96" spans="1:17" s="15" customFormat="1" x14ac:dyDescent="0.35">
      <c r="A96"/>
      <c r="B96"/>
      <c r="C96"/>
      <c r="E96"/>
      <c r="F96"/>
      <c r="G96"/>
      <c r="H96"/>
      <c r="J96"/>
      <c r="K96"/>
      <c r="L96"/>
      <c r="M96" s="5"/>
      <c r="N96"/>
      <c r="O96"/>
      <c r="P96"/>
      <c r="Q96"/>
    </row>
    <row r="97" spans="1:17" s="15" customFormat="1" x14ac:dyDescent="0.35">
      <c r="A97"/>
      <c r="B97"/>
      <c r="C97"/>
      <c r="E97"/>
      <c r="F97"/>
      <c r="G97"/>
      <c r="H97"/>
      <c r="J97"/>
      <c r="K97"/>
      <c r="L97"/>
      <c r="M97" s="5"/>
      <c r="N97"/>
      <c r="O97"/>
      <c r="P97"/>
      <c r="Q97"/>
    </row>
    <row r="98" spans="1:17" s="15" customFormat="1" x14ac:dyDescent="0.35">
      <c r="A98"/>
      <c r="B98"/>
      <c r="C98"/>
      <c r="E98"/>
      <c r="F98"/>
      <c r="G98"/>
      <c r="H98"/>
      <c r="J98"/>
      <c r="K98"/>
      <c r="L98"/>
      <c r="M98" s="5"/>
      <c r="N98"/>
      <c r="O98"/>
      <c r="P98"/>
      <c r="Q98"/>
    </row>
    <row r="99" spans="1:17" s="15" customFormat="1" x14ac:dyDescent="0.35">
      <c r="A99"/>
      <c r="B99"/>
      <c r="C99"/>
      <c r="E99"/>
      <c r="F99"/>
      <c r="G99"/>
      <c r="H99"/>
      <c r="J99"/>
      <c r="K99"/>
      <c r="L99"/>
      <c r="M99" s="5"/>
      <c r="N99"/>
      <c r="O99"/>
      <c r="P99"/>
      <c r="Q99"/>
    </row>
    <row r="100" spans="1:17" s="15" customFormat="1" x14ac:dyDescent="0.35">
      <c r="A100"/>
      <c r="B100"/>
      <c r="C100"/>
      <c r="E100"/>
      <c r="F100"/>
      <c r="G100"/>
      <c r="H100"/>
      <c r="J100"/>
      <c r="K100"/>
      <c r="L100"/>
      <c r="M100" s="5"/>
      <c r="N100"/>
      <c r="O100"/>
      <c r="P100"/>
      <c r="Q100"/>
    </row>
    <row r="101" spans="1:17" s="15" customFormat="1" x14ac:dyDescent="0.35">
      <c r="A101"/>
      <c r="B101"/>
      <c r="C101"/>
      <c r="E101"/>
      <c r="F101"/>
      <c r="G101"/>
      <c r="H101"/>
      <c r="J101"/>
      <c r="K101"/>
      <c r="L101"/>
      <c r="M101" s="5"/>
      <c r="N101"/>
      <c r="O101"/>
      <c r="P101"/>
      <c r="Q101"/>
    </row>
    <row r="102" spans="1:17" s="15" customFormat="1" x14ac:dyDescent="0.35">
      <c r="A102"/>
      <c r="B102"/>
      <c r="C102"/>
      <c r="E102"/>
      <c r="F102"/>
      <c r="G102"/>
      <c r="H102"/>
      <c r="J102"/>
      <c r="K102"/>
      <c r="L102"/>
      <c r="M102" s="5"/>
      <c r="N102"/>
      <c r="O102"/>
      <c r="P102"/>
      <c r="Q102"/>
    </row>
    <row r="103" spans="1:17" s="15" customFormat="1" x14ac:dyDescent="0.35">
      <c r="A103"/>
      <c r="B103"/>
      <c r="C103"/>
      <c r="E103"/>
      <c r="F103"/>
      <c r="G103"/>
      <c r="H103"/>
      <c r="J103"/>
      <c r="K103"/>
      <c r="L103"/>
      <c r="M103" s="5"/>
      <c r="N103"/>
      <c r="O103"/>
      <c r="P103"/>
      <c r="Q103"/>
    </row>
    <row r="104" spans="1:17" s="15" customFormat="1" x14ac:dyDescent="0.35">
      <c r="A104"/>
      <c r="B104"/>
      <c r="C104"/>
      <c r="E104"/>
      <c r="F104"/>
      <c r="G104"/>
      <c r="H104"/>
      <c r="J104"/>
      <c r="K104"/>
      <c r="L104"/>
      <c r="M104" s="5"/>
      <c r="N104"/>
      <c r="O104"/>
      <c r="P104"/>
      <c r="Q104"/>
    </row>
  </sheetData>
  <mergeCells count="2">
    <mergeCell ref="A1:C1"/>
    <mergeCell ref="E1:L1"/>
  </mergeCell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15"/>
  <dimension ref="A1:Q109"/>
  <sheetViews>
    <sheetView zoomScale="90" zoomScaleNormal="90" workbookViewId="0">
      <pane ySplit="2" topLeftCell="A3" activePane="bottomLeft" state="frozen"/>
      <selection sqref="A1:C1"/>
      <selection pane="bottomLeft" sqref="A1:C1"/>
    </sheetView>
  </sheetViews>
  <sheetFormatPr defaultColWidth="8.81640625" defaultRowHeight="14.5" x14ac:dyDescent="0.35"/>
  <cols>
    <col min="1" max="1" width="18.54296875" customWidth="1"/>
    <col min="2" max="2" width="19.1796875" customWidth="1"/>
    <col min="3" max="3" width="27.81640625" customWidth="1"/>
    <col min="4" max="4" width="8.81640625" style="15"/>
    <col min="5" max="5" width="15.26953125" bestFit="1" customWidth="1"/>
    <col min="6" max="6" width="14.7265625" bestFit="1" customWidth="1"/>
    <col min="7" max="7" width="25.26953125" bestFit="1" customWidth="1"/>
    <col min="9" max="9" width="10.1796875" style="15" bestFit="1" customWidth="1"/>
    <col min="10" max="10" width="28.453125" customWidth="1"/>
    <col min="11" max="11" width="9.81640625" bestFit="1" customWidth="1"/>
    <col min="12" max="12" width="7" bestFit="1" customWidth="1"/>
    <col min="13" max="13" width="21.7265625" style="5" bestFit="1" customWidth="1"/>
    <col min="14" max="14" width="4.26953125" bestFit="1" customWidth="1"/>
    <col min="15" max="15" width="4.7265625" bestFit="1" customWidth="1"/>
    <col min="16" max="16" width="15.81640625" bestFit="1" customWidth="1"/>
    <col min="17" max="17" width="55.81640625" customWidth="1"/>
  </cols>
  <sheetData>
    <row r="1" spans="1:17" x14ac:dyDescent="0.35">
      <c r="A1" s="80" t="s">
        <v>227</v>
      </c>
      <c r="B1" s="81"/>
      <c r="C1" s="82"/>
      <c r="D1"/>
      <c r="E1" s="83" t="s">
        <v>228</v>
      </c>
      <c r="F1" s="83"/>
      <c r="G1" s="83"/>
      <c r="H1" s="83"/>
      <c r="I1" s="83"/>
      <c r="J1" s="83"/>
      <c r="K1" s="83"/>
      <c r="L1" s="83"/>
    </row>
    <row r="2" spans="1:17" x14ac:dyDescent="0.35">
      <c r="A2" s="4" t="s">
        <v>495</v>
      </c>
      <c r="B2" s="4" t="s">
        <v>1094</v>
      </c>
      <c r="C2" s="4" t="s">
        <v>235</v>
      </c>
      <c r="E2" s="4" t="s">
        <v>495</v>
      </c>
      <c r="F2" s="4" t="s">
        <v>496</v>
      </c>
      <c r="G2" s="4" t="s">
        <v>235</v>
      </c>
      <c r="H2" s="7" t="s">
        <v>236</v>
      </c>
      <c r="I2" s="17" t="s">
        <v>38</v>
      </c>
      <c r="J2" s="8" t="s">
        <v>237</v>
      </c>
      <c r="K2" s="8" t="s">
        <v>14</v>
      </c>
      <c r="L2" s="8" t="s">
        <v>238</v>
      </c>
      <c r="M2" s="12" t="s">
        <v>3024</v>
      </c>
      <c r="N2" s="8" t="s">
        <v>242</v>
      </c>
      <c r="O2" s="8" t="s">
        <v>243</v>
      </c>
      <c r="P2" s="8" t="s">
        <v>244</v>
      </c>
      <c r="Q2" s="4" t="s">
        <v>245</v>
      </c>
    </row>
    <row r="3" spans="1:17" x14ac:dyDescent="0.35">
      <c r="D3" s="1" t="s">
        <v>252</v>
      </c>
      <c r="E3" t="str">
        <f>IFERROR(VLOOKUP(F3,'Field Definitions'!$A$1:$S$31597,3),"")</f>
        <v>ARRELATIONSHIP</v>
      </c>
      <c r="F3" t="s">
        <v>631</v>
      </c>
      <c r="G3" t="str">
        <f>IFERROR(VLOOKUP(F3,'Field Definitions'!$A$1:$S$31597,2),"")</f>
        <v>Relationship type key</v>
      </c>
      <c r="H3">
        <v>2</v>
      </c>
      <c r="J3" t="s">
        <v>3025</v>
      </c>
      <c r="K3" t="str">
        <f>IFERROR(VLOOKUP($F3,'Field Definitions'!$A$1:$S$31597,4),"")</f>
        <v>CHR</v>
      </c>
      <c r="L3">
        <f>IFERROR(VLOOKUP($F3,'Field Definitions'!$A$1:$S$31597,5),"")</f>
        <v>10</v>
      </c>
      <c r="M3" s="5" t="s">
        <v>633</v>
      </c>
      <c r="N3" t="str">
        <f>IF(IFERROR(VLOOKUP($F3,'Field Definitions'!$A$1:$S$31597,8),"")=0,"",IFERROR(VLOOKUP($F3,'Field Definitions'!$A$1:$S$31597,8),""))</f>
        <v/>
      </c>
      <c r="O3" t="str">
        <f>IF(IFERROR(VLOOKUP($F3,'Field Definitions'!$A$1:$S$31597,9),"")=0,"",IFERROR(VLOOKUP($F3,'Field Definitions'!$A$1:$S$31597,9),""))</f>
        <v/>
      </c>
      <c r="P3" t="str">
        <f>IF(IFERROR(VLOOKUP($F3,'Field Definitions'!$A$1:$S$31597,10),"")=0,"",IFERROR(VLOOKUP($F3,'Field Definitions'!$A$1:$S$31597,10),""))</f>
        <v>ARRELTYPE</v>
      </c>
      <c r="Q3" t="s">
        <v>636</v>
      </c>
    </row>
    <row r="4" spans="1:17" x14ac:dyDescent="0.35">
      <c r="E4" t="str">
        <f>IFERROR(VLOOKUP(F4,'Field Definitions'!$A$1:$S$31597,3),"")</f>
        <v>ARACTIVITYHIST</v>
      </c>
      <c r="F4" t="s">
        <v>3026</v>
      </c>
      <c r="G4" t="str">
        <f>IFERROR(VLOOKUP(F4,'Field Definitions'!$A$1:$S$31597,2),"")</f>
        <v>Action Code Performed</v>
      </c>
      <c r="H4">
        <f>IF(IFERROR(VLOOKUP($F4,'Field Definitions'!$A$1:$S$31597,2),"")="","",IF(IFERROR(VLOOKUP($F3,'Field Definitions'!$A$1:$S$31597,2),"")="",H2+1,H3+1))</f>
        <v>3</v>
      </c>
      <c r="I4" s="15" t="s">
        <v>46</v>
      </c>
      <c r="K4" t="str">
        <f>IFERROR(VLOOKUP($F4,'Field Definitions'!$A$1:$S$31597,4),"")</f>
        <v>CHR</v>
      </c>
      <c r="L4">
        <f>IFERROR(VLOOKUP($F4,'Field Definitions'!$A$1:$S$31597,5),"")</f>
        <v>20</v>
      </c>
      <c r="M4" s="5" t="s">
        <v>351</v>
      </c>
      <c r="N4" t="str">
        <f>IF(IFERROR(VLOOKUP($F4,'Field Definitions'!$A$1:$S$31597,8),"")=0,"",IFERROR(VLOOKUP($F4,'Field Definitions'!$A$1:$S$31597,8),""))</f>
        <v/>
      </c>
      <c r="O4" t="str">
        <f>IF(IFERROR(VLOOKUP($F4,'Field Definitions'!$A$1:$S$31597,9),"")=0,"",IFERROR(VLOOKUP($F4,'Field Definitions'!$A$1:$S$31597,9),""))</f>
        <v/>
      </c>
      <c r="P4" t="str">
        <f>IF(IFERROR(VLOOKUP($F4,'Field Definitions'!$A$1:$S$31597,10),"")=0,"",IFERROR(VLOOKUP($F4,'Field Definitions'!$A$1:$S$31597,10),""))</f>
        <v>ARACTIVITYCD</v>
      </c>
      <c r="Q4" t="str">
        <f>IF(IFERROR(VLOOKUP($F4,'Field Definitions'!$A$1:$S$31597,12),"")=0,"",IFERROR(VLOOKUP($F4,'Field Definitions'!$A$1:$S$31597,12),""))</f>
        <v/>
      </c>
    </row>
    <row r="5" spans="1:17" x14ac:dyDescent="0.35">
      <c r="E5" t="str">
        <f>IFERROR(VLOOKUP(F5,'Field Definitions'!$A$1:$S$31597,3),"")</f>
        <v>ARACTIVITYHIST</v>
      </c>
      <c r="F5" t="s">
        <v>3027</v>
      </c>
      <c r="G5" t="str">
        <f>IFERROR(VLOOKUP(F5,'Field Definitions'!$A$1:$S$31597,2),"")</f>
        <v>Action Code Success</v>
      </c>
      <c r="H5">
        <f>IF(IFERROR(VLOOKUP($F5,'Field Definitions'!$A$1:$S$31597,2),"")="","",IF(IFERROR(VLOOKUP($F4,'Field Definitions'!$A$1:$S$31597,2),"")="",H3+1,H4+1))</f>
        <v>4</v>
      </c>
      <c r="K5" t="str">
        <f>IFERROR(VLOOKUP($F5,'Field Definitions'!$A$1:$S$31597,4),"")</f>
        <v>CHR</v>
      </c>
      <c r="L5">
        <f>IFERROR(VLOOKUP($F5,'Field Definitions'!$A$1:$S$31597,5),"")</f>
        <v>1</v>
      </c>
      <c r="M5" s="5" t="s">
        <v>297</v>
      </c>
      <c r="N5" t="str">
        <f>IF(IFERROR(VLOOKUP($F5,'Field Definitions'!$A$1:$S$31597,8),"")=0,"",IFERROR(VLOOKUP($F5,'Field Definitions'!$A$1:$S$31597,8),""))</f>
        <v/>
      </c>
      <c r="O5" t="str">
        <f>IF(IFERROR(VLOOKUP($F5,'Field Definitions'!$A$1:$S$31597,9),"")=0,"",IFERROR(VLOOKUP($F5,'Field Definitions'!$A$1:$S$31597,9),""))</f>
        <v/>
      </c>
      <c r="P5" t="str">
        <f>IF(IFERROR(VLOOKUP($F5,'Field Definitions'!$A$1:$S$31597,10),"")=0,"",IFERROR(VLOOKUP($F5,'Field Definitions'!$A$1:$S$31597,10),""))</f>
        <v/>
      </c>
      <c r="Q5" t="s">
        <v>3028</v>
      </c>
    </row>
    <row r="6" spans="1:17" x14ac:dyDescent="0.35">
      <c r="E6" t="str">
        <f>IFERROR(VLOOKUP(F6,'Field Definitions'!$A$1:$S$31597,3),"")</f>
        <v>ARACTIVITYHIST</v>
      </c>
      <c r="F6" t="s">
        <v>3029</v>
      </c>
      <c r="G6" t="str">
        <f>IFERROR(VLOOKUP(F6,'Field Definitions'!$A$1:$S$31597,2),"")</f>
        <v>Date Action was Performed</v>
      </c>
      <c r="H6">
        <f>IF(IFERROR(VLOOKUP($F6,'Field Definitions'!$A$1:$S$31597,2),"")="","",IF(IFERROR(VLOOKUP($F5,'Field Definitions'!$A$1:$S$31597,2),"")="",H4+1,H5+1))</f>
        <v>5</v>
      </c>
      <c r="K6" t="str">
        <f>IFERROR(VLOOKUP($F6,'Field Definitions'!$A$1:$S$31597,4),"")</f>
        <v>DATE</v>
      </c>
      <c r="L6">
        <f>IFERROR(VLOOKUP($F6,'Field Definitions'!$A$1:$S$31597,5),"")</f>
        <v>10</v>
      </c>
      <c r="M6" s="5" t="s">
        <v>324</v>
      </c>
      <c r="N6" t="str">
        <f>IF(IFERROR(VLOOKUP($F6,'Field Definitions'!$A$1:$S$31597,8),"")=0,"",IFERROR(VLOOKUP($F6,'Field Definitions'!$A$1:$S$31597,8),""))</f>
        <v/>
      </c>
      <c r="O6" t="str">
        <f>IF(IFERROR(VLOOKUP($F6,'Field Definitions'!$A$1:$S$31597,9),"")=0,"",IFERROR(VLOOKUP($F6,'Field Definitions'!$A$1:$S$31597,9),""))</f>
        <v/>
      </c>
      <c r="P6" t="str">
        <f>IF(IFERROR(VLOOKUP($F6,'Field Definitions'!$A$1:$S$31597,10),"")=0,"",IFERROR(VLOOKUP($F6,'Field Definitions'!$A$1:$S$31597,10),""))</f>
        <v/>
      </c>
      <c r="Q6" t="str">
        <f>IF(IFERROR(VLOOKUP($F6,'Field Definitions'!$A$1:$S$31597,12),"")=0,"",IFERROR(VLOOKUP($F6,'Field Definitions'!$A$1:$S$31597,12),""))</f>
        <v/>
      </c>
    </row>
    <row r="7" spans="1:17" x14ac:dyDescent="0.35">
      <c r="E7" t="str">
        <f>IFERROR(VLOOKUP(F7,'Field Definitions'!$A$1:$S$31597,3),"")</f>
        <v>ARACTIVITYHIST</v>
      </c>
      <c r="F7" t="s">
        <v>3030</v>
      </c>
      <c r="G7" t="str">
        <f>IFERROR(VLOOKUP(F7,'Field Definitions'!$A$1:$S$31597,2),"")</f>
        <v>Time Action was Performed</v>
      </c>
      <c r="H7">
        <f>IF(IFERROR(VLOOKUP($F7,'Field Definitions'!$A$1:$S$31597,2),"")="","",IF(IFERROR(VLOOKUP($F6,'Field Definitions'!$A$1:$S$31597,2),"")="",H5+1,H6+1))</f>
        <v>6</v>
      </c>
      <c r="K7" t="str">
        <f>IFERROR(VLOOKUP($F7,'Field Definitions'!$A$1:$S$31597,4),"")</f>
        <v>TIME</v>
      </c>
      <c r="L7">
        <f>IFERROR(VLOOKUP($F7,'Field Definitions'!$A$1:$S$31597,5),"")</f>
        <v>6</v>
      </c>
      <c r="M7" s="5" t="s">
        <v>3031</v>
      </c>
      <c r="N7" t="str">
        <f>IF(IFERROR(VLOOKUP($F7,'Field Definitions'!$A$1:$S$31597,8),"")=0,"",IFERROR(VLOOKUP($F7,'Field Definitions'!$A$1:$S$31597,8),""))</f>
        <v/>
      </c>
      <c r="O7" t="str">
        <f>IF(IFERROR(VLOOKUP($F7,'Field Definitions'!$A$1:$S$31597,9),"")=0,"",IFERROR(VLOOKUP($F7,'Field Definitions'!$A$1:$S$31597,9),""))</f>
        <v/>
      </c>
      <c r="P7" t="str">
        <f>IF(IFERROR(VLOOKUP($F7,'Field Definitions'!$A$1:$S$31597,10),"")=0,"",IFERROR(VLOOKUP($F7,'Field Definitions'!$A$1:$S$31597,10),""))</f>
        <v/>
      </c>
      <c r="Q7" t="str">
        <f>IF(IFERROR(VLOOKUP($F7,'Field Definitions'!$A$1:$S$31597,12),"")=0,"",IFERROR(VLOOKUP($F7,'Field Definitions'!$A$1:$S$31597,12),""))</f>
        <v/>
      </c>
    </row>
    <row r="8" spans="1:17" x14ac:dyDescent="0.35">
      <c r="E8" t="str">
        <f>IFERROR(VLOOKUP(F8,'Field Definitions'!$A$1:$S$31597,3),"")</f>
        <v>ARACTIVITYHIST</v>
      </c>
      <c r="F8" t="s">
        <v>3032</v>
      </c>
      <c r="G8" t="str">
        <f>IFERROR(VLOOKUP(F8,'Field Definitions'!$A$1:$S$31597,2),"")</f>
        <v>Result of Performed Action</v>
      </c>
      <c r="H8">
        <f>IF(IFERROR(VLOOKUP($F8,'Field Definitions'!$A$1:$S$31597,2),"")="","",IF(IFERROR(VLOOKUP($F7,'Field Definitions'!$A$1:$S$31597,2),"")="",H6+1,H7+1))</f>
        <v>7</v>
      </c>
      <c r="K8" t="str">
        <f>IFERROR(VLOOKUP($F8,'Field Definitions'!$A$1:$S$31597,4),"")</f>
        <v>CHR</v>
      </c>
      <c r="L8">
        <f>IFERROR(VLOOKUP($F8,'Field Definitions'!$A$1:$S$31597,5),"")</f>
        <v>20</v>
      </c>
      <c r="N8" t="str">
        <f>IF(IFERROR(VLOOKUP($F8,'Field Definitions'!$A$1:$S$31597,8),"")=0,"",IFERROR(VLOOKUP($F8,'Field Definitions'!$A$1:$S$31597,8),""))</f>
        <v/>
      </c>
      <c r="O8" t="str">
        <f>IF(IFERROR(VLOOKUP($F8,'Field Definitions'!$A$1:$S$31597,9),"")=0,"",IFERROR(VLOOKUP($F8,'Field Definitions'!$A$1:$S$31597,9),""))</f>
        <v/>
      </c>
      <c r="P8" t="str">
        <f>IF(IFERROR(VLOOKUP($F8,'Field Definitions'!$A$1:$S$31597,10),"")=0,"",IFERROR(VLOOKUP($F8,'Field Definitions'!$A$1:$S$31597,10),""))</f>
        <v>ARRESULTCD</v>
      </c>
      <c r="Q8" t="str">
        <f>IF(IFERROR(VLOOKUP($F8,'Field Definitions'!$A$1:$S$31597,12),"")=0,"",IFERROR(VLOOKUP($F8,'Field Definitions'!$A$1:$S$31597,12),""))</f>
        <v/>
      </c>
    </row>
    <row r="9" spans="1:17" x14ac:dyDescent="0.35">
      <c r="E9" t="str">
        <f>IFERROR(VLOOKUP(F9,'Field Definitions'!$A$1:$S$31597,3),"")</f>
        <v>ARACTIVITYHIST</v>
      </c>
      <c r="F9" t="s">
        <v>3033</v>
      </c>
      <c r="G9" t="str">
        <f>IFERROR(VLOOKUP(F9,'Field Definitions'!$A$1:$S$31597,2),"")</f>
        <v>Result Code Success</v>
      </c>
      <c r="H9">
        <f>IF(IFERROR(VLOOKUP($F9,'Field Definitions'!$A$1:$S$31597,2),"")="","",IF(IFERROR(VLOOKUP($F8,'Field Definitions'!$A$1:$S$31597,2),"")="",H7+1,H8+1))</f>
        <v>8</v>
      </c>
      <c r="K9" t="str">
        <f>IFERROR(VLOOKUP($F9,'Field Definitions'!$A$1:$S$31597,4),"")</f>
        <v>CHR</v>
      </c>
      <c r="L9">
        <f>IFERROR(VLOOKUP($F9,'Field Definitions'!$A$1:$S$31597,5),"")</f>
        <v>1</v>
      </c>
      <c r="N9" t="str">
        <f>IF(IFERROR(VLOOKUP($F9,'Field Definitions'!$A$1:$S$31597,8),"")=0,"",IFERROR(VLOOKUP($F9,'Field Definitions'!$A$1:$S$31597,8),""))</f>
        <v/>
      </c>
      <c r="O9" t="str">
        <f>IF(IFERROR(VLOOKUP($F9,'Field Definitions'!$A$1:$S$31597,9),"")=0,"",IFERROR(VLOOKUP($F9,'Field Definitions'!$A$1:$S$31597,9),""))</f>
        <v/>
      </c>
      <c r="P9" t="str">
        <f>IF(IFERROR(VLOOKUP($F9,'Field Definitions'!$A$1:$S$31597,10),"")=0,"",IFERROR(VLOOKUP($F9,'Field Definitions'!$A$1:$S$31597,10),""))</f>
        <v/>
      </c>
      <c r="Q9" t="s">
        <v>3028</v>
      </c>
    </row>
    <row r="10" spans="1:17" x14ac:dyDescent="0.35">
      <c r="E10" t="str">
        <f>IFERROR(VLOOKUP(F10,'Field Definitions'!$A$1:$S$31597,3),"")</f>
        <v>ARACTIVITYHIST</v>
      </c>
      <c r="F10" t="s">
        <v>3034</v>
      </c>
      <c r="G10" t="str">
        <f>IFERROR(VLOOKUP(F10,'Field Definitions'!$A$1:$S$31597,2),"")</f>
        <v>User who Performed Action</v>
      </c>
      <c r="H10">
        <f>IF(IFERROR(VLOOKUP($F10,'Field Definitions'!$A$1:$S$31597,2),"")="","",IF(IFERROR(VLOOKUP($F9,'Field Definitions'!$A$1:$S$31597,2),"")="",H8+1,H9+1))</f>
        <v>9</v>
      </c>
      <c r="K10" t="str">
        <f>IFERROR(VLOOKUP($F10,'Field Definitions'!$A$1:$S$31597,4),"")</f>
        <v>CHR</v>
      </c>
      <c r="L10">
        <f>IFERROR(VLOOKUP($F10,'Field Definitions'!$A$1:$S$31597,5),"")</f>
        <v>4</v>
      </c>
      <c r="M10" s="5" t="s">
        <v>3035</v>
      </c>
      <c r="N10" t="str">
        <f>IF(IFERROR(VLOOKUP($F10,'Field Definitions'!$A$1:$S$31597,8),"")=0,"",IFERROR(VLOOKUP($F10,'Field Definitions'!$A$1:$S$31597,8),""))</f>
        <v/>
      </c>
      <c r="O10" t="str">
        <f>IF(IFERROR(VLOOKUP($F10,'Field Definitions'!$A$1:$S$31597,9),"")=0,"",IFERROR(VLOOKUP($F10,'Field Definitions'!$A$1:$S$31597,9),""))</f>
        <v/>
      </c>
      <c r="P10" t="str">
        <f>IF(IFERROR(VLOOKUP($F10,'Field Definitions'!$A$1:$S$31597,10),"")=0,"",IFERROR(VLOOKUP($F10,'Field Definitions'!$A$1:$S$31597,10),""))</f>
        <v/>
      </c>
      <c r="Q10" t="str">
        <f>IF(IFERROR(VLOOKUP($F10,'Field Definitions'!$A$1:$S$31597,12),"")=0,"",IFERROR(VLOOKUP($F10,'Field Definitions'!$A$1:$S$31597,12),""))</f>
        <v/>
      </c>
    </row>
    <row r="11" spans="1:17" x14ac:dyDescent="0.35">
      <c r="E11" t="str">
        <f>IFERROR(VLOOKUP(F11,'Field Definitions'!$A$1:$S$31597,3),"")</f>
        <v/>
      </c>
    </row>
    <row r="78" spans="1:17" s="15" customFormat="1" x14ac:dyDescent="0.35">
      <c r="A78"/>
      <c r="B78"/>
      <c r="C78"/>
      <c r="E78"/>
      <c r="F78"/>
      <c r="G78"/>
      <c r="H78"/>
      <c r="J78"/>
      <c r="K78"/>
      <c r="L78"/>
      <c r="M78" s="5"/>
      <c r="N78"/>
      <c r="O78"/>
      <c r="P78"/>
      <c r="Q78"/>
    </row>
    <row r="79" spans="1:17" s="15" customFormat="1" x14ac:dyDescent="0.35">
      <c r="A79"/>
      <c r="B79"/>
      <c r="C79"/>
      <c r="E79"/>
      <c r="F79"/>
      <c r="G79"/>
      <c r="H79"/>
      <c r="J79"/>
      <c r="K79"/>
      <c r="L79"/>
      <c r="M79" s="5"/>
      <c r="N79"/>
      <c r="O79"/>
      <c r="P79"/>
      <c r="Q79"/>
    </row>
    <row r="80" spans="1:17" s="15" customFormat="1" x14ac:dyDescent="0.35">
      <c r="A80"/>
      <c r="B80"/>
      <c r="C80"/>
      <c r="E80"/>
      <c r="F80"/>
      <c r="G80"/>
      <c r="H80"/>
      <c r="J80"/>
      <c r="K80"/>
      <c r="L80"/>
      <c r="M80" s="5"/>
      <c r="N80"/>
      <c r="O80"/>
      <c r="P80"/>
      <c r="Q80"/>
    </row>
    <row r="81" spans="1:17" s="15" customFormat="1" x14ac:dyDescent="0.35">
      <c r="A81"/>
      <c r="B81"/>
      <c r="C81"/>
      <c r="E81"/>
      <c r="F81"/>
      <c r="G81"/>
      <c r="H81"/>
      <c r="J81"/>
      <c r="K81"/>
      <c r="L81"/>
      <c r="M81" s="5"/>
      <c r="N81"/>
      <c r="O81"/>
      <c r="P81"/>
      <c r="Q81"/>
    </row>
    <row r="82" spans="1:17" s="15" customFormat="1" x14ac:dyDescent="0.35">
      <c r="A82"/>
      <c r="B82"/>
      <c r="C82"/>
      <c r="E82"/>
      <c r="F82"/>
      <c r="G82"/>
      <c r="H82"/>
      <c r="J82"/>
      <c r="K82"/>
      <c r="L82"/>
      <c r="M82" s="5"/>
      <c r="N82"/>
      <c r="O82"/>
      <c r="P82"/>
      <c r="Q82"/>
    </row>
    <row r="83" spans="1:17" s="15" customFormat="1" x14ac:dyDescent="0.35">
      <c r="A83"/>
      <c r="B83"/>
      <c r="C83"/>
      <c r="E83"/>
      <c r="F83"/>
      <c r="G83"/>
      <c r="H83"/>
      <c r="J83"/>
      <c r="K83"/>
      <c r="L83"/>
      <c r="M83" s="5"/>
      <c r="N83"/>
      <c r="O83"/>
      <c r="P83"/>
      <c r="Q83"/>
    </row>
    <row r="84" spans="1:17" s="15" customFormat="1" x14ac:dyDescent="0.35">
      <c r="A84"/>
      <c r="B84"/>
      <c r="C84"/>
      <c r="E84"/>
      <c r="F84"/>
      <c r="G84"/>
      <c r="H84"/>
      <c r="J84"/>
      <c r="K84"/>
      <c r="L84"/>
      <c r="M84" s="5"/>
      <c r="N84"/>
      <c r="O84"/>
      <c r="P84"/>
      <c r="Q84"/>
    </row>
    <row r="85" spans="1:17" s="15" customFormat="1" x14ac:dyDescent="0.35">
      <c r="A85"/>
      <c r="B85"/>
      <c r="C85"/>
      <c r="E85"/>
      <c r="F85"/>
      <c r="G85"/>
      <c r="H85"/>
      <c r="J85"/>
      <c r="K85"/>
      <c r="L85"/>
      <c r="M85" s="5"/>
      <c r="N85"/>
      <c r="O85"/>
      <c r="P85"/>
      <c r="Q85"/>
    </row>
    <row r="86" spans="1:17" s="15" customFormat="1" x14ac:dyDescent="0.35">
      <c r="A86"/>
      <c r="B86"/>
      <c r="C86"/>
      <c r="E86"/>
      <c r="F86"/>
      <c r="G86"/>
      <c r="H86"/>
      <c r="J86"/>
      <c r="K86"/>
      <c r="L86"/>
      <c r="M86" s="5"/>
      <c r="N86"/>
      <c r="O86"/>
      <c r="P86"/>
      <c r="Q86"/>
    </row>
    <row r="87" spans="1:17" s="15" customFormat="1" x14ac:dyDescent="0.35">
      <c r="A87"/>
      <c r="B87"/>
      <c r="C87"/>
      <c r="E87"/>
      <c r="F87"/>
      <c r="G87"/>
      <c r="H87"/>
      <c r="J87"/>
      <c r="K87"/>
      <c r="L87"/>
      <c r="M87" s="5"/>
      <c r="N87"/>
      <c r="O87"/>
      <c r="P87"/>
      <c r="Q87"/>
    </row>
    <row r="88" spans="1:17" s="15" customFormat="1" x14ac:dyDescent="0.35">
      <c r="A88"/>
      <c r="B88"/>
      <c r="C88"/>
      <c r="E88"/>
      <c r="F88"/>
      <c r="G88"/>
      <c r="H88"/>
      <c r="J88"/>
      <c r="K88"/>
      <c r="L88"/>
      <c r="M88" s="5"/>
      <c r="N88"/>
      <c r="O88"/>
      <c r="P88"/>
      <c r="Q88"/>
    </row>
    <row r="89" spans="1:17" s="15" customFormat="1" x14ac:dyDescent="0.35">
      <c r="A89"/>
      <c r="B89"/>
      <c r="C89"/>
      <c r="E89"/>
      <c r="F89"/>
      <c r="G89"/>
      <c r="H89"/>
      <c r="J89"/>
      <c r="K89"/>
      <c r="L89"/>
      <c r="M89" s="5"/>
      <c r="N89"/>
      <c r="O89"/>
      <c r="P89"/>
      <c r="Q89"/>
    </row>
    <row r="90" spans="1:17" s="15" customFormat="1" x14ac:dyDescent="0.35">
      <c r="A90"/>
      <c r="B90"/>
      <c r="C90"/>
      <c r="E90"/>
      <c r="F90"/>
      <c r="G90"/>
      <c r="H90"/>
      <c r="J90"/>
      <c r="K90"/>
      <c r="L90"/>
      <c r="M90" s="5"/>
      <c r="N90"/>
      <c r="O90"/>
      <c r="P90"/>
      <c r="Q90"/>
    </row>
    <row r="91" spans="1:17" s="15" customFormat="1" x14ac:dyDescent="0.35">
      <c r="A91"/>
      <c r="B91"/>
      <c r="C91"/>
      <c r="E91"/>
      <c r="F91"/>
      <c r="G91"/>
      <c r="H91"/>
      <c r="J91"/>
      <c r="K91"/>
      <c r="L91"/>
      <c r="M91" s="5"/>
      <c r="N91"/>
      <c r="O91"/>
      <c r="P91"/>
      <c r="Q91"/>
    </row>
    <row r="92" spans="1:17" s="15" customFormat="1" x14ac:dyDescent="0.35">
      <c r="A92"/>
      <c r="B92"/>
      <c r="C92"/>
      <c r="E92"/>
      <c r="F92"/>
      <c r="G92"/>
      <c r="H92"/>
      <c r="J92"/>
      <c r="K92"/>
      <c r="L92"/>
      <c r="M92" s="5"/>
      <c r="N92"/>
      <c r="O92"/>
      <c r="P92"/>
      <c r="Q92"/>
    </row>
    <row r="93" spans="1:17" s="15" customFormat="1" x14ac:dyDescent="0.35">
      <c r="A93"/>
      <c r="B93"/>
      <c r="C93"/>
      <c r="E93"/>
      <c r="F93"/>
      <c r="G93"/>
      <c r="H93"/>
      <c r="J93"/>
      <c r="K93"/>
      <c r="L93"/>
      <c r="M93" s="5"/>
      <c r="N93"/>
      <c r="O93"/>
      <c r="P93"/>
      <c r="Q93"/>
    </row>
    <row r="94" spans="1:17" s="15" customFormat="1" x14ac:dyDescent="0.35">
      <c r="A94"/>
      <c r="B94"/>
      <c r="C94"/>
      <c r="E94"/>
      <c r="F94"/>
      <c r="G94"/>
      <c r="H94"/>
      <c r="J94"/>
      <c r="K94"/>
      <c r="L94"/>
      <c r="M94" s="5"/>
      <c r="N94"/>
      <c r="O94"/>
      <c r="P94"/>
      <c r="Q94"/>
    </row>
    <row r="95" spans="1:17" s="15" customFormat="1" x14ac:dyDescent="0.35">
      <c r="A95"/>
      <c r="B95"/>
      <c r="C95"/>
      <c r="E95"/>
      <c r="F95"/>
      <c r="G95"/>
      <c r="H95"/>
      <c r="J95"/>
      <c r="K95"/>
      <c r="L95"/>
      <c r="M95" s="5"/>
      <c r="N95"/>
      <c r="O95"/>
      <c r="P95"/>
      <c r="Q95"/>
    </row>
    <row r="96" spans="1:17" s="15" customFormat="1" x14ac:dyDescent="0.35">
      <c r="A96"/>
      <c r="B96"/>
      <c r="C96"/>
      <c r="E96"/>
      <c r="F96"/>
      <c r="G96"/>
      <c r="H96"/>
      <c r="J96"/>
      <c r="K96"/>
      <c r="L96"/>
      <c r="M96" s="5"/>
      <c r="N96"/>
      <c r="O96"/>
      <c r="P96"/>
      <c r="Q96"/>
    </row>
    <row r="97" spans="1:17" s="15" customFormat="1" x14ac:dyDescent="0.35">
      <c r="A97"/>
      <c r="B97"/>
      <c r="C97"/>
      <c r="E97"/>
      <c r="F97"/>
      <c r="G97"/>
      <c r="H97"/>
      <c r="J97"/>
      <c r="K97"/>
      <c r="L97"/>
      <c r="M97" s="5"/>
      <c r="N97"/>
      <c r="O97"/>
      <c r="P97"/>
      <c r="Q97"/>
    </row>
    <row r="98" spans="1:17" s="15" customFormat="1" x14ac:dyDescent="0.35">
      <c r="A98"/>
      <c r="B98"/>
      <c r="C98"/>
      <c r="E98"/>
      <c r="F98"/>
      <c r="G98"/>
      <c r="H98"/>
      <c r="J98"/>
      <c r="K98"/>
      <c r="L98"/>
      <c r="M98" s="5"/>
      <c r="N98"/>
      <c r="O98"/>
      <c r="P98"/>
      <c r="Q98"/>
    </row>
    <row r="99" spans="1:17" s="15" customFormat="1" x14ac:dyDescent="0.35">
      <c r="A99"/>
      <c r="B99"/>
      <c r="C99"/>
      <c r="E99"/>
      <c r="F99"/>
      <c r="G99"/>
      <c r="H99"/>
      <c r="J99"/>
      <c r="K99"/>
      <c r="L99"/>
      <c r="M99" s="5"/>
      <c r="N99"/>
      <c r="O99"/>
      <c r="P99"/>
      <c r="Q99"/>
    </row>
    <row r="100" spans="1:17" s="15" customFormat="1" x14ac:dyDescent="0.35">
      <c r="A100"/>
      <c r="B100"/>
      <c r="C100"/>
      <c r="E100"/>
      <c r="F100"/>
      <c r="G100"/>
      <c r="H100"/>
      <c r="J100"/>
      <c r="K100"/>
      <c r="L100"/>
      <c r="M100" s="5"/>
      <c r="N100"/>
      <c r="O100"/>
      <c r="P100"/>
      <c r="Q100"/>
    </row>
    <row r="101" spans="1:17" s="15" customFormat="1" x14ac:dyDescent="0.35">
      <c r="A101"/>
      <c r="B101"/>
      <c r="C101"/>
      <c r="E101"/>
      <c r="F101"/>
      <c r="G101"/>
      <c r="H101"/>
      <c r="J101"/>
      <c r="K101"/>
      <c r="L101"/>
      <c r="M101" s="5"/>
      <c r="N101"/>
      <c r="O101"/>
      <c r="P101"/>
      <c r="Q101"/>
    </row>
    <row r="102" spans="1:17" s="15" customFormat="1" x14ac:dyDescent="0.35">
      <c r="A102"/>
      <c r="B102"/>
      <c r="C102"/>
      <c r="E102"/>
      <c r="F102"/>
      <c r="G102"/>
      <c r="H102"/>
      <c r="J102"/>
      <c r="K102"/>
      <c r="L102"/>
      <c r="M102" s="5"/>
      <c r="N102"/>
      <c r="O102"/>
      <c r="P102"/>
      <c r="Q102"/>
    </row>
    <row r="103" spans="1:17" s="15" customFormat="1" x14ac:dyDescent="0.35">
      <c r="A103"/>
      <c r="B103"/>
      <c r="C103"/>
      <c r="E103"/>
      <c r="F103"/>
      <c r="G103"/>
      <c r="H103"/>
      <c r="J103"/>
      <c r="K103"/>
      <c r="L103"/>
      <c r="M103" s="5"/>
      <c r="N103"/>
      <c r="O103"/>
      <c r="P103"/>
      <c r="Q103"/>
    </row>
    <row r="104" spans="1:17" s="15" customFormat="1" x14ac:dyDescent="0.35">
      <c r="A104"/>
      <c r="B104"/>
      <c r="C104"/>
      <c r="E104"/>
      <c r="F104"/>
      <c r="G104"/>
      <c r="H104"/>
      <c r="J104"/>
      <c r="K104"/>
      <c r="L104"/>
      <c r="M104" s="5"/>
      <c r="N104"/>
      <c r="O104"/>
      <c r="P104"/>
      <c r="Q104"/>
    </row>
    <row r="105" spans="1:17" s="15" customFormat="1" x14ac:dyDescent="0.35">
      <c r="A105"/>
      <c r="B105"/>
      <c r="C105"/>
      <c r="E105"/>
      <c r="F105"/>
      <c r="G105"/>
      <c r="H105"/>
      <c r="J105"/>
      <c r="K105"/>
      <c r="L105"/>
      <c r="M105" s="5"/>
      <c r="N105"/>
      <c r="O105"/>
      <c r="P105"/>
      <c r="Q105"/>
    </row>
    <row r="106" spans="1:17" s="15" customFormat="1" x14ac:dyDescent="0.35">
      <c r="A106"/>
      <c r="B106"/>
      <c r="C106"/>
      <c r="E106"/>
      <c r="F106"/>
      <c r="G106"/>
      <c r="H106"/>
      <c r="J106"/>
      <c r="K106"/>
      <c r="L106"/>
      <c r="M106" s="5"/>
      <c r="N106"/>
      <c r="O106"/>
      <c r="P106"/>
      <c r="Q106"/>
    </row>
    <row r="107" spans="1:17" s="15" customFormat="1" x14ac:dyDescent="0.35">
      <c r="A107"/>
      <c r="B107"/>
      <c r="C107"/>
      <c r="E107"/>
      <c r="F107"/>
      <c r="G107"/>
      <c r="H107"/>
      <c r="J107"/>
      <c r="K107"/>
      <c r="L107"/>
      <c r="M107" s="5"/>
      <c r="N107"/>
      <c r="O107"/>
      <c r="P107"/>
      <c r="Q107"/>
    </row>
    <row r="108" spans="1:17" s="15" customFormat="1" x14ac:dyDescent="0.35">
      <c r="A108"/>
      <c r="B108"/>
      <c r="C108"/>
      <c r="E108"/>
      <c r="F108"/>
      <c r="G108"/>
      <c r="H108"/>
      <c r="J108"/>
      <c r="K108"/>
      <c r="L108"/>
      <c r="M108" s="5"/>
      <c r="N108"/>
      <c r="O108"/>
      <c r="P108"/>
      <c r="Q108"/>
    </row>
    <row r="109" spans="1:17" s="15" customFormat="1" x14ac:dyDescent="0.35">
      <c r="A109"/>
      <c r="B109"/>
      <c r="C109"/>
      <c r="E109"/>
      <c r="F109"/>
      <c r="G109"/>
      <c r="H109"/>
      <c r="J109"/>
      <c r="K109"/>
      <c r="L109"/>
      <c r="M109" s="5"/>
      <c r="N109"/>
      <c r="O109"/>
      <c r="P109"/>
      <c r="Q109"/>
    </row>
  </sheetData>
  <mergeCells count="2">
    <mergeCell ref="A1:C1"/>
    <mergeCell ref="E1:L1"/>
  </mergeCell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19"/>
  <dimension ref="A1:R107"/>
  <sheetViews>
    <sheetView topLeftCell="C1" zoomScale="90" zoomScaleNormal="90" workbookViewId="0">
      <selection activeCell="G7" sqref="G7"/>
    </sheetView>
  </sheetViews>
  <sheetFormatPr defaultColWidth="8.81640625" defaultRowHeight="14.5" x14ac:dyDescent="0.35"/>
  <cols>
    <col min="1" max="1" width="18.54296875" customWidth="1"/>
    <col min="2" max="2" width="19.1796875" customWidth="1"/>
    <col min="3" max="3" width="27.81640625" customWidth="1"/>
    <col min="5" max="5" width="17.54296875" bestFit="1" customWidth="1"/>
    <col min="6" max="6" width="20.54296875" bestFit="1" customWidth="1"/>
    <col min="7" max="7" width="19.54296875" bestFit="1" customWidth="1"/>
    <col min="8" max="8" width="10.81640625" customWidth="1"/>
    <col min="9" max="9" width="11.81640625" style="15" customWidth="1"/>
    <col min="10" max="10" width="34.453125" style="3" bestFit="1" customWidth="1"/>
    <col min="11" max="11" width="12" customWidth="1"/>
    <col min="12" max="12" width="9.7265625" style="2" customWidth="1"/>
    <col min="13" max="14" width="11.1796875" style="5" bestFit="1" customWidth="1"/>
    <col min="15" max="15" width="6.26953125" customWidth="1"/>
    <col min="16" max="16" width="6.54296875" customWidth="1"/>
    <col min="17" max="17" width="17.81640625" customWidth="1"/>
    <col min="18" max="18" width="35.7265625" customWidth="1"/>
  </cols>
  <sheetData>
    <row r="1" spans="1:18" x14ac:dyDescent="0.35">
      <c r="A1" s="80" t="s">
        <v>227</v>
      </c>
      <c r="B1" s="81"/>
      <c r="C1" s="82"/>
      <c r="E1" s="83" t="s">
        <v>228</v>
      </c>
      <c r="F1" s="83"/>
      <c r="G1" s="83"/>
      <c r="H1" s="83"/>
      <c r="I1" s="83"/>
      <c r="J1" s="83"/>
      <c r="K1" s="83"/>
      <c r="L1" s="83"/>
      <c r="N1"/>
    </row>
    <row r="2" spans="1:18" x14ac:dyDescent="0.35">
      <c r="A2" s="4" t="s">
        <v>495</v>
      </c>
      <c r="B2" s="4" t="s">
        <v>1094</v>
      </c>
      <c r="C2" s="4" t="s">
        <v>235</v>
      </c>
      <c r="E2" s="4" t="s">
        <v>495</v>
      </c>
      <c r="F2" s="4" t="s">
        <v>496</v>
      </c>
      <c r="G2" s="4" t="s">
        <v>235</v>
      </c>
      <c r="H2" s="7" t="s">
        <v>236</v>
      </c>
      <c r="I2" s="17" t="s">
        <v>38</v>
      </c>
      <c r="J2" s="8" t="s">
        <v>237</v>
      </c>
      <c r="K2" s="8" t="s">
        <v>14</v>
      </c>
      <c r="L2" s="16" t="s">
        <v>238</v>
      </c>
      <c r="M2" s="12" t="s">
        <v>602</v>
      </c>
      <c r="N2" s="12" t="s">
        <v>602</v>
      </c>
      <c r="O2" s="8" t="s">
        <v>242</v>
      </c>
      <c r="P2" s="8" t="s">
        <v>243</v>
      </c>
      <c r="Q2" s="8" t="s">
        <v>244</v>
      </c>
      <c r="R2" s="4" t="s">
        <v>245</v>
      </c>
    </row>
    <row r="3" spans="1:18" ht="29" x14ac:dyDescent="0.35">
      <c r="E3" t="str">
        <f>IFERROR(VLOOKUP(F3,'Field Definitions'!$A$1:$S$31597,3),"")</f>
        <v>ARRELATIONSHIP</v>
      </c>
      <c r="F3" t="s">
        <v>631</v>
      </c>
      <c r="G3" t="str">
        <f>IFERROR(VLOOKUP(F3,'Field Definitions'!$A$1:$S$31597,2),"")</f>
        <v>Relationship type key</v>
      </c>
      <c r="H3">
        <v>2</v>
      </c>
      <c r="J3" s="3" t="s">
        <v>3036</v>
      </c>
      <c r="K3" t="str">
        <f>IFERROR(VLOOKUP($F3,'Field Definitions'!$A$1:$S$31597,4),"")</f>
        <v>CHR</v>
      </c>
      <c r="L3" s="2">
        <f>IFERROR(VLOOKUP($F3,'Field Definitions'!$A$1:$S$31597,5),"")</f>
        <v>10</v>
      </c>
      <c r="M3" s="5" t="s">
        <v>633</v>
      </c>
      <c r="N3" s="5" t="s">
        <v>633</v>
      </c>
      <c r="O3" t="str">
        <f>IF(IFERROR(VLOOKUP($F3,'Field Definitions'!$A$1:$S$31597,8),"")=0,"",IFERROR(VLOOKUP($F3,'Field Definitions'!$A$1:$S$31597,8),""))</f>
        <v/>
      </c>
      <c r="P3" t="str">
        <f>IF(IFERROR(VLOOKUP($F3,'Field Definitions'!$A$1:$S$31597,9),"")=0,"",IFERROR(VLOOKUP($F3,'Field Definitions'!$A$1:$S$31597,9),""))</f>
        <v/>
      </c>
      <c r="Q3" t="str">
        <f>IF(IFERROR(VLOOKUP($F3,'Field Definitions'!$A$1:$S$31597,10),"")=0,"",IFERROR(VLOOKUP($F3,'Field Definitions'!$A$1:$S$31597,10),""))</f>
        <v>ARRELTYPE</v>
      </c>
      <c r="R3" t="s">
        <v>636</v>
      </c>
    </row>
    <row r="4" spans="1:18" x14ac:dyDescent="0.35">
      <c r="F4" t="s">
        <v>1562</v>
      </c>
      <c r="G4" t="s">
        <v>1345</v>
      </c>
      <c r="H4">
        <f>H3+1</f>
        <v>3</v>
      </c>
      <c r="J4" s="3" t="s">
        <v>1346</v>
      </c>
      <c r="K4" t="s">
        <v>18</v>
      </c>
      <c r="L4" s="2">
        <v>999</v>
      </c>
      <c r="M4" s="5" t="s">
        <v>1563</v>
      </c>
      <c r="N4" s="5" t="s">
        <v>1564</v>
      </c>
    </row>
    <row r="5" spans="1:18" x14ac:dyDescent="0.35">
      <c r="E5" t="str">
        <f>IFERROR(VLOOKUP(F5,'Field Definitions'!$A$1:$S$31597,3),"")</f>
        <v>AFTRANSACTION</v>
      </c>
      <c r="F5" t="s">
        <v>1347</v>
      </c>
      <c r="G5" t="str">
        <f>IFERROR(VLOOKUP(F5,'Field Definitions'!$A$1:$S$31597,2),"")</f>
        <v>Transaction Type</v>
      </c>
      <c r="H5">
        <f t="shared" ref="H5:H8" si="0">H4+1</f>
        <v>4</v>
      </c>
      <c r="I5" s="15" t="s">
        <v>46</v>
      </c>
      <c r="K5" t="str">
        <f>IFERROR(VLOOKUP($F5,'Field Definitions'!$A$1:$S$31597,4),"")</f>
        <v>CHR</v>
      </c>
      <c r="L5" s="2">
        <f>IFERROR(VLOOKUP($F5,'Field Definitions'!$A$1:$S$31597,5),"")</f>
        <v>5</v>
      </c>
      <c r="M5" s="5" t="s">
        <v>1353</v>
      </c>
      <c r="N5" s="5" t="s">
        <v>1566</v>
      </c>
      <c r="O5" t="str">
        <f>IF(IFERROR(VLOOKUP($F5,'Field Definitions'!$A$1:$S$31597,8),"")=0,"",IFERROR(VLOOKUP($F5,'Field Definitions'!$A$1:$S$31597,8),""))</f>
        <v/>
      </c>
      <c r="P5" t="str">
        <f>IF(IFERROR(VLOOKUP($F5,'Field Definitions'!$A$1:$S$31597,9),"")=0,"",IFERROR(VLOOKUP($F5,'Field Definitions'!$A$1:$S$31597,9),""))</f>
        <v/>
      </c>
      <c r="Q5" t="str">
        <f>IF(IFERROR(VLOOKUP($F5,'Field Definitions'!$A$1:$S$31597,10),"")=0,"",IFERROR(VLOOKUP($F5,'Field Definitions'!$A$1:$S$31597,10),""))</f>
        <v>AFTRANSTYPE</v>
      </c>
      <c r="R5" t="str">
        <f>IF(IFERROR(VLOOKUP($F5,'Field Definitions'!$A$1:$S$31597,12),"")=0,"",IFERROR(VLOOKUP($F5,'Field Definitions'!$A$1:$S$31597,12),""))</f>
        <v/>
      </c>
    </row>
    <row r="6" spans="1:18" x14ac:dyDescent="0.35">
      <c r="E6" t="str">
        <f>IFERROR(VLOOKUP(F6,'Field Definitions'!$A$1:$S$31597,3),"")</f>
        <v>AFTRANSACTION</v>
      </c>
      <c r="F6" t="s">
        <v>1355</v>
      </c>
      <c r="G6" t="str">
        <f>IFERROR(VLOOKUP(F6,'Field Definitions'!$A$1:$S$31597,2),"")</f>
        <v>Transaction Amount</v>
      </c>
      <c r="H6">
        <f t="shared" si="0"/>
        <v>5</v>
      </c>
      <c r="I6" s="15" t="s">
        <v>46</v>
      </c>
      <c r="K6" t="str">
        <f>IFERROR(VLOOKUP($F6,'Field Definitions'!$A$1:$S$31597,4),"")</f>
        <v>AMT</v>
      </c>
      <c r="L6" s="2">
        <f>IFERROR(VLOOKUP($F6,'Field Definitions'!$A$1:$S$31597,5),"")</f>
        <v>12</v>
      </c>
      <c r="M6" s="5" t="s">
        <v>1567</v>
      </c>
      <c r="N6" s="5" t="s">
        <v>1567</v>
      </c>
      <c r="O6" t="str">
        <f>IF(IFERROR(VLOOKUP($F6,'Field Definitions'!$A$1:$S$31597,8),"")=0,"",IFERROR(VLOOKUP($F6,'Field Definitions'!$A$1:$S$31597,8),""))</f>
        <v/>
      </c>
      <c r="P6" t="str">
        <f>IF(IFERROR(VLOOKUP($F6,'Field Definitions'!$A$1:$S$31597,9),"")=0,"",IFERROR(VLOOKUP($F6,'Field Definitions'!$A$1:$S$31597,9),""))</f>
        <v/>
      </c>
      <c r="Q6" t="str">
        <f>IF(IFERROR(VLOOKUP($F6,'Field Definitions'!$A$1:$S$31597,10),"")=0,"",IFERROR(VLOOKUP($F6,'Field Definitions'!$A$1:$S$31597,10),""))</f>
        <v/>
      </c>
      <c r="R6" t="str">
        <f>IF(IFERROR(VLOOKUP($F6,'Field Definitions'!$A$1:$S$31597,12),"")=0,"",IFERROR(VLOOKUP($F6,'Field Definitions'!$A$1:$S$31597,12),""))</f>
        <v/>
      </c>
    </row>
    <row r="7" spans="1:18" x14ac:dyDescent="0.35">
      <c r="E7" t="str">
        <f>IFERROR(VLOOKUP(F7,'Field Definitions'!$A$1:$S$31597,3),"")</f>
        <v>AFTRANSACTION</v>
      </c>
      <c r="F7" t="s">
        <v>1356</v>
      </c>
      <c r="G7" t="str">
        <f>IFERROR(VLOOKUP(F7,'Field Definitions'!$A$1:$S$31597,2),"")</f>
        <v>Effective Date</v>
      </c>
      <c r="H7">
        <f t="shared" si="0"/>
        <v>6</v>
      </c>
      <c r="I7" s="15" t="s">
        <v>46</v>
      </c>
      <c r="K7" t="str">
        <f>IFERROR(VLOOKUP($F7,'Field Definitions'!$A$1:$S$31597,4),"")</f>
        <v>DATE</v>
      </c>
      <c r="L7" s="2">
        <f>IFERROR(VLOOKUP($F7,'Field Definitions'!$A$1:$S$31597,5),"")</f>
        <v>10</v>
      </c>
      <c r="M7" s="5" t="s">
        <v>324</v>
      </c>
      <c r="N7" s="5" t="s">
        <v>1365</v>
      </c>
      <c r="O7" t="str">
        <f>IF(IFERROR(VLOOKUP($F7,'Field Definitions'!$A$1:$S$31597,8),"")=0,"",IFERROR(VLOOKUP($F7,'Field Definitions'!$A$1:$S$31597,8),""))</f>
        <v/>
      </c>
      <c r="P7" t="str">
        <f>IF(IFERROR(VLOOKUP($F7,'Field Definitions'!$A$1:$S$31597,9),"")=0,"",IFERROR(VLOOKUP($F7,'Field Definitions'!$A$1:$S$31597,9),""))</f>
        <v/>
      </c>
      <c r="Q7" t="str">
        <f>IF(IFERROR(VLOOKUP($F7,'Field Definitions'!$A$1:$S$31597,10),"")=0,"",IFERROR(VLOOKUP($F7,'Field Definitions'!$A$1:$S$31597,10),""))</f>
        <v/>
      </c>
      <c r="R7" t="str">
        <f>IF(IFERROR(VLOOKUP($F7,'Field Definitions'!$A$1:$S$31597,12),"")=0,"",IFERROR(VLOOKUP($F7,'Field Definitions'!$A$1:$S$31597,12),""))</f>
        <v/>
      </c>
    </row>
    <row r="8" spans="1:18" x14ac:dyDescent="0.35">
      <c r="E8" t="str">
        <f>IFERROR(VLOOKUP(F8,'Field Definitions'!$A$1:$S$31597,3),"")</f>
        <v>AFTRANSACTION</v>
      </c>
      <c r="F8" t="s">
        <v>1366</v>
      </c>
      <c r="G8" t="str">
        <f>IFERROR(VLOOKUP(F8,'Field Definitions'!$A$1:$S$31597,2),"")</f>
        <v>Transaction Reference</v>
      </c>
      <c r="H8">
        <f t="shared" si="0"/>
        <v>7</v>
      </c>
      <c r="K8" t="str">
        <f>IFERROR(VLOOKUP($F8,'Field Definitions'!$A$1:$S$31597,4),"")</f>
        <v>CHR</v>
      </c>
      <c r="L8" s="2">
        <f>IFERROR(VLOOKUP($F8,'Field Definitions'!$A$1:$S$31597,5),"")</f>
        <v>40</v>
      </c>
      <c r="M8" s="5" t="s">
        <v>1568</v>
      </c>
      <c r="N8" s="5" t="s">
        <v>1369</v>
      </c>
      <c r="O8" t="str">
        <f>IF(IFERROR(VLOOKUP($F8,'Field Definitions'!$A$1:$S$31597,8),"")=0,"",IFERROR(VLOOKUP($F8,'Field Definitions'!$A$1:$S$31597,8),""))</f>
        <v/>
      </c>
      <c r="P8" t="str">
        <f>IF(IFERROR(VLOOKUP($F8,'Field Definitions'!$A$1:$S$31597,9),"")=0,"",IFERROR(VLOOKUP($F8,'Field Definitions'!$A$1:$S$31597,9),""))</f>
        <v/>
      </c>
      <c r="Q8" t="str">
        <f>IF(IFERROR(VLOOKUP($F8,'Field Definitions'!$A$1:$S$31597,10),"")=0,"",IFERROR(VLOOKUP($F8,'Field Definitions'!$A$1:$S$31597,10),""))</f>
        <v/>
      </c>
      <c r="R8" t="str">
        <f>IF(IFERROR(VLOOKUP($F8,'Field Definitions'!$A$1:$S$31597,12),"")=0,"",IFERROR(VLOOKUP($F8,'Field Definitions'!$A$1:$S$31597,12),""))</f>
        <v/>
      </c>
    </row>
    <row r="9" spans="1:18" ht="58" x14ac:dyDescent="0.35">
      <c r="E9" t="s">
        <v>1553</v>
      </c>
      <c r="F9" s="3" t="s">
        <v>995</v>
      </c>
      <c r="H9" t="s">
        <v>1174</v>
      </c>
      <c r="J9" s="3" t="s">
        <v>997</v>
      </c>
    </row>
    <row r="107" spans="9:9" x14ac:dyDescent="0.35">
      <c r="I107"/>
    </row>
  </sheetData>
  <mergeCells count="2">
    <mergeCell ref="A1:C1"/>
    <mergeCell ref="E1:L1"/>
  </mergeCells>
  <pageMargins left="0.7" right="0.7" top="0.75" bottom="0.75" header="0.3" footer="0.3"/>
  <pageSetup orientation="portrait"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21"/>
  <dimension ref="A1:T133"/>
  <sheetViews>
    <sheetView topLeftCell="A110" zoomScale="90" zoomScaleNormal="90" workbookViewId="0">
      <selection activeCell="H15" sqref="H15"/>
    </sheetView>
  </sheetViews>
  <sheetFormatPr defaultRowHeight="14.5" x14ac:dyDescent="0.35"/>
  <cols>
    <col min="1" max="1" width="18.54296875" customWidth="1"/>
    <col min="2" max="2" width="19.1796875" customWidth="1"/>
    <col min="3" max="4" width="27.81640625" customWidth="1"/>
    <col min="5" max="5" width="18.453125" style="15" bestFit="1" customWidth="1"/>
    <col min="6" max="6" width="15.26953125" bestFit="1" customWidth="1"/>
    <col min="7" max="7" width="22.453125" bestFit="1" customWidth="1"/>
    <col min="8" max="8" width="43.7265625" bestFit="1" customWidth="1"/>
    <col min="10" max="10" width="10.1796875" style="15" bestFit="1" customWidth="1"/>
    <col min="11" max="11" width="28.1796875" customWidth="1"/>
    <col min="12" max="12" width="9.81640625" bestFit="1" customWidth="1"/>
    <col min="13" max="13" width="7" style="2" bestFit="1" customWidth="1"/>
    <col min="14" max="14" width="13.26953125" style="5" bestFit="1" customWidth="1"/>
    <col min="15" max="16" width="11.7265625" style="5" bestFit="1" customWidth="1"/>
    <col min="17" max="17" width="4.26953125" bestFit="1" customWidth="1"/>
    <col min="18" max="18" width="4.7265625" bestFit="1" customWidth="1"/>
    <col min="19" max="19" width="14.1796875" bestFit="1" customWidth="1"/>
    <col min="20" max="20" width="42.1796875" bestFit="1" customWidth="1"/>
  </cols>
  <sheetData>
    <row r="1" spans="1:20" x14ac:dyDescent="0.35">
      <c r="A1" s="80" t="s">
        <v>227</v>
      </c>
      <c r="B1" s="81"/>
      <c r="C1" s="82"/>
      <c r="D1" s="46"/>
      <c r="E1"/>
      <c r="F1" s="83" t="s">
        <v>228</v>
      </c>
      <c r="G1" s="83"/>
      <c r="H1" s="83"/>
      <c r="I1" s="83"/>
      <c r="J1" s="83"/>
      <c r="K1" s="83"/>
      <c r="L1" s="83"/>
      <c r="M1" s="83"/>
      <c r="O1"/>
      <c r="P1"/>
    </row>
    <row r="2" spans="1:20" x14ac:dyDescent="0.35">
      <c r="A2" s="4" t="s">
        <v>495</v>
      </c>
      <c r="B2" s="4" t="s">
        <v>1094</v>
      </c>
      <c r="C2" s="4" t="s">
        <v>235</v>
      </c>
      <c r="D2" s="4"/>
      <c r="F2" s="4" t="s">
        <v>495</v>
      </c>
      <c r="G2" s="4" t="s">
        <v>496</v>
      </c>
      <c r="H2" s="4" t="s">
        <v>235</v>
      </c>
      <c r="I2" s="7" t="s">
        <v>236</v>
      </c>
      <c r="J2" s="17" t="s">
        <v>38</v>
      </c>
      <c r="K2" s="8" t="s">
        <v>237</v>
      </c>
      <c r="L2" s="8" t="s">
        <v>14</v>
      </c>
      <c r="M2" s="16" t="s">
        <v>238</v>
      </c>
      <c r="N2" s="12" t="s">
        <v>605</v>
      </c>
      <c r="O2" s="12" t="s">
        <v>605</v>
      </c>
      <c r="P2" s="12" t="s">
        <v>605</v>
      </c>
      <c r="Q2" s="8" t="s">
        <v>242</v>
      </c>
      <c r="R2" s="8" t="s">
        <v>243</v>
      </c>
      <c r="S2" s="8" t="s">
        <v>244</v>
      </c>
      <c r="T2" s="4" t="s">
        <v>245</v>
      </c>
    </row>
    <row r="3" spans="1:20" x14ac:dyDescent="0.35">
      <c r="E3" s="1" t="s">
        <v>252</v>
      </c>
      <c r="F3" t="str">
        <f>IFERROR(VLOOKUP(G3,'Field Definitions'!$A$1:$S$31597,3),"")</f>
        <v>FSACPLHIST</v>
      </c>
      <c r="G3" t="s">
        <v>3037</v>
      </c>
      <c r="H3" t="str">
        <f>IFERROR(VLOOKUP(G3,'Field Definitions'!$A$1:$S$31597,2),"")</f>
        <v>Vendor</v>
      </c>
      <c r="I3">
        <v>2</v>
      </c>
      <c r="J3" s="15" t="s">
        <v>46</v>
      </c>
      <c r="L3" t="str">
        <f>IFERROR(VLOOKUP($G3,'Field Definitions'!$A$1:$S$31597,4),"")</f>
        <v>CHR</v>
      </c>
      <c r="M3" s="2">
        <f>IFERROR(VLOOKUP($G3,'Field Definitions'!$A$1:$S$31597,5),"")</f>
        <v>20</v>
      </c>
      <c r="N3" s="5" t="s">
        <v>349</v>
      </c>
      <c r="O3" s="5" t="s">
        <v>349</v>
      </c>
      <c r="P3" s="5" t="s">
        <v>349</v>
      </c>
      <c r="Q3" t="str">
        <f>IF(IFERROR(VLOOKUP($G3,'Field Definitions'!$A$1:$S$31597,8),"")=0,"",IFERROR(VLOOKUP($G3,'Field Definitions'!$A$1:$S$31597,8),""))</f>
        <v/>
      </c>
      <c r="R3" t="str">
        <f>IF(IFERROR(VLOOKUP($G3,'Field Definitions'!$A$1:$S$31597,9),"")=0,"",IFERROR(VLOOKUP($G3,'Field Definitions'!$A$1:$S$31597,9),""))</f>
        <v/>
      </c>
      <c r="S3" t="str">
        <f>IF(IFERROR(VLOOKUP($G3,'Field Definitions'!$A$1:$S$31597,10),"")=0,"",IFERROR(VLOOKUP($G3,'Field Definitions'!$A$1:$S$31597,10),""))</f>
        <v>ARVENDOR</v>
      </c>
      <c r="T3" t="str">
        <f>IF(IFERROR(VLOOKUP($G3,'Field Definitions'!$A$1:$S$31597,12),"")=0,"",IFERROR(VLOOKUP($G3,'Field Definitions'!$A$1:$S$31597,12),""))</f>
        <v/>
      </c>
    </row>
    <row r="4" spans="1:20" x14ac:dyDescent="0.35">
      <c r="F4" t="str">
        <f>IFERROR(VLOOKUP(G4,'Field Definitions'!$A$1:$S$31597,3),"")</f>
        <v>FSVECONTRACT</v>
      </c>
      <c r="G4" t="s">
        <v>350</v>
      </c>
      <c r="H4" t="str">
        <f>IFERROR(VLOOKUP(G4,'Field Definitions'!$A$1:$S$31597,2),"")</f>
        <v>Name</v>
      </c>
      <c r="I4">
        <f>I3+1</f>
        <v>3</v>
      </c>
      <c r="L4" t="str">
        <f>IFERROR(VLOOKUP($G4,'Field Definitions'!$A$1:$S$31597,4),"")</f>
        <v>CHR</v>
      </c>
      <c r="M4" s="2">
        <f>IFERROR(VLOOKUP($G4,'Field Definitions'!$A$1:$S$31597,5),"")</f>
        <v>20</v>
      </c>
      <c r="N4" s="5" t="s">
        <v>3038</v>
      </c>
      <c r="O4" s="5" t="s">
        <v>3038</v>
      </c>
      <c r="P4" s="5" t="s">
        <v>351</v>
      </c>
      <c r="Q4" t="str">
        <f>IF(IFERROR(VLOOKUP($G4,'Field Definitions'!$A$1:$S$31597,8),"")=0,"",IFERROR(VLOOKUP($G4,'Field Definitions'!$A$1:$S$31597,8),""))</f>
        <v/>
      </c>
      <c r="R4" t="str">
        <f>IF(IFERROR(VLOOKUP($G4,'Field Definitions'!$A$1:$S$31597,9),"")=0,"",IFERROR(VLOOKUP($G4,'Field Definitions'!$A$1:$S$31597,9),""))</f>
        <v/>
      </c>
      <c r="S4" t="str">
        <f>IF(IFERROR(VLOOKUP($G4,'Field Definitions'!$A$1:$S$31597,10),"")=0,"",IFERROR(VLOOKUP($G4,'Field Definitions'!$A$1:$S$31597,10),""))</f>
        <v/>
      </c>
      <c r="T4" t="str">
        <f>IF(IFERROR(VLOOKUP($G4,'Field Definitions'!$A$1:$S$31597,12),"")=0,"",IFERROR(VLOOKUP($G4,'Field Definitions'!$A$1:$S$31597,12),""))</f>
        <v/>
      </c>
    </row>
    <row r="5" spans="1:20" x14ac:dyDescent="0.35">
      <c r="F5" t="str">
        <f>IFERROR(VLOOKUP(G5,'Field Definitions'!$A$1:$S$31597,3),"")</f>
        <v>FSACPLHIST</v>
      </c>
      <c r="G5" t="s">
        <v>3039</v>
      </c>
      <c r="H5" t="str">
        <f>IFERROR(VLOOKUP(G5,'Field Definitions'!$A$1:$S$31597,2),"")</f>
        <v>Placement Level Phase</v>
      </c>
      <c r="I5">
        <f t="shared" ref="I5:I80" si="0">I4+1</f>
        <v>4</v>
      </c>
      <c r="L5" t="str">
        <f>IFERROR(VLOOKUP($G5,'Field Definitions'!$A$1:$S$31597,4),"")</f>
        <v>CHR</v>
      </c>
      <c r="M5" s="2">
        <f>IFERROR(VLOOKUP($G5,'Field Definitions'!$A$1:$S$31597,5),"")</f>
        <v>20</v>
      </c>
      <c r="N5" s="5" t="s">
        <v>354</v>
      </c>
      <c r="O5" s="5" t="s">
        <v>354</v>
      </c>
      <c r="P5" s="5" t="s">
        <v>354</v>
      </c>
      <c r="Q5" t="str">
        <f>IF(IFERROR(VLOOKUP($G5,'Field Definitions'!$A$1:$S$31597,8),"")=0,"",IFERROR(VLOOKUP($G5,'Field Definitions'!$A$1:$S$31597,8),""))</f>
        <v/>
      </c>
      <c r="R5" t="str">
        <f>IF(IFERROR(VLOOKUP($G5,'Field Definitions'!$A$1:$S$31597,9),"")=0,"",IFERROR(VLOOKUP($G5,'Field Definitions'!$A$1:$S$31597,9),""))</f>
        <v/>
      </c>
      <c r="S5" t="str">
        <f>IF(IFERROR(VLOOKUP($G5,'Field Definitions'!$A$1:$S$31597,10),"")=0,"",IFERROR(VLOOKUP($G5,'Field Definitions'!$A$1:$S$31597,10),""))</f>
        <v/>
      </c>
      <c r="T5" t="str">
        <f>IF(IFERROR(VLOOKUP($G5,'Field Definitions'!$A$1:$S$31597,12),"")=0,"",IFERROR(VLOOKUP($G5,'Field Definitions'!$A$1:$S$31597,12),""))</f>
        <v/>
      </c>
    </row>
    <row r="6" spans="1:20" x14ac:dyDescent="0.35">
      <c r="F6" t="str">
        <f>IFERROR(VLOOKUP(G6,'Field Definitions'!$A$1:$S$31597,3),"")</f>
        <v>FSACPLHIST</v>
      </c>
      <c r="G6" t="s">
        <v>3040</v>
      </c>
      <c r="H6" t="str">
        <f>IFERROR(VLOOKUP(G6,'Field Definitions'!$A$1:$S$31597,2),"")</f>
        <v>Previous phase</v>
      </c>
      <c r="I6">
        <f t="shared" si="0"/>
        <v>5</v>
      </c>
      <c r="L6" t="str">
        <f>IFERROR(VLOOKUP($G6,'Field Definitions'!$A$1:$S$31597,4),"")</f>
        <v>CHR</v>
      </c>
      <c r="M6" s="2">
        <f>IFERROR(VLOOKUP($G6,'Field Definitions'!$A$1:$S$31597,5),"")</f>
        <v>20</v>
      </c>
      <c r="Q6" t="str">
        <f>IF(IFERROR(VLOOKUP($G6,'Field Definitions'!$A$1:$S$31597,8),"")=0,"",IFERROR(VLOOKUP($G6,'Field Definitions'!$A$1:$S$31597,8),""))</f>
        <v/>
      </c>
      <c r="R6" t="str">
        <f>IF(IFERROR(VLOOKUP($G6,'Field Definitions'!$A$1:$S$31597,9),"")=0,"",IFERROR(VLOOKUP($G6,'Field Definitions'!$A$1:$S$31597,9),""))</f>
        <v/>
      </c>
      <c r="S6" t="str">
        <f>IF(IFERROR(VLOOKUP($G6,'Field Definitions'!$A$1:$S$31597,10),"")=0,"",IFERROR(VLOOKUP($G6,'Field Definitions'!$A$1:$S$31597,10),""))</f>
        <v/>
      </c>
      <c r="T6" t="str">
        <f>IF(IFERROR(VLOOKUP($G6,'Field Definitions'!$A$1:$S$31597,12),"")=0,"",IFERROR(VLOOKUP($G6,'Field Definitions'!$A$1:$S$31597,12),""))</f>
        <v/>
      </c>
    </row>
    <row r="7" spans="1:20" x14ac:dyDescent="0.35">
      <c r="F7" t="str">
        <f>IFERROR(VLOOKUP(G7,'Field Definitions'!$A$1:$S$31597,3),"")</f>
        <v>FSACPLHIST</v>
      </c>
      <c r="G7" t="s">
        <v>3041</v>
      </c>
      <c r="H7" t="str">
        <f>IFERROR(VLOOKUP(G7,'Field Definitions'!$A$1:$S$31597,2),"")</f>
        <v>Rate used</v>
      </c>
      <c r="I7">
        <f t="shared" si="0"/>
        <v>6</v>
      </c>
      <c r="L7" t="str">
        <f>IFERROR(VLOOKUP($G7,'Field Definitions'!$A$1:$S$31597,4),"")</f>
        <v>CHR</v>
      </c>
      <c r="M7" s="2">
        <f>IFERROR(VLOOKUP($G7,'Field Definitions'!$A$1:$S$31597,5),"")</f>
        <v>10</v>
      </c>
      <c r="N7" s="5" t="s">
        <v>241</v>
      </c>
      <c r="O7" s="5" t="s">
        <v>241</v>
      </c>
      <c r="P7" s="5" t="s">
        <v>241</v>
      </c>
      <c r="Q7" t="str">
        <f>IF(IFERROR(VLOOKUP($G7,'Field Definitions'!$A$1:$S$31597,8),"")=0,"",IFERROR(VLOOKUP($G7,'Field Definitions'!$A$1:$S$31597,8),""))</f>
        <v/>
      </c>
      <c r="R7" t="str">
        <f>IF(IFERROR(VLOOKUP($G7,'Field Definitions'!$A$1:$S$31597,9),"")=0,"",IFERROR(VLOOKUP($G7,'Field Definitions'!$A$1:$S$31597,9),""))</f>
        <v/>
      </c>
      <c r="S7" t="str">
        <f>IF(IFERROR(VLOOKUP($G7,'Field Definitions'!$A$1:$S$31597,10),"")=0,"",IFERROR(VLOOKUP($G7,'Field Definitions'!$A$1:$S$31597,10),""))</f>
        <v>ARRATE</v>
      </c>
      <c r="T7" t="str">
        <f>IF(IFERROR(VLOOKUP($G7,'Field Definitions'!$A$1:$S$31597,12),"")=0,"",IFERROR(VLOOKUP($G7,'Field Definitions'!$A$1:$S$31597,12),""))</f>
        <v/>
      </c>
    </row>
    <row r="8" spans="1:20" x14ac:dyDescent="0.35">
      <c r="G8" t="s">
        <v>3042</v>
      </c>
      <c r="H8" t="s">
        <v>3043</v>
      </c>
      <c r="I8">
        <f t="shared" si="0"/>
        <v>7</v>
      </c>
      <c r="K8" s="11" t="s">
        <v>4</v>
      </c>
      <c r="L8" t="s">
        <v>18</v>
      </c>
      <c r="M8" s="2">
        <v>1</v>
      </c>
      <c r="N8" s="5" t="s">
        <v>294</v>
      </c>
      <c r="O8" s="5" t="s">
        <v>294</v>
      </c>
      <c r="P8" s="5" t="s">
        <v>297</v>
      </c>
      <c r="T8" t="s">
        <v>822</v>
      </c>
    </row>
    <row r="9" spans="1:20" x14ac:dyDescent="0.35">
      <c r="F9" t="str">
        <f>IFERROR(VLOOKUP(G9,'Field Definitions'!$A$1:$S$31597,3),"")</f>
        <v>FSACPLHIST</v>
      </c>
      <c r="G9" t="s">
        <v>3044</v>
      </c>
      <c r="H9" t="str">
        <f>IFERROR(VLOOKUP(G9,'Field Definitions'!$A$1:$S$31597,2),"")</f>
        <v>Lawlist</v>
      </c>
      <c r="I9">
        <f t="shared" si="0"/>
        <v>8</v>
      </c>
      <c r="L9" t="str">
        <f>IFERROR(VLOOKUP($G9,'Field Definitions'!$A$1:$S$31597,4),"")</f>
        <v>CHR</v>
      </c>
      <c r="M9" s="2">
        <f>IFERROR(VLOOKUP($G9,'Field Definitions'!$A$1:$S$31597,5),"")</f>
        <v>10</v>
      </c>
      <c r="P9" s="5" t="s">
        <v>357</v>
      </c>
      <c r="Q9" t="str">
        <f>IF(IFERROR(VLOOKUP($G9,'Field Definitions'!$A$1:$S$31597,8),"")=0,"",IFERROR(VLOOKUP($G9,'Field Definitions'!$A$1:$S$31597,8),""))</f>
        <v/>
      </c>
      <c r="R9" t="str">
        <f>IF(IFERROR(VLOOKUP($G9,'Field Definitions'!$A$1:$S$31597,9),"")=0,"",IFERROR(VLOOKUP($G9,'Field Definitions'!$A$1:$S$31597,9),""))</f>
        <v/>
      </c>
      <c r="S9" t="str">
        <f>IF(IFERROR(VLOOKUP($G9,'Field Definitions'!$A$1:$S$31597,10),"")=0,"",IFERROR(VLOOKUP($G9,'Field Definitions'!$A$1:$S$31597,10),""))</f>
        <v>ARLAWLIST</v>
      </c>
      <c r="T9" t="str">
        <f>IF(IFERROR(VLOOKUP($G9,'Field Definitions'!$A$1:$S$31597,12),"")=0,"",IFERROR(VLOOKUP($G9,'Field Definitions'!$A$1:$S$31597,12),""))</f>
        <v/>
      </c>
    </row>
    <row r="10" spans="1:20" x14ac:dyDescent="0.35">
      <c r="F10" t="str">
        <f>IFERROR(VLOOKUP(G10,'Field Definitions'!$A$1:$S$31597,3),"")</f>
        <v>FSACPLHIST</v>
      </c>
      <c r="G10" t="s">
        <v>3045</v>
      </c>
      <c r="H10" t="str">
        <f>IFERROR(VLOOKUP(G10,'Field Definitions'!$A$1:$S$31597,2),"")</f>
        <v>Vendor Status</v>
      </c>
      <c r="I10">
        <f t="shared" si="0"/>
        <v>9</v>
      </c>
      <c r="L10" t="str">
        <f>IFERROR(VLOOKUP($G10,'Field Definitions'!$A$1:$S$31597,4),"")</f>
        <v>CHR</v>
      </c>
      <c r="M10" s="2">
        <f>IFERROR(VLOOKUP($G10,'Field Definitions'!$A$1:$S$31597,5),"")</f>
        <v>20</v>
      </c>
      <c r="P10" s="5" t="s">
        <v>359</v>
      </c>
      <c r="Q10" t="str">
        <f>IF(IFERROR(VLOOKUP($G10,'Field Definitions'!$A$1:$S$31597,8),"")=0,"",IFERROR(VLOOKUP($G10,'Field Definitions'!$A$1:$S$31597,8),""))</f>
        <v/>
      </c>
      <c r="R10" t="str">
        <f>IF(IFERROR(VLOOKUP($G10,'Field Definitions'!$A$1:$S$31597,9),"")=0,"",IFERROR(VLOOKUP($G10,'Field Definitions'!$A$1:$S$31597,9),""))</f>
        <v/>
      </c>
      <c r="S10" t="str">
        <f>IF(IFERROR(VLOOKUP($G10,'Field Definitions'!$A$1:$S$31597,10),"")=0,"",IFERROR(VLOOKUP($G10,'Field Definitions'!$A$1:$S$31597,10),""))</f>
        <v/>
      </c>
      <c r="T10" t="str">
        <f>IF(IFERROR(VLOOKUP($G10,'Field Definitions'!$A$1:$S$31597,12),"")=0,"",IFERROR(VLOOKUP($G10,'Field Definitions'!$A$1:$S$31597,12),""))</f>
        <v/>
      </c>
    </row>
    <row r="11" spans="1:20" x14ac:dyDescent="0.35">
      <c r="F11" t="str">
        <f>IFERROR(VLOOKUP(G11,'Field Definitions'!$A$1:$S$31597,3),"")</f>
        <v>FSACPLHIST</v>
      </c>
      <c r="G11" t="s">
        <v>3046</v>
      </c>
      <c r="H11" t="str">
        <f>IFERROR(VLOOKUP(G11,'Field Definitions'!$A$1:$S$31597,2),"")</f>
        <v>Vendor Status Date</v>
      </c>
      <c r="I11">
        <f t="shared" si="0"/>
        <v>10</v>
      </c>
      <c r="L11" t="str">
        <f>IFERROR(VLOOKUP($G11,'Field Definitions'!$A$1:$S$31597,4),"")</f>
        <v>DATE</v>
      </c>
      <c r="M11" s="2">
        <f>IFERROR(VLOOKUP($G11,'Field Definitions'!$A$1:$S$31597,5),"")</f>
        <v>10</v>
      </c>
      <c r="P11" s="5" t="s">
        <v>1148</v>
      </c>
      <c r="Q11" t="str">
        <f>IF(IFERROR(VLOOKUP($G11,'Field Definitions'!$A$1:$S$31597,8),"")=0,"",IFERROR(VLOOKUP($G11,'Field Definitions'!$A$1:$S$31597,8),""))</f>
        <v/>
      </c>
      <c r="R11" t="str">
        <f>IF(IFERROR(VLOOKUP($G11,'Field Definitions'!$A$1:$S$31597,9),"")=0,"",IFERROR(VLOOKUP($G11,'Field Definitions'!$A$1:$S$31597,9),""))</f>
        <v/>
      </c>
      <c r="S11" t="str">
        <f>IF(IFERROR(VLOOKUP($G11,'Field Definitions'!$A$1:$S$31597,10),"")=0,"",IFERROR(VLOOKUP($G11,'Field Definitions'!$A$1:$S$31597,10),""))</f>
        <v/>
      </c>
      <c r="T11" t="str">
        <f>IF(IFERROR(VLOOKUP($G11,'Field Definitions'!$A$1:$S$31597,12),"")=0,"",IFERROR(VLOOKUP($G11,'Field Definitions'!$A$1:$S$31597,12),""))</f>
        <v/>
      </c>
    </row>
    <row r="12" spans="1:20" x14ac:dyDescent="0.35">
      <c r="F12" t="str">
        <f>IFERROR(VLOOKUP(G12,'Field Definitions'!$A$1:$S$31597,3),"")</f>
        <v>FSACPLHIST</v>
      </c>
      <c r="G12" t="s">
        <v>3047</v>
      </c>
      <c r="H12" t="str">
        <f>IFERROR(VLOOKUP(G12,'Field Definitions'!$A$1:$S$31597,2),"")</f>
        <v>Product id</v>
      </c>
      <c r="I12">
        <f t="shared" si="0"/>
        <v>11</v>
      </c>
      <c r="L12" t="str">
        <f>IFERROR(VLOOKUP($G12,'Field Definitions'!$A$1:$S$31597,4),"")</f>
        <v>CHR</v>
      </c>
      <c r="M12" s="2">
        <f>IFERROR(VLOOKUP($G12,'Field Definitions'!$A$1:$S$31597,5),"")</f>
        <v>6</v>
      </c>
      <c r="N12" s="5" t="s">
        <v>256</v>
      </c>
      <c r="O12" s="5" t="s">
        <v>256</v>
      </c>
      <c r="P12" s="5" t="s">
        <v>256</v>
      </c>
      <c r="Q12" t="str">
        <f>IF(IFERROR(VLOOKUP($G12,'Field Definitions'!$A$1:$S$31597,8),"")=0,"",IFERROR(VLOOKUP($G12,'Field Definitions'!$A$1:$S$31597,8),""))</f>
        <v/>
      </c>
      <c r="R12" t="str">
        <f>IF(IFERROR(VLOOKUP($G12,'Field Definitions'!$A$1:$S$31597,9),"")=0,"",IFERROR(VLOOKUP($G12,'Field Definitions'!$A$1:$S$31597,9),""))</f>
        <v/>
      </c>
      <c r="S12" t="str">
        <f>IF(IFERROR(VLOOKUP($G12,'Field Definitions'!$A$1:$S$31597,10),"")=0,"",IFERROR(VLOOKUP($G12,'Field Definitions'!$A$1:$S$31597,10),""))</f>
        <v>ARCLIENT</v>
      </c>
      <c r="T12" t="str">
        <f>IF(IFERROR(VLOOKUP($G12,'Field Definitions'!$A$1:$S$31597,12),"")=0,"",IFERROR(VLOOKUP($G12,'Field Definitions'!$A$1:$S$31597,12),""))</f>
        <v/>
      </c>
    </row>
    <row r="13" spans="1:20" x14ac:dyDescent="0.35">
      <c r="F13" t="str">
        <f>IFERROR(VLOOKUP(G13,'Field Definitions'!$A$1:$S$31597,3),"")</f>
        <v>FSACPLHIST</v>
      </c>
      <c r="G13" t="s">
        <v>3048</v>
      </c>
      <c r="H13" t="str">
        <f>IFERROR(VLOOKUP(G13,'Field Definitions'!$A$1:$S$31597,2),"")</f>
        <v>Delinquency status</v>
      </c>
      <c r="I13">
        <f t="shared" si="0"/>
        <v>12</v>
      </c>
      <c r="L13" t="str">
        <f>IFERROR(VLOOKUP($G13,'Field Definitions'!$A$1:$S$31597,4),"")</f>
        <v>NUMBER</v>
      </c>
      <c r="M13" s="2">
        <f>IFERROR(VLOOKUP($G13,'Field Definitions'!$A$1:$S$31597,5),"")</f>
        <v>10</v>
      </c>
      <c r="N13" s="5" t="s">
        <v>247</v>
      </c>
      <c r="O13" s="5" t="s">
        <v>247</v>
      </c>
      <c r="P13" s="5" t="s">
        <v>247</v>
      </c>
      <c r="Q13" t="str">
        <f>IF(IFERROR(VLOOKUP($G13,'Field Definitions'!$A$1:$S$31597,8),"")=0,"",IFERROR(VLOOKUP($G13,'Field Definitions'!$A$1:$S$31597,8),""))</f>
        <v/>
      </c>
      <c r="R13" t="str">
        <f>IF(IFERROR(VLOOKUP($G13,'Field Definitions'!$A$1:$S$31597,9),"")=0,"",IFERROR(VLOOKUP($G13,'Field Definitions'!$A$1:$S$31597,9),""))</f>
        <v/>
      </c>
      <c r="S13" t="str">
        <f>IF(IFERROR(VLOOKUP($G13,'Field Definitions'!$A$1:$S$31597,10),"")=0,"",IFERROR(VLOOKUP($G13,'Field Definitions'!$A$1:$S$31597,10),""))</f>
        <v>FSDLQSTATUS</v>
      </c>
      <c r="T13" t="str">
        <f>IF(IFERROR(VLOOKUP($G13,'Field Definitions'!$A$1:$S$31597,12),"")=0,"",IFERROR(VLOOKUP($G13,'Field Definitions'!$A$1:$S$31597,12),""))</f>
        <v/>
      </c>
    </row>
    <row r="14" spans="1:20" x14ac:dyDescent="0.35">
      <c r="E14" s="1" t="s">
        <v>346</v>
      </c>
      <c r="F14" t="str">
        <f>IFERROR(VLOOKUP(G14,'Field Definitions'!$A$1:$S$31597,3),"")</f>
        <v>FSACPLHIST</v>
      </c>
      <c r="G14" t="s">
        <v>3049</v>
      </c>
      <c r="H14" t="str">
        <f>IFERROR(VLOOKUP(G14,'Field Definitions'!$A$1:$S$31597,2),"")</f>
        <v>Assignment Date</v>
      </c>
      <c r="I14">
        <f t="shared" si="0"/>
        <v>13</v>
      </c>
      <c r="L14" t="str">
        <f>IFERROR(VLOOKUP($G14,'Field Definitions'!$A$1:$S$31597,4),"")</f>
        <v>DATE</v>
      </c>
      <c r="M14" s="2">
        <f>IFERROR(VLOOKUP($G14,'Field Definitions'!$A$1:$S$31597,5),"")</f>
        <v>10</v>
      </c>
      <c r="N14" s="5" t="s">
        <v>324</v>
      </c>
      <c r="O14" s="5" t="s">
        <v>324</v>
      </c>
      <c r="P14" s="5" t="s">
        <v>1357</v>
      </c>
      <c r="Q14" t="str">
        <f>IF(IFERROR(VLOOKUP($G14,'Field Definitions'!$A$1:$S$31597,8),"")=0,"",IFERROR(VLOOKUP($G14,'Field Definitions'!$A$1:$S$31597,8),""))</f>
        <v/>
      </c>
      <c r="R14" t="str">
        <f>IF(IFERROR(VLOOKUP($G14,'Field Definitions'!$A$1:$S$31597,9),"")=0,"",IFERROR(VLOOKUP($G14,'Field Definitions'!$A$1:$S$31597,9),""))</f>
        <v/>
      </c>
      <c r="S14" t="str">
        <f>IF(IFERROR(VLOOKUP($G14,'Field Definitions'!$A$1:$S$31597,10),"")=0,"",IFERROR(VLOOKUP($G14,'Field Definitions'!$A$1:$S$31597,10),""))</f>
        <v/>
      </c>
      <c r="T14" t="str">
        <f>IF(IFERROR(VLOOKUP($G14,'Field Definitions'!$A$1:$S$31597,12),"")=0,"",IFERROR(VLOOKUP($G14,'Field Definitions'!$A$1:$S$31597,12),""))</f>
        <v/>
      </c>
    </row>
    <row r="15" spans="1:20" x14ac:dyDescent="0.35">
      <c r="F15" t="str">
        <f>IFERROR(VLOOKUP(G15,'Field Definitions'!$A$1:$S$31597,3),"")</f>
        <v>FSACPLHIST</v>
      </c>
      <c r="G15" t="s">
        <v>3050</v>
      </c>
      <c r="H15" t="str">
        <f>IFERROR(VLOOKUP(G15,'Field Definitions'!$A$1:$S$31597,2),"")</f>
        <v>Assignment Time</v>
      </c>
      <c r="I15">
        <f t="shared" si="0"/>
        <v>14</v>
      </c>
      <c r="L15" t="str">
        <f>IFERROR(VLOOKUP($G15,'Field Definitions'!$A$1:$S$31597,4),"")</f>
        <v>TIME</v>
      </c>
      <c r="N15" s="5" t="s">
        <v>3051</v>
      </c>
      <c r="O15" s="5" t="s">
        <v>3051</v>
      </c>
      <c r="P15" s="5" t="s">
        <v>3052</v>
      </c>
      <c r="Q15" t="str">
        <f>IF(IFERROR(VLOOKUP($G15,'Field Definitions'!$A$1:$S$31597,8),"")=0,"",IFERROR(VLOOKUP($G15,'Field Definitions'!$A$1:$S$31597,8),""))</f>
        <v/>
      </c>
      <c r="R15" t="str">
        <f>IF(IFERROR(VLOOKUP($G15,'Field Definitions'!$A$1:$S$31597,9),"")=0,"",IFERROR(VLOOKUP($G15,'Field Definitions'!$A$1:$S$31597,9),""))</f>
        <v/>
      </c>
      <c r="S15" t="str">
        <f>IF(IFERROR(VLOOKUP($G15,'Field Definitions'!$A$1:$S$31597,10),"")=0,"",IFERROR(VLOOKUP($G15,'Field Definitions'!$A$1:$S$31597,10),""))</f>
        <v/>
      </c>
      <c r="T15" t="str">
        <f>IF(IFERROR(VLOOKUP($G15,'Field Definitions'!$A$1:$S$31597,12),"")=0,"",IFERROR(VLOOKUP($G15,'Field Definitions'!$A$1:$S$31597,12),""))</f>
        <v/>
      </c>
    </row>
    <row r="16" spans="1:20" x14ac:dyDescent="0.35">
      <c r="F16" t="str">
        <f>IFERROR(VLOOKUP(G16,'Field Definitions'!$A$1:$S$31597,3),"")</f>
        <v>FSACPLHIST</v>
      </c>
      <c r="G16" t="s">
        <v>3053</v>
      </c>
      <c r="H16" t="str">
        <f>IFERROR(VLOOKUP(G16,'Field Definitions'!$A$1:$S$31597,2),"")</f>
        <v>Date Placed</v>
      </c>
      <c r="I16">
        <f t="shared" si="0"/>
        <v>15</v>
      </c>
      <c r="J16" s="15" t="s">
        <v>46</v>
      </c>
      <c r="L16" t="str">
        <f>IFERROR(VLOOKUP($G16,'Field Definitions'!$A$1:$S$31597,4),"")</f>
        <v>DATE</v>
      </c>
      <c r="M16" s="2">
        <f>IFERROR(VLOOKUP($G16,'Field Definitions'!$A$1:$S$31597,5),"")</f>
        <v>10</v>
      </c>
      <c r="N16" s="5" t="s">
        <v>3054</v>
      </c>
      <c r="O16" s="5" t="s">
        <v>3054</v>
      </c>
      <c r="P16" s="5" t="s">
        <v>1357</v>
      </c>
      <c r="Q16" t="str">
        <f>IF(IFERROR(VLOOKUP($G16,'Field Definitions'!$A$1:$S$31597,8),"")=0,"",IFERROR(VLOOKUP($G16,'Field Definitions'!$A$1:$S$31597,8),""))</f>
        <v/>
      </c>
      <c r="R16" t="str">
        <f>IF(IFERROR(VLOOKUP($G16,'Field Definitions'!$A$1:$S$31597,9),"")=0,"",IFERROR(VLOOKUP($G16,'Field Definitions'!$A$1:$S$31597,9),""))</f>
        <v/>
      </c>
      <c r="S16" t="str">
        <f>IF(IFERROR(VLOOKUP($G16,'Field Definitions'!$A$1:$S$31597,10),"")=0,"",IFERROR(VLOOKUP($G16,'Field Definitions'!$A$1:$S$31597,10),""))</f>
        <v/>
      </c>
      <c r="T16" t="str">
        <f>IF(IFERROR(VLOOKUP($G16,'Field Definitions'!$A$1:$S$31597,12),"")=0,"",IFERROR(VLOOKUP($G16,'Field Definitions'!$A$1:$S$31597,12),""))</f>
        <v/>
      </c>
    </row>
    <row r="17" spans="5:20" x14ac:dyDescent="0.35">
      <c r="F17" t="str">
        <f>IFERROR(VLOOKUP(G17,'Field Definitions'!$A$1:$S$31597,3),"")</f>
        <v>FSACPLHIST</v>
      </c>
      <c r="G17" t="s">
        <v>3055</v>
      </c>
      <c r="H17" t="str">
        <f>IFERROR(VLOOKUP(G17,'Field Definitions'!$A$1:$S$31597,2),"")</f>
        <v>Time Placed</v>
      </c>
      <c r="I17">
        <f t="shared" si="0"/>
        <v>16</v>
      </c>
      <c r="L17" t="str">
        <f>IFERROR(VLOOKUP($G17,'Field Definitions'!$A$1:$S$31597,4),"")</f>
        <v>TIME</v>
      </c>
      <c r="N17" s="5" t="s">
        <v>3056</v>
      </c>
      <c r="O17" s="5" t="s">
        <v>3056</v>
      </c>
      <c r="P17" s="5" t="s">
        <v>3057</v>
      </c>
      <c r="Q17" t="str">
        <f>IF(IFERROR(VLOOKUP($G17,'Field Definitions'!$A$1:$S$31597,8),"")=0,"",IFERROR(VLOOKUP($G17,'Field Definitions'!$A$1:$S$31597,8),""))</f>
        <v/>
      </c>
      <c r="R17" t="str">
        <f>IF(IFERROR(VLOOKUP($G17,'Field Definitions'!$A$1:$S$31597,9),"")=0,"",IFERROR(VLOOKUP($G17,'Field Definitions'!$A$1:$S$31597,9),""))</f>
        <v/>
      </c>
      <c r="S17" t="str">
        <f>IF(IFERROR(VLOOKUP($G17,'Field Definitions'!$A$1:$S$31597,10),"")=0,"",IFERROR(VLOOKUP($G17,'Field Definitions'!$A$1:$S$31597,10),""))</f>
        <v/>
      </c>
      <c r="T17" t="str">
        <f>IF(IFERROR(VLOOKUP($G17,'Field Definitions'!$A$1:$S$31597,12),"")=0,"",IFERROR(VLOOKUP($G17,'Field Definitions'!$A$1:$S$31597,12),""))</f>
        <v/>
      </c>
    </row>
    <row r="18" spans="5:20" x14ac:dyDescent="0.35">
      <c r="F18" t="str">
        <f>IFERROR(VLOOKUP(G18,'Field Definitions'!$A$1:$S$31597,3),"")</f>
        <v>FSACPLHIST</v>
      </c>
      <c r="G18" t="s">
        <v>3058</v>
      </c>
      <c r="H18" t="str">
        <f>IFERROR(VLOOKUP(G18,'Field Definitions'!$A$1:$S$31597,2),"")</f>
        <v>Placement Amount</v>
      </c>
      <c r="I18">
        <f t="shared" si="0"/>
        <v>17</v>
      </c>
      <c r="L18" t="str">
        <f>IFERROR(VLOOKUP($G18,'Field Definitions'!$A$1:$S$31597,4),"")</f>
        <v>AMT</v>
      </c>
      <c r="M18" s="2">
        <f>IFERROR(VLOOKUP($G18,'Field Definitions'!$A$1:$S$31597,5),"")</f>
        <v>16</v>
      </c>
      <c r="N18" s="5" t="s">
        <v>3059</v>
      </c>
      <c r="O18" s="5" t="s">
        <v>3059</v>
      </c>
      <c r="P18" s="5" t="s">
        <v>3059</v>
      </c>
      <c r="Q18" t="str">
        <f>IF(IFERROR(VLOOKUP($G18,'Field Definitions'!$A$1:$S$31597,8),"")=0,"",IFERROR(VLOOKUP($G18,'Field Definitions'!$A$1:$S$31597,8),""))</f>
        <v/>
      </c>
      <c r="R18" t="str">
        <f>IF(IFERROR(VLOOKUP($G18,'Field Definitions'!$A$1:$S$31597,9),"")=0,"",IFERROR(VLOOKUP($G18,'Field Definitions'!$A$1:$S$31597,9),""))</f>
        <v/>
      </c>
      <c r="S18" t="str">
        <f>IF(IFERROR(VLOOKUP($G18,'Field Definitions'!$A$1:$S$31597,10),"")=0,"",IFERROR(VLOOKUP($G18,'Field Definitions'!$A$1:$S$31597,10),""))</f>
        <v/>
      </c>
      <c r="T18" t="str">
        <f>IF(IFERROR(VLOOKUP($G18,'Field Definitions'!$A$1:$S$31597,12),"")=0,"",IFERROR(VLOOKUP($G18,'Field Definitions'!$A$1:$S$31597,12),""))</f>
        <v/>
      </c>
    </row>
    <row r="19" spans="5:20" x14ac:dyDescent="0.35">
      <c r="F19" t="str">
        <f>IFERROR(VLOOKUP(G19,'Field Definitions'!$A$1:$S$31597,3),"")</f>
        <v>FSACPLHIST</v>
      </c>
      <c r="G19" t="s">
        <v>3060</v>
      </c>
      <c r="H19" t="str">
        <f>IFERROR(VLOOKUP(G19,'Field Definitions'!$A$1:$S$31597,2),"")</f>
        <v>Amount Collected</v>
      </c>
      <c r="I19">
        <f t="shared" si="0"/>
        <v>18</v>
      </c>
      <c r="L19" t="str">
        <f>IFERROR(VLOOKUP($G19,'Field Definitions'!$A$1:$S$31597,4),"")</f>
        <v>AMT</v>
      </c>
      <c r="M19" s="2">
        <f>IFERROR(VLOOKUP($G19,'Field Definitions'!$A$1:$S$31597,5),"")</f>
        <v>16</v>
      </c>
      <c r="N19" s="5" t="s">
        <v>241</v>
      </c>
      <c r="O19" s="5" t="s">
        <v>241</v>
      </c>
      <c r="P19" s="5" t="s">
        <v>241</v>
      </c>
      <c r="Q19" t="str">
        <f>IF(IFERROR(VLOOKUP($G19,'Field Definitions'!$A$1:$S$31597,8),"")=0,"",IFERROR(VLOOKUP($G19,'Field Definitions'!$A$1:$S$31597,8),""))</f>
        <v/>
      </c>
      <c r="R19" t="str">
        <f>IF(IFERROR(VLOOKUP($G19,'Field Definitions'!$A$1:$S$31597,9),"")=0,"",IFERROR(VLOOKUP($G19,'Field Definitions'!$A$1:$S$31597,9),""))</f>
        <v/>
      </c>
      <c r="S19" t="str">
        <f>IF(IFERROR(VLOOKUP($G19,'Field Definitions'!$A$1:$S$31597,10),"")=0,"",IFERROR(VLOOKUP($G19,'Field Definitions'!$A$1:$S$31597,10),""))</f>
        <v/>
      </c>
      <c r="T19" t="str">
        <f>IF(IFERROR(VLOOKUP($G19,'Field Definitions'!$A$1:$S$31597,12),"")=0,"",IFERROR(VLOOKUP($G19,'Field Definitions'!$A$1:$S$31597,12),""))</f>
        <v/>
      </c>
    </row>
    <row r="20" spans="5:20" x14ac:dyDescent="0.35">
      <c r="F20" t="str">
        <f>IFERROR(VLOOKUP(G20,'Field Definitions'!$A$1:$S$31597,3),"")</f>
        <v>FSACPLHIST</v>
      </c>
      <c r="G20" t="s">
        <v>3061</v>
      </c>
      <c r="H20" t="str">
        <f>IFERROR(VLOOKUP(G20,'Field Definitions'!$A$1:$S$31597,2),"")</f>
        <v>Placement Export Date</v>
      </c>
      <c r="I20">
        <f t="shared" si="0"/>
        <v>19</v>
      </c>
      <c r="L20" t="str">
        <f>IFERROR(VLOOKUP($G20,'Field Definitions'!$A$1:$S$31597,4),"")</f>
        <v>DATE</v>
      </c>
      <c r="M20" s="2">
        <f>IFERROR(VLOOKUP($G20,'Field Definitions'!$A$1:$S$31597,5),"")</f>
        <v>10</v>
      </c>
      <c r="N20" s="5" t="s">
        <v>324</v>
      </c>
      <c r="O20" s="5" t="s">
        <v>324</v>
      </c>
      <c r="P20" s="5" t="s">
        <v>1357</v>
      </c>
      <c r="Q20" t="str">
        <f>IF(IFERROR(VLOOKUP($G20,'Field Definitions'!$A$1:$S$31597,8),"")=0,"",IFERROR(VLOOKUP($G20,'Field Definitions'!$A$1:$S$31597,8),""))</f>
        <v/>
      </c>
      <c r="R20" t="str">
        <f>IF(IFERROR(VLOOKUP($G20,'Field Definitions'!$A$1:$S$31597,9),"")=0,"",IFERROR(VLOOKUP($G20,'Field Definitions'!$A$1:$S$31597,9),""))</f>
        <v/>
      </c>
      <c r="S20" t="str">
        <f>IF(IFERROR(VLOOKUP($G20,'Field Definitions'!$A$1:$S$31597,10),"")=0,"",IFERROR(VLOOKUP($G20,'Field Definitions'!$A$1:$S$31597,10),""))</f>
        <v/>
      </c>
      <c r="T20" t="str">
        <f>IF(IFERROR(VLOOKUP($G20,'Field Definitions'!$A$1:$S$31597,12),"")=0,"",IFERROR(VLOOKUP($G20,'Field Definitions'!$A$1:$S$31597,12),""))</f>
        <v/>
      </c>
    </row>
    <row r="21" spans="5:20" x14ac:dyDescent="0.35">
      <c r="F21" t="str">
        <f>IFERROR(VLOOKUP(G21,'Field Definitions'!$A$1:$S$31597,3),"")</f>
        <v>FSACPLHIST</v>
      </c>
      <c r="G21" t="s">
        <v>3062</v>
      </c>
      <c r="H21" t="str">
        <f>IFERROR(VLOOKUP(G21,'Field Definitions'!$A$1:$S$31597,2),"")</f>
        <v>Placement Export Time</v>
      </c>
      <c r="I21">
        <f t="shared" si="0"/>
        <v>20</v>
      </c>
      <c r="L21" t="str">
        <f>IFERROR(VLOOKUP($G21,'Field Definitions'!$A$1:$S$31597,4),"")</f>
        <v>TIME</v>
      </c>
      <c r="N21" s="5" t="s">
        <v>3063</v>
      </c>
      <c r="O21" s="5" t="s">
        <v>3063</v>
      </c>
      <c r="P21" s="5" t="s">
        <v>3063</v>
      </c>
      <c r="Q21" t="str">
        <f>IF(IFERROR(VLOOKUP($G21,'Field Definitions'!$A$1:$S$31597,8),"")=0,"",IFERROR(VLOOKUP($G21,'Field Definitions'!$A$1:$S$31597,8),""))</f>
        <v/>
      </c>
      <c r="R21" t="str">
        <f>IF(IFERROR(VLOOKUP($G21,'Field Definitions'!$A$1:$S$31597,9),"")=0,"",IFERROR(VLOOKUP($G21,'Field Definitions'!$A$1:$S$31597,9),""))</f>
        <v/>
      </c>
      <c r="S21" t="str">
        <f>IF(IFERROR(VLOOKUP($G21,'Field Definitions'!$A$1:$S$31597,10),"")=0,"",IFERROR(VLOOKUP($G21,'Field Definitions'!$A$1:$S$31597,10),""))</f>
        <v/>
      </c>
      <c r="T21" t="str">
        <f>IF(IFERROR(VLOOKUP($G21,'Field Definitions'!$A$1:$S$31597,12),"")=0,"",IFERROR(VLOOKUP($G21,'Field Definitions'!$A$1:$S$31597,12),""))</f>
        <v/>
      </c>
    </row>
    <row r="22" spans="5:20" x14ac:dyDescent="0.35">
      <c r="F22" t="str">
        <f>IFERROR(VLOOKUP(G22,'Field Definitions'!$A$1:$S$31597,3),"")</f>
        <v>FSACPLHIST</v>
      </c>
      <c r="G22" t="s">
        <v>3064</v>
      </c>
      <c r="H22" t="str">
        <f>IFERROR(VLOOKUP(G22,'Field Definitions'!$A$1:$S$31597,2),"")</f>
        <v>Placement Acknowledgement Date</v>
      </c>
      <c r="I22">
        <f t="shared" si="0"/>
        <v>21</v>
      </c>
      <c r="L22" t="str">
        <f>IFERROR(VLOOKUP($G22,'Field Definitions'!$A$1:$S$31597,4),"")</f>
        <v>DATE</v>
      </c>
      <c r="M22" s="2">
        <f>IFERROR(VLOOKUP($G22,'Field Definitions'!$A$1:$S$31597,5),"")</f>
        <v>10</v>
      </c>
      <c r="N22" s="5" t="s">
        <v>3054</v>
      </c>
      <c r="O22" s="5" t="s">
        <v>3054</v>
      </c>
      <c r="P22" s="5" t="s">
        <v>1358</v>
      </c>
      <c r="Q22" t="str">
        <f>IF(IFERROR(VLOOKUP($G22,'Field Definitions'!$A$1:$S$31597,8),"")=0,"",IFERROR(VLOOKUP($G22,'Field Definitions'!$A$1:$S$31597,8),""))</f>
        <v/>
      </c>
      <c r="R22" t="str">
        <f>IF(IFERROR(VLOOKUP($G22,'Field Definitions'!$A$1:$S$31597,9),"")=0,"",IFERROR(VLOOKUP($G22,'Field Definitions'!$A$1:$S$31597,9),""))</f>
        <v/>
      </c>
      <c r="S22" t="str">
        <f>IF(IFERROR(VLOOKUP($G22,'Field Definitions'!$A$1:$S$31597,10),"")=0,"",IFERROR(VLOOKUP($G22,'Field Definitions'!$A$1:$S$31597,10),""))</f>
        <v/>
      </c>
      <c r="T22" t="str">
        <f>IF(IFERROR(VLOOKUP($G22,'Field Definitions'!$A$1:$S$31597,12),"")=0,"",IFERROR(VLOOKUP($G22,'Field Definitions'!$A$1:$S$31597,12),""))</f>
        <v/>
      </c>
    </row>
    <row r="23" spans="5:20" x14ac:dyDescent="0.35">
      <c r="F23" t="str">
        <f>IFERROR(VLOOKUP(G23,'Field Definitions'!$A$1:$S$31597,3),"")</f>
        <v>FSACPLHIST</v>
      </c>
      <c r="G23" t="s">
        <v>3065</v>
      </c>
      <c r="H23" t="str">
        <f>IFERROR(VLOOKUP(G23,'Field Definitions'!$A$1:$S$31597,2),"")</f>
        <v>Placement Acknowledgement Time</v>
      </c>
      <c r="I23">
        <f t="shared" si="0"/>
        <v>22</v>
      </c>
      <c r="L23" t="str">
        <f>IFERROR(VLOOKUP($G23,'Field Definitions'!$A$1:$S$31597,4),"")</f>
        <v>TIME</v>
      </c>
      <c r="N23" s="5" t="s">
        <v>3056</v>
      </c>
      <c r="O23" s="5" t="s">
        <v>3056</v>
      </c>
      <c r="P23" s="5" t="s">
        <v>3056</v>
      </c>
      <c r="Q23" t="str">
        <f>IF(IFERROR(VLOOKUP($G23,'Field Definitions'!$A$1:$S$31597,8),"")=0,"",IFERROR(VLOOKUP($G23,'Field Definitions'!$A$1:$S$31597,8),""))</f>
        <v/>
      </c>
      <c r="R23" t="str">
        <f>IF(IFERROR(VLOOKUP($G23,'Field Definitions'!$A$1:$S$31597,9),"")=0,"",IFERROR(VLOOKUP($G23,'Field Definitions'!$A$1:$S$31597,9),""))</f>
        <v/>
      </c>
      <c r="S23" t="str">
        <f>IF(IFERROR(VLOOKUP($G23,'Field Definitions'!$A$1:$S$31597,10),"")=0,"",IFERROR(VLOOKUP($G23,'Field Definitions'!$A$1:$S$31597,10),""))</f>
        <v/>
      </c>
      <c r="T23" t="str">
        <f>IF(IFERROR(VLOOKUP($G23,'Field Definitions'!$A$1:$S$31597,12),"")=0,"",IFERROR(VLOOKUP($G23,'Field Definitions'!$A$1:$S$31597,12),""))</f>
        <v/>
      </c>
    </row>
    <row r="24" spans="5:20" x14ac:dyDescent="0.35">
      <c r="F24" t="str">
        <f>IFERROR(VLOOKUP(G24,'Field Definitions'!$A$1:$S$31597,3),"")</f>
        <v>FSACPLHIST</v>
      </c>
      <c r="G24" t="s">
        <v>3066</v>
      </c>
      <c r="H24" t="str">
        <f>IFERROR(VLOOKUP(G24,'Field Definitions'!$A$1:$S$31597,2),"")</f>
        <v>Require Acknowledgement Flag</v>
      </c>
      <c r="I24">
        <f t="shared" si="0"/>
        <v>23</v>
      </c>
      <c r="L24" t="str">
        <f>IFERROR(VLOOKUP($G24,'Field Definitions'!$A$1:$S$31597,4),"")</f>
        <v>CHR</v>
      </c>
      <c r="M24" s="2">
        <f>IFERROR(VLOOKUP($G24,'Field Definitions'!$A$1:$S$31597,5),"")</f>
        <v>1</v>
      </c>
      <c r="N24" s="5" t="s">
        <v>297</v>
      </c>
      <c r="O24" s="5" t="s">
        <v>297</v>
      </c>
      <c r="P24" s="5" t="s">
        <v>297</v>
      </c>
      <c r="Q24" t="str">
        <f>IF(IFERROR(VLOOKUP($G24,'Field Definitions'!$A$1:$S$31597,8),"")=0,"",IFERROR(VLOOKUP($G24,'Field Definitions'!$A$1:$S$31597,8),""))</f>
        <v/>
      </c>
      <c r="R24" t="str">
        <f>IF(IFERROR(VLOOKUP($G24,'Field Definitions'!$A$1:$S$31597,9),"")=0,"",IFERROR(VLOOKUP($G24,'Field Definitions'!$A$1:$S$31597,9),""))</f>
        <v/>
      </c>
      <c r="S24" t="str">
        <f>IF(IFERROR(VLOOKUP($G24,'Field Definitions'!$A$1:$S$31597,10),"")=0,"",IFERROR(VLOOKUP($G24,'Field Definitions'!$A$1:$S$31597,10),""))</f>
        <v/>
      </c>
      <c r="T24" t="str">
        <f>IF(IFERROR(VLOOKUP($G24,'Field Definitions'!$A$1:$S$31597,12),"")=0,"",IFERROR(VLOOKUP($G24,'Field Definitions'!$A$1:$S$31597,12),""))</f>
        <v/>
      </c>
    </row>
    <row r="25" spans="5:20" x14ac:dyDescent="0.35">
      <c r="F25" t="str">
        <f>IFERROR(VLOOKUP(G25,'Field Definitions'!$A$1:$S$31597,3),"")</f>
        <v>FSACPLHIST</v>
      </c>
      <c r="G25" t="s">
        <v>3067</v>
      </c>
      <c r="H25" t="str">
        <f>IFERROR(VLOOKUP(G25,'Field Definitions'!$A$1:$S$31597,2),"")</f>
        <v>Acknowledgement Wait Days</v>
      </c>
      <c r="I25">
        <f t="shared" si="0"/>
        <v>24</v>
      </c>
      <c r="L25" t="str">
        <f>IFERROR(VLOOKUP($G25,'Field Definitions'!$A$1:$S$31597,4),"")</f>
        <v>NUMBER</v>
      </c>
      <c r="M25" s="2">
        <f>IFERROR(VLOOKUP($G25,'Field Definitions'!$A$1:$S$31597,5),"")</f>
        <v>3</v>
      </c>
      <c r="N25" s="5" t="s">
        <v>313</v>
      </c>
      <c r="O25" s="5" t="s">
        <v>313</v>
      </c>
      <c r="P25" s="5" t="s">
        <v>313</v>
      </c>
      <c r="Q25" t="str">
        <f>IF(IFERROR(VLOOKUP($G25,'Field Definitions'!$A$1:$S$31597,8),"")=0,"",IFERROR(VLOOKUP($G25,'Field Definitions'!$A$1:$S$31597,8),""))</f>
        <v/>
      </c>
      <c r="R25" t="str">
        <f>IF(IFERROR(VLOOKUP($G25,'Field Definitions'!$A$1:$S$31597,9),"")=0,"",IFERROR(VLOOKUP($G25,'Field Definitions'!$A$1:$S$31597,9),""))</f>
        <v/>
      </c>
      <c r="S25" t="str">
        <f>IF(IFERROR(VLOOKUP($G25,'Field Definitions'!$A$1:$S$31597,10),"")=0,"",IFERROR(VLOOKUP($G25,'Field Definitions'!$A$1:$S$31597,10),""))</f>
        <v/>
      </c>
      <c r="T25" t="str">
        <f>IF(IFERROR(VLOOKUP($G25,'Field Definitions'!$A$1:$S$31597,12),"")=0,"",IFERROR(VLOOKUP($G25,'Field Definitions'!$A$1:$S$31597,12),""))</f>
        <v/>
      </c>
    </row>
    <row r="26" spans="5:20" x14ac:dyDescent="0.35">
      <c r="E26" s="1" t="s">
        <v>3068</v>
      </c>
      <c r="F26" t="str">
        <f>IFERROR(VLOOKUP(G26,'Field Definitions'!$A$1:$S$31597,3),"")</f>
        <v>FSACPLHIST</v>
      </c>
      <c r="G26" t="s">
        <v>3069</v>
      </c>
      <c r="H26" t="str">
        <f>IFERROR(VLOOKUP(G26,'Field Definitions'!$A$1:$S$31597,2),"")</f>
        <v>Recall Request Date</v>
      </c>
      <c r="I26">
        <f t="shared" si="0"/>
        <v>25</v>
      </c>
      <c r="L26" t="str">
        <f>IFERROR(VLOOKUP($G26,'Field Definitions'!$A$1:$S$31597,4),"")</f>
        <v>DATE</v>
      </c>
      <c r="M26" s="2">
        <f>IFERROR(VLOOKUP($G26,'Field Definitions'!$A$1:$S$31597,5),"")</f>
        <v>10</v>
      </c>
      <c r="N26" s="5" t="s">
        <v>1358</v>
      </c>
      <c r="Q26" t="str">
        <f>IF(IFERROR(VLOOKUP($G26,'Field Definitions'!$A$1:$S$31597,8),"")=0,"",IFERROR(VLOOKUP($G26,'Field Definitions'!$A$1:$S$31597,8),""))</f>
        <v/>
      </c>
      <c r="R26" t="str">
        <f>IF(IFERROR(VLOOKUP($G26,'Field Definitions'!$A$1:$S$31597,9),"")=0,"",IFERROR(VLOOKUP($G26,'Field Definitions'!$A$1:$S$31597,9),""))</f>
        <v/>
      </c>
      <c r="S26" t="str">
        <f>IF(IFERROR(VLOOKUP($G26,'Field Definitions'!$A$1:$S$31597,10),"")=0,"",IFERROR(VLOOKUP($G26,'Field Definitions'!$A$1:$S$31597,10),""))</f>
        <v/>
      </c>
      <c r="T26" t="str">
        <f>IF(IFERROR(VLOOKUP($G26,'Field Definitions'!$A$1:$S$31597,12),"")=0,"",IFERROR(VLOOKUP($G26,'Field Definitions'!$A$1:$S$31597,12),""))</f>
        <v/>
      </c>
    </row>
    <row r="27" spans="5:20" x14ac:dyDescent="0.35">
      <c r="F27" t="str">
        <f>IFERROR(VLOOKUP(G27,'Field Definitions'!$A$1:$S$31597,3),"")</f>
        <v>FSACPLHIST</v>
      </c>
      <c r="G27" t="s">
        <v>3070</v>
      </c>
      <c r="H27" t="str">
        <f>IFERROR(VLOOKUP(G27,'Field Definitions'!$A$1:$S$31597,2),"")</f>
        <v>Recall Request Time</v>
      </c>
      <c r="I27">
        <f t="shared" si="0"/>
        <v>26</v>
      </c>
      <c r="L27" t="str">
        <f>IFERROR(VLOOKUP($G27,'Field Definitions'!$A$1:$S$31597,4),"")</f>
        <v>TIME</v>
      </c>
      <c r="N27" s="5" t="s">
        <v>3071</v>
      </c>
      <c r="Q27" t="str">
        <f>IF(IFERROR(VLOOKUP($G27,'Field Definitions'!$A$1:$S$31597,8),"")=0,"",IFERROR(VLOOKUP($G27,'Field Definitions'!$A$1:$S$31597,8),""))</f>
        <v/>
      </c>
      <c r="R27" t="str">
        <f>IF(IFERROR(VLOOKUP($G27,'Field Definitions'!$A$1:$S$31597,9),"")=0,"",IFERROR(VLOOKUP($G27,'Field Definitions'!$A$1:$S$31597,9),""))</f>
        <v/>
      </c>
      <c r="S27" t="str">
        <f>IF(IFERROR(VLOOKUP($G27,'Field Definitions'!$A$1:$S$31597,10),"")=0,"",IFERROR(VLOOKUP($G27,'Field Definitions'!$A$1:$S$31597,10),""))</f>
        <v/>
      </c>
      <c r="T27" t="str">
        <f>IF(IFERROR(VLOOKUP($G27,'Field Definitions'!$A$1:$S$31597,12),"")=0,"",IFERROR(VLOOKUP($G27,'Field Definitions'!$A$1:$S$31597,12),""))</f>
        <v/>
      </c>
    </row>
    <row r="28" spans="5:20" x14ac:dyDescent="0.35">
      <c r="F28" t="str">
        <f>IFERROR(VLOOKUP(G28,'Field Definitions'!$A$1:$S$31597,3),"")</f>
        <v>FSACPLHIST</v>
      </c>
      <c r="G28" t="s">
        <v>3072</v>
      </c>
      <c r="H28" t="str">
        <f>IFERROR(VLOOKUP(G28,'Field Definitions'!$A$1:$S$31597,2),"")</f>
        <v>Recall Export Date</v>
      </c>
      <c r="I28">
        <f t="shared" si="0"/>
        <v>27</v>
      </c>
      <c r="L28" t="str">
        <f>IFERROR(VLOOKUP($G28,'Field Definitions'!$A$1:$S$31597,4),"")</f>
        <v>DATE</v>
      </c>
      <c r="M28" s="2">
        <f>IFERROR(VLOOKUP($G28,'Field Definitions'!$A$1:$S$31597,5),"")</f>
        <v>10</v>
      </c>
      <c r="N28" s="5" t="s">
        <v>1358</v>
      </c>
      <c r="Q28" t="str">
        <f>IF(IFERROR(VLOOKUP($G28,'Field Definitions'!$A$1:$S$31597,8),"")=0,"",IFERROR(VLOOKUP($G28,'Field Definitions'!$A$1:$S$31597,8),""))</f>
        <v/>
      </c>
      <c r="R28" t="str">
        <f>IF(IFERROR(VLOOKUP($G28,'Field Definitions'!$A$1:$S$31597,9),"")=0,"",IFERROR(VLOOKUP($G28,'Field Definitions'!$A$1:$S$31597,9),""))</f>
        <v/>
      </c>
      <c r="S28" t="str">
        <f>IF(IFERROR(VLOOKUP($G28,'Field Definitions'!$A$1:$S$31597,10),"")=0,"",IFERROR(VLOOKUP($G28,'Field Definitions'!$A$1:$S$31597,10),""))</f>
        <v/>
      </c>
      <c r="T28" t="str">
        <f>IF(IFERROR(VLOOKUP($G28,'Field Definitions'!$A$1:$S$31597,12),"")=0,"",IFERROR(VLOOKUP($G28,'Field Definitions'!$A$1:$S$31597,12),""))</f>
        <v/>
      </c>
    </row>
    <row r="29" spans="5:20" x14ac:dyDescent="0.35">
      <c r="F29" t="str">
        <f>IFERROR(VLOOKUP(G29,'Field Definitions'!$A$1:$S$31597,3),"")</f>
        <v>FSACPLHIST</v>
      </c>
      <c r="G29" t="s">
        <v>3073</v>
      </c>
      <c r="H29" t="str">
        <f>IFERROR(VLOOKUP(G29,'Field Definitions'!$A$1:$S$31597,2),"")</f>
        <v>Export Time</v>
      </c>
      <c r="I29">
        <f t="shared" si="0"/>
        <v>28</v>
      </c>
      <c r="L29" t="str">
        <f>IFERROR(VLOOKUP($G29,'Field Definitions'!$A$1:$S$31597,4),"")</f>
        <v>TIME</v>
      </c>
      <c r="N29" s="5" t="s">
        <v>3074</v>
      </c>
      <c r="Q29" t="str">
        <f>IF(IFERROR(VLOOKUP($G29,'Field Definitions'!$A$1:$S$31597,8),"")=0,"",IFERROR(VLOOKUP($G29,'Field Definitions'!$A$1:$S$31597,8),""))</f>
        <v/>
      </c>
      <c r="R29" t="str">
        <f>IF(IFERROR(VLOOKUP($G29,'Field Definitions'!$A$1:$S$31597,9),"")=0,"",IFERROR(VLOOKUP($G29,'Field Definitions'!$A$1:$S$31597,9),""))</f>
        <v/>
      </c>
      <c r="S29" t="str">
        <f>IF(IFERROR(VLOOKUP($G29,'Field Definitions'!$A$1:$S$31597,10),"")=0,"",IFERROR(VLOOKUP($G29,'Field Definitions'!$A$1:$S$31597,10),""))</f>
        <v/>
      </c>
      <c r="T29" t="str">
        <f>IF(IFERROR(VLOOKUP($G29,'Field Definitions'!$A$1:$S$31597,12),"")=0,"",IFERROR(VLOOKUP($G29,'Field Definitions'!$A$1:$S$31597,12),""))</f>
        <v/>
      </c>
    </row>
    <row r="30" spans="5:20" x14ac:dyDescent="0.35">
      <c r="F30" t="str">
        <f>IFERROR(VLOOKUP(G30,'Field Definitions'!$A$1:$S$31597,3),"")</f>
        <v>FSACPLHIST</v>
      </c>
      <c r="G30" t="s">
        <v>3075</v>
      </c>
      <c r="H30" t="str">
        <f>IFERROR(VLOOKUP(G30,'Field Definitions'!$A$1:$S$31597,2),"")</f>
        <v>Date Recalled</v>
      </c>
      <c r="I30">
        <f t="shared" si="0"/>
        <v>29</v>
      </c>
      <c r="K30" t="s">
        <v>3076</v>
      </c>
      <c r="L30" t="str">
        <f>IFERROR(VLOOKUP($G30,'Field Definitions'!$A$1:$S$31597,4),"")</f>
        <v>DATE</v>
      </c>
      <c r="M30" s="2">
        <f>IFERROR(VLOOKUP($G30,'Field Definitions'!$A$1:$S$31597,5),"")</f>
        <v>10</v>
      </c>
      <c r="N30" s="5" t="s">
        <v>3077</v>
      </c>
      <c r="Q30" t="str">
        <f>IF(IFERROR(VLOOKUP($G30,'Field Definitions'!$A$1:$S$31597,8),"")=0,"",IFERROR(VLOOKUP($G30,'Field Definitions'!$A$1:$S$31597,8),""))</f>
        <v/>
      </c>
      <c r="R30" t="str">
        <f>IF(IFERROR(VLOOKUP($G30,'Field Definitions'!$A$1:$S$31597,9),"")=0,"",IFERROR(VLOOKUP($G30,'Field Definitions'!$A$1:$S$31597,9),""))</f>
        <v/>
      </c>
      <c r="S30" t="str">
        <f>IF(IFERROR(VLOOKUP($G30,'Field Definitions'!$A$1:$S$31597,10),"")=0,"",IFERROR(VLOOKUP($G30,'Field Definitions'!$A$1:$S$31597,10),""))</f>
        <v/>
      </c>
      <c r="T30" t="str">
        <f>IF(IFERROR(VLOOKUP($G30,'Field Definitions'!$A$1:$S$31597,12),"")=0,"",IFERROR(VLOOKUP($G30,'Field Definitions'!$A$1:$S$31597,12),""))</f>
        <v/>
      </c>
    </row>
    <row r="31" spans="5:20" x14ac:dyDescent="0.35">
      <c r="F31" t="str">
        <f>IFERROR(VLOOKUP(G31,'Field Definitions'!$A$1:$S$31597,3),"")</f>
        <v>FSACPLHIST</v>
      </c>
      <c r="G31" t="s">
        <v>3078</v>
      </c>
      <c r="H31" t="str">
        <f>IFERROR(VLOOKUP(G31,'Field Definitions'!$A$1:$S$31597,2),"")</f>
        <v>Recall Time</v>
      </c>
      <c r="I31">
        <f t="shared" si="0"/>
        <v>30</v>
      </c>
      <c r="L31" t="str">
        <f>IFERROR(VLOOKUP($G31,'Field Definitions'!$A$1:$S$31597,4),"")</f>
        <v>TIME</v>
      </c>
      <c r="N31" s="5" t="s">
        <v>3079</v>
      </c>
      <c r="Q31" t="str">
        <f>IF(IFERROR(VLOOKUP($G31,'Field Definitions'!$A$1:$S$31597,8),"")=0,"",IFERROR(VLOOKUP($G31,'Field Definitions'!$A$1:$S$31597,8),""))</f>
        <v/>
      </c>
      <c r="R31" t="str">
        <f>IF(IFERROR(VLOOKUP($G31,'Field Definitions'!$A$1:$S$31597,9),"")=0,"",IFERROR(VLOOKUP($G31,'Field Definitions'!$A$1:$S$31597,9),""))</f>
        <v/>
      </c>
      <c r="S31" t="str">
        <f>IF(IFERROR(VLOOKUP($G31,'Field Definitions'!$A$1:$S$31597,10),"")=0,"",IFERROR(VLOOKUP($G31,'Field Definitions'!$A$1:$S$31597,10),""))</f>
        <v/>
      </c>
      <c r="T31" t="str">
        <f>IF(IFERROR(VLOOKUP($G31,'Field Definitions'!$A$1:$S$31597,12),"")=0,"",IFERROR(VLOOKUP($G31,'Field Definitions'!$A$1:$S$31597,12),""))</f>
        <v/>
      </c>
    </row>
    <row r="32" spans="5:20" x14ac:dyDescent="0.35">
      <c r="F32" t="str">
        <f>IFERROR(VLOOKUP(G32,'Field Definitions'!$A$1:$S$31597,3),"")</f>
        <v>FSACPLHIST</v>
      </c>
      <c r="G32" t="s">
        <v>3080</v>
      </c>
      <c r="H32" t="str">
        <f>IFERROR(VLOOKUP(G32,'Field Definitions'!$A$1:$S$31597,2),"")</f>
        <v>Amount Recalled</v>
      </c>
      <c r="I32">
        <f t="shared" si="0"/>
        <v>31</v>
      </c>
      <c r="L32" t="str">
        <f>IFERROR(VLOOKUP($G32,'Field Definitions'!$A$1:$S$31597,4),"")</f>
        <v>AMT</v>
      </c>
      <c r="M32" s="2">
        <f>IFERROR(VLOOKUP($G32,'Field Definitions'!$A$1:$S$31597,5),"")</f>
        <v>16</v>
      </c>
      <c r="N32" s="5" t="s">
        <v>3081</v>
      </c>
      <c r="Q32" t="str">
        <f>IF(IFERROR(VLOOKUP($G32,'Field Definitions'!$A$1:$S$31597,8),"")=0,"",IFERROR(VLOOKUP($G32,'Field Definitions'!$A$1:$S$31597,8),""))</f>
        <v/>
      </c>
      <c r="R32" t="str">
        <f>IF(IFERROR(VLOOKUP($G32,'Field Definitions'!$A$1:$S$31597,9),"")=0,"",IFERROR(VLOOKUP($G32,'Field Definitions'!$A$1:$S$31597,9),""))</f>
        <v/>
      </c>
      <c r="S32" t="str">
        <f>IF(IFERROR(VLOOKUP($G32,'Field Definitions'!$A$1:$S$31597,10),"")=0,"",IFERROR(VLOOKUP($G32,'Field Definitions'!$A$1:$S$31597,10),""))</f>
        <v/>
      </c>
      <c r="T32" t="str">
        <f>IF(IFERROR(VLOOKUP($G32,'Field Definitions'!$A$1:$S$31597,12),"")=0,"",IFERROR(VLOOKUP($G32,'Field Definitions'!$A$1:$S$31597,12),""))</f>
        <v/>
      </c>
    </row>
    <row r="33" spans="5:20" x14ac:dyDescent="0.35">
      <c r="F33" t="str">
        <f>IFERROR(VLOOKUP(G33,'Field Definitions'!$A$1:$S$31597,3),"")</f>
        <v>FSACPLHIST</v>
      </c>
      <c r="G33" t="s">
        <v>3082</v>
      </c>
      <c r="H33" t="str">
        <f>IFERROR(VLOOKUP(G33,'Field Definitions'!$A$1:$S$31597,2),"")</f>
        <v>Date objected</v>
      </c>
      <c r="I33">
        <f t="shared" si="0"/>
        <v>32</v>
      </c>
      <c r="L33" t="str">
        <f>IFERROR(VLOOKUP($G33,'Field Definitions'!$A$1:$S$31597,4),"")</f>
        <v>DATE</v>
      </c>
      <c r="M33" s="2">
        <f>IFERROR(VLOOKUP($G33,'Field Definitions'!$A$1:$S$31597,5),"")</f>
        <v>10</v>
      </c>
      <c r="N33" s="5" t="s">
        <v>3083</v>
      </c>
      <c r="Q33" t="str">
        <f>IF(IFERROR(VLOOKUP($G33,'Field Definitions'!$A$1:$S$31597,8),"")=0,"",IFERROR(VLOOKUP($G33,'Field Definitions'!$A$1:$S$31597,8),""))</f>
        <v/>
      </c>
      <c r="R33" t="str">
        <f>IF(IFERROR(VLOOKUP($G33,'Field Definitions'!$A$1:$S$31597,9),"")=0,"",IFERROR(VLOOKUP($G33,'Field Definitions'!$A$1:$S$31597,9),""))</f>
        <v/>
      </c>
      <c r="S33" t="str">
        <f>IF(IFERROR(VLOOKUP($G33,'Field Definitions'!$A$1:$S$31597,10),"")=0,"",IFERROR(VLOOKUP($G33,'Field Definitions'!$A$1:$S$31597,10),""))</f>
        <v/>
      </c>
      <c r="T33" t="str">
        <f>IF(IFERROR(VLOOKUP($G33,'Field Definitions'!$A$1:$S$31597,12),"")=0,"",IFERROR(VLOOKUP($G33,'Field Definitions'!$A$1:$S$31597,12),""))</f>
        <v/>
      </c>
    </row>
    <row r="34" spans="5:20" x14ac:dyDescent="0.35">
      <c r="F34" t="str">
        <f>IFERROR(VLOOKUP(G34,'Field Definitions'!$A$1:$S$31597,3),"")</f>
        <v>FSACPLHIST</v>
      </c>
      <c r="G34" t="s">
        <v>3084</v>
      </c>
      <c r="H34" t="str">
        <f>IFERROR(VLOOKUP(G34,'Field Definitions'!$A$1:$S$31597,2),"")</f>
        <v>Recall Objection Time</v>
      </c>
      <c r="I34">
        <f t="shared" si="0"/>
        <v>33</v>
      </c>
      <c r="L34" t="str">
        <f>IFERROR(VLOOKUP($G34,'Field Definitions'!$A$1:$S$31597,4),"")</f>
        <v>TIME</v>
      </c>
      <c r="N34" s="5" t="s">
        <v>3085</v>
      </c>
      <c r="Q34" t="str">
        <f>IF(IFERROR(VLOOKUP($G34,'Field Definitions'!$A$1:$S$31597,8),"")=0,"",IFERROR(VLOOKUP($G34,'Field Definitions'!$A$1:$S$31597,8),""))</f>
        <v/>
      </c>
      <c r="R34" t="str">
        <f>IF(IFERROR(VLOOKUP($G34,'Field Definitions'!$A$1:$S$31597,9),"")=0,"",IFERROR(VLOOKUP($G34,'Field Definitions'!$A$1:$S$31597,9),""))</f>
        <v/>
      </c>
      <c r="S34" t="str">
        <f>IF(IFERROR(VLOOKUP($G34,'Field Definitions'!$A$1:$S$31597,10),"")=0,"",IFERROR(VLOOKUP($G34,'Field Definitions'!$A$1:$S$31597,10),""))</f>
        <v/>
      </c>
      <c r="T34" t="str">
        <f>IF(IFERROR(VLOOKUP($G34,'Field Definitions'!$A$1:$S$31597,12),"")=0,"",IFERROR(VLOOKUP($G34,'Field Definitions'!$A$1:$S$31597,12),""))</f>
        <v/>
      </c>
    </row>
    <row r="35" spans="5:20" x14ac:dyDescent="0.35">
      <c r="F35" t="str">
        <f>IFERROR(VLOOKUP(G35,'Field Definitions'!$A$1:$S$31597,3),"")</f>
        <v>FSACPLHIST</v>
      </c>
      <c r="G35" t="s">
        <v>3086</v>
      </c>
      <c r="H35" t="str">
        <f>IFERROR(VLOOKUP(G35,'Field Definitions'!$A$1:$S$31597,2),"")</f>
        <v>Number of objections</v>
      </c>
      <c r="I35">
        <f t="shared" si="0"/>
        <v>34</v>
      </c>
      <c r="L35" t="str">
        <f>IFERROR(VLOOKUP($G35,'Field Definitions'!$A$1:$S$31597,4),"")</f>
        <v>NUMBER</v>
      </c>
      <c r="M35" s="2">
        <f>IFERROR(VLOOKUP($G35,'Field Definitions'!$A$1:$S$31597,5),"")</f>
        <v>5</v>
      </c>
      <c r="N35" s="5" t="s">
        <v>247</v>
      </c>
      <c r="Q35" t="str">
        <f>IF(IFERROR(VLOOKUP($G35,'Field Definitions'!$A$1:$S$31597,8),"")=0,"",IFERROR(VLOOKUP($G35,'Field Definitions'!$A$1:$S$31597,8),""))</f>
        <v/>
      </c>
      <c r="R35" t="str">
        <f>IF(IFERROR(VLOOKUP($G35,'Field Definitions'!$A$1:$S$31597,9),"")=0,"",IFERROR(VLOOKUP($G35,'Field Definitions'!$A$1:$S$31597,9),""))</f>
        <v/>
      </c>
      <c r="S35" t="str">
        <f>IF(IFERROR(VLOOKUP($G35,'Field Definitions'!$A$1:$S$31597,10),"")=0,"",IFERROR(VLOOKUP($G35,'Field Definitions'!$A$1:$S$31597,10),""))</f>
        <v/>
      </c>
      <c r="T35" t="str">
        <f>IF(IFERROR(VLOOKUP($G35,'Field Definitions'!$A$1:$S$31597,12),"")=0,"",IFERROR(VLOOKUP($G35,'Field Definitions'!$A$1:$S$31597,12),""))</f>
        <v/>
      </c>
    </row>
    <row r="36" spans="5:20" x14ac:dyDescent="0.35">
      <c r="F36" t="str">
        <f>IFERROR(VLOOKUP(G36,'Field Definitions'!$A$1:$S$31597,3),"")</f>
        <v>FSACPLHIST</v>
      </c>
      <c r="G36" t="s">
        <v>3087</v>
      </c>
      <c r="H36" t="str">
        <f>IFERROR(VLOOKUP(G36,'Field Definitions'!$A$1:$S$31597,2),"")</f>
        <v>Immediate Recall?</v>
      </c>
      <c r="I36">
        <f t="shared" si="0"/>
        <v>35</v>
      </c>
      <c r="L36" t="str">
        <f>IFERROR(VLOOKUP($G36,'Field Definitions'!$A$1:$S$31597,4),"")</f>
        <v>CHR</v>
      </c>
      <c r="M36" s="2">
        <f>IFERROR(VLOOKUP($G36,'Field Definitions'!$A$1:$S$31597,5),"")</f>
        <v>1</v>
      </c>
      <c r="N36" s="5" t="s">
        <v>294</v>
      </c>
      <c r="Q36" t="str">
        <f>IF(IFERROR(VLOOKUP($G36,'Field Definitions'!$A$1:$S$31597,8),"")=0,"",IFERROR(VLOOKUP($G36,'Field Definitions'!$A$1:$S$31597,8),""))</f>
        <v/>
      </c>
      <c r="R36" t="str">
        <f>IF(IFERROR(VLOOKUP($G36,'Field Definitions'!$A$1:$S$31597,9),"")=0,"",IFERROR(VLOOKUP($G36,'Field Definitions'!$A$1:$S$31597,9),""))</f>
        <v/>
      </c>
      <c r="S36" t="str">
        <f>IF(IFERROR(VLOOKUP($G36,'Field Definitions'!$A$1:$S$31597,10),"")=0,"",IFERROR(VLOOKUP($G36,'Field Definitions'!$A$1:$S$31597,10),""))</f>
        <v/>
      </c>
      <c r="T36" t="str">
        <f>IF(IFERROR(VLOOKUP($G36,'Field Definitions'!$A$1:$S$31597,12),"")=0,"",IFERROR(VLOOKUP($G36,'Field Definitions'!$A$1:$S$31597,12),""))</f>
        <v>Y|Yes|~N|No|</v>
      </c>
    </row>
    <row r="37" spans="5:20" x14ac:dyDescent="0.35">
      <c r="F37" t="str">
        <f>IFERROR(VLOOKUP(G37,'Field Definitions'!$A$1:$S$31597,3),"")</f>
        <v>FSACPLHIST</v>
      </c>
      <c r="G37" t="s">
        <v>3088</v>
      </c>
      <c r="H37" t="str">
        <f>IFERROR(VLOOKUP(G37,'Field Definitions'!$A$1:$S$31597,2),"")</f>
        <v>Recall reason replace flag</v>
      </c>
      <c r="I37">
        <f t="shared" si="0"/>
        <v>36</v>
      </c>
      <c r="L37" t="str">
        <f>IFERROR(VLOOKUP($G37,'Field Definitions'!$A$1:$S$31597,4),"")</f>
        <v>CHR</v>
      </c>
      <c r="M37" s="2">
        <f>IFERROR(VLOOKUP($G37,'Field Definitions'!$A$1:$S$31597,5),"")</f>
        <v>1</v>
      </c>
      <c r="N37" s="5" t="s">
        <v>294</v>
      </c>
      <c r="Q37" t="str">
        <f>IF(IFERROR(VLOOKUP($G37,'Field Definitions'!$A$1:$S$31597,8),"")=0,"",IFERROR(VLOOKUP($G37,'Field Definitions'!$A$1:$S$31597,8),""))</f>
        <v/>
      </c>
      <c r="R37" t="str">
        <f>IF(IFERROR(VLOOKUP($G37,'Field Definitions'!$A$1:$S$31597,9),"")=0,"",IFERROR(VLOOKUP($G37,'Field Definitions'!$A$1:$S$31597,9),""))</f>
        <v/>
      </c>
      <c r="S37" t="str">
        <f>IF(IFERROR(VLOOKUP($G37,'Field Definitions'!$A$1:$S$31597,10),"")=0,"",IFERROR(VLOOKUP($G37,'Field Definitions'!$A$1:$S$31597,10),""))</f>
        <v/>
      </c>
      <c r="T37" t="str">
        <f>IF(IFERROR(VLOOKUP($G37,'Field Definitions'!$A$1:$S$31597,12),"")=0,"",IFERROR(VLOOKUP($G37,'Field Definitions'!$A$1:$S$31597,12),""))</f>
        <v/>
      </c>
    </row>
    <row r="38" spans="5:20" x14ac:dyDescent="0.35">
      <c r="F38" t="str">
        <f>IFERROR(VLOOKUP(G38,'Field Definitions'!$A$1:$S$31597,3),"")</f>
        <v>FSACPLHIST</v>
      </c>
      <c r="G38" t="s">
        <v>3089</v>
      </c>
      <c r="H38" t="str">
        <f>IFERROR(VLOOKUP(G38,'Field Definitions'!$A$1:$S$31597,2),"")</f>
        <v>Recall reason never replace</v>
      </c>
      <c r="I38">
        <f t="shared" si="0"/>
        <v>37</v>
      </c>
      <c r="L38" t="str">
        <f>IFERROR(VLOOKUP($G38,'Field Definitions'!$A$1:$S$31597,4),"")</f>
        <v>CHR</v>
      </c>
      <c r="M38" s="2">
        <f>IFERROR(VLOOKUP($G38,'Field Definitions'!$A$1:$S$31597,5),"")</f>
        <v>1</v>
      </c>
      <c r="N38" s="5" t="s">
        <v>297</v>
      </c>
      <c r="Q38" t="str">
        <f>IF(IFERROR(VLOOKUP($G38,'Field Definitions'!$A$1:$S$31597,8),"")=0,"",IFERROR(VLOOKUP($G38,'Field Definitions'!$A$1:$S$31597,8),""))</f>
        <v/>
      </c>
      <c r="R38" t="str">
        <f>IF(IFERROR(VLOOKUP($G38,'Field Definitions'!$A$1:$S$31597,9),"")=0,"",IFERROR(VLOOKUP($G38,'Field Definitions'!$A$1:$S$31597,9),""))</f>
        <v/>
      </c>
      <c r="S38" t="str">
        <f>IF(IFERROR(VLOOKUP($G38,'Field Definitions'!$A$1:$S$31597,10),"")=0,"",IFERROR(VLOOKUP($G38,'Field Definitions'!$A$1:$S$31597,10),""))</f>
        <v/>
      </c>
      <c r="T38" t="str">
        <f>IF(IFERROR(VLOOKUP($G38,'Field Definitions'!$A$1:$S$31597,12),"")=0,"",IFERROR(VLOOKUP($G38,'Field Definitions'!$A$1:$S$31597,12),""))</f>
        <v/>
      </c>
    </row>
    <row r="39" spans="5:20" x14ac:dyDescent="0.35">
      <c r="F39" t="str">
        <f>IFERROR(VLOOKUP(G39,'Field Definitions'!$A$1:$S$31597,3),"")</f>
        <v>FSACPLHIST</v>
      </c>
      <c r="G39" t="s">
        <v>3090</v>
      </c>
      <c r="H39" t="str">
        <f>IFERROR(VLOOKUP(G39,'Field Definitions'!$A$1:$S$31597,2),"")</f>
        <v>Is the Recall a Return?</v>
      </c>
      <c r="I39">
        <f t="shared" si="0"/>
        <v>38</v>
      </c>
      <c r="L39" t="str">
        <f>IFERROR(VLOOKUP($G39,'Field Definitions'!$A$1:$S$31597,4),"")</f>
        <v>CHR</v>
      </c>
      <c r="M39" s="2">
        <f>IFERROR(VLOOKUP($G39,'Field Definitions'!$A$1:$S$31597,5),"")</f>
        <v>1</v>
      </c>
      <c r="N39" s="5" t="s">
        <v>294</v>
      </c>
      <c r="Q39" t="str">
        <f>IF(IFERROR(VLOOKUP($G39,'Field Definitions'!$A$1:$S$31597,8),"")=0,"",IFERROR(VLOOKUP($G39,'Field Definitions'!$A$1:$S$31597,8),""))</f>
        <v/>
      </c>
      <c r="R39" t="str">
        <f>IF(IFERROR(VLOOKUP($G39,'Field Definitions'!$A$1:$S$31597,9),"")=0,"",IFERROR(VLOOKUP($G39,'Field Definitions'!$A$1:$S$31597,9),""))</f>
        <v/>
      </c>
      <c r="S39" t="str">
        <f>IF(IFERROR(VLOOKUP($G39,'Field Definitions'!$A$1:$S$31597,10),"")=0,"",IFERROR(VLOOKUP($G39,'Field Definitions'!$A$1:$S$31597,10),""))</f>
        <v/>
      </c>
      <c r="T39" t="str">
        <f>IF(IFERROR(VLOOKUP($G39,'Field Definitions'!$A$1:$S$31597,12),"")=0,"",IFERROR(VLOOKUP($G39,'Field Definitions'!$A$1:$S$31597,12),""))</f>
        <v>Y|Yes|~N|No|</v>
      </c>
    </row>
    <row r="40" spans="5:20" x14ac:dyDescent="0.35">
      <c r="E40" s="1" t="s">
        <v>3091</v>
      </c>
      <c r="G40" t="s">
        <v>3092</v>
      </c>
      <c r="H40" t="s">
        <v>3093</v>
      </c>
      <c r="I40">
        <f t="shared" si="0"/>
        <v>39</v>
      </c>
      <c r="K40" s="11" t="s">
        <v>162</v>
      </c>
      <c r="L40" t="s">
        <v>16</v>
      </c>
      <c r="M40" s="2">
        <v>12</v>
      </c>
      <c r="N40" s="5" t="s">
        <v>3094</v>
      </c>
      <c r="T40" t="str">
        <f>IF(IFERROR(VLOOKUP($G40,'Field Definitions'!$A$1:$S$31597,12),"")=0,"",IFERROR(VLOOKUP($G40,'Field Definitions'!$A$1:$S$31597,12),""))</f>
        <v/>
      </c>
    </row>
    <row r="41" spans="5:20" x14ac:dyDescent="0.35">
      <c r="F41" t="str">
        <f>IFERROR(VLOOKUP(G41,'Field Definitions'!$A$1:$S$31597,3),"")</f>
        <v>FSACPLHIST</v>
      </c>
      <c r="G41" t="s">
        <v>3095</v>
      </c>
      <c r="H41" t="str">
        <f>IFERROR(VLOOKUP(G41,'Field Definitions'!$A$1:$S$31597,2),"")</f>
        <v>Effective Date of Sale</v>
      </c>
      <c r="I41">
        <f t="shared" si="0"/>
        <v>40</v>
      </c>
      <c r="L41" t="str">
        <f>IFERROR(VLOOKUP($G41,'Field Definitions'!$A$1:$S$31597,4),"")</f>
        <v>DATE</v>
      </c>
      <c r="M41" s="2">
        <f>IFERROR(VLOOKUP($G41,'Field Definitions'!$A$1:$S$31597,5),"")</f>
        <v>10</v>
      </c>
      <c r="N41" s="5" t="s">
        <v>3054</v>
      </c>
      <c r="Q41" t="str">
        <f>IF(IFERROR(VLOOKUP($G41,'Field Definitions'!$A$1:$S$31597,8),"")=0,"",IFERROR(VLOOKUP($G41,'Field Definitions'!$A$1:$S$31597,8),""))</f>
        <v/>
      </c>
      <c r="R41" t="str">
        <f>IF(IFERROR(VLOOKUP($G41,'Field Definitions'!$A$1:$S$31597,9),"")=0,"",IFERROR(VLOOKUP($G41,'Field Definitions'!$A$1:$S$31597,9),""))</f>
        <v/>
      </c>
      <c r="S41" t="str">
        <f>IF(IFERROR(VLOOKUP($G41,'Field Definitions'!$A$1:$S$31597,10),"")=0,"",IFERROR(VLOOKUP($G41,'Field Definitions'!$A$1:$S$31597,10),""))</f>
        <v/>
      </c>
      <c r="T41" t="str">
        <f>IF(IFERROR(VLOOKUP($G41,'Field Definitions'!$A$1:$S$31597,12),"")=0,"",IFERROR(VLOOKUP($G41,'Field Definitions'!$A$1:$S$31597,12),""))</f>
        <v/>
      </c>
    </row>
    <row r="42" spans="5:20" x14ac:dyDescent="0.35">
      <c r="F42" t="str">
        <f>IFERROR(VLOOKUP(G42,'Field Definitions'!$A$1:$S$31597,3),"")</f>
        <v>FSACPLHIST</v>
      </c>
      <c r="G42" t="s">
        <v>3096</v>
      </c>
      <c r="H42" t="str">
        <f>IFERROR(VLOOKUP(G42,'Field Definitions'!$A$1:$S$31597,2),"")</f>
        <v>Buyback/Putback notified date</v>
      </c>
      <c r="I42">
        <f t="shared" si="0"/>
        <v>41</v>
      </c>
      <c r="L42" t="str">
        <f>IFERROR(VLOOKUP($G42,'Field Definitions'!$A$1:$S$31597,4),"")</f>
        <v>DATE</v>
      </c>
      <c r="M42" s="2">
        <f>IFERROR(VLOOKUP($G42,'Field Definitions'!$A$1:$S$31597,5),"")</f>
        <v>10</v>
      </c>
      <c r="N42" s="5" t="s">
        <v>1358</v>
      </c>
      <c r="Q42" t="str">
        <f>IF(IFERROR(VLOOKUP($G42,'Field Definitions'!$A$1:$S$31597,8),"")=0,"",IFERROR(VLOOKUP($G42,'Field Definitions'!$A$1:$S$31597,8),""))</f>
        <v/>
      </c>
      <c r="R42" t="str">
        <f>IF(IFERROR(VLOOKUP($G42,'Field Definitions'!$A$1:$S$31597,9),"")=0,"",IFERROR(VLOOKUP($G42,'Field Definitions'!$A$1:$S$31597,9),""))</f>
        <v/>
      </c>
      <c r="S42" t="str">
        <f>IF(IFERROR(VLOOKUP($G42,'Field Definitions'!$A$1:$S$31597,10),"")=0,"",IFERROR(VLOOKUP($G42,'Field Definitions'!$A$1:$S$31597,10),""))</f>
        <v/>
      </c>
      <c r="T42" t="str">
        <f>IF(IFERROR(VLOOKUP($G42,'Field Definitions'!$A$1:$S$31597,12),"")=0,"",IFERROR(VLOOKUP($G42,'Field Definitions'!$A$1:$S$31597,12),""))</f>
        <v/>
      </c>
    </row>
    <row r="43" spans="5:20" x14ac:dyDescent="0.35">
      <c r="F43" t="str">
        <f>IFERROR(VLOOKUP(G43,'Field Definitions'!$A$1:$S$31597,3),"")</f>
        <v>FSACPLHIST</v>
      </c>
      <c r="G43" t="s">
        <v>3097</v>
      </c>
      <c r="H43" t="str">
        <f>IFERROR(VLOOKUP(G43,'Field Definitions'!$A$1:$S$31597,2),"")</f>
        <v>Buyback/Putback contact person</v>
      </c>
      <c r="I43">
        <f t="shared" si="0"/>
        <v>42</v>
      </c>
      <c r="L43" t="str">
        <f>IFERROR(VLOOKUP($G43,'Field Definitions'!$A$1:$S$31597,4),"")</f>
        <v>CHR</v>
      </c>
      <c r="M43" s="2">
        <f>IFERROR(VLOOKUP($G43,'Field Definitions'!$A$1:$S$31597,5),"")</f>
        <v>30</v>
      </c>
      <c r="N43" s="5" t="s">
        <v>3098</v>
      </c>
      <c r="Q43" t="str">
        <f>IF(IFERROR(VLOOKUP($G43,'Field Definitions'!$A$1:$S$31597,8),"")=0,"",IFERROR(VLOOKUP($G43,'Field Definitions'!$A$1:$S$31597,8),""))</f>
        <v/>
      </c>
      <c r="R43" t="str">
        <f>IF(IFERROR(VLOOKUP($G43,'Field Definitions'!$A$1:$S$31597,9),"")=0,"",IFERROR(VLOOKUP($G43,'Field Definitions'!$A$1:$S$31597,9),""))</f>
        <v/>
      </c>
      <c r="S43" t="str">
        <f>IF(IFERROR(VLOOKUP($G43,'Field Definitions'!$A$1:$S$31597,10),"")=0,"",IFERROR(VLOOKUP($G43,'Field Definitions'!$A$1:$S$31597,10),""))</f>
        <v/>
      </c>
      <c r="T43" t="str">
        <f>IF(IFERROR(VLOOKUP($G43,'Field Definitions'!$A$1:$S$31597,12),"")=0,"",IFERROR(VLOOKUP($G43,'Field Definitions'!$A$1:$S$31597,12),""))</f>
        <v/>
      </c>
    </row>
    <row r="44" spans="5:20" x14ac:dyDescent="0.35">
      <c r="E44" s="1" t="s">
        <v>3099</v>
      </c>
      <c r="F44" s="15"/>
      <c r="G44" t="s">
        <v>3100</v>
      </c>
      <c r="H44" t="s">
        <v>3101</v>
      </c>
      <c r="I44">
        <f t="shared" si="0"/>
        <v>43</v>
      </c>
      <c r="L44" t="s">
        <v>16</v>
      </c>
      <c r="M44" s="2">
        <v>10</v>
      </c>
      <c r="N44" s="5" t="s">
        <v>520</v>
      </c>
      <c r="O44" s="5" t="s">
        <v>520</v>
      </c>
      <c r="P44" s="5" t="s">
        <v>520</v>
      </c>
    </row>
    <row r="45" spans="5:20" x14ac:dyDescent="0.35">
      <c r="F45" s="15"/>
      <c r="G45" t="s">
        <v>3102</v>
      </c>
      <c r="H45" t="s">
        <v>3103</v>
      </c>
      <c r="I45">
        <f t="shared" si="0"/>
        <v>44</v>
      </c>
      <c r="L45" t="s">
        <v>16</v>
      </c>
      <c r="M45" s="2">
        <v>10</v>
      </c>
      <c r="N45" s="5" t="s">
        <v>520</v>
      </c>
    </row>
    <row r="46" spans="5:20" x14ac:dyDescent="0.35">
      <c r="F46" s="15"/>
      <c r="G46" t="s">
        <v>3104</v>
      </c>
      <c r="H46" t="s">
        <v>3105</v>
      </c>
      <c r="I46">
        <f t="shared" si="0"/>
        <v>45</v>
      </c>
      <c r="K46" s="11" t="s">
        <v>799</v>
      </c>
      <c r="L46" t="s">
        <v>18</v>
      </c>
      <c r="M46" s="2">
        <v>1</v>
      </c>
      <c r="N46" s="5" t="s">
        <v>297</v>
      </c>
      <c r="T46" t="s">
        <v>822</v>
      </c>
    </row>
    <row r="47" spans="5:20" x14ac:dyDescent="0.35">
      <c r="F47" s="15"/>
      <c r="G47" t="s">
        <v>3106</v>
      </c>
      <c r="H47" t="s">
        <v>3107</v>
      </c>
      <c r="I47">
        <f t="shared" si="0"/>
        <v>46</v>
      </c>
      <c r="L47" t="s">
        <v>16</v>
      </c>
      <c r="M47" s="2">
        <v>10</v>
      </c>
      <c r="N47" s="5" t="s">
        <v>523</v>
      </c>
      <c r="O47" s="5" t="s">
        <v>523</v>
      </c>
      <c r="P47" s="5" t="s">
        <v>523</v>
      </c>
    </row>
    <row r="48" spans="5:20" x14ac:dyDescent="0.35">
      <c r="F48" s="15"/>
      <c r="G48" t="s">
        <v>3108</v>
      </c>
      <c r="H48" t="s">
        <v>3109</v>
      </c>
      <c r="I48">
        <f t="shared" si="0"/>
        <v>47</v>
      </c>
      <c r="L48" t="s">
        <v>16</v>
      </c>
      <c r="M48" s="2">
        <v>10</v>
      </c>
      <c r="N48" s="5" t="s">
        <v>523</v>
      </c>
    </row>
    <row r="49" spans="6:20" x14ac:dyDescent="0.35">
      <c r="F49" s="15"/>
      <c r="G49" t="s">
        <v>3110</v>
      </c>
      <c r="H49" t="s">
        <v>3111</v>
      </c>
      <c r="I49">
        <f t="shared" si="0"/>
        <v>48</v>
      </c>
      <c r="K49" s="11" t="s">
        <v>799</v>
      </c>
      <c r="L49" t="s">
        <v>18</v>
      </c>
      <c r="M49" s="2">
        <v>1</v>
      </c>
      <c r="N49" s="5" t="s">
        <v>297</v>
      </c>
      <c r="T49" t="s">
        <v>822</v>
      </c>
    </row>
    <row r="50" spans="6:20" x14ac:dyDescent="0.35">
      <c r="F50" s="15"/>
      <c r="G50" t="s">
        <v>3112</v>
      </c>
      <c r="H50" t="s">
        <v>3113</v>
      </c>
      <c r="I50">
        <f t="shared" si="0"/>
        <v>49</v>
      </c>
      <c r="L50" t="s">
        <v>16</v>
      </c>
      <c r="M50" s="2">
        <v>10</v>
      </c>
      <c r="N50" s="5" t="s">
        <v>526</v>
      </c>
      <c r="O50" s="5" t="s">
        <v>526</v>
      </c>
      <c r="P50" s="5" t="s">
        <v>526</v>
      </c>
    </row>
    <row r="51" spans="6:20" x14ac:dyDescent="0.35">
      <c r="F51" s="15"/>
      <c r="G51" t="s">
        <v>3114</v>
      </c>
      <c r="H51" t="s">
        <v>3115</v>
      </c>
      <c r="I51">
        <f t="shared" si="0"/>
        <v>50</v>
      </c>
      <c r="L51" t="s">
        <v>16</v>
      </c>
      <c r="M51" s="2">
        <v>10</v>
      </c>
      <c r="N51" s="5" t="s">
        <v>526</v>
      </c>
    </row>
    <row r="52" spans="6:20" x14ac:dyDescent="0.35">
      <c r="F52" s="15"/>
      <c r="G52" t="s">
        <v>3116</v>
      </c>
      <c r="H52" t="s">
        <v>3117</v>
      </c>
      <c r="I52">
        <f t="shared" si="0"/>
        <v>51</v>
      </c>
      <c r="K52" s="11" t="s">
        <v>799</v>
      </c>
      <c r="L52" t="s">
        <v>18</v>
      </c>
      <c r="M52" s="2">
        <v>1</v>
      </c>
      <c r="N52" s="5" t="s">
        <v>297</v>
      </c>
      <c r="T52" t="s">
        <v>822</v>
      </c>
    </row>
    <row r="53" spans="6:20" x14ac:dyDescent="0.35">
      <c r="F53" s="15"/>
      <c r="G53" t="s">
        <v>3118</v>
      </c>
      <c r="H53" t="s">
        <v>3119</v>
      </c>
      <c r="I53">
        <f t="shared" si="0"/>
        <v>52</v>
      </c>
      <c r="L53" t="s">
        <v>16</v>
      </c>
      <c r="M53" s="2">
        <v>10</v>
      </c>
      <c r="N53" s="5" t="s">
        <v>529</v>
      </c>
      <c r="O53" s="5" t="s">
        <v>529</v>
      </c>
      <c r="P53" s="5" t="s">
        <v>529</v>
      </c>
    </row>
    <row r="54" spans="6:20" x14ac:dyDescent="0.35">
      <c r="F54" s="15"/>
      <c r="G54" t="s">
        <v>3120</v>
      </c>
      <c r="H54" t="s">
        <v>3121</v>
      </c>
      <c r="I54">
        <f t="shared" si="0"/>
        <v>53</v>
      </c>
      <c r="L54" t="s">
        <v>16</v>
      </c>
      <c r="M54" s="2">
        <v>10</v>
      </c>
      <c r="N54" s="5" t="s">
        <v>529</v>
      </c>
    </row>
    <row r="55" spans="6:20" x14ac:dyDescent="0.35">
      <c r="F55" s="15"/>
      <c r="G55" t="s">
        <v>3122</v>
      </c>
      <c r="H55" t="s">
        <v>3123</v>
      </c>
      <c r="I55">
        <f t="shared" si="0"/>
        <v>54</v>
      </c>
      <c r="K55" s="11" t="s">
        <v>799</v>
      </c>
      <c r="L55" t="s">
        <v>18</v>
      </c>
      <c r="M55" s="2">
        <v>1</v>
      </c>
      <c r="N55" s="5" t="s">
        <v>297</v>
      </c>
      <c r="T55" t="s">
        <v>822</v>
      </c>
    </row>
    <row r="56" spans="6:20" x14ac:dyDescent="0.35">
      <c r="F56" s="15"/>
      <c r="G56" t="s">
        <v>3124</v>
      </c>
      <c r="H56" t="s">
        <v>3125</v>
      </c>
      <c r="I56">
        <f t="shared" si="0"/>
        <v>55</v>
      </c>
      <c r="L56" t="s">
        <v>16</v>
      </c>
      <c r="M56" s="2">
        <v>10</v>
      </c>
      <c r="N56" s="5" t="s">
        <v>241</v>
      </c>
      <c r="O56" s="5" t="s">
        <v>241</v>
      </c>
      <c r="P56" s="5" t="s">
        <v>241</v>
      </c>
    </row>
    <row r="57" spans="6:20" x14ac:dyDescent="0.35">
      <c r="F57" s="15"/>
      <c r="G57" t="s">
        <v>3126</v>
      </c>
      <c r="H57" t="s">
        <v>3127</v>
      </c>
      <c r="I57">
        <f t="shared" si="0"/>
        <v>56</v>
      </c>
      <c r="L57" t="s">
        <v>16</v>
      </c>
      <c r="M57" s="2">
        <v>10</v>
      </c>
      <c r="N57" s="5" t="s">
        <v>241</v>
      </c>
    </row>
    <row r="58" spans="6:20" x14ac:dyDescent="0.35">
      <c r="F58" s="15"/>
      <c r="G58" t="s">
        <v>3128</v>
      </c>
      <c r="H58" t="s">
        <v>3129</v>
      </c>
      <c r="I58">
        <f t="shared" si="0"/>
        <v>57</v>
      </c>
      <c r="K58" s="11" t="s">
        <v>799</v>
      </c>
      <c r="L58" t="s">
        <v>18</v>
      </c>
      <c r="M58" s="2">
        <v>1</v>
      </c>
      <c r="N58" s="5" t="s">
        <v>294</v>
      </c>
      <c r="T58" t="s">
        <v>822</v>
      </c>
    </row>
    <row r="59" spans="6:20" x14ac:dyDescent="0.35">
      <c r="F59" s="15"/>
      <c r="G59" t="s">
        <v>3130</v>
      </c>
      <c r="H59" t="s">
        <v>3131</v>
      </c>
      <c r="I59">
        <f t="shared" si="0"/>
        <v>58</v>
      </c>
      <c r="L59" t="s">
        <v>16</v>
      </c>
      <c r="M59" s="2">
        <v>10</v>
      </c>
      <c r="N59" s="5" t="s">
        <v>540</v>
      </c>
      <c r="O59" s="5" t="s">
        <v>540</v>
      </c>
      <c r="P59" s="5" t="s">
        <v>540</v>
      </c>
    </row>
    <row r="60" spans="6:20" x14ac:dyDescent="0.35">
      <c r="F60" s="15"/>
      <c r="G60" t="s">
        <v>3132</v>
      </c>
      <c r="H60" t="s">
        <v>3133</v>
      </c>
      <c r="I60">
        <f t="shared" si="0"/>
        <v>59</v>
      </c>
      <c r="L60" t="s">
        <v>16</v>
      </c>
      <c r="M60" s="2">
        <v>10</v>
      </c>
      <c r="N60" s="5" t="s">
        <v>540</v>
      </c>
    </row>
    <row r="61" spans="6:20" x14ac:dyDescent="0.35">
      <c r="F61" s="15"/>
      <c r="G61" t="s">
        <v>3134</v>
      </c>
      <c r="H61" t="s">
        <v>3135</v>
      </c>
      <c r="I61">
        <f t="shared" si="0"/>
        <v>60</v>
      </c>
      <c r="K61" s="11" t="s">
        <v>799</v>
      </c>
      <c r="L61" t="s">
        <v>18</v>
      </c>
      <c r="M61" s="2">
        <v>1</v>
      </c>
      <c r="N61" s="5" t="s">
        <v>294</v>
      </c>
      <c r="T61" t="s">
        <v>822</v>
      </c>
    </row>
    <row r="62" spans="6:20" x14ac:dyDescent="0.35">
      <c r="F62" s="15"/>
      <c r="G62" t="s">
        <v>3136</v>
      </c>
      <c r="H62" t="s">
        <v>3137</v>
      </c>
      <c r="I62">
        <f t="shared" si="0"/>
        <v>61</v>
      </c>
      <c r="L62" t="s">
        <v>16</v>
      </c>
      <c r="M62" s="2">
        <v>10</v>
      </c>
      <c r="N62" s="5" t="s">
        <v>543</v>
      </c>
      <c r="O62" s="5" t="s">
        <v>543</v>
      </c>
      <c r="P62" s="5" t="s">
        <v>543</v>
      </c>
    </row>
    <row r="63" spans="6:20" x14ac:dyDescent="0.35">
      <c r="F63" s="15"/>
      <c r="G63" t="s">
        <v>3138</v>
      </c>
      <c r="H63" t="s">
        <v>3139</v>
      </c>
      <c r="I63">
        <f t="shared" si="0"/>
        <v>62</v>
      </c>
      <c r="L63" t="s">
        <v>16</v>
      </c>
      <c r="M63" s="2">
        <v>10</v>
      </c>
      <c r="N63" s="5" t="s">
        <v>543</v>
      </c>
    </row>
    <row r="64" spans="6:20" x14ac:dyDescent="0.35">
      <c r="F64" s="15"/>
      <c r="G64" t="s">
        <v>3140</v>
      </c>
      <c r="H64" t="s">
        <v>3141</v>
      </c>
      <c r="I64">
        <f t="shared" si="0"/>
        <v>63</v>
      </c>
      <c r="K64" s="11" t="s">
        <v>799</v>
      </c>
      <c r="L64" t="s">
        <v>18</v>
      </c>
      <c r="M64" s="2">
        <v>1</v>
      </c>
      <c r="N64" s="5" t="s">
        <v>294</v>
      </c>
      <c r="T64" t="s">
        <v>822</v>
      </c>
    </row>
    <row r="65" spans="6:20" x14ac:dyDescent="0.35">
      <c r="F65" s="15"/>
      <c r="G65" t="s">
        <v>3142</v>
      </c>
      <c r="H65" t="s">
        <v>3143</v>
      </c>
      <c r="I65">
        <f t="shared" si="0"/>
        <v>64</v>
      </c>
      <c r="L65" t="s">
        <v>16</v>
      </c>
      <c r="M65" s="2">
        <v>10</v>
      </c>
      <c r="N65" s="5" t="s">
        <v>546</v>
      </c>
      <c r="O65" s="5" t="s">
        <v>546</v>
      </c>
      <c r="P65" s="5" t="s">
        <v>546</v>
      </c>
    </row>
    <row r="66" spans="6:20" x14ac:dyDescent="0.35">
      <c r="F66" s="15"/>
      <c r="G66" t="s">
        <v>3144</v>
      </c>
      <c r="H66" t="s">
        <v>3145</v>
      </c>
      <c r="I66">
        <f t="shared" si="0"/>
        <v>65</v>
      </c>
      <c r="L66" t="s">
        <v>16</v>
      </c>
      <c r="M66" s="2">
        <v>10</v>
      </c>
      <c r="N66" s="5" t="s">
        <v>546</v>
      </c>
    </row>
    <row r="67" spans="6:20" x14ac:dyDescent="0.35">
      <c r="F67" s="15"/>
      <c r="G67" t="s">
        <v>3146</v>
      </c>
      <c r="H67" t="s">
        <v>3147</v>
      </c>
      <c r="I67">
        <f t="shared" si="0"/>
        <v>66</v>
      </c>
      <c r="K67" s="11" t="s">
        <v>799</v>
      </c>
      <c r="L67" t="s">
        <v>18</v>
      </c>
      <c r="M67" s="2">
        <v>1</v>
      </c>
      <c r="N67" s="5" t="s">
        <v>294</v>
      </c>
      <c r="T67" t="s">
        <v>822</v>
      </c>
    </row>
    <row r="68" spans="6:20" x14ac:dyDescent="0.35">
      <c r="F68" s="15"/>
      <c r="G68" t="s">
        <v>3148</v>
      </c>
      <c r="H68" t="s">
        <v>3149</v>
      </c>
      <c r="I68">
        <f t="shared" si="0"/>
        <v>67</v>
      </c>
      <c r="L68" t="s">
        <v>16</v>
      </c>
      <c r="M68" s="2">
        <v>10</v>
      </c>
      <c r="N68" s="5" t="s">
        <v>535</v>
      </c>
      <c r="O68" s="5" t="s">
        <v>535</v>
      </c>
      <c r="P68" s="5" t="s">
        <v>535</v>
      </c>
    </row>
    <row r="69" spans="6:20" x14ac:dyDescent="0.35">
      <c r="F69" s="15"/>
      <c r="G69" t="s">
        <v>3150</v>
      </c>
      <c r="H69" t="s">
        <v>3151</v>
      </c>
      <c r="I69">
        <f t="shared" si="0"/>
        <v>68</v>
      </c>
      <c r="L69" t="s">
        <v>16</v>
      </c>
      <c r="M69" s="2">
        <v>10</v>
      </c>
      <c r="N69" s="5" t="s">
        <v>535</v>
      </c>
    </row>
    <row r="70" spans="6:20" x14ac:dyDescent="0.35">
      <c r="F70" s="15"/>
      <c r="G70" t="s">
        <v>3152</v>
      </c>
      <c r="H70" t="s">
        <v>3153</v>
      </c>
      <c r="I70">
        <f t="shared" si="0"/>
        <v>69</v>
      </c>
      <c r="K70" s="11" t="s">
        <v>799</v>
      </c>
      <c r="L70" t="s">
        <v>18</v>
      </c>
      <c r="M70" s="2">
        <v>1</v>
      </c>
      <c r="N70" s="5" t="s">
        <v>294</v>
      </c>
      <c r="T70" t="s">
        <v>822</v>
      </c>
    </row>
    <row r="71" spans="6:20" x14ac:dyDescent="0.35">
      <c r="F71" s="15"/>
      <c r="G71" t="s">
        <v>3154</v>
      </c>
      <c r="H71" t="s">
        <v>3155</v>
      </c>
      <c r="I71">
        <f t="shared" si="0"/>
        <v>70</v>
      </c>
      <c r="L71" t="s">
        <v>16</v>
      </c>
      <c r="M71" s="2">
        <v>10</v>
      </c>
      <c r="N71" s="5" t="s">
        <v>549</v>
      </c>
      <c r="O71" s="5" t="s">
        <v>549</v>
      </c>
      <c r="P71" s="5" t="s">
        <v>549</v>
      </c>
    </row>
    <row r="72" spans="6:20" x14ac:dyDescent="0.35">
      <c r="F72" s="15"/>
      <c r="G72" t="s">
        <v>3156</v>
      </c>
      <c r="H72" t="s">
        <v>3157</v>
      </c>
      <c r="I72">
        <f t="shared" si="0"/>
        <v>71</v>
      </c>
      <c r="L72" t="s">
        <v>16</v>
      </c>
      <c r="M72" s="2">
        <v>10</v>
      </c>
      <c r="N72" s="5" t="s">
        <v>549</v>
      </c>
    </row>
    <row r="73" spans="6:20" x14ac:dyDescent="0.35">
      <c r="F73" s="15"/>
      <c r="G73" t="s">
        <v>3158</v>
      </c>
      <c r="H73" t="s">
        <v>3159</v>
      </c>
      <c r="I73">
        <f t="shared" si="0"/>
        <v>72</v>
      </c>
      <c r="K73" s="11" t="s">
        <v>799</v>
      </c>
      <c r="L73" t="s">
        <v>18</v>
      </c>
      <c r="M73" s="2">
        <v>1</v>
      </c>
      <c r="N73" s="5" t="s">
        <v>294</v>
      </c>
      <c r="T73" t="s">
        <v>822</v>
      </c>
    </row>
    <row r="74" spans="6:20" x14ac:dyDescent="0.35">
      <c r="F74" s="15"/>
      <c r="G74" t="s">
        <v>3160</v>
      </c>
      <c r="H74" t="s">
        <v>3161</v>
      </c>
      <c r="I74">
        <f t="shared" si="0"/>
        <v>73</v>
      </c>
      <c r="L74" t="s">
        <v>16</v>
      </c>
      <c r="M74" s="2">
        <v>10</v>
      </c>
      <c r="N74" s="5" t="s">
        <v>532</v>
      </c>
      <c r="O74" s="5" t="s">
        <v>532</v>
      </c>
      <c r="P74" s="5" t="s">
        <v>532</v>
      </c>
    </row>
    <row r="75" spans="6:20" x14ac:dyDescent="0.35">
      <c r="F75" s="15"/>
      <c r="G75" t="s">
        <v>3162</v>
      </c>
      <c r="H75" t="s">
        <v>3163</v>
      </c>
      <c r="I75">
        <f t="shared" si="0"/>
        <v>74</v>
      </c>
      <c r="L75" t="s">
        <v>16</v>
      </c>
      <c r="M75" s="2">
        <v>10</v>
      </c>
      <c r="N75" s="5" t="s">
        <v>532</v>
      </c>
    </row>
    <row r="76" spans="6:20" x14ac:dyDescent="0.35">
      <c r="F76" s="15"/>
      <c r="G76" t="s">
        <v>3164</v>
      </c>
      <c r="H76" t="s">
        <v>3165</v>
      </c>
      <c r="I76">
        <f t="shared" si="0"/>
        <v>75</v>
      </c>
      <c r="K76" s="11" t="s">
        <v>799</v>
      </c>
      <c r="L76" t="s">
        <v>18</v>
      </c>
      <c r="M76" s="2">
        <v>1</v>
      </c>
      <c r="N76" s="5" t="s">
        <v>294</v>
      </c>
      <c r="T76" t="s">
        <v>822</v>
      </c>
    </row>
    <row r="77" spans="6:20" x14ac:dyDescent="0.35">
      <c r="F77" s="15"/>
      <c r="G77" t="s">
        <v>3166</v>
      </c>
      <c r="H77" t="s">
        <v>3167</v>
      </c>
      <c r="I77">
        <f t="shared" si="0"/>
        <v>76</v>
      </c>
      <c r="L77" t="s">
        <v>16</v>
      </c>
      <c r="M77" s="2">
        <v>10</v>
      </c>
      <c r="N77" s="5" t="s">
        <v>552</v>
      </c>
      <c r="O77" s="5" t="s">
        <v>552</v>
      </c>
      <c r="P77" s="5" t="s">
        <v>552</v>
      </c>
    </row>
    <row r="78" spans="6:20" x14ac:dyDescent="0.35">
      <c r="F78" s="15"/>
      <c r="G78" t="s">
        <v>3168</v>
      </c>
      <c r="H78" t="s">
        <v>3169</v>
      </c>
      <c r="I78">
        <f t="shared" si="0"/>
        <v>77</v>
      </c>
      <c r="L78" t="s">
        <v>16</v>
      </c>
      <c r="M78" s="2">
        <v>10</v>
      </c>
      <c r="N78" s="5" t="s">
        <v>552</v>
      </c>
    </row>
    <row r="79" spans="6:20" x14ac:dyDescent="0.35">
      <c r="F79" s="15"/>
      <c r="G79" t="s">
        <v>3170</v>
      </c>
      <c r="H79" t="s">
        <v>3171</v>
      </c>
      <c r="I79">
        <f t="shared" si="0"/>
        <v>78</v>
      </c>
      <c r="K79" s="11" t="s">
        <v>799</v>
      </c>
      <c r="L79" t="s">
        <v>18</v>
      </c>
      <c r="M79" s="2">
        <v>1</v>
      </c>
      <c r="N79" s="5" t="s">
        <v>294</v>
      </c>
      <c r="T79" t="s">
        <v>822</v>
      </c>
    </row>
    <row r="80" spans="6:20" x14ac:dyDescent="0.35">
      <c r="F80" s="15"/>
      <c r="G80" t="s">
        <v>3172</v>
      </c>
      <c r="H80" t="s">
        <v>3173</v>
      </c>
      <c r="I80">
        <f t="shared" si="0"/>
        <v>79</v>
      </c>
      <c r="L80" t="s">
        <v>16</v>
      </c>
      <c r="M80" s="2">
        <v>10</v>
      </c>
      <c r="N80" s="5" t="s">
        <v>555</v>
      </c>
      <c r="O80" s="5" t="s">
        <v>555</v>
      </c>
      <c r="P80" s="5" t="s">
        <v>555</v>
      </c>
    </row>
    <row r="81" spans="6:20" x14ac:dyDescent="0.35">
      <c r="F81" s="15"/>
      <c r="G81" t="s">
        <v>3174</v>
      </c>
      <c r="H81" t="s">
        <v>3175</v>
      </c>
      <c r="I81">
        <f t="shared" ref="I81:I127" si="1">I80+1</f>
        <v>80</v>
      </c>
      <c r="L81" t="s">
        <v>16</v>
      </c>
      <c r="M81" s="2">
        <v>10</v>
      </c>
      <c r="N81" s="5" t="s">
        <v>555</v>
      </c>
    </row>
    <row r="82" spans="6:20" x14ac:dyDescent="0.35">
      <c r="F82" s="15"/>
      <c r="G82" t="s">
        <v>3176</v>
      </c>
      <c r="H82" t="s">
        <v>3177</v>
      </c>
      <c r="I82">
        <f t="shared" si="1"/>
        <v>81</v>
      </c>
      <c r="K82" s="11" t="s">
        <v>799</v>
      </c>
      <c r="L82" t="s">
        <v>18</v>
      </c>
      <c r="M82" s="2">
        <v>1</v>
      </c>
      <c r="N82" s="5" t="s">
        <v>294</v>
      </c>
      <c r="T82" t="s">
        <v>822</v>
      </c>
    </row>
    <row r="83" spans="6:20" x14ac:dyDescent="0.35">
      <c r="F83" s="15"/>
      <c r="G83" t="s">
        <v>3178</v>
      </c>
      <c r="H83" t="s">
        <v>3179</v>
      </c>
      <c r="I83">
        <f t="shared" si="1"/>
        <v>82</v>
      </c>
      <c r="L83" t="s">
        <v>16</v>
      </c>
      <c r="M83" s="2">
        <v>10</v>
      </c>
      <c r="N83" s="5" t="s">
        <v>558</v>
      </c>
      <c r="O83" s="5" t="s">
        <v>558</v>
      </c>
      <c r="P83" s="5" t="s">
        <v>558</v>
      </c>
    </row>
    <row r="84" spans="6:20" x14ac:dyDescent="0.35">
      <c r="F84" s="15"/>
      <c r="G84" t="s">
        <v>3180</v>
      </c>
      <c r="H84" t="s">
        <v>3181</v>
      </c>
      <c r="I84">
        <f t="shared" si="1"/>
        <v>83</v>
      </c>
      <c r="L84" t="s">
        <v>16</v>
      </c>
      <c r="M84" s="2">
        <v>10</v>
      </c>
      <c r="N84" s="5" t="s">
        <v>558</v>
      </c>
    </row>
    <row r="85" spans="6:20" x14ac:dyDescent="0.35">
      <c r="F85" s="15"/>
      <c r="G85" t="s">
        <v>3182</v>
      </c>
      <c r="H85" t="s">
        <v>3183</v>
      </c>
      <c r="I85">
        <f t="shared" si="1"/>
        <v>84</v>
      </c>
      <c r="K85" s="11" t="s">
        <v>799</v>
      </c>
      <c r="L85" t="s">
        <v>18</v>
      </c>
      <c r="M85" s="2">
        <v>1</v>
      </c>
      <c r="N85" s="5" t="s">
        <v>294</v>
      </c>
      <c r="T85" t="s">
        <v>822</v>
      </c>
    </row>
    <row r="86" spans="6:20" x14ac:dyDescent="0.35">
      <c r="F86" s="15"/>
      <c r="G86" t="s">
        <v>3184</v>
      </c>
      <c r="H86" t="s">
        <v>3185</v>
      </c>
      <c r="I86">
        <f t="shared" si="1"/>
        <v>85</v>
      </c>
      <c r="L86" t="s">
        <v>16</v>
      </c>
      <c r="M86" s="2">
        <v>10</v>
      </c>
      <c r="N86" s="5" t="s">
        <v>344</v>
      </c>
      <c r="O86" s="5" t="s">
        <v>344</v>
      </c>
      <c r="P86" s="5" t="s">
        <v>344</v>
      </c>
    </row>
    <row r="87" spans="6:20" x14ac:dyDescent="0.35">
      <c r="F87" s="15"/>
      <c r="G87" t="s">
        <v>3186</v>
      </c>
      <c r="H87" t="s">
        <v>3187</v>
      </c>
      <c r="I87">
        <f t="shared" si="1"/>
        <v>86</v>
      </c>
      <c r="L87" t="s">
        <v>16</v>
      </c>
      <c r="M87" s="2">
        <v>10</v>
      </c>
      <c r="N87" s="5" t="s">
        <v>344</v>
      </c>
    </row>
    <row r="88" spans="6:20" x14ac:dyDescent="0.35">
      <c r="F88" s="15"/>
      <c r="G88" t="s">
        <v>3188</v>
      </c>
      <c r="H88" t="s">
        <v>3189</v>
      </c>
      <c r="I88">
        <f t="shared" si="1"/>
        <v>87</v>
      </c>
      <c r="K88" s="11" t="s">
        <v>799</v>
      </c>
      <c r="L88" t="s">
        <v>18</v>
      </c>
      <c r="M88" s="2">
        <v>1</v>
      </c>
      <c r="N88" s="5" t="s">
        <v>294</v>
      </c>
      <c r="T88" t="s">
        <v>822</v>
      </c>
    </row>
    <row r="89" spans="6:20" x14ac:dyDescent="0.35">
      <c r="F89" s="15"/>
      <c r="G89" t="s">
        <v>3190</v>
      </c>
      <c r="H89" t="s">
        <v>3191</v>
      </c>
      <c r="I89">
        <f t="shared" si="1"/>
        <v>88</v>
      </c>
      <c r="L89" t="s">
        <v>16</v>
      </c>
      <c r="M89" s="2">
        <v>10</v>
      </c>
      <c r="N89" s="5" t="s">
        <v>563</v>
      </c>
      <c r="O89" s="5" t="s">
        <v>563</v>
      </c>
      <c r="P89" s="5" t="s">
        <v>563</v>
      </c>
    </row>
    <row r="90" spans="6:20" x14ac:dyDescent="0.35">
      <c r="F90" s="15"/>
      <c r="G90" t="s">
        <v>3192</v>
      </c>
      <c r="H90" t="s">
        <v>3193</v>
      </c>
      <c r="I90">
        <f t="shared" si="1"/>
        <v>89</v>
      </c>
      <c r="L90" t="s">
        <v>16</v>
      </c>
      <c r="M90" s="2">
        <v>10</v>
      </c>
      <c r="N90" s="5" t="s">
        <v>563</v>
      </c>
    </row>
    <row r="91" spans="6:20" x14ac:dyDescent="0.35">
      <c r="F91" s="15"/>
      <c r="G91" t="s">
        <v>3194</v>
      </c>
      <c r="H91" t="s">
        <v>3195</v>
      </c>
      <c r="I91">
        <f t="shared" si="1"/>
        <v>90</v>
      </c>
      <c r="K91" s="11" t="s">
        <v>799</v>
      </c>
      <c r="L91" t="s">
        <v>18</v>
      </c>
      <c r="M91" s="2">
        <v>1</v>
      </c>
      <c r="N91" s="5" t="s">
        <v>294</v>
      </c>
      <c r="T91" t="s">
        <v>822</v>
      </c>
    </row>
    <row r="92" spans="6:20" x14ac:dyDescent="0.35">
      <c r="F92" s="15"/>
      <c r="G92" t="s">
        <v>3196</v>
      </c>
      <c r="H92" t="s">
        <v>3197</v>
      </c>
      <c r="I92">
        <f t="shared" si="1"/>
        <v>91</v>
      </c>
      <c r="L92" t="s">
        <v>16</v>
      </c>
      <c r="M92" s="2">
        <v>10</v>
      </c>
      <c r="N92" s="5" t="s">
        <v>566</v>
      </c>
      <c r="O92" s="5" t="s">
        <v>566</v>
      </c>
      <c r="P92" s="5" t="s">
        <v>566</v>
      </c>
    </row>
    <row r="93" spans="6:20" x14ac:dyDescent="0.35">
      <c r="F93" s="15"/>
      <c r="G93" t="s">
        <v>3198</v>
      </c>
      <c r="H93" t="s">
        <v>3199</v>
      </c>
      <c r="I93">
        <f t="shared" si="1"/>
        <v>92</v>
      </c>
      <c r="L93" t="s">
        <v>16</v>
      </c>
      <c r="M93" s="2">
        <v>10</v>
      </c>
      <c r="N93" s="5" t="s">
        <v>566</v>
      </c>
    </row>
    <row r="94" spans="6:20" x14ac:dyDescent="0.35">
      <c r="F94" s="15"/>
      <c r="G94" t="s">
        <v>3200</v>
      </c>
      <c r="H94" t="s">
        <v>3201</v>
      </c>
      <c r="I94">
        <f t="shared" si="1"/>
        <v>93</v>
      </c>
      <c r="K94" s="11" t="s">
        <v>799</v>
      </c>
      <c r="L94" t="s">
        <v>18</v>
      </c>
      <c r="M94" s="2">
        <v>1</v>
      </c>
      <c r="N94" s="5" t="s">
        <v>294</v>
      </c>
      <c r="T94" t="s">
        <v>822</v>
      </c>
    </row>
    <row r="95" spans="6:20" x14ac:dyDescent="0.35">
      <c r="F95" s="15"/>
      <c r="G95" t="s">
        <v>3202</v>
      </c>
      <c r="H95" t="s">
        <v>3203</v>
      </c>
      <c r="I95">
        <f t="shared" si="1"/>
        <v>94</v>
      </c>
      <c r="L95" t="s">
        <v>16</v>
      </c>
      <c r="M95" s="2">
        <v>10</v>
      </c>
      <c r="N95" s="5" t="s">
        <v>569</v>
      </c>
      <c r="O95" s="5" t="s">
        <v>569</v>
      </c>
      <c r="P95" s="5" t="s">
        <v>569</v>
      </c>
    </row>
    <row r="96" spans="6:20" x14ac:dyDescent="0.35">
      <c r="F96" s="15"/>
      <c r="G96" t="s">
        <v>3204</v>
      </c>
      <c r="H96" t="s">
        <v>3205</v>
      </c>
      <c r="I96">
        <f t="shared" si="1"/>
        <v>95</v>
      </c>
      <c r="L96" t="s">
        <v>16</v>
      </c>
      <c r="M96" s="2">
        <v>10</v>
      </c>
      <c r="N96" s="5" t="s">
        <v>569</v>
      </c>
    </row>
    <row r="97" spans="5:20" x14ac:dyDescent="0.35">
      <c r="F97" s="15"/>
      <c r="G97" t="s">
        <v>3206</v>
      </c>
      <c r="H97" t="s">
        <v>3207</v>
      </c>
      <c r="I97">
        <f t="shared" si="1"/>
        <v>96</v>
      </c>
      <c r="K97" s="11" t="s">
        <v>799</v>
      </c>
      <c r="L97" t="s">
        <v>18</v>
      </c>
      <c r="M97" s="2">
        <v>1</v>
      </c>
      <c r="N97" s="5" t="s">
        <v>294</v>
      </c>
      <c r="T97" t="s">
        <v>822</v>
      </c>
    </row>
    <row r="98" spans="5:20" x14ac:dyDescent="0.35">
      <c r="F98" s="15"/>
      <c r="G98" t="s">
        <v>3208</v>
      </c>
      <c r="H98" t="s">
        <v>3209</v>
      </c>
      <c r="I98">
        <f t="shared" si="1"/>
        <v>97</v>
      </c>
      <c r="L98" t="s">
        <v>16</v>
      </c>
      <c r="M98" s="2">
        <v>10</v>
      </c>
      <c r="N98" s="5" t="s">
        <v>572</v>
      </c>
      <c r="O98" s="5" t="s">
        <v>572</v>
      </c>
      <c r="P98" s="5" t="s">
        <v>572</v>
      </c>
    </row>
    <row r="99" spans="5:20" x14ac:dyDescent="0.35">
      <c r="F99" s="15"/>
      <c r="G99" t="s">
        <v>3210</v>
      </c>
      <c r="H99" t="s">
        <v>3211</v>
      </c>
      <c r="I99">
        <f t="shared" si="1"/>
        <v>98</v>
      </c>
      <c r="L99" t="s">
        <v>16</v>
      </c>
      <c r="M99" s="2">
        <v>10</v>
      </c>
      <c r="N99" s="5" t="s">
        <v>572</v>
      </c>
    </row>
    <row r="100" spans="5:20" x14ac:dyDescent="0.35">
      <c r="F100" s="15"/>
      <c r="G100" t="s">
        <v>3212</v>
      </c>
      <c r="H100" t="s">
        <v>3213</v>
      </c>
      <c r="I100">
        <f t="shared" si="1"/>
        <v>99</v>
      </c>
      <c r="K100" s="11" t="s">
        <v>799</v>
      </c>
      <c r="L100" t="s">
        <v>18</v>
      </c>
      <c r="M100" s="2">
        <v>1</v>
      </c>
      <c r="N100" s="5" t="s">
        <v>294</v>
      </c>
      <c r="T100" t="s">
        <v>822</v>
      </c>
    </row>
    <row r="101" spans="5:20" x14ac:dyDescent="0.35">
      <c r="E101" s="1" t="s">
        <v>573</v>
      </c>
      <c r="F101" s="15"/>
      <c r="G101" t="s">
        <v>3214</v>
      </c>
      <c r="H101" t="s">
        <v>3215</v>
      </c>
      <c r="I101">
        <f t="shared" si="1"/>
        <v>100</v>
      </c>
      <c r="L101" t="s">
        <v>16</v>
      </c>
      <c r="M101" s="2">
        <v>10</v>
      </c>
      <c r="N101" s="5" t="s">
        <v>576</v>
      </c>
      <c r="O101" s="5" t="s">
        <v>576</v>
      </c>
      <c r="P101" s="5" t="s">
        <v>576</v>
      </c>
    </row>
    <row r="102" spans="5:20" x14ac:dyDescent="0.35">
      <c r="F102" s="15"/>
      <c r="G102" t="s">
        <v>3216</v>
      </c>
      <c r="H102" t="s">
        <v>3217</v>
      </c>
      <c r="I102">
        <f t="shared" si="1"/>
        <v>101</v>
      </c>
      <c r="L102" t="s">
        <v>16</v>
      </c>
      <c r="M102" s="2">
        <v>10</v>
      </c>
      <c r="N102" s="5" t="s">
        <v>576</v>
      </c>
    </row>
    <row r="103" spans="5:20" x14ac:dyDescent="0.35">
      <c r="F103" s="15"/>
      <c r="G103" t="s">
        <v>3218</v>
      </c>
      <c r="H103" t="s">
        <v>3219</v>
      </c>
      <c r="I103">
        <f t="shared" si="1"/>
        <v>102</v>
      </c>
      <c r="K103" s="11" t="s">
        <v>799</v>
      </c>
      <c r="L103" t="s">
        <v>18</v>
      </c>
      <c r="M103" s="2">
        <v>1</v>
      </c>
      <c r="N103" s="5" t="s">
        <v>294</v>
      </c>
      <c r="T103" t="s">
        <v>822</v>
      </c>
    </row>
    <row r="104" spans="5:20" x14ac:dyDescent="0.35">
      <c r="F104" s="15"/>
      <c r="G104" t="s">
        <v>3220</v>
      </c>
      <c r="H104" t="s">
        <v>3221</v>
      </c>
      <c r="I104">
        <f t="shared" si="1"/>
        <v>103</v>
      </c>
      <c r="L104" t="s">
        <v>16</v>
      </c>
      <c r="M104" s="2">
        <v>10</v>
      </c>
      <c r="N104" s="5" t="s">
        <v>377</v>
      </c>
      <c r="O104" s="5" t="s">
        <v>377</v>
      </c>
      <c r="P104" s="5" t="s">
        <v>377</v>
      </c>
    </row>
    <row r="105" spans="5:20" x14ac:dyDescent="0.35">
      <c r="F105" s="15"/>
      <c r="G105" t="s">
        <v>3222</v>
      </c>
      <c r="H105" t="s">
        <v>3223</v>
      </c>
      <c r="I105">
        <f t="shared" si="1"/>
        <v>104</v>
      </c>
      <c r="L105" t="s">
        <v>16</v>
      </c>
      <c r="M105" s="2">
        <v>10</v>
      </c>
      <c r="N105" s="5" t="s">
        <v>377</v>
      </c>
    </row>
    <row r="106" spans="5:20" x14ac:dyDescent="0.35">
      <c r="F106" s="15"/>
      <c r="G106" t="s">
        <v>3224</v>
      </c>
      <c r="H106" t="s">
        <v>3225</v>
      </c>
      <c r="I106">
        <f t="shared" si="1"/>
        <v>105</v>
      </c>
      <c r="J106"/>
      <c r="K106" s="11" t="s">
        <v>799</v>
      </c>
      <c r="L106" t="s">
        <v>18</v>
      </c>
      <c r="M106" s="2">
        <v>1</v>
      </c>
      <c r="N106" s="5" t="s">
        <v>294</v>
      </c>
      <c r="T106" t="s">
        <v>822</v>
      </c>
    </row>
    <row r="107" spans="5:20" x14ac:dyDescent="0.35">
      <c r="F107" s="15"/>
      <c r="G107" t="s">
        <v>3226</v>
      </c>
      <c r="H107" t="s">
        <v>3227</v>
      </c>
      <c r="I107">
        <f t="shared" si="1"/>
        <v>106</v>
      </c>
      <c r="L107" t="s">
        <v>16</v>
      </c>
      <c r="M107" s="2">
        <v>10</v>
      </c>
      <c r="N107" s="5" t="s">
        <v>587</v>
      </c>
      <c r="O107" s="5" t="s">
        <v>587</v>
      </c>
      <c r="P107" s="5" t="s">
        <v>587</v>
      </c>
    </row>
    <row r="108" spans="5:20" x14ac:dyDescent="0.35">
      <c r="F108" s="15"/>
      <c r="G108" t="s">
        <v>3228</v>
      </c>
      <c r="H108" t="s">
        <v>3229</v>
      </c>
      <c r="I108">
        <f t="shared" si="1"/>
        <v>107</v>
      </c>
      <c r="L108" t="s">
        <v>16</v>
      </c>
      <c r="M108" s="2">
        <v>10</v>
      </c>
      <c r="N108" s="5" t="s">
        <v>587</v>
      </c>
    </row>
    <row r="109" spans="5:20" x14ac:dyDescent="0.35">
      <c r="F109" s="15"/>
      <c r="G109" t="s">
        <v>3230</v>
      </c>
      <c r="H109" t="s">
        <v>3231</v>
      </c>
      <c r="I109">
        <f t="shared" si="1"/>
        <v>108</v>
      </c>
      <c r="K109" s="11" t="s">
        <v>799</v>
      </c>
      <c r="L109" t="s">
        <v>18</v>
      </c>
      <c r="M109" s="2">
        <v>1</v>
      </c>
      <c r="N109" s="5" t="s">
        <v>294</v>
      </c>
      <c r="T109" t="s">
        <v>822</v>
      </c>
    </row>
    <row r="110" spans="5:20" x14ac:dyDescent="0.35">
      <c r="F110" s="15"/>
      <c r="G110" t="s">
        <v>3232</v>
      </c>
      <c r="H110" t="s">
        <v>3233</v>
      </c>
      <c r="I110">
        <f t="shared" si="1"/>
        <v>109</v>
      </c>
      <c r="L110" t="s">
        <v>16</v>
      </c>
      <c r="M110" s="2">
        <v>10</v>
      </c>
      <c r="N110" s="5" t="s">
        <v>593</v>
      </c>
      <c r="O110" s="5" t="s">
        <v>593</v>
      </c>
      <c r="P110" s="5" t="s">
        <v>593</v>
      </c>
    </row>
    <row r="111" spans="5:20" x14ac:dyDescent="0.35">
      <c r="F111" s="15"/>
      <c r="G111" t="s">
        <v>3234</v>
      </c>
      <c r="H111" t="s">
        <v>3235</v>
      </c>
      <c r="I111">
        <f t="shared" si="1"/>
        <v>110</v>
      </c>
      <c r="L111" t="s">
        <v>16</v>
      </c>
      <c r="M111" s="2">
        <v>10</v>
      </c>
      <c r="N111" s="5" t="s">
        <v>593</v>
      </c>
    </row>
    <row r="112" spans="5:20" x14ac:dyDescent="0.35">
      <c r="F112" s="15"/>
      <c r="G112" t="s">
        <v>3236</v>
      </c>
      <c r="H112" t="s">
        <v>3237</v>
      </c>
      <c r="I112">
        <f t="shared" si="1"/>
        <v>111</v>
      </c>
      <c r="K112" s="11" t="s">
        <v>799</v>
      </c>
      <c r="L112" t="s">
        <v>18</v>
      </c>
      <c r="M112" s="2">
        <v>1</v>
      </c>
      <c r="N112" s="5" t="s">
        <v>294</v>
      </c>
      <c r="T112" t="s">
        <v>822</v>
      </c>
    </row>
    <row r="113" spans="6:20" x14ac:dyDescent="0.35">
      <c r="F113" s="15"/>
      <c r="G113" t="s">
        <v>3238</v>
      </c>
      <c r="H113" t="s">
        <v>3239</v>
      </c>
      <c r="I113">
        <f t="shared" si="1"/>
        <v>112</v>
      </c>
      <c r="L113" t="s">
        <v>16</v>
      </c>
      <c r="M113" s="2">
        <v>10</v>
      </c>
      <c r="N113" s="5" t="s">
        <v>599</v>
      </c>
      <c r="O113" s="5" t="s">
        <v>599</v>
      </c>
      <c r="P113" s="5" t="s">
        <v>599</v>
      </c>
    </row>
    <row r="114" spans="6:20" x14ac:dyDescent="0.35">
      <c r="F114" s="15"/>
      <c r="G114" t="s">
        <v>3240</v>
      </c>
      <c r="H114" t="s">
        <v>3241</v>
      </c>
      <c r="I114">
        <f t="shared" si="1"/>
        <v>113</v>
      </c>
      <c r="L114" t="s">
        <v>16</v>
      </c>
      <c r="M114" s="2">
        <v>10</v>
      </c>
      <c r="N114" s="5" t="s">
        <v>599</v>
      </c>
    </row>
    <row r="115" spans="6:20" x14ac:dyDescent="0.35">
      <c r="F115" s="15"/>
      <c r="G115" t="s">
        <v>3242</v>
      </c>
      <c r="H115" t="s">
        <v>3243</v>
      </c>
      <c r="I115">
        <f t="shared" si="1"/>
        <v>114</v>
      </c>
      <c r="K115" s="11" t="s">
        <v>799</v>
      </c>
      <c r="L115" t="s">
        <v>18</v>
      </c>
      <c r="M115" s="2">
        <v>1</v>
      </c>
      <c r="N115" s="5" t="s">
        <v>294</v>
      </c>
      <c r="T115" t="s">
        <v>822</v>
      </c>
    </row>
    <row r="116" spans="6:20" x14ac:dyDescent="0.35">
      <c r="F116" s="15"/>
      <c r="G116" t="s">
        <v>3244</v>
      </c>
      <c r="H116" t="s">
        <v>3245</v>
      </c>
      <c r="I116">
        <f t="shared" si="1"/>
        <v>115</v>
      </c>
      <c r="L116" t="s">
        <v>16</v>
      </c>
      <c r="M116" s="2">
        <v>10</v>
      </c>
      <c r="N116" s="5" t="s">
        <v>605</v>
      </c>
      <c r="O116" s="5" t="s">
        <v>605</v>
      </c>
      <c r="P116" s="5" t="s">
        <v>605</v>
      </c>
    </row>
    <row r="117" spans="6:20" x14ac:dyDescent="0.35">
      <c r="F117" s="15"/>
      <c r="G117" t="s">
        <v>3246</v>
      </c>
      <c r="H117" t="s">
        <v>3247</v>
      </c>
      <c r="I117">
        <f t="shared" si="1"/>
        <v>116</v>
      </c>
      <c r="L117" t="s">
        <v>16</v>
      </c>
      <c r="M117" s="2">
        <v>10</v>
      </c>
      <c r="N117" s="5" t="s">
        <v>605</v>
      </c>
    </row>
    <row r="118" spans="6:20" x14ac:dyDescent="0.35">
      <c r="F118" s="15"/>
      <c r="G118" t="s">
        <v>3248</v>
      </c>
      <c r="H118" t="s">
        <v>3249</v>
      </c>
      <c r="I118">
        <f t="shared" si="1"/>
        <v>117</v>
      </c>
      <c r="K118" s="11" t="s">
        <v>799</v>
      </c>
      <c r="L118" t="s">
        <v>18</v>
      </c>
      <c r="M118" s="2">
        <v>1</v>
      </c>
      <c r="N118" s="5" t="s">
        <v>294</v>
      </c>
      <c r="T118" t="s">
        <v>822</v>
      </c>
    </row>
    <row r="119" spans="6:20" x14ac:dyDescent="0.35">
      <c r="F119" s="15"/>
      <c r="G119" t="s">
        <v>3250</v>
      </c>
      <c r="H119" t="s">
        <v>3251</v>
      </c>
      <c r="I119">
        <f t="shared" si="1"/>
        <v>118</v>
      </c>
      <c r="L119" t="s">
        <v>16</v>
      </c>
      <c r="M119" s="2">
        <v>10</v>
      </c>
      <c r="N119" s="5" t="s">
        <v>611</v>
      </c>
      <c r="O119" s="5" t="s">
        <v>611</v>
      </c>
      <c r="P119" s="5" t="s">
        <v>611</v>
      </c>
    </row>
    <row r="120" spans="6:20" x14ac:dyDescent="0.35">
      <c r="F120" s="15"/>
      <c r="G120" t="s">
        <v>3252</v>
      </c>
      <c r="H120" t="s">
        <v>3253</v>
      </c>
      <c r="I120">
        <f t="shared" si="1"/>
        <v>119</v>
      </c>
      <c r="L120" t="s">
        <v>16</v>
      </c>
      <c r="M120" s="2">
        <v>10</v>
      </c>
      <c r="N120" s="5" t="s">
        <v>611</v>
      </c>
    </row>
    <row r="121" spans="6:20" x14ac:dyDescent="0.35">
      <c r="F121" s="15"/>
      <c r="G121" t="s">
        <v>3254</v>
      </c>
      <c r="H121" t="s">
        <v>3255</v>
      </c>
      <c r="I121">
        <f t="shared" si="1"/>
        <v>120</v>
      </c>
      <c r="K121" s="11" t="s">
        <v>799</v>
      </c>
      <c r="L121" t="s">
        <v>18</v>
      </c>
      <c r="M121" s="2">
        <v>1</v>
      </c>
      <c r="N121" s="5" t="s">
        <v>294</v>
      </c>
      <c r="T121" t="s">
        <v>822</v>
      </c>
    </row>
    <row r="122" spans="6:20" x14ac:dyDescent="0.35">
      <c r="F122" s="15"/>
      <c r="G122" t="s">
        <v>3256</v>
      </c>
      <c r="H122" t="s">
        <v>3257</v>
      </c>
      <c r="I122">
        <f t="shared" si="1"/>
        <v>121</v>
      </c>
      <c r="L122" t="s">
        <v>16</v>
      </c>
      <c r="M122" s="2">
        <v>10</v>
      </c>
      <c r="N122" s="5" t="s">
        <v>617</v>
      </c>
      <c r="O122" s="5" t="s">
        <v>617</v>
      </c>
      <c r="P122" s="5" t="s">
        <v>617</v>
      </c>
    </row>
    <row r="123" spans="6:20" x14ac:dyDescent="0.35">
      <c r="F123" s="15"/>
      <c r="G123" t="s">
        <v>3258</v>
      </c>
      <c r="H123" t="s">
        <v>3259</v>
      </c>
      <c r="I123">
        <f t="shared" si="1"/>
        <v>122</v>
      </c>
      <c r="L123" t="s">
        <v>16</v>
      </c>
      <c r="M123" s="2">
        <v>10</v>
      </c>
      <c r="N123" s="5" t="s">
        <v>617</v>
      </c>
    </row>
    <row r="124" spans="6:20" x14ac:dyDescent="0.35">
      <c r="F124" s="15"/>
      <c r="G124" t="s">
        <v>3260</v>
      </c>
      <c r="H124" t="s">
        <v>3261</v>
      </c>
      <c r="I124">
        <f t="shared" si="1"/>
        <v>123</v>
      </c>
      <c r="K124" s="11" t="s">
        <v>799</v>
      </c>
      <c r="L124" t="s">
        <v>18</v>
      </c>
      <c r="M124" s="2">
        <v>1</v>
      </c>
      <c r="N124" s="5" t="s">
        <v>294</v>
      </c>
      <c r="T124" t="s">
        <v>822</v>
      </c>
    </row>
    <row r="125" spans="6:20" x14ac:dyDescent="0.35">
      <c r="F125" s="15"/>
      <c r="G125" t="s">
        <v>3262</v>
      </c>
      <c r="H125" t="s">
        <v>3263</v>
      </c>
      <c r="I125">
        <f t="shared" si="1"/>
        <v>124</v>
      </c>
      <c r="L125" t="s">
        <v>16</v>
      </c>
      <c r="M125" s="2">
        <v>10</v>
      </c>
      <c r="N125" s="5" t="s">
        <v>623</v>
      </c>
      <c r="O125" s="5" t="s">
        <v>623</v>
      </c>
      <c r="P125" s="5" t="s">
        <v>623</v>
      </c>
    </row>
    <row r="126" spans="6:20" x14ac:dyDescent="0.35">
      <c r="F126" s="15"/>
      <c r="G126" t="s">
        <v>3264</v>
      </c>
      <c r="H126" t="s">
        <v>3265</v>
      </c>
      <c r="I126">
        <f t="shared" si="1"/>
        <v>125</v>
      </c>
      <c r="L126" t="s">
        <v>16</v>
      </c>
      <c r="M126" s="2">
        <v>10</v>
      </c>
      <c r="N126" s="5" t="s">
        <v>623</v>
      </c>
    </row>
    <row r="127" spans="6:20" x14ac:dyDescent="0.35">
      <c r="F127" s="15"/>
      <c r="G127" t="s">
        <v>3266</v>
      </c>
      <c r="H127" t="s">
        <v>3267</v>
      </c>
      <c r="I127">
        <f t="shared" si="1"/>
        <v>126</v>
      </c>
      <c r="K127" s="11" t="s">
        <v>799</v>
      </c>
      <c r="L127" t="s">
        <v>18</v>
      </c>
      <c r="M127" s="2">
        <v>1</v>
      </c>
      <c r="N127" s="5" t="s">
        <v>294</v>
      </c>
      <c r="T127" t="s">
        <v>822</v>
      </c>
    </row>
    <row r="129" spans="5:11" ht="13.9" customHeight="1" x14ac:dyDescent="0.35"/>
    <row r="130" spans="5:11" ht="43.15" customHeight="1" x14ac:dyDescent="0.35">
      <c r="E130" s="17" t="s">
        <v>4</v>
      </c>
      <c r="F130" s="76" t="s">
        <v>3268</v>
      </c>
      <c r="G130" s="76"/>
      <c r="H130" s="76"/>
      <c r="I130" s="76"/>
      <c r="J130" s="76"/>
      <c r="K130" s="76"/>
    </row>
    <row r="131" spans="5:11" ht="57.65" customHeight="1" x14ac:dyDescent="0.35">
      <c r="E131" s="17" t="s">
        <v>162</v>
      </c>
      <c r="F131" s="76" t="s">
        <v>3269</v>
      </c>
      <c r="G131" s="76"/>
      <c r="H131" s="76"/>
      <c r="I131" s="76"/>
      <c r="J131" s="76"/>
      <c r="K131" s="76"/>
    </row>
    <row r="132" spans="5:11" ht="27.65" customHeight="1" x14ac:dyDescent="0.35">
      <c r="E132" s="17" t="s">
        <v>799</v>
      </c>
      <c r="F132" s="76" t="s">
        <v>3270</v>
      </c>
      <c r="G132" s="76"/>
      <c r="H132" s="76"/>
      <c r="I132" s="76"/>
      <c r="J132" s="76"/>
      <c r="K132" s="76"/>
    </row>
    <row r="133" spans="5:11" x14ac:dyDescent="0.35">
      <c r="E133" s="17" t="s">
        <v>296</v>
      </c>
      <c r="F133" s="77"/>
      <c r="G133" s="77"/>
      <c r="H133" s="77"/>
      <c r="I133" s="77"/>
      <c r="J133" s="77"/>
      <c r="K133" s="77"/>
    </row>
  </sheetData>
  <customSheetViews>
    <customSheetView guid="{FB5AE52C-21F1-4300-A1CB-6780D7F734A7}" scale="90">
      <selection activeCell="H3" sqref="H3:I3"/>
      <pageMargins left="0" right="0" top="0" bottom="0" header="0" footer="0"/>
      <pageSetup orientation="portrait" r:id="rId1"/>
    </customSheetView>
  </customSheetViews>
  <mergeCells count="6">
    <mergeCell ref="A1:C1"/>
    <mergeCell ref="F133:K133"/>
    <mergeCell ref="F131:K131"/>
    <mergeCell ref="F130:K130"/>
    <mergeCell ref="F132:K132"/>
    <mergeCell ref="F1:M1"/>
  </mergeCells>
  <hyperlinks>
    <hyperlink ref="K8" location="_50_Note_1" display="Note 1" xr:uid="{00000000-0004-0000-2000-000000000000}"/>
    <hyperlink ref="K40" location="_50_Note_2" display="Note 2" xr:uid="{00000000-0004-0000-2000-000001000000}"/>
    <hyperlink ref="K46" location="_50_Note_3" display="Note 3" xr:uid="{00000000-0004-0000-2000-000002000000}"/>
    <hyperlink ref="K49" location="_50_Note_3" display="Note 3" xr:uid="{00000000-0004-0000-2000-000003000000}"/>
    <hyperlink ref="K52" location="_50_Note_3" display="Note 3" xr:uid="{00000000-0004-0000-2000-000004000000}"/>
    <hyperlink ref="K55" location="_50_Note_3" display="Note 3" xr:uid="{00000000-0004-0000-2000-000005000000}"/>
    <hyperlink ref="K58" location="_50_Note_3" display="Note 3" xr:uid="{00000000-0004-0000-2000-000006000000}"/>
    <hyperlink ref="K61" location="_50_Note_3" display="Note 3" xr:uid="{00000000-0004-0000-2000-000007000000}"/>
    <hyperlink ref="K64" location="_50_Note_3" display="Note 3" xr:uid="{00000000-0004-0000-2000-000008000000}"/>
    <hyperlink ref="K67" location="_50_Note_3" display="Note 3" xr:uid="{00000000-0004-0000-2000-000009000000}"/>
    <hyperlink ref="K70" location="_50_Note_3" display="Note 3" xr:uid="{00000000-0004-0000-2000-00000A000000}"/>
    <hyperlink ref="K73" location="_50_Note_3" display="Note 3" xr:uid="{00000000-0004-0000-2000-00000B000000}"/>
    <hyperlink ref="K76" location="_50_Note_3" display="Note 3" xr:uid="{00000000-0004-0000-2000-00000C000000}"/>
    <hyperlink ref="K79" location="_50_Note_3" display="Note 3" xr:uid="{00000000-0004-0000-2000-00000D000000}"/>
    <hyperlink ref="K82" location="_50_Note_3" display="Note 3" xr:uid="{00000000-0004-0000-2000-00000E000000}"/>
    <hyperlink ref="K85" location="_50_Note_3" display="Note 3" xr:uid="{00000000-0004-0000-2000-00000F000000}"/>
    <hyperlink ref="K88" location="_50_Note_3" display="Note 3" xr:uid="{00000000-0004-0000-2000-000010000000}"/>
    <hyperlink ref="K91" location="_50_Note_3" display="Note 3" xr:uid="{00000000-0004-0000-2000-000011000000}"/>
    <hyperlink ref="K94" location="_50_Note_3" display="Note 3" xr:uid="{00000000-0004-0000-2000-000012000000}"/>
    <hyperlink ref="K97" location="_50_Note_3" display="Note 3" xr:uid="{00000000-0004-0000-2000-000013000000}"/>
    <hyperlink ref="K100" location="_50_Note_3" display="Note 3" xr:uid="{00000000-0004-0000-2000-000014000000}"/>
    <hyperlink ref="K103" location="_50_Note_3" display="Note 3" xr:uid="{00000000-0004-0000-2000-000015000000}"/>
    <hyperlink ref="K106" location="_50_Note_3" display="Note 3" xr:uid="{00000000-0004-0000-2000-000016000000}"/>
    <hyperlink ref="K109" location="_50_Note_3" display="Note 3" xr:uid="{00000000-0004-0000-2000-000017000000}"/>
    <hyperlink ref="K112" location="_50_Note_3" display="Note 3" xr:uid="{00000000-0004-0000-2000-000018000000}"/>
    <hyperlink ref="K115" location="_50_Note_3" display="Note 3" xr:uid="{00000000-0004-0000-2000-000019000000}"/>
    <hyperlink ref="K118" location="_50_Note_3" display="Note 3" xr:uid="{00000000-0004-0000-2000-00001A000000}"/>
    <hyperlink ref="K121" location="_50_Note_3" display="Note 3" xr:uid="{00000000-0004-0000-2000-00001B000000}"/>
    <hyperlink ref="K124" location="_50_Note_3" display="Note 3" xr:uid="{00000000-0004-0000-2000-00001C000000}"/>
    <hyperlink ref="K127" location="_50_Note_3" display="Note 3" xr:uid="{00000000-0004-0000-2000-00001D000000}"/>
  </hyperlinks>
  <pageMargins left="0.7" right="0.7" top="0.75" bottom="0.75" header="0.3" footer="0.3"/>
  <pageSetup orientation="portrait" r:id="rId2"/>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45"/>
  <dimension ref="A1:Q25"/>
  <sheetViews>
    <sheetView zoomScale="90" zoomScaleNormal="90" workbookViewId="0">
      <pane ySplit="2" topLeftCell="A3" activePane="bottomLeft" state="frozen"/>
      <selection sqref="A1:C1"/>
      <selection pane="bottomLeft" sqref="A1:C1"/>
    </sheetView>
  </sheetViews>
  <sheetFormatPr defaultColWidth="8.81640625" defaultRowHeight="14.5" x14ac:dyDescent="0.35"/>
  <cols>
    <col min="1" max="1" width="18.54296875" customWidth="1"/>
    <col min="2" max="2" width="19.1796875" customWidth="1"/>
    <col min="3" max="3" width="27.81640625" customWidth="1"/>
    <col min="5" max="5" width="21.453125" bestFit="1" customWidth="1"/>
    <col min="6" max="6" width="23.7265625" bestFit="1" customWidth="1"/>
    <col min="7" max="7" width="29.81640625" bestFit="1" customWidth="1"/>
    <col min="8" max="8" width="8.26953125" bestFit="1" customWidth="1"/>
    <col min="9" max="9" width="10.1796875" style="15" bestFit="1" customWidth="1"/>
    <col min="10" max="10" width="25.26953125" bestFit="1" customWidth="1"/>
    <col min="11" max="11" width="11.453125" customWidth="1"/>
    <col min="12" max="12" width="9.453125" customWidth="1"/>
    <col min="13" max="13" width="17.81640625" style="5" bestFit="1" customWidth="1"/>
    <col min="14" max="14" width="6.81640625" customWidth="1"/>
    <col min="15" max="15" width="7.54296875" customWidth="1"/>
    <col min="16" max="16" width="15.453125" customWidth="1"/>
    <col min="17" max="17" width="16.1796875" customWidth="1"/>
  </cols>
  <sheetData>
    <row r="1" spans="1:17" x14ac:dyDescent="0.35">
      <c r="A1" s="80" t="s">
        <v>227</v>
      </c>
      <c r="B1" s="81"/>
      <c r="C1" s="82"/>
      <c r="E1" s="83" t="s">
        <v>228</v>
      </c>
      <c r="F1" s="83"/>
      <c r="G1" s="83"/>
      <c r="H1" s="83"/>
      <c r="I1" s="83"/>
      <c r="J1" s="83"/>
      <c r="K1" s="83"/>
      <c r="L1" s="83"/>
    </row>
    <row r="2" spans="1:17" x14ac:dyDescent="0.35">
      <c r="A2" s="4" t="s">
        <v>495</v>
      </c>
      <c r="B2" s="4" t="s">
        <v>1094</v>
      </c>
      <c r="C2" s="4" t="s">
        <v>235</v>
      </c>
      <c r="E2" s="4" t="s">
        <v>495</v>
      </c>
      <c r="F2" s="4" t="s">
        <v>496</v>
      </c>
      <c r="G2" s="4" t="s">
        <v>235</v>
      </c>
      <c r="H2" s="7" t="s">
        <v>236</v>
      </c>
      <c r="I2" s="17" t="s">
        <v>38</v>
      </c>
      <c r="J2" s="8" t="s">
        <v>237</v>
      </c>
      <c r="K2" s="8" t="s">
        <v>14</v>
      </c>
      <c r="L2" s="8" t="s">
        <v>238</v>
      </c>
      <c r="M2" s="12" t="s">
        <v>608</v>
      </c>
      <c r="N2" s="8" t="s">
        <v>242</v>
      </c>
      <c r="O2" s="8" t="s">
        <v>243</v>
      </c>
      <c r="P2" s="8" t="s">
        <v>244</v>
      </c>
      <c r="Q2" s="4" t="s">
        <v>245</v>
      </c>
    </row>
    <row r="3" spans="1:17" x14ac:dyDescent="0.35">
      <c r="E3" t="str">
        <f>IFERROR(VLOOKUP(F3,'Field Definitions'!$A$1:$S$31597,3),"")</f>
        <v/>
      </c>
      <c r="F3" t="s">
        <v>2310</v>
      </c>
      <c r="G3" t="str">
        <f>IFERROR(VLOOKUP(F3,'Field Definitions'!$A$1:$S$31597,2),"")</f>
        <v/>
      </c>
      <c r="H3">
        <v>2</v>
      </c>
      <c r="I3" s="15" t="s">
        <v>46</v>
      </c>
      <c r="J3" s="11"/>
      <c r="K3" t="str">
        <f>IFERROR(VLOOKUP($F3,'Field Definitions'!$A$1:$S$31597,4),"")</f>
        <v/>
      </c>
      <c r="L3" t="str">
        <f>IFERROR(VLOOKUP($F3,'Field Definitions'!$A$1:$S$31597,5),"")</f>
        <v/>
      </c>
      <c r="M3" s="5" t="s">
        <v>256</v>
      </c>
      <c r="N3" t="str">
        <f>IF(IFERROR(VLOOKUP($F3,'Field Definitions'!$A$1:$S$31597,8),"")=0,"",IFERROR(VLOOKUP($F3,'Field Definitions'!$A$1:$S$31597,8),""))</f>
        <v/>
      </c>
      <c r="O3" t="str">
        <f>IF(IFERROR(VLOOKUP($F3,'Field Definitions'!$A$1:$S$31597,9),"")=0,"",IFERROR(VLOOKUP($F3,'Field Definitions'!$A$1:$S$31597,9),""))</f>
        <v/>
      </c>
      <c r="P3" t="str">
        <f>IF(IFERROR(VLOOKUP($F3,'Field Definitions'!$A$1:$S$31597,10),"")=0,"",IFERROR(VLOOKUP($F3,'Field Definitions'!$A$1:$S$31597,10),""))</f>
        <v/>
      </c>
      <c r="Q3" t="str">
        <f>IF(IFERROR(VLOOKUP($F3,'Field Definitions'!$A$1:$S$31597,12),"")=0,"",IFERROR(VLOOKUP($F3,'Field Definitions'!$A$1:$S$31597,12),""))</f>
        <v/>
      </c>
    </row>
    <row r="4" spans="1:17" x14ac:dyDescent="0.35">
      <c r="E4" t="str">
        <f>IFERROR(VLOOKUP(F4,'Field Definitions'!$A$1:$S$31597,3),"")</f>
        <v/>
      </c>
      <c r="F4" t="s">
        <v>2311</v>
      </c>
      <c r="G4" t="str">
        <f>IFERROR(VLOOKUP(F4,'Field Definitions'!$A$1:$S$31597,2),"")</f>
        <v/>
      </c>
      <c r="H4">
        <f t="shared" ref="H4:H24" si="0">H3+1</f>
        <v>3</v>
      </c>
      <c r="I4" s="15" t="s">
        <v>46</v>
      </c>
      <c r="K4" t="str">
        <f>IFERROR(VLOOKUP($F4,'Field Definitions'!$A$1:$S$31597,4),"")</f>
        <v/>
      </c>
      <c r="L4" t="str">
        <f>IFERROR(VLOOKUP($F4,'Field Definitions'!$A$1:$S$31597,5),"")</f>
        <v/>
      </c>
      <c r="N4" t="str">
        <f>IF(IFERROR(VLOOKUP($F4,'Field Definitions'!$A$1:$S$31597,8),"")=0,"",IFERROR(VLOOKUP($F4,'Field Definitions'!$A$1:$S$31597,8),""))</f>
        <v/>
      </c>
      <c r="O4" t="str">
        <f>IF(IFERROR(VLOOKUP($F4,'Field Definitions'!$A$1:$S$31597,9),"")=0,"",IFERROR(VLOOKUP($F4,'Field Definitions'!$A$1:$S$31597,9),""))</f>
        <v/>
      </c>
      <c r="P4" t="str">
        <f>IF(IFERROR(VLOOKUP($F4,'Field Definitions'!$A$1:$S$31597,10),"")=0,"",IFERROR(VLOOKUP($F4,'Field Definitions'!$A$1:$S$31597,10),""))</f>
        <v/>
      </c>
      <c r="Q4" t="str">
        <f>IF(IFERROR(VLOOKUP($F4,'Field Definitions'!$A$1:$S$31597,12),"")=0,"",IFERROR(VLOOKUP($F4,'Field Definitions'!$A$1:$S$31597,12),""))</f>
        <v/>
      </c>
    </row>
    <row r="5" spans="1:17" x14ac:dyDescent="0.35">
      <c r="E5" t="str">
        <f>IFERROR(VLOOKUP(F5,'Field Definitions'!$A$1:$S$31597,3),"")</f>
        <v>ARPAHISTSCHED</v>
      </c>
      <c r="F5" t="s">
        <v>1592</v>
      </c>
      <c r="G5" t="str">
        <f>IFERROR(VLOOKUP(F5,'Field Definitions'!$A$1:$S$31597,2),"")</f>
        <v>Promised amount</v>
      </c>
      <c r="H5">
        <f t="shared" si="0"/>
        <v>4</v>
      </c>
      <c r="I5" s="15" t="s">
        <v>46</v>
      </c>
      <c r="K5" t="str">
        <f>IFERROR(VLOOKUP($F5,'Field Definitions'!$A$1:$S$31597,4),"")</f>
        <v>AMT</v>
      </c>
      <c r="L5">
        <f>IFERROR(VLOOKUP($F5,'Field Definitions'!$A$1:$S$31597,5),"")</f>
        <v>12</v>
      </c>
      <c r="M5" s="5" t="s">
        <v>288</v>
      </c>
      <c r="N5" t="str">
        <f>IF(IFERROR(VLOOKUP($F5,'Field Definitions'!$A$1:$S$31597,8),"")=0,"",IFERROR(VLOOKUP($F5,'Field Definitions'!$A$1:$S$31597,8),""))</f>
        <v/>
      </c>
      <c r="O5" t="str">
        <f>IF(IFERROR(VLOOKUP($F5,'Field Definitions'!$A$1:$S$31597,9),"")=0,"",IFERROR(VLOOKUP($F5,'Field Definitions'!$A$1:$S$31597,9),""))</f>
        <v/>
      </c>
      <c r="P5" t="str">
        <f>IF(IFERROR(VLOOKUP($F5,'Field Definitions'!$A$1:$S$31597,10),"")=0,"",IFERROR(VLOOKUP($F5,'Field Definitions'!$A$1:$S$31597,10),""))</f>
        <v/>
      </c>
      <c r="Q5" t="str">
        <f>IF(IFERROR(VLOOKUP($F5,'Field Definitions'!$A$1:$S$31597,12),"")=0,"",IFERROR(VLOOKUP($F5,'Field Definitions'!$A$1:$S$31597,12),""))</f>
        <v/>
      </c>
    </row>
    <row r="6" spans="1:17" x14ac:dyDescent="0.35">
      <c r="E6" t="str">
        <f>IFERROR(VLOOKUP(F6,'Field Definitions'!$A$1:$S$31597,3),"")</f>
        <v>ARPAHISTSCHED</v>
      </c>
      <c r="F6" t="s">
        <v>1593</v>
      </c>
      <c r="G6" t="str">
        <f>IFERROR(VLOOKUP(F6,'Field Definitions'!$A$1:$S$31597,2),"")</f>
        <v>Payment due date</v>
      </c>
      <c r="H6">
        <f t="shared" si="0"/>
        <v>5</v>
      </c>
      <c r="I6" s="15" t="s">
        <v>46</v>
      </c>
      <c r="K6" t="str">
        <f>IFERROR(VLOOKUP($F6,'Field Definitions'!$A$1:$S$31597,4),"")</f>
        <v>DATE</v>
      </c>
      <c r="L6">
        <f>IFERROR(VLOOKUP($F6,'Field Definitions'!$A$1:$S$31597,5),"")</f>
        <v>10</v>
      </c>
      <c r="N6" t="str">
        <f>IF(IFERROR(VLOOKUP($F6,'Field Definitions'!$A$1:$S$31597,8),"")=0,"",IFERROR(VLOOKUP($F6,'Field Definitions'!$A$1:$S$31597,8),""))</f>
        <v/>
      </c>
      <c r="O6" t="str">
        <f>IF(IFERROR(VLOOKUP($F6,'Field Definitions'!$A$1:$S$31597,9),"")=0,"",IFERROR(VLOOKUP($F6,'Field Definitions'!$A$1:$S$31597,9),""))</f>
        <v/>
      </c>
      <c r="P6" t="str">
        <f>IF(IFERROR(VLOOKUP($F6,'Field Definitions'!$A$1:$S$31597,10),"")=0,"",IFERROR(VLOOKUP($F6,'Field Definitions'!$A$1:$S$31597,10),""))</f>
        <v/>
      </c>
      <c r="Q6" t="str">
        <f>IF(IFERROR(VLOOKUP($F6,'Field Definitions'!$A$1:$S$31597,12),"")=0,"",IFERROR(VLOOKUP($F6,'Field Definitions'!$A$1:$S$31597,12),""))</f>
        <v/>
      </c>
    </row>
    <row r="7" spans="1:17" x14ac:dyDescent="0.35">
      <c r="E7" t="str">
        <f>IFERROR(VLOOKUP(F7,'Field Definitions'!$A$1:$S$31597,3),"")</f>
        <v/>
      </c>
      <c r="F7" t="s">
        <v>2312</v>
      </c>
      <c r="G7" t="str">
        <f>IFERROR(VLOOKUP(F7,'Field Definitions'!$A$1:$S$31597,2),"")</f>
        <v/>
      </c>
      <c r="H7">
        <f t="shared" si="0"/>
        <v>6</v>
      </c>
      <c r="I7" s="15" t="s">
        <v>46</v>
      </c>
      <c r="K7" t="str">
        <f>IFERROR(VLOOKUP($F7,'Field Definitions'!$A$1:$S$31597,4),"")</f>
        <v/>
      </c>
      <c r="L7" t="str">
        <f>IFERROR(VLOOKUP($F7,'Field Definitions'!$A$1:$S$31597,5),"")</f>
        <v/>
      </c>
      <c r="M7" s="5" t="s">
        <v>349</v>
      </c>
      <c r="N7" t="str">
        <f>IF(IFERROR(VLOOKUP($F7,'Field Definitions'!$A$1:$S$31597,8),"")=0,"",IFERROR(VLOOKUP($F7,'Field Definitions'!$A$1:$S$31597,8),""))</f>
        <v/>
      </c>
      <c r="O7" t="str">
        <f>IF(IFERROR(VLOOKUP($F7,'Field Definitions'!$A$1:$S$31597,9),"")=0,"",IFERROR(VLOOKUP($F7,'Field Definitions'!$A$1:$S$31597,9),""))</f>
        <v/>
      </c>
      <c r="P7" t="str">
        <f>IF(IFERROR(VLOOKUP($F7,'Field Definitions'!$A$1:$S$31597,10),"")=0,"",IFERROR(VLOOKUP($F7,'Field Definitions'!$A$1:$S$31597,10),""))</f>
        <v/>
      </c>
      <c r="Q7" t="str">
        <f>IF(IFERROR(VLOOKUP($F7,'Field Definitions'!$A$1:$S$31597,12),"")=0,"",IFERROR(VLOOKUP($F7,'Field Definitions'!$A$1:$S$31597,12),""))</f>
        <v/>
      </c>
    </row>
    <row r="8" spans="1:17" x14ac:dyDescent="0.35">
      <c r="E8" t="str">
        <f>IFERROR(VLOOKUP(F8,'Field Definitions'!$A$1:$S$31597,3),"")</f>
        <v>ARPAHISTSCHED</v>
      </c>
      <c r="F8" t="s">
        <v>1594</v>
      </c>
      <c r="G8" t="str">
        <f>IFERROR(VLOOKUP(F8,'Field Definitions'!$A$1:$S$31597,2),"")</f>
        <v>Amount received</v>
      </c>
      <c r="H8">
        <f t="shared" si="0"/>
        <v>7</v>
      </c>
      <c r="I8" s="15" t="s">
        <v>46</v>
      </c>
      <c r="K8" t="str">
        <f>IFERROR(VLOOKUP($F8,'Field Definitions'!$A$1:$S$31597,4),"")</f>
        <v>AMT</v>
      </c>
      <c r="L8">
        <f>IFERROR(VLOOKUP($F8,'Field Definitions'!$A$1:$S$31597,5),"")</f>
        <v>12</v>
      </c>
      <c r="P8" t="str">
        <f>IF(IFERROR(VLOOKUP($F8,'Field Definitions'!$A$1:$S$31597,10),"")=0,"",IFERROR(VLOOKUP($F8,'Field Definitions'!$A$1:$S$31597,10),""))</f>
        <v/>
      </c>
      <c r="Q8" t="str">
        <f>IF(IFERROR(VLOOKUP($F8,'Field Definitions'!$A$1:$S$31597,12),"")=0,"",IFERROR(VLOOKUP($F8,'Field Definitions'!$A$1:$S$31597,12),""))</f>
        <v/>
      </c>
    </row>
    <row r="9" spans="1:17" x14ac:dyDescent="0.35">
      <c r="E9" t="str">
        <f>IFERROR(VLOOKUP(F9,'Field Definitions'!$A$1:$S$31597,3),"")</f>
        <v>ARPAHISTSCHED</v>
      </c>
      <c r="F9" t="s">
        <v>1595</v>
      </c>
      <c r="G9" t="str">
        <f>IFERROR(VLOOKUP(F9,'Field Definitions'!$A$1:$S$31597,2),"")</f>
        <v>Date received</v>
      </c>
      <c r="H9">
        <f t="shared" si="0"/>
        <v>8</v>
      </c>
      <c r="I9" s="15" t="s">
        <v>46</v>
      </c>
      <c r="K9" t="str">
        <f>IFERROR(VLOOKUP($F9,'Field Definitions'!$A$1:$S$31597,4),"")</f>
        <v>DATE</v>
      </c>
      <c r="L9">
        <f>IFERROR(VLOOKUP($F9,'Field Definitions'!$A$1:$S$31597,5),"")</f>
        <v>10</v>
      </c>
      <c r="P9" t="str">
        <f>IF(IFERROR(VLOOKUP($F9,'Field Definitions'!$A$1:$S$31597,10),"")=0,"",IFERROR(VLOOKUP($F9,'Field Definitions'!$A$1:$S$31597,10),""))</f>
        <v/>
      </c>
      <c r="Q9" t="str">
        <f>IF(IFERROR(VLOOKUP($F9,'Field Definitions'!$A$1:$S$31597,12),"")=0,"",IFERROR(VLOOKUP($F9,'Field Definitions'!$A$1:$S$31597,12),""))</f>
        <v/>
      </c>
    </row>
    <row r="10" spans="1:17" x14ac:dyDescent="0.35">
      <c r="E10" t="str">
        <f>IFERROR(VLOOKUP(F10,'Field Definitions'!$A$1:$S$31597,3),"")</f>
        <v>ARPAHISTSCHED</v>
      </c>
      <c r="F10" t="s">
        <v>1596</v>
      </c>
      <c r="G10" t="str">
        <f>IFERROR(VLOOKUP(F10,'Field Definitions'!$A$1:$S$31597,2),"")</f>
        <v>Forgiven flag</v>
      </c>
      <c r="H10">
        <f t="shared" si="0"/>
        <v>9</v>
      </c>
      <c r="I10" s="15" t="s">
        <v>46</v>
      </c>
      <c r="K10" t="str">
        <f>IFERROR(VLOOKUP($F10,'Field Definitions'!$A$1:$S$31597,4),"")</f>
        <v>CHR</v>
      </c>
      <c r="L10">
        <f>IFERROR(VLOOKUP($F10,'Field Definitions'!$A$1:$S$31597,5),"")</f>
        <v>1</v>
      </c>
      <c r="P10" t="str">
        <f>IF(IFERROR(VLOOKUP($F10,'Field Definitions'!$A$1:$S$31597,10),"")=0,"",IFERROR(VLOOKUP($F10,'Field Definitions'!$A$1:$S$31597,10),""))</f>
        <v/>
      </c>
      <c r="Q10" t="str">
        <f>IF(IFERROR(VLOOKUP($F10,'Field Definitions'!$A$1:$S$31597,12),"")=0,"",IFERROR(VLOOKUP($F10,'Field Definitions'!$A$1:$S$31597,12),""))</f>
        <v>Y||~N||</v>
      </c>
    </row>
    <row r="11" spans="1:17" x14ac:dyDescent="0.35">
      <c r="E11" t="str">
        <f>IFERROR(VLOOKUP(F11,'Field Definitions'!$A$1:$S$31597,3),"")</f>
        <v>ARPAHISTSCHED</v>
      </c>
      <c r="F11" t="s">
        <v>1597</v>
      </c>
      <c r="G11" t="str">
        <f>IFERROR(VLOOKUP(F11,'Field Definitions'!$A$1:$S$31597,2),"")</f>
        <v>Missed payment?</v>
      </c>
      <c r="H11">
        <f t="shared" si="0"/>
        <v>10</v>
      </c>
      <c r="K11" t="str">
        <f>IFERROR(VLOOKUP($F11,'Field Definitions'!$A$1:$S$31597,4),"")</f>
        <v>CHR</v>
      </c>
      <c r="L11">
        <f>IFERROR(VLOOKUP($F11,'Field Definitions'!$A$1:$S$31597,5),"")</f>
        <v>1</v>
      </c>
      <c r="P11" t="str">
        <f>IF(IFERROR(VLOOKUP($F11,'Field Definitions'!$A$1:$S$31597,10),"")=0,"",IFERROR(VLOOKUP($F11,'Field Definitions'!$A$1:$S$31597,10),""))</f>
        <v/>
      </c>
      <c r="Q11" t="str">
        <f>IF(IFERROR(VLOOKUP($F11,'Field Definitions'!$A$1:$S$31597,12),"")=0,"",IFERROR(VLOOKUP($F11,'Field Definitions'!$A$1:$S$31597,12),""))</f>
        <v>Y|Yes|~N|No|</v>
      </c>
    </row>
    <row r="12" spans="1:17" x14ac:dyDescent="0.35">
      <c r="F12" t="s">
        <v>2313</v>
      </c>
      <c r="H12">
        <f t="shared" si="0"/>
        <v>11</v>
      </c>
      <c r="I12"/>
      <c r="Q12" t="str">
        <f>IF(IFERROR(VLOOKUP($F12,'Field Definitions'!$A$1:$S$31597,12),"")=0,"",IFERROR(VLOOKUP($F12,'Field Definitions'!$A$1:$S$31597,12),""))</f>
        <v/>
      </c>
    </row>
    <row r="13" spans="1:17" x14ac:dyDescent="0.35">
      <c r="F13" t="s">
        <v>3271</v>
      </c>
      <c r="H13">
        <f t="shared" si="0"/>
        <v>12</v>
      </c>
    </row>
    <row r="14" spans="1:17" x14ac:dyDescent="0.35">
      <c r="F14" t="s">
        <v>3272</v>
      </c>
      <c r="H14">
        <f t="shared" si="0"/>
        <v>13</v>
      </c>
    </row>
    <row r="15" spans="1:17" x14ac:dyDescent="0.35">
      <c r="F15" t="s">
        <v>3273</v>
      </c>
      <c r="H15">
        <f t="shared" si="0"/>
        <v>14</v>
      </c>
    </row>
    <row r="16" spans="1:17" x14ac:dyDescent="0.35">
      <c r="F16" t="s">
        <v>3274</v>
      </c>
      <c r="H16">
        <f t="shared" si="0"/>
        <v>15</v>
      </c>
    </row>
    <row r="17" spans="5:10" x14ac:dyDescent="0.35">
      <c r="F17" t="s">
        <v>3275</v>
      </c>
      <c r="H17">
        <f t="shared" si="0"/>
        <v>16</v>
      </c>
    </row>
    <row r="18" spans="5:10" x14ac:dyDescent="0.35">
      <c r="F18" t="s">
        <v>3276</v>
      </c>
      <c r="H18">
        <f t="shared" si="0"/>
        <v>17</v>
      </c>
    </row>
    <row r="19" spans="5:10" x14ac:dyDescent="0.35">
      <c r="F19" t="s">
        <v>3277</v>
      </c>
      <c r="H19">
        <f t="shared" si="0"/>
        <v>18</v>
      </c>
    </row>
    <row r="20" spans="5:10" x14ac:dyDescent="0.35">
      <c r="F20" t="s">
        <v>3278</v>
      </c>
      <c r="H20">
        <f t="shared" si="0"/>
        <v>19</v>
      </c>
    </row>
    <row r="21" spans="5:10" x14ac:dyDescent="0.35">
      <c r="F21" t="s">
        <v>2325</v>
      </c>
      <c r="H21">
        <f t="shared" si="0"/>
        <v>20</v>
      </c>
    </row>
    <row r="22" spans="5:10" x14ac:dyDescent="0.35">
      <c r="F22" t="s">
        <v>3279</v>
      </c>
      <c r="H22">
        <f t="shared" si="0"/>
        <v>21</v>
      </c>
    </row>
    <row r="23" spans="5:10" x14ac:dyDescent="0.35">
      <c r="F23" t="s">
        <v>3280</v>
      </c>
      <c r="H23">
        <f t="shared" si="0"/>
        <v>22</v>
      </c>
    </row>
    <row r="24" spans="5:10" x14ac:dyDescent="0.35">
      <c r="F24" t="s">
        <v>2326</v>
      </c>
      <c r="H24">
        <f t="shared" si="0"/>
        <v>23</v>
      </c>
    </row>
    <row r="25" spans="5:10" ht="72.5" x14ac:dyDescent="0.35">
      <c r="E25" t="s">
        <v>1599</v>
      </c>
      <c r="F25" s="3" t="s">
        <v>995</v>
      </c>
      <c r="H25" t="s">
        <v>3281</v>
      </c>
      <c r="J25" s="3" t="s">
        <v>997</v>
      </c>
    </row>
  </sheetData>
  <mergeCells count="2">
    <mergeCell ref="A1:C1"/>
    <mergeCell ref="E1:L1"/>
  </mergeCells>
  <pageMargins left="0.7" right="0.7" top="0.75" bottom="0.75" header="0.3" footer="0.3"/>
  <pageSetup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28"/>
  <dimension ref="A1:S35"/>
  <sheetViews>
    <sheetView zoomScale="90" zoomScaleNormal="90" workbookViewId="0">
      <pane ySplit="2" topLeftCell="A21" activePane="bottomLeft" state="frozen"/>
      <selection sqref="A1:C1"/>
      <selection pane="bottomLeft" activeCell="E24" sqref="E24"/>
    </sheetView>
  </sheetViews>
  <sheetFormatPr defaultRowHeight="14.5" x14ac:dyDescent="0.35"/>
  <cols>
    <col min="1" max="1" width="18.54296875" customWidth="1"/>
    <col min="2" max="2" width="19.1796875" customWidth="1"/>
    <col min="3" max="3" width="27.81640625" customWidth="1"/>
    <col min="4" max="4" width="18.81640625" style="15" bestFit="1" customWidth="1"/>
    <col min="5" max="5" width="16.1796875" bestFit="1" customWidth="1"/>
    <col min="6" max="6" width="26.7265625" bestFit="1" customWidth="1"/>
    <col min="7" max="7" width="27.26953125" bestFit="1" customWidth="1"/>
    <col min="9" max="9" width="10.1796875" style="15" bestFit="1" customWidth="1"/>
    <col min="10" max="10" width="23.7265625" style="3" customWidth="1"/>
    <col min="11" max="11" width="9.81640625" bestFit="1" customWidth="1"/>
    <col min="12" max="12" width="7" bestFit="1" customWidth="1"/>
    <col min="13" max="15" width="24.1796875" style="5" bestFit="1" customWidth="1"/>
    <col min="16" max="16" width="4.26953125" bestFit="1" customWidth="1"/>
    <col min="17" max="17" width="4.7265625" bestFit="1" customWidth="1"/>
    <col min="18" max="18" width="20.1796875" bestFit="1" customWidth="1"/>
    <col min="19" max="19" width="35.54296875" customWidth="1"/>
  </cols>
  <sheetData>
    <row r="1" spans="1:19" x14ac:dyDescent="0.35">
      <c r="A1" s="80" t="s">
        <v>227</v>
      </c>
      <c r="B1" s="81"/>
      <c r="C1" s="82"/>
      <c r="D1"/>
      <c r="E1" s="83" t="s">
        <v>228</v>
      </c>
      <c r="F1" s="83"/>
      <c r="G1" s="83"/>
      <c r="H1" s="83"/>
      <c r="I1" s="83"/>
      <c r="J1" s="83"/>
      <c r="K1" s="83"/>
      <c r="L1" s="83"/>
      <c r="N1"/>
      <c r="O1"/>
    </row>
    <row r="2" spans="1:19" x14ac:dyDescent="0.35">
      <c r="A2" s="4" t="s">
        <v>495</v>
      </c>
      <c r="B2" s="4" t="s">
        <v>1094</v>
      </c>
      <c r="C2" s="4" t="s">
        <v>235</v>
      </c>
      <c r="E2" s="4" t="s">
        <v>495</v>
      </c>
      <c r="F2" s="4" t="s">
        <v>496</v>
      </c>
      <c r="G2" s="4" t="s">
        <v>235</v>
      </c>
      <c r="H2" s="7" t="s">
        <v>236</v>
      </c>
      <c r="I2" s="17" t="s">
        <v>38</v>
      </c>
      <c r="J2" s="8" t="s">
        <v>237</v>
      </c>
      <c r="K2" s="8" t="s">
        <v>14</v>
      </c>
      <c r="L2" s="8" t="s">
        <v>238</v>
      </c>
      <c r="M2" s="12" t="s">
        <v>3282</v>
      </c>
      <c r="N2" s="12" t="s">
        <v>3282</v>
      </c>
      <c r="O2" s="12" t="s">
        <v>3282</v>
      </c>
      <c r="P2" s="8" t="s">
        <v>242</v>
      </c>
      <c r="Q2" s="8" t="s">
        <v>243</v>
      </c>
      <c r="R2" s="8" t="s">
        <v>244</v>
      </c>
      <c r="S2" s="4" t="s">
        <v>245</v>
      </c>
    </row>
    <row r="3" spans="1:19" ht="29" x14ac:dyDescent="0.35">
      <c r="E3" t="str">
        <f>IFERROR(VLOOKUP(F3,'Field Definitions'!$A$1:$S$31597,3),"")</f>
        <v>ARRELATIONSHIP</v>
      </c>
      <c r="F3" t="s">
        <v>631</v>
      </c>
      <c r="G3" t="str">
        <f>IFERROR(VLOOKUP(F3,'Field Definitions'!$A$1:$S$31597,2),"")</f>
        <v>Relationship type key</v>
      </c>
      <c r="H3">
        <v>2</v>
      </c>
      <c r="J3" s="3" t="s">
        <v>970</v>
      </c>
      <c r="K3" t="str">
        <f>IFERROR(VLOOKUP($F3,'Field Definitions'!$A$1:$S$31597,4),"")</f>
        <v>CHR</v>
      </c>
      <c r="L3">
        <f>IFERROR(VLOOKUP($F3,'Field Definitions'!$A$1:$S$31597,5),"")</f>
        <v>10</v>
      </c>
      <c r="M3" s="5" t="s">
        <v>633</v>
      </c>
      <c r="N3" s="12" t="s">
        <v>635</v>
      </c>
      <c r="O3" s="12" t="s">
        <v>633</v>
      </c>
      <c r="P3" s="8"/>
      <c r="Q3" s="8"/>
      <c r="R3" t="str">
        <f>IF(IFERROR(VLOOKUP($F3,'Field Definitions'!$A$1:$S$31597,10),"")=0,"",IFERROR(VLOOKUP($F3,'Field Definitions'!$A$1:$S$31597,10),""))</f>
        <v>ARRELTYPE</v>
      </c>
      <c r="S3" t="s">
        <v>636</v>
      </c>
    </row>
    <row r="4" spans="1:19" ht="29" x14ac:dyDescent="0.35">
      <c r="D4" s="1" t="s">
        <v>3283</v>
      </c>
      <c r="F4" t="s">
        <v>3284</v>
      </c>
      <c r="G4" t="s">
        <v>3285</v>
      </c>
      <c r="H4" s="9">
        <f>H3+1</f>
        <v>3</v>
      </c>
      <c r="J4" s="3" t="s">
        <v>3286</v>
      </c>
      <c r="K4" t="s">
        <v>18</v>
      </c>
      <c r="L4" s="2">
        <v>999</v>
      </c>
      <c r="M4" s="5" t="s">
        <v>247</v>
      </c>
      <c r="N4" s="5" t="s">
        <v>250</v>
      </c>
      <c r="O4" s="5" t="s">
        <v>313</v>
      </c>
    </row>
    <row r="5" spans="1:19" x14ac:dyDescent="0.35">
      <c r="E5" t="str">
        <f>IFERROR(VLOOKUP(F5,'Field Definitions'!$A$1:$S$31597,3),"")</f>
        <v>ARCOLLATERAL</v>
      </c>
      <c r="F5" t="s">
        <v>3287</v>
      </c>
      <c r="G5" t="str">
        <f>IFERROR(VLOOKUP(F5,'Field Definitions'!$A$1:$S$31597,2),"")</f>
        <v>Property Type</v>
      </c>
      <c r="H5" s="9">
        <f>H4+1</f>
        <v>4</v>
      </c>
      <c r="K5" t="str">
        <f>IFERROR(VLOOKUP($F5,'Field Definitions'!$A$1:$S$31597,4),"")</f>
        <v>CHR</v>
      </c>
      <c r="L5">
        <f>IFERROR(VLOOKUP($F5,'Field Definitions'!$A$1:$S$31597,5),"")</f>
        <v>10</v>
      </c>
      <c r="M5" s="5" t="s">
        <v>3288</v>
      </c>
      <c r="N5" s="5" t="s">
        <v>3288</v>
      </c>
      <c r="O5" s="5" t="s">
        <v>3289</v>
      </c>
      <c r="P5" t="str">
        <f>IF(IFERROR(VLOOKUP($F5,'Field Definitions'!$A$1:$S$31597,8),"")=0,"",IFERROR(VLOOKUP($F5,'Field Definitions'!$A$1:$S$31597,8),""))</f>
        <v/>
      </c>
      <c r="Q5" t="str">
        <f>IF(IFERROR(VLOOKUP($F5,'Field Definitions'!$A$1:$S$31597,9),"")=0,"",IFERROR(VLOOKUP($F5,'Field Definitions'!$A$1:$S$31597,9),""))</f>
        <v/>
      </c>
      <c r="R5" t="str">
        <f>IF(IFERROR(VLOOKUP($F5,'Field Definitions'!$A$1:$S$31597,10),"")=0,"",IFERROR(VLOOKUP($F5,'Field Definitions'!$A$1:$S$31597,10),""))</f>
        <v>ARREFPROPERTYTYPE</v>
      </c>
      <c r="S5" t="str">
        <f>IF(IFERROR(VLOOKUP($F5,'Field Definitions'!$A$1:$S$31597,12),"")=0,"",IFERROR(VLOOKUP($F5,'Field Definitions'!$A$1:$S$31597,12),""))</f>
        <v/>
      </c>
    </row>
    <row r="6" spans="1:19" x14ac:dyDescent="0.35">
      <c r="E6" t="str">
        <f>IFERROR(VLOOKUP(F6,'Field Definitions'!$A$1:$S$31597,3),"")</f>
        <v>ARCOLLATERAL</v>
      </c>
      <c r="F6" t="s">
        <v>3290</v>
      </c>
      <c r="G6" t="str">
        <f>IFERROR(VLOOKUP(F6,'Field Definitions'!$A$1:$S$31597,2),"")</f>
        <v>Description</v>
      </c>
      <c r="H6" s="9">
        <f t="shared" ref="H6:H34" si="0">H5+1</f>
        <v>5</v>
      </c>
      <c r="I6" s="15" t="s">
        <v>46</v>
      </c>
      <c r="K6" t="str">
        <f>IFERROR(VLOOKUP($F6,'Field Definitions'!$A$1:$S$31597,4),"")</f>
        <v>CHR</v>
      </c>
      <c r="L6">
        <f>IFERROR(VLOOKUP($F6,'Field Definitions'!$A$1:$S$31597,5),"")</f>
        <v>20</v>
      </c>
      <c r="M6" s="5" t="s">
        <v>3291</v>
      </c>
      <c r="N6" s="5" t="s">
        <v>3291</v>
      </c>
      <c r="O6" s="5" t="s">
        <v>3292</v>
      </c>
      <c r="P6" t="str">
        <f>IF(IFERROR(VLOOKUP($F6,'Field Definitions'!$A$1:$S$31597,8),"")=0,"",IFERROR(VLOOKUP($F6,'Field Definitions'!$A$1:$S$31597,8),""))</f>
        <v/>
      </c>
      <c r="Q6" t="str">
        <f>IF(IFERROR(VLOOKUP($F6,'Field Definitions'!$A$1:$S$31597,9),"")=0,"",IFERROR(VLOOKUP($F6,'Field Definitions'!$A$1:$S$31597,9),""))</f>
        <v/>
      </c>
      <c r="R6" t="str">
        <f>IF(IFERROR(VLOOKUP($F6,'Field Definitions'!$A$1:$S$31597,10),"")=0,"",IFERROR(VLOOKUP($F6,'Field Definitions'!$A$1:$S$31597,10),""))</f>
        <v/>
      </c>
      <c r="S6" t="str">
        <f>IF(IFERROR(VLOOKUP($F6,'Field Definitions'!$A$1:$S$31597,12),"")=0,"",IFERROR(VLOOKUP($F6,'Field Definitions'!$A$1:$S$31597,12),""))</f>
        <v/>
      </c>
    </row>
    <row r="7" spans="1:19" x14ac:dyDescent="0.35">
      <c r="E7" t="str">
        <f>IFERROR(VLOOKUP(F7,'Field Definitions'!$A$1:$S$31597,3),"")</f>
        <v>ARCOLLATERAL</v>
      </c>
      <c r="F7" t="s">
        <v>3293</v>
      </c>
      <c r="G7" t="str">
        <f>IFERROR(VLOOKUP(F7,'Field Definitions'!$A$1:$S$31597,2),"")</f>
        <v>Make</v>
      </c>
      <c r="H7" s="9">
        <f t="shared" si="0"/>
        <v>6</v>
      </c>
      <c r="K7" t="str">
        <f>IFERROR(VLOOKUP($F7,'Field Definitions'!$A$1:$S$31597,4),"")</f>
        <v>CHR</v>
      </c>
      <c r="L7">
        <f>IFERROR(VLOOKUP($F7,'Field Definitions'!$A$1:$S$31597,5),"")</f>
        <v>20</v>
      </c>
      <c r="M7" s="5" t="s">
        <v>3294</v>
      </c>
      <c r="N7" s="5" t="s">
        <v>3295</v>
      </c>
      <c r="P7" t="str">
        <f>IF(IFERROR(VLOOKUP($F7,'Field Definitions'!$A$1:$S$31597,8),"")=0,"",IFERROR(VLOOKUP($F7,'Field Definitions'!$A$1:$S$31597,8),""))</f>
        <v/>
      </c>
      <c r="Q7" t="str">
        <f>IF(IFERROR(VLOOKUP($F7,'Field Definitions'!$A$1:$S$31597,9),"")=0,"",IFERROR(VLOOKUP($F7,'Field Definitions'!$A$1:$S$31597,9),""))</f>
        <v/>
      </c>
      <c r="R7" t="str">
        <f>IF(IFERROR(VLOOKUP($F7,'Field Definitions'!$A$1:$S$31597,10),"")=0,"",IFERROR(VLOOKUP($F7,'Field Definitions'!$A$1:$S$31597,10),""))</f>
        <v/>
      </c>
      <c r="S7" t="str">
        <f>IF(IFERROR(VLOOKUP($F7,'Field Definitions'!$A$1:$S$31597,12),"")=0,"",IFERROR(VLOOKUP($F7,'Field Definitions'!$A$1:$S$31597,12),""))</f>
        <v/>
      </c>
    </row>
    <row r="8" spans="1:19" x14ac:dyDescent="0.35">
      <c r="E8" t="str">
        <f>IFERROR(VLOOKUP(F8,'Field Definitions'!$A$1:$S$31597,3),"")</f>
        <v>ARCOLLATERAL</v>
      </c>
      <c r="F8" t="s">
        <v>3296</v>
      </c>
      <c r="G8" t="str">
        <f>IFERROR(VLOOKUP(F8,'Field Definitions'!$A$1:$S$31597,2),"")</f>
        <v>Model</v>
      </c>
      <c r="H8" s="9">
        <f t="shared" si="0"/>
        <v>7</v>
      </c>
      <c r="K8" t="str">
        <f>IFERROR(VLOOKUP($F8,'Field Definitions'!$A$1:$S$31597,4),"")</f>
        <v>CHR</v>
      </c>
      <c r="L8">
        <f>IFERROR(VLOOKUP($F8,'Field Definitions'!$A$1:$S$31597,5),"")</f>
        <v>20</v>
      </c>
      <c r="M8" s="5" t="s">
        <v>3297</v>
      </c>
      <c r="N8" s="5" t="s">
        <v>3298</v>
      </c>
      <c r="P8" t="str">
        <f>IF(IFERROR(VLOOKUP($F8,'Field Definitions'!$A$1:$S$31597,8),"")=0,"",IFERROR(VLOOKUP($F8,'Field Definitions'!$A$1:$S$31597,8),""))</f>
        <v/>
      </c>
      <c r="Q8" t="str">
        <f>IF(IFERROR(VLOOKUP($F8,'Field Definitions'!$A$1:$S$31597,9),"")=0,"",IFERROR(VLOOKUP($F8,'Field Definitions'!$A$1:$S$31597,9),""))</f>
        <v/>
      </c>
      <c r="R8" t="str">
        <f>IF(IFERROR(VLOOKUP($F8,'Field Definitions'!$A$1:$S$31597,10),"")=0,"",IFERROR(VLOOKUP($F8,'Field Definitions'!$A$1:$S$31597,10),""))</f>
        <v/>
      </c>
      <c r="S8" t="str">
        <f>IF(IFERROR(VLOOKUP($F8,'Field Definitions'!$A$1:$S$31597,12),"")=0,"",IFERROR(VLOOKUP($F8,'Field Definitions'!$A$1:$S$31597,12),""))</f>
        <v/>
      </c>
    </row>
    <row r="9" spans="1:19" x14ac:dyDescent="0.35">
      <c r="E9" t="str">
        <f>IFERROR(VLOOKUP(F9,'Field Definitions'!$A$1:$S$31597,3),"")</f>
        <v>ARCOLLATERAL</v>
      </c>
      <c r="F9" t="s">
        <v>3299</v>
      </c>
      <c r="G9" t="str">
        <f>IFERROR(VLOOKUP(F9,'Field Definitions'!$A$1:$S$31597,2),"")</f>
        <v>Model Year</v>
      </c>
      <c r="H9" s="9">
        <f t="shared" si="0"/>
        <v>8</v>
      </c>
      <c r="K9" t="str">
        <f>IFERROR(VLOOKUP($F9,'Field Definitions'!$A$1:$S$31597,4),"")</f>
        <v>NUMBER</v>
      </c>
      <c r="L9">
        <f>IFERROR(VLOOKUP($F9,'Field Definitions'!$A$1:$S$31597,5),"")</f>
        <v>4</v>
      </c>
      <c r="M9" s="5" t="s">
        <v>3300</v>
      </c>
      <c r="N9" s="5" t="s">
        <v>3301</v>
      </c>
      <c r="P9" t="str">
        <f>IF(IFERROR(VLOOKUP($F9,'Field Definitions'!$A$1:$S$31597,8),"")=0,"",IFERROR(VLOOKUP($F9,'Field Definitions'!$A$1:$S$31597,8),""))</f>
        <v/>
      </c>
      <c r="Q9" t="str">
        <f>IF(IFERROR(VLOOKUP($F9,'Field Definitions'!$A$1:$S$31597,9),"")=0,"",IFERROR(VLOOKUP($F9,'Field Definitions'!$A$1:$S$31597,9),""))</f>
        <v/>
      </c>
      <c r="R9" t="str">
        <f>IF(IFERROR(VLOOKUP($F9,'Field Definitions'!$A$1:$S$31597,10),"")=0,"",IFERROR(VLOOKUP($F9,'Field Definitions'!$A$1:$S$31597,10),""))</f>
        <v/>
      </c>
      <c r="S9" t="str">
        <f>IF(IFERROR(VLOOKUP($F9,'Field Definitions'!$A$1:$S$31597,12),"")=0,"",IFERROR(VLOOKUP($F9,'Field Definitions'!$A$1:$S$31597,12),""))</f>
        <v/>
      </c>
    </row>
    <row r="10" spans="1:19" x14ac:dyDescent="0.35">
      <c r="E10" t="str">
        <f>IFERROR(VLOOKUP(F10,'Field Definitions'!$A$1:$S$31597,3),"")</f>
        <v>ARCOLLATERAL</v>
      </c>
      <c r="F10" t="s">
        <v>3302</v>
      </c>
      <c r="G10" t="str">
        <f>IFERROR(VLOOKUP(F10,'Field Definitions'!$A$1:$S$31597,2),"")</f>
        <v>Color</v>
      </c>
      <c r="H10" s="9">
        <f t="shared" si="0"/>
        <v>9</v>
      </c>
      <c r="K10" t="str">
        <f>IFERROR(VLOOKUP($F10,'Field Definitions'!$A$1:$S$31597,4),"")</f>
        <v>CHR</v>
      </c>
      <c r="L10">
        <f>IFERROR(VLOOKUP($F10,'Field Definitions'!$A$1:$S$31597,5),"")</f>
        <v>20</v>
      </c>
      <c r="M10" s="5" t="s">
        <v>3303</v>
      </c>
      <c r="N10" s="5" t="s">
        <v>3304</v>
      </c>
      <c r="P10" t="str">
        <f>IF(IFERROR(VLOOKUP($F10,'Field Definitions'!$A$1:$S$31597,8),"")=0,"",IFERROR(VLOOKUP($F10,'Field Definitions'!$A$1:$S$31597,8),""))</f>
        <v/>
      </c>
      <c r="Q10" t="str">
        <f>IF(IFERROR(VLOOKUP($F10,'Field Definitions'!$A$1:$S$31597,9),"")=0,"",IFERROR(VLOOKUP($F10,'Field Definitions'!$A$1:$S$31597,9),""))</f>
        <v/>
      </c>
      <c r="R10" t="str">
        <f>IF(IFERROR(VLOOKUP($F10,'Field Definitions'!$A$1:$S$31597,10),"")=0,"",IFERROR(VLOOKUP($F10,'Field Definitions'!$A$1:$S$31597,10),""))</f>
        <v/>
      </c>
      <c r="S10" t="str">
        <f>IF(IFERROR(VLOOKUP($F10,'Field Definitions'!$A$1:$S$31597,12),"")=0,"",IFERROR(VLOOKUP($F10,'Field Definitions'!$A$1:$S$31597,12),""))</f>
        <v/>
      </c>
    </row>
    <row r="11" spans="1:19" x14ac:dyDescent="0.35">
      <c r="E11" t="str">
        <f>IFERROR(VLOOKUP(F11,'Field Definitions'!$A$1:$S$31597,3),"")</f>
        <v>ARCOLLATERAL</v>
      </c>
      <c r="F11" t="s">
        <v>3305</v>
      </c>
      <c r="G11" t="str">
        <f>IFERROR(VLOOKUP(F11,'Field Definitions'!$A$1:$S$31597,2),"")</f>
        <v>Serial Number</v>
      </c>
      <c r="H11" s="9">
        <f t="shared" si="0"/>
        <v>10</v>
      </c>
      <c r="K11" t="str">
        <f>IFERROR(VLOOKUP($F11,'Field Definitions'!$A$1:$S$31597,4),"")</f>
        <v>CHR</v>
      </c>
      <c r="L11">
        <f>IFERROR(VLOOKUP($F11,'Field Definitions'!$A$1:$S$31597,5),"")</f>
        <v>30</v>
      </c>
      <c r="M11" s="5" t="s">
        <v>781</v>
      </c>
      <c r="N11" s="5" t="s">
        <v>3306</v>
      </c>
      <c r="P11" t="str">
        <f>IF(IFERROR(VLOOKUP($F11,'Field Definitions'!$A$1:$S$31597,8),"")=0,"",IFERROR(VLOOKUP($F11,'Field Definitions'!$A$1:$S$31597,8),""))</f>
        <v/>
      </c>
      <c r="Q11" t="str">
        <f>IF(IFERROR(VLOOKUP($F11,'Field Definitions'!$A$1:$S$31597,9),"")=0,"",IFERROR(VLOOKUP($F11,'Field Definitions'!$A$1:$S$31597,9),""))</f>
        <v/>
      </c>
      <c r="R11" t="str">
        <f>IF(IFERROR(VLOOKUP($F11,'Field Definitions'!$A$1:$S$31597,10),"")=0,"",IFERROR(VLOOKUP($F11,'Field Definitions'!$A$1:$S$31597,10),""))</f>
        <v/>
      </c>
      <c r="S11" t="str">
        <f>IF(IFERROR(VLOOKUP($F11,'Field Definitions'!$A$1:$S$31597,12),"")=0,"",IFERROR(VLOOKUP($F11,'Field Definitions'!$A$1:$S$31597,12),""))</f>
        <v/>
      </c>
    </row>
    <row r="12" spans="1:19" x14ac:dyDescent="0.35">
      <c r="E12" t="str">
        <f>IFERROR(VLOOKUP(F12,'Field Definitions'!$A$1:$S$31597,3),"")</f>
        <v>ARCOLLATERAL</v>
      </c>
      <c r="F12" t="s">
        <v>3307</v>
      </c>
      <c r="G12" t="str">
        <f>IFERROR(VLOOKUP(F12,'Field Definitions'!$A$1:$S$31597,2),"")</f>
        <v>Location Address</v>
      </c>
      <c r="H12" s="9">
        <f t="shared" si="0"/>
        <v>11</v>
      </c>
      <c r="K12" t="str">
        <f>IFERROR(VLOOKUP($F12,'Field Definitions'!$A$1:$S$31597,4),"")</f>
        <v>CHR</v>
      </c>
      <c r="L12">
        <f>IFERROR(VLOOKUP($F12,'Field Definitions'!$A$1:$S$31597,5),"")</f>
        <v>60</v>
      </c>
      <c r="M12" s="5" t="s">
        <v>649</v>
      </c>
      <c r="N12" s="5" t="s">
        <v>649</v>
      </c>
      <c r="O12" s="5" t="s">
        <v>649</v>
      </c>
      <c r="P12" t="str">
        <f>IF(IFERROR(VLOOKUP($F12,'Field Definitions'!$A$1:$S$31597,8),"")=0,"",IFERROR(VLOOKUP($F12,'Field Definitions'!$A$1:$S$31597,8),""))</f>
        <v/>
      </c>
      <c r="Q12" t="str">
        <f>IF(IFERROR(VLOOKUP($F12,'Field Definitions'!$A$1:$S$31597,9),"")=0,"",IFERROR(VLOOKUP($F12,'Field Definitions'!$A$1:$S$31597,9),""))</f>
        <v/>
      </c>
      <c r="R12" t="str">
        <f>IF(IFERROR(VLOOKUP($F12,'Field Definitions'!$A$1:$S$31597,10),"")=0,"",IFERROR(VLOOKUP($F12,'Field Definitions'!$A$1:$S$31597,10),""))</f>
        <v/>
      </c>
      <c r="S12" t="str">
        <f>IF(IFERROR(VLOOKUP($F12,'Field Definitions'!$A$1:$S$31597,12),"")=0,"",IFERROR(VLOOKUP($F12,'Field Definitions'!$A$1:$S$31597,12),""))</f>
        <v/>
      </c>
    </row>
    <row r="13" spans="1:19" x14ac:dyDescent="0.35">
      <c r="E13" t="str">
        <f>IFERROR(VLOOKUP(F13,'Field Definitions'!$A$1:$S$31597,3),"")</f>
        <v>ARCOLLATERAL</v>
      </c>
      <c r="F13" t="s">
        <v>3308</v>
      </c>
      <c r="G13" t="str">
        <f>IFERROR(VLOOKUP(F13,'Field Definitions'!$A$1:$S$31597,2),"")</f>
        <v>Location Unit Address</v>
      </c>
      <c r="H13" s="9">
        <f t="shared" si="0"/>
        <v>12</v>
      </c>
      <c r="K13" t="str">
        <f>IFERROR(VLOOKUP($F13,'Field Definitions'!$A$1:$S$31597,4),"")</f>
        <v>CHR</v>
      </c>
      <c r="L13">
        <f>IFERROR(VLOOKUP($F13,'Field Definitions'!$A$1:$S$31597,5),"")</f>
        <v>60</v>
      </c>
      <c r="M13" s="5" t="s">
        <v>651</v>
      </c>
      <c r="N13" s="5" t="s">
        <v>651</v>
      </c>
      <c r="O13" s="5" t="s">
        <v>651</v>
      </c>
      <c r="P13" t="str">
        <f>IF(IFERROR(VLOOKUP($F13,'Field Definitions'!$A$1:$S$31597,8),"")=0,"",IFERROR(VLOOKUP($F13,'Field Definitions'!$A$1:$S$31597,8),""))</f>
        <v/>
      </c>
      <c r="Q13" t="str">
        <f>IF(IFERROR(VLOOKUP($F13,'Field Definitions'!$A$1:$S$31597,9),"")=0,"",IFERROR(VLOOKUP($F13,'Field Definitions'!$A$1:$S$31597,9),""))</f>
        <v/>
      </c>
      <c r="R13" t="str">
        <f>IF(IFERROR(VLOOKUP($F13,'Field Definitions'!$A$1:$S$31597,10),"")=0,"",IFERROR(VLOOKUP($F13,'Field Definitions'!$A$1:$S$31597,10),""))</f>
        <v/>
      </c>
      <c r="S13" t="str">
        <f>IF(IFERROR(VLOOKUP($F13,'Field Definitions'!$A$1:$S$31597,12),"")=0,"",IFERROR(VLOOKUP($F13,'Field Definitions'!$A$1:$S$31597,12),""))</f>
        <v/>
      </c>
    </row>
    <row r="14" spans="1:19" x14ac:dyDescent="0.35">
      <c r="E14" t="str">
        <f>IFERROR(VLOOKUP(F14,'Field Definitions'!$A$1:$S$31597,3),"")</f>
        <v>ARCOLLATERAL</v>
      </c>
      <c r="F14" t="s">
        <v>3309</v>
      </c>
      <c r="G14" t="str">
        <f>IFERROR(VLOOKUP(F14,'Field Definitions'!$A$1:$S$31597,2),"")</f>
        <v>Location City</v>
      </c>
      <c r="H14" s="9">
        <f t="shared" si="0"/>
        <v>13</v>
      </c>
      <c r="K14" t="str">
        <f>IFERROR(VLOOKUP($F14,'Field Definitions'!$A$1:$S$31597,4),"")</f>
        <v>CHR</v>
      </c>
      <c r="L14">
        <f>IFERROR(VLOOKUP($F14,'Field Definitions'!$A$1:$S$31597,5),"")</f>
        <v>40</v>
      </c>
      <c r="M14" s="5" t="s">
        <v>654</v>
      </c>
      <c r="N14" s="5" t="s">
        <v>654</v>
      </c>
      <c r="O14" s="5" t="s">
        <v>654</v>
      </c>
      <c r="P14" t="str">
        <f>IF(IFERROR(VLOOKUP($F14,'Field Definitions'!$A$1:$S$31597,8),"")=0,"",IFERROR(VLOOKUP($F14,'Field Definitions'!$A$1:$S$31597,8),""))</f>
        <v/>
      </c>
      <c r="Q14" t="str">
        <f>IF(IFERROR(VLOOKUP($F14,'Field Definitions'!$A$1:$S$31597,9),"")=0,"",IFERROR(VLOOKUP($F14,'Field Definitions'!$A$1:$S$31597,9),""))</f>
        <v/>
      </c>
      <c r="R14" t="str">
        <f>IF(IFERROR(VLOOKUP($F14,'Field Definitions'!$A$1:$S$31597,10),"")=0,"",IFERROR(VLOOKUP($F14,'Field Definitions'!$A$1:$S$31597,10),""))</f>
        <v/>
      </c>
      <c r="S14" t="str">
        <f>IF(IFERROR(VLOOKUP($F14,'Field Definitions'!$A$1:$S$31597,12),"")=0,"",IFERROR(VLOOKUP($F14,'Field Definitions'!$A$1:$S$31597,12),""))</f>
        <v/>
      </c>
    </row>
    <row r="15" spans="1:19" x14ac:dyDescent="0.35">
      <c r="E15" t="str">
        <f>IFERROR(VLOOKUP(F15,'Field Definitions'!$A$1:$S$31597,3),"")</f>
        <v>ARCOLLATERAL</v>
      </c>
      <c r="F15" t="s">
        <v>3310</v>
      </c>
      <c r="G15" t="str">
        <f>IFERROR(VLOOKUP(F15,'Field Definitions'!$A$1:$S$31597,2),"")</f>
        <v>Location State</v>
      </c>
      <c r="H15" s="9">
        <f t="shared" si="0"/>
        <v>14</v>
      </c>
      <c r="K15" t="str">
        <f>IFERROR(VLOOKUP($F15,'Field Definitions'!$A$1:$S$31597,4),"")</f>
        <v>CHR</v>
      </c>
      <c r="L15">
        <f>IFERROR(VLOOKUP($F15,'Field Definitions'!$A$1:$S$31597,5),"")</f>
        <v>2</v>
      </c>
      <c r="M15" s="5" t="s">
        <v>390</v>
      </c>
      <c r="N15" s="5" t="s">
        <v>390</v>
      </c>
      <c r="O15" s="5" t="s">
        <v>390</v>
      </c>
      <c r="P15" t="str">
        <f>IF(IFERROR(VLOOKUP($F15,'Field Definitions'!$A$1:$S$31597,8),"")=0,"",IFERROR(VLOOKUP($F15,'Field Definitions'!$A$1:$S$31597,8),""))</f>
        <v/>
      </c>
      <c r="Q15" t="str">
        <f>IF(IFERROR(VLOOKUP($F15,'Field Definitions'!$A$1:$S$31597,9),"")=0,"",IFERROR(VLOOKUP($F15,'Field Definitions'!$A$1:$S$31597,9),""))</f>
        <v/>
      </c>
      <c r="R15" t="str">
        <f>IF(IFERROR(VLOOKUP($F15,'Field Definitions'!$A$1:$S$31597,10),"")=0,"",IFERROR(VLOOKUP($F15,'Field Definitions'!$A$1:$S$31597,10),""))</f>
        <v>STATES</v>
      </c>
      <c r="S15" t="str">
        <f>IF(IFERROR(VLOOKUP($F15,'Field Definitions'!$A$1:$S$31597,12),"")=0,"",IFERROR(VLOOKUP($F15,'Field Definitions'!$A$1:$S$31597,12),""))</f>
        <v/>
      </c>
    </row>
    <row r="16" spans="1:19" x14ac:dyDescent="0.35">
      <c r="E16" t="str">
        <f>IFERROR(VLOOKUP(F16,'Field Definitions'!$A$1:$S$31597,3),"")</f>
        <v>ARCOLLATERAL</v>
      </c>
      <c r="F16" t="s">
        <v>3311</v>
      </c>
      <c r="G16" t="str">
        <f>IFERROR(VLOOKUP(F16,'Field Definitions'!$A$1:$S$31597,2),"")</f>
        <v>Location Zip</v>
      </c>
      <c r="H16" s="9">
        <f t="shared" si="0"/>
        <v>15</v>
      </c>
      <c r="K16" t="str">
        <f>IFERROR(VLOOKUP($F16,'Field Definitions'!$A$1:$S$31597,4),"")</f>
        <v>ZIP</v>
      </c>
      <c r="L16">
        <f>IFERROR(VLOOKUP($F16,'Field Definitions'!$A$1:$S$31597,5),"")</f>
        <v>10</v>
      </c>
      <c r="M16" s="5" t="s">
        <v>657</v>
      </c>
      <c r="N16" s="5" t="s">
        <v>657</v>
      </c>
      <c r="O16" s="5" t="s">
        <v>657</v>
      </c>
      <c r="P16" t="str">
        <f>IF(IFERROR(VLOOKUP($F16,'Field Definitions'!$A$1:$S$31597,8),"")=0,"",IFERROR(VLOOKUP($F16,'Field Definitions'!$A$1:$S$31597,8),""))</f>
        <v/>
      </c>
      <c r="Q16" t="str">
        <f>IF(IFERROR(VLOOKUP($F16,'Field Definitions'!$A$1:$S$31597,9),"")=0,"",IFERROR(VLOOKUP($F16,'Field Definitions'!$A$1:$S$31597,9),""))</f>
        <v/>
      </c>
      <c r="R16" t="str">
        <f>IF(IFERROR(VLOOKUP($F16,'Field Definitions'!$A$1:$S$31597,10),"")=0,"",IFERROR(VLOOKUP($F16,'Field Definitions'!$A$1:$S$31597,10),""))</f>
        <v/>
      </c>
      <c r="S16" t="str">
        <f>IF(IFERROR(VLOOKUP($F16,'Field Definitions'!$A$1:$S$31597,12),"")=0,"",IFERROR(VLOOKUP($F16,'Field Definitions'!$A$1:$S$31597,12),""))</f>
        <v/>
      </c>
    </row>
    <row r="17" spans="5:19" x14ac:dyDescent="0.35">
      <c r="E17" t="str">
        <f>IFERROR(VLOOKUP(F17,'Field Definitions'!$A$1:$S$31597,3),"")</f>
        <v>ARCOLLATERAL</v>
      </c>
      <c r="F17" t="s">
        <v>3312</v>
      </c>
      <c r="G17" t="str">
        <f>IFERROR(VLOOKUP(F17,'Field Definitions'!$A$1:$S$31597,2),"")</f>
        <v>Appraisal Amount</v>
      </c>
      <c r="H17" s="9">
        <f t="shared" si="0"/>
        <v>16</v>
      </c>
      <c r="K17" t="str">
        <f>IFERROR(VLOOKUP($F17,'Field Definitions'!$A$1:$S$31597,4),"")</f>
        <v>AMT</v>
      </c>
      <c r="L17">
        <f>IFERROR(VLOOKUP($F17,'Field Definitions'!$A$1:$S$31597,5),"")</f>
        <v>16</v>
      </c>
      <c r="M17" s="5" t="s">
        <v>3313</v>
      </c>
      <c r="N17" s="5" t="s">
        <v>3314</v>
      </c>
      <c r="O17" s="5" t="s">
        <v>3315</v>
      </c>
      <c r="P17" t="str">
        <f>IF(IFERROR(VLOOKUP($F17,'Field Definitions'!$A$1:$S$31597,8),"")=0,"",IFERROR(VLOOKUP($F17,'Field Definitions'!$A$1:$S$31597,8),""))</f>
        <v/>
      </c>
      <c r="Q17" t="str">
        <f>IF(IFERROR(VLOOKUP($F17,'Field Definitions'!$A$1:$S$31597,9),"")=0,"",IFERROR(VLOOKUP($F17,'Field Definitions'!$A$1:$S$31597,9),""))</f>
        <v/>
      </c>
      <c r="R17" t="str">
        <f>IF(IFERROR(VLOOKUP($F17,'Field Definitions'!$A$1:$S$31597,10),"")=0,"",IFERROR(VLOOKUP($F17,'Field Definitions'!$A$1:$S$31597,10),""))</f>
        <v/>
      </c>
      <c r="S17" t="str">
        <f>IF(IFERROR(VLOOKUP($F17,'Field Definitions'!$A$1:$S$31597,12),"")=0,"",IFERROR(VLOOKUP($F17,'Field Definitions'!$A$1:$S$31597,12),""))</f>
        <v/>
      </c>
    </row>
    <row r="18" spans="5:19" x14ac:dyDescent="0.35">
      <c r="E18" t="str">
        <f>IFERROR(VLOOKUP(F18,'Field Definitions'!$A$1:$S$31597,3),"")</f>
        <v>ARCOLLATERAL</v>
      </c>
      <c r="F18" t="s">
        <v>3316</v>
      </c>
      <c r="G18" t="str">
        <f>IFERROR(VLOOKUP(F18,'Field Definitions'!$A$1:$S$31597,2),"")</f>
        <v>Appraisal Date</v>
      </c>
      <c r="H18" s="9">
        <f t="shared" si="0"/>
        <v>17</v>
      </c>
      <c r="K18" t="str">
        <f>IFERROR(VLOOKUP($F18,'Field Definitions'!$A$1:$S$31597,4),"")</f>
        <v>DATE</v>
      </c>
      <c r="L18">
        <f>IFERROR(VLOOKUP($F18,'Field Definitions'!$A$1:$S$31597,5),"")</f>
        <v>10</v>
      </c>
      <c r="M18" s="5" t="s">
        <v>3317</v>
      </c>
      <c r="N18" s="5" t="s">
        <v>3318</v>
      </c>
      <c r="O18" s="5" t="s">
        <v>3319</v>
      </c>
      <c r="P18" t="str">
        <f>IF(IFERROR(VLOOKUP($F18,'Field Definitions'!$A$1:$S$31597,8),"")=0,"",IFERROR(VLOOKUP($F18,'Field Definitions'!$A$1:$S$31597,8),""))</f>
        <v/>
      </c>
      <c r="Q18" t="str">
        <f>IF(IFERROR(VLOOKUP($F18,'Field Definitions'!$A$1:$S$31597,9),"")=0,"",IFERROR(VLOOKUP($F18,'Field Definitions'!$A$1:$S$31597,9),""))</f>
        <v/>
      </c>
      <c r="R18" t="str">
        <f>IF(IFERROR(VLOOKUP($F18,'Field Definitions'!$A$1:$S$31597,10),"")=0,"",IFERROR(VLOOKUP($F18,'Field Definitions'!$A$1:$S$31597,10),""))</f>
        <v/>
      </c>
      <c r="S18" t="str">
        <f>IF(IFERROR(VLOOKUP($F18,'Field Definitions'!$A$1:$S$31597,12),"")=0,"",IFERROR(VLOOKUP($F18,'Field Definitions'!$A$1:$S$31597,12),""))</f>
        <v/>
      </c>
    </row>
    <row r="19" spans="5:19" x14ac:dyDescent="0.35">
      <c r="E19" t="str">
        <f>IFERROR(VLOOKUP(F19,'Field Definitions'!$A$1:$S$31597,3),"")</f>
        <v>ARCOLLATERAL</v>
      </c>
      <c r="F19" t="s">
        <v>3320</v>
      </c>
      <c r="G19" t="str">
        <f>IFERROR(VLOOKUP(F19,'Field Definitions'!$A$1:$S$31597,2),"")</f>
        <v>Legal Description</v>
      </c>
      <c r="H19" s="9">
        <f t="shared" si="0"/>
        <v>18</v>
      </c>
      <c r="K19" t="str">
        <f>IFERROR(VLOOKUP($F19,'Field Definitions'!$A$1:$S$31597,4),"")</f>
        <v>EDITOR</v>
      </c>
      <c r="L19">
        <f>IFERROR(VLOOKUP($F19,'Field Definitions'!$A$1:$S$31597,5),"")</f>
        <v>360</v>
      </c>
      <c r="M19" s="5" t="s">
        <v>3321</v>
      </c>
      <c r="N19" s="5" t="s">
        <v>3321</v>
      </c>
      <c r="O19" s="5" t="s">
        <v>3322</v>
      </c>
      <c r="P19" t="str">
        <f>IF(IFERROR(VLOOKUP($F19,'Field Definitions'!$A$1:$S$31597,8),"")=0,"",IFERROR(VLOOKUP($F19,'Field Definitions'!$A$1:$S$31597,8),""))</f>
        <v/>
      </c>
      <c r="Q19" t="str">
        <f>IF(IFERROR(VLOOKUP($F19,'Field Definitions'!$A$1:$S$31597,9),"")=0,"",IFERROR(VLOOKUP($F19,'Field Definitions'!$A$1:$S$31597,9),""))</f>
        <v/>
      </c>
      <c r="R19" t="str">
        <f>IF(IFERROR(VLOOKUP($F19,'Field Definitions'!$A$1:$S$31597,10),"")=0,"",IFERROR(VLOOKUP($F19,'Field Definitions'!$A$1:$S$31597,10),""))</f>
        <v/>
      </c>
      <c r="S19" t="str">
        <f>IF(IFERROR(VLOOKUP($F19,'Field Definitions'!$A$1:$S$31597,12),"")=0,"",IFERROR(VLOOKUP($F19,'Field Definitions'!$A$1:$S$31597,12),""))</f>
        <v/>
      </c>
    </row>
    <row r="20" spans="5:19" x14ac:dyDescent="0.35">
      <c r="E20" t="str">
        <f>IFERROR(VLOOKUP(F20,'Field Definitions'!$A$1:$S$31597,3),"")</f>
        <v>ARCOLLATERAL</v>
      </c>
      <c r="F20" t="s">
        <v>3323</v>
      </c>
      <c r="G20" t="str">
        <f>IFERROR(VLOOKUP(F20,'Field Definitions'!$A$1:$S$31597,2),"")</f>
        <v>License Plate Number</v>
      </c>
      <c r="H20" s="9">
        <f t="shared" si="0"/>
        <v>19</v>
      </c>
      <c r="K20" t="str">
        <f>IFERROR(VLOOKUP($F20,'Field Definitions'!$A$1:$S$31597,4),"")</f>
        <v>CHR</v>
      </c>
      <c r="L20">
        <f>IFERROR(VLOOKUP($F20,'Field Definitions'!$A$1:$S$31597,5),"")</f>
        <v>20</v>
      </c>
      <c r="M20" s="5" t="s">
        <v>3324</v>
      </c>
      <c r="N20" s="5" t="s">
        <v>3325</v>
      </c>
      <c r="P20" t="str">
        <f>IF(IFERROR(VLOOKUP($F20,'Field Definitions'!$A$1:$S$31597,8),"")=0,"",IFERROR(VLOOKUP($F20,'Field Definitions'!$A$1:$S$31597,8),""))</f>
        <v/>
      </c>
      <c r="Q20" t="str">
        <f>IF(IFERROR(VLOOKUP($F20,'Field Definitions'!$A$1:$S$31597,9),"")=0,"",IFERROR(VLOOKUP($F20,'Field Definitions'!$A$1:$S$31597,9),""))</f>
        <v/>
      </c>
      <c r="R20" t="str">
        <f>IF(IFERROR(VLOOKUP($F20,'Field Definitions'!$A$1:$S$31597,10),"")=0,"",IFERROR(VLOOKUP($F20,'Field Definitions'!$A$1:$S$31597,10),""))</f>
        <v/>
      </c>
      <c r="S20" t="str">
        <f>IF(IFERROR(VLOOKUP($F20,'Field Definitions'!$A$1:$S$31597,12),"")=0,"",IFERROR(VLOOKUP($F20,'Field Definitions'!$A$1:$S$31597,12),""))</f>
        <v/>
      </c>
    </row>
    <row r="21" spans="5:19" x14ac:dyDescent="0.35">
      <c r="E21" t="str">
        <f>IFERROR(VLOOKUP(F21,'Field Definitions'!$A$1:$S$31597,3),"")</f>
        <v>ARCOLLATERAL</v>
      </c>
      <c r="F21" t="s">
        <v>3326</v>
      </c>
      <c r="G21" t="str">
        <f>IFERROR(VLOOKUP(F21,'Field Definitions'!$A$1:$S$31597,2),"")</f>
        <v>License Plate State</v>
      </c>
      <c r="H21" s="9">
        <f t="shared" si="0"/>
        <v>20</v>
      </c>
      <c r="K21" t="str">
        <f>IFERROR(VLOOKUP($F21,'Field Definitions'!$A$1:$S$31597,4),"")</f>
        <v>CHR</v>
      </c>
      <c r="L21">
        <f>IFERROR(VLOOKUP($F21,'Field Definitions'!$A$1:$S$31597,5),"")</f>
        <v>2</v>
      </c>
      <c r="M21" s="5" t="s">
        <v>390</v>
      </c>
      <c r="N21" s="5" t="s">
        <v>390</v>
      </c>
      <c r="P21" t="str">
        <f>IF(IFERROR(VLOOKUP($F21,'Field Definitions'!$A$1:$S$31597,8),"")=0,"",IFERROR(VLOOKUP($F21,'Field Definitions'!$A$1:$S$31597,8),""))</f>
        <v/>
      </c>
      <c r="Q21" t="str">
        <f>IF(IFERROR(VLOOKUP($F21,'Field Definitions'!$A$1:$S$31597,9),"")=0,"",IFERROR(VLOOKUP($F21,'Field Definitions'!$A$1:$S$31597,9),""))</f>
        <v/>
      </c>
      <c r="R21" t="str">
        <f>IF(IFERROR(VLOOKUP($F21,'Field Definitions'!$A$1:$S$31597,10),"")=0,"",IFERROR(VLOOKUP($F21,'Field Definitions'!$A$1:$S$31597,10),""))</f>
        <v>STATES</v>
      </c>
      <c r="S21" t="str">
        <f>IF(IFERROR(VLOOKUP($F21,'Field Definitions'!$A$1:$S$31597,12),"")=0,"",IFERROR(VLOOKUP($F21,'Field Definitions'!$A$1:$S$31597,12),""))</f>
        <v/>
      </c>
    </row>
    <row r="22" spans="5:19" x14ac:dyDescent="0.35">
      <c r="E22" t="str">
        <f>IFERROR(VLOOKUP(F22,'Field Definitions'!$A$1:$S$31597,3),"")</f>
        <v>ARCOLLATERAL</v>
      </c>
      <c r="F22" t="s">
        <v>3327</v>
      </c>
      <c r="G22" t="str">
        <f>IFERROR(VLOOKUP(F22,'Field Definitions'!$A$1:$S$31597,2),"")</f>
        <v>Mortgage Date</v>
      </c>
      <c r="H22" s="9">
        <f t="shared" si="0"/>
        <v>21</v>
      </c>
      <c r="K22" t="str">
        <f>IFERROR(VLOOKUP($F22,'Field Definitions'!$A$1:$S$31597,4),"")</f>
        <v>DATE</v>
      </c>
      <c r="L22">
        <f>IFERROR(VLOOKUP($F22,'Field Definitions'!$A$1:$S$31597,5),"")</f>
        <v>10</v>
      </c>
      <c r="O22" s="5" t="s">
        <v>3328</v>
      </c>
      <c r="P22" t="str">
        <f>IF(IFERROR(VLOOKUP($F22,'Field Definitions'!$A$1:$S$31597,8),"")=0,"",IFERROR(VLOOKUP($F22,'Field Definitions'!$A$1:$S$31597,8),""))</f>
        <v/>
      </c>
      <c r="Q22" t="str">
        <f>IF(IFERROR(VLOOKUP($F22,'Field Definitions'!$A$1:$S$31597,9),"")=0,"",IFERROR(VLOOKUP($F22,'Field Definitions'!$A$1:$S$31597,9),""))</f>
        <v/>
      </c>
      <c r="R22" t="str">
        <f>IF(IFERROR(VLOOKUP($F22,'Field Definitions'!$A$1:$S$31597,10),"")=0,"",IFERROR(VLOOKUP($F22,'Field Definitions'!$A$1:$S$31597,10),""))</f>
        <v/>
      </c>
      <c r="S22" t="str">
        <f>IF(IFERROR(VLOOKUP($F22,'Field Definitions'!$A$1:$S$31597,12),"")=0,"",IFERROR(VLOOKUP($F22,'Field Definitions'!$A$1:$S$31597,12),""))</f>
        <v/>
      </c>
    </row>
    <row r="23" spans="5:19" x14ac:dyDescent="0.35">
      <c r="E23" t="str">
        <f>IFERROR(VLOOKUP(F23,'Field Definitions'!$A$1:$S$31597,3),"")</f>
        <v>ARCOLLATERAL</v>
      </c>
      <c r="F23" t="s">
        <v>3329</v>
      </c>
      <c r="G23" t="str">
        <f>IFERROR(VLOOKUP(F23,'Field Definitions'!$A$1:$S$31597,2),"")</f>
        <v>Mortgage Type</v>
      </c>
      <c r="H23" s="9">
        <f t="shared" si="0"/>
        <v>22</v>
      </c>
      <c r="K23" t="str">
        <f>IFERROR(VLOOKUP($F23,'Field Definitions'!$A$1:$S$31597,4),"")</f>
        <v>CHR</v>
      </c>
      <c r="L23">
        <f>IFERROR(VLOOKUP($F23,'Field Definitions'!$A$1:$S$31597,5),"")</f>
        <v>10</v>
      </c>
      <c r="O23" s="5" t="s">
        <v>3330</v>
      </c>
      <c r="P23" t="str">
        <f>IF(IFERROR(VLOOKUP($F23,'Field Definitions'!$A$1:$S$31597,8),"")=0,"",IFERROR(VLOOKUP($F23,'Field Definitions'!$A$1:$S$31597,8),""))</f>
        <v/>
      </c>
      <c r="Q23" t="str">
        <f>IF(IFERROR(VLOOKUP($F23,'Field Definitions'!$A$1:$S$31597,9),"")=0,"",IFERROR(VLOOKUP($F23,'Field Definitions'!$A$1:$S$31597,9),""))</f>
        <v/>
      </c>
      <c r="R23" t="str">
        <f>IF(IFERROR(VLOOKUP($F23,'Field Definitions'!$A$1:$S$31597,10),"")=0,"",IFERROR(VLOOKUP($F23,'Field Definitions'!$A$1:$S$31597,10),""))</f>
        <v>ARREFMORTGAGETYPE</v>
      </c>
      <c r="S23" t="str">
        <f>IF(IFERROR(VLOOKUP($F23,'Field Definitions'!$A$1:$S$31597,12),"")=0,"",IFERROR(VLOOKUP($F23,'Field Definitions'!$A$1:$S$31597,12),""))</f>
        <v/>
      </c>
    </row>
    <row r="24" spans="5:19" x14ac:dyDescent="0.35">
      <c r="E24" t="str">
        <f>IFERROR(VLOOKUP(F24,'Field Definitions'!$A$1:$S$31597,3),"")</f>
        <v>ARCOLLATERAL</v>
      </c>
      <c r="F24" t="s">
        <v>3331</v>
      </c>
      <c r="G24" t="str">
        <f>IFERROR(VLOOKUP(F24,'Field Definitions'!$A$1:$S$31597,2),"")</f>
        <v>Collateral Notes</v>
      </c>
      <c r="H24" s="9">
        <f t="shared" si="0"/>
        <v>23</v>
      </c>
      <c r="K24" t="str">
        <f>IFERROR(VLOOKUP($F24,'Field Definitions'!$A$1:$S$31597,4),"")</f>
        <v>NOTES</v>
      </c>
      <c r="L24">
        <f>IFERROR(VLOOKUP($F24,'Field Definitions'!$A$1:$S$31597,5),"")</f>
        <v>77</v>
      </c>
      <c r="M24" s="5" t="s">
        <v>3332</v>
      </c>
      <c r="N24" s="5" t="s">
        <v>3333</v>
      </c>
      <c r="O24" s="5" t="s">
        <v>3334</v>
      </c>
      <c r="P24" t="str">
        <f>IF(IFERROR(VLOOKUP($F24,'Field Definitions'!$A$1:$S$31597,8),"")=0,"",IFERROR(VLOOKUP($F24,'Field Definitions'!$A$1:$S$31597,8),""))</f>
        <v/>
      </c>
      <c r="Q24" t="str">
        <f>IF(IFERROR(VLOOKUP($F24,'Field Definitions'!$A$1:$S$31597,9),"")=0,"",IFERROR(VLOOKUP($F24,'Field Definitions'!$A$1:$S$31597,9),""))</f>
        <v/>
      </c>
      <c r="R24" t="str">
        <f>IF(IFERROR(VLOOKUP($F24,'Field Definitions'!$A$1:$S$31597,10),"")=0,"",IFERROR(VLOOKUP($F24,'Field Definitions'!$A$1:$S$31597,10),""))</f>
        <v/>
      </c>
      <c r="S24" t="str">
        <f>IF(IFERROR(VLOOKUP($F24,'Field Definitions'!$A$1:$S$31597,12),"")=0,"",IFERROR(VLOOKUP($F24,'Field Definitions'!$A$1:$S$31597,12),""))</f>
        <v/>
      </c>
    </row>
    <row r="25" spans="5:19" x14ac:dyDescent="0.35">
      <c r="E25" t="str">
        <f>IFERROR(VLOOKUP(F25,'Field Definitions'!$A$1:$S$31597,3),"")</f>
        <v>ARCOLLATERAL</v>
      </c>
      <c r="F25" t="s">
        <v>3335</v>
      </c>
      <c r="G25" t="str">
        <f>IFERROR(VLOOKUP(F25,'Field Definitions'!$A$1:$S$31597,2),"")</f>
        <v>Property/Address FIPS Code</v>
      </c>
      <c r="H25" s="9">
        <f t="shared" si="0"/>
        <v>24</v>
      </c>
      <c r="K25" t="str">
        <f>IFERROR(VLOOKUP($F25,'Field Definitions'!$A$1:$S$31597,4),"")</f>
        <v>CHR</v>
      </c>
      <c r="L25">
        <f>IFERROR(VLOOKUP($F25,'Field Definitions'!$A$1:$S$31597,5),"")</f>
        <v>7</v>
      </c>
      <c r="M25" s="5" t="s">
        <v>3336</v>
      </c>
      <c r="N25" s="5" t="s">
        <v>3336</v>
      </c>
      <c r="O25" s="5" t="s">
        <v>3336</v>
      </c>
      <c r="P25" t="str">
        <f>IF(IFERROR(VLOOKUP($F25,'Field Definitions'!$A$1:$S$31597,8),"")=0,"",IFERROR(VLOOKUP($F25,'Field Definitions'!$A$1:$S$31597,8),""))</f>
        <v/>
      </c>
      <c r="Q25" t="str">
        <f>IF(IFERROR(VLOOKUP($F25,'Field Definitions'!$A$1:$S$31597,9),"")=0,"",IFERROR(VLOOKUP($F25,'Field Definitions'!$A$1:$S$31597,9),""))</f>
        <v/>
      </c>
      <c r="R25" t="str">
        <f>IF(IFERROR(VLOOKUP($F25,'Field Definitions'!$A$1:$S$31597,10),"")=0,"",IFERROR(VLOOKUP($F25,'Field Definitions'!$A$1:$S$31597,10),""))</f>
        <v>ARFIPSCD</v>
      </c>
      <c r="S25" t="str">
        <f>IF(IFERROR(VLOOKUP($F25,'Field Definitions'!$A$1:$S$31597,12),"")=0,"",IFERROR(VLOOKUP($F25,'Field Definitions'!$A$1:$S$31597,12),""))</f>
        <v/>
      </c>
    </row>
    <row r="26" spans="5:19" x14ac:dyDescent="0.35">
      <c r="E26" t="str">
        <f>IFERROR(VLOOKUP(F26,'Field Definitions'!$A$1:$S$31597,3),"")</f>
        <v>ARCOLLATERAL</v>
      </c>
      <c r="F26" t="s">
        <v>3337</v>
      </c>
      <c r="G26" t="str">
        <f>IFERROR(VLOOKUP(F26,'Field Definitions'!$A$1:$S$31597,2),"")</f>
        <v>Sales Price</v>
      </c>
      <c r="H26" s="9">
        <f t="shared" si="0"/>
        <v>25</v>
      </c>
      <c r="K26" t="str">
        <f>IFERROR(VLOOKUP($F26,'Field Definitions'!$A$1:$S$31597,4),"")</f>
        <v>AMT</v>
      </c>
      <c r="L26">
        <f>IFERROR(VLOOKUP($F26,'Field Definitions'!$A$1:$S$31597,5),"")</f>
        <v>16</v>
      </c>
      <c r="M26" s="5" t="s">
        <v>3338</v>
      </c>
      <c r="N26" s="5" t="s">
        <v>3339</v>
      </c>
      <c r="P26" t="str">
        <f>IF(IFERROR(VLOOKUP($F26,'Field Definitions'!$A$1:$S$31597,8),"")=0,"",IFERROR(VLOOKUP($F26,'Field Definitions'!$A$1:$S$31597,8),""))</f>
        <v/>
      </c>
      <c r="Q26" t="str">
        <f>IF(IFERROR(VLOOKUP($F26,'Field Definitions'!$A$1:$S$31597,9),"")=0,"",IFERROR(VLOOKUP($F26,'Field Definitions'!$A$1:$S$31597,9),""))</f>
        <v/>
      </c>
      <c r="R26" t="str">
        <f>IF(IFERROR(VLOOKUP($F26,'Field Definitions'!$A$1:$S$31597,10),"")=0,"",IFERROR(VLOOKUP($F26,'Field Definitions'!$A$1:$S$31597,10),""))</f>
        <v/>
      </c>
      <c r="S26" t="str">
        <f>IF(IFERROR(VLOOKUP($F26,'Field Definitions'!$A$1:$S$31597,12),"")=0,"",IFERROR(VLOOKUP($F26,'Field Definitions'!$A$1:$S$31597,12),""))</f>
        <v/>
      </c>
    </row>
    <row r="27" spans="5:19" x14ac:dyDescent="0.35">
      <c r="E27" t="str">
        <f>IFERROR(VLOOKUP(F27,'Field Definitions'!$A$1:$S$31597,3),"")</f>
        <v>ARCOLLATERAL</v>
      </c>
      <c r="F27" t="s">
        <v>3340</v>
      </c>
      <c r="G27" t="str">
        <f>IFERROR(VLOOKUP(F27,'Field Definitions'!$A$1:$S$31597,2),"")</f>
        <v>Tax Amount</v>
      </c>
      <c r="H27" s="9">
        <f t="shared" si="0"/>
        <v>26</v>
      </c>
      <c r="I27"/>
      <c r="K27" t="str">
        <f>IFERROR(VLOOKUP($F27,'Field Definitions'!$A$1:$S$31597,4),"")</f>
        <v>AMT</v>
      </c>
      <c r="L27">
        <f>IFERROR(VLOOKUP($F27,'Field Definitions'!$A$1:$S$31597,5),"")</f>
        <v>16</v>
      </c>
      <c r="M27" s="5" t="s">
        <v>3341</v>
      </c>
      <c r="N27" s="5" t="s">
        <v>3342</v>
      </c>
      <c r="O27" s="5" t="s">
        <v>3343</v>
      </c>
      <c r="P27" t="str">
        <f>IF(IFERROR(VLOOKUP($F27,'Field Definitions'!$A$1:$S$31597,8),"")=0,"",IFERROR(VLOOKUP($F27,'Field Definitions'!$A$1:$S$31597,8),""))</f>
        <v/>
      </c>
      <c r="Q27" t="str">
        <f>IF(IFERROR(VLOOKUP($F27,'Field Definitions'!$A$1:$S$31597,9),"")=0,"",IFERROR(VLOOKUP($F27,'Field Definitions'!$A$1:$S$31597,9),""))</f>
        <v/>
      </c>
      <c r="R27" t="str">
        <f>IF(IFERROR(VLOOKUP($F27,'Field Definitions'!$A$1:$S$31597,10),"")=0,"",IFERROR(VLOOKUP($F27,'Field Definitions'!$A$1:$S$31597,10),""))</f>
        <v/>
      </c>
      <c r="S27" t="str">
        <f>IF(IFERROR(VLOOKUP($F27,'Field Definitions'!$A$1:$S$31597,12),"")=0,"",IFERROR(VLOOKUP($F27,'Field Definitions'!$A$1:$S$31597,12),""))</f>
        <v/>
      </c>
    </row>
    <row r="28" spans="5:19" x14ac:dyDescent="0.35">
      <c r="E28" t="str">
        <f>IFERROR(VLOOKUP(F28,'Field Definitions'!$A$1:$S$31597,3),"")</f>
        <v>ARCOLLATERAL</v>
      </c>
      <c r="F28" t="s">
        <v>3344</v>
      </c>
      <c r="G28" t="str">
        <f>IFERROR(VLOOKUP(F28,'Field Definitions'!$A$1:$S$31597,2),"")</f>
        <v>Tax Due Date</v>
      </c>
      <c r="H28" s="9">
        <f t="shared" si="0"/>
        <v>27</v>
      </c>
      <c r="I28" s="9"/>
      <c r="K28" t="str">
        <f>IFERROR(VLOOKUP($F28,'Field Definitions'!$A$1:$S$31597,4),"")</f>
        <v>DATE</v>
      </c>
      <c r="L28">
        <f>IFERROR(VLOOKUP($F28,'Field Definitions'!$A$1:$S$31597,5),"")</f>
        <v>10</v>
      </c>
      <c r="M28" s="5" t="s">
        <v>3345</v>
      </c>
      <c r="N28" s="5" t="s">
        <v>3346</v>
      </c>
      <c r="O28" s="5" t="s">
        <v>3345</v>
      </c>
      <c r="P28" t="str">
        <f>IF(IFERROR(VLOOKUP($F28,'Field Definitions'!$A$1:$S$31597,8),"")=0,"",IFERROR(VLOOKUP($F28,'Field Definitions'!$A$1:$S$31597,8),""))</f>
        <v/>
      </c>
      <c r="Q28" t="str">
        <f>IF(IFERROR(VLOOKUP($F28,'Field Definitions'!$A$1:$S$31597,9),"")=0,"",IFERROR(VLOOKUP($F28,'Field Definitions'!$A$1:$S$31597,9),""))</f>
        <v/>
      </c>
      <c r="R28" t="str">
        <f>IF(IFERROR(VLOOKUP($F28,'Field Definitions'!$A$1:$S$31597,10),"")=0,"",IFERROR(VLOOKUP($F28,'Field Definitions'!$A$1:$S$31597,10),""))</f>
        <v/>
      </c>
      <c r="S28" t="str">
        <f>IF(IFERROR(VLOOKUP($F28,'Field Definitions'!$A$1:$S$31597,12),"")=0,"",IFERROR(VLOOKUP($F28,'Field Definitions'!$A$1:$S$31597,12),""))</f>
        <v/>
      </c>
    </row>
    <row r="29" spans="5:19" x14ac:dyDescent="0.35">
      <c r="E29" t="str">
        <f>IFERROR(VLOOKUP(F29,'Field Definitions'!$A$1:$S$31597,3),"")</f>
        <v>ARCOLLATERAL</v>
      </c>
      <c r="F29" t="s">
        <v>3347</v>
      </c>
      <c r="G29" t="str">
        <f>IFERROR(VLOOKUP(F29,'Field Definitions'!$A$1:$S$31597,2),"")</f>
        <v>Tax Due Frequency</v>
      </c>
      <c r="H29" s="9">
        <f t="shared" si="0"/>
        <v>28</v>
      </c>
      <c r="I29" s="9"/>
      <c r="K29" t="str">
        <f>IFERROR(VLOOKUP($F29,'Field Definitions'!$A$1:$S$31597,4),"")</f>
        <v>CHR</v>
      </c>
      <c r="L29">
        <f>IFERROR(VLOOKUP($F29,'Field Definitions'!$A$1:$S$31597,5),"")</f>
        <v>20</v>
      </c>
      <c r="M29" s="5" t="s">
        <v>3348</v>
      </c>
      <c r="N29" s="5" t="s">
        <v>3348</v>
      </c>
      <c r="O29" s="5" t="s">
        <v>3349</v>
      </c>
      <c r="P29" t="str">
        <f>IF(IFERROR(VLOOKUP($F29,'Field Definitions'!$A$1:$S$31597,8),"")=0,"",IFERROR(VLOOKUP($F29,'Field Definitions'!$A$1:$S$31597,8),""))</f>
        <v/>
      </c>
      <c r="Q29" t="str">
        <f>IF(IFERROR(VLOOKUP($F29,'Field Definitions'!$A$1:$S$31597,9),"")=0,"",IFERROR(VLOOKUP($F29,'Field Definitions'!$A$1:$S$31597,9),""))</f>
        <v/>
      </c>
      <c r="R29" t="str">
        <f>IF(IFERROR(VLOOKUP($F29,'Field Definitions'!$A$1:$S$31597,10),"")=0,"",IFERROR(VLOOKUP($F29,'Field Definitions'!$A$1:$S$31597,10),""))</f>
        <v/>
      </c>
      <c r="S29" t="str">
        <f>IF(IFERROR(VLOOKUP($F29,'Field Definitions'!$A$1:$S$31597,12),"")=0,"",IFERROR(VLOOKUP($F29,'Field Definitions'!$A$1:$S$31597,12),""))</f>
        <v/>
      </c>
    </row>
    <row r="30" spans="5:19" x14ac:dyDescent="0.35">
      <c r="E30" t="str">
        <f>IFERROR(VLOOKUP(F30,'Field Definitions'!$A$1:$S$31597,3),"")</f>
        <v>ARCOLLATERAL</v>
      </c>
      <c r="F30" t="s">
        <v>3350</v>
      </c>
      <c r="G30" t="str">
        <f>IFERROR(VLOOKUP(F30,'Field Definitions'!$A$1:$S$31597,2),"")</f>
        <v>Tax Id Number</v>
      </c>
      <c r="H30" s="9">
        <f t="shared" si="0"/>
        <v>29</v>
      </c>
      <c r="K30" t="str">
        <f>IFERROR(VLOOKUP($F30,'Field Definitions'!$A$1:$S$31597,4),"")</f>
        <v>CHR</v>
      </c>
      <c r="L30">
        <f>IFERROR(VLOOKUP($F30,'Field Definitions'!$A$1:$S$31597,5),"")</f>
        <v>20</v>
      </c>
      <c r="M30" s="5" t="s">
        <v>781</v>
      </c>
      <c r="N30" s="5" t="s">
        <v>3351</v>
      </c>
      <c r="O30" s="5" t="s">
        <v>3352</v>
      </c>
      <c r="P30" t="str">
        <f>IF(IFERROR(VLOOKUP($F30,'Field Definitions'!$A$1:$S$31597,8),"")=0,"",IFERROR(VLOOKUP($F30,'Field Definitions'!$A$1:$S$31597,8),""))</f>
        <v/>
      </c>
      <c r="Q30" t="str">
        <f>IF(IFERROR(VLOOKUP($F30,'Field Definitions'!$A$1:$S$31597,9),"")=0,"",IFERROR(VLOOKUP($F30,'Field Definitions'!$A$1:$S$31597,9),""))</f>
        <v/>
      </c>
      <c r="R30" t="str">
        <f>IF(IFERROR(VLOOKUP($F30,'Field Definitions'!$A$1:$S$31597,10),"")=0,"",IFERROR(VLOOKUP($F30,'Field Definitions'!$A$1:$S$31597,10),""))</f>
        <v/>
      </c>
      <c r="S30" t="str">
        <f>IF(IFERROR(VLOOKUP($F30,'Field Definitions'!$A$1:$S$31597,12),"")=0,"",IFERROR(VLOOKUP($F30,'Field Definitions'!$A$1:$S$31597,12),""))</f>
        <v/>
      </c>
    </row>
    <row r="31" spans="5:19" x14ac:dyDescent="0.35">
      <c r="E31" t="str">
        <f>IFERROR(VLOOKUP(F31,'Field Definitions'!$A$1:$S$31597,3),"")</f>
        <v>ARCOLLATERAL</v>
      </c>
      <c r="F31" t="s">
        <v>3353</v>
      </c>
      <c r="G31" t="str">
        <f>IFERROR(VLOOKUP(F31,'Field Definitions'!$A$1:$S$31597,2),"")</f>
        <v>Title Number</v>
      </c>
      <c r="H31" s="9">
        <f t="shared" si="0"/>
        <v>30</v>
      </c>
      <c r="K31" t="str">
        <f>IFERROR(VLOOKUP($F31,'Field Definitions'!$A$1:$S$31597,4),"")</f>
        <v>CHR</v>
      </c>
      <c r="L31">
        <f>IFERROR(VLOOKUP($F31,'Field Definitions'!$A$1:$S$31597,5),"")</f>
        <v>30</v>
      </c>
      <c r="M31" s="5" t="s">
        <v>3354</v>
      </c>
      <c r="N31" s="5" t="s">
        <v>3355</v>
      </c>
      <c r="P31" t="str">
        <f>IF(IFERROR(VLOOKUP($F31,'Field Definitions'!$A$1:$S$31597,8),"")=0,"",IFERROR(VLOOKUP($F31,'Field Definitions'!$A$1:$S$31597,8),""))</f>
        <v/>
      </c>
      <c r="Q31" t="str">
        <f>IF(IFERROR(VLOOKUP($F31,'Field Definitions'!$A$1:$S$31597,9),"")=0,"",IFERROR(VLOOKUP($F31,'Field Definitions'!$A$1:$S$31597,9),""))</f>
        <v/>
      </c>
      <c r="R31" t="str">
        <f>IF(IFERROR(VLOOKUP($F31,'Field Definitions'!$A$1:$S$31597,10),"")=0,"",IFERROR(VLOOKUP($F31,'Field Definitions'!$A$1:$S$31597,10),""))</f>
        <v/>
      </c>
      <c r="S31" t="str">
        <f>IF(IFERROR(VLOOKUP($F31,'Field Definitions'!$A$1:$S$31597,12),"")=0,"",IFERROR(VLOOKUP($F31,'Field Definitions'!$A$1:$S$31597,12),""))</f>
        <v/>
      </c>
    </row>
    <row r="32" spans="5:19" x14ac:dyDescent="0.35">
      <c r="E32" t="str">
        <f>IFERROR(VLOOKUP(F32,'Field Definitions'!$A$1:$S$31597,3),"")</f>
        <v>ARCOLLATERAL</v>
      </c>
      <c r="F32" t="s">
        <v>3356</v>
      </c>
      <c r="G32" t="str">
        <f>IFERROR(VLOOKUP(F32,'Field Definitions'!$A$1:$S$31597,2),"")</f>
        <v>Title Expected Date</v>
      </c>
      <c r="H32" s="9">
        <f t="shared" si="0"/>
        <v>31</v>
      </c>
      <c r="K32" t="str">
        <f>IFERROR(VLOOKUP($F32,'Field Definitions'!$A$1:$S$31597,4),"")</f>
        <v>DATE</v>
      </c>
      <c r="L32">
        <f>IFERROR(VLOOKUP($F32,'Field Definitions'!$A$1:$S$31597,5),"")</f>
        <v>10</v>
      </c>
      <c r="M32" s="5" t="s">
        <v>3357</v>
      </c>
      <c r="N32" s="5" t="s">
        <v>3357</v>
      </c>
      <c r="P32" t="str">
        <f>IF(IFERROR(VLOOKUP($F32,'Field Definitions'!$A$1:$S$31597,8),"")=0,"",IFERROR(VLOOKUP($F32,'Field Definitions'!$A$1:$S$31597,8),""))</f>
        <v/>
      </c>
      <c r="Q32" t="str">
        <f>IF(IFERROR(VLOOKUP($F32,'Field Definitions'!$A$1:$S$31597,9),"")=0,"",IFERROR(VLOOKUP($F32,'Field Definitions'!$A$1:$S$31597,9),""))</f>
        <v/>
      </c>
      <c r="R32" t="str">
        <f>IF(IFERROR(VLOOKUP($F32,'Field Definitions'!$A$1:$S$31597,10),"")=0,"",IFERROR(VLOOKUP($F32,'Field Definitions'!$A$1:$S$31597,10),""))</f>
        <v/>
      </c>
      <c r="S32" t="str">
        <f>IF(IFERROR(VLOOKUP($F32,'Field Definitions'!$A$1:$S$31597,12),"")=0,"",IFERROR(VLOOKUP($F32,'Field Definitions'!$A$1:$S$31597,12),""))</f>
        <v/>
      </c>
    </row>
    <row r="33" spans="5:19" x14ac:dyDescent="0.35">
      <c r="E33" t="str">
        <f>IFERROR(VLOOKUP(F33,'Field Definitions'!$A$1:$S$31597,3),"")</f>
        <v>ARCOLLATERAL</v>
      </c>
      <c r="F33" t="s">
        <v>3358</v>
      </c>
      <c r="G33" t="str">
        <f>IFERROR(VLOOKUP(F33,'Field Definitions'!$A$1:$S$31597,2),"")</f>
        <v>Title Received Date</v>
      </c>
      <c r="H33" s="9">
        <f t="shared" si="0"/>
        <v>32</v>
      </c>
      <c r="K33" t="str">
        <f>IFERROR(VLOOKUP($F33,'Field Definitions'!$A$1:$S$31597,4),"")</f>
        <v>DATE</v>
      </c>
      <c r="L33">
        <f>IFERROR(VLOOKUP($F33,'Field Definitions'!$A$1:$S$31597,5),"")</f>
        <v>10</v>
      </c>
      <c r="M33" s="5" t="s">
        <v>3319</v>
      </c>
      <c r="N33" s="5" t="s">
        <v>3319</v>
      </c>
      <c r="P33" t="str">
        <f>IF(IFERROR(VLOOKUP($F33,'Field Definitions'!$A$1:$S$31597,8),"")=0,"",IFERROR(VLOOKUP($F33,'Field Definitions'!$A$1:$S$31597,8),""))</f>
        <v/>
      </c>
      <c r="Q33" t="str">
        <f>IF(IFERROR(VLOOKUP($F33,'Field Definitions'!$A$1:$S$31597,9),"")=0,"",IFERROR(VLOOKUP($F33,'Field Definitions'!$A$1:$S$31597,9),""))</f>
        <v/>
      </c>
      <c r="R33" t="str">
        <f>IF(IFERROR(VLOOKUP($F33,'Field Definitions'!$A$1:$S$31597,10),"")=0,"",IFERROR(VLOOKUP($F33,'Field Definitions'!$A$1:$S$31597,10),""))</f>
        <v/>
      </c>
      <c r="S33" t="str">
        <f>IF(IFERROR(VLOOKUP($F33,'Field Definitions'!$A$1:$S$31597,12),"")=0,"",IFERROR(VLOOKUP($F33,'Field Definitions'!$A$1:$S$31597,12),""))</f>
        <v/>
      </c>
    </row>
    <row r="34" spans="5:19" x14ac:dyDescent="0.35">
      <c r="E34" t="str">
        <f>IFERROR(VLOOKUP(F34,'Field Definitions'!$A$1:$S$31597,3),"")</f>
        <v>ARCOLLATERAL</v>
      </c>
      <c r="F34" t="s">
        <v>3359</v>
      </c>
      <c r="G34" t="str">
        <f>IFERROR(VLOOKUP(F34,'Field Definitions'!$A$1:$S$31597,2),"")</f>
        <v>Title Released Date</v>
      </c>
      <c r="H34" s="9">
        <f t="shared" si="0"/>
        <v>33</v>
      </c>
      <c r="K34" t="str">
        <f>IFERROR(VLOOKUP($F34,'Field Definitions'!$A$1:$S$31597,4),"")</f>
        <v>DATE</v>
      </c>
      <c r="L34">
        <f>IFERROR(VLOOKUP($F34,'Field Definitions'!$A$1:$S$31597,5),"")</f>
        <v>10</v>
      </c>
      <c r="M34" s="5" t="s">
        <v>3360</v>
      </c>
      <c r="N34" s="5" t="s">
        <v>3360</v>
      </c>
      <c r="P34" t="str">
        <f>IF(IFERROR(VLOOKUP($F34,'Field Definitions'!$A$1:$S$31597,8),"")=0,"",IFERROR(VLOOKUP($F34,'Field Definitions'!$A$1:$S$31597,8),""))</f>
        <v/>
      </c>
      <c r="Q34" t="str">
        <f>IF(IFERROR(VLOOKUP($F34,'Field Definitions'!$A$1:$S$31597,9),"")=0,"",IFERROR(VLOOKUP($F34,'Field Definitions'!$A$1:$S$31597,9),""))</f>
        <v/>
      </c>
      <c r="R34" t="str">
        <f>IF(IFERROR(VLOOKUP($F34,'Field Definitions'!$A$1:$S$31597,10),"")=0,"",IFERROR(VLOOKUP($F34,'Field Definitions'!$A$1:$S$31597,10),""))</f>
        <v/>
      </c>
      <c r="S34" t="str">
        <f>IF(IFERROR(VLOOKUP($F34,'Field Definitions'!$A$1:$S$31597,12),"")=0,"",IFERROR(VLOOKUP($F34,'Field Definitions'!$A$1:$S$31597,12),""))</f>
        <v/>
      </c>
    </row>
    <row r="35" spans="5:19" ht="87" x14ac:dyDescent="0.35">
      <c r="E35" t="s">
        <v>3361</v>
      </c>
      <c r="F35" s="3" t="s">
        <v>995</v>
      </c>
      <c r="H35" t="s">
        <v>3362</v>
      </c>
      <c r="J35" s="3" t="s">
        <v>997</v>
      </c>
    </row>
  </sheetData>
  <customSheetViews>
    <customSheetView guid="{FB5AE52C-21F1-4300-A1CB-6780D7F734A7}" scale="90">
      <pane ySplit="1" topLeftCell="A20" activePane="bottomLeft" state="frozen"/>
      <selection pane="bottomLeft"/>
      <pageMargins left="0" right="0" top="0" bottom="0" header="0" footer="0"/>
      <pageSetup orientation="portrait" r:id="rId1"/>
    </customSheetView>
  </customSheetViews>
  <mergeCells count="2">
    <mergeCell ref="E1:L1"/>
    <mergeCell ref="A1:C1"/>
  </mergeCells>
  <pageMargins left="0.7" right="0.7" top="0.75" bottom="0.75" header="0.3" footer="0.3"/>
  <pageSetup orientation="portrait"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29"/>
  <dimension ref="A1:S61"/>
  <sheetViews>
    <sheetView zoomScale="90" zoomScaleNormal="90" workbookViewId="0">
      <pane ySplit="2" topLeftCell="A42" activePane="bottomLeft" state="frozen"/>
      <selection sqref="A1:C1"/>
      <selection pane="bottomLeft" sqref="A1:C1"/>
    </sheetView>
  </sheetViews>
  <sheetFormatPr defaultColWidth="9.1796875" defaultRowHeight="14.5" x14ac:dyDescent="0.35"/>
  <cols>
    <col min="1" max="1" width="18.54296875" customWidth="1"/>
    <col min="2" max="2" width="19.1796875" customWidth="1"/>
    <col min="3" max="3" width="27.81640625" customWidth="1"/>
    <col min="4" max="4" width="18.81640625" style="15" bestFit="1" customWidth="1"/>
    <col min="5" max="5" width="18.7265625" bestFit="1" customWidth="1"/>
    <col min="6" max="6" width="25.26953125" bestFit="1" customWidth="1"/>
    <col min="7" max="7" width="24.7265625" bestFit="1" customWidth="1"/>
    <col min="9" max="9" width="10.1796875" style="15" bestFit="1" customWidth="1"/>
    <col min="10" max="10" width="23.7265625" style="3" customWidth="1"/>
    <col min="11" max="11" width="9.81640625" bestFit="1" customWidth="1"/>
    <col min="12" max="12" width="7" bestFit="1" customWidth="1"/>
    <col min="13" max="13" width="21.7265625" style="5" bestFit="1" customWidth="1"/>
    <col min="14" max="14" width="4.26953125" bestFit="1" customWidth="1"/>
    <col min="15" max="15" width="4.7265625" bestFit="1" customWidth="1"/>
    <col min="16" max="16" width="20.1796875" bestFit="1" customWidth="1"/>
    <col min="17" max="17" width="35.54296875" customWidth="1"/>
  </cols>
  <sheetData>
    <row r="1" spans="1:17" x14ac:dyDescent="0.35">
      <c r="A1" s="80" t="s">
        <v>227</v>
      </c>
      <c r="B1" s="81"/>
      <c r="C1" s="82"/>
      <c r="D1"/>
      <c r="E1" s="83" t="s">
        <v>228</v>
      </c>
      <c r="F1" s="83"/>
      <c r="G1" s="83"/>
      <c r="H1" s="83"/>
      <c r="I1" s="83"/>
      <c r="J1" s="83"/>
      <c r="K1" s="83"/>
      <c r="L1" s="83"/>
    </row>
    <row r="2" spans="1:17" x14ac:dyDescent="0.35">
      <c r="A2" s="4" t="s">
        <v>495</v>
      </c>
      <c r="B2" s="4" t="s">
        <v>1094</v>
      </c>
      <c r="C2" s="4" t="s">
        <v>235</v>
      </c>
      <c r="E2" s="4" t="s">
        <v>495</v>
      </c>
      <c r="F2" s="4" t="s">
        <v>496</v>
      </c>
      <c r="G2" s="4" t="s">
        <v>235</v>
      </c>
      <c r="H2" s="7" t="s">
        <v>236</v>
      </c>
      <c r="I2" s="17" t="s">
        <v>38</v>
      </c>
      <c r="J2" s="8" t="s">
        <v>237</v>
      </c>
      <c r="K2" s="8" t="s">
        <v>14</v>
      </c>
      <c r="L2" s="8" t="s">
        <v>238</v>
      </c>
      <c r="M2" s="12" t="s">
        <v>3363</v>
      </c>
      <c r="N2" s="8" t="s">
        <v>242</v>
      </c>
      <c r="O2" s="8" t="s">
        <v>243</v>
      </c>
      <c r="P2" s="8" t="s">
        <v>244</v>
      </c>
      <c r="Q2" s="4" t="s">
        <v>245</v>
      </c>
    </row>
    <row r="3" spans="1:17" ht="29" x14ac:dyDescent="0.35">
      <c r="D3"/>
      <c r="F3" t="s">
        <v>3284</v>
      </c>
      <c r="G3" t="s">
        <v>3285</v>
      </c>
      <c r="H3" s="9">
        <v>2</v>
      </c>
      <c r="J3" s="3" t="s">
        <v>3364</v>
      </c>
      <c r="K3" t="s">
        <v>18</v>
      </c>
      <c r="L3" s="2">
        <v>999</v>
      </c>
      <c r="M3" s="5" t="s">
        <v>247</v>
      </c>
    </row>
    <row r="4" spans="1:17" x14ac:dyDescent="0.35">
      <c r="D4"/>
      <c r="E4" t="str">
        <f>IFERROR(VLOOKUP(F4,'Field Definitions'!$A$1:$S$31597,3),"")</f>
        <v>ARINSURANCE</v>
      </c>
      <c r="F4" t="s">
        <v>3365</v>
      </c>
      <c r="G4" t="str">
        <f>IFERROR(VLOOKUP(F4,'Field Definitions'!$A$1:$S$31597,2),"")</f>
        <v>Company</v>
      </c>
      <c r="H4" s="9">
        <f>H3+1</f>
        <v>3</v>
      </c>
      <c r="K4" t="str">
        <f>IFERROR(VLOOKUP($F4,'Field Definitions'!$A$1:$S$31597,4),"")</f>
        <v>CHR</v>
      </c>
      <c r="L4">
        <f>IFERROR(VLOOKUP($F4,'Field Definitions'!$A$1:$S$31597,5),"")</f>
        <v>30</v>
      </c>
      <c r="M4" s="5" t="s">
        <v>3366</v>
      </c>
      <c r="N4" t="str">
        <f>IF(IFERROR(VLOOKUP($F4,'Field Definitions'!$A$1:$S$31597,8),"")=0,"",IFERROR(VLOOKUP($F4,'Field Definitions'!$A$1:$S$31597,8),""))</f>
        <v/>
      </c>
      <c r="O4" t="str">
        <f>IF(IFERROR(VLOOKUP($F4,'Field Definitions'!$A$1:$S$31597,9),"")=0,"",IFERROR(VLOOKUP($F4,'Field Definitions'!$A$1:$S$31597,9),""))</f>
        <v/>
      </c>
      <c r="P4" t="str">
        <f>IF(IFERROR(VLOOKUP($F4,'Field Definitions'!$A$1:$S$31597,10),"")=0,"",IFERROR(VLOOKUP($F4,'Field Definitions'!$A$1:$S$31597,10),""))</f>
        <v/>
      </c>
      <c r="Q4" t="str">
        <f>IF(IFERROR(VLOOKUP($F4,'Field Definitions'!$A$1:$S$31597,12),"")=0,"",IFERROR(VLOOKUP($F4,'Field Definitions'!$A$1:$S$31597,12),""))</f>
        <v/>
      </c>
    </row>
    <row r="5" spans="1:17" x14ac:dyDescent="0.35">
      <c r="D5" s="1" t="s">
        <v>3367</v>
      </c>
      <c r="E5" t="str">
        <f>IFERROR(VLOOKUP(F5,'Field Definitions'!$A$1:$S$31597,3),"")</f>
        <v>ARINSURANCE</v>
      </c>
      <c r="F5" t="s">
        <v>3368</v>
      </c>
      <c r="G5" t="str">
        <f>IFERROR(VLOOKUP(F5,'Field Definitions'!$A$1:$S$31597,2),"")</f>
        <v>Agent</v>
      </c>
      <c r="H5" s="9">
        <f t="shared" ref="H5:H60" si="0">H4+1</f>
        <v>4</v>
      </c>
      <c r="K5" t="str">
        <f>IFERROR(VLOOKUP($F5,'Field Definitions'!$A$1:$S$31597,4),"")</f>
        <v>CHR</v>
      </c>
      <c r="L5">
        <f>IFERROR(VLOOKUP($F5,'Field Definitions'!$A$1:$S$31597,5),"")</f>
        <v>30</v>
      </c>
      <c r="M5" s="5" t="s">
        <v>3369</v>
      </c>
      <c r="N5" t="str">
        <f>IF(IFERROR(VLOOKUP($F5,'Field Definitions'!$A$1:$S$31597,8),"")=0,"",IFERROR(VLOOKUP($F5,'Field Definitions'!$A$1:$S$31597,8),""))</f>
        <v/>
      </c>
      <c r="O5" t="str">
        <f>IF(IFERROR(VLOOKUP($F5,'Field Definitions'!$A$1:$S$31597,9),"")=0,"",IFERROR(VLOOKUP($F5,'Field Definitions'!$A$1:$S$31597,9),""))</f>
        <v/>
      </c>
      <c r="P5" t="str">
        <f>IF(IFERROR(VLOOKUP($F5,'Field Definitions'!$A$1:$S$31597,10),"")=0,"",IFERROR(VLOOKUP($F5,'Field Definitions'!$A$1:$S$31597,10),""))</f>
        <v/>
      </c>
      <c r="Q5" t="str">
        <f>IF(IFERROR(VLOOKUP($F5,'Field Definitions'!$A$1:$S$31597,12),"")=0,"",IFERROR(VLOOKUP($F5,'Field Definitions'!$A$1:$S$31597,12),""))</f>
        <v/>
      </c>
    </row>
    <row r="6" spans="1:17" x14ac:dyDescent="0.35">
      <c r="E6" t="str">
        <f>IFERROR(VLOOKUP(F6,'Field Definitions'!$A$1:$S$31597,3),"")</f>
        <v>ARINSURANCE</v>
      </c>
      <c r="F6" t="s">
        <v>3370</v>
      </c>
      <c r="G6" t="str">
        <f>IFERROR(VLOOKUP(F6,'Field Definitions'!$A$1:$S$31597,2),"")</f>
        <v>Agent Contact</v>
      </c>
      <c r="H6" s="9">
        <f t="shared" si="0"/>
        <v>5</v>
      </c>
      <c r="K6" t="str">
        <f>IFERROR(VLOOKUP($F6,'Field Definitions'!$A$1:$S$31597,4),"")</f>
        <v>CHR</v>
      </c>
      <c r="L6">
        <f>IFERROR(VLOOKUP($F6,'Field Definitions'!$A$1:$S$31597,5),"")</f>
        <v>30</v>
      </c>
      <c r="M6" s="5" t="s">
        <v>3371</v>
      </c>
      <c r="N6" t="str">
        <f>IF(IFERROR(VLOOKUP($F6,'Field Definitions'!$A$1:$S$31597,8),"")=0,"",IFERROR(VLOOKUP($F6,'Field Definitions'!$A$1:$S$31597,8),""))</f>
        <v/>
      </c>
      <c r="O6" t="str">
        <f>IF(IFERROR(VLOOKUP($F6,'Field Definitions'!$A$1:$S$31597,9),"")=0,"",IFERROR(VLOOKUP($F6,'Field Definitions'!$A$1:$S$31597,9),""))</f>
        <v/>
      </c>
      <c r="P6" t="str">
        <f>IF(IFERROR(VLOOKUP($F6,'Field Definitions'!$A$1:$S$31597,10),"")=0,"",IFERROR(VLOOKUP($F6,'Field Definitions'!$A$1:$S$31597,10),""))</f>
        <v/>
      </c>
      <c r="Q6" t="str">
        <f>IF(IFERROR(VLOOKUP($F6,'Field Definitions'!$A$1:$S$31597,12),"")=0,"",IFERROR(VLOOKUP($F6,'Field Definitions'!$A$1:$S$31597,12),""))</f>
        <v/>
      </c>
    </row>
    <row r="7" spans="1:17" x14ac:dyDescent="0.35">
      <c r="D7"/>
      <c r="E7" t="str">
        <f>IFERROR(VLOOKUP(F7,'Field Definitions'!$A$1:$S$31597,3),"")</f>
        <v>ARADDRESS</v>
      </c>
      <c r="F7" t="s">
        <v>3372</v>
      </c>
      <c r="G7" t="str">
        <f>IFERROR(VLOOKUP(F7,'Field Definitions'!$A$1:$S$31597,2),"")</f>
        <v>Street</v>
      </c>
      <c r="H7" s="9">
        <f t="shared" si="0"/>
        <v>6</v>
      </c>
      <c r="K7" t="str">
        <f>IFERROR(VLOOKUP($F7,'Field Definitions'!$A$1:$S$31597,4),"")</f>
        <v>CHR</v>
      </c>
      <c r="L7">
        <f>IFERROR(VLOOKUP($F7,'Field Definitions'!$A$1:$S$31597,5),"")</f>
        <v>64</v>
      </c>
      <c r="M7" s="5" t="s">
        <v>709</v>
      </c>
      <c r="N7" t="str">
        <f>IF(IFERROR(VLOOKUP($F7,'Field Definitions'!$A$1:$S$31597,8),"")=0,"",IFERROR(VLOOKUP($F7,'Field Definitions'!$A$1:$S$31597,8),""))</f>
        <v/>
      </c>
      <c r="O7" t="str">
        <f>IF(IFERROR(VLOOKUP($F7,'Field Definitions'!$A$1:$S$31597,9),"")=0,"",IFERROR(VLOOKUP($F7,'Field Definitions'!$A$1:$S$31597,9),""))</f>
        <v/>
      </c>
      <c r="P7" t="str">
        <f>IF(IFERROR(VLOOKUP($F7,'Field Definitions'!$A$1:$S$31597,10),"")=0,"",IFERROR(VLOOKUP($F7,'Field Definitions'!$A$1:$S$31597,10),""))</f>
        <v/>
      </c>
      <c r="Q7" t="str">
        <f>IF(IFERROR(VLOOKUP($F7,'Field Definitions'!$A$1:$S$31597,12),"")=0,"",IFERROR(VLOOKUP($F7,'Field Definitions'!$A$1:$S$31597,12),""))</f>
        <v/>
      </c>
    </row>
    <row r="8" spans="1:17" x14ac:dyDescent="0.35">
      <c r="E8" t="str">
        <f>IFERROR(VLOOKUP(F8,'Field Definitions'!$A$1:$S$31597,3),"")</f>
        <v>ARADDRESS</v>
      </c>
      <c r="F8" t="s">
        <v>3373</v>
      </c>
      <c r="G8" t="str">
        <f>IFERROR(VLOOKUP(F8,'Field Definitions'!$A$1:$S$31597,2),"")</f>
        <v>Unit address</v>
      </c>
      <c r="H8" s="9">
        <f t="shared" si="0"/>
        <v>7</v>
      </c>
      <c r="K8" t="str">
        <f>IFERROR(VLOOKUP($F8,'Field Definitions'!$A$1:$S$31597,4),"")</f>
        <v>CHR</v>
      </c>
      <c r="L8">
        <f>IFERROR(VLOOKUP($F8,'Field Definitions'!$A$1:$S$31597,5),"")</f>
        <v>64</v>
      </c>
      <c r="M8" s="5" t="s">
        <v>3374</v>
      </c>
      <c r="N8" t="str">
        <f>IF(IFERROR(VLOOKUP($F8,'Field Definitions'!$A$1:$S$31597,8),"")=0,"",IFERROR(VLOOKUP($F8,'Field Definitions'!$A$1:$S$31597,8),""))</f>
        <v/>
      </c>
      <c r="O8" t="str">
        <f>IF(IFERROR(VLOOKUP($F8,'Field Definitions'!$A$1:$S$31597,9),"")=0,"",IFERROR(VLOOKUP($F8,'Field Definitions'!$A$1:$S$31597,9),""))</f>
        <v/>
      </c>
      <c r="P8" t="str">
        <f>IF(IFERROR(VLOOKUP($F8,'Field Definitions'!$A$1:$S$31597,10),"")=0,"",IFERROR(VLOOKUP($F8,'Field Definitions'!$A$1:$S$31597,10),""))</f>
        <v/>
      </c>
      <c r="Q8" t="str">
        <f>IF(IFERROR(VLOOKUP($F8,'Field Definitions'!$A$1:$S$31597,12),"")=0,"",IFERROR(VLOOKUP($F8,'Field Definitions'!$A$1:$S$31597,12),""))</f>
        <v/>
      </c>
    </row>
    <row r="9" spans="1:17" x14ac:dyDescent="0.35">
      <c r="E9" t="str">
        <f>IFERROR(VLOOKUP(F9,'Field Definitions'!$A$1:$S$31597,3),"")</f>
        <v>ARADDRESS</v>
      </c>
      <c r="F9" t="s">
        <v>3375</v>
      </c>
      <c r="G9" t="str">
        <f>IFERROR(VLOOKUP(F9,'Field Definitions'!$A$1:$S$31597,2),"")</f>
        <v>City</v>
      </c>
      <c r="H9" s="9">
        <f t="shared" si="0"/>
        <v>8</v>
      </c>
      <c r="K9" t="str">
        <f>IFERROR(VLOOKUP($F9,'Field Definitions'!$A$1:$S$31597,4),"")</f>
        <v>CHR</v>
      </c>
      <c r="L9">
        <f>IFERROR(VLOOKUP($F9,'Field Definitions'!$A$1:$S$31597,5),"")</f>
        <v>40</v>
      </c>
      <c r="M9" s="5" t="s">
        <v>3376</v>
      </c>
      <c r="N9" t="str">
        <f>IF(IFERROR(VLOOKUP($F9,'Field Definitions'!$A$1:$S$31597,8),"")=0,"",IFERROR(VLOOKUP($F9,'Field Definitions'!$A$1:$S$31597,8),""))</f>
        <v/>
      </c>
      <c r="O9" t="str">
        <f>IF(IFERROR(VLOOKUP($F9,'Field Definitions'!$A$1:$S$31597,9),"")=0,"",IFERROR(VLOOKUP($F9,'Field Definitions'!$A$1:$S$31597,9),""))</f>
        <v/>
      </c>
      <c r="P9" t="str">
        <f>IF(IFERROR(VLOOKUP($F9,'Field Definitions'!$A$1:$S$31597,10),"")=0,"",IFERROR(VLOOKUP($F9,'Field Definitions'!$A$1:$S$31597,10),""))</f>
        <v/>
      </c>
      <c r="Q9" t="str">
        <f>IF(IFERROR(VLOOKUP($F9,'Field Definitions'!$A$1:$S$31597,12),"")=0,"",IFERROR(VLOOKUP($F9,'Field Definitions'!$A$1:$S$31597,12),""))</f>
        <v/>
      </c>
    </row>
    <row r="10" spans="1:17" x14ac:dyDescent="0.35">
      <c r="E10" t="str">
        <f>IFERROR(VLOOKUP(F10,'Field Definitions'!$A$1:$S$31597,3),"")</f>
        <v>ARADDRESS</v>
      </c>
      <c r="F10" t="s">
        <v>3377</v>
      </c>
      <c r="G10" t="s">
        <v>2692</v>
      </c>
      <c r="H10" s="9">
        <f t="shared" si="0"/>
        <v>9</v>
      </c>
      <c r="K10" t="str">
        <f>IFERROR(VLOOKUP($F10,'Field Definitions'!$A$1:$S$31597,4),"")</f>
        <v>CHR</v>
      </c>
      <c r="L10">
        <f>IFERROR(VLOOKUP($F10,'Field Definitions'!$A$1:$S$31597,5),"")</f>
        <v>2</v>
      </c>
      <c r="M10" s="5" t="s">
        <v>390</v>
      </c>
      <c r="N10" t="str">
        <f>IF(IFERROR(VLOOKUP($F10,'Field Definitions'!$A$1:$S$31597,8),"")=0,"",IFERROR(VLOOKUP($F10,'Field Definitions'!$A$1:$S$31597,8),""))</f>
        <v/>
      </c>
      <c r="O10" t="str">
        <f>IF(IFERROR(VLOOKUP($F10,'Field Definitions'!$A$1:$S$31597,9),"")=0,"",IFERROR(VLOOKUP($F10,'Field Definitions'!$A$1:$S$31597,9),""))</f>
        <v/>
      </c>
      <c r="P10" t="str">
        <f>IF(IFERROR(VLOOKUP($F10,'Field Definitions'!$A$1:$S$31597,10),"")=0,"",IFERROR(VLOOKUP($F10,'Field Definitions'!$A$1:$S$31597,10),""))</f>
        <v>STATES</v>
      </c>
      <c r="Q10" t="str">
        <f>IF(IFERROR(VLOOKUP($F10,'Field Definitions'!$A$1:$S$31597,12),"")=0,"",IFERROR(VLOOKUP($F10,'Field Definitions'!$A$1:$S$31597,12),""))</f>
        <v/>
      </c>
    </row>
    <row r="11" spans="1:17" x14ac:dyDescent="0.35">
      <c r="E11" t="str">
        <f>IFERROR(VLOOKUP(F11,'Field Definitions'!$A$1:$S$31597,3),"")</f>
        <v>ARADDRESS</v>
      </c>
      <c r="F11" t="s">
        <v>3378</v>
      </c>
      <c r="G11" t="str">
        <f>IFERROR(VLOOKUP(F11,'Field Definitions'!$A$1:$S$31597,2),"")</f>
        <v>Postal Code</v>
      </c>
      <c r="H11" s="9">
        <f t="shared" si="0"/>
        <v>10</v>
      </c>
      <c r="K11" t="str">
        <f>IFERROR(VLOOKUP($F11,'Field Definitions'!$A$1:$S$31597,4),"")</f>
        <v>ZIP</v>
      </c>
      <c r="L11">
        <f>IFERROR(VLOOKUP($F11,'Field Definitions'!$A$1:$S$31597,5),"")</f>
        <v>10</v>
      </c>
      <c r="M11" s="5" t="s">
        <v>657</v>
      </c>
      <c r="N11" t="str">
        <f>IF(IFERROR(VLOOKUP($F11,'Field Definitions'!$A$1:$S$31597,8),"")=0,"",IFERROR(VLOOKUP($F11,'Field Definitions'!$A$1:$S$31597,8),""))</f>
        <v/>
      </c>
      <c r="O11" t="str">
        <f>IF(IFERROR(VLOOKUP($F11,'Field Definitions'!$A$1:$S$31597,9),"")=0,"",IFERROR(VLOOKUP($F11,'Field Definitions'!$A$1:$S$31597,9),""))</f>
        <v/>
      </c>
      <c r="P11" t="str">
        <f>IF(IFERROR(VLOOKUP($F11,'Field Definitions'!$A$1:$S$31597,10),"")=0,"",IFERROR(VLOOKUP($F11,'Field Definitions'!$A$1:$S$31597,10),""))</f>
        <v/>
      </c>
      <c r="Q11" t="str">
        <f>IF(IFERROR(VLOOKUP($F11,'Field Definitions'!$A$1:$S$31597,12),"")=0,"",IFERROR(VLOOKUP($F11,'Field Definitions'!$A$1:$S$31597,12),""))</f>
        <v/>
      </c>
    </row>
    <row r="12" spans="1:17" x14ac:dyDescent="0.35">
      <c r="E12" t="str">
        <f>IFERROR(VLOOKUP(F12,'Field Definitions'!$A$1:$S$31597,3),"")</f>
        <v>ARINSURANCE</v>
      </c>
      <c r="F12" t="s">
        <v>3379</v>
      </c>
      <c r="G12" t="str">
        <f>IFERROR(VLOOKUP(F12,'Field Definitions'!$A$1:$S$31597,2),"")</f>
        <v>Agent Phone</v>
      </c>
      <c r="H12" s="9">
        <f t="shared" si="0"/>
        <v>11</v>
      </c>
      <c r="K12" t="str">
        <f>IFERROR(VLOOKUP($F12,'Field Definitions'!$A$1:$S$31597,4),"")</f>
        <v>PHONE</v>
      </c>
      <c r="L12" s="2">
        <v>10</v>
      </c>
      <c r="M12" s="5">
        <v>7651231234</v>
      </c>
      <c r="N12" t="str">
        <f>IF(IFERROR(VLOOKUP($F12,'Field Definitions'!$A$1:$S$31597,8),"")=0,"",IFERROR(VLOOKUP($F12,'Field Definitions'!$A$1:$S$31597,8),""))</f>
        <v/>
      </c>
      <c r="O12" t="str">
        <f>IF(IFERROR(VLOOKUP($F12,'Field Definitions'!$A$1:$S$31597,9),"")=0,"",IFERROR(VLOOKUP($F12,'Field Definitions'!$A$1:$S$31597,9),""))</f>
        <v/>
      </c>
      <c r="P12" t="str">
        <f>IF(IFERROR(VLOOKUP($F12,'Field Definitions'!$A$1:$S$31597,10),"")=0,"",IFERROR(VLOOKUP($F12,'Field Definitions'!$A$1:$S$31597,10),""))</f>
        <v/>
      </c>
      <c r="Q12" t="str">
        <f>IF(IFERROR(VLOOKUP($F12,'Field Definitions'!$A$1:$S$31597,12),"")=0,"",IFERROR(VLOOKUP($F12,'Field Definitions'!$A$1:$S$31597,12),""))</f>
        <v/>
      </c>
    </row>
    <row r="13" spans="1:17" x14ac:dyDescent="0.35">
      <c r="D13" s="1" t="s">
        <v>3380</v>
      </c>
      <c r="E13" t="str">
        <f>IFERROR(VLOOKUP(F13,'Field Definitions'!$A$1:$S$31597,3),"")</f>
        <v>ARINSURANCE</v>
      </c>
      <c r="F13" t="s">
        <v>3381</v>
      </c>
      <c r="G13" t="str">
        <f>IFERROR(VLOOKUP(F13,'Field Definitions'!$A$1:$S$31597,2),"")</f>
        <v>Type</v>
      </c>
      <c r="H13" s="9">
        <f t="shared" si="0"/>
        <v>12</v>
      </c>
      <c r="K13" t="str">
        <f>IFERROR(VLOOKUP($F13,'Field Definitions'!$A$1:$S$31597,4),"")</f>
        <v>CHR</v>
      </c>
      <c r="L13">
        <f>IFERROR(VLOOKUP($F13,'Field Definitions'!$A$1:$S$31597,5),"")</f>
        <v>6</v>
      </c>
      <c r="M13" s="5" t="s">
        <v>3291</v>
      </c>
      <c r="N13" t="str">
        <f>IF(IFERROR(VLOOKUP($F13,'Field Definitions'!$A$1:$S$31597,8),"")=0,"",IFERROR(VLOOKUP($F13,'Field Definitions'!$A$1:$S$31597,8),""))</f>
        <v/>
      </c>
      <c r="O13" t="str">
        <f>IF(IFERROR(VLOOKUP($F13,'Field Definitions'!$A$1:$S$31597,9),"")=0,"",IFERROR(VLOOKUP($F13,'Field Definitions'!$A$1:$S$31597,9),""))</f>
        <v/>
      </c>
      <c r="P13" t="str">
        <f>IF(IFERROR(VLOOKUP($F13,'Field Definitions'!$A$1:$S$31597,10),"")=0,"",IFERROR(VLOOKUP($F13,'Field Definitions'!$A$1:$S$31597,10),""))</f>
        <v/>
      </c>
      <c r="Q13" t="str">
        <f>IF(IFERROR(VLOOKUP($F13,'Field Definitions'!$A$1:$S$31597,12),"")=0,"",IFERROR(VLOOKUP($F13,'Field Definitions'!$A$1:$S$31597,12),""))</f>
        <v/>
      </c>
    </row>
    <row r="14" spans="1:17" x14ac:dyDescent="0.35">
      <c r="E14" t="str">
        <f>IFERROR(VLOOKUP(F14,'Field Definitions'!$A$1:$S$31597,3),"")</f>
        <v>ARINSURANCE</v>
      </c>
      <c r="F14" t="s">
        <v>3382</v>
      </c>
      <c r="G14" t="str">
        <f>IFERROR(VLOOKUP(F14,'Field Definitions'!$A$1:$S$31597,2),"")</f>
        <v>Policy Number</v>
      </c>
      <c r="H14" s="9">
        <f t="shared" si="0"/>
        <v>13</v>
      </c>
      <c r="K14" t="str">
        <f>IFERROR(VLOOKUP($F14,'Field Definitions'!$A$1:$S$31597,4),"")</f>
        <v>CHR</v>
      </c>
      <c r="L14">
        <f>IFERROR(VLOOKUP($F14,'Field Definitions'!$A$1:$S$31597,5),"")</f>
        <v>20</v>
      </c>
      <c r="M14" s="5" t="s">
        <v>781</v>
      </c>
      <c r="N14" t="str">
        <f>IF(IFERROR(VLOOKUP($F14,'Field Definitions'!$A$1:$S$31597,8),"")=0,"",IFERROR(VLOOKUP($F14,'Field Definitions'!$A$1:$S$31597,8),""))</f>
        <v/>
      </c>
      <c r="O14" t="str">
        <f>IF(IFERROR(VLOOKUP($F14,'Field Definitions'!$A$1:$S$31597,9),"")=0,"",IFERROR(VLOOKUP($F14,'Field Definitions'!$A$1:$S$31597,9),""))</f>
        <v/>
      </c>
      <c r="P14" t="str">
        <f>IF(IFERROR(VLOOKUP($F14,'Field Definitions'!$A$1:$S$31597,10),"")=0,"",IFERROR(VLOOKUP($F14,'Field Definitions'!$A$1:$S$31597,10),""))</f>
        <v/>
      </c>
      <c r="Q14" t="str">
        <f>IF(IFERROR(VLOOKUP($F14,'Field Definitions'!$A$1:$S$31597,12),"")=0,"",IFERROR(VLOOKUP($F14,'Field Definitions'!$A$1:$S$31597,12),""))</f>
        <v/>
      </c>
    </row>
    <row r="15" spans="1:17" x14ac:dyDescent="0.35">
      <c r="E15" t="str">
        <f>IFERROR(VLOOKUP(F15,'Field Definitions'!$A$1:$S$31597,3),"")</f>
        <v>ARINSURANCE</v>
      </c>
      <c r="F15" t="s">
        <v>3383</v>
      </c>
      <c r="G15" t="str">
        <f>IFERROR(VLOOKUP(F15,'Field Definitions'!$A$1:$S$31597,2),"")</f>
        <v>Size of the Insurance Policy</v>
      </c>
      <c r="H15" s="9">
        <f t="shared" si="0"/>
        <v>14</v>
      </c>
      <c r="K15" t="str">
        <f>IFERROR(VLOOKUP($F15,'Field Definitions'!$A$1:$S$31597,4),"")</f>
        <v>AMT</v>
      </c>
      <c r="L15">
        <f>IFERROR(VLOOKUP($F15,'Field Definitions'!$A$1:$S$31597,5),"")</f>
        <v>16</v>
      </c>
      <c r="M15" s="5" t="s">
        <v>3384</v>
      </c>
      <c r="N15" t="str">
        <f>IF(IFERROR(VLOOKUP($F15,'Field Definitions'!$A$1:$S$31597,8),"")=0,"",IFERROR(VLOOKUP($F15,'Field Definitions'!$A$1:$S$31597,8),""))</f>
        <v/>
      </c>
      <c r="O15" t="str">
        <f>IF(IFERROR(VLOOKUP($F15,'Field Definitions'!$A$1:$S$31597,9),"")=0,"",IFERROR(VLOOKUP($F15,'Field Definitions'!$A$1:$S$31597,9),""))</f>
        <v/>
      </c>
      <c r="P15" t="str">
        <f>IF(IFERROR(VLOOKUP($F15,'Field Definitions'!$A$1:$S$31597,10),"")=0,"",IFERROR(VLOOKUP($F15,'Field Definitions'!$A$1:$S$31597,10),""))</f>
        <v/>
      </c>
      <c r="Q15" t="str">
        <f>IF(IFERROR(VLOOKUP($F15,'Field Definitions'!$A$1:$S$31597,12),"")=0,"",IFERROR(VLOOKUP($F15,'Field Definitions'!$A$1:$S$31597,12),""))</f>
        <v/>
      </c>
    </row>
    <row r="16" spans="1:17" x14ac:dyDescent="0.35">
      <c r="E16" t="str">
        <f>IFERROR(VLOOKUP(F16,'Field Definitions'!$A$1:$S$31597,3),"")</f>
        <v>ARINSURANCE</v>
      </c>
      <c r="F16" t="s">
        <v>3385</v>
      </c>
      <c r="G16" t="str">
        <f>IFERROR(VLOOKUP(F16,'Field Definitions'!$A$1:$S$31597,2),"")</f>
        <v>Deductible Amount</v>
      </c>
      <c r="H16" s="9">
        <f t="shared" si="0"/>
        <v>15</v>
      </c>
      <c r="K16" t="str">
        <f>IFERROR(VLOOKUP($F16,'Field Definitions'!$A$1:$S$31597,4),"")</f>
        <v>AMT</v>
      </c>
      <c r="L16">
        <f>IFERROR(VLOOKUP($F16,'Field Definitions'!$A$1:$S$31597,5),"")</f>
        <v>12</v>
      </c>
      <c r="M16" s="5" t="s">
        <v>703</v>
      </c>
      <c r="N16" t="str">
        <f>IF(IFERROR(VLOOKUP($F16,'Field Definitions'!$A$1:$S$31597,8),"")=0,"",IFERROR(VLOOKUP($F16,'Field Definitions'!$A$1:$S$31597,8),""))</f>
        <v/>
      </c>
      <c r="O16" t="str">
        <f>IF(IFERROR(VLOOKUP($F16,'Field Definitions'!$A$1:$S$31597,9),"")=0,"",IFERROR(VLOOKUP($F16,'Field Definitions'!$A$1:$S$31597,9),""))</f>
        <v/>
      </c>
      <c r="P16" t="str">
        <f>IF(IFERROR(VLOOKUP($F16,'Field Definitions'!$A$1:$S$31597,10),"")=0,"",IFERROR(VLOOKUP($F16,'Field Definitions'!$A$1:$S$31597,10),""))</f>
        <v/>
      </c>
      <c r="Q16" t="str">
        <f>IF(IFERROR(VLOOKUP($F16,'Field Definitions'!$A$1:$S$31597,12),"")=0,"",IFERROR(VLOOKUP($F16,'Field Definitions'!$A$1:$S$31597,12),""))</f>
        <v/>
      </c>
    </row>
    <row r="17" spans="5:17" x14ac:dyDescent="0.35">
      <c r="E17" t="str">
        <f>IFERROR(VLOOKUP(F17,'Field Definitions'!$A$1:$S$31597,3),"")</f>
        <v>ARINSURANCE</v>
      </c>
      <c r="F17" t="s">
        <v>3386</v>
      </c>
      <c r="G17" t="str">
        <f>IFERROR(VLOOKUP(F17,'Field Definitions'!$A$1:$S$31597,2),"")</f>
        <v>Delq. Pmt. Deductible Amt</v>
      </c>
      <c r="H17" s="9">
        <f t="shared" si="0"/>
        <v>16</v>
      </c>
      <c r="K17" t="str">
        <f>IFERROR(VLOOKUP($F17,'Field Definitions'!$A$1:$S$31597,4),"")</f>
        <v>AMT</v>
      </c>
      <c r="L17">
        <f>IFERROR(VLOOKUP($F17,'Field Definitions'!$A$1:$S$31597,5),"")</f>
        <v>12</v>
      </c>
      <c r="M17" s="5" t="s">
        <v>3387</v>
      </c>
      <c r="N17" t="str">
        <f>IF(IFERROR(VLOOKUP($F17,'Field Definitions'!$A$1:$S$31597,8),"")=0,"",IFERROR(VLOOKUP($F17,'Field Definitions'!$A$1:$S$31597,8),""))</f>
        <v/>
      </c>
      <c r="O17" t="str">
        <f>IF(IFERROR(VLOOKUP($F17,'Field Definitions'!$A$1:$S$31597,9),"")=0,"",IFERROR(VLOOKUP($F17,'Field Definitions'!$A$1:$S$31597,9),""))</f>
        <v/>
      </c>
      <c r="P17" t="str">
        <f>IF(IFERROR(VLOOKUP($F17,'Field Definitions'!$A$1:$S$31597,10),"")=0,"",IFERROR(VLOOKUP($F17,'Field Definitions'!$A$1:$S$31597,10),""))</f>
        <v/>
      </c>
      <c r="Q17" t="str">
        <f>IF(IFERROR(VLOOKUP($F17,'Field Definitions'!$A$1:$S$31597,12),"")=0,"",IFERROR(VLOOKUP($F17,'Field Definitions'!$A$1:$S$31597,12),""))</f>
        <v/>
      </c>
    </row>
    <row r="18" spans="5:17" x14ac:dyDescent="0.35">
      <c r="E18" t="str">
        <f>IFERROR(VLOOKUP(F18,'Field Definitions'!$A$1:$S$31597,3),"")</f>
        <v>ARINSURANCE</v>
      </c>
      <c r="F18" t="s">
        <v>3388</v>
      </c>
      <c r="G18" t="str">
        <f>IFERROR(VLOOKUP(F18,'Field Definitions'!$A$1:$S$31597,2),"")</f>
        <v>Premium Def. Amount</v>
      </c>
      <c r="H18" s="9">
        <f t="shared" si="0"/>
        <v>17</v>
      </c>
      <c r="K18" t="str">
        <f>IFERROR(VLOOKUP($F18,'Field Definitions'!$A$1:$S$31597,4),"")</f>
        <v>AMT</v>
      </c>
      <c r="L18">
        <f>IFERROR(VLOOKUP($F18,'Field Definitions'!$A$1:$S$31597,5),"")</f>
        <v>12</v>
      </c>
      <c r="M18" s="5" t="s">
        <v>3389</v>
      </c>
      <c r="N18" t="str">
        <f>IF(IFERROR(VLOOKUP($F18,'Field Definitions'!$A$1:$S$31597,8),"")=0,"",IFERROR(VLOOKUP($F18,'Field Definitions'!$A$1:$S$31597,8),""))</f>
        <v/>
      </c>
      <c r="O18" t="str">
        <f>IF(IFERROR(VLOOKUP($F18,'Field Definitions'!$A$1:$S$31597,9),"")=0,"",IFERROR(VLOOKUP($F18,'Field Definitions'!$A$1:$S$31597,9),""))</f>
        <v/>
      </c>
      <c r="P18" t="str">
        <f>IF(IFERROR(VLOOKUP($F18,'Field Definitions'!$A$1:$S$31597,10),"")=0,"",IFERROR(VLOOKUP($F18,'Field Definitions'!$A$1:$S$31597,10),""))</f>
        <v/>
      </c>
      <c r="Q18" t="str">
        <f>IF(IFERROR(VLOOKUP($F18,'Field Definitions'!$A$1:$S$31597,12),"")=0,"",IFERROR(VLOOKUP($F18,'Field Definitions'!$A$1:$S$31597,12),""))</f>
        <v/>
      </c>
    </row>
    <row r="19" spans="5:17" x14ac:dyDescent="0.35">
      <c r="E19" t="str">
        <f>IFERROR(VLOOKUP(F19,'Field Definitions'!$A$1:$S$31597,3),"")</f>
        <v>ARINSURANCE</v>
      </c>
      <c r="F19" t="s">
        <v>3390</v>
      </c>
      <c r="G19" t="str">
        <f>IFERROR(VLOOKUP(F19,'Field Definitions'!$A$1:$S$31597,2),"")</f>
        <v>Paid Amount</v>
      </c>
      <c r="H19" s="9">
        <f t="shared" si="0"/>
        <v>18</v>
      </c>
      <c r="K19" t="str">
        <f>IFERROR(VLOOKUP($F19,'Field Definitions'!$A$1:$S$31597,4),"")</f>
        <v>AMT</v>
      </c>
      <c r="L19">
        <f>IFERROR(VLOOKUP($F19,'Field Definitions'!$A$1:$S$31597,5),"")</f>
        <v>12</v>
      </c>
      <c r="M19" s="5" t="s">
        <v>3391</v>
      </c>
      <c r="N19" t="str">
        <f>IF(IFERROR(VLOOKUP($F19,'Field Definitions'!$A$1:$S$31597,8),"")=0,"",IFERROR(VLOOKUP($F19,'Field Definitions'!$A$1:$S$31597,8),""))</f>
        <v/>
      </c>
      <c r="O19" t="str">
        <f>IF(IFERROR(VLOOKUP($F19,'Field Definitions'!$A$1:$S$31597,9),"")=0,"",IFERROR(VLOOKUP($F19,'Field Definitions'!$A$1:$S$31597,9),""))</f>
        <v/>
      </c>
      <c r="P19" t="str">
        <f>IF(IFERROR(VLOOKUP($F19,'Field Definitions'!$A$1:$S$31597,10),"")=0,"",IFERROR(VLOOKUP($F19,'Field Definitions'!$A$1:$S$31597,10),""))</f>
        <v/>
      </c>
      <c r="Q19" t="str">
        <f>IF(IFERROR(VLOOKUP($F19,'Field Definitions'!$A$1:$S$31597,12),"")=0,"",IFERROR(VLOOKUP($F19,'Field Definitions'!$A$1:$S$31597,12),""))</f>
        <v/>
      </c>
    </row>
    <row r="20" spans="5:17" x14ac:dyDescent="0.35">
      <c r="E20" t="str">
        <f>IFERROR(VLOOKUP(F20,'Field Definitions'!$A$1:$S$31597,3),"")</f>
        <v>ARINSURANCE</v>
      </c>
      <c r="F20" t="s">
        <v>3392</v>
      </c>
      <c r="G20" t="str">
        <f>IFERROR(VLOOKUP(F20,'Field Definitions'!$A$1:$S$31597,2),"")</f>
        <v>Insufficient Amount</v>
      </c>
      <c r="H20" s="9">
        <f t="shared" si="0"/>
        <v>19</v>
      </c>
      <c r="K20" t="str">
        <f>IFERROR(VLOOKUP($F20,'Field Definitions'!$A$1:$S$31597,4),"")</f>
        <v>AMT</v>
      </c>
      <c r="L20">
        <f>IFERROR(VLOOKUP($F20,'Field Definitions'!$A$1:$S$31597,5),"")</f>
        <v>16</v>
      </c>
      <c r="M20" s="5" t="s">
        <v>3393</v>
      </c>
      <c r="N20" t="str">
        <f>IF(IFERROR(VLOOKUP($F20,'Field Definitions'!$A$1:$S$31597,8),"")=0,"",IFERROR(VLOOKUP($F20,'Field Definitions'!$A$1:$S$31597,8),""))</f>
        <v/>
      </c>
      <c r="O20" t="str">
        <f>IF(IFERROR(VLOOKUP($F20,'Field Definitions'!$A$1:$S$31597,9),"")=0,"",IFERROR(VLOOKUP($F20,'Field Definitions'!$A$1:$S$31597,9),""))</f>
        <v/>
      </c>
      <c r="P20" t="str">
        <f>IF(IFERROR(VLOOKUP($F20,'Field Definitions'!$A$1:$S$31597,10),"")=0,"",IFERROR(VLOOKUP($F20,'Field Definitions'!$A$1:$S$31597,10),""))</f>
        <v/>
      </c>
      <c r="Q20" t="str">
        <f>IF(IFERROR(VLOOKUP($F20,'Field Definitions'!$A$1:$S$31597,12),"")=0,"",IFERROR(VLOOKUP($F20,'Field Definitions'!$A$1:$S$31597,12),""))</f>
        <v/>
      </c>
    </row>
    <row r="21" spans="5:17" x14ac:dyDescent="0.35">
      <c r="E21" t="str">
        <f>IFERROR(VLOOKUP(F21,'Field Definitions'!$A$1:$S$31597,3),"")</f>
        <v>ARINSURANCE</v>
      </c>
      <c r="F21" t="s">
        <v>3394</v>
      </c>
      <c r="G21" t="str">
        <f>IFERROR(VLOOKUP(F21,'Field Definitions'!$A$1:$S$31597,2),"")</f>
        <v>Poss. Lien Amount</v>
      </c>
      <c r="H21" s="9">
        <f t="shared" si="0"/>
        <v>20</v>
      </c>
      <c r="K21" t="str">
        <f>IFERROR(VLOOKUP($F21,'Field Definitions'!$A$1:$S$31597,4),"")</f>
        <v>AMT</v>
      </c>
      <c r="L21">
        <f>IFERROR(VLOOKUP($F21,'Field Definitions'!$A$1:$S$31597,5),"")</f>
        <v>16</v>
      </c>
      <c r="M21" s="5" t="s">
        <v>3395</v>
      </c>
      <c r="N21" t="str">
        <f>IF(IFERROR(VLOOKUP($F21,'Field Definitions'!$A$1:$S$31597,8),"")=0,"",IFERROR(VLOOKUP($F21,'Field Definitions'!$A$1:$S$31597,8),""))</f>
        <v/>
      </c>
      <c r="O21" t="str">
        <f>IF(IFERROR(VLOOKUP($F21,'Field Definitions'!$A$1:$S$31597,9),"")=0,"",IFERROR(VLOOKUP($F21,'Field Definitions'!$A$1:$S$31597,9),""))</f>
        <v/>
      </c>
      <c r="P21" t="str">
        <f>IF(IFERROR(VLOOKUP($F21,'Field Definitions'!$A$1:$S$31597,10),"")=0,"",IFERROR(VLOOKUP($F21,'Field Definitions'!$A$1:$S$31597,10),""))</f>
        <v/>
      </c>
      <c r="Q21" t="str">
        <f>IF(IFERROR(VLOOKUP($F21,'Field Definitions'!$A$1:$S$31597,12),"")=0,"",IFERROR(VLOOKUP($F21,'Field Definitions'!$A$1:$S$31597,12),""))</f>
        <v/>
      </c>
    </row>
    <row r="22" spans="5:17" x14ac:dyDescent="0.35">
      <c r="E22" t="str">
        <f>IFERROR(VLOOKUP(F22,'Field Definitions'!$A$1:$S$31597,3),"")</f>
        <v>ARINSURANCE</v>
      </c>
      <c r="F22" t="s">
        <v>3396</v>
      </c>
      <c r="G22" t="str">
        <f>IFERROR(VLOOKUP(F22,'Field Definitions'!$A$1:$S$31597,2),"")</f>
        <v>Option Paid</v>
      </c>
      <c r="H22" s="9">
        <f t="shared" si="0"/>
        <v>21</v>
      </c>
      <c r="K22" t="str">
        <f>IFERROR(VLOOKUP($F22,'Field Definitions'!$A$1:$S$31597,4),"")</f>
        <v>NUMBER</v>
      </c>
      <c r="L22">
        <f>IFERROR(VLOOKUP($F22,'Field Definitions'!$A$1:$S$31597,5),"")</f>
        <v>1</v>
      </c>
      <c r="M22" s="5" t="s">
        <v>1180</v>
      </c>
      <c r="N22" t="str">
        <f>IF(IFERROR(VLOOKUP($F22,'Field Definitions'!$A$1:$S$31597,8),"")=0,"",IFERROR(VLOOKUP($F22,'Field Definitions'!$A$1:$S$31597,8),""))</f>
        <v/>
      </c>
      <c r="O22" t="str">
        <f>IF(IFERROR(VLOOKUP($F22,'Field Definitions'!$A$1:$S$31597,9),"")=0,"",IFERROR(VLOOKUP($F22,'Field Definitions'!$A$1:$S$31597,9),""))</f>
        <v/>
      </c>
      <c r="P22" t="str">
        <f>IF(IFERROR(VLOOKUP($F22,'Field Definitions'!$A$1:$S$31597,10),"")=0,"",IFERROR(VLOOKUP($F22,'Field Definitions'!$A$1:$S$31597,10),""))</f>
        <v/>
      </c>
      <c r="Q22" t="str">
        <f>IF(IFERROR(VLOOKUP($F22,'Field Definitions'!$A$1:$S$31597,12),"")=0,"",IFERROR(VLOOKUP($F22,'Field Definitions'!$A$1:$S$31597,12),""))</f>
        <v/>
      </c>
    </row>
    <row r="23" spans="5:17" x14ac:dyDescent="0.35">
      <c r="E23" t="str">
        <f>IFERROR(VLOOKUP(F23,'Field Definitions'!$A$1:$S$31597,3),"")</f>
        <v>ARINSURANCE</v>
      </c>
      <c r="F23" t="s">
        <v>3397</v>
      </c>
      <c r="G23" t="str">
        <f>IFERROR(VLOOKUP(F23,'Field Definitions'!$A$1:$S$31597,2),"")</f>
        <v>Refund Requested?</v>
      </c>
      <c r="H23" s="9">
        <f t="shared" si="0"/>
        <v>22</v>
      </c>
      <c r="K23" t="str">
        <f>IFERROR(VLOOKUP($F23,'Field Definitions'!$A$1:$S$31597,4),"")</f>
        <v>CHR</v>
      </c>
      <c r="L23">
        <f>IFERROR(VLOOKUP($F23,'Field Definitions'!$A$1:$S$31597,5),"")</f>
        <v>1</v>
      </c>
      <c r="M23" s="5" t="s">
        <v>297</v>
      </c>
      <c r="N23" t="str">
        <f>IF(IFERROR(VLOOKUP($F23,'Field Definitions'!$A$1:$S$31597,8),"")=0,"",IFERROR(VLOOKUP($F23,'Field Definitions'!$A$1:$S$31597,8),""))</f>
        <v/>
      </c>
      <c r="O23" t="str">
        <f>IF(IFERROR(VLOOKUP($F23,'Field Definitions'!$A$1:$S$31597,9),"")=0,"",IFERROR(VLOOKUP($F23,'Field Definitions'!$A$1:$S$31597,9),""))</f>
        <v/>
      </c>
      <c r="P23" t="str">
        <f>IF(IFERROR(VLOOKUP($F23,'Field Definitions'!$A$1:$S$31597,10),"")=0,"",IFERROR(VLOOKUP($F23,'Field Definitions'!$A$1:$S$31597,10),""))</f>
        <v/>
      </c>
      <c r="Q23" t="str">
        <f>IF(IFERROR(VLOOKUP($F23,'Field Definitions'!$A$1:$S$31597,12),"")=0,"",IFERROR(VLOOKUP($F23,'Field Definitions'!$A$1:$S$31597,12),""))</f>
        <v>Y|Yes|</v>
      </c>
    </row>
    <row r="24" spans="5:17" x14ac:dyDescent="0.35">
      <c r="E24" t="str">
        <f>IFERROR(VLOOKUP(F24,'Field Definitions'!$A$1:$S$31597,3),"")</f>
        <v>ARINSURANCE</v>
      </c>
      <c r="F24" t="s">
        <v>3398</v>
      </c>
      <c r="G24" t="str">
        <f>IFERROR(VLOOKUP(F24,'Field Definitions'!$A$1:$S$31597,2),"")</f>
        <v>Refund Date</v>
      </c>
      <c r="H24" s="9">
        <f t="shared" si="0"/>
        <v>23</v>
      </c>
      <c r="K24" t="str">
        <f>IFERROR(VLOOKUP($F24,'Field Definitions'!$A$1:$S$31597,4),"")</f>
        <v>DATE</v>
      </c>
      <c r="L24">
        <f>IFERROR(VLOOKUP($F24,'Field Definitions'!$A$1:$S$31597,5),"")</f>
        <v>10</v>
      </c>
      <c r="M24" s="5" t="s">
        <v>288</v>
      </c>
      <c r="N24" t="str">
        <f>IF(IFERROR(VLOOKUP($F24,'Field Definitions'!$A$1:$S$31597,8),"")=0,"",IFERROR(VLOOKUP($F24,'Field Definitions'!$A$1:$S$31597,8),""))</f>
        <v/>
      </c>
      <c r="O24" t="str">
        <f>IF(IFERROR(VLOOKUP($F24,'Field Definitions'!$A$1:$S$31597,9),"")=0,"",IFERROR(VLOOKUP($F24,'Field Definitions'!$A$1:$S$31597,9),""))</f>
        <v/>
      </c>
      <c r="P24" t="str">
        <f>IF(IFERROR(VLOOKUP($F24,'Field Definitions'!$A$1:$S$31597,10),"")=0,"",IFERROR(VLOOKUP($F24,'Field Definitions'!$A$1:$S$31597,10),""))</f>
        <v/>
      </c>
      <c r="Q24" t="str">
        <f>IF(IFERROR(VLOOKUP($F24,'Field Definitions'!$A$1:$S$31597,12),"")=0,"",IFERROR(VLOOKUP($F24,'Field Definitions'!$A$1:$S$31597,12),""))</f>
        <v/>
      </c>
    </row>
    <row r="25" spans="5:17" x14ac:dyDescent="0.35">
      <c r="E25" t="str">
        <f>IFERROR(VLOOKUP(F25,'Field Definitions'!$A$1:$S$31597,3),"")</f>
        <v>ARINSURANCE</v>
      </c>
      <c r="F25" t="s">
        <v>3399</v>
      </c>
      <c r="G25" t="str">
        <f>IFERROR(VLOOKUP(F25,'Field Definitions'!$A$1:$S$31597,2),"")</f>
        <v>Renewal Due Date</v>
      </c>
      <c r="H25" s="9">
        <f t="shared" si="0"/>
        <v>24</v>
      </c>
      <c r="K25" t="str">
        <f>IFERROR(VLOOKUP($F25,'Field Definitions'!$A$1:$S$31597,4),"")</f>
        <v>DATE</v>
      </c>
      <c r="L25">
        <f>IFERROR(VLOOKUP($F25,'Field Definitions'!$A$1:$S$31597,5),"")</f>
        <v>10</v>
      </c>
      <c r="M25" s="5" t="s">
        <v>3400</v>
      </c>
      <c r="N25" t="str">
        <f>IF(IFERROR(VLOOKUP($F25,'Field Definitions'!$A$1:$S$31597,8),"")=0,"",IFERROR(VLOOKUP($F25,'Field Definitions'!$A$1:$S$31597,8),""))</f>
        <v/>
      </c>
      <c r="O25" t="str">
        <f>IF(IFERROR(VLOOKUP($F25,'Field Definitions'!$A$1:$S$31597,9),"")=0,"",IFERROR(VLOOKUP($F25,'Field Definitions'!$A$1:$S$31597,9),""))</f>
        <v/>
      </c>
      <c r="P25" t="str">
        <f>IF(IFERROR(VLOOKUP($F25,'Field Definitions'!$A$1:$S$31597,10),"")=0,"",IFERROR(VLOOKUP($F25,'Field Definitions'!$A$1:$S$31597,10),""))</f>
        <v/>
      </c>
      <c r="Q25" t="str">
        <f>IF(IFERROR(VLOOKUP($F25,'Field Definitions'!$A$1:$S$31597,12),"")=0,"",IFERROR(VLOOKUP($F25,'Field Definitions'!$A$1:$S$31597,12),""))</f>
        <v/>
      </c>
    </row>
    <row r="26" spans="5:17" x14ac:dyDescent="0.35">
      <c r="E26" t="str">
        <f>IFERROR(VLOOKUP(F26,'Field Definitions'!$A$1:$S$31597,3),"")</f>
        <v>ARINSURANCE</v>
      </c>
      <c r="F26" t="s">
        <v>3401</v>
      </c>
      <c r="G26" t="str">
        <f>IFERROR(VLOOKUP(F26,'Field Definitions'!$A$1:$S$31597,2),"")</f>
        <v>Renewal Frequency</v>
      </c>
      <c r="H26" s="9">
        <f t="shared" si="0"/>
        <v>25</v>
      </c>
      <c r="I26"/>
      <c r="K26" t="str">
        <f>IFERROR(VLOOKUP($F26,'Field Definitions'!$A$1:$S$31597,4),"")</f>
        <v>CHR</v>
      </c>
      <c r="L26">
        <f>IFERROR(VLOOKUP($F26,'Field Definitions'!$A$1:$S$31597,5),"")</f>
        <v>20</v>
      </c>
      <c r="M26" s="5" t="s">
        <v>3402</v>
      </c>
      <c r="N26" t="str">
        <f>IF(IFERROR(VLOOKUP($F26,'Field Definitions'!$A$1:$S$31597,8),"")=0,"",IFERROR(VLOOKUP($F26,'Field Definitions'!$A$1:$S$31597,8),""))</f>
        <v/>
      </c>
      <c r="O26" t="str">
        <f>IF(IFERROR(VLOOKUP($F26,'Field Definitions'!$A$1:$S$31597,9),"")=0,"",IFERROR(VLOOKUP($F26,'Field Definitions'!$A$1:$S$31597,9),""))</f>
        <v/>
      </c>
      <c r="P26" t="str">
        <f>IF(IFERROR(VLOOKUP($F26,'Field Definitions'!$A$1:$S$31597,10),"")=0,"",IFERROR(VLOOKUP($F26,'Field Definitions'!$A$1:$S$31597,10),""))</f>
        <v/>
      </c>
      <c r="Q26" t="str">
        <f>IF(IFERROR(VLOOKUP($F26,'Field Definitions'!$A$1:$S$31597,12),"")=0,"",IFERROR(VLOOKUP($F26,'Field Definitions'!$A$1:$S$31597,12),""))</f>
        <v/>
      </c>
    </row>
    <row r="27" spans="5:17" x14ac:dyDescent="0.35">
      <c r="E27" t="str">
        <f>IFERROR(VLOOKUP(F27,'Field Definitions'!$A$1:$S$31597,3),"")</f>
        <v>ARINSURANCE</v>
      </c>
      <c r="F27" t="s">
        <v>3403</v>
      </c>
      <c r="G27" t="str">
        <f>IFERROR(VLOOKUP(F27,'Field Definitions'!$A$1:$S$31597,2),"")</f>
        <v>Cancellation Date</v>
      </c>
      <c r="H27" s="9">
        <f t="shared" si="0"/>
        <v>26</v>
      </c>
      <c r="I27" s="9"/>
      <c r="K27" t="str">
        <f>IFERROR(VLOOKUP($F27,'Field Definitions'!$A$1:$S$31597,4),"")</f>
        <v>DATE</v>
      </c>
      <c r="L27">
        <f>IFERROR(VLOOKUP($F27,'Field Definitions'!$A$1:$S$31597,5),"")</f>
        <v>10</v>
      </c>
      <c r="M27" s="5" t="s">
        <v>900</v>
      </c>
      <c r="N27" t="str">
        <f>IF(IFERROR(VLOOKUP($F27,'Field Definitions'!$A$1:$S$31597,8),"")=0,"",IFERROR(VLOOKUP($F27,'Field Definitions'!$A$1:$S$31597,8),""))</f>
        <v/>
      </c>
      <c r="O27" t="str">
        <f>IF(IFERROR(VLOOKUP($F27,'Field Definitions'!$A$1:$S$31597,9),"")=0,"",IFERROR(VLOOKUP($F27,'Field Definitions'!$A$1:$S$31597,9),""))</f>
        <v/>
      </c>
      <c r="P27" t="str">
        <f>IF(IFERROR(VLOOKUP($F27,'Field Definitions'!$A$1:$S$31597,10),"")=0,"",IFERROR(VLOOKUP($F27,'Field Definitions'!$A$1:$S$31597,10),""))</f>
        <v/>
      </c>
      <c r="Q27" t="str">
        <f>IF(IFERROR(VLOOKUP($F27,'Field Definitions'!$A$1:$S$31597,12),"")=0,"",IFERROR(VLOOKUP($F27,'Field Definitions'!$A$1:$S$31597,12),""))</f>
        <v/>
      </c>
    </row>
    <row r="28" spans="5:17" x14ac:dyDescent="0.35">
      <c r="E28" t="str">
        <f>IFERROR(VLOOKUP(F28,'Field Definitions'!$A$1:$S$31597,3),"")</f>
        <v>ARINSURANCE</v>
      </c>
      <c r="F28" t="s">
        <v>3404</v>
      </c>
      <c r="G28" t="str">
        <f>IFERROR(VLOOKUP(F28,'Field Definitions'!$A$1:$S$31597,2),"")</f>
        <v>Last Payment Date</v>
      </c>
      <c r="H28" s="9">
        <f t="shared" si="0"/>
        <v>27</v>
      </c>
      <c r="I28" s="9"/>
      <c r="K28" t="str">
        <f>IFERROR(VLOOKUP($F28,'Field Definitions'!$A$1:$S$31597,4),"")</f>
        <v>DATE</v>
      </c>
      <c r="L28">
        <f>IFERROR(VLOOKUP($F28,'Field Definitions'!$A$1:$S$31597,5),"")</f>
        <v>10</v>
      </c>
      <c r="M28" s="5" t="s">
        <v>3405</v>
      </c>
      <c r="N28" t="str">
        <f>IF(IFERROR(VLOOKUP($F28,'Field Definitions'!$A$1:$S$31597,8),"")=0,"",IFERROR(VLOOKUP($F28,'Field Definitions'!$A$1:$S$31597,8),""))</f>
        <v/>
      </c>
      <c r="O28" t="str">
        <f>IF(IFERROR(VLOOKUP($F28,'Field Definitions'!$A$1:$S$31597,9),"")=0,"",IFERROR(VLOOKUP($F28,'Field Definitions'!$A$1:$S$31597,9),""))</f>
        <v/>
      </c>
      <c r="P28" t="str">
        <f>IF(IFERROR(VLOOKUP($F28,'Field Definitions'!$A$1:$S$31597,10),"")=0,"",IFERROR(VLOOKUP($F28,'Field Definitions'!$A$1:$S$31597,10),""))</f>
        <v/>
      </c>
      <c r="Q28" t="str">
        <f>IF(IFERROR(VLOOKUP($F28,'Field Definitions'!$A$1:$S$31597,12),"")=0,"",IFERROR(VLOOKUP($F28,'Field Definitions'!$A$1:$S$31597,12),""))</f>
        <v/>
      </c>
    </row>
    <row r="29" spans="5:17" x14ac:dyDescent="0.35">
      <c r="E29" t="str">
        <f>IFERROR(VLOOKUP(F29,'Field Definitions'!$A$1:$S$31597,3),"")</f>
        <v>ARINSURANCE</v>
      </c>
      <c r="F29" t="s">
        <v>3406</v>
      </c>
      <c r="G29" t="str">
        <f>IFERROR(VLOOKUP(F29,'Field Definitions'!$A$1:$S$31597,2),"")</f>
        <v>Effective Date</v>
      </c>
      <c r="H29" s="9">
        <f t="shared" si="0"/>
        <v>28</v>
      </c>
      <c r="K29" t="str">
        <f>IFERROR(VLOOKUP($F29,'Field Definitions'!$A$1:$S$31597,4),"")</f>
        <v>DATE</v>
      </c>
      <c r="L29">
        <f>IFERROR(VLOOKUP($F29,'Field Definitions'!$A$1:$S$31597,5),"")</f>
        <v>10</v>
      </c>
      <c r="M29" s="5" t="s">
        <v>324</v>
      </c>
      <c r="N29" t="str">
        <f>IF(IFERROR(VLOOKUP($F29,'Field Definitions'!$A$1:$S$31597,8),"")=0,"",IFERROR(VLOOKUP($F29,'Field Definitions'!$A$1:$S$31597,8),""))</f>
        <v/>
      </c>
      <c r="O29" t="str">
        <f>IF(IFERROR(VLOOKUP($F29,'Field Definitions'!$A$1:$S$31597,9),"")=0,"",IFERROR(VLOOKUP($F29,'Field Definitions'!$A$1:$S$31597,9),""))</f>
        <v/>
      </c>
      <c r="P29" t="str">
        <f>IF(IFERROR(VLOOKUP($F29,'Field Definitions'!$A$1:$S$31597,10),"")=0,"",IFERROR(VLOOKUP($F29,'Field Definitions'!$A$1:$S$31597,10),""))</f>
        <v/>
      </c>
      <c r="Q29" t="str">
        <f>IF(IFERROR(VLOOKUP($F29,'Field Definitions'!$A$1:$S$31597,12),"")=0,"",IFERROR(VLOOKUP($F29,'Field Definitions'!$A$1:$S$31597,12),""))</f>
        <v/>
      </c>
    </row>
    <row r="30" spans="5:17" x14ac:dyDescent="0.35">
      <c r="E30" t="str">
        <f>IFERROR(VLOOKUP(F30,'Field Definitions'!$A$1:$S$31597,3),"")</f>
        <v>ARINSURANCE</v>
      </c>
      <c r="F30" t="s">
        <v>3407</v>
      </c>
      <c r="G30" t="str">
        <f>IFERROR(VLOOKUP(F30,'Field Definitions'!$A$1:$S$31597,2),"")</f>
        <v>Expected Date</v>
      </c>
      <c r="H30" s="9">
        <f t="shared" si="0"/>
        <v>29</v>
      </c>
      <c r="K30" t="str">
        <f>IFERROR(VLOOKUP($F30,'Field Definitions'!$A$1:$S$31597,4),"")</f>
        <v>DATE</v>
      </c>
      <c r="L30">
        <f>IFERROR(VLOOKUP($F30,'Field Definitions'!$A$1:$S$31597,5),"")</f>
        <v>10</v>
      </c>
      <c r="M30" s="5" t="s">
        <v>1363</v>
      </c>
      <c r="N30" t="str">
        <f>IF(IFERROR(VLOOKUP($F30,'Field Definitions'!$A$1:$S$31597,8),"")=0,"",IFERROR(VLOOKUP($F30,'Field Definitions'!$A$1:$S$31597,8),""))</f>
        <v/>
      </c>
      <c r="O30" t="str">
        <f>IF(IFERROR(VLOOKUP($F30,'Field Definitions'!$A$1:$S$31597,9),"")=0,"",IFERROR(VLOOKUP($F30,'Field Definitions'!$A$1:$S$31597,9),""))</f>
        <v/>
      </c>
      <c r="P30" t="str">
        <f>IF(IFERROR(VLOOKUP($F30,'Field Definitions'!$A$1:$S$31597,10),"")=0,"",IFERROR(VLOOKUP($F30,'Field Definitions'!$A$1:$S$31597,10),""))</f>
        <v/>
      </c>
      <c r="Q30" t="str">
        <f>IF(IFERROR(VLOOKUP($F30,'Field Definitions'!$A$1:$S$31597,12),"")=0,"",IFERROR(VLOOKUP($F30,'Field Definitions'!$A$1:$S$31597,12),""))</f>
        <v/>
      </c>
    </row>
    <row r="31" spans="5:17" x14ac:dyDescent="0.35">
      <c r="E31" t="str">
        <f>IFERROR(VLOOKUP(F31,'Field Definitions'!$A$1:$S$31597,3),"")</f>
        <v>ARINSURANCE</v>
      </c>
      <c r="F31" t="s">
        <v>3408</v>
      </c>
      <c r="G31" t="str">
        <f>IFERROR(VLOOKUP(F31,'Field Definitions'!$A$1:$S$31597,2),"")</f>
        <v>Expiration Date</v>
      </c>
      <c r="H31" s="9">
        <f t="shared" si="0"/>
        <v>30</v>
      </c>
      <c r="K31" t="str">
        <f>IFERROR(VLOOKUP($F31,'Field Definitions'!$A$1:$S$31597,4),"")</f>
        <v>DATE</v>
      </c>
      <c r="L31">
        <f>IFERROR(VLOOKUP($F31,'Field Definitions'!$A$1:$S$31597,5),"")</f>
        <v>10</v>
      </c>
      <c r="M31" s="5" t="s">
        <v>3409</v>
      </c>
      <c r="N31" t="str">
        <f>IF(IFERROR(VLOOKUP($F31,'Field Definitions'!$A$1:$S$31597,8),"")=0,"",IFERROR(VLOOKUP($F31,'Field Definitions'!$A$1:$S$31597,8),""))</f>
        <v/>
      </c>
      <c r="O31" t="str">
        <f>IF(IFERROR(VLOOKUP($F31,'Field Definitions'!$A$1:$S$31597,9),"")=0,"",IFERROR(VLOOKUP($F31,'Field Definitions'!$A$1:$S$31597,9),""))</f>
        <v/>
      </c>
      <c r="P31" t="str">
        <f>IF(IFERROR(VLOOKUP($F31,'Field Definitions'!$A$1:$S$31597,10),"")=0,"",IFERROR(VLOOKUP($F31,'Field Definitions'!$A$1:$S$31597,10),""))</f>
        <v/>
      </c>
      <c r="Q31" t="str">
        <f>IF(IFERROR(VLOOKUP($F31,'Field Definitions'!$A$1:$S$31597,12),"")=0,"",IFERROR(VLOOKUP($F31,'Field Definitions'!$A$1:$S$31597,12),""))</f>
        <v/>
      </c>
    </row>
    <row r="32" spans="5:17" x14ac:dyDescent="0.35">
      <c r="E32" t="str">
        <f>IFERROR(VLOOKUP(F32,'Field Definitions'!$A$1:$S$31597,3),"")</f>
        <v>ARINSURANCE</v>
      </c>
      <c r="F32" t="s">
        <v>3410</v>
      </c>
      <c r="G32" t="str">
        <f>IFERROR(VLOOKUP(F32,'Field Definitions'!$A$1:$S$31597,2),"")</f>
        <v>Filed Date</v>
      </c>
      <c r="H32" s="9">
        <f t="shared" si="0"/>
        <v>31</v>
      </c>
      <c r="K32" t="str">
        <f>IFERROR(VLOOKUP($F32,'Field Definitions'!$A$1:$S$31597,4),"")</f>
        <v>DATE</v>
      </c>
      <c r="L32">
        <f>IFERROR(VLOOKUP($F32,'Field Definitions'!$A$1:$S$31597,5),"")</f>
        <v>10</v>
      </c>
      <c r="M32" s="5" t="s">
        <v>3411</v>
      </c>
      <c r="N32" t="str">
        <f>IF(IFERROR(VLOOKUP($F32,'Field Definitions'!$A$1:$S$31597,8),"")=0,"",IFERROR(VLOOKUP($F32,'Field Definitions'!$A$1:$S$31597,8),""))</f>
        <v/>
      </c>
      <c r="O32" t="str">
        <f>IF(IFERROR(VLOOKUP($F32,'Field Definitions'!$A$1:$S$31597,9),"")=0,"",IFERROR(VLOOKUP($F32,'Field Definitions'!$A$1:$S$31597,9),""))</f>
        <v/>
      </c>
      <c r="P32" t="str">
        <f>IF(IFERROR(VLOOKUP($F32,'Field Definitions'!$A$1:$S$31597,10),"")=0,"",IFERROR(VLOOKUP($F32,'Field Definitions'!$A$1:$S$31597,10),""))</f>
        <v/>
      </c>
      <c r="Q32" t="str">
        <f>IF(IFERROR(VLOOKUP($F32,'Field Definitions'!$A$1:$S$31597,12),"")=0,"",IFERROR(VLOOKUP($F32,'Field Definitions'!$A$1:$S$31597,12),""))</f>
        <v/>
      </c>
    </row>
    <row r="33" spans="4:19" x14ac:dyDescent="0.35">
      <c r="E33" t="str">
        <f>IFERROR(VLOOKUP(F33,'Field Definitions'!$A$1:$S$31597,3),"")</f>
        <v>ARINSURANCE</v>
      </c>
      <c r="F33" t="s">
        <v>3412</v>
      </c>
      <c r="G33" t="str">
        <f>IFERROR(VLOOKUP(F33,'Field Definitions'!$A$1:$S$31597,2),"")</f>
        <v>Claim Number</v>
      </c>
      <c r="H33" s="9">
        <f t="shared" si="0"/>
        <v>32</v>
      </c>
      <c r="K33" t="str">
        <f>IFERROR(VLOOKUP($F33,'Field Definitions'!$A$1:$S$31597,4),"")</f>
        <v>CHR</v>
      </c>
      <c r="L33">
        <f>IFERROR(VLOOKUP($F33,'Field Definitions'!$A$1:$S$31597,5),"")</f>
        <v>20</v>
      </c>
      <c r="M33" s="5" t="s">
        <v>3413</v>
      </c>
      <c r="N33" t="str">
        <f>IF(IFERROR(VLOOKUP($F33,'Field Definitions'!$A$1:$S$31597,8),"")=0,"",IFERROR(VLOOKUP($F33,'Field Definitions'!$A$1:$S$31597,8),""))</f>
        <v/>
      </c>
      <c r="O33" t="str">
        <f>IF(IFERROR(VLOOKUP($F33,'Field Definitions'!$A$1:$S$31597,9),"")=0,"",IFERROR(VLOOKUP($F33,'Field Definitions'!$A$1:$S$31597,9),""))</f>
        <v/>
      </c>
      <c r="P33" t="str">
        <f>IF(IFERROR(VLOOKUP($F33,'Field Definitions'!$A$1:$S$31597,10),"")=0,"",IFERROR(VLOOKUP($F33,'Field Definitions'!$A$1:$S$31597,10),""))</f>
        <v/>
      </c>
      <c r="Q33" t="str">
        <f>IF(IFERROR(VLOOKUP($F33,'Field Definitions'!$A$1:$S$31597,12),"")=0,"",IFERROR(VLOOKUP($F33,'Field Definitions'!$A$1:$S$31597,12),""))</f>
        <v/>
      </c>
    </row>
    <row r="34" spans="4:19" x14ac:dyDescent="0.35">
      <c r="E34" t="str">
        <f>IFERROR(VLOOKUP(F34,'Field Definitions'!$A$1:$S$31597,3),"")</f>
        <v>ARINSURANCE</v>
      </c>
      <c r="F34" t="s">
        <v>3414</v>
      </c>
      <c r="G34" t="str">
        <f>IFERROR(VLOOKUP(F34,'Field Definitions'!$A$1:$S$31597,2),"")</f>
        <v>Loss / No Loss</v>
      </c>
      <c r="H34" s="9">
        <f t="shared" si="0"/>
        <v>33</v>
      </c>
      <c r="K34" t="str">
        <f>IFERROR(VLOOKUP($F34,'Field Definitions'!$A$1:$S$31597,4),"")</f>
        <v>CHR</v>
      </c>
      <c r="L34">
        <f>IFERROR(VLOOKUP($F34,'Field Definitions'!$A$1:$S$31597,5),"")</f>
        <v>7</v>
      </c>
      <c r="M34" s="5" t="s">
        <v>3415</v>
      </c>
      <c r="N34" t="str">
        <f>IF(IFERROR(VLOOKUP($F34,'Field Definitions'!$A$1:$S$31597,8),"")=0,"",IFERROR(VLOOKUP($F34,'Field Definitions'!$A$1:$S$31597,8),""))</f>
        <v/>
      </c>
      <c r="O34" t="str">
        <f>IF(IFERROR(VLOOKUP($F34,'Field Definitions'!$A$1:$S$31597,9),"")=0,"",IFERROR(VLOOKUP($F34,'Field Definitions'!$A$1:$S$31597,9),""))</f>
        <v/>
      </c>
      <c r="P34" t="str">
        <f>IF(IFERROR(VLOOKUP($F34,'Field Definitions'!$A$1:$S$31597,10),"")=0,"",IFERROR(VLOOKUP($F34,'Field Definitions'!$A$1:$S$31597,10),""))</f>
        <v/>
      </c>
      <c r="Q34" t="str">
        <f>IF(IFERROR(VLOOKUP($F34,'Field Definitions'!$A$1:$S$31597,12),"")=0,"",IFERROR(VLOOKUP($F34,'Field Definitions'!$A$1:$S$31597,12),""))</f>
        <v/>
      </c>
    </row>
    <row r="35" spans="4:19" x14ac:dyDescent="0.35">
      <c r="E35" t="str">
        <f>IFERROR(VLOOKUP(F35,'Field Definitions'!$A$1:$S$31597,3),"")</f>
        <v>ARINSURANCE</v>
      </c>
      <c r="F35" t="s">
        <v>3416</v>
      </c>
      <c r="G35" t="str">
        <f>IFERROR(VLOOKUP(F35,'Field Definitions'!$A$1:$S$31597,2),"")</f>
        <v>Salvage Dealer</v>
      </c>
      <c r="H35" s="9">
        <f t="shared" si="0"/>
        <v>34</v>
      </c>
      <c r="K35" t="str">
        <f>IFERROR(VLOOKUP($F35,'Field Definitions'!$A$1:$S$31597,4),"")</f>
        <v>CHR</v>
      </c>
      <c r="L35">
        <f>IFERROR(VLOOKUP($F35,'Field Definitions'!$A$1:$S$31597,5),"")</f>
        <v>30</v>
      </c>
      <c r="M35" s="5" t="s">
        <v>3417</v>
      </c>
      <c r="N35" t="str">
        <f>IF(IFERROR(VLOOKUP($F35,'Field Definitions'!$A$1:$S$31597,8),"")=0,"",IFERROR(VLOOKUP($F35,'Field Definitions'!$A$1:$S$31597,8),""))</f>
        <v/>
      </c>
      <c r="O35" t="str">
        <f>IF(IFERROR(VLOOKUP($F35,'Field Definitions'!$A$1:$S$31597,9),"")=0,"",IFERROR(VLOOKUP($F35,'Field Definitions'!$A$1:$S$31597,9),""))</f>
        <v/>
      </c>
      <c r="P35" t="str">
        <f>IF(IFERROR(VLOOKUP($F35,'Field Definitions'!$A$1:$S$31597,10),"")=0,"",IFERROR(VLOOKUP($F35,'Field Definitions'!$A$1:$S$31597,10),""))</f>
        <v/>
      </c>
      <c r="Q35" t="str">
        <f>IF(IFERROR(VLOOKUP($F35,'Field Definitions'!$A$1:$S$31597,12),"")=0,"",IFERROR(VLOOKUP($F35,'Field Definitions'!$A$1:$S$31597,12),""))</f>
        <v/>
      </c>
    </row>
    <row r="36" spans="4:19" x14ac:dyDescent="0.35">
      <c r="E36" t="str">
        <f>IFERROR(VLOOKUP(F36,'Field Definitions'!$A$1:$S$31597,3),"")</f>
        <v>ARINSURANCE</v>
      </c>
      <c r="F36" t="s">
        <v>3418</v>
      </c>
      <c r="G36" t="str">
        <f>IFERROR(VLOOKUP(F36,'Field Definitions'!$A$1:$S$31597,2),"")</f>
        <v>Salvage Dealer Phone</v>
      </c>
      <c r="H36" s="9">
        <f t="shared" si="0"/>
        <v>35</v>
      </c>
      <c r="K36" t="str">
        <f>IFERROR(VLOOKUP($F36,'Field Definitions'!$A$1:$S$31597,4),"")</f>
        <v>PHONE</v>
      </c>
      <c r="L36" s="2">
        <v>10</v>
      </c>
      <c r="M36" s="5">
        <v>7651231235</v>
      </c>
      <c r="N36" t="str">
        <f>IF(IFERROR(VLOOKUP($F36,'Field Definitions'!$A$1:$S$31597,8),"")=0,"",IFERROR(VLOOKUP($F36,'Field Definitions'!$A$1:$S$31597,8),""))</f>
        <v/>
      </c>
      <c r="O36" t="str">
        <f>IF(IFERROR(VLOOKUP($F36,'Field Definitions'!$A$1:$S$31597,9),"")=0,"",IFERROR(VLOOKUP($F36,'Field Definitions'!$A$1:$S$31597,9),""))</f>
        <v/>
      </c>
      <c r="P36" t="str">
        <f>IF(IFERROR(VLOOKUP($F36,'Field Definitions'!$A$1:$S$31597,10),"")=0,"",IFERROR(VLOOKUP($F36,'Field Definitions'!$A$1:$S$31597,10),""))</f>
        <v/>
      </c>
      <c r="Q36" t="str">
        <f>IF(IFERROR(VLOOKUP($F36,'Field Definitions'!$A$1:$S$31597,12),"")=0,"",IFERROR(VLOOKUP($F36,'Field Definitions'!$A$1:$S$31597,12),""))</f>
        <v/>
      </c>
    </row>
    <row r="37" spans="4:19" x14ac:dyDescent="0.35">
      <c r="E37" t="str">
        <f>IFERROR(VLOOKUP(F37,'Field Definitions'!$A$1:$S$31597,3),"")</f>
        <v>ARINSURANCE</v>
      </c>
      <c r="F37" t="s">
        <v>3419</v>
      </c>
      <c r="G37" t="str">
        <f>IFERROR(VLOOKUP(F37,'Field Definitions'!$A$1:$S$31597,2),"")</f>
        <v>Salvage Bid Exp.</v>
      </c>
      <c r="H37" s="9">
        <f t="shared" si="0"/>
        <v>36</v>
      </c>
      <c r="K37" t="str">
        <f>IFERROR(VLOOKUP($F37,'Field Definitions'!$A$1:$S$31597,4),"")</f>
        <v>DATE</v>
      </c>
      <c r="L37">
        <f>IFERROR(VLOOKUP($F37,'Field Definitions'!$A$1:$S$31597,5),"")</f>
        <v>10</v>
      </c>
      <c r="M37" s="5" t="s">
        <v>3420</v>
      </c>
      <c r="N37" t="str">
        <f>IF(IFERROR(VLOOKUP($F37,'Field Definitions'!$A$1:$S$31597,8),"")=0,"",IFERROR(VLOOKUP($F37,'Field Definitions'!$A$1:$S$31597,8),""))</f>
        <v/>
      </c>
      <c r="O37" t="str">
        <f>IF(IFERROR(VLOOKUP($F37,'Field Definitions'!$A$1:$S$31597,9),"")=0,"",IFERROR(VLOOKUP($F37,'Field Definitions'!$A$1:$S$31597,9),""))</f>
        <v/>
      </c>
      <c r="P37" t="str">
        <f>IF(IFERROR(VLOOKUP($F37,'Field Definitions'!$A$1:$S$31597,10),"")=0,"",IFERROR(VLOOKUP($F37,'Field Definitions'!$A$1:$S$31597,10),""))</f>
        <v/>
      </c>
      <c r="Q37" t="str">
        <f>IF(IFERROR(VLOOKUP($F37,'Field Definitions'!$A$1:$S$31597,12),"")=0,"",IFERROR(VLOOKUP($F37,'Field Definitions'!$A$1:$S$31597,12),""))</f>
        <v/>
      </c>
    </row>
    <row r="38" spans="4:19" x14ac:dyDescent="0.35">
      <c r="E38" t="str">
        <f>IFERROR(VLOOKUP(F38,'Field Definitions'!$A$1:$S$31597,3),"")</f>
        <v>ARINSURANCE</v>
      </c>
      <c r="F38" t="s">
        <v>3421</v>
      </c>
      <c r="G38" t="str">
        <f>IFERROR(VLOOKUP(F38,'Field Definitions'!$A$1:$S$31597,2),"")</f>
        <v>Salvage Bid Amount</v>
      </c>
      <c r="H38" s="9">
        <f t="shared" si="0"/>
        <v>37</v>
      </c>
      <c r="K38" t="str">
        <f>IFERROR(VLOOKUP($F38,'Field Definitions'!$A$1:$S$31597,4),"")</f>
        <v>AMT</v>
      </c>
      <c r="L38">
        <f>IFERROR(VLOOKUP($F38,'Field Definitions'!$A$1:$S$31597,5),"")</f>
        <v>16</v>
      </c>
      <c r="M38" s="5" t="s">
        <v>3422</v>
      </c>
      <c r="N38" t="str">
        <f>IF(IFERROR(VLOOKUP($F38,'Field Definitions'!$A$1:$S$31597,8),"")=0,"",IFERROR(VLOOKUP($F38,'Field Definitions'!$A$1:$S$31597,8),""))</f>
        <v/>
      </c>
      <c r="O38" t="str">
        <f>IF(IFERROR(VLOOKUP($F38,'Field Definitions'!$A$1:$S$31597,9),"")=0,"",IFERROR(VLOOKUP($F38,'Field Definitions'!$A$1:$S$31597,9),""))</f>
        <v/>
      </c>
      <c r="P38" t="str">
        <f>IF(IFERROR(VLOOKUP($F38,'Field Definitions'!$A$1:$S$31597,10),"")=0,"",IFERROR(VLOOKUP($F38,'Field Definitions'!$A$1:$S$31597,10),""))</f>
        <v/>
      </c>
      <c r="Q38" t="str">
        <f>IF(IFERROR(VLOOKUP($F38,'Field Definitions'!$A$1:$S$31597,12),"")=0,"",IFERROR(VLOOKUP($F38,'Field Definitions'!$A$1:$S$31597,12),""))</f>
        <v/>
      </c>
    </row>
    <row r="39" spans="4:19" x14ac:dyDescent="0.35">
      <c r="E39" t="str">
        <f>IFERROR(VLOOKUP(F39,'Field Definitions'!$A$1:$S$31597,3),"")</f>
        <v>ARINSURANCE</v>
      </c>
      <c r="F39" t="s">
        <v>3423</v>
      </c>
      <c r="G39" t="str">
        <f>IFERROR(VLOOKUP(F39,'Field Definitions'!$A$1:$S$31597,2),"")</f>
        <v>Repo Expense Paid</v>
      </c>
      <c r="H39" s="9">
        <f t="shared" si="0"/>
        <v>38</v>
      </c>
      <c r="K39" t="str">
        <f>IFERROR(VLOOKUP($F39,'Field Definitions'!$A$1:$S$31597,4),"")</f>
        <v>AMT</v>
      </c>
      <c r="L39">
        <f>IFERROR(VLOOKUP($F39,'Field Definitions'!$A$1:$S$31597,5),"")</f>
        <v>12</v>
      </c>
      <c r="M39" s="5" t="s">
        <v>3338</v>
      </c>
      <c r="N39" t="str">
        <f>IF(IFERROR(VLOOKUP($F39,'Field Definitions'!$A$1:$S$31597,8),"")=0,"",IFERROR(VLOOKUP($F39,'Field Definitions'!$A$1:$S$31597,8),""))</f>
        <v/>
      </c>
      <c r="O39" t="str">
        <f>IF(IFERROR(VLOOKUP($F39,'Field Definitions'!$A$1:$S$31597,9),"")=0,"",IFERROR(VLOOKUP($F39,'Field Definitions'!$A$1:$S$31597,9),""))</f>
        <v/>
      </c>
      <c r="P39" t="str">
        <f>IF(IFERROR(VLOOKUP($F39,'Field Definitions'!$A$1:$S$31597,10),"")=0,"",IFERROR(VLOOKUP($F39,'Field Definitions'!$A$1:$S$31597,10),""))</f>
        <v/>
      </c>
      <c r="Q39" t="str">
        <f>IF(IFERROR(VLOOKUP($F39,'Field Definitions'!$A$1:$S$31597,12),"")=0,"",IFERROR(VLOOKUP($F39,'Field Definitions'!$A$1:$S$31597,12),""))</f>
        <v/>
      </c>
    </row>
    <row r="40" spans="4:19" x14ac:dyDescent="0.35">
      <c r="D40"/>
      <c r="E40" t="str">
        <f>IFERROR(VLOOKUP(F40,'Field Definitions'!$A$1:$S$31597,3),"")</f>
        <v>ARINSURANCE</v>
      </c>
      <c r="F40" t="s">
        <v>3424</v>
      </c>
      <c r="G40" t="str">
        <f>IFERROR(VLOOKUP(F40,'Field Definitions'!$A$1:$S$31597,2),"")</f>
        <v>Insurance Added Date</v>
      </c>
      <c r="H40" s="9">
        <f t="shared" si="0"/>
        <v>39</v>
      </c>
      <c r="K40" t="str">
        <f>IFERROR(VLOOKUP($F40,'Field Definitions'!$A$1:$S$31597,4),"")</f>
        <v>DATE</v>
      </c>
      <c r="L40">
        <f>IFERROR(VLOOKUP($F40,'Field Definitions'!$A$1:$S$31597,5),"")</f>
        <v>10</v>
      </c>
      <c r="M40" s="5" t="s">
        <v>3425</v>
      </c>
      <c r="N40" t="str">
        <f>IF(IFERROR(VLOOKUP($F40,'Field Definitions'!$A$1:$S$31597,8),"")=0,"",IFERROR(VLOOKUP($F40,'Field Definitions'!$A$1:$S$31597,8),""))</f>
        <v/>
      </c>
      <c r="O40" t="str">
        <f>IF(IFERROR(VLOOKUP($F40,'Field Definitions'!$A$1:$S$31597,9),"")=0,"",IFERROR(VLOOKUP($F40,'Field Definitions'!$A$1:$S$31597,9),""))</f>
        <v/>
      </c>
      <c r="P40" t="str">
        <f>IF(IFERROR(VLOOKUP($F40,'Field Definitions'!$A$1:$S$31597,10),"")=0,"",IFERROR(VLOOKUP($F40,'Field Definitions'!$A$1:$S$31597,10),""))</f>
        <v/>
      </c>
      <c r="Q40" t="str">
        <f>IF(IFERROR(VLOOKUP($F40,'Field Definitions'!$A$1:$S$31597,12),"")=0,"",IFERROR(VLOOKUP($F40,'Field Definitions'!$A$1:$S$31597,12),""))</f>
        <v/>
      </c>
    </row>
    <row r="41" spans="4:19" x14ac:dyDescent="0.35">
      <c r="D41" s="1" t="s">
        <v>1117</v>
      </c>
      <c r="E41" t="s">
        <v>3426</v>
      </c>
      <c r="F41" s="2" t="s">
        <v>1118</v>
      </c>
      <c r="G41" t="s">
        <v>1119</v>
      </c>
      <c r="H41">
        <f t="shared" si="0"/>
        <v>40</v>
      </c>
      <c r="K41" t="s">
        <v>18</v>
      </c>
      <c r="L41" s="2">
        <v>999</v>
      </c>
      <c r="M41" t="s">
        <v>1119</v>
      </c>
      <c r="N41" s="5"/>
      <c r="O41" s="5"/>
      <c r="P41" s="5"/>
      <c r="Q41" s="5"/>
      <c r="R41" s="5"/>
      <c r="S41" s="5"/>
    </row>
    <row r="42" spans="4:19" x14ac:dyDescent="0.35">
      <c r="E42" t="s">
        <v>3426</v>
      </c>
      <c r="F42" s="2" t="s">
        <v>1120</v>
      </c>
      <c r="G42" t="s">
        <v>1121</v>
      </c>
      <c r="H42">
        <f t="shared" si="0"/>
        <v>41</v>
      </c>
      <c r="K42" t="s">
        <v>18</v>
      </c>
      <c r="L42" s="2">
        <v>999</v>
      </c>
      <c r="M42" t="s">
        <v>1121</v>
      </c>
      <c r="N42" s="5"/>
      <c r="O42" s="5"/>
      <c r="P42" s="5"/>
      <c r="Q42" s="5"/>
      <c r="R42" s="5"/>
      <c r="S42" s="5"/>
    </row>
    <row r="43" spans="4:19" x14ac:dyDescent="0.35">
      <c r="E43" t="s">
        <v>3426</v>
      </c>
      <c r="F43" s="2" t="s">
        <v>1122</v>
      </c>
      <c r="G43" t="s">
        <v>1123</v>
      </c>
      <c r="H43">
        <f t="shared" si="0"/>
        <v>42</v>
      </c>
      <c r="K43" t="s">
        <v>18</v>
      </c>
      <c r="L43" s="2">
        <v>999</v>
      </c>
      <c r="M43" t="s">
        <v>1123</v>
      </c>
      <c r="N43" s="5"/>
      <c r="O43" s="5"/>
      <c r="P43" s="5"/>
      <c r="Q43" s="5"/>
      <c r="R43" s="5"/>
      <c r="S43" s="5"/>
    </row>
    <row r="44" spans="4:19" x14ac:dyDescent="0.35">
      <c r="E44" t="s">
        <v>3426</v>
      </c>
      <c r="F44" s="2" t="s">
        <v>1124</v>
      </c>
      <c r="G44" t="s">
        <v>1125</v>
      </c>
      <c r="H44">
        <f t="shared" si="0"/>
        <v>43</v>
      </c>
      <c r="K44" t="s">
        <v>18</v>
      </c>
      <c r="L44" s="2">
        <v>999</v>
      </c>
      <c r="M44" t="s">
        <v>1125</v>
      </c>
      <c r="N44" s="5"/>
      <c r="O44" s="5"/>
      <c r="P44" s="5"/>
      <c r="Q44" s="5"/>
      <c r="R44" s="5"/>
      <c r="S44" s="5"/>
    </row>
    <row r="45" spans="4:19" x14ac:dyDescent="0.35">
      <c r="E45" t="s">
        <v>3426</v>
      </c>
      <c r="F45" s="2" t="s">
        <v>1126</v>
      </c>
      <c r="G45" t="s">
        <v>1127</v>
      </c>
      <c r="H45">
        <f t="shared" si="0"/>
        <v>44</v>
      </c>
      <c r="K45" t="s">
        <v>18</v>
      </c>
      <c r="L45" s="2">
        <v>999</v>
      </c>
      <c r="M45" t="s">
        <v>1127</v>
      </c>
      <c r="N45" s="5"/>
      <c r="O45" s="5"/>
      <c r="P45" s="5"/>
      <c r="Q45" s="5"/>
      <c r="R45" s="5"/>
      <c r="S45" s="5"/>
    </row>
    <row r="46" spans="4:19" x14ac:dyDescent="0.35">
      <c r="E46" t="s">
        <v>3426</v>
      </c>
      <c r="F46" s="2" t="s">
        <v>1128</v>
      </c>
      <c r="G46" t="s">
        <v>1129</v>
      </c>
      <c r="H46">
        <f t="shared" si="0"/>
        <v>45</v>
      </c>
      <c r="K46" t="s">
        <v>18</v>
      </c>
      <c r="L46" s="2">
        <v>999</v>
      </c>
      <c r="M46" t="s">
        <v>1129</v>
      </c>
      <c r="N46" s="5"/>
      <c r="O46" s="5"/>
      <c r="P46" s="5"/>
      <c r="Q46" s="5"/>
      <c r="R46" s="5"/>
      <c r="S46" s="5"/>
    </row>
    <row r="47" spans="4:19" x14ac:dyDescent="0.35">
      <c r="E47" t="s">
        <v>3426</v>
      </c>
      <c r="F47" s="2" t="s">
        <v>1130</v>
      </c>
      <c r="G47" t="s">
        <v>1131</v>
      </c>
      <c r="H47">
        <f t="shared" si="0"/>
        <v>46</v>
      </c>
      <c r="K47" t="s">
        <v>18</v>
      </c>
      <c r="L47" s="2">
        <v>999</v>
      </c>
      <c r="M47" t="s">
        <v>1131</v>
      </c>
      <c r="N47" s="5"/>
      <c r="O47" s="5"/>
      <c r="P47" s="5"/>
      <c r="Q47" s="5"/>
      <c r="R47" s="5"/>
      <c r="S47" s="5"/>
    </row>
    <row r="48" spans="4:19" x14ac:dyDescent="0.35">
      <c r="E48" t="s">
        <v>3426</v>
      </c>
      <c r="F48" s="2" t="s">
        <v>1132</v>
      </c>
      <c r="G48" t="s">
        <v>1133</v>
      </c>
      <c r="H48">
        <f t="shared" si="0"/>
        <v>47</v>
      </c>
      <c r="K48" t="s">
        <v>18</v>
      </c>
      <c r="L48" s="2">
        <v>999</v>
      </c>
      <c r="M48" t="s">
        <v>1133</v>
      </c>
      <c r="N48" s="5"/>
      <c r="O48" s="5"/>
      <c r="P48" s="5"/>
      <c r="Q48" s="5"/>
      <c r="R48" s="5"/>
      <c r="S48" s="5"/>
    </row>
    <row r="49" spans="5:19" x14ac:dyDescent="0.35">
      <c r="E49" t="s">
        <v>3426</v>
      </c>
      <c r="F49" s="2" t="s">
        <v>1134</v>
      </c>
      <c r="G49" t="s">
        <v>1135</v>
      </c>
      <c r="H49">
        <f t="shared" si="0"/>
        <v>48</v>
      </c>
      <c r="K49" t="s">
        <v>18</v>
      </c>
      <c r="L49" s="2">
        <v>999</v>
      </c>
      <c r="M49" t="s">
        <v>1135</v>
      </c>
      <c r="N49" s="5"/>
      <c r="O49" s="5"/>
      <c r="P49" s="5"/>
      <c r="Q49" s="5"/>
      <c r="R49" s="5"/>
      <c r="S49" s="5"/>
    </row>
    <row r="50" spans="5:19" x14ac:dyDescent="0.35">
      <c r="E50" t="s">
        <v>3426</v>
      </c>
      <c r="F50" s="2" t="s">
        <v>1136</v>
      </c>
      <c r="G50" t="s">
        <v>1137</v>
      </c>
      <c r="H50">
        <f t="shared" si="0"/>
        <v>49</v>
      </c>
      <c r="K50" t="s">
        <v>18</v>
      </c>
      <c r="L50" s="2">
        <v>999</v>
      </c>
      <c r="M50" t="s">
        <v>1137</v>
      </c>
      <c r="N50" s="5"/>
      <c r="O50" s="5"/>
      <c r="P50" s="5"/>
      <c r="Q50" s="5"/>
      <c r="R50" s="5"/>
      <c r="S50" s="5"/>
    </row>
    <row r="51" spans="5:19" x14ac:dyDescent="0.35">
      <c r="E51" t="s">
        <v>3426</v>
      </c>
      <c r="F51" s="2" t="s">
        <v>2536</v>
      </c>
      <c r="G51" t="s">
        <v>1528</v>
      </c>
      <c r="H51">
        <f t="shared" si="0"/>
        <v>50</v>
      </c>
      <c r="K51" t="s">
        <v>18</v>
      </c>
      <c r="L51" s="2">
        <v>999</v>
      </c>
      <c r="M51" t="s">
        <v>1528</v>
      </c>
      <c r="N51" s="5"/>
      <c r="O51" s="5"/>
      <c r="P51" s="5"/>
      <c r="Q51" s="5"/>
      <c r="R51" s="5"/>
      <c r="S51" s="5"/>
    </row>
    <row r="52" spans="5:19" x14ac:dyDescent="0.35">
      <c r="E52" t="s">
        <v>3426</v>
      </c>
      <c r="F52" s="2" t="s">
        <v>2537</v>
      </c>
      <c r="G52" t="s">
        <v>1530</v>
      </c>
      <c r="H52">
        <f t="shared" si="0"/>
        <v>51</v>
      </c>
      <c r="K52" t="s">
        <v>18</v>
      </c>
      <c r="L52" s="2">
        <v>999</v>
      </c>
      <c r="M52" t="s">
        <v>1530</v>
      </c>
      <c r="N52" s="5"/>
      <c r="O52" s="5"/>
      <c r="P52" s="5"/>
      <c r="Q52" s="5"/>
      <c r="R52" s="5"/>
      <c r="S52" s="5"/>
    </row>
    <row r="53" spans="5:19" x14ac:dyDescent="0.35">
      <c r="E53" t="s">
        <v>3426</v>
      </c>
      <c r="F53" s="2" t="s">
        <v>2538</v>
      </c>
      <c r="G53" t="s">
        <v>1532</v>
      </c>
      <c r="H53">
        <f t="shared" si="0"/>
        <v>52</v>
      </c>
      <c r="K53" t="s">
        <v>18</v>
      </c>
      <c r="L53" s="2">
        <v>999</v>
      </c>
      <c r="M53" t="s">
        <v>1532</v>
      </c>
      <c r="N53" s="5"/>
      <c r="O53" s="5"/>
      <c r="P53" s="5"/>
      <c r="Q53" s="5"/>
      <c r="R53" s="5"/>
      <c r="S53" s="5"/>
    </row>
    <row r="54" spans="5:19" x14ac:dyDescent="0.35">
      <c r="E54" t="s">
        <v>3426</v>
      </c>
      <c r="F54" s="2" t="s">
        <v>2539</v>
      </c>
      <c r="G54" t="s">
        <v>1534</v>
      </c>
      <c r="H54">
        <f t="shared" si="0"/>
        <v>53</v>
      </c>
      <c r="K54" t="s">
        <v>18</v>
      </c>
      <c r="L54" s="2">
        <v>999</v>
      </c>
      <c r="M54" t="s">
        <v>1534</v>
      </c>
      <c r="N54" s="5"/>
      <c r="O54" s="5"/>
      <c r="P54" s="5"/>
      <c r="Q54" s="5"/>
      <c r="R54" s="5"/>
      <c r="S54" s="5"/>
    </row>
    <row r="55" spans="5:19" x14ac:dyDescent="0.35">
      <c r="E55" t="s">
        <v>3426</v>
      </c>
      <c r="F55" s="2" t="s">
        <v>2540</v>
      </c>
      <c r="G55" t="s">
        <v>1536</v>
      </c>
      <c r="H55">
        <f t="shared" si="0"/>
        <v>54</v>
      </c>
      <c r="K55" t="s">
        <v>18</v>
      </c>
      <c r="L55" s="2">
        <v>999</v>
      </c>
      <c r="M55" t="s">
        <v>1536</v>
      </c>
      <c r="N55" s="5"/>
      <c r="O55" s="5"/>
      <c r="P55" s="5"/>
      <c r="Q55" s="5"/>
      <c r="R55" s="5"/>
      <c r="S55" s="5"/>
    </row>
    <row r="56" spans="5:19" x14ac:dyDescent="0.35">
      <c r="E56" t="s">
        <v>3426</v>
      </c>
      <c r="F56" s="2" t="s">
        <v>2541</v>
      </c>
      <c r="G56" t="s">
        <v>1538</v>
      </c>
      <c r="H56">
        <f t="shared" si="0"/>
        <v>55</v>
      </c>
      <c r="K56" t="s">
        <v>18</v>
      </c>
      <c r="L56" s="2">
        <v>999</v>
      </c>
      <c r="M56" t="s">
        <v>1538</v>
      </c>
      <c r="N56" s="5"/>
      <c r="O56" s="5"/>
      <c r="P56" s="5"/>
      <c r="Q56" s="5"/>
      <c r="R56" s="5"/>
      <c r="S56" s="5"/>
    </row>
    <row r="57" spans="5:19" x14ac:dyDescent="0.35">
      <c r="E57" t="s">
        <v>3426</v>
      </c>
      <c r="F57" s="2" t="s">
        <v>2542</v>
      </c>
      <c r="G57" t="s">
        <v>1540</v>
      </c>
      <c r="H57">
        <f t="shared" si="0"/>
        <v>56</v>
      </c>
      <c r="K57" t="s">
        <v>18</v>
      </c>
      <c r="L57" s="2">
        <v>999</v>
      </c>
      <c r="M57" t="s">
        <v>1540</v>
      </c>
      <c r="N57" s="5"/>
      <c r="O57" s="5"/>
      <c r="P57" s="5"/>
      <c r="Q57" s="5"/>
      <c r="R57" s="5"/>
      <c r="S57" s="5"/>
    </row>
    <row r="58" spans="5:19" x14ac:dyDescent="0.35">
      <c r="E58" t="s">
        <v>3426</v>
      </c>
      <c r="F58" s="2" t="s">
        <v>2543</v>
      </c>
      <c r="G58" t="s">
        <v>1542</v>
      </c>
      <c r="H58">
        <f t="shared" si="0"/>
        <v>57</v>
      </c>
      <c r="K58" t="s">
        <v>18</v>
      </c>
      <c r="L58" s="2">
        <v>999</v>
      </c>
      <c r="M58" t="s">
        <v>1542</v>
      </c>
      <c r="N58" s="5"/>
      <c r="O58" s="5"/>
      <c r="P58" s="5"/>
      <c r="Q58" s="5"/>
      <c r="R58" s="5"/>
      <c r="S58" s="5"/>
    </row>
    <row r="59" spans="5:19" x14ac:dyDescent="0.35">
      <c r="E59" t="s">
        <v>3426</v>
      </c>
      <c r="F59" s="2" t="s">
        <v>2544</v>
      </c>
      <c r="G59" t="s">
        <v>1544</v>
      </c>
      <c r="H59">
        <f t="shared" si="0"/>
        <v>58</v>
      </c>
      <c r="K59" t="s">
        <v>18</v>
      </c>
      <c r="L59" s="2">
        <v>999</v>
      </c>
      <c r="M59" t="s">
        <v>1544</v>
      </c>
      <c r="N59" s="5"/>
      <c r="O59" s="5"/>
      <c r="P59" s="5"/>
      <c r="Q59" s="5"/>
      <c r="R59" s="5"/>
      <c r="S59" s="5"/>
    </row>
    <row r="60" spans="5:19" x14ac:dyDescent="0.35">
      <c r="E60" t="s">
        <v>3426</v>
      </c>
      <c r="F60" s="2" t="s">
        <v>2545</v>
      </c>
      <c r="G60" t="s">
        <v>1546</v>
      </c>
      <c r="H60">
        <f t="shared" si="0"/>
        <v>59</v>
      </c>
      <c r="K60" t="s">
        <v>18</v>
      </c>
      <c r="L60" s="2">
        <v>999</v>
      </c>
      <c r="M60" t="s">
        <v>1546</v>
      </c>
      <c r="N60" s="5"/>
      <c r="O60" s="5"/>
      <c r="P60" s="5"/>
      <c r="Q60" s="5"/>
      <c r="R60" s="5"/>
      <c r="S60" s="5"/>
    </row>
    <row r="61" spans="5:19" ht="87" x14ac:dyDescent="0.35">
      <c r="E61" t="s">
        <v>2996</v>
      </c>
      <c r="F61" s="3" t="s">
        <v>995</v>
      </c>
      <c r="H61" t="s">
        <v>3362</v>
      </c>
      <c r="J61" s="3" t="s">
        <v>997</v>
      </c>
    </row>
  </sheetData>
  <customSheetViews>
    <customSheetView guid="{FB5AE52C-21F1-4300-A1CB-6780D7F734A7}" scale="90">
      <pane ySplit="1" topLeftCell="A2" activePane="bottomLeft" state="frozen"/>
      <selection pane="bottomLeft"/>
      <pageMargins left="0" right="0" top="0" bottom="0" header="0" footer="0"/>
      <pageSetup orientation="portrait" r:id="rId1"/>
    </customSheetView>
  </customSheetViews>
  <mergeCells count="2">
    <mergeCell ref="E1:L1"/>
    <mergeCell ref="A1:C1"/>
  </mergeCells>
  <pageMargins left="0.7" right="0.7" top="0.75" bottom="0.75" header="0.3" footer="0.3"/>
  <pageSetup orientation="portrait"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Q8"/>
  <sheetViews>
    <sheetView zoomScale="90" zoomScaleNormal="90" workbookViewId="0">
      <selection sqref="A1:C1"/>
    </sheetView>
  </sheetViews>
  <sheetFormatPr defaultRowHeight="14.5" x14ac:dyDescent="0.35"/>
  <cols>
    <col min="3" max="3" width="11.1796875" bestFit="1" customWidth="1"/>
    <col min="5" max="5" width="21.26953125" customWidth="1"/>
    <col min="6" max="6" width="23.1796875" customWidth="1"/>
    <col min="7" max="7" width="27.81640625" bestFit="1" customWidth="1"/>
    <col min="8" max="8" width="8.26953125" bestFit="1" customWidth="1"/>
    <col min="9" max="9" width="10.81640625" customWidth="1"/>
    <col min="10" max="10" width="27" customWidth="1"/>
  </cols>
  <sheetData>
    <row r="1" spans="1:17" x14ac:dyDescent="0.35">
      <c r="A1" s="80" t="s">
        <v>227</v>
      </c>
      <c r="B1" s="81"/>
      <c r="C1" s="82"/>
      <c r="E1" s="83" t="s">
        <v>228</v>
      </c>
      <c r="F1" s="83"/>
      <c r="G1" s="83"/>
      <c r="H1" s="83"/>
      <c r="I1" s="83"/>
      <c r="J1" s="83"/>
      <c r="K1" s="83"/>
      <c r="L1" s="83"/>
      <c r="M1" s="5"/>
    </row>
    <row r="2" spans="1:17" ht="29" x14ac:dyDescent="0.35">
      <c r="A2" s="4" t="s">
        <v>495</v>
      </c>
      <c r="B2" s="4" t="s">
        <v>1094</v>
      </c>
      <c r="C2" s="4" t="s">
        <v>235</v>
      </c>
      <c r="D2" s="15"/>
      <c r="E2" s="4" t="s">
        <v>495</v>
      </c>
      <c r="F2" s="4" t="s">
        <v>496</v>
      </c>
      <c r="G2" s="4" t="s">
        <v>235</v>
      </c>
      <c r="H2" s="7" t="s">
        <v>236</v>
      </c>
      <c r="I2" s="17" t="s">
        <v>38</v>
      </c>
      <c r="J2" s="8" t="s">
        <v>237</v>
      </c>
      <c r="K2" s="8" t="s">
        <v>14</v>
      </c>
      <c r="L2" s="8" t="s">
        <v>238</v>
      </c>
      <c r="M2" s="12" t="s">
        <v>3427</v>
      </c>
      <c r="N2" s="8" t="s">
        <v>242</v>
      </c>
      <c r="O2" s="8" t="s">
        <v>243</v>
      </c>
      <c r="P2" s="8" t="s">
        <v>244</v>
      </c>
      <c r="Q2" s="4" t="s">
        <v>245</v>
      </c>
    </row>
    <row r="3" spans="1:17" x14ac:dyDescent="0.35">
      <c r="E3" s="5" t="s">
        <v>3428</v>
      </c>
      <c r="F3" t="s">
        <v>3429</v>
      </c>
      <c r="G3" s="5" t="s">
        <v>3430</v>
      </c>
      <c r="H3">
        <v>2</v>
      </c>
      <c r="K3" s="5" t="s">
        <v>20</v>
      </c>
      <c r="L3" s="5" t="s">
        <v>241</v>
      </c>
      <c r="M3" s="5" t="s">
        <v>3431</v>
      </c>
      <c r="N3" s="5"/>
    </row>
    <row r="4" spans="1:17" x14ac:dyDescent="0.35">
      <c r="E4" s="5" t="s">
        <v>3428</v>
      </c>
      <c r="F4" t="s">
        <v>3432</v>
      </c>
      <c r="G4" s="5" t="s">
        <v>3433</v>
      </c>
      <c r="H4">
        <v>3</v>
      </c>
      <c r="K4" s="5" t="s">
        <v>18</v>
      </c>
      <c r="L4" s="5" t="s">
        <v>1180</v>
      </c>
      <c r="M4" s="5" t="s">
        <v>3434</v>
      </c>
      <c r="N4" s="5"/>
    </row>
    <row r="5" spans="1:17" x14ac:dyDescent="0.35">
      <c r="E5" s="5" t="s">
        <v>3428</v>
      </c>
      <c r="F5" t="s">
        <v>3435</v>
      </c>
      <c r="G5" s="5" t="s">
        <v>3436</v>
      </c>
      <c r="H5">
        <v>4</v>
      </c>
      <c r="K5" s="5" t="s">
        <v>20</v>
      </c>
      <c r="L5" s="5" t="s">
        <v>241</v>
      </c>
      <c r="M5" s="5" t="s">
        <v>3437</v>
      </c>
      <c r="N5" s="5"/>
    </row>
    <row r="6" spans="1:17" ht="72" customHeight="1" x14ac:dyDescent="0.35">
      <c r="E6" s="5" t="s">
        <v>3438</v>
      </c>
      <c r="F6" s="3" t="s">
        <v>3439</v>
      </c>
      <c r="H6" t="s">
        <v>3440</v>
      </c>
      <c r="I6" s="15"/>
      <c r="J6" s="3" t="s">
        <v>3441</v>
      </c>
      <c r="K6" s="5" t="s">
        <v>18</v>
      </c>
    </row>
    <row r="8" spans="1:17" x14ac:dyDescent="0.35">
      <c r="G8" s="3"/>
      <c r="J8" s="15"/>
      <c r="K8" s="3"/>
    </row>
  </sheetData>
  <mergeCells count="2">
    <mergeCell ref="A1:C1"/>
    <mergeCell ref="E1:L1"/>
  </mergeCell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30"/>
  <dimension ref="A1:Q25"/>
  <sheetViews>
    <sheetView zoomScale="90" zoomScaleNormal="90" workbookViewId="0">
      <pane ySplit="2" topLeftCell="A3" activePane="bottomLeft" state="frozen"/>
      <selection sqref="A1:C1"/>
      <selection pane="bottomLeft" sqref="A1:C1"/>
    </sheetView>
  </sheetViews>
  <sheetFormatPr defaultRowHeight="14.5" x14ac:dyDescent="0.35"/>
  <cols>
    <col min="1" max="1" width="18.54296875" customWidth="1"/>
    <col min="2" max="2" width="19.1796875" customWidth="1"/>
    <col min="3" max="3" width="27.81640625" customWidth="1"/>
    <col min="4" max="4" width="9.1796875" style="15"/>
    <col min="5" max="5" width="15.26953125" bestFit="1" customWidth="1"/>
    <col min="6" max="6" width="21.7265625" bestFit="1" customWidth="1"/>
    <col min="7" max="7" width="30.7265625" bestFit="1" customWidth="1"/>
    <col min="8" max="8" width="8.26953125" bestFit="1" customWidth="1"/>
    <col min="9" max="9" width="10.1796875" style="15" bestFit="1" customWidth="1"/>
    <col min="10" max="10" width="22.81640625" style="3" customWidth="1"/>
    <col min="11" max="11" width="9.81640625" bestFit="1" customWidth="1"/>
    <col min="12" max="12" width="7" bestFit="1" customWidth="1"/>
    <col min="13" max="13" width="11.7265625" style="5" bestFit="1" customWidth="1"/>
    <col min="14" max="14" width="4.26953125" bestFit="1" customWidth="1"/>
    <col min="15" max="15" width="6.54296875" bestFit="1" customWidth="1"/>
    <col min="16" max="16" width="15" bestFit="1" customWidth="1"/>
    <col min="17" max="17" width="10.1796875" bestFit="1" customWidth="1"/>
  </cols>
  <sheetData>
    <row r="1" spans="1:17" x14ac:dyDescent="0.35">
      <c r="A1" s="80" t="s">
        <v>227</v>
      </c>
      <c r="B1" s="81"/>
      <c r="C1" s="82"/>
      <c r="D1"/>
      <c r="E1" s="83" t="s">
        <v>228</v>
      </c>
      <c r="F1" s="83"/>
      <c r="G1" s="83"/>
      <c r="H1" s="83"/>
      <c r="I1" s="83"/>
      <c r="J1" s="83"/>
      <c r="K1" s="83"/>
      <c r="L1" s="83"/>
    </row>
    <row r="2" spans="1:17" x14ac:dyDescent="0.35">
      <c r="A2" s="4" t="s">
        <v>495</v>
      </c>
      <c r="B2" s="4" t="s">
        <v>1094</v>
      </c>
      <c r="C2" s="4" t="s">
        <v>235</v>
      </c>
      <c r="E2" s="4" t="s">
        <v>495</v>
      </c>
      <c r="F2" s="4" t="s">
        <v>496</v>
      </c>
      <c r="G2" s="4" t="s">
        <v>235</v>
      </c>
      <c r="H2" s="7" t="s">
        <v>236</v>
      </c>
      <c r="I2" s="17" t="s">
        <v>38</v>
      </c>
      <c r="J2" s="8" t="s">
        <v>237</v>
      </c>
      <c r="K2" s="8" t="s">
        <v>14</v>
      </c>
      <c r="L2" s="8" t="s">
        <v>238</v>
      </c>
      <c r="M2" s="12" t="s">
        <v>3442</v>
      </c>
      <c r="N2" s="8" t="s">
        <v>242</v>
      </c>
      <c r="O2" s="8" t="s">
        <v>243</v>
      </c>
      <c r="P2" s="8" t="s">
        <v>244</v>
      </c>
      <c r="Q2" s="4" t="s">
        <v>245</v>
      </c>
    </row>
    <row r="3" spans="1:17" x14ac:dyDescent="0.35">
      <c r="D3" s="1" t="s">
        <v>252</v>
      </c>
      <c r="F3" t="s">
        <v>3443</v>
      </c>
      <c r="G3" t="s">
        <v>3444</v>
      </c>
      <c r="H3">
        <v>2</v>
      </c>
      <c r="K3" t="s">
        <v>20</v>
      </c>
      <c r="L3" s="2">
        <v>10</v>
      </c>
      <c r="M3" s="5" t="s">
        <v>288</v>
      </c>
    </row>
    <row r="4" spans="1:17" ht="28.9" customHeight="1" x14ac:dyDescent="0.35">
      <c r="F4" t="s">
        <v>3445</v>
      </c>
      <c r="G4" t="s">
        <v>3446</v>
      </c>
      <c r="H4">
        <f>H3+1</f>
        <v>3</v>
      </c>
      <c r="I4" s="15" t="s">
        <v>46</v>
      </c>
      <c r="K4" t="s">
        <v>18</v>
      </c>
      <c r="L4" s="2">
        <v>20</v>
      </c>
      <c r="M4" s="5" t="s">
        <v>349</v>
      </c>
      <c r="P4" t="s">
        <v>3447</v>
      </c>
    </row>
    <row r="5" spans="1:17" x14ac:dyDescent="0.35">
      <c r="E5" t="str">
        <f>IFERROR(VLOOKUP(F5,'Field Definitions'!$A$1:$S$31597,3),"")</f>
        <v>FSDBPURCHASE</v>
      </c>
      <c r="F5" t="s">
        <v>3448</v>
      </c>
      <c r="G5" t="str">
        <f>IFERROR(VLOOKUP(F5,'Field Definitions'!$A$1:$S$31597,2),"")</f>
        <v>Seller Reference Acct Number</v>
      </c>
      <c r="H5">
        <f t="shared" ref="H5:H22" si="0">H4+1</f>
        <v>4</v>
      </c>
      <c r="K5" t="str">
        <f>IFERROR(VLOOKUP($F5,'Field Definitions'!$A$1:$S$31597,4),"")</f>
        <v>CHR</v>
      </c>
      <c r="L5">
        <f>IFERROR(VLOOKUP($F5,'Field Definitions'!$A$1:$S$31597,5),"")</f>
        <v>30</v>
      </c>
      <c r="M5" s="5" t="s">
        <v>3354</v>
      </c>
      <c r="N5" t="str">
        <f>IF(IFERROR(VLOOKUP($F5,'Field Definitions'!$A$1:$S$31597,8),"")=0,"",IFERROR(VLOOKUP($F5,'Field Definitions'!$A$1:$S$31597,8),""))</f>
        <v/>
      </c>
      <c r="O5" t="str">
        <f>IF(IFERROR(VLOOKUP($F5,'Field Definitions'!$A$1:$S$31597,9),"")=0,"",IFERROR(VLOOKUP($F5,'Field Definitions'!$A$1:$S$31597,9),""))</f>
        <v/>
      </c>
      <c r="P5" t="str">
        <f>IF(IFERROR(VLOOKUP($F5,'Field Definitions'!$A$1:$S$31597,10),"")=0,"",IFERROR(VLOOKUP($F5,'Field Definitions'!$A$1:$S$31597,10),""))</f>
        <v/>
      </c>
      <c r="Q5" t="str">
        <f>IF(IFERROR(VLOOKUP($F5,'Field Definitions'!$A$1:$S$31597,12),"")=0,"",IFERROR(VLOOKUP($F5,'Field Definitions'!$A$1:$S$31597,12),""))</f>
        <v/>
      </c>
    </row>
    <row r="6" spans="1:17" x14ac:dyDescent="0.35">
      <c r="E6" t="str">
        <f>IFERROR(VLOOKUP(F6,'Field Definitions'!$A$1:$S$31597,3),"")</f>
        <v>FSDBPURCHASE</v>
      </c>
      <c r="F6" t="s">
        <v>3449</v>
      </c>
      <c r="G6" t="str">
        <f>IFERROR(VLOOKUP(F6,'Field Definitions'!$A$1:$S$31597,2),"")</f>
        <v>Phase when purchased as imprtd</v>
      </c>
      <c r="H6">
        <f t="shared" si="0"/>
        <v>5</v>
      </c>
      <c r="K6" t="str">
        <f>IFERROR(VLOOKUP($F6,'Field Definitions'!$A$1:$S$31597,4),"")</f>
        <v>CHR</v>
      </c>
      <c r="L6">
        <f>IFERROR(VLOOKUP($F6,'Field Definitions'!$A$1:$S$31597,5),"")</f>
        <v>30</v>
      </c>
      <c r="M6" s="5" t="s">
        <v>354</v>
      </c>
      <c r="N6" t="str">
        <f>IF(IFERROR(VLOOKUP($F6,'Field Definitions'!$A$1:$S$31597,8),"")=0,"",IFERROR(VLOOKUP($F6,'Field Definitions'!$A$1:$S$31597,8),""))</f>
        <v/>
      </c>
      <c r="O6" t="str">
        <f>IF(IFERROR(VLOOKUP($F6,'Field Definitions'!$A$1:$S$31597,9),"")=0,"",IFERROR(VLOOKUP($F6,'Field Definitions'!$A$1:$S$31597,9),""))</f>
        <v/>
      </c>
      <c r="P6" t="str">
        <f>IF(IFERROR(VLOOKUP($F6,'Field Definitions'!$A$1:$S$31597,10),"")=0,"",IFERROR(VLOOKUP($F6,'Field Definitions'!$A$1:$S$31597,10),""))</f>
        <v/>
      </c>
      <c r="Q6" t="str">
        <f>IF(IFERROR(VLOOKUP($F6,'Field Definitions'!$A$1:$S$31597,12),"")=0,"",IFERROR(VLOOKUP($F6,'Field Definitions'!$A$1:$S$31597,12),""))</f>
        <v/>
      </c>
    </row>
    <row r="7" spans="1:17" x14ac:dyDescent="0.35">
      <c r="E7" t="str">
        <f>IFERROR(VLOOKUP(F7,'Field Definitions'!$A$1:$S$31597,3),"")</f>
        <v>FSDBPURCHASE</v>
      </c>
      <c r="F7" t="s">
        <v>3450</v>
      </c>
      <c r="G7" t="str">
        <f>IFERROR(VLOOKUP(F7,'Field Definitions'!$A$1:$S$31597,2),"")</f>
        <v>Original buy percentage</v>
      </c>
      <c r="H7">
        <f t="shared" si="0"/>
        <v>6</v>
      </c>
      <c r="I7" s="106" t="s">
        <v>4</v>
      </c>
      <c r="K7" t="str">
        <f>IFERROR(VLOOKUP($F7,'Field Definitions'!$A$1:$S$31597,4),"")</f>
        <v>AMT</v>
      </c>
      <c r="L7">
        <f>IFERROR(VLOOKUP($F7,'Field Definitions'!$A$1:$S$31597,5),"")</f>
        <v>12</v>
      </c>
      <c r="M7" s="5" t="s">
        <v>385</v>
      </c>
      <c r="N7" t="str">
        <f>IF(IFERROR(VLOOKUP($F7,'Field Definitions'!$A$1:$S$31597,8),"")=0,"",IFERROR(VLOOKUP($F7,'Field Definitions'!$A$1:$S$31597,8),""))</f>
        <v/>
      </c>
      <c r="O7">
        <f>IF(IFERROR(VLOOKUP($F7,'Field Definitions'!$A$1:$S$31597,9),"")=0,"",IFERROR(VLOOKUP($F7,'Field Definitions'!$A$1:$S$31597,9),""))</f>
        <v>100</v>
      </c>
      <c r="P7" t="str">
        <f>IF(IFERROR(VLOOKUP($F7,'Field Definitions'!$A$1:$S$31597,10),"")=0,"",IFERROR(VLOOKUP($F7,'Field Definitions'!$A$1:$S$31597,10),""))</f>
        <v/>
      </c>
      <c r="Q7" t="str">
        <f>IF(IFERROR(VLOOKUP($F7,'Field Definitions'!$A$1:$S$31597,12),"")=0,"",IFERROR(VLOOKUP($F7,'Field Definitions'!$A$1:$S$31597,12),""))</f>
        <v/>
      </c>
    </row>
    <row r="8" spans="1:17" x14ac:dyDescent="0.35">
      <c r="F8" t="s">
        <v>3451</v>
      </c>
      <c r="G8" t="s">
        <v>3452</v>
      </c>
      <c r="H8">
        <f t="shared" si="0"/>
        <v>7</v>
      </c>
      <c r="I8" s="106"/>
      <c r="J8"/>
      <c r="K8" t="s">
        <v>16</v>
      </c>
      <c r="L8" s="2">
        <v>12</v>
      </c>
      <c r="M8" s="5" t="s">
        <v>3453</v>
      </c>
    </row>
    <row r="9" spans="1:17" x14ac:dyDescent="0.35">
      <c r="E9" t="str">
        <f>IFERROR(VLOOKUP(F9,'Field Definitions'!$A$1:$S$31597,3),"")</f>
        <v>FSDBPURCHASE</v>
      </c>
      <c r="F9" t="s">
        <v>3454</v>
      </c>
      <c r="G9" t="str">
        <f>IFERROR(VLOOKUP(F9,'Field Definitions'!$A$1:$S$31597,2),"")</f>
        <v>Issuer</v>
      </c>
      <c r="H9">
        <f t="shared" si="0"/>
        <v>8</v>
      </c>
      <c r="K9" t="str">
        <f>IFERROR(VLOOKUP($F9,'Field Definitions'!$A$1:$S$31597,4),"")</f>
        <v>CHR</v>
      </c>
      <c r="L9">
        <f>IFERROR(VLOOKUP($F9,'Field Definitions'!$A$1:$S$31597,5),"")</f>
        <v>30</v>
      </c>
      <c r="M9" s="5" t="s">
        <v>349</v>
      </c>
      <c r="N9" t="str">
        <f>IF(IFERROR(VLOOKUP($F9,'Field Definitions'!$A$1:$S$31597,8),"")=0,"",IFERROR(VLOOKUP($F9,'Field Definitions'!$A$1:$S$31597,8),""))</f>
        <v/>
      </c>
      <c r="O9" t="str">
        <f>IF(IFERROR(VLOOKUP($F9,'Field Definitions'!$A$1:$S$31597,9),"")=0,"",IFERROR(VLOOKUP($F9,'Field Definitions'!$A$1:$S$31597,9),""))</f>
        <v/>
      </c>
      <c r="P9" t="str">
        <f>IF(IFERROR(VLOOKUP($F9,'Field Definitions'!$A$1:$S$31597,10),"")=0,"",IFERROR(VLOOKUP($F9,'Field Definitions'!$A$1:$S$31597,10),""))</f>
        <v/>
      </c>
      <c r="Q9" t="str">
        <f>IF(IFERROR(VLOOKUP($F9,'Field Definitions'!$A$1:$S$31597,12),"")=0,"",IFERROR(VLOOKUP($F9,'Field Definitions'!$A$1:$S$31597,12),""))</f>
        <v/>
      </c>
    </row>
    <row r="10" spans="1:17" x14ac:dyDescent="0.35">
      <c r="E10" t="str">
        <f>IFERROR(VLOOKUP(F10,'Field Definitions'!$A$1:$S$31597,3),"")</f>
        <v>FSDBPURCHASE</v>
      </c>
      <c r="F10" t="s">
        <v>3455</v>
      </c>
      <c r="G10" t="str">
        <f>IFERROR(VLOOKUP(F10,'Field Definitions'!$A$1:$S$31597,2),"")</f>
        <v>Issuer account</v>
      </c>
      <c r="H10">
        <f t="shared" si="0"/>
        <v>9</v>
      </c>
      <c r="K10" t="str">
        <f>IFERROR(VLOOKUP($F10,'Field Definitions'!$A$1:$S$31597,4),"")</f>
        <v>CHR</v>
      </c>
      <c r="L10">
        <f>IFERROR(VLOOKUP($F10,'Field Definitions'!$A$1:$S$31597,5),"")</f>
        <v>30</v>
      </c>
      <c r="M10" s="5" t="s">
        <v>1116</v>
      </c>
      <c r="N10" t="str">
        <f>IF(IFERROR(VLOOKUP($F10,'Field Definitions'!$A$1:$S$31597,8),"")=0,"",IFERROR(VLOOKUP($F10,'Field Definitions'!$A$1:$S$31597,8),""))</f>
        <v/>
      </c>
      <c r="O10" t="str">
        <f>IF(IFERROR(VLOOKUP($F10,'Field Definitions'!$A$1:$S$31597,9),"")=0,"",IFERROR(VLOOKUP($F10,'Field Definitions'!$A$1:$S$31597,9),""))</f>
        <v/>
      </c>
      <c r="P10" t="str">
        <f>IF(IFERROR(VLOOKUP($F10,'Field Definitions'!$A$1:$S$31597,10),"")=0,"",IFERROR(VLOOKUP($F10,'Field Definitions'!$A$1:$S$31597,10),""))</f>
        <v/>
      </c>
      <c r="Q10" t="str">
        <f>IF(IFERROR(VLOOKUP($F10,'Field Definitions'!$A$1:$S$31597,12),"")=0,"",IFERROR(VLOOKUP($F10,'Field Definitions'!$A$1:$S$31597,12),""))</f>
        <v/>
      </c>
    </row>
    <row r="11" spans="1:17" x14ac:dyDescent="0.35">
      <c r="D11" s="1" t="s">
        <v>3456</v>
      </c>
      <c r="E11" t="str">
        <f>IFERROR(VLOOKUP(F11,'Field Definitions'!$A$1:$S$31597,3),"")</f>
        <v>FSDBPURCHASE</v>
      </c>
      <c r="F11" t="s">
        <v>3457</v>
      </c>
      <c r="G11" t="str">
        <f>IFERROR(VLOOKUP(F11,'Field Definitions'!$A$1:$S$31597,2),"")</f>
        <v>User who requested sellback</v>
      </c>
      <c r="H11">
        <f t="shared" si="0"/>
        <v>10</v>
      </c>
      <c r="K11" t="str">
        <f>IFERROR(VLOOKUP($F11,'Field Definitions'!$A$1:$S$31597,4),"")</f>
        <v>CHR</v>
      </c>
      <c r="L11">
        <f>IFERROR(VLOOKUP($F11,'Field Definitions'!$A$1:$S$31597,5),"")</f>
        <v>4</v>
      </c>
      <c r="M11" s="5" t="s">
        <v>275</v>
      </c>
      <c r="N11" t="str">
        <f>IF(IFERROR(VLOOKUP($F11,'Field Definitions'!$A$1:$S$31597,8),"")=0,"",IFERROR(VLOOKUP($F11,'Field Definitions'!$A$1:$S$31597,8),""))</f>
        <v/>
      </c>
      <c r="O11" t="str">
        <f>IF(IFERROR(VLOOKUP($F11,'Field Definitions'!$A$1:$S$31597,9),"")=0,"",IFERROR(VLOOKUP($F11,'Field Definitions'!$A$1:$S$31597,9),""))</f>
        <v/>
      </c>
      <c r="P11" t="str">
        <f>IF(IFERROR(VLOOKUP($F11,'Field Definitions'!$A$1:$S$31597,10),"")=0,"",IFERROR(VLOOKUP($F11,'Field Definitions'!$A$1:$S$31597,10),""))</f>
        <v>STUSER</v>
      </c>
      <c r="Q11" t="str">
        <f>IF(IFERROR(VLOOKUP($F11,'Field Definitions'!$A$1:$S$31597,12),"")=0,"",IFERROR(VLOOKUP($F11,'Field Definitions'!$A$1:$S$31597,12),""))</f>
        <v/>
      </c>
    </row>
    <row r="12" spans="1:17" x14ac:dyDescent="0.35">
      <c r="E12" t="str">
        <f>IFERROR(VLOOKUP(F12,'Field Definitions'!$A$1:$S$31597,3),"")</f>
        <v>FSDBPURCHASE</v>
      </c>
      <c r="F12" t="s">
        <v>3458</v>
      </c>
      <c r="G12" t="str">
        <f>IFERROR(VLOOKUP(F12,'Field Definitions'!$A$1:$S$31597,2),"")</f>
        <v>Sellback reason ID</v>
      </c>
      <c r="H12">
        <f t="shared" si="0"/>
        <v>11</v>
      </c>
      <c r="J12" s="3" t="s">
        <v>3459</v>
      </c>
      <c r="K12" t="str">
        <f>IFERROR(VLOOKUP($F12,'Field Definitions'!$A$1:$S$31597,4),"")</f>
        <v>CHR</v>
      </c>
      <c r="L12">
        <f>IFERROR(VLOOKUP($F12,'Field Definitions'!$A$1:$S$31597,5),"")</f>
        <v>10</v>
      </c>
      <c r="M12" s="5" t="s">
        <v>3460</v>
      </c>
      <c r="N12" t="str">
        <f>IF(IFERROR(VLOOKUP($F12,'Field Definitions'!$A$1:$S$31597,8),"")=0,"",IFERROR(VLOOKUP($F12,'Field Definitions'!$A$1:$S$31597,8),""))</f>
        <v/>
      </c>
      <c r="O12" t="str">
        <f>IF(IFERROR(VLOOKUP($F12,'Field Definitions'!$A$1:$S$31597,9),"")=0,"",IFERROR(VLOOKUP($F12,'Field Definitions'!$A$1:$S$31597,9),""))</f>
        <v/>
      </c>
      <c r="P12" t="str">
        <f>IF(IFERROR(VLOOKUP($F12,'Field Definitions'!$A$1:$S$31597,10),"")=0,"",IFERROR(VLOOKUP($F12,'Field Definitions'!$A$1:$S$31597,10),""))</f>
        <v>FSSBREASON</v>
      </c>
      <c r="Q12" t="str">
        <f>IF(IFERROR(VLOOKUP($F12,'Field Definitions'!$A$1:$S$31597,12),"")=0,"",IFERROR(VLOOKUP($F12,'Field Definitions'!$A$1:$S$31597,12),""))</f>
        <v/>
      </c>
    </row>
    <row r="13" spans="1:17" x14ac:dyDescent="0.35">
      <c r="E13" t="str">
        <f>IFERROR(VLOOKUP(F13,'Field Definitions'!$A$1:$S$31597,3),"")</f>
        <v>FSDBPURCHASE</v>
      </c>
      <c r="F13" t="s">
        <v>3461</v>
      </c>
      <c r="G13" t="str">
        <f>IFERROR(VLOOKUP(F13,'Field Definitions'!$A$1:$S$31597,2),"")</f>
        <v>Sellback Request Date</v>
      </c>
      <c r="H13">
        <f t="shared" si="0"/>
        <v>12</v>
      </c>
      <c r="K13" t="str">
        <f>IFERROR(VLOOKUP($F13,'Field Definitions'!$A$1:$S$31597,4),"")</f>
        <v>DATE</v>
      </c>
      <c r="L13">
        <f>IFERROR(VLOOKUP($F13,'Field Definitions'!$A$1:$S$31597,5),"")</f>
        <v>10</v>
      </c>
      <c r="M13" s="5" t="s">
        <v>3360</v>
      </c>
      <c r="N13" t="str">
        <f>IF(IFERROR(VLOOKUP($F13,'Field Definitions'!$A$1:$S$31597,8),"")=0,"",IFERROR(VLOOKUP($F13,'Field Definitions'!$A$1:$S$31597,8),""))</f>
        <v/>
      </c>
      <c r="O13" t="str">
        <f>IF(IFERROR(VLOOKUP($F13,'Field Definitions'!$A$1:$S$31597,9),"")=0,"",IFERROR(VLOOKUP($F13,'Field Definitions'!$A$1:$S$31597,9),""))</f>
        <v/>
      </c>
      <c r="P13" t="str">
        <f>IF(IFERROR(VLOOKUP($F13,'Field Definitions'!$A$1:$S$31597,10),"")=0,"",IFERROR(VLOOKUP($F13,'Field Definitions'!$A$1:$S$31597,10),""))</f>
        <v/>
      </c>
      <c r="Q13" t="str">
        <f>IF(IFERROR(VLOOKUP($F13,'Field Definitions'!$A$1:$S$31597,12),"")=0,"",IFERROR(VLOOKUP($F13,'Field Definitions'!$A$1:$S$31597,12),""))</f>
        <v/>
      </c>
    </row>
    <row r="14" spans="1:17" x14ac:dyDescent="0.35">
      <c r="E14" t="str">
        <f>IFERROR(VLOOKUP(F14,'Field Definitions'!$A$1:$S$31597,3),"")</f>
        <v>FSDBPURCHASE</v>
      </c>
      <c r="F14" t="s">
        <v>3462</v>
      </c>
      <c r="G14" t="str">
        <f>IFERROR(VLOOKUP(F14,'Field Definitions'!$A$1:$S$31597,2),"")</f>
        <v>Sellback Request Time</v>
      </c>
      <c r="H14">
        <f t="shared" si="0"/>
        <v>13</v>
      </c>
      <c r="K14" t="str">
        <f>IFERROR(VLOOKUP($F14,'Field Definitions'!$A$1:$S$31597,4),"")</f>
        <v>TIME</v>
      </c>
      <c r="M14" s="5" t="s">
        <v>3463</v>
      </c>
      <c r="N14" t="str">
        <f>IF(IFERROR(VLOOKUP($F14,'Field Definitions'!$A$1:$S$31597,8),"")=0,"",IFERROR(VLOOKUP($F14,'Field Definitions'!$A$1:$S$31597,8),""))</f>
        <v/>
      </c>
      <c r="O14" t="str">
        <f>IF(IFERROR(VLOOKUP($F14,'Field Definitions'!$A$1:$S$31597,9),"")=0,"",IFERROR(VLOOKUP($F14,'Field Definitions'!$A$1:$S$31597,9),""))</f>
        <v/>
      </c>
      <c r="P14" t="str">
        <f>IF(IFERROR(VLOOKUP($F14,'Field Definitions'!$A$1:$S$31597,10),"")=0,"",IFERROR(VLOOKUP($F14,'Field Definitions'!$A$1:$S$31597,10),""))</f>
        <v/>
      </c>
      <c r="Q14" t="str">
        <f>IF(IFERROR(VLOOKUP($F14,'Field Definitions'!$A$1:$S$31597,12),"")=0,"",IFERROR(VLOOKUP($F14,'Field Definitions'!$A$1:$S$31597,12),""))</f>
        <v/>
      </c>
    </row>
    <row r="15" spans="1:17" x14ac:dyDescent="0.35">
      <c r="E15" t="str">
        <f>IFERROR(VLOOKUP(F15,'Field Definitions'!$A$1:$S$31597,3),"")</f>
        <v>FSDBPURCHASE</v>
      </c>
      <c r="F15" t="s">
        <v>3464</v>
      </c>
      <c r="G15" t="str">
        <f>IFERROR(VLOOKUP(F15,'Field Definitions'!$A$1:$S$31597,2),"")</f>
        <v>Sellback Export Date</v>
      </c>
      <c r="H15">
        <f t="shared" si="0"/>
        <v>14</v>
      </c>
      <c r="K15" t="str">
        <f>IFERROR(VLOOKUP($F15,'Field Definitions'!$A$1:$S$31597,4),"")</f>
        <v>DATE</v>
      </c>
      <c r="L15">
        <f>IFERROR(VLOOKUP($F15,'Field Definitions'!$A$1:$S$31597,5),"")</f>
        <v>10</v>
      </c>
      <c r="M15" s="5" t="s">
        <v>3465</v>
      </c>
      <c r="N15" t="str">
        <f>IF(IFERROR(VLOOKUP($F15,'Field Definitions'!$A$1:$S$31597,8),"")=0,"",IFERROR(VLOOKUP($F15,'Field Definitions'!$A$1:$S$31597,8),""))</f>
        <v/>
      </c>
      <c r="O15" t="str">
        <f>IF(IFERROR(VLOOKUP($F15,'Field Definitions'!$A$1:$S$31597,9),"")=0,"",IFERROR(VLOOKUP($F15,'Field Definitions'!$A$1:$S$31597,9),""))</f>
        <v/>
      </c>
      <c r="P15" t="str">
        <f>IF(IFERROR(VLOOKUP($F15,'Field Definitions'!$A$1:$S$31597,10),"")=0,"",IFERROR(VLOOKUP($F15,'Field Definitions'!$A$1:$S$31597,10),""))</f>
        <v/>
      </c>
      <c r="Q15" t="str">
        <f>IF(IFERROR(VLOOKUP($F15,'Field Definitions'!$A$1:$S$31597,12),"")=0,"",IFERROR(VLOOKUP($F15,'Field Definitions'!$A$1:$S$31597,12),""))</f>
        <v/>
      </c>
    </row>
    <row r="16" spans="1:17" x14ac:dyDescent="0.35">
      <c r="E16" t="str">
        <f>IFERROR(VLOOKUP(F16,'Field Definitions'!$A$1:$S$31597,3),"")</f>
        <v>FSDBPURCHASE</v>
      </c>
      <c r="F16" t="s">
        <v>3466</v>
      </c>
      <c r="G16" t="str">
        <f>IFERROR(VLOOKUP(F16,'Field Definitions'!$A$1:$S$31597,2),"")</f>
        <v>Sellback Export Time</v>
      </c>
      <c r="H16">
        <f t="shared" si="0"/>
        <v>15</v>
      </c>
      <c r="K16" t="str">
        <f>IFERROR(VLOOKUP($F16,'Field Definitions'!$A$1:$S$31597,4),"")</f>
        <v>TIME</v>
      </c>
      <c r="M16" s="5" t="s">
        <v>1188</v>
      </c>
      <c r="N16" t="str">
        <f>IF(IFERROR(VLOOKUP($F16,'Field Definitions'!$A$1:$S$31597,8),"")=0,"",IFERROR(VLOOKUP($F16,'Field Definitions'!$A$1:$S$31597,8),""))</f>
        <v/>
      </c>
      <c r="O16" t="str">
        <f>IF(IFERROR(VLOOKUP($F16,'Field Definitions'!$A$1:$S$31597,9),"")=0,"",IFERROR(VLOOKUP($F16,'Field Definitions'!$A$1:$S$31597,9),""))</f>
        <v/>
      </c>
      <c r="P16" t="str">
        <f>IF(IFERROR(VLOOKUP($F16,'Field Definitions'!$A$1:$S$31597,10),"")=0,"",IFERROR(VLOOKUP($F16,'Field Definitions'!$A$1:$S$31597,10),""))</f>
        <v/>
      </c>
      <c r="Q16" t="str">
        <f>IF(IFERROR(VLOOKUP($F16,'Field Definitions'!$A$1:$S$31597,12),"")=0,"",IFERROR(VLOOKUP($F16,'Field Definitions'!$A$1:$S$31597,12),""))</f>
        <v/>
      </c>
    </row>
    <row r="17" spans="4:17" x14ac:dyDescent="0.35">
      <c r="E17" t="str">
        <f>IFERROR(VLOOKUP(F17,'Field Definitions'!$A$1:$S$31597,3),"")</f>
        <v>FSDBPURCHASE</v>
      </c>
      <c r="F17" t="s">
        <v>3467</v>
      </c>
      <c r="G17" t="str">
        <f>IFERROR(VLOOKUP(F17,'Field Definitions'!$A$1:$S$31597,2),"")</f>
        <v>Sellback Update Date</v>
      </c>
      <c r="H17">
        <f t="shared" si="0"/>
        <v>16</v>
      </c>
      <c r="K17" t="str">
        <f>IFERROR(VLOOKUP($F17,'Field Definitions'!$A$1:$S$31597,4),"")</f>
        <v>DATE</v>
      </c>
      <c r="L17">
        <f>IFERROR(VLOOKUP($F17,'Field Definitions'!$A$1:$S$31597,5),"")</f>
        <v>10</v>
      </c>
      <c r="M17" s="5" t="s">
        <v>3465</v>
      </c>
      <c r="N17" t="str">
        <f>IF(IFERROR(VLOOKUP($F17,'Field Definitions'!$A$1:$S$31597,8),"")=0,"",IFERROR(VLOOKUP($F17,'Field Definitions'!$A$1:$S$31597,8),""))</f>
        <v/>
      </c>
      <c r="O17" t="str">
        <f>IF(IFERROR(VLOOKUP($F17,'Field Definitions'!$A$1:$S$31597,9),"")=0,"",IFERROR(VLOOKUP($F17,'Field Definitions'!$A$1:$S$31597,9),""))</f>
        <v/>
      </c>
      <c r="P17" t="str">
        <f>IF(IFERROR(VLOOKUP($F17,'Field Definitions'!$A$1:$S$31597,10),"")=0,"",IFERROR(VLOOKUP($F17,'Field Definitions'!$A$1:$S$31597,10),""))</f>
        <v/>
      </c>
      <c r="Q17" t="str">
        <f>IF(IFERROR(VLOOKUP($F17,'Field Definitions'!$A$1:$S$31597,12),"")=0,"",IFERROR(VLOOKUP($F17,'Field Definitions'!$A$1:$S$31597,12),""))</f>
        <v/>
      </c>
    </row>
    <row r="18" spans="4:17" x14ac:dyDescent="0.35">
      <c r="E18" t="str">
        <f>IFERROR(VLOOKUP(F18,'Field Definitions'!$A$1:$S$31597,3),"")</f>
        <v>FSDBPURCHASE</v>
      </c>
      <c r="F18" t="s">
        <v>3468</v>
      </c>
      <c r="G18" t="str">
        <f>IFERROR(VLOOKUP(F18,'Field Definitions'!$A$1:$S$31597,2),"")</f>
        <v>Sellback Update Time</v>
      </c>
      <c r="H18">
        <f t="shared" si="0"/>
        <v>17</v>
      </c>
      <c r="K18" t="str">
        <f>IFERROR(VLOOKUP($F18,'Field Definitions'!$A$1:$S$31597,4),"")</f>
        <v>TIME</v>
      </c>
      <c r="M18" s="5" t="s">
        <v>3469</v>
      </c>
      <c r="N18" t="str">
        <f>IF(IFERROR(VLOOKUP($F18,'Field Definitions'!$A$1:$S$31597,8),"")=0,"",IFERROR(VLOOKUP($F18,'Field Definitions'!$A$1:$S$31597,8),""))</f>
        <v/>
      </c>
      <c r="O18" t="str">
        <f>IF(IFERROR(VLOOKUP($F18,'Field Definitions'!$A$1:$S$31597,9),"")=0,"",IFERROR(VLOOKUP($F18,'Field Definitions'!$A$1:$S$31597,9),""))</f>
        <v/>
      </c>
      <c r="P18" t="str">
        <f>IF(IFERROR(VLOOKUP($F18,'Field Definitions'!$A$1:$S$31597,10),"")=0,"",IFERROR(VLOOKUP($F18,'Field Definitions'!$A$1:$S$31597,10),""))</f>
        <v/>
      </c>
      <c r="Q18" t="str">
        <f>IF(IFERROR(VLOOKUP($F18,'Field Definitions'!$A$1:$S$31597,12),"")=0,"",IFERROR(VLOOKUP($F18,'Field Definitions'!$A$1:$S$31597,12),""))</f>
        <v/>
      </c>
    </row>
    <row r="19" spans="4:17" x14ac:dyDescent="0.35">
      <c r="E19" t="str">
        <f>IFERROR(VLOOKUP(F19,'Field Definitions'!$A$1:$S$31597,3),"")</f>
        <v>FSDBPURCHASE</v>
      </c>
      <c r="F19" t="s">
        <v>3470</v>
      </c>
      <c r="G19" t="str">
        <f>IFERROR(VLOOKUP(F19,'Field Definitions'!$A$1:$S$31597,2),"")</f>
        <v>Sellback Acknowledgement Date</v>
      </c>
      <c r="H19">
        <f t="shared" si="0"/>
        <v>18</v>
      </c>
      <c r="K19" t="str">
        <f>IFERROR(VLOOKUP($F19,'Field Definitions'!$A$1:$S$31597,4),"")</f>
        <v>DATE</v>
      </c>
      <c r="L19">
        <f>IFERROR(VLOOKUP($F19,'Field Definitions'!$A$1:$S$31597,5),"")</f>
        <v>10</v>
      </c>
      <c r="M19" s="5" t="s">
        <v>3471</v>
      </c>
      <c r="N19" t="str">
        <f>IF(IFERROR(VLOOKUP($F19,'Field Definitions'!$A$1:$S$31597,8),"")=0,"",IFERROR(VLOOKUP($F19,'Field Definitions'!$A$1:$S$31597,8),""))</f>
        <v/>
      </c>
      <c r="O19" t="str">
        <f>IF(IFERROR(VLOOKUP($F19,'Field Definitions'!$A$1:$S$31597,9),"")=0,"",IFERROR(VLOOKUP($F19,'Field Definitions'!$A$1:$S$31597,9),""))</f>
        <v/>
      </c>
      <c r="P19" t="str">
        <f>IF(IFERROR(VLOOKUP($F19,'Field Definitions'!$A$1:$S$31597,10),"")=0,"",IFERROR(VLOOKUP($F19,'Field Definitions'!$A$1:$S$31597,10),""))</f>
        <v/>
      </c>
      <c r="Q19" t="str">
        <f>IF(IFERROR(VLOOKUP($F19,'Field Definitions'!$A$1:$S$31597,12),"")=0,"",IFERROR(VLOOKUP($F19,'Field Definitions'!$A$1:$S$31597,12),""))</f>
        <v/>
      </c>
    </row>
    <row r="20" spans="4:17" x14ac:dyDescent="0.35">
      <c r="E20" t="str">
        <f>IFERROR(VLOOKUP(F20,'Field Definitions'!$A$1:$S$31597,3),"")</f>
        <v>FSDBPURCHASE</v>
      </c>
      <c r="F20" t="s">
        <v>3472</v>
      </c>
      <c r="G20" t="str">
        <f>IFERROR(VLOOKUP(F20,'Field Definitions'!$A$1:$S$31597,2),"")</f>
        <v>Sellback Acknowledgment Time</v>
      </c>
      <c r="H20">
        <f t="shared" si="0"/>
        <v>19</v>
      </c>
      <c r="K20" t="str">
        <f>IFERROR(VLOOKUP($F20,'Field Definitions'!$A$1:$S$31597,4),"")</f>
        <v>TIME</v>
      </c>
      <c r="M20" s="5" t="s">
        <v>3473</v>
      </c>
      <c r="N20" t="str">
        <f>IF(IFERROR(VLOOKUP($F20,'Field Definitions'!$A$1:$S$31597,8),"")=0,"",IFERROR(VLOOKUP($F20,'Field Definitions'!$A$1:$S$31597,8),""))</f>
        <v/>
      </c>
      <c r="O20" t="str">
        <f>IF(IFERROR(VLOOKUP($F20,'Field Definitions'!$A$1:$S$31597,9),"")=0,"",IFERROR(VLOOKUP($F20,'Field Definitions'!$A$1:$S$31597,9),""))</f>
        <v/>
      </c>
      <c r="P20" t="str">
        <f>IF(IFERROR(VLOOKUP($F20,'Field Definitions'!$A$1:$S$31597,10),"")=0,"",IFERROR(VLOOKUP($F20,'Field Definitions'!$A$1:$S$31597,10),""))</f>
        <v/>
      </c>
      <c r="Q20" t="str">
        <f>IF(IFERROR(VLOOKUP($F20,'Field Definitions'!$A$1:$S$31597,12),"")=0,"",IFERROR(VLOOKUP($F20,'Field Definitions'!$A$1:$S$31597,12),""))</f>
        <v/>
      </c>
    </row>
    <row r="21" spans="4:17" x14ac:dyDescent="0.35">
      <c r="E21" t="str">
        <f>IFERROR(VLOOKUP(F21,'Field Definitions'!$A$1:$S$31597,3),"")</f>
        <v>FSDBPURCHASE</v>
      </c>
      <c r="F21" t="s">
        <v>3474</v>
      </c>
      <c r="G21" t="str">
        <f>IFERROR(VLOOKUP(F21,'Field Definitions'!$A$1:$S$31597,2),"")</f>
        <v>Sellback Objection Date</v>
      </c>
      <c r="H21">
        <f t="shared" si="0"/>
        <v>20</v>
      </c>
      <c r="K21" t="str">
        <f>IFERROR(VLOOKUP($F21,'Field Definitions'!$A$1:$S$31597,4),"")</f>
        <v>DATE</v>
      </c>
      <c r="L21">
        <f>IFERROR(VLOOKUP($F21,'Field Definitions'!$A$1:$S$31597,5),"")</f>
        <v>10</v>
      </c>
      <c r="N21" t="str">
        <f>IF(IFERROR(VLOOKUP($F21,'Field Definitions'!$A$1:$S$31597,8),"")=0,"",IFERROR(VLOOKUP($F21,'Field Definitions'!$A$1:$S$31597,8),""))</f>
        <v/>
      </c>
      <c r="O21" t="str">
        <f>IF(IFERROR(VLOOKUP($F21,'Field Definitions'!$A$1:$S$31597,9),"")=0,"",IFERROR(VLOOKUP($F21,'Field Definitions'!$A$1:$S$31597,9),""))</f>
        <v/>
      </c>
      <c r="P21" t="str">
        <f>IF(IFERROR(VLOOKUP($F21,'Field Definitions'!$A$1:$S$31597,10),"")=0,"",IFERROR(VLOOKUP($F21,'Field Definitions'!$A$1:$S$31597,10),""))</f>
        <v/>
      </c>
      <c r="Q21" t="str">
        <f>IF(IFERROR(VLOOKUP($F21,'Field Definitions'!$A$1:$S$31597,12),"")=0,"",IFERROR(VLOOKUP($F21,'Field Definitions'!$A$1:$S$31597,12),""))</f>
        <v/>
      </c>
    </row>
    <row r="22" spans="4:17" x14ac:dyDescent="0.35">
      <c r="E22" t="str">
        <f>IFERROR(VLOOKUP(F22,'Field Definitions'!$A$1:$S$31597,3),"")</f>
        <v>FSDBPURCHASE</v>
      </c>
      <c r="F22" t="s">
        <v>3475</v>
      </c>
      <c r="G22" t="str">
        <f>IFERROR(VLOOKUP(F22,'Field Definitions'!$A$1:$S$31597,2),"")</f>
        <v>Sellback Objection Time</v>
      </c>
      <c r="H22">
        <f t="shared" si="0"/>
        <v>21</v>
      </c>
      <c r="K22" t="str">
        <f>IFERROR(VLOOKUP($F22,'Field Definitions'!$A$1:$S$31597,4),"")</f>
        <v>TIME</v>
      </c>
      <c r="N22" t="str">
        <f>IF(IFERROR(VLOOKUP($F22,'Field Definitions'!$A$1:$S$31597,8),"")=0,"",IFERROR(VLOOKUP($F22,'Field Definitions'!$A$1:$S$31597,8),""))</f>
        <v/>
      </c>
      <c r="O22" t="str">
        <f>IF(IFERROR(VLOOKUP($F22,'Field Definitions'!$A$1:$S$31597,9),"")=0,"",IFERROR(VLOOKUP($F22,'Field Definitions'!$A$1:$S$31597,9),""))</f>
        <v/>
      </c>
      <c r="P22" t="str">
        <f>IF(IFERROR(VLOOKUP($F22,'Field Definitions'!$A$1:$S$31597,10),"")=0,"",IFERROR(VLOOKUP($F22,'Field Definitions'!$A$1:$S$31597,10),""))</f>
        <v/>
      </c>
      <c r="Q22" t="str">
        <f>IF(IFERROR(VLOOKUP($F22,'Field Definitions'!$A$1:$S$31597,12),"")=0,"",IFERROR(VLOOKUP($F22,'Field Definitions'!$A$1:$S$31597,12),""))</f>
        <v/>
      </c>
    </row>
    <row r="23" spans="4:17" x14ac:dyDescent="0.35">
      <c r="I23" s="9"/>
    </row>
    <row r="24" spans="4:17" x14ac:dyDescent="0.35">
      <c r="I24" s="9"/>
    </row>
    <row r="25" spans="4:17" x14ac:dyDescent="0.35">
      <c r="D25" s="17" t="s">
        <v>4</v>
      </c>
      <c r="E25" s="76" t="s">
        <v>3476</v>
      </c>
      <c r="F25" s="76"/>
      <c r="G25" s="76"/>
      <c r="H25" s="76"/>
      <c r="I25" s="76"/>
      <c r="J25" s="76"/>
    </row>
  </sheetData>
  <customSheetViews>
    <customSheetView guid="{FB5AE52C-21F1-4300-A1CB-6780D7F734A7}" scale="90">
      <pane ySplit="1" topLeftCell="A2" activePane="bottomLeft" state="frozen"/>
      <selection pane="bottomLeft"/>
      <pageMargins left="0" right="0" top="0" bottom="0" header="0" footer="0"/>
      <pageSetup orientation="portrait" r:id="rId1"/>
    </customSheetView>
  </customSheetViews>
  <mergeCells count="4">
    <mergeCell ref="E25:J25"/>
    <mergeCell ref="I7:I8"/>
    <mergeCell ref="E1:L1"/>
    <mergeCell ref="A1:C1"/>
  </mergeCells>
  <hyperlinks>
    <hyperlink ref="I7" location="_80_Note_1" display="Note 1" xr:uid="{00000000-0004-0000-2A00-000000000000}"/>
    <hyperlink ref="I7:I8" location="_80_Note_1" display="Note 1" xr:uid="{00000000-0004-0000-2A00-000001000000}"/>
  </hyperlinks>
  <pageMargins left="0.7" right="0.7" top="0.75" bottom="0.75" header="0.3" footer="0.3"/>
  <pageSetup orientation="portrait"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22"/>
  <dimension ref="A1:T7"/>
  <sheetViews>
    <sheetView zoomScale="90" zoomScaleNormal="90" workbookViewId="0">
      <pane ySplit="2" topLeftCell="A3" activePane="bottomLeft" state="frozen"/>
      <selection sqref="A1:C1"/>
      <selection pane="bottomLeft"/>
    </sheetView>
  </sheetViews>
  <sheetFormatPr defaultColWidth="8.81640625" defaultRowHeight="14.5" x14ac:dyDescent="0.35"/>
  <cols>
    <col min="1" max="1" width="18.54296875" customWidth="1"/>
    <col min="2" max="2" width="19.1796875" customWidth="1"/>
    <col min="3" max="3" width="27.81640625" customWidth="1"/>
    <col min="4" max="5" width="23.81640625" customWidth="1"/>
    <col min="7" max="7" width="16.453125" bestFit="1" customWidth="1"/>
    <col min="8" max="8" width="16.54296875" customWidth="1"/>
    <col min="9" max="9" width="23.453125" bestFit="1" customWidth="1"/>
    <col min="10" max="10" width="8.26953125" bestFit="1" customWidth="1"/>
    <col min="11" max="11" width="10.1796875" style="15" bestFit="1" customWidth="1"/>
    <col min="12" max="12" width="19.7265625" bestFit="1" customWidth="1"/>
    <col min="13" max="13" width="11.453125" customWidth="1"/>
    <col min="14" max="14" width="9.453125" customWidth="1"/>
    <col min="15" max="16" width="17.81640625" style="5" bestFit="1" customWidth="1"/>
    <col min="17" max="17" width="6.81640625" customWidth="1"/>
    <col min="18" max="18" width="7.54296875" customWidth="1"/>
    <col min="19" max="19" width="15.453125" customWidth="1"/>
    <col min="20" max="20" width="16.1796875" customWidth="1"/>
  </cols>
  <sheetData>
    <row r="1" spans="1:20" x14ac:dyDescent="0.35">
      <c r="A1" s="80" t="s">
        <v>227</v>
      </c>
      <c r="B1" s="81"/>
      <c r="C1" s="82"/>
      <c r="D1" s="46" t="s">
        <v>233</v>
      </c>
      <c r="E1" s="50">
        <f>COUNTIF(D4:D76,"MVP")-COUNTIF(E4:E76,"MVP")</f>
        <v>0</v>
      </c>
      <c r="G1" s="83" t="s">
        <v>228</v>
      </c>
      <c r="H1" s="83"/>
      <c r="I1" s="83"/>
      <c r="J1" s="83"/>
      <c r="K1" s="83"/>
      <c r="L1" s="83"/>
      <c r="M1" s="83"/>
      <c r="N1" s="83"/>
    </row>
    <row r="2" spans="1:20" x14ac:dyDescent="0.35">
      <c r="A2" s="4" t="s">
        <v>495</v>
      </c>
      <c r="B2" s="4" t="s">
        <v>1094</v>
      </c>
      <c r="C2" s="4" t="s">
        <v>235</v>
      </c>
      <c r="D2" s="4"/>
      <c r="E2" s="49" t="s">
        <v>494</v>
      </c>
      <c r="G2" s="4" t="s">
        <v>495</v>
      </c>
      <c r="H2" s="4" t="s">
        <v>496</v>
      </c>
      <c r="I2" s="4" t="s">
        <v>235</v>
      </c>
      <c r="J2" s="7" t="s">
        <v>236</v>
      </c>
      <c r="K2" s="17" t="s">
        <v>38</v>
      </c>
      <c r="L2" s="8" t="s">
        <v>237</v>
      </c>
      <c r="M2" s="8" t="s">
        <v>14</v>
      </c>
      <c r="N2" s="8" t="s">
        <v>238</v>
      </c>
      <c r="O2" s="12" t="s">
        <v>608</v>
      </c>
      <c r="P2" s="12" t="s">
        <v>608</v>
      </c>
      <c r="Q2" s="8" t="s">
        <v>242</v>
      </c>
      <c r="R2" s="8" t="s">
        <v>243</v>
      </c>
      <c r="S2" s="8" t="s">
        <v>244</v>
      </c>
      <c r="T2" s="4" t="s">
        <v>245</v>
      </c>
    </row>
    <row r="3" spans="1:20" x14ac:dyDescent="0.35">
      <c r="G3" t="str">
        <f>IFERROR(VLOOKUP(H3,'Field Definitions'!$A$1:$S$31597,3),"")</f>
        <v>ARVESTATCDHIST</v>
      </c>
      <c r="H3" t="s">
        <v>3477</v>
      </c>
      <c r="I3" t="str">
        <f>IFERROR(VLOOKUP(H3,'Field Definitions'!$A$1:$S$31597,2),"")</f>
        <v>New Vendor Status Code</v>
      </c>
      <c r="J3">
        <v>2</v>
      </c>
      <c r="K3" s="15" t="s">
        <v>46</v>
      </c>
      <c r="L3" s="11"/>
      <c r="M3" t="str">
        <f>IFERROR(VLOOKUP($H3,'Field Definitions'!$A$1:$S$31597,4),"")</f>
        <v>CHR</v>
      </c>
      <c r="N3">
        <f>IFERROR(VLOOKUP($H3,'Field Definitions'!$A$1:$S$31597,5),"")</f>
        <v>10</v>
      </c>
      <c r="O3" s="5" t="s">
        <v>256</v>
      </c>
      <c r="P3" s="5" t="s">
        <v>357</v>
      </c>
      <c r="Q3" t="str">
        <f>IF(IFERROR(VLOOKUP($H3,'Field Definitions'!$A$1:$S$31597,8),"")=0,"",IFERROR(VLOOKUP($H3,'Field Definitions'!$A$1:$S$31597,8),""))</f>
        <v/>
      </c>
      <c r="R3" t="str">
        <f>IF(IFERROR(VLOOKUP($H3,'Field Definitions'!$A$1:$S$31597,9),"")=0,"",IFERROR(VLOOKUP($H3,'Field Definitions'!$A$1:$S$31597,9),""))</f>
        <v/>
      </c>
      <c r="S3" t="str">
        <f>IF(IFERROR(VLOOKUP($H3,'Field Definitions'!$A$1:$S$31597,10),"")=0,"",IFERROR(VLOOKUP($H3,'Field Definitions'!$A$1:$S$31597,10),""))</f>
        <v>ARVESTATCD</v>
      </c>
      <c r="T3" t="str">
        <f>IF(IFERROR(VLOOKUP($H3,'Field Definitions'!$A$1:$S$31597,12),"")=0,"",IFERROR(VLOOKUP($H3,'Field Definitions'!$A$1:$S$31597,12),""))</f>
        <v/>
      </c>
    </row>
    <row r="4" spans="1:20" x14ac:dyDescent="0.35">
      <c r="G4" t="str">
        <f>IFERROR(VLOOKUP(H4,'Field Definitions'!$A$1:$S$31597,3),"")</f>
        <v>ARVESTATCDHIST</v>
      </c>
      <c r="H4" t="s">
        <v>3478</v>
      </c>
      <c r="I4" t="str">
        <f>IFERROR(VLOOKUP(H4,'Field Definitions'!$A$1:$S$31597,2),"")</f>
        <v>Old Vendor Status Code</v>
      </c>
      <c r="J4">
        <f t="shared" ref="J4:J7" si="0">J3+1</f>
        <v>3</v>
      </c>
      <c r="M4" t="str">
        <f>IFERROR(VLOOKUP($H4,'Field Definitions'!$A$1:$S$31597,4),"")</f>
        <v>CHR</v>
      </c>
      <c r="N4">
        <f>IFERROR(VLOOKUP($H4,'Field Definitions'!$A$1:$S$31597,5),"")</f>
        <v>10</v>
      </c>
      <c r="P4" s="5" t="s">
        <v>256</v>
      </c>
      <c r="Q4" t="str">
        <f>IF(IFERROR(VLOOKUP($H4,'Field Definitions'!$A$1:$S$31597,8),"")=0,"",IFERROR(VLOOKUP($H4,'Field Definitions'!$A$1:$S$31597,8),""))</f>
        <v/>
      </c>
      <c r="R4" t="str">
        <f>IF(IFERROR(VLOOKUP($H4,'Field Definitions'!$A$1:$S$31597,9),"")=0,"",IFERROR(VLOOKUP($H4,'Field Definitions'!$A$1:$S$31597,9),""))</f>
        <v/>
      </c>
      <c r="S4" t="str">
        <f>IF(IFERROR(VLOOKUP($H4,'Field Definitions'!$A$1:$S$31597,10),"")=0,"",IFERROR(VLOOKUP($H4,'Field Definitions'!$A$1:$S$31597,10),""))</f>
        <v>ARVESTATCD</v>
      </c>
      <c r="T4" t="str">
        <f>IF(IFERROR(VLOOKUP($H4,'Field Definitions'!$A$1:$S$31597,12),"")=0,"",IFERROR(VLOOKUP($H4,'Field Definitions'!$A$1:$S$31597,12),""))</f>
        <v/>
      </c>
    </row>
    <row r="5" spans="1:20" x14ac:dyDescent="0.35">
      <c r="G5" t="str">
        <f>IFERROR(VLOOKUP(H5,'Field Definitions'!$A$1:$S$31597,3),"")</f>
        <v>ARVESTATCDHIST</v>
      </c>
      <c r="H5" t="s">
        <v>3479</v>
      </c>
      <c r="I5" t="str">
        <f>IFERROR(VLOOKUP(H5,'Field Definitions'!$A$1:$S$31597,2),"")</f>
        <v>Date Changed</v>
      </c>
      <c r="J5">
        <f t="shared" si="0"/>
        <v>4</v>
      </c>
      <c r="M5" t="str">
        <f>IFERROR(VLOOKUP($H5,'Field Definitions'!$A$1:$S$31597,4),"")</f>
        <v>DATE</v>
      </c>
      <c r="N5">
        <f>IFERROR(VLOOKUP($H5,'Field Definitions'!$A$1:$S$31597,5),"")</f>
        <v>10</v>
      </c>
      <c r="O5" s="5" t="s">
        <v>288</v>
      </c>
      <c r="P5" s="5" t="s">
        <v>342</v>
      </c>
      <c r="Q5" t="str">
        <f>IF(IFERROR(VLOOKUP($H5,'Field Definitions'!$A$1:$S$31597,8),"")=0,"",IFERROR(VLOOKUP($H5,'Field Definitions'!$A$1:$S$31597,8),""))</f>
        <v/>
      </c>
      <c r="R5" t="str">
        <f>IF(IFERROR(VLOOKUP($H5,'Field Definitions'!$A$1:$S$31597,9),"")=0,"",IFERROR(VLOOKUP($H5,'Field Definitions'!$A$1:$S$31597,9),""))</f>
        <v/>
      </c>
      <c r="S5" t="str">
        <f>IF(IFERROR(VLOOKUP($H5,'Field Definitions'!$A$1:$S$31597,10),"")=0,"",IFERROR(VLOOKUP($H5,'Field Definitions'!$A$1:$S$31597,10),""))</f>
        <v/>
      </c>
      <c r="T5" t="str">
        <f>IF(IFERROR(VLOOKUP($H5,'Field Definitions'!$A$1:$S$31597,12),"")=0,"",IFERROR(VLOOKUP($H5,'Field Definitions'!$A$1:$S$31597,12),""))</f>
        <v/>
      </c>
    </row>
    <row r="6" spans="1:20" x14ac:dyDescent="0.35">
      <c r="G6" t="str">
        <f>IFERROR(VLOOKUP(H6,'Field Definitions'!$A$1:$S$31597,3),"")</f>
        <v>ARVESTATCDHIST</v>
      </c>
      <c r="H6" t="s">
        <v>3480</v>
      </c>
      <c r="I6" t="str">
        <f>IFERROR(VLOOKUP(H6,'Field Definitions'!$A$1:$S$31597,2),"")</f>
        <v>Time Changed</v>
      </c>
      <c r="J6">
        <f t="shared" si="0"/>
        <v>5</v>
      </c>
      <c r="M6" t="str">
        <f>IFERROR(VLOOKUP($H6,'Field Definitions'!$A$1:$S$31597,4),"")</f>
        <v>TIME</v>
      </c>
      <c r="N6">
        <f>IFERROR(VLOOKUP($H6,'Field Definitions'!$A$1:$S$31597,5),"")</f>
        <v>6</v>
      </c>
      <c r="Q6" t="str">
        <f>IF(IFERROR(VLOOKUP($H6,'Field Definitions'!$A$1:$S$31597,8),"")=0,"",IFERROR(VLOOKUP($H6,'Field Definitions'!$A$1:$S$31597,8),""))</f>
        <v/>
      </c>
      <c r="R6" t="str">
        <f>IF(IFERROR(VLOOKUP($H6,'Field Definitions'!$A$1:$S$31597,9),"")=0,"",IFERROR(VLOOKUP($H6,'Field Definitions'!$A$1:$S$31597,9),""))</f>
        <v/>
      </c>
      <c r="S6" t="str">
        <f>IF(IFERROR(VLOOKUP($H6,'Field Definitions'!$A$1:$S$31597,10),"")=0,"",IFERROR(VLOOKUP($H6,'Field Definitions'!$A$1:$S$31597,10),""))</f>
        <v/>
      </c>
      <c r="T6" t="str">
        <f>IF(IFERROR(VLOOKUP($H6,'Field Definitions'!$A$1:$S$31597,12),"")=0,"",IFERROR(VLOOKUP($H6,'Field Definitions'!$A$1:$S$31597,12),""))</f>
        <v/>
      </c>
    </row>
    <row r="7" spans="1:20" x14ac:dyDescent="0.35">
      <c r="G7" t="str">
        <f>IFERROR(VLOOKUP(H7,'Field Definitions'!$A$1:$S$31597,3),"")</f>
        <v>ARVESTATCDHIST</v>
      </c>
      <c r="H7" t="s">
        <v>3481</v>
      </c>
      <c r="I7" t="str">
        <f>IFERROR(VLOOKUP(H7,'Field Definitions'!$A$1:$S$31597,2),"")</f>
        <v>Vendor ID</v>
      </c>
      <c r="J7">
        <f t="shared" si="0"/>
        <v>6</v>
      </c>
      <c r="M7" t="str">
        <f>IFERROR(VLOOKUP($H7,'Field Definitions'!$A$1:$S$31597,4),"")</f>
        <v>CHR</v>
      </c>
      <c r="N7">
        <f>IFERROR(VLOOKUP($H7,'Field Definitions'!$A$1:$S$31597,5),"")</f>
        <v>20</v>
      </c>
      <c r="O7" s="5" t="s">
        <v>349</v>
      </c>
      <c r="P7" s="5" t="s">
        <v>349</v>
      </c>
      <c r="Q7" t="str">
        <f>IF(IFERROR(VLOOKUP($H7,'Field Definitions'!$A$1:$S$31597,8),"")=0,"",IFERROR(VLOOKUP($H7,'Field Definitions'!$A$1:$S$31597,8),""))</f>
        <v/>
      </c>
      <c r="R7" t="str">
        <f>IF(IFERROR(VLOOKUP($H7,'Field Definitions'!$A$1:$S$31597,9),"")=0,"",IFERROR(VLOOKUP($H7,'Field Definitions'!$A$1:$S$31597,9),""))</f>
        <v/>
      </c>
      <c r="S7" t="str">
        <f>IF(IFERROR(VLOOKUP($H7,'Field Definitions'!$A$1:$S$31597,10),"")=0,"",IFERROR(VLOOKUP($H7,'Field Definitions'!$A$1:$S$31597,10),""))</f>
        <v>ARVENDOR</v>
      </c>
      <c r="T7" t="str">
        <f>IF(IFERROR(VLOOKUP($H7,'Field Definitions'!$A$1:$S$31597,12),"")=0,"",IFERROR(VLOOKUP($H7,'Field Definitions'!$A$1:$S$31597,12),""))</f>
        <v/>
      </c>
    </row>
  </sheetData>
  <mergeCells count="2">
    <mergeCell ref="A1:C1"/>
    <mergeCell ref="G1:N1"/>
  </mergeCells>
  <conditionalFormatting sqref="E4:E76">
    <cfRule type="expression" dxfId="23" priority="1">
      <formula>AND(D4="MVP",E4&lt;&gt;"MVP")</formula>
    </cfRule>
  </conditionalFormatting>
  <pageMargins left="0.7" right="0.7" top="0.75" bottom="0.75" header="0.3" footer="0.3"/>
  <pageSetup orientation="portrait"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31"/>
  <dimension ref="A1:O203"/>
  <sheetViews>
    <sheetView zoomScale="90" zoomScaleNormal="90" workbookViewId="0">
      <pane ySplit="2" topLeftCell="A3" activePane="bottomLeft" state="frozen"/>
      <selection pane="bottomLeft" sqref="A1:C1"/>
    </sheetView>
  </sheetViews>
  <sheetFormatPr defaultColWidth="8.81640625" defaultRowHeight="14.5" x14ac:dyDescent="0.35"/>
  <cols>
    <col min="1" max="1" width="18.54296875" customWidth="1"/>
    <col min="2" max="2" width="19.1796875" customWidth="1"/>
    <col min="3" max="3" width="27.81640625" customWidth="1"/>
    <col min="4" max="4" width="16.54296875" bestFit="1" customWidth="1"/>
    <col min="5" max="5" width="16.453125" style="2" customWidth="1"/>
    <col min="6" max="6" width="15.453125" customWidth="1"/>
    <col min="7" max="7" width="23.81640625" customWidth="1"/>
    <col min="8" max="8" width="8.26953125" style="15" bestFit="1" customWidth="1"/>
    <col min="9" max="9" width="10.1796875" bestFit="1" customWidth="1"/>
    <col min="10" max="10" width="28.453125" customWidth="1"/>
    <col min="11" max="11" width="9.7265625" style="24" bestFit="1" customWidth="1"/>
    <col min="12" max="12" width="7.1796875" bestFit="1" customWidth="1"/>
    <col min="13" max="13" width="28.1796875" style="5" bestFit="1" customWidth="1"/>
    <col min="14" max="14" width="45.7265625" style="5" bestFit="1" customWidth="1"/>
    <col min="15" max="15" width="41.26953125" bestFit="1" customWidth="1"/>
  </cols>
  <sheetData>
    <row r="1" spans="1:15" x14ac:dyDescent="0.35">
      <c r="A1" s="80" t="s">
        <v>227</v>
      </c>
      <c r="B1" s="81"/>
      <c r="C1" s="82"/>
      <c r="E1" s="80" t="s">
        <v>228</v>
      </c>
      <c r="F1" s="81"/>
      <c r="G1" s="81"/>
      <c r="H1" s="81"/>
      <c r="I1" s="81"/>
      <c r="J1" s="81"/>
      <c r="K1" s="81"/>
      <c r="L1" s="82"/>
      <c r="N1"/>
    </row>
    <row r="2" spans="1:15" ht="30" customHeight="1" x14ac:dyDescent="0.35">
      <c r="A2" s="4" t="s">
        <v>495</v>
      </c>
      <c r="B2" s="4" t="s">
        <v>1094</v>
      </c>
      <c r="C2" s="4" t="s">
        <v>235</v>
      </c>
      <c r="D2" s="25" t="s">
        <v>3482</v>
      </c>
      <c r="E2" s="4" t="s">
        <v>495</v>
      </c>
      <c r="F2" s="25" t="s">
        <v>1094</v>
      </c>
      <c r="G2" s="4" t="s">
        <v>235</v>
      </c>
      <c r="H2" s="7" t="s">
        <v>236</v>
      </c>
      <c r="I2" s="17" t="s">
        <v>38</v>
      </c>
      <c r="J2" s="8" t="s">
        <v>237</v>
      </c>
      <c r="K2" s="8" t="s">
        <v>14</v>
      </c>
      <c r="L2" s="16" t="s">
        <v>238</v>
      </c>
      <c r="M2" s="5">
        <v>99</v>
      </c>
      <c r="N2" s="8" t="s">
        <v>3483</v>
      </c>
      <c r="O2" s="8" t="s">
        <v>3484</v>
      </c>
    </row>
    <row r="3" spans="1:15" ht="30" customHeight="1" x14ac:dyDescent="0.35">
      <c r="B3" s="3" t="s">
        <v>3485</v>
      </c>
      <c r="C3" s="3" t="s">
        <v>3486</v>
      </c>
      <c r="D3" s="2" t="s">
        <v>3487</v>
      </c>
      <c r="E3"/>
      <c r="H3">
        <v>2</v>
      </c>
      <c r="I3" s="15" t="s">
        <v>46</v>
      </c>
      <c r="J3" s="3" t="s">
        <v>3488</v>
      </c>
      <c r="K3" t="s">
        <v>18</v>
      </c>
      <c r="L3" s="2">
        <v>20</v>
      </c>
      <c r="M3" s="5" t="s">
        <v>3489</v>
      </c>
      <c r="N3" t="str">
        <f>CONCATENATE("Shared ",D3," As ",K3," ' ",G3," - piece #",H3)</f>
        <v>Shared CustomDataType As CHR '  - piece #2</v>
      </c>
    </row>
    <row r="4" spans="1:15" x14ac:dyDescent="0.35">
      <c r="D4" s="2" t="s">
        <v>3490</v>
      </c>
      <c r="E4"/>
      <c r="H4">
        <f>H3+1</f>
        <v>3</v>
      </c>
      <c r="I4" s="27" t="s">
        <v>4</v>
      </c>
      <c r="J4" s="3"/>
      <c r="K4"/>
      <c r="L4" s="2"/>
      <c r="M4" s="5" t="s">
        <v>633</v>
      </c>
      <c r="N4" t="str">
        <f t="shared" ref="N4:N67" si="0">CONCATENATE("Shared ",D4," As ",K4," ' ",G4," - piece #",H4)</f>
        <v>Shared SourceDataKey As  '  - piece #3</v>
      </c>
      <c r="O4" t="str">
        <f>CONCATENATE("Set ",E4,".",F4," = ",D4," ' ",G4," - piece #",H4)</f>
        <v>Set . = SourceDataKey '  - piece #3</v>
      </c>
    </row>
    <row r="5" spans="1:15" x14ac:dyDescent="0.35">
      <c r="D5" s="2" t="s">
        <v>1118</v>
      </c>
      <c r="E5"/>
      <c r="H5">
        <f t="shared" ref="H5:H68" si="1">H4+1</f>
        <v>4</v>
      </c>
      <c r="J5" s="3"/>
      <c r="K5"/>
      <c r="L5" s="2"/>
      <c r="M5" t="str">
        <f>CONCATENATE("Data",H5-3)</f>
        <v>Data1</v>
      </c>
      <c r="N5" t="str">
        <f t="shared" si="0"/>
        <v>Shared SourceData1 As  '  - piece #4</v>
      </c>
      <c r="O5" t="str">
        <f t="shared" ref="O5:O68" si="2">CONCATENATE("Set ",E5,".",F5," = ",D5," ' ",G5," - piece #",H5)</f>
        <v>Set . = SourceData1 '  - piece #4</v>
      </c>
    </row>
    <row r="6" spans="1:15" x14ac:dyDescent="0.35">
      <c r="D6" s="2" t="s">
        <v>1120</v>
      </c>
      <c r="E6"/>
      <c r="H6">
        <f t="shared" si="1"/>
        <v>5</v>
      </c>
      <c r="J6" s="3"/>
      <c r="K6"/>
      <c r="L6" s="2"/>
      <c r="M6" t="str">
        <f t="shared" ref="M6:M69" si="3">CONCATENATE("Data",H6-3)</f>
        <v>Data2</v>
      </c>
      <c r="N6" t="str">
        <f t="shared" si="0"/>
        <v>Shared SourceData2 As  '  - piece #5</v>
      </c>
      <c r="O6" t="str">
        <f t="shared" si="2"/>
        <v>Set . = SourceData2 '  - piece #5</v>
      </c>
    </row>
    <row r="7" spans="1:15" x14ac:dyDescent="0.35">
      <c r="D7" s="2" t="s">
        <v>1122</v>
      </c>
      <c r="E7"/>
      <c r="H7">
        <f t="shared" si="1"/>
        <v>6</v>
      </c>
      <c r="J7" s="3"/>
      <c r="K7"/>
      <c r="L7" s="2"/>
      <c r="M7" t="str">
        <f t="shared" si="3"/>
        <v>Data3</v>
      </c>
      <c r="N7" t="str">
        <f t="shared" si="0"/>
        <v>Shared SourceData3 As  '  - piece #6</v>
      </c>
      <c r="O7" t="str">
        <f t="shared" si="2"/>
        <v>Set . = SourceData3 '  - piece #6</v>
      </c>
    </row>
    <row r="8" spans="1:15" x14ac:dyDescent="0.35">
      <c r="D8" s="2" t="s">
        <v>1124</v>
      </c>
      <c r="E8"/>
      <c r="H8">
        <f t="shared" si="1"/>
        <v>7</v>
      </c>
      <c r="J8" s="8"/>
      <c r="K8"/>
      <c r="L8" s="2"/>
      <c r="M8" t="str">
        <f t="shared" si="3"/>
        <v>Data4</v>
      </c>
      <c r="N8" t="str">
        <f t="shared" si="0"/>
        <v>Shared SourceData4 As  '  - piece #7</v>
      </c>
      <c r="O8" t="str">
        <f t="shared" si="2"/>
        <v>Set . = SourceData4 '  - piece #7</v>
      </c>
    </row>
    <row r="9" spans="1:15" x14ac:dyDescent="0.35">
      <c r="D9" s="2" t="s">
        <v>1126</v>
      </c>
      <c r="E9"/>
      <c r="H9">
        <f t="shared" si="1"/>
        <v>8</v>
      </c>
      <c r="J9" s="3"/>
      <c r="K9"/>
      <c r="L9" s="2"/>
      <c r="M9" t="str">
        <f t="shared" si="3"/>
        <v>Data5</v>
      </c>
      <c r="N9" t="str">
        <f t="shared" si="0"/>
        <v>Shared SourceData5 As  '  - piece #8</v>
      </c>
      <c r="O9" t="str">
        <f t="shared" si="2"/>
        <v>Set . = SourceData5 '  - piece #8</v>
      </c>
    </row>
    <row r="10" spans="1:15" x14ac:dyDescent="0.35">
      <c r="D10" s="2" t="s">
        <v>1128</v>
      </c>
      <c r="E10"/>
      <c r="H10">
        <f t="shared" si="1"/>
        <v>9</v>
      </c>
      <c r="J10" s="3"/>
      <c r="K10"/>
      <c r="L10" s="2"/>
      <c r="M10" t="str">
        <f t="shared" si="3"/>
        <v>Data6</v>
      </c>
      <c r="N10" t="str">
        <f t="shared" si="0"/>
        <v>Shared SourceData6 As  '  - piece #9</v>
      </c>
      <c r="O10" t="str">
        <f t="shared" si="2"/>
        <v>Set . = SourceData6 '  - piece #9</v>
      </c>
    </row>
    <row r="11" spans="1:15" x14ac:dyDescent="0.35">
      <c r="D11" s="2" t="s">
        <v>1130</v>
      </c>
      <c r="E11"/>
      <c r="H11">
        <f t="shared" si="1"/>
        <v>10</v>
      </c>
      <c r="J11" s="3"/>
      <c r="K11"/>
      <c r="L11" s="2"/>
      <c r="M11" t="str">
        <f t="shared" si="3"/>
        <v>Data7</v>
      </c>
      <c r="N11" t="str">
        <f t="shared" si="0"/>
        <v>Shared SourceData7 As  '  - piece #10</v>
      </c>
      <c r="O11" t="str">
        <f t="shared" si="2"/>
        <v>Set . = SourceData7 '  - piece #10</v>
      </c>
    </row>
    <row r="12" spans="1:15" x14ac:dyDescent="0.35">
      <c r="D12" s="2" t="s">
        <v>1132</v>
      </c>
      <c r="E12"/>
      <c r="H12">
        <f t="shared" si="1"/>
        <v>11</v>
      </c>
      <c r="J12" s="3"/>
      <c r="K12"/>
      <c r="L12" s="2"/>
      <c r="M12" t="str">
        <f t="shared" si="3"/>
        <v>Data8</v>
      </c>
      <c r="N12" t="str">
        <f t="shared" si="0"/>
        <v>Shared SourceData8 As  '  - piece #11</v>
      </c>
      <c r="O12" t="str">
        <f t="shared" si="2"/>
        <v>Set . = SourceData8 '  - piece #11</v>
      </c>
    </row>
    <row r="13" spans="1:15" x14ac:dyDescent="0.35">
      <c r="D13" s="2" t="s">
        <v>1134</v>
      </c>
      <c r="E13"/>
      <c r="H13">
        <f t="shared" si="1"/>
        <v>12</v>
      </c>
      <c r="J13" s="3"/>
      <c r="K13"/>
      <c r="L13" s="2"/>
      <c r="M13" t="str">
        <f t="shared" si="3"/>
        <v>Data9</v>
      </c>
      <c r="N13" t="str">
        <f t="shared" si="0"/>
        <v>Shared SourceData9 As  '  - piece #12</v>
      </c>
      <c r="O13" t="str">
        <f t="shared" si="2"/>
        <v>Set . = SourceData9 '  - piece #12</v>
      </c>
    </row>
    <row r="14" spans="1:15" x14ac:dyDescent="0.35">
      <c r="D14" s="2" t="s">
        <v>1136</v>
      </c>
      <c r="E14"/>
      <c r="H14">
        <f t="shared" si="1"/>
        <v>13</v>
      </c>
      <c r="J14" s="3"/>
      <c r="K14"/>
      <c r="L14" s="2"/>
      <c r="M14" t="str">
        <f t="shared" si="3"/>
        <v>Data10</v>
      </c>
      <c r="N14" t="str">
        <f t="shared" si="0"/>
        <v>Shared SourceData10 As  '  - piece #13</v>
      </c>
      <c r="O14" t="str">
        <f t="shared" si="2"/>
        <v>Set . = SourceData10 '  - piece #13</v>
      </c>
    </row>
    <row r="15" spans="1:15" x14ac:dyDescent="0.35">
      <c r="D15" s="2" t="s">
        <v>2536</v>
      </c>
      <c r="E15"/>
      <c r="H15">
        <f t="shared" si="1"/>
        <v>14</v>
      </c>
      <c r="J15" s="3"/>
      <c r="K15"/>
      <c r="L15" s="2"/>
      <c r="M15" t="str">
        <f t="shared" si="3"/>
        <v>Data11</v>
      </c>
      <c r="N15" t="str">
        <f t="shared" si="0"/>
        <v>Shared SourceData11 As  '  - piece #14</v>
      </c>
      <c r="O15" t="str">
        <f t="shared" si="2"/>
        <v>Set . = SourceData11 '  - piece #14</v>
      </c>
    </row>
    <row r="16" spans="1:15" x14ac:dyDescent="0.35">
      <c r="D16" s="2" t="s">
        <v>2537</v>
      </c>
      <c r="E16"/>
      <c r="H16">
        <f t="shared" si="1"/>
        <v>15</v>
      </c>
      <c r="J16" s="3"/>
      <c r="K16"/>
      <c r="L16" s="2"/>
      <c r="M16" t="str">
        <f t="shared" si="3"/>
        <v>Data12</v>
      </c>
      <c r="N16" t="str">
        <f t="shared" si="0"/>
        <v>Shared SourceData12 As  '  - piece #15</v>
      </c>
      <c r="O16" t="str">
        <f t="shared" si="2"/>
        <v>Set . = SourceData12 '  - piece #15</v>
      </c>
    </row>
    <row r="17" spans="4:15" x14ac:dyDescent="0.35">
      <c r="D17" s="2" t="s">
        <v>2538</v>
      </c>
      <c r="E17"/>
      <c r="H17">
        <f t="shared" si="1"/>
        <v>16</v>
      </c>
      <c r="J17" s="3"/>
      <c r="K17"/>
      <c r="L17" s="2"/>
      <c r="M17" t="str">
        <f t="shared" si="3"/>
        <v>Data13</v>
      </c>
      <c r="N17" t="str">
        <f t="shared" si="0"/>
        <v>Shared SourceData13 As  '  - piece #16</v>
      </c>
      <c r="O17" t="str">
        <f t="shared" si="2"/>
        <v>Set . = SourceData13 '  - piece #16</v>
      </c>
    </row>
    <row r="18" spans="4:15" x14ac:dyDescent="0.35">
      <c r="D18" s="2" t="s">
        <v>2539</v>
      </c>
      <c r="E18"/>
      <c r="H18">
        <f t="shared" si="1"/>
        <v>17</v>
      </c>
      <c r="J18" s="3"/>
      <c r="K18"/>
      <c r="L18" s="2"/>
      <c r="M18" t="str">
        <f t="shared" si="3"/>
        <v>Data14</v>
      </c>
      <c r="N18" t="str">
        <f t="shared" si="0"/>
        <v>Shared SourceData14 As  '  - piece #17</v>
      </c>
      <c r="O18" t="str">
        <f t="shared" si="2"/>
        <v>Set . = SourceData14 '  - piece #17</v>
      </c>
    </row>
    <row r="19" spans="4:15" x14ac:dyDescent="0.35">
      <c r="D19" s="2" t="s">
        <v>2540</v>
      </c>
      <c r="E19"/>
      <c r="H19">
        <f t="shared" si="1"/>
        <v>18</v>
      </c>
      <c r="J19" s="3"/>
      <c r="K19"/>
      <c r="L19" s="2"/>
      <c r="M19" t="str">
        <f t="shared" si="3"/>
        <v>Data15</v>
      </c>
      <c r="N19" t="str">
        <f t="shared" si="0"/>
        <v>Shared SourceData15 As  '  - piece #18</v>
      </c>
      <c r="O19" t="str">
        <f t="shared" si="2"/>
        <v>Set . = SourceData15 '  - piece #18</v>
      </c>
    </row>
    <row r="20" spans="4:15" x14ac:dyDescent="0.35">
      <c r="D20" s="2" t="s">
        <v>2541</v>
      </c>
      <c r="E20"/>
      <c r="H20">
        <f t="shared" si="1"/>
        <v>19</v>
      </c>
      <c r="J20" s="3"/>
      <c r="K20"/>
      <c r="L20" s="2"/>
      <c r="M20" t="str">
        <f t="shared" si="3"/>
        <v>Data16</v>
      </c>
      <c r="N20" t="str">
        <f t="shared" si="0"/>
        <v>Shared SourceData16 As  '  - piece #19</v>
      </c>
      <c r="O20" t="str">
        <f t="shared" si="2"/>
        <v>Set . = SourceData16 '  - piece #19</v>
      </c>
    </row>
    <row r="21" spans="4:15" x14ac:dyDescent="0.35">
      <c r="D21" s="2" t="s">
        <v>2542</v>
      </c>
      <c r="E21"/>
      <c r="H21">
        <f t="shared" si="1"/>
        <v>20</v>
      </c>
      <c r="J21" s="3"/>
      <c r="K21"/>
      <c r="L21" s="2"/>
      <c r="M21" t="str">
        <f t="shared" si="3"/>
        <v>Data17</v>
      </c>
      <c r="N21" t="str">
        <f t="shared" si="0"/>
        <v>Shared SourceData17 As  '  - piece #20</v>
      </c>
      <c r="O21" t="str">
        <f t="shared" si="2"/>
        <v>Set . = SourceData17 '  - piece #20</v>
      </c>
    </row>
    <row r="22" spans="4:15" x14ac:dyDescent="0.35">
      <c r="D22" s="2" t="s">
        <v>2543</v>
      </c>
      <c r="E22"/>
      <c r="H22">
        <f t="shared" si="1"/>
        <v>21</v>
      </c>
      <c r="J22" s="3"/>
      <c r="K22"/>
      <c r="L22" s="2"/>
      <c r="M22" t="str">
        <f t="shared" si="3"/>
        <v>Data18</v>
      </c>
      <c r="N22" t="str">
        <f t="shared" si="0"/>
        <v>Shared SourceData18 As  '  - piece #21</v>
      </c>
      <c r="O22" t="str">
        <f t="shared" si="2"/>
        <v>Set . = SourceData18 '  - piece #21</v>
      </c>
    </row>
    <row r="23" spans="4:15" x14ac:dyDescent="0.35">
      <c r="D23" s="2" t="s">
        <v>2544</v>
      </c>
      <c r="E23"/>
      <c r="H23">
        <f t="shared" si="1"/>
        <v>22</v>
      </c>
      <c r="K23"/>
      <c r="L23" s="2"/>
      <c r="M23" t="str">
        <f t="shared" si="3"/>
        <v>Data19</v>
      </c>
      <c r="N23" t="str">
        <f t="shared" si="0"/>
        <v>Shared SourceData19 As  '  - piece #22</v>
      </c>
      <c r="O23" t="str">
        <f t="shared" si="2"/>
        <v>Set . = SourceData19 '  - piece #22</v>
      </c>
    </row>
    <row r="24" spans="4:15" x14ac:dyDescent="0.35">
      <c r="D24" s="2" t="s">
        <v>2545</v>
      </c>
      <c r="E24"/>
      <c r="H24">
        <f t="shared" si="1"/>
        <v>23</v>
      </c>
      <c r="K24"/>
      <c r="L24" s="2"/>
      <c r="M24" t="str">
        <f t="shared" si="3"/>
        <v>Data20</v>
      </c>
      <c r="N24" t="str">
        <f t="shared" si="0"/>
        <v>Shared SourceData20 As  '  - piece #23</v>
      </c>
      <c r="O24" t="str">
        <f t="shared" si="2"/>
        <v>Set . = SourceData20 '  - piece #23</v>
      </c>
    </row>
    <row r="25" spans="4:15" x14ac:dyDescent="0.35">
      <c r="D25" s="2" t="s">
        <v>3491</v>
      </c>
      <c r="E25"/>
      <c r="H25">
        <f t="shared" si="1"/>
        <v>24</v>
      </c>
      <c r="K25"/>
      <c r="L25" s="2"/>
      <c r="M25" t="str">
        <f t="shared" si="3"/>
        <v>Data21</v>
      </c>
      <c r="N25" t="str">
        <f t="shared" si="0"/>
        <v>Shared SourceData21 As  '  - piece #24</v>
      </c>
      <c r="O25" t="str">
        <f t="shared" si="2"/>
        <v>Set . = SourceData21 '  - piece #24</v>
      </c>
    </row>
    <row r="26" spans="4:15" x14ac:dyDescent="0.35">
      <c r="D26" s="2" t="s">
        <v>3492</v>
      </c>
      <c r="E26"/>
      <c r="H26">
        <f t="shared" si="1"/>
        <v>25</v>
      </c>
      <c r="K26"/>
      <c r="L26" s="2"/>
      <c r="M26" t="str">
        <f t="shared" si="3"/>
        <v>Data22</v>
      </c>
      <c r="N26" t="str">
        <f t="shared" si="0"/>
        <v>Shared SourceData22 As  '  - piece #25</v>
      </c>
      <c r="O26" t="str">
        <f t="shared" si="2"/>
        <v>Set . = SourceData22 '  - piece #25</v>
      </c>
    </row>
    <row r="27" spans="4:15" x14ac:dyDescent="0.35">
      <c r="D27" s="2" t="s">
        <v>3493</v>
      </c>
      <c r="E27"/>
      <c r="H27">
        <f t="shared" si="1"/>
        <v>26</v>
      </c>
      <c r="K27"/>
      <c r="L27" s="2"/>
      <c r="M27" t="str">
        <f t="shared" si="3"/>
        <v>Data23</v>
      </c>
      <c r="N27" t="str">
        <f t="shared" si="0"/>
        <v>Shared SourceData23 As  '  - piece #26</v>
      </c>
      <c r="O27" t="str">
        <f t="shared" si="2"/>
        <v>Set . = SourceData23 '  - piece #26</v>
      </c>
    </row>
    <row r="28" spans="4:15" x14ac:dyDescent="0.35">
      <c r="D28" s="2" t="s">
        <v>3494</v>
      </c>
      <c r="E28"/>
      <c r="H28">
        <f t="shared" si="1"/>
        <v>27</v>
      </c>
      <c r="K28"/>
      <c r="L28" s="2"/>
      <c r="M28" t="str">
        <f t="shared" si="3"/>
        <v>Data24</v>
      </c>
      <c r="N28" t="str">
        <f t="shared" si="0"/>
        <v>Shared SourceData24 As  '  - piece #27</v>
      </c>
      <c r="O28" t="str">
        <f t="shared" si="2"/>
        <v>Set . = SourceData24 '  - piece #27</v>
      </c>
    </row>
    <row r="29" spans="4:15" x14ac:dyDescent="0.35">
      <c r="D29" s="2" t="s">
        <v>3495</v>
      </c>
      <c r="E29"/>
      <c r="H29">
        <f t="shared" si="1"/>
        <v>28</v>
      </c>
      <c r="K29"/>
      <c r="L29" s="2"/>
      <c r="M29" t="str">
        <f t="shared" si="3"/>
        <v>Data25</v>
      </c>
      <c r="N29" t="str">
        <f t="shared" si="0"/>
        <v>Shared SourceData25 As  '  - piece #28</v>
      </c>
      <c r="O29" t="str">
        <f t="shared" si="2"/>
        <v>Set . = SourceData25 '  - piece #28</v>
      </c>
    </row>
    <row r="30" spans="4:15" x14ac:dyDescent="0.35">
      <c r="D30" s="2" t="s">
        <v>3496</v>
      </c>
      <c r="E30"/>
      <c r="H30">
        <f t="shared" si="1"/>
        <v>29</v>
      </c>
      <c r="K30"/>
      <c r="L30" s="2"/>
      <c r="M30" t="str">
        <f t="shared" si="3"/>
        <v>Data26</v>
      </c>
      <c r="N30" t="str">
        <f t="shared" si="0"/>
        <v>Shared SourceData26 As  '  - piece #29</v>
      </c>
      <c r="O30" t="str">
        <f t="shared" si="2"/>
        <v>Set . = SourceData26 '  - piece #29</v>
      </c>
    </row>
    <row r="31" spans="4:15" x14ac:dyDescent="0.35">
      <c r="D31" s="2" t="s">
        <v>3497</v>
      </c>
      <c r="E31"/>
      <c r="H31">
        <f t="shared" si="1"/>
        <v>30</v>
      </c>
      <c r="K31"/>
      <c r="L31" s="2"/>
      <c r="M31" t="str">
        <f t="shared" si="3"/>
        <v>Data27</v>
      </c>
      <c r="N31" t="str">
        <f t="shared" si="0"/>
        <v>Shared SourceData27 As  '  - piece #30</v>
      </c>
      <c r="O31" t="str">
        <f t="shared" si="2"/>
        <v>Set . = SourceData27 '  - piece #30</v>
      </c>
    </row>
    <row r="32" spans="4:15" x14ac:dyDescent="0.35">
      <c r="D32" s="2" t="s">
        <v>3498</v>
      </c>
      <c r="E32"/>
      <c r="H32">
        <f t="shared" si="1"/>
        <v>31</v>
      </c>
      <c r="K32"/>
      <c r="L32" s="2"/>
      <c r="M32" t="str">
        <f t="shared" si="3"/>
        <v>Data28</v>
      </c>
      <c r="N32" t="str">
        <f t="shared" si="0"/>
        <v>Shared SourceData28 As  '  - piece #31</v>
      </c>
      <c r="O32" t="str">
        <f t="shared" si="2"/>
        <v>Set . = SourceData28 '  - piece #31</v>
      </c>
    </row>
    <row r="33" spans="4:15" x14ac:dyDescent="0.35">
      <c r="D33" s="2" t="s">
        <v>3499</v>
      </c>
      <c r="E33"/>
      <c r="H33">
        <f t="shared" si="1"/>
        <v>32</v>
      </c>
      <c r="K33"/>
      <c r="L33" s="2"/>
      <c r="M33" t="str">
        <f t="shared" si="3"/>
        <v>Data29</v>
      </c>
      <c r="N33" t="str">
        <f t="shared" si="0"/>
        <v>Shared SourceData29 As  '  - piece #32</v>
      </c>
      <c r="O33" t="str">
        <f t="shared" si="2"/>
        <v>Set . = SourceData29 '  - piece #32</v>
      </c>
    </row>
    <row r="34" spans="4:15" x14ac:dyDescent="0.35">
      <c r="D34" s="2" t="s">
        <v>3500</v>
      </c>
      <c r="E34"/>
      <c r="H34">
        <f t="shared" si="1"/>
        <v>33</v>
      </c>
      <c r="K34"/>
      <c r="L34" s="2"/>
      <c r="M34" t="str">
        <f t="shared" si="3"/>
        <v>Data30</v>
      </c>
      <c r="N34" t="str">
        <f t="shared" si="0"/>
        <v>Shared SourceData30 As  '  - piece #33</v>
      </c>
      <c r="O34" t="str">
        <f t="shared" si="2"/>
        <v>Set . = SourceData30 '  - piece #33</v>
      </c>
    </row>
    <row r="35" spans="4:15" x14ac:dyDescent="0.35">
      <c r="D35" s="2" t="s">
        <v>3501</v>
      </c>
      <c r="E35"/>
      <c r="H35">
        <f t="shared" si="1"/>
        <v>34</v>
      </c>
      <c r="K35"/>
      <c r="L35" s="2"/>
      <c r="M35" t="str">
        <f t="shared" si="3"/>
        <v>Data31</v>
      </c>
      <c r="N35" t="str">
        <f t="shared" si="0"/>
        <v>Shared SourceData31 As  '  - piece #34</v>
      </c>
      <c r="O35" t="str">
        <f t="shared" si="2"/>
        <v>Set . = SourceData31 '  - piece #34</v>
      </c>
    </row>
    <row r="36" spans="4:15" x14ac:dyDescent="0.35">
      <c r="D36" s="2" t="s">
        <v>3502</v>
      </c>
      <c r="E36"/>
      <c r="H36">
        <f t="shared" si="1"/>
        <v>35</v>
      </c>
      <c r="K36"/>
      <c r="L36" s="2"/>
      <c r="M36" t="str">
        <f t="shared" si="3"/>
        <v>Data32</v>
      </c>
      <c r="N36" t="str">
        <f t="shared" si="0"/>
        <v>Shared SourceData32 As  '  - piece #35</v>
      </c>
      <c r="O36" t="str">
        <f t="shared" si="2"/>
        <v>Set . = SourceData32 '  - piece #35</v>
      </c>
    </row>
    <row r="37" spans="4:15" x14ac:dyDescent="0.35">
      <c r="D37" s="2" t="s">
        <v>3503</v>
      </c>
      <c r="E37"/>
      <c r="H37">
        <f t="shared" si="1"/>
        <v>36</v>
      </c>
      <c r="K37"/>
      <c r="L37" s="2"/>
      <c r="M37" t="str">
        <f t="shared" si="3"/>
        <v>Data33</v>
      </c>
      <c r="N37" t="str">
        <f t="shared" si="0"/>
        <v>Shared SourceData33 As  '  - piece #36</v>
      </c>
      <c r="O37" t="str">
        <f t="shared" si="2"/>
        <v>Set . = SourceData33 '  - piece #36</v>
      </c>
    </row>
    <row r="38" spans="4:15" x14ac:dyDescent="0.35">
      <c r="D38" s="2" t="s">
        <v>3504</v>
      </c>
      <c r="E38"/>
      <c r="H38">
        <f t="shared" si="1"/>
        <v>37</v>
      </c>
      <c r="K38"/>
      <c r="L38" s="2"/>
      <c r="M38" t="str">
        <f t="shared" si="3"/>
        <v>Data34</v>
      </c>
      <c r="N38" t="str">
        <f t="shared" si="0"/>
        <v>Shared SourceData34 As  '  - piece #37</v>
      </c>
      <c r="O38" t="str">
        <f t="shared" si="2"/>
        <v>Set . = SourceData34 '  - piece #37</v>
      </c>
    </row>
    <row r="39" spans="4:15" x14ac:dyDescent="0.35">
      <c r="D39" s="2" t="s">
        <v>3505</v>
      </c>
      <c r="E39"/>
      <c r="H39">
        <f t="shared" si="1"/>
        <v>38</v>
      </c>
      <c r="K39"/>
      <c r="L39" s="2"/>
      <c r="M39" t="str">
        <f t="shared" si="3"/>
        <v>Data35</v>
      </c>
      <c r="N39" t="str">
        <f t="shared" si="0"/>
        <v>Shared SourceData35 As  '  - piece #38</v>
      </c>
      <c r="O39" t="str">
        <f t="shared" si="2"/>
        <v>Set . = SourceData35 '  - piece #38</v>
      </c>
    </row>
    <row r="40" spans="4:15" x14ac:dyDescent="0.35">
      <c r="D40" s="2" t="s">
        <v>3506</v>
      </c>
      <c r="E40"/>
      <c r="H40">
        <f t="shared" si="1"/>
        <v>39</v>
      </c>
      <c r="K40"/>
      <c r="L40" s="2"/>
      <c r="M40" t="str">
        <f t="shared" si="3"/>
        <v>Data36</v>
      </c>
      <c r="N40" t="str">
        <f t="shared" si="0"/>
        <v>Shared SourceData36 As  '  - piece #39</v>
      </c>
      <c r="O40" t="str">
        <f t="shared" si="2"/>
        <v>Set . = SourceData36 '  - piece #39</v>
      </c>
    </row>
    <row r="41" spans="4:15" x14ac:dyDescent="0.35">
      <c r="D41" s="2" t="s">
        <v>3507</v>
      </c>
      <c r="E41"/>
      <c r="H41">
        <f t="shared" si="1"/>
        <v>40</v>
      </c>
      <c r="K41"/>
      <c r="L41" s="2"/>
      <c r="M41" t="str">
        <f t="shared" si="3"/>
        <v>Data37</v>
      </c>
      <c r="N41" t="str">
        <f t="shared" si="0"/>
        <v>Shared SourceData37 As  '  - piece #40</v>
      </c>
      <c r="O41" t="str">
        <f t="shared" si="2"/>
        <v>Set . = SourceData37 '  - piece #40</v>
      </c>
    </row>
    <row r="42" spans="4:15" x14ac:dyDescent="0.35">
      <c r="D42" s="2" t="s">
        <v>3508</v>
      </c>
      <c r="E42"/>
      <c r="H42">
        <f t="shared" si="1"/>
        <v>41</v>
      </c>
      <c r="K42"/>
      <c r="L42" s="2"/>
      <c r="M42" t="str">
        <f t="shared" si="3"/>
        <v>Data38</v>
      </c>
      <c r="N42" t="str">
        <f t="shared" si="0"/>
        <v>Shared SourceData38 As  '  - piece #41</v>
      </c>
      <c r="O42" t="str">
        <f t="shared" si="2"/>
        <v>Set . = SourceData38 '  - piece #41</v>
      </c>
    </row>
    <row r="43" spans="4:15" x14ac:dyDescent="0.35">
      <c r="D43" s="2" t="s">
        <v>3509</v>
      </c>
      <c r="E43"/>
      <c r="H43">
        <f t="shared" si="1"/>
        <v>42</v>
      </c>
      <c r="K43"/>
      <c r="L43" s="2"/>
      <c r="M43" t="str">
        <f t="shared" si="3"/>
        <v>Data39</v>
      </c>
      <c r="N43" t="str">
        <f t="shared" si="0"/>
        <v>Shared SourceData39 As  '  - piece #42</v>
      </c>
      <c r="O43" t="str">
        <f t="shared" si="2"/>
        <v>Set . = SourceData39 '  - piece #42</v>
      </c>
    </row>
    <row r="44" spans="4:15" x14ac:dyDescent="0.35">
      <c r="D44" s="2" t="s">
        <v>3510</v>
      </c>
      <c r="E44"/>
      <c r="H44">
        <f t="shared" si="1"/>
        <v>43</v>
      </c>
      <c r="K44"/>
      <c r="L44" s="2"/>
      <c r="M44" t="str">
        <f t="shared" si="3"/>
        <v>Data40</v>
      </c>
      <c r="N44" t="str">
        <f t="shared" si="0"/>
        <v>Shared SourceData40 As  '  - piece #43</v>
      </c>
      <c r="O44" t="str">
        <f t="shared" si="2"/>
        <v>Set . = SourceData40 '  - piece #43</v>
      </c>
    </row>
    <row r="45" spans="4:15" x14ac:dyDescent="0.35">
      <c r="D45" s="2" t="s">
        <v>3511</v>
      </c>
      <c r="E45"/>
      <c r="H45">
        <f t="shared" si="1"/>
        <v>44</v>
      </c>
      <c r="K45"/>
      <c r="L45" s="2"/>
      <c r="M45" t="str">
        <f t="shared" si="3"/>
        <v>Data41</v>
      </c>
      <c r="N45" t="str">
        <f t="shared" si="0"/>
        <v>Shared SourceData41 As  '  - piece #44</v>
      </c>
      <c r="O45" t="str">
        <f t="shared" si="2"/>
        <v>Set . = SourceData41 '  - piece #44</v>
      </c>
    </row>
    <row r="46" spans="4:15" x14ac:dyDescent="0.35">
      <c r="D46" s="2" t="s">
        <v>3512</v>
      </c>
      <c r="E46"/>
      <c r="H46">
        <f t="shared" si="1"/>
        <v>45</v>
      </c>
      <c r="K46"/>
      <c r="L46" s="2"/>
      <c r="M46" t="str">
        <f t="shared" si="3"/>
        <v>Data42</v>
      </c>
      <c r="N46" t="str">
        <f t="shared" si="0"/>
        <v>Shared SourceData42 As  '  - piece #45</v>
      </c>
      <c r="O46" t="str">
        <f t="shared" si="2"/>
        <v>Set . = SourceData42 '  - piece #45</v>
      </c>
    </row>
    <row r="47" spans="4:15" x14ac:dyDescent="0.35">
      <c r="D47" s="2" t="s">
        <v>3513</v>
      </c>
      <c r="E47"/>
      <c r="H47">
        <f t="shared" si="1"/>
        <v>46</v>
      </c>
      <c r="K47"/>
      <c r="L47" s="2"/>
      <c r="M47" t="str">
        <f t="shared" si="3"/>
        <v>Data43</v>
      </c>
      <c r="N47" t="str">
        <f t="shared" si="0"/>
        <v>Shared SourceData43 As  '  - piece #46</v>
      </c>
      <c r="O47" t="str">
        <f t="shared" si="2"/>
        <v>Set . = SourceData43 '  - piece #46</v>
      </c>
    </row>
    <row r="48" spans="4:15" x14ac:dyDescent="0.35">
      <c r="D48" s="2" t="s">
        <v>3514</v>
      </c>
      <c r="E48"/>
      <c r="H48">
        <f t="shared" si="1"/>
        <v>47</v>
      </c>
      <c r="K48"/>
      <c r="L48" s="2"/>
      <c r="M48" t="str">
        <f t="shared" si="3"/>
        <v>Data44</v>
      </c>
      <c r="N48" t="str">
        <f t="shared" si="0"/>
        <v>Shared SourceData44 As  '  - piece #47</v>
      </c>
      <c r="O48" t="str">
        <f t="shared" si="2"/>
        <v>Set . = SourceData44 '  - piece #47</v>
      </c>
    </row>
    <row r="49" spans="4:15" x14ac:dyDescent="0.35">
      <c r="D49" s="2" t="s">
        <v>3515</v>
      </c>
      <c r="E49"/>
      <c r="H49">
        <f t="shared" si="1"/>
        <v>48</v>
      </c>
      <c r="K49"/>
      <c r="L49" s="2"/>
      <c r="M49" t="str">
        <f t="shared" si="3"/>
        <v>Data45</v>
      </c>
      <c r="N49" t="str">
        <f t="shared" si="0"/>
        <v>Shared SourceData45 As  '  - piece #48</v>
      </c>
      <c r="O49" t="str">
        <f t="shared" si="2"/>
        <v>Set . = SourceData45 '  - piece #48</v>
      </c>
    </row>
    <row r="50" spans="4:15" x14ac:dyDescent="0.35">
      <c r="D50" s="2" t="s">
        <v>3516</v>
      </c>
      <c r="E50"/>
      <c r="H50">
        <f t="shared" si="1"/>
        <v>49</v>
      </c>
      <c r="K50"/>
      <c r="L50" s="2"/>
      <c r="M50" t="str">
        <f t="shared" si="3"/>
        <v>Data46</v>
      </c>
      <c r="N50" t="str">
        <f t="shared" si="0"/>
        <v>Shared SourceData46 As  '  - piece #49</v>
      </c>
      <c r="O50" t="str">
        <f t="shared" si="2"/>
        <v>Set . = SourceData46 '  - piece #49</v>
      </c>
    </row>
    <row r="51" spans="4:15" x14ac:dyDescent="0.35">
      <c r="D51" s="2" t="s">
        <v>3517</v>
      </c>
      <c r="E51"/>
      <c r="H51">
        <f t="shared" si="1"/>
        <v>50</v>
      </c>
      <c r="K51"/>
      <c r="L51" s="2"/>
      <c r="M51" t="str">
        <f t="shared" si="3"/>
        <v>Data47</v>
      </c>
      <c r="N51" t="str">
        <f t="shared" si="0"/>
        <v>Shared SourceData47 As  '  - piece #50</v>
      </c>
      <c r="O51" t="str">
        <f t="shared" si="2"/>
        <v>Set . = SourceData47 '  - piece #50</v>
      </c>
    </row>
    <row r="52" spans="4:15" x14ac:dyDescent="0.35">
      <c r="D52" s="2" t="s">
        <v>3518</v>
      </c>
      <c r="E52"/>
      <c r="H52">
        <f t="shared" si="1"/>
        <v>51</v>
      </c>
      <c r="K52"/>
      <c r="L52" s="2"/>
      <c r="M52" t="str">
        <f t="shared" si="3"/>
        <v>Data48</v>
      </c>
      <c r="N52" t="str">
        <f t="shared" si="0"/>
        <v>Shared SourceData48 As  '  - piece #51</v>
      </c>
      <c r="O52" t="str">
        <f t="shared" si="2"/>
        <v>Set . = SourceData48 '  - piece #51</v>
      </c>
    </row>
    <row r="53" spans="4:15" x14ac:dyDescent="0.35">
      <c r="D53" s="2" t="s">
        <v>3519</v>
      </c>
      <c r="E53"/>
      <c r="H53">
        <f t="shared" si="1"/>
        <v>52</v>
      </c>
      <c r="K53"/>
      <c r="L53" s="2"/>
      <c r="M53" t="str">
        <f t="shared" si="3"/>
        <v>Data49</v>
      </c>
      <c r="N53" t="str">
        <f t="shared" si="0"/>
        <v>Shared SourceData49 As  '  - piece #52</v>
      </c>
      <c r="O53" t="str">
        <f t="shared" si="2"/>
        <v>Set . = SourceData49 '  - piece #52</v>
      </c>
    </row>
    <row r="54" spans="4:15" x14ac:dyDescent="0.35">
      <c r="D54" s="2" t="s">
        <v>3520</v>
      </c>
      <c r="E54"/>
      <c r="H54">
        <f t="shared" si="1"/>
        <v>53</v>
      </c>
      <c r="K54"/>
      <c r="L54" s="2"/>
      <c r="M54" t="str">
        <f t="shared" si="3"/>
        <v>Data50</v>
      </c>
      <c r="N54" t="str">
        <f t="shared" si="0"/>
        <v>Shared SourceData50 As  '  - piece #53</v>
      </c>
      <c r="O54" t="str">
        <f t="shared" si="2"/>
        <v>Set . = SourceData50 '  - piece #53</v>
      </c>
    </row>
    <row r="55" spans="4:15" x14ac:dyDescent="0.35">
      <c r="D55" s="2" t="s">
        <v>3521</v>
      </c>
      <c r="E55"/>
      <c r="H55">
        <f t="shared" si="1"/>
        <v>54</v>
      </c>
      <c r="K55"/>
      <c r="L55" s="2"/>
      <c r="M55" t="str">
        <f t="shared" si="3"/>
        <v>Data51</v>
      </c>
      <c r="N55" t="str">
        <f t="shared" si="0"/>
        <v>Shared SourceData51 As  '  - piece #54</v>
      </c>
      <c r="O55" t="str">
        <f t="shared" si="2"/>
        <v>Set . = SourceData51 '  - piece #54</v>
      </c>
    </row>
    <row r="56" spans="4:15" x14ac:dyDescent="0.35">
      <c r="D56" s="2" t="s">
        <v>3522</v>
      </c>
      <c r="E56"/>
      <c r="H56">
        <f t="shared" si="1"/>
        <v>55</v>
      </c>
      <c r="K56"/>
      <c r="L56" s="2"/>
      <c r="M56" t="str">
        <f t="shared" si="3"/>
        <v>Data52</v>
      </c>
      <c r="N56" t="str">
        <f t="shared" si="0"/>
        <v>Shared SourceData52 As  '  - piece #55</v>
      </c>
      <c r="O56" t="str">
        <f t="shared" si="2"/>
        <v>Set . = SourceData52 '  - piece #55</v>
      </c>
    </row>
    <row r="57" spans="4:15" x14ac:dyDescent="0.35">
      <c r="D57" s="2" t="s">
        <v>3523</v>
      </c>
      <c r="E57"/>
      <c r="H57">
        <f t="shared" si="1"/>
        <v>56</v>
      </c>
      <c r="K57"/>
      <c r="L57" s="2"/>
      <c r="M57" t="str">
        <f t="shared" si="3"/>
        <v>Data53</v>
      </c>
      <c r="N57" t="str">
        <f t="shared" si="0"/>
        <v>Shared SourceData53 As  '  - piece #56</v>
      </c>
      <c r="O57" t="str">
        <f t="shared" si="2"/>
        <v>Set . = SourceData53 '  - piece #56</v>
      </c>
    </row>
    <row r="58" spans="4:15" x14ac:dyDescent="0.35">
      <c r="D58" s="2" t="s">
        <v>3524</v>
      </c>
      <c r="E58"/>
      <c r="H58">
        <f t="shared" si="1"/>
        <v>57</v>
      </c>
      <c r="K58"/>
      <c r="L58" s="2"/>
      <c r="M58" t="str">
        <f t="shared" si="3"/>
        <v>Data54</v>
      </c>
      <c r="N58" t="str">
        <f t="shared" si="0"/>
        <v>Shared SourceData54 As  '  - piece #57</v>
      </c>
      <c r="O58" t="str">
        <f t="shared" si="2"/>
        <v>Set . = SourceData54 '  - piece #57</v>
      </c>
    </row>
    <row r="59" spans="4:15" x14ac:dyDescent="0.35">
      <c r="D59" s="2" t="s">
        <v>3525</v>
      </c>
      <c r="E59"/>
      <c r="H59">
        <f t="shared" si="1"/>
        <v>58</v>
      </c>
      <c r="K59"/>
      <c r="L59" s="2"/>
      <c r="M59" t="str">
        <f t="shared" si="3"/>
        <v>Data55</v>
      </c>
      <c r="N59" t="str">
        <f t="shared" si="0"/>
        <v>Shared SourceData55 As  '  - piece #58</v>
      </c>
      <c r="O59" t="str">
        <f t="shared" si="2"/>
        <v>Set . = SourceData55 '  - piece #58</v>
      </c>
    </row>
    <row r="60" spans="4:15" x14ac:dyDescent="0.35">
      <c r="D60" s="2" t="s">
        <v>3526</v>
      </c>
      <c r="E60"/>
      <c r="H60">
        <f t="shared" si="1"/>
        <v>59</v>
      </c>
      <c r="K60"/>
      <c r="L60" s="2"/>
      <c r="M60" t="str">
        <f t="shared" si="3"/>
        <v>Data56</v>
      </c>
      <c r="N60" t="str">
        <f t="shared" si="0"/>
        <v>Shared SourceData56 As  '  - piece #59</v>
      </c>
      <c r="O60" t="str">
        <f t="shared" si="2"/>
        <v>Set . = SourceData56 '  - piece #59</v>
      </c>
    </row>
    <row r="61" spans="4:15" x14ac:dyDescent="0.35">
      <c r="D61" s="2" t="s">
        <v>3527</v>
      </c>
      <c r="E61"/>
      <c r="H61">
        <f t="shared" si="1"/>
        <v>60</v>
      </c>
      <c r="K61"/>
      <c r="L61" s="2"/>
      <c r="M61" t="str">
        <f t="shared" si="3"/>
        <v>Data57</v>
      </c>
      <c r="N61" t="str">
        <f t="shared" si="0"/>
        <v>Shared SourceData57 As  '  - piece #60</v>
      </c>
      <c r="O61" t="str">
        <f t="shared" si="2"/>
        <v>Set . = SourceData57 '  - piece #60</v>
      </c>
    </row>
    <row r="62" spans="4:15" x14ac:dyDescent="0.35">
      <c r="D62" s="2" t="s">
        <v>3528</v>
      </c>
      <c r="E62"/>
      <c r="H62">
        <f t="shared" si="1"/>
        <v>61</v>
      </c>
      <c r="K62"/>
      <c r="L62" s="2"/>
      <c r="M62" t="str">
        <f t="shared" si="3"/>
        <v>Data58</v>
      </c>
      <c r="N62" t="str">
        <f t="shared" si="0"/>
        <v>Shared SourceData58 As  '  - piece #61</v>
      </c>
      <c r="O62" t="str">
        <f t="shared" si="2"/>
        <v>Set . = SourceData58 '  - piece #61</v>
      </c>
    </row>
    <row r="63" spans="4:15" x14ac:dyDescent="0.35">
      <c r="D63" s="2" t="s">
        <v>3529</v>
      </c>
      <c r="E63"/>
      <c r="H63">
        <f t="shared" si="1"/>
        <v>62</v>
      </c>
      <c r="K63"/>
      <c r="L63" s="2"/>
      <c r="M63" t="str">
        <f t="shared" si="3"/>
        <v>Data59</v>
      </c>
      <c r="N63" t="str">
        <f t="shared" si="0"/>
        <v>Shared SourceData59 As  '  - piece #62</v>
      </c>
      <c r="O63" t="str">
        <f t="shared" si="2"/>
        <v>Set . = SourceData59 '  - piece #62</v>
      </c>
    </row>
    <row r="64" spans="4:15" x14ac:dyDescent="0.35">
      <c r="D64" s="2" t="s">
        <v>3530</v>
      </c>
      <c r="E64"/>
      <c r="H64">
        <f t="shared" si="1"/>
        <v>63</v>
      </c>
      <c r="K64"/>
      <c r="L64" s="2"/>
      <c r="M64" t="str">
        <f t="shared" si="3"/>
        <v>Data60</v>
      </c>
      <c r="N64" t="str">
        <f t="shared" si="0"/>
        <v>Shared SourceData60 As  '  - piece #63</v>
      </c>
      <c r="O64" t="str">
        <f t="shared" si="2"/>
        <v>Set . = SourceData60 '  - piece #63</v>
      </c>
    </row>
    <row r="65" spans="4:15" x14ac:dyDescent="0.35">
      <c r="D65" s="2" t="s">
        <v>3531</v>
      </c>
      <c r="E65"/>
      <c r="H65">
        <f t="shared" si="1"/>
        <v>64</v>
      </c>
      <c r="K65"/>
      <c r="L65" s="2"/>
      <c r="M65" t="str">
        <f t="shared" si="3"/>
        <v>Data61</v>
      </c>
      <c r="N65" t="str">
        <f t="shared" si="0"/>
        <v>Shared SourceData61 As  '  - piece #64</v>
      </c>
      <c r="O65" t="str">
        <f t="shared" si="2"/>
        <v>Set . = SourceData61 '  - piece #64</v>
      </c>
    </row>
    <row r="66" spans="4:15" x14ac:dyDescent="0.35">
      <c r="D66" s="2" t="s">
        <v>3532</v>
      </c>
      <c r="E66"/>
      <c r="H66">
        <f t="shared" si="1"/>
        <v>65</v>
      </c>
      <c r="K66"/>
      <c r="L66" s="2"/>
      <c r="M66" t="str">
        <f t="shared" si="3"/>
        <v>Data62</v>
      </c>
      <c r="N66" t="str">
        <f t="shared" si="0"/>
        <v>Shared SourceData62 As  '  - piece #65</v>
      </c>
      <c r="O66" t="str">
        <f t="shared" si="2"/>
        <v>Set . = SourceData62 '  - piece #65</v>
      </c>
    </row>
    <row r="67" spans="4:15" x14ac:dyDescent="0.35">
      <c r="D67" s="2" t="s">
        <v>3533</v>
      </c>
      <c r="E67"/>
      <c r="H67">
        <f t="shared" si="1"/>
        <v>66</v>
      </c>
      <c r="K67"/>
      <c r="L67" s="2"/>
      <c r="M67" t="str">
        <f t="shared" si="3"/>
        <v>Data63</v>
      </c>
      <c r="N67" t="str">
        <f t="shared" si="0"/>
        <v>Shared SourceData63 As  '  - piece #66</v>
      </c>
      <c r="O67" t="str">
        <f t="shared" si="2"/>
        <v>Set . = SourceData63 '  - piece #66</v>
      </c>
    </row>
    <row r="68" spans="4:15" x14ac:dyDescent="0.35">
      <c r="D68" s="2" t="s">
        <v>3534</v>
      </c>
      <c r="E68"/>
      <c r="H68">
        <f t="shared" si="1"/>
        <v>67</v>
      </c>
      <c r="K68"/>
      <c r="L68" s="2"/>
      <c r="M68" t="str">
        <f t="shared" si="3"/>
        <v>Data64</v>
      </c>
      <c r="N68" t="str">
        <f t="shared" ref="N68:N103" si="4">CONCATENATE("Shared ",D68," As ",K68," ' ",G68," - piece #",H68)</f>
        <v>Shared SourceData64 As  '  - piece #67</v>
      </c>
      <c r="O68" t="str">
        <f t="shared" si="2"/>
        <v>Set . = SourceData64 '  - piece #67</v>
      </c>
    </row>
    <row r="69" spans="4:15" x14ac:dyDescent="0.35">
      <c r="D69" s="2" t="s">
        <v>3535</v>
      </c>
      <c r="E69"/>
      <c r="H69">
        <f t="shared" ref="H69:H132" si="5">H68+1</f>
        <v>68</v>
      </c>
      <c r="K69"/>
      <c r="L69" s="2"/>
      <c r="M69" t="str">
        <f t="shared" si="3"/>
        <v>Data65</v>
      </c>
      <c r="N69" t="str">
        <f t="shared" si="4"/>
        <v>Shared SourceData65 As  '  - piece #68</v>
      </c>
      <c r="O69" t="str">
        <f t="shared" ref="O69:O132" si="6">CONCATENATE("Set ",E69,".",F69," = ",D69," ' ",G69," - piece #",H69)</f>
        <v>Set . = SourceData65 '  - piece #68</v>
      </c>
    </row>
    <row r="70" spans="4:15" x14ac:dyDescent="0.35">
      <c r="D70" s="2" t="s">
        <v>3536</v>
      </c>
      <c r="E70"/>
      <c r="H70">
        <f t="shared" si="5"/>
        <v>69</v>
      </c>
      <c r="K70"/>
      <c r="L70" s="2"/>
      <c r="M70" t="str">
        <f t="shared" ref="M70:M133" si="7">CONCATENATE("Data",H70-3)</f>
        <v>Data66</v>
      </c>
      <c r="N70" t="str">
        <f t="shared" si="4"/>
        <v>Shared SourceData66 As  '  - piece #69</v>
      </c>
      <c r="O70" t="str">
        <f t="shared" si="6"/>
        <v>Set . = SourceData66 '  - piece #69</v>
      </c>
    </row>
    <row r="71" spans="4:15" x14ac:dyDescent="0.35">
      <c r="D71" s="2" t="s">
        <v>3537</v>
      </c>
      <c r="E71"/>
      <c r="H71">
        <f t="shared" si="5"/>
        <v>70</v>
      </c>
      <c r="K71"/>
      <c r="L71" s="2"/>
      <c r="M71" t="str">
        <f t="shared" si="7"/>
        <v>Data67</v>
      </c>
      <c r="N71" t="str">
        <f t="shared" si="4"/>
        <v>Shared SourceData67 As  '  - piece #70</v>
      </c>
      <c r="O71" t="str">
        <f t="shared" si="6"/>
        <v>Set . = SourceData67 '  - piece #70</v>
      </c>
    </row>
    <row r="72" spans="4:15" x14ac:dyDescent="0.35">
      <c r="D72" s="2" t="s">
        <v>3538</v>
      </c>
      <c r="E72"/>
      <c r="H72">
        <f t="shared" si="5"/>
        <v>71</v>
      </c>
      <c r="K72"/>
      <c r="L72" s="2"/>
      <c r="M72" t="str">
        <f t="shared" si="7"/>
        <v>Data68</v>
      </c>
      <c r="N72" t="str">
        <f t="shared" si="4"/>
        <v>Shared SourceData68 As  '  - piece #71</v>
      </c>
      <c r="O72" t="str">
        <f t="shared" si="6"/>
        <v>Set . = SourceData68 '  - piece #71</v>
      </c>
    </row>
    <row r="73" spans="4:15" x14ac:dyDescent="0.35">
      <c r="D73" s="2" t="s">
        <v>3539</v>
      </c>
      <c r="E73"/>
      <c r="H73">
        <f t="shared" si="5"/>
        <v>72</v>
      </c>
      <c r="K73"/>
      <c r="L73" s="2"/>
      <c r="M73" t="str">
        <f t="shared" si="7"/>
        <v>Data69</v>
      </c>
      <c r="N73" t="str">
        <f t="shared" si="4"/>
        <v>Shared SourceData69 As  '  - piece #72</v>
      </c>
      <c r="O73" t="str">
        <f t="shared" si="6"/>
        <v>Set . = SourceData69 '  - piece #72</v>
      </c>
    </row>
    <row r="74" spans="4:15" x14ac:dyDescent="0.35">
      <c r="D74" s="2" t="s">
        <v>3540</v>
      </c>
      <c r="E74"/>
      <c r="H74">
        <f t="shared" si="5"/>
        <v>73</v>
      </c>
      <c r="K74"/>
      <c r="L74" s="2"/>
      <c r="M74" t="str">
        <f t="shared" si="7"/>
        <v>Data70</v>
      </c>
      <c r="N74" t="str">
        <f t="shared" si="4"/>
        <v>Shared SourceData70 As  '  - piece #73</v>
      </c>
      <c r="O74" t="str">
        <f t="shared" si="6"/>
        <v>Set . = SourceData70 '  - piece #73</v>
      </c>
    </row>
    <row r="75" spans="4:15" x14ac:dyDescent="0.35">
      <c r="D75" s="2" t="s">
        <v>3541</v>
      </c>
      <c r="E75"/>
      <c r="H75">
        <f t="shared" si="5"/>
        <v>74</v>
      </c>
      <c r="K75"/>
      <c r="L75" s="2"/>
      <c r="M75" t="str">
        <f t="shared" si="7"/>
        <v>Data71</v>
      </c>
      <c r="N75" t="str">
        <f t="shared" si="4"/>
        <v>Shared SourceData71 As  '  - piece #74</v>
      </c>
      <c r="O75" t="str">
        <f t="shared" si="6"/>
        <v>Set . = SourceData71 '  - piece #74</v>
      </c>
    </row>
    <row r="76" spans="4:15" x14ac:dyDescent="0.35">
      <c r="D76" s="2" t="s">
        <v>3542</v>
      </c>
      <c r="E76"/>
      <c r="H76">
        <f t="shared" si="5"/>
        <v>75</v>
      </c>
      <c r="K76"/>
      <c r="L76" s="2"/>
      <c r="M76" t="str">
        <f t="shared" si="7"/>
        <v>Data72</v>
      </c>
      <c r="N76" t="str">
        <f t="shared" si="4"/>
        <v>Shared SourceData72 As  '  - piece #75</v>
      </c>
      <c r="O76" t="str">
        <f t="shared" si="6"/>
        <v>Set . = SourceData72 '  - piece #75</v>
      </c>
    </row>
    <row r="77" spans="4:15" x14ac:dyDescent="0.35">
      <c r="D77" s="2" t="s">
        <v>3543</v>
      </c>
      <c r="E77"/>
      <c r="H77">
        <f t="shared" si="5"/>
        <v>76</v>
      </c>
      <c r="K77"/>
      <c r="L77" s="2"/>
      <c r="M77" t="str">
        <f t="shared" si="7"/>
        <v>Data73</v>
      </c>
      <c r="N77" t="str">
        <f t="shared" si="4"/>
        <v>Shared SourceData73 As  '  - piece #76</v>
      </c>
      <c r="O77" t="str">
        <f t="shared" si="6"/>
        <v>Set . = SourceData73 '  - piece #76</v>
      </c>
    </row>
    <row r="78" spans="4:15" x14ac:dyDescent="0.35">
      <c r="D78" s="2" t="s">
        <v>3544</v>
      </c>
      <c r="E78"/>
      <c r="H78">
        <f t="shared" si="5"/>
        <v>77</v>
      </c>
      <c r="K78"/>
      <c r="L78" s="2"/>
      <c r="M78" t="str">
        <f t="shared" si="7"/>
        <v>Data74</v>
      </c>
      <c r="N78" t="str">
        <f t="shared" si="4"/>
        <v>Shared SourceData74 As  '  - piece #77</v>
      </c>
      <c r="O78" t="str">
        <f t="shared" si="6"/>
        <v>Set . = SourceData74 '  - piece #77</v>
      </c>
    </row>
    <row r="79" spans="4:15" x14ac:dyDescent="0.35">
      <c r="D79" s="2" t="s">
        <v>3545</v>
      </c>
      <c r="E79"/>
      <c r="H79">
        <f t="shared" si="5"/>
        <v>78</v>
      </c>
      <c r="K79"/>
      <c r="L79" s="2"/>
      <c r="M79" t="str">
        <f t="shared" si="7"/>
        <v>Data75</v>
      </c>
      <c r="N79" t="str">
        <f t="shared" si="4"/>
        <v>Shared SourceData75 As  '  - piece #78</v>
      </c>
      <c r="O79" t="str">
        <f t="shared" si="6"/>
        <v>Set . = SourceData75 '  - piece #78</v>
      </c>
    </row>
    <row r="80" spans="4:15" x14ac:dyDescent="0.35">
      <c r="D80" s="2" t="s">
        <v>3546</v>
      </c>
      <c r="E80"/>
      <c r="H80">
        <f t="shared" si="5"/>
        <v>79</v>
      </c>
      <c r="K80"/>
      <c r="L80" s="2"/>
      <c r="M80" t="str">
        <f t="shared" si="7"/>
        <v>Data76</v>
      </c>
      <c r="N80" t="str">
        <f t="shared" si="4"/>
        <v>Shared SourceData76 As  '  - piece #79</v>
      </c>
      <c r="O80" t="str">
        <f t="shared" si="6"/>
        <v>Set . = SourceData76 '  - piece #79</v>
      </c>
    </row>
    <row r="81" spans="4:15" x14ac:dyDescent="0.35">
      <c r="D81" s="2" t="s">
        <v>3547</v>
      </c>
      <c r="E81"/>
      <c r="F81" s="2"/>
      <c r="H81">
        <f t="shared" si="5"/>
        <v>80</v>
      </c>
      <c r="I81" s="15"/>
      <c r="K81"/>
      <c r="L81" s="2"/>
      <c r="M81" t="str">
        <f t="shared" si="7"/>
        <v>Data77</v>
      </c>
      <c r="N81" t="str">
        <f t="shared" si="4"/>
        <v>Shared SourceData77 As  '  - piece #80</v>
      </c>
      <c r="O81" t="str">
        <f t="shared" si="6"/>
        <v>Set . = SourceData77 '  - piece #80</v>
      </c>
    </row>
    <row r="82" spans="4:15" x14ac:dyDescent="0.35">
      <c r="D82" s="2" t="s">
        <v>3548</v>
      </c>
      <c r="E82"/>
      <c r="F82" s="2"/>
      <c r="H82">
        <f t="shared" si="5"/>
        <v>81</v>
      </c>
      <c r="I82" s="15"/>
      <c r="K82"/>
      <c r="L82" s="2"/>
      <c r="M82" t="str">
        <f t="shared" si="7"/>
        <v>Data78</v>
      </c>
      <c r="N82" t="str">
        <f t="shared" si="4"/>
        <v>Shared SourceData78 As  '  - piece #81</v>
      </c>
      <c r="O82" t="str">
        <f t="shared" si="6"/>
        <v>Set . = SourceData78 '  - piece #81</v>
      </c>
    </row>
    <row r="83" spans="4:15" x14ac:dyDescent="0.35">
      <c r="D83" s="2" t="s">
        <v>3549</v>
      </c>
      <c r="E83"/>
      <c r="F83" s="2"/>
      <c r="H83">
        <f t="shared" si="5"/>
        <v>82</v>
      </c>
      <c r="I83" s="15"/>
      <c r="K83"/>
      <c r="L83" s="2"/>
      <c r="M83" t="str">
        <f t="shared" si="7"/>
        <v>Data79</v>
      </c>
      <c r="N83" t="str">
        <f t="shared" si="4"/>
        <v>Shared SourceData79 As  '  - piece #82</v>
      </c>
      <c r="O83" t="str">
        <f t="shared" si="6"/>
        <v>Set . = SourceData79 '  - piece #82</v>
      </c>
    </row>
    <row r="84" spans="4:15" x14ac:dyDescent="0.35">
      <c r="D84" s="2" t="s">
        <v>3550</v>
      </c>
      <c r="E84"/>
      <c r="F84" s="2"/>
      <c r="H84">
        <f t="shared" si="5"/>
        <v>83</v>
      </c>
      <c r="I84" s="15"/>
      <c r="K84"/>
      <c r="L84" s="2"/>
      <c r="M84" t="str">
        <f t="shared" si="7"/>
        <v>Data80</v>
      </c>
      <c r="N84" t="str">
        <f t="shared" si="4"/>
        <v>Shared SourceData80 As  '  - piece #83</v>
      </c>
      <c r="O84" t="str">
        <f t="shared" si="6"/>
        <v>Set . = SourceData80 '  - piece #83</v>
      </c>
    </row>
    <row r="85" spans="4:15" x14ac:dyDescent="0.35">
      <c r="D85" s="2" t="s">
        <v>3551</v>
      </c>
      <c r="E85"/>
      <c r="F85" s="2"/>
      <c r="H85">
        <f t="shared" si="5"/>
        <v>84</v>
      </c>
      <c r="I85" s="15"/>
      <c r="K85"/>
      <c r="L85" s="2"/>
      <c r="M85" t="str">
        <f t="shared" si="7"/>
        <v>Data81</v>
      </c>
      <c r="N85" t="str">
        <f t="shared" si="4"/>
        <v>Shared SourceData81 As  '  - piece #84</v>
      </c>
      <c r="O85" t="str">
        <f t="shared" si="6"/>
        <v>Set . = SourceData81 '  - piece #84</v>
      </c>
    </row>
    <row r="86" spans="4:15" x14ac:dyDescent="0.35">
      <c r="D86" s="2" t="s">
        <v>3552</v>
      </c>
      <c r="E86"/>
      <c r="F86" s="2"/>
      <c r="H86">
        <f t="shared" si="5"/>
        <v>85</v>
      </c>
      <c r="I86" s="15"/>
      <c r="K86"/>
      <c r="L86" s="2"/>
      <c r="M86" t="str">
        <f t="shared" si="7"/>
        <v>Data82</v>
      </c>
      <c r="N86" t="str">
        <f t="shared" si="4"/>
        <v>Shared SourceData82 As  '  - piece #85</v>
      </c>
      <c r="O86" t="str">
        <f t="shared" si="6"/>
        <v>Set . = SourceData82 '  - piece #85</v>
      </c>
    </row>
    <row r="87" spans="4:15" x14ac:dyDescent="0.35">
      <c r="D87" s="2" t="s">
        <v>3553</v>
      </c>
      <c r="E87"/>
      <c r="F87" s="2"/>
      <c r="H87">
        <f t="shared" si="5"/>
        <v>86</v>
      </c>
      <c r="I87" s="15"/>
      <c r="K87"/>
      <c r="L87" s="2"/>
      <c r="M87" t="str">
        <f t="shared" si="7"/>
        <v>Data83</v>
      </c>
      <c r="N87" t="str">
        <f t="shared" si="4"/>
        <v>Shared SourceData83 As  '  - piece #86</v>
      </c>
      <c r="O87" t="str">
        <f t="shared" si="6"/>
        <v>Set . = SourceData83 '  - piece #86</v>
      </c>
    </row>
    <row r="88" spans="4:15" x14ac:dyDescent="0.35">
      <c r="D88" s="2" t="s">
        <v>3554</v>
      </c>
      <c r="E88"/>
      <c r="F88" s="2"/>
      <c r="H88">
        <f t="shared" si="5"/>
        <v>87</v>
      </c>
      <c r="I88" s="15"/>
      <c r="K88"/>
      <c r="L88" s="2"/>
      <c r="M88" t="str">
        <f t="shared" si="7"/>
        <v>Data84</v>
      </c>
      <c r="N88" t="str">
        <f t="shared" si="4"/>
        <v>Shared SourceData84 As  '  - piece #87</v>
      </c>
      <c r="O88" t="str">
        <f t="shared" si="6"/>
        <v>Set . = SourceData84 '  - piece #87</v>
      </c>
    </row>
    <row r="89" spans="4:15" x14ac:dyDescent="0.35">
      <c r="D89" s="2" t="s">
        <v>3555</v>
      </c>
      <c r="E89"/>
      <c r="F89" s="2"/>
      <c r="H89">
        <f t="shared" si="5"/>
        <v>88</v>
      </c>
      <c r="I89" s="15"/>
      <c r="K89"/>
      <c r="L89" s="2"/>
      <c r="M89" t="str">
        <f t="shared" si="7"/>
        <v>Data85</v>
      </c>
      <c r="N89" t="str">
        <f t="shared" si="4"/>
        <v>Shared SourceData85 As  '  - piece #88</v>
      </c>
      <c r="O89" t="str">
        <f t="shared" si="6"/>
        <v>Set . = SourceData85 '  - piece #88</v>
      </c>
    </row>
    <row r="90" spans="4:15" x14ac:dyDescent="0.35">
      <c r="D90" s="2" t="s">
        <v>3556</v>
      </c>
      <c r="E90"/>
      <c r="F90" s="2"/>
      <c r="H90">
        <f t="shared" si="5"/>
        <v>89</v>
      </c>
      <c r="I90" s="15"/>
      <c r="K90"/>
      <c r="L90" s="2"/>
      <c r="M90" t="str">
        <f t="shared" si="7"/>
        <v>Data86</v>
      </c>
      <c r="N90" t="str">
        <f t="shared" si="4"/>
        <v>Shared SourceData86 As  '  - piece #89</v>
      </c>
      <c r="O90" t="str">
        <f t="shared" si="6"/>
        <v>Set . = SourceData86 '  - piece #89</v>
      </c>
    </row>
    <row r="91" spans="4:15" x14ac:dyDescent="0.35">
      <c r="D91" s="2" t="s">
        <v>3557</v>
      </c>
      <c r="E91"/>
      <c r="F91" s="2"/>
      <c r="H91">
        <f t="shared" si="5"/>
        <v>90</v>
      </c>
      <c r="I91" s="15"/>
      <c r="K91"/>
      <c r="L91" s="2"/>
      <c r="M91" t="str">
        <f t="shared" si="7"/>
        <v>Data87</v>
      </c>
      <c r="N91" t="str">
        <f t="shared" si="4"/>
        <v>Shared SourceData87 As  '  - piece #90</v>
      </c>
      <c r="O91" t="str">
        <f t="shared" si="6"/>
        <v>Set . = SourceData87 '  - piece #90</v>
      </c>
    </row>
    <row r="92" spans="4:15" x14ac:dyDescent="0.35">
      <c r="D92" s="2" t="s">
        <v>3558</v>
      </c>
      <c r="E92"/>
      <c r="F92" s="2"/>
      <c r="H92">
        <f t="shared" si="5"/>
        <v>91</v>
      </c>
      <c r="I92" s="15"/>
      <c r="K92"/>
      <c r="L92" s="2"/>
      <c r="M92" t="str">
        <f t="shared" si="7"/>
        <v>Data88</v>
      </c>
      <c r="N92" t="str">
        <f t="shared" si="4"/>
        <v>Shared SourceData88 As  '  - piece #91</v>
      </c>
      <c r="O92" t="str">
        <f t="shared" si="6"/>
        <v>Set . = SourceData88 '  - piece #91</v>
      </c>
    </row>
    <row r="93" spans="4:15" x14ac:dyDescent="0.35">
      <c r="D93" s="2" t="s">
        <v>3559</v>
      </c>
      <c r="E93"/>
      <c r="F93" s="2"/>
      <c r="H93">
        <f t="shared" si="5"/>
        <v>92</v>
      </c>
      <c r="I93" s="15"/>
      <c r="K93"/>
      <c r="L93" s="2"/>
      <c r="M93" t="str">
        <f t="shared" si="7"/>
        <v>Data89</v>
      </c>
      <c r="N93" t="str">
        <f t="shared" si="4"/>
        <v>Shared SourceData89 As  '  - piece #92</v>
      </c>
      <c r="O93" t="str">
        <f t="shared" si="6"/>
        <v>Set . = SourceData89 '  - piece #92</v>
      </c>
    </row>
    <row r="94" spans="4:15" x14ac:dyDescent="0.35">
      <c r="D94" s="2" t="s">
        <v>3560</v>
      </c>
      <c r="E94"/>
      <c r="F94" s="2"/>
      <c r="H94">
        <f t="shared" si="5"/>
        <v>93</v>
      </c>
      <c r="I94" s="15"/>
      <c r="K94"/>
      <c r="L94" s="2"/>
      <c r="M94" t="str">
        <f t="shared" si="7"/>
        <v>Data90</v>
      </c>
      <c r="N94" t="str">
        <f t="shared" si="4"/>
        <v>Shared SourceData90 As  '  - piece #93</v>
      </c>
      <c r="O94" t="str">
        <f t="shared" si="6"/>
        <v>Set . = SourceData90 '  - piece #93</v>
      </c>
    </row>
    <row r="95" spans="4:15" x14ac:dyDescent="0.35">
      <c r="D95" s="2" t="s">
        <v>3561</v>
      </c>
      <c r="E95"/>
      <c r="F95" s="2"/>
      <c r="H95">
        <f t="shared" si="5"/>
        <v>94</v>
      </c>
      <c r="I95" s="15"/>
      <c r="K95"/>
      <c r="L95" s="2"/>
      <c r="M95" t="str">
        <f t="shared" si="7"/>
        <v>Data91</v>
      </c>
      <c r="N95" t="str">
        <f t="shared" si="4"/>
        <v>Shared SourceData91 As  '  - piece #94</v>
      </c>
      <c r="O95" t="str">
        <f t="shared" si="6"/>
        <v>Set . = SourceData91 '  - piece #94</v>
      </c>
    </row>
    <row r="96" spans="4:15" x14ac:dyDescent="0.35">
      <c r="D96" s="2" t="s">
        <v>3562</v>
      </c>
      <c r="E96"/>
      <c r="F96" s="2"/>
      <c r="H96">
        <f t="shared" si="5"/>
        <v>95</v>
      </c>
      <c r="I96" s="15"/>
      <c r="K96"/>
      <c r="L96" s="2"/>
      <c r="M96" t="str">
        <f t="shared" si="7"/>
        <v>Data92</v>
      </c>
      <c r="N96" t="str">
        <f t="shared" si="4"/>
        <v>Shared SourceData92 As  '  - piece #95</v>
      </c>
      <c r="O96" t="str">
        <f t="shared" si="6"/>
        <v>Set . = SourceData92 '  - piece #95</v>
      </c>
    </row>
    <row r="97" spans="4:15" x14ac:dyDescent="0.35">
      <c r="D97" s="2" t="s">
        <v>3563</v>
      </c>
      <c r="E97"/>
      <c r="F97" s="2"/>
      <c r="H97">
        <f t="shared" si="5"/>
        <v>96</v>
      </c>
      <c r="I97" s="15"/>
      <c r="K97"/>
      <c r="L97" s="2"/>
      <c r="M97" t="str">
        <f t="shared" si="7"/>
        <v>Data93</v>
      </c>
      <c r="N97" t="str">
        <f t="shared" si="4"/>
        <v>Shared SourceData93 As  '  - piece #96</v>
      </c>
      <c r="O97" t="str">
        <f t="shared" si="6"/>
        <v>Set . = SourceData93 '  - piece #96</v>
      </c>
    </row>
    <row r="98" spans="4:15" x14ac:dyDescent="0.35">
      <c r="D98" s="2" t="s">
        <v>3564</v>
      </c>
      <c r="E98"/>
      <c r="F98" s="2"/>
      <c r="H98">
        <f t="shared" si="5"/>
        <v>97</v>
      </c>
      <c r="I98" s="15"/>
      <c r="K98"/>
      <c r="L98" s="2"/>
      <c r="M98" t="str">
        <f t="shared" si="7"/>
        <v>Data94</v>
      </c>
      <c r="N98" t="str">
        <f t="shared" si="4"/>
        <v>Shared SourceData94 As  '  - piece #97</v>
      </c>
      <c r="O98" t="str">
        <f t="shared" si="6"/>
        <v>Set . = SourceData94 '  - piece #97</v>
      </c>
    </row>
    <row r="99" spans="4:15" x14ac:dyDescent="0.35">
      <c r="D99" s="2" t="s">
        <v>3565</v>
      </c>
      <c r="E99"/>
      <c r="F99" s="2"/>
      <c r="H99">
        <f t="shared" si="5"/>
        <v>98</v>
      </c>
      <c r="I99" s="15"/>
      <c r="K99"/>
      <c r="L99" s="2"/>
      <c r="M99" t="str">
        <f t="shared" si="7"/>
        <v>Data95</v>
      </c>
      <c r="N99" t="str">
        <f t="shared" si="4"/>
        <v>Shared SourceData95 As  '  - piece #98</v>
      </c>
      <c r="O99" t="str">
        <f t="shared" si="6"/>
        <v>Set . = SourceData95 '  - piece #98</v>
      </c>
    </row>
    <row r="100" spans="4:15" x14ac:dyDescent="0.35">
      <c r="D100" s="2" t="s">
        <v>3566</v>
      </c>
      <c r="E100"/>
      <c r="F100" s="2"/>
      <c r="H100">
        <f t="shared" si="5"/>
        <v>99</v>
      </c>
      <c r="I100" s="15"/>
      <c r="K100"/>
      <c r="L100" s="2"/>
      <c r="M100" t="str">
        <f t="shared" si="7"/>
        <v>Data96</v>
      </c>
      <c r="N100" t="str">
        <f t="shared" si="4"/>
        <v>Shared SourceData96 As  '  - piece #99</v>
      </c>
      <c r="O100" t="str">
        <f t="shared" si="6"/>
        <v>Set . = SourceData96 '  - piece #99</v>
      </c>
    </row>
    <row r="101" spans="4:15" x14ac:dyDescent="0.35">
      <c r="D101" s="2" t="s">
        <v>3567</v>
      </c>
      <c r="E101"/>
      <c r="F101" s="2"/>
      <c r="H101">
        <f t="shared" si="5"/>
        <v>100</v>
      </c>
      <c r="I101" s="15"/>
      <c r="K101"/>
      <c r="L101" s="2"/>
      <c r="M101" t="str">
        <f t="shared" si="7"/>
        <v>Data97</v>
      </c>
      <c r="N101" t="str">
        <f t="shared" si="4"/>
        <v>Shared SourceData97 As  '  - piece #100</v>
      </c>
      <c r="O101" t="str">
        <f t="shared" si="6"/>
        <v>Set . = SourceData97 '  - piece #100</v>
      </c>
    </row>
    <row r="102" spans="4:15" x14ac:dyDescent="0.35">
      <c r="D102" s="2" t="s">
        <v>3568</v>
      </c>
      <c r="E102"/>
      <c r="F102" s="2"/>
      <c r="H102">
        <f t="shared" si="5"/>
        <v>101</v>
      </c>
      <c r="I102" s="15"/>
      <c r="K102"/>
      <c r="L102" s="2"/>
      <c r="M102" t="str">
        <f t="shared" si="7"/>
        <v>Data98</v>
      </c>
      <c r="N102" t="str">
        <f t="shared" si="4"/>
        <v>Shared SourceData98 As  '  - piece #101</v>
      </c>
      <c r="O102" t="str">
        <f t="shared" si="6"/>
        <v>Set . = SourceData98 '  - piece #101</v>
      </c>
    </row>
    <row r="103" spans="4:15" x14ac:dyDescent="0.35">
      <c r="D103" s="2" t="s">
        <v>3569</v>
      </c>
      <c r="E103"/>
      <c r="F103" s="2"/>
      <c r="H103">
        <f t="shared" si="5"/>
        <v>102</v>
      </c>
      <c r="I103" s="15"/>
      <c r="K103"/>
      <c r="L103" s="2"/>
      <c r="M103" t="str">
        <f t="shared" si="7"/>
        <v>Data99</v>
      </c>
      <c r="N103" t="str">
        <f t="shared" si="4"/>
        <v>Shared SourceData99 As  '  - piece #102</v>
      </c>
      <c r="O103" t="str">
        <f t="shared" si="6"/>
        <v>Set . = SourceData99 '  - piece #102</v>
      </c>
    </row>
    <row r="104" spans="4:15" x14ac:dyDescent="0.35">
      <c r="D104" s="2" t="s">
        <v>3570</v>
      </c>
      <c r="E104"/>
      <c r="F104" s="2"/>
      <c r="G104" t="s">
        <v>794</v>
      </c>
      <c r="H104">
        <f t="shared" si="5"/>
        <v>103</v>
      </c>
      <c r="I104" s="15"/>
      <c r="K104"/>
      <c r="L104" s="24"/>
      <c r="M104" t="str">
        <f t="shared" si="7"/>
        <v>Data100</v>
      </c>
      <c r="N104" t="str">
        <f t="shared" ref="N104:N154" si="8">CONCATENATE("Shared ",D104," As ",K104," ' ",G104," - piece #",H104)</f>
        <v>Shared SourceData100 As  '  - piece #103</v>
      </c>
      <c r="O104" t="str">
        <f t="shared" si="6"/>
        <v>Set . = SourceData100 '  - piece #103</v>
      </c>
    </row>
    <row r="105" spans="4:15" x14ac:dyDescent="0.35">
      <c r="D105" s="2" t="s">
        <v>3571</v>
      </c>
      <c r="E105"/>
      <c r="F105" s="2"/>
      <c r="G105" t="s">
        <v>794</v>
      </c>
      <c r="H105">
        <f t="shared" si="5"/>
        <v>104</v>
      </c>
      <c r="I105" s="15"/>
      <c r="K105"/>
      <c r="L105" s="24"/>
      <c r="M105" t="str">
        <f t="shared" si="7"/>
        <v>Data101</v>
      </c>
      <c r="N105" t="str">
        <f t="shared" si="8"/>
        <v>Shared SourceData101 As  '  - piece #104</v>
      </c>
      <c r="O105" t="str">
        <f t="shared" si="6"/>
        <v>Set . = SourceData101 '  - piece #104</v>
      </c>
    </row>
    <row r="106" spans="4:15" x14ac:dyDescent="0.35">
      <c r="D106" s="2" t="s">
        <v>3572</v>
      </c>
      <c r="E106"/>
      <c r="F106" s="2"/>
      <c r="G106" t="s">
        <v>794</v>
      </c>
      <c r="H106">
        <f t="shared" si="5"/>
        <v>105</v>
      </c>
      <c r="I106" s="15"/>
      <c r="K106"/>
      <c r="L106" s="24"/>
      <c r="M106" t="str">
        <f t="shared" si="7"/>
        <v>Data102</v>
      </c>
      <c r="N106" t="str">
        <f t="shared" si="8"/>
        <v>Shared SourceData102 As  '  - piece #105</v>
      </c>
      <c r="O106" t="str">
        <f t="shared" si="6"/>
        <v>Set . = SourceData102 '  - piece #105</v>
      </c>
    </row>
    <row r="107" spans="4:15" x14ac:dyDescent="0.35">
      <c r="D107" s="2" t="s">
        <v>3573</v>
      </c>
      <c r="E107"/>
      <c r="F107" s="2"/>
      <c r="G107" t="s">
        <v>794</v>
      </c>
      <c r="H107">
        <f t="shared" si="5"/>
        <v>106</v>
      </c>
      <c r="I107" s="15"/>
      <c r="K107"/>
      <c r="L107" s="24"/>
      <c r="M107" t="str">
        <f t="shared" si="7"/>
        <v>Data103</v>
      </c>
      <c r="N107" t="str">
        <f t="shared" si="8"/>
        <v>Shared SourceData103 As  '  - piece #106</v>
      </c>
      <c r="O107" t="str">
        <f t="shared" si="6"/>
        <v>Set . = SourceData103 '  - piece #106</v>
      </c>
    </row>
    <row r="108" spans="4:15" x14ac:dyDescent="0.35">
      <c r="D108" s="2" t="s">
        <v>3574</v>
      </c>
      <c r="G108" t="s">
        <v>794</v>
      </c>
      <c r="H108">
        <f t="shared" si="5"/>
        <v>107</v>
      </c>
      <c r="M108" t="str">
        <f t="shared" si="7"/>
        <v>Data104</v>
      </c>
      <c r="N108" t="str">
        <f t="shared" si="8"/>
        <v>Shared SourceData104 As  '  - piece #107</v>
      </c>
      <c r="O108" t="str">
        <f t="shared" si="6"/>
        <v>Set . = SourceData104 '  - piece #107</v>
      </c>
    </row>
    <row r="109" spans="4:15" x14ac:dyDescent="0.35">
      <c r="D109" s="2" t="s">
        <v>3575</v>
      </c>
      <c r="G109" t="s">
        <v>794</v>
      </c>
      <c r="H109">
        <f t="shared" si="5"/>
        <v>108</v>
      </c>
      <c r="M109" t="str">
        <f t="shared" si="7"/>
        <v>Data105</v>
      </c>
      <c r="N109" t="str">
        <f t="shared" si="8"/>
        <v>Shared SourceData105 As  '  - piece #108</v>
      </c>
      <c r="O109" t="str">
        <f t="shared" si="6"/>
        <v>Set . = SourceData105 '  - piece #108</v>
      </c>
    </row>
    <row r="110" spans="4:15" x14ac:dyDescent="0.35">
      <c r="D110" s="2" t="s">
        <v>3576</v>
      </c>
      <c r="G110" t="s">
        <v>794</v>
      </c>
      <c r="H110">
        <f t="shared" si="5"/>
        <v>109</v>
      </c>
      <c r="M110" t="str">
        <f t="shared" si="7"/>
        <v>Data106</v>
      </c>
      <c r="N110" t="str">
        <f t="shared" si="8"/>
        <v>Shared SourceData106 As  '  - piece #109</v>
      </c>
      <c r="O110" t="str">
        <f t="shared" si="6"/>
        <v>Set . = SourceData106 '  - piece #109</v>
      </c>
    </row>
    <row r="111" spans="4:15" x14ac:dyDescent="0.35">
      <c r="D111" s="2" t="s">
        <v>3577</v>
      </c>
      <c r="G111" t="s">
        <v>794</v>
      </c>
      <c r="H111">
        <f t="shared" si="5"/>
        <v>110</v>
      </c>
      <c r="M111" t="str">
        <f t="shared" si="7"/>
        <v>Data107</v>
      </c>
      <c r="N111" t="str">
        <f t="shared" si="8"/>
        <v>Shared SourceData107 As  '  - piece #110</v>
      </c>
      <c r="O111" t="str">
        <f t="shared" si="6"/>
        <v>Set . = SourceData107 '  - piece #110</v>
      </c>
    </row>
    <row r="112" spans="4:15" x14ac:dyDescent="0.35">
      <c r="D112" s="2" t="s">
        <v>3578</v>
      </c>
      <c r="G112" t="s">
        <v>794</v>
      </c>
      <c r="H112">
        <f t="shared" si="5"/>
        <v>111</v>
      </c>
      <c r="M112" t="str">
        <f t="shared" si="7"/>
        <v>Data108</v>
      </c>
      <c r="N112" t="str">
        <f t="shared" si="8"/>
        <v>Shared SourceData108 As  '  - piece #111</v>
      </c>
      <c r="O112" t="str">
        <f t="shared" si="6"/>
        <v>Set . = SourceData108 '  - piece #111</v>
      </c>
    </row>
    <row r="113" spans="4:15" x14ac:dyDescent="0.35">
      <c r="D113" s="2" t="s">
        <v>3579</v>
      </c>
      <c r="G113" t="s">
        <v>794</v>
      </c>
      <c r="H113">
        <f t="shared" si="5"/>
        <v>112</v>
      </c>
      <c r="M113" t="str">
        <f t="shared" si="7"/>
        <v>Data109</v>
      </c>
      <c r="N113" t="str">
        <f t="shared" si="8"/>
        <v>Shared SourceData109 As  '  - piece #112</v>
      </c>
      <c r="O113" t="str">
        <f t="shared" si="6"/>
        <v>Set . = SourceData109 '  - piece #112</v>
      </c>
    </row>
    <row r="114" spans="4:15" x14ac:dyDescent="0.35">
      <c r="D114" s="2" t="s">
        <v>3580</v>
      </c>
      <c r="G114" t="s">
        <v>794</v>
      </c>
      <c r="H114">
        <f t="shared" si="5"/>
        <v>113</v>
      </c>
      <c r="M114" t="str">
        <f t="shared" si="7"/>
        <v>Data110</v>
      </c>
      <c r="N114" t="str">
        <f t="shared" si="8"/>
        <v>Shared SourceData110 As  '  - piece #113</v>
      </c>
      <c r="O114" t="str">
        <f t="shared" si="6"/>
        <v>Set . = SourceData110 '  - piece #113</v>
      </c>
    </row>
    <row r="115" spans="4:15" x14ac:dyDescent="0.35">
      <c r="D115" s="2" t="s">
        <v>3581</v>
      </c>
      <c r="G115" t="s">
        <v>794</v>
      </c>
      <c r="H115">
        <f t="shared" si="5"/>
        <v>114</v>
      </c>
      <c r="M115" t="str">
        <f t="shared" si="7"/>
        <v>Data111</v>
      </c>
      <c r="N115" t="str">
        <f t="shared" si="8"/>
        <v>Shared SourceData111 As  '  - piece #114</v>
      </c>
      <c r="O115" t="str">
        <f t="shared" si="6"/>
        <v>Set . = SourceData111 '  - piece #114</v>
      </c>
    </row>
    <row r="116" spans="4:15" x14ac:dyDescent="0.35">
      <c r="D116" s="2" t="s">
        <v>3582</v>
      </c>
      <c r="G116" t="s">
        <v>794</v>
      </c>
      <c r="H116">
        <f t="shared" si="5"/>
        <v>115</v>
      </c>
      <c r="M116" t="str">
        <f t="shared" si="7"/>
        <v>Data112</v>
      </c>
      <c r="N116" t="str">
        <f t="shared" si="8"/>
        <v>Shared SourceData112 As  '  - piece #115</v>
      </c>
      <c r="O116" t="str">
        <f t="shared" si="6"/>
        <v>Set . = SourceData112 '  - piece #115</v>
      </c>
    </row>
    <row r="117" spans="4:15" x14ac:dyDescent="0.35">
      <c r="D117" s="2" t="s">
        <v>3583</v>
      </c>
      <c r="G117" t="s">
        <v>794</v>
      </c>
      <c r="H117">
        <f t="shared" si="5"/>
        <v>116</v>
      </c>
      <c r="M117" t="str">
        <f t="shared" si="7"/>
        <v>Data113</v>
      </c>
      <c r="N117" t="str">
        <f t="shared" si="8"/>
        <v>Shared SourceData113 As  '  - piece #116</v>
      </c>
      <c r="O117" t="str">
        <f t="shared" si="6"/>
        <v>Set . = SourceData113 '  - piece #116</v>
      </c>
    </row>
    <row r="118" spans="4:15" x14ac:dyDescent="0.35">
      <c r="D118" s="2" t="s">
        <v>3584</v>
      </c>
      <c r="G118" t="s">
        <v>794</v>
      </c>
      <c r="H118">
        <f t="shared" si="5"/>
        <v>117</v>
      </c>
      <c r="M118" t="str">
        <f t="shared" si="7"/>
        <v>Data114</v>
      </c>
      <c r="N118" t="str">
        <f t="shared" si="8"/>
        <v>Shared SourceData114 As  '  - piece #117</v>
      </c>
      <c r="O118" t="str">
        <f t="shared" si="6"/>
        <v>Set . = SourceData114 '  - piece #117</v>
      </c>
    </row>
    <row r="119" spans="4:15" x14ac:dyDescent="0.35">
      <c r="D119" s="2" t="s">
        <v>3585</v>
      </c>
      <c r="G119" t="s">
        <v>794</v>
      </c>
      <c r="H119">
        <f t="shared" si="5"/>
        <v>118</v>
      </c>
      <c r="M119" t="str">
        <f t="shared" si="7"/>
        <v>Data115</v>
      </c>
      <c r="N119" t="str">
        <f t="shared" si="8"/>
        <v>Shared SourceData115 As  '  - piece #118</v>
      </c>
      <c r="O119" t="str">
        <f t="shared" si="6"/>
        <v>Set . = SourceData115 '  - piece #118</v>
      </c>
    </row>
    <row r="120" spans="4:15" x14ac:dyDescent="0.35">
      <c r="D120" s="2" t="s">
        <v>3586</v>
      </c>
      <c r="G120" t="s">
        <v>794</v>
      </c>
      <c r="H120">
        <f t="shared" si="5"/>
        <v>119</v>
      </c>
      <c r="M120" t="str">
        <f t="shared" si="7"/>
        <v>Data116</v>
      </c>
      <c r="N120" t="str">
        <f t="shared" si="8"/>
        <v>Shared SourceData116 As  '  - piece #119</v>
      </c>
      <c r="O120" t="str">
        <f t="shared" si="6"/>
        <v>Set . = SourceData116 '  - piece #119</v>
      </c>
    </row>
    <row r="121" spans="4:15" x14ac:dyDescent="0.35">
      <c r="D121" s="2" t="s">
        <v>3587</v>
      </c>
      <c r="G121" t="s">
        <v>794</v>
      </c>
      <c r="H121">
        <f t="shared" si="5"/>
        <v>120</v>
      </c>
      <c r="M121" t="str">
        <f t="shared" si="7"/>
        <v>Data117</v>
      </c>
      <c r="N121" t="str">
        <f t="shared" si="8"/>
        <v>Shared SourceData117 As  '  - piece #120</v>
      </c>
      <c r="O121" t="str">
        <f t="shared" si="6"/>
        <v>Set . = SourceData117 '  - piece #120</v>
      </c>
    </row>
    <row r="122" spans="4:15" x14ac:dyDescent="0.35">
      <c r="D122" s="2" t="s">
        <v>3588</v>
      </c>
      <c r="G122" t="s">
        <v>794</v>
      </c>
      <c r="H122">
        <f t="shared" si="5"/>
        <v>121</v>
      </c>
      <c r="M122" t="str">
        <f t="shared" si="7"/>
        <v>Data118</v>
      </c>
      <c r="N122" t="str">
        <f t="shared" si="8"/>
        <v>Shared SourceData118 As  '  - piece #121</v>
      </c>
      <c r="O122" t="str">
        <f t="shared" si="6"/>
        <v>Set . = SourceData118 '  - piece #121</v>
      </c>
    </row>
    <row r="123" spans="4:15" x14ac:dyDescent="0.35">
      <c r="D123" s="2" t="s">
        <v>3589</v>
      </c>
      <c r="G123" t="s">
        <v>794</v>
      </c>
      <c r="H123">
        <f t="shared" si="5"/>
        <v>122</v>
      </c>
      <c r="M123" t="str">
        <f t="shared" si="7"/>
        <v>Data119</v>
      </c>
      <c r="N123" t="str">
        <f t="shared" si="8"/>
        <v>Shared SourceData119 As  '  - piece #122</v>
      </c>
      <c r="O123" t="str">
        <f t="shared" si="6"/>
        <v>Set . = SourceData119 '  - piece #122</v>
      </c>
    </row>
    <row r="124" spans="4:15" x14ac:dyDescent="0.35">
      <c r="D124" s="2" t="s">
        <v>3590</v>
      </c>
      <c r="G124" t="s">
        <v>794</v>
      </c>
      <c r="H124">
        <f t="shared" si="5"/>
        <v>123</v>
      </c>
      <c r="M124" t="str">
        <f t="shared" si="7"/>
        <v>Data120</v>
      </c>
      <c r="N124" t="str">
        <f t="shared" si="8"/>
        <v>Shared SourceData120 As  '  - piece #123</v>
      </c>
      <c r="O124" t="str">
        <f t="shared" si="6"/>
        <v>Set . = SourceData120 '  - piece #123</v>
      </c>
    </row>
    <row r="125" spans="4:15" x14ac:dyDescent="0.35">
      <c r="D125" s="2" t="s">
        <v>3591</v>
      </c>
      <c r="G125" t="s">
        <v>794</v>
      </c>
      <c r="H125">
        <f t="shared" si="5"/>
        <v>124</v>
      </c>
      <c r="M125" t="str">
        <f t="shared" si="7"/>
        <v>Data121</v>
      </c>
      <c r="N125" t="str">
        <f t="shared" si="8"/>
        <v>Shared SourceData121 As  '  - piece #124</v>
      </c>
      <c r="O125" t="str">
        <f t="shared" si="6"/>
        <v>Set . = SourceData121 '  - piece #124</v>
      </c>
    </row>
    <row r="126" spans="4:15" x14ac:dyDescent="0.35">
      <c r="D126" s="2" t="s">
        <v>3592</v>
      </c>
      <c r="G126" t="s">
        <v>794</v>
      </c>
      <c r="H126">
        <f t="shared" si="5"/>
        <v>125</v>
      </c>
      <c r="M126" t="str">
        <f t="shared" si="7"/>
        <v>Data122</v>
      </c>
      <c r="N126" t="str">
        <f t="shared" si="8"/>
        <v>Shared SourceData122 As  '  - piece #125</v>
      </c>
      <c r="O126" t="str">
        <f t="shared" si="6"/>
        <v>Set . = SourceData122 '  - piece #125</v>
      </c>
    </row>
    <row r="127" spans="4:15" x14ac:dyDescent="0.35">
      <c r="D127" s="2" t="s">
        <v>3593</v>
      </c>
      <c r="G127" t="s">
        <v>794</v>
      </c>
      <c r="H127">
        <f t="shared" si="5"/>
        <v>126</v>
      </c>
      <c r="M127" t="str">
        <f t="shared" si="7"/>
        <v>Data123</v>
      </c>
      <c r="N127" t="str">
        <f t="shared" si="8"/>
        <v>Shared SourceData123 As  '  - piece #126</v>
      </c>
      <c r="O127" t="str">
        <f t="shared" si="6"/>
        <v>Set . = SourceData123 '  - piece #126</v>
      </c>
    </row>
    <row r="128" spans="4:15" x14ac:dyDescent="0.35">
      <c r="D128" s="2" t="s">
        <v>3594</v>
      </c>
      <c r="G128" t="s">
        <v>794</v>
      </c>
      <c r="H128">
        <f t="shared" si="5"/>
        <v>127</v>
      </c>
      <c r="M128" t="str">
        <f t="shared" si="7"/>
        <v>Data124</v>
      </c>
      <c r="N128" t="str">
        <f t="shared" si="8"/>
        <v>Shared SourceData124 As  '  - piece #127</v>
      </c>
      <c r="O128" t="str">
        <f t="shared" si="6"/>
        <v>Set . = SourceData124 '  - piece #127</v>
      </c>
    </row>
    <row r="129" spans="4:15" x14ac:dyDescent="0.35">
      <c r="D129" s="2" t="s">
        <v>3595</v>
      </c>
      <c r="G129" t="s">
        <v>794</v>
      </c>
      <c r="H129">
        <f t="shared" si="5"/>
        <v>128</v>
      </c>
      <c r="M129" t="str">
        <f t="shared" si="7"/>
        <v>Data125</v>
      </c>
      <c r="N129" t="str">
        <f t="shared" si="8"/>
        <v>Shared SourceData125 As  '  - piece #128</v>
      </c>
      <c r="O129" t="str">
        <f t="shared" si="6"/>
        <v>Set . = SourceData125 '  - piece #128</v>
      </c>
    </row>
    <row r="130" spans="4:15" x14ac:dyDescent="0.35">
      <c r="D130" s="2" t="s">
        <v>3596</v>
      </c>
      <c r="G130" t="s">
        <v>794</v>
      </c>
      <c r="H130">
        <f t="shared" si="5"/>
        <v>129</v>
      </c>
      <c r="M130" t="str">
        <f t="shared" si="7"/>
        <v>Data126</v>
      </c>
      <c r="N130" t="str">
        <f t="shared" si="8"/>
        <v>Shared SourceData126 As  '  - piece #129</v>
      </c>
      <c r="O130" t="str">
        <f t="shared" si="6"/>
        <v>Set . = SourceData126 '  - piece #129</v>
      </c>
    </row>
    <row r="131" spans="4:15" x14ac:dyDescent="0.35">
      <c r="D131" s="2" t="s">
        <v>3597</v>
      </c>
      <c r="G131" t="s">
        <v>794</v>
      </c>
      <c r="H131">
        <f t="shared" si="5"/>
        <v>130</v>
      </c>
      <c r="M131" t="str">
        <f t="shared" si="7"/>
        <v>Data127</v>
      </c>
      <c r="N131" t="str">
        <f t="shared" si="8"/>
        <v>Shared SourceData127 As  '  - piece #130</v>
      </c>
      <c r="O131" t="str">
        <f t="shared" si="6"/>
        <v>Set . = SourceData127 '  - piece #130</v>
      </c>
    </row>
    <row r="132" spans="4:15" x14ac:dyDescent="0.35">
      <c r="D132" s="2" t="s">
        <v>3598</v>
      </c>
      <c r="G132" t="s">
        <v>794</v>
      </c>
      <c r="H132">
        <f t="shared" si="5"/>
        <v>131</v>
      </c>
      <c r="M132" t="str">
        <f t="shared" si="7"/>
        <v>Data128</v>
      </c>
      <c r="N132" t="str">
        <f t="shared" si="8"/>
        <v>Shared SourceData128 As  '  - piece #131</v>
      </c>
      <c r="O132" t="str">
        <f t="shared" si="6"/>
        <v>Set . = SourceData128 '  - piece #131</v>
      </c>
    </row>
    <row r="133" spans="4:15" x14ac:dyDescent="0.35">
      <c r="D133" s="2" t="s">
        <v>3599</v>
      </c>
      <c r="G133" t="s">
        <v>794</v>
      </c>
      <c r="H133">
        <f t="shared" ref="H133:H154" si="9">H132+1</f>
        <v>132</v>
      </c>
      <c r="M133" t="str">
        <f t="shared" si="7"/>
        <v>Data129</v>
      </c>
      <c r="N133" t="str">
        <f t="shared" si="8"/>
        <v>Shared SourceData129 As  '  - piece #132</v>
      </c>
      <c r="O133" t="str">
        <f t="shared" ref="O133:O154" si="10">CONCATENATE("Set ",E133,".",F133," = ",D133," ' ",G133," - piece #",H133)</f>
        <v>Set . = SourceData129 '  - piece #132</v>
      </c>
    </row>
    <row r="134" spans="4:15" x14ac:dyDescent="0.35">
      <c r="D134" s="2" t="s">
        <v>3600</v>
      </c>
      <c r="G134" t="s">
        <v>794</v>
      </c>
      <c r="H134">
        <f t="shared" si="9"/>
        <v>133</v>
      </c>
      <c r="M134" t="str">
        <f t="shared" ref="M134:M154" si="11">CONCATENATE("Data",H134-3)</f>
        <v>Data130</v>
      </c>
      <c r="N134" t="str">
        <f t="shared" si="8"/>
        <v>Shared SourceData130 As  '  - piece #133</v>
      </c>
      <c r="O134" t="str">
        <f t="shared" si="10"/>
        <v>Set . = SourceData130 '  - piece #133</v>
      </c>
    </row>
    <row r="135" spans="4:15" x14ac:dyDescent="0.35">
      <c r="D135" s="2" t="s">
        <v>3601</v>
      </c>
      <c r="G135" t="s">
        <v>794</v>
      </c>
      <c r="H135">
        <f t="shared" si="9"/>
        <v>134</v>
      </c>
      <c r="M135" t="str">
        <f t="shared" si="11"/>
        <v>Data131</v>
      </c>
      <c r="N135" t="str">
        <f t="shared" si="8"/>
        <v>Shared SourceData131 As  '  - piece #134</v>
      </c>
      <c r="O135" t="str">
        <f t="shared" si="10"/>
        <v>Set . = SourceData131 '  - piece #134</v>
      </c>
    </row>
    <row r="136" spans="4:15" x14ac:dyDescent="0.35">
      <c r="D136" s="2" t="s">
        <v>3602</v>
      </c>
      <c r="G136" t="s">
        <v>794</v>
      </c>
      <c r="H136">
        <f t="shared" si="9"/>
        <v>135</v>
      </c>
      <c r="M136" t="str">
        <f t="shared" si="11"/>
        <v>Data132</v>
      </c>
      <c r="N136" t="str">
        <f t="shared" si="8"/>
        <v>Shared SourceData132 As  '  - piece #135</v>
      </c>
      <c r="O136" t="str">
        <f t="shared" si="10"/>
        <v>Set . = SourceData132 '  - piece #135</v>
      </c>
    </row>
    <row r="137" spans="4:15" x14ac:dyDescent="0.35">
      <c r="D137" s="2" t="s">
        <v>3603</v>
      </c>
      <c r="G137" t="s">
        <v>794</v>
      </c>
      <c r="H137">
        <f t="shared" si="9"/>
        <v>136</v>
      </c>
      <c r="M137" t="str">
        <f t="shared" si="11"/>
        <v>Data133</v>
      </c>
      <c r="N137" t="str">
        <f t="shared" si="8"/>
        <v>Shared SourceData133 As  '  - piece #136</v>
      </c>
      <c r="O137" t="str">
        <f t="shared" si="10"/>
        <v>Set . = SourceData133 '  - piece #136</v>
      </c>
    </row>
    <row r="138" spans="4:15" x14ac:dyDescent="0.35">
      <c r="D138" s="2" t="s">
        <v>3604</v>
      </c>
      <c r="G138" t="s">
        <v>794</v>
      </c>
      <c r="H138">
        <f t="shared" si="9"/>
        <v>137</v>
      </c>
      <c r="M138" t="str">
        <f t="shared" si="11"/>
        <v>Data134</v>
      </c>
      <c r="N138" t="str">
        <f t="shared" si="8"/>
        <v>Shared SourceData134 As  '  - piece #137</v>
      </c>
      <c r="O138" t="str">
        <f t="shared" si="10"/>
        <v>Set . = SourceData134 '  - piece #137</v>
      </c>
    </row>
    <row r="139" spans="4:15" x14ac:dyDescent="0.35">
      <c r="D139" s="2" t="s">
        <v>3605</v>
      </c>
      <c r="G139" t="s">
        <v>794</v>
      </c>
      <c r="H139">
        <f t="shared" si="9"/>
        <v>138</v>
      </c>
      <c r="M139" t="str">
        <f t="shared" si="11"/>
        <v>Data135</v>
      </c>
      <c r="N139" t="str">
        <f t="shared" si="8"/>
        <v>Shared SourceData135 As  '  - piece #138</v>
      </c>
      <c r="O139" t="str">
        <f t="shared" si="10"/>
        <v>Set . = SourceData135 '  - piece #138</v>
      </c>
    </row>
    <row r="140" spans="4:15" x14ac:dyDescent="0.35">
      <c r="D140" s="2" t="s">
        <v>3606</v>
      </c>
      <c r="G140" t="s">
        <v>794</v>
      </c>
      <c r="H140">
        <f t="shared" si="9"/>
        <v>139</v>
      </c>
      <c r="M140" t="str">
        <f t="shared" si="11"/>
        <v>Data136</v>
      </c>
      <c r="N140" t="str">
        <f t="shared" si="8"/>
        <v>Shared SourceData136 As  '  - piece #139</v>
      </c>
      <c r="O140" t="str">
        <f t="shared" si="10"/>
        <v>Set . = SourceData136 '  - piece #139</v>
      </c>
    </row>
    <row r="141" spans="4:15" x14ac:dyDescent="0.35">
      <c r="D141" s="2" t="s">
        <v>3607</v>
      </c>
      <c r="G141" t="s">
        <v>794</v>
      </c>
      <c r="H141">
        <f t="shared" si="9"/>
        <v>140</v>
      </c>
      <c r="M141" t="str">
        <f t="shared" si="11"/>
        <v>Data137</v>
      </c>
      <c r="N141" t="str">
        <f t="shared" si="8"/>
        <v>Shared SourceData137 As  '  - piece #140</v>
      </c>
      <c r="O141" t="str">
        <f t="shared" si="10"/>
        <v>Set . = SourceData137 '  - piece #140</v>
      </c>
    </row>
    <row r="142" spans="4:15" x14ac:dyDescent="0.35">
      <c r="D142" s="2" t="s">
        <v>3608</v>
      </c>
      <c r="G142" t="s">
        <v>794</v>
      </c>
      <c r="H142">
        <f t="shared" si="9"/>
        <v>141</v>
      </c>
      <c r="M142" t="str">
        <f t="shared" si="11"/>
        <v>Data138</v>
      </c>
      <c r="N142" t="str">
        <f t="shared" si="8"/>
        <v>Shared SourceData138 As  '  - piece #141</v>
      </c>
      <c r="O142" t="str">
        <f t="shared" si="10"/>
        <v>Set . = SourceData138 '  - piece #141</v>
      </c>
    </row>
    <row r="143" spans="4:15" x14ac:dyDescent="0.35">
      <c r="D143" s="2" t="s">
        <v>3609</v>
      </c>
      <c r="G143" t="s">
        <v>794</v>
      </c>
      <c r="H143">
        <f t="shared" si="9"/>
        <v>142</v>
      </c>
      <c r="M143" t="str">
        <f t="shared" si="11"/>
        <v>Data139</v>
      </c>
      <c r="N143" t="str">
        <f t="shared" si="8"/>
        <v>Shared SourceData139 As  '  - piece #142</v>
      </c>
      <c r="O143" t="str">
        <f t="shared" si="10"/>
        <v>Set . = SourceData139 '  - piece #142</v>
      </c>
    </row>
    <row r="144" spans="4:15" x14ac:dyDescent="0.35">
      <c r="D144" s="2" t="s">
        <v>3610</v>
      </c>
      <c r="G144" t="s">
        <v>794</v>
      </c>
      <c r="H144">
        <f t="shared" si="9"/>
        <v>143</v>
      </c>
      <c r="M144" t="str">
        <f t="shared" si="11"/>
        <v>Data140</v>
      </c>
      <c r="N144" t="str">
        <f t="shared" si="8"/>
        <v>Shared SourceData140 As  '  - piece #143</v>
      </c>
      <c r="O144" t="str">
        <f t="shared" si="10"/>
        <v>Set . = SourceData140 '  - piece #143</v>
      </c>
    </row>
    <row r="145" spans="4:15" x14ac:dyDescent="0.35">
      <c r="D145" s="2" t="s">
        <v>3611</v>
      </c>
      <c r="G145" t="s">
        <v>794</v>
      </c>
      <c r="H145">
        <f t="shared" si="9"/>
        <v>144</v>
      </c>
      <c r="M145" t="str">
        <f t="shared" si="11"/>
        <v>Data141</v>
      </c>
      <c r="N145" t="str">
        <f t="shared" si="8"/>
        <v>Shared SourceData141 As  '  - piece #144</v>
      </c>
      <c r="O145" t="str">
        <f t="shared" si="10"/>
        <v>Set . = SourceData141 '  - piece #144</v>
      </c>
    </row>
    <row r="146" spans="4:15" x14ac:dyDescent="0.35">
      <c r="D146" s="2" t="s">
        <v>3612</v>
      </c>
      <c r="G146" t="s">
        <v>794</v>
      </c>
      <c r="H146">
        <f t="shared" si="9"/>
        <v>145</v>
      </c>
      <c r="M146" t="str">
        <f t="shared" si="11"/>
        <v>Data142</v>
      </c>
      <c r="N146" t="str">
        <f t="shared" si="8"/>
        <v>Shared SourceData142 As  '  - piece #145</v>
      </c>
      <c r="O146" t="str">
        <f t="shared" si="10"/>
        <v>Set . = SourceData142 '  - piece #145</v>
      </c>
    </row>
    <row r="147" spans="4:15" x14ac:dyDescent="0.35">
      <c r="D147" s="2" t="s">
        <v>3613</v>
      </c>
      <c r="G147" t="s">
        <v>794</v>
      </c>
      <c r="H147">
        <f t="shared" si="9"/>
        <v>146</v>
      </c>
      <c r="M147" t="str">
        <f t="shared" si="11"/>
        <v>Data143</v>
      </c>
      <c r="N147" t="str">
        <f t="shared" si="8"/>
        <v>Shared SourceData143 As  '  - piece #146</v>
      </c>
      <c r="O147" t="str">
        <f t="shared" si="10"/>
        <v>Set . = SourceData143 '  - piece #146</v>
      </c>
    </row>
    <row r="148" spans="4:15" x14ac:dyDescent="0.35">
      <c r="D148" s="2" t="s">
        <v>3614</v>
      </c>
      <c r="G148" t="s">
        <v>794</v>
      </c>
      <c r="H148">
        <f t="shared" si="9"/>
        <v>147</v>
      </c>
      <c r="M148" t="str">
        <f t="shared" si="11"/>
        <v>Data144</v>
      </c>
      <c r="N148" t="str">
        <f t="shared" si="8"/>
        <v>Shared SourceData144 As  '  - piece #147</v>
      </c>
      <c r="O148" t="str">
        <f t="shared" si="10"/>
        <v>Set . = SourceData144 '  - piece #147</v>
      </c>
    </row>
    <row r="149" spans="4:15" x14ac:dyDescent="0.35">
      <c r="D149" s="2" t="s">
        <v>3615</v>
      </c>
      <c r="G149" t="s">
        <v>794</v>
      </c>
      <c r="H149">
        <f t="shared" si="9"/>
        <v>148</v>
      </c>
      <c r="M149" t="str">
        <f t="shared" si="11"/>
        <v>Data145</v>
      </c>
      <c r="N149" t="str">
        <f t="shared" si="8"/>
        <v>Shared SourceData145 As  '  - piece #148</v>
      </c>
      <c r="O149" t="str">
        <f t="shared" si="10"/>
        <v>Set . = SourceData145 '  - piece #148</v>
      </c>
    </row>
    <row r="150" spans="4:15" x14ac:dyDescent="0.35">
      <c r="D150" s="2" t="s">
        <v>3616</v>
      </c>
      <c r="G150" t="s">
        <v>794</v>
      </c>
      <c r="H150">
        <f t="shared" si="9"/>
        <v>149</v>
      </c>
      <c r="M150" t="str">
        <f t="shared" si="11"/>
        <v>Data146</v>
      </c>
      <c r="N150" t="str">
        <f t="shared" si="8"/>
        <v>Shared SourceData146 As  '  - piece #149</v>
      </c>
      <c r="O150" t="str">
        <f t="shared" si="10"/>
        <v>Set . = SourceData146 '  - piece #149</v>
      </c>
    </row>
    <row r="151" spans="4:15" x14ac:dyDescent="0.35">
      <c r="D151" s="2" t="s">
        <v>3617</v>
      </c>
      <c r="G151" t="s">
        <v>794</v>
      </c>
      <c r="H151">
        <f t="shared" si="9"/>
        <v>150</v>
      </c>
      <c r="M151" t="str">
        <f t="shared" si="11"/>
        <v>Data147</v>
      </c>
      <c r="N151" t="str">
        <f t="shared" si="8"/>
        <v>Shared SourceData147 As  '  - piece #150</v>
      </c>
      <c r="O151" t="str">
        <f t="shared" si="10"/>
        <v>Set . = SourceData147 '  - piece #150</v>
      </c>
    </row>
    <row r="152" spans="4:15" x14ac:dyDescent="0.35">
      <c r="D152" s="2" t="s">
        <v>3618</v>
      </c>
      <c r="G152" t="s">
        <v>794</v>
      </c>
      <c r="H152">
        <f t="shared" si="9"/>
        <v>151</v>
      </c>
      <c r="M152" t="str">
        <f t="shared" si="11"/>
        <v>Data148</v>
      </c>
      <c r="N152" t="str">
        <f t="shared" si="8"/>
        <v>Shared SourceData148 As  '  - piece #151</v>
      </c>
      <c r="O152" t="str">
        <f t="shared" si="10"/>
        <v>Set . = SourceData148 '  - piece #151</v>
      </c>
    </row>
    <row r="153" spans="4:15" x14ac:dyDescent="0.35">
      <c r="D153" s="2" t="s">
        <v>3619</v>
      </c>
      <c r="G153" t="s">
        <v>794</v>
      </c>
      <c r="H153">
        <f t="shared" si="9"/>
        <v>152</v>
      </c>
      <c r="M153" t="str">
        <f t="shared" si="11"/>
        <v>Data149</v>
      </c>
      <c r="N153" t="str">
        <f t="shared" si="8"/>
        <v>Shared SourceData149 As  '  - piece #152</v>
      </c>
      <c r="O153" t="str">
        <f t="shared" si="10"/>
        <v>Set . = SourceData149 '  - piece #152</v>
      </c>
    </row>
    <row r="154" spans="4:15" x14ac:dyDescent="0.35">
      <c r="D154" s="2" t="s">
        <v>3620</v>
      </c>
      <c r="G154" t="s">
        <v>794</v>
      </c>
      <c r="H154">
        <f t="shared" si="9"/>
        <v>153</v>
      </c>
      <c r="M154" t="str">
        <f t="shared" si="11"/>
        <v>Data150</v>
      </c>
      <c r="N154" t="str">
        <f t="shared" si="8"/>
        <v>Shared SourceData150 As  '  - piece #153</v>
      </c>
      <c r="O154" t="str">
        <f t="shared" si="10"/>
        <v>Set . = SourceData150 '  - piece #153</v>
      </c>
    </row>
    <row r="155" spans="4:15" x14ac:dyDescent="0.35">
      <c r="D155" s="2"/>
      <c r="E155"/>
      <c r="F155" s="2"/>
      <c r="G155" t="s">
        <v>794</v>
      </c>
      <c r="H155"/>
      <c r="I155" s="15"/>
      <c r="K155"/>
      <c r="L155" s="24"/>
      <c r="N155"/>
    </row>
    <row r="156" spans="4:15" x14ac:dyDescent="0.35">
      <c r="D156" s="2"/>
      <c r="E156"/>
      <c r="F156" s="2"/>
      <c r="G156" t="s">
        <v>794</v>
      </c>
      <c r="H156"/>
      <c r="I156" s="15"/>
      <c r="K156"/>
      <c r="L156" s="24"/>
      <c r="N156"/>
    </row>
    <row r="157" spans="4:15" ht="45.75" customHeight="1" x14ac:dyDescent="0.35">
      <c r="D157" s="33" t="s">
        <v>4</v>
      </c>
      <c r="E157" s="76" t="s">
        <v>3621</v>
      </c>
      <c r="F157" s="77"/>
      <c r="G157" s="77"/>
      <c r="H157" s="77"/>
      <c r="I157" s="77"/>
      <c r="J157" s="77"/>
      <c r="K157" s="77"/>
      <c r="L157" s="77"/>
      <c r="N157"/>
    </row>
    <row r="158" spans="4:15" x14ac:dyDescent="0.35">
      <c r="D158" s="2"/>
      <c r="E158"/>
      <c r="F158" s="2"/>
      <c r="G158" t="s">
        <v>794</v>
      </c>
      <c r="H158"/>
      <c r="I158" s="15"/>
      <c r="K158"/>
      <c r="L158" s="24"/>
      <c r="N158"/>
    </row>
    <row r="159" spans="4:15" x14ac:dyDescent="0.35">
      <c r="D159" s="2"/>
      <c r="E159"/>
      <c r="F159" s="2"/>
      <c r="G159" t="s">
        <v>794</v>
      </c>
      <c r="H159"/>
      <c r="I159" s="15"/>
      <c r="K159"/>
      <c r="L159" s="24"/>
      <c r="N159"/>
    </row>
    <row r="160" spans="4:15" x14ac:dyDescent="0.35">
      <c r="G160" t="s">
        <v>794</v>
      </c>
    </row>
    <row r="161" spans="7:7" x14ac:dyDescent="0.35">
      <c r="G161" t="s">
        <v>794</v>
      </c>
    </row>
    <row r="162" spans="7:7" x14ac:dyDescent="0.35">
      <c r="G162" t="s">
        <v>794</v>
      </c>
    </row>
    <row r="163" spans="7:7" x14ac:dyDescent="0.35">
      <c r="G163" t="s">
        <v>794</v>
      </c>
    </row>
    <row r="164" spans="7:7" x14ac:dyDescent="0.35">
      <c r="G164" t="s">
        <v>794</v>
      </c>
    </row>
    <row r="165" spans="7:7" x14ac:dyDescent="0.35">
      <c r="G165" t="s">
        <v>794</v>
      </c>
    </row>
    <row r="166" spans="7:7" x14ac:dyDescent="0.35">
      <c r="G166" t="s">
        <v>794</v>
      </c>
    </row>
    <row r="167" spans="7:7" x14ac:dyDescent="0.35">
      <c r="G167" t="s">
        <v>794</v>
      </c>
    </row>
    <row r="168" spans="7:7" x14ac:dyDescent="0.35">
      <c r="G168" t="s">
        <v>794</v>
      </c>
    </row>
    <row r="169" spans="7:7" x14ac:dyDescent="0.35">
      <c r="G169" t="s">
        <v>794</v>
      </c>
    </row>
    <row r="170" spans="7:7" x14ac:dyDescent="0.35">
      <c r="G170" t="s">
        <v>794</v>
      </c>
    </row>
    <row r="171" spans="7:7" x14ac:dyDescent="0.35">
      <c r="G171" t="s">
        <v>794</v>
      </c>
    </row>
    <row r="172" spans="7:7" x14ac:dyDescent="0.35">
      <c r="G172" t="s">
        <v>794</v>
      </c>
    </row>
    <row r="173" spans="7:7" x14ac:dyDescent="0.35">
      <c r="G173" t="s">
        <v>794</v>
      </c>
    </row>
    <row r="174" spans="7:7" x14ac:dyDescent="0.35">
      <c r="G174" t="s">
        <v>794</v>
      </c>
    </row>
    <row r="175" spans="7:7" x14ac:dyDescent="0.35">
      <c r="G175" t="s">
        <v>794</v>
      </c>
    </row>
    <row r="176" spans="7:7" x14ac:dyDescent="0.35">
      <c r="G176" t="s">
        <v>794</v>
      </c>
    </row>
    <row r="177" spans="7:7" x14ac:dyDescent="0.35">
      <c r="G177" t="s">
        <v>794</v>
      </c>
    </row>
    <row r="178" spans="7:7" x14ac:dyDescent="0.35">
      <c r="G178" t="s">
        <v>794</v>
      </c>
    </row>
    <row r="179" spans="7:7" x14ac:dyDescent="0.35">
      <c r="G179" t="s">
        <v>794</v>
      </c>
    </row>
    <row r="180" spans="7:7" x14ac:dyDescent="0.35">
      <c r="G180" t="s">
        <v>794</v>
      </c>
    </row>
    <row r="181" spans="7:7" x14ac:dyDescent="0.35">
      <c r="G181" t="s">
        <v>794</v>
      </c>
    </row>
    <row r="182" spans="7:7" x14ac:dyDescent="0.35">
      <c r="G182" t="s">
        <v>794</v>
      </c>
    </row>
    <row r="183" spans="7:7" x14ac:dyDescent="0.35">
      <c r="G183" t="s">
        <v>794</v>
      </c>
    </row>
    <row r="184" spans="7:7" x14ac:dyDescent="0.35">
      <c r="G184" t="s">
        <v>794</v>
      </c>
    </row>
    <row r="185" spans="7:7" x14ac:dyDescent="0.35">
      <c r="G185" t="s">
        <v>794</v>
      </c>
    </row>
    <row r="186" spans="7:7" x14ac:dyDescent="0.35">
      <c r="G186" t="s">
        <v>794</v>
      </c>
    </row>
    <row r="187" spans="7:7" x14ac:dyDescent="0.35">
      <c r="G187" t="s">
        <v>794</v>
      </c>
    </row>
    <row r="188" spans="7:7" x14ac:dyDescent="0.35">
      <c r="G188" t="s">
        <v>794</v>
      </c>
    </row>
    <row r="189" spans="7:7" x14ac:dyDescent="0.35">
      <c r="G189" t="s">
        <v>794</v>
      </c>
    </row>
    <row r="190" spans="7:7" x14ac:dyDescent="0.35">
      <c r="G190" t="s">
        <v>794</v>
      </c>
    </row>
    <row r="191" spans="7:7" x14ac:dyDescent="0.35">
      <c r="G191" t="s">
        <v>794</v>
      </c>
    </row>
    <row r="192" spans="7:7" x14ac:dyDescent="0.35">
      <c r="G192" t="s">
        <v>794</v>
      </c>
    </row>
    <row r="193" spans="7:7" x14ac:dyDescent="0.35">
      <c r="G193" t="s">
        <v>794</v>
      </c>
    </row>
    <row r="194" spans="7:7" x14ac:dyDescent="0.35">
      <c r="G194" t="s">
        <v>794</v>
      </c>
    </row>
    <row r="195" spans="7:7" x14ac:dyDescent="0.35">
      <c r="G195" t="s">
        <v>794</v>
      </c>
    </row>
    <row r="196" spans="7:7" x14ac:dyDescent="0.35">
      <c r="G196" t="s">
        <v>794</v>
      </c>
    </row>
    <row r="197" spans="7:7" x14ac:dyDescent="0.35">
      <c r="G197" t="s">
        <v>794</v>
      </c>
    </row>
    <row r="198" spans="7:7" x14ac:dyDescent="0.35">
      <c r="G198" t="s">
        <v>794</v>
      </c>
    </row>
    <row r="199" spans="7:7" x14ac:dyDescent="0.35">
      <c r="G199" t="s">
        <v>794</v>
      </c>
    </row>
    <row r="200" spans="7:7" x14ac:dyDescent="0.35">
      <c r="G200" t="s">
        <v>794</v>
      </c>
    </row>
    <row r="201" spans="7:7" x14ac:dyDescent="0.35">
      <c r="G201" t="s">
        <v>794</v>
      </c>
    </row>
    <row r="202" spans="7:7" x14ac:dyDescent="0.35">
      <c r="G202" t="s">
        <v>794</v>
      </c>
    </row>
    <row r="203" spans="7:7" x14ac:dyDescent="0.35">
      <c r="G203" t="s">
        <v>794</v>
      </c>
    </row>
  </sheetData>
  <customSheetViews>
    <customSheetView guid="{FB5AE52C-21F1-4300-A1CB-6780D7F734A7}" scale="90">
      <pane ySplit="2" topLeftCell="A3" activePane="bottomLeft" state="frozen"/>
      <selection pane="bottomLeft"/>
      <pageMargins left="0" right="0" top="0" bottom="0" header="0" footer="0"/>
      <pageSetup orientation="portrait" r:id="rId1"/>
    </customSheetView>
  </customSheetViews>
  <mergeCells count="3">
    <mergeCell ref="E1:L1"/>
    <mergeCell ref="E157:L157"/>
    <mergeCell ref="A1:C1"/>
  </mergeCells>
  <hyperlinks>
    <hyperlink ref="I4" location="_99_Note_1" display="Note 1" xr:uid="{00000000-0004-0000-2B00-000000000000}"/>
  </hyperlinks>
  <pageMargins left="0.7" right="0.7" top="0.75" bottom="0.75" header="0.3" footer="0.3"/>
  <pageSetup orientation="portrait"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93409-C32F-4C46-9508-D4C2A69699AD}">
  <sheetPr codeName="Sheet46"/>
  <dimension ref="A1:D68"/>
  <sheetViews>
    <sheetView zoomScale="90" zoomScaleNormal="90" workbookViewId="0"/>
  </sheetViews>
  <sheetFormatPr defaultRowHeight="14.5" x14ac:dyDescent="0.35"/>
  <cols>
    <col min="1" max="1" width="19.54296875" bestFit="1" customWidth="1"/>
    <col min="2" max="2" width="8.453125" bestFit="1" customWidth="1"/>
    <col min="3" max="3" width="37.7265625" bestFit="1" customWidth="1"/>
    <col min="4" max="4" width="18.54296875" hidden="1" customWidth="1"/>
    <col min="5" max="5" width="18.54296875" bestFit="1" customWidth="1"/>
    <col min="6" max="6" width="9.26953125" customWidth="1"/>
  </cols>
  <sheetData>
    <row r="1" spans="1:4" x14ac:dyDescent="0.35">
      <c r="A1" s="102" t="s">
        <v>326</v>
      </c>
      <c r="B1" s="102"/>
      <c r="C1" s="102"/>
      <c r="D1" s="102"/>
    </row>
    <row r="2" spans="1:4" x14ac:dyDescent="0.35">
      <c r="A2" s="4" t="s">
        <v>2137</v>
      </c>
      <c r="B2" s="4" t="s">
        <v>814</v>
      </c>
      <c r="C2" s="4" t="s">
        <v>235</v>
      </c>
      <c r="D2" s="4" t="s">
        <v>2137</v>
      </c>
    </row>
    <row r="3" spans="1:4" x14ac:dyDescent="0.35">
      <c r="A3" t="str">
        <f>VLOOKUP(D3,Lists!$A$2:$B$6,2)</f>
        <v>From Client</v>
      </c>
      <c r="B3" t="s">
        <v>3622</v>
      </c>
      <c r="C3" t="s">
        <v>3623</v>
      </c>
      <c r="D3" t="s">
        <v>2655</v>
      </c>
    </row>
    <row r="4" spans="1:4" x14ac:dyDescent="0.35">
      <c r="A4" t="str">
        <f>VLOOKUP(D4,Lists!$A$2:$B$6,2)</f>
        <v>From Client</v>
      </c>
      <c r="B4" t="s">
        <v>3624</v>
      </c>
      <c r="C4" t="s">
        <v>3625</v>
      </c>
      <c r="D4" t="s">
        <v>2655</v>
      </c>
    </row>
    <row r="5" spans="1:4" x14ac:dyDescent="0.35">
      <c r="A5" t="str">
        <f>VLOOKUP(D5,Lists!$A$2:$B$6,2)</f>
        <v>From Client</v>
      </c>
      <c r="B5" t="s">
        <v>2156</v>
      </c>
      <c r="C5" t="s">
        <v>2155</v>
      </c>
      <c r="D5" t="s">
        <v>2655</v>
      </c>
    </row>
    <row r="6" spans="1:4" x14ac:dyDescent="0.35">
      <c r="A6" t="str">
        <f>VLOOKUP(D6,Lists!$A$2:$B$6,2)</f>
        <v>From Client</v>
      </c>
      <c r="B6" t="s">
        <v>3626</v>
      </c>
      <c r="C6" t="s">
        <v>3627</v>
      </c>
      <c r="D6" t="s">
        <v>2655</v>
      </c>
    </row>
    <row r="7" spans="1:4" x14ac:dyDescent="0.35">
      <c r="A7" t="str">
        <f>VLOOKUP(D7,Lists!$A$2:$B$6,2)</f>
        <v>From Client</v>
      </c>
      <c r="B7" t="s">
        <v>3628</v>
      </c>
      <c r="C7" t="s">
        <v>3629</v>
      </c>
      <c r="D7" t="s">
        <v>2655</v>
      </c>
    </row>
    <row r="8" spans="1:4" x14ac:dyDescent="0.35">
      <c r="A8" t="str">
        <f>VLOOKUP(D8,Lists!$A$2:$B$6,2)</f>
        <v>Electronic Transfer</v>
      </c>
      <c r="B8" t="s">
        <v>3630</v>
      </c>
      <c r="C8" t="s">
        <v>760</v>
      </c>
      <c r="D8" t="s">
        <v>2675</v>
      </c>
    </row>
    <row r="9" spans="1:4" x14ac:dyDescent="0.35">
      <c r="A9" t="str">
        <f>VLOOKUP(D9,Lists!$A$2:$B$6,2)</f>
        <v>Electronic Transfer</v>
      </c>
      <c r="B9" t="s">
        <v>3631</v>
      </c>
      <c r="C9" t="s">
        <v>3632</v>
      </c>
      <c r="D9" t="s">
        <v>2675</v>
      </c>
    </row>
    <row r="10" spans="1:4" x14ac:dyDescent="0.35">
      <c r="A10" t="str">
        <f>VLOOKUP(D10,Lists!$A$2:$B$6,2)</f>
        <v>Electronic Transfer</v>
      </c>
      <c r="B10" t="s">
        <v>3633</v>
      </c>
      <c r="C10" t="s">
        <v>3634</v>
      </c>
      <c r="D10" t="s">
        <v>2675</v>
      </c>
    </row>
    <row r="11" spans="1:4" x14ac:dyDescent="0.35">
      <c r="A11" t="str">
        <f>VLOOKUP(D11,Lists!$A$2:$B$6,2)</f>
        <v>Electronic Transfer</v>
      </c>
      <c r="B11" t="s">
        <v>3635</v>
      </c>
      <c r="C11" t="s">
        <v>3636</v>
      </c>
      <c r="D11" t="s">
        <v>2675</v>
      </c>
    </row>
    <row r="12" spans="1:4" x14ac:dyDescent="0.35">
      <c r="A12" t="str">
        <f>VLOOKUP(D12,Lists!$A$2:$B$6,2)</f>
        <v>Electronic Transfer</v>
      </c>
      <c r="B12" t="s">
        <v>1566</v>
      </c>
      <c r="C12" t="s">
        <v>3637</v>
      </c>
      <c r="D12" t="s">
        <v>2675</v>
      </c>
    </row>
    <row r="13" spans="1:4" x14ac:dyDescent="0.35">
      <c r="A13" t="str">
        <f>VLOOKUP(D13,Lists!$A$2:$B$6,2)</f>
        <v>Mail</v>
      </c>
      <c r="B13" t="s">
        <v>1720</v>
      </c>
      <c r="C13" t="s">
        <v>3638</v>
      </c>
      <c r="D13" t="s">
        <v>680</v>
      </c>
    </row>
    <row r="14" spans="1:4" x14ac:dyDescent="0.35">
      <c r="A14" t="str">
        <f>VLOOKUP(D14,Lists!$A$2:$B$6,2)</f>
        <v>Mail</v>
      </c>
      <c r="B14" t="s">
        <v>1354</v>
      </c>
      <c r="C14" t="s">
        <v>3639</v>
      </c>
      <c r="D14" t="s">
        <v>680</v>
      </c>
    </row>
    <row r="15" spans="1:4" x14ac:dyDescent="0.35">
      <c r="A15" t="str">
        <f>VLOOKUP(D15,Lists!$A$2:$B$6,2)</f>
        <v>Mail</v>
      </c>
      <c r="B15" t="s">
        <v>1353</v>
      </c>
      <c r="C15" t="s">
        <v>2144</v>
      </c>
      <c r="D15" t="s">
        <v>680</v>
      </c>
    </row>
    <row r="16" spans="1:4" x14ac:dyDescent="0.35">
      <c r="A16" t="str">
        <f>VLOOKUP(D16,Lists!$A$2:$B$6,2)</f>
        <v>Mail</v>
      </c>
      <c r="B16" t="s">
        <v>3640</v>
      </c>
      <c r="C16" t="s">
        <v>3380</v>
      </c>
      <c r="D16" t="s">
        <v>680</v>
      </c>
    </row>
    <row r="17" spans="1:4" x14ac:dyDescent="0.35">
      <c r="A17" t="str">
        <f>VLOOKUP(D17,Lists!$A$2:$B$6,2)</f>
        <v>Mail</v>
      </c>
      <c r="B17" t="s">
        <v>2147</v>
      </c>
      <c r="C17" t="s">
        <v>2146</v>
      </c>
      <c r="D17" t="s">
        <v>680</v>
      </c>
    </row>
    <row r="18" spans="1:4" x14ac:dyDescent="0.35">
      <c r="A18" t="str">
        <f>VLOOKUP(D18,Lists!$A$2:$B$6,2)</f>
        <v>In Office</v>
      </c>
      <c r="B18" t="s">
        <v>3641</v>
      </c>
      <c r="C18" t="s">
        <v>3642</v>
      </c>
      <c r="D18" t="s">
        <v>3643</v>
      </c>
    </row>
    <row r="19" spans="1:4" x14ac:dyDescent="0.35">
      <c r="A19" t="str">
        <f>VLOOKUP(D19,Lists!$A$2:$B$6,2)</f>
        <v>In Office</v>
      </c>
      <c r="B19" t="s">
        <v>3644</v>
      </c>
      <c r="C19" t="s">
        <v>3645</v>
      </c>
      <c r="D19" t="s">
        <v>3643</v>
      </c>
    </row>
    <row r="20" spans="1:4" x14ac:dyDescent="0.35">
      <c r="A20" t="str">
        <f>VLOOKUP(D20,Lists!$A$2:$B$6,2)</f>
        <v>In Office</v>
      </c>
      <c r="B20" t="s">
        <v>3646</v>
      </c>
      <c r="C20" t="s">
        <v>3647</v>
      </c>
      <c r="D20" t="s">
        <v>3643</v>
      </c>
    </row>
    <row r="21" spans="1:4" x14ac:dyDescent="0.35">
      <c r="A21" t="s">
        <v>3648</v>
      </c>
      <c r="B21" t="s">
        <v>3649</v>
      </c>
      <c r="C21" t="s">
        <v>3650</v>
      </c>
      <c r="D21" t="s">
        <v>3643</v>
      </c>
    </row>
    <row r="22" spans="1:4" x14ac:dyDescent="0.35">
      <c r="A22" t="str">
        <f>VLOOKUP(D22,Lists!$A$2:$B$6,2)</f>
        <v>From Vendor</v>
      </c>
      <c r="B22" t="s">
        <v>1349</v>
      </c>
      <c r="C22" t="s">
        <v>3651</v>
      </c>
      <c r="D22" t="s">
        <v>2714</v>
      </c>
    </row>
    <row r="25" spans="1:4" x14ac:dyDescent="0.35">
      <c r="A25" s="102" t="s">
        <v>3652</v>
      </c>
      <c r="B25" s="102"/>
      <c r="C25" s="102"/>
      <c r="D25" s="102"/>
    </row>
    <row r="26" spans="1:4" x14ac:dyDescent="0.35">
      <c r="A26" s="4" t="s">
        <v>2137</v>
      </c>
      <c r="B26" s="4" t="s">
        <v>814</v>
      </c>
      <c r="C26" s="4" t="s">
        <v>235</v>
      </c>
      <c r="D26" s="4" t="s">
        <v>2137</v>
      </c>
    </row>
    <row r="27" spans="1:4" x14ac:dyDescent="0.35">
      <c r="A27" t="str">
        <f>VLOOKUP(D27,Lists!$A$2:$B$6,2)</f>
        <v>In Office</v>
      </c>
      <c r="B27" t="s">
        <v>1350</v>
      </c>
      <c r="C27" t="s">
        <v>2158</v>
      </c>
      <c r="D27" t="s">
        <v>3643</v>
      </c>
    </row>
    <row r="28" spans="1:4" x14ac:dyDescent="0.35">
      <c r="A28" t="str">
        <f>VLOOKUP(D28,Lists!$A$2:$B$6,2)</f>
        <v>In Office</v>
      </c>
      <c r="B28" t="s">
        <v>2157</v>
      </c>
      <c r="C28" t="s">
        <v>3653</v>
      </c>
      <c r="D28" t="s">
        <v>3643</v>
      </c>
    </row>
    <row r="29" spans="1:4" x14ac:dyDescent="0.35">
      <c r="A29" t="s">
        <v>3648</v>
      </c>
      <c r="B29" t="s">
        <v>2169</v>
      </c>
      <c r="C29" t="s">
        <v>2168</v>
      </c>
      <c r="D29" t="s">
        <v>3643</v>
      </c>
    </row>
    <row r="30" spans="1:4" x14ac:dyDescent="0.35">
      <c r="A30" t="s">
        <v>3648</v>
      </c>
      <c r="B30" t="s">
        <v>3654</v>
      </c>
      <c r="C30" t="s">
        <v>3655</v>
      </c>
      <c r="D30" t="s">
        <v>3643</v>
      </c>
    </row>
    <row r="31" spans="1:4" x14ac:dyDescent="0.35">
      <c r="A31" t="s">
        <v>3648</v>
      </c>
      <c r="B31" t="s">
        <v>3656</v>
      </c>
      <c r="C31" t="s">
        <v>3657</v>
      </c>
      <c r="D31" t="s">
        <v>3643</v>
      </c>
    </row>
    <row r="32" spans="1:4" x14ac:dyDescent="0.35">
      <c r="A32" t="s">
        <v>3648</v>
      </c>
      <c r="B32" t="s">
        <v>3658</v>
      </c>
      <c r="C32" t="s">
        <v>3659</v>
      </c>
      <c r="D32" t="s">
        <v>3643</v>
      </c>
    </row>
    <row r="35" spans="1:4" x14ac:dyDescent="0.35">
      <c r="A35" s="102" t="s">
        <v>3660</v>
      </c>
      <c r="B35" s="102"/>
      <c r="C35" s="102"/>
      <c r="D35" s="102"/>
    </row>
    <row r="36" spans="1:4" x14ac:dyDescent="0.35">
      <c r="A36" s="4" t="s">
        <v>2137</v>
      </c>
      <c r="B36" s="4" t="s">
        <v>814</v>
      </c>
      <c r="C36" s="4" t="s">
        <v>235</v>
      </c>
      <c r="D36" s="4" t="s">
        <v>2137</v>
      </c>
    </row>
    <row r="37" spans="1:4" x14ac:dyDescent="0.35">
      <c r="A37" t="str">
        <f>VLOOKUP(D37,Lists!$A$2:$B$6,2)</f>
        <v>From Client</v>
      </c>
      <c r="B37" t="s">
        <v>3661</v>
      </c>
      <c r="C37" t="s">
        <v>3662</v>
      </c>
      <c r="D37" t="s">
        <v>2655</v>
      </c>
    </row>
    <row r="38" spans="1:4" x14ac:dyDescent="0.35">
      <c r="A38" t="str">
        <f>VLOOKUP(D38,Lists!$A$2:$B$6,2)</f>
        <v>Mail</v>
      </c>
      <c r="B38" t="s">
        <v>3663</v>
      </c>
      <c r="C38" t="s">
        <v>3664</v>
      </c>
      <c r="D38" t="s">
        <v>680</v>
      </c>
    </row>
    <row r="39" spans="1:4" x14ac:dyDescent="0.35">
      <c r="A39" t="str">
        <f>VLOOKUP(D39,Lists!$A$2:$B$6,2)</f>
        <v>In Office</v>
      </c>
      <c r="B39" t="s">
        <v>3665</v>
      </c>
      <c r="C39" t="s">
        <v>3666</v>
      </c>
      <c r="D39" t="s">
        <v>3643</v>
      </c>
    </row>
    <row r="40" spans="1:4" x14ac:dyDescent="0.35">
      <c r="A40" t="str">
        <f>VLOOKUP(D40,Lists!$A$2:$B$6,2)</f>
        <v>In Office</v>
      </c>
      <c r="B40" t="s">
        <v>3667</v>
      </c>
      <c r="C40" t="s">
        <v>3668</v>
      </c>
      <c r="D40" t="s">
        <v>3643</v>
      </c>
    </row>
    <row r="41" spans="1:4" x14ac:dyDescent="0.35">
      <c r="A41" t="str">
        <f>VLOOKUP(D41,Lists!$A$2:$B$6,2)</f>
        <v>In Office</v>
      </c>
      <c r="B41" t="s">
        <v>3669</v>
      </c>
      <c r="C41" t="s">
        <v>3670</v>
      </c>
      <c r="D41" t="s">
        <v>3643</v>
      </c>
    </row>
    <row r="42" spans="1:4" x14ac:dyDescent="0.35">
      <c r="A42" t="str">
        <f>VLOOKUP(D42,Lists!$A$2:$B$6,2)</f>
        <v>In Office</v>
      </c>
      <c r="B42" t="s">
        <v>1352</v>
      </c>
      <c r="C42" t="s">
        <v>2160</v>
      </c>
      <c r="D42" t="s">
        <v>3643</v>
      </c>
    </row>
    <row r="43" spans="1:4" x14ac:dyDescent="0.35">
      <c r="A43" t="str">
        <f>VLOOKUP(D43,Lists!$A$2:$B$6,2)</f>
        <v>In Office</v>
      </c>
      <c r="B43" t="s">
        <v>3671</v>
      </c>
      <c r="C43" t="s">
        <v>3672</v>
      </c>
      <c r="D43" t="s">
        <v>3643</v>
      </c>
    </row>
    <row r="44" spans="1:4" x14ac:dyDescent="0.35">
      <c r="A44" t="str">
        <f>VLOOKUP(D44,Lists!$A$2:$B$6,2)</f>
        <v>In Office</v>
      </c>
      <c r="B44" t="s">
        <v>3673</v>
      </c>
      <c r="C44" t="s">
        <v>3674</v>
      </c>
      <c r="D44" t="s">
        <v>3643</v>
      </c>
    </row>
    <row r="45" spans="1:4" x14ac:dyDescent="0.35">
      <c r="A45" t="str">
        <f>VLOOKUP(D45,Lists!$A$2:$B$6,2)</f>
        <v>In Office</v>
      </c>
      <c r="B45" t="s">
        <v>2162</v>
      </c>
      <c r="C45" t="s">
        <v>3675</v>
      </c>
      <c r="D45" t="s">
        <v>3643</v>
      </c>
    </row>
    <row r="46" spans="1:4" x14ac:dyDescent="0.35">
      <c r="A46" t="str">
        <f>VLOOKUP(D46,Lists!$A$2:$B$6,2)</f>
        <v>In Office</v>
      </c>
      <c r="B46" t="s">
        <v>2140</v>
      </c>
      <c r="C46" t="s">
        <v>2139</v>
      </c>
      <c r="D46" t="s">
        <v>3643</v>
      </c>
    </row>
    <row r="47" spans="1:4" x14ac:dyDescent="0.35">
      <c r="A47" t="str">
        <f>VLOOKUP(D47,Lists!$A$2:$B$6,2)</f>
        <v>In Office</v>
      </c>
      <c r="B47" t="s">
        <v>3676</v>
      </c>
      <c r="C47" t="s">
        <v>3677</v>
      </c>
      <c r="D47" t="s">
        <v>3643</v>
      </c>
    </row>
    <row r="50" spans="1:4" x14ac:dyDescent="0.35">
      <c r="A50" s="102" t="s">
        <v>3678</v>
      </c>
      <c r="B50" s="102"/>
      <c r="C50" s="102"/>
      <c r="D50" s="102"/>
    </row>
    <row r="51" spans="1:4" x14ac:dyDescent="0.35">
      <c r="A51" s="4" t="s">
        <v>2137</v>
      </c>
      <c r="B51" s="4" t="s">
        <v>814</v>
      </c>
      <c r="C51" s="4" t="s">
        <v>235</v>
      </c>
      <c r="D51" s="4" t="s">
        <v>2137</v>
      </c>
    </row>
    <row r="52" spans="1:4" x14ac:dyDescent="0.35">
      <c r="A52" t="str">
        <f>VLOOKUP(D52,Lists!$A$2:$B$6,2)</f>
        <v>Mail</v>
      </c>
      <c r="B52" t="s">
        <v>3679</v>
      </c>
      <c r="C52" t="s">
        <v>3680</v>
      </c>
      <c r="D52" t="s">
        <v>680</v>
      </c>
    </row>
    <row r="53" spans="1:4" x14ac:dyDescent="0.35">
      <c r="A53" t="str">
        <f>VLOOKUP(D53,Lists!$A$2:$B$6,2)</f>
        <v>In Office</v>
      </c>
      <c r="B53" t="s">
        <v>2164</v>
      </c>
      <c r="C53" t="s">
        <v>3681</v>
      </c>
      <c r="D53" t="s">
        <v>3643</v>
      </c>
    </row>
    <row r="54" spans="1:4" x14ac:dyDescent="0.35">
      <c r="A54" t="str">
        <f>VLOOKUP(D54,Lists!$A$2:$B$6,2)</f>
        <v>In Office</v>
      </c>
      <c r="B54" t="s">
        <v>3682</v>
      </c>
      <c r="C54" t="s">
        <v>3683</v>
      </c>
      <c r="D54" t="s">
        <v>3643</v>
      </c>
    </row>
    <row r="55" spans="1:4" x14ac:dyDescent="0.35">
      <c r="A55" t="str">
        <f>VLOOKUP(D55,Lists!$A$2:$B$6,2)</f>
        <v>In Office</v>
      </c>
      <c r="B55" t="s">
        <v>3684</v>
      </c>
      <c r="C55" t="s">
        <v>3685</v>
      </c>
      <c r="D55" t="s">
        <v>3643</v>
      </c>
    </row>
    <row r="56" spans="1:4" x14ac:dyDescent="0.35">
      <c r="A56" t="str">
        <f>VLOOKUP(D56,Lists!$A$2:$B$6,2)</f>
        <v>In Office</v>
      </c>
      <c r="B56" t="s">
        <v>3686</v>
      </c>
      <c r="C56" t="s">
        <v>3687</v>
      </c>
      <c r="D56" t="s">
        <v>3643</v>
      </c>
    </row>
    <row r="57" spans="1:4" x14ac:dyDescent="0.35">
      <c r="A57" t="str">
        <f>VLOOKUP(D57,Lists!$A$2:$B$6,2)</f>
        <v>In Office</v>
      </c>
      <c r="B57" t="s">
        <v>1351</v>
      </c>
      <c r="C57" t="s">
        <v>2159</v>
      </c>
      <c r="D57" t="s">
        <v>3643</v>
      </c>
    </row>
    <row r="58" spans="1:4" x14ac:dyDescent="0.35">
      <c r="A58" t="str">
        <f>VLOOKUP(D58,Lists!$A$2:$B$6,2)</f>
        <v>In Office</v>
      </c>
      <c r="B58" t="s">
        <v>3688</v>
      </c>
      <c r="C58" t="s">
        <v>3689</v>
      </c>
      <c r="D58" t="s">
        <v>3643</v>
      </c>
    </row>
    <row r="59" spans="1:4" x14ac:dyDescent="0.35">
      <c r="A59" t="str">
        <f>VLOOKUP(D59,Lists!$A$2:$B$6,2)</f>
        <v>In Office</v>
      </c>
      <c r="B59" t="s">
        <v>3690</v>
      </c>
      <c r="C59" t="s">
        <v>3691</v>
      </c>
      <c r="D59" t="s">
        <v>3643</v>
      </c>
    </row>
    <row r="60" spans="1:4" x14ac:dyDescent="0.35">
      <c r="A60" t="str">
        <f>VLOOKUP(D60,Lists!$A$2:$B$6,2)</f>
        <v>In Office</v>
      </c>
      <c r="B60" t="s">
        <v>3692</v>
      </c>
      <c r="C60" t="s">
        <v>3693</v>
      </c>
      <c r="D60" t="s">
        <v>3643</v>
      </c>
    </row>
    <row r="61" spans="1:4" x14ac:dyDescent="0.35">
      <c r="A61" t="str">
        <f>VLOOKUP(D61,Lists!$A$2:$B$6,2)</f>
        <v>In Office</v>
      </c>
      <c r="B61" t="s">
        <v>1403</v>
      </c>
      <c r="C61" t="s">
        <v>2167</v>
      </c>
      <c r="D61" t="s">
        <v>3643</v>
      </c>
    </row>
    <row r="62" spans="1:4" x14ac:dyDescent="0.35">
      <c r="A62" t="str">
        <f>VLOOKUP(D62,Lists!$A$2:$B$6,2)</f>
        <v>In Office</v>
      </c>
      <c r="B62" t="s">
        <v>3694</v>
      </c>
      <c r="C62" t="s">
        <v>3695</v>
      </c>
      <c r="D62" t="s">
        <v>3643</v>
      </c>
    </row>
    <row r="63" spans="1:4" x14ac:dyDescent="0.35">
      <c r="A63" t="str">
        <f>VLOOKUP(D63,Lists!$A$2:$B$6,2)</f>
        <v>In Office</v>
      </c>
      <c r="B63" t="s">
        <v>3696</v>
      </c>
      <c r="C63" t="s">
        <v>3697</v>
      </c>
      <c r="D63" t="s">
        <v>3643</v>
      </c>
    </row>
    <row r="64" spans="1:4" x14ac:dyDescent="0.35">
      <c r="A64" t="str">
        <f>VLOOKUP(D64,Lists!$A$2:$B$6,2)</f>
        <v>In Office</v>
      </c>
      <c r="B64" t="s">
        <v>3698</v>
      </c>
      <c r="C64" t="s">
        <v>3699</v>
      </c>
      <c r="D64" t="s">
        <v>3643</v>
      </c>
    </row>
    <row r="65" spans="1:4" x14ac:dyDescent="0.35">
      <c r="A65" t="str">
        <f>VLOOKUP(D65,Lists!$A$2:$B$6,2)</f>
        <v>In Office</v>
      </c>
      <c r="B65" t="s">
        <v>3700</v>
      </c>
      <c r="C65" t="s">
        <v>3701</v>
      </c>
      <c r="D65" t="s">
        <v>3643</v>
      </c>
    </row>
    <row r="66" spans="1:4" x14ac:dyDescent="0.35">
      <c r="A66" t="str">
        <f>VLOOKUP(D66,Lists!$A$2:$B$6,2)</f>
        <v>In Office</v>
      </c>
      <c r="B66" t="s">
        <v>2143</v>
      </c>
      <c r="C66" t="s">
        <v>2142</v>
      </c>
      <c r="D66" t="s">
        <v>3643</v>
      </c>
    </row>
    <row r="67" spans="1:4" x14ac:dyDescent="0.35">
      <c r="A67" t="str">
        <f>VLOOKUP(D67,Lists!$A$2:$B$6,2)</f>
        <v>In Office</v>
      </c>
      <c r="B67" t="s">
        <v>3702</v>
      </c>
      <c r="C67" t="s">
        <v>3703</v>
      </c>
      <c r="D67" t="s">
        <v>3643</v>
      </c>
    </row>
    <row r="68" spans="1:4" x14ac:dyDescent="0.35">
      <c r="A68" t="str">
        <f>VLOOKUP(D68,Lists!$A$2:$B$6,2)</f>
        <v>In Office</v>
      </c>
      <c r="B68" t="s">
        <v>28</v>
      </c>
      <c r="C68" t="s">
        <v>3704</v>
      </c>
      <c r="D68" t="s">
        <v>3643</v>
      </c>
    </row>
  </sheetData>
  <mergeCells count="4">
    <mergeCell ref="A1:D1"/>
    <mergeCell ref="A25:D25"/>
    <mergeCell ref="A35:D35"/>
    <mergeCell ref="A50:D50"/>
  </mergeCells>
  <pageMargins left="0.7" right="0.7" top="0.75" bottom="0.75" header="0.3" footer="0.3"/>
  <pageSetup orientation="portrait"/>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33"/>
  <dimension ref="A1:F30"/>
  <sheetViews>
    <sheetView zoomScale="90" zoomScaleNormal="90" workbookViewId="0"/>
  </sheetViews>
  <sheetFormatPr defaultColWidth="9.1796875" defaultRowHeight="14.5" x14ac:dyDescent="0.35"/>
  <cols>
    <col min="1" max="1" width="36.7265625" bestFit="1" customWidth="1"/>
    <col min="2" max="2" width="21.1796875" bestFit="1" customWidth="1"/>
    <col min="3" max="3" width="10.1796875" style="15" bestFit="1" customWidth="1"/>
    <col min="4" max="4" width="10.7265625" style="15" bestFit="1" customWidth="1"/>
    <col min="5" max="5" width="30.81640625" bestFit="1" customWidth="1"/>
    <col min="6" max="6" width="110.1796875" style="2" bestFit="1" customWidth="1"/>
  </cols>
  <sheetData>
    <row r="1" spans="1:6" x14ac:dyDescent="0.35">
      <c r="A1" s="4" t="s">
        <v>3705</v>
      </c>
      <c r="B1" s="4" t="s">
        <v>3706</v>
      </c>
      <c r="C1" s="17" t="s">
        <v>38</v>
      </c>
      <c r="D1" s="17" t="s">
        <v>3707</v>
      </c>
      <c r="E1" s="4" t="s">
        <v>237</v>
      </c>
      <c r="F1" s="25" t="s">
        <v>3708</v>
      </c>
    </row>
    <row r="2" spans="1:6" x14ac:dyDescent="0.35">
      <c r="A2" t="s">
        <v>3709</v>
      </c>
      <c r="B2" t="s">
        <v>3710</v>
      </c>
      <c r="F2" t="s">
        <v>3711</v>
      </c>
    </row>
    <row r="3" spans="1:6" x14ac:dyDescent="0.35">
      <c r="A3" t="s">
        <v>3712</v>
      </c>
      <c r="B3" t="s">
        <v>3713</v>
      </c>
      <c r="E3" s="5" t="s">
        <v>3714</v>
      </c>
      <c r="F3" t="s">
        <v>3715</v>
      </c>
    </row>
    <row r="4" spans="1:6" x14ac:dyDescent="0.35">
      <c r="A4" t="s">
        <v>3716</v>
      </c>
      <c r="B4" t="s">
        <v>3717</v>
      </c>
      <c r="D4" s="15" t="s">
        <v>46</v>
      </c>
      <c r="F4" t="s">
        <v>3718</v>
      </c>
    </row>
    <row r="5" spans="1:6" x14ac:dyDescent="0.35">
      <c r="A5" t="s">
        <v>3719</v>
      </c>
      <c r="B5" t="s">
        <v>3720</v>
      </c>
      <c r="F5" t="s">
        <v>3721</v>
      </c>
    </row>
    <row r="6" spans="1:6" x14ac:dyDescent="0.35">
      <c r="A6" t="s">
        <v>3722</v>
      </c>
      <c r="B6" t="s">
        <v>3723</v>
      </c>
      <c r="C6" s="15" t="s">
        <v>46</v>
      </c>
      <c r="E6" s="11"/>
      <c r="F6" t="s">
        <v>3724</v>
      </c>
    </row>
    <row r="7" spans="1:6" x14ac:dyDescent="0.35">
      <c r="A7" t="s">
        <v>3725</v>
      </c>
      <c r="B7" t="s">
        <v>3726</v>
      </c>
      <c r="F7" t="s">
        <v>3727</v>
      </c>
    </row>
    <row r="8" spans="1:6" x14ac:dyDescent="0.35">
      <c r="A8" t="s">
        <v>3728</v>
      </c>
      <c r="B8" t="s">
        <v>3729</v>
      </c>
      <c r="F8" s="2" t="s">
        <v>3730</v>
      </c>
    </row>
    <row r="9" spans="1:6" x14ac:dyDescent="0.35">
      <c r="A9" t="s">
        <v>3731</v>
      </c>
      <c r="B9" t="s">
        <v>3732</v>
      </c>
      <c r="F9" s="2" t="s">
        <v>3733</v>
      </c>
    </row>
    <row r="10" spans="1:6" x14ac:dyDescent="0.35">
      <c r="A10" t="s">
        <v>3734</v>
      </c>
      <c r="B10" t="s">
        <v>3735</v>
      </c>
      <c r="C10" s="15" t="s">
        <v>46</v>
      </c>
      <c r="D10" s="15" t="s">
        <v>47</v>
      </c>
      <c r="F10" s="2" t="s">
        <v>3736</v>
      </c>
    </row>
    <row r="11" spans="1:6" x14ac:dyDescent="0.35">
      <c r="A11" t="s">
        <v>3737</v>
      </c>
      <c r="B11" t="s">
        <v>3738</v>
      </c>
      <c r="F11" s="2" t="s">
        <v>3739</v>
      </c>
    </row>
    <row r="12" spans="1:6" x14ac:dyDescent="0.35">
      <c r="A12" t="s">
        <v>3740</v>
      </c>
      <c r="B12" t="s">
        <v>3741</v>
      </c>
      <c r="F12" s="2" t="s">
        <v>3742</v>
      </c>
    </row>
    <row r="13" spans="1:6" x14ac:dyDescent="0.35">
      <c r="A13" s="30" t="s">
        <v>3743</v>
      </c>
      <c r="B13" s="30" t="s">
        <v>3744</v>
      </c>
      <c r="C13" s="31"/>
      <c r="D13" s="31"/>
      <c r="E13" s="30"/>
      <c r="F13" s="32" t="s">
        <v>3745</v>
      </c>
    </row>
    <row r="14" spans="1:6" x14ac:dyDescent="0.35">
      <c r="A14" t="s">
        <v>3746</v>
      </c>
      <c r="B14" t="s">
        <v>3747</v>
      </c>
      <c r="F14" s="2" t="s">
        <v>3748</v>
      </c>
    </row>
    <row r="15" spans="1:6" x14ac:dyDescent="0.35">
      <c r="A15" t="s">
        <v>3749</v>
      </c>
      <c r="B15" t="s">
        <v>3750</v>
      </c>
      <c r="D15" s="15" t="s">
        <v>47</v>
      </c>
      <c r="F15" s="2" t="s">
        <v>3751</v>
      </c>
    </row>
    <row r="16" spans="1:6" x14ac:dyDescent="0.35">
      <c r="A16" t="s">
        <v>3752</v>
      </c>
      <c r="B16" t="s">
        <v>3753</v>
      </c>
      <c r="F16" s="2" t="s">
        <v>3754</v>
      </c>
    </row>
    <row r="17" spans="1:6" x14ac:dyDescent="0.35">
      <c r="A17" t="s">
        <v>3755</v>
      </c>
      <c r="B17" t="s">
        <v>3756</v>
      </c>
      <c r="F17" s="2" t="s">
        <v>3757</v>
      </c>
    </row>
    <row r="18" spans="1:6" x14ac:dyDescent="0.35">
      <c r="A18" t="s">
        <v>3758</v>
      </c>
      <c r="B18" t="s">
        <v>3759</v>
      </c>
      <c r="D18" s="15" t="s">
        <v>46</v>
      </c>
      <c r="F18" s="2" t="s">
        <v>3760</v>
      </c>
    </row>
    <row r="19" spans="1:6" x14ac:dyDescent="0.35">
      <c r="A19" t="s">
        <v>3761</v>
      </c>
      <c r="B19" t="s">
        <v>3762</v>
      </c>
      <c r="F19" s="2" t="s">
        <v>3763</v>
      </c>
    </row>
    <row r="20" spans="1:6" x14ac:dyDescent="0.35">
      <c r="A20" t="s">
        <v>3764</v>
      </c>
      <c r="B20" t="s">
        <v>3765</v>
      </c>
      <c r="D20" s="15" t="s">
        <v>46</v>
      </c>
      <c r="F20" s="2" t="s">
        <v>3766</v>
      </c>
    </row>
    <row r="21" spans="1:6" x14ac:dyDescent="0.35">
      <c r="A21" t="s">
        <v>3767</v>
      </c>
      <c r="B21" t="s">
        <v>3768</v>
      </c>
      <c r="D21" s="15" t="s">
        <v>46</v>
      </c>
      <c r="F21" s="2" t="s">
        <v>3769</v>
      </c>
    </row>
    <row r="22" spans="1:6" x14ac:dyDescent="0.35">
      <c r="A22" t="s">
        <v>3770</v>
      </c>
      <c r="B22" t="s">
        <v>1243</v>
      </c>
      <c r="D22" s="15" t="s">
        <v>46</v>
      </c>
      <c r="E22" t="s">
        <v>3771</v>
      </c>
      <c r="F22" s="2" t="s">
        <v>3772</v>
      </c>
    </row>
    <row r="23" spans="1:6" x14ac:dyDescent="0.35">
      <c r="A23" t="s">
        <v>3773</v>
      </c>
      <c r="B23" t="s">
        <v>3774</v>
      </c>
      <c r="F23" s="2" t="s">
        <v>3775</v>
      </c>
    </row>
    <row r="24" spans="1:6" x14ac:dyDescent="0.35">
      <c r="A24" t="s">
        <v>3776</v>
      </c>
      <c r="B24" t="s">
        <v>3777</v>
      </c>
      <c r="C24" s="15" t="s">
        <v>46</v>
      </c>
      <c r="D24" s="15" t="s">
        <v>46</v>
      </c>
      <c r="F24" s="2" t="s">
        <v>3778</v>
      </c>
    </row>
    <row r="25" spans="1:6" x14ac:dyDescent="0.35">
      <c r="A25" t="s">
        <v>3779</v>
      </c>
      <c r="B25" t="s">
        <v>3780</v>
      </c>
      <c r="F25" s="2" t="s">
        <v>3781</v>
      </c>
    </row>
    <row r="26" spans="1:6" x14ac:dyDescent="0.35">
      <c r="A26" t="s">
        <v>3782</v>
      </c>
      <c r="B26" t="s">
        <v>3783</v>
      </c>
      <c r="D26" s="15" t="s">
        <v>46</v>
      </c>
      <c r="F26" s="2" t="s">
        <v>3784</v>
      </c>
    </row>
    <row r="27" spans="1:6" x14ac:dyDescent="0.35">
      <c r="A27" t="s">
        <v>3785</v>
      </c>
      <c r="B27" t="s">
        <v>3786</v>
      </c>
      <c r="D27" s="15" t="s">
        <v>46</v>
      </c>
      <c r="F27" s="2" t="s">
        <v>3787</v>
      </c>
    </row>
    <row r="28" spans="1:6" x14ac:dyDescent="0.35">
      <c r="A28" t="s">
        <v>1236</v>
      </c>
      <c r="B28" t="s">
        <v>1194</v>
      </c>
      <c r="C28" s="15" t="s">
        <v>46</v>
      </c>
      <c r="D28" s="15" t="s">
        <v>3788</v>
      </c>
      <c r="E28" t="s">
        <v>3789</v>
      </c>
      <c r="F28" s="2" t="s">
        <v>3790</v>
      </c>
    </row>
    <row r="29" spans="1:6" x14ac:dyDescent="0.35">
      <c r="A29" t="s">
        <v>3791</v>
      </c>
      <c r="B29" t="s">
        <v>360</v>
      </c>
      <c r="F29" s="2" t="s">
        <v>3792</v>
      </c>
    </row>
    <row r="30" spans="1:6" x14ac:dyDescent="0.35">
      <c r="A30" t="s">
        <v>3793</v>
      </c>
      <c r="B30" t="s">
        <v>1384</v>
      </c>
      <c r="F30" s="2" t="s">
        <v>3794</v>
      </c>
    </row>
  </sheetData>
  <sortState xmlns:xlrd2="http://schemas.microsoft.com/office/spreadsheetml/2017/richdata2" ref="A2:F30">
    <sortCondition ref="A2:A30"/>
  </sortState>
  <customSheetViews>
    <customSheetView guid="{FB5AE52C-21F1-4300-A1CB-6780D7F734A7}" topLeftCell="A2">
      <pageMargins left="0" right="0" top="0" bottom="0" header="0" footer="0"/>
      <pageSetup orientation="portrait" r:id="rId1"/>
    </customSheetView>
  </customSheetViews>
  <pageMargins left="0.7" right="0.7" top="0.75" bottom="0.75" header="0.3" footer="0.3"/>
  <pageSetup orientation="portrait" r:id="rId2"/>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34"/>
  <dimension ref="A1:V15862"/>
  <sheetViews>
    <sheetView zoomScale="80" zoomScaleNormal="80" workbookViewId="0">
      <pane ySplit="1" topLeftCell="A15833" activePane="bottomLeft" state="frozen"/>
      <selection pane="bottomLeft" activeCell="V13589" sqref="V13589"/>
    </sheetView>
  </sheetViews>
  <sheetFormatPr defaultColWidth="8.81640625" defaultRowHeight="14.5" x14ac:dyDescent="0.35"/>
  <cols>
    <col min="1" max="1" width="27.26953125" style="5" bestFit="1" customWidth="1"/>
    <col min="2" max="2" width="58" style="5" bestFit="1" customWidth="1"/>
    <col min="3" max="3" width="24.26953125" style="5" bestFit="1" customWidth="1"/>
    <col min="4" max="4" width="12.7265625" style="5" bestFit="1" customWidth="1"/>
    <col min="5" max="5" width="10" style="5" bestFit="1" customWidth="1"/>
    <col min="6" max="6" width="13.7265625" style="5" bestFit="1" customWidth="1"/>
    <col min="7" max="7" width="13.54296875" style="5" bestFit="1" customWidth="1"/>
    <col min="8" max="8" width="12.453125" style="5" bestFit="1" customWidth="1"/>
    <col min="9" max="9" width="13" style="5" bestFit="1" customWidth="1"/>
    <col min="10" max="10" width="23.7265625" style="5" bestFit="1" customWidth="1"/>
    <col min="11" max="11" width="14.453125" style="5" bestFit="1" customWidth="1"/>
    <col min="12" max="12" width="81.1796875" style="5" bestFit="1" customWidth="1"/>
    <col min="13" max="13" width="15.81640625" style="5" bestFit="1" customWidth="1"/>
    <col min="14" max="14" width="13.1796875" style="5" bestFit="1" customWidth="1"/>
    <col min="15" max="15" width="16.54296875" style="5" bestFit="1" customWidth="1"/>
    <col min="16" max="16" width="15.7265625" style="5" bestFit="1" customWidth="1"/>
    <col min="17" max="17" width="12.7265625" style="5" bestFit="1" customWidth="1"/>
    <col min="18" max="18" width="11" style="5" bestFit="1" customWidth="1"/>
    <col min="19" max="19" width="32.1796875" style="5" bestFit="1" customWidth="1"/>
    <col min="20" max="20" width="20.7265625" style="5" bestFit="1" customWidth="1"/>
    <col min="21" max="21" width="25.54296875" style="5" bestFit="1" customWidth="1"/>
    <col min="22" max="22" width="38.453125" style="5" bestFit="1" customWidth="1"/>
    <col min="23" max="16384" width="8.81640625" style="5"/>
  </cols>
  <sheetData>
    <row r="1" spans="1:22" x14ac:dyDescent="0.35">
      <c r="A1" s="5" t="s">
        <v>1094</v>
      </c>
      <c r="B1" s="5" t="s">
        <v>235</v>
      </c>
      <c r="C1" s="5" t="s">
        <v>3795</v>
      </c>
      <c r="D1" s="5" t="s">
        <v>3796</v>
      </c>
      <c r="E1" s="5" t="s">
        <v>238</v>
      </c>
      <c r="F1" s="5" t="s">
        <v>3797</v>
      </c>
      <c r="G1" s="5" t="s">
        <v>3798</v>
      </c>
      <c r="H1" s="5" t="s">
        <v>3799</v>
      </c>
      <c r="I1" s="5" t="s">
        <v>3800</v>
      </c>
      <c r="J1" s="5" t="s">
        <v>3801</v>
      </c>
      <c r="K1" s="5" t="s">
        <v>3802</v>
      </c>
      <c r="L1" s="5" t="s">
        <v>3803</v>
      </c>
      <c r="M1" s="5" t="s">
        <v>3804</v>
      </c>
      <c r="N1" s="5" t="s">
        <v>3805</v>
      </c>
      <c r="O1" s="5" t="s">
        <v>3806</v>
      </c>
      <c r="P1" s="5" t="s">
        <v>3807</v>
      </c>
      <c r="Q1" s="5" t="s">
        <v>3808</v>
      </c>
      <c r="R1" s="5" t="s">
        <v>3809</v>
      </c>
      <c r="S1" s="5" t="s">
        <v>3810</v>
      </c>
      <c r="T1" s="5" t="s">
        <v>3811</v>
      </c>
      <c r="U1" s="5" t="s">
        <v>3812</v>
      </c>
      <c r="V1" s="5" t="s">
        <v>3813</v>
      </c>
    </row>
    <row r="2" spans="1:22" x14ac:dyDescent="0.35">
      <c r="A2" s="5" t="s">
        <v>3814</v>
      </c>
      <c r="B2" s="5" t="s">
        <v>3815</v>
      </c>
      <c r="C2" s="5" t="s">
        <v>3756</v>
      </c>
      <c r="D2" s="5" t="s">
        <v>22</v>
      </c>
      <c r="E2" s="5">
        <v>3</v>
      </c>
      <c r="F2" s="5" t="s">
        <v>294</v>
      </c>
      <c r="G2" s="5" t="s">
        <v>294</v>
      </c>
      <c r="K2" s="5" t="s">
        <v>294</v>
      </c>
      <c r="M2" s="5" t="s">
        <v>794</v>
      </c>
      <c r="N2" s="5" t="s">
        <v>294</v>
      </c>
      <c r="P2" s="5" t="s">
        <v>294</v>
      </c>
      <c r="R2" s="5" t="s">
        <v>294</v>
      </c>
      <c r="V2" s="5" t="s">
        <v>3816</v>
      </c>
    </row>
    <row r="3" spans="1:22" x14ac:dyDescent="0.35">
      <c r="A3" s="5" t="s">
        <v>3817</v>
      </c>
      <c r="B3" s="5" t="s">
        <v>3818</v>
      </c>
      <c r="C3" s="5" t="s">
        <v>3819</v>
      </c>
      <c r="D3" s="5" t="s">
        <v>16</v>
      </c>
      <c r="E3" s="5">
        <v>12</v>
      </c>
      <c r="F3" s="5" t="s">
        <v>294</v>
      </c>
      <c r="G3" s="5" t="s">
        <v>294</v>
      </c>
      <c r="H3" s="5">
        <v>-9999.99</v>
      </c>
      <c r="I3" s="5">
        <v>999999999.99000001</v>
      </c>
      <c r="M3" s="5" t="s">
        <v>794</v>
      </c>
      <c r="N3" s="5" t="s">
        <v>294</v>
      </c>
      <c r="O3" s="5" t="s">
        <v>294</v>
      </c>
      <c r="P3" s="5" t="s">
        <v>294</v>
      </c>
      <c r="Q3" s="5" t="s">
        <v>294</v>
      </c>
      <c r="R3" s="5" t="s">
        <v>294</v>
      </c>
      <c r="S3" s="5" t="s">
        <v>2333</v>
      </c>
      <c r="V3" s="5" t="s">
        <v>3820</v>
      </c>
    </row>
    <row r="4" spans="1:22" x14ac:dyDescent="0.35">
      <c r="A4" s="5" t="s">
        <v>3821</v>
      </c>
      <c r="B4" s="5" t="s">
        <v>3822</v>
      </c>
      <c r="C4" s="5" t="s">
        <v>3819</v>
      </c>
      <c r="D4" s="5" t="s">
        <v>18</v>
      </c>
      <c r="E4" s="5">
        <v>20</v>
      </c>
      <c r="F4" s="5" t="s">
        <v>294</v>
      </c>
      <c r="G4" s="5" t="s">
        <v>294</v>
      </c>
      <c r="M4" s="5" t="s">
        <v>794</v>
      </c>
      <c r="N4" s="5" t="s">
        <v>294</v>
      </c>
      <c r="P4" s="5" t="s">
        <v>294</v>
      </c>
      <c r="Q4" s="5" t="s">
        <v>294</v>
      </c>
      <c r="R4" s="5" t="s">
        <v>294</v>
      </c>
      <c r="V4" s="5" t="s">
        <v>3823</v>
      </c>
    </row>
    <row r="5" spans="1:22" x14ac:dyDescent="0.35">
      <c r="A5" s="5" t="s">
        <v>3824</v>
      </c>
      <c r="B5" s="5" t="s">
        <v>3825</v>
      </c>
      <c r="C5" s="5" t="s">
        <v>3819</v>
      </c>
      <c r="D5" s="5" t="s">
        <v>22</v>
      </c>
      <c r="E5" s="5">
        <v>15</v>
      </c>
      <c r="F5" s="5" t="s">
        <v>294</v>
      </c>
      <c r="G5" s="5" t="s">
        <v>294</v>
      </c>
      <c r="M5" s="5" t="s">
        <v>3826</v>
      </c>
      <c r="N5" s="5" t="s">
        <v>294</v>
      </c>
      <c r="P5" s="5" t="s">
        <v>294</v>
      </c>
      <c r="Q5" s="5" t="s">
        <v>294</v>
      </c>
      <c r="R5" s="5" t="s">
        <v>294</v>
      </c>
      <c r="V5" s="5" t="s">
        <v>3827</v>
      </c>
    </row>
    <row r="6" spans="1:22" x14ac:dyDescent="0.35">
      <c r="A6" s="5" t="s">
        <v>3828</v>
      </c>
      <c r="B6" s="5" t="s">
        <v>3829</v>
      </c>
      <c r="C6" s="5" t="s">
        <v>3819</v>
      </c>
      <c r="D6" s="5" t="s">
        <v>22</v>
      </c>
      <c r="E6" s="5">
        <v>9</v>
      </c>
      <c r="F6" s="5" t="s">
        <v>294</v>
      </c>
      <c r="G6" s="5" t="s">
        <v>294</v>
      </c>
      <c r="M6" s="5" t="s">
        <v>794</v>
      </c>
      <c r="N6" s="5" t="s">
        <v>294</v>
      </c>
      <c r="P6" s="5" t="s">
        <v>294</v>
      </c>
      <c r="Q6" s="5" t="s">
        <v>294</v>
      </c>
      <c r="R6" s="5" t="s">
        <v>297</v>
      </c>
      <c r="V6" s="5" t="s">
        <v>3830</v>
      </c>
    </row>
    <row r="7" spans="1:22" x14ac:dyDescent="0.35">
      <c r="A7" s="5" t="s">
        <v>3831</v>
      </c>
      <c r="B7" s="5" t="s">
        <v>3832</v>
      </c>
      <c r="C7" s="5" t="s">
        <v>3819</v>
      </c>
      <c r="D7" s="5" t="s">
        <v>18</v>
      </c>
      <c r="E7" s="5">
        <v>5</v>
      </c>
      <c r="F7" s="5" t="s">
        <v>294</v>
      </c>
      <c r="G7" s="5" t="s">
        <v>294</v>
      </c>
      <c r="M7" s="5" t="s">
        <v>794</v>
      </c>
      <c r="N7" s="5" t="s">
        <v>294</v>
      </c>
      <c r="P7" s="5" t="s">
        <v>294</v>
      </c>
      <c r="Q7" s="5" t="s">
        <v>294</v>
      </c>
      <c r="R7" s="5" t="s">
        <v>294</v>
      </c>
      <c r="V7" s="5" t="s">
        <v>3833</v>
      </c>
    </row>
    <row r="8" spans="1:22" x14ac:dyDescent="0.35">
      <c r="A8" s="5" t="s">
        <v>3834</v>
      </c>
      <c r="B8" s="5" t="s">
        <v>3835</v>
      </c>
      <c r="C8" s="5" t="s">
        <v>3819</v>
      </c>
      <c r="D8" s="5" t="s">
        <v>22</v>
      </c>
      <c r="E8" s="5">
        <v>5</v>
      </c>
      <c r="F8" s="5" t="s">
        <v>294</v>
      </c>
      <c r="G8" s="5" t="s">
        <v>294</v>
      </c>
      <c r="M8" s="5" t="s">
        <v>794</v>
      </c>
      <c r="N8" s="5" t="s">
        <v>294</v>
      </c>
      <c r="P8" s="5" t="s">
        <v>294</v>
      </c>
      <c r="Q8" s="5" t="s">
        <v>294</v>
      </c>
      <c r="R8" s="5" t="s">
        <v>294</v>
      </c>
      <c r="V8" s="5" t="s">
        <v>3836</v>
      </c>
    </row>
    <row r="9" spans="1:22" x14ac:dyDescent="0.35">
      <c r="A9" s="5" t="s">
        <v>3837</v>
      </c>
      <c r="B9" s="5" t="s">
        <v>3838</v>
      </c>
      <c r="C9" s="5" t="s">
        <v>3839</v>
      </c>
      <c r="D9" s="5" t="s">
        <v>16</v>
      </c>
      <c r="E9" s="5">
        <v>14</v>
      </c>
      <c r="F9" s="5" t="s">
        <v>294</v>
      </c>
      <c r="G9" s="5" t="s">
        <v>294</v>
      </c>
      <c r="H9" s="5">
        <v>0</v>
      </c>
      <c r="M9" s="5" t="s">
        <v>794</v>
      </c>
      <c r="N9" s="5" t="s">
        <v>294</v>
      </c>
      <c r="P9" s="5" t="s">
        <v>294</v>
      </c>
      <c r="Q9" s="5" t="s">
        <v>294</v>
      </c>
      <c r="R9" s="5" t="s">
        <v>294</v>
      </c>
      <c r="S9" s="5" t="s">
        <v>2333</v>
      </c>
      <c r="V9" s="5" t="s">
        <v>1594</v>
      </c>
    </row>
    <row r="10" spans="1:22" x14ac:dyDescent="0.35">
      <c r="A10" s="5" t="s">
        <v>3840</v>
      </c>
      <c r="B10" s="5" t="s">
        <v>3841</v>
      </c>
      <c r="C10" s="5" t="s">
        <v>3839</v>
      </c>
      <c r="D10" s="5" t="s">
        <v>18</v>
      </c>
      <c r="E10" s="5">
        <v>1</v>
      </c>
      <c r="F10" s="5" t="s">
        <v>294</v>
      </c>
      <c r="G10" s="5" t="s">
        <v>294</v>
      </c>
      <c r="M10" s="5" t="s">
        <v>794</v>
      </c>
      <c r="N10" s="5" t="s">
        <v>294</v>
      </c>
      <c r="O10" s="5" t="s">
        <v>294</v>
      </c>
      <c r="P10" s="5" t="s">
        <v>294</v>
      </c>
      <c r="Q10" s="5" t="s">
        <v>294</v>
      </c>
      <c r="R10" s="5" t="s">
        <v>294</v>
      </c>
    </row>
    <row r="11" spans="1:22" x14ac:dyDescent="0.35">
      <c r="A11" s="5" t="s">
        <v>3842</v>
      </c>
      <c r="B11" s="5" t="s">
        <v>3843</v>
      </c>
      <c r="C11" s="5" t="s">
        <v>3839</v>
      </c>
      <c r="D11" s="5" t="s">
        <v>18</v>
      </c>
      <c r="E11" s="5">
        <v>11</v>
      </c>
      <c r="F11" s="5" t="s">
        <v>294</v>
      </c>
      <c r="G11" s="5" t="s">
        <v>297</v>
      </c>
      <c r="M11" s="5" t="s">
        <v>794</v>
      </c>
      <c r="N11" s="5" t="s">
        <v>297</v>
      </c>
      <c r="O11" s="5" t="s">
        <v>297</v>
      </c>
      <c r="P11" s="5" t="s">
        <v>294</v>
      </c>
      <c r="Q11" s="5" t="s">
        <v>297</v>
      </c>
      <c r="R11" s="5" t="s">
        <v>294</v>
      </c>
    </row>
    <row r="12" spans="1:22" x14ac:dyDescent="0.35">
      <c r="A12" s="5" t="s">
        <v>3844</v>
      </c>
      <c r="B12" s="5" t="s">
        <v>814</v>
      </c>
      <c r="C12" s="5" t="s">
        <v>3839</v>
      </c>
      <c r="D12" s="5" t="s">
        <v>18</v>
      </c>
      <c r="E12" s="5">
        <v>20</v>
      </c>
      <c r="F12" s="5" t="s">
        <v>294</v>
      </c>
      <c r="G12" s="5" t="s">
        <v>294</v>
      </c>
      <c r="M12" s="5" t="s">
        <v>794</v>
      </c>
      <c r="N12" s="5" t="s">
        <v>297</v>
      </c>
      <c r="O12" s="5" t="s">
        <v>297</v>
      </c>
      <c r="P12" s="5" t="s">
        <v>294</v>
      </c>
      <c r="Q12" s="5" t="s">
        <v>297</v>
      </c>
      <c r="R12" s="5" t="s">
        <v>294</v>
      </c>
    </row>
    <row r="13" spans="1:22" x14ac:dyDescent="0.35">
      <c r="A13" s="5" t="s">
        <v>3845</v>
      </c>
      <c r="B13" s="5" t="s">
        <v>3846</v>
      </c>
      <c r="C13" s="5" t="s">
        <v>3839</v>
      </c>
      <c r="D13" s="5" t="s">
        <v>18</v>
      </c>
      <c r="E13" s="5">
        <v>100</v>
      </c>
      <c r="F13" s="5" t="s">
        <v>294</v>
      </c>
      <c r="G13" s="5" t="s">
        <v>294</v>
      </c>
      <c r="M13" s="5" t="s">
        <v>794</v>
      </c>
      <c r="N13" s="5" t="s">
        <v>294</v>
      </c>
      <c r="O13" s="5" t="s">
        <v>294</v>
      </c>
      <c r="P13" s="5" t="s">
        <v>294</v>
      </c>
      <c r="Q13" s="5" t="s">
        <v>294</v>
      </c>
      <c r="R13" s="5" t="s">
        <v>294</v>
      </c>
    </row>
    <row r="14" spans="1:22" x14ac:dyDescent="0.35">
      <c r="A14" s="5" t="s">
        <v>3847</v>
      </c>
      <c r="B14" s="5" t="s">
        <v>3848</v>
      </c>
      <c r="C14" s="5" t="s">
        <v>3839</v>
      </c>
      <c r="D14" s="5" t="s">
        <v>18</v>
      </c>
      <c r="E14" s="5">
        <v>50</v>
      </c>
      <c r="F14" s="5" t="s">
        <v>294</v>
      </c>
      <c r="G14" s="5" t="s">
        <v>294</v>
      </c>
      <c r="M14" s="5" t="s">
        <v>794</v>
      </c>
      <c r="N14" s="5" t="s">
        <v>297</v>
      </c>
      <c r="O14" s="5" t="s">
        <v>297</v>
      </c>
      <c r="P14" s="5" t="s">
        <v>294</v>
      </c>
      <c r="Q14" s="5" t="s">
        <v>297</v>
      </c>
      <c r="R14" s="5" t="s">
        <v>294</v>
      </c>
      <c r="V14" s="5" t="s">
        <v>3847</v>
      </c>
    </row>
    <row r="15" spans="1:22" x14ac:dyDescent="0.35">
      <c r="A15" s="5" t="s">
        <v>3849</v>
      </c>
      <c r="B15" s="5" t="s">
        <v>3850</v>
      </c>
      <c r="C15" s="5" t="s">
        <v>3839</v>
      </c>
      <c r="D15" s="5" t="s">
        <v>22</v>
      </c>
      <c r="E15" s="5">
        <v>10</v>
      </c>
      <c r="F15" s="5" t="s">
        <v>294</v>
      </c>
      <c r="G15" s="5" t="s">
        <v>294</v>
      </c>
      <c r="M15" s="5" t="s">
        <v>794</v>
      </c>
      <c r="N15" s="5" t="s">
        <v>294</v>
      </c>
      <c r="O15" s="5" t="s">
        <v>294</v>
      </c>
      <c r="P15" s="5" t="s">
        <v>294</v>
      </c>
      <c r="Q15" s="5" t="s">
        <v>294</v>
      </c>
      <c r="R15" s="5" t="s">
        <v>294</v>
      </c>
    </row>
    <row r="16" spans="1:22" x14ac:dyDescent="0.35">
      <c r="A16" s="5" t="s">
        <v>3851</v>
      </c>
      <c r="B16" s="5" t="s">
        <v>3852</v>
      </c>
      <c r="C16" s="5" t="s">
        <v>3839</v>
      </c>
      <c r="D16" s="5" t="s">
        <v>18</v>
      </c>
      <c r="E16" s="5">
        <v>6</v>
      </c>
      <c r="F16" s="5" t="s">
        <v>294</v>
      </c>
      <c r="G16" s="5" t="s">
        <v>297</v>
      </c>
      <c r="M16" s="5" t="s">
        <v>794</v>
      </c>
      <c r="N16" s="5" t="s">
        <v>294</v>
      </c>
      <c r="O16" s="5" t="s">
        <v>294</v>
      </c>
      <c r="P16" s="5" t="s">
        <v>294</v>
      </c>
      <c r="Q16" s="5" t="s">
        <v>294</v>
      </c>
      <c r="R16" s="5" t="s">
        <v>294</v>
      </c>
      <c r="U16" s="5" t="s">
        <v>3853</v>
      </c>
    </row>
    <row r="17" spans="1:22" x14ac:dyDescent="0.35">
      <c r="A17" s="5" t="s">
        <v>3854</v>
      </c>
      <c r="B17" s="5" t="s">
        <v>3855</v>
      </c>
      <c r="C17" s="5" t="s">
        <v>3839</v>
      </c>
      <c r="D17" s="5" t="s">
        <v>22</v>
      </c>
      <c r="E17" s="5">
        <v>10</v>
      </c>
      <c r="F17" s="5" t="s">
        <v>294</v>
      </c>
      <c r="G17" s="5" t="s">
        <v>294</v>
      </c>
      <c r="M17" s="5" t="s">
        <v>794</v>
      </c>
      <c r="N17" s="5" t="s">
        <v>294</v>
      </c>
      <c r="O17" s="5" t="s">
        <v>294</v>
      </c>
      <c r="P17" s="5" t="s">
        <v>294</v>
      </c>
      <c r="Q17" s="5" t="s">
        <v>294</v>
      </c>
      <c r="R17" s="5" t="s">
        <v>297</v>
      </c>
    </row>
    <row r="18" spans="1:22" x14ac:dyDescent="0.35">
      <c r="A18" s="5" t="s">
        <v>3856</v>
      </c>
      <c r="B18" s="5" t="s">
        <v>3857</v>
      </c>
      <c r="C18" s="5" t="s">
        <v>3839</v>
      </c>
      <c r="D18" s="5" t="s">
        <v>18</v>
      </c>
      <c r="E18" s="5">
        <v>1</v>
      </c>
      <c r="F18" s="5" t="s">
        <v>294</v>
      </c>
      <c r="G18" s="5" t="s">
        <v>294</v>
      </c>
      <c r="L18" s="5" t="s">
        <v>822</v>
      </c>
      <c r="M18" s="5" t="s">
        <v>794</v>
      </c>
      <c r="N18" s="5" t="s">
        <v>294</v>
      </c>
      <c r="O18" s="5" t="s">
        <v>294</v>
      </c>
      <c r="P18" s="5" t="s">
        <v>294</v>
      </c>
      <c r="Q18" s="5" t="s">
        <v>294</v>
      </c>
      <c r="R18" s="5" t="s">
        <v>294</v>
      </c>
      <c r="V18" s="5" t="s">
        <v>3856</v>
      </c>
    </row>
    <row r="19" spans="1:22" x14ac:dyDescent="0.35">
      <c r="A19" s="5" t="s">
        <v>3858</v>
      </c>
      <c r="B19" s="5" t="s">
        <v>3859</v>
      </c>
      <c r="C19" s="5" t="s">
        <v>3839</v>
      </c>
      <c r="D19" s="5" t="s">
        <v>22</v>
      </c>
      <c r="E19" s="5">
        <v>10</v>
      </c>
      <c r="F19" s="5" t="s">
        <v>294</v>
      </c>
      <c r="G19" s="5" t="s">
        <v>294</v>
      </c>
      <c r="M19" s="5" t="s">
        <v>3826</v>
      </c>
      <c r="N19" s="5" t="s">
        <v>294</v>
      </c>
      <c r="P19" s="5" t="s">
        <v>294</v>
      </c>
      <c r="Q19" s="5" t="s">
        <v>294</v>
      </c>
      <c r="R19" s="5" t="s">
        <v>294</v>
      </c>
      <c r="V19" s="5" t="s">
        <v>3858</v>
      </c>
    </row>
    <row r="20" spans="1:22" x14ac:dyDescent="0.35">
      <c r="A20" s="5" t="s">
        <v>3860</v>
      </c>
      <c r="B20" s="5" t="s">
        <v>3861</v>
      </c>
      <c r="C20" s="5" t="s">
        <v>3839</v>
      </c>
      <c r="D20" s="5" t="s">
        <v>18</v>
      </c>
      <c r="E20" s="5">
        <v>10</v>
      </c>
      <c r="F20" s="5" t="s">
        <v>294</v>
      </c>
      <c r="G20" s="5" t="s">
        <v>294</v>
      </c>
      <c r="M20" s="5" t="s">
        <v>794</v>
      </c>
      <c r="N20" s="5" t="s">
        <v>294</v>
      </c>
      <c r="O20" s="5" t="s">
        <v>294</v>
      </c>
      <c r="P20" s="5" t="s">
        <v>294</v>
      </c>
      <c r="Q20" s="5" t="s">
        <v>294</v>
      </c>
      <c r="R20" s="5" t="s">
        <v>294</v>
      </c>
      <c r="V20" s="5" t="s">
        <v>3860</v>
      </c>
    </row>
    <row r="21" spans="1:22" x14ac:dyDescent="0.35">
      <c r="A21" s="5" t="s">
        <v>3862</v>
      </c>
      <c r="B21" s="5" t="s">
        <v>3863</v>
      </c>
      <c r="C21" s="5" t="s">
        <v>3839</v>
      </c>
      <c r="D21" s="5" t="s">
        <v>18</v>
      </c>
      <c r="E21" s="5">
        <v>1</v>
      </c>
      <c r="F21" s="5" t="s">
        <v>294</v>
      </c>
      <c r="G21" s="5" t="s">
        <v>294</v>
      </c>
      <c r="M21" s="5" t="s">
        <v>794</v>
      </c>
      <c r="N21" s="5" t="s">
        <v>294</v>
      </c>
      <c r="O21" s="5" t="s">
        <v>294</v>
      </c>
      <c r="P21" s="5" t="s">
        <v>294</v>
      </c>
      <c r="Q21" s="5" t="s">
        <v>294</v>
      </c>
      <c r="R21" s="5" t="s">
        <v>294</v>
      </c>
    </row>
    <row r="22" spans="1:22" x14ac:dyDescent="0.35">
      <c r="A22" s="5" t="s">
        <v>3864</v>
      </c>
      <c r="B22" s="5" t="s">
        <v>3865</v>
      </c>
      <c r="C22" s="5" t="s">
        <v>3839</v>
      </c>
      <c r="D22" s="5" t="s">
        <v>18</v>
      </c>
      <c r="E22" s="5">
        <v>20</v>
      </c>
      <c r="F22" s="5" t="s">
        <v>294</v>
      </c>
      <c r="G22" s="5" t="s">
        <v>294</v>
      </c>
      <c r="M22" s="5" t="s">
        <v>794</v>
      </c>
      <c r="N22" s="5" t="s">
        <v>294</v>
      </c>
      <c r="O22" s="5" t="s">
        <v>294</v>
      </c>
      <c r="P22" s="5" t="s">
        <v>294</v>
      </c>
      <c r="Q22" s="5" t="s">
        <v>294</v>
      </c>
      <c r="R22" s="5" t="s">
        <v>294</v>
      </c>
      <c r="V22" s="5" t="s">
        <v>3864</v>
      </c>
    </row>
    <row r="23" spans="1:22" x14ac:dyDescent="0.35">
      <c r="A23" s="5" t="s">
        <v>3866</v>
      </c>
      <c r="B23" s="5" t="s">
        <v>3867</v>
      </c>
      <c r="C23" s="5" t="s">
        <v>3839</v>
      </c>
      <c r="D23" s="5" t="s">
        <v>16</v>
      </c>
      <c r="E23" s="5">
        <v>12</v>
      </c>
      <c r="F23" s="5" t="s">
        <v>294</v>
      </c>
      <c r="G23" s="5" t="s">
        <v>294</v>
      </c>
      <c r="M23" s="5" t="s">
        <v>794</v>
      </c>
      <c r="N23" s="5" t="s">
        <v>294</v>
      </c>
      <c r="P23" s="5" t="s">
        <v>294</v>
      </c>
      <c r="Q23" s="5" t="s">
        <v>294</v>
      </c>
      <c r="R23" s="5" t="s">
        <v>294</v>
      </c>
      <c r="V23" s="5" t="s">
        <v>3866</v>
      </c>
    </row>
    <row r="24" spans="1:22" x14ac:dyDescent="0.35">
      <c r="A24" s="5" t="s">
        <v>3868</v>
      </c>
      <c r="B24" s="5" t="s">
        <v>3869</v>
      </c>
      <c r="C24" s="5" t="s">
        <v>3839</v>
      </c>
      <c r="D24" s="5" t="s">
        <v>20</v>
      </c>
      <c r="E24" s="5">
        <v>10</v>
      </c>
      <c r="F24" s="5" t="s">
        <v>294</v>
      </c>
      <c r="G24" s="5" t="s">
        <v>294</v>
      </c>
      <c r="M24" s="5" t="s">
        <v>794</v>
      </c>
      <c r="N24" s="5" t="s">
        <v>294</v>
      </c>
      <c r="P24" s="5" t="s">
        <v>294</v>
      </c>
      <c r="Q24" s="5" t="s">
        <v>294</v>
      </c>
      <c r="R24" s="5" t="s">
        <v>294</v>
      </c>
      <c r="V24" s="5" t="s">
        <v>3868</v>
      </c>
    </row>
    <row r="25" spans="1:22" x14ac:dyDescent="0.35">
      <c r="A25" s="5" t="s">
        <v>3870</v>
      </c>
      <c r="B25" s="5" t="s">
        <v>3871</v>
      </c>
      <c r="C25" s="5" t="s">
        <v>3839</v>
      </c>
      <c r="D25" s="5" t="s">
        <v>16</v>
      </c>
      <c r="E25" s="5">
        <v>12</v>
      </c>
      <c r="F25" s="5" t="s">
        <v>294</v>
      </c>
      <c r="G25" s="5" t="s">
        <v>294</v>
      </c>
      <c r="M25" s="5" t="s">
        <v>794</v>
      </c>
      <c r="N25" s="5" t="s">
        <v>294</v>
      </c>
      <c r="O25" s="5" t="s">
        <v>294</v>
      </c>
      <c r="P25" s="5" t="s">
        <v>294</v>
      </c>
      <c r="Q25" s="5" t="s">
        <v>294</v>
      </c>
      <c r="R25" s="5" t="s">
        <v>294</v>
      </c>
    </row>
    <row r="26" spans="1:22" x14ac:dyDescent="0.35">
      <c r="A26" s="5" t="s">
        <v>3872</v>
      </c>
      <c r="B26" s="5" t="s">
        <v>3873</v>
      </c>
      <c r="C26" s="5" t="s">
        <v>3839</v>
      </c>
      <c r="D26" s="5" t="s">
        <v>20</v>
      </c>
      <c r="E26" s="5">
        <v>10</v>
      </c>
      <c r="F26" s="5" t="s">
        <v>294</v>
      </c>
      <c r="G26" s="5" t="s">
        <v>294</v>
      </c>
      <c r="M26" s="5" t="s">
        <v>794</v>
      </c>
      <c r="N26" s="5" t="s">
        <v>294</v>
      </c>
      <c r="O26" s="5" t="s">
        <v>294</v>
      </c>
      <c r="P26" s="5" t="s">
        <v>294</v>
      </c>
      <c r="Q26" s="5" t="s">
        <v>294</v>
      </c>
      <c r="R26" s="5" t="s">
        <v>294</v>
      </c>
    </row>
    <row r="27" spans="1:22" x14ac:dyDescent="0.35">
      <c r="A27" s="5" t="s">
        <v>3874</v>
      </c>
      <c r="B27" s="5" t="s">
        <v>3875</v>
      </c>
      <c r="C27" s="5" t="s">
        <v>3839</v>
      </c>
      <c r="D27" s="5" t="s">
        <v>18</v>
      </c>
      <c r="E27" s="5">
        <v>20</v>
      </c>
      <c r="F27" s="5" t="s">
        <v>294</v>
      </c>
      <c r="G27" s="5" t="s">
        <v>294</v>
      </c>
      <c r="M27" s="5" t="s">
        <v>794</v>
      </c>
      <c r="N27" s="5" t="s">
        <v>294</v>
      </c>
      <c r="P27" s="5" t="s">
        <v>294</v>
      </c>
      <c r="Q27" s="5" t="s">
        <v>294</v>
      </c>
      <c r="R27" s="5" t="s">
        <v>297</v>
      </c>
      <c r="V27" s="5" t="s">
        <v>3874</v>
      </c>
    </row>
    <row r="28" spans="1:22" x14ac:dyDescent="0.35">
      <c r="A28" s="5" t="s">
        <v>3876</v>
      </c>
      <c r="B28" s="5" t="s">
        <v>3877</v>
      </c>
      <c r="C28" s="5" t="s">
        <v>3839</v>
      </c>
      <c r="D28" s="5" t="s">
        <v>22</v>
      </c>
      <c r="E28" s="5">
        <v>10</v>
      </c>
      <c r="F28" s="5" t="s">
        <v>294</v>
      </c>
      <c r="G28" s="5" t="s">
        <v>294</v>
      </c>
      <c r="M28" s="5" t="s">
        <v>794</v>
      </c>
      <c r="N28" s="5" t="s">
        <v>294</v>
      </c>
      <c r="O28" s="5" t="s">
        <v>294</v>
      </c>
      <c r="P28" s="5" t="s">
        <v>294</v>
      </c>
      <c r="Q28" s="5" t="s">
        <v>294</v>
      </c>
      <c r="R28" s="5" t="s">
        <v>294</v>
      </c>
      <c r="V28" s="5" t="s">
        <v>3876</v>
      </c>
    </row>
    <row r="29" spans="1:22" x14ac:dyDescent="0.35">
      <c r="A29" s="5" t="s">
        <v>3878</v>
      </c>
      <c r="B29" s="5" t="s">
        <v>3879</v>
      </c>
      <c r="C29" s="5" t="s">
        <v>3839</v>
      </c>
      <c r="D29" s="5" t="s">
        <v>18</v>
      </c>
      <c r="E29" s="5">
        <v>1</v>
      </c>
      <c r="F29" s="5" t="s">
        <v>294</v>
      </c>
      <c r="G29" s="5" t="s">
        <v>297</v>
      </c>
      <c r="L29" s="5" t="s">
        <v>941</v>
      </c>
      <c r="M29" s="5" t="s">
        <v>794</v>
      </c>
      <c r="N29" s="5" t="s">
        <v>294</v>
      </c>
      <c r="O29" s="5" t="s">
        <v>294</v>
      </c>
      <c r="P29" s="5" t="s">
        <v>294</v>
      </c>
      <c r="Q29" s="5" t="s">
        <v>294</v>
      </c>
      <c r="R29" s="5" t="s">
        <v>294</v>
      </c>
      <c r="S29" s="5" t="s">
        <v>294</v>
      </c>
      <c r="V29" s="5" t="s">
        <v>3878</v>
      </c>
    </row>
    <row r="30" spans="1:22" x14ac:dyDescent="0.35">
      <c r="A30" s="5" t="s">
        <v>3880</v>
      </c>
      <c r="B30" s="5" t="s">
        <v>3881</v>
      </c>
      <c r="C30" s="5" t="s">
        <v>3839</v>
      </c>
      <c r="D30" s="5" t="s">
        <v>18</v>
      </c>
      <c r="E30" s="5">
        <v>20</v>
      </c>
      <c r="F30" s="5" t="s">
        <v>294</v>
      </c>
      <c r="G30" s="5" t="s">
        <v>294</v>
      </c>
      <c r="M30" s="5" t="s">
        <v>794</v>
      </c>
      <c r="N30" s="5" t="s">
        <v>294</v>
      </c>
      <c r="O30" s="5" t="s">
        <v>294</v>
      </c>
      <c r="P30" s="5" t="s">
        <v>294</v>
      </c>
      <c r="Q30" s="5" t="s">
        <v>294</v>
      </c>
      <c r="R30" s="5" t="s">
        <v>294</v>
      </c>
      <c r="V30" s="5" t="s">
        <v>3880</v>
      </c>
    </row>
    <row r="31" spans="1:22" x14ac:dyDescent="0.35">
      <c r="A31" s="5" t="s">
        <v>3882</v>
      </c>
      <c r="B31" s="5" t="s">
        <v>3883</v>
      </c>
      <c r="C31" s="5" t="s">
        <v>3884</v>
      </c>
      <c r="D31" s="5" t="s">
        <v>18</v>
      </c>
      <c r="E31" s="5">
        <v>20</v>
      </c>
      <c r="F31" s="5" t="s">
        <v>294</v>
      </c>
      <c r="G31" s="5" t="s">
        <v>294</v>
      </c>
      <c r="K31" s="5" t="s">
        <v>294</v>
      </c>
      <c r="M31" s="5" t="s">
        <v>3826</v>
      </c>
      <c r="N31" s="5" t="s">
        <v>294</v>
      </c>
      <c r="P31" s="5" t="s">
        <v>294</v>
      </c>
      <c r="R31" s="5" t="s">
        <v>294</v>
      </c>
      <c r="V31" s="5" t="s">
        <v>3885</v>
      </c>
    </row>
    <row r="32" spans="1:22" x14ac:dyDescent="0.35">
      <c r="A32" s="5" t="s">
        <v>322</v>
      </c>
      <c r="B32" s="5" t="s">
        <v>3886</v>
      </c>
      <c r="C32" s="5" t="s">
        <v>3884</v>
      </c>
      <c r="D32" s="5" t="s">
        <v>20</v>
      </c>
      <c r="E32" s="5">
        <v>10</v>
      </c>
      <c r="F32" s="5" t="s">
        <v>294</v>
      </c>
      <c r="G32" s="5" t="s">
        <v>294</v>
      </c>
      <c r="K32" s="5" t="s">
        <v>294</v>
      </c>
      <c r="M32" s="5" t="s">
        <v>794</v>
      </c>
      <c r="N32" s="5" t="s">
        <v>294</v>
      </c>
      <c r="P32" s="5" t="s">
        <v>294</v>
      </c>
      <c r="R32" s="5" t="s">
        <v>294</v>
      </c>
      <c r="V32" s="5" t="s">
        <v>3887</v>
      </c>
    </row>
    <row r="33" spans="1:22" x14ac:dyDescent="0.35">
      <c r="A33" s="5" t="s">
        <v>3888</v>
      </c>
      <c r="B33" s="5" t="s">
        <v>3889</v>
      </c>
      <c r="C33" s="5" t="s">
        <v>3884</v>
      </c>
      <c r="D33" s="5" t="s">
        <v>18</v>
      </c>
      <c r="E33" s="5">
        <v>1</v>
      </c>
      <c r="F33" s="5" t="s">
        <v>294</v>
      </c>
      <c r="G33" s="5" t="s">
        <v>297</v>
      </c>
      <c r="K33" s="5" t="s">
        <v>294</v>
      </c>
      <c r="L33" s="5" t="s">
        <v>3890</v>
      </c>
      <c r="M33" s="5" t="s">
        <v>794</v>
      </c>
      <c r="N33" s="5" t="s">
        <v>294</v>
      </c>
      <c r="P33" s="5" t="s">
        <v>294</v>
      </c>
      <c r="Q33" s="5" t="s">
        <v>294</v>
      </c>
      <c r="R33" s="5" t="s">
        <v>294</v>
      </c>
      <c r="S33" s="5" t="s">
        <v>294</v>
      </c>
      <c r="V33" s="5" t="s">
        <v>3891</v>
      </c>
    </row>
    <row r="34" spans="1:22" x14ac:dyDescent="0.35">
      <c r="A34" s="5" t="s">
        <v>319</v>
      </c>
      <c r="B34" s="5" t="s">
        <v>3892</v>
      </c>
      <c r="C34" s="5" t="s">
        <v>3884</v>
      </c>
      <c r="D34" s="5" t="s">
        <v>18</v>
      </c>
      <c r="E34" s="5">
        <v>8</v>
      </c>
      <c r="F34" s="5" t="s">
        <v>294</v>
      </c>
      <c r="G34" s="5" t="s">
        <v>294</v>
      </c>
      <c r="J34" s="5" t="s">
        <v>3756</v>
      </c>
      <c r="K34" s="5" t="s">
        <v>294</v>
      </c>
      <c r="M34" s="5" t="s">
        <v>794</v>
      </c>
      <c r="N34" s="5" t="s">
        <v>294</v>
      </c>
      <c r="P34" s="5" t="s">
        <v>294</v>
      </c>
      <c r="R34" s="5" t="s">
        <v>294</v>
      </c>
      <c r="V34" s="5" t="s">
        <v>3893</v>
      </c>
    </row>
    <row r="35" spans="1:22" x14ac:dyDescent="0.35">
      <c r="A35" s="5" t="s">
        <v>3894</v>
      </c>
      <c r="B35" s="5" t="s">
        <v>3895</v>
      </c>
      <c r="C35" s="5" t="s">
        <v>411</v>
      </c>
      <c r="D35" s="5" t="s">
        <v>18</v>
      </c>
      <c r="E35" s="5">
        <v>20</v>
      </c>
      <c r="F35" s="5" t="s">
        <v>294</v>
      </c>
      <c r="G35" s="5" t="s">
        <v>294</v>
      </c>
      <c r="J35" s="5" t="s">
        <v>3884</v>
      </c>
      <c r="K35" s="5" t="s">
        <v>294</v>
      </c>
      <c r="M35" s="5" t="s">
        <v>794</v>
      </c>
      <c r="N35" s="5" t="s">
        <v>294</v>
      </c>
      <c r="P35" s="5" t="s">
        <v>294</v>
      </c>
      <c r="R35" s="5" t="s">
        <v>297</v>
      </c>
      <c r="V35" s="5" t="s">
        <v>3896</v>
      </c>
    </row>
    <row r="36" spans="1:22" x14ac:dyDescent="0.35">
      <c r="A36" s="5" t="s">
        <v>3897</v>
      </c>
      <c r="B36" s="5" t="s">
        <v>3898</v>
      </c>
      <c r="C36" s="5" t="s">
        <v>3899</v>
      </c>
      <c r="D36" s="5" t="s">
        <v>18</v>
      </c>
      <c r="E36" s="5">
        <v>20</v>
      </c>
      <c r="F36" s="5" t="s">
        <v>294</v>
      </c>
      <c r="G36" s="5" t="s">
        <v>294</v>
      </c>
      <c r="K36" s="5" t="s">
        <v>294</v>
      </c>
      <c r="M36" s="5" t="s">
        <v>794</v>
      </c>
      <c r="N36" s="5" t="s">
        <v>294</v>
      </c>
      <c r="P36" s="5" t="s">
        <v>294</v>
      </c>
      <c r="Q36" s="5" t="s">
        <v>294</v>
      </c>
      <c r="R36" s="5" t="s">
        <v>294</v>
      </c>
      <c r="V36" s="5" t="s">
        <v>3900</v>
      </c>
    </row>
    <row r="37" spans="1:22" x14ac:dyDescent="0.35">
      <c r="A37" s="5" t="s">
        <v>3901</v>
      </c>
      <c r="B37" s="5" t="s">
        <v>3902</v>
      </c>
      <c r="C37" s="5" t="s">
        <v>3899</v>
      </c>
      <c r="D37" s="5" t="s">
        <v>18</v>
      </c>
      <c r="E37" s="5">
        <v>999</v>
      </c>
      <c r="F37" s="5" t="s">
        <v>294</v>
      </c>
      <c r="G37" s="5" t="s">
        <v>294</v>
      </c>
      <c r="K37" s="5" t="s">
        <v>294</v>
      </c>
      <c r="M37" s="5" t="s">
        <v>794</v>
      </c>
      <c r="N37" s="5" t="s">
        <v>294</v>
      </c>
      <c r="P37" s="5" t="s">
        <v>294</v>
      </c>
      <c r="Q37" s="5" t="s">
        <v>294</v>
      </c>
      <c r="R37" s="5" t="s">
        <v>294</v>
      </c>
      <c r="V37" s="5" t="s">
        <v>3903</v>
      </c>
    </row>
    <row r="38" spans="1:22" x14ac:dyDescent="0.35">
      <c r="A38" s="5" t="s">
        <v>3904</v>
      </c>
      <c r="B38" s="5" t="s">
        <v>186</v>
      </c>
      <c r="C38" s="5" t="s">
        <v>3899</v>
      </c>
      <c r="D38" s="5" t="s">
        <v>20</v>
      </c>
      <c r="E38" s="5">
        <v>10</v>
      </c>
      <c r="F38" s="5" t="s">
        <v>294</v>
      </c>
      <c r="G38" s="5" t="s">
        <v>294</v>
      </c>
      <c r="K38" s="5" t="s">
        <v>294</v>
      </c>
      <c r="M38" s="5" t="s">
        <v>794</v>
      </c>
      <c r="N38" s="5" t="s">
        <v>294</v>
      </c>
      <c r="P38" s="5" t="s">
        <v>294</v>
      </c>
      <c r="Q38" s="5" t="s">
        <v>294</v>
      </c>
      <c r="R38" s="5" t="s">
        <v>294</v>
      </c>
      <c r="V38" s="5" t="s">
        <v>3905</v>
      </c>
    </row>
    <row r="39" spans="1:22" x14ac:dyDescent="0.35">
      <c r="A39" s="5" t="s">
        <v>3906</v>
      </c>
      <c r="B39" s="5" t="s">
        <v>3907</v>
      </c>
      <c r="C39" s="5" t="s">
        <v>3899</v>
      </c>
      <c r="D39" s="5" t="s">
        <v>18</v>
      </c>
      <c r="E39" s="5">
        <v>20</v>
      </c>
      <c r="F39" s="5" t="s">
        <v>294</v>
      </c>
      <c r="G39" s="5" t="s">
        <v>294</v>
      </c>
      <c r="K39" s="5" t="s">
        <v>294</v>
      </c>
      <c r="M39" s="5" t="s">
        <v>3826</v>
      </c>
      <c r="N39" s="5" t="s">
        <v>294</v>
      </c>
      <c r="P39" s="5" t="s">
        <v>294</v>
      </c>
      <c r="Q39" s="5" t="s">
        <v>294</v>
      </c>
      <c r="R39" s="5" t="s">
        <v>294</v>
      </c>
      <c r="V39" s="5" t="s">
        <v>3908</v>
      </c>
    </row>
    <row r="40" spans="1:22" x14ac:dyDescent="0.35">
      <c r="A40" s="5" t="s">
        <v>3909</v>
      </c>
      <c r="B40" s="5" t="s">
        <v>3910</v>
      </c>
      <c r="C40" s="5" t="s">
        <v>3899</v>
      </c>
      <c r="D40" s="5" t="s">
        <v>22</v>
      </c>
      <c r="E40" s="5">
        <v>6</v>
      </c>
      <c r="F40" s="5" t="s">
        <v>294</v>
      </c>
      <c r="G40" s="5" t="s">
        <v>294</v>
      </c>
      <c r="K40" s="5" t="s">
        <v>294</v>
      </c>
      <c r="M40" s="5" t="s">
        <v>794</v>
      </c>
      <c r="N40" s="5" t="s">
        <v>294</v>
      </c>
      <c r="P40" s="5" t="s">
        <v>294</v>
      </c>
      <c r="Q40" s="5" t="s">
        <v>294</v>
      </c>
      <c r="R40" s="5" t="s">
        <v>294</v>
      </c>
      <c r="V40" s="5" t="s">
        <v>3911</v>
      </c>
    </row>
    <row r="41" spans="1:22" x14ac:dyDescent="0.35">
      <c r="A41" s="5" t="s">
        <v>3912</v>
      </c>
      <c r="B41" s="5" t="s">
        <v>3913</v>
      </c>
      <c r="C41" s="5" t="s">
        <v>3899</v>
      </c>
      <c r="D41" s="5" t="s">
        <v>22</v>
      </c>
      <c r="E41" s="5">
        <v>15</v>
      </c>
      <c r="F41" s="5" t="s">
        <v>297</v>
      </c>
      <c r="G41" s="5" t="s">
        <v>294</v>
      </c>
      <c r="M41" s="5" t="s">
        <v>794</v>
      </c>
      <c r="N41" s="5" t="s">
        <v>294</v>
      </c>
      <c r="P41" s="5" t="s">
        <v>294</v>
      </c>
      <c r="Q41" s="5" t="s">
        <v>294</v>
      </c>
      <c r="R41" s="5" t="s">
        <v>297</v>
      </c>
      <c r="V41" s="5" t="s">
        <v>3912</v>
      </c>
    </row>
    <row r="42" spans="1:22" x14ac:dyDescent="0.35">
      <c r="A42" s="5" t="s">
        <v>3914</v>
      </c>
      <c r="B42" s="5" t="s">
        <v>3915</v>
      </c>
      <c r="C42" s="5" t="s">
        <v>3899</v>
      </c>
      <c r="D42" s="5" t="s">
        <v>18</v>
      </c>
      <c r="E42" s="5">
        <v>20</v>
      </c>
      <c r="F42" s="5" t="s">
        <v>294</v>
      </c>
      <c r="G42" s="5" t="s">
        <v>294</v>
      </c>
      <c r="K42" s="5" t="s">
        <v>294</v>
      </c>
      <c r="M42" s="5" t="s">
        <v>794</v>
      </c>
      <c r="N42" s="5" t="s">
        <v>294</v>
      </c>
      <c r="P42" s="5" t="s">
        <v>294</v>
      </c>
      <c r="Q42" s="5" t="s">
        <v>294</v>
      </c>
      <c r="R42" s="5" t="s">
        <v>294</v>
      </c>
      <c r="V42" s="5" t="s">
        <v>3916</v>
      </c>
    </row>
    <row r="43" spans="1:22" x14ac:dyDescent="0.35">
      <c r="A43" s="5" t="s">
        <v>3917</v>
      </c>
      <c r="B43" s="5" t="s">
        <v>3918</v>
      </c>
      <c r="C43" s="5" t="s">
        <v>3899</v>
      </c>
      <c r="D43" s="5" t="s">
        <v>28</v>
      </c>
      <c r="E43" s="5">
        <v>6</v>
      </c>
      <c r="F43" s="5" t="s">
        <v>294</v>
      </c>
      <c r="G43" s="5" t="s">
        <v>294</v>
      </c>
      <c r="K43" s="5" t="s">
        <v>294</v>
      </c>
      <c r="M43" s="5" t="s">
        <v>794</v>
      </c>
      <c r="N43" s="5" t="s">
        <v>294</v>
      </c>
      <c r="P43" s="5" t="s">
        <v>294</v>
      </c>
      <c r="Q43" s="5" t="s">
        <v>294</v>
      </c>
      <c r="R43" s="5" t="s">
        <v>294</v>
      </c>
      <c r="V43" s="5" t="s">
        <v>3919</v>
      </c>
    </row>
    <row r="44" spans="1:22" x14ac:dyDescent="0.35">
      <c r="A44" s="5" t="s">
        <v>3920</v>
      </c>
      <c r="B44" s="5" t="s">
        <v>3921</v>
      </c>
      <c r="C44" s="5" t="s">
        <v>3723</v>
      </c>
      <c r="D44" s="5" t="s">
        <v>22</v>
      </c>
      <c r="E44" s="5">
        <v>10</v>
      </c>
      <c r="F44" s="5" t="s">
        <v>294</v>
      </c>
      <c r="G44" s="5" t="s">
        <v>294</v>
      </c>
      <c r="J44" s="5" t="s">
        <v>3922</v>
      </c>
      <c r="M44" s="5" t="s">
        <v>794</v>
      </c>
      <c r="N44" s="5" t="s">
        <v>294</v>
      </c>
      <c r="O44" s="5" t="s">
        <v>294</v>
      </c>
      <c r="P44" s="5" t="s">
        <v>294</v>
      </c>
      <c r="Q44" s="5" t="s">
        <v>297</v>
      </c>
      <c r="R44" s="5" t="s">
        <v>297</v>
      </c>
      <c r="V44" s="5" t="s">
        <v>3920</v>
      </c>
    </row>
    <row r="45" spans="1:22" x14ac:dyDescent="0.35">
      <c r="A45" s="5" t="s">
        <v>3923</v>
      </c>
      <c r="B45" s="5" t="s">
        <v>3924</v>
      </c>
      <c r="C45" s="5" t="s">
        <v>3925</v>
      </c>
      <c r="D45" s="5" t="s">
        <v>18</v>
      </c>
      <c r="E45" s="5">
        <v>2</v>
      </c>
      <c r="F45" s="5" t="s">
        <v>294</v>
      </c>
      <c r="G45" s="5" t="s">
        <v>294</v>
      </c>
      <c r="M45" s="5" t="s">
        <v>794</v>
      </c>
      <c r="N45" s="5" t="s">
        <v>297</v>
      </c>
      <c r="O45" s="5" t="s">
        <v>294</v>
      </c>
      <c r="P45" s="5" t="s">
        <v>294</v>
      </c>
      <c r="Q45" s="5" t="s">
        <v>297</v>
      </c>
      <c r="R45" s="5" t="s">
        <v>294</v>
      </c>
    </row>
    <row r="46" spans="1:22" x14ac:dyDescent="0.35">
      <c r="A46" s="5" t="s">
        <v>3926</v>
      </c>
      <c r="B46" s="5" t="s">
        <v>3927</v>
      </c>
      <c r="C46" s="5" t="s">
        <v>3925</v>
      </c>
      <c r="D46" s="5" t="s">
        <v>18</v>
      </c>
      <c r="E46" s="5">
        <v>1</v>
      </c>
      <c r="F46" s="5" t="s">
        <v>294</v>
      </c>
      <c r="G46" s="5" t="s">
        <v>297</v>
      </c>
      <c r="L46" s="5" t="s">
        <v>3928</v>
      </c>
      <c r="M46" s="5" t="s">
        <v>794</v>
      </c>
      <c r="N46" s="5" t="s">
        <v>294</v>
      </c>
      <c r="O46" s="5" t="s">
        <v>294</v>
      </c>
      <c r="P46" s="5" t="s">
        <v>294</v>
      </c>
      <c r="Q46" s="5" t="s">
        <v>294</v>
      </c>
      <c r="R46" s="5" t="s">
        <v>294</v>
      </c>
      <c r="S46" s="5" t="s">
        <v>297</v>
      </c>
      <c r="V46" s="5" t="s">
        <v>3926</v>
      </c>
    </row>
    <row r="47" spans="1:22" x14ac:dyDescent="0.35">
      <c r="A47" s="5" t="s">
        <v>3929</v>
      </c>
      <c r="B47" s="5" t="s">
        <v>3930</v>
      </c>
      <c r="C47" s="5" t="s">
        <v>3925</v>
      </c>
      <c r="D47" s="5" t="s">
        <v>18</v>
      </c>
      <c r="E47" s="5">
        <v>1</v>
      </c>
      <c r="F47" s="5" t="s">
        <v>294</v>
      </c>
      <c r="G47" s="5" t="s">
        <v>297</v>
      </c>
      <c r="M47" s="5" t="s">
        <v>794</v>
      </c>
      <c r="N47" s="5" t="s">
        <v>294</v>
      </c>
      <c r="O47" s="5" t="s">
        <v>294</v>
      </c>
      <c r="P47" s="5" t="s">
        <v>294</v>
      </c>
      <c r="Q47" s="5" t="s">
        <v>294</v>
      </c>
      <c r="R47" s="5" t="s">
        <v>294</v>
      </c>
      <c r="S47" s="5" t="s">
        <v>294</v>
      </c>
      <c r="U47" s="5" t="s">
        <v>3931</v>
      </c>
      <c r="V47" s="5" t="s">
        <v>3932</v>
      </c>
    </row>
    <row r="48" spans="1:22" x14ac:dyDescent="0.35">
      <c r="A48" s="5" t="s">
        <v>3933</v>
      </c>
      <c r="B48" s="5" t="s">
        <v>3934</v>
      </c>
      <c r="C48" s="5" t="s">
        <v>3925</v>
      </c>
      <c r="D48" s="5" t="s">
        <v>18</v>
      </c>
      <c r="E48" s="5">
        <v>1</v>
      </c>
      <c r="F48" s="5" t="s">
        <v>294</v>
      </c>
      <c r="G48" s="5" t="s">
        <v>297</v>
      </c>
      <c r="L48" s="5" t="s">
        <v>3935</v>
      </c>
      <c r="M48" s="5" t="s">
        <v>794</v>
      </c>
      <c r="N48" s="5" t="s">
        <v>294</v>
      </c>
      <c r="O48" s="5" t="s">
        <v>294</v>
      </c>
      <c r="P48" s="5" t="s">
        <v>294</v>
      </c>
      <c r="Q48" s="5" t="s">
        <v>294</v>
      </c>
      <c r="R48" s="5" t="s">
        <v>294</v>
      </c>
      <c r="S48" s="5" t="s">
        <v>297</v>
      </c>
      <c r="V48" s="5" t="s">
        <v>3933</v>
      </c>
    </row>
    <row r="49" spans="1:22" x14ac:dyDescent="0.35">
      <c r="A49" s="5" t="s">
        <v>3936</v>
      </c>
      <c r="B49" s="5" t="s">
        <v>3937</v>
      </c>
      <c r="C49" s="5" t="s">
        <v>3938</v>
      </c>
      <c r="D49" s="5" t="s">
        <v>22</v>
      </c>
      <c r="E49" s="5">
        <v>10</v>
      </c>
      <c r="F49" s="5" t="s">
        <v>294</v>
      </c>
      <c r="G49" s="5" t="s">
        <v>294</v>
      </c>
      <c r="M49" s="5" t="s">
        <v>3826</v>
      </c>
      <c r="N49" s="5" t="s">
        <v>294</v>
      </c>
      <c r="O49" s="5" t="s">
        <v>294</v>
      </c>
      <c r="P49" s="5" t="s">
        <v>294</v>
      </c>
      <c r="Q49" s="5" t="s">
        <v>294</v>
      </c>
      <c r="R49" s="5" t="s">
        <v>294</v>
      </c>
      <c r="V49" s="5" t="s">
        <v>3936</v>
      </c>
    </row>
    <row r="50" spans="1:22" x14ac:dyDescent="0.35">
      <c r="A50" s="5" t="s">
        <v>3939</v>
      </c>
      <c r="B50" s="5" t="s">
        <v>3940</v>
      </c>
      <c r="C50" s="5" t="s">
        <v>3938</v>
      </c>
      <c r="D50" s="5" t="s">
        <v>22</v>
      </c>
      <c r="E50" s="5">
        <v>10</v>
      </c>
      <c r="F50" s="5" t="s">
        <v>294</v>
      </c>
      <c r="G50" s="5" t="s">
        <v>294</v>
      </c>
      <c r="J50" s="5" t="s">
        <v>3925</v>
      </c>
      <c r="M50" s="5" t="s">
        <v>794</v>
      </c>
      <c r="N50" s="5" t="s">
        <v>294</v>
      </c>
      <c r="O50" s="5" t="s">
        <v>294</v>
      </c>
      <c r="P50" s="5" t="s">
        <v>294</v>
      </c>
      <c r="Q50" s="5" t="s">
        <v>294</v>
      </c>
      <c r="R50" s="5" t="s">
        <v>297</v>
      </c>
      <c r="V50" s="5" t="s">
        <v>3939</v>
      </c>
    </row>
    <row r="51" spans="1:22" x14ac:dyDescent="0.35">
      <c r="A51" s="5" t="s">
        <v>3941</v>
      </c>
      <c r="B51" s="5" t="s">
        <v>3942</v>
      </c>
      <c r="C51" s="5" t="s">
        <v>3938</v>
      </c>
      <c r="D51" s="5" t="s">
        <v>22</v>
      </c>
      <c r="E51" s="5">
        <v>10</v>
      </c>
      <c r="F51" s="5" t="s">
        <v>294</v>
      </c>
      <c r="G51" s="5" t="s">
        <v>294</v>
      </c>
      <c r="J51" s="5" t="s">
        <v>3943</v>
      </c>
      <c r="M51" s="5" t="s">
        <v>794</v>
      </c>
      <c r="N51" s="5" t="s">
        <v>294</v>
      </c>
      <c r="O51" s="5" t="s">
        <v>294</v>
      </c>
      <c r="P51" s="5" t="s">
        <v>294</v>
      </c>
      <c r="Q51" s="5" t="s">
        <v>294</v>
      </c>
      <c r="R51" s="5" t="s">
        <v>297</v>
      </c>
      <c r="V51" s="5" t="s">
        <v>3941</v>
      </c>
    </row>
    <row r="52" spans="1:22" x14ac:dyDescent="0.35">
      <c r="A52" s="5" t="s">
        <v>3944</v>
      </c>
      <c r="B52" s="5" t="s">
        <v>3945</v>
      </c>
      <c r="C52" s="5" t="s">
        <v>3938</v>
      </c>
      <c r="D52" s="5" t="s">
        <v>18</v>
      </c>
      <c r="E52" s="5">
        <v>20</v>
      </c>
      <c r="F52" s="5" t="s">
        <v>297</v>
      </c>
      <c r="G52" s="5" t="s">
        <v>294</v>
      </c>
      <c r="L52" s="5" t="s">
        <v>3946</v>
      </c>
      <c r="M52" s="5" t="s">
        <v>794</v>
      </c>
      <c r="N52" s="5" t="s">
        <v>294</v>
      </c>
      <c r="O52" s="5" t="s">
        <v>294</v>
      </c>
      <c r="P52" s="5" t="s">
        <v>294</v>
      </c>
      <c r="Q52" s="5" t="s">
        <v>294</v>
      </c>
      <c r="R52" s="5" t="s">
        <v>294</v>
      </c>
      <c r="V52" s="5" t="s">
        <v>3944</v>
      </c>
    </row>
    <row r="53" spans="1:22" x14ac:dyDescent="0.35">
      <c r="A53" s="5" t="s">
        <v>3947</v>
      </c>
      <c r="B53" s="5" t="s">
        <v>3948</v>
      </c>
      <c r="C53" s="5" t="s">
        <v>3938</v>
      </c>
      <c r="D53" s="5" t="s">
        <v>18</v>
      </c>
      <c r="E53" s="5">
        <v>20</v>
      </c>
      <c r="F53" s="5" t="s">
        <v>294</v>
      </c>
      <c r="G53" s="5" t="s">
        <v>294</v>
      </c>
      <c r="J53" s="5" t="s">
        <v>3949</v>
      </c>
      <c r="M53" s="5" t="s">
        <v>794</v>
      </c>
      <c r="N53" s="5" t="s">
        <v>294</v>
      </c>
      <c r="O53" s="5" t="s">
        <v>294</v>
      </c>
      <c r="P53" s="5" t="s">
        <v>294</v>
      </c>
      <c r="Q53" s="5" t="s">
        <v>294</v>
      </c>
      <c r="R53" s="5" t="s">
        <v>294</v>
      </c>
      <c r="U53" s="5" t="s">
        <v>3950</v>
      </c>
      <c r="V53" s="5" t="s">
        <v>3947</v>
      </c>
    </row>
    <row r="54" spans="1:22" x14ac:dyDescent="0.35">
      <c r="A54" s="5" t="s">
        <v>3951</v>
      </c>
      <c r="B54" s="5" t="s">
        <v>3952</v>
      </c>
      <c r="C54" s="5" t="s">
        <v>3938</v>
      </c>
      <c r="D54" s="5" t="s">
        <v>18</v>
      </c>
      <c r="E54" s="5">
        <v>20</v>
      </c>
      <c r="F54" s="5" t="s">
        <v>297</v>
      </c>
      <c r="G54" s="5" t="s">
        <v>294</v>
      </c>
      <c r="M54" s="5" t="s">
        <v>794</v>
      </c>
      <c r="N54" s="5" t="s">
        <v>294</v>
      </c>
      <c r="O54" s="5" t="s">
        <v>294</v>
      </c>
      <c r="P54" s="5" t="s">
        <v>294</v>
      </c>
      <c r="Q54" s="5" t="s">
        <v>294</v>
      </c>
      <c r="R54" s="5" t="s">
        <v>297</v>
      </c>
      <c r="V54" s="5" t="s">
        <v>3951</v>
      </c>
    </row>
    <row r="55" spans="1:22" x14ac:dyDescent="0.35">
      <c r="A55" s="5" t="s">
        <v>3953</v>
      </c>
      <c r="B55" s="5" t="s">
        <v>3954</v>
      </c>
      <c r="C55" s="5" t="s">
        <v>3925</v>
      </c>
      <c r="D55" s="5" t="s">
        <v>18</v>
      </c>
      <c r="E55" s="5">
        <v>1</v>
      </c>
      <c r="F55" s="5" t="s">
        <v>294</v>
      </c>
      <c r="G55" s="5" t="s">
        <v>297</v>
      </c>
      <c r="M55" s="5" t="s">
        <v>794</v>
      </c>
      <c r="N55" s="5" t="s">
        <v>294</v>
      </c>
      <c r="O55" s="5" t="s">
        <v>294</v>
      </c>
      <c r="P55" s="5" t="s">
        <v>294</v>
      </c>
      <c r="Q55" s="5" t="s">
        <v>294</v>
      </c>
      <c r="R55" s="5" t="s">
        <v>294</v>
      </c>
      <c r="U55" s="5" t="s">
        <v>3955</v>
      </c>
      <c r="V55" s="5" t="s">
        <v>3953</v>
      </c>
    </row>
    <row r="56" spans="1:22" x14ac:dyDescent="0.35">
      <c r="A56" s="5" t="s">
        <v>3956</v>
      </c>
      <c r="B56" s="5" t="s">
        <v>3957</v>
      </c>
      <c r="C56" s="5" t="s">
        <v>3925</v>
      </c>
      <c r="D56" s="5" t="s">
        <v>18</v>
      </c>
      <c r="E56" s="5">
        <v>6</v>
      </c>
      <c r="F56" s="5" t="s">
        <v>294</v>
      </c>
      <c r="G56" s="5" t="s">
        <v>297</v>
      </c>
      <c r="J56" s="5" t="s">
        <v>3723</v>
      </c>
      <c r="M56" s="5" t="s">
        <v>794</v>
      </c>
      <c r="N56" s="5" t="s">
        <v>294</v>
      </c>
      <c r="O56" s="5" t="s">
        <v>294</v>
      </c>
      <c r="P56" s="5" t="s">
        <v>294</v>
      </c>
      <c r="Q56" s="5" t="s">
        <v>294</v>
      </c>
      <c r="R56" s="5" t="s">
        <v>294</v>
      </c>
      <c r="V56" s="5" t="s">
        <v>3956</v>
      </c>
    </row>
    <row r="57" spans="1:22" x14ac:dyDescent="0.35">
      <c r="A57" s="5" t="s">
        <v>3958</v>
      </c>
      <c r="B57" s="5" t="s">
        <v>3959</v>
      </c>
      <c r="C57" s="5" t="s">
        <v>3925</v>
      </c>
      <c r="D57" s="5" t="s">
        <v>18</v>
      </c>
      <c r="E57" s="5">
        <v>20</v>
      </c>
      <c r="F57" s="5" t="s">
        <v>294</v>
      </c>
      <c r="G57" s="5" t="s">
        <v>297</v>
      </c>
      <c r="J57" s="5" t="s">
        <v>3777</v>
      </c>
      <c r="M57" s="5" t="s">
        <v>794</v>
      </c>
      <c r="N57" s="5" t="s">
        <v>294</v>
      </c>
      <c r="O57" s="5" t="s">
        <v>294</v>
      </c>
      <c r="P57" s="5" t="s">
        <v>294</v>
      </c>
      <c r="Q57" s="5" t="s">
        <v>294</v>
      </c>
      <c r="R57" s="5" t="s">
        <v>294</v>
      </c>
      <c r="V57" s="5" t="s">
        <v>3958</v>
      </c>
    </row>
    <row r="58" spans="1:22" x14ac:dyDescent="0.35">
      <c r="A58" s="5" t="s">
        <v>3960</v>
      </c>
      <c r="B58" s="5" t="s">
        <v>3961</v>
      </c>
      <c r="C58" s="5" t="s">
        <v>3925</v>
      </c>
      <c r="D58" s="5" t="s">
        <v>18</v>
      </c>
      <c r="E58" s="5">
        <v>50</v>
      </c>
      <c r="F58" s="5" t="s">
        <v>294</v>
      </c>
      <c r="G58" s="5" t="s">
        <v>294</v>
      </c>
      <c r="M58" s="5" t="s">
        <v>794</v>
      </c>
      <c r="N58" s="5" t="s">
        <v>294</v>
      </c>
      <c r="O58" s="5" t="s">
        <v>294</v>
      </c>
      <c r="P58" s="5" t="s">
        <v>294</v>
      </c>
      <c r="Q58" s="5" t="s">
        <v>294</v>
      </c>
      <c r="R58" s="5" t="s">
        <v>294</v>
      </c>
      <c r="V58" s="5" t="s">
        <v>3960</v>
      </c>
    </row>
    <row r="59" spans="1:22" x14ac:dyDescent="0.35">
      <c r="A59" s="5" t="s">
        <v>3962</v>
      </c>
      <c r="B59" s="5" t="s">
        <v>3963</v>
      </c>
      <c r="C59" s="5" t="s">
        <v>3925</v>
      </c>
      <c r="D59" s="5" t="s">
        <v>18</v>
      </c>
      <c r="E59" s="5">
        <v>20</v>
      </c>
      <c r="F59" s="5" t="s">
        <v>297</v>
      </c>
      <c r="G59" s="5" t="s">
        <v>294</v>
      </c>
      <c r="L59" s="5" t="s">
        <v>3964</v>
      </c>
      <c r="M59" s="5" t="s">
        <v>794</v>
      </c>
      <c r="N59" s="5" t="s">
        <v>294</v>
      </c>
      <c r="O59" s="5" t="s">
        <v>294</v>
      </c>
      <c r="P59" s="5" t="s">
        <v>294</v>
      </c>
      <c r="Q59" s="5" t="s">
        <v>294</v>
      </c>
      <c r="R59" s="5" t="s">
        <v>294</v>
      </c>
      <c r="S59" s="5" t="s">
        <v>3965</v>
      </c>
      <c r="V59" s="5" t="s">
        <v>3962</v>
      </c>
    </row>
    <row r="60" spans="1:22" x14ac:dyDescent="0.35">
      <c r="A60" s="5" t="s">
        <v>3966</v>
      </c>
      <c r="B60" s="5" t="s">
        <v>3967</v>
      </c>
      <c r="C60" s="5" t="s">
        <v>3925</v>
      </c>
      <c r="D60" s="5" t="s">
        <v>18</v>
      </c>
      <c r="E60" s="5">
        <v>20</v>
      </c>
      <c r="F60" s="5" t="s">
        <v>294</v>
      </c>
      <c r="G60" s="5" t="s">
        <v>294</v>
      </c>
      <c r="J60" s="5" t="s">
        <v>3949</v>
      </c>
      <c r="M60" s="5" t="s">
        <v>794</v>
      </c>
      <c r="N60" s="5" t="s">
        <v>294</v>
      </c>
      <c r="O60" s="5" t="s">
        <v>294</v>
      </c>
      <c r="P60" s="5" t="s">
        <v>294</v>
      </c>
      <c r="Q60" s="5" t="s">
        <v>294</v>
      </c>
      <c r="R60" s="5" t="s">
        <v>294</v>
      </c>
      <c r="U60" s="5" t="s">
        <v>3950</v>
      </c>
      <c r="V60" s="5" t="s">
        <v>3966</v>
      </c>
    </row>
    <row r="61" spans="1:22" x14ac:dyDescent="0.35">
      <c r="A61" s="5" t="s">
        <v>3968</v>
      </c>
      <c r="B61" s="5" t="s">
        <v>3937</v>
      </c>
      <c r="C61" s="5" t="s">
        <v>3925</v>
      </c>
      <c r="D61" s="5" t="s">
        <v>22</v>
      </c>
      <c r="E61" s="5">
        <v>10</v>
      </c>
      <c r="F61" s="5" t="s">
        <v>294</v>
      </c>
      <c r="G61" s="5" t="s">
        <v>294</v>
      </c>
      <c r="M61" s="5" t="s">
        <v>3826</v>
      </c>
      <c r="N61" s="5" t="s">
        <v>294</v>
      </c>
      <c r="O61" s="5" t="s">
        <v>294</v>
      </c>
      <c r="P61" s="5" t="s">
        <v>294</v>
      </c>
      <c r="Q61" s="5" t="s">
        <v>294</v>
      </c>
      <c r="R61" s="5" t="s">
        <v>294</v>
      </c>
      <c r="V61" s="5" t="s">
        <v>3968</v>
      </c>
    </row>
    <row r="62" spans="1:22" x14ac:dyDescent="0.35">
      <c r="A62" s="5" t="s">
        <v>3969</v>
      </c>
      <c r="B62" s="5" t="s">
        <v>3970</v>
      </c>
      <c r="C62" s="5" t="s">
        <v>3925</v>
      </c>
      <c r="D62" s="5" t="s">
        <v>18</v>
      </c>
      <c r="E62" s="5">
        <v>20</v>
      </c>
      <c r="F62" s="5" t="s">
        <v>294</v>
      </c>
      <c r="G62" s="5" t="s">
        <v>294</v>
      </c>
      <c r="J62" s="5" t="s">
        <v>3949</v>
      </c>
      <c r="M62" s="5" t="s">
        <v>794</v>
      </c>
      <c r="N62" s="5" t="s">
        <v>294</v>
      </c>
      <c r="O62" s="5" t="s">
        <v>294</v>
      </c>
      <c r="P62" s="5" t="s">
        <v>294</v>
      </c>
      <c r="Q62" s="5" t="s">
        <v>294</v>
      </c>
      <c r="R62" s="5" t="s">
        <v>294</v>
      </c>
      <c r="U62" s="5" t="s">
        <v>3971</v>
      </c>
      <c r="V62" s="5" t="s">
        <v>3969</v>
      </c>
    </row>
    <row r="63" spans="1:22" x14ac:dyDescent="0.35">
      <c r="A63" s="5" t="s">
        <v>3972</v>
      </c>
      <c r="B63" s="5" t="s">
        <v>3973</v>
      </c>
      <c r="C63" s="5" t="s">
        <v>3925</v>
      </c>
      <c r="D63" s="5" t="s">
        <v>18</v>
      </c>
      <c r="E63" s="5">
        <v>20</v>
      </c>
      <c r="F63" s="5" t="s">
        <v>294</v>
      </c>
      <c r="G63" s="5" t="s">
        <v>294</v>
      </c>
      <c r="J63" s="5" t="s">
        <v>3949</v>
      </c>
      <c r="M63" s="5" t="s">
        <v>794</v>
      </c>
      <c r="N63" s="5" t="s">
        <v>294</v>
      </c>
      <c r="O63" s="5" t="s">
        <v>294</v>
      </c>
      <c r="P63" s="5" t="s">
        <v>294</v>
      </c>
      <c r="Q63" s="5" t="s">
        <v>294</v>
      </c>
      <c r="R63" s="5" t="s">
        <v>294</v>
      </c>
      <c r="U63" s="5" t="s">
        <v>3971</v>
      </c>
      <c r="V63" s="5" t="s">
        <v>3972</v>
      </c>
    </row>
    <row r="64" spans="1:22" x14ac:dyDescent="0.35">
      <c r="A64" s="5" t="s">
        <v>3974</v>
      </c>
      <c r="B64" s="5" t="s">
        <v>3975</v>
      </c>
      <c r="C64" s="5" t="s">
        <v>3925</v>
      </c>
      <c r="D64" s="5" t="s">
        <v>18</v>
      </c>
      <c r="E64" s="5">
        <v>20</v>
      </c>
      <c r="F64" s="5" t="s">
        <v>294</v>
      </c>
      <c r="G64" s="5" t="s">
        <v>294</v>
      </c>
      <c r="L64" s="5" t="s">
        <v>3976</v>
      </c>
      <c r="M64" s="5" t="s">
        <v>794</v>
      </c>
      <c r="N64" s="5" t="s">
        <v>294</v>
      </c>
      <c r="O64" s="5" t="s">
        <v>294</v>
      </c>
      <c r="P64" s="5" t="s">
        <v>294</v>
      </c>
      <c r="Q64" s="5" t="s">
        <v>294</v>
      </c>
      <c r="R64" s="5" t="s">
        <v>294</v>
      </c>
      <c r="S64" s="5" t="s">
        <v>294</v>
      </c>
      <c r="V64" s="5" t="s">
        <v>3974</v>
      </c>
    </row>
    <row r="65" spans="1:22" x14ac:dyDescent="0.35">
      <c r="A65" s="5" t="s">
        <v>3977</v>
      </c>
      <c r="B65" s="5" t="s">
        <v>3978</v>
      </c>
      <c r="C65" s="5" t="s">
        <v>3925</v>
      </c>
      <c r="D65" s="5" t="s">
        <v>18</v>
      </c>
      <c r="E65" s="5">
        <v>10</v>
      </c>
      <c r="F65" s="5" t="s">
        <v>294</v>
      </c>
      <c r="G65" s="5" t="s">
        <v>297</v>
      </c>
      <c r="J65" s="5" t="s">
        <v>3717</v>
      </c>
      <c r="M65" s="5" t="s">
        <v>794</v>
      </c>
      <c r="N65" s="5" t="s">
        <v>294</v>
      </c>
      <c r="O65" s="5" t="s">
        <v>294</v>
      </c>
      <c r="P65" s="5" t="s">
        <v>294</v>
      </c>
      <c r="Q65" s="5" t="s">
        <v>294</v>
      </c>
      <c r="R65" s="5" t="s">
        <v>294</v>
      </c>
    </row>
    <row r="66" spans="1:22" x14ac:dyDescent="0.35">
      <c r="A66" s="5" t="s">
        <v>3979</v>
      </c>
      <c r="B66" s="5" t="s">
        <v>3980</v>
      </c>
      <c r="C66" s="5" t="s">
        <v>3925</v>
      </c>
      <c r="D66" s="5" t="s">
        <v>18</v>
      </c>
      <c r="E66" s="5">
        <v>1</v>
      </c>
      <c r="F66" s="5" t="s">
        <v>294</v>
      </c>
      <c r="G66" s="5" t="s">
        <v>297</v>
      </c>
      <c r="L66" s="5" t="s">
        <v>3981</v>
      </c>
      <c r="M66" s="5" t="s">
        <v>794</v>
      </c>
      <c r="N66" s="5" t="s">
        <v>294</v>
      </c>
      <c r="O66" s="5" t="s">
        <v>294</v>
      </c>
      <c r="P66" s="5" t="s">
        <v>294</v>
      </c>
      <c r="Q66" s="5" t="s">
        <v>294</v>
      </c>
      <c r="R66" s="5" t="s">
        <v>294</v>
      </c>
    </row>
    <row r="67" spans="1:22" x14ac:dyDescent="0.35">
      <c r="A67" s="5" t="s">
        <v>3982</v>
      </c>
      <c r="B67" s="5" t="s">
        <v>3983</v>
      </c>
      <c r="C67" s="5" t="s">
        <v>3925</v>
      </c>
      <c r="D67" s="5" t="s">
        <v>22</v>
      </c>
      <c r="E67" s="5">
        <v>2</v>
      </c>
      <c r="F67" s="5" t="s">
        <v>294</v>
      </c>
      <c r="G67" s="5" t="s">
        <v>294</v>
      </c>
      <c r="J67" s="5" t="s">
        <v>3984</v>
      </c>
      <c r="M67" s="5" t="s">
        <v>794</v>
      </c>
      <c r="N67" s="5" t="s">
        <v>294</v>
      </c>
      <c r="O67" s="5" t="s">
        <v>294</v>
      </c>
      <c r="P67" s="5" t="s">
        <v>294</v>
      </c>
      <c r="Q67" s="5" t="s">
        <v>294</v>
      </c>
      <c r="R67" s="5" t="s">
        <v>294</v>
      </c>
      <c r="V67" s="5" t="s">
        <v>3982</v>
      </c>
    </row>
    <row r="68" spans="1:22" x14ac:dyDescent="0.35">
      <c r="A68" s="5" t="s">
        <v>3985</v>
      </c>
      <c r="B68" s="5" t="s">
        <v>3986</v>
      </c>
      <c r="C68" s="5" t="s">
        <v>3925</v>
      </c>
      <c r="D68" s="5" t="s">
        <v>22</v>
      </c>
      <c r="E68" s="5">
        <v>9</v>
      </c>
      <c r="F68" s="5" t="s">
        <v>294</v>
      </c>
      <c r="G68" s="5" t="s">
        <v>294</v>
      </c>
      <c r="H68" s="5">
        <v>1</v>
      </c>
      <c r="M68" s="5" t="s">
        <v>794</v>
      </c>
      <c r="N68" s="5" t="s">
        <v>294</v>
      </c>
      <c r="O68" s="5" t="s">
        <v>294</v>
      </c>
      <c r="P68" s="5" t="s">
        <v>294</v>
      </c>
      <c r="Q68" s="5" t="s">
        <v>294</v>
      </c>
      <c r="R68" s="5" t="s">
        <v>294</v>
      </c>
      <c r="V68" s="5" t="s">
        <v>3985</v>
      </c>
    </row>
    <row r="69" spans="1:22" x14ac:dyDescent="0.35">
      <c r="A69" s="5" t="s">
        <v>3987</v>
      </c>
      <c r="B69" s="5" t="s">
        <v>3988</v>
      </c>
      <c r="C69" s="5" t="s">
        <v>3925</v>
      </c>
      <c r="D69" s="5" t="s">
        <v>18</v>
      </c>
      <c r="E69" s="5">
        <v>5</v>
      </c>
      <c r="F69" s="5" t="s">
        <v>294</v>
      </c>
      <c r="G69" s="5" t="s">
        <v>297</v>
      </c>
      <c r="J69" s="5" t="s">
        <v>3783</v>
      </c>
      <c r="M69" s="5" t="s">
        <v>794</v>
      </c>
      <c r="N69" s="5" t="s">
        <v>294</v>
      </c>
      <c r="O69" s="5" t="s">
        <v>294</v>
      </c>
      <c r="P69" s="5" t="s">
        <v>294</v>
      </c>
      <c r="Q69" s="5" t="s">
        <v>294</v>
      </c>
      <c r="R69" s="5" t="s">
        <v>294</v>
      </c>
      <c r="V69" s="5" t="s">
        <v>3987</v>
      </c>
    </row>
    <row r="70" spans="1:22" x14ac:dyDescent="0.35">
      <c r="A70" s="5" t="s">
        <v>3989</v>
      </c>
      <c r="B70" s="5" t="s">
        <v>3988</v>
      </c>
      <c r="C70" s="5" t="s">
        <v>3925</v>
      </c>
      <c r="D70" s="5" t="s">
        <v>18</v>
      </c>
      <c r="E70" s="5">
        <v>5</v>
      </c>
      <c r="F70" s="5" t="s">
        <v>294</v>
      </c>
      <c r="G70" s="5" t="s">
        <v>297</v>
      </c>
      <c r="J70" s="5" t="s">
        <v>3783</v>
      </c>
      <c r="M70" s="5" t="s">
        <v>794</v>
      </c>
      <c r="N70" s="5" t="s">
        <v>294</v>
      </c>
      <c r="O70" s="5" t="s">
        <v>294</v>
      </c>
      <c r="P70" s="5" t="s">
        <v>294</v>
      </c>
      <c r="Q70" s="5" t="s">
        <v>294</v>
      </c>
      <c r="R70" s="5" t="s">
        <v>294</v>
      </c>
      <c r="V70" s="5" t="s">
        <v>3989</v>
      </c>
    </row>
    <row r="71" spans="1:22" x14ac:dyDescent="0.35">
      <c r="A71" s="5" t="s">
        <v>3990</v>
      </c>
      <c r="B71" s="5" t="s">
        <v>3988</v>
      </c>
      <c r="C71" s="5" t="s">
        <v>3925</v>
      </c>
      <c r="D71" s="5" t="s">
        <v>18</v>
      </c>
      <c r="E71" s="5">
        <v>5</v>
      </c>
      <c r="F71" s="5" t="s">
        <v>294</v>
      </c>
      <c r="G71" s="5" t="s">
        <v>297</v>
      </c>
      <c r="J71" s="5" t="s">
        <v>3783</v>
      </c>
      <c r="M71" s="5" t="s">
        <v>794</v>
      </c>
      <c r="N71" s="5" t="s">
        <v>294</v>
      </c>
      <c r="O71" s="5" t="s">
        <v>294</v>
      </c>
      <c r="P71" s="5" t="s">
        <v>294</v>
      </c>
      <c r="Q71" s="5" t="s">
        <v>294</v>
      </c>
      <c r="R71" s="5" t="s">
        <v>294</v>
      </c>
      <c r="V71" s="5" t="s">
        <v>3990</v>
      </c>
    </row>
    <row r="72" spans="1:22" x14ac:dyDescent="0.35">
      <c r="A72" s="5" t="s">
        <v>3991</v>
      </c>
      <c r="B72" s="5" t="s">
        <v>3988</v>
      </c>
      <c r="C72" s="5" t="s">
        <v>3925</v>
      </c>
      <c r="D72" s="5" t="s">
        <v>18</v>
      </c>
      <c r="E72" s="5">
        <v>5</v>
      </c>
      <c r="F72" s="5" t="s">
        <v>294</v>
      </c>
      <c r="G72" s="5" t="s">
        <v>297</v>
      </c>
      <c r="J72" s="5" t="s">
        <v>3783</v>
      </c>
      <c r="M72" s="5" t="s">
        <v>794</v>
      </c>
      <c r="N72" s="5" t="s">
        <v>294</v>
      </c>
      <c r="O72" s="5" t="s">
        <v>294</v>
      </c>
      <c r="P72" s="5" t="s">
        <v>294</v>
      </c>
      <c r="Q72" s="5" t="s">
        <v>294</v>
      </c>
      <c r="R72" s="5" t="s">
        <v>294</v>
      </c>
      <c r="V72" s="5" t="s">
        <v>3991</v>
      </c>
    </row>
    <row r="73" spans="1:22" x14ac:dyDescent="0.35">
      <c r="A73" s="5" t="s">
        <v>3992</v>
      </c>
      <c r="B73" s="5" t="s">
        <v>3988</v>
      </c>
      <c r="C73" s="5" t="s">
        <v>3925</v>
      </c>
      <c r="D73" s="5" t="s">
        <v>18</v>
      </c>
      <c r="E73" s="5">
        <v>5</v>
      </c>
      <c r="F73" s="5" t="s">
        <v>294</v>
      </c>
      <c r="G73" s="5" t="s">
        <v>297</v>
      </c>
      <c r="J73" s="5" t="s">
        <v>3783</v>
      </c>
      <c r="M73" s="5" t="s">
        <v>794</v>
      </c>
      <c r="N73" s="5" t="s">
        <v>294</v>
      </c>
      <c r="O73" s="5" t="s">
        <v>294</v>
      </c>
      <c r="P73" s="5" t="s">
        <v>294</v>
      </c>
      <c r="Q73" s="5" t="s">
        <v>294</v>
      </c>
      <c r="R73" s="5" t="s">
        <v>294</v>
      </c>
      <c r="V73" s="5" t="s">
        <v>3992</v>
      </c>
    </row>
    <row r="74" spans="1:22" x14ac:dyDescent="0.35">
      <c r="A74" s="5" t="s">
        <v>3993</v>
      </c>
      <c r="B74" s="5" t="s">
        <v>3988</v>
      </c>
      <c r="C74" s="5" t="s">
        <v>3925</v>
      </c>
      <c r="D74" s="5" t="s">
        <v>18</v>
      </c>
      <c r="E74" s="5">
        <v>5</v>
      </c>
      <c r="F74" s="5" t="s">
        <v>294</v>
      </c>
      <c r="G74" s="5" t="s">
        <v>297</v>
      </c>
      <c r="J74" s="5" t="s">
        <v>3783</v>
      </c>
      <c r="M74" s="5" t="s">
        <v>794</v>
      </c>
      <c r="N74" s="5" t="s">
        <v>294</v>
      </c>
      <c r="O74" s="5" t="s">
        <v>294</v>
      </c>
      <c r="P74" s="5" t="s">
        <v>294</v>
      </c>
      <c r="Q74" s="5" t="s">
        <v>294</v>
      </c>
      <c r="R74" s="5" t="s">
        <v>294</v>
      </c>
      <c r="V74" s="5" t="s">
        <v>3993</v>
      </c>
    </row>
    <row r="75" spans="1:22" x14ac:dyDescent="0.35">
      <c r="A75" s="5" t="s">
        <v>3994</v>
      </c>
      <c r="B75" s="5" t="s">
        <v>3988</v>
      </c>
      <c r="C75" s="5" t="s">
        <v>3925</v>
      </c>
      <c r="D75" s="5" t="s">
        <v>18</v>
      </c>
      <c r="E75" s="5">
        <v>5</v>
      </c>
      <c r="F75" s="5" t="s">
        <v>294</v>
      </c>
      <c r="G75" s="5" t="s">
        <v>297</v>
      </c>
      <c r="J75" s="5" t="s">
        <v>3783</v>
      </c>
      <c r="M75" s="5" t="s">
        <v>794</v>
      </c>
      <c r="N75" s="5" t="s">
        <v>294</v>
      </c>
      <c r="O75" s="5" t="s">
        <v>294</v>
      </c>
      <c r="P75" s="5" t="s">
        <v>294</v>
      </c>
      <c r="Q75" s="5" t="s">
        <v>294</v>
      </c>
      <c r="R75" s="5" t="s">
        <v>294</v>
      </c>
      <c r="V75" s="5" t="s">
        <v>3994</v>
      </c>
    </row>
    <row r="76" spans="1:22" x14ac:dyDescent="0.35">
      <c r="A76" s="5" t="s">
        <v>3995</v>
      </c>
      <c r="B76" s="5" t="s">
        <v>3988</v>
      </c>
      <c r="C76" s="5" t="s">
        <v>3925</v>
      </c>
      <c r="D76" s="5" t="s">
        <v>18</v>
      </c>
      <c r="E76" s="5">
        <v>5</v>
      </c>
      <c r="F76" s="5" t="s">
        <v>294</v>
      </c>
      <c r="G76" s="5" t="s">
        <v>297</v>
      </c>
      <c r="J76" s="5" t="s">
        <v>3783</v>
      </c>
      <c r="M76" s="5" t="s">
        <v>794</v>
      </c>
      <c r="N76" s="5" t="s">
        <v>294</v>
      </c>
      <c r="O76" s="5" t="s">
        <v>294</v>
      </c>
      <c r="P76" s="5" t="s">
        <v>294</v>
      </c>
      <c r="Q76" s="5" t="s">
        <v>294</v>
      </c>
      <c r="R76" s="5" t="s">
        <v>294</v>
      </c>
      <c r="V76" s="5" t="s">
        <v>3995</v>
      </c>
    </row>
    <row r="77" spans="1:22" x14ac:dyDescent="0.35">
      <c r="A77" s="5" t="s">
        <v>3996</v>
      </c>
      <c r="B77" s="5" t="s">
        <v>3988</v>
      </c>
      <c r="C77" s="5" t="s">
        <v>3925</v>
      </c>
      <c r="D77" s="5" t="s">
        <v>18</v>
      </c>
      <c r="E77" s="5">
        <v>5</v>
      </c>
      <c r="F77" s="5" t="s">
        <v>294</v>
      </c>
      <c r="G77" s="5" t="s">
        <v>297</v>
      </c>
      <c r="J77" s="5" t="s">
        <v>3783</v>
      </c>
      <c r="M77" s="5" t="s">
        <v>794</v>
      </c>
      <c r="N77" s="5" t="s">
        <v>294</v>
      </c>
      <c r="O77" s="5" t="s">
        <v>294</v>
      </c>
      <c r="P77" s="5" t="s">
        <v>294</v>
      </c>
      <c r="Q77" s="5" t="s">
        <v>294</v>
      </c>
      <c r="R77" s="5" t="s">
        <v>294</v>
      </c>
      <c r="V77" s="5" t="s">
        <v>3996</v>
      </c>
    </row>
    <row r="78" spans="1:22" x14ac:dyDescent="0.35">
      <c r="A78" s="5" t="s">
        <v>3997</v>
      </c>
      <c r="B78" s="5" t="s">
        <v>3998</v>
      </c>
      <c r="C78" s="5" t="s">
        <v>3925</v>
      </c>
      <c r="D78" s="5" t="s">
        <v>18</v>
      </c>
      <c r="E78" s="5">
        <v>1</v>
      </c>
      <c r="F78" s="5" t="s">
        <v>294</v>
      </c>
      <c r="G78" s="5" t="s">
        <v>297</v>
      </c>
      <c r="M78" s="5" t="s">
        <v>794</v>
      </c>
      <c r="N78" s="5" t="s">
        <v>294</v>
      </c>
      <c r="O78" s="5" t="s">
        <v>294</v>
      </c>
      <c r="P78" s="5" t="s">
        <v>294</v>
      </c>
      <c r="Q78" s="5" t="s">
        <v>294</v>
      </c>
      <c r="R78" s="5" t="s">
        <v>294</v>
      </c>
      <c r="S78" s="5" t="s">
        <v>294</v>
      </c>
      <c r="U78" s="5" t="s">
        <v>3931</v>
      </c>
      <c r="V78" s="5" t="s">
        <v>3997</v>
      </c>
    </row>
    <row r="79" spans="1:22" x14ac:dyDescent="0.35">
      <c r="A79" s="5" t="s">
        <v>3999</v>
      </c>
      <c r="B79" s="5" t="s">
        <v>4000</v>
      </c>
      <c r="C79" s="5" t="s">
        <v>3925</v>
      </c>
      <c r="D79" s="5" t="s">
        <v>18</v>
      </c>
      <c r="E79" s="5">
        <v>1</v>
      </c>
      <c r="F79" s="5" t="s">
        <v>294</v>
      </c>
      <c r="G79" s="5" t="s">
        <v>297</v>
      </c>
      <c r="M79" s="5" t="s">
        <v>794</v>
      </c>
      <c r="N79" s="5" t="s">
        <v>294</v>
      </c>
      <c r="O79" s="5" t="s">
        <v>294</v>
      </c>
      <c r="P79" s="5" t="s">
        <v>294</v>
      </c>
      <c r="Q79" s="5" t="s">
        <v>294</v>
      </c>
      <c r="R79" s="5" t="s">
        <v>294</v>
      </c>
      <c r="S79" s="5" t="s">
        <v>294</v>
      </c>
      <c r="U79" s="5" t="s">
        <v>3931</v>
      </c>
      <c r="V79" s="5" t="s">
        <v>3999</v>
      </c>
    </row>
    <row r="80" spans="1:22" x14ac:dyDescent="0.35">
      <c r="A80" s="5" t="s">
        <v>4001</v>
      </c>
      <c r="B80" s="5" t="s">
        <v>4002</v>
      </c>
      <c r="C80" s="5" t="s">
        <v>3925</v>
      </c>
      <c r="D80" s="5" t="s">
        <v>18</v>
      </c>
      <c r="E80" s="5">
        <v>1</v>
      </c>
      <c r="F80" s="5" t="s">
        <v>294</v>
      </c>
      <c r="G80" s="5" t="s">
        <v>297</v>
      </c>
      <c r="M80" s="5" t="s">
        <v>794</v>
      </c>
      <c r="N80" s="5" t="s">
        <v>294</v>
      </c>
      <c r="O80" s="5" t="s">
        <v>294</v>
      </c>
      <c r="P80" s="5" t="s">
        <v>294</v>
      </c>
      <c r="Q80" s="5" t="s">
        <v>294</v>
      </c>
      <c r="R80" s="5" t="s">
        <v>294</v>
      </c>
      <c r="S80" s="5" t="s">
        <v>294</v>
      </c>
      <c r="U80" s="5" t="s">
        <v>3931</v>
      </c>
    </row>
    <row r="81" spans="1:22" x14ac:dyDescent="0.35">
      <c r="A81" s="5" t="s">
        <v>3932</v>
      </c>
      <c r="B81" s="5" t="s">
        <v>4003</v>
      </c>
      <c r="C81" s="5" t="s">
        <v>3925</v>
      </c>
      <c r="D81" s="5" t="s">
        <v>18</v>
      </c>
      <c r="E81" s="5">
        <v>1</v>
      </c>
      <c r="F81" s="5" t="s">
        <v>294</v>
      </c>
      <c r="G81" s="5" t="s">
        <v>297</v>
      </c>
      <c r="M81" s="5" t="s">
        <v>794</v>
      </c>
      <c r="N81" s="5" t="s">
        <v>294</v>
      </c>
      <c r="O81" s="5" t="s">
        <v>294</v>
      </c>
      <c r="P81" s="5" t="s">
        <v>294</v>
      </c>
      <c r="Q81" s="5" t="s">
        <v>294</v>
      </c>
      <c r="R81" s="5" t="s">
        <v>294</v>
      </c>
      <c r="S81" s="5" t="s">
        <v>294</v>
      </c>
      <c r="U81" s="5" t="s">
        <v>3931</v>
      </c>
      <c r="V81" s="5" t="s">
        <v>3932</v>
      </c>
    </row>
    <row r="82" spans="1:22" x14ac:dyDescent="0.35">
      <c r="A82" s="5" t="s">
        <v>4004</v>
      </c>
      <c r="B82" s="5" t="s">
        <v>4005</v>
      </c>
      <c r="C82" s="5" t="s">
        <v>3925</v>
      </c>
      <c r="D82" s="5" t="s">
        <v>18</v>
      </c>
      <c r="E82" s="5">
        <v>1</v>
      </c>
      <c r="F82" s="5" t="s">
        <v>294</v>
      </c>
      <c r="G82" s="5" t="s">
        <v>297</v>
      </c>
      <c r="M82" s="5" t="s">
        <v>794</v>
      </c>
      <c r="N82" s="5" t="s">
        <v>294</v>
      </c>
      <c r="O82" s="5" t="s">
        <v>294</v>
      </c>
      <c r="P82" s="5" t="s">
        <v>294</v>
      </c>
      <c r="Q82" s="5" t="s">
        <v>294</v>
      </c>
      <c r="R82" s="5" t="s">
        <v>294</v>
      </c>
      <c r="S82" s="5" t="s">
        <v>294</v>
      </c>
      <c r="U82" s="5" t="s">
        <v>3931</v>
      </c>
      <c r="V82" s="5" t="s">
        <v>4004</v>
      </c>
    </row>
    <row r="83" spans="1:22" x14ac:dyDescent="0.35">
      <c r="A83" s="5" t="s">
        <v>4006</v>
      </c>
      <c r="B83" s="5" t="s">
        <v>4007</v>
      </c>
      <c r="C83" s="5" t="s">
        <v>4008</v>
      </c>
      <c r="D83" s="5" t="s">
        <v>20</v>
      </c>
      <c r="E83" s="5">
        <v>10</v>
      </c>
      <c r="F83" s="5" t="s">
        <v>294</v>
      </c>
      <c r="G83" s="5" t="s">
        <v>294</v>
      </c>
      <c r="M83" s="5" t="s">
        <v>794</v>
      </c>
      <c r="N83" s="5" t="s">
        <v>294</v>
      </c>
      <c r="O83" s="5" t="s">
        <v>294</v>
      </c>
      <c r="P83" s="5" t="s">
        <v>294</v>
      </c>
      <c r="Q83" s="5" t="s">
        <v>297</v>
      </c>
      <c r="R83" s="5" t="s">
        <v>297</v>
      </c>
      <c r="V83" s="5" t="s">
        <v>4006</v>
      </c>
    </row>
    <row r="84" spans="1:22" x14ac:dyDescent="0.35">
      <c r="A84" s="5" t="s">
        <v>4009</v>
      </c>
      <c r="B84" s="5" t="s">
        <v>4010</v>
      </c>
      <c r="C84" s="5" t="s">
        <v>4008</v>
      </c>
      <c r="D84" s="5" t="s">
        <v>22</v>
      </c>
      <c r="E84" s="5">
        <v>10</v>
      </c>
      <c r="F84" s="5" t="s">
        <v>294</v>
      </c>
      <c r="G84" s="5" t="s">
        <v>294</v>
      </c>
      <c r="M84" s="5" t="s">
        <v>794</v>
      </c>
      <c r="N84" s="5" t="s">
        <v>294</v>
      </c>
      <c r="O84" s="5" t="s">
        <v>294</v>
      </c>
      <c r="P84" s="5" t="s">
        <v>294</v>
      </c>
      <c r="Q84" s="5" t="s">
        <v>297</v>
      </c>
      <c r="R84" s="5" t="s">
        <v>297</v>
      </c>
      <c r="V84" s="5" t="s">
        <v>4009</v>
      </c>
    </row>
    <row r="85" spans="1:22" x14ac:dyDescent="0.35">
      <c r="A85" s="5" t="s">
        <v>4011</v>
      </c>
      <c r="B85" s="5" t="s">
        <v>3937</v>
      </c>
      <c r="C85" s="5" t="s">
        <v>4008</v>
      </c>
      <c r="D85" s="5" t="s">
        <v>22</v>
      </c>
      <c r="E85" s="5">
        <v>10</v>
      </c>
      <c r="F85" s="5" t="s">
        <v>294</v>
      </c>
      <c r="G85" s="5" t="s">
        <v>294</v>
      </c>
      <c r="M85" s="5" t="s">
        <v>3826</v>
      </c>
      <c r="N85" s="5" t="s">
        <v>294</v>
      </c>
      <c r="O85" s="5" t="s">
        <v>294</v>
      </c>
      <c r="P85" s="5" t="s">
        <v>294</v>
      </c>
      <c r="Q85" s="5" t="s">
        <v>294</v>
      </c>
      <c r="R85" s="5" t="s">
        <v>294</v>
      </c>
      <c r="V85" s="5" t="s">
        <v>4011</v>
      </c>
    </row>
    <row r="86" spans="1:22" x14ac:dyDescent="0.35">
      <c r="A86" s="5" t="s">
        <v>4012</v>
      </c>
      <c r="B86" s="5" t="s">
        <v>4013</v>
      </c>
      <c r="C86" s="5" t="s">
        <v>4008</v>
      </c>
      <c r="D86" s="5" t="s">
        <v>22</v>
      </c>
      <c r="E86" s="5">
        <v>10</v>
      </c>
      <c r="F86" s="5" t="s">
        <v>294</v>
      </c>
      <c r="G86" s="5" t="s">
        <v>294</v>
      </c>
      <c r="M86" s="5" t="s">
        <v>794</v>
      </c>
      <c r="N86" s="5" t="s">
        <v>294</v>
      </c>
      <c r="O86" s="5" t="s">
        <v>294</v>
      </c>
      <c r="P86" s="5" t="s">
        <v>294</v>
      </c>
      <c r="Q86" s="5" t="s">
        <v>297</v>
      </c>
      <c r="R86" s="5" t="s">
        <v>297</v>
      </c>
    </row>
    <row r="87" spans="1:22" x14ac:dyDescent="0.35">
      <c r="A87" s="5" t="s">
        <v>4014</v>
      </c>
      <c r="B87" s="5" t="s">
        <v>4015</v>
      </c>
      <c r="C87" s="5" t="s">
        <v>4008</v>
      </c>
      <c r="D87" s="5" t="s">
        <v>18</v>
      </c>
      <c r="E87" s="5">
        <v>20</v>
      </c>
      <c r="F87" s="5" t="s">
        <v>294</v>
      </c>
      <c r="G87" s="5" t="s">
        <v>294</v>
      </c>
      <c r="M87" s="5" t="s">
        <v>794</v>
      </c>
      <c r="N87" s="5" t="s">
        <v>294</v>
      </c>
      <c r="O87" s="5" t="s">
        <v>294</v>
      </c>
      <c r="P87" s="5" t="s">
        <v>294</v>
      </c>
      <c r="Q87" s="5" t="s">
        <v>297</v>
      </c>
      <c r="R87" s="5" t="s">
        <v>294</v>
      </c>
      <c r="V87" s="5" t="s">
        <v>4014</v>
      </c>
    </row>
    <row r="88" spans="1:22" x14ac:dyDescent="0.35">
      <c r="A88" s="5" t="s">
        <v>4016</v>
      </c>
      <c r="B88" s="5" t="s">
        <v>4017</v>
      </c>
      <c r="C88" s="5" t="s">
        <v>4008</v>
      </c>
      <c r="D88" s="5" t="s">
        <v>18</v>
      </c>
      <c r="E88" s="5">
        <v>1</v>
      </c>
      <c r="F88" s="5" t="s">
        <v>294</v>
      </c>
      <c r="G88" s="5" t="s">
        <v>294</v>
      </c>
      <c r="L88" s="5" t="s">
        <v>4018</v>
      </c>
      <c r="M88" s="5" t="s">
        <v>794</v>
      </c>
      <c r="N88" s="5" t="s">
        <v>294</v>
      </c>
      <c r="O88" s="5" t="s">
        <v>294</v>
      </c>
      <c r="P88" s="5" t="s">
        <v>294</v>
      </c>
      <c r="Q88" s="5" t="s">
        <v>297</v>
      </c>
      <c r="R88" s="5" t="s">
        <v>294</v>
      </c>
    </row>
    <row r="89" spans="1:22" x14ac:dyDescent="0.35">
      <c r="A89" s="5" t="s">
        <v>4019</v>
      </c>
      <c r="B89" s="5" t="s">
        <v>4020</v>
      </c>
      <c r="C89" s="5" t="s">
        <v>4008</v>
      </c>
      <c r="D89" s="5" t="s">
        <v>18</v>
      </c>
      <c r="E89" s="5">
        <v>40</v>
      </c>
      <c r="F89" s="5" t="s">
        <v>294</v>
      </c>
      <c r="G89" s="5" t="s">
        <v>294</v>
      </c>
      <c r="M89" s="5" t="s">
        <v>794</v>
      </c>
      <c r="N89" s="5" t="s">
        <v>294</v>
      </c>
      <c r="O89" s="5" t="s">
        <v>294</v>
      </c>
      <c r="P89" s="5" t="s">
        <v>294</v>
      </c>
      <c r="Q89" s="5" t="s">
        <v>297</v>
      </c>
      <c r="R89" s="5" t="s">
        <v>297</v>
      </c>
      <c r="V89" s="5" t="s">
        <v>4019</v>
      </c>
    </row>
    <row r="90" spans="1:22" x14ac:dyDescent="0.35">
      <c r="A90" s="5" t="s">
        <v>4021</v>
      </c>
      <c r="B90" s="5" t="s">
        <v>4022</v>
      </c>
      <c r="C90" s="5" t="s">
        <v>4008</v>
      </c>
      <c r="D90" s="5" t="s">
        <v>18</v>
      </c>
      <c r="E90" s="5">
        <v>200</v>
      </c>
      <c r="F90" s="5" t="s">
        <v>294</v>
      </c>
      <c r="G90" s="5" t="s">
        <v>294</v>
      </c>
      <c r="M90" s="5" t="s">
        <v>794</v>
      </c>
      <c r="N90" s="5" t="s">
        <v>294</v>
      </c>
      <c r="O90" s="5" t="s">
        <v>294</v>
      </c>
      <c r="P90" s="5" t="s">
        <v>294</v>
      </c>
      <c r="Q90" s="5" t="s">
        <v>297</v>
      </c>
      <c r="R90" s="5" t="s">
        <v>294</v>
      </c>
      <c r="V90" s="5" t="s">
        <v>4021</v>
      </c>
    </row>
    <row r="91" spans="1:22" x14ac:dyDescent="0.35">
      <c r="A91" s="5" t="s">
        <v>4023</v>
      </c>
      <c r="B91" s="5" t="s">
        <v>4024</v>
      </c>
      <c r="C91" s="5" t="s">
        <v>4008</v>
      </c>
      <c r="D91" s="5" t="s">
        <v>18</v>
      </c>
      <c r="E91" s="5">
        <v>200</v>
      </c>
      <c r="F91" s="5" t="s">
        <v>294</v>
      </c>
      <c r="G91" s="5" t="s">
        <v>294</v>
      </c>
      <c r="M91" s="5" t="s">
        <v>794</v>
      </c>
      <c r="N91" s="5" t="s">
        <v>294</v>
      </c>
      <c r="O91" s="5" t="s">
        <v>294</v>
      </c>
      <c r="P91" s="5" t="s">
        <v>294</v>
      </c>
      <c r="Q91" s="5" t="s">
        <v>297</v>
      </c>
      <c r="R91" s="5" t="s">
        <v>294</v>
      </c>
      <c r="V91" s="5" t="s">
        <v>4023</v>
      </c>
    </row>
    <row r="92" spans="1:22" x14ac:dyDescent="0.35">
      <c r="A92" s="5" t="s">
        <v>4025</v>
      </c>
      <c r="B92" s="5" t="s">
        <v>4026</v>
      </c>
      <c r="C92" s="5" t="s">
        <v>4008</v>
      </c>
      <c r="D92" s="5" t="s">
        <v>18</v>
      </c>
      <c r="E92" s="5">
        <v>999</v>
      </c>
      <c r="F92" s="5" t="s">
        <v>294</v>
      </c>
      <c r="G92" s="5" t="s">
        <v>294</v>
      </c>
      <c r="M92" s="5" t="s">
        <v>794</v>
      </c>
      <c r="N92" s="5" t="s">
        <v>294</v>
      </c>
      <c r="O92" s="5" t="s">
        <v>294</v>
      </c>
      <c r="P92" s="5" t="s">
        <v>294</v>
      </c>
      <c r="Q92" s="5" t="s">
        <v>297</v>
      </c>
      <c r="R92" s="5" t="s">
        <v>294</v>
      </c>
      <c r="V92" s="5" t="s">
        <v>4025</v>
      </c>
    </row>
    <row r="93" spans="1:22" x14ac:dyDescent="0.35">
      <c r="A93" s="5" t="s">
        <v>4027</v>
      </c>
      <c r="B93" s="5" t="s">
        <v>4028</v>
      </c>
      <c r="C93" s="5" t="s">
        <v>4008</v>
      </c>
      <c r="D93" s="5" t="s">
        <v>28</v>
      </c>
      <c r="E93" s="5">
        <v>6</v>
      </c>
      <c r="F93" s="5" t="s">
        <v>294</v>
      </c>
      <c r="G93" s="5" t="s">
        <v>294</v>
      </c>
      <c r="M93" s="5" t="s">
        <v>794</v>
      </c>
      <c r="N93" s="5" t="s">
        <v>294</v>
      </c>
      <c r="O93" s="5" t="s">
        <v>294</v>
      </c>
      <c r="P93" s="5" t="s">
        <v>294</v>
      </c>
      <c r="Q93" s="5" t="s">
        <v>297</v>
      </c>
      <c r="R93" s="5" t="s">
        <v>294</v>
      </c>
      <c r="V93" s="5" t="s">
        <v>4027</v>
      </c>
    </row>
    <row r="94" spans="1:22" x14ac:dyDescent="0.35">
      <c r="A94" s="5" t="s">
        <v>4029</v>
      </c>
      <c r="B94" s="5" t="s">
        <v>4030</v>
      </c>
      <c r="C94" s="5" t="s">
        <v>4008</v>
      </c>
      <c r="D94" s="5" t="s">
        <v>18</v>
      </c>
      <c r="E94" s="5">
        <v>20</v>
      </c>
      <c r="F94" s="5" t="s">
        <v>294</v>
      </c>
      <c r="G94" s="5" t="s">
        <v>294</v>
      </c>
      <c r="M94" s="5" t="s">
        <v>794</v>
      </c>
      <c r="N94" s="5" t="s">
        <v>294</v>
      </c>
      <c r="O94" s="5" t="s">
        <v>294</v>
      </c>
      <c r="P94" s="5" t="s">
        <v>294</v>
      </c>
      <c r="Q94" s="5" t="s">
        <v>297</v>
      </c>
      <c r="R94" s="5" t="s">
        <v>294</v>
      </c>
      <c r="V94" s="5" t="s">
        <v>4029</v>
      </c>
    </row>
    <row r="95" spans="1:22" x14ac:dyDescent="0.35">
      <c r="A95" s="5" t="s">
        <v>4031</v>
      </c>
      <c r="B95" s="5" t="s">
        <v>4032</v>
      </c>
      <c r="C95" s="5" t="s">
        <v>4008</v>
      </c>
      <c r="D95" s="5" t="s">
        <v>18</v>
      </c>
      <c r="E95" s="5">
        <v>50</v>
      </c>
      <c r="F95" s="5" t="s">
        <v>294</v>
      </c>
      <c r="G95" s="5" t="s">
        <v>294</v>
      </c>
      <c r="M95" s="5" t="s">
        <v>794</v>
      </c>
      <c r="N95" s="5" t="s">
        <v>294</v>
      </c>
      <c r="O95" s="5" t="s">
        <v>294</v>
      </c>
      <c r="P95" s="5" t="s">
        <v>294</v>
      </c>
      <c r="Q95" s="5" t="s">
        <v>297</v>
      </c>
      <c r="R95" s="5" t="s">
        <v>294</v>
      </c>
      <c r="V95" s="5" t="s">
        <v>4031</v>
      </c>
    </row>
    <row r="96" spans="1:22" x14ac:dyDescent="0.35">
      <c r="A96" s="5" t="s">
        <v>4033</v>
      </c>
      <c r="B96" s="5" t="s">
        <v>235</v>
      </c>
      <c r="C96" s="5" t="s">
        <v>3943</v>
      </c>
      <c r="D96" s="5" t="s">
        <v>18</v>
      </c>
      <c r="E96" s="5">
        <v>50</v>
      </c>
      <c r="F96" s="5" t="s">
        <v>294</v>
      </c>
      <c r="G96" s="5" t="s">
        <v>294</v>
      </c>
      <c r="M96" s="5" t="s">
        <v>794</v>
      </c>
      <c r="N96" s="5" t="s">
        <v>294</v>
      </c>
      <c r="O96" s="5" t="s">
        <v>294</v>
      </c>
      <c r="P96" s="5" t="s">
        <v>294</v>
      </c>
      <c r="Q96" s="5" t="s">
        <v>294</v>
      </c>
      <c r="R96" s="5" t="s">
        <v>294</v>
      </c>
      <c r="V96" s="5" t="s">
        <v>4033</v>
      </c>
    </row>
    <row r="97" spans="1:22" x14ac:dyDescent="0.35">
      <c r="A97" s="5" t="s">
        <v>4034</v>
      </c>
      <c r="B97" s="5" t="s">
        <v>3937</v>
      </c>
      <c r="C97" s="5" t="s">
        <v>3943</v>
      </c>
      <c r="D97" s="5" t="s">
        <v>22</v>
      </c>
      <c r="E97" s="5">
        <v>10</v>
      </c>
      <c r="F97" s="5" t="s">
        <v>294</v>
      </c>
      <c r="G97" s="5" t="s">
        <v>294</v>
      </c>
      <c r="M97" s="5" t="s">
        <v>3826</v>
      </c>
      <c r="N97" s="5" t="s">
        <v>294</v>
      </c>
      <c r="O97" s="5" t="s">
        <v>294</v>
      </c>
      <c r="P97" s="5" t="s">
        <v>294</v>
      </c>
      <c r="Q97" s="5" t="s">
        <v>294</v>
      </c>
      <c r="R97" s="5" t="s">
        <v>294</v>
      </c>
      <c r="V97" s="5" t="s">
        <v>4034</v>
      </c>
    </row>
    <row r="98" spans="1:22" x14ac:dyDescent="0.35">
      <c r="A98" s="5" t="s">
        <v>4035</v>
      </c>
      <c r="B98" s="5" t="s">
        <v>4036</v>
      </c>
      <c r="C98" s="5" t="s">
        <v>3943</v>
      </c>
      <c r="D98" s="5" t="s">
        <v>22</v>
      </c>
      <c r="E98" s="5">
        <v>10</v>
      </c>
      <c r="F98" s="5" t="s">
        <v>294</v>
      </c>
      <c r="G98" s="5" t="s">
        <v>294</v>
      </c>
      <c r="J98" s="5" t="s">
        <v>3925</v>
      </c>
      <c r="M98" s="5" t="s">
        <v>794</v>
      </c>
      <c r="N98" s="5" t="s">
        <v>294</v>
      </c>
      <c r="O98" s="5" t="s">
        <v>294</v>
      </c>
      <c r="P98" s="5" t="s">
        <v>294</v>
      </c>
      <c r="Q98" s="5" t="s">
        <v>294</v>
      </c>
      <c r="R98" s="5" t="s">
        <v>297</v>
      </c>
      <c r="V98" s="5" t="s">
        <v>4035</v>
      </c>
    </row>
    <row r="99" spans="1:22" x14ac:dyDescent="0.35">
      <c r="A99" s="5" t="s">
        <v>4037</v>
      </c>
      <c r="B99" s="5" t="s">
        <v>4038</v>
      </c>
      <c r="C99" s="5" t="s">
        <v>4039</v>
      </c>
      <c r="D99" s="5" t="s">
        <v>18</v>
      </c>
      <c r="E99" s="5">
        <v>1</v>
      </c>
      <c r="F99" s="5" t="s">
        <v>297</v>
      </c>
      <c r="G99" s="5" t="s">
        <v>294</v>
      </c>
      <c r="L99" s="5" t="s">
        <v>4040</v>
      </c>
      <c r="M99" s="5" t="s">
        <v>794</v>
      </c>
      <c r="N99" s="5" t="s">
        <v>294</v>
      </c>
      <c r="O99" s="5" t="s">
        <v>294</v>
      </c>
      <c r="P99" s="5" t="s">
        <v>294</v>
      </c>
      <c r="Q99" s="5" t="s">
        <v>294</v>
      </c>
      <c r="R99" s="5" t="s">
        <v>294</v>
      </c>
      <c r="V99" s="5" t="s">
        <v>4037</v>
      </c>
    </row>
    <row r="100" spans="1:22" x14ac:dyDescent="0.35">
      <c r="A100" s="5" t="s">
        <v>4041</v>
      </c>
      <c r="B100" s="5" t="s">
        <v>4042</v>
      </c>
      <c r="C100" s="5" t="s">
        <v>4043</v>
      </c>
      <c r="D100" s="5" t="s">
        <v>18</v>
      </c>
      <c r="E100" s="5">
        <v>20</v>
      </c>
      <c r="F100" s="5" t="s">
        <v>294</v>
      </c>
      <c r="G100" s="5" t="s">
        <v>294</v>
      </c>
      <c r="J100" s="5" t="s">
        <v>4039</v>
      </c>
      <c r="M100" s="5" t="s">
        <v>794</v>
      </c>
      <c r="N100" s="5" t="s">
        <v>294</v>
      </c>
      <c r="O100" s="5" t="s">
        <v>294</v>
      </c>
      <c r="P100" s="5" t="s">
        <v>294</v>
      </c>
      <c r="Q100" s="5" t="s">
        <v>294</v>
      </c>
      <c r="R100" s="5" t="s">
        <v>297</v>
      </c>
      <c r="V100" s="5" t="s">
        <v>4041</v>
      </c>
    </row>
    <row r="101" spans="1:22" x14ac:dyDescent="0.35">
      <c r="A101" s="5" t="s">
        <v>4044</v>
      </c>
      <c r="B101" s="5" t="s">
        <v>4045</v>
      </c>
      <c r="C101" s="5" t="s">
        <v>4043</v>
      </c>
      <c r="D101" s="5" t="s">
        <v>18</v>
      </c>
      <c r="E101" s="5">
        <v>50</v>
      </c>
      <c r="F101" s="5" t="s">
        <v>294</v>
      </c>
      <c r="G101" s="5" t="s">
        <v>294</v>
      </c>
      <c r="M101" s="5" t="s">
        <v>3826</v>
      </c>
      <c r="N101" s="5" t="s">
        <v>294</v>
      </c>
      <c r="O101" s="5" t="s">
        <v>294</v>
      </c>
      <c r="P101" s="5" t="s">
        <v>294</v>
      </c>
      <c r="Q101" s="5" t="s">
        <v>294</v>
      </c>
      <c r="R101" s="5" t="s">
        <v>294</v>
      </c>
      <c r="U101" s="5" t="s">
        <v>4046</v>
      </c>
      <c r="V101" s="5" t="s">
        <v>4044</v>
      </c>
    </row>
    <row r="102" spans="1:22" x14ac:dyDescent="0.35">
      <c r="A102" s="5" t="s">
        <v>4047</v>
      </c>
      <c r="B102" s="5" t="s">
        <v>4048</v>
      </c>
      <c r="C102" s="5" t="s">
        <v>4043</v>
      </c>
      <c r="D102" s="5" t="s">
        <v>18</v>
      </c>
      <c r="E102" s="5">
        <v>20</v>
      </c>
      <c r="F102" s="5" t="s">
        <v>297</v>
      </c>
      <c r="G102" s="5" t="s">
        <v>294</v>
      </c>
      <c r="L102" s="5" t="s">
        <v>4049</v>
      </c>
      <c r="M102" s="5" t="s">
        <v>794</v>
      </c>
      <c r="N102" s="5" t="s">
        <v>294</v>
      </c>
      <c r="O102" s="5" t="s">
        <v>294</v>
      </c>
      <c r="P102" s="5" t="s">
        <v>294</v>
      </c>
      <c r="Q102" s="5" t="s">
        <v>294</v>
      </c>
      <c r="R102" s="5" t="s">
        <v>294</v>
      </c>
      <c r="V102" s="5" t="s">
        <v>4047</v>
      </c>
    </row>
    <row r="103" spans="1:22" x14ac:dyDescent="0.35">
      <c r="A103" s="5" t="s">
        <v>4050</v>
      </c>
      <c r="B103" s="5" t="s">
        <v>4051</v>
      </c>
      <c r="C103" s="5" t="s">
        <v>4043</v>
      </c>
      <c r="D103" s="5" t="s">
        <v>18</v>
      </c>
      <c r="E103" s="5">
        <v>1</v>
      </c>
      <c r="F103" s="5" t="s">
        <v>297</v>
      </c>
      <c r="G103" s="5" t="s">
        <v>294</v>
      </c>
      <c r="L103" s="5" t="s">
        <v>4052</v>
      </c>
      <c r="M103" s="5" t="s">
        <v>794</v>
      </c>
      <c r="N103" s="5" t="s">
        <v>294</v>
      </c>
      <c r="O103" s="5" t="s">
        <v>294</v>
      </c>
      <c r="P103" s="5" t="s">
        <v>294</v>
      </c>
      <c r="Q103" s="5" t="s">
        <v>294</v>
      </c>
      <c r="R103" s="5" t="s">
        <v>294</v>
      </c>
      <c r="S103" s="5" t="s">
        <v>2333</v>
      </c>
      <c r="V103" s="5" t="s">
        <v>4050</v>
      </c>
    </row>
    <row r="104" spans="1:22" x14ac:dyDescent="0.35">
      <c r="A104" s="5" t="s">
        <v>4053</v>
      </c>
      <c r="B104" s="5" t="s">
        <v>4054</v>
      </c>
      <c r="C104" s="5" t="s">
        <v>4039</v>
      </c>
      <c r="D104" s="5" t="s">
        <v>18</v>
      </c>
      <c r="E104" s="5">
        <v>255</v>
      </c>
      <c r="F104" s="5" t="s">
        <v>294</v>
      </c>
      <c r="G104" s="5" t="s">
        <v>294</v>
      </c>
      <c r="M104" s="5" t="s">
        <v>794</v>
      </c>
      <c r="N104" s="5" t="s">
        <v>294</v>
      </c>
      <c r="O104" s="5" t="s">
        <v>294</v>
      </c>
      <c r="P104" s="5" t="s">
        <v>294</v>
      </c>
      <c r="Q104" s="5" t="s">
        <v>294</v>
      </c>
      <c r="R104" s="5" t="s">
        <v>294</v>
      </c>
      <c r="V104" s="5" t="s">
        <v>4053</v>
      </c>
    </row>
    <row r="105" spans="1:22" x14ac:dyDescent="0.35">
      <c r="A105" s="5" t="s">
        <v>4055</v>
      </c>
      <c r="B105" s="5" t="s">
        <v>4042</v>
      </c>
      <c r="C105" s="5" t="s">
        <v>4039</v>
      </c>
      <c r="D105" s="5" t="s">
        <v>18</v>
      </c>
      <c r="E105" s="5">
        <v>20</v>
      </c>
      <c r="F105" s="5" t="s">
        <v>297</v>
      </c>
      <c r="G105" s="5" t="s">
        <v>294</v>
      </c>
      <c r="M105" s="5" t="s">
        <v>3826</v>
      </c>
      <c r="N105" s="5" t="s">
        <v>294</v>
      </c>
      <c r="O105" s="5" t="s">
        <v>294</v>
      </c>
      <c r="P105" s="5" t="s">
        <v>294</v>
      </c>
      <c r="Q105" s="5" t="s">
        <v>294</v>
      </c>
      <c r="R105" s="5" t="s">
        <v>294</v>
      </c>
      <c r="V105" s="5" t="s">
        <v>4055</v>
      </c>
    </row>
    <row r="106" spans="1:22" x14ac:dyDescent="0.35">
      <c r="A106" s="5" t="s">
        <v>4056</v>
      </c>
      <c r="B106" s="5" t="s">
        <v>4057</v>
      </c>
      <c r="C106" s="5" t="s">
        <v>4039</v>
      </c>
      <c r="D106" s="5" t="s">
        <v>22</v>
      </c>
      <c r="E106" s="5">
        <v>10</v>
      </c>
      <c r="F106" s="5" t="s">
        <v>297</v>
      </c>
      <c r="G106" s="5" t="s">
        <v>294</v>
      </c>
      <c r="M106" s="5" t="s">
        <v>794</v>
      </c>
      <c r="N106" s="5" t="s">
        <v>294</v>
      </c>
      <c r="O106" s="5" t="s">
        <v>294</v>
      </c>
      <c r="P106" s="5" t="s">
        <v>294</v>
      </c>
      <c r="Q106" s="5" t="s">
        <v>294</v>
      </c>
      <c r="R106" s="5" t="s">
        <v>297</v>
      </c>
      <c r="V106" s="5" t="s">
        <v>4056</v>
      </c>
    </row>
    <row r="107" spans="1:22" x14ac:dyDescent="0.35">
      <c r="A107" s="5" t="s">
        <v>4058</v>
      </c>
      <c r="B107" s="5" t="s">
        <v>4059</v>
      </c>
      <c r="C107" s="5" t="s">
        <v>4039</v>
      </c>
      <c r="D107" s="5" t="s">
        <v>18</v>
      </c>
      <c r="E107" s="5">
        <v>20</v>
      </c>
      <c r="F107" s="5" t="s">
        <v>294</v>
      </c>
      <c r="G107" s="5" t="s">
        <v>294</v>
      </c>
      <c r="M107" s="5" t="s">
        <v>794</v>
      </c>
      <c r="N107" s="5" t="s">
        <v>297</v>
      </c>
      <c r="O107" s="5" t="s">
        <v>297</v>
      </c>
      <c r="P107" s="5" t="s">
        <v>294</v>
      </c>
      <c r="Q107" s="5" t="s">
        <v>297</v>
      </c>
      <c r="R107" s="5" t="s">
        <v>294</v>
      </c>
      <c r="V107" s="5" t="s">
        <v>4058</v>
      </c>
    </row>
    <row r="108" spans="1:22" x14ac:dyDescent="0.35">
      <c r="A108" s="5" t="s">
        <v>4060</v>
      </c>
      <c r="B108" s="5" t="s">
        <v>235</v>
      </c>
      <c r="C108" s="5" t="s">
        <v>4061</v>
      </c>
      <c r="D108" s="5" t="s">
        <v>18</v>
      </c>
      <c r="E108" s="5">
        <v>60</v>
      </c>
      <c r="F108" s="5" t="s">
        <v>297</v>
      </c>
      <c r="G108" s="5" t="s">
        <v>294</v>
      </c>
      <c r="M108" s="5" t="s">
        <v>794</v>
      </c>
      <c r="N108" s="5" t="s">
        <v>294</v>
      </c>
      <c r="O108" s="5" t="s">
        <v>294</v>
      </c>
      <c r="P108" s="5" t="s">
        <v>294</v>
      </c>
      <c r="Q108" s="5" t="s">
        <v>294</v>
      </c>
      <c r="R108" s="5" t="s">
        <v>294</v>
      </c>
      <c r="V108" s="5" t="s">
        <v>4060</v>
      </c>
    </row>
    <row r="109" spans="1:22" x14ac:dyDescent="0.35">
      <c r="A109" s="5" t="s">
        <v>4062</v>
      </c>
      <c r="B109" s="5" t="s">
        <v>4063</v>
      </c>
      <c r="C109" s="5" t="s">
        <v>4061</v>
      </c>
      <c r="D109" s="5" t="s">
        <v>22</v>
      </c>
      <c r="E109" s="5">
        <v>10</v>
      </c>
      <c r="F109" s="5" t="s">
        <v>294</v>
      </c>
      <c r="G109" s="5" t="s">
        <v>294</v>
      </c>
      <c r="M109" s="5" t="s">
        <v>794</v>
      </c>
      <c r="N109" s="5" t="s">
        <v>294</v>
      </c>
      <c r="O109" s="5" t="s">
        <v>294</v>
      </c>
      <c r="P109" s="5" t="s">
        <v>294</v>
      </c>
      <c r="Q109" s="5" t="s">
        <v>294</v>
      </c>
      <c r="R109" s="5" t="s">
        <v>294</v>
      </c>
      <c r="V109" s="5" t="s">
        <v>4062</v>
      </c>
    </row>
    <row r="110" spans="1:22" x14ac:dyDescent="0.35">
      <c r="A110" s="5" t="s">
        <v>4064</v>
      </c>
      <c r="B110" s="5" t="s">
        <v>3907</v>
      </c>
      <c r="C110" s="5" t="s">
        <v>4061</v>
      </c>
      <c r="D110" s="5" t="s">
        <v>22</v>
      </c>
      <c r="E110" s="5">
        <v>9</v>
      </c>
      <c r="F110" s="5" t="s">
        <v>294</v>
      </c>
      <c r="G110" s="5" t="s">
        <v>294</v>
      </c>
      <c r="M110" s="5" t="s">
        <v>3826</v>
      </c>
      <c r="N110" s="5" t="s">
        <v>294</v>
      </c>
      <c r="P110" s="5" t="s">
        <v>294</v>
      </c>
      <c r="Q110" s="5" t="s">
        <v>294</v>
      </c>
      <c r="R110" s="5" t="s">
        <v>294</v>
      </c>
      <c r="V110" s="5" t="s">
        <v>4064</v>
      </c>
    </row>
    <row r="111" spans="1:22" x14ac:dyDescent="0.35">
      <c r="A111" s="5" t="s">
        <v>4065</v>
      </c>
      <c r="B111" s="5" t="s">
        <v>33</v>
      </c>
      <c r="C111" s="5" t="s">
        <v>4061</v>
      </c>
      <c r="D111" s="5" t="s">
        <v>22</v>
      </c>
      <c r="E111" s="5">
        <v>10</v>
      </c>
      <c r="F111" s="5" t="s">
        <v>294</v>
      </c>
      <c r="G111" s="5" t="s">
        <v>294</v>
      </c>
      <c r="J111" s="5" t="s">
        <v>4066</v>
      </c>
      <c r="M111" s="5" t="s">
        <v>794</v>
      </c>
      <c r="N111" s="5" t="s">
        <v>294</v>
      </c>
      <c r="P111" s="5" t="s">
        <v>294</v>
      </c>
      <c r="Q111" s="5" t="s">
        <v>294</v>
      </c>
      <c r="R111" s="5" t="s">
        <v>297</v>
      </c>
      <c r="V111" s="5" t="s">
        <v>4065</v>
      </c>
    </row>
    <row r="112" spans="1:22" x14ac:dyDescent="0.35">
      <c r="A112" s="5" t="s">
        <v>4067</v>
      </c>
      <c r="B112" s="5" t="s">
        <v>4068</v>
      </c>
      <c r="C112" s="5" t="s">
        <v>4061</v>
      </c>
      <c r="D112" s="5" t="s">
        <v>22</v>
      </c>
      <c r="E112" s="5">
        <v>10</v>
      </c>
      <c r="F112" s="5" t="s">
        <v>294</v>
      </c>
      <c r="G112" s="5" t="s">
        <v>294</v>
      </c>
      <c r="M112" s="5" t="s">
        <v>794</v>
      </c>
      <c r="N112" s="5" t="s">
        <v>294</v>
      </c>
      <c r="O112" s="5" t="s">
        <v>294</v>
      </c>
      <c r="P112" s="5" t="s">
        <v>294</v>
      </c>
      <c r="Q112" s="5" t="s">
        <v>294</v>
      </c>
      <c r="R112" s="5" t="s">
        <v>294</v>
      </c>
      <c r="V112" s="5" t="s">
        <v>4067</v>
      </c>
    </row>
    <row r="113" spans="1:22" x14ac:dyDescent="0.35">
      <c r="A113" s="5" t="s">
        <v>4069</v>
      </c>
      <c r="B113" s="5" t="s">
        <v>3907</v>
      </c>
      <c r="C113" s="5" t="s">
        <v>4070</v>
      </c>
      <c r="D113" s="5" t="s">
        <v>18</v>
      </c>
      <c r="E113" s="5">
        <v>10</v>
      </c>
      <c r="F113" s="5" t="s">
        <v>294</v>
      </c>
      <c r="G113" s="5" t="s">
        <v>294</v>
      </c>
      <c r="M113" s="5" t="s">
        <v>3826</v>
      </c>
      <c r="N113" s="5" t="s">
        <v>294</v>
      </c>
      <c r="P113" s="5" t="s">
        <v>294</v>
      </c>
      <c r="Q113" s="5" t="s">
        <v>294</v>
      </c>
      <c r="R113" s="5" t="s">
        <v>294</v>
      </c>
      <c r="V113" s="5" t="s">
        <v>4069</v>
      </c>
    </row>
    <row r="114" spans="1:22" x14ac:dyDescent="0.35">
      <c r="A114" s="5" t="s">
        <v>4071</v>
      </c>
      <c r="B114" s="5" t="s">
        <v>4072</v>
      </c>
      <c r="C114" s="5" t="s">
        <v>4070</v>
      </c>
      <c r="D114" s="5" t="s">
        <v>4073</v>
      </c>
      <c r="E114" s="5">
        <v>77</v>
      </c>
      <c r="F114" s="5" t="s">
        <v>294</v>
      </c>
      <c r="G114" s="5" t="s">
        <v>294</v>
      </c>
      <c r="M114" s="5" t="s">
        <v>794</v>
      </c>
      <c r="N114" s="5" t="s">
        <v>294</v>
      </c>
      <c r="P114" s="5" t="s">
        <v>294</v>
      </c>
      <c r="Q114" s="5" t="s">
        <v>294</v>
      </c>
      <c r="R114" s="5" t="s">
        <v>294</v>
      </c>
      <c r="V114" s="5" t="s">
        <v>4071</v>
      </c>
    </row>
    <row r="115" spans="1:22" x14ac:dyDescent="0.35">
      <c r="A115" s="5" t="s">
        <v>4074</v>
      </c>
      <c r="B115" s="5" t="s">
        <v>111</v>
      </c>
      <c r="C115" s="5" t="s">
        <v>4070</v>
      </c>
      <c r="D115" s="5" t="s">
        <v>1655</v>
      </c>
      <c r="E115" s="5">
        <v>77</v>
      </c>
      <c r="F115" s="5" t="s">
        <v>294</v>
      </c>
      <c r="G115" s="5" t="s">
        <v>294</v>
      </c>
      <c r="M115" s="5" t="s">
        <v>794</v>
      </c>
      <c r="N115" s="5" t="s">
        <v>294</v>
      </c>
      <c r="P115" s="5" t="s">
        <v>294</v>
      </c>
      <c r="Q115" s="5" t="s">
        <v>294</v>
      </c>
      <c r="R115" s="5" t="s">
        <v>294</v>
      </c>
      <c r="V115" s="5" t="s">
        <v>4074</v>
      </c>
    </row>
    <row r="116" spans="1:22" x14ac:dyDescent="0.35">
      <c r="A116" s="5" t="s">
        <v>4075</v>
      </c>
      <c r="B116" s="5" t="s">
        <v>4076</v>
      </c>
      <c r="C116" s="5" t="s">
        <v>4066</v>
      </c>
      <c r="D116" s="5" t="s">
        <v>18</v>
      </c>
      <c r="E116" s="5">
        <v>60</v>
      </c>
      <c r="F116" s="5" t="s">
        <v>294</v>
      </c>
      <c r="G116" s="5" t="s">
        <v>294</v>
      </c>
      <c r="M116" s="5" t="s">
        <v>794</v>
      </c>
      <c r="N116" s="5" t="s">
        <v>294</v>
      </c>
      <c r="P116" s="5" t="s">
        <v>294</v>
      </c>
      <c r="Q116" s="5" t="s">
        <v>294</v>
      </c>
      <c r="R116" s="5" t="s">
        <v>294</v>
      </c>
      <c r="V116" s="5" t="s">
        <v>4075</v>
      </c>
    </row>
    <row r="117" spans="1:22" x14ac:dyDescent="0.35">
      <c r="A117" s="5" t="s">
        <v>4077</v>
      </c>
      <c r="B117" s="5" t="s">
        <v>3907</v>
      </c>
      <c r="C117" s="5" t="s">
        <v>4066</v>
      </c>
      <c r="D117" s="5" t="s">
        <v>22</v>
      </c>
      <c r="E117" s="5">
        <v>10</v>
      </c>
      <c r="F117" s="5" t="s">
        <v>294</v>
      </c>
      <c r="G117" s="5" t="s">
        <v>294</v>
      </c>
      <c r="M117" s="5" t="s">
        <v>3826</v>
      </c>
      <c r="N117" s="5" t="s">
        <v>294</v>
      </c>
      <c r="P117" s="5" t="s">
        <v>294</v>
      </c>
      <c r="Q117" s="5" t="s">
        <v>294</v>
      </c>
      <c r="R117" s="5" t="s">
        <v>294</v>
      </c>
      <c r="V117" s="5" t="s">
        <v>4077</v>
      </c>
    </row>
    <row r="118" spans="1:22" x14ac:dyDescent="0.35">
      <c r="A118" s="5" t="s">
        <v>4078</v>
      </c>
      <c r="B118" s="5" t="s">
        <v>4079</v>
      </c>
      <c r="C118" s="5" t="s">
        <v>4066</v>
      </c>
      <c r="D118" s="5" t="s">
        <v>22</v>
      </c>
      <c r="E118" s="5">
        <v>4</v>
      </c>
      <c r="F118" s="5" t="s">
        <v>297</v>
      </c>
      <c r="G118" s="5" t="s">
        <v>294</v>
      </c>
      <c r="M118" s="5" t="s">
        <v>794</v>
      </c>
      <c r="N118" s="5" t="s">
        <v>294</v>
      </c>
      <c r="O118" s="5" t="s">
        <v>294</v>
      </c>
      <c r="P118" s="5" t="s">
        <v>294</v>
      </c>
      <c r="Q118" s="5" t="s">
        <v>294</v>
      </c>
      <c r="R118" s="5" t="s">
        <v>294</v>
      </c>
      <c r="V118" s="5" t="s">
        <v>4078</v>
      </c>
    </row>
    <row r="119" spans="1:22" x14ac:dyDescent="0.35">
      <c r="A119" s="5" t="s">
        <v>4080</v>
      </c>
      <c r="B119" s="5" t="s">
        <v>4081</v>
      </c>
      <c r="C119" s="5" t="s">
        <v>4066</v>
      </c>
      <c r="D119" s="5" t="s">
        <v>18</v>
      </c>
      <c r="E119" s="5">
        <v>10</v>
      </c>
      <c r="F119" s="5" t="s">
        <v>294</v>
      </c>
      <c r="G119" s="5" t="s">
        <v>294</v>
      </c>
      <c r="J119" s="5" t="s">
        <v>4070</v>
      </c>
      <c r="M119" s="5" t="s">
        <v>794</v>
      </c>
      <c r="N119" s="5" t="s">
        <v>294</v>
      </c>
      <c r="P119" s="5" t="s">
        <v>294</v>
      </c>
      <c r="Q119" s="5" t="s">
        <v>294</v>
      </c>
      <c r="R119" s="5" t="s">
        <v>297</v>
      </c>
      <c r="V119" s="5" t="s">
        <v>4080</v>
      </c>
    </row>
    <row r="120" spans="1:22" x14ac:dyDescent="0.35">
      <c r="A120" s="5" t="s">
        <v>4082</v>
      </c>
      <c r="B120" s="5" t="s">
        <v>33</v>
      </c>
      <c r="C120" s="5" t="s">
        <v>4066</v>
      </c>
      <c r="D120" s="5" t="s">
        <v>18</v>
      </c>
      <c r="E120" s="5">
        <v>20</v>
      </c>
      <c r="F120" s="5" t="s">
        <v>297</v>
      </c>
      <c r="G120" s="5" t="s">
        <v>294</v>
      </c>
      <c r="M120" s="5" t="s">
        <v>794</v>
      </c>
      <c r="N120" s="5" t="s">
        <v>294</v>
      </c>
      <c r="O120" s="5" t="s">
        <v>294</v>
      </c>
      <c r="P120" s="5" t="s">
        <v>294</v>
      </c>
      <c r="Q120" s="5" t="s">
        <v>294</v>
      </c>
      <c r="R120" s="5" t="s">
        <v>294</v>
      </c>
      <c r="V120" s="5" t="s">
        <v>4082</v>
      </c>
    </row>
    <row r="121" spans="1:22" x14ac:dyDescent="0.35">
      <c r="A121" s="5" t="s">
        <v>4083</v>
      </c>
      <c r="B121" s="5" t="s">
        <v>4084</v>
      </c>
      <c r="C121" s="5" t="s">
        <v>4070</v>
      </c>
      <c r="D121" s="5" t="s">
        <v>18</v>
      </c>
      <c r="E121" s="5">
        <v>40</v>
      </c>
      <c r="F121" s="5" t="s">
        <v>294</v>
      </c>
      <c r="G121" s="5" t="s">
        <v>294</v>
      </c>
      <c r="M121" s="5" t="s">
        <v>794</v>
      </c>
      <c r="N121" s="5" t="s">
        <v>294</v>
      </c>
      <c r="O121" s="5" t="s">
        <v>294</v>
      </c>
      <c r="P121" s="5" t="s">
        <v>294</v>
      </c>
      <c r="Q121" s="5" t="s">
        <v>294</v>
      </c>
      <c r="R121" s="5" t="s">
        <v>294</v>
      </c>
      <c r="V121" s="5" t="s">
        <v>4083</v>
      </c>
    </row>
    <row r="122" spans="1:22" x14ac:dyDescent="0.35">
      <c r="A122" s="5" t="s">
        <v>4085</v>
      </c>
      <c r="B122" s="5" t="s">
        <v>814</v>
      </c>
      <c r="C122" s="5" t="s">
        <v>4070</v>
      </c>
      <c r="D122" s="5" t="s">
        <v>18</v>
      </c>
      <c r="E122" s="5">
        <v>1</v>
      </c>
      <c r="F122" s="5" t="s">
        <v>297</v>
      </c>
      <c r="G122" s="5" t="s">
        <v>294</v>
      </c>
      <c r="L122" s="5" t="s">
        <v>4086</v>
      </c>
      <c r="M122" s="5" t="s">
        <v>794</v>
      </c>
      <c r="N122" s="5" t="s">
        <v>294</v>
      </c>
      <c r="P122" s="5" t="s">
        <v>294</v>
      </c>
      <c r="Q122" s="5" t="s">
        <v>294</v>
      </c>
      <c r="R122" s="5" t="s">
        <v>294</v>
      </c>
      <c r="V122" s="5" t="s">
        <v>4085</v>
      </c>
    </row>
    <row r="123" spans="1:22" x14ac:dyDescent="0.35">
      <c r="A123" s="5" t="s">
        <v>4087</v>
      </c>
      <c r="B123" s="5" t="s">
        <v>4088</v>
      </c>
      <c r="C123" s="5" t="s">
        <v>4070</v>
      </c>
      <c r="D123" s="5" t="s">
        <v>18</v>
      </c>
      <c r="E123" s="5">
        <v>1</v>
      </c>
      <c r="F123" s="5" t="s">
        <v>294</v>
      </c>
      <c r="G123" s="5" t="s">
        <v>294</v>
      </c>
      <c r="M123" s="5" t="s">
        <v>794</v>
      </c>
      <c r="N123" s="5" t="s">
        <v>294</v>
      </c>
      <c r="O123" s="5" t="s">
        <v>294</v>
      </c>
      <c r="P123" s="5" t="s">
        <v>294</v>
      </c>
      <c r="Q123" s="5" t="s">
        <v>294</v>
      </c>
      <c r="R123" s="5" t="s">
        <v>294</v>
      </c>
      <c r="V123" s="5" t="s">
        <v>4087</v>
      </c>
    </row>
    <row r="124" spans="1:22" x14ac:dyDescent="0.35">
      <c r="A124" s="5" t="s">
        <v>4089</v>
      </c>
      <c r="B124" s="5" t="s">
        <v>4090</v>
      </c>
      <c r="C124" s="5" t="s">
        <v>4091</v>
      </c>
      <c r="D124" s="5" t="s">
        <v>18</v>
      </c>
      <c r="E124" s="5">
        <v>1</v>
      </c>
      <c r="F124" s="5" t="s">
        <v>294</v>
      </c>
      <c r="G124" s="5" t="s">
        <v>297</v>
      </c>
      <c r="L124" s="5" t="s">
        <v>4092</v>
      </c>
      <c r="M124" s="5" t="s">
        <v>794</v>
      </c>
      <c r="N124" s="5" t="s">
        <v>294</v>
      </c>
      <c r="P124" s="5" t="s">
        <v>294</v>
      </c>
      <c r="Q124" s="5" t="s">
        <v>294</v>
      </c>
      <c r="R124" s="5" t="s">
        <v>294</v>
      </c>
      <c r="V124" s="5" t="s">
        <v>4089</v>
      </c>
    </row>
    <row r="125" spans="1:22" x14ac:dyDescent="0.35">
      <c r="A125" s="5" t="s">
        <v>4093</v>
      </c>
      <c r="B125" s="5" t="s">
        <v>4094</v>
      </c>
      <c r="C125" s="5" t="s">
        <v>4091</v>
      </c>
      <c r="D125" s="5" t="s">
        <v>18</v>
      </c>
      <c r="E125" s="5">
        <v>255</v>
      </c>
      <c r="F125" s="5" t="s">
        <v>294</v>
      </c>
      <c r="G125" s="5" t="s">
        <v>294</v>
      </c>
      <c r="M125" s="5" t="s">
        <v>794</v>
      </c>
      <c r="N125" s="5" t="s">
        <v>294</v>
      </c>
      <c r="O125" s="5" t="s">
        <v>294</v>
      </c>
      <c r="P125" s="5" t="s">
        <v>294</v>
      </c>
      <c r="Q125" s="5" t="s">
        <v>294</v>
      </c>
      <c r="R125" s="5" t="s">
        <v>294</v>
      </c>
    </row>
    <row r="126" spans="1:22" x14ac:dyDescent="0.35">
      <c r="A126" s="5" t="s">
        <v>4095</v>
      </c>
      <c r="B126" s="5" t="s">
        <v>4096</v>
      </c>
      <c r="C126" s="5" t="s">
        <v>4091</v>
      </c>
      <c r="D126" s="5" t="s">
        <v>18</v>
      </c>
      <c r="E126" s="5">
        <v>100</v>
      </c>
      <c r="F126" s="5" t="s">
        <v>294</v>
      </c>
      <c r="G126" s="5" t="s">
        <v>294</v>
      </c>
      <c r="M126" s="5" t="s">
        <v>794</v>
      </c>
      <c r="N126" s="5" t="s">
        <v>294</v>
      </c>
      <c r="O126" s="5" t="s">
        <v>294</v>
      </c>
      <c r="P126" s="5" t="s">
        <v>294</v>
      </c>
      <c r="Q126" s="5" t="s">
        <v>294</v>
      </c>
      <c r="R126" s="5" t="s">
        <v>294</v>
      </c>
      <c r="V126" s="5" t="s">
        <v>4095</v>
      </c>
    </row>
    <row r="127" spans="1:22" x14ac:dyDescent="0.35">
      <c r="A127" s="5" t="s">
        <v>4097</v>
      </c>
      <c r="B127" s="5" t="s">
        <v>4098</v>
      </c>
      <c r="C127" s="5" t="s">
        <v>4091</v>
      </c>
      <c r="D127" s="5" t="s">
        <v>18</v>
      </c>
      <c r="E127" s="5">
        <v>1</v>
      </c>
      <c r="F127" s="5" t="s">
        <v>294</v>
      </c>
      <c r="G127" s="5" t="s">
        <v>294</v>
      </c>
      <c r="L127" s="5" t="s">
        <v>4099</v>
      </c>
      <c r="M127" s="5" t="s">
        <v>794</v>
      </c>
      <c r="N127" s="5" t="s">
        <v>294</v>
      </c>
      <c r="O127" s="5" t="s">
        <v>294</v>
      </c>
      <c r="P127" s="5" t="s">
        <v>294</v>
      </c>
      <c r="Q127" s="5" t="s">
        <v>294</v>
      </c>
      <c r="R127" s="5" t="s">
        <v>294</v>
      </c>
      <c r="S127" s="5" t="s">
        <v>1217</v>
      </c>
      <c r="V127" s="5" t="s">
        <v>4097</v>
      </c>
    </row>
    <row r="128" spans="1:22" x14ac:dyDescent="0.35">
      <c r="A128" s="5" t="s">
        <v>4100</v>
      </c>
      <c r="B128" s="5" t="s">
        <v>4101</v>
      </c>
      <c r="C128" s="5" t="s">
        <v>4102</v>
      </c>
      <c r="D128" s="5" t="s">
        <v>18</v>
      </c>
      <c r="E128" s="5">
        <v>255</v>
      </c>
      <c r="F128" s="5" t="s">
        <v>294</v>
      </c>
      <c r="G128" s="5" t="s">
        <v>294</v>
      </c>
      <c r="M128" s="5" t="s">
        <v>794</v>
      </c>
      <c r="N128" s="5" t="s">
        <v>294</v>
      </c>
      <c r="O128" s="5" t="s">
        <v>294</v>
      </c>
      <c r="P128" s="5" t="s">
        <v>294</v>
      </c>
      <c r="Q128" s="5" t="s">
        <v>294</v>
      </c>
      <c r="R128" s="5" t="s">
        <v>294</v>
      </c>
      <c r="V128" s="5" t="s">
        <v>4100</v>
      </c>
    </row>
    <row r="129" spans="1:22" x14ac:dyDescent="0.35">
      <c r="A129" s="5" t="s">
        <v>4103</v>
      </c>
      <c r="B129" s="5" t="s">
        <v>4104</v>
      </c>
      <c r="C129" s="5" t="s">
        <v>4102</v>
      </c>
      <c r="D129" s="5" t="s">
        <v>18</v>
      </c>
      <c r="E129" s="5">
        <v>100</v>
      </c>
      <c r="F129" s="5" t="s">
        <v>294</v>
      </c>
      <c r="G129" s="5" t="s">
        <v>294</v>
      </c>
      <c r="M129" s="5" t="s">
        <v>794</v>
      </c>
      <c r="N129" s="5" t="s">
        <v>294</v>
      </c>
      <c r="O129" s="5" t="s">
        <v>294</v>
      </c>
      <c r="P129" s="5" t="s">
        <v>294</v>
      </c>
      <c r="Q129" s="5" t="s">
        <v>294</v>
      </c>
      <c r="R129" s="5" t="s">
        <v>294</v>
      </c>
      <c r="V129" s="5" t="s">
        <v>4103</v>
      </c>
    </row>
    <row r="130" spans="1:22" x14ac:dyDescent="0.35">
      <c r="A130" s="5" t="s">
        <v>4105</v>
      </c>
      <c r="B130" s="5" t="s">
        <v>4106</v>
      </c>
      <c r="C130" s="5" t="s">
        <v>4102</v>
      </c>
      <c r="D130" s="5" t="s">
        <v>18</v>
      </c>
      <c r="E130" s="5">
        <v>1</v>
      </c>
      <c r="F130" s="5" t="s">
        <v>294</v>
      </c>
      <c r="G130" s="5" t="s">
        <v>294</v>
      </c>
      <c r="L130" s="5" t="s">
        <v>4107</v>
      </c>
      <c r="M130" s="5" t="s">
        <v>794</v>
      </c>
      <c r="N130" s="5" t="s">
        <v>294</v>
      </c>
      <c r="O130" s="5" t="s">
        <v>294</v>
      </c>
      <c r="P130" s="5" t="s">
        <v>294</v>
      </c>
      <c r="Q130" s="5" t="s">
        <v>294</v>
      </c>
      <c r="R130" s="5" t="s">
        <v>294</v>
      </c>
      <c r="S130" s="5" t="s">
        <v>1217</v>
      </c>
      <c r="V130" s="5" t="s">
        <v>4105</v>
      </c>
    </row>
    <row r="131" spans="1:22" x14ac:dyDescent="0.35">
      <c r="A131" s="5" t="s">
        <v>4108</v>
      </c>
      <c r="B131" s="5" t="s">
        <v>14</v>
      </c>
      <c r="C131" s="5" t="s">
        <v>4102</v>
      </c>
      <c r="D131" s="5" t="s">
        <v>18</v>
      </c>
      <c r="E131" s="5">
        <v>30</v>
      </c>
      <c r="F131" s="5" t="s">
        <v>297</v>
      </c>
      <c r="G131" s="5" t="s">
        <v>294</v>
      </c>
      <c r="J131" s="5" t="s">
        <v>4039</v>
      </c>
      <c r="M131" s="5" t="s">
        <v>794</v>
      </c>
      <c r="N131" s="5" t="s">
        <v>294</v>
      </c>
      <c r="O131" s="5" t="s">
        <v>294</v>
      </c>
      <c r="P131" s="5" t="s">
        <v>294</v>
      </c>
      <c r="Q131" s="5" t="s">
        <v>294</v>
      </c>
      <c r="R131" s="5" t="s">
        <v>294</v>
      </c>
      <c r="S131" s="5" t="s">
        <v>4109</v>
      </c>
    </row>
    <row r="132" spans="1:22" x14ac:dyDescent="0.35">
      <c r="A132" s="5" t="s">
        <v>4110</v>
      </c>
      <c r="B132" s="5" t="s">
        <v>4111</v>
      </c>
      <c r="C132" s="5" t="s">
        <v>4102</v>
      </c>
      <c r="D132" s="5" t="s">
        <v>18</v>
      </c>
      <c r="E132" s="5">
        <v>50</v>
      </c>
      <c r="F132" s="5" t="s">
        <v>294</v>
      </c>
      <c r="G132" s="5" t="s">
        <v>294</v>
      </c>
      <c r="M132" s="5" t="s">
        <v>794</v>
      </c>
      <c r="N132" s="5" t="s">
        <v>297</v>
      </c>
      <c r="O132" s="5" t="s">
        <v>297</v>
      </c>
      <c r="P132" s="5" t="s">
        <v>294</v>
      </c>
      <c r="Q132" s="5" t="s">
        <v>297</v>
      </c>
      <c r="R132" s="5" t="s">
        <v>294</v>
      </c>
    </row>
    <row r="133" spans="1:22" x14ac:dyDescent="0.35">
      <c r="A133" s="5" t="s">
        <v>4112</v>
      </c>
      <c r="B133" s="5" t="s">
        <v>4113</v>
      </c>
      <c r="C133" s="5" t="s">
        <v>4102</v>
      </c>
      <c r="D133" s="5" t="s">
        <v>18</v>
      </c>
      <c r="E133" s="5">
        <v>30</v>
      </c>
      <c r="F133" s="5" t="s">
        <v>294</v>
      </c>
      <c r="G133" s="5" t="s">
        <v>297</v>
      </c>
      <c r="M133" s="5" t="s">
        <v>794</v>
      </c>
      <c r="N133" s="5" t="s">
        <v>294</v>
      </c>
      <c r="O133" s="5" t="s">
        <v>294</v>
      </c>
      <c r="P133" s="5" t="s">
        <v>294</v>
      </c>
      <c r="Q133" s="5" t="s">
        <v>294</v>
      </c>
      <c r="R133" s="5" t="s">
        <v>294</v>
      </c>
      <c r="V133" s="5" t="s">
        <v>4112</v>
      </c>
    </row>
    <row r="134" spans="1:22" x14ac:dyDescent="0.35">
      <c r="A134" s="5" t="s">
        <v>4114</v>
      </c>
      <c r="B134" s="5" t="s">
        <v>4115</v>
      </c>
      <c r="C134" s="5" t="s">
        <v>4102</v>
      </c>
      <c r="D134" s="5" t="s">
        <v>18</v>
      </c>
      <c r="E134" s="5">
        <v>50</v>
      </c>
      <c r="F134" s="5" t="s">
        <v>297</v>
      </c>
      <c r="G134" s="5" t="s">
        <v>294</v>
      </c>
      <c r="M134" s="5" t="s">
        <v>794</v>
      </c>
      <c r="N134" s="5" t="s">
        <v>294</v>
      </c>
      <c r="O134" s="5" t="s">
        <v>294</v>
      </c>
      <c r="P134" s="5" t="s">
        <v>294</v>
      </c>
      <c r="Q134" s="5" t="s">
        <v>294</v>
      </c>
      <c r="R134" s="5" t="s">
        <v>294</v>
      </c>
      <c r="V134" s="5" t="s">
        <v>4114</v>
      </c>
    </row>
    <row r="135" spans="1:22" x14ac:dyDescent="0.35">
      <c r="A135" s="5" t="s">
        <v>4116</v>
      </c>
      <c r="B135" s="5" t="s">
        <v>3937</v>
      </c>
      <c r="C135" s="5" t="s">
        <v>4102</v>
      </c>
      <c r="D135" s="5" t="s">
        <v>22</v>
      </c>
      <c r="E135" s="5">
        <v>8</v>
      </c>
      <c r="F135" s="5" t="s">
        <v>294</v>
      </c>
      <c r="G135" s="5" t="s">
        <v>294</v>
      </c>
      <c r="M135" s="5" t="s">
        <v>3826</v>
      </c>
      <c r="N135" s="5" t="s">
        <v>294</v>
      </c>
      <c r="P135" s="5" t="s">
        <v>294</v>
      </c>
      <c r="Q135" s="5" t="s">
        <v>294</v>
      </c>
      <c r="R135" s="5" t="s">
        <v>294</v>
      </c>
      <c r="V135" s="5" t="s">
        <v>4116</v>
      </c>
    </row>
    <row r="136" spans="1:22" x14ac:dyDescent="0.35">
      <c r="A136" s="5" t="s">
        <v>4117</v>
      </c>
      <c r="B136" s="5" t="s">
        <v>4118</v>
      </c>
      <c r="C136" s="5" t="s">
        <v>4102</v>
      </c>
      <c r="D136" s="5" t="s">
        <v>18</v>
      </c>
      <c r="E136" s="5">
        <v>10</v>
      </c>
      <c r="F136" s="5" t="s">
        <v>294</v>
      </c>
      <c r="G136" s="5" t="s">
        <v>294</v>
      </c>
      <c r="J136" s="5" t="s">
        <v>4091</v>
      </c>
      <c r="M136" s="5" t="s">
        <v>794</v>
      </c>
      <c r="N136" s="5" t="s">
        <v>294</v>
      </c>
      <c r="P136" s="5" t="s">
        <v>294</v>
      </c>
      <c r="Q136" s="5" t="s">
        <v>294</v>
      </c>
      <c r="R136" s="5" t="s">
        <v>297</v>
      </c>
      <c r="V136" s="5" t="s">
        <v>4117</v>
      </c>
    </row>
    <row r="137" spans="1:22" x14ac:dyDescent="0.35">
      <c r="A137" s="5" t="s">
        <v>4119</v>
      </c>
      <c r="B137" s="5" t="s">
        <v>4120</v>
      </c>
      <c r="C137" s="5" t="s">
        <v>4102</v>
      </c>
      <c r="D137" s="5" t="s">
        <v>18</v>
      </c>
      <c r="E137" s="5">
        <v>100</v>
      </c>
      <c r="F137" s="5" t="s">
        <v>294</v>
      </c>
      <c r="G137" s="5" t="s">
        <v>294</v>
      </c>
      <c r="M137" s="5" t="s">
        <v>794</v>
      </c>
      <c r="N137" s="5" t="s">
        <v>294</v>
      </c>
      <c r="O137" s="5" t="s">
        <v>294</v>
      </c>
      <c r="P137" s="5" t="s">
        <v>294</v>
      </c>
      <c r="Q137" s="5" t="s">
        <v>294</v>
      </c>
      <c r="R137" s="5" t="s">
        <v>294</v>
      </c>
      <c r="V137" s="5" t="s">
        <v>4119</v>
      </c>
    </row>
    <row r="138" spans="1:22" x14ac:dyDescent="0.35">
      <c r="A138" s="5" t="s">
        <v>4121</v>
      </c>
      <c r="B138" s="5" t="s">
        <v>4122</v>
      </c>
      <c r="C138" s="5" t="s">
        <v>4102</v>
      </c>
      <c r="D138" s="5" t="s">
        <v>18</v>
      </c>
      <c r="E138" s="5">
        <v>1</v>
      </c>
      <c r="F138" s="5" t="s">
        <v>294</v>
      </c>
      <c r="G138" s="5" t="s">
        <v>294</v>
      </c>
      <c r="L138" s="5" t="s">
        <v>4123</v>
      </c>
      <c r="M138" s="5" t="s">
        <v>794</v>
      </c>
      <c r="N138" s="5" t="s">
        <v>294</v>
      </c>
      <c r="O138" s="5" t="s">
        <v>294</v>
      </c>
      <c r="P138" s="5" t="s">
        <v>294</v>
      </c>
      <c r="Q138" s="5" t="s">
        <v>294</v>
      </c>
      <c r="R138" s="5" t="s">
        <v>294</v>
      </c>
      <c r="S138" s="5" t="s">
        <v>294</v>
      </c>
      <c r="V138" s="5" t="s">
        <v>4121</v>
      </c>
    </row>
    <row r="139" spans="1:22" x14ac:dyDescent="0.35">
      <c r="A139" s="5" t="s">
        <v>4124</v>
      </c>
      <c r="B139" s="5" t="s">
        <v>4125</v>
      </c>
      <c r="C139" s="5" t="s">
        <v>4102</v>
      </c>
      <c r="D139" s="5" t="s">
        <v>22</v>
      </c>
      <c r="E139" s="5">
        <v>10</v>
      </c>
      <c r="F139" s="5" t="s">
        <v>294</v>
      </c>
      <c r="G139" s="5" t="s">
        <v>294</v>
      </c>
      <c r="M139" s="5" t="s">
        <v>794</v>
      </c>
      <c r="N139" s="5" t="s">
        <v>294</v>
      </c>
      <c r="O139" s="5" t="s">
        <v>294</v>
      </c>
      <c r="P139" s="5" t="s">
        <v>294</v>
      </c>
      <c r="Q139" s="5" t="s">
        <v>294</v>
      </c>
      <c r="R139" s="5" t="s">
        <v>294</v>
      </c>
      <c r="V139" s="5" t="s">
        <v>4124</v>
      </c>
    </row>
    <row r="140" spans="1:22" x14ac:dyDescent="0.35">
      <c r="A140" s="5" t="s">
        <v>4126</v>
      </c>
      <c r="B140" s="5" t="s">
        <v>4127</v>
      </c>
      <c r="C140" s="5" t="s">
        <v>4102</v>
      </c>
      <c r="D140" s="5" t="s">
        <v>18</v>
      </c>
      <c r="E140" s="5">
        <v>255</v>
      </c>
      <c r="F140" s="5" t="s">
        <v>294</v>
      </c>
      <c r="G140" s="5" t="s">
        <v>294</v>
      </c>
      <c r="M140" s="5" t="s">
        <v>794</v>
      </c>
      <c r="N140" s="5" t="s">
        <v>294</v>
      </c>
      <c r="O140" s="5" t="s">
        <v>294</v>
      </c>
      <c r="P140" s="5" t="s">
        <v>294</v>
      </c>
      <c r="Q140" s="5" t="s">
        <v>294</v>
      </c>
      <c r="R140" s="5" t="s">
        <v>294</v>
      </c>
      <c r="V140" s="5" t="s">
        <v>4126</v>
      </c>
    </row>
    <row r="141" spans="1:22" x14ac:dyDescent="0.35">
      <c r="A141" s="5" t="s">
        <v>4128</v>
      </c>
      <c r="B141" s="5" t="s">
        <v>4129</v>
      </c>
      <c r="C141" s="5" t="s">
        <v>4130</v>
      </c>
      <c r="D141" s="5" t="s">
        <v>18</v>
      </c>
      <c r="E141" s="5">
        <v>255</v>
      </c>
      <c r="F141" s="5" t="s">
        <v>294</v>
      </c>
      <c r="G141" s="5" t="s">
        <v>294</v>
      </c>
      <c r="M141" s="5" t="s">
        <v>794</v>
      </c>
      <c r="N141" s="5" t="s">
        <v>294</v>
      </c>
      <c r="O141" s="5" t="s">
        <v>294</v>
      </c>
      <c r="P141" s="5" t="s">
        <v>294</v>
      </c>
      <c r="Q141" s="5" t="s">
        <v>294</v>
      </c>
      <c r="R141" s="5" t="s">
        <v>294</v>
      </c>
      <c r="V141" s="5" t="s">
        <v>4128</v>
      </c>
    </row>
    <row r="142" spans="1:22" x14ac:dyDescent="0.35">
      <c r="A142" s="5" t="s">
        <v>4131</v>
      </c>
      <c r="B142" s="5" t="s">
        <v>4045</v>
      </c>
      <c r="C142" s="5" t="s">
        <v>4130</v>
      </c>
      <c r="D142" s="5" t="s">
        <v>22</v>
      </c>
      <c r="E142" s="5">
        <v>10</v>
      </c>
      <c r="F142" s="5" t="s">
        <v>294</v>
      </c>
      <c r="G142" s="5" t="s">
        <v>294</v>
      </c>
      <c r="M142" s="5" t="s">
        <v>3826</v>
      </c>
      <c r="N142" s="5" t="s">
        <v>294</v>
      </c>
      <c r="O142" s="5" t="s">
        <v>294</v>
      </c>
      <c r="P142" s="5" t="s">
        <v>294</v>
      </c>
      <c r="Q142" s="5" t="s">
        <v>294</v>
      </c>
      <c r="R142" s="5" t="s">
        <v>294</v>
      </c>
      <c r="V142" s="5" t="s">
        <v>4131</v>
      </c>
    </row>
    <row r="143" spans="1:22" x14ac:dyDescent="0.35">
      <c r="A143" s="5" t="s">
        <v>4132</v>
      </c>
      <c r="B143" s="5" t="s">
        <v>4133</v>
      </c>
      <c r="C143" s="5" t="s">
        <v>4130</v>
      </c>
      <c r="D143" s="5" t="s">
        <v>22</v>
      </c>
      <c r="E143" s="5">
        <v>10</v>
      </c>
      <c r="F143" s="5" t="s">
        <v>294</v>
      </c>
      <c r="G143" s="5" t="s">
        <v>294</v>
      </c>
      <c r="J143" s="5" t="s">
        <v>4102</v>
      </c>
      <c r="M143" s="5" t="s">
        <v>794</v>
      </c>
      <c r="N143" s="5" t="s">
        <v>294</v>
      </c>
      <c r="O143" s="5" t="s">
        <v>294</v>
      </c>
      <c r="P143" s="5" t="s">
        <v>294</v>
      </c>
      <c r="Q143" s="5" t="s">
        <v>294</v>
      </c>
      <c r="R143" s="5" t="s">
        <v>297</v>
      </c>
      <c r="V143" s="5" t="s">
        <v>4132</v>
      </c>
    </row>
    <row r="144" spans="1:22" x14ac:dyDescent="0.35">
      <c r="A144" s="5" t="s">
        <v>4134</v>
      </c>
      <c r="B144" s="5" t="s">
        <v>4113</v>
      </c>
      <c r="C144" s="5" t="s">
        <v>4102</v>
      </c>
      <c r="D144" s="5" t="s">
        <v>18</v>
      </c>
      <c r="E144" s="5">
        <v>30</v>
      </c>
      <c r="F144" s="5" t="s">
        <v>294</v>
      </c>
      <c r="G144" s="5" t="s">
        <v>294</v>
      </c>
      <c r="M144" s="5" t="s">
        <v>794</v>
      </c>
      <c r="N144" s="5" t="s">
        <v>294</v>
      </c>
      <c r="O144" s="5" t="s">
        <v>294</v>
      </c>
      <c r="P144" s="5" t="s">
        <v>294</v>
      </c>
      <c r="Q144" s="5" t="s">
        <v>294</v>
      </c>
      <c r="R144" s="5" t="s">
        <v>294</v>
      </c>
      <c r="V144" s="5" t="s">
        <v>4134</v>
      </c>
    </row>
    <row r="145" spans="1:22" x14ac:dyDescent="0.35">
      <c r="A145" s="5" t="s">
        <v>4135</v>
      </c>
      <c r="B145" s="5" t="s">
        <v>4136</v>
      </c>
      <c r="C145" s="5" t="s">
        <v>4130</v>
      </c>
      <c r="D145" s="5" t="s">
        <v>22</v>
      </c>
      <c r="E145" s="5">
        <v>2</v>
      </c>
      <c r="F145" s="5" t="s">
        <v>297</v>
      </c>
      <c r="G145" s="5" t="s">
        <v>294</v>
      </c>
      <c r="H145" s="5">
        <v>1</v>
      </c>
      <c r="M145" s="5" t="s">
        <v>794</v>
      </c>
      <c r="N145" s="5" t="s">
        <v>294</v>
      </c>
      <c r="O145" s="5" t="s">
        <v>294</v>
      </c>
      <c r="P145" s="5" t="s">
        <v>294</v>
      </c>
      <c r="Q145" s="5" t="s">
        <v>294</v>
      </c>
      <c r="R145" s="5" t="s">
        <v>294</v>
      </c>
      <c r="V145" s="5" t="s">
        <v>4135</v>
      </c>
    </row>
    <row r="146" spans="1:22" x14ac:dyDescent="0.35">
      <c r="A146" s="5" t="s">
        <v>4137</v>
      </c>
      <c r="B146" s="5" t="s">
        <v>4138</v>
      </c>
      <c r="C146" s="5" t="s">
        <v>4130</v>
      </c>
      <c r="D146" s="5" t="s">
        <v>18</v>
      </c>
      <c r="E146" s="5">
        <v>100</v>
      </c>
      <c r="F146" s="5" t="s">
        <v>294</v>
      </c>
      <c r="G146" s="5" t="s">
        <v>294</v>
      </c>
      <c r="M146" s="5" t="s">
        <v>794</v>
      </c>
      <c r="N146" s="5" t="s">
        <v>294</v>
      </c>
      <c r="O146" s="5" t="s">
        <v>294</v>
      </c>
      <c r="P146" s="5" t="s">
        <v>294</v>
      </c>
      <c r="Q146" s="5" t="s">
        <v>294</v>
      </c>
      <c r="R146" s="5" t="s">
        <v>294</v>
      </c>
      <c r="V146" s="5" t="s">
        <v>4137</v>
      </c>
    </row>
    <row r="147" spans="1:22" x14ac:dyDescent="0.35">
      <c r="A147" s="5" t="s">
        <v>4139</v>
      </c>
      <c r="B147" s="5" t="s">
        <v>4140</v>
      </c>
      <c r="C147" s="5" t="s">
        <v>4130</v>
      </c>
      <c r="D147" s="5" t="s">
        <v>18</v>
      </c>
      <c r="E147" s="5">
        <v>1</v>
      </c>
      <c r="F147" s="5" t="s">
        <v>297</v>
      </c>
      <c r="G147" s="5" t="s">
        <v>294</v>
      </c>
      <c r="L147" s="5" t="s">
        <v>4123</v>
      </c>
      <c r="M147" s="5" t="s">
        <v>794</v>
      </c>
      <c r="N147" s="5" t="s">
        <v>294</v>
      </c>
      <c r="O147" s="5" t="s">
        <v>294</v>
      </c>
      <c r="P147" s="5" t="s">
        <v>294</v>
      </c>
      <c r="Q147" s="5" t="s">
        <v>294</v>
      </c>
      <c r="R147" s="5" t="s">
        <v>294</v>
      </c>
      <c r="V147" s="5" t="s">
        <v>4139</v>
      </c>
    </row>
    <row r="148" spans="1:22" x14ac:dyDescent="0.35">
      <c r="A148" s="5" t="s">
        <v>4141</v>
      </c>
      <c r="B148" s="5" t="s">
        <v>4113</v>
      </c>
      <c r="C148" s="5" t="s">
        <v>4102</v>
      </c>
      <c r="D148" s="5" t="s">
        <v>18</v>
      </c>
      <c r="E148" s="5">
        <v>1</v>
      </c>
      <c r="F148" s="5" t="s">
        <v>294</v>
      </c>
      <c r="G148" s="5" t="s">
        <v>294</v>
      </c>
      <c r="M148" s="5" t="s">
        <v>794</v>
      </c>
      <c r="N148" s="5" t="s">
        <v>294</v>
      </c>
      <c r="O148" s="5" t="s">
        <v>294</v>
      </c>
      <c r="P148" s="5" t="s">
        <v>294</v>
      </c>
      <c r="Q148" s="5" t="s">
        <v>294</v>
      </c>
      <c r="R148" s="5" t="s">
        <v>294</v>
      </c>
      <c r="V148" s="5" t="s">
        <v>4141</v>
      </c>
    </row>
    <row r="149" spans="1:22" x14ac:dyDescent="0.35">
      <c r="A149" s="5" t="s">
        <v>4142</v>
      </c>
      <c r="B149" s="5" t="s">
        <v>4143</v>
      </c>
      <c r="C149" s="5" t="s">
        <v>4091</v>
      </c>
      <c r="D149" s="5" t="s">
        <v>18</v>
      </c>
      <c r="E149" s="5">
        <v>10</v>
      </c>
      <c r="F149" s="5" t="s">
        <v>294</v>
      </c>
      <c r="G149" s="5" t="s">
        <v>294</v>
      </c>
      <c r="M149" s="5" t="s">
        <v>3826</v>
      </c>
      <c r="N149" s="5" t="s">
        <v>294</v>
      </c>
      <c r="P149" s="5" t="s">
        <v>294</v>
      </c>
      <c r="Q149" s="5" t="s">
        <v>294</v>
      </c>
      <c r="R149" s="5" t="s">
        <v>294</v>
      </c>
      <c r="V149" s="5" t="s">
        <v>4142</v>
      </c>
    </row>
    <row r="150" spans="1:22" x14ac:dyDescent="0.35">
      <c r="A150" s="5" t="s">
        <v>4144</v>
      </c>
      <c r="B150" s="5" t="s">
        <v>4072</v>
      </c>
      <c r="C150" s="5" t="s">
        <v>4091</v>
      </c>
      <c r="D150" s="5" t="s">
        <v>4073</v>
      </c>
      <c r="E150" s="5">
        <v>77</v>
      </c>
      <c r="F150" s="5" t="s">
        <v>294</v>
      </c>
      <c r="G150" s="5" t="s">
        <v>294</v>
      </c>
      <c r="M150" s="5" t="s">
        <v>794</v>
      </c>
      <c r="N150" s="5" t="s">
        <v>294</v>
      </c>
      <c r="P150" s="5" t="s">
        <v>294</v>
      </c>
      <c r="Q150" s="5" t="s">
        <v>294</v>
      </c>
      <c r="R150" s="5" t="s">
        <v>294</v>
      </c>
      <c r="V150" s="5" t="s">
        <v>4144</v>
      </c>
    </row>
    <row r="151" spans="1:22" x14ac:dyDescent="0.35">
      <c r="A151" s="5" t="s">
        <v>4145</v>
      </c>
      <c r="B151" s="5" t="s">
        <v>111</v>
      </c>
      <c r="C151" s="5" t="s">
        <v>4091</v>
      </c>
      <c r="D151" s="5" t="s">
        <v>1655</v>
      </c>
      <c r="E151" s="5">
        <v>77</v>
      </c>
      <c r="F151" s="5" t="s">
        <v>294</v>
      </c>
      <c r="G151" s="5" t="s">
        <v>294</v>
      </c>
      <c r="M151" s="5" t="s">
        <v>794</v>
      </c>
      <c r="N151" s="5" t="s">
        <v>294</v>
      </c>
      <c r="P151" s="5" t="s">
        <v>294</v>
      </c>
      <c r="Q151" s="5" t="s">
        <v>294</v>
      </c>
      <c r="R151" s="5" t="s">
        <v>294</v>
      </c>
      <c r="V151" s="5" t="s">
        <v>4145</v>
      </c>
    </row>
    <row r="152" spans="1:22" x14ac:dyDescent="0.35">
      <c r="A152" s="5" t="s">
        <v>4146</v>
      </c>
      <c r="B152" s="5" t="s">
        <v>4084</v>
      </c>
      <c r="C152" s="5" t="s">
        <v>4091</v>
      </c>
      <c r="D152" s="5" t="s">
        <v>18</v>
      </c>
      <c r="E152" s="5">
        <v>30</v>
      </c>
      <c r="F152" s="5" t="s">
        <v>294</v>
      </c>
      <c r="G152" s="5" t="s">
        <v>294</v>
      </c>
      <c r="M152" s="5" t="s">
        <v>794</v>
      </c>
      <c r="N152" s="5" t="s">
        <v>294</v>
      </c>
      <c r="O152" s="5" t="s">
        <v>294</v>
      </c>
      <c r="P152" s="5" t="s">
        <v>294</v>
      </c>
      <c r="Q152" s="5" t="s">
        <v>294</v>
      </c>
      <c r="R152" s="5" t="s">
        <v>294</v>
      </c>
      <c r="V152" s="5" t="s">
        <v>4146</v>
      </c>
    </row>
    <row r="153" spans="1:22" x14ac:dyDescent="0.35">
      <c r="A153" s="5" t="s">
        <v>4147</v>
      </c>
      <c r="B153" s="5" t="s">
        <v>4148</v>
      </c>
      <c r="C153" s="5" t="s">
        <v>4091</v>
      </c>
      <c r="D153" s="5" t="s">
        <v>18</v>
      </c>
      <c r="E153" s="5">
        <v>30</v>
      </c>
      <c r="F153" s="5" t="s">
        <v>294</v>
      </c>
      <c r="G153" s="5" t="s">
        <v>294</v>
      </c>
      <c r="L153" s="5" t="s">
        <v>4149</v>
      </c>
      <c r="M153" s="5" t="s">
        <v>794</v>
      </c>
      <c r="N153" s="5" t="s">
        <v>294</v>
      </c>
      <c r="O153" s="5" t="s">
        <v>294</v>
      </c>
      <c r="P153" s="5" t="s">
        <v>294</v>
      </c>
      <c r="Q153" s="5" t="s">
        <v>294</v>
      </c>
      <c r="R153" s="5" t="s">
        <v>294</v>
      </c>
      <c r="S153" s="5" t="s">
        <v>229</v>
      </c>
    </row>
    <row r="154" spans="1:22" x14ac:dyDescent="0.35">
      <c r="A154" s="5" t="s">
        <v>4150</v>
      </c>
      <c r="B154" s="5" t="s">
        <v>3907</v>
      </c>
      <c r="C154" s="5" t="s">
        <v>4151</v>
      </c>
      <c r="D154" s="5" t="s">
        <v>22</v>
      </c>
      <c r="E154" s="5">
        <v>10</v>
      </c>
      <c r="F154" s="5" t="s">
        <v>294</v>
      </c>
      <c r="G154" s="5" t="s">
        <v>294</v>
      </c>
      <c r="M154" s="5" t="s">
        <v>3826</v>
      </c>
      <c r="N154" s="5" t="s">
        <v>294</v>
      </c>
      <c r="P154" s="5" t="s">
        <v>294</v>
      </c>
      <c r="Q154" s="5" t="s">
        <v>294</v>
      </c>
      <c r="R154" s="5" t="s">
        <v>294</v>
      </c>
      <c r="V154" s="5" t="s">
        <v>4150</v>
      </c>
    </row>
    <row r="155" spans="1:22" x14ac:dyDescent="0.35">
      <c r="A155" s="5" t="s">
        <v>4152</v>
      </c>
      <c r="B155" s="5" t="s">
        <v>4153</v>
      </c>
      <c r="C155" s="5" t="s">
        <v>4151</v>
      </c>
      <c r="D155" s="5" t="s">
        <v>18</v>
      </c>
      <c r="E155" s="5">
        <v>40</v>
      </c>
      <c r="F155" s="5" t="s">
        <v>297</v>
      </c>
      <c r="G155" s="5" t="s">
        <v>294</v>
      </c>
      <c r="M155" s="5" t="s">
        <v>794</v>
      </c>
      <c r="N155" s="5" t="s">
        <v>294</v>
      </c>
      <c r="O155" s="5" t="s">
        <v>294</v>
      </c>
      <c r="P155" s="5" t="s">
        <v>294</v>
      </c>
      <c r="Q155" s="5" t="s">
        <v>294</v>
      </c>
      <c r="R155" s="5" t="s">
        <v>294</v>
      </c>
      <c r="V155" s="5" t="s">
        <v>4152</v>
      </c>
    </row>
    <row r="156" spans="1:22" x14ac:dyDescent="0.35">
      <c r="A156" s="5" t="s">
        <v>4154</v>
      </c>
      <c r="B156" s="5" t="s">
        <v>4155</v>
      </c>
      <c r="C156" s="5" t="s">
        <v>4156</v>
      </c>
      <c r="D156" s="5" t="s">
        <v>22</v>
      </c>
      <c r="E156" s="5">
        <v>10</v>
      </c>
      <c r="F156" s="5" t="s">
        <v>294</v>
      </c>
      <c r="G156" s="5" t="s">
        <v>294</v>
      </c>
      <c r="M156" s="5" t="s">
        <v>3826</v>
      </c>
      <c r="N156" s="5" t="s">
        <v>294</v>
      </c>
      <c r="P156" s="5" t="s">
        <v>294</v>
      </c>
      <c r="Q156" s="5" t="s">
        <v>294</v>
      </c>
      <c r="R156" s="5" t="s">
        <v>294</v>
      </c>
      <c r="V156" s="5" t="s">
        <v>4154</v>
      </c>
    </row>
    <row r="157" spans="1:22" x14ac:dyDescent="0.35">
      <c r="A157" s="5" t="s">
        <v>4157</v>
      </c>
      <c r="B157" s="5" t="s">
        <v>4158</v>
      </c>
      <c r="C157" s="5" t="s">
        <v>4156</v>
      </c>
      <c r="D157" s="5" t="s">
        <v>22</v>
      </c>
      <c r="E157" s="5">
        <v>4</v>
      </c>
      <c r="F157" s="5" t="s">
        <v>294</v>
      </c>
      <c r="G157" s="5" t="s">
        <v>294</v>
      </c>
      <c r="M157" s="5" t="s">
        <v>794</v>
      </c>
      <c r="N157" s="5" t="s">
        <v>297</v>
      </c>
      <c r="O157" s="5" t="s">
        <v>297</v>
      </c>
      <c r="P157" s="5" t="s">
        <v>294</v>
      </c>
      <c r="Q157" s="5" t="s">
        <v>297</v>
      </c>
      <c r="R157" s="5" t="s">
        <v>294</v>
      </c>
      <c r="V157" s="5" t="s">
        <v>4157</v>
      </c>
    </row>
    <row r="158" spans="1:22" x14ac:dyDescent="0.35">
      <c r="A158" s="5" t="s">
        <v>4159</v>
      </c>
      <c r="B158" s="5" t="s">
        <v>4160</v>
      </c>
      <c r="C158" s="5" t="s">
        <v>4156</v>
      </c>
      <c r="D158" s="5" t="s">
        <v>22</v>
      </c>
      <c r="E158" s="5">
        <v>10</v>
      </c>
      <c r="F158" s="5" t="s">
        <v>294</v>
      </c>
      <c r="G158" s="5" t="s">
        <v>294</v>
      </c>
      <c r="J158" s="5" t="s">
        <v>4161</v>
      </c>
      <c r="M158" s="5" t="s">
        <v>794</v>
      </c>
      <c r="N158" s="5" t="s">
        <v>294</v>
      </c>
      <c r="P158" s="5" t="s">
        <v>294</v>
      </c>
      <c r="Q158" s="5" t="s">
        <v>294</v>
      </c>
      <c r="R158" s="5" t="s">
        <v>297</v>
      </c>
      <c r="V158" s="5" t="s">
        <v>4159</v>
      </c>
    </row>
    <row r="159" spans="1:22" x14ac:dyDescent="0.35">
      <c r="A159" s="5" t="s">
        <v>4162</v>
      </c>
      <c r="B159" s="5" t="s">
        <v>4163</v>
      </c>
      <c r="C159" s="5" t="s">
        <v>4156</v>
      </c>
      <c r="D159" s="5" t="s">
        <v>22</v>
      </c>
      <c r="E159" s="5">
        <v>10</v>
      </c>
      <c r="F159" s="5" t="s">
        <v>294</v>
      </c>
      <c r="G159" s="5" t="s">
        <v>294</v>
      </c>
      <c r="J159" s="5" t="s">
        <v>4151</v>
      </c>
      <c r="M159" s="5" t="s">
        <v>794</v>
      </c>
      <c r="N159" s="5" t="s">
        <v>294</v>
      </c>
      <c r="P159" s="5" t="s">
        <v>294</v>
      </c>
      <c r="Q159" s="5" t="s">
        <v>294</v>
      </c>
      <c r="R159" s="5" t="s">
        <v>297</v>
      </c>
      <c r="V159" s="5" t="s">
        <v>4162</v>
      </c>
    </row>
    <row r="160" spans="1:22" x14ac:dyDescent="0.35">
      <c r="A160" s="5" t="s">
        <v>4164</v>
      </c>
      <c r="B160" s="5" t="s">
        <v>4165</v>
      </c>
      <c r="C160" s="5" t="s">
        <v>4156</v>
      </c>
      <c r="D160" s="5" t="s">
        <v>18</v>
      </c>
      <c r="E160" s="5">
        <v>50</v>
      </c>
      <c r="F160" s="5" t="s">
        <v>294</v>
      </c>
      <c r="G160" s="5" t="s">
        <v>294</v>
      </c>
      <c r="M160" s="5" t="s">
        <v>794</v>
      </c>
      <c r="N160" s="5" t="s">
        <v>294</v>
      </c>
      <c r="O160" s="5" t="s">
        <v>294</v>
      </c>
      <c r="P160" s="5" t="s">
        <v>294</v>
      </c>
      <c r="Q160" s="5" t="s">
        <v>294</v>
      </c>
      <c r="R160" s="5" t="s">
        <v>294</v>
      </c>
      <c r="V160" s="5" t="s">
        <v>4164</v>
      </c>
    </row>
    <row r="161" spans="1:22" x14ac:dyDescent="0.35">
      <c r="A161" s="5" t="s">
        <v>4166</v>
      </c>
      <c r="B161" s="5" t="s">
        <v>4158</v>
      </c>
      <c r="C161" s="5" t="s">
        <v>4151</v>
      </c>
      <c r="D161" s="5" t="s">
        <v>22</v>
      </c>
      <c r="E161" s="5">
        <v>4</v>
      </c>
      <c r="F161" s="5" t="s">
        <v>297</v>
      </c>
      <c r="G161" s="5" t="s">
        <v>294</v>
      </c>
      <c r="M161" s="5" t="s">
        <v>794</v>
      </c>
      <c r="N161" s="5" t="s">
        <v>294</v>
      </c>
      <c r="O161" s="5" t="s">
        <v>294</v>
      </c>
      <c r="P161" s="5" t="s">
        <v>294</v>
      </c>
      <c r="Q161" s="5" t="s">
        <v>294</v>
      </c>
      <c r="R161" s="5" t="s">
        <v>294</v>
      </c>
      <c r="V161" s="5" t="s">
        <v>4166</v>
      </c>
    </row>
    <row r="162" spans="1:22" x14ac:dyDescent="0.35">
      <c r="A162" s="5" t="s">
        <v>4167</v>
      </c>
      <c r="B162" s="5" t="s">
        <v>4168</v>
      </c>
      <c r="C162" s="5" t="s">
        <v>4151</v>
      </c>
      <c r="D162" s="5" t="s">
        <v>18</v>
      </c>
      <c r="E162" s="5">
        <v>20</v>
      </c>
      <c r="F162" s="5" t="s">
        <v>294</v>
      </c>
      <c r="G162" s="5" t="s">
        <v>294</v>
      </c>
      <c r="J162" s="5" t="s">
        <v>4169</v>
      </c>
      <c r="M162" s="5" t="s">
        <v>794</v>
      </c>
      <c r="N162" s="5" t="s">
        <v>294</v>
      </c>
      <c r="P162" s="5" t="s">
        <v>294</v>
      </c>
      <c r="Q162" s="5" t="s">
        <v>294</v>
      </c>
      <c r="R162" s="5" t="s">
        <v>297</v>
      </c>
      <c r="V162" s="5" t="s">
        <v>4167</v>
      </c>
    </row>
    <row r="163" spans="1:22" x14ac:dyDescent="0.35">
      <c r="A163" s="5" t="s">
        <v>4170</v>
      </c>
      <c r="B163" s="5" t="s">
        <v>4171</v>
      </c>
      <c r="C163" s="5" t="s">
        <v>4169</v>
      </c>
      <c r="D163" s="5" t="s">
        <v>18</v>
      </c>
      <c r="E163" s="5">
        <v>20</v>
      </c>
      <c r="F163" s="5" t="s">
        <v>294</v>
      </c>
      <c r="G163" s="5" t="s">
        <v>294</v>
      </c>
      <c r="M163" s="5" t="s">
        <v>3826</v>
      </c>
      <c r="N163" s="5" t="s">
        <v>294</v>
      </c>
      <c r="P163" s="5" t="s">
        <v>294</v>
      </c>
      <c r="Q163" s="5" t="s">
        <v>294</v>
      </c>
      <c r="R163" s="5" t="s">
        <v>294</v>
      </c>
      <c r="V163" s="5" t="s">
        <v>4170</v>
      </c>
    </row>
    <row r="164" spans="1:22" x14ac:dyDescent="0.35">
      <c r="A164" s="5" t="s">
        <v>4172</v>
      </c>
      <c r="B164" s="5" t="s">
        <v>4072</v>
      </c>
      <c r="C164" s="5" t="s">
        <v>4169</v>
      </c>
      <c r="D164" s="5" t="s">
        <v>4073</v>
      </c>
      <c r="E164" s="5">
        <v>77</v>
      </c>
      <c r="F164" s="5" t="s">
        <v>294</v>
      </c>
      <c r="G164" s="5" t="s">
        <v>294</v>
      </c>
      <c r="M164" s="5" t="s">
        <v>794</v>
      </c>
      <c r="N164" s="5" t="s">
        <v>294</v>
      </c>
      <c r="P164" s="5" t="s">
        <v>294</v>
      </c>
      <c r="Q164" s="5" t="s">
        <v>294</v>
      </c>
      <c r="R164" s="5" t="s">
        <v>294</v>
      </c>
      <c r="V164" s="5" t="s">
        <v>4172</v>
      </c>
    </row>
    <row r="165" spans="1:22" x14ac:dyDescent="0.35">
      <c r="A165" s="5" t="s">
        <v>4173</v>
      </c>
      <c r="B165" s="5" t="s">
        <v>111</v>
      </c>
      <c r="C165" s="5" t="s">
        <v>4169</v>
      </c>
      <c r="D165" s="5" t="s">
        <v>1655</v>
      </c>
      <c r="E165" s="5">
        <v>77</v>
      </c>
      <c r="F165" s="5" t="s">
        <v>294</v>
      </c>
      <c r="G165" s="5" t="s">
        <v>294</v>
      </c>
      <c r="M165" s="5" t="s">
        <v>794</v>
      </c>
      <c r="N165" s="5" t="s">
        <v>294</v>
      </c>
      <c r="P165" s="5" t="s">
        <v>294</v>
      </c>
      <c r="Q165" s="5" t="s">
        <v>294</v>
      </c>
      <c r="R165" s="5" t="s">
        <v>294</v>
      </c>
      <c r="V165" s="5" t="s">
        <v>4173</v>
      </c>
    </row>
    <row r="166" spans="1:22" x14ac:dyDescent="0.35">
      <c r="A166" s="5" t="s">
        <v>4174</v>
      </c>
      <c r="B166" s="5" t="s">
        <v>4084</v>
      </c>
      <c r="C166" s="5" t="s">
        <v>4169</v>
      </c>
      <c r="D166" s="5" t="s">
        <v>18</v>
      </c>
      <c r="E166" s="5">
        <v>80</v>
      </c>
      <c r="F166" s="5" t="s">
        <v>294</v>
      </c>
      <c r="G166" s="5" t="s">
        <v>294</v>
      </c>
      <c r="M166" s="5" t="s">
        <v>794</v>
      </c>
      <c r="N166" s="5" t="s">
        <v>294</v>
      </c>
      <c r="P166" s="5" t="s">
        <v>294</v>
      </c>
      <c r="Q166" s="5" t="s">
        <v>294</v>
      </c>
      <c r="R166" s="5" t="s">
        <v>294</v>
      </c>
      <c r="V166" s="5" t="s">
        <v>4174</v>
      </c>
    </row>
    <row r="167" spans="1:22" x14ac:dyDescent="0.35">
      <c r="A167" s="5" t="s">
        <v>4175</v>
      </c>
      <c r="B167" s="5" t="s">
        <v>4176</v>
      </c>
      <c r="C167" s="5" t="s">
        <v>4161</v>
      </c>
      <c r="D167" s="5" t="s">
        <v>18</v>
      </c>
      <c r="E167" s="5">
        <v>80</v>
      </c>
      <c r="F167" s="5" t="s">
        <v>294</v>
      </c>
      <c r="G167" s="5" t="s">
        <v>294</v>
      </c>
      <c r="M167" s="5" t="s">
        <v>794</v>
      </c>
      <c r="N167" s="5" t="s">
        <v>297</v>
      </c>
      <c r="O167" s="5" t="s">
        <v>297</v>
      </c>
      <c r="P167" s="5" t="s">
        <v>294</v>
      </c>
      <c r="Q167" s="5" t="s">
        <v>297</v>
      </c>
      <c r="R167" s="5" t="s">
        <v>294</v>
      </c>
      <c r="V167" s="5" t="s">
        <v>4177</v>
      </c>
    </row>
    <row r="168" spans="1:22" x14ac:dyDescent="0.35">
      <c r="A168" s="5" t="s">
        <v>4178</v>
      </c>
      <c r="B168" s="5" t="s">
        <v>4179</v>
      </c>
      <c r="C168" s="5" t="s">
        <v>4161</v>
      </c>
      <c r="D168" s="5" t="s">
        <v>22</v>
      </c>
      <c r="E168" s="5">
        <v>10</v>
      </c>
      <c r="F168" s="5" t="s">
        <v>294</v>
      </c>
      <c r="G168" s="5" t="s">
        <v>294</v>
      </c>
      <c r="M168" s="5" t="s">
        <v>3826</v>
      </c>
      <c r="N168" s="5" t="s">
        <v>294</v>
      </c>
      <c r="P168" s="5" t="s">
        <v>294</v>
      </c>
      <c r="Q168" s="5" t="s">
        <v>294</v>
      </c>
      <c r="R168" s="5" t="s">
        <v>294</v>
      </c>
      <c r="V168" s="5" t="s">
        <v>4178</v>
      </c>
    </row>
    <row r="169" spans="1:22" x14ac:dyDescent="0.35">
      <c r="A169" s="5" t="s">
        <v>4180</v>
      </c>
      <c r="B169" s="5" t="s">
        <v>4181</v>
      </c>
      <c r="C169" s="5" t="s">
        <v>4169</v>
      </c>
      <c r="D169" s="5" t="s">
        <v>18</v>
      </c>
      <c r="E169" s="5">
        <v>40</v>
      </c>
      <c r="F169" s="5" t="s">
        <v>294</v>
      </c>
      <c r="G169" s="5" t="s">
        <v>294</v>
      </c>
      <c r="M169" s="5" t="s">
        <v>794</v>
      </c>
      <c r="N169" s="5" t="s">
        <v>294</v>
      </c>
      <c r="P169" s="5" t="s">
        <v>294</v>
      </c>
      <c r="Q169" s="5" t="s">
        <v>294</v>
      </c>
      <c r="R169" s="5" t="s">
        <v>294</v>
      </c>
      <c r="V169" s="5" t="s">
        <v>4180</v>
      </c>
    </row>
    <row r="170" spans="1:22" x14ac:dyDescent="0.35">
      <c r="A170" s="5" t="s">
        <v>4182</v>
      </c>
      <c r="B170" s="5" t="s">
        <v>4183</v>
      </c>
      <c r="C170" s="5" t="s">
        <v>4161</v>
      </c>
      <c r="D170" s="5" t="s">
        <v>18</v>
      </c>
      <c r="E170" s="5">
        <v>20</v>
      </c>
      <c r="F170" s="5" t="s">
        <v>294</v>
      </c>
      <c r="G170" s="5" t="s">
        <v>294</v>
      </c>
      <c r="J170" s="5" t="s">
        <v>4169</v>
      </c>
      <c r="M170" s="5" t="s">
        <v>794</v>
      </c>
      <c r="N170" s="5" t="s">
        <v>294</v>
      </c>
      <c r="O170" s="5" t="s">
        <v>294</v>
      </c>
      <c r="P170" s="5" t="s">
        <v>294</v>
      </c>
      <c r="Q170" s="5" t="s">
        <v>294</v>
      </c>
      <c r="R170" s="5" t="s">
        <v>297</v>
      </c>
      <c r="V170" s="5" t="s">
        <v>4159</v>
      </c>
    </row>
    <row r="171" spans="1:22" x14ac:dyDescent="0.35">
      <c r="A171" s="5" t="s">
        <v>4184</v>
      </c>
      <c r="B171" s="5" t="s">
        <v>4185</v>
      </c>
      <c r="C171" s="5" t="s">
        <v>4161</v>
      </c>
      <c r="D171" s="5" t="s">
        <v>18</v>
      </c>
      <c r="E171" s="5">
        <v>20</v>
      </c>
      <c r="F171" s="5" t="s">
        <v>297</v>
      </c>
      <c r="G171" s="5" t="s">
        <v>294</v>
      </c>
      <c r="M171" s="5" t="s">
        <v>794</v>
      </c>
      <c r="N171" s="5" t="s">
        <v>294</v>
      </c>
      <c r="O171" s="5" t="s">
        <v>294</v>
      </c>
      <c r="P171" s="5" t="s">
        <v>294</v>
      </c>
      <c r="Q171" s="5" t="s">
        <v>294</v>
      </c>
      <c r="R171" s="5" t="s">
        <v>294</v>
      </c>
      <c r="V171" s="5" t="s">
        <v>4184</v>
      </c>
    </row>
    <row r="172" spans="1:22" x14ac:dyDescent="0.35">
      <c r="A172" s="5" t="s">
        <v>4186</v>
      </c>
      <c r="B172" s="5" t="s">
        <v>3921</v>
      </c>
      <c r="C172" s="5" t="s">
        <v>1384</v>
      </c>
      <c r="D172" s="5" t="s">
        <v>22</v>
      </c>
      <c r="E172" s="5">
        <v>10</v>
      </c>
      <c r="F172" s="5" t="s">
        <v>294</v>
      </c>
      <c r="G172" s="5" t="s">
        <v>294</v>
      </c>
      <c r="J172" s="5" t="s">
        <v>3922</v>
      </c>
      <c r="M172" s="5" t="s">
        <v>794</v>
      </c>
      <c r="N172" s="5" t="s">
        <v>294</v>
      </c>
      <c r="O172" s="5" t="s">
        <v>294</v>
      </c>
      <c r="P172" s="5" t="s">
        <v>294</v>
      </c>
      <c r="Q172" s="5" t="s">
        <v>297</v>
      </c>
      <c r="R172" s="5" t="s">
        <v>297</v>
      </c>
      <c r="V172" s="5" t="s">
        <v>4186</v>
      </c>
    </row>
    <row r="173" spans="1:22" x14ac:dyDescent="0.35">
      <c r="A173" s="5" t="s">
        <v>4187</v>
      </c>
      <c r="B173" s="5" t="s">
        <v>4188</v>
      </c>
      <c r="C173" s="5" t="s">
        <v>4189</v>
      </c>
      <c r="D173" s="5" t="s">
        <v>22</v>
      </c>
      <c r="E173" s="5">
        <v>9</v>
      </c>
      <c r="F173" s="5" t="s">
        <v>294</v>
      </c>
      <c r="G173" s="5" t="s">
        <v>294</v>
      </c>
      <c r="J173" s="5" t="s">
        <v>628</v>
      </c>
      <c r="M173" s="5" t="s">
        <v>794</v>
      </c>
      <c r="N173" s="5" t="s">
        <v>294</v>
      </c>
      <c r="P173" s="5" t="s">
        <v>294</v>
      </c>
      <c r="R173" s="5" t="s">
        <v>297</v>
      </c>
      <c r="V173" s="5" t="s">
        <v>4187</v>
      </c>
    </row>
    <row r="174" spans="1:22" x14ac:dyDescent="0.35">
      <c r="A174" s="5" t="s">
        <v>4190</v>
      </c>
      <c r="B174" s="5" t="s">
        <v>4191</v>
      </c>
      <c r="C174" s="5" t="s">
        <v>4189</v>
      </c>
      <c r="D174" s="5" t="s">
        <v>16</v>
      </c>
      <c r="E174" s="5">
        <v>12</v>
      </c>
      <c r="F174" s="5" t="s">
        <v>294</v>
      </c>
      <c r="G174" s="5" t="s">
        <v>294</v>
      </c>
      <c r="M174" s="5" t="s">
        <v>794</v>
      </c>
      <c r="N174" s="5" t="s">
        <v>297</v>
      </c>
      <c r="O174" s="5" t="s">
        <v>294</v>
      </c>
      <c r="Q174" s="5" t="s">
        <v>297</v>
      </c>
      <c r="R174" s="5" t="s">
        <v>294</v>
      </c>
      <c r="V174" s="5" t="s">
        <v>4190</v>
      </c>
    </row>
    <row r="175" spans="1:22" x14ac:dyDescent="0.35">
      <c r="A175" s="5" t="s">
        <v>4192</v>
      </c>
      <c r="B175" s="5" t="s">
        <v>4193</v>
      </c>
      <c r="C175" s="5" t="s">
        <v>4189</v>
      </c>
      <c r="D175" s="5" t="s">
        <v>22</v>
      </c>
      <c r="E175" s="5">
        <v>5</v>
      </c>
      <c r="F175" s="5" t="s">
        <v>294</v>
      </c>
      <c r="G175" s="5" t="s">
        <v>294</v>
      </c>
      <c r="M175" s="5" t="s">
        <v>794</v>
      </c>
      <c r="N175" s="5" t="s">
        <v>297</v>
      </c>
      <c r="O175" s="5" t="s">
        <v>297</v>
      </c>
      <c r="Q175" s="5" t="s">
        <v>297</v>
      </c>
      <c r="R175" s="5" t="s">
        <v>294</v>
      </c>
      <c r="V175" s="5" t="s">
        <v>4194</v>
      </c>
    </row>
    <row r="176" spans="1:22" x14ac:dyDescent="0.35">
      <c r="A176" s="5" t="s">
        <v>4195</v>
      </c>
      <c r="B176" s="5" t="s">
        <v>4196</v>
      </c>
      <c r="C176" s="5" t="s">
        <v>4189</v>
      </c>
      <c r="D176" s="5" t="s">
        <v>16</v>
      </c>
      <c r="E176" s="5">
        <v>12</v>
      </c>
      <c r="F176" s="5" t="s">
        <v>294</v>
      </c>
      <c r="G176" s="5" t="s">
        <v>294</v>
      </c>
      <c r="M176" s="5" t="s">
        <v>794</v>
      </c>
      <c r="N176" s="5" t="s">
        <v>297</v>
      </c>
      <c r="O176" s="5" t="s">
        <v>294</v>
      </c>
      <c r="Q176" s="5" t="s">
        <v>297</v>
      </c>
      <c r="R176" s="5" t="s">
        <v>294</v>
      </c>
      <c r="V176" s="5" t="s">
        <v>4195</v>
      </c>
    </row>
    <row r="177" spans="1:22" x14ac:dyDescent="0.35">
      <c r="A177" s="5" t="s">
        <v>4197</v>
      </c>
      <c r="B177" s="5" t="s">
        <v>4198</v>
      </c>
      <c r="C177" s="5" t="s">
        <v>4189</v>
      </c>
      <c r="D177" s="5" t="s">
        <v>16</v>
      </c>
      <c r="E177" s="5">
        <v>12</v>
      </c>
      <c r="F177" s="5" t="s">
        <v>294</v>
      </c>
      <c r="G177" s="5" t="s">
        <v>294</v>
      </c>
      <c r="M177" s="5" t="s">
        <v>794</v>
      </c>
      <c r="N177" s="5" t="s">
        <v>297</v>
      </c>
      <c r="O177" s="5" t="s">
        <v>294</v>
      </c>
      <c r="Q177" s="5" t="s">
        <v>297</v>
      </c>
      <c r="R177" s="5" t="s">
        <v>294</v>
      </c>
      <c r="V177" s="5" t="s">
        <v>4197</v>
      </c>
    </row>
    <row r="178" spans="1:22" x14ac:dyDescent="0.35">
      <c r="A178" s="5" t="s">
        <v>4199</v>
      </c>
      <c r="B178" s="5" t="s">
        <v>4200</v>
      </c>
      <c r="C178" s="5" t="s">
        <v>4189</v>
      </c>
      <c r="D178" s="5" t="s">
        <v>22</v>
      </c>
      <c r="E178" s="5">
        <v>18</v>
      </c>
      <c r="F178" s="5" t="s">
        <v>294</v>
      </c>
      <c r="G178" s="5" t="s">
        <v>294</v>
      </c>
      <c r="M178" s="5" t="s">
        <v>794</v>
      </c>
      <c r="N178" s="5" t="s">
        <v>294</v>
      </c>
      <c r="R178" s="5" t="s">
        <v>297</v>
      </c>
      <c r="V178" s="5" t="s">
        <v>4199</v>
      </c>
    </row>
    <row r="179" spans="1:22" x14ac:dyDescent="0.35">
      <c r="A179" s="5" t="s">
        <v>4201</v>
      </c>
      <c r="B179" s="5" t="s">
        <v>4202</v>
      </c>
      <c r="C179" s="5" t="s">
        <v>4203</v>
      </c>
      <c r="D179" s="5" t="s">
        <v>22</v>
      </c>
      <c r="E179" s="5">
        <v>18</v>
      </c>
      <c r="F179" s="5" t="s">
        <v>294</v>
      </c>
      <c r="G179" s="5" t="s">
        <v>294</v>
      </c>
      <c r="J179" s="5" t="s">
        <v>4189</v>
      </c>
      <c r="M179" s="5" t="s">
        <v>794</v>
      </c>
      <c r="N179" s="5" t="s">
        <v>294</v>
      </c>
      <c r="Q179" s="5" t="s">
        <v>297</v>
      </c>
      <c r="R179" s="5" t="s">
        <v>297</v>
      </c>
      <c r="V179" s="5" t="s">
        <v>4201</v>
      </c>
    </row>
    <row r="180" spans="1:22" x14ac:dyDescent="0.35">
      <c r="A180" s="5" t="s">
        <v>4204</v>
      </c>
      <c r="B180" s="5" t="s">
        <v>4205</v>
      </c>
      <c r="C180" s="5" t="s">
        <v>4203</v>
      </c>
      <c r="D180" s="5" t="s">
        <v>16</v>
      </c>
      <c r="E180" s="5">
        <v>12</v>
      </c>
      <c r="F180" s="5" t="s">
        <v>294</v>
      </c>
      <c r="G180" s="5" t="s">
        <v>294</v>
      </c>
      <c r="M180" s="5" t="s">
        <v>794</v>
      </c>
      <c r="N180" s="5" t="s">
        <v>294</v>
      </c>
      <c r="Q180" s="5" t="s">
        <v>297</v>
      </c>
      <c r="R180" s="5" t="s">
        <v>294</v>
      </c>
      <c r="V180" s="5" t="s">
        <v>4204</v>
      </c>
    </row>
    <row r="181" spans="1:22" x14ac:dyDescent="0.35">
      <c r="A181" s="5" t="s">
        <v>4206</v>
      </c>
      <c r="B181" s="5" t="s">
        <v>4196</v>
      </c>
      <c r="C181" s="5" t="s">
        <v>4203</v>
      </c>
      <c r="D181" s="5" t="s">
        <v>16</v>
      </c>
      <c r="E181" s="5">
        <v>12</v>
      </c>
      <c r="F181" s="5" t="s">
        <v>294</v>
      </c>
      <c r="G181" s="5" t="s">
        <v>294</v>
      </c>
      <c r="M181" s="5" t="s">
        <v>794</v>
      </c>
      <c r="N181" s="5" t="s">
        <v>294</v>
      </c>
      <c r="Q181" s="5" t="s">
        <v>297</v>
      </c>
      <c r="R181" s="5" t="s">
        <v>294</v>
      </c>
      <c r="V181" s="5" t="s">
        <v>4206</v>
      </c>
    </row>
    <row r="182" spans="1:22" x14ac:dyDescent="0.35">
      <c r="A182" s="5" t="s">
        <v>4207</v>
      </c>
      <c r="B182" s="5" t="s">
        <v>4208</v>
      </c>
      <c r="C182" s="5" t="s">
        <v>4203</v>
      </c>
      <c r="D182" s="5" t="s">
        <v>16</v>
      </c>
      <c r="E182" s="5">
        <v>12</v>
      </c>
      <c r="F182" s="5" t="s">
        <v>294</v>
      </c>
      <c r="G182" s="5" t="s">
        <v>294</v>
      </c>
      <c r="M182" s="5" t="s">
        <v>794</v>
      </c>
      <c r="N182" s="5" t="s">
        <v>294</v>
      </c>
      <c r="Q182" s="5" t="s">
        <v>297</v>
      </c>
      <c r="R182" s="5" t="s">
        <v>294</v>
      </c>
      <c r="V182" s="5" t="s">
        <v>4207</v>
      </c>
    </row>
    <row r="183" spans="1:22" x14ac:dyDescent="0.35">
      <c r="A183" s="5" t="s">
        <v>4209</v>
      </c>
      <c r="B183" s="5" t="s">
        <v>4210</v>
      </c>
      <c r="C183" s="5" t="s">
        <v>4189</v>
      </c>
      <c r="D183" s="5" t="s">
        <v>16</v>
      </c>
      <c r="E183" s="5">
        <v>12</v>
      </c>
      <c r="F183" s="5" t="s">
        <v>294</v>
      </c>
      <c r="G183" s="5" t="s">
        <v>294</v>
      </c>
      <c r="M183" s="5" t="s">
        <v>794</v>
      </c>
      <c r="N183" s="5" t="s">
        <v>297</v>
      </c>
      <c r="O183" s="5" t="s">
        <v>297</v>
      </c>
      <c r="P183" s="5" t="s">
        <v>294</v>
      </c>
      <c r="Q183" s="5" t="s">
        <v>297</v>
      </c>
      <c r="R183" s="5" t="s">
        <v>294</v>
      </c>
      <c r="V183" s="5" t="s">
        <v>4209</v>
      </c>
    </row>
    <row r="184" spans="1:22" x14ac:dyDescent="0.35">
      <c r="A184" s="5" t="s">
        <v>4211</v>
      </c>
      <c r="B184" s="5" t="s">
        <v>4212</v>
      </c>
      <c r="C184" s="5" t="s">
        <v>4203</v>
      </c>
      <c r="D184" s="5" t="s">
        <v>18</v>
      </c>
      <c r="E184" s="5">
        <v>5</v>
      </c>
      <c r="F184" s="5" t="s">
        <v>294</v>
      </c>
      <c r="G184" s="5" t="s">
        <v>294</v>
      </c>
      <c r="J184" s="5" t="s">
        <v>3783</v>
      </c>
      <c r="M184" s="5" t="s">
        <v>794</v>
      </c>
      <c r="N184" s="5" t="s">
        <v>294</v>
      </c>
      <c r="Q184" s="5" t="s">
        <v>297</v>
      </c>
      <c r="R184" s="5" t="s">
        <v>297</v>
      </c>
      <c r="V184" s="5" t="s">
        <v>4211</v>
      </c>
    </row>
    <row r="185" spans="1:22" x14ac:dyDescent="0.35">
      <c r="A185" s="5" t="s">
        <v>4213</v>
      </c>
      <c r="B185" s="5" t="s">
        <v>4214</v>
      </c>
      <c r="C185" s="5" t="s">
        <v>4203</v>
      </c>
      <c r="D185" s="5" t="s">
        <v>16</v>
      </c>
      <c r="E185" s="5">
        <v>14</v>
      </c>
      <c r="F185" s="5" t="s">
        <v>294</v>
      </c>
      <c r="G185" s="5" t="s">
        <v>294</v>
      </c>
      <c r="M185" s="5" t="s">
        <v>794</v>
      </c>
      <c r="N185" s="5" t="s">
        <v>294</v>
      </c>
      <c r="P185" s="5" t="s">
        <v>294</v>
      </c>
      <c r="Q185" s="5" t="s">
        <v>297</v>
      </c>
      <c r="R185" s="5" t="s">
        <v>294</v>
      </c>
      <c r="V185" s="5" t="s">
        <v>4213</v>
      </c>
    </row>
    <row r="186" spans="1:22" x14ac:dyDescent="0.35">
      <c r="A186" s="5" t="s">
        <v>4215</v>
      </c>
      <c r="B186" s="5" t="s">
        <v>4216</v>
      </c>
      <c r="C186" s="5" t="s">
        <v>4203</v>
      </c>
      <c r="D186" s="5" t="s">
        <v>16</v>
      </c>
      <c r="E186" s="5">
        <v>14</v>
      </c>
      <c r="F186" s="5" t="s">
        <v>294</v>
      </c>
      <c r="G186" s="5" t="s">
        <v>294</v>
      </c>
      <c r="M186" s="5" t="s">
        <v>794</v>
      </c>
      <c r="N186" s="5" t="s">
        <v>294</v>
      </c>
      <c r="P186" s="5" t="s">
        <v>294</v>
      </c>
      <c r="Q186" s="5" t="s">
        <v>297</v>
      </c>
      <c r="R186" s="5" t="s">
        <v>294</v>
      </c>
      <c r="V186" s="5" t="s">
        <v>4215</v>
      </c>
    </row>
    <row r="187" spans="1:22" x14ac:dyDescent="0.35">
      <c r="A187" s="5" t="s">
        <v>4217</v>
      </c>
      <c r="B187" s="5" t="s">
        <v>4218</v>
      </c>
      <c r="C187" s="5" t="s">
        <v>4203</v>
      </c>
      <c r="D187" s="5" t="s">
        <v>16</v>
      </c>
      <c r="E187" s="5">
        <v>14</v>
      </c>
      <c r="F187" s="5" t="s">
        <v>294</v>
      </c>
      <c r="G187" s="5" t="s">
        <v>294</v>
      </c>
      <c r="M187" s="5" t="s">
        <v>794</v>
      </c>
      <c r="N187" s="5" t="s">
        <v>294</v>
      </c>
      <c r="P187" s="5" t="s">
        <v>294</v>
      </c>
      <c r="Q187" s="5" t="s">
        <v>297</v>
      </c>
      <c r="R187" s="5" t="s">
        <v>294</v>
      </c>
      <c r="V187" s="5" t="s">
        <v>4217</v>
      </c>
    </row>
    <row r="188" spans="1:22" x14ac:dyDescent="0.35">
      <c r="A188" s="5" t="s">
        <v>4219</v>
      </c>
      <c r="B188" s="5" t="s">
        <v>4220</v>
      </c>
      <c r="C188" s="5" t="s">
        <v>4203</v>
      </c>
      <c r="D188" s="5" t="s">
        <v>16</v>
      </c>
      <c r="E188" s="5">
        <v>14</v>
      </c>
      <c r="F188" s="5" t="s">
        <v>294</v>
      </c>
      <c r="G188" s="5" t="s">
        <v>294</v>
      </c>
      <c r="M188" s="5" t="s">
        <v>794</v>
      </c>
      <c r="N188" s="5" t="s">
        <v>294</v>
      </c>
      <c r="P188" s="5" t="s">
        <v>294</v>
      </c>
      <c r="Q188" s="5" t="s">
        <v>297</v>
      </c>
      <c r="R188" s="5" t="s">
        <v>294</v>
      </c>
      <c r="V188" s="5" t="s">
        <v>4219</v>
      </c>
    </row>
    <row r="189" spans="1:22" x14ac:dyDescent="0.35">
      <c r="A189" s="5" t="s">
        <v>4221</v>
      </c>
      <c r="B189" s="5" t="s">
        <v>4222</v>
      </c>
      <c r="C189" s="5" t="s">
        <v>4203</v>
      </c>
      <c r="D189" s="5" t="s">
        <v>16</v>
      </c>
      <c r="E189" s="5">
        <v>14</v>
      </c>
      <c r="F189" s="5" t="s">
        <v>294</v>
      </c>
      <c r="G189" s="5" t="s">
        <v>294</v>
      </c>
      <c r="M189" s="5" t="s">
        <v>794</v>
      </c>
      <c r="N189" s="5" t="s">
        <v>294</v>
      </c>
      <c r="P189" s="5" t="s">
        <v>294</v>
      </c>
      <c r="Q189" s="5" t="s">
        <v>297</v>
      </c>
      <c r="R189" s="5" t="s">
        <v>294</v>
      </c>
      <c r="V189" s="5" t="s">
        <v>4221</v>
      </c>
    </row>
    <row r="190" spans="1:22" x14ac:dyDescent="0.35">
      <c r="A190" s="5" t="s">
        <v>4223</v>
      </c>
      <c r="B190" s="5" t="s">
        <v>4224</v>
      </c>
      <c r="C190" s="5" t="s">
        <v>4203</v>
      </c>
      <c r="D190" s="5" t="s">
        <v>16</v>
      </c>
      <c r="E190" s="5">
        <v>12</v>
      </c>
      <c r="F190" s="5" t="s">
        <v>294</v>
      </c>
      <c r="G190" s="5" t="s">
        <v>294</v>
      </c>
      <c r="M190" s="5" t="s">
        <v>794</v>
      </c>
      <c r="N190" s="5" t="s">
        <v>294</v>
      </c>
      <c r="Q190" s="5" t="s">
        <v>297</v>
      </c>
      <c r="R190" s="5" t="s">
        <v>294</v>
      </c>
      <c r="V190" s="5" t="s">
        <v>4223</v>
      </c>
    </row>
    <row r="191" spans="1:22" x14ac:dyDescent="0.35">
      <c r="A191" s="5" t="s">
        <v>4225</v>
      </c>
      <c r="B191" s="5" t="s">
        <v>4226</v>
      </c>
      <c r="C191" s="5" t="s">
        <v>4203</v>
      </c>
      <c r="D191" s="5" t="s">
        <v>16</v>
      </c>
      <c r="E191" s="5">
        <v>12</v>
      </c>
      <c r="F191" s="5" t="s">
        <v>294</v>
      </c>
      <c r="G191" s="5" t="s">
        <v>294</v>
      </c>
      <c r="M191" s="5" t="s">
        <v>794</v>
      </c>
      <c r="N191" s="5" t="s">
        <v>294</v>
      </c>
      <c r="Q191" s="5" t="s">
        <v>297</v>
      </c>
      <c r="R191" s="5" t="s">
        <v>294</v>
      </c>
      <c r="V191" s="5" t="s">
        <v>4225</v>
      </c>
    </row>
    <row r="192" spans="1:22" x14ac:dyDescent="0.35">
      <c r="A192" s="5" t="s">
        <v>4227</v>
      </c>
      <c r="B192" s="5" t="s">
        <v>4226</v>
      </c>
      <c r="C192" s="5" t="s">
        <v>4203</v>
      </c>
      <c r="D192" s="5" t="s">
        <v>16</v>
      </c>
      <c r="E192" s="5">
        <v>12</v>
      </c>
      <c r="F192" s="5" t="s">
        <v>294</v>
      </c>
      <c r="G192" s="5" t="s">
        <v>294</v>
      </c>
      <c r="M192" s="5" t="s">
        <v>794</v>
      </c>
      <c r="N192" s="5" t="s">
        <v>294</v>
      </c>
      <c r="Q192" s="5" t="s">
        <v>297</v>
      </c>
      <c r="R192" s="5" t="s">
        <v>294</v>
      </c>
      <c r="V192" s="5" t="s">
        <v>4227</v>
      </c>
    </row>
    <row r="193" spans="1:22" x14ac:dyDescent="0.35">
      <c r="A193" s="5" t="s">
        <v>4228</v>
      </c>
      <c r="B193" s="5" t="s">
        <v>517</v>
      </c>
      <c r="C193" s="5" t="s">
        <v>4203</v>
      </c>
      <c r="D193" s="5" t="s">
        <v>16</v>
      </c>
      <c r="E193" s="5">
        <v>12</v>
      </c>
      <c r="F193" s="5" t="s">
        <v>294</v>
      </c>
      <c r="G193" s="5" t="s">
        <v>294</v>
      </c>
      <c r="M193" s="5" t="s">
        <v>794</v>
      </c>
      <c r="N193" s="5" t="s">
        <v>294</v>
      </c>
      <c r="Q193" s="5" t="s">
        <v>297</v>
      </c>
      <c r="R193" s="5" t="s">
        <v>294</v>
      </c>
      <c r="V193" s="5" t="s">
        <v>4228</v>
      </c>
    </row>
    <row r="194" spans="1:22" x14ac:dyDescent="0.35">
      <c r="A194" s="5" t="s">
        <v>4229</v>
      </c>
      <c r="B194" s="5" t="s">
        <v>4230</v>
      </c>
      <c r="C194" s="5" t="s">
        <v>4203</v>
      </c>
      <c r="D194" s="5" t="s">
        <v>20</v>
      </c>
      <c r="E194" s="5">
        <v>10</v>
      </c>
      <c r="F194" s="5" t="s">
        <v>294</v>
      </c>
      <c r="G194" s="5" t="s">
        <v>294</v>
      </c>
      <c r="M194" s="5" t="s">
        <v>794</v>
      </c>
      <c r="N194" s="5" t="s">
        <v>297</v>
      </c>
      <c r="O194" s="5" t="s">
        <v>297</v>
      </c>
      <c r="Q194" s="5" t="s">
        <v>297</v>
      </c>
      <c r="R194" s="5" t="s">
        <v>294</v>
      </c>
      <c r="V194" s="5" t="s">
        <v>4229</v>
      </c>
    </row>
    <row r="195" spans="1:22" x14ac:dyDescent="0.35">
      <c r="A195" s="5" t="s">
        <v>4231</v>
      </c>
      <c r="B195" s="5" t="s">
        <v>4232</v>
      </c>
      <c r="C195" s="5" t="s">
        <v>4203</v>
      </c>
      <c r="D195" s="5" t="s">
        <v>18</v>
      </c>
      <c r="E195" s="5">
        <v>40</v>
      </c>
      <c r="F195" s="5" t="s">
        <v>294</v>
      </c>
      <c r="G195" s="5" t="s">
        <v>294</v>
      </c>
      <c r="M195" s="5" t="s">
        <v>794</v>
      </c>
      <c r="N195" s="5" t="s">
        <v>297</v>
      </c>
      <c r="O195" s="5" t="s">
        <v>297</v>
      </c>
      <c r="Q195" s="5" t="s">
        <v>297</v>
      </c>
      <c r="R195" s="5" t="s">
        <v>294</v>
      </c>
      <c r="V195" s="5" t="s">
        <v>4231</v>
      </c>
    </row>
    <row r="196" spans="1:22" x14ac:dyDescent="0.35">
      <c r="A196" s="5" t="s">
        <v>4233</v>
      </c>
      <c r="B196" s="5" t="s">
        <v>4234</v>
      </c>
      <c r="C196" s="5" t="s">
        <v>4203</v>
      </c>
      <c r="D196" s="5" t="s">
        <v>16</v>
      </c>
      <c r="E196" s="5">
        <v>14</v>
      </c>
      <c r="F196" s="5" t="s">
        <v>294</v>
      </c>
      <c r="G196" s="5" t="s">
        <v>294</v>
      </c>
      <c r="M196" s="5" t="s">
        <v>794</v>
      </c>
      <c r="N196" s="5" t="s">
        <v>294</v>
      </c>
      <c r="P196" s="5" t="s">
        <v>294</v>
      </c>
      <c r="Q196" s="5" t="s">
        <v>297</v>
      </c>
      <c r="R196" s="5" t="s">
        <v>294</v>
      </c>
      <c r="V196" s="5" t="s">
        <v>4233</v>
      </c>
    </row>
    <row r="197" spans="1:22" x14ac:dyDescent="0.35">
      <c r="A197" s="5" t="s">
        <v>4235</v>
      </c>
      <c r="B197" s="5" t="s">
        <v>3818</v>
      </c>
      <c r="C197" s="5" t="s">
        <v>4203</v>
      </c>
      <c r="D197" s="5" t="s">
        <v>16</v>
      </c>
      <c r="E197" s="5">
        <v>12</v>
      </c>
      <c r="F197" s="5" t="s">
        <v>294</v>
      </c>
      <c r="G197" s="5" t="s">
        <v>294</v>
      </c>
      <c r="M197" s="5" t="s">
        <v>794</v>
      </c>
      <c r="N197" s="5" t="s">
        <v>294</v>
      </c>
      <c r="Q197" s="5" t="s">
        <v>297</v>
      </c>
      <c r="R197" s="5" t="s">
        <v>294</v>
      </c>
      <c r="V197" s="5" t="s">
        <v>4235</v>
      </c>
    </row>
    <row r="198" spans="1:22" x14ac:dyDescent="0.35">
      <c r="A198" s="5" t="s">
        <v>4236</v>
      </c>
      <c r="B198" s="5" t="s">
        <v>4237</v>
      </c>
      <c r="C198" s="5" t="s">
        <v>4203</v>
      </c>
      <c r="D198" s="5" t="s">
        <v>22</v>
      </c>
      <c r="E198" s="5">
        <v>18</v>
      </c>
      <c r="F198" s="5" t="s">
        <v>294</v>
      </c>
      <c r="G198" s="5" t="s">
        <v>294</v>
      </c>
      <c r="J198" s="5" t="s">
        <v>1397</v>
      </c>
      <c r="M198" s="5" t="s">
        <v>794</v>
      </c>
      <c r="N198" s="5" t="s">
        <v>294</v>
      </c>
      <c r="P198" s="5" t="s">
        <v>294</v>
      </c>
      <c r="Q198" s="5" t="s">
        <v>294</v>
      </c>
      <c r="R198" s="5" t="s">
        <v>297</v>
      </c>
      <c r="V198" s="5" t="s">
        <v>4236</v>
      </c>
    </row>
    <row r="199" spans="1:22" x14ac:dyDescent="0.35">
      <c r="A199" s="5" t="s">
        <v>4238</v>
      </c>
      <c r="B199" s="5" t="s">
        <v>4239</v>
      </c>
      <c r="C199" s="5" t="s">
        <v>4203</v>
      </c>
      <c r="D199" s="5" t="s">
        <v>22</v>
      </c>
      <c r="E199" s="5">
        <v>18</v>
      </c>
      <c r="F199" s="5" t="s">
        <v>294</v>
      </c>
      <c r="G199" s="5" t="s">
        <v>294</v>
      </c>
      <c r="M199" s="5" t="s">
        <v>3826</v>
      </c>
      <c r="N199" s="5" t="s">
        <v>294</v>
      </c>
      <c r="Q199" s="5" t="s">
        <v>297</v>
      </c>
      <c r="R199" s="5" t="s">
        <v>294</v>
      </c>
      <c r="V199" s="5" t="s">
        <v>4238</v>
      </c>
    </row>
    <row r="200" spans="1:22" x14ac:dyDescent="0.35">
      <c r="A200" s="5" t="s">
        <v>4240</v>
      </c>
      <c r="B200" s="5" t="s">
        <v>4241</v>
      </c>
      <c r="C200" s="5" t="s">
        <v>4203</v>
      </c>
      <c r="D200" s="5" t="s">
        <v>16</v>
      </c>
      <c r="E200" s="5">
        <v>14</v>
      </c>
      <c r="F200" s="5" t="s">
        <v>294</v>
      </c>
      <c r="G200" s="5" t="s">
        <v>294</v>
      </c>
      <c r="M200" s="5" t="s">
        <v>794</v>
      </c>
      <c r="N200" s="5" t="s">
        <v>294</v>
      </c>
      <c r="P200" s="5" t="s">
        <v>294</v>
      </c>
      <c r="Q200" s="5" t="s">
        <v>297</v>
      </c>
      <c r="R200" s="5" t="s">
        <v>294</v>
      </c>
      <c r="V200" s="5" t="s">
        <v>4240</v>
      </c>
    </row>
    <row r="201" spans="1:22" x14ac:dyDescent="0.35">
      <c r="A201" s="5" t="s">
        <v>4242</v>
      </c>
      <c r="B201" s="5" t="s">
        <v>4243</v>
      </c>
      <c r="C201" s="5" t="s">
        <v>4203</v>
      </c>
      <c r="D201" s="5" t="s">
        <v>16</v>
      </c>
      <c r="E201" s="5">
        <v>14</v>
      </c>
      <c r="F201" s="5" t="s">
        <v>294</v>
      </c>
      <c r="G201" s="5" t="s">
        <v>294</v>
      </c>
      <c r="M201" s="5" t="s">
        <v>794</v>
      </c>
      <c r="N201" s="5" t="s">
        <v>294</v>
      </c>
      <c r="P201" s="5" t="s">
        <v>294</v>
      </c>
      <c r="Q201" s="5" t="s">
        <v>297</v>
      </c>
      <c r="R201" s="5" t="s">
        <v>294</v>
      </c>
      <c r="V201" s="5" t="s">
        <v>4242</v>
      </c>
    </row>
    <row r="202" spans="1:22" x14ac:dyDescent="0.35">
      <c r="A202" s="5" t="s">
        <v>4244</v>
      </c>
      <c r="B202" s="5" t="s">
        <v>4245</v>
      </c>
      <c r="C202" s="5" t="s">
        <v>4203</v>
      </c>
      <c r="D202" s="5" t="s">
        <v>16</v>
      </c>
      <c r="E202" s="5">
        <v>14</v>
      </c>
      <c r="F202" s="5" t="s">
        <v>294</v>
      </c>
      <c r="G202" s="5" t="s">
        <v>294</v>
      </c>
      <c r="M202" s="5" t="s">
        <v>794</v>
      </c>
      <c r="N202" s="5" t="s">
        <v>294</v>
      </c>
      <c r="P202" s="5" t="s">
        <v>294</v>
      </c>
      <c r="Q202" s="5" t="s">
        <v>297</v>
      </c>
      <c r="R202" s="5" t="s">
        <v>294</v>
      </c>
      <c r="V202" s="5" t="s">
        <v>4244</v>
      </c>
    </row>
    <row r="203" spans="1:22" x14ac:dyDescent="0.35">
      <c r="A203" s="5" t="s">
        <v>4246</v>
      </c>
      <c r="B203" s="5" t="s">
        <v>4247</v>
      </c>
      <c r="C203" s="5" t="s">
        <v>4203</v>
      </c>
      <c r="D203" s="5" t="s">
        <v>16</v>
      </c>
      <c r="E203" s="5">
        <v>14</v>
      </c>
      <c r="F203" s="5" t="s">
        <v>294</v>
      </c>
      <c r="G203" s="5" t="s">
        <v>294</v>
      </c>
      <c r="M203" s="5" t="s">
        <v>794</v>
      </c>
      <c r="N203" s="5" t="s">
        <v>294</v>
      </c>
      <c r="P203" s="5" t="s">
        <v>294</v>
      </c>
      <c r="Q203" s="5" t="s">
        <v>297</v>
      </c>
      <c r="R203" s="5" t="s">
        <v>294</v>
      </c>
      <c r="V203" s="5" t="s">
        <v>4246</v>
      </c>
    </row>
    <row r="204" spans="1:22" x14ac:dyDescent="0.35">
      <c r="A204" s="5" t="s">
        <v>4248</v>
      </c>
      <c r="B204" s="5" t="s">
        <v>4249</v>
      </c>
      <c r="C204" s="5" t="s">
        <v>4203</v>
      </c>
      <c r="D204" s="5" t="s">
        <v>16</v>
      </c>
      <c r="E204" s="5">
        <v>14</v>
      </c>
      <c r="F204" s="5" t="s">
        <v>294</v>
      </c>
      <c r="G204" s="5" t="s">
        <v>294</v>
      </c>
      <c r="M204" s="5" t="s">
        <v>794</v>
      </c>
      <c r="N204" s="5" t="s">
        <v>294</v>
      </c>
      <c r="P204" s="5" t="s">
        <v>294</v>
      </c>
      <c r="Q204" s="5" t="s">
        <v>297</v>
      </c>
      <c r="R204" s="5" t="s">
        <v>294</v>
      </c>
      <c r="V204" s="5" t="s">
        <v>4248</v>
      </c>
    </row>
    <row r="205" spans="1:22" x14ac:dyDescent="0.35">
      <c r="A205" s="5" t="s">
        <v>4250</v>
      </c>
      <c r="B205" s="5" t="s">
        <v>4251</v>
      </c>
      <c r="C205" s="5" t="s">
        <v>4203</v>
      </c>
      <c r="D205" s="5" t="s">
        <v>22</v>
      </c>
      <c r="E205" s="5">
        <v>18</v>
      </c>
      <c r="F205" s="5" t="s">
        <v>294</v>
      </c>
      <c r="G205" s="5" t="s">
        <v>294</v>
      </c>
      <c r="J205" s="5" t="s">
        <v>4252</v>
      </c>
      <c r="M205" s="5" t="s">
        <v>794</v>
      </c>
      <c r="N205" s="5" t="s">
        <v>294</v>
      </c>
      <c r="O205" s="5" t="s">
        <v>294</v>
      </c>
      <c r="Q205" s="5" t="s">
        <v>297</v>
      </c>
      <c r="R205" s="5" t="s">
        <v>297</v>
      </c>
      <c r="V205" s="5" t="s">
        <v>4250</v>
      </c>
    </row>
    <row r="206" spans="1:22" x14ac:dyDescent="0.35">
      <c r="A206" s="5" t="s">
        <v>327</v>
      </c>
      <c r="B206" s="5" t="s">
        <v>4253</v>
      </c>
      <c r="C206" s="5" t="s">
        <v>4189</v>
      </c>
      <c r="D206" s="5" t="s">
        <v>4073</v>
      </c>
      <c r="E206" s="5">
        <v>68</v>
      </c>
      <c r="F206" s="5" t="s">
        <v>294</v>
      </c>
      <c r="G206" s="5" t="s">
        <v>294</v>
      </c>
      <c r="M206" s="5" t="s">
        <v>794</v>
      </c>
      <c r="N206" s="5" t="s">
        <v>294</v>
      </c>
      <c r="R206" s="5" t="s">
        <v>294</v>
      </c>
      <c r="V206" s="5" t="s">
        <v>327</v>
      </c>
    </row>
    <row r="207" spans="1:22" x14ac:dyDescent="0.35">
      <c r="A207" s="5" t="s">
        <v>4254</v>
      </c>
      <c r="B207" s="5" t="s">
        <v>4214</v>
      </c>
      <c r="C207" s="5" t="s">
        <v>4189</v>
      </c>
      <c r="D207" s="5" t="s">
        <v>16</v>
      </c>
      <c r="E207" s="5">
        <v>14</v>
      </c>
      <c r="F207" s="5" t="s">
        <v>294</v>
      </c>
      <c r="G207" s="5" t="s">
        <v>294</v>
      </c>
      <c r="M207" s="5" t="s">
        <v>794</v>
      </c>
      <c r="N207" s="5" t="s">
        <v>297</v>
      </c>
      <c r="O207" s="5" t="s">
        <v>294</v>
      </c>
      <c r="P207" s="5" t="s">
        <v>294</v>
      </c>
      <c r="Q207" s="5" t="s">
        <v>297</v>
      </c>
      <c r="R207" s="5" t="s">
        <v>294</v>
      </c>
      <c r="V207" s="5" t="s">
        <v>4254</v>
      </c>
    </row>
    <row r="208" spans="1:22" x14ac:dyDescent="0.35">
      <c r="A208" s="5" t="s">
        <v>4255</v>
      </c>
      <c r="B208" s="5" t="s">
        <v>4216</v>
      </c>
      <c r="C208" s="5" t="s">
        <v>4189</v>
      </c>
      <c r="D208" s="5" t="s">
        <v>16</v>
      </c>
      <c r="E208" s="5">
        <v>14</v>
      </c>
      <c r="F208" s="5" t="s">
        <v>294</v>
      </c>
      <c r="G208" s="5" t="s">
        <v>294</v>
      </c>
      <c r="M208" s="5" t="s">
        <v>794</v>
      </c>
      <c r="N208" s="5" t="s">
        <v>297</v>
      </c>
      <c r="O208" s="5" t="s">
        <v>294</v>
      </c>
      <c r="P208" s="5" t="s">
        <v>294</v>
      </c>
      <c r="Q208" s="5" t="s">
        <v>297</v>
      </c>
      <c r="R208" s="5" t="s">
        <v>294</v>
      </c>
      <c r="V208" s="5" t="s">
        <v>4255</v>
      </c>
    </row>
    <row r="209" spans="1:22" x14ac:dyDescent="0.35">
      <c r="A209" s="5" t="s">
        <v>4256</v>
      </c>
      <c r="B209" s="5" t="s">
        <v>4257</v>
      </c>
      <c r="C209" s="5" t="s">
        <v>4189</v>
      </c>
      <c r="D209" s="5" t="s">
        <v>16</v>
      </c>
      <c r="E209" s="5">
        <v>14</v>
      </c>
      <c r="F209" s="5" t="s">
        <v>294</v>
      </c>
      <c r="G209" s="5" t="s">
        <v>294</v>
      </c>
      <c r="M209" s="5" t="s">
        <v>794</v>
      </c>
      <c r="N209" s="5" t="s">
        <v>297</v>
      </c>
      <c r="O209" s="5" t="s">
        <v>294</v>
      </c>
      <c r="P209" s="5" t="s">
        <v>294</v>
      </c>
      <c r="Q209" s="5" t="s">
        <v>297</v>
      </c>
      <c r="R209" s="5" t="s">
        <v>294</v>
      </c>
      <c r="V209" s="5" t="s">
        <v>4256</v>
      </c>
    </row>
    <row r="210" spans="1:22" x14ac:dyDescent="0.35">
      <c r="A210" s="5" t="s">
        <v>4258</v>
      </c>
      <c r="B210" s="5" t="s">
        <v>4222</v>
      </c>
      <c r="C210" s="5" t="s">
        <v>4189</v>
      </c>
      <c r="D210" s="5" t="s">
        <v>16</v>
      </c>
      <c r="E210" s="5">
        <v>14</v>
      </c>
      <c r="F210" s="5" t="s">
        <v>294</v>
      </c>
      <c r="G210" s="5" t="s">
        <v>294</v>
      </c>
      <c r="M210" s="5" t="s">
        <v>794</v>
      </c>
      <c r="N210" s="5" t="s">
        <v>297</v>
      </c>
      <c r="O210" s="5" t="s">
        <v>294</v>
      </c>
      <c r="P210" s="5" t="s">
        <v>294</v>
      </c>
      <c r="Q210" s="5" t="s">
        <v>297</v>
      </c>
      <c r="R210" s="5" t="s">
        <v>294</v>
      </c>
      <c r="V210" s="5" t="s">
        <v>4258</v>
      </c>
    </row>
    <row r="211" spans="1:22" x14ac:dyDescent="0.35">
      <c r="A211" s="5" t="s">
        <v>4259</v>
      </c>
      <c r="B211" s="5" t="s">
        <v>4260</v>
      </c>
      <c r="C211" s="5" t="s">
        <v>4189</v>
      </c>
      <c r="D211" s="5" t="s">
        <v>18</v>
      </c>
      <c r="E211" s="5">
        <v>6</v>
      </c>
      <c r="F211" s="5" t="s">
        <v>294</v>
      </c>
      <c r="G211" s="5" t="s">
        <v>297</v>
      </c>
      <c r="J211" s="5" t="s">
        <v>3723</v>
      </c>
      <c r="M211" s="5" t="s">
        <v>794</v>
      </c>
      <c r="N211" s="5" t="s">
        <v>294</v>
      </c>
      <c r="P211" s="5" t="s">
        <v>294</v>
      </c>
      <c r="R211" s="5" t="s">
        <v>297</v>
      </c>
      <c r="V211" s="5" t="s">
        <v>4259</v>
      </c>
    </row>
    <row r="212" spans="1:22" x14ac:dyDescent="0.35">
      <c r="A212" s="5" t="s">
        <v>4261</v>
      </c>
      <c r="B212" s="5" t="s">
        <v>4262</v>
      </c>
      <c r="C212" s="5" t="s">
        <v>4189</v>
      </c>
      <c r="D212" s="5" t="s">
        <v>22</v>
      </c>
      <c r="E212" s="5">
        <v>12</v>
      </c>
      <c r="F212" s="5" t="s">
        <v>294</v>
      </c>
      <c r="G212" s="5" t="s">
        <v>294</v>
      </c>
      <c r="J212" s="5" t="s">
        <v>4263</v>
      </c>
      <c r="M212" s="5" t="s">
        <v>794</v>
      </c>
      <c r="N212" s="5" t="s">
        <v>294</v>
      </c>
      <c r="R212" s="5" t="s">
        <v>297</v>
      </c>
      <c r="V212" s="5" t="s">
        <v>4261</v>
      </c>
    </row>
    <row r="213" spans="1:22" x14ac:dyDescent="0.35">
      <c r="A213" s="5" t="s">
        <v>4264</v>
      </c>
      <c r="B213" s="5" t="s">
        <v>4224</v>
      </c>
      <c r="C213" s="5" t="s">
        <v>4189</v>
      </c>
      <c r="D213" s="5" t="s">
        <v>16</v>
      </c>
      <c r="E213" s="5">
        <v>12</v>
      </c>
      <c r="F213" s="5" t="s">
        <v>294</v>
      </c>
      <c r="G213" s="5" t="s">
        <v>294</v>
      </c>
      <c r="M213" s="5" t="s">
        <v>794</v>
      </c>
      <c r="N213" s="5" t="s">
        <v>297</v>
      </c>
      <c r="O213" s="5" t="s">
        <v>294</v>
      </c>
      <c r="Q213" s="5" t="s">
        <v>297</v>
      </c>
      <c r="R213" s="5" t="s">
        <v>294</v>
      </c>
      <c r="V213" s="5" t="s">
        <v>4264</v>
      </c>
    </row>
    <row r="214" spans="1:22" x14ac:dyDescent="0.35">
      <c r="A214" s="5" t="s">
        <v>4265</v>
      </c>
      <c r="B214" s="5" t="s">
        <v>4226</v>
      </c>
      <c r="C214" s="5" t="s">
        <v>4189</v>
      </c>
      <c r="D214" s="5" t="s">
        <v>16</v>
      </c>
      <c r="E214" s="5">
        <v>12</v>
      </c>
      <c r="F214" s="5" t="s">
        <v>294</v>
      </c>
      <c r="G214" s="5" t="s">
        <v>294</v>
      </c>
      <c r="M214" s="5" t="s">
        <v>794</v>
      </c>
      <c r="N214" s="5" t="s">
        <v>297</v>
      </c>
      <c r="O214" s="5" t="s">
        <v>294</v>
      </c>
      <c r="Q214" s="5" t="s">
        <v>297</v>
      </c>
      <c r="R214" s="5" t="s">
        <v>294</v>
      </c>
      <c r="V214" s="5" t="s">
        <v>4265</v>
      </c>
    </row>
    <row r="215" spans="1:22" x14ac:dyDescent="0.35">
      <c r="A215" s="5" t="s">
        <v>4266</v>
      </c>
      <c r="B215" s="5" t="s">
        <v>4226</v>
      </c>
      <c r="C215" s="5" t="s">
        <v>4189</v>
      </c>
      <c r="D215" s="5" t="s">
        <v>16</v>
      </c>
      <c r="E215" s="5">
        <v>12</v>
      </c>
      <c r="F215" s="5" t="s">
        <v>294</v>
      </c>
      <c r="G215" s="5" t="s">
        <v>294</v>
      </c>
      <c r="M215" s="5" t="s">
        <v>794</v>
      </c>
      <c r="N215" s="5" t="s">
        <v>297</v>
      </c>
      <c r="O215" s="5" t="s">
        <v>294</v>
      </c>
      <c r="Q215" s="5" t="s">
        <v>297</v>
      </c>
      <c r="R215" s="5" t="s">
        <v>294</v>
      </c>
      <c r="V215" s="5" t="s">
        <v>4266</v>
      </c>
    </row>
    <row r="216" spans="1:22" x14ac:dyDescent="0.35">
      <c r="A216" s="5" t="s">
        <v>4267</v>
      </c>
      <c r="B216" s="5" t="s">
        <v>4268</v>
      </c>
      <c r="C216" s="5" t="s">
        <v>4189</v>
      </c>
      <c r="D216" s="5" t="s">
        <v>16</v>
      </c>
      <c r="E216" s="5">
        <v>14</v>
      </c>
      <c r="F216" s="5" t="s">
        <v>294</v>
      </c>
      <c r="G216" s="5" t="s">
        <v>294</v>
      </c>
      <c r="M216" s="5" t="s">
        <v>794</v>
      </c>
      <c r="N216" s="5" t="s">
        <v>297</v>
      </c>
      <c r="O216" s="5" t="s">
        <v>297</v>
      </c>
      <c r="P216" s="5" t="s">
        <v>294</v>
      </c>
      <c r="Q216" s="5" t="s">
        <v>297</v>
      </c>
      <c r="R216" s="5" t="s">
        <v>294</v>
      </c>
      <c r="V216" s="5" t="s">
        <v>4267</v>
      </c>
    </row>
    <row r="217" spans="1:22" x14ac:dyDescent="0.35">
      <c r="A217" s="5" t="s">
        <v>4269</v>
      </c>
      <c r="B217" s="5" t="s">
        <v>4270</v>
      </c>
      <c r="C217" s="5" t="s">
        <v>4189</v>
      </c>
      <c r="D217" s="5" t="s">
        <v>22</v>
      </c>
      <c r="E217" s="5">
        <v>1</v>
      </c>
      <c r="F217" s="5" t="s">
        <v>297</v>
      </c>
      <c r="G217" s="5" t="s">
        <v>294</v>
      </c>
      <c r="H217" s="5">
        <v>0</v>
      </c>
      <c r="I217" s="5">
        <v>2</v>
      </c>
      <c r="K217" s="5" t="s">
        <v>4271</v>
      </c>
      <c r="M217" s="5" t="s">
        <v>794</v>
      </c>
      <c r="N217" s="5" t="s">
        <v>294</v>
      </c>
      <c r="P217" s="5" t="s">
        <v>294</v>
      </c>
      <c r="R217" s="5" t="s">
        <v>294</v>
      </c>
      <c r="S217" s="5" t="s">
        <v>2333</v>
      </c>
      <c r="V217" s="5" t="s">
        <v>4269</v>
      </c>
    </row>
    <row r="218" spans="1:22" x14ac:dyDescent="0.35">
      <c r="A218" s="5" t="s">
        <v>4272</v>
      </c>
      <c r="B218" s="5" t="s">
        <v>4273</v>
      </c>
      <c r="C218" s="5" t="s">
        <v>4189</v>
      </c>
      <c r="D218" s="5" t="s">
        <v>22</v>
      </c>
      <c r="E218" s="5">
        <v>1</v>
      </c>
      <c r="F218" s="5" t="s">
        <v>297</v>
      </c>
      <c r="G218" s="5" t="s">
        <v>294</v>
      </c>
      <c r="H218" s="5">
        <v>0</v>
      </c>
      <c r="I218" s="5">
        <v>2</v>
      </c>
      <c r="K218" s="5" t="s">
        <v>4274</v>
      </c>
      <c r="M218" s="5" t="s">
        <v>794</v>
      </c>
      <c r="N218" s="5" t="s">
        <v>294</v>
      </c>
      <c r="R218" s="5" t="s">
        <v>294</v>
      </c>
      <c r="S218" s="5" t="s">
        <v>2333</v>
      </c>
      <c r="V218" s="5" t="s">
        <v>4272</v>
      </c>
    </row>
    <row r="219" spans="1:22" x14ac:dyDescent="0.35">
      <c r="A219" s="5" t="s">
        <v>4275</v>
      </c>
      <c r="B219" s="5" t="s">
        <v>4276</v>
      </c>
      <c r="C219" s="5" t="s">
        <v>4189</v>
      </c>
      <c r="D219" s="5" t="s">
        <v>18</v>
      </c>
      <c r="E219" s="5">
        <v>1</v>
      </c>
      <c r="F219" s="5" t="s">
        <v>297</v>
      </c>
      <c r="G219" s="5" t="s">
        <v>297</v>
      </c>
      <c r="L219" s="5" t="s">
        <v>822</v>
      </c>
      <c r="M219" s="5" t="s">
        <v>794</v>
      </c>
      <c r="N219" s="5" t="s">
        <v>294</v>
      </c>
      <c r="R219" s="5" t="s">
        <v>294</v>
      </c>
      <c r="S219" s="5" t="s">
        <v>294</v>
      </c>
      <c r="V219" s="5" t="s">
        <v>4275</v>
      </c>
    </row>
    <row r="220" spans="1:22" x14ac:dyDescent="0.35">
      <c r="A220" s="5" t="s">
        <v>4277</v>
      </c>
      <c r="B220" s="5" t="s">
        <v>4278</v>
      </c>
      <c r="C220" s="5" t="s">
        <v>4189</v>
      </c>
      <c r="D220" s="5" t="s">
        <v>18</v>
      </c>
      <c r="E220" s="5">
        <v>1</v>
      </c>
      <c r="F220" s="5" t="s">
        <v>297</v>
      </c>
      <c r="G220" s="5" t="s">
        <v>297</v>
      </c>
      <c r="K220" s="5" t="s">
        <v>4279</v>
      </c>
      <c r="L220" s="5" t="s">
        <v>822</v>
      </c>
      <c r="M220" s="5" t="s">
        <v>794</v>
      </c>
      <c r="N220" s="5" t="s">
        <v>294</v>
      </c>
      <c r="R220" s="5" t="s">
        <v>294</v>
      </c>
      <c r="S220" s="5" t="s">
        <v>294</v>
      </c>
      <c r="V220" s="5" t="s">
        <v>4277</v>
      </c>
    </row>
    <row r="221" spans="1:22" x14ac:dyDescent="0.35">
      <c r="A221" s="5" t="s">
        <v>4280</v>
      </c>
      <c r="B221" s="5" t="s">
        <v>4281</v>
      </c>
      <c r="C221" s="5" t="s">
        <v>4189</v>
      </c>
      <c r="D221" s="5" t="s">
        <v>18</v>
      </c>
      <c r="E221" s="5">
        <v>1</v>
      </c>
      <c r="F221" s="5" t="s">
        <v>297</v>
      </c>
      <c r="G221" s="5" t="s">
        <v>297</v>
      </c>
      <c r="L221" s="5" t="s">
        <v>822</v>
      </c>
      <c r="M221" s="5" t="s">
        <v>794</v>
      </c>
      <c r="N221" s="5" t="s">
        <v>294</v>
      </c>
      <c r="R221" s="5" t="s">
        <v>294</v>
      </c>
      <c r="S221" s="5" t="s">
        <v>294</v>
      </c>
      <c r="V221" s="5" t="s">
        <v>4280</v>
      </c>
    </row>
    <row r="222" spans="1:22" x14ac:dyDescent="0.35">
      <c r="A222" s="5" t="s">
        <v>4282</v>
      </c>
      <c r="B222" s="5" t="s">
        <v>4283</v>
      </c>
      <c r="C222" s="5" t="s">
        <v>4189</v>
      </c>
      <c r="D222" s="5" t="s">
        <v>16</v>
      </c>
      <c r="E222" s="5">
        <v>12</v>
      </c>
      <c r="F222" s="5" t="s">
        <v>294</v>
      </c>
      <c r="G222" s="5" t="s">
        <v>294</v>
      </c>
      <c r="M222" s="5" t="s">
        <v>794</v>
      </c>
      <c r="N222" s="5" t="s">
        <v>297</v>
      </c>
      <c r="O222" s="5" t="s">
        <v>294</v>
      </c>
      <c r="Q222" s="5" t="s">
        <v>297</v>
      </c>
      <c r="R222" s="5" t="s">
        <v>294</v>
      </c>
      <c r="V222" s="5" t="s">
        <v>4282</v>
      </c>
    </row>
    <row r="223" spans="1:22" x14ac:dyDescent="0.35">
      <c r="A223" s="5" t="s">
        <v>4284</v>
      </c>
      <c r="B223" s="5" t="s">
        <v>4285</v>
      </c>
      <c r="C223" s="5" t="s">
        <v>4189</v>
      </c>
      <c r="D223" s="5" t="s">
        <v>16</v>
      </c>
      <c r="E223" s="5">
        <v>12</v>
      </c>
      <c r="F223" s="5" t="s">
        <v>294</v>
      </c>
      <c r="G223" s="5" t="s">
        <v>294</v>
      </c>
      <c r="M223" s="5" t="s">
        <v>794</v>
      </c>
      <c r="N223" s="5" t="s">
        <v>297</v>
      </c>
      <c r="O223" s="5" t="s">
        <v>297</v>
      </c>
      <c r="Q223" s="5" t="s">
        <v>297</v>
      </c>
      <c r="R223" s="5" t="s">
        <v>294</v>
      </c>
      <c r="V223" s="5" t="s">
        <v>4284</v>
      </c>
    </row>
    <row r="224" spans="1:22" x14ac:dyDescent="0.35">
      <c r="A224" s="5" t="s">
        <v>329</v>
      </c>
      <c r="B224" s="5" t="s">
        <v>4286</v>
      </c>
      <c r="C224" s="5" t="s">
        <v>4189</v>
      </c>
      <c r="D224" s="5" t="s">
        <v>22</v>
      </c>
      <c r="E224" s="5">
        <v>3</v>
      </c>
      <c r="F224" s="5" t="s">
        <v>294</v>
      </c>
      <c r="G224" s="5" t="s">
        <v>294</v>
      </c>
      <c r="H224" s="5">
        <v>0</v>
      </c>
      <c r="I224" s="5">
        <v>999</v>
      </c>
      <c r="K224" s="5" t="s">
        <v>4287</v>
      </c>
      <c r="M224" s="5" t="s">
        <v>794</v>
      </c>
      <c r="N224" s="5" t="s">
        <v>294</v>
      </c>
      <c r="R224" s="5" t="s">
        <v>294</v>
      </c>
      <c r="V224" s="5" t="s">
        <v>329</v>
      </c>
    </row>
    <row r="225" spans="1:22" x14ac:dyDescent="0.35">
      <c r="A225" s="5" t="s">
        <v>336</v>
      </c>
      <c r="B225" s="5" t="s">
        <v>4288</v>
      </c>
      <c r="C225" s="5" t="s">
        <v>4189</v>
      </c>
      <c r="D225" s="5" t="s">
        <v>18</v>
      </c>
      <c r="E225" s="5">
        <v>8</v>
      </c>
      <c r="F225" s="5" t="s">
        <v>294</v>
      </c>
      <c r="G225" s="5" t="s">
        <v>294</v>
      </c>
      <c r="J225" s="5" t="s">
        <v>3750</v>
      </c>
      <c r="K225" s="5" t="s">
        <v>4289</v>
      </c>
      <c r="M225" s="5" t="s">
        <v>794</v>
      </c>
      <c r="N225" s="5" t="s">
        <v>294</v>
      </c>
      <c r="R225" s="5" t="s">
        <v>294</v>
      </c>
      <c r="V225" s="5" t="s">
        <v>336</v>
      </c>
    </row>
    <row r="226" spans="1:22" x14ac:dyDescent="0.35">
      <c r="A226" s="5" t="s">
        <v>4290</v>
      </c>
      <c r="B226" s="5" t="s">
        <v>4291</v>
      </c>
      <c r="C226" s="5" t="s">
        <v>4189</v>
      </c>
      <c r="D226" s="5" t="s">
        <v>16</v>
      </c>
      <c r="E226" s="5">
        <v>12</v>
      </c>
      <c r="F226" s="5" t="s">
        <v>294</v>
      </c>
      <c r="G226" s="5" t="s">
        <v>294</v>
      </c>
      <c r="M226" s="5" t="s">
        <v>794</v>
      </c>
      <c r="N226" s="5" t="s">
        <v>297</v>
      </c>
      <c r="O226" s="5" t="s">
        <v>294</v>
      </c>
      <c r="P226" s="5" t="s">
        <v>294</v>
      </c>
      <c r="Q226" s="5" t="s">
        <v>297</v>
      </c>
      <c r="R226" s="5" t="s">
        <v>294</v>
      </c>
      <c r="V226" s="5" t="s">
        <v>4290</v>
      </c>
    </row>
    <row r="227" spans="1:22" x14ac:dyDescent="0.35">
      <c r="A227" s="5" t="s">
        <v>4292</v>
      </c>
      <c r="B227" s="5" t="s">
        <v>4293</v>
      </c>
      <c r="C227" s="5" t="s">
        <v>4189</v>
      </c>
      <c r="D227" s="5" t="s">
        <v>16</v>
      </c>
      <c r="E227" s="5">
        <v>12</v>
      </c>
      <c r="F227" s="5" t="s">
        <v>294</v>
      </c>
      <c r="G227" s="5" t="s">
        <v>294</v>
      </c>
      <c r="M227" s="5" t="s">
        <v>794</v>
      </c>
      <c r="N227" s="5" t="s">
        <v>297</v>
      </c>
      <c r="O227" s="5" t="s">
        <v>294</v>
      </c>
      <c r="Q227" s="5" t="s">
        <v>297</v>
      </c>
      <c r="R227" s="5" t="s">
        <v>294</v>
      </c>
      <c r="V227" s="5" t="s">
        <v>4292</v>
      </c>
    </row>
    <row r="228" spans="1:22" x14ac:dyDescent="0.35">
      <c r="A228" s="5" t="s">
        <v>343</v>
      </c>
      <c r="B228" s="5" t="s">
        <v>4294</v>
      </c>
      <c r="C228" s="5" t="s">
        <v>4189</v>
      </c>
      <c r="D228" s="5" t="s">
        <v>16</v>
      </c>
      <c r="E228" s="5">
        <v>7</v>
      </c>
      <c r="F228" s="5" t="s">
        <v>294</v>
      </c>
      <c r="G228" s="5" t="s">
        <v>294</v>
      </c>
      <c r="M228" s="5" t="s">
        <v>794</v>
      </c>
      <c r="N228" s="5" t="s">
        <v>294</v>
      </c>
      <c r="O228" s="5" t="s">
        <v>294</v>
      </c>
      <c r="P228" s="5" t="s">
        <v>294</v>
      </c>
      <c r="Q228" s="5" t="s">
        <v>294</v>
      </c>
      <c r="R228" s="5" t="s">
        <v>294</v>
      </c>
      <c r="V228" s="5" t="s">
        <v>343</v>
      </c>
    </row>
    <row r="229" spans="1:22" x14ac:dyDescent="0.35">
      <c r="A229" s="5" t="s">
        <v>4295</v>
      </c>
      <c r="B229" s="5" t="s">
        <v>4296</v>
      </c>
      <c r="C229" s="5" t="s">
        <v>4189</v>
      </c>
      <c r="D229" s="5" t="s">
        <v>18</v>
      </c>
      <c r="E229" s="5">
        <v>1</v>
      </c>
      <c r="F229" s="5" t="s">
        <v>294</v>
      </c>
      <c r="G229" s="5" t="s">
        <v>297</v>
      </c>
      <c r="L229" s="5" t="s">
        <v>4297</v>
      </c>
      <c r="M229" s="5" t="s">
        <v>794</v>
      </c>
      <c r="N229" s="5" t="s">
        <v>294</v>
      </c>
      <c r="O229" s="5" t="s">
        <v>294</v>
      </c>
      <c r="P229" s="5" t="s">
        <v>294</v>
      </c>
      <c r="Q229" s="5" t="s">
        <v>294</v>
      </c>
      <c r="R229" s="5" t="s">
        <v>294</v>
      </c>
      <c r="S229" s="5" t="s">
        <v>2674</v>
      </c>
      <c r="V229" s="5" t="s">
        <v>4295</v>
      </c>
    </row>
    <row r="230" spans="1:22" x14ac:dyDescent="0.35">
      <c r="A230" s="5" t="s">
        <v>4298</v>
      </c>
      <c r="B230" s="5" t="s">
        <v>4299</v>
      </c>
      <c r="C230" s="5" t="s">
        <v>4189</v>
      </c>
      <c r="D230" s="5" t="s">
        <v>22</v>
      </c>
      <c r="E230" s="5">
        <v>1</v>
      </c>
      <c r="F230" s="5" t="s">
        <v>294</v>
      </c>
      <c r="G230" s="5" t="s">
        <v>294</v>
      </c>
      <c r="H230" s="5">
        <v>0</v>
      </c>
      <c r="I230" s="5">
        <v>9</v>
      </c>
      <c r="M230" s="5" t="s">
        <v>794</v>
      </c>
      <c r="N230" s="5" t="s">
        <v>294</v>
      </c>
      <c r="R230" s="5" t="s">
        <v>294</v>
      </c>
      <c r="S230" s="5" t="s">
        <v>2333</v>
      </c>
      <c r="V230" s="5" t="s">
        <v>4298</v>
      </c>
    </row>
    <row r="231" spans="1:22" x14ac:dyDescent="0.35">
      <c r="A231" s="5" t="s">
        <v>4300</v>
      </c>
      <c r="B231" s="5" t="s">
        <v>4301</v>
      </c>
      <c r="C231" s="5" t="s">
        <v>4189</v>
      </c>
      <c r="D231" s="5" t="s">
        <v>18</v>
      </c>
      <c r="E231" s="5">
        <v>1</v>
      </c>
      <c r="F231" s="5" t="s">
        <v>294</v>
      </c>
      <c r="G231" s="5" t="s">
        <v>297</v>
      </c>
      <c r="L231" s="5" t="s">
        <v>822</v>
      </c>
      <c r="M231" s="5" t="s">
        <v>794</v>
      </c>
      <c r="N231" s="5" t="s">
        <v>294</v>
      </c>
      <c r="R231" s="5" t="s">
        <v>294</v>
      </c>
      <c r="S231" s="5" t="s">
        <v>294</v>
      </c>
      <c r="V231" s="5" t="s">
        <v>4300</v>
      </c>
    </row>
    <row r="232" spans="1:22" x14ac:dyDescent="0.35">
      <c r="A232" s="5" t="s">
        <v>4302</v>
      </c>
      <c r="B232" s="5" t="s">
        <v>4303</v>
      </c>
      <c r="C232" s="5" t="s">
        <v>4189</v>
      </c>
      <c r="D232" s="5" t="s">
        <v>16</v>
      </c>
      <c r="E232" s="5">
        <v>12</v>
      </c>
      <c r="F232" s="5" t="s">
        <v>294</v>
      </c>
      <c r="G232" s="5" t="s">
        <v>294</v>
      </c>
      <c r="M232" s="5" t="s">
        <v>794</v>
      </c>
      <c r="N232" s="5" t="s">
        <v>297</v>
      </c>
      <c r="O232" s="5" t="s">
        <v>297</v>
      </c>
      <c r="Q232" s="5" t="s">
        <v>297</v>
      </c>
      <c r="R232" s="5" t="s">
        <v>294</v>
      </c>
      <c r="V232" s="5" t="s">
        <v>4302</v>
      </c>
    </row>
    <row r="233" spans="1:22" x14ac:dyDescent="0.35">
      <c r="A233" s="5" t="s">
        <v>4304</v>
      </c>
      <c r="B233" s="5" t="s">
        <v>4305</v>
      </c>
      <c r="C233" s="5" t="s">
        <v>4189</v>
      </c>
      <c r="D233" s="5" t="s">
        <v>18</v>
      </c>
      <c r="E233" s="5">
        <v>2</v>
      </c>
      <c r="F233" s="5" t="s">
        <v>294</v>
      </c>
      <c r="G233" s="5" t="s">
        <v>297</v>
      </c>
      <c r="L233" s="5" t="s">
        <v>4306</v>
      </c>
      <c r="M233" s="5" t="s">
        <v>794</v>
      </c>
      <c r="N233" s="5" t="s">
        <v>294</v>
      </c>
      <c r="R233" s="5" t="s">
        <v>294</v>
      </c>
      <c r="V233" s="5" t="s">
        <v>4304</v>
      </c>
    </row>
    <row r="234" spans="1:22" x14ac:dyDescent="0.35">
      <c r="A234" s="5" t="s">
        <v>341</v>
      </c>
      <c r="B234" s="5" t="s">
        <v>4307</v>
      </c>
      <c r="C234" s="5" t="s">
        <v>4189</v>
      </c>
      <c r="D234" s="5" t="s">
        <v>20</v>
      </c>
      <c r="E234" s="5">
        <v>10</v>
      </c>
      <c r="F234" s="5" t="s">
        <v>294</v>
      </c>
      <c r="G234" s="5" t="s">
        <v>294</v>
      </c>
      <c r="K234" s="5" t="s">
        <v>4308</v>
      </c>
      <c r="M234" s="5" t="s">
        <v>794</v>
      </c>
      <c r="N234" s="5" t="s">
        <v>294</v>
      </c>
      <c r="R234" s="5" t="s">
        <v>297</v>
      </c>
      <c r="V234" s="5" t="s">
        <v>341</v>
      </c>
    </row>
    <row r="235" spans="1:22" x14ac:dyDescent="0.35">
      <c r="A235" s="5" t="s">
        <v>4309</v>
      </c>
      <c r="B235" s="5" t="s">
        <v>4310</v>
      </c>
      <c r="C235" s="5" t="s">
        <v>4189</v>
      </c>
      <c r="D235" s="5" t="s">
        <v>22</v>
      </c>
      <c r="E235" s="5">
        <v>18</v>
      </c>
      <c r="F235" s="5" t="s">
        <v>294</v>
      </c>
      <c r="G235" s="5" t="s">
        <v>294</v>
      </c>
      <c r="J235" s="5" t="s">
        <v>4311</v>
      </c>
      <c r="M235" s="5" t="s">
        <v>794</v>
      </c>
      <c r="N235" s="5" t="s">
        <v>294</v>
      </c>
      <c r="P235" s="5" t="s">
        <v>294</v>
      </c>
      <c r="Q235" s="5" t="s">
        <v>294</v>
      </c>
      <c r="R235" s="5" t="s">
        <v>297</v>
      </c>
      <c r="V235" s="5" t="s">
        <v>4312</v>
      </c>
    </row>
    <row r="236" spans="1:22" x14ac:dyDescent="0.35">
      <c r="A236" s="5" t="s">
        <v>4313</v>
      </c>
      <c r="B236" s="5" t="s">
        <v>4314</v>
      </c>
      <c r="C236" s="5" t="s">
        <v>4189</v>
      </c>
      <c r="D236" s="5" t="s">
        <v>16</v>
      </c>
      <c r="E236" s="5">
        <v>7</v>
      </c>
      <c r="F236" s="5" t="s">
        <v>294</v>
      </c>
      <c r="G236" s="5" t="s">
        <v>294</v>
      </c>
      <c r="M236" s="5" t="s">
        <v>794</v>
      </c>
      <c r="N236" s="5" t="s">
        <v>294</v>
      </c>
      <c r="R236" s="5" t="s">
        <v>294</v>
      </c>
      <c r="V236" s="5" t="s">
        <v>4313</v>
      </c>
    </row>
    <row r="237" spans="1:22" x14ac:dyDescent="0.35">
      <c r="A237" s="5" t="s">
        <v>339</v>
      </c>
      <c r="B237" s="5" t="s">
        <v>4315</v>
      </c>
      <c r="C237" s="5" t="s">
        <v>4189</v>
      </c>
      <c r="D237" s="5" t="s">
        <v>16</v>
      </c>
      <c r="E237" s="5">
        <v>7</v>
      </c>
      <c r="F237" s="5" t="s">
        <v>294</v>
      </c>
      <c r="G237" s="5" t="s">
        <v>294</v>
      </c>
      <c r="H237" s="5">
        <v>0</v>
      </c>
      <c r="K237" s="5" t="s">
        <v>4316</v>
      </c>
      <c r="M237" s="5" t="s">
        <v>794</v>
      </c>
      <c r="N237" s="5" t="s">
        <v>294</v>
      </c>
      <c r="O237" s="5" t="s">
        <v>294</v>
      </c>
      <c r="P237" s="5" t="s">
        <v>294</v>
      </c>
      <c r="Q237" s="5" t="s">
        <v>294</v>
      </c>
      <c r="R237" s="5" t="s">
        <v>294</v>
      </c>
      <c r="V237" s="5" t="s">
        <v>339</v>
      </c>
    </row>
    <row r="238" spans="1:22" x14ac:dyDescent="0.35">
      <c r="A238" s="5" t="s">
        <v>4317</v>
      </c>
      <c r="B238" s="5" t="s">
        <v>4318</v>
      </c>
      <c r="C238" s="5" t="s">
        <v>4189</v>
      </c>
      <c r="D238" s="5" t="s">
        <v>20</v>
      </c>
      <c r="E238" s="5">
        <v>10</v>
      </c>
      <c r="F238" s="5" t="s">
        <v>294</v>
      </c>
      <c r="G238" s="5" t="s">
        <v>294</v>
      </c>
      <c r="M238" s="5" t="s">
        <v>794</v>
      </c>
      <c r="N238" s="5" t="s">
        <v>294</v>
      </c>
      <c r="R238" s="5" t="s">
        <v>294</v>
      </c>
      <c r="V238" s="5" t="s">
        <v>4317</v>
      </c>
    </row>
    <row r="239" spans="1:22" x14ac:dyDescent="0.35">
      <c r="A239" s="5" t="s">
        <v>4319</v>
      </c>
      <c r="B239" s="5" t="s">
        <v>4320</v>
      </c>
      <c r="C239" s="5" t="s">
        <v>4189</v>
      </c>
      <c r="D239" s="5" t="s">
        <v>22</v>
      </c>
      <c r="E239" s="5">
        <v>18</v>
      </c>
      <c r="F239" s="5" t="s">
        <v>294</v>
      </c>
      <c r="G239" s="5" t="s">
        <v>294</v>
      </c>
      <c r="M239" s="5" t="s">
        <v>3826</v>
      </c>
      <c r="N239" s="5" t="s">
        <v>294</v>
      </c>
      <c r="R239" s="5" t="s">
        <v>294</v>
      </c>
      <c r="V239" s="5" t="s">
        <v>4319</v>
      </c>
    </row>
    <row r="240" spans="1:22" x14ac:dyDescent="0.35">
      <c r="A240" s="5" t="s">
        <v>4321</v>
      </c>
      <c r="B240" s="5" t="s">
        <v>4241</v>
      </c>
      <c r="C240" s="5" t="s">
        <v>4189</v>
      </c>
      <c r="D240" s="5" t="s">
        <v>16</v>
      </c>
      <c r="E240" s="5">
        <v>14</v>
      </c>
      <c r="F240" s="5" t="s">
        <v>294</v>
      </c>
      <c r="G240" s="5" t="s">
        <v>294</v>
      </c>
      <c r="M240" s="5" t="s">
        <v>794</v>
      </c>
      <c r="N240" s="5" t="s">
        <v>297</v>
      </c>
      <c r="O240" s="5" t="s">
        <v>294</v>
      </c>
      <c r="P240" s="5" t="s">
        <v>294</v>
      </c>
      <c r="Q240" s="5" t="s">
        <v>297</v>
      </c>
      <c r="R240" s="5" t="s">
        <v>294</v>
      </c>
      <c r="V240" s="5" t="s">
        <v>4321</v>
      </c>
    </row>
    <row r="241" spans="1:22" x14ac:dyDescent="0.35">
      <c r="A241" s="5" t="s">
        <v>4322</v>
      </c>
      <c r="B241" s="5" t="s">
        <v>4243</v>
      </c>
      <c r="C241" s="5" t="s">
        <v>4189</v>
      </c>
      <c r="D241" s="5" t="s">
        <v>16</v>
      </c>
      <c r="E241" s="5">
        <v>14</v>
      </c>
      <c r="F241" s="5" t="s">
        <v>294</v>
      </c>
      <c r="G241" s="5" t="s">
        <v>294</v>
      </c>
      <c r="M241" s="5" t="s">
        <v>794</v>
      </c>
      <c r="N241" s="5" t="s">
        <v>297</v>
      </c>
      <c r="O241" s="5" t="s">
        <v>294</v>
      </c>
      <c r="P241" s="5" t="s">
        <v>294</v>
      </c>
      <c r="Q241" s="5" t="s">
        <v>297</v>
      </c>
      <c r="R241" s="5" t="s">
        <v>294</v>
      </c>
      <c r="V241" s="5" t="s">
        <v>4322</v>
      </c>
    </row>
    <row r="242" spans="1:22" x14ac:dyDescent="0.35">
      <c r="A242" s="5" t="s">
        <v>4323</v>
      </c>
      <c r="B242" s="5" t="s">
        <v>4247</v>
      </c>
      <c r="C242" s="5" t="s">
        <v>4189</v>
      </c>
      <c r="D242" s="5" t="s">
        <v>16</v>
      </c>
      <c r="E242" s="5">
        <v>14</v>
      </c>
      <c r="F242" s="5" t="s">
        <v>294</v>
      </c>
      <c r="G242" s="5" t="s">
        <v>294</v>
      </c>
      <c r="M242" s="5" t="s">
        <v>794</v>
      </c>
      <c r="N242" s="5" t="s">
        <v>297</v>
      </c>
      <c r="O242" s="5" t="s">
        <v>294</v>
      </c>
      <c r="P242" s="5" t="s">
        <v>294</v>
      </c>
      <c r="Q242" s="5" t="s">
        <v>297</v>
      </c>
      <c r="R242" s="5" t="s">
        <v>294</v>
      </c>
      <c r="V242" s="5" t="s">
        <v>4323</v>
      </c>
    </row>
    <row r="243" spans="1:22" x14ac:dyDescent="0.35">
      <c r="A243" s="5" t="s">
        <v>4324</v>
      </c>
      <c r="B243" s="5" t="s">
        <v>4249</v>
      </c>
      <c r="C243" s="5" t="s">
        <v>4189</v>
      </c>
      <c r="D243" s="5" t="s">
        <v>16</v>
      </c>
      <c r="E243" s="5">
        <v>14</v>
      </c>
      <c r="F243" s="5" t="s">
        <v>294</v>
      </c>
      <c r="G243" s="5" t="s">
        <v>294</v>
      </c>
      <c r="M243" s="5" t="s">
        <v>794</v>
      </c>
      <c r="N243" s="5" t="s">
        <v>297</v>
      </c>
      <c r="O243" s="5" t="s">
        <v>294</v>
      </c>
      <c r="P243" s="5" t="s">
        <v>294</v>
      </c>
      <c r="Q243" s="5" t="s">
        <v>297</v>
      </c>
      <c r="R243" s="5" t="s">
        <v>294</v>
      </c>
      <c r="V243" s="5" t="s">
        <v>4324</v>
      </c>
    </row>
    <row r="244" spans="1:22" x14ac:dyDescent="0.35">
      <c r="A244" s="5" t="s">
        <v>4325</v>
      </c>
      <c r="B244" s="5" t="s">
        <v>4326</v>
      </c>
      <c r="C244" s="5" t="s">
        <v>4189</v>
      </c>
      <c r="D244" s="5" t="s">
        <v>18</v>
      </c>
      <c r="E244" s="5">
        <v>1</v>
      </c>
      <c r="F244" s="5" t="s">
        <v>294</v>
      </c>
      <c r="G244" s="5" t="s">
        <v>297</v>
      </c>
      <c r="L244" s="5" t="s">
        <v>822</v>
      </c>
      <c r="M244" s="5" t="s">
        <v>794</v>
      </c>
      <c r="N244" s="5" t="s">
        <v>294</v>
      </c>
      <c r="P244" s="5" t="s">
        <v>294</v>
      </c>
      <c r="Q244" s="5" t="s">
        <v>294</v>
      </c>
      <c r="R244" s="5" t="s">
        <v>294</v>
      </c>
      <c r="S244" s="5" t="s">
        <v>294</v>
      </c>
      <c r="V244" s="5" t="s">
        <v>4325</v>
      </c>
    </row>
    <row r="245" spans="1:22" x14ac:dyDescent="0.35">
      <c r="A245" s="5" t="s">
        <v>4327</v>
      </c>
      <c r="B245" s="5" t="s">
        <v>4328</v>
      </c>
      <c r="C245" s="5" t="s">
        <v>4189</v>
      </c>
      <c r="D245" s="5" t="s">
        <v>22</v>
      </c>
      <c r="E245" s="5">
        <v>2</v>
      </c>
      <c r="F245" s="5" t="s">
        <v>294</v>
      </c>
      <c r="G245" s="5" t="s">
        <v>294</v>
      </c>
      <c r="M245" s="5" t="s">
        <v>794</v>
      </c>
      <c r="N245" s="5" t="s">
        <v>294</v>
      </c>
      <c r="P245" s="5" t="s">
        <v>294</v>
      </c>
      <c r="Q245" s="5" t="s">
        <v>294</v>
      </c>
      <c r="R245" s="5" t="s">
        <v>294</v>
      </c>
      <c r="V245" s="5" t="s">
        <v>4329</v>
      </c>
    </row>
    <row r="246" spans="1:22" x14ac:dyDescent="0.35">
      <c r="A246" s="5" t="s">
        <v>4330</v>
      </c>
      <c r="B246" s="5" t="s">
        <v>4331</v>
      </c>
      <c r="C246" s="5" t="s">
        <v>4189</v>
      </c>
      <c r="D246" s="5" t="s">
        <v>1655</v>
      </c>
      <c r="E246" s="5">
        <v>77</v>
      </c>
      <c r="F246" s="5" t="s">
        <v>294</v>
      </c>
      <c r="G246" s="5" t="s">
        <v>294</v>
      </c>
      <c r="M246" s="5" t="s">
        <v>794</v>
      </c>
      <c r="N246" s="5" t="s">
        <v>294</v>
      </c>
      <c r="R246" s="5" t="s">
        <v>294</v>
      </c>
      <c r="V246" s="5" t="s">
        <v>4330</v>
      </c>
    </row>
    <row r="247" spans="1:22" x14ac:dyDescent="0.35">
      <c r="A247" s="5" t="s">
        <v>4332</v>
      </c>
      <c r="B247" s="5" t="s">
        <v>4333</v>
      </c>
      <c r="C247" s="5" t="s">
        <v>4189</v>
      </c>
      <c r="D247" s="5" t="s">
        <v>16</v>
      </c>
      <c r="E247" s="5">
        <v>14</v>
      </c>
      <c r="F247" s="5" t="s">
        <v>294</v>
      </c>
      <c r="G247" s="5" t="s">
        <v>294</v>
      </c>
      <c r="H247" s="5">
        <v>0</v>
      </c>
      <c r="I247" s="5">
        <v>99999999999.990005</v>
      </c>
      <c r="M247" s="5" t="s">
        <v>794</v>
      </c>
      <c r="N247" s="5" t="s">
        <v>294</v>
      </c>
      <c r="O247" s="5" t="s">
        <v>294</v>
      </c>
      <c r="P247" s="5" t="s">
        <v>294</v>
      </c>
      <c r="Q247" s="5" t="s">
        <v>294</v>
      </c>
      <c r="R247" s="5" t="s">
        <v>294</v>
      </c>
      <c r="S247" s="5" t="s">
        <v>2247</v>
      </c>
      <c r="V247" s="5" t="s">
        <v>4332</v>
      </c>
    </row>
    <row r="248" spans="1:22" x14ac:dyDescent="0.35">
      <c r="A248" s="5" t="s">
        <v>4334</v>
      </c>
      <c r="B248" s="5" t="s">
        <v>4335</v>
      </c>
      <c r="C248" s="5" t="s">
        <v>4189</v>
      </c>
      <c r="D248" s="5" t="s">
        <v>16</v>
      </c>
      <c r="E248" s="5">
        <v>14</v>
      </c>
      <c r="F248" s="5" t="s">
        <v>294</v>
      </c>
      <c r="G248" s="5" t="s">
        <v>294</v>
      </c>
      <c r="I248" s="5">
        <v>99999999999.990005</v>
      </c>
      <c r="M248" s="5" t="s">
        <v>794</v>
      </c>
      <c r="N248" s="5" t="s">
        <v>294</v>
      </c>
      <c r="O248" s="5" t="s">
        <v>294</v>
      </c>
      <c r="P248" s="5" t="s">
        <v>294</v>
      </c>
      <c r="Q248" s="5" t="s">
        <v>294</v>
      </c>
      <c r="R248" s="5" t="s">
        <v>294</v>
      </c>
      <c r="S248" s="5" t="s">
        <v>2247</v>
      </c>
      <c r="V248" s="5" t="s">
        <v>4334</v>
      </c>
    </row>
    <row r="249" spans="1:22" x14ac:dyDescent="0.35">
      <c r="A249" s="5" t="s">
        <v>4336</v>
      </c>
      <c r="B249" s="5" t="s">
        <v>4337</v>
      </c>
      <c r="C249" s="5" t="s">
        <v>4189</v>
      </c>
      <c r="D249" s="5" t="s">
        <v>16</v>
      </c>
      <c r="E249" s="5">
        <v>14</v>
      </c>
      <c r="F249" s="5" t="s">
        <v>294</v>
      </c>
      <c r="G249" s="5" t="s">
        <v>294</v>
      </c>
      <c r="H249" s="5">
        <v>0</v>
      </c>
      <c r="I249" s="5">
        <v>99999999999.990005</v>
      </c>
      <c r="M249" s="5" t="s">
        <v>794</v>
      </c>
      <c r="N249" s="5" t="s">
        <v>294</v>
      </c>
      <c r="O249" s="5" t="s">
        <v>294</v>
      </c>
      <c r="P249" s="5" t="s">
        <v>294</v>
      </c>
      <c r="Q249" s="5" t="s">
        <v>294</v>
      </c>
      <c r="R249" s="5" t="s">
        <v>294</v>
      </c>
      <c r="S249" s="5" t="s">
        <v>2247</v>
      </c>
      <c r="V249" s="5" t="s">
        <v>4336</v>
      </c>
    </row>
    <row r="250" spans="1:22" x14ac:dyDescent="0.35">
      <c r="A250" s="5" t="s">
        <v>4338</v>
      </c>
      <c r="B250" s="5" t="s">
        <v>4339</v>
      </c>
      <c r="C250" s="5" t="s">
        <v>4189</v>
      </c>
      <c r="D250" s="5" t="s">
        <v>22</v>
      </c>
      <c r="E250" s="5">
        <v>5</v>
      </c>
      <c r="F250" s="5" t="s">
        <v>294</v>
      </c>
      <c r="G250" s="5" t="s">
        <v>294</v>
      </c>
      <c r="M250" s="5" t="s">
        <v>794</v>
      </c>
      <c r="N250" s="5" t="s">
        <v>297</v>
      </c>
      <c r="O250" s="5" t="s">
        <v>297</v>
      </c>
      <c r="Q250" s="5" t="s">
        <v>297</v>
      </c>
      <c r="R250" s="5" t="s">
        <v>294</v>
      </c>
      <c r="V250" s="5" t="s">
        <v>4338</v>
      </c>
    </row>
    <row r="251" spans="1:22" x14ac:dyDescent="0.35">
      <c r="A251" s="5" t="s">
        <v>4340</v>
      </c>
      <c r="B251" s="5" t="s">
        <v>4341</v>
      </c>
      <c r="C251" s="5" t="s">
        <v>4189</v>
      </c>
      <c r="D251" s="5" t="s">
        <v>16</v>
      </c>
      <c r="E251" s="5">
        <v>12</v>
      </c>
      <c r="F251" s="5" t="s">
        <v>294</v>
      </c>
      <c r="G251" s="5" t="s">
        <v>294</v>
      </c>
      <c r="K251" s="5" t="s">
        <v>4342</v>
      </c>
      <c r="M251" s="5" t="s">
        <v>794</v>
      </c>
      <c r="N251" s="5" t="s">
        <v>297</v>
      </c>
      <c r="O251" s="5" t="s">
        <v>297</v>
      </c>
      <c r="Q251" s="5" t="s">
        <v>297</v>
      </c>
      <c r="R251" s="5" t="s">
        <v>294</v>
      </c>
      <c r="V251" s="5" t="s">
        <v>4340</v>
      </c>
    </row>
    <row r="252" spans="1:22" x14ac:dyDescent="0.35">
      <c r="A252" s="5" t="s">
        <v>4343</v>
      </c>
      <c r="B252" s="5" t="s">
        <v>4344</v>
      </c>
      <c r="C252" s="5" t="s">
        <v>4189</v>
      </c>
      <c r="D252" s="5" t="s">
        <v>18</v>
      </c>
      <c r="E252" s="5">
        <v>8</v>
      </c>
      <c r="F252" s="5" t="s">
        <v>294</v>
      </c>
      <c r="G252" s="5" t="s">
        <v>297</v>
      </c>
      <c r="J252" s="5" t="s">
        <v>4345</v>
      </c>
      <c r="M252" s="5" t="s">
        <v>794</v>
      </c>
      <c r="N252" s="5" t="s">
        <v>294</v>
      </c>
      <c r="O252" s="5" t="s">
        <v>294</v>
      </c>
      <c r="P252" s="5" t="s">
        <v>294</v>
      </c>
      <c r="Q252" s="5" t="s">
        <v>294</v>
      </c>
      <c r="R252" s="5" t="s">
        <v>294</v>
      </c>
    </row>
    <row r="253" spans="1:22" x14ac:dyDescent="0.35">
      <c r="A253" s="5" t="s">
        <v>4346</v>
      </c>
      <c r="B253" s="5" t="s">
        <v>4347</v>
      </c>
      <c r="C253" s="5" t="s">
        <v>4189</v>
      </c>
      <c r="D253" s="5" t="s">
        <v>16</v>
      </c>
      <c r="E253" s="5">
        <v>7</v>
      </c>
      <c r="F253" s="5" t="s">
        <v>294</v>
      </c>
      <c r="G253" s="5" t="s">
        <v>294</v>
      </c>
      <c r="H253" s="5">
        <v>0</v>
      </c>
      <c r="I253" s="5">
        <v>100</v>
      </c>
      <c r="M253" s="5" t="s">
        <v>794</v>
      </c>
      <c r="N253" s="5" t="s">
        <v>294</v>
      </c>
      <c r="O253" s="5" t="s">
        <v>294</v>
      </c>
      <c r="P253" s="5" t="s">
        <v>294</v>
      </c>
      <c r="Q253" s="5" t="s">
        <v>294</v>
      </c>
      <c r="R253" s="5" t="s">
        <v>294</v>
      </c>
    </row>
    <row r="254" spans="1:22" x14ac:dyDescent="0.35">
      <c r="A254" s="5" t="s">
        <v>4348</v>
      </c>
      <c r="B254" s="5" t="s">
        <v>4349</v>
      </c>
      <c r="C254" s="5" t="s">
        <v>4189</v>
      </c>
      <c r="D254" s="5" t="s">
        <v>20</v>
      </c>
      <c r="E254" s="5">
        <v>10</v>
      </c>
      <c r="F254" s="5" t="s">
        <v>294</v>
      </c>
      <c r="G254" s="5" t="s">
        <v>294</v>
      </c>
      <c r="M254" s="5" t="s">
        <v>794</v>
      </c>
      <c r="N254" s="5" t="s">
        <v>294</v>
      </c>
      <c r="O254" s="5" t="s">
        <v>294</v>
      </c>
      <c r="P254" s="5" t="s">
        <v>294</v>
      </c>
      <c r="Q254" s="5" t="s">
        <v>294</v>
      </c>
      <c r="R254" s="5" t="s">
        <v>297</v>
      </c>
    </row>
    <row r="255" spans="1:22" x14ac:dyDescent="0.35">
      <c r="A255" s="5" t="s">
        <v>325</v>
      </c>
      <c r="B255" s="5" t="s">
        <v>4350</v>
      </c>
      <c r="C255" s="5" t="s">
        <v>4189</v>
      </c>
      <c r="D255" s="5" t="s">
        <v>18</v>
      </c>
      <c r="E255" s="5">
        <v>10</v>
      </c>
      <c r="F255" s="5" t="s">
        <v>294</v>
      </c>
      <c r="G255" s="5" t="s">
        <v>297</v>
      </c>
      <c r="J255" s="5" t="s">
        <v>3735</v>
      </c>
      <c r="K255" s="5" t="s">
        <v>4351</v>
      </c>
      <c r="M255" s="5" t="s">
        <v>794</v>
      </c>
      <c r="N255" s="5" t="s">
        <v>294</v>
      </c>
      <c r="P255" s="5" t="s">
        <v>294</v>
      </c>
      <c r="R255" s="5" t="s">
        <v>297</v>
      </c>
      <c r="U255" s="5" t="s">
        <v>4352</v>
      </c>
      <c r="V255" s="5" t="s">
        <v>325</v>
      </c>
    </row>
    <row r="256" spans="1:22" x14ac:dyDescent="0.35">
      <c r="A256" s="5" t="s">
        <v>4353</v>
      </c>
      <c r="B256" s="5" t="s">
        <v>4354</v>
      </c>
      <c r="C256" s="5" t="s">
        <v>4189</v>
      </c>
      <c r="D256" s="5" t="s">
        <v>22</v>
      </c>
      <c r="E256" s="5">
        <v>12</v>
      </c>
      <c r="F256" s="5" t="s">
        <v>294</v>
      </c>
      <c r="G256" s="5" t="s">
        <v>294</v>
      </c>
      <c r="J256" s="5" t="s">
        <v>4355</v>
      </c>
      <c r="M256" s="5" t="s">
        <v>794</v>
      </c>
      <c r="N256" s="5" t="s">
        <v>294</v>
      </c>
      <c r="R256" s="5" t="s">
        <v>297</v>
      </c>
      <c r="V256" s="5" t="s">
        <v>4353</v>
      </c>
    </row>
    <row r="257" spans="1:22" x14ac:dyDescent="0.35">
      <c r="A257" s="5" t="s">
        <v>4356</v>
      </c>
      <c r="B257" s="5" t="s">
        <v>4357</v>
      </c>
      <c r="C257" s="5" t="s">
        <v>4189</v>
      </c>
      <c r="D257" s="5" t="s">
        <v>18</v>
      </c>
      <c r="E257" s="5">
        <v>20</v>
      </c>
      <c r="F257" s="5" t="s">
        <v>294</v>
      </c>
      <c r="G257" s="5" t="s">
        <v>294</v>
      </c>
      <c r="J257" s="5" t="s">
        <v>1384</v>
      </c>
      <c r="M257" s="5" t="s">
        <v>794</v>
      </c>
      <c r="N257" s="5" t="s">
        <v>294</v>
      </c>
      <c r="R257" s="5" t="s">
        <v>297</v>
      </c>
      <c r="V257" s="5" t="s">
        <v>4356</v>
      </c>
    </row>
    <row r="258" spans="1:22" x14ac:dyDescent="0.35">
      <c r="A258" s="5" t="s">
        <v>4358</v>
      </c>
      <c r="B258" s="5" t="s">
        <v>4359</v>
      </c>
      <c r="C258" s="5" t="s">
        <v>4360</v>
      </c>
      <c r="D258" s="5" t="s">
        <v>16</v>
      </c>
      <c r="E258" s="5">
        <v>14</v>
      </c>
      <c r="F258" s="5" t="s">
        <v>294</v>
      </c>
      <c r="G258" s="5" t="s">
        <v>294</v>
      </c>
      <c r="M258" s="5" t="s">
        <v>794</v>
      </c>
      <c r="N258" s="5" t="s">
        <v>294</v>
      </c>
      <c r="P258" s="5" t="s">
        <v>294</v>
      </c>
      <c r="Q258" s="5" t="s">
        <v>297</v>
      </c>
      <c r="R258" s="5" t="s">
        <v>294</v>
      </c>
      <c r="V258" s="5" t="s">
        <v>4358</v>
      </c>
    </row>
    <row r="259" spans="1:22" x14ac:dyDescent="0.35">
      <c r="A259" s="5" t="s">
        <v>4361</v>
      </c>
      <c r="B259" s="5" t="s">
        <v>4362</v>
      </c>
      <c r="C259" s="5" t="s">
        <v>4360</v>
      </c>
      <c r="D259" s="5" t="s">
        <v>16</v>
      </c>
      <c r="E259" s="5">
        <v>12</v>
      </c>
      <c r="F259" s="5" t="s">
        <v>294</v>
      </c>
      <c r="G259" s="5" t="s">
        <v>294</v>
      </c>
      <c r="M259" s="5" t="s">
        <v>794</v>
      </c>
      <c r="N259" s="5" t="s">
        <v>294</v>
      </c>
      <c r="Q259" s="5" t="s">
        <v>297</v>
      </c>
      <c r="R259" s="5" t="s">
        <v>294</v>
      </c>
      <c r="V259" s="5" t="s">
        <v>4361</v>
      </c>
    </row>
    <row r="260" spans="1:22" x14ac:dyDescent="0.35">
      <c r="A260" s="5" t="s">
        <v>4363</v>
      </c>
      <c r="B260" s="5" t="s">
        <v>4364</v>
      </c>
      <c r="C260" s="5" t="s">
        <v>4360</v>
      </c>
      <c r="D260" s="5" t="s">
        <v>16</v>
      </c>
      <c r="E260" s="5">
        <v>12</v>
      </c>
      <c r="F260" s="5" t="s">
        <v>294</v>
      </c>
      <c r="G260" s="5" t="s">
        <v>294</v>
      </c>
      <c r="M260" s="5" t="s">
        <v>794</v>
      </c>
      <c r="N260" s="5" t="s">
        <v>294</v>
      </c>
      <c r="Q260" s="5" t="s">
        <v>297</v>
      </c>
      <c r="R260" s="5" t="s">
        <v>294</v>
      </c>
      <c r="V260" s="5" t="s">
        <v>4363</v>
      </c>
    </row>
    <row r="261" spans="1:22" x14ac:dyDescent="0.35">
      <c r="A261" s="5" t="s">
        <v>4365</v>
      </c>
      <c r="B261" s="5" t="s">
        <v>4366</v>
      </c>
      <c r="C261" s="5" t="s">
        <v>4360</v>
      </c>
      <c r="D261" s="5" t="s">
        <v>16</v>
      </c>
      <c r="E261" s="5">
        <v>7</v>
      </c>
      <c r="F261" s="5" t="s">
        <v>294</v>
      </c>
      <c r="G261" s="5" t="s">
        <v>294</v>
      </c>
      <c r="H261" s="5">
        <v>0</v>
      </c>
      <c r="I261" s="5">
        <v>100</v>
      </c>
      <c r="M261" s="5" t="s">
        <v>794</v>
      </c>
      <c r="N261" s="5" t="s">
        <v>294</v>
      </c>
      <c r="Q261" s="5" t="s">
        <v>297</v>
      </c>
      <c r="R261" s="5" t="s">
        <v>294</v>
      </c>
      <c r="V261" s="5" t="s">
        <v>4365</v>
      </c>
    </row>
    <row r="262" spans="1:22" x14ac:dyDescent="0.35">
      <c r="A262" s="5" t="s">
        <v>4367</v>
      </c>
      <c r="B262" s="5" t="s">
        <v>3668</v>
      </c>
      <c r="C262" s="5" t="s">
        <v>4360</v>
      </c>
      <c r="D262" s="5" t="s">
        <v>16</v>
      </c>
      <c r="E262" s="5">
        <v>12</v>
      </c>
      <c r="F262" s="5" t="s">
        <v>294</v>
      </c>
      <c r="G262" s="5" t="s">
        <v>294</v>
      </c>
      <c r="M262" s="5" t="s">
        <v>794</v>
      </c>
      <c r="N262" s="5" t="s">
        <v>294</v>
      </c>
      <c r="Q262" s="5" t="s">
        <v>297</v>
      </c>
      <c r="R262" s="5" t="s">
        <v>294</v>
      </c>
      <c r="V262" s="5" t="s">
        <v>4367</v>
      </c>
    </row>
    <row r="263" spans="1:22" x14ac:dyDescent="0.35">
      <c r="A263" s="5" t="s">
        <v>4368</v>
      </c>
      <c r="B263" s="5" t="s">
        <v>4369</v>
      </c>
      <c r="C263" s="5" t="s">
        <v>4360</v>
      </c>
      <c r="D263" s="5" t="s">
        <v>22</v>
      </c>
      <c r="E263" s="5">
        <v>18</v>
      </c>
      <c r="F263" s="5" t="s">
        <v>294</v>
      </c>
      <c r="G263" s="5" t="s">
        <v>294</v>
      </c>
      <c r="M263" s="5" t="s">
        <v>3826</v>
      </c>
      <c r="N263" s="5" t="s">
        <v>294</v>
      </c>
      <c r="Q263" s="5" t="s">
        <v>297</v>
      </c>
      <c r="R263" s="5" t="s">
        <v>294</v>
      </c>
      <c r="V263" s="5" t="s">
        <v>4368</v>
      </c>
    </row>
    <row r="264" spans="1:22" x14ac:dyDescent="0.35">
      <c r="A264" s="5" t="s">
        <v>4370</v>
      </c>
      <c r="B264" s="5" t="s">
        <v>4371</v>
      </c>
      <c r="C264" s="5" t="s">
        <v>4360</v>
      </c>
      <c r="D264" s="5" t="s">
        <v>16</v>
      </c>
      <c r="E264" s="5">
        <v>12</v>
      </c>
      <c r="F264" s="5" t="s">
        <v>294</v>
      </c>
      <c r="G264" s="5" t="s">
        <v>294</v>
      </c>
      <c r="M264" s="5" t="s">
        <v>794</v>
      </c>
      <c r="N264" s="5" t="s">
        <v>294</v>
      </c>
      <c r="Q264" s="5" t="s">
        <v>297</v>
      </c>
      <c r="R264" s="5" t="s">
        <v>294</v>
      </c>
      <c r="V264" s="5" t="s">
        <v>4370</v>
      </c>
    </row>
    <row r="265" spans="1:22" x14ac:dyDescent="0.35">
      <c r="A265" s="5" t="s">
        <v>4372</v>
      </c>
      <c r="B265" s="5" t="s">
        <v>4373</v>
      </c>
      <c r="C265" s="5" t="s">
        <v>4360</v>
      </c>
      <c r="D265" s="5" t="s">
        <v>18</v>
      </c>
      <c r="E265" s="5">
        <v>5</v>
      </c>
      <c r="F265" s="5" t="s">
        <v>294</v>
      </c>
      <c r="G265" s="5" t="s">
        <v>294</v>
      </c>
      <c r="J265" s="5" t="s">
        <v>3783</v>
      </c>
      <c r="M265" s="5" t="s">
        <v>794</v>
      </c>
      <c r="N265" s="5" t="s">
        <v>294</v>
      </c>
      <c r="P265" s="5" t="s">
        <v>294</v>
      </c>
      <c r="Q265" s="5" t="s">
        <v>297</v>
      </c>
      <c r="R265" s="5" t="s">
        <v>294</v>
      </c>
      <c r="V265" s="5" t="s">
        <v>4372</v>
      </c>
    </row>
    <row r="266" spans="1:22" x14ac:dyDescent="0.35">
      <c r="A266" s="5" t="s">
        <v>4374</v>
      </c>
      <c r="B266" s="5" t="s">
        <v>4375</v>
      </c>
      <c r="C266" s="5" t="s">
        <v>4376</v>
      </c>
      <c r="D266" s="5" t="s">
        <v>16</v>
      </c>
      <c r="E266" s="5">
        <v>14</v>
      </c>
      <c r="F266" s="5" t="s">
        <v>294</v>
      </c>
      <c r="G266" s="5" t="s">
        <v>294</v>
      </c>
      <c r="M266" s="5" t="s">
        <v>794</v>
      </c>
      <c r="N266" s="5" t="s">
        <v>294</v>
      </c>
      <c r="P266" s="5" t="s">
        <v>294</v>
      </c>
      <c r="Q266" s="5" t="s">
        <v>297</v>
      </c>
      <c r="R266" s="5" t="s">
        <v>294</v>
      </c>
      <c r="V266" s="5" t="s">
        <v>4374</v>
      </c>
    </row>
    <row r="267" spans="1:22" x14ac:dyDescent="0.35">
      <c r="A267" s="5" t="s">
        <v>4377</v>
      </c>
      <c r="B267" s="5" t="s">
        <v>4378</v>
      </c>
      <c r="C267" s="5" t="s">
        <v>4376</v>
      </c>
      <c r="D267" s="5" t="s">
        <v>22</v>
      </c>
      <c r="E267" s="5">
        <v>18</v>
      </c>
      <c r="F267" s="5" t="s">
        <v>294</v>
      </c>
      <c r="G267" s="5" t="s">
        <v>294</v>
      </c>
      <c r="J267" s="5" t="s">
        <v>1397</v>
      </c>
      <c r="M267" s="5" t="s">
        <v>794</v>
      </c>
      <c r="N267" s="5" t="s">
        <v>294</v>
      </c>
      <c r="P267" s="5" t="s">
        <v>294</v>
      </c>
      <c r="Q267" s="5" t="s">
        <v>297</v>
      </c>
      <c r="R267" s="5" t="s">
        <v>297</v>
      </c>
      <c r="V267" s="5" t="s">
        <v>4377</v>
      </c>
    </row>
    <row r="268" spans="1:22" x14ac:dyDescent="0.35">
      <c r="A268" s="5" t="s">
        <v>4379</v>
      </c>
      <c r="B268" s="5" t="s">
        <v>4380</v>
      </c>
      <c r="C268" s="5" t="s">
        <v>4376</v>
      </c>
      <c r="D268" s="5" t="s">
        <v>20</v>
      </c>
      <c r="E268" s="5">
        <v>10</v>
      </c>
      <c r="F268" s="5" t="s">
        <v>294</v>
      </c>
      <c r="G268" s="5" t="s">
        <v>294</v>
      </c>
      <c r="M268" s="5" t="s">
        <v>794</v>
      </c>
      <c r="N268" s="5" t="s">
        <v>294</v>
      </c>
      <c r="P268" s="5" t="s">
        <v>294</v>
      </c>
      <c r="Q268" s="5" t="s">
        <v>297</v>
      </c>
      <c r="R268" s="5" t="s">
        <v>294</v>
      </c>
      <c r="V268" s="5" t="s">
        <v>4379</v>
      </c>
    </row>
    <row r="269" spans="1:22" x14ac:dyDescent="0.35">
      <c r="A269" s="5" t="s">
        <v>4381</v>
      </c>
      <c r="B269" s="5" t="s">
        <v>4382</v>
      </c>
      <c r="C269" s="5" t="s">
        <v>4376</v>
      </c>
      <c r="D269" s="5" t="s">
        <v>22</v>
      </c>
      <c r="E269" s="5">
        <v>18</v>
      </c>
      <c r="F269" s="5" t="s">
        <v>294</v>
      </c>
      <c r="G269" s="5" t="s">
        <v>294</v>
      </c>
      <c r="M269" s="5" t="s">
        <v>3826</v>
      </c>
      <c r="N269" s="5" t="s">
        <v>294</v>
      </c>
      <c r="P269" s="5" t="s">
        <v>294</v>
      </c>
      <c r="Q269" s="5" t="s">
        <v>297</v>
      </c>
      <c r="R269" s="5" t="s">
        <v>294</v>
      </c>
      <c r="V269" s="5" t="s">
        <v>4381</v>
      </c>
    </row>
    <row r="270" spans="1:22" x14ac:dyDescent="0.35">
      <c r="A270" s="5" t="s">
        <v>4383</v>
      </c>
      <c r="B270" s="5" t="s">
        <v>4384</v>
      </c>
      <c r="C270" s="5" t="s">
        <v>4376</v>
      </c>
      <c r="D270" s="5" t="s">
        <v>22</v>
      </c>
      <c r="E270" s="5">
        <v>18</v>
      </c>
      <c r="F270" s="5" t="s">
        <v>297</v>
      </c>
      <c r="G270" s="5" t="s">
        <v>294</v>
      </c>
      <c r="J270" s="5" t="s">
        <v>1397</v>
      </c>
      <c r="M270" s="5" t="s">
        <v>794</v>
      </c>
      <c r="N270" s="5" t="s">
        <v>294</v>
      </c>
      <c r="P270" s="5" t="s">
        <v>294</v>
      </c>
      <c r="Q270" s="5" t="s">
        <v>297</v>
      </c>
      <c r="R270" s="5" t="s">
        <v>297</v>
      </c>
      <c r="V270" s="5" t="s">
        <v>4383</v>
      </c>
    </row>
    <row r="271" spans="1:22" x14ac:dyDescent="0.35">
      <c r="A271" s="5" t="s">
        <v>4385</v>
      </c>
      <c r="B271" s="5" t="s">
        <v>4386</v>
      </c>
      <c r="C271" s="5" t="s">
        <v>4376</v>
      </c>
      <c r="D271" s="5" t="s">
        <v>28</v>
      </c>
      <c r="E271" s="5">
        <v>6</v>
      </c>
      <c r="F271" s="5" t="s">
        <v>294</v>
      </c>
      <c r="G271" s="5" t="s">
        <v>294</v>
      </c>
      <c r="M271" s="5" t="s">
        <v>794</v>
      </c>
      <c r="N271" s="5" t="s">
        <v>294</v>
      </c>
      <c r="P271" s="5" t="s">
        <v>294</v>
      </c>
      <c r="Q271" s="5" t="s">
        <v>297</v>
      </c>
      <c r="R271" s="5" t="s">
        <v>294</v>
      </c>
      <c r="V271" s="5" t="s">
        <v>4385</v>
      </c>
    </row>
    <row r="272" spans="1:22" x14ac:dyDescent="0.35">
      <c r="A272" s="5" t="s">
        <v>4387</v>
      </c>
      <c r="B272" s="5" t="s">
        <v>4388</v>
      </c>
      <c r="C272" s="5" t="s">
        <v>4376</v>
      </c>
      <c r="D272" s="5" t="s">
        <v>18</v>
      </c>
      <c r="E272" s="5">
        <v>5</v>
      </c>
      <c r="F272" s="5" t="s">
        <v>294</v>
      </c>
      <c r="G272" s="5" t="s">
        <v>294</v>
      </c>
      <c r="J272" s="5" t="s">
        <v>1194</v>
      </c>
      <c r="M272" s="5" t="s">
        <v>794</v>
      </c>
      <c r="N272" s="5" t="s">
        <v>294</v>
      </c>
      <c r="P272" s="5" t="s">
        <v>294</v>
      </c>
      <c r="Q272" s="5" t="s">
        <v>297</v>
      </c>
      <c r="R272" s="5" t="s">
        <v>294</v>
      </c>
      <c r="V272" s="5" t="s">
        <v>4387</v>
      </c>
    </row>
    <row r="273" spans="1:22" x14ac:dyDescent="0.35">
      <c r="A273" s="5" t="s">
        <v>4389</v>
      </c>
      <c r="B273" s="5" t="s">
        <v>4375</v>
      </c>
      <c r="C273" s="5" t="s">
        <v>1397</v>
      </c>
      <c r="D273" s="5" t="s">
        <v>16</v>
      </c>
      <c r="E273" s="5">
        <v>12</v>
      </c>
      <c r="F273" s="5" t="s">
        <v>294</v>
      </c>
      <c r="G273" s="5" t="s">
        <v>294</v>
      </c>
      <c r="M273" s="5" t="s">
        <v>794</v>
      </c>
      <c r="N273" s="5" t="s">
        <v>294</v>
      </c>
      <c r="Q273" s="5" t="s">
        <v>297</v>
      </c>
      <c r="R273" s="5" t="s">
        <v>294</v>
      </c>
      <c r="V273" s="5" t="s">
        <v>4389</v>
      </c>
    </row>
    <row r="274" spans="1:22" x14ac:dyDescent="0.35">
      <c r="A274" s="5" t="s">
        <v>4390</v>
      </c>
      <c r="B274" s="5" t="s">
        <v>4212</v>
      </c>
      <c r="C274" s="5" t="s">
        <v>1397</v>
      </c>
      <c r="D274" s="5" t="s">
        <v>18</v>
      </c>
      <c r="E274" s="5">
        <v>5</v>
      </c>
      <c r="F274" s="5" t="s">
        <v>294</v>
      </c>
      <c r="G274" s="5" t="s">
        <v>294</v>
      </c>
      <c r="J274" s="5" t="s">
        <v>3783</v>
      </c>
      <c r="M274" s="5" t="s">
        <v>794</v>
      </c>
      <c r="N274" s="5" t="s">
        <v>294</v>
      </c>
      <c r="Q274" s="5" t="s">
        <v>297</v>
      </c>
      <c r="R274" s="5" t="s">
        <v>297</v>
      </c>
      <c r="V274" s="5" t="s">
        <v>4390</v>
      </c>
    </row>
    <row r="275" spans="1:22" x14ac:dyDescent="0.35">
      <c r="A275" s="5" t="s">
        <v>4391</v>
      </c>
      <c r="B275" s="5" t="s">
        <v>4392</v>
      </c>
      <c r="C275" s="5" t="s">
        <v>1397</v>
      </c>
      <c r="D275" s="5" t="s">
        <v>22</v>
      </c>
      <c r="E275" s="5">
        <v>18</v>
      </c>
      <c r="F275" s="5" t="s">
        <v>294</v>
      </c>
      <c r="G275" s="5" t="s">
        <v>294</v>
      </c>
      <c r="J275" s="5" t="s">
        <v>4203</v>
      </c>
      <c r="M275" s="5" t="s">
        <v>794</v>
      </c>
      <c r="N275" s="5" t="s">
        <v>294</v>
      </c>
      <c r="Q275" s="5" t="s">
        <v>297</v>
      </c>
      <c r="R275" s="5" t="s">
        <v>297</v>
      </c>
      <c r="V275" s="5" t="s">
        <v>4391</v>
      </c>
    </row>
    <row r="276" spans="1:22" x14ac:dyDescent="0.35">
      <c r="A276" s="5" t="s">
        <v>4393</v>
      </c>
      <c r="B276" s="5" t="s">
        <v>4394</v>
      </c>
      <c r="C276" s="5" t="s">
        <v>1397</v>
      </c>
      <c r="D276" s="5" t="s">
        <v>16</v>
      </c>
      <c r="E276" s="5">
        <v>14</v>
      </c>
      <c r="F276" s="5" t="s">
        <v>294</v>
      </c>
      <c r="G276" s="5" t="s">
        <v>294</v>
      </c>
      <c r="M276" s="5" t="s">
        <v>794</v>
      </c>
      <c r="N276" s="5" t="s">
        <v>297</v>
      </c>
      <c r="O276" s="5" t="s">
        <v>297</v>
      </c>
      <c r="P276" s="5" t="s">
        <v>294</v>
      </c>
      <c r="Q276" s="5" t="s">
        <v>297</v>
      </c>
      <c r="R276" s="5" t="s">
        <v>294</v>
      </c>
      <c r="V276" s="5" t="s">
        <v>4393</v>
      </c>
    </row>
    <row r="277" spans="1:22" x14ac:dyDescent="0.35">
      <c r="A277" s="5" t="s">
        <v>4395</v>
      </c>
      <c r="B277" s="5" t="s">
        <v>4396</v>
      </c>
      <c r="C277" s="5" t="s">
        <v>1397</v>
      </c>
      <c r="D277" s="5" t="s">
        <v>22</v>
      </c>
      <c r="E277" s="5">
        <v>18</v>
      </c>
      <c r="F277" s="5" t="s">
        <v>294</v>
      </c>
      <c r="G277" s="5" t="s">
        <v>294</v>
      </c>
      <c r="J277" s="5" t="s">
        <v>4360</v>
      </c>
      <c r="M277" s="5" t="s">
        <v>794</v>
      </c>
      <c r="N277" s="5" t="s">
        <v>294</v>
      </c>
      <c r="Q277" s="5" t="s">
        <v>297</v>
      </c>
      <c r="R277" s="5" t="s">
        <v>297</v>
      </c>
      <c r="V277" s="5" t="s">
        <v>4395</v>
      </c>
    </row>
    <row r="278" spans="1:22" x14ac:dyDescent="0.35">
      <c r="A278" s="5" t="s">
        <v>4397</v>
      </c>
      <c r="B278" s="5" t="s">
        <v>4398</v>
      </c>
      <c r="C278" s="5" t="s">
        <v>1397</v>
      </c>
      <c r="D278" s="5" t="s">
        <v>18</v>
      </c>
      <c r="E278" s="5">
        <v>1</v>
      </c>
      <c r="F278" s="5" t="s">
        <v>294</v>
      </c>
      <c r="G278" s="5" t="s">
        <v>297</v>
      </c>
      <c r="L278" s="5" t="s">
        <v>4399</v>
      </c>
      <c r="M278" s="5" t="s">
        <v>794</v>
      </c>
      <c r="N278" s="5" t="s">
        <v>294</v>
      </c>
      <c r="Q278" s="5" t="s">
        <v>297</v>
      </c>
      <c r="R278" s="5" t="s">
        <v>294</v>
      </c>
      <c r="V278" s="5" t="s">
        <v>4397</v>
      </c>
    </row>
    <row r="279" spans="1:22" x14ac:dyDescent="0.35">
      <c r="A279" s="5" t="s">
        <v>4400</v>
      </c>
      <c r="B279" s="5" t="s">
        <v>4401</v>
      </c>
      <c r="C279" s="5" t="s">
        <v>1397</v>
      </c>
      <c r="D279" s="5" t="s">
        <v>22</v>
      </c>
      <c r="E279" s="5">
        <v>18</v>
      </c>
      <c r="F279" s="5" t="s">
        <v>294</v>
      </c>
      <c r="G279" s="5" t="s">
        <v>294</v>
      </c>
      <c r="M279" s="5" t="s">
        <v>3826</v>
      </c>
      <c r="N279" s="5" t="s">
        <v>294</v>
      </c>
      <c r="Q279" s="5" t="s">
        <v>297</v>
      </c>
      <c r="R279" s="5" t="s">
        <v>294</v>
      </c>
      <c r="V279" s="5" t="s">
        <v>4400</v>
      </c>
    </row>
    <row r="280" spans="1:22" x14ac:dyDescent="0.35">
      <c r="A280" s="5" t="s">
        <v>4402</v>
      </c>
      <c r="B280" s="5" t="s">
        <v>4403</v>
      </c>
      <c r="C280" s="5" t="s">
        <v>1397</v>
      </c>
      <c r="D280" s="5" t="s">
        <v>22</v>
      </c>
      <c r="E280" s="5">
        <v>18</v>
      </c>
      <c r="F280" s="5" t="s">
        <v>294</v>
      </c>
      <c r="G280" s="5" t="s">
        <v>294</v>
      </c>
      <c r="J280" s="5" t="s">
        <v>4404</v>
      </c>
      <c r="M280" s="5" t="s">
        <v>794</v>
      </c>
      <c r="N280" s="5" t="s">
        <v>294</v>
      </c>
      <c r="O280" s="5" t="s">
        <v>294</v>
      </c>
      <c r="P280" s="5" t="s">
        <v>294</v>
      </c>
      <c r="Q280" s="5" t="s">
        <v>297</v>
      </c>
      <c r="R280" s="5" t="s">
        <v>297</v>
      </c>
      <c r="V280" s="5" t="s">
        <v>4402</v>
      </c>
    </row>
    <row r="281" spans="1:22" x14ac:dyDescent="0.35">
      <c r="A281" s="5" t="s">
        <v>4405</v>
      </c>
      <c r="B281" s="5" t="s">
        <v>4406</v>
      </c>
      <c r="C281" s="5" t="s">
        <v>1397</v>
      </c>
      <c r="D281" s="5" t="s">
        <v>16</v>
      </c>
      <c r="E281" s="5">
        <v>12</v>
      </c>
      <c r="F281" s="5" t="s">
        <v>294</v>
      </c>
      <c r="G281" s="5" t="s">
        <v>294</v>
      </c>
      <c r="M281" s="5" t="s">
        <v>794</v>
      </c>
      <c r="N281" s="5" t="s">
        <v>294</v>
      </c>
      <c r="Q281" s="5" t="s">
        <v>297</v>
      </c>
      <c r="R281" s="5" t="s">
        <v>294</v>
      </c>
      <c r="V281" s="5" t="s">
        <v>4405</v>
      </c>
    </row>
    <row r="282" spans="1:22" x14ac:dyDescent="0.35">
      <c r="A282" s="5" t="s">
        <v>4407</v>
      </c>
      <c r="B282" s="5" t="s">
        <v>4408</v>
      </c>
      <c r="C282" s="5" t="s">
        <v>1397</v>
      </c>
      <c r="D282" s="5" t="s">
        <v>22</v>
      </c>
      <c r="E282" s="5">
        <v>8</v>
      </c>
      <c r="F282" s="5" t="s">
        <v>294</v>
      </c>
      <c r="G282" s="5" t="s">
        <v>294</v>
      </c>
      <c r="J282" s="5" t="s">
        <v>4409</v>
      </c>
      <c r="M282" s="5" t="s">
        <v>794</v>
      </c>
      <c r="N282" s="5" t="s">
        <v>294</v>
      </c>
      <c r="P282" s="5" t="s">
        <v>294</v>
      </c>
      <c r="Q282" s="5" t="s">
        <v>297</v>
      </c>
      <c r="R282" s="5" t="s">
        <v>294</v>
      </c>
      <c r="V282" s="5" t="s">
        <v>4407</v>
      </c>
    </row>
    <row r="283" spans="1:22" x14ac:dyDescent="0.35">
      <c r="A283" s="5" t="s">
        <v>4410</v>
      </c>
      <c r="B283" s="5" t="s">
        <v>4411</v>
      </c>
      <c r="C283" s="5" t="s">
        <v>1397</v>
      </c>
      <c r="D283" s="5" t="s">
        <v>22</v>
      </c>
      <c r="E283" s="5">
        <v>18</v>
      </c>
      <c r="F283" s="5" t="s">
        <v>294</v>
      </c>
      <c r="G283" s="5" t="s">
        <v>294</v>
      </c>
      <c r="J283" s="5" t="s">
        <v>4404</v>
      </c>
      <c r="M283" s="5" t="s">
        <v>794</v>
      </c>
      <c r="N283" s="5" t="s">
        <v>294</v>
      </c>
      <c r="Q283" s="5" t="s">
        <v>297</v>
      </c>
      <c r="R283" s="5" t="s">
        <v>297</v>
      </c>
      <c r="V283" s="5" t="s">
        <v>4410</v>
      </c>
    </row>
    <row r="284" spans="1:22" x14ac:dyDescent="0.35">
      <c r="A284" s="5" t="s">
        <v>4412</v>
      </c>
      <c r="B284" s="5" t="s">
        <v>4413</v>
      </c>
      <c r="C284" s="5" t="s">
        <v>1397</v>
      </c>
      <c r="D284" s="5" t="s">
        <v>22</v>
      </c>
      <c r="E284" s="5">
        <v>18</v>
      </c>
      <c r="F284" s="5" t="s">
        <v>294</v>
      </c>
      <c r="G284" s="5" t="s">
        <v>294</v>
      </c>
      <c r="J284" s="5" t="s">
        <v>1397</v>
      </c>
      <c r="M284" s="5" t="s">
        <v>794</v>
      </c>
      <c r="N284" s="5" t="s">
        <v>294</v>
      </c>
      <c r="P284" s="5" t="s">
        <v>294</v>
      </c>
      <c r="Q284" s="5" t="s">
        <v>297</v>
      </c>
      <c r="R284" s="5" t="s">
        <v>297</v>
      </c>
      <c r="V284" s="5" t="s">
        <v>4412</v>
      </c>
    </row>
    <row r="285" spans="1:22" x14ac:dyDescent="0.35">
      <c r="A285" s="5" t="s">
        <v>4414</v>
      </c>
      <c r="B285" s="5" t="s">
        <v>4415</v>
      </c>
      <c r="C285" s="5" t="s">
        <v>1397</v>
      </c>
      <c r="D285" s="5" t="s">
        <v>16</v>
      </c>
      <c r="E285" s="5">
        <v>15</v>
      </c>
      <c r="F285" s="5" t="s">
        <v>294</v>
      </c>
      <c r="G285" s="5" t="s">
        <v>294</v>
      </c>
      <c r="M285" s="5" t="s">
        <v>794</v>
      </c>
      <c r="N285" s="5" t="s">
        <v>294</v>
      </c>
      <c r="O285" s="5" t="s">
        <v>294</v>
      </c>
      <c r="P285" s="5" t="s">
        <v>294</v>
      </c>
      <c r="Q285" s="5" t="s">
        <v>297</v>
      </c>
      <c r="R285" s="5" t="s">
        <v>294</v>
      </c>
      <c r="V285" s="5" t="s">
        <v>4414</v>
      </c>
    </row>
    <row r="286" spans="1:22" x14ac:dyDescent="0.35">
      <c r="A286" s="5" t="s">
        <v>4416</v>
      </c>
      <c r="B286" s="5" t="s">
        <v>4417</v>
      </c>
      <c r="C286" s="5" t="s">
        <v>1397</v>
      </c>
      <c r="D286" s="5" t="s">
        <v>22</v>
      </c>
      <c r="E286" s="5">
        <v>18</v>
      </c>
      <c r="F286" s="5" t="s">
        <v>294</v>
      </c>
      <c r="G286" s="5" t="s">
        <v>294</v>
      </c>
      <c r="J286" s="5" t="s">
        <v>4418</v>
      </c>
      <c r="M286" s="5" t="s">
        <v>794</v>
      </c>
      <c r="N286" s="5" t="s">
        <v>294</v>
      </c>
      <c r="Q286" s="5" t="s">
        <v>297</v>
      </c>
      <c r="R286" s="5" t="s">
        <v>297</v>
      </c>
      <c r="V286" s="5" t="s">
        <v>4416</v>
      </c>
    </row>
    <row r="287" spans="1:22" x14ac:dyDescent="0.35">
      <c r="A287" s="5" t="s">
        <v>4419</v>
      </c>
      <c r="B287" s="5" t="s">
        <v>4420</v>
      </c>
      <c r="C287" s="5" t="s">
        <v>4418</v>
      </c>
      <c r="D287" s="5" t="s">
        <v>16</v>
      </c>
      <c r="E287" s="5">
        <v>12</v>
      </c>
      <c r="F287" s="5" t="s">
        <v>294</v>
      </c>
      <c r="G287" s="5" t="s">
        <v>294</v>
      </c>
      <c r="M287" s="5" t="s">
        <v>794</v>
      </c>
      <c r="N287" s="5" t="s">
        <v>294</v>
      </c>
      <c r="Q287" s="5" t="s">
        <v>297</v>
      </c>
      <c r="R287" s="5" t="s">
        <v>294</v>
      </c>
      <c r="V287" s="5" t="s">
        <v>4419</v>
      </c>
    </row>
    <row r="288" spans="1:22" x14ac:dyDescent="0.35">
      <c r="A288" s="5" t="s">
        <v>4421</v>
      </c>
      <c r="B288" s="5" t="s">
        <v>4422</v>
      </c>
      <c r="C288" s="5" t="s">
        <v>4418</v>
      </c>
      <c r="D288" s="5" t="s">
        <v>16</v>
      </c>
      <c r="E288" s="5">
        <v>12</v>
      </c>
      <c r="F288" s="5" t="s">
        <v>294</v>
      </c>
      <c r="G288" s="5" t="s">
        <v>294</v>
      </c>
      <c r="M288" s="5" t="s">
        <v>794</v>
      </c>
      <c r="N288" s="5" t="s">
        <v>294</v>
      </c>
      <c r="Q288" s="5" t="s">
        <v>297</v>
      </c>
      <c r="R288" s="5" t="s">
        <v>294</v>
      </c>
      <c r="V288" s="5" t="s">
        <v>4421</v>
      </c>
    </row>
    <row r="289" spans="1:22" x14ac:dyDescent="0.35">
      <c r="A289" s="5" t="s">
        <v>4423</v>
      </c>
      <c r="B289" s="5" t="s">
        <v>4424</v>
      </c>
      <c r="C289" s="5" t="s">
        <v>4418</v>
      </c>
      <c r="D289" s="5" t="s">
        <v>16</v>
      </c>
      <c r="E289" s="5">
        <v>7</v>
      </c>
      <c r="F289" s="5" t="s">
        <v>294</v>
      </c>
      <c r="G289" s="5" t="s">
        <v>294</v>
      </c>
      <c r="H289" s="5">
        <v>0</v>
      </c>
      <c r="I289" s="5">
        <v>100</v>
      </c>
      <c r="M289" s="5" t="s">
        <v>794</v>
      </c>
      <c r="N289" s="5" t="s">
        <v>294</v>
      </c>
      <c r="Q289" s="5" t="s">
        <v>297</v>
      </c>
      <c r="R289" s="5" t="s">
        <v>294</v>
      </c>
      <c r="V289" s="5" t="s">
        <v>4423</v>
      </c>
    </row>
    <row r="290" spans="1:22" x14ac:dyDescent="0.35">
      <c r="A290" s="5" t="s">
        <v>4425</v>
      </c>
      <c r="B290" s="5" t="s">
        <v>4426</v>
      </c>
      <c r="C290" s="5" t="s">
        <v>4418</v>
      </c>
      <c r="D290" s="5" t="s">
        <v>22</v>
      </c>
      <c r="E290" s="5">
        <v>18</v>
      </c>
      <c r="F290" s="5" t="s">
        <v>294</v>
      </c>
      <c r="G290" s="5" t="s">
        <v>294</v>
      </c>
      <c r="M290" s="5" t="s">
        <v>3826</v>
      </c>
      <c r="N290" s="5" t="s">
        <v>294</v>
      </c>
      <c r="Q290" s="5" t="s">
        <v>297</v>
      </c>
      <c r="R290" s="5" t="s">
        <v>294</v>
      </c>
      <c r="V290" s="5" t="s">
        <v>4425</v>
      </c>
    </row>
    <row r="291" spans="1:22" x14ac:dyDescent="0.35">
      <c r="A291" s="5" t="s">
        <v>4427</v>
      </c>
      <c r="B291" s="5" t="s">
        <v>4428</v>
      </c>
      <c r="C291" s="5" t="s">
        <v>3783</v>
      </c>
      <c r="D291" s="5" t="s">
        <v>18</v>
      </c>
      <c r="E291" s="5">
        <v>2</v>
      </c>
      <c r="F291" s="5" t="s">
        <v>297</v>
      </c>
      <c r="G291" s="5" t="s">
        <v>297</v>
      </c>
      <c r="L291" s="5" t="s">
        <v>4429</v>
      </c>
      <c r="M291" s="5" t="s">
        <v>794</v>
      </c>
      <c r="N291" s="5" t="s">
        <v>294</v>
      </c>
      <c r="O291" s="5" t="s">
        <v>294</v>
      </c>
      <c r="P291" s="5" t="s">
        <v>294</v>
      </c>
      <c r="Q291" s="5" t="s">
        <v>294</v>
      </c>
      <c r="R291" s="5" t="s">
        <v>294</v>
      </c>
      <c r="V291" s="5" t="s">
        <v>4427</v>
      </c>
    </row>
    <row r="292" spans="1:22" x14ac:dyDescent="0.35">
      <c r="A292" s="5" t="s">
        <v>4430</v>
      </c>
      <c r="B292" s="5" t="s">
        <v>4431</v>
      </c>
      <c r="C292" s="5" t="s">
        <v>3783</v>
      </c>
      <c r="D292" s="5" t="s">
        <v>22</v>
      </c>
      <c r="E292" s="5">
        <v>18</v>
      </c>
      <c r="F292" s="5" t="s">
        <v>294</v>
      </c>
      <c r="G292" s="5" t="s">
        <v>294</v>
      </c>
      <c r="J292" s="5" t="s">
        <v>4432</v>
      </c>
      <c r="M292" s="5" t="s">
        <v>794</v>
      </c>
      <c r="N292" s="5" t="s">
        <v>294</v>
      </c>
      <c r="O292" s="5" t="s">
        <v>294</v>
      </c>
      <c r="P292" s="5" t="s">
        <v>294</v>
      </c>
      <c r="Q292" s="5" t="s">
        <v>294</v>
      </c>
      <c r="R292" s="5" t="s">
        <v>297</v>
      </c>
      <c r="U292" s="5" t="s">
        <v>4433</v>
      </c>
      <c r="V292" s="5" t="s">
        <v>4430</v>
      </c>
    </row>
    <row r="293" spans="1:22" x14ac:dyDescent="0.35">
      <c r="A293" s="5" t="s">
        <v>4434</v>
      </c>
      <c r="B293" s="5" t="s">
        <v>4435</v>
      </c>
      <c r="C293" s="5" t="s">
        <v>3783</v>
      </c>
      <c r="D293" s="5" t="s">
        <v>18</v>
      </c>
      <c r="E293" s="5">
        <v>1</v>
      </c>
      <c r="F293" s="5" t="s">
        <v>294</v>
      </c>
      <c r="G293" s="5" t="s">
        <v>297</v>
      </c>
      <c r="L293" s="5" t="s">
        <v>4399</v>
      </c>
      <c r="M293" s="5" t="s">
        <v>794</v>
      </c>
      <c r="N293" s="5" t="s">
        <v>294</v>
      </c>
      <c r="P293" s="5" t="s">
        <v>294</v>
      </c>
      <c r="Q293" s="5" t="s">
        <v>294</v>
      </c>
      <c r="R293" s="5" t="s">
        <v>294</v>
      </c>
      <c r="S293" s="5" t="s">
        <v>294</v>
      </c>
      <c r="V293" s="5" t="s">
        <v>4434</v>
      </c>
    </row>
    <row r="294" spans="1:22" x14ac:dyDescent="0.35">
      <c r="A294" s="5" t="s">
        <v>4436</v>
      </c>
      <c r="B294" s="5" t="s">
        <v>4437</v>
      </c>
      <c r="C294" s="5" t="s">
        <v>3783</v>
      </c>
      <c r="D294" s="5" t="s">
        <v>18</v>
      </c>
      <c r="E294" s="5">
        <v>1</v>
      </c>
      <c r="F294" s="5" t="s">
        <v>294</v>
      </c>
      <c r="G294" s="5" t="s">
        <v>297</v>
      </c>
      <c r="L294" s="5" t="s">
        <v>4438</v>
      </c>
      <c r="M294" s="5" t="s">
        <v>794</v>
      </c>
      <c r="N294" s="5" t="s">
        <v>294</v>
      </c>
      <c r="O294" s="5" t="s">
        <v>294</v>
      </c>
      <c r="P294" s="5" t="s">
        <v>294</v>
      </c>
      <c r="Q294" s="5" t="s">
        <v>294</v>
      </c>
      <c r="R294" s="5" t="s">
        <v>294</v>
      </c>
      <c r="V294" s="5" t="s">
        <v>4436</v>
      </c>
    </row>
    <row r="295" spans="1:22" x14ac:dyDescent="0.35">
      <c r="A295" s="5" t="s">
        <v>4439</v>
      </c>
      <c r="B295" s="5" t="s">
        <v>4440</v>
      </c>
      <c r="C295" s="5" t="s">
        <v>3783</v>
      </c>
      <c r="D295" s="5" t="s">
        <v>18</v>
      </c>
      <c r="E295" s="5">
        <v>40</v>
      </c>
      <c r="F295" s="5" t="s">
        <v>294</v>
      </c>
      <c r="G295" s="5" t="s">
        <v>294</v>
      </c>
      <c r="M295" s="5" t="s">
        <v>794</v>
      </c>
      <c r="N295" s="5" t="s">
        <v>294</v>
      </c>
      <c r="R295" s="5" t="s">
        <v>294</v>
      </c>
      <c r="V295" s="5" t="s">
        <v>4439</v>
      </c>
    </row>
    <row r="296" spans="1:22" x14ac:dyDescent="0.35">
      <c r="A296" s="5" t="s">
        <v>4441</v>
      </c>
      <c r="B296" s="5" t="s">
        <v>4442</v>
      </c>
      <c r="C296" s="5" t="s">
        <v>3783</v>
      </c>
      <c r="D296" s="5" t="s">
        <v>18</v>
      </c>
      <c r="E296" s="5">
        <v>1</v>
      </c>
      <c r="F296" s="5" t="s">
        <v>297</v>
      </c>
      <c r="G296" s="5" t="s">
        <v>297</v>
      </c>
      <c r="L296" s="5" t="s">
        <v>4443</v>
      </c>
      <c r="M296" s="5" t="s">
        <v>794</v>
      </c>
      <c r="N296" s="5" t="s">
        <v>294</v>
      </c>
      <c r="P296" s="5" t="s">
        <v>294</v>
      </c>
      <c r="Q296" s="5" t="s">
        <v>294</v>
      </c>
      <c r="R296" s="5" t="s">
        <v>297</v>
      </c>
      <c r="S296" s="5" t="s">
        <v>2655</v>
      </c>
      <c r="V296" s="5" t="s">
        <v>4444</v>
      </c>
    </row>
    <row r="297" spans="1:22" x14ac:dyDescent="0.35">
      <c r="A297" s="5" t="s">
        <v>4445</v>
      </c>
      <c r="B297" s="5" t="s">
        <v>4446</v>
      </c>
      <c r="C297" s="5" t="s">
        <v>3783</v>
      </c>
      <c r="D297" s="5" t="s">
        <v>18</v>
      </c>
      <c r="E297" s="5">
        <v>1</v>
      </c>
      <c r="F297" s="5" t="s">
        <v>297</v>
      </c>
      <c r="G297" s="5" t="s">
        <v>297</v>
      </c>
      <c r="L297" s="5" t="s">
        <v>4447</v>
      </c>
      <c r="M297" s="5" t="s">
        <v>794</v>
      </c>
      <c r="N297" s="5" t="s">
        <v>294</v>
      </c>
      <c r="P297" s="5" t="s">
        <v>294</v>
      </c>
      <c r="Q297" s="5" t="s">
        <v>294</v>
      </c>
      <c r="R297" s="5" t="s">
        <v>294</v>
      </c>
      <c r="S297" s="5" t="s">
        <v>681</v>
      </c>
      <c r="V297" s="5" t="s">
        <v>4445</v>
      </c>
    </row>
    <row r="298" spans="1:22" x14ac:dyDescent="0.35">
      <c r="A298" s="5" t="s">
        <v>4448</v>
      </c>
      <c r="B298" s="5" t="s">
        <v>4449</v>
      </c>
      <c r="C298" s="5" t="s">
        <v>3783</v>
      </c>
      <c r="D298" s="5" t="s">
        <v>18</v>
      </c>
      <c r="E298" s="5">
        <v>45</v>
      </c>
      <c r="F298" s="5" t="s">
        <v>294</v>
      </c>
      <c r="G298" s="5" t="s">
        <v>294</v>
      </c>
      <c r="M298" s="5" t="s">
        <v>794</v>
      </c>
      <c r="N298" s="5" t="s">
        <v>294</v>
      </c>
      <c r="R298" s="5" t="s">
        <v>294</v>
      </c>
      <c r="V298" s="5" t="s">
        <v>4448</v>
      </c>
    </row>
    <row r="299" spans="1:22" x14ac:dyDescent="0.35">
      <c r="A299" s="5" t="s">
        <v>4450</v>
      </c>
      <c r="B299" s="5" t="s">
        <v>4451</v>
      </c>
      <c r="C299" s="5" t="s">
        <v>3783</v>
      </c>
      <c r="D299" s="5" t="s">
        <v>18</v>
      </c>
      <c r="E299" s="5">
        <v>1</v>
      </c>
      <c r="F299" s="5" t="s">
        <v>294</v>
      </c>
      <c r="G299" s="5" t="s">
        <v>297</v>
      </c>
      <c r="L299" s="5" t="s">
        <v>4452</v>
      </c>
      <c r="M299" s="5" t="s">
        <v>794</v>
      </c>
      <c r="N299" s="5" t="s">
        <v>294</v>
      </c>
      <c r="P299" s="5" t="s">
        <v>294</v>
      </c>
      <c r="Q299" s="5" t="s">
        <v>294</v>
      </c>
      <c r="R299" s="5" t="s">
        <v>294</v>
      </c>
      <c r="V299" s="5" t="s">
        <v>4450</v>
      </c>
    </row>
    <row r="300" spans="1:22" x14ac:dyDescent="0.35">
      <c r="A300" s="5" t="s">
        <v>4453</v>
      </c>
      <c r="B300" s="5" t="s">
        <v>4454</v>
      </c>
      <c r="C300" s="5" t="s">
        <v>3783</v>
      </c>
      <c r="D300" s="5" t="s">
        <v>18</v>
      </c>
      <c r="E300" s="5">
        <v>5</v>
      </c>
      <c r="F300" s="5" t="s">
        <v>294</v>
      </c>
      <c r="G300" s="5" t="s">
        <v>297</v>
      </c>
      <c r="M300" s="5" t="s">
        <v>3826</v>
      </c>
      <c r="N300" s="5" t="s">
        <v>294</v>
      </c>
      <c r="R300" s="5" t="s">
        <v>294</v>
      </c>
      <c r="V300" s="5" t="s">
        <v>4453</v>
      </c>
    </row>
    <row r="301" spans="1:22" x14ac:dyDescent="0.35">
      <c r="A301" s="5" t="s">
        <v>4455</v>
      </c>
      <c r="B301" s="5" t="s">
        <v>4456</v>
      </c>
      <c r="C301" s="5" t="s">
        <v>3783</v>
      </c>
      <c r="D301" s="5" t="s">
        <v>18</v>
      </c>
      <c r="E301" s="5">
        <v>1</v>
      </c>
      <c r="F301" s="5" t="s">
        <v>297</v>
      </c>
      <c r="G301" s="5" t="s">
        <v>297</v>
      </c>
      <c r="L301" s="5" t="s">
        <v>4457</v>
      </c>
      <c r="M301" s="5" t="s">
        <v>794</v>
      </c>
      <c r="N301" s="5" t="s">
        <v>294</v>
      </c>
      <c r="P301" s="5" t="s">
        <v>294</v>
      </c>
      <c r="Q301" s="5" t="s">
        <v>294</v>
      </c>
      <c r="R301" s="5" t="s">
        <v>294</v>
      </c>
      <c r="S301" s="5" t="s">
        <v>297</v>
      </c>
      <c r="V301" s="5" t="s">
        <v>4455</v>
      </c>
    </row>
    <row r="302" spans="1:22" x14ac:dyDescent="0.35">
      <c r="A302" s="5" t="s">
        <v>4458</v>
      </c>
      <c r="B302" s="5" t="s">
        <v>4459</v>
      </c>
      <c r="C302" s="5" t="s">
        <v>3783</v>
      </c>
      <c r="D302" s="5" t="s">
        <v>22</v>
      </c>
      <c r="E302" s="5">
        <v>1</v>
      </c>
      <c r="F302" s="5" t="s">
        <v>294</v>
      </c>
      <c r="G302" s="5" t="s">
        <v>294</v>
      </c>
      <c r="H302" s="5">
        <v>0</v>
      </c>
      <c r="I302" s="5">
        <v>4</v>
      </c>
      <c r="M302" s="5" t="s">
        <v>794</v>
      </c>
      <c r="N302" s="5" t="s">
        <v>294</v>
      </c>
      <c r="P302" s="5" t="s">
        <v>294</v>
      </c>
      <c r="Q302" s="5" t="s">
        <v>294</v>
      </c>
      <c r="R302" s="5" t="s">
        <v>294</v>
      </c>
      <c r="S302" s="5" t="s">
        <v>250</v>
      </c>
      <c r="V302" s="5" t="s">
        <v>4458</v>
      </c>
    </row>
    <row r="303" spans="1:22" x14ac:dyDescent="0.35">
      <c r="A303" s="5" t="s">
        <v>4460</v>
      </c>
      <c r="B303" s="5" t="s">
        <v>4461</v>
      </c>
      <c r="C303" s="5" t="s">
        <v>3783</v>
      </c>
      <c r="D303" s="5" t="s">
        <v>18</v>
      </c>
      <c r="E303" s="5">
        <v>1</v>
      </c>
      <c r="F303" s="5" t="s">
        <v>294</v>
      </c>
      <c r="G303" s="5" t="s">
        <v>297</v>
      </c>
      <c r="L303" s="5" t="s">
        <v>4462</v>
      </c>
      <c r="M303" s="5" t="s">
        <v>794</v>
      </c>
      <c r="N303" s="5" t="s">
        <v>294</v>
      </c>
      <c r="P303" s="5" t="s">
        <v>294</v>
      </c>
      <c r="Q303" s="5" t="s">
        <v>294</v>
      </c>
      <c r="R303" s="5" t="s">
        <v>294</v>
      </c>
      <c r="V303" s="5" t="s">
        <v>4460</v>
      </c>
    </row>
    <row r="304" spans="1:22" x14ac:dyDescent="0.35">
      <c r="A304" s="5" t="s">
        <v>4463</v>
      </c>
      <c r="B304" s="5" t="s">
        <v>111</v>
      </c>
      <c r="C304" s="5" t="s">
        <v>3783</v>
      </c>
      <c r="D304" s="5" t="s">
        <v>1655</v>
      </c>
      <c r="E304" s="5">
        <v>77</v>
      </c>
      <c r="F304" s="5" t="s">
        <v>294</v>
      </c>
      <c r="G304" s="5" t="s">
        <v>294</v>
      </c>
      <c r="M304" s="5" t="s">
        <v>794</v>
      </c>
      <c r="N304" s="5" t="s">
        <v>294</v>
      </c>
      <c r="R304" s="5" t="s">
        <v>294</v>
      </c>
      <c r="V304" s="5" t="s">
        <v>4463</v>
      </c>
    </row>
    <row r="305" spans="1:22" x14ac:dyDescent="0.35">
      <c r="A305" s="5" t="s">
        <v>4464</v>
      </c>
      <c r="B305" s="5" t="s">
        <v>4465</v>
      </c>
      <c r="C305" s="5" t="s">
        <v>3783</v>
      </c>
      <c r="D305" s="5" t="s">
        <v>18</v>
      </c>
      <c r="E305" s="5">
        <v>1</v>
      </c>
      <c r="F305" s="5" t="s">
        <v>294</v>
      </c>
      <c r="G305" s="5" t="s">
        <v>297</v>
      </c>
      <c r="L305" s="5" t="s">
        <v>4399</v>
      </c>
      <c r="M305" s="5" t="s">
        <v>794</v>
      </c>
      <c r="N305" s="5" t="s">
        <v>294</v>
      </c>
      <c r="P305" s="5" t="s">
        <v>294</v>
      </c>
      <c r="Q305" s="5" t="s">
        <v>297</v>
      </c>
      <c r="R305" s="5" t="s">
        <v>294</v>
      </c>
      <c r="S305" s="5" t="s">
        <v>294</v>
      </c>
      <c r="V305" s="5" t="s">
        <v>4464</v>
      </c>
    </row>
    <row r="306" spans="1:22" x14ac:dyDescent="0.35">
      <c r="A306" s="5" t="s">
        <v>4466</v>
      </c>
      <c r="B306" s="5" t="s">
        <v>4467</v>
      </c>
      <c r="C306" s="5" t="s">
        <v>3783</v>
      </c>
      <c r="D306" s="5" t="s">
        <v>18</v>
      </c>
      <c r="E306" s="5">
        <v>1</v>
      </c>
      <c r="F306" s="5" t="s">
        <v>294</v>
      </c>
      <c r="G306" s="5" t="s">
        <v>297</v>
      </c>
      <c r="L306" s="5" t="s">
        <v>822</v>
      </c>
      <c r="M306" s="5" t="s">
        <v>794</v>
      </c>
      <c r="N306" s="5" t="s">
        <v>294</v>
      </c>
      <c r="O306" s="5" t="s">
        <v>294</v>
      </c>
      <c r="P306" s="5" t="s">
        <v>294</v>
      </c>
      <c r="Q306" s="5" t="s">
        <v>294</v>
      </c>
      <c r="R306" s="5" t="s">
        <v>294</v>
      </c>
      <c r="S306" s="5" t="s">
        <v>294</v>
      </c>
      <c r="V306" s="5" t="s">
        <v>4466</v>
      </c>
    </row>
    <row r="307" spans="1:22" x14ac:dyDescent="0.35">
      <c r="A307" s="5" t="s">
        <v>4468</v>
      </c>
      <c r="B307" s="5" t="s">
        <v>4469</v>
      </c>
      <c r="C307" s="5" t="s">
        <v>3783</v>
      </c>
      <c r="D307" s="5" t="s">
        <v>18</v>
      </c>
      <c r="E307" s="5">
        <v>7</v>
      </c>
      <c r="F307" s="5" t="s">
        <v>294</v>
      </c>
      <c r="G307" s="5" t="s">
        <v>294</v>
      </c>
      <c r="K307" s="5" t="s">
        <v>294</v>
      </c>
      <c r="M307" s="5" t="s">
        <v>794</v>
      </c>
      <c r="N307" s="5" t="s">
        <v>294</v>
      </c>
      <c r="P307" s="5" t="s">
        <v>294</v>
      </c>
      <c r="Q307" s="5" t="s">
        <v>294</v>
      </c>
      <c r="R307" s="5" t="s">
        <v>294</v>
      </c>
      <c r="V307" s="5" t="s">
        <v>4468</v>
      </c>
    </row>
    <row r="308" spans="1:22" x14ac:dyDescent="0.35">
      <c r="A308" s="5" t="s">
        <v>4470</v>
      </c>
      <c r="B308" s="5" t="s">
        <v>4471</v>
      </c>
      <c r="C308" s="5" t="s">
        <v>4472</v>
      </c>
      <c r="D308" s="5" t="s">
        <v>16</v>
      </c>
      <c r="E308" s="5">
        <v>12</v>
      </c>
      <c r="F308" s="5" t="s">
        <v>294</v>
      </c>
      <c r="G308" s="5" t="s">
        <v>294</v>
      </c>
      <c r="M308" s="5" t="s">
        <v>794</v>
      </c>
      <c r="N308" s="5" t="s">
        <v>294</v>
      </c>
      <c r="Q308" s="5" t="s">
        <v>297</v>
      </c>
      <c r="R308" s="5" t="s">
        <v>294</v>
      </c>
      <c r="V308" s="5" t="s">
        <v>4470</v>
      </c>
    </row>
    <row r="309" spans="1:22" x14ac:dyDescent="0.35">
      <c r="A309" s="5" t="s">
        <v>4473</v>
      </c>
      <c r="B309" s="5" t="s">
        <v>4474</v>
      </c>
      <c r="C309" s="5" t="s">
        <v>4472</v>
      </c>
      <c r="D309" s="5" t="s">
        <v>18</v>
      </c>
      <c r="E309" s="5">
        <v>10</v>
      </c>
      <c r="F309" s="5" t="s">
        <v>297</v>
      </c>
      <c r="G309" s="5" t="s">
        <v>297</v>
      </c>
      <c r="J309" s="5" t="s">
        <v>4475</v>
      </c>
      <c r="M309" s="5" t="s">
        <v>794</v>
      </c>
      <c r="N309" s="5" t="s">
        <v>294</v>
      </c>
      <c r="Q309" s="5" t="s">
        <v>297</v>
      </c>
      <c r="R309" s="5" t="s">
        <v>297</v>
      </c>
      <c r="V309" s="5" t="s">
        <v>4473</v>
      </c>
    </row>
    <row r="310" spans="1:22" x14ac:dyDescent="0.35">
      <c r="A310" s="5" t="s">
        <v>4476</v>
      </c>
      <c r="B310" s="5" t="s">
        <v>4477</v>
      </c>
      <c r="C310" s="5" t="s">
        <v>4472</v>
      </c>
      <c r="D310" s="5" t="s">
        <v>16</v>
      </c>
      <c r="E310" s="5">
        <v>12</v>
      </c>
      <c r="F310" s="5" t="s">
        <v>294</v>
      </c>
      <c r="G310" s="5" t="s">
        <v>294</v>
      </c>
      <c r="M310" s="5" t="s">
        <v>794</v>
      </c>
      <c r="N310" s="5" t="s">
        <v>294</v>
      </c>
      <c r="Q310" s="5" t="s">
        <v>297</v>
      </c>
      <c r="R310" s="5" t="s">
        <v>294</v>
      </c>
      <c r="V310" s="5" t="s">
        <v>4476</v>
      </c>
    </row>
    <row r="311" spans="1:22" x14ac:dyDescent="0.35">
      <c r="A311" s="5" t="s">
        <v>4478</v>
      </c>
      <c r="B311" s="5" t="s">
        <v>4479</v>
      </c>
      <c r="C311" s="5" t="s">
        <v>4472</v>
      </c>
      <c r="D311" s="5" t="s">
        <v>22</v>
      </c>
      <c r="E311" s="5">
        <v>5</v>
      </c>
      <c r="F311" s="5" t="s">
        <v>294</v>
      </c>
      <c r="G311" s="5" t="s">
        <v>294</v>
      </c>
      <c r="M311" s="5" t="s">
        <v>794</v>
      </c>
      <c r="N311" s="5" t="s">
        <v>294</v>
      </c>
      <c r="P311" s="5" t="s">
        <v>294</v>
      </c>
      <c r="Q311" s="5" t="s">
        <v>297</v>
      </c>
      <c r="R311" s="5" t="s">
        <v>294</v>
      </c>
      <c r="V311" s="5" t="s">
        <v>4480</v>
      </c>
    </row>
    <row r="312" spans="1:22" x14ac:dyDescent="0.35">
      <c r="A312" s="5" t="s">
        <v>4481</v>
      </c>
      <c r="B312" s="5" t="s">
        <v>4482</v>
      </c>
      <c r="C312" s="5" t="s">
        <v>4472</v>
      </c>
      <c r="D312" s="5" t="s">
        <v>22</v>
      </c>
      <c r="E312" s="5">
        <v>18</v>
      </c>
      <c r="F312" s="5" t="s">
        <v>294</v>
      </c>
      <c r="G312" s="5" t="s">
        <v>294</v>
      </c>
      <c r="J312" s="5" t="s">
        <v>4483</v>
      </c>
      <c r="M312" s="5" t="s">
        <v>794</v>
      </c>
      <c r="N312" s="5" t="s">
        <v>294</v>
      </c>
      <c r="O312" s="5" t="s">
        <v>294</v>
      </c>
      <c r="P312" s="5" t="s">
        <v>294</v>
      </c>
      <c r="Q312" s="5" t="s">
        <v>297</v>
      </c>
      <c r="R312" s="5" t="s">
        <v>297</v>
      </c>
      <c r="V312" s="5" t="s">
        <v>4481</v>
      </c>
    </row>
    <row r="313" spans="1:22" x14ac:dyDescent="0.35">
      <c r="A313" s="5" t="s">
        <v>4484</v>
      </c>
      <c r="B313" s="5" t="s">
        <v>4485</v>
      </c>
      <c r="C313" s="5" t="s">
        <v>4472</v>
      </c>
      <c r="D313" s="5" t="s">
        <v>18</v>
      </c>
      <c r="E313" s="5">
        <v>40</v>
      </c>
      <c r="F313" s="5" t="s">
        <v>294</v>
      </c>
      <c r="G313" s="5" t="s">
        <v>294</v>
      </c>
      <c r="M313" s="5" t="s">
        <v>794</v>
      </c>
      <c r="N313" s="5" t="s">
        <v>294</v>
      </c>
      <c r="Q313" s="5" t="s">
        <v>297</v>
      </c>
      <c r="R313" s="5" t="s">
        <v>294</v>
      </c>
      <c r="V313" s="5" t="s">
        <v>4484</v>
      </c>
    </row>
    <row r="314" spans="1:22" x14ac:dyDescent="0.35">
      <c r="A314" s="5" t="s">
        <v>4486</v>
      </c>
      <c r="B314" s="5" t="s">
        <v>4487</v>
      </c>
      <c r="C314" s="5" t="s">
        <v>4472</v>
      </c>
      <c r="D314" s="5" t="s">
        <v>20</v>
      </c>
      <c r="E314" s="5">
        <v>10</v>
      </c>
      <c r="F314" s="5" t="s">
        <v>294</v>
      </c>
      <c r="G314" s="5" t="s">
        <v>294</v>
      </c>
      <c r="M314" s="5" t="s">
        <v>794</v>
      </c>
      <c r="N314" s="5" t="s">
        <v>294</v>
      </c>
      <c r="P314" s="5" t="s">
        <v>294</v>
      </c>
      <c r="Q314" s="5" t="s">
        <v>297</v>
      </c>
      <c r="R314" s="5" t="s">
        <v>294</v>
      </c>
      <c r="V314" s="5" t="s">
        <v>4488</v>
      </c>
    </row>
    <row r="315" spans="1:22" x14ac:dyDescent="0.35">
      <c r="A315" s="5" t="s">
        <v>4489</v>
      </c>
      <c r="B315" s="5" t="s">
        <v>4490</v>
      </c>
      <c r="C315" s="5" t="s">
        <v>4472</v>
      </c>
      <c r="D315" s="5" t="s">
        <v>22</v>
      </c>
      <c r="E315" s="5">
        <v>7</v>
      </c>
      <c r="F315" s="5" t="s">
        <v>294</v>
      </c>
      <c r="G315" s="5" t="s">
        <v>294</v>
      </c>
      <c r="M315" s="5" t="s">
        <v>3826</v>
      </c>
      <c r="N315" s="5" t="s">
        <v>294</v>
      </c>
      <c r="Q315" s="5" t="s">
        <v>297</v>
      </c>
      <c r="R315" s="5" t="s">
        <v>294</v>
      </c>
      <c r="V315" s="5" t="s">
        <v>4489</v>
      </c>
    </row>
    <row r="316" spans="1:22" x14ac:dyDescent="0.35">
      <c r="A316" s="5" t="s">
        <v>4491</v>
      </c>
      <c r="B316" s="5" t="s">
        <v>4492</v>
      </c>
      <c r="C316" s="5" t="s">
        <v>4472</v>
      </c>
      <c r="D316" s="5" t="s">
        <v>16</v>
      </c>
      <c r="E316" s="5">
        <v>12</v>
      </c>
      <c r="F316" s="5" t="s">
        <v>294</v>
      </c>
      <c r="G316" s="5" t="s">
        <v>294</v>
      </c>
      <c r="M316" s="5" t="s">
        <v>794</v>
      </c>
      <c r="N316" s="5" t="s">
        <v>294</v>
      </c>
      <c r="Q316" s="5" t="s">
        <v>297</v>
      </c>
      <c r="R316" s="5" t="s">
        <v>294</v>
      </c>
      <c r="V316" s="5" t="s">
        <v>4491</v>
      </c>
    </row>
    <row r="317" spans="1:22" x14ac:dyDescent="0.35">
      <c r="A317" s="5" t="s">
        <v>4493</v>
      </c>
      <c r="B317" s="5" t="s">
        <v>4494</v>
      </c>
      <c r="C317" s="5" t="s">
        <v>4472</v>
      </c>
      <c r="D317" s="5" t="s">
        <v>18</v>
      </c>
      <c r="E317" s="5">
        <v>4</v>
      </c>
      <c r="F317" s="5" t="s">
        <v>294</v>
      </c>
      <c r="G317" s="5" t="s">
        <v>294</v>
      </c>
      <c r="L317" s="5" t="s">
        <v>4495</v>
      </c>
      <c r="M317" s="5" t="s">
        <v>794</v>
      </c>
      <c r="N317" s="5" t="s">
        <v>294</v>
      </c>
      <c r="P317" s="5" t="s">
        <v>294</v>
      </c>
      <c r="Q317" s="5" t="s">
        <v>297</v>
      </c>
      <c r="R317" s="5" t="s">
        <v>294</v>
      </c>
      <c r="V317" s="5" t="s">
        <v>4493</v>
      </c>
    </row>
    <row r="318" spans="1:22" x14ac:dyDescent="0.35">
      <c r="A318" s="5" t="s">
        <v>4496</v>
      </c>
      <c r="B318" s="5" t="s">
        <v>4497</v>
      </c>
      <c r="C318" s="5" t="s">
        <v>4472</v>
      </c>
      <c r="D318" s="5" t="s">
        <v>18</v>
      </c>
      <c r="E318" s="5">
        <v>1</v>
      </c>
      <c r="F318" s="5" t="s">
        <v>294</v>
      </c>
      <c r="G318" s="5" t="s">
        <v>294</v>
      </c>
      <c r="L318" s="5" t="s">
        <v>4498</v>
      </c>
      <c r="M318" s="5" t="s">
        <v>794</v>
      </c>
      <c r="N318" s="5" t="s">
        <v>294</v>
      </c>
      <c r="Q318" s="5" t="s">
        <v>297</v>
      </c>
      <c r="R318" s="5" t="s">
        <v>297</v>
      </c>
      <c r="V318" s="5" t="s">
        <v>4496</v>
      </c>
    </row>
    <row r="319" spans="1:22" x14ac:dyDescent="0.35">
      <c r="A319" s="5" t="s">
        <v>4499</v>
      </c>
      <c r="B319" s="5" t="s">
        <v>4500</v>
      </c>
      <c r="C319" s="5" t="s">
        <v>4472</v>
      </c>
      <c r="D319" s="5" t="s">
        <v>18</v>
      </c>
      <c r="E319" s="5">
        <v>1</v>
      </c>
      <c r="F319" s="5" t="s">
        <v>294</v>
      </c>
      <c r="G319" s="5" t="s">
        <v>297</v>
      </c>
      <c r="L319" s="5" t="s">
        <v>4399</v>
      </c>
      <c r="M319" s="5" t="s">
        <v>794</v>
      </c>
      <c r="N319" s="5" t="s">
        <v>294</v>
      </c>
      <c r="P319" s="5" t="s">
        <v>294</v>
      </c>
      <c r="Q319" s="5" t="s">
        <v>297</v>
      </c>
      <c r="R319" s="5" t="s">
        <v>294</v>
      </c>
      <c r="S319" s="5" t="s">
        <v>294</v>
      </c>
      <c r="V319" s="5" t="s">
        <v>4499</v>
      </c>
    </row>
    <row r="320" spans="1:22" x14ac:dyDescent="0.35">
      <c r="A320" s="5" t="s">
        <v>4501</v>
      </c>
      <c r="B320" s="5" t="s">
        <v>4502</v>
      </c>
      <c r="C320" s="5" t="s">
        <v>4472</v>
      </c>
      <c r="D320" s="5" t="s">
        <v>18</v>
      </c>
      <c r="E320" s="5">
        <v>20</v>
      </c>
      <c r="F320" s="5" t="s">
        <v>297</v>
      </c>
      <c r="G320" s="5" t="s">
        <v>297</v>
      </c>
      <c r="M320" s="5" t="s">
        <v>794</v>
      </c>
      <c r="N320" s="5" t="s">
        <v>294</v>
      </c>
      <c r="Q320" s="5" t="s">
        <v>297</v>
      </c>
      <c r="R320" s="5" t="s">
        <v>294</v>
      </c>
      <c r="V320" s="5" t="s">
        <v>4501</v>
      </c>
    </row>
    <row r="321" spans="1:22" x14ac:dyDescent="0.35">
      <c r="A321" s="5" t="s">
        <v>4503</v>
      </c>
      <c r="B321" s="5" t="s">
        <v>4504</v>
      </c>
      <c r="C321" s="5" t="s">
        <v>4472</v>
      </c>
      <c r="D321" s="5" t="s">
        <v>22</v>
      </c>
      <c r="E321" s="5">
        <v>7</v>
      </c>
      <c r="F321" s="5" t="s">
        <v>294</v>
      </c>
      <c r="G321" s="5" t="s">
        <v>294</v>
      </c>
      <c r="M321" s="5" t="s">
        <v>794</v>
      </c>
      <c r="N321" s="5" t="s">
        <v>294</v>
      </c>
      <c r="Q321" s="5" t="s">
        <v>297</v>
      </c>
      <c r="R321" s="5" t="s">
        <v>294</v>
      </c>
      <c r="V321" s="5" t="s">
        <v>4503</v>
      </c>
    </row>
    <row r="322" spans="1:22" x14ac:dyDescent="0.35">
      <c r="A322" s="5" t="s">
        <v>4505</v>
      </c>
      <c r="B322" s="5" t="s">
        <v>4506</v>
      </c>
      <c r="C322" s="5" t="s">
        <v>4507</v>
      </c>
      <c r="D322" s="5" t="s">
        <v>20</v>
      </c>
      <c r="E322" s="5">
        <v>10</v>
      </c>
      <c r="F322" s="5" t="s">
        <v>294</v>
      </c>
      <c r="G322" s="5" t="s">
        <v>294</v>
      </c>
      <c r="M322" s="5" t="s">
        <v>794</v>
      </c>
      <c r="N322" s="5" t="s">
        <v>294</v>
      </c>
      <c r="R322" s="5" t="s">
        <v>294</v>
      </c>
      <c r="V322" s="5" t="s">
        <v>4505</v>
      </c>
    </row>
    <row r="323" spans="1:22" x14ac:dyDescent="0.35">
      <c r="A323" s="5" t="s">
        <v>4508</v>
      </c>
      <c r="B323" s="5" t="s">
        <v>4388</v>
      </c>
      <c r="C323" s="5" t="s">
        <v>4507</v>
      </c>
      <c r="D323" s="5" t="s">
        <v>18</v>
      </c>
      <c r="E323" s="5">
        <v>5</v>
      </c>
      <c r="F323" s="5" t="s">
        <v>294</v>
      </c>
      <c r="G323" s="5" t="s">
        <v>294</v>
      </c>
      <c r="J323" s="5" t="s">
        <v>1194</v>
      </c>
      <c r="M323" s="5" t="s">
        <v>3826</v>
      </c>
      <c r="N323" s="5" t="s">
        <v>294</v>
      </c>
      <c r="R323" s="5" t="s">
        <v>294</v>
      </c>
      <c r="V323" s="5" t="s">
        <v>4508</v>
      </c>
    </row>
    <row r="324" spans="1:22" x14ac:dyDescent="0.35">
      <c r="A324" s="5" t="s">
        <v>4509</v>
      </c>
      <c r="B324" s="5" t="s">
        <v>4510</v>
      </c>
      <c r="C324" s="5" t="s">
        <v>4472</v>
      </c>
      <c r="D324" s="5" t="s">
        <v>18</v>
      </c>
      <c r="E324" s="5">
        <v>40</v>
      </c>
      <c r="F324" s="5" t="s">
        <v>294</v>
      </c>
      <c r="G324" s="5" t="s">
        <v>294</v>
      </c>
      <c r="K324" s="5" t="s">
        <v>294</v>
      </c>
      <c r="M324" s="5" t="s">
        <v>794</v>
      </c>
      <c r="N324" s="5" t="s">
        <v>297</v>
      </c>
      <c r="O324" s="5" t="s">
        <v>297</v>
      </c>
      <c r="P324" s="5" t="s">
        <v>294</v>
      </c>
      <c r="Q324" s="5" t="s">
        <v>297</v>
      </c>
      <c r="R324" s="5" t="s">
        <v>294</v>
      </c>
      <c r="V324" s="5" t="s">
        <v>4509</v>
      </c>
    </row>
    <row r="325" spans="1:22" x14ac:dyDescent="0.35">
      <c r="A325" s="5" t="s">
        <v>4511</v>
      </c>
      <c r="B325" s="5" t="s">
        <v>4512</v>
      </c>
      <c r="C325" s="5" t="s">
        <v>4483</v>
      </c>
      <c r="D325" s="5" t="s">
        <v>18</v>
      </c>
      <c r="E325" s="5">
        <v>40</v>
      </c>
      <c r="F325" s="5" t="s">
        <v>294</v>
      </c>
      <c r="G325" s="5" t="s">
        <v>294</v>
      </c>
      <c r="M325" s="5" t="s">
        <v>794</v>
      </c>
      <c r="N325" s="5" t="s">
        <v>294</v>
      </c>
      <c r="O325" s="5" t="s">
        <v>294</v>
      </c>
      <c r="P325" s="5" t="s">
        <v>294</v>
      </c>
      <c r="Q325" s="5" t="s">
        <v>294</v>
      </c>
      <c r="R325" s="5" t="s">
        <v>294</v>
      </c>
      <c r="V325" s="5" t="s">
        <v>4511</v>
      </c>
    </row>
    <row r="326" spans="1:22" x14ac:dyDescent="0.35">
      <c r="A326" s="5" t="s">
        <v>4513</v>
      </c>
      <c r="B326" s="5" t="s">
        <v>4514</v>
      </c>
      <c r="C326" s="5" t="s">
        <v>4483</v>
      </c>
      <c r="D326" s="5" t="s">
        <v>22</v>
      </c>
      <c r="E326" s="5">
        <v>18</v>
      </c>
      <c r="F326" s="5" t="s">
        <v>294</v>
      </c>
      <c r="G326" s="5" t="s">
        <v>294</v>
      </c>
      <c r="M326" s="5" t="s">
        <v>3826</v>
      </c>
      <c r="N326" s="5" t="s">
        <v>294</v>
      </c>
      <c r="O326" s="5" t="s">
        <v>294</v>
      </c>
      <c r="P326" s="5" t="s">
        <v>294</v>
      </c>
      <c r="Q326" s="5" t="s">
        <v>294</v>
      </c>
      <c r="R326" s="5" t="s">
        <v>294</v>
      </c>
      <c r="V326" s="5" t="s">
        <v>4513</v>
      </c>
    </row>
    <row r="327" spans="1:22" x14ac:dyDescent="0.35">
      <c r="A327" s="5" t="s">
        <v>4515</v>
      </c>
      <c r="B327" s="5" t="s">
        <v>4516</v>
      </c>
      <c r="C327" s="5" t="s">
        <v>4517</v>
      </c>
      <c r="D327" s="5" t="s">
        <v>16</v>
      </c>
      <c r="E327" s="5">
        <v>8</v>
      </c>
      <c r="F327" s="5" t="s">
        <v>294</v>
      </c>
      <c r="G327" s="5" t="s">
        <v>294</v>
      </c>
      <c r="M327" s="5" t="s">
        <v>794</v>
      </c>
      <c r="N327" s="5" t="s">
        <v>294</v>
      </c>
      <c r="P327" s="5" t="s">
        <v>294</v>
      </c>
      <c r="Q327" s="5" t="s">
        <v>294</v>
      </c>
      <c r="R327" s="5" t="s">
        <v>294</v>
      </c>
      <c r="V327" s="5" t="s">
        <v>4518</v>
      </c>
    </row>
    <row r="328" spans="1:22" x14ac:dyDescent="0.35">
      <c r="A328" s="5" t="s">
        <v>4519</v>
      </c>
      <c r="B328" s="5" t="s">
        <v>4520</v>
      </c>
      <c r="C328" s="5" t="s">
        <v>4517</v>
      </c>
      <c r="D328" s="5" t="s">
        <v>22</v>
      </c>
      <c r="E328" s="5">
        <v>18</v>
      </c>
      <c r="F328" s="5" t="s">
        <v>294</v>
      </c>
      <c r="G328" s="5" t="s">
        <v>294</v>
      </c>
      <c r="J328" s="5" t="s">
        <v>4472</v>
      </c>
      <c r="M328" s="5" t="s">
        <v>794</v>
      </c>
      <c r="N328" s="5" t="s">
        <v>294</v>
      </c>
      <c r="P328" s="5" t="s">
        <v>294</v>
      </c>
      <c r="Q328" s="5" t="s">
        <v>294</v>
      </c>
      <c r="R328" s="5" t="s">
        <v>297</v>
      </c>
      <c r="V328" s="5" t="s">
        <v>4521</v>
      </c>
    </row>
    <row r="329" spans="1:22" x14ac:dyDescent="0.35">
      <c r="A329" s="5" t="s">
        <v>4522</v>
      </c>
      <c r="B329" s="5" t="s">
        <v>4523</v>
      </c>
      <c r="C329" s="5" t="s">
        <v>4517</v>
      </c>
      <c r="D329" s="5" t="s">
        <v>22</v>
      </c>
      <c r="E329" s="5">
        <v>8</v>
      </c>
      <c r="F329" s="5" t="s">
        <v>294</v>
      </c>
      <c r="G329" s="5" t="s">
        <v>294</v>
      </c>
      <c r="M329" s="5" t="s">
        <v>794</v>
      </c>
      <c r="N329" s="5" t="s">
        <v>294</v>
      </c>
      <c r="P329" s="5" t="s">
        <v>294</v>
      </c>
      <c r="Q329" s="5" t="s">
        <v>294</v>
      </c>
      <c r="R329" s="5" t="s">
        <v>294</v>
      </c>
      <c r="V329" s="5" t="s">
        <v>4524</v>
      </c>
    </row>
    <row r="330" spans="1:22" x14ac:dyDescent="0.35">
      <c r="A330" s="5" t="s">
        <v>4525</v>
      </c>
      <c r="B330" s="5" t="s">
        <v>4526</v>
      </c>
      <c r="C330" s="5" t="s">
        <v>4517</v>
      </c>
      <c r="D330" s="5" t="s">
        <v>22</v>
      </c>
      <c r="E330" s="5">
        <v>18</v>
      </c>
      <c r="F330" s="5" t="s">
        <v>294</v>
      </c>
      <c r="G330" s="5" t="s">
        <v>294</v>
      </c>
      <c r="M330" s="5" t="s">
        <v>3826</v>
      </c>
      <c r="N330" s="5" t="s">
        <v>294</v>
      </c>
      <c r="P330" s="5" t="s">
        <v>294</v>
      </c>
      <c r="Q330" s="5" t="s">
        <v>297</v>
      </c>
      <c r="R330" s="5" t="s">
        <v>294</v>
      </c>
      <c r="V330" s="5" t="s">
        <v>4527</v>
      </c>
    </row>
    <row r="331" spans="1:22" x14ac:dyDescent="0.35">
      <c r="A331" s="5" t="s">
        <v>4528</v>
      </c>
      <c r="B331" s="5" t="s">
        <v>4529</v>
      </c>
      <c r="C331" s="5" t="s">
        <v>4517</v>
      </c>
      <c r="D331" s="5" t="s">
        <v>22</v>
      </c>
      <c r="E331" s="5">
        <v>18</v>
      </c>
      <c r="F331" s="5" t="s">
        <v>294</v>
      </c>
      <c r="G331" s="5" t="s">
        <v>294</v>
      </c>
      <c r="J331" s="5" t="s">
        <v>4432</v>
      </c>
      <c r="M331" s="5" t="s">
        <v>794</v>
      </c>
      <c r="N331" s="5" t="s">
        <v>294</v>
      </c>
      <c r="O331" s="5" t="s">
        <v>294</v>
      </c>
      <c r="P331" s="5" t="s">
        <v>294</v>
      </c>
      <c r="Q331" s="5" t="s">
        <v>294</v>
      </c>
      <c r="R331" s="5" t="s">
        <v>297</v>
      </c>
      <c r="V331" s="5" t="s">
        <v>4530</v>
      </c>
    </row>
    <row r="332" spans="1:22" x14ac:dyDescent="0.35">
      <c r="A332" s="5" t="s">
        <v>4531</v>
      </c>
      <c r="B332" s="5" t="s">
        <v>4532</v>
      </c>
      <c r="C332" s="5" t="s">
        <v>4517</v>
      </c>
      <c r="D332" s="5" t="s">
        <v>22</v>
      </c>
      <c r="E332" s="5">
        <v>18</v>
      </c>
      <c r="F332" s="5" t="s">
        <v>294</v>
      </c>
      <c r="G332" s="5" t="s">
        <v>294</v>
      </c>
      <c r="J332" s="5" t="s">
        <v>4432</v>
      </c>
      <c r="M332" s="5" t="s">
        <v>794</v>
      </c>
      <c r="N332" s="5" t="s">
        <v>294</v>
      </c>
      <c r="O332" s="5" t="s">
        <v>294</v>
      </c>
      <c r="P332" s="5" t="s">
        <v>294</v>
      </c>
      <c r="Q332" s="5" t="s">
        <v>294</v>
      </c>
      <c r="R332" s="5" t="s">
        <v>297</v>
      </c>
      <c r="V332" s="5" t="s">
        <v>4533</v>
      </c>
    </row>
    <row r="333" spans="1:22" x14ac:dyDescent="0.35">
      <c r="A333" s="5" t="s">
        <v>4534</v>
      </c>
      <c r="B333" s="5" t="s">
        <v>4535</v>
      </c>
      <c r="C333" s="5" t="s">
        <v>4517</v>
      </c>
      <c r="D333" s="5" t="s">
        <v>18</v>
      </c>
      <c r="E333" s="5">
        <v>20</v>
      </c>
      <c r="F333" s="5" t="s">
        <v>294</v>
      </c>
      <c r="G333" s="5" t="s">
        <v>294</v>
      </c>
      <c r="J333" s="5" t="s">
        <v>4536</v>
      </c>
      <c r="M333" s="5" t="s">
        <v>794</v>
      </c>
      <c r="N333" s="5" t="s">
        <v>294</v>
      </c>
      <c r="P333" s="5" t="s">
        <v>294</v>
      </c>
      <c r="Q333" s="5" t="s">
        <v>294</v>
      </c>
      <c r="R333" s="5" t="s">
        <v>297</v>
      </c>
      <c r="V333" s="5" t="s">
        <v>4534</v>
      </c>
    </row>
    <row r="334" spans="1:22" x14ac:dyDescent="0.35">
      <c r="A334" s="5" t="s">
        <v>4537</v>
      </c>
      <c r="B334" s="5" t="s">
        <v>4538</v>
      </c>
      <c r="C334" s="5" t="s">
        <v>4263</v>
      </c>
      <c r="D334" s="5" t="s">
        <v>18</v>
      </c>
      <c r="E334" s="5">
        <v>5</v>
      </c>
      <c r="F334" s="5" t="s">
        <v>297</v>
      </c>
      <c r="G334" s="5" t="s">
        <v>297</v>
      </c>
      <c r="J334" s="5" t="s">
        <v>3783</v>
      </c>
      <c r="K334" s="5" t="s">
        <v>294</v>
      </c>
      <c r="M334" s="5" t="s">
        <v>794</v>
      </c>
      <c r="N334" s="5" t="s">
        <v>294</v>
      </c>
      <c r="P334" s="5" t="s">
        <v>294</v>
      </c>
      <c r="R334" s="5" t="s">
        <v>294</v>
      </c>
      <c r="U334" s="5" t="s">
        <v>4539</v>
      </c>
      <c r="V334" s="5" t="s">
        <v>4540</v>
      </c>
    </row>
    <row r="335" spans="1:22" x14ac:dyDescent="0.35">
      <c r="A335" s="5" t="s">
        <v>4541</v>
      </c>
      <c r="B335" s="5" t="s">
        <v>4542</v>
      </c>
      <c r="C335" s="5" t="s">
        <v>4263</v>
      </c>
      <c r="D335" s="5" t="s">
        <v>22</v>
      </c>
      <c r="E335" s="5">
        <v>18</v>
      </c>
      <c r="F335" s="5" t="s">
        <v>294</v>
      </c>
      <c r="G335" s="5" t="s">
        <v>294</v>
      </c>
      <c r="J335" s="5" t="s">
        <v>4543</v>
      </c>
      <c r="M335" s="5" t="s">
        <v>794</v>
      </c>
      <c r="N335" s="5" t="s">
        <v>294</v>
      </c>
      <c r="P335" s="5" t="s">
        <v>294</v>
      </c>
      <c r="R335" s="5" t="s">
        <v>297</v>
      </c>
      <c r="V335" s="5" t="s">
        <v>4544</v>
      </c>
    </row>
    <row r="336" spans="1:22" x14ac:dyDescent="0.35">
      <c r="A336" s="5" t="s">
        <v>4545</v>
      </c>
      <c r="B336" s="5" t="s">
        <v>4226</v>
      </c>
      <c r="C336" s="5" t="s">
        <v>4263</v>
      </c>
      <c r="D336" s="5" t="s">
        <v>22</v>
      </c>
      <c r="E336" s="5">
        <v>10</v>
      </c>
      <c r="F336" s="5" t="s">
        <v>294</v>
      </c>
      <c r="G336" s="5" t="s">
        <v>294</v>
      </c>
      <c r="J336" s="5" t="s">
        <v>4546</v>
      </c>
      <c r="M336" s="5" t="s">
        <v>794</v>
      </c>
      <c r="N336" s="5" t="s">
        <v>294</v>
      </c>
      <c r="R336" s="5" t="s">
        <v>294</v>
      </c>
      <c r="V336" s="5" t="s">
        <v>4545</v>
      </c>
    </row>
    <row r="337" spans="1:22" x14ac:dyDescent="0.35">
      <c r="A337" s="5" t="s">
        <v>4547</v>
      </c>
      <c r="B337" s="5" t="s">
        <v>4548</v>
      </c>
      <c r="C337" s="5" t="s">
        <v>4263</v>
      </c>
      <c r="D337" s="5" t="s">
        <v>18</v>
      </c>
      <c r="E337" s="5">
        <v>5</v>
      </c>
      <c r="F337" s="5" t="s">
        <v>294</v>
      </c>
      <c r="G337" s="5" t="s">
        <v>294</v>
      </c>
      <c r="J337" s="5" t="s">
        <v>3786</v>
      </c>
      <c r="M337" s="5" t="s">
        <v>794</v>
      </c>
      <c r="N337" s="5" t="s">
        <v>294</v>
      </c>
      <c r="R337" s="5" t="s">
        <v>294</v>
      </c>
      <c r="V337" s="5" t="s">
        <v>4547</v>
      </c>
    </row>
    <row r="338" spans="1:22" x14ac:dyDescent="0.35">
      <c r="A338" s="5" t="s">
        <v>4549</v>
      </c>
      <c r="B338" s="5" t="s">
        <v>4550</v>
      </c>
      <c r="C338" s="5" t="s">
        <v>4263</v>
      </c>
      <c r="D338" s="5" t="s">
        <v>18</v>
      </c>
      <c r="E338" s="5">
        <v>5</v>
      </c>
      <c r="F338" s="5" t="s">
        <v>294</v>
      </c>
      <c r="G338" s="5" t="s">
        <v>294</v>
      </c>
      <c r="J338" s="5" t="s">
        <v>3786</v>
      </c>
      <c r="M338" s="5" t="s">
        <v>794</v>
      </c>
      <c r="N338" s="5" t="s">
        <v>294</v>
      </c>
      <c r="R338" s="5" t="s">
        <v>294</v>
      </c>
      <c r="V338" s="5" t="s">
        <v>4549</v>
      </c>
    </row>
    <row r="339" spans="1:22" x14ac:dyDescent="0.35">
      <c r="A339" s="5" t="s">
        <v>4551</v>
      </c>
      <c r="B339" s="5" t="s">
        <v>4552</v>
      </c>
      <c r="C339" s="5" t="s">
        <v>4263</v>
      </c>
      <c r="D339" s="5" t="s">
        <v>18</v>
      </c>
      <c r="E339" s="5">
        <v>1</v>
      </c>
      <c r="F339" s="5" t="s">
        <v>297</v>
      </c>
      <c r="G339" s="5" t="s">
        <v>297</v>
      </c>
      <c r="K339" s="5" t="s">
        <v>4553</v>
      </c>
      <c r="L339" s="5" t="s">
        <v>4554</v>
      </c>
      <c r="M339" s="5" t="s">
        <v>794</v>
      </c>
      <c r="N339" s="5" t="s">
        <v>294</v>
      </c>
      <c r="R339" s="5" t="s">
        <v>294</v>
      </c>
      <c r="S339" s="5" t="s">
        <v>294</v>
      </c>
      <c r="V339" s="5" t="s">
        <v>4551</v>
      </c>
    </row>
    <row r="340" spans="1:22" x14ac:dyDescent="0.35">
      <c r="A340" s="5" t="s">
        <v>4555</v>
      </c>
      <c r="B340" s="5" t="s">
        <v>4556</v>
      </c>
      <c r="C340" s="5" t="s">
        <v>4557</v>
      </c>
      <c r="D340" s="5" t="s">
        <v>18</v>
      </c>
      <c r="E340" s="5">
        <v>1</v>
      </c>
      <c r="F340" s="5" t="s">
        <v>294</v>
      </c>
      <c r="G340" s="5" t="s">
        <v>297</v>
      </c>
      <c r="L340" s="5" t="s">
        <v>4558</v>
      </c>
      <c r="M340" s="5" t="s">
        <v>794</v>
      </c>
      <c r="N340" s="5" t="s">
        <v>294</v>
      </c>
      <c r="R340" s="5" t="s">
        <v>294</v>
      </c>
      <c r="S340" s="5" t="s">
        <v>294</v>
      </c>
      <c r="V340" s="5" t="s">
        <v>4555</v>
      </c>
    </row>
    <row r="341" spans="1:22" x14ac:dyDescent="0.35">
      <c r="A341" s="5" t="s">
        <v>4540</v>
      </c>
      <c r="B341" s="5" t="s">
        <v>4538</v>
      </c>
      <c r="C341" s="5" t="s">
        <v>4557</v>
      </c>
      <c r="D341" s="5" t="s">
        <v>18</v>
      </c>
      <c r="E341" s="5">
        <v>5</v>
      </c>
      <c r="F341" s="5" t="s">
        <v>297</v>
      </c>
      <c r="G341" s="5" t="s">
        <v>297</v>
      </c>
      <c r="M341" s="5" t="s">
        <v>794</v>
      </c>
      <c r="N341" s="5" t="s">
        <v>294</v>
      </c>
      <c r="R341" s="5" t="s">
        <v>294</v>
      </c>
      <c r="U341" s="5" t="s">
        <v>4539</v>
      </c>
      <c r="V341" s="5" t="s">
        <v>4540</v>
      </c>
    </row>
    <row r="342" spans="1:22" x14ac:dyDescent="0.35">
      <c r="A342" s="5" t="s">
        <v>4559</v>
      </c>
      <c r="B342" s="5" t="s">
        <v>4560</v>
      </c>
      <c r="C342" s="5" t="s">
        <v>4557</v>
      </c>
      <c r="D342" s="5" t="s">
        <v>16</v>
      </c>
      <c r="E342" s="5">
        <v>12</v>
      </c>
      <c r="F342" s="5" t="s">
        <v>294</v>
      </c>
      <c r="G342" s="5" t="s">
        <v>294</v>
      </c>
      <c r="H342" s="5">
        <v>0</v>
      </c>
      <c r="M342" s="5" t="s">
        <v>794</v>
      </c>
      <c r="N342" s="5" t="s">
        <v>294</v>
      </c>
      <c r="P342" s="5" t="s">
        <v>294</v>
      </c>
      <c r="R342" s="5" t="s">
        <v>294</v>
      </c>
      <c r="S342" s="5" t="s">
        <v>2333</v>
      </c>
      <c r="V342" s="5" t="s">
        <v>4559</v>
      </c>
    </row>
    <row r="343" spans="1:22" x14ac:dyDescent="0.35">
      <c r="A343" s="5" t="s">
        <v>4561</v>
      </c>
      <c r="B343" s="5" t="s">
        <v>4560</v>
      </c>
      <c r="C343" s="5" t="s">
        <v>4557</v>
      </c>
      <c r="D343" s="5" t="s">
        <v>16</v>
      </c>
      <c r="E343" s="5">
        <v>12</v>
      </c>
      <c r="F343" s="5" t="s">
        <v>294</v>
      </c>
      <c r="G343" s="5" t="s">
        <v>294</v>
      </c>
      <c r="H343" s="5">
        <v>0</v>
      </c>
      <c r="M343" s="5" t="s">
        <v>794</v>
      </c>
      <c r="N343" s="5" t="s">
        <v>294</v>
      </c>
      <c r="P343" s="5" t="s">
        <v>294</v>
      </c>
      <c r="R343" s="5" t="s">
        <v>294</v>
      </c>
      <c r="S343" s="5" t="s">
        <v>2333</v>
      </c>
      <c r="V343" s="5" t="s">
        <v>4561</v>
      </c>
    </row>
    <row r="344" spans="1:22" x14ac:dyDescent="0.35">
      <c r="A344" s="5" t="s">
        <v>4562</v>
      </c>
      <c r="B344" s="5" t="s">
        <v>4563</v>
      </c>
      <c r="C344" s="5" t="s">
        <v>4557</v>
      </c>
      <c r="D344" s="5" t="s">
        <v>18</v>
      </c>
      <c r="E344" s="5">
        <v>5</v>
      </c>
      <c r="F344" s="5" t="s">
        <v>297</v>
      </c>
      <c r="G344" s="5" t="s">
        <v>297</v>
      </c>
      <c r="M344" s="5" t="s">
        <v>794</v>
      </c>
      <c r="N344" s="5" t="s">
        <v>294</v>
      </c>
      <c r="R344" s="5" t="s">
        <v>294</v>
      </c>
      <c r="U344" s="5" t="s">
        <v>4539</v>
      </c>
      <c r="V344" s="5" t="s">
        <v>4562</v>
      </c>
    </row>
    <row r="345" spans="1:22" x14ac:dyDescent="0.35">
      <c r="A345" s="5" t="s">
        <v>4564</v>
      </c>
      <c r="B345" s="5" t="s">
        <v>4560</v>
      </c>
      <c r="C345" s="5" t="s">
        <v>4557</v>
      </c>
      <c r="D345" s="5" t="s">
        <v>18</v>
      </c>
      <c r="E345" s="5">
        <v>1</v>
      </c>
      <c r="F345" s="5" t="s">
        <v>294</v>
      </c>
      <c r="G345" s="5" t="s">
        <v>297</v>
      </c>
      <c r="L345" s="5" t="s">
        <v>4565</v>
      </c>
      <c r="M345" s="5" t="s">
        <v>794</v>
      </c>
      <c r="N345" s="5" t="s">
        <v>294</v>
      </c>
      <c r="P345" s="5" t="s">
        <v>294</v>
      </c>
      <c r="R345" s="5" t="s">
        <v>294</v>
      </c>
      <c r="S345" s="5" t="s">
        <v>4566</v>
      </c>
      <c r="V345" s="5" t="s">
        <v>4564</v>
      </c>
    </row>
    <row r="346" spans="1:22" x14ac:dyDescent="0.35">
      <c r="A346" s="5" t="s">
        <v>4567</v>
      </c>
      <c r="B346" s="5" t="s">
        <v>4560</v>
      </c>
      <c r="C346" s="5" t="s">
        <v>4557</v>
      </c>
      <c r="D346" s="5" t="s">
        <v>18</v>
      </c>
      <c r="E346" s="5">
        <v>1</v>
      </c>
      <c r="F346" s="5" t="s">
        <v>294</v>
      </c>
      <c r="G346" s="5" t="s">
        <v>297</v>
      </c>
      <c r="L346" s="5" t="s">
        <v>4558</v>
      </c>
      <c r="M346" s="5" t="s">
        <v>794</v>
      </c>
      <c r="N346" s="5" t="s">
        <v>294</v>
      </c>
      <c r="P346" s="5" t="s">
        <v>294</v>
      </c>
      <c r="R346" s="5" t="s">
        <v>294</v>
      </c>
      <c r="S346" s="5" t="s">
        <v>294</v>
      </c>
      <c r="V346" s="5" t="s">
        <v>4567</v>
      </c>
    </row>
    <row r="347" spans="1:22" x14ac:dyDescent="0.35">
      <c r="A347" s="5" t="s">
        <v>4568</v>
      </c>
      <c r="B347" s="5" t="s">
        <v>4569</v>
      </c>
      <c r="C347" s="5" t="s">
        <v>4557</v>
      </c>
      <c r="D347" s="5" t="s">
        <v>18</v>
      </c>
      <c r="E347" s="5">
        <v>1</v>
      </c>
      <c r="F347" s="5" t="s">
        <v>294</v>
      </c>
      <c r="G347" s="5" t="s">
        <v>294</v>
      </c>
      <c r="L347" s="5" t="s">
        <v>4399</v>
      </c>
      <c r="M347" s="5" t="s">
        <v>794</v>
      </c>
      <c r="N347" s="5" t="s">
        <v>294</v>
      </c>
      <c r="R347" s="5" t="s">
        <v>294</v>
      </c>
      <c r="V347" s="5" t="s">
        <v>4568</v>
      </c>
    </row>
    <row r="348" spans="1:22" x14ac:dyDescent="0.35">
      <c r="A348" s="5" t="s">
        <v>4570</v>
      </c>
      <c r="B348" s="5" t="s">
        <v>4560</v>
      </c>
      <c r="C348" s="5" t="s">
        <v>4557</v>
      </c>
      <c r="D348" s="5" t="s">
        <v>22</v>
      </c>
      <c r="E348" s="5">
        <v>12</v>
      </c>
      <c r="F348" s="5" t="s">
        <v>294</v>
      </c>
      <c r="G348" s="5" t="s">
        <v>294</v>
      </c>
      <c r="M348" s="5" t="s">
        <v>794</v>
      </c>
      <c r="N348" s="5" t="s">
        <v>294</v>
      </c>
      <c r="P348" s="5" t="s">
        <v>294</v>
      </c>
      <c r="R348" s="5" t="s">
        <v>297</v>
      </c>
      <c r="V348" s="5" t="s">
        <v>4570</v>
      </c>
    </row>
    <row r="349" spans="1:22" x14ac:dyDescent="0.35">
      <c r="A349" s="5" t="s">
        <v>4571</v>
      </c>
      <c r="B349" s="5" t="s">
        <v>4572</v>
      </c>
      <c r="C349" s="5" t="s">
        <v>4263</v>
      </c>
      <c r="D349" s="5" t="s">
        <v>18</v>
      </c>
      <c r="E349" s="5">
        <v>5</v>
      </c>
      <c r="F349" s="5" t="s">
        <v>294</v>
      </c>
      <c r="G349" s="5" t="s">
        <v>294</v>
      </c>
      <c r="J349" s="5" t="s">
        <v>3786</v>
      </c>
      <c r="M349" s="5" t="s">
        <v>794</v>
      </c>
      <c r="N349" s="5" t="s">
        <v>294</v>
      </c>
      <c r="R349" s="5" t="s">
        <v>294</v>
      </c>
      <c r="V349" s="5" t="s">
        <v>4571</v>
      </c>
    </row>
    <row r="350" spans="1:22" x14ac:dyDescent="0.35">
      <c r="A350" s="5" t="s">
        <v>4573</v>
      </c>
      <c r="B350" s="5" t="s">
        <v>4560</v>
      </c>
      <c r="C350" s="5" t="s">
        <v>4557</v>
      </c>
      <c r="D350" s="5" t="s">
        <v>18</v>
      </c>
      <c r="E350" s="5">
        <v>8</v>
      </c>
      <c r="F350" s="5" t="s">
        <v>294</v>
      </c>
      <c r="G350" s="5" t="s">
        <v>297</v>
      </c>
      <c r="M350" s="5" t="s">
        <v>794</v>
      </c>
      <c r="N350" s="5" t="s">
        <v>294</v>
      </c>
      <c r="P350" s="5" t="s">
        <v>294</v>
      </c>
      <c r="R350" s="5" t="s">
        <v>294</v>
      </c>
      <c r="V350" s="5" t="s">
        <v>4573</v>
      </c>
    </row>
    <row r="351" spans="1:22" x14ac:dyDescent="0.35">
      <c r="A351" s="5" t="s">
        <v>4574</v>
      </c>
      <c r="B351" s="5" t="s">
        <v>4575</v>
      </c>
      <c r="C351" s="5" t="s">
        <v>4263</v>
      </c>
      <c r="D351" s="5" t="s">
        <v>18</v>
      </c>
      <c r="E351" s="5">
        <v>5</v>
      </c>
      <c r="F351" s="5" t="s">
        <v>294</v>
      </c>
      <c r="G351" s="5" t="s">
        <v>294</v>
      </c>
      <c r="J351" s="5" t="s">
        <v>3786</v>
      </c>
      <c r="M351" s="5" t="s">
        <v>794</v>
      </c>
      <c r="N351" s="5" t="s">
        <v>294</v>
      </c>
      <c r="R351" s="5" t="s">
        <v>294</v>
      </c>
      <c r="V351" s="5" t="s">
        <v>4574</v>
      </c>
    </row>
    <row r="352" spans="1:22" x14ac:dyDescent="0.35">
      <c r="A352" s="5" t="s">
        <v>4576</v>
      </c>
      <c r="B352" s="5" t="s">
        <v>4577</v>
      </c>
      <c r="C352" s="5" t="s">
        <v>4578</v>
      </c>
      <c r="D352" s="5" t="s">
        <v>16</v>
      </c>
      <c r="E352" s="5">
        <v>8</v>
      </c>
      <c r="F352" s="5" t="s">
        <v>294</v>
      </c>
      <c r="G352" s="5" t="s">
        <v>294</v>
      </c>
      <c r="H352" s="5">
        <v>0</v>
      </c>
      <c r="K352" s="5" t="s">
        <v>294</v>
      </c>
      <c r="M352" s="5" t="s">
        <v>794</v>
      </c>
      <c r="N352" s="5" t="s">
        <v>294</v>
      </c>
      <c r="P352" s="5" t="s">
        <v>294</v>
      </c>
      <c r="R352" s="5" t="s">
        <v>294</v>
      </c>
      <c r="S352" s="5" t="s">
        <v>2333</v>
      </c>
      <c r="V352" s="5" t="s">
        <v>4576</v>
      </c>
    </row>
    <row r="353" spans="1:22" x14ac:dyDescent="0.35">
      <c r="A353" s="5" t="s">
        <v>4579</v>
      </c>
      <c r="B353" s="5" t="s">
        <v>4560</v>
      </c>
      <c r="C353" s="5" t="s">
        <v>4580</v>
      </c>
      <c r="D353" s="5" t="s">
        <v>22</v>
      </c>
      <c r="E353" s="5">
        <v>18</v>
      </c>
      <c r="F353" s="5" t="s">
        <v>294</v>
      </c>
      <c r="G353" s="5" t="s">
        <v>294</v>
      </c>
      <c r="K353" s="5" t="s">
        <v>294</v>
      </c>
      <c r="M353" s="5" t="s">
        <v>794</v>
      </c>
      <c r="N353" s="5" t="s">
        <v>294</v>
      </c>
      <c r="P353" s="5" t="s">
        <v>294</v>
      </c>
      <c r="R353" s="5" t="s">
        <v>297</v>
      </c>
      <c r="V353" s="5" t="s">
        <v>4579</v>
      </c>
    </row>
    <row r="354" spans="1:22" x14ac:dyDescent="0.35">
      <c r="A354" s="5" t="s">
        <v>4581</v>
      </c>
      <c r="B354" s="5" t="s">
        <v>4560</v>
      </c>
      <c r="C354" s="5" t="s">
        <v>4557</v>
      </c>
      <c r="D354" s="5" t="s">
        <v>18</v>
      </c>
      <c r="E354" s="5">
        <v>1</v>
      </c>
      <c r="F354" s="5" t="s">
        <v>294</v>
      </c>
      <c r="G354" s="5" t="s">
        <v>297</v>
      </c>
      <c r="K354" s="5" t="s">
        <v>294</v>
      </c>
      <c r="L354" s="5" t="s">
        <v>4558</v>
      </c>
      <c r="M354" s="5" t="s">
        <v>794</v>
      </c>
      <c r="N354" s="5" t="s">
        <v>294</v>
      </c>
      <c r="P354" s="5" t="s">
        <v>294</v>
      </c>
      <c r="R354" s="5" t="s">
        <v>294</v>
      </c>
      <c r="S354" s="5" t="s">
        <v>294</v>
      </c>
      <c r="V354" s="5" t="s">
        <v>4581</v>
      </c>
    </row>
    <row r="355" spans="1:22" x14ac:dyDescent="0.35">
      <c r="A355" s="5" t="s">
        <v>4582</v>
      </c>
      <c r="B355" s="5" t="s">
        <v>4583</v>
      </c>
      <c r="C355" s="5" t="s">
        <v>4578</v>
      </c>
      <c r="D355" s="5" t="s">
        <v>22</v>
      </c>
      <c r="E355" s="5">
        <v>18</v>
      </c>
      <c r="F355" s="5" t="s">
        <v>294</v>
      </c>
      <c r="G355" s="5" t="s">
        <v>294</v>
      </c>
      <c r="H355" s="5">
        <v>0</v>
      </c>
      <c r="K355" s="5" t="s">
        <v>294</v>
      </c>
      <c r="M355" s="5" t="s">
        <v>3826</v>
      </c>
      <c r="N355" s="5" t="s">
        <v>294</v>
      </c>
      <c r="P355" s="5" t="s">
        <v>294</v>
      </c>
      <c r="R355" s="5" t="s">
        <v>294</v>
      </c>
      <c r="V355" s="5" t="s">
        <v>4582</v>
      </c>
    </row>
    <row r="356" spans="1:22" x14ac:dyDescent="0.35">
      <c r="A356" s="5" t="s">
        <v>4584</v>
      </c>
      <c r="B356" s="5" t="s">
        <v>4585</v>
      </c>
      <c r="C356" s="5" t="s">
        <v>4578</v>
      </c>
      <c r="D356" s="5" t="s">
        <v>18</v>
      </c>
      <c r="E356" s="5">
        <v>2</v>
      </c>
      <c r="F356" s="5" t="s">
        <v>294</v>
      </c>
      <c r="G356" s="5" t="s">
        <v>297</v>
      </c>
      <c r="J356" s="5" t="s">
        <v>4586</v>
      </c>
      <c r="K356" s="5" t="s">
        <v>294</v>
      </c>
      <c r="M356" s="5" t="s">
        <v>794</v>
      </c>
      <c r="N356" s="5" t="s">
        <v>294</v>
      </c>
      <c r="P356" s="5" t="s">
        <v>294</v>
      </c>
      <c r="R356" s="5" t="s">
        <v>294</v>
      </c>
      <c r="V356" s="5" t="s">
        <v>4584</v>
      </c>
    </row>
    <row r="357" spans="1:22" x14ac:dyDescent="0.35">
      <c r="A357" s="5" t="s">
        <v>4587</v>
      </c>
      <c r="B357" s="5" t="s">
        <v>4588</v>
      </c>
      <c r="C357" s="5" t="s">
        <v>4578</v>
      </c>
      <c r="D357" s="5" t="s">
        <v>22</v>
      </c>
      <c r="E357" s="5">
        <v>18</v>
      </c>
      <c r="F357" s="5" t="s">
        <v>294</v>
      </c>
      <c r="G357" s="5" t="s">
        <v>294</v>
      </c>
      <c r="H357" s="5">
        <v>0</v>
      </c>
      <c r="J357" s="5" t="s">
        <v>4580</v>
      </c>
      <c r="K357" s="5" t="s">
        <v>294</v>
      </c>
      <c r="M357" s="5" t="s">
        <v>794</v>
      </c>
      <c r="N357" s="5" t="s">
        <v>294</v>
      </c>
      <c r="P357" s="5" t="s">
        <v>294</v>
      </c>
      <c r="R357" s="5" t="s">
        <v>297</v>
      </c>
      <c r="V357" s="5" t="s">
        <v>4587</v>
      </c>
    </row>
    <row r="358" spans="1:22" x14ac:dyDescent="0.35">
      <c r="A358" s="5" t="s">
        <v>4589</v>
      </c>
      <c r="B358" s="5" t="s">
        <v>4583</v>
      </c>
      <c r="C358" s="5" t="s">
        <v>4580</v>
      </c>
      <c r="D358" s="5" t="s">
        <v>22</v>
      </c>
      <c r="E358" s="5">
        <v>18</v>
      </c>
      <c r="F358" s="5" t="s">
        <v>297</v>
      </c>
      <c r="G358" s="5" t="s">
        <v>294</v>
      </c>
      <c r="H358" s="5">
        <v>0</v>
      </c>
      <c r="K358" s="5" t="s">
        <v>294</v>
      </c>
      <c r="M358" s="5" t="s">
        <v>3826</v>
      </c>
      <c r="N358" s="5" t="s">
        <v>294</v>
      </c>
      <c r="P358" s="5" t="s">
        <v>294</v>
      </c>
      <c r="R358" s="5" t="s">
        <v>294</v>
      </c>
      <c r="V358" s="5" t="s">
        <v>4589</v>
      </c>
    </row>
    <row r="359" spans="1:22" x14ac:dyDescent="0.35">
      <c r="A359" s="5" t="s">
        <v>4590</v>
      </c>
      <c r="B359" s="5" t="s">
        <v>4591</v>
      </c>
      <c r="C359" s="5" t="s">
        <v>4580</v>
      </c>
      <c r="D359" s="5" t="s">
        <v>18</v>
      </c>
      <c r="E359" s="5">
        <v>10</v>
      </c>
      <c r="F359" s="5" t="s">
        <v>294</v>
      </c>
      <c r="G359" s="5" t="s">
        <v>297</v>
      </c>
      <c r="J359" s="5" t="s">
        <v>4592</v>
      </c>
      <c r="K359" s="5" t="s">
        <v>294</v>
      </c>
      <c r="M359" s="5" t="s">
        <v>794</v>
      </c>
      <c r="N359" s="5" t="s">
        <v>294</v>
      </c>
      <c r="P359" s="5" t="s">
        <v>294</v>
      </c>
      <c r="R359" s="5" t="s">
        <v>294</v>
      </c>
      <c r="V359" s="5" t="s">
        <v>4590</v>
      </c>
    </row>
    <row r="360" spans="1:22" x14ac:dyDescent="0.35">
      <c r="A360" s="5" t="s">
        <v>4593</v>
      </c>
      <c r="B360" s="5" t="s">
        <v>4594</v>
      </c>
      <c r="C360" s="5" t="s">
        <v>4263</v>
      </c>
      <c r="D360" s="5" t="s">
        <v>18</v>
      </c>
      <c r="E360" s="5">
        <v>1</v>
      </c>
      <c r="F360" s="5" t="s">
        <v>294</v>
      </c>
      <c r="G360" s="5" t="s">
        <v>294</v>
      </c>
      <c r="L360" s="5" t="s">
        <v>822</v>
      </c>
      <c r="M360" s="5" t="s">
        <v>794</v>
      </c>
      <c r="N360" s="5" t="s">
        <v>294</v>
      </c>
      <c r="P360" s="5" t="s">
        <v>294</v>
      </c>
      <c r="Q360" s="5" t="s">
        <v>294</v>
      </c>
      <c r="R360" s="5" t="s">
        <v>294</v>
      </c>
      <c r="S360" s="5" t="s">
        <v>297</v>
      </c>
      <c r="V360" s="5" t="s">
        <v>4595</v>
      </c>
    </row>
    <row r="361" spans="1:22" x14ac:dyDescent="0.35">
      <c r="A361" s="5" t="s">
        <v>4596</v>
      </c>
      <c r="B361" s="5" t="s">
        <v>4560</v>
      </c>
      <c r="C361" s="5" t="s">
        <v>4597</v>
      </c>
      <c r="D361" s="5" t="s">
        <v>22</v>
      </c>
      <c r="E361" s="5">
        <v>18</v>
      </c>
      <c r="F361" s="5" t="s">
        <v>294</v>
      </c>
      <c r="G361" s="5" t="s">
        <v>294</v>
      </c>
      <c r="M361" s="5" t="s">
        <v>794</v>
      </c>
      <c r="N361" s="5" t="s">
        <v>294</v>
      </c>
      <c r="P361" s="5" t="s">
        <v>294</v>
      </c>
      <c r="R361" s="5" t="s">
        <v>297</v>
      </c>
      <c r="S361" s="5" t="s">
        <v>2247</v>
      </c>
      <c r="V361" s="5" t="s">
        <v>4596</v>
      </c>
    </row>
    <row r="362" spans="1:22" x14ac:dyDescent="0.35">
      <c r="A362" s="5" t="s">
        <v>4598</v>
      </c>
      <c r="B362" s="5" t="s">
        <v>3907</v>
      </c>
      <c r="C362" s="5" t="s">
        <v>4597</v>
      </c>
      <c r="D362" s="5" t="s">
        <v>22</v>
      </c>
      <c r="E362" s="5">
        <v>18</v>
      </c>
      <c r="F362" s="5" t="s">
        <v>294</v>
      </c>
      <c r="G362" s="5" t="s">
        <v>294</v>
      </c>
      <c r="M362" s="5" t="s">
        <v>3826</v>
      </c>
      <c r="N362" s="5" t="s">
        <v>294</v>
      </c>
      <c r="R362" s="5" t="s">
        <v>294</v>
      </c>
      <c r="V362" s="5" t="s">
        <v>4598</v>
      </c>
    </row>
    <row r="363" spans="1:22" x14ac:dyDescent="0.35">
      <c r="A363" s="5" t="s">
        <v>4599</v>
      </c>
      <c r="B363" s="5" t="s">
        <v>4600</v>
      </c>
      <c r="C363" s="5" t="s">
        <v>4597</v>
      </c>
      <c r="D363" s="5" t="s">
        <v>18</v>
      </c>
      <c r="E363" s="5">
        <v>10</v>
      </c>
      <c r="F363" s="5" t="s">
        <v>294</v>
      </c>
      <c r="G363" s="5" t="s">
        <v>294</v>
      </c>
      <c r="J363" s="5" t="s">
        <v>4601</v>
      </c>
      <c r="M363" s="5" t="s">
        <v>794</v>
      </c>
      <c r="N363" s="5" t="s">
        <v>294</v>
      </c>
      <c r="R363" s="5" t="s">
        <v>297</v>
      </c>
      <c r="V363" s="5" t="s">
        <v>4599</v>
      </c>
    </row>
    <row r="364" spans="1:22" x14ac:dyDescent="0.35">
      <c r="A364" s="5" t="s">
        <v>4602</v>
      </c>
      <c r="B364" s="5" t="s">
        <v>4560</v>
      </c>
      <c r="C364" s="5" t="s">
        <v>4557</v>
      </c>
      <c r="D364" s="5" t="s">
        <v>18</v>
      </c>
      <c r="E364" s="5">
        <v>1</v>
      </c>
      <c r="F364" s="5" t="s">
        <v>294</v>
      </c>
      <c r="G364" s="5" t="s">
        <v>297</v>
      </c>
      <c r="L364" s="5" t="s">
        <v>4399</v>
      </c>
      <c r="M364" s="5" t="s">
        <v>794</v>
      </c>
      <c r="N364" s="5" t="s">
        <v>294</v>
      </c>
      <c r="P364" s="5" t="s">
        <v>294</v>
      </c>
      <c r="R364" s="5" t="s">
        <v>294</v>
      </c>
      <c r="S364" s="5" t="s">
        <v>294</v>
      </c>
      <c r="V364" s="5" t="s">
        <v>4602</v>
      </c>
    </row>
    <row r="365" spans="1:22" x14ac:dyDescent="0.35">
      <c r="A365" s="5" t="s">
        <v>4603</v>
      </c>
      <c r="B365" s="5" t="s">
        <v>4604</v>
      </c>
      <c r="C365" s="5" t="s">
        <v>4597</v>
      </c>
      <c r="D365" s="5" t="s">
        <v>16</v>
      </c>
      <c r="E365" s="5">
        <v>8</v>
      </c>
      <c r="F365" s="5" t="s">
        <v>294</v>
      </c>
      <c r="G365" s="5" t="s">
        <v>294</v>
      </c>
      <c r="H365" s="5">
        <v>0</v>
      </c>
      <c r="M365" s="5" t="s">
        <v>794</v>
      </c>
      <c r="N365" s="5" t="s">
        <v>294</v>
      </c>
      <c r="P365" s="5" t="s">
        <v>294</v>
      </c>
      <c r="R365" s="5" t="s">
        <v>294</v>
      </c>
      <c r="S365" s="5" t="s">
        <v>2247</v>
      </c>
      <c r="V365" s="5" t="s">
        <v>4603</v>
      </c>
    </row>
    <row r="366" spans="1:22" x14ac:dyDescent="0.35">
      <c r="A366" s="5" t="s">
        <v>4605</v>
      </c>
      <c r="B366" s="5" t="s">
        <v>4606</v>
      </c>
      <c r="C366" s="5" t="s">
        <v>4597</v>
      </c>
      <c r="D366" s="5" t="s">
        <v>22</v>
      </c>
      <c r="E366" s="5">
        <v>18</v>
      </c>
      <c r="F366" s="5" t="s">
        <v>297</v>
      </c>
      <c r="G366" s="5" t="s">
        <v>294</v>
      </c>
      <c r="J366" s="5" t="s">
        <v>4607</v>
      </c>
      <c r="K366" s="5" t="s">
        <v>294</v>
      </c>
      <c r="M366" s="5" t="s">
        <v>794</v>
      </c>
      <c r="N366" s="5" t="s">
        <v>294</v>
      </c>
      <c r="P366" s="5" t="s">
        <v>294</v>
      </c>
      <c r="R366" s="5" t="s">
        <v>297</v>
      </c>
      <c r="V366" s="5" t="s">
        <v>4605</v>
      </c>
    </row>
    <row r="367" spans="1:22" x14ac:dyDescent="0.35">
      <c r="A367" s="5" t="s">
        <v>4608</v>
      </c>
      <c r="B367" s="5" t="s">
        <v>4583</v>
      </c>
      <c r="C367" s="5" t="s">
        <v>4557</v>
      </c>
      <c r="D367" s="5" t="s">
        <v>22</v>
      </c>
      <c r="E367" s="5">
        <v>18</v>
      </c>
      <c r="F367" s="5" t="s">
        <v>294</v>
      </c>
      <c r="G367" s="5" t="s">
        <v>294</v>
      </c>
      <c r="M367" s="5" t="s">
        <v>3826</v>
      </c>
      <c r="N367" s="5" t="s">
        <v>294</v>
      </c>
      <c r="R367" s="5" t="s">
        <v>294</v>
      </c>
      <c r="V367" s="5" t="s">
        <v>4608</v>
      </c>
    </row>
    <row r="368" spans="1:22" x14ac:dyDescent="0.35">
      <c r="A368" s="5" t="s">
        <v>4609</v>
      </c>
      <c r="B368" s="5" t="s">
        <v>4610</v>
      </c>
      <c r="C368" s="5" t="s">
        <v>4263</v>
      </c>
      <c r="D368" s="5" t="s">
        <v>16</v>
      </c>
      <c r="E368" s="5">
        <v>12</v>
      </c>
      <c r="F368" s="5" t="s">
        <v>294</v>
      </c>
      <c r="G368" s="5" t="s">
        <v>294</v>
      </c>
      <c r="H368" s="5">
        <v>0</v>
      </c>
      <c r="M368" s="5" t="s">
        <v>794</v>
      </c>
      <c r="N368" s="5" t="s">
        <v>294</v>
      </c>
      <c r="P368" s="5" t="s">
        <v>294</v>
      </c>
      <c r="Q368" s="5" t="s">
        <v>294</v>
      </c>
      <c r="R368" s="5" t="s">
        <v>294</v>
      </c>
      <c r="V368" s="5" t="s">
        <v>4609</v>
      </c>
    </row>
    <row r="369" spans="1:22" x14ac:dyDescent="0.35">
      <c r="A369" s="5" t="s">
        <v>4611</v>
      </c>
      <c r="B369" s="5" t="s">
        <v>4612</v>
      </c>
      <c r="C369" s="5" t="s">
        <v>4263</v>
      </c>
      <c r="D369" s="5" t="s">
        <v>18</v>
      </c>
      <c r="E369" s="5">
        <v>1</v>
      </c>
      <c r="F369" s="5" t="s">
        <v>294</v>
      </c>
      <c r="G369" s="5" t="s">
        <v>297</v>
      </c>
      <c r="L369" s="5" t="s">
        <v>822</v>
      </c>
      <c r="M369" s="5" t="s">
        <v>794</v>
      </c>
      <c r="N369" s="5" t="s">
        <v>294</v>
      </c>
      <c r="P369" s="5" t="s">
        <v>294</v>
      </c>
      <c r="Q369" s="5" t="s">
        <v>294</v>
      </c>
      <c r="R369" s="5" t="s">
        <v>294</v>
      </c>
      <c r="S369" s="5" t="s">
        <v>294</v>
      </c>
      <c r="V369" s="5" t="s">
        <v>4611</v>
      </c>
    </row>
    <row r="370" spans="1:22" x14ac:dyDescent="0.35">
      <c r="A370" s="5" t="s">
        <v>4613</v>
      </c>
      <c r="B370" s="5" t="s">
        <v>4614</v>
      </c>
      <c r="C370" s="5" t="s">
        <v>4580</v>
      </c>
      <c r="D370" s="5" t="s">
        <v>18</v>
      </c>
      <c r="E370" s="5">
        <v>10</v>
      </c>
      <c r="F370" s="5" t="s">
        <v>294</v>
      </c>
      <c r="G370" s="5" t="s">
        <v>297</v>
      </c>
      <c r="J370" s="5" t="s">
        <v>4615</v>
      </c>
      <c r="M370" s="5" t="s">
        <v>794</v>
      </c>
      <c r="N370" s="5" t="s">
        <v>294</v>
      </c>
      <c r="P370" s="5" t="s">
        <v>294</v>
      </c>
      <c r="Q370" s="5" t="s">
        <v>294</v>
      </c>
      <c r="R370" s="5" t="s">
        <v>294</v>
      </c>
      <c r="V370" s="5" t="s">
        <v>4613</v>
      </c>
    </row>
    <row r="371" spans="1:22" x14ac:dyDescent="0.35">
      <c r="A371" s="5" t="s">
        <v>4616</v>
      </c>
      <c r="B371" s="5" t="s">
        <v>4560</v>
      </c>
      <c r="C371" s="5" t="s">
        <v>4557</v>
      </c>
      <c r="D371" s="5" t="s">
        <v>18</v>
      </c>
      <c r="E371" s="5">
        <v>1</v>
      </c>
      <c r="F371" s="5" t="s">
        <v>294</v>
      </c>
      <c r="G371" s="5" t="s">
        <v>297</v>
      </c>
      <c r="L371" s="5" t="s">
        <v>4558</v>
      </c>
      <c r="M371" s="5" t="s">
        <v>794</v>
      </c>
      <c r="N371" s="5" t="s">
        <v>294</v>
      </c>
      <c r="R371" s="5" t="s">
        <v>294</v>
      </c>
      <c r="S371" s="5" t="s">
        <v>294</v>
      </c>
      <c r="V371" s="5" t="s">
        <v>4616</v>
      </c>
    </row>
    <row r="372" spans="1:22" x14ac:dyDescent="0.35">
      <c r="A372" s="5" t="s">
        <v>4617</v>
      </c>
      <c r="B372" s="5" t="s">
        <v>4618</v>
      </c>
      <c r="C372" s="5" t="s">
        <v>4263</v>
      </c>
      <c r="D372" s="5" t="s">
        <v>18</v>
      </c>
      <c r="E372" s="5">
        <v>6</v>
      </c>
      <c r="F372" s="5" t="s">
        <v>294</v>
      </c>
      <c r="G372" s="5" t="s">
        <v>297</v>
      </c>
      <c r="J372" s="5" t="s">
        <v>3723</v>
      </c>
      <c r="M372" s="5" t="s">
        <v>794</v>
      </c>
      <c r="N372" s="5" t="s">
        <v>294</v>
      </c>
      <c r="Q372" s="5" t="s">
        <v>294</v>
      </c>
      <c r="R372" s="5" t="s">
        <v>297</v>
      </c>
      <c r="V372" s="5" t="s">
        <v>4617</v>
      </c>
    </row>
    <row r="373" spans="1:22" x14ac:dyDescent="0.35">
      <c r="A373" s="5" t="s">
        <v>4619</v>
      </c>
      <c r="B373" s="5" t="s">
        <v>4620</v>
      </c>
      <c r="C373" s="5" t="s">
        <v>4263</v>
      </c>
      <c r="D373" s="5" t="s">
        <v>18</v>
      </c>
      <c r="E373" s="5">
        <v>999</v>
      </c>
      <c r="F373" s="5" t="s">
        <v>294</v>
      </c>
      <c r="G373" s="5" t="s">
        <v>294</v>
      </c>
      <c r="M373" s="5" t="s">
        <v>794</v>
      </c>
      <c r="N373" s="5" t="s">
        <v>294</v>
      </c>
      <c r="O373" s="5" t="s">
        <v>294</v>
      </c>
      <c r="P373" s="5" t="s">
        <v>294</v>
      </c>
      <c r="Q373" s="5" t="s">
        <v>294</v>
      </c>
      <c r="R373" s="5" t="s">
        <v>294</v>
      </c>
      <c r="V373" s="5" t="s">
        <v>4619</v>
      </c>
    </row>
    <row r="374" spans="1:22" x14ac:dyDescent="0.35">
      <c r="A374" s="5" t="s">
        <v>4621</v>
      </c>
      <c r="B374" s="5" t="s">
        <v>4622</v>
      </c>
      <c r="C374" s="5" t="s">
        <v>4263</v>
      </c>
      <c r="D374" s="5" t="s">
        <v>18</v>
      </c>
      <c r="E374" s="5">
        <v>1</v>
      </c>
      <c r="F374" s="5" t="s">
        <v>294</v>
      </c>
      <c r="G374" s="5" t="s">
        <v>294</v>
      </c>
      <c r="L374" s="5" t="s">
        <v>941</v>
      </c>
      <c r="M374" s="5" t="s">
        <v>794</v>
      </c>
      <c r="N374" s="5" t="s">
        <v>294</v>
      </c>
      <c r="O374" s="5" t="s">
        <v>294</v>
      </c>
      <c r="P374" s="5" t="s">
        <v>294</v>
      </c>
      <c r="Q374" s="5" t="s">
        <v>294</v>
      </c>
      <c r="R374" s="5" t="s">
        <v>294</v>
      </c>
      <c r="S374" s="5" t="s">
        <v>294</v>
      </c>
      <c r="V374" s="5" t="s">
        <v>4621</v>
      </c>
    </row>
    <row r="375" spans="1:22" x14ac:dyDescent="0.35">
      <c r="A375" s="5" t="s">
        <v>4623</v>
      </c>
      <c r="B375" s="5" t="s">
        <v>4624</v>
      </c>
      <c r="C375" s="5" t="s">
        <v>4263</v>
      </c>
      <c r="D375" s="5" t="s">
        <v>18</v>
      </c>
      <c r="E375" s="5">
        <v>5</v>
      </c>
      <c r="F375" s="5" t="s">
        <v>294</v>
      </c>
      <c r="G375" s="5" t="s">
        <v>297</v>
      </c>
      <c r="M375" s="5" t="s">
        <v>794</v>
      </c>
      <c r="N375" s="5" t="s">
        <v>294</v>
      </c>
      <c r="O375" s="5" t="s">
        <v>294</v>
      </c>
      <c r="P375" s="5" t="s">
        <v>294</v>
      </c>
      <c r="Q375" s="5" t="s">
        <v>294</v>
      </c>
      <c r="R375" s="5" t="s">
        <v>294</v>
      </c>
      <c r="U375" s="5" t="s">
        <v>4625</v>
      </c>
      <c r="V375" s="5" t="s">
        <v>4623</v>
      </c>
    </row>
    <row r="376" spans="1:22" x14ac:dyDescent="0.35">
      <c r="A376" s="5" t="s">
        <v>4626</v>
      </c>
      <c r="B376" s="5" t="s">
        <v>4627</v>
      </c>
      <c r="C376" s="5" t="s">
        <v>4263</v>
      </c>
      <c r="D376" s="5" t="s">
        <v>18</v>
      </c>
      <c r="E376" s="5">
        <v>1</v>
      </c>
      <c r="F376" s="5" t="s">
        <v>294</v>
      </c>
      <c r="G376" s="5" t="s">
        <v>297</v>
      </c>
      <c r="L376" s="5" t="s">
        <v>822</v>
      </c>
      <c r="M376" s="5" t="s">
        <v>794</v>
      </c>
      <c r="N376" s="5" t="s">
        <v>294</v>
      </c>
      <c r="P376" s="5" t="s">
        <v>294</v>
      </c>
      <c r="Q376" s="5" t="s">
        <v>294</v>
      </c>
      <c r="R376" s="5" t="s">
        <v>294</v>
      </c>
      <c r="S376" s="5" t="s">
        <v>297</v>
      </c>
      <c r="V376" s="5" t="s">
        <v>4626</v>
      </c>
    </row>
    <row r="377" spans="1:22" x14ac:dyDescent="0.35">
      <c r="A377" s="5" t="s">
        <v>4628</v>
      </c>
      <c r="B377" s="5" t="s">
        <v>4270</v>
      </c>
      <c r="C377" s="5" t="s">
        <v>4263</v>
      </c>
      <c r="D377" s="5" t="s">
        <v>22</v>
      </c>
      <c r="E377" s="5">
        <v>1</v>
      </c>
      <c r="F377" s="5" t="s">
        <v>297</v>
      </c>
      <c r="G377" s="5" t="s">
        <v>294</v>
      </c>
      <c r="H377" s="5">
        <v>0</v>
      </c>
      <c r="I377" s="5">
        <v>2</v>
      </c>
      <c r="K377" s="5" t="s">
        <v>4629</v>
      </c>
      <c r="M377" s="5" t="s">
        <v>794</v>
      </c>
      <c r="N377" s="5" t="s">
        <v>294</v>
      </c>
      <c r="P377" s="5" t="s">
        <v>294</v>
      </c>
      <c r="R377" s="5" t="s">
        <v>294</v>
      </c>
      <c r="S377" s="5" t="s">
        <v>2333</v>
      </c>
      <c r="V377" s="5" t="s">
        <v>4628</v>
      </c>
    </row>
    <row r="378" spans="1:22" x14ac:dyDescent="0.35">
      <c r="A378" s="5" t="s">
        <v>4630</v>
      </c>
      <c r="B378" s="5" t="s">
        <v>4273</v>
      </c>
      <c r="C378" s="5" t="s">
        <v>4263</v>
      </c>
      <c r="D378" s="5" t="s">
        <v>22</v>
      </c>
      <c r="E378" s="5">
        <v>1</v>
      </c>
      <c r="F378" s="5" t="s">
        <v>297</v>
      </c>
      <c r="G378" s="5" t="s">
        <v>294</v>
      </c>
      <c r="H378" s="5">
        <v>0</v>
      </c>
      <c r="I378" s="5">
        <v>2</v>
      </c>
      <c r="K378" s="5" t="s">
        <v>4631</v>
      </c>
      <c r="M378" s="5" t="s">
        <v>794</v>
      </c>
      <c r="N378" s="5" t="s">
        <v>294</v>
      </c>
      <c r="R378" s="5" t="s">
        <v>294</v>
      </c>
      <c r="S378" s="5" t="s">
        <v>2333</v>
      </c>
      <c r="V378" s="5" t="s">
        <v>4630</v>
      </c>
    </row>
    <row r="379" spans="1:22" x14ac:dyDescent="0.35">
      <c r="A379" s="5" t="s">
        <v>4632</v>
      </c>
      <c r="B379" s="5" t="s">
        <v>4276</v>
      </c>
      <c r="C379" s="5" t="s">
        <v>4263</v>
      </c>
      <c r="D379" s="5" t="s">
        <v>18</v>
      </c>
      <c r="E379" s="5">
        <v>1</v>
      </c>
      <c r="F379" s="5" t="s">
        <v>297</v>
      </c>
      <c r="G379" s="5" t="s">
        <v>297</v>
      </c>
      <c r="K379" s="5" t="s">
        <v>4633</v>
      </c>
      <c r="L379" s="5" t="s">
        <v>822</v>
      </c>
      <c r="M379" s="5" t="s">
        <v>794</v>
      </c>
      <c r="N379" s="5" t="s">
        <v>294</v>
      </c>
      <c r="R379" s="5" t="s">
        <v>294</v>
      </c>
      <c r="S379" s="5" t="s">
        <v>294</v>
      </c>
      <c r="V379" s="5" t="s">
        <v>4632</v>
      </c>
    </row>
    <row r="380" spans="1:22" x14ac:dyDescent="0.35">
      <c r="A380" s="5" t="s">
        <v>4634</v>
      </c>
      <c r="B380" s="5" t="s">
        <v>4278</v>
      </c>
      <c r="C380" s="5" t="s">
        <v>4263</v>
      </c>
      <c r="D380" s="5" t="s">
        <v>18</v>
      </c>
      <c r="E380" s="5">
        <v>1</v>
      </c>
      <c r="F380" s="5" t="s">
        <v>297</v>
      </c>
      <c r="G380" s="5" t="s">
        <v>297</v>
      </c>
      <c r="K380" s="5" t="s">
        <v>4635</v>
      </c>
      <c r="L380" s="5" t="s">
        <v>822</v>
      </c>
      <c r="M380" s="5" t="s">
        <v>794</v>
      </c>
      <c r="N380" s="5" t="s">
        <v>294</v>
      </c>
      <c r="R380" s="5" t="s">
        <v>294</v>
      </c>
      <c r="S380" s="5" t="s">
        <v>294</v>
      </c>
      <c r="V380" s="5" t="s">
        <v>4634</v>
      </c>
    </row>
    <row r="381" spans="1:22" x14ac:dyDescent="0.35">
      <c r="A381" s="5" t="s">
        <v>4636</v>
      </c>
      <c r="B381" s="5" t="s">
        <v>4281</v>
      </c>
      <c r="C381" s="5" t="s">
        <v>4263</v>
      </c>
      <c r="D381" s="5" t="s">
        <v>18</v>
      </c>
      <c r="E381" s="5">
        <v>1</v>
      </c>
      <c r="F381" s="5" t="s">
        <v>297</v>
      </c>
      <c r="G381" s="5" t="s">
        <v>297</v>
      </c>
      <c r="L381" s="5" t="s">
        <v>822</v>
      </c>
      <c r="M381" s="5" t="s">
        <v>794</v>
      </c>
      <c r="N381" s="5" t="s">
        <v>294</v>
      </c>
      <c r="R381" s="5" t="s">
        <v>294</v>
      </c>
      <c r="S381" s="5" t="s">
        <v>294</v>
      </c>
      <c r="V381" s="5" t="s">
        <v>4636</v>
      </c>
    </row>
    <row r="382" spans="1:22" x14ac:dyDescent="0.35">
      <c r="A382" s="5" t="s">
        <v>4637</v>
      </c>
      <c r="B382" s="5" t="s">
        <v>4638</v>
      </c>
      <c r="C382" s="5" t="s">
        <v>4557</v>
      </c>
      <c r="D382" s="5" t="s">
        <v>18</v>
      </c>
      <c r="E382" s="5">
        <v>5</v>
      </c>
      <c r="F382" s="5" t="s">
        <v>294</v>
      </c>
      <c r="G382" s="5" t="s">
        <v>297</v>
      </c>
      <c r="J382" s="5" t="s">
        <v>3786</v>
      </c>
      <c r="M382" s="5" t="s">
        <v>794</v>
      </c>
      <c r="N382" s="5" t="s">
        <v>294</v>
      </c>
      <c r="R382" s="5" t="s">
        <v>294</v>
      </c>
      <c r="S382" s="5" t="s">
        <v>3654</v>
      </c>
      <c r="U382" s="5" t="s">
        <v>4639</v>
      </c>
      <c r="V382" s="5" t="s">
        <v>4637</v>
      </c>
    </row>
    <row r="383" spans="1:22" x14ac:dyDescent="0.35">
      <c r="A383" s="5" t="s">
        <v>4640</v>
      </c>
      <c r="B383" s="5" t="s">
        <v>4560</v>
      </c>
      <c r="C383" s="5" t="s">
        <v>4557</v>
      </c>
      <c r="D383" s="5" t="s">
        <v>18</v>
      </c>
      <c r="E383" s="5">
        <v>1</v>
      </c>
      <c r="F383" s="5" t="s">
        <v>294</v>
      </c>
      <c r="G383" s="5" t="s">
        <v>297</v>
      </c>
      <c r="L383" s="5" t="s">
        <v>4558</v>
      </c>
      <c r="M383" s="5" t="s">
        <v>794</v>
      </c>
      <c r="N383" s="5" t="s">
        <v>294</v>
      </c>
      <c r="R383" s="5" t="s">
        <v>294</v>
      </c>
      <c r="S383" s="5" t="s">
        <v>294</v>
      </c>
      <c r="V383" s="5" t="s">
        <v>4640</v>
      </c>
    </row>
    <row r="384" spans="1:22" x14ac:dyDescent="0.35">
      <c r="A384" s="5" t="s">
        <v>4641</v>
      </c>
      <c r="B384" s="5" t="s">
        <v>4606</v>
      </c>
      <c r="C384" s="5" t="s">
        <v>4580</v>
      </c>
      <c r="D384" s="5" t="s">
        <v>22</v>
      </c>
      <c r="E384" s="5">
        <v>18</v>
      </c>
      <c r="F384" s="5" t="s">
        <v>297</v>
      </c>
      <c r="G384" s="5" t="s">
        <v>294</v>
      </c>
      <c r="J384" s="5" t="s">
        <v>4607</v>
      </c>
      <c r="K384" s="5" t="s">
        <v>294</v>
      </c>
      <c r="M384" s="5" t="s">
        <v>794</v>
      </c>
      <c r="N384" s="5" t="s">
        <v>294</v>
      </c>
      <c r="P384" s="5" t="s">
        <v>294</v>
      </c>
      <c r="R384" s="5" t="s">
        <v>297</v>
      </c>
      <c r="V384" s="5" t="s">
        <v>4641</v>
      </c>
    </row>
    <row r="385" spans="1:22" x14ac:dyDescent="0.35">
      <c r="A385" s="5" t="s">
        <v>4642</v>
      </c>
      <c r="B385" s="5" t="s">
        <v>3785</v>
      </c>
      <c r="C385" s="5" t="s">
        <v>4557</v>
      </c>
      <c r="D385" s="5" t="s">
        <v>18</v>
      </c>
      <c r="E385" s="5">
        <v>5</v>
      </c>
      <c r="F385" s="5" t="s">
        <v>297</v>
      </c>
      <c r="G385" s="5" t="s">
        <v>297</v>
      </c>
      <c r="M385" s="5" t="s">
        <v>794</v>
      </c>
      <c r="N385" s="5" t="s">
        <v>294</v>
      </c>
      <c r="R385" s="5" t="s">
        <v>294</v>
      </c>
      <c r="U385" s="5" t="s">
        <v>4643</v>
      </c>
      <c r="V385" s="5" t="s">
        <v>4642</v>
      </c>
    </row>
    <row r="386" spans="1:22" x14ac:dyDescent="0.35">
      <c r="A386" s="5" t="s">
        <v>4644</v>
      </c>
      <c r="B386" s="5" t="s">
        <v>4645</v>
      </c>
      <c r="C386" s="5" t="s">
        <v>4263</v>
      </c>
      <c r="D386" s="5" t="s">
        <v>22</v>
      </c>
      <c r="E386" s="5">
        <v>3</v>
      </c>
      <c r="F386" s="5" t="s">
        <v>294</v>
      </c>
      <c r="G386" s="5" t="s">
        <v>294</v>
      </c>
      <c r="H386" s="5">
        <v>0</v>
      </c>
      <c r="I386" s="5">
        <v>999</v>
      </c>
      <c r="M386" s="5" t="s">
        <v>794</v>
      </c>
      <c r="N386" s="5" t="s">
        <v>294</v>
      </c>
      <c r="P386" s="5" t="s">
        <v>294</v>
      </c>
      <c r="Q386" s="5" t="s">
        <v>294</v>
      </c>
      <c r="R386" s="5" t="s">
        <v>294</v>
      </c>
      <c r="S386" s="5" t="s">
        <v>2333</v>
      </c>
      <c r="V386" s="5" t="s">
        <v>4646</v>
      </c>
    </row>
    <row r="387" spans="1:22" x14ac:dyDescent="0.35">
      <c r="A387" s="5" t="s">
        <v>4647</v>
      </c>
      <c r="B387" s="5" t="s">
        <v>4648</v>
      </c>
      <c r="C387" s="5" t="s">
        <v>4649</v>
      </c>
      <c r="D387" s="5" t="s">
        <v>22</v>
      </c>
      <c r="E387" s="5">
        <v>18</v>
      </c>
      <c r="F387" s="5" t="s">
        <v>294</v>
      </c>
      <c r="G387" s="5" t="s">
        <v>294</v>
      </c>
      <c r="J387" s="5" t="s">
        <v>4263</v>
      </c>
      <c r="M387" s="5" t="s">
        <v>794</v>
      </c>
      <c r="N387" s="5" t="s">
        <v>294</v>
      </c>
      <c r="O387" s="5" t="s">
        <v>294</v>
      </c>
      <c r="P387" s="5" t="s">
        <v>294</v>
      </c>
      <c r="Q387" s="5" t="s">
        <v>294</v>
      </c>
      <c r="R387" s="5" t="s">
        <v>297</v>
      </c>
      <c r="V387" s="5" t="s">
        <v>4647</v>
      </c>
    </row>
    <row r="388" spans="1:22" x14ac:dyDescent="0.35">
      <c r="A388" s="5" t="s">
        <v>4650</v>
      </c>
      <c r="B388" s="5" t="s">
        <v>4651</v>
      </c>
      <c r="C388" s="5" t="s">
        <v>4649</v>
      </c>
      <c r="D388" s="5" t="s">
        <v>20</v>
      </c>
      <c r="E388" s="5">
        <v>10</v>
      </c>
      <c r="F388" s="5" t="s">
        <v>297</v>
      </c>
      <c r="G388" s="5" t="s">
        <v>294</v>
      </c>
      <c r="M388" s="5" t="s">
        <v>794</v>
      </c>
      <c r="N388" s="5" t="s">
        <v>294</v>
      </c>
      <c r="O388" s="5" t="s">
        <v>294</v>
      </c>
      <c r="P388" s="5" t="s">
        <v>294</v>
      </c>
      <c r="Q388" s="5" t="s">
        <v>294</v>
      </c>
      <c r="R388" s="5" t="s">
        <v>297</v>
      </c>
      <c r="V388" s="5" t="s">
        <v>4650</v>
      </c>
    </row>
    <row r="389" spans="1:22" x14ac:dyDescent="0.35">
      <c r="A389" s="5" t="s">
        <v>4652</v>
      </c>
      <c r="B389" s="5" t="s">
        <v>4653</v>
      </c>
      <c r="C389" s="5" t="s">
        <v>4649</v>
      </c>
      <c r="D389" s="5" t="s">
        <v>18</v>
      </c>
      <c r="E389" s="5">
        <v>1</v>
      </c>
      <c r="F389" s="5" t="s">
        <v>294</v>
      </c>
      <c r="G389" s="5" t="s">
        <v>297</v>
      </c>
      <c r="L389" s="5" t="s">
        <v>822</v>
      </c>
      <c r="M389" s="5" t="s">
        <v>794</v>
      </c>
      <c r="N389" s="5" t="s">
        <v>294</v>
      </c>
      <c r="O389" s="5" t="s">
        <v>294</v>
      </c>
      <c r="P389" s="5" t="s">
        <v>294</v>
      </c>
      <c r="Q389" s="5" t="s">
        <v>294</v>
      </c>
      <c r="R389" s="5" t="s">
        <v>294</v>
      </c>
      <c r="S389" s="5" t="s">
        <v>297</v>
      </c>
    </row>
    <row r="390" spans="1:22" x14ac:dyDescent="0.35">
      <c r="A390" s="5" t="s">
        <v>4654</v>
      </c>
      <c r="B390" s="5" t="s">
        <v>4655</v>
      </c>
      <c r="C390" s="5" t="s">
        <v>4649</v>
      </c>
      <c r="D390" s="5" t="s">
        <v>22</v>
      </c>
      <c r="E390" s="5">
        <v>18</v>
      </c>
      <c r="F390" s="5" t="s">
        <v>294</v>
      </c>
      <c r="G390" s="5" t="s">
        <v>294</v>
      </c>
      <c r="M390" s="5" t="s">
        <v>3826</v>
      </c>
      <c r="N390" s="5" t="s">
        <v>294</v>
      </c>
      <c r="O390" s="5" t="s">
        <v>294</v>
      </c>
      <c r="P390" s="5" t="s">
        <v>294</v>
      </c>
      <c r="Q390" s="5" t="s">
        <v>294</v>
      </c>
      <c r="R390" s="5" t="s">
        <v>294</v>
      </c>
      <c r="V390" s="5" t="s">
        <v>4654</v>
      </c>
    </row>
    <row r="391" spans="1:22" x14ac:dyDescent="0.35">
      <c r="A391" s="5" t="s">
        <v>4656</v>
      </c>
      <c r="B391" s="5" t="s">
        <v>4657</v>
      </c>
      <c r="C391" s="5" t="s">
        <v>4649</v>
      </c>
      <c r="D391" s="5" t="s">
        <v>16</v>
      </c>
      <c r="E391" s="5">
        <v>6</v>
      </c>
      <c r="F391" s="5" t="s">
        <v>294</v>
      </c>
      <c r="G391" s="5" t="s">
        <v>294</v>
      </c>
      <c r="H391" s="5">
        <v>0</v>
      </c>
      <c r="I391" s="5">
        <v>100</v>
      </c>
      <c r="M391" s="5" t="s">
        <v>794</v>
      </c>
      <c r="N391" s="5" t="s">
        <v>294</v>
      </c>
      <c r="P391" s="5" t="s">
        <v>294</v>
      </c>
      <c r="Q391" s="5" t="s">
        <v>294</v>
      </c>
      <c r="R391" s="5" t="s">
        <v>294</v>
      </c>
      <c r="S391" s="5" t="s">
        <v>4658</v>
      </c>
      <c r="V391" s="5" t="s">
        <v>4656</v>
      </c>
    </row>
    <row r="392" spans="1:22" x14ac:dyDescent="0.35">
      <c r="A392" s="5" t="s">
        <v>4659</v>
      </c>
      <c r="B392" s="5" t="s">
        <v>4660</v>
      </c>
      <c r="C392" s="5" t="s">
        <v>4649</v>
      </c>
      <c r="D392" s="5" t="s">
        <v>1655</v>
      </c>
      <c r="E392" s="5">
        <v>77</v>
      </c>
      <c r="F392" s="5" t="s">
        <v>294</v>
      </c>
      <c r="G392" s="5" t="s">
        <v>294</v>
      </c>
      <c r="M392" s="5" t="s">
        <v>794</v>
      </c>
      <c r="N392" s="5" t="s">
        <v>294</v>
      </c>
      <c r="O392" s="5" t="s">
        <v>294</v>
      </c>
      <c r="P392" s="5" t="s">
        <v>294</v>
      </c>
      <c r="Q392" s="5" t="s">
        <v>294</v>
      </c>
      <c r="R392" s="5" t="s">
        <v>294</v>
      </c>
      <c r="V392" s="5" t="s">
        <v>4659</v>
      </c>
    </row>
    <row r="393" spans="1:22" x14ac:dyDescent="0.35">
      <c r="A393" s="5" t="s">
        <v>4661</v>
      </c>
      <c r="B393" s="5" t="s">
        <v>4662</v>
      </c>
      <c r="C393" s="5" t="s">
        <v>4649</v>
      </c>
      <c r="D393" s="5" t="s">
        <v>18</v>
      </c>
      <c r="E393" s="5">
        <v>1</v>
      </c>
      <c r="F393" s="5" t="s">
        <v>297</v>
      </c>
      <c r="G393" s="5" t="s">
        <v>297</v>
      </c>
      <c r="L393" s="5" t="s">
        <v>4663</v>
      </c>
      <c r="M393" s="5" t="s">
        <v>794</v>
      </c>
      <c r="N393" s="5" t="s">
        <v>294</v>
      </c>
      <c r="O393" s="5" t="s">
        <v>294</v>
      </c>
      <c r="P393" s="5" t="s">
        <v>294</v>
      </c>
      <c r="Q393" s="5" t="s">
        <v>294</v>
      </c>
      <c r="R393" s="5" t="s">
        <v>294</v>
      </c>
      <c r="S393" s="5" t="s">
        <v>294</v>
      </c>
      <c r="V393" s="5" t="s">
        <v>4661</v>
      </c>
    </row>
    <row r="394" spans="1:22" x14ac:dyDescent="0.35">
      <c r="A394" s="5" t="s">
        <v>4664</v>
      </c>
      <c r="B394" s="5" t="s">
        <v>4665</v>
      </c>
      <c r="C394" s="5" t="s">
        <v>4666</v>
      </c>
      <c r="D394" s="5" t="s">
        <v>22</v>
      </c>
      <c r="E394" s="5">
        <v>18</v>
      </c>
      <c r="F394" s="5" t="s">
        <v>294</v>
      </c>
      <c r="G394" s="5" t="s">
        <v>294</v>
      </c>
      <c r="J394" s="5" t="s">
        <v>4649</v>
      </c>
      <c r="M394" s="5" t="s">
        <v>794</v>
      </c>
      <c r="N394" s="5" t="s">
        <v>294</v>
      </c>
      <c r="O394" s="5" t="s">
        <v>294</v>
      </c>
      <c r="P394" s="5" t="s">
        <v>294</v>
      </c>
      <c r="Q394" s="5" t="s">
        <v>294</v>
      </c>
      <c r="R394" s="5" t="s">
        <v>297</v>
      </c>
    </row>
    <row r="395" spans="1:22" x14ac:dyDescent="0.35">
      <c r="A395" s="5" t="s">
        <v>4667</v>
      </c>
      <c r="B395" s="5" t="s">
        <v>4668</v>
      </c>
      <c r="C395" s="5" t="s">
        <v>4666</v>
      </c>
      <c r="D395" s="5" t="s">
        <v>22</v>
      </c>
      <c r="E395" s="5">
        <v>18</v>
      </c>
      <c r="F395" s="5" t="s">
        <v>294</v>
      </c>
      <c r="G395" s="5" t="s">
        <v>294</v>
      </c>
      <c r="M395" s="5" t="s">
        <v>3826</v>
      </c>
      <c r="N395" s="5" t="s">
        <v>294</v>
      </c>
      <c r="P395" s="5" t="s">
        <v>294</v>
      </c>
      <c r="Q395" s="5" t="s">
        <v>294</v>
      </c>
      <c r="R395" s="5" t="s">
        <v>294</v>
      </c>
    </row>
    <row r="396" spans="1:22" x14ac:dyDescent="0.35">
      <c r="A396" s="5" t="s">
        <v>4669</v>
      </c>
      <c r="B396" s="5" t="s">
        <v>2692</v>
      </c>
      <c r="C396" s="5" t="s">
        <v>4666</v>
      </c>
      <c r="D396" s="5" t="s">
        <v>18</v>
      </c>
      <c r="E396" s="5">
        <v>2</v>
      </c>
      <c r="F396" s="5" t="s">
        <v>297</v>
      </c>
      <c r="G396" s="5" t="s">
        <v>297</v>
      </c>
      <c r="J396" s="5" t="s">
        <v>4586</v>
      </c>
      <c r="M396" s="5" t="s">
        <v>794</v>
      </c>
      <c r="N396" s="5" t="s">
        <v>294</v>
      </c>
      <c r="O396" s="5" t="s">
        <v>294</v>
      </c>
      <c r="P396" s="5" t="s">
        <v>294</v>
      </c>
      <c r="Q396" s="5" t="s">
        <v>294</v>
      </c>
      <c r="R396" s="5" t="s">
        <v>297</v>
      </c>
    </row>
    <row r="397" spans="1:22" x14ac:dyDescent="0.35">
      <c r="A397" s="5" t="s">
        <v>4670</v>
      </c>
      <c r="B397" s="5" t="s">
        <v>4671</v>
      </c>
      <c r="C397" s="5" t="s">
        <v>4263</v>
      </c>
      <c r="D397" s="5" t="s">
        <v>18</v>
      </c>
      <c r="E397" s="5">
        <v>1</v>
      </c>
      <c r="F397" s="5" t="s">
        <v>297</v>
      </c>
      <c r="G397" s="5" t="s">
        <v>297</v>
      </c>
      <c r="L397" s="5" t="s">
        <v>4672</v>
      </c>
      <c r="M397" s="5" t="s">
        <v>794</v>
      </c>
      <c r="N397" s="5" t="s">
        <v>294</v>
      </c>
      <c r="O397" s="5" t="s">
        <v>294</v>
      </c>
      <c r="P397" s="5" t="s">
        <v>294</v>
      </c>
      <c r="Q397" s="5" t="s">
        <v>294</v>
      </c>
      <c r="R397" s="5" t="s">
        <v>294</v>
      </c>
      <c r="S397" s="5" t="s">
        <v>2655</v>
      </c>
      <c r="V397" s="5" t="s">
        <v>4670</v>
      </c>
    </row>
    <row r="398" spans="1:22" x14ac:dyDescent="0.35">
      <c r="A398" s="5" t="s">
        <v>4673</v>
      </c>
      <c r="B398" s="5" t="s">
        <v>4674</v>
      </c>
      <c r="C398" s="5" t="s">
        <v>4263</v>
      </c>
      <c r="D398" s="5" t="s">
        <v>18</v>
      </c>
      <c r="E398" s="5">
        <v>1</v>
      </c>
      <c r="F398" s="5" t="s">
        <v>294</v>
      </c>
      <c r="G398" s="5" t="s">
        <v>297</v>
      </c>
      <c r="L398" s="5" t="s">
        <v>822</v>
      </c>
      <c r="M398" s="5" t="s">
        <v>794</v>
      </c>
      <c r="N398" s="5" t="s">
        <v>294</v>
      </c>
      <c r="P398" s="5" t="s">
        <v>294</v>
      </c>
      <c r="Q398" s="5" t="s">
        <v>294</v>
      </c>
      <c r="R398" s="5" t="s">
        <v>294</v>
      </c>
      <c r="S398" s="5" t="s">
        <v>294</v>
      </c>
      <c r="V398" s="5" t="s">
        <v>4673</v>
      </c>
    </row>
    <row r="399" spans="1:22" x14ac:dyDescent="0.35">
      <c r="A399" s="5" t="s">
        <v>4675</v>
      </c>
      <c r="B399" s="5" t="s">
        <v>4676</v>
      </c>
      <c r="C399" s="5" t="s">
        <v>4263</v>
      </c>
      <c r="D399" s="5" t="s">
        <v>18</v>
      </c>
      <c r="E399" s="5">
        <v>15</v>
      </c>
      <c r="F399" s="5" t="s">
        <v>294</v>
      </c>
      <c r="G399" s="5" t="s">
        <v>294</v>
      </c>
      <c r="K399" s="5" t="s">
        <v>294</v>
      </c>
      <c r="M399" s="5" t="s">
        <v>794</v>
      </c>
      <c r="N399" s="5" t="s">
        <v>294</v>
      </c>
      <c r="O399" s="5" t="s">
        <v>294</v>
      </c>
      <c r="P399" s="5" t="s">
        <v>294</v>
      </c>
      <c r="Q399" s="5" t="s">
        <v>294</v>
      </c>
      <c r="R399" s="5" t="s">
        <v>294</v>
      </c>
      <c r="V399" s="5" t="s">
        <v>4675</v>
      </c>
    </row>
    <row r="400" spans="1:22" x14ac:dyDescent="0.35">
      <c r="A400" s="5" t="s">
        <v>4677</v>
      </c>
      <c r="B400" s="5" t="s">
        <v>4678</v>
      </c>
      <c r="C400" s="5" t="s">
        <v>4263</v>
      </c>
      <c r="D400" s="5" t="s">
        <v>18</v>
      </c>
      <c r="E400" s="5">
        <v>5</v>
      </c>
      <c r="F400" s="5" t="s">
        <v>297</v>
      </c>
      <c r="G400" s="5" t="s">
        <v>297</v>
      </c>
      <c r="J400" s="5" t="s">
        <v>3786</v>
      </c>
      <c r="K400" s="5" t="s">
        <v>294</v>
      </c>
      <c r="M400" s="5" t="s">
        <v>794</v>
      </c>
      <c r="N400" s="5" t="s">
        <v>294</v>
      </c>
      <c r="P400" s="5" t="s">
        <v>294</v>
      </c>
      <c r="R400" s="5" t="s">
        <v>294</v>
      </c>
      <c r="U400" s="5" t="s">
        <v>4643</v>
      </c>
      <c r="V400" s="5" t="s">
        <v>4677</v>
      </c>
    </row>
    <row r="401" spans="1:22" x14ac:dyDescent="0.35">
      <c r="A401" s="5" t="s">
        <v>4679</v>
      </c>
      <c r="B401" s="5" t="s">
        <v>4680</v>
      </c>
      <c r="C401" s="5" t="s">
        <v>4263</v>
      </c>
      <c r="D401" s="5" t="s">
        <v>18</v>
      </c>
      <c r="E401" s="5">
        <v>1</v>
      </c>
      <c r="F401" s="5" t="s">
        <v>294</v>
      </c>
      <c r="G401" s="5" t="s">
        <v>297</v>
      </c>
      <c r="K401" s="5" t="s">
        <v>4681</v>
      </c>
      <c r="L401" s="5" t="s">
        <v>4399</v>
      </c>
      <c r="M401" s="5" t="s">
        <v>794</v>
      </c>
      <c r="N401" s="5" t="s">
        <v>294</v>
      </c>
      <c r="R401" s="5" t="s">
        <v>294</v>
      </c>
      <c r="V401" s="5" t="s">
        <v>4679</v>
      </c>
    </row>
    <row r="402" spans="1:22" x14ac:dyDescent="0.35">
      <c r="A402" s="5" t="s">
        <v>4682</v>
      </c>
      <c r="B402" s="5" t="s">
        <v>4683</v>
      </c>
      <c r="C402" s="5" t="s">
        <v>4263</v>
      </c>
      <c r="D402" s="5" t="s">
        <v>18</v>
      </c>
      <c r="E402" s="5">
        <v>1</v>
      </c>
      <c r="F402" s="5" t="s">
        <v>294</v>
      </c>
      <c r="G402" s="5" t="s">
        <v>297</v>
      </c>
      <c r="K402" s="5" t="s">
        <v>4684</v>
      </c>
      <c r="L402" s="5" t="s">
        <v>822</v>
      </c>
      <c r="M402" s="5" t="s">
        <v>794</v>
      </c>
      <c r="N402" s="5" t="s">
        <v>294</v>
      </c>
      <c r="R402" s="5" t="s">
        <v>294</v>
      </c>
      <c r="S402" s="5" t="s">
        <v>294</v>
      </c>
      <c r="V402" s="5" t="s">
        <v>4682</v>
      </c>
    </row>
    <row r="403" spans="1:22" x14ac:dyDescent="0.35">
      <c r="A403" s="5" t="s">
        <v>4685</v>
      </c>
      <c r="B403" s="5" t="s">
        <v>4686</v>
      </c>
      <c r="C403" s="5" t="s">
        <v>4263</v>
      </c>
      <c r="D403" s="5" t="s">
        <v>18</v>
      </c>
      <c r="E403" s="5">
        <v>8</v>
      </c>
      <c r="F403" s="5" t="s">
        <v>294</v>
      </c>
      <c r="G403" s="5" t="s">
        <v>294</v>
      </c>
      <c r="J403" s="5" t="s">
        <v>3750</v>
      </c>
      <c r="K403" s="5" t="s">
        <v>4687</v>
      </c>
      <c r="M403" s="5" t="s">
        <v>794</v>
      </c>
      <c r="N403" s="5" t="s">
        <v>294</v>
      </c>
      <c r="R403" s="5" t="s">
        <v>294</v>
      </c>
      <c r="V403" s="5" t="s">
        <v>4685</v>
      </c>
    </row>
    <row r="404" spans="1:22" x14ac:dyDescent="0.35">
      <c r="A404" s="5" t="s">
        <v>4688</v>
      </c>
      <c r="B404" s="5" t="s">
        <v>4689</v>
      </c>
      <c r="C404" s="5" t="s">
        <v>4263</v>
      </c>
      <c r="D404" s="5" t="s">
        <v>18</v>
      </c>
      <c r="E404" s="5">
        <v>1</v>
      </c>
      <c r="F404" s="5" t="s">
        <v>297</v>
      </c>
      <c r="G404" s="5" t="s">
        <v>297</v>
      </c>
      <c r="L404" s="5" t="s">
        <v>4690</v>
      </c>
      <c r="M404" s="5" t="s">
        <v>794</v>
      </c>
      <c r="N404" s="5" t="s">
        <v>294</v>
      </c>
      <c r="O404" s="5" t="s">
        <v>294</v>
      </c>
      <c r="P404" s="5" t="s">
        <v>294</v>
      </c>
      <c r="Q404" s="5" t="s">
        <v>294</v>
      </c>
      <c r="R404" s="5" t="s">
        <v>294</v>
      </c>
      <c r="S404" s="5" t="s">
        <v>2674</v>
      </c>
      <c r="V404" s="5" t="s">
        <v>4688</v>
      </c>
    </row>
    <row r="405" spans="1:22" x14ac:dyDescent="0.35">
      <c r="A405" s="5" t="s">
        <v>4691</v>
      </c>
      <c r="B405" s="5" t="s">
        <v>4692</v>
      </c>
      <c r="C405" s="5" t="s">
        <v>4263</v>
      </c>
      <c r="D405" s="5" t="s">
        <v>16</v>
      </c>
      <c r="E405" s="5">
        <v>7</v>
      </c>
      <c r="F405" s="5" t="s">
        <v>294</v>
      </c>
      <c r="G405" s="5" t="s">
        <v>294</v>
      </c>
      <c r="H405" s="5">
        <v>0</v>
      </c>
      <c r="I405" s="5">
        <v>100</v>
      </c>
      <c r="K405" s="5" t="s">
        <v>4693</v>
      </c>
      <c r="M405" s="5" t="s">
        <v>794</v>
      </c>
      <c r="N405" s="5" t="s">
        <v>294</v>
      </c>
      <c r="R405" s="5" t="s">
        <v>294</v>
      </c>
      <c r="V405" s="5" t="s">
        <v>4691</v>
      </c>
    </row>
    <row r="406" spans="1:22" x14ac:dyDescent="0.35">
      <c r="A406" s="5" t="s">
        <v>4694</v>
      </c>
      <c r="B406" s="5" t="s">
        <v>4695</v>
      </c>
      <c r="C406" s="5" t="s">
        <v>4263</v>
      </c>
      <c r="D406" s="5" t="s">
        <v>18</v>
      </c>
      <c r="E406" s="5">
        <v>1</v>
      </c>
      <c r="F406" s="5" t="s">
        <v>294</v>
      </c>
      <c r="G406" s="5" t="s">
        <v>294</v>
      </c>
      <c r="K406" s="5" t="s">
        <v>4696</v>
      </c>
      <c r="L406" s="5" t="s">
        <v>4697</v>
      </c>
      <c r="M406" s="5" t="s">
        <v>794</v>
      </c>
      <c r="N406" s="5" t="s">
        <v>294</v>
      </c>
      <c r="R406" s="5" t="s">
        <v>294</v>
      </c>
      <c r="S406" s="5" t="s">
        <v>2333</v>
      </c>
      <c r="V406" s="5" t="s">
        <v>4694</v>
      </c>
    </row>
    <row r="407" spans="1:22" x14ac:dyDescent="0.35">
      <c r="A407" s="5" t="s">
        <v>4698</v>
      </c>
      <c r="B407" s="5" t="s">
        <v>4699</v>
      </c>
      <c r="C407" s="5" t="s">
        <v>4263</v>
      </c>
      <c r="D407" s="5" t="s">
        <v>18</v>
      </c>
      <c r="E407" s="5">
        <v>1</v>
      </c>
      <c r="F407" s="5" t="s">
        <v>294</v>
      </c>
      <c r="G407" s="5" t="s">
        <v>297</v>
      </c>
      <c r="L407" s="5" t="s">
        <v>822</v>
      </c>
      <c r="M407" s="5" t="s">
        <v>794</v>
      </c>
      <c r="N407" s="5" t="s">
        <v>294</v>
      </c>
      <c r="R407" s="5" t="s">
        <v>294</v>
      </c>
      <c r="S407" s="5" t="s">
        <v>294</v>
      </c>
      <c r="V407" s="5" t="s">
        <v>4698</v>
      </c>
    </row>
    <row r="408" spans="1:22" x14ac:dyDescent="0.35">
      <c r="A408" s="5" t="s">
        <v>4700</v>
      </c>
      <c r="B408" s="5" t="s">
        <v>4701</v>
      </c>
      <c r="C408" s="5" t="s">
        <v>4263</v>
      </c>
      <c r="D408" s="5" t="s">
        <v>22</v>
      </c>
      <c r="E408" s="5">
        <v>1</v>
      </c>
      <c r="F408" s="5" t="s">
        <v>294</v>
      </c>
      <c r="G408" s="5" t="s">
        <v>294</v>
      </c>
      <c r="H408" s="5">
        <v>0</v>
      </c>
      <c r="I408" s="5">
        <v>9</v>
      </c>
      <c r="M408" s="5" t="s">
        <v>794</v>
      </c>
      <c r="N408" s="5" t="s">
        <v>294</v>
      </c>
      <c r="O408" s="5" t="s">
        <v>294</v>
      </c>
      <c r="P408" s="5" t="s">
        <v>294</v>
      </c>
      <c r="Q408" s="5" t="s">
        <v>294</v>
      </c>
      <c r="R408" s="5" t="s">
        <v>294</v>
      </c>
      <c r="S408" s="5" t="s">
        <v>2333</v>
      </c>
      <c r="V408" s="5" t="s">
        <v>4700</v>
      </c>
    </row>
    <row r="409" spans="1:22" x14ac:dyDescent="0.35">
      <c r="A409" s="5" t="s">
        <v>4702</v>
      </c>
      <c r="B409" s="5" t="s">
        <v>4703</v>
      </c>
      <c r="C409" s="5" t="s">
        <v>4263</v>
      </c>
      <c r="D409" s="5" t="s">
        <v>18</v>
      </c>
      <c r="E409" s="5">
        <v>1</v>
      </c>
      <c r="F409" s="5" t="s">
        <v>294</v>
      </c>
      <c r="G409" s="5" t="s">
        <v>297</v>
      </c>
      <c r="L409" s="5" t="s">
        <v>822</v>
      </c>
      <c r="M409" s="5" t="s">
        <v>794</v>
      </c>
      <c r="N409" s="5" t="s">
        <v>294</v>
      </c>
      <c r="O409" s="5" t="s">
        <v>294</v>
      </c>
      <c r="P409" s="5" t="s">
        <v>294</v>
      </c>
      <c r="Q409" s="5" t="s">
        <v>294</v>
      </c>
      <c r="R409" s="5" t="s">
        <v>294</v>
      </c>
      <c r="S409" s="5" t="s">
        <v>294</v>
      </c>
      <c r="V409" s="5" t="s">
        <v>4702</v>
      </c>
    </row>
    <row r="410" spans="1:22" x14ac:dyDescent="0.35">
      <c r="A410" s="5" t="s">
        <v>4704</v>
      </c>
      <c r="B410" s="5" t="s">
        <v>4705</v>
      </c>
      <c r="C410" s="5" t="s">
        <v>4263</v>
      </c>
      <c r="D410" s="5" t="s">
        <v>18</v>
      </c>
      <c r="E410" s="5">
        <v>1</v>
      </c>
      <c r="F410" s="5" t="s">
        <v>294</v>
      </c>
      <c r="G410" s="5" t="s">
        <v>297</v>
      </c>
      <c r="K410" s="5" t="s">
        <v>4706</v>
      </c>
      <c r="L410" s="5" t="s">
        <v>822</v>
      </c>
      <c r="M410" s="5" t="s">
        <v>794</v>
      </c>
      <c r="N410" s="5" t="s">
        <v>294</v>
      </c>
      <c r="R410" s="5" t="s">
        <v>294</v>
      </c>
      <c r="S410" s="5" t="s">
        <v>294</v>
      </c>
      <c r="V410" s="5" t="s">
        <v>4704</v>
      </c>
    </row>
    <row r="411" spans="1:22" x14ac:dyDescent="0.35">
      <c r="A411" s="5" t="s">
        <v>4707</v>
      </c>
      <c r="B411" s="5" t="s">
        <v>4708</v>
      </c>
      <c r="C411" s="5" t="s">
        <v>4263</v>
      </c>
      <c r="D411" s="5" t="s">
        <v>18</v>
      </c>
      <c r="E411" s="5">
        <v>2</v>
      </c>
      <c r="F411" s="5" t="s">
        <v>294</v>
      </c>
      <c r="G411" s="5" t="s">
        <v>297</v>
      </c>
      <c r="L411" s="5" t="s">
        <v>4306</v>
      </c>
      <c r="M411" s="5" t="s">
        <v>794</v>
      </c>
      <c r="N411" s="5" t="s">
        <v>294</v>
      </c>
      <c r="O411" s="5" t="s">
        <v>294</v>
      </c>
      <c r="P411" s="5" t="s">
        <v>294</v>
      </c>
      <c r="Q411" s="5" t="s">
        <v>294</v>
      </c>
      <c r="R411" s="5" t="s">
        <v>294</v>
      </c>
      <c r="V411" s="5" t="s">
        <v>4707</v>
      </c>
    </row>
    <row r="412" spans="1:22" x14ac:dyDescent="0.35">
      <c r="A412" s="5" t="s">
        <v>4709</v>
      </c>
      <c r="B412" s="5" t="s">
        <v>4710</v>
      </c>
      <c r="C412" s="5" t="s">
        <v>4263</v>
      </c>
      <c r="D412" s="5" t="s">
        <v>18</v>
      </c>
      <c r="E412" s="5">
        <v>1</v>
      </c>
      <c r="F412" s="5" t="s">
        <v>294</v>
      </c>
      <c r="G412" s="5" t="s">
        <v>297</v>
      </c>
      <c r="K412" s="5" t="s">
        <v>4711</v>
      </c>
      <c r="L412" s="5" t="s">
        <v>4712</v>
      </c>
      <c r="M412" s="5" t="s">
        <v>794</v>
      </c>
      <c r="N412" s="5" t="s">
        <v>294</v>
      </c>
      <c r="O412" s="5" t="s">
        <v>294</v>
      </c>
      <c r="P412" s="5" t="s">
        <v>294</v>
      </c>
      <c r="Q412" s="5" t="s">
        <v>294</v>
      </c>
      <c r="R412" s="5" t="s">
        <v>294</v>
      </c>
      <c r="S412" s="5" t="s">
        <v>4713</v>
      </c>
      <c r="V412" s="5" t="s">
        <v>4709</v>
      </c>
    </row>
    <row r="413" spans="1:22" x14ac:dyDescent="0.35">
      <c r="A413" s="5" t="s">
        <v>4714</v>
      </c>
      <c r="B413" s="5" t="s">
        <v>4226</v>
      </c>
      <c r="C413" s="5" t="s">
        <v>4263</v>
      </c>
      <c r="D413" s="5" t="s">
        <v>18</v>
      </c>
      <c r="E413" s="5">
        <v>5</v>
      </c>
      <c r="F413" s="5" t="s">
        <v>294</v>
      </c>
      <c r="G413" s="5" t="s">
        <v>294</v>
      </c>
      <c r="M413" s="5" t="s">
        <v>794</v>
      </c>
      <c r="N413" s="5" t="s">
        <v>294</v>
      </c>
      <c r="R413" s="5" t="s">
        <v>294</v>
      </c>
      <c r="V413" s="5" t="s">
        <v>4714</v>
      </c>
    </row>
    <row r="414" spans="1:22" x14ac:dyDescent="0.35">
      <c r="A414" s="5" t="s">
        <v>4715</v>
      </c>
      <c r="B414" s="5" t="s">
        <v>4226</v>
      </c>
      <c r="C414" s="5" t="s">
        <v>4263</v>
      </c>
      <c r="D414" s="5" t="s">
        <v>18</v>
      </c>
      <c r="E414" s="5">
        <v>5</v>
      </c>
      <c r="F414" s="5" t="s">
        <v>294</v>
      </c>
      <c r="G414" s="5" t="s">
        <v>294</v>
      </c>
      <c r="M414" s="5" t="s">
        <v>794</v>
      </c>
      <c r="N414" s="5" t="s">
        <v>294</v>
      </c>
      <c r="R414" s="5" t="s">
        <v>294</v>
      </c>
      <c r="V414" s="5" t="s">
        <v>4715</v>
      </c>
    </row>
    <row r="415" spans="1:22" x14ac:dyDescent="0.35">
      <c r="A415" s="5" t="s">
        <v>4716</v>
      </c>
      <c r="B415" s="5" t="s">
        <v>4717</v>
      </c>
      <c r="C415" s="5" t="s">
        <v>4263</v>
      </c>
      <c r="D415" s="5" t="s">
        <v>22</v>
      </c>
      <c r="E415" s="5">
        <v>12</v>
      </c>
      <c r="F415" s="5" t="s">
        <v>294</v>
      </c>
      <c r="G415" s="5" t="s">
        <v>294</v>
      </c>
      <c r="M415" s="5" t="s">
        <v>3826</v>
      </c>
      <c r="N415" s="5" t="s">
        <v>294</v>
      </c>
      <c r="R415" s="5" t="s">
        <v>294</v>
      </c>
      <c r="V415" s="5" t="s">
        <v>4716</v>
      </c>
    </row>
    <row r="416" spans="1:22" x14ac:dyDescent="0.35">
      <c r="A416" s="5" t="s">
        <v>4718</v>
      </c>
      <c r="B416" s="5" t="s">
        <v>4719</v>
      </c>
      <c r="C416" s="5" t="s">
        <v>4263</v>
      </c>
      <c r="D416" s="5" t="s">
        <v>18</v>
      </c>
      <c r="E416" s="5">
        <v>5</v>
      </c>
      <c r="F416" s="5" t="s">
        <v>297</v>
      </c>
      <c r="G416" s="5" t="s">
        <v>297</v>
      </c>
      <c r="J416" s="5" t="s">
        <v>3786</v>
      </c>
      <c r="K416" s="5" t="s">
        <v>294</v>
      </c>
      <c r="M416" s="5" t="s">
        <v>794</v>
      </c>
      <c r="N416" s="5" t="s">
        <v>294</v>
      </c>
      <c r="P416" s="5" t="s">
        <v>294</v>
      </c>
      <c r="R416" s="5" t="s">
        <v>294</v>
      </c>
      <c r="U416" s="5" t="s">
        <v>4643</v>
      </c>
      <c r="V416" s="5" t="s">
        <v>4718</v>
      </c>
    </row>
    <row r="417" spans="1:22" x14ac:dyDescent="0.35">
      <c r="A417" s="5" t="s">
        <v>4720</v>
      </c>
      <c r="B417" s="5" t="s">
        <v>4721</v>
      </c>
      <c r="C417" s="5" t="s">
        <v>4263</v>
      </c>
      <c r="D417" s="5" t="s">
        <v>18</v>
      </c>
      <c r="E417" s="5">
        <v>5</v>
      </c>
      <c r="F417" s="5" t="s">
        <v>297</v>
      </c>
      <c r="G417" s="5" t="s">
        <v>297</v>
      </c>
      <c r="J417" s="5" t="s">
        <v>3783</v>
      </c>
      <c r="K417" s="5" t="s">
        <v>294</v>
      </c>
      <c r="M417" s="5" t="s">
        <v>794</v>
      </c>
      <c r="N417" s="5" t="s">
        <v>294</v>
      </c>
      <c r="P417" s="5" t="s">
        <v>294</v>
      </c>
      <c r="R417" s="5" t="s">
        <v>294</v>
      </c>
      <c r="U417" s="5" t="s">
        <v>4539</v>
      </c>
      <c r="V417" s="5" t="s">
        <v>4562</v>
      </c>
    </row>
    <row r="418" spans="1:22" x14ac:dyDescent="0.35">
      <c r="A418" s="5" t="s">
        <v>4722</v>
      </c>
      <c r="B418" s="5" t="s">
        <v>4723</v>
      </c>
      <c r="C418" s="5" t="s">
        <v>4263</v>
      </c>
      <c r="D418" s="5" t="s">
        <v>18</v>
      </c>
      <c r="E418" s="5">
        <v>5</v>
      </c>
      <c r="F418" s="5" t="s">
        <v>297</v>
      </c>
      <c r="G418" s="5" t="s">
        <v>297</v>
      </c>
      <c r="J418" s="5" t="s">
        <v>3786</v>
      </c>
      <c r="K418" s="5" t="s">
        <v>294</v>
      </c>
      <c r="M418" s="5" t="s">
        <v>794</v>
      </c>
      <c r="N418" s="5" t="s">
        <v>294</v>
      </c>
      <c r="P418" s="5" t="s">
        <v>294</v>
      </c>
      <c r="R418" s="5" t="s">
        <v>294</v>
      </c>
      <c r="S418" s="5" t="s">
        <v>3654</v>
      </c>
      <c r="U418" s="5" t="s">
        <v>4639</v>
      </c>
      <c r="V418" s="5" t="s">
        <v>4637</v>
      </c>
    </row>
    <row r="419" spans="1:22" x14ac:dyDescent="0.35">
      <c r="A419" s="5" t="s">
        <v>4724</v>
      </c>
      <c r="B419" s="5" t="s">
        <v>4725</v>
      </c>
      <c r="C419" s="5" t="s">
        <v>4263</v>
      </c>
      <c r="D419" s="5" t="s">
        <v>18</v>
      </c>
      <c r="E419" s="5">
        <v>5</v>
      </c>
      <c r="F419" s="5" t="s">
        <v>297</v>
      </c>
      <c r="G419" s="5" t="s">
        <v>297</v>
      </c>
      <c r="J419" s="5" t="s">
        <v>3786</v>
      </c>
      <c r="K419" s="5" t="s">
        <v>294</v>
      </c>
      <c r="M419" s="5" t="s">
        <v>794</v>
      </c>
      <c r="N419" s="5" t="s">
        <v>294</v>
      </c>
      <c r="P419" s="5" t="s">
        <v>294</v>
      </c>
      <c r="R419" s="5" t="s">
        <v>294</v>
      </c>
      <c r="U419" s="5" t="s">
        <v>4643</v>
      </c>
      <c r="V419" s="5" t="s">
        <v>4642</v>
      </c>
    </row>
    <row r="420" spans="1:22" x14ac:dyDescent="0.35">
      <c r="A420" s="5" t="s">
        <v>4726</v>
      </c>
      <c r="B420" s="5" t="s">
        <v>4727</v>
      </c>
      <c r="C420" s="5" t="s">
        <v>4263</v>
      </c>
      <c r="D420" s="5" t="s">
        <v>18</v>
      </c>
      <c r="E420" s="5">
        <v>1</v>
      </c>
      <c r="F420" s="5" t="s">
        <v>294</v>
      </c>
      <c r="G420" s="5" t="s">
        <v>297</v>
      </c>
      <c r="L420" s="5" t="s">
        <v>822</v>
      </c>
      <c r="M420" s="5" t="s">
        <v>794</v>
      </c>
      <c r="N420" s="5" t="s">
        <v>294</v>
      </c>
      <c r="P420" s="5" t="s">
        <v>294</v>
      </c>
      <c r="Q420" s="5" t="s">
        <v>294</v>
      </c>
      <c r="R420" s="5" t="s">
        <v>294</v>
      </c>
      <c r="S420" s="5" t="s">
        <v>294</v>
      </c>
      <c r="V420" s="5" t="s">
        <v>4726</v>
      </c>
    </row>
    <row r="421" spans="1:22" x14ac:dyDescent="0.35">
      <c r="A421" s="5" t="s">
        <v>4728</v>
      </c>
      <c r="B421" s="5" t="s">
        <v>4729</v>
      </c>
      <c r="C421" s="5" t="s">
        <v>4263</v>
      </c>
      <c r="D421" s="5" t="s">
        <v>16</v>
      </c>
      <c r="E421" s="5">
        <v>7</v>
      </c>
      <c r="F421" s="5" t="s">
        <v>294</v>
      </c>
      <c r="G421" s="5" t="s">
        <v>294</v>
      </c>
      <c r="H421" s="5">
        <v>0</v>
      </c>
      <c r="I421" s="5">
        <v>100</v>
      </c>
      <c r="M421" s="5" t="s">
        <v>794</v>
      </c>
      <c r="N421" s="5" t="s">
        <v>294</v>
      </c>
      <c r="P421" s="5" t="s">
        <v>294</v>
      </c>
      <c r="Q421" s="5" t="s">
        <v>294</v>
      </c>
      <c r="R421" s="5" t="s">
        <v>294</v>
      </c>
      <c r="V421" s="5" t="s">
        <v>4728</v>
      </c>
    </row>
    <row r="422" spans="1:22" x14ac:dyDescent="0.35">
      <c r="A422" s="5" t="s">
        <v>4730</v>
      </c>
      <c r="B422" s="5" t="s">
        <v>4731</v>
      </c>
      <c r="C422" s="5" t="s">
        <v>4263</v>
      </c>
      <c r="D422" s="5" t="s">
        <v>18</v>
      </c>
      <c r="E422" s="5">
        <v>1</v>
      </c>
      <c r="F422" s="5" t="s">
        <v>294</v>
      </c>
      <c r="G422" s="5" t="s">
        <v>297</v>
      </c>
      <c r="L422" s="5" t="s">
        <v>941</v>
      </c>
      <c r="M422" s="5" t="s">
        <v>794</v>
      </c>
      <c r="N422" s="5" t="s">
        <v>294</v>
      </c>
      <c r="O422" s="5" t="s">
        <v>294</v>
      </c>
      <c r="P422" s="5" t="s">
        <v>294</v>
      </c>
      <c r="Q422" s="5" t="s">
        <v>294</v>
      </c>
      <c r="R422" s="5" t="s">
        <v>294</v>
      </c>
      <c r="S422" s="5" t="s">
        <v>294</v>
      </c>
      <c r="V422" s="5" t="s">
        <v>4730</v>
      </c>
    </row>
    <row r="423" spans="1:22" x14ac:dyDescent="0.35">
      <c r="A423" s="5" t="s">
        <v>4732</v>
      </c>
      <c r="B423" s="5" t="s">
        <v>4733</v>
      </c>
      <c r="C423" s="5" t="s">
        <v>4263</v>
      </c>
      <c r="D423" s="5" t="s">
        <v>18</v>
      </c>
      <c r="E423" s="5">
        <v>1</v>
      </c>
      <c r="F423" s="5" t="s">
        <v>294</v>
      </c>
      <c r="G423" s="5" t="s">
        <v>297</v>
      </c>
      <c r="L423" s="5" t="s">
        <v>941</v>
      </c>
      <c r="M423" s="5" t="s">
        <v>794</v>
      </c>
      <c r="N423" s="5" t="s">
        <v>294</v>
      </c>
      <c r="O423" s="5" t="s">
        <v>294</v>
      </c>
      <c r="P423" s="5" t="s">
        <v>294</v>
      </c>
      <c r="Q423" s="5" t="s">
        <v>294</v>
      </c>
      <c r="R423" s="5" t="s">
        <v>294</v>
      </c>
      <c r="S423" s="5" t="s">
        <v>294</v>
      </c>
      <c r="V423" s="5" t="s">
        <v>4732</v>
      </c>
    </row>
    <row r="424" spans="1:22" x14ac:dyDescent="0.35">
      <c r="A424" s="5" t="s">
        <v>4734</v>
      </c>
      <c r="B424" s="5" t="s">
        <v>4735</v>
      </c>
      <c r="C424" s="5" t="s">
        <v>4263</v>
      </c>
      <c r="D424" s="5" t="s">
        <v>22</v>
      </c>
      <c r="E424" s="5">
        <v>2</v>
      </c>
      <c r="F424" s="5" t="s">
        <v>294</v>
      </c>
      <c r="G424" s="5" t="s">
        <v>294</v>
      </c>
      <c r="M424" s="5" t="s">
        <v>794</v>
      </c>
      <c r="N424" s="5" t="s">
        <v>294</v>
      </c>
      <c r="P424" s="5" t="s">
        <v>294</v>
      </c>
      <c r="Q424" s="5" t="s">
        <v>294</v>
      </c>
      <c r="R424" s="5" t="s">
        <v>294</v>
      </c>
      <c r="V424" s="5" t="s">
        <v>4736</v>
      </c>
    </row>
    <row r="425" spans="1:22" x14ac:dyDescent="0.35">
      <c r="A425" s="5" t="s">
        <v>4737</v>
      </c>
      <c r="B425" s="5" t="s">
        <v>4738</v>
      </c>
      <c r="C425" s="5" t="s">
        <v>4263</v>
      </c>
      <c r="D425" s="5" t="s">
        <v>1655</v>
      </c>
      <c r="E425" s="5">
        <v>77</v>
      </c>
      <c r="F425" s="5" t="s">
        <v>294</v>
      </c>
      <c r="G425" s="5" t="s">
        <v>294</v>
      </c>
      <c r="M425" s="5" t="s">
        <v>794</v>
      </c>
      <c r="N425" s="5" t="s">
        <v>294</v>
      </c>
      <c r="R425" s="5" t="s">
        <v>294</v>
      </c>
      <c r="V425" s="5" t="s">
        <v>4737</v>
      </c>
    </row>
    <row r="426" spans="1:22" x14ac:dyDescent="0.35">
      <c r="A426" s="5" t="s">
        <v>4739</v>
      </c>
      <c r="B426" s="5" t="s">
        <v>4740</v>
      </c>
      <c r="C426" s="5" t="s">
        <v>4263</v>
      </c>
      <c r="D426" s="5" t="s">
        <v>18</v>
      </c>
      <c r="E426" s="5">
        <v>1</v>
      </c>
      <c r="F426" s="5" t="s">
        <v>294</v>
      </c>
      <c r="G426" s="5" t="s">
        <v>297</v>
      </c>
      <c r="L426" s="5" t="s">
        <v>822</v>
      </c>
      <c r="M426" s="5" t="s">
        <v>794</v>
      </c>
      <c r="N426" s="5" t="s">
        <v>294</v>
      </c>
      <c r="P426" s="5" t="s">
        <v>294</v>
      </c>
      <c r="Q426" s="5" t="s">
        <v>294</v>
      </c>
      <c r="R426" s="5" t="s">
        <v>294</v>
      </c>
      <c r="S426" s="5" t="s">
        <v>297</v>
      </c>
      <c r="V426" s="5" t="s">
        <v>4739</v>
      </c>
    </row>
    <row r="427" spans="1:22" x14ac:dyDescent="0.35">
      <c r="A427" s="5" t="s">
        <v>4741</v>
      </c>
      <c r="B427" s="5" t="s">
        <v>4742</v>
      </c>
      <c r="C427" s="5" t="s">
        <v>4263</v>
      </c>
      <c r="D427" s="5" t="s">
        <v>18</v>
      </c>
      <c r="E427" s="5">
        <v>20</v>
      </c>
      <c r="F427" s="5" t="s">
        <v>294</v>
      </c>
      <c r="G427" s="5" t="s">
        <v>294</v>
      </c>
      <c r="K427" s="5" t="s">
        <v>4743</v>
      </c>
      <c r="M427" s="5" t="s">
        <v>794</v>
      </c>
      <c r="N427" s="5" t="s">
        <v>294</v>
      </c>
      <c r="R427" s="5" t="s">
        <v>294</v>
      </c>
      <c r="V427" s="5" t="s">
        <v>4741</v>
      </c>
    </row>
    <row r="428" spans="1:22" x14ac:dyDescent="0.35">
      <c r="A428" s="5" t="s">
        <v>4744</v>
      </c>
      <c r="B428" s="5" t="s">
        <v>4745</v>
      </c>
      <c r="C428" s="5" t="s">
        <v>4263</v>
      </c>
      <c r="D428" s="5" t="s">
        <v>18</v>
      </c>
      <c r="E428" s="5">
        <v>5</v>
      </c>
      <c r="F428" s="5" t="s">
        <v>294</v>
      </c>
      <c r="G428" s="5" t="s">
        <v>297</v>
      </c>
      <c r="J428" s="5" t="s">
        <v>3783</v>
      </c>
      <c r="M428" s="5" t="s">
        <v>794</v>
      </c>
      <c r="N428" s="5" t="s">
        <v>294</v>
      </c>
      <c r="O428" s="5" t="s">
        <v>294</v>
      </c>
      <c r="P428" s="5" t="s">
        <v>294</v>
      </c>
      <c r="Q428" s="5" t="s">
        <v>294</v>
      </c>
      <c r="R428" s="5" t="s">
        <v>294</v>
      </c>
      <c r="U428" s="5" t="s">
        <v>4746</v>
      </c>
    </row>
    <row r="429" spans="1:22" x14ac:dyDescent="0.35">
      <c r="A429" s="5" t="s">
        <v>4747</v>
      </c>
      <c r="B429" s="5" t="s">
        <v>4344</v>
      </c>
      <c r="C429" s="5" t="s">
        <v>4263</v>
      </c>
      <c r="D429" s="5" t="s">
        <v>18</v>
      </c>
      <c r="E429" s="5">
        <v>8</v>
      </c>
      <c r="F429" s="5" t="s">
        <v>294</v>
      </c>
      <c r="G429" s="5" t="s">
        <v>297</v>
      </c>
      <c r="J429" s="5" t="s">
        <v>4345</v>
      </c>
      <c r="M429" s="5" t="s">
        <v>794</v>
      </c>
      <c r="N429" s="5" t="s">
        <v>294</v>
      </c>
      <c r="O429" s="5" t="s">
        <v>294</v>
      </c>
      <c r="P429" s="5" t="s">
        <v>294</v>
      </c>
      <c r="Q429" s="5" t="s">
        <v>294</v>
      </c>
      <c r="R429" s="5" t="s">
        <v>294</v>
      </c>
    </row>
    <row r="430" spans="1:22" x14ac:dyDescent="0.35">
      <c r="A430" s="5" t="s">
        <v>4748</v>
      </c>
      <c r="B430" s="5" t="s">
        <v>4347</v>
      </c>
      <c r="C430" s="5" t="s">
        <v>4263</v>
      </c>
      <c r="D430" s="5" t="s">
        <v>16</v>
      </c>
      <c r="E430" s="5">
        <v>7</v>
      </c>
      <c r="F430" s="5" t="s">
        <v>294</v>
      </c>
      <c r="G430" s="5" t="s">
        <v>294</v>
      </c>
      <c r="H430" s="5">
        <v>0</v>
      </c>
      <c r="I430" s="5">
        <v>100</v>
      </c>
      <c r="M430" s="5" t="s">
        <v>794</v>
      </c>
      <c r="N430" s="5" t="s">
        <v>294</v>
      </c>
      <c r="O430" s="5" t="s">
        <v>294</v>
      </c>
      <c r="P430" s="5" t="s">
        <v>294</v>
      </c>
      <c r="Q430" s="5" t="s">
        <v>294</v>
      </c>
      <c r="R430" s="5" t="s">
        <v>294</v>
      </c>
    </row>
    <row r="431" spans="1:22" x14ac:dyDescent="0.35">
      <c r="A431" s="5" t="s">
        <v>4749</v>
      </c>
      <c r="B431" s="5" t="s">
        <v>4750</v>
      </c>
      <c r="C431" s="5" t="s">
        <v>4263</v>
      </c>
      <c r="D431" s="5" t="s">
        <v>18</v>
      </c>
      <c r="E431" s="5">
        <v>999</v>
      </c>
      <c r="F431" s="5" t="s">
        <v>294</v>
      </c>
      <c r="G431" s="5" t="s">
        <v>297</v>
      </c>
      <c r="M431" s="5" t="s">
        <v>794</v>
      </c>
      <c r="N431" s="5" t="s">
        <v>294</v>
      </c>
      <c r="O431" s="5" t="s">
        <v>294</v>
      </c>
      <c r="P431" s="5" t="s">
        <v>294</v>
      </c>
      <c r="Q431" s="5" t="s">
        <v>294</v>
      </c>
      <c r="R431" s="5" t="s">
        <v>294</v>
      </c>
    </row>
    <row r="432" spans="1:22" x14ac:dyDescent="0.35">
      <c r="A432" s="5" t="s">
        <v>4751</v>
      </c>
      <c r="B432" s="5" t="s">
        <v>4752</v>
      </c>
      <c r="C432" s="5" t="s">
        <v>4263</v>
      </c>
      <c r="D432" s="5" t="s">
        <v>18</v>
      </c>
      <c r="E432" s="5">
        <v>1</v>
      </c>
      <c r="F432" s="5" t="s">
        <v>294</v>
      </c>
      <c r="G432" s="5" t="s">
        <v>297</v>
      </c>
      <c r="L432" s="5" t="s">
        <v>941</v>
      </c>
      <c r="M432" s="5" t="s">
        <v>794</v>
      </c>
      <c r="N432" s="5" t="s">
        <v>294</v>
      </c>
      <c r="O432" s="5" t="s">
        <v>294</v>
      </c>
      <c r="P432" s="5" t="s">
        <v>294</v>
      </c>
      <c r="Q432" s="5" t="s">
        <v>294</v>
      </c>
      <c r="R432" s="5" t="s">
        <v>294</v>
      </c>
      <c r="S432" s="5" t="s">
        <v>294</v>
      </c>
    </row>
    <row r="433" spans="1:22" x14ac:dyDescent="0.35">
      <c r="A433" s="5" t="s">
        <v>4753</v>
      </c>
      <c r="B433" s="5" t="s">
        <v>4754</v>
      </c>
      <c r="C433" s="5" t="s">
        <v>4263</v>
      </c>
      <c r="D433" s="5" t="s">
        <v>18</v>
      </c>
      <c r="E433" s="5">
        <v>1</v>
      </c>
      <c r="F433" s="5" t="s">
        <v>294</v>
      </c>
      <c r="G433" s="5" t="s">
        <v>297</v>
      </c>
      <c r="L433" s="5" t="s">
        <v>941</v>
      </c>
      <c r="M433" s="5" t="s">
        <v>794</v>
      </c>
      <c r="N433" s="5" t="s">
        <v>294</v>
      </c>
      <c r="O433" s="5" t="s">
        <v>294</v>
      </c>
      <c r="P433" s="5" t="s">
        <v>294</v>
      </c>
      <c r="Q433" s="5" t="s">
        <v>294</v>
      </c>
      <c r="R433" s="5" t="s">
        <v>294</v>
      </c>
      <c r="S433" s="5" t="s">
        <v>294</v>
      </c>
    </row>
    <row r="434" spans="1:22" x14ac:dyDescent="0.35">
      <c r="A434" s="5" t="s">
        <v>4755</v>
      </c>
      <c r="B434" s="5" t="s">
        <v>4756</v>
      </c>
      <c r="C434" s="5" t="s">
        <v>4263</v>
      </c>
      <c r="D434" s="5" t="s">
        <v>18</v>
      </c>
      <c r="E434" s="5">
        <v>1</v>
      </c>
      <c r="F434" s="5" t="s">
        <v>294</v>
      </c>
      <c r="G434" s="5" t="s">
        <v>297</v>
      </c>
      <c r="L434" s="5" t="s">
        <v>941</v>
      </c>
      <c r="M434" s="5" t="s">
        <v>794</v>
      </c>
      <c r="N434" s="5" t="s">
        <v>294</v>
      </c>
      <c r="O434" s="5" t="s">
        <v>294</v>
      </c>
      <c r="P434" s="5" t="s">
        <v>294</v>
      </c>
      <c r="Q434" s="5" t="s">
        <v>294</v>
      </c>
      <c r="R434" s="5" t="s">
        <v>294</v>
      </c>
      <c r="S434" s="5" t="s">
        <v>294</v>
      </c>
    </row>
    <row r="435" spans="1:22" x14ac:dyDescent="0.35">
      <c r="A435" s="5" t="s">
        <v>4757</v>
      </c>
      <c r="B435" s="5" t="s">
        <v>4758</v>
      </c>
      <c r="C435" s="5" t="s">
        <v>4263</v>
      </c>
      <c r="D435" s="5" t="s">
        <v>18</v>
      </c>
      <c r="E435" s="5">
        <v>1</v>
      </c>
      <c r="F435" s="5" t="s">
        <v>294</v>
      </c>
      <c r="G435" s="5" t="s">
        <v>297</v>
      </c>
      <c r="L435" s="5" t="s">
        <v>941</v>
      </c>
      <c r="M435" s="5" t="s">
        <v>794</v>
      </c>
      <c r="N435" s="5" t="s">
        <v>294</v>
      </c>
      <c r="O435" s="5" t="s">
        <v>294</v>
      </c>
      <c r="P435" s="5" t="s">
        <v>294</v>
      </c>
      <c r="Q435" s="5" t="s">
        <v>294</v>
      </c>
      <c r="R435" s="5" t="s">
        <v>294</v>
      </c>
      <c r="S435" s="5" t="s">
        <v>294</v>
      </c>
    </row>
    <row r="436" spans="1:22" x14ac:dyDescent="0.35">
      <c r="A436" s="5" t="s">
        <v>4759</v>
      </c>
      <c r="B436" s="5" t="s">
        <v>4760</v>
      </c>
      <c r="C436" s="5" t="s">
        <v>4263</v>
      </c>
      <c r="D436" s="5" t="s">
        <v>18</v>
      </c>
      <c r="E436" s="5">
        <v>50</v>
      </c>
      <c r="F436" s="5" t="s">
        <v>294</v>
      </c>
      <c r="G436" s="5" t="s">
        <v>297</v>
      </c>
      <c r="M436" s="5" t="s">
        <v>794</v>
      </c>
      <c r="N436" s="5" t="s">
        <v>294</v>
      </c>
      <c r="O436" s="5" t="s">
        <v>294</v>
      </c>
      <c r="P436" s="5" t="s">
        <v>294</v>
      </c>
      <c r="Q436" s="5" t="s">
        <v>294</v>
      </c>
      <c r="R436" s="5" t="s">
        <v>294</v>
      </c>
      <c r="U436" s="5" t="s">
        <v>4761</v>
      </c>
    </row>
    <row r="437" spans="1:22" x14ac:dyDescent="0.35">
      <c r="A437" s="5" t="s">
        <v>4762</v>
      </c>
      <c r="B437" s="5" t="s">
        <v>4763</v>
      </c>
      <c r="C437" s="5" t="s">
        <v>4263</v>
      </c>
      <c r="D437" s="5" t="s">
        <v>22</v>
      </c>
      <c r="E437" s="5">
        <v>8</v>
      </c>
      <c r="F437" s="5" t="s">
        <v>294</v>
      </c>
      <c r="G437" s="5" t="s">
        <v>294</v>
      </c>
      <c r="J437" s="5" t="s">
        <v>4409</v>
      </c>
      <c r="M437" s="5" t="s">
        <v>794</v>
      </c>
      <c r="N437" s="5" t="s">
        <v>294</v>
      </c>
      <c r="P437" s="5" t="s">
        <v>294</v>
      </c>
      <c r="Q437" s="5" t="s">
        <v>294</v>
      </c>
      <c r="R437" s="5" t="s">
        <v>297</v>
      </c>
      <c r="V437" s="5" t="s">
        <v>4762</v>
      </c>
    </row>
    <row r="438" spans="1:22" x14ac:dyDescent="0.35">
      <c r="A438" s="5" t="s">
        <v>4764</v>
      </c>
      <c r="B438" s="5" t="s">
        <v>4765</v>
      </c>
      <c r="C438" s="5" t="s">
        <v>4263</v>
      </c>
      <c r="D438" s="5" t="s">
        <v>18</v>
      </c>
      <c r="E438" s="5">
        <v>10</v>
      </c>
      <c r="F438" s="5" t="s">
        <v>294</v>
      </c>
      <c r="G438" s="5" t="s">
        <v>294</v>
      </c>
      <c r="J438" s="5" t="s">
        <v>3735</v>
      </c>
      <c r="K438" s="5" t="s">
        <v>4766</v>
      </c>
      <c r="M438" s="5" t="s">
        <v>794</v>
      </c>
      <c r="N438" s="5" t="s">
        <v>294</v>
      </c>
      <c r="R438" s="5" t="s">
        <v>297</v>
      </c>
      <c r="U438" s="5" t="s">
        <v>4352</v>
      </c>
      <c r="V438" s="5" t="s">
        <v>4764</v>
      </c>
    </row>
    <row r="439" spans="1:22" x14ac:dyDescent="0.35">
      <c r="A439" s="5" t="s">
        <v>4767</v>
      </c>
      <c r="B439" s="5" t="s">
        <v>4768</v>
      </c>
      <c r="C439" s="5" t="s">
        <v>4263</v>
      </c>
      <c r="D439" s="5" t="s">
        <v>20</v>
      </c>
      <c r="E439" s="5">
        <v>10</v>
      </c>
      <c r="F439" s="5" t="s">
        <v>294</v>
      </c>
      <c r="G439" s="5" t="s">
        <v>294</v>
      </c>
      <c r="M439" s="5" t="s">
        <v>794</v>
      </c>
      <c r="N439" s="5" t="s">
        <v>294</v>
      </c>
      <c r="O439" s="5" t="s">
        <v>294</v>
      </c>
      <c r="P439" s="5" t="s">
        <v>294</v>
      </c>
      <c r="Q439" s="5" t="s">
        <v>294</v>
      </c>
      <c r="R439" s="5" t="s">
        <v>294</v>
      </c>
    </row>
    <row r="440" spans="1:22" x14ac:dyDescent="0.35">
      <c r="A440" s="5" t="s">
        <v>4769</v>
      </c>
      <c r="B440" s="5" t="s">
        <v>4770</v>
      </c>
      <c r="C440" s="5" t="s">
        <v>4263</v>
      </c>
      <c r="D440" s="5" t="s">
        <v>18</v>
      </c>
      <c r="E440" s="5">
        <v>1</v>
      </c>
      <c r="F440" s="5" t="s">
        <v>294</v>
      </c>
      <c r="G440" s="5" t="s">
        <v>297</v>
      </c>
      <c r="L440" s="5" t="s">
        <v>822</v>
      </c>
      <c r="M440" s="5" t="s">
        <v>794</v>
      </c>
      <c r="N440" s="5" t="s">
        <v>294</v>
      </c>
      <c r="O440" s="5" t="s">
        <v>294</v>
      </c>
      <c r="P440" s="5" t="s">
        <v>294</v>
      </c>
      <c r="Q440" s="5" t="s">
        <v>294</v>
      </c>
      <c r="R440" s="5" t="s">
        <v>294</v>
      </c>
      <c r="S440" s="5" t="s">
        <v>294</v>
      </c>
    </row>
    <row r="441" spans="1:22" x14ac:dyDescent="0.35">
      <c r="A441" s="5" t="s">
        <v>4771</v>
      </c>
      <c r="B441" s="5" t="s">
        <v>4772</v>
      </c>
      <c r="C441" s="5" t="s">
        <v>4263</v>
      </c>
      <c r="D441" s="5" t="s">
        <v>18</v>
      </c>
      <c r="E441" s="5">
        <v>1</v>
      </c>
      <c r="F441" s="5" t="s">
        <v>294</v>
      </c>
      <c r="G441" s="5" t="s">
        <v>297</v>
      </c>
      <c r="L441" s="5" t="s">
        <v>822</v>
      </c>
      <c r="M441" s="5" t="s">
        <v>794</v>
      </c>
      <c r="N441" s="5" t="s">
        <v>294</v>
      </c>
      <c r="O441" s="5" t="s">
        <v>294</v>
      </c>
      <c r="P441" s="5" t="s">
        <v>294</v>
      </c>
      <c r="Q441" s="5" t="s">
        <v>294</v>
      </c>
      <c r="R441" s="5" t="s">
        <v>294</v>
      </c>
      <c r="S441" s="5" t="s">
        <v>294</v>
      </c>
    </row>
    <row r="442" spans="1:22" x14ac:dyDescent="0.35">
      <c r="A442" s="5" t="s">
        <v>4773</v>
      </c>
      <c r="B442" s="5" t="s">
        <v>4774</v>
      </c>
      <c r="C442" s="5" t="s">
        <v>4263</v>
      </c>
      <c r="D442" s="5" t="s">
        <v>22</v>
      </c>
      <c r="E442" s="5">
        <v>2</v>
      </c>
      <c r="F442" s="5" t="s">
        <v>294</v>
      </c>
      <c r="G442" s="5" t="s">
        <v>294</v>
      </c>
      <c r="H442" s="5">
        <v>0</v>
      </c>
      <c r="M442" s="5" t="s">
        <v>794</v>
      </c>
      <c r="N442" s="5" t="s">
        <v>294</v>
      </c>
      <c r="P442" s="5" t="s">
        <v>294</v>
      </c>
      <c r="R442" s="5" t="s">
        <v>294</v>
      </c>
      <c r="V442" s="5" t="s">
        <v>4775</v>
      </c>
    </row>
    <row r="443" spans="1:22" x14ac:dyDescent="0.35">
      <c r="A443" s="5" t="s">
        <v>4776</v>
      </c>
      <c r="B443" s="5" t="s">
        <v>4777</v>
      </c>
      <c r="C443" s="5" t="s">
        <v>4263</v>
      </c>
      <c r="D443" s="5" t="s">
        <v>18</v>
      </c>
      <c r="E443" s="5">
        <v>10</v>
      </c>
      <c r="F443" s="5" t="s">
        <v>294</v>
      </c>
      <c r="G443" s="5" t="s">
        <v>294</v>
      </c>
      <c r="J443" s="5" t="s">
        <v>4778</v>
      </c>
      <c r="M443" s="5" t="s">
        <v>794</v>
      </c>
      <c r="N443" s="5" t="s">
        <v>294</v>
      </c>
      <c r="O443" s="5" t="s">
        <v>294</v>
      </c>
      <c r="P443" s="5" t="s">
        <v>294</v>
      </c>
      <c r="Q443" s="5" t="s">
        <v>294</v>
      </c>
      <c r="R443" s="5" t="s">
        <v>297</v>
      </c>
      <c r="U443" s="5" t="s">
        <v>4779</v>
      </c>
      <c r="V443" s="5" t="s">
        <v>4776</v>
      </c>
    </row>
    <row r="444" spans="1:22" x14ac:dyDescent="0.35">
      <c r="A444" s="5" t="s">
        <v>4780</v>
      </c>
      <c r="B444" s="5" t="s">
        <v>4781</v>
      </c>
      <c r="C444" s="5" t="s">
        <v>4263</v>
      </c>
      <c r="D444" s="5" t="s">
        <v>18</v>
      </c>
      <c r="E444" s="5">
        <v>1</v>
      </c>
      <c r="F444" s="5" t="s">
        <v>297</v>
      </c>
      <c r="G444" s="5" t="s">
        <v>297</v>
      </c>
      <c r="L444" s="5" t="s">
        <v>822</v>
      </c>
      <c r="M444" s="5" t="s">
        <v>794</v>
      </c>
      <c r="N444" s="5" t="s">
        <v>294</v>
      </c>
      <c r="R444" s="5" t="s">
        <v>294</v>
      </c>
      <c r="S444" s="5" t="s">
        <v>294</v>
      </c>
      <c r="V444" s="5" t="s">
        <v>4780</v>
      </c>
    </row>
    <row r="445" spans="1:22" x14ac:dyDescent="0.35">
      <c r="A445" s="5" t="s">
        <v>4782</v>
      </c>
      <c r="B445" s="5" t="s">
        <v>4783</v>
      </c>
      <c r="C445" s="5" t="s">
        <v>4263</v>
      </c>
      <c r="D445" s="5" t="s">
        <v>18</v>
      </c>
      <c r="E445" s="5">
        <v>10</v>
      </c>
      <c r="F445" s="5" t="s">
        <v>294</v>
      </c>
      <c r="G445" s="5" t="s">
        <v>294</v>
      </c>
      <c r="J445" s="5" t="s">
        <v>4784</v>
      </c>
      <c r="M445" s="5" t="s">
        <v>794</v>
      </c>
      <c r="N445" s="5" t="s">
        <v>294</v>
      </c>
      <c r="O445" s="5" t="s">
        <v>294</v>
      </c>
      <c r="P445" s="5" t="s">
        <v>294</v>
      </c>
      <c r="Q445" s="5" t="s">
        <v>294</v>
      </c>
      <c r="R445" s="5" t="s">
        <v>297</v>
      </c>
      <c r="V445" s="5" t="s">
        <v>4782</v>
      </c>
    </row>
    <row r="446" spans="1:22" x14ac:dyDescent="0.35">
      <c r="A446" s="5" t="s">
        <v>4785</v>
      </c>
      <c r="B446" s="5" t="s">
        <v>2138</v>
      </c>
      <c r="C446" s="5" t="s">
        <v>4786</v>
      </c>
      <c r="D446" s="5" t="s">
        <v>22</v>
      </c>
      <c r="E446" s="5">
        <v>12</v>
      </c>
      <c r="F446" s="5" t="s">
        <v>297</v>
      </c>
      <c r="G446" s="5" t="s">
        <v>294</v>
      </c>
      <c r="J446" s="5" t="s">
        <v>4263</v>
      </c>
      <c r="M446" s="5" t="s">
        <v>794</v>
      </c>
      <c r="N446" s="5" t="s">
        <v>294</v>
      </c>
      <c r="O446" s="5" t="s">
        <v>294</v>
      </c>
      <c r="P446" s="5" t="s">
        <v>294</v>
      </c>
      <c r="Q446" s="5" t="s">
        <v>294</v>
      </c>
      <c r="R446" s="5" t="s">
        <v>297</v>
      </c>
    </row>
    <row r="447" spans="1:22" x14ac:dyDescent="0.35">
      <c r="A447" s="5" t="s">
        <v>4787</v>
      </c>
      <c r="B447" s="5" t="s">
        <v>3907</v>
      </c>
      <c r="C447" s="5" t="s">
        <v>4786</v>
      </c>
      <c r="D447" s="5" t="s">
        <v>22</v>
      </c>
      <c r="E447" s="5">
        <v>10</v>
      </c>
      <c r="F447" s="5" t="s">
        <v>294</v>
      </c>
      <c r="G447" s="5" t="s">
        <v>294</v>
      </c>
      <c r="M447" s="5" t="s">
        <v>3826</v>
      </c>
      <c r="N447" s="5" t="s">
        <v>294</v>
      </c>
      <c r="P447" s="5" t="s">
        <v>294</v>
      </c>
      <c r="Q447" s="5" t="s">
        <v>294</v>
      </c>
      <c r="R447" s="5" t="s">
        <v>294</v>
      </c>
    </row>
    <row r="448" spans="1:22" x14ac:dyDescent="0.35">
      <c r="A448" s="5" t="s">
        <v>4788</v>
      </c>
      <c r="B448" s="5" t="s">
        <v>2692</v>
      </c>
      <c r="C448" s="5" t="s">
        <v>4786</v>
      </c>
      <c r="D448" s="5" t="s">
        <v>18</v>
      </c>
      <c r="E448" s="5">
        <v>2</v>
      </c>
      <c r="F448" s="5" t="s">
        <v>297</v>
      </c>
      <c r="G448" s="5" t="s">
        <v>297</v>
      </c>
      <c r="J448" s="5" t="s">
        <v>4586</v>
      </c>
      <c r="M448" s="5" t="s">
        <v>794</v>
      </c>
      <c r="N448" s="5" t="s">
        <v>294</v>
      </c>
      <c r="O448" s="5" t="s">
        <v>294</v>
      </c>
      <c r="P448" s="5" t="s">
        <v>294</v>
      </c>
      <c r="Q448" s="5" t="s">
        <v>294</v>
      </c>
      <c r="R448" s="5" t="s">
        <v>297</v>
      </c>
    </row>
    <row r="449" spans="1:22" x14ac:dyDescent="0.35">
      <c r="A449" s="5" t="s">
        <v>4789</v>
      </c>
      <c r="B449" s="5" t="s">
        <v>4790</v>
      </c>
      <c r="C449" s="5" t="s">
        <v>4786</v>
      </c>
      <c r="D449" s="5" t="s">
        <v>22</v>
      </c>
      <c r="E449" s="5">
        <v>18</v>
      </c>
      <c r="F449" s="5" t="s">
        <v>297</v>
      </c>
      <c r="G449" s="5" t="s">
        <v>294</v>
      </c>
      <c r="J449" s="5" t="s">
        <v>4432</v>
      </c>
      <c r="M449" s="5" t="s">
        <v>794</v>
      </c>
      <c r="N449" s="5" t="s">
        <v>294</v>
      </c>
      <c r="O449" s="5" t="s">
        <v>294</v>
      </c>
      <c r="P449" s="5" t="s">
        <v>294</v>
      </c>
      <c r="Q449" s="5" t="s">
        <v>294</v>
      </c>
      <c r="R449" s="5" t="s">
        <v>297</v>
      </c>
      <c r="U449" s="5" t="s">
        <v>4791</v>
      </c>
    </row>
    <row r="450" spans="1:22" x14ac:dyDescent="0.35">
      <c r="A450" s="5" t="s">
        <v>4792</v>
      </c>
      <c r="B450" s="5" t="s">
        <v>4793</v>
      </c>
      <c r="C450" s="5" t="s">
        <v>4263</v>
      </c>
      <c r="D450" s="5" t="s">
        <v>22</v>
      </c>
      <c r="E450" s="5">
        <v>18</v>
      </c>
      <c r="F450" s="5" t="s">
        <v>294</v>
      </c>
      <c r="G450" s="5" t="s">
        <v>294</v>
      </c>
      <c r="J450" s="5" t="s">
        <v>4432</v>
      </c>
      <c r="M450" s="5" t="s">
        <v>794</v>
      </c>
      <c r="N450" s="5" t="s">
        <v>294</v>
      </c>
      <c r="O450" s="5" t="s">
        <v>294</v>
      </c>
      <c r="P450" s="5" t="s">
        <v>294</v>
      </c>
      <c r="Q450" s="5" t="s">
        <v>294</v>
      </c>
      <c r="R450" s="5" t="s">
        <v>297</v>
      </c>
      <c r="U450" s="5" t="s">
        <v>4791</v>
      </c>
      <c r="V450" s="5" t="s">
        <v>4792</v>
      </c>
    </row>
    <row r="451" spans="1:22" x14ac:dyDescent="0.35">
      <c r="A451" s="5" t="s">
        <v>4794</v>
      </c>
      <c r="B451" s="5" t="s">
        <v>4795</v>
      </c>
      <c r="C451" s="5" t="s">
        <v>4263</v>
      </c>
      <c r="D451" s="5" t="s">
        <v>16</v>
      </c>
      <c r="E451" s="5">
        <v>12</v>
      </c>
      <c r="F451" s="5" t="s">
        <v>294</v>
      </c>
      <c r="G451" s="5" t="s">
        <v>294</v>
      </c>
      <c r="H451" s="5">
        <v>0</v>
      </c>
      <c r="M451" s="5" t="s">
        <v>794</v>
      </c>
      <c r="N451" s="5" t="s">
        <v>294</v>
      </c>
      <c r="P451" s="5" t="s">
        <v>294</v>
      </c>
      <c r="Q451" s="5" t="s">
        <v>294</v>
      </c>
      <c r="R451" s="5" t="s">
        <v>294</v>
      </c>
      <c r="V451" s="5" t="s">
        <v>4794</v>
      </c>
    </row>
    <row r="452" spans="1:22" x14ac:dyDescent="0.35">
      <c r="A452" s="5" t="s">
        <v>4796</v>
      </c>
      <c r="B452" s="5" t="s">
        <v>4797</v>
      </c>
      <c r="C452" s="5" t="s">
        <v>4263</v>
      </c>
      <c r="D452" s="5" t="s">
        <v>16</v>
      </c>
      <c r="E452" s="5">
        <v>12</v>
      </c>
      <c r="F452" s="5" t="s">
        <v>294</v>
      </c>
      <c r="G452" s="5" t="s">
        <v>294</v>
      </c>
      <c r="H452" s="5">
        <v>0</v>
      </c>
      <c r="M452" s="5" t="s">
        <v>794</v>
      </c>
      <c r="N452" s="5" t="s">
        <v>294</v>
      </c>
      <c r="P452" s="5" t="s">
        <v>294</v>
      </c>
      <c r="Q452" s="5" t="s">
        <v>294</v>
      </c>
      <c r="R452" s="5" t="s">
        <v>294</v>
      </c>
      <c r="V452" s="5" t="s">
        <v>4796</v>
      </c>
    </row>
    <row r="453" spans="1:22" x14ac:dyDescent="0.35">
      <c r="A453" s="5" t="s">
        <v>4798</v>
      </c>
      <c r="B453" s="5" t="s">
        <v>4799</v>
      </c>
      <c r="C453" s="5" t="s">
        <v>4263</v>
      </c>
      <c r="D453" s="5" t="s">
        <v>18</v>
      </c>
      <c r="E453" s="5">
        <v>1</v>
      </c>
      <c r="F453" s="5" t="s">
        <v>294</v>
      </c>
      <c r="G453" s="5" t="s">
        <v>297</v>
      </c>
      <c r="M453" s="5" t="s">
        <v>794</v>
      </c>
      <c r="N453" s="5" t="s">
        <v>297</v>
      </c>
      <c r="O453" s="5" t="s">
        <v>297</v>
      </c>
      <c r="P453" s="5" t="s">
        <v>294</v>
      </c>
      <c r="Q453" s="5" t="s">
        <v>297</v>
      </c>
      <c r="R453" s="5" t="s">
        <v>294</v>
      </c>
      <c r="V453" s="5" t="s">
        <v>4798</v>
      </c>
    </row>
    <row r="454" spans="1:22" x14ac:dyDescent="0.35">
      <c r="A454" s="5" t="s">
        <v>4800</v>
      </c>
      <c r="B454" s="5" t="s">
        <v>4801</v>
      </c>
      <c r="C454" s="5" t="s">
        <v>4263</v>
      </c>
      <c r="D454" s="5" t="s">
        <v>16</v>
      </c>
      <c r="E454" s="5">
        <v>6</v>
      </c>
      <c r="F454" s="5" t="s">
        <v>294</v>
      </c>
      <c r="G454" s="5" t="s">
        <v>294</v>
      </c>
      <c r="M454" s="5" t="s">
        <v>794</v>
      </c>
      <c r="N454" s="5" t="s">
        <v>297</v>
      </c>
      <c r="O454" s="5" t="s">
        <v>297</v>
      </c>
      <c r="P454" s="5" t="s">
        <v>294</v>
      </c>
      <c r="Q454" s="5" t="s">
        <v>297</v>
      </c>
      <c r="R454" s="5" t="s">
        <v>294</v>
      </c>
      <c r="V454" s="5" t="s">
        <v>4800</v>
      </c>
    </row>
    <row r="455" spans="1:22" x14ac:dyDescent="0.35">
      <c r="A455" s="5" t="s">
        <v>4802</v>
      </c>
      <c r="B455" s="5" t="s">
        <v>4803</v>
      </c>
      <c r="C455" s="5" t="s">
        <v>4263</v>
      </c>
      <c r="D455" s="5" t="s">
        <v>18</v>
      </c>
      <c r="E455" s="5">
        <v>1</v>
      </c>
      <c r="F455" s="5" t="s">
        <v>294</v>
      </c>
      <c r="G455" s="5" t="s">
        <v>297</v>
      </c>
      <c r="L455" s="5" t="s">
        <v>941</v>
      </c>
      <c r="M455" s="5" t="s">
        <v>794</v>
      </c>
      <c r="N455" s="5" t="s">
        <v>294</v>
      </c>
      <c r="O455" s="5" t="s">
        <v>294</v>
      </c>
      <c r="P455" s="5" t="s">
        <v>294</v>
      </c>
      <c r="Q455" s="5" t="s">
        <v>294</v>
      </c>
      <c r="R455" s="5" t="s">
        <v>297</v>
      </c>
      <c r="S455" s="5" t="s">
        <v>294</v>
      </c>
    </row>
    <row r="456" spans="1:22" x14ac:dyDescent="0.35">
      <c r="A456" s="5" t="s">
        <v>4804</v>
      </c>
      <c r="B456" s="5" t="s">
        <v>4805</v>
      </c>
      <c r="C456" s="5" t="s">
        <v>4263</v>
      </c>
      <c r="D456" s="5" t="s">
        <v>18</v>
      </c>
      <c r="E456" s="5">
        <v>1</v>
      </c>
      <c r="F456" s="5" t="s">
        <v>294</v>
      </c>
      <c r="G456" s="5" t="s">
        <v>297</v>
      </c>
      <c r="L456" s="5" t="s">
        <v>822</v>
      </c>
      <c r="M456" s="5" t="s">
        <v>794</v>
      </c>
      <c r="N456" s="5" t="s">
        <v>294</v>
      </c>
      <c r="O456" s="5" t="s">
        <v>294</v>
      </c>
      <c r="P456" s="5" t="s">
        <v>294</v>
      </c>
      <c r="Q456" s="5" t="s">
        <v>294</v>
      </c>
      <c r="R456" s="5" t="s">
        <v>294</v>
      </c>
      <c r="S456" s="5" t="s">
        <v>297</v>
      </c>
      <c r="V456" s="5" t="s">
        <v>4804</v>
      </c>
    </row>
    <row r="457" spans="1:22" x14ac:dyDescent="0.35">
      <c r="A457" s="5" t="s">
        <v>4806</v>
      </c>
      <c r="B457" s="5" t="s">
        <v>4807</v>
      </c>
      <c r="C457" s="5" t="s">
        <v>4263</v>
      </c>
      <c r="D457" s="5" t="s">
        <v>18</v>
      </c>
      <c r="E457" s="5">
        <v>1</v>
      </c>
      <c r="F457" s="5" t="s">
        <v>294</v>
      </c>
      <c r="G457" s="5" t="s">
        <v>297</v>
      </c>
      <c r="L457" s="5" t="s">
        <v>822</v>
      </c>
      <c r="M457" s="5" t="s">
        <v>794</v>
      </c>
      <c r="N457" s="5" t="s">
        <v>294</v>
      </c>
      <c r="O457" s="5" t="s">
        <v>294</v>
      </c>
      <c r="P457" s="5" t="s">
        <v>294</v>
      </c>
      <c r="Q457" s="5" t="s">
        <v>294</v>
      </c>
      <c r="R457" s="5" t="s">
        <v>294</v>
      </c>
      <c r="S457" s="5" t="s">
        <v>297</v>
      </c>
    </row>
    <row r="458" spans="1:22" x14ac:dyDescent="0.35">
      <c r="A458" s="5" t="s">
        <v>4808</v>
      </c>
      <c r="B458" s="5" t="s">
        <v>4809</v>
      </c>
      <c r="C458" s="5" t="s">
        <v>4810</v>
      </c>
      <c r="D458" s="5" t="s">
        <v>18</v>
      </c>
      <c r="E458" s="5">
        <v>5</v>
      </c>
      <c r="F458" s="5" t="s">
        <v>294</v>
      </c>
      <c r="G458" s="5" t="s">
        <v>294</v>
      </c>
      <c r="M458" s="5" t="s">
        <v>794</v>
      </c>
      <c r="N458" s="5" t="s">
        <v>294</v>
      </c>
      <c r="R458" s="5" t="s">
        <v>294</v>
      </c>
      <c r="V458" s="5" t="s">
        <v>4808</v>
      </c>
    </row>
    <row r="459" spans="1:22" x14ac:dyDescent="0.35">
      <c r="A459" s="5" t="s">
        <v>4811</v>
      </c>
      <c r="B459" s="5" t="s">
        <v>4212</v>
      </c>
      <c r="C459" s="5" t="s">
        <v>4810</v>
      </c>
      <c r="D459" s="5" t="s">
        <v>18</v>
      </c>
      <c r="E459" s="5">
        <v>5</v>
      </c>
      <c r="F459" s="5" t="s">
        <v>294</v>
      </c>
      <c r="G459" s="5" t="s">
        <v>294</v>
      </c>
      <c r="J459" s="5" t="s">
        <v>3783</v>
      </c>
      <c r="M459" s="5" t="s">
        <v>3826</v>
      </c>
      <c r="N459" s="5" t="s">
        <v>294</v>
      </c>
      <c r="R459" s="5" t="s">
        <v>294</v>
      </c>
      <c r="V459" s="5" t="s">
        <v>4811</v>
      </c>
    </row>
    <row r="460" spans="1:22" x14ac:dyDescent="0.35">
      <c r="A460" s="5" t="s">
        <v>4812</v>
      </c>
      <c r="B460" s="5" t="s">
        <v>4813</v>
      </c>
      <c r="C460" s="5" t="s">
        <v>4810</v>
      </c>
      <c r="D460" s="5" t="s">
        <v>18</v>
      </c>
      <c r="E460" s="5">
        <v>5</v>
      </c>
      <c r="F460" s="5" t="s">
        <v>294</v>
      </c>
      <c r="G460" s="5" t="s">
        <v>294</v>
      </c>
      <c r="M460" s="5" t="s">
        <v>794</v>
      </c>
      <c r="N460" s="5" t="s">
        <v>294</v>
      </c>
      <c r="R460" s="5" t="s">
        <v>294</v>
      </c>
      <c r="V460" s="5" t="s">
        <v>4812</v>
      </c>
    </row>
    <row r="461" spans="1:22" x14ac:dyDescent="0.35">
      <c r="A461" s="5" t="s">
        <v>4814</v>
      </c>
      <c r="B461" s="5" t="s">
        <v>4815</v>
      </c>
      <c r="C461" s="5" t="s">
        <v>4810</v>
      </c>
      <c r="D461" s="5" t="s">
        <v>18</v>
      </c>
      <c r="E461" s="5">
        <v>1</v>
      </c>
      <c r="F461" s="5" t="s">
        <v>297</v>
      </c>
      <c r="G461" s="5" t="s">
        <v>297</v>
      </c>
      <c r="L461" s="5" t="s">
        <v>4399</v>
      </c>
      <c r="M461" s="5" t="s">
        <v>794</v>
      </c>
      <c r="N461" s="5" t="s">
        <v>294</v>
      </c>
      <c r="R461" s="5" t="s">
        <v>294</v>
      </c>
      <c r="V461" s="5" t="s">
        <v>4814</v>
      </c>
    </row>
    <row r="462" spans="1:22" x14ac:dyDescent="0.35">
      <c r="A462" s="5" t="s">
        <v>4816</v>
      </c>
      <c r="B462" s="5" t="s">
        <v>4817</v>
      </c>
      <c r="C462" s="5" t="s">
        <v>4818</v>
      </c>
      <c r="D462" s="5" t="s">
        <v>18</v>
      </c>
      <c r="E462" s="5">
        <v>5</v>
      </c>
      <c r="F462" s="5" t="s">
        <v>294</v>
      </c>
      <c r="G462" s="5" t="s">
        <v>294</v>
      </c>
      <c r="J462" s="5" t="s">
        <v>3786</v>
      </c>
      <c r="M462" s="5" t="s">
        <v>3826</v>
      </c>
      <c r="N462" s="5" t="s">
        <v>294</v>
      </c>
      <c r="R462" s="5" t="s">
        <v>294</v>
      </c>
      <c r="V462" s="5" t="s">
        <v>4816</v>
      </c>
    </row>
    <row r="463" spans="1:22" x14ac:dyDescent="0.35">
      <c r="A463" s="5" t="s">
        <v>4819</v>
      </c>
      <c r="B463" s="5" t="s">
        <v>4820</v>
      </c>
      <c r="C463" s="5" t="s">
        <v>4818</v>
      </c>
      <c r="D463" s="5" t="s">
        <v>18</v>
      </c>
      <c r="E463" s="5">
        <v>1</v>
      </c>
      <c r="F463" s="5" t="s">
        <v>294</v>
      </c>
      <c r="G463" s="5" t="s">
        <v>297</v>
      </c>
      <c r="L463" s="5" t="s">
        <v>4821</v>
      </c>
      <c r="M463" s="5" t="s">
        <v>794</v>
      </c>
      <c r="N463" s="5" t="s">
        <v>294</v>
      </c>
      <c r="R463" s="5" t="s">
        <v>294</v>
      </c>
      <c r="S463" s="5" t="s">
        <v>297</v>
      </c>
      <c r="V463" s="5" t="s">
        <v>4819</v>
      </c>
    </row>
    <row r="464" spans="1:22" x14ac:dyDescent="0.35">
      <c r="A464" s="5" t="s">
        <v>4822</v>
      </c>
      <c r="B464" s="5" t="s">
        <v>4823</v>
      </c>
      <c r="C464" s="5" t="s">
        <v>4263</v>
      </c>
      <c r="D464" s="5" t="s">
        <v>22</v>
      </c>
      <c r="E464" s="5">
        <v>10</v>
      </c>
      <c r="F464" s="5" t="s">
        <v>294</v>
      </c>
      <c r="G464" s="5" t="s">
        <v>294</v>
      </c>
      <c r="H464" s="5">
        <v>0</v>
      </c>
      <c r="M464" s="5" t="s">
        <v>794</v>
      </c>
      <c r="N464" s="5" t="s">
        <v>294</v>
      </c>
      <c r="O464" s="5" t="s">
        <v>294</v>
      </c>
      <c r="P464" s="5" t="s">
        <v>294</v>
      </c>
      <c r="Q464" s="5" t="s">
        <v>294</v>
      </c>
      <c r="R464" s="5" t="s">
        <v>294</v>
      </c>
      <c r="S464" s="5" t="s">
        <v>2333</v>
      </c>
    </row>
    <row r="465" spans="1:22" x14ac:dyDescent="0.35">
      <c r="A465" s="5" t="s">
        <v>4824</v>
      </c>
      <c r="B465" s="5" t="s">
        <v>4825</v>
      </c>
      <c r="C465" s="5" t="s">
        <v>4263</v>
      </c>
      <c r="D465" s="5" t="s">
        <v>18</v>
      </c>
      <c r="E465" s="5">
        <v>1</v>
      </c>
      <c r="F465" s="5" t="s">
        <v>294</v>
      </c>
      <c r="G465" s="5" t="s">
        <v>297</v>
      </c>
      <c r="L465" s="5" t="s">
        <v>822</v>
      </c>
      <c r="M465" s="5" t="s">
        <v>794</v>
      </c>
      <c r="N465" s="5" t="s">
        <v>294</v>
      </c>
      <c r="O465" s="5" t="s">
        <v>294</v>
      </c>
      <c r="P465" s="5" t="s">
        <v>294</v>
      </c>
      <c r="Q465" s="5" t="s">
        <v>294</v>
      </c>
      <c r="R465" s="5" t="s">
        <v>294</v>
      </c>
      <c r="S465" s="5" t="s">
        <v>294</v>
      </c>
    </row>
    <row r="466" spans="1:22" x14ac:dyDescent="0.35">
      <c r="A466" s="5" t="s">
        <v>4826</v>
      </c>
      <c r="B466" s="5" t="s">
        <v>4827</v>
      </c>
      <c r="C466" s="5" t="s">
        <v>4263</v>
      </c>
      <c r="D466" s="5" t="s">
        <v>18</v>
      </c>
      <c r="E466" s="5">
        <v>1</v>
      </c>
      <c r="F466" s="5" t="s">
        <v>294</v>
      </c>
      <c r="G466" s="5" t="s">
        <v>297</v>
      </c>
      <c r="L466" s="5" t="s">
        <v>822</v>
      </c>
      <c r="M466" s="5" t="s">
        <v>794</v>
      </c>
      <c r="N466" s="5" t="s">
        <v>294</v>
      </c>
      <c r="O466" s="5" t="s">
        <v>294</v>
      </c>
      <c r="P466" s="5" t="s">
        <v>294</v>
      </c>
      <c r="Q466" s="5" t="s">
        <v>294</v>
      </c>
      <c r="R466" s="5" t="s">
        <v>294</v>
      </c>
      <c r="S466" s="5" t="s">
        <v>294</v>
      </c>
    </row>
    <row r="467" spans="1:22" x14ac:dyDescent="0.35">
      <c r="A467" s="5" t="s">
        <v>4828</v>
      </c>
      <c r="B467" s="5" t="s">
        <v>4829</v>
      </c>
      <c r="C467" s="5" t="s">
        <v>4475</v>
      </c>
      <c r="D467" s="5" t="s">
        <v>18</v>
      </c>
      <c r="E467" s="5">
        <v>1</v>
      </c>
      <c r="F467" s="5" t="s">
        <v>294</v>
      </c>
      <c r="G467" s="5" t="s">
        <v>297</v>
      </c>
      <c r="L467" s="5" t="s">
        <v>822</v>
      </c>
      <c r="M467" s="5" t="s">
        <v>794</v>
      </c>
      <c r="N467" s="5" t="s">
        <v>294</v>
      </c>
      <c r="P467" s="5" t="s">
        <v>294</v>
      </c>
      <c r="Q467" s="5" t="s">
        <v>297</v>
      </c>
      <c r="R467" s="5" t="s">
        <v>294</v>
      </c>
      <c r="S467" s="5" t="s">
        <v>294</v>
      </c>
      <c r="V467" s="5" t="s">
        <v>4828</v>
      </c>
    </row>
    <row r="468" spans="1:22" x14ac:dyDescent="0.35">
      <c r="A468" s="5" t="s">
        <v>4830</v>
      </c>
      <c r="B468" s="5" t="s">
        <v>4831</v>
      </c>
      <c r="C468" s="5" t="s">
        <v>4475</v>
      </c>
      <c r="D468" s="5" t="s">
        <v>18</v>
      </c>
      <c r="E468" s="5">
        <v>1</v>
      </c>
      <c r="F468" s="5" t="s">
        <v>294</v>
      </c>
      <c r="G468" s="5" t="s">
        <v>297</v>
      </c>
      <c r="L468" s="5" t="s">
        <v>822</v>
      </c>
      <c r="M468" s="5" t="s">
        <v>794</v>
      </c>
      <c r="N468" s="5" t="s">
        <v>294</v>
      </c>
      <c r="P468" s="5" t="s">
        <v>294</v>
      </c>
      <c r="Q468" s="5" t="s">
        <v>297</v>
      </c>
      <c r="R468" s="5" t="s">
        <v>294</v>
      </c>
      <c r="S468" s="5" t="s">
        <v>297</v>
      </c>
      <c r="V468" s="5" t="s">
        <v>4830</v>
      </c>
    </row>
    <row r="469" spans="1:22" x14ac:dyDescent="0.35">
      <c r="A469" s="5" t="s">
        <v>4832</v>
      </c>
      <c r="B469" s="5" t="s">
        <v>4833</v>
      </c>
      <c r="C469" s="5" t="s">
        <v>4475</v>
      </c>
      <c r="D469" s="5" t="s">
        <v>18</v>
      </c>
      <c r="E469" s="5">
        <v>4</v>
      </c>
      <c r="F469" s="5" t="s">
        <v>294</v>
      </c>
      <c r="G469" s="5" t="s">
        <v>294</v>
      </c>
      <c r="J469" s="5" t="s">
        <v>4834</v>
      </c>
      <c r="M469" s="5" t="s">
        <v>794</v>
      </c>
      <c r="N469" s="5" t="s">
        <v>294</v>
      </c>
      <c r="R469" s="5" t="s">
        <v>294</v>
      </c>
      <c r="V469" s="5" t="s">
        <v>4832</v>
      </c>
    </row>
    <row r="470" spans="1:22" x14ac:dyDescent="0.35">
      <c r="A470" s="5" t="s">
        <v>4835</v>
      </c>
      <c r="B470" s="5" t="s">
        <v>4836</v>
      </c>
      <c r="C470" s="5" t="s">
        <v>4475</v>
      </c>
      <c r="D470" s="5" t="s">
        <v>18</v>
      </c>
      <c r="E470" s="5">
        <v>1</v>
      </c>
      <c r="F470" s="5" t="s">
        <v>294</v>
      </c>
      <c r="G470" s="5" t="s">
        <v>297</v>
      </c>
      <c r="L470" s="5" t="s">
        <v>4399</v>
      </c>
      <c r="M470" s="5" t="s">
        <v>794</v>
      </c>
      <c r="N470" s="5" t="s">
        <v>294</v>
      </c>
      <c r="R470" s="5" t="s">
        <v>294</v>
      </c>
      <c r="S470" s="5" t="s">
        <v>294</v>
      </c>
      <c r="V470" s="5" t="s">
        <v>4835</v>
      </c>
    </row>
    <row r="471" spans="1:22" x14ac:dyDescent="0.35">
      <c r="A471" s="5" t="s">
        <v>4837</v>
      </c>
      <c r="B471" s="5" t="s">
        <v>4838</v>
      </c>
      <c r="C471" s="5" t="s">
        <v>4475</v>
      </c>
      <c r="D471" s="5" t="s">
        <v>18</v>
      </c>
      <c r="E471" s="5">
        <v>1</v>
      </c>
      <c r="F471" s="5" t="s">
        <v>294</v>
      </c>
      <c r="G471" s="5" t="s">
        <v>297</v>
      </c>
      <c r="L471" s="5" t="s">
        <v>4839</v>
      </c>
      <c r="M471" s="5" t="s">
        <v>794</v>
      </c>
      <c r="N471" s="5" t="s">
        <v>294</v>
      </c>
      <c r="O471" s="5" t="s">
        <v>294</v>
      </c>
      <c r="P471" s="5" t="s">
        <v>294</v>
      </c>
      <c r="Q471" s="5" t="s">
        <v>294</v>
      </c>
      <c r="R471" s="5" t="s">
        <v>294</v>
      </c>
      <c r="V471" s="5" t="s">
        <v>4837</v>
      </c>
    </row>
    <row r="472" spans="1:22" x14ac:dyDescent="0.35">
      <c r="A472" s="5" t="s">
        <v>4840</v>
      </c>
      <c r="B472" s="5" t="s">
        <v>4841</v>
      </c>
      <c r="C472" s="5" t="s">
        <v>4475</v>
      </c>
      <c r="D472" s="5" t="s">
        <v>18</v>
      </c>
      <c r="E472" s="5">
        <v>1</v>
      </c>
      <c r="F472" s="5" t="s">
        <v>297</v>
      </c>
      <c r="G472" s="5" t="s">
        <v>297</v>
      </c>
      <c r="L472" s="5" t="s">
        <v>4399</v>
      </c>
      <c r="M472" s="5" t="s">
        <v>794</v>
      </c>
      <c r="N472" s="5" t="s">
        <v>294</v>
      </c>
      <c r="R472" s="5" t="s">
        <v>294</v>
      </c>
      <c r="S472" s="5" t="s">
        <v>294</v>
      </c>
      <c r="V472" s="5" t="s">
        <v>4842</v>
      </c>
    </row>
    <row r="473" spans="1:22" x14ac:dyDescent="0.35">
      <c r="A473" s="5" t="s">
        <v>4843</v>
      </c>
      <c r="B473" s="5" t="s">
        <v>4844</v>
      </c>
      <c r="C473" s="5" t="s">
        <v>4475</v>
      </c>
      <c r="D473" s="5" t="s">
        <v>20</v>
      </c>
      <c r="E473" s="5">
        <v>10</v>
      </c>
      <c r="F473" s="5" t="s">
        <v>294</v>
      </c>
      <c r="G473" s="5" t="s">
        <v>294</v>
      </c>
      <c r="M473" s="5" t="s">
        <v>794</v>
      </c>
      <c r="N473" s="5" t="s">
        <v>294</v>
      </c>
      <c r="P473" s="5" t="s">
        <v>294</v>
      </c>
      <c r="Q473" s="5" t="s">
        <v>294</v>
      </c>
      <c r="R473" s="5" t="s">
        <v>294</v>
      </c>
      <c r="V473" s="5" t="s">
        <v>4845</v>
      </c>
    </row>
    <row r="474" spans="1:22" x14ac:dyDescent="0.35">
      <c r="A474" s="5" t="s">
        <v>4846</v>
      </c>
      <c r="B474" s="5" t="s">
        <v>4847</v>
      </c>
      <c r="C474" s="5" t="s">
        <v>4475</v>
      </c>
      <c r="D474" s="5" t="s">
        <v>22</v>
      </c>
      <c r="E474" s="5">
        <v>7</v>
      </c>
      <c r="F474" s="5" t="s">
        <v>294</v>
      </c>
      <c r="G474" s="5" t="s">
        <v>294</v>
      </c>
      <c r="J474" s="5" t="s">
        <v>4472</v>
      </c>
      <c r="M474" s="5" t="s">
        <v>794</v>
      </c>
      <c r="N474" s="5" t="s">
        <v>294</v>
      </c>
      <c r="P474" s="5" t="s">
        <v>294</v>
      </c>
      <c r="Q474" s="5" t="s">
        <v>294</v>
      </c>
      <c r="R474" s="5" t="s">
        <v>294</v>
      </c>
      <c r="V474" s="5" t="s">
        <v>4848</v>
      </c>
    </row>
    <row r="475" spans="1:22" x14ac:dyDescent="0.35">
      <c r="A475" s="5" t="s">
        <v>4849</v>
      </c>
      <c r="B475" s="5" t="s">
        <v>4850</v>
      </c>
      <c r="C475" s="5" t="s">
        <v>4475</v>
      </c>
      <c r="D475" s="5" t="s">
        <v>18</v>
      </c>
      <c r="E475" s="5">
        <v>20</v>
      </c>
      <c r="F475" s="5" t="s">
        <v>294</v>
      </c>
      <c r="G475" s="5" t="s">
        <v>297</v>
      </c>
      <c r="L475" s="5" t="s">
        <v>4851</v>
      </c>
      <c r="M475" s="5" t="s">
        <v>794</v>
      </c>
      <c r="N475" s="5" t="s">
        <v>294</v>
      </c>
      <c r="O475" s="5" t="s">
        <v>294</v>
      </c>
      <c r="P475" s="5" t="s">
        <v>294</v>
      </c>
      <c r="Q475" s="5" t="s">
        <v>294</v>
      </c>
      <c r="R475" s="5" t="s">
        <v>294</v>
      </c>
      <c r="V475" s="5" t="s">
        <v>4849</v>
      </c>
    </row>
    <row r="476" spans="1:22" x14ac:dyDescent="0.35">
      <c r="A476" s="5" t="s">
        <v>4852</v>
      </c>
      <c r="B476" s="5" t="s">
        <v>4853</v>
      </c>
      <c r="C476" s="5" t="s">
        <v>4475</v>
      </c>
      <c r="D476" s="5" t="s">
        <v>18</v>
      </c>
      <c r="E476" s="5">
        <v>1</v>
      </c>
      <c r="F476" s="5" t="s">
        <v>294</v>
      </c>
      <c r="G476" s="5" t="s">
        <v>297</v>
      </c>
      <c r="L476" s="5" t="s">
        <v>4399</v>
      </c>
      <c r="M476" s="5" t="s">
        <v>794</v>
      </c>
      <c r="N476" s="5" t="s">
        <v>294</v>
      </c>
      <c r="R476" s="5" t="s">
        <v>294</v>
      </c>
      <c r="S476" s="5" t="s">
        <v>294</v>
      </c>
      <c r="V476" s="5" t="s">
        <v>4852</v>
      </c>
    </row>
    <row r="477" spans="1:22" x14ac:dyDescent="0.35">
      <c r="A477" s="5" t="s">
        <v>4854</v>
      </c>
      <c r="B477" s="5" t="s">
        <v>4855</v>
      </c>
      <c r="C477" s="5" t="s">
        <v>4475</v>
      </c>
      <c r="D477" s="5" t="s">
        <v>18</v>
      </c>
      <c r="E477" s="5">
        <v>40</v>
      </c>
      <c r="F477" s="5" t="s">
        <v>294</v>
      </c>
      <c r="G477" s="5" t="s">
        <v>294</v>
      </c>
      <c r="M477" s="5" t="s">
        <v>794</v>
      </c>
      <c r="N477" s="5" t="s">
        <v>294</v>
      </c>
      <c r="R477" s="5" t="s">
        <v>294</v>
      </c>
      <c r="V477" s="5" t="s">
        <v>4854</v>
      </c>
    </row>
    <row r="478" spans="1:22" x14ac:dyDescent="0.35">
      <c r="A478" s="5" t="s">
        <v>4856</v>
      </c>
      <c r="B478" s="5" t="s">
        <v>4857</v>
      </c>
      <c r="C478" s="5" t="s">
        <v>4475</v>
      </c>
      <c r="D478" s="5" t="s">
        <v>18</v>
      </c>
      <c r="E478" s="5">
        <v>10</v>
      </c>
      <c r="F478" s="5" t="s">
        <v>294</v>
      </c>
      <c r="G478" s="5" t="s">
        <v>294</v>
      </c>
      <c r="M478" s="5" t="s">
        <v>794</v>
      </c>
      <c r="N478" s="5" t="s">
        <v>294</v>
      </c>
      <c r="O478" s="5" t="s">
        <v>294</v>
      </c>
      <c r="P478" s="5" t="s">
        <v>294</v>
      </c>
      <c r="Q478" s="5" t="s">
        <v>294</v>
      </c>
      <c r="R478" s="5" t="s">
        <v>294</v>
      </c>
      <c r="U478" s="5" t="s">
        <v>4858</v>
      </c>
    </row>
    <row r="479" spans="1:22" x14ac:dyDescent="0.35">
      <c r="A479" s="5" t="s">
        <v>4859</v>
      </c>
      <c r="B479" s="5" t="s">
        <v>4783</v>
      </c>
      <c r="C479" s="5" t="s">
        <v>4475</v>
      </c>
      <c r="D479" s="5" t="s">
        <v>18</v>
      </c>
      <c r="E479" s="5">
        <v>1</v>
      </c>
      <c r="F479" s="5" t="s">
        <v>294</v>
      </c>
      <c r="G479" s="5" t="s">
        <v>297</v>
      </c>
      <c r="L479" s="5" t="s">
        <v>822</v>
      </c>
      <c r="M479" s="5" t="s">
        <v>794</v>
      </c>
      <c r="N479" s="5" t="s">
        <v>294</v>
      </c>
      <c r="O479" s="5" t="s">
        <v>294</v>
      </c>
      <c r="P479" s="5" t="s">
        <v>294</v>
      </c>
      <c r="Q479" s="5" t="s">
        <v>297</v>
      </c>
      <c r="R479" s="5" t="s">
        <v>294</v>
      </c>
      <c r="S479" s="5" t="s">
        <v>297</v>
      </c>
      <c r="V479" s="5" t="s">
        <v>4859</v>
      </c>
    </row>
    <row r="480" spans="1:22" x14ac:dyDescent="0.35">
      <c r="A480" s="5" t="s">
        <v>4860</v>
      </c>
      <c r="B480" s="5" t="s">
        <v>4861</v>
      </c>
      <c r="C480" s="5" t="s">
        <v>4475</v>
      </c>
      <c r="D480" s="5" t="s">
        <v>18</v>
      </c>
      <c r="E480" s="5">
        <v>1</v>
      </c>
      <c r="F480" s="5" t="s">
        <v>294</v>
      </c>
      <c r="G480" s="5" t="s">
        <v>297</v>
      </c>
      <c r="L480" s="5" t="s">
        <v>822</v>
      </c>
      <c r="M480" s="5" t="s">
        <v>794</v>
      </c>
      <c r="N480" s="5" t="s">
        <v>294</v>
      </c>
      <c r="P480" s="5" t="s">
        <v>294</v>
      </c>
      <c r="Q480" s="5" t="s">
        <v>297</v>
      </c>
      <c r="R480" s="5" t="s">
        <v>294</v>
      </c>
      <c r="S480" s="5" t="s">
        <v>294</v>
      </c>
      <c r="V480" s="5" t="s">
        <v>4860</v>
      </c>
    </row>
    <row r="481" spans="1:22" x14ac:dyDescent="0.35">
      <c r="A481" s="5" t="s">
        <v>4862</v>
      </c>
      <c r="B481" s="5" t="s">
        <v>4449</v>
      </c>
      <c r="C481" s="5" t="s">
        <v>4475</v>
      </c>
      <c r="D481" s="5" t="s">
        <v>18</v>
      </c>
      <c r="E481" s="5">
        <v>45</v>
      </c>
      <c r="F481" s="5" t="s">
        <v>294</v>
      </c>
      <c r="G481" s="5" t="s">
        <v>294</v>
      </c>
      <c r="M481" s="5" t="s">
        <v>794</v>
      </c>
      <c r="N481" s="5" t="s">
        <v>294</v>
      </c>
      <c r="R481" s="5" t="s">
        <v>294</v>
      </c>
      <c r="V481" s="5" t="s">
        <v>4862</v>
      </c>
    </row>
    <row r="482" spans="1:22" x14ac:dyDescent="0.35">
      <c r="A482" s="5" t="s">
        <v>4863</v>
      </c>
      <c r="B482" s="5" t="s">
        <v>4864</v>
      </c>
      <c r="C482" s="5" t="s">
        <v>4475</v>
      </c>
      <c r="D482" s="5" t="s">
        <v>18</v>
      </c>
      <c r="E482" s="5">
        <v>10</v>
      </c>
      <c r="F482" s="5" t="s">
        <v>294</v>
      </c>
      <c r="G482" s="5" t="s">
        <v>294</v>
      </c>
      <c r="M482" s="5" t="s">
        <v>3826</v>
      </c>
      <c r="N482" s="5" t="s">
        <v>294</v>
      </c>
      <c r="R482" s="5" t="s">
        <v>294</v>
      </c>
      <c r="V482" s="5" t="s">
        <v>4863</v>
      </c>
    </row>
    <row r="483" spans="1:22" x14ac:dyDescent="0.35">
      <c r="A483" s="5" t="s">
        <v>4865</v>
      </c>
      <c r="B483" s="5" t="s">
        <v>4866</v>
      </c>
      <c r="C483" s="5" t="s">
        <v>4475</v>
      </c>
      <c r="D483" s="5" t="s">
        <v>18</v>
      </c>
      <c r="E483" s="5">
        <v>1</v>
      </c>
      <c r="F483" s="5" t="s">
        <v>294</v>
      </c>
      <c r="G483" s="5" t="s">
        <v>297</v>
      </c>
      <c r="K483" s="5" t="s">
        <v>294</v>
      </c>
      <c r="L483" s="5" t="s">
        <v>4399</v>
      </c>
      <c r="M483" s="5" t="s">
        <v>794</v>
      </c>
      <c r="N483" s="5" t="s">
        <v>294</v>
      </c>
      <c r="P483" s="5" t="s">
        <v>294</v>
      </c>
      <c r="Q483" s="5" t="s">
        <v>294</v>
      </c>
      <c r="R483" s="5" t="s">
        <v>294</v>
      </c>
      <c r="S483" s="5" t="s">
        <v>294</v>
      </c>
      <c r="V483" s="5" t="s">
        <v>4865</v>
      </c>
    </row>
    <row r="484" spans="1:22" x14ac:dyDescent="0.35">
      <c r="A484" s="5" t="s">
        <v>4867</v>
      </c>
      <c r="B484" s="5" t="s">
        <v>4868</v>
      </c>
      <c r="C484" s="5" t="s">
        <v>4475</v>
      </c>
      <c r="D484" s="5" t="s">
        <v>1655</v>
      </c>
      <c r="E484" s="5">
        <v>77</v>
      </c>
      <c r="F484" s="5" t="s">
        <v>294</v>
      </c>
      <c r="G484" s="5" t="s">
        <v>294</v>
      </c>
      <c r="K484" s="5" t="s">
        <v>294</v>
      </c>
      <c r="M484" s="5" t="s">
        <v>794</v>
      </c>
      <c r="N484" s="5" t="s">
        <v>294</v>
      </c>
      <c r="P484" s="5" t="s">
        <v>294</v>
      </c>
      <c r="Q484" s="5" t="s">
        <v>294</v>
      </c>
      <c r="R484" s="5" t="s">
        <v>294</v>
      </c>
      <c r="V484" s="5" t="s">
        <v>4867</v>
      </c>
    </row>
    <row r="485" spans="1:22" x14ac:dyDescent="0.35">
      <c r="A485" s="5" t="s">
        <v>4869</v>
      </c>
      <c r="B485" s="5" t="s">
        <v>4870</v>
      </c>
      <c r="C485" s="5" t="s">
        <v>4475</v>
      </c>
      <c r="D485" s="5" t="s">
        <v>18</v>
      </c>
      <c r="E485" s="5">
        <v>1</v>
      </c>
      <c r="F485" s="5" t="s">
        <v>294</v>
      </c>
      <c r="G485" s="5" t="s">
        <v>297</v>
      </c>
      <c r="L485" s="5" t="s">
        <v>4871</v>
      </c>
      <c r="M485" s="5" t="s">
        <v>794</v>
      </c>
      <c r="N485" s="5" t="s">
        <v>294</v>
      </c>
      <c r="O485" s="5" t="s">
        <v>294</v>
      </c>
      <c r="P485" s="5" t="s">
        <v>294</v>
      </c>
      <c r="Q485" s="5" t="s">
        <v>294</v>
      </c>
      <c r="R485" s="5" t="s">
        <v>294</v>
      </c>
      <c r="S485" s="5" t="s">
        <v>277</v>
      </c>
      <c r="V485" s="5" t="s">
        <v>4869</v>
      </c>
    </row>
    <row r="486" spans="1:22" x14ac:dyDescent="0.35">
      <c r="A486" s="5" t="s">
        <v>4872</v>
      </c>
      <c r="B486" s="5" t="s">
        <v>4873</v>
      </c>
      <c r="C486" s="5" t="s">
        <v>4475</v>
      </c>
      <c r="D486" s="5" t="s">
        <v>18</v>
      </c>
      <c r="E486" s="5">
        <v>1</v>
      </c>
      <c r="F486" s="5" t="s">
        <v>294</v>
      </c>
      <c r="G486" s="5" t="s">
        <v>294</v>
      </c>
      <c r="L486" s="5" t="s">
        <v>822</v>
      </c>
      <c r="M486" s="5" t="s">
        <v>794</v>
      </c>
      <c r="N486" s="5" t="s">
        <v>294</v>
      </c>
      <c r="P486" s="5" t="s">
        <v>294</v>
      </c>
      <c r="Q486" s="5" t="s">
        <v>294</v>
      </c>
      <c r="R486" s="5" t="s">
        <v>294</v>
      </c>
      <c r="V486" s="5" t="s">
        <v>4872</v>
      </c>
    </row>
    <row r="487" spans="1:22" x14ac:dyDescent="0.35">
      <c r="A487" s="5" t="s">
        <v>4874</v>
      </c>
      <c r="B487" s="5" t="s">
        <v>4875</v>
      </c>
      <c r="C487" s="5" t="s">
        <v>4475</v>
      </c>
      <c r="D487" s="5" t="s">
        <v>16</v>
      </c>
      <c r="E487" s="5">
        <v>7</v>
      </c>
      <c r="F487" s="5" t="s">
        <v>294</v>
      </c>
      <c r="G487" s="5" t="s">
        <v>294</v>
      </c>
      <c r="H487" s="5">
        <v>0</v>
      </c>
      <c r="I487" s="5">
        <v>9999.99</v>
      </c>
      <c r="M487" s="5" t="s">
        <v>794</v>
      </c>
      <c r="N487" s="5" t="s">
        <v>294</v>
      </c>
      <c r="O487" s="5" t="s">
        <v>294</v>
      </c>
      <c r="P487" s="5" t="s">
        <v>294</v>
      </c>
      <c r="Q487" s="5" t="s">
        <v>294</v>
      </c>
      <c r="R487" s="5" t="s">
        <v>294</v>
      </c>
      <c r="S487" s="5" t="s">
        <v>2333</v>
      </c>
      <c r="V487" s="5" t="s">
        <v>4874</v>
      </c>
    </row>
    <row r="488" spans="1:22" x14ac:dyDescent="0.35">
      <c r="A488" s="5" t="s">
        <v>4876</v>
      </c>
      <c r="B488" s="5" t="s">
        <v>4877</v>
      </c>
      <c r="C488" s="5" t="s">
        <v>4475</v>
      </c>
      <c r="D488" s="5" t="s">
        <v>18</v>
      </c>
      <c r="E488" s="5">
        <v>4</v>
      </c>
      <c r="F488" s="5" t="s">
        <v>294</v>
      </c>
      <c r="G488" s="5" t="s">
        <v>297</v>
      </c>
      <c r="J488" s="5" t="s">
        <v>4834</v>
      </c>
      <c r="M488" s="5" t="s">
        <v>794</v>
      </c>
      <c r="N488" s="5" t="s">
        <v>294</v>
      </c>
      <c r="R488" s="5" t="s">
        <v>294</v>
      </c>
      <c r="V488" s="5" t="s">
        <v>4876</v>
      </c>
    </row>
    <row r="489" spans="1:22" x14ac:dyDescent="0.35">
      <c r="A489" s="5" t="s">
        <v>4878</v>
      </c>
      <c r="B489" s="5" t="s">
        <v>4879</v>
      </c>
      <c r="C489" s="5" t="s">
        <v>4475</v>
      </c>
      <c r="D489" s="5" t="s">
        <v>18</v>
      </c>
      <c r="E489" s="5">
        <v>1</v>
      </c>
      <c r="F489" s="5" t="s">
        <v>294</v>
      </c>
      <c r="G489" s="5" t="s">
        <v>297</v>
      </c>
      <c r="L489" s="5" t="s">
        <v>822</v>
      </c>
      <c r="M489" s="5" t="s">
        <v>794</v>
      </c>
      <c r="N489" s="5" t="s">
        <v>294</v>
      </c>
      <c r="O489" s="5" t="s">
        <v>294</v>
      </c>
      <c r="P489" s="5" t="s">
        <v>294</v>
      </c>
      <c r="Q489" s="5" t="s">
        <v>294</v>
      </c>
      <c r="R489" s="5" t="s">
        <v>294</v>
      </c>
      <c r="S489" s="5" t="s">
        <v>297</v>
      </c>
      <c r="V489" s="5" t="s">
        <v>4878</v>
      </c>
    </row>
    <row r="490" spans="1:22" x14ac:dyDescent="0.35">
      <c r="A490" s="5" t="s">
        <v>4880</v>
      </c>
      <c r="B490" s="5" t="s">
        <v>4881</v>
      </c>
      <c r="C490" s="5" t="s">
        <v>4475</v>
      </c>
      <c r="D490" s="5" t="s">
        <v>18</v>
      </c>
      <c r="E490" s="5">
        <v>10</v>
      </c>
      <c r="F490" s="5" t="s">
        <v>294</v>
      </c>
      <c r="G490" s="5" t="s">
        <v>294</v>
      </c>
      <c r="J490" s="5" t="s">
        <v>4778</v>
      </c>
      <c r="M490" s="5" t="s">
        <v>794</v>
      </c>
      <c r="N490" s="5" t="s">
        <v>294</v>
      </c>
      <c r="R490" s="5" t="s">
        <v>294</v>
      </c>
      <c r="V490" s="5" t="s">
        <v>4880</v>
      </c>
    </row>
    <row r="491" spans="1:22" x14ac:dyDescent="0.35">
      <c r="A491" s="5" t="s">
        <v>4882</v>
      </c>
      <c r="B491" s="5" t="s">
        <v>4883</v>
      </c>
      <c r="C491" s="5" t="s">
        <v>4475</v>
      </c>
      <c r="D491" s="5" t="s">
        <v>18</v>
      </c>
      <c r="E491" s="5">
        <v>20</v>
      </c>
      <c r="F491" s="5" t="s">
        <v>297</v>
      </c>
      <c r="G491" s="5" t="s">
        <v>297</v>
      </c>
      <c r="M491" s="5" t="s">
        <v>794</v>
      </c>
      <c r="N491" s="5" t="s">
        <v>294</v>
      </c>
      <c r="R491" s="5" t="s">
        <v>297</v>
      </c>
      <c r="U491" s="5" t="s">
        <v>4884</v>
      </c>
      <c r="V491" s="5" t="s">
        <v>4882</v>
      </c>
    </row>
    <row r="492" spans="1:22" x14ac:dyDescent="0.35">
      <c r="A492" s="5" t="s">
        <v>4885</v>
      </c>
      <c r="B492" s="5" t="s">
        <v>4886</v>
      </c>
      <c r="C492" s="5" t="s">
        <v>4475</v>
      </c>
      <c r="D492" s="5" t="s">
        <v>18</v>
      </c>
      <c r="E492" s="5">
        <v>20</v>
      </c>
      <c r="F492" s="5" t="s">
        <v>294</v>
      </c>
      <c r="G492" s="5" t="s">
        <v>294</v>
      </c>
      <c r="J492" s="5" t="s">
        <v>4887</v>
      </c>
      <c r="M492" s="5" t="s">
        <v>794</v>
      </c>
      <c r="N492" s="5" t="s">
        <v>294</v>
      </c>
      <c r="P492" s="5" t="s">
        <v>294</v>
      </c>
      <c r="Q492" s="5" t="s">
        <v>294</v>
      </c>
      <c r="R492" s="5" t="s">
        <v>294</v>
      </c>
      <c r="V492" s="5" t="s">
        <v>4885</v>
      </c>
    </row>
    <row r="493" spans="1:22" x14ac:dyDescent="0.35">
      <c r="A493" s="5" t="s">
        <v>4888</v>
      </c>
      <c r="B493" s="5" t="s">
        <v>4889</v>
      </c>
      <c r="C493" s="5" t="s">
        <v>4475</v>
      </c>
      <c r="D493" s="5" t="s">
        <v>18</v>
      </c>
      <c r="E493" s="5">
        <v>1</v>
      </c>
      <c r="F493" s="5" t="s">
        <v>294</v>
      </c>
      <c r="G493" s="5" t="s">
        <v>297</v>
      </c>
      <c r="L493" s="5" t="s">
        <v>822</v>
      </c>
      <c r="M493" s="5" t="s">
        <v>794</v>
      </c>
      <c r="N493" s="5" t="s">
        <v>294</v>
      </c>
      <c r="P493" s="5" t="s">
        <v>294</v>
      </c>
      <c r="Q493" s="5" t="s">
        <v>294</v>
      </c>
      <c r="R493" s="5" t="s">
        <v>294</v>
      </c>
      <c r="S493" s="5" t="s">
        <v>297</v>
      </c>
      <c r="V493" s="5" t="s">
        <v>4888</v>
      </c>
    </row>
    <row r="494" spans="1:22" x14ac:dyDescent="0.35">
      <c r="A494" s="5" t="s">
        <v>4890</v>
      </c>
      <c r="B494" s="5" t="s">
        <v>4891</v>
      </c>
      <c r="C494" s="5" t="s">
        <v>4475</v>
      </c>
      <c r="D494" s="5" t="s">
        <v>18</v>
      </c>
      <c r="E494" s="5">
        <v>1</v>
      </c>
      <c r="F494" s="5" t="s">
        <v>294</v>
      </c>
      <c r="G494" s="5" t="s">
        <v>297</v>
      </c>
      <c r="L494" s="5" t="s">
        <v>822</v>
      </c>
      <c r="M494" s="5" t="s">
        <v>794</v>
      </c>
      <c r="N494" s="5" t="s">
        <v>294</v>
      </c>
      <c r="P494" s="5" t="s">
        <v>294</v>
      </c>
      <c r="Q494" s="5" t="s">
        <v>294</v>
      </c>
      <c r="R494" s="5" t="s">
        <v>294</v>
      </c>
      <c r="S494" s="5" t="s">
        <v>297</v>
      </c>
      <c r="V494" s="5" t="s">
        <v>4890</v>
      </c>
    </row>
    <row r="495" spans="1:22" x14ac:dyDescent="0.35">
      <c r="A495" s="5" t="s">
        <v>4892</v>
      </c>
      <c r="B495" s="5" t="s">
        <v>4893</v>
      </c>
      <c r="C495" s="5" t="s">
        <v>4894</v>
      </c>
      <c r="D495" s="5" t="s">
        <v>22</v>
      </c>
      <c r="E495" s="5">
        <v>9</v>
      </c>
      <c r="F495" s="5" t="s">
        <v>294</v>
      </c>
      <c r="G495" s="5" t="s">
        <v>294</v>
      </c>
      <c r="M495" s="5" t="s">
        <v>794</v>
      </c>
      <c r="N495" s="5" t="s">
        <v>294</v>
      </c>
      <c r="R495" s="5" t="s">
        <v>294</v>
      </c>
      <c r="V495" s="5" t="s">
        <v>4892</v>
      </c>
    </row>
    <row r="496" spans="1:22" x14ac:dyDescent="0.35">
      <c r="A496" s="5" t="s">
        <v>4895</v>
      </c>
      <c r="B496" s="5" t="s">
        <v>4896</v>
      </c>
      <c r="C496" s="5" t="s">
        <v>4894</v>
      </c>
      <c r="D496" s="5" t="s">
        <v>18</v>
      </c>
      <c r="E496" s="5">
        <v>30</v>
      </c>
      <c r="F496" s="5" t="s">
        <v>294</v>
      </c>
      <c r="G496" s="5" t="s">
        <v>294</v>
      </c>
      <c r="M496" s="5" t="s">
        <v>794</v>
      </c>
      <c r="N496" s="5" t="s">
        <v>294</v>
      </c>
      <c r="R496" s="5" t="s">
        <v>294</v>
      </c>
      <c r="V496" s="5" t="s">
        <v>4895</v>
      </c>
    </row>
    <row r="497" spans="1:22" x14ac:dyDescent="0.35">
      <c r="A497" s="5" t="s">
        <v>4897</v>
      </c>
      <c r="B497" s="5" t="s">
        <v>4898</v>
      </c>
      <c r="C497" s="5" t="s">
        <v>4894</v>
      </c>
      <c r="D497" s="5" t="s">
        <v>18</v>
      </c>
      <c r="E497" s="5">
        <v>30</v>
      </c>
      <c r="F497" s="5" t="s">
        <v>294</v>
      </c>
      <c r="G497" s="5" t="s">
        <v>294</v>
      </c>
      <c r="M497" s="5" t="s">
        <v>794</v>
      </c>
      <c r="N497" s="5" t="s">
        <v>294</v>
      </c>
      <c r="R497" s="5" t="s">
        <v>294</v>
      </c>
      <c r="V497" s="5" t="s">
        <v>4897</v>
      </c>
    </row>
    <row r="498" spans="1:22" x14ac:dyDescent="0.35">
      <c r="A498" s="5" t="s">
        <v>4899</v>
      </c>
      <c r="B498" s="5" t="s">
        <v>4900</v>
      </c>
      <c r="C498" s="5" t="s">
        <v>4894</v>
      </c>
      <c r="D498" s="5" t="s">
        <v>16</v>
      </c>
      <c r="E498" s="5">
        <v>12</v>
      </c>
      <c r="F498" s="5" t="s">
        <v>294</v>
      </c>
      <c r="G498" s="5" t="s">
        <v>294</v>
      </c>
      <c r="M498" s="5" t="s">
        <v>794</v>
      </c>
      <c r="N498" s="5" t="s">
        <v>294</v>
      </c>
      <c r="R498" s="5" t="s">
        <v>294</v>
      </c>
      <c r="V498" s="5" t="s">
        <v>4899</v>
      </c>
    </row>
    <row r="499" spans="1:22" x14ac:dyDescent="0.35">
      <c r="A499" s="5" t="s">
        <v>4901</v>
      </c>
      <c r="B499" s="5" t="s">
        <v>4902</v>
      </c>
      <c r="C499" s="5" t="s">
        <v>4894</v>
      </c>
      <c r="D499" s="5" t="s">
        <v>18</v>
      </c>
      <c r="E499" s="5">
        <v>18</v>
      </c>
      <c r="F499" s="5" t="s">
        <v>294</v>
      </c>
      <c r="G499" s="5" t="s">
        <v>294</v>
      </c>
      <c r="M499" s="5" t="s">
        <v>794</v>
      </c>
      <c r="N499" s="5" t="s">
        <v>294</v>
      </c>
      <c r="R499" s="5" t="s">
        <v>294</v>
      </c>
      <c r="V499" s="5" t="s">
        <v>4901</v>
      </c>
    </row>
    <row r="500" spans="1:22" x14ac:dyDescent="0.35">
      <c r="A500" s="5" t="s">
        <v>4903</v>
      </c>
      <c r="B500" s="5" t="s">
        <v>4904</v>
      </c>
      <c r="C500" s="5" t="s">
        <v>4894</v>
      </c>
      <c r="D500" s="5" t="s">
        <v>18</v>
      </c>
      <c r="E500" s="5">
        <v>30</v>
      </c>
      <c r="F500" s="5" t="s">
        <v>294</v>
      </c>
      <c r="G500" s="5" t="s">
        <v>294</v>
      </c>
      <c r="M500" s="5" t="s">
        <v>794</v>
      </c>
      <c r="N500" s="5" t="s">
        <v>294</v>
      </c>
      <c r="R500" s="5" t="s">
        <v>294</v>
      </c>
      <c r="V500" s="5" t="s">
        <v>4903</v>
      </c>
    </row>
    <row r="501" spans="1:22" x14ac:dyDescent="0.35">
      <c r="A501" s="5" t="s">
        <v>4905</v>
      </c>
      <c r="B501" s="5" t="s">
        <v>4906</v>
      </c>
      <c r="C501" s="5" t="s">
        <v>4894</v>
      </c>
      <c r="D501" s="5" t="s">
        <v>18</v>
      </c>
      <c r="E501" s="5">
        <v>6</v>
      </c>
      <c r="F501" s="5" t="s">
        <v>294</v>
      </c>
      <c r="G501" s="5" t="s">
        <v>294</v>
      </c>
      <c r="M501" s="5" t="s">
        <v>794</v>
      </c>
      <c r="N501" s="5" t="s">
        <v>294</v>
      </c>
      <c r="R501" s="5" t="s">
        <v>294</v>
      </c>
      <c r="V501" s="5" t="s">
        <v>4905</v>
      </c>
    </row>
    <row r="502" spans="1:22" x14ac:dyDescent="0.35">
      <c r="A502" s="5" t="s">
        <v>4907</v>
      </c>
      <c r="B502" s="5" t="s">
        <v>4908</v>
      </c>
      <c r="C502" s="5" t="s">
        <v>4894</v>
      </c>
      <c r="D502" s="5" t="s">
        <v>22</v>
      </c>
      <c r="E502" s="5">
        <v>1</v>
      </c>
      <c r="F502" s="5" t="s">
        <v>294</v>
      </c>
      <c r="G502" s="5" t="s">
        <v>294</v>
      </c>
      <c r="M502" s="5" t="s">
        <v>794</v>
      </c>
      <c r="N502" s="5" t="s">
        <v>294</v>
      </c>
      <c r="R502" s="5" t="s">
        <v>297</v>
      </c>
      <c r="V502" s="5" t="s">
        <v>4907</v>
      </c>
    </row>
    <row r="503" spans="1:22" x14ac:dyDescent="0.35">
      <c r="A503" s="5" t="s">
        <v>4909</v>
      </c>
      <c r="B503" s="5" t="s">
        <v>4910</v>
      </c>
      <c r="C503" s="5" t="s">
        <v>4894</v>
      </c>
      <c r="D503" s="5" t="s">
        <v>20</v>
      </c>
      <c r="E503" s="5">
        <v>10</v>
      </c>
      <c r="F503" s="5" t="s">
        <v>294</v>
      </c>
      <c r="G503" s="5" t="s">
        <v>294</v>
      </c>
      <c r="M503" s="5" t="s">
        <v>794</v>
      </c>
      <c r="N503" s="5" t="s">
        <v>294</v>
      </c>
      <c r="R503" s="5" t="s">
        <v>297</v>
      </c>
      <c r="V503" s="5" t="s">
        <v>4909</v>
      </c>
    </row>
    <row r="504" spans="1:22" x14ac:dyDescent="0.35">
      <c r="A504" s="5" t="s">
        <v>4911</v>
      </c>
      <c r="B504" s="5" t="s">
        <v>4912</v>
      </c>
      <c r="C504" s="5" t="s">
        <v>4894</v>
      </c>
      <c r="D504" s="5" t="s">
        <v>20</v>
      </c>
      <c r="E504" s="5">
        <v>10</v>
      </c>
      <c r="F504" s="5" t="s">
        <v>294</v>
      </c>
      <c r="G504" s="5" t="s">
        <v>294</v>
      </c>
      <c r="M504" s="5" t="s">
        <v>794</v>
      </c>
      <c r="N504" s="5" t="s">
        <v>294</v>
      </c>
      <c r="R504" s="5" t="s">
        <v>294</v>
      </c>
      <c r="V504" s="5" t="s">
        <v>4911</v>
      </c>
    </row>
    <row r="505" spans="1:22" x14ac:dyDescent="0.35">
      <c r="A505" s="5" t="s">
        <v>4913</v>
      </c>
      <c r="B505" s="5" t="s">
        <v>3937</v>
      </c>
      <c r="C505" s="5" t="s">
        <v>4894</v>
      </c>
      <c r="D505" s="5" t="s">
        <v>22</v>
      </c>
      <c r="E505" s="5">
        <v>18</v>
      </c>
      <c r="F505" s="5" t="s">
        <v>294</v>
      </c>
      <c r="G505" s="5" t="s">
        <v>294</v>
      </c>
      <c r="M505" s="5" t="s">
        <v>3826</v>
      </c>
      <c r="N505" s="5" t="s">
        <v>294</v>
      </c>
      <c r="R505" s="5" t="s">
        <v>294</v>
      </c>
      <c r="V505" s="5" t="s">
        <v>4913</v>
      </c>
    </row>
    <row r="506" spans="1:22" x14ac:dyDescent="0.35">
      <c r="A506" s="5" t="s">
        <v>4914</v>
      </c>
      <c r="B506" s="5" t="s">
        <v>4915</v>
      </c>
      <c r="C506" s="5" t="s">
        <v>4894</v>
      </c>
      <c r="D506" s="5" t="s">
        <v>18</v>
      </c>
      <c r="E506" s="5">
        <v>5</v>
      </c>
      <c r="F506" s="5" t="s">
        <v>294</v>
      </c>
      <c r="G506" s="5" t="s">
        <v>294</v>
      </c>
      <c r="M506" s="5" t="s">
        <v>794</v>
      </c>
      <c r="N506" s="5" t="s">
        <v>294</v>
      </c>
      <c r="R506" s="5" t="s">
        <v>297</v>
      </c>
      <c r="V506" s="5" t="s">
        <v>4914</v>
      </c>
    </row>
    <row r="507" spans="1:22" x14ac:dyDescent="0.35">
      <c r="A507" s="5" t="s">
        <v>4916</v>
      </c>
      <c r="B507" s="5" t="s">
        <v>4917</v>
      </c>
      <c r="C507" s="5" t="s">
        <v>4894</v>
      </c>
      <c r="D507" s="5" t="s">
        <v>18</v>
      </c>
      <c r="E507" s="5">
        <v>30</v>
      </c>
      <c r="F507" s="5" t="s">
        <v>294</v>
      </c>
      <c r="G507" s="5" t="s">
        <v>294</v>
      </c>
      <c r="M507" s="5" t="s">
        <v>794</v>
      </c>
      <c r="N507" s="5" t="s">
        <v>294</v>
      </c>
      <c r="R507" s="5" t="s">
        <v>294</v>
      </c>
      <c r="V507" s="5" t="s">
        <v>4916</v>
      </c>
    </row>
    <row r="508" spans="1:22" x14ac:dyDescent="0.35">
      <c r="A508" s="5" t="s">
        <v>4918</v>
      </c>
      <c r="B508" s="5" t="s">
        <v>4919</v>
      </c>
      <c r="C508" s="5" t="s">
        <v>4894</v>
      </c>
      <c r="D508" s="5" t="s">
        <v>18</v>
      </c>
      <c r="E508" s="5">
        <v>5</v>
      </c>
      <c r="F508" s="5" t="s">
        <v>294</v>
      </c>
      <c r="G508" s="5" t="s">
        <v>294</v>
      </c>
      <c r="M508" s="5" t="s">
        <v>794</v>
      </c>
      <c r="N508" s="5" t="s">
        <v>294</v>
      </c>
      <c r="R508" s="5" t="s">
        <v>297</v>
      </c>
      <c r="V508" s="5" t="s">
        <v>4918</v>
      </c>
    </row>
    <row r="509" spans="1:22" x14ac:dyDescent="0.35">
      <c r="A509" s="5" t="s">
        <v>4920</v>
      </c>
      <c r="B509" s="5" t="s">
        <v>4921</v>
      </c>
      <c r="C509" s="5" t="s">
        <v>4894</v>
      </c>
      <c r="D509" s="5" t="s">
        <v>18</v>
      </c>
      <c r="E509" s="5">
        <v>2</v>
      </c>
      <c r="F509" s="5" t="s">
        <v>294</v>
      </c>
      <c r="G509" s="5" t="s">
        <v>294</v>
      </c>
      <c r="M509" s="5" t="s">
        <v>794</v>
      </c>
      <c r="N509" s="5" t="s">
        <v>294</v>
      </c>
      <c r="R509" s="5" t="s">
        <v>294</v>
      </c>
      <c r="V509" s="5" t="s">
        <v>4920</v>
      </c>
    </row>
    <row r="510" spans="1:22" x14ac:dyDescent="0.35">
      <c r="A510" s="5" t="s">
        <v>4922</v>
      </c>
      <c r="B510" s="5" t="s">
        <v>4923</v>
      </c>
      <c r="C510" s="5" t="s">
        <v>4894</v>
      </c>
      <c r="D510" s="5" t="s">
        <v>22</v>
      </c>
      <c r="E510" s="5">
        <v>10</v>
      </c>
      <c r="F510" s="5" t="s">
        <v>294</v>
      </c>
      <c r="G510" s="5" t="s">
        <v>294</v>
      </c>
      <c r="M510" s="5" t="s">
        <v>794</v>
      </c>
      <c r="N510" s="5" t="s">
        <v>294</v>
      </c>
      <c r="R510" s="5" t="s">
        <v>294</v>
      </c>
      <c r="V510" s="5" t="s">
        <v>4922</v>
      </c>
    </row>
    <row r="511" spans="1:22" x14ac:dyDescent="0.35">
      <c r="A511" s="5" t="s">
        <v>4924</v>
      </c>
      <c r="B511" s="5" t="s">
        <v>4925</v>
      </c>
      <c r="C511" s="5" t="s">
        <v>4926</v>
      </c>
      <c r="D511" s="5" t="s">
        <v>18</v>
      </c>
      <c r="E511" s="5">
        <v>48</v>
      </c>
      <c r="F511" s="5" t="s">
        <v>294</v>
      </c>
      <c r="G511" s="5" t="s">
        <v>294</v>
      </c>
      <c r="M511" s="5" t="s">
        <v>794</v>
      </c>
      <c r="N511" s="5" t="s">
        <v>294</v>
      </c>
      <c r="R511" s="5" t="s">
        <v>294</v>
      </c>
      <c r="V511" s="5" t="s">
        <v>4927</v>
      </c>
    </row>
    <row r="512" spans="1:22" x14ac:dyDescent="0.35">
      <c r="A512" s="5" t="s">
        <v>4928</v>
      </c>
      <c r="B512" s="5" t="s">
        <v>4929</v>
      </c>
      <c r="C512" s="5" t="s">
        <v>4926</v>
      </c>
      <c r="D512" s="5" t="s">
        <v>22</v>
      </c>
      <c r="E512" s="5">
        <v>18</v>
      </c>
      <c r="F512" s="5" t="s">
        <v>294</v>
      </c>
      <c r="G512" s="5" t="s">
        <v>294</v>
      </c>
      <c r="M512" s="5" t="s">
        <v>794</v>
      </c>
      <c r="N512" s="5" t="s">
        <v>294</v>
      </c>
      <c r="R512" s="5" t="s">
        <v>294</v>
      </c>
      <c r="V512" s="5" t="s">
        <v>4928</v>
      </c>
    </row>
    <row r="513" spans="1:22" x14ac:dyDescent="0.35">
      <c r="A513" s="5" t="s">
        <v>4930</v>
      </c>
      <c r="B513" s="5" t="s">
        <v>4931</v>
      </c>
      <c r="C513" s="5" t="s">
        <v>4926</v>
      </c>
      <c r="D513" s="5" t="s">
        <v>16</v>
      </c>
      <c r="E513" s="5">
        <v>12</v>
      </c>
      <c r="F513" s="5" t="s">
        <v>294</v>
      </c>
      <c r="G513" s="5" t="s">
        <v>294</v>
      </c>
      <c r="H513" s="5">
        <v>0</v>
      </c>
      <c r="K513" s="5" t="s">
        <v>4932</v>
      </c>
      <c r="M513" s="5" t="s">
        <v>794</v>
      </c>
      <c r="N513" s="5" t="s">
        <v>294</v>
      </c>
      <c r="R513" s="5" t="s">
        <v>294</v>
      </c>
      <c r="V513" s="5" t="s">
        <v>4930</v>
      </c>
    </row>
    <row r="514" spans="1:22" x14ac:dyDescent="0.35">
      <c r="A514" s="5" t="s">
        <v>4933</v>
      </c>
      <c r="B514" s="5" t="s">
        <v>4934</v>
      </c>
      <c r="C514" s="5" t="s">
        <v>4935</v>
      </c>
      <c r="D514" s="5" t="s">
        <v>16</v>
      </c>
      <c r="E514" s="5">
        <v>18</v>
      </c>
      <c r="F514" s="5" t="s">
        <v>294</v>
      </c>
      <c r="G514" s="5" t="s">
        <v>294</v>
      </c>
      <c r="M514" s="5" t="s">
        <v>794</v>
      </c>
      <c r="N514" s="5" t="s">
        <v>294</v>
      </c>
      <c r="O514" s="5" t="s">
        <v>294</v>
      </c>
      <c r="P514" s="5" t="s">
        <v>294</v>
      </c>
      <c r="Q514" s="5" t="s">
        <v>294</v>
      </c>
      <c r="R514" s="5" t="s">
        <v>294</v>
      </c>
      <c r="V514" s="5" t="s">
        <v>4933</v>
      </c>
    </row>
    <row r="515" spans="1:22" x14ac:dyDescent="0.35">
      <c r="A515" s="5" t="s">
        <v>4936</v>
      </c>
      <c r="B515" s="5" t="s">
        <v>4937</v>
      </c>
      <c r="C515" s="5" t="s">
        <v>4926</v>
      </c>
      <c r="D515" s="5" t="s">
        <v>22</v>
      </c>
      <c r="E515" s="5">
        <v>18</v>
      </c>
      <c r="F515" s="5" t="s">
        <v>294</v>
      </c>
      <c r="G515" s="5" t="s">
        <v>294</v>
      </c>
      <c r="J515" s="5" t="s">
        <v>4935</v>
      </c>
      <c r="M515" s="5" t="s">
        <v>794</v>
      </c>
      <c r="N515" s="5" t="s">
        <v>294</v>
      </c>
      <c r="P515" s="5" t="s">
        <v>294</v>
      </c>
      <c r="Q515" s="5" t="s">
        <v>294</v>
      </c>
      <c r="R515" s="5" t="s">
        <v>297</v>
      </c>
      <c r="V515" s="5" t="s">
        <v>4936</v>
      </c>
    </row>
    <row r="516" spans="1:22" x14ac:dyDescent="0.35">
      <c r="A516" s="5" t="s">
        <v>4938</v>
      </c>
      <c r="B516" s="5" t="s">
        <v>4939</v>
      </c>
      <c r="C516" s="5" t="s">
        <v>4935</v>
      </c>
      <c r="D516" s="5" t="s">
        <v>22</v>
      </c>
      <c r="E516" s="5">
        <v>18</v>
      </c>
      <c r="F516" s="5" t="s">
        <v>294</v>
      </c>
      <c r="G516" s="5" t="s">
        <v>294</v>
      </c>
      <c r="J516" s="5" t="s">
        <v>4940</v>
      </c>
      <c r="M516" s="5" t="s">
        <v>794</v>
      </c>
      <c r="N516" s="5" t="s">
        <v>294</v>
      </c>
      <c r="O516" s="5" t="s">
        <v>294</v>
      </c>
      <c r="P516" s="5" t="s">
        <v>294</v>
      </c>
      <c r="Q516" s="5" t="s">
        <v>294</v>
      </c>
      <c r="R516" s="5" t="s">
        <v>294</v>
      </c>
      <c r="V516" s="5" t="s">
        <v>4938</v>
      </c>
    </row>
    <row r="517" spans="1:22" x14ac:dyDescent="0.35">
      <c r="A517" s="5" t="s">
        <v>4941</v>
      </c>
      <c r="B517" s="5" t="s">
        <v>4942</v>
      </c>
      <c r="C517" s="5" t="s">
        <v>4935</v>
      </c>
      <c r="D517" s="5" t="s">
        <v>22</v>
      </c>
      <c r="E517" s="5">
        <v>10</v>
      </c>
      <c r="F517" s="5" t="s">
        <v>294</v>
      </c>
      <c r="G517" s="5" t="s">
        <v>294</v>
      </c>
      <c r="M517" s="5" t="s">
        <v>794</v>
      </c>
      <c r="N517" s="5" t="s">
        <v>294</v>
      </c>
      <c r="O517" s="5" t="s">
        <v>294</v>
      </c>
      <c r="P517" s="5" t="s">
        <v>294</v>
      </c>
      <c r="Q517" s="5" t="s">
        <v>294</v>
      </c>
      <c r="R517" s="5" t="s">
        <v>294</v>
      </c>
      <c r="V517" s="5" t="s">
        <v>4941</v>
      </c>
    </row>
    <row r="518" spans="1:22" x14ac:dyDescent="0.35">
      <c r="A518" s="5" t="s">
        <v>4943</v>
      </c>
      <c r="B518" s="5" t="s">
        <v>4944</v>
      </c>
      <c r="C518" s="5" t="s">
        <v>4935</v>
      </c>
      <c r="D518" s="5" t="s">
        <v>20</v>
      </c>
      <c r="E518" s="5">
        <v>10</v>
      </c>
      <c r="F518" s="5" t="s">
        <v>294</v>
      </c>
      <c r="G518" s="5" t="s">
        <v>294</v>
      </c>
      <c r="M518" s="5" t="s">
        <v>794</v>
      </c>
      <c r="N518" s="5" t="s">
        <v>294</v>
      </c>
      <c r="O518" s="5" t="s">
        <v>294</v>
      </c>
      <c r="P518" s="5" t="s">
        <v>294</v>
      </c>
      <c r="Q518" s="5" t="s">
        <v>294</v>
      </c>
      <c r="R518" s="5" t="s">
        <v>294</v>
      </c>
      <c r="V518" s="5" t="s">
        <v>4943</v>
      </c>
    </row>
    <row r="519" spans="1:22" x14ac:dyDescent="0.35">
      <c r="A519" s="5" t="s">
        <v>4945</v>
      </c>
      <c r="B519" s="5" t="s">
        <v>4946</v>
      </c>
      <c r="C519" s="5" t="s">
        <v>4935</v>
      </c>
      <c r="D519" s="5" t="s">
        <v>18</v>
      </c>
      <c r="E519" s="5">
        <v>10</v>
      </c>
      <c r="F519" s="5" t="s">
        <v>294</v>
      </c>
      <c r="G519" s="5" t="s">
        <v>294</v>
      </c>
      <c r="J519" s="5" t="s">
        <v>1194</v>
      </c>
      <c r="M519" s="5" t="s">
        <v>794</v>
      </c>
      <c r="N519" s="5" t="s">
        <v>294</v>
      </c>
      <c r="O519" s="5" t="s">
        <v>294</v>
      </c>
      <c r="P519" s="5" t="s">
        <v>294</v>
      </c>
      <c r="Q519" s="5" t="s">
        <v>294</v>
      </c>
      <c r="R519" s="5" t="s">
        <v>294</v>
      </c>
      <c r="V519" s="5" t="s">
        <v>4945</v>
      </c>
    </row>
    <row r="520" spans="1:22" x14ac:dyDescent="0.35">
      <c r="A520" s="5" t="s">
        <v>4947</v>
      </c>
      <c r="B520" s="5" t="s">
        <v>235</v>
      </c>
      <c r="C520" s="5" t="s">
        <v>4935</v>
      </c>
      <c r="D520" s="5" t="s">
        <v>18</v>
      </c>
      <c r="E520" s="5">
        <v>100</v>
      </c>
      <c r="F520" s="5" t="s">
        <v>294</v>
      </c>
      <c r="G520" s="5" t="s">
        <v>294</v>
      </c>
      <c r="M520" s="5" t="s">
        <v>794</v>
      </c>
      <c r="N520" s="5" t="s">
        <v>294</v>
      </c>
      <c r="O520" s="5" t="s">
        <v>294</v>
      </c>
      <c r="P520" s="5" t="s">
        <v>294</v>
      </c>
      <c r="Q520" s="5" t="s">
        <v>294</v>
      </c>
      <c r="R520" s="5" t="s">
        <v>294</v>
      </c>
    </row>
    <row r="521" spans="1:22" x14ac:dyDescent="0.35">
      <c r="A521" s="5" t="s">
        <v>4948</v>
      </c>
      <c r="B521" s="5" t="s">
        <v>4949</v>
      </c>
      <c r="C521" s="5" t="s">
        <v>4935</v>
      </c>
      <c r="D521" s="5" t="s">
        <v>22</v>
      </c>
      <c r="E521" s="5">
        <v>18</v>
      </c>
      <c r="F521" s="5" t="s">
        <v>297</v>
      </c>
      <c r="G521" s="5" t="s">
        <v>294</v>
      </c>
      <c r="M521" s="5" t="s">
        <v>3826</v>
      </c>
      <c r="N521" s="5" t="s">
        <v>294</v>
      </c>
      <c r="O521" s="5" t="s">
        <v>294</v>
      </c>
      <c r="P521" s="5" t="s">
        <v>294</v>
      </c>
      <c r="Q521" s="5" t="s">
        <v>294</v>
      </c>
      <c r="R521" s="5" t="s">
        <v>294</v>
      </c>
      <c r="V521" s="5" t="s">
        <v>4935</v>
      </c>
    </row>
    <row r="522" spans="1:22" x14ac:dyDescent="0.35">
      <c r="A522" s="5" t="s">
        <v>4950</v>
      </c>
      <c r="B522" s="5" t="s">
        <v>111</v>
      </c>
      <c r="C522" s="5" t="s">
        <v>4935</v>
      </c>
      <c r="D522" s="5" t="s">
        <v>1655</v>
      </c>
      <c r="E522" s="5">
        <v>77</v>
      </c>
      <c r="F522" s="5" t="s">
        <v>294</v>
      </c>
      <c r="G522" s="5" t="s">
        <v>294</v>
      </c>
      <c r="M522" s="5" t="s">
        <v>794</v>
      </c>
      <c r="N522" s="5" t="s">
        <v>294</v>
      </c>
      <c r="O522" s="5" t="s">
        <v>294</v>
      </c>
      <c r="P522" s="5" t="s">
        <v>294</v>
      </c>
      <c r="Q522" s="5" t="s">
        <v>294</v>
      </c>
      <c r="R522" s="5" t="s">
        <v>294</v>
      </c>
      <c r="V522" s="5" t="s">
        <v>4950</v>
      </c>
    </row>
    <row r="523" spans="1:22" x14ac:dyDescent="0.35">
      <c r="A523" s="5" t="s">
        <v>4951</v>
      </c>
      <c r="B523" s="5" t="s">
        <v>4952</v>
      </c>
      <c r="C523" s="5" t="s">
        <v>4935</v>
      </c>
      <c r="D523" s="5" t="s">
        <v>20</v>
      </c>
      <c r="E523" s="5">
        <v>10</v>
      </c>
      <c r="F523" s="5" t="s">
        <v>294</v>
      </c>
      <c r="G523" s="5" t="s">
        <v>294</v>
      </c>
      <c r="M523" s="5" t="s">
        <v>794</v>
      </c>
      <c r="N523" s="5" t="s">
        <v>294</v>
      </c>
      <c r="O523" s="5" t="s">
        <v>294</v>
      </c>
      <c r="P523" s="5" t="s">
        <v>294</v>
      </c>
      <c r="Q523" s="5" t="s">
        <v>294</v>
      </c>
      <c r="R523" s="5" t="s">
        <v>294</v>
      </c>
      <c r="V523" s="5" t="s">
        <v>4951</v>
      </c>
    </row>
    <row r="524" spans="1:22" x14ac:dyDescent="0.35">
      <c r="A524" s="5" t="s">
        <v>4953</v>
      </c>
      <c r="B524" s="5" t="s">
        <v>4954</v>
      </c>
      <c r="C524" s="5" t="s">
        <v>4935</v>
      </c>
      <c r="D524" s="5" t="s">
        <v>18</v>
      </c>
      <c r="E524" s="5">
        <v>10</v>
      </c>
      <c r="F524" s="5" t="s">
        <v>294</v>
      </c>
      <c r="G524" s="5" t="s">
        <v>294</v>
      </c>
      <c r="J524" s="5" t="s">
        <v>1194</v>
      </c>
      <c r="M524" s="5" t="s">
        <v>794</v>
      </c>
      <c r="N524" s="5" t="s">
        <v>294</v>
      </c>
      <c r="O524" s="5" t="s">
        <v>294</v>
      </c>
      <c r="P524" s="5" t="s">
        <v>294</v>
      </c>
      <c r="Q524" s="5" t="s">
        <v>294</v>
      </c>
      <c r="R524" s="5" t="s">
        <v>294</v>
      </c>
      <c r="V524" s="5" t="s">
        <v>4953</v>
      </c>
    </row>
    <row r="525" spans="1:22" x14ac:dyDescent="0.35">
      <c r="A525" s="5" t="s">
        <v>4955</v>
      </c>
      <c r="B525" s="5" t="s">
        <v>4956</v>
      </c>
      <c r="C525" s="5" t="s">
        <v>4935</v>
      </c>
      <c r="D525" s="5" t="s">
        <v>18</v>
      </c>
      <c r="E525" s="5">
        <v>3</v>
      </c>
      <c r="F525" s="5" t="s">
        <v>294</v>
      </c>
      <c r="G525" s="5" t="s">
        <v>297</v>
      </c>
      <c r="L525" s="5" t="s">
        <v>4957</v>
      </c>
      <c r="M525" s="5" t="s">
        <v>794</v>
      </c>
      <c r="N525" s="5" t="s">
        <v>294</v>
      </c>
      <c r="O525" s="5" t="s">
        <v>294</v>
      </c>
      <c r="P525" s="5" t="s">
        <v>294</v>
      </c>
      <c r="Q525" s="5" t="s">
        <v>294</v>
      </c>
      <c r="R525" s="5" t="s">
        <v>297</v>
      </c>
      <c r="S525" s="5" t="s">
        <v>2655</v>
      </c>
      <c r="V525" s="5" t="s">
        <v>4955</v>
      </c>
    </row>
    <row r="526" spans="1:22" x14ac:dyDescent="0.35">
      <c r="A526" s="5" t="s">
        <v>4958</v>
      </c>
      <c r="B526" s="5" t="s">
        <v>4959</v>
      </c>
      <c r="C526" s="5" t="s">
        <v>4935</v>
      </c>
      <c r="D526" s="5" t="s">
        <v>18</v>
      </c>
      <c r="E526" s="5">
        <v>10</v>
      </c>
      <c r="F526" s="5" t="s">
        <v>294</v>
      </c>
      <c r="G526" s="5" t="s">
        <v>294</v>
      </c>
      <c r="M526" s="5" t="s">
        <v>794</v>
      </c>
      <c r="N526" s="5" t="s">
        <v>297</v>
      </c>
      <c r="O526" s="5" t="s">
        <v>297</v>
      </c>
      <c r="P526" s="5" t="s">
        <v>294</v>
      </c>
      <c r="Q526" s="5" t="s">
        <v>297</v>
      </c>
      <c r="R526" s="5" t="s">
        <v>294</v>
      </c>
      <c r="V526" s="5" t="s">
        <v>4958</v>
      </c>
    </row>
    <row r="527" spans="1:22" x14ac:dyDescent="0.35">
      <c r="A527" s="5" t="s">
        <v>4960</v>
      </c>
      <c r="B527" s="5" t="s">
        <v>4961</v>
      </c>
      <c r="C527" s="5" t="s">
        <v>4935</v>
      </c>
      <c r="D527" s="5" t="s">
        <v>20</v>
      </c>
      <c r="E527" s="5">
        <v>10</v>
      </c>
      <c r="F527" s="5" t="s">
        <v>294</v>
      </c>
      <c r="G527" s="5" t="s">
        <v>294</v>
      </c>
      <c r="M527" s="5" t="s">
        <v>794</v>
      </c>
      <c r="N527" s="5" t="s">
        <v>294</v>
      </c>
      <c r="O527" s="5" t="s">
        <v>294</v>
      </c>
      <c r="P527" s="5" t="s">
        <v>294</v>
      </c>
      <c r="Q527" s="5" t="s">
        <v>294</v>
      </c>
      <c r="R527" s="5" t="s">
        <v>294</v>
      </c>
      <c r="V527" s="5" t="s">
        <v>4960</v>
      </c>
    </row>
    <row r="528" spans="1:22" x14ac:dyDescent="0.35">
      <c r="A528" s="5" t="s">
        <v>4962</v>
      </c>
      <c r="B528" s="5" t="s">
        <v>4963</v>
      </c>
      <c r="C528" s="5" t="s">
        <v>4935</v>
      </c>
      <c r="D528" s="5" t="s">
        <v>18</v>
      </c>
      <c r="E528" s="5">
        <v>10</v>
      </c>
      <c r="F528" s="5" t="s">
        <v>294</v>
      </c>
      <c r="G528" s="5" t="s">
        <v>294</v>
      </c>
      <c r="J528" s="5" t="s">
        <v>1194</v>
      </c>
      <c r="M528" s="5" t="s">
        <v>794</v>
      </c>
      <c r="N528" s="5" t="s">
        <v>294</v>
      </c>
      <c r="O528" s="5" t="s">
        <v>294</v>
      </c>
      <c r="P528" s="5" t="s">
        <v>294</v>
      </c>
      <c r="Q528" s="5" t="s">
        <v>294</v>
      </c>
      <c r="R528" s="5" t="s">
        <v>294</v>
      </c>
      <c r="V528" s="5" t="s">
        <v>4962</v>
      </c>
    </row>
    <row r="529" spans="1:22" x14ac:dyDescent="0.35">
      <c r="A529" s="5" t="s">
        <v>4964</v>
      </c>
      <c r="B529" s="5" t="s">
        <v>4965</v>
      </c>
      <c r="C529" s="5" t="s">
        <v>4926</v>
      </c>
      <c r="D529" s="5" t="s">
        <v>22</v>
      </c>
      <c r="E529" s="5">
        <v>18</v>
      </c>
      <c r="F529" s="5" t="s">
        <v>294</v>
      </c>
      <c r="G529" s="5" t="s">
        <v>294</v>
      </c>
      <c r="J529" s="5" t="s">
        <v>4966</v>
      </c>
      <c r="M529" s="5" t="s">
        <v>794</v>
      </c>
      <c r="N529" s="5" t="s">
        <v>294</v>
      </c>
      <c r="R529" s="5" t="s">
        <v>297</v>
      </c>
      <c r="V529" s="5" t="s">
        <v>4964</v>
      </c>
    </row>
    <row r="530" spans="1:22" x14ac:dyDescent="0.35">
      <c r="A530" s="5" t="s">
        <v>4967</v>
      </c>
      <c r="B530" s="5" t="s">
        <v>4968</v>
      </c>
      <c r="C530" s="5" t="s">
        <v>4926</v>
      </c>
      <c r="D530" s="5" t="s">
        <v>18</v>
      </c>
      <c r="E530" s="5">
        <v>20</v>
      </c>
      <c r="F530" s="5" t="s">
        <v>294</v>
      </c>
      <c r="G530" s="5" t="s">
        <v>294</v>
      </c>
      <c r="M530" s="5" t="s">
        <v>794</v>
      </c>
      <c r="N530" s="5" t="s">
        <v>294</v>
      </c>
      <c r="R530" s="5" t="s">
        <v>294</v>
      </c>
      <c r="V530" s="5" t="s">
        <v>4969</v>
      </c>
    </row>
    <row r="531" spans="1:22" x14ac:dyDescent="0.35">
      <c r="A531" s="5" t="s">
        <v>4970</v>
      </c>
      <c r="B531" s="5" t="s">
        <v>4971</v>
      </c>
      <c r="C531" s="5" t="s">
        <v>4926</v>
      </c>
      <c r="D531" s="5" t="s">
        <v>18</v>
      </c>
      <c r="E531" s="5">
        <v>80</v>
      </c>
      <c r="F531" s="5" t="s">
        <v>294</v>
      </c>
      <c r="G531" s="5" t="s">
        <v>294</v>
      </c>
      <c r="K531" s="5" t="s">
        <v>4972</v>
      </c>
      <c r="M531" s="5" t="s">
        <v>794</v>
      </c>
      <c r="N531" s="5" t="s">
        <v>294</v>
      </c>
      <c r="R531" s="5" t="s">
        <v>294</v>
      </c>
      <c r="V531" s="5" t="s">
        <v>4970</v>
      </c>
    </row>
    <row r="532" spans="1:22" x14ac:dyDescent="0.35">
      <c r="A532" s="5" t="s">
        <v>4973</v>
      </c>
      <c r="B532" s="5" t="s">
        <v>4974</v>
      </c>
      <c r="C532" s="5" t="s">
        <v>4926</v>
      </c>
      <c r="D532" s="5" t="s">
        <v>20</v>
      </c>
      <c r="E532" s="5">
        <v>10</v>
      </c>
      <c r="F532" s="5" t="s">
        <v>294</v>
      </c>
      <c r="G532" s="5" t="s">
        <v>294</v>
      </c>
      <c r="K532" s="5" t="s">
        <v>4975</v>
      </c>
      <c r="M532" s="5" t="s">
        <v>794</v>
      </c>
      <c r="N532" s="5" t="s">
        <v>294</v>
      </c>
      <c r="R532" s="5" t="s">
        <v>297</v>
      </c>
      <c r="V532" s="5" t="s">
        <v>4973</v>
      </c>
    </row>
    <row r="533" spans="1:22" x14ac:dyDescent="0.35">
      <c r="A533" s="5" t="s">
        <v>4976</v>
      </c>
      <c r="B533" s="5" t="s">
        <v>4977</v>
      </c>
      <c r="C533" s="5" t="s">
        <v>4926</v>
      </c>
      <c r="D533" s="5" t="s">
        <v>22</v>
      </c>
      <c r="E533" s="5">
        <v>18</v>
      </c>
      <c r="F533" s="5" t="s">
        <v>294</v>
      </c>
      <c r="G533" s="5" t="s">
        <v>294</v>
      </c>
      <c r="M533" s="5" t="s">
        <v>794</v>
      </c>
      <c r="N533" s="5" t="s">
        <v>294</v>
      </c>
      <c r="R533" s="5" t="s">
        <v>294</v>
      </c>
      <c r="V533" s="5" t="s">
        <v>4976</v>
      </c>
    </row>
    <row r="534" spans="1:22" x14ac:dyDescent="0.35">
      <c r="A534" s="5" t="s">
        <v>4978</v>
      </c>
      <c r="B534" s="5" t="s">
        <v>4979</v>
      </c>
      <c r="C534" s="5" t="s">
        <v>4926</v>
      </c>
      <c r="D534" s="5" t="s">
        <v>20</v>
      </c>
      <c r="E534" s="5">
        <v>10</v>
      </c>
      <c r="F534" s="5" t="s">
        <v>294</v>
      </c>
      <c r="G534" s="5" t="s">
        <v>294</v>
      </c>
      <c r="K534" s="5" t="s">
        <v>4980</v>
      </c>
      <c r="M534" s="5" t="s">
        <v>794</v>
      </c>
      <c r="N534" s="5" t="s">
        <v>294</v>
      </c>
      <c r="R534" s="5" t="s">
        <v>294</v>
      </c>
      <c r="V534" s="5" t="s">
        <v>4978</v>
      </c>
    </row>
    <row r="535" spans="1:22" x14ac:dyDescent="0.35">
      <c r="A535" s="5" t="s">
        <v>4981</v>
      </c>
      <c r="B535" s="5" t="s">
        <v>4982</v>
      </c>
      <c r="C535" s="5" t="s">
        <v>4926</v>
      </c>
      <c r="D535" s="5" t="s">
        <v>28</v>
      </c>
      <c r="E535" s="5">
        <v>6</v>
      </c>
      <c r="F535" s="5" t="s">
        <v>294</v>
      </c>
      <c r="G535" s="5" t="s">
        <v>294</v>
      </c>
      <c r="K535" s="5" t="s">
        <v>4980</v>
      </c>
      <c r="M535" s="5" t="s">
        <v>794</v>
      </c>
      <c r="N535" s="5" t="s">
        <v>294</v>
      </c>
      <c r="R535" s="5" t="s">
        <v>294</v>
      </c>
      <c r="V535" s="5" t="s">
        <v>4981</v>
      </c>
    </row>
    <row r="536" spans="1:22" x14ac:dyDescent="0.35">
      <c r="A536" s="5" t="s">
        <v>4983</v>
      </c>
      <c r="B536" s="5" t="s">
        <v>4984</v>
      </c>
      <c r="C536" s="5" t="s">
        <v>4926</v>
      </c>
      <c r="D536" s="5" t="s">
        <v>18</v>
      </c>
      <c r="E536" s="5">
        <v>25</v>
      </c>
      <c r="F536" s="5" t="s">
        <v>294</v>
      </c>
      <c r="G536" s="5" t="s">
        <v>294</v>
      </c>
      <c r="K536" s="5" t="s">
        <v>4985</v>
      </c>
      <c r="M536" s="5" t="s">
        <v>794</v>
      </c>
      <c r="N536" s="5" t="s">
        <v>294</v>
      </c>
      <c r="R536" s="5" t="s">
        <v>294</v>
      </c>
      <c r="V536" s="5" t="s">
        <v>4983</v>
      </c>
    </row>
    <row r="537" spans="1:22" x14ac:dyDescent="0.35">
      <c r="A537" s="5" t="s">
        <v>4986</v>
      </c>
      <c r="B537" s="5" t="s">
        <v>4987</v>
      </c>
      <c r="C537" s="5" t="s">
        <v>4926</v>
      </c>
      <c r="D537" s="5" t="s">
        <v>22</v>
      </c>
      <c r="E537" s="5">
        <v>18</v>
      </c>
      <c r="F537" s="5" t="s">
        <v>294</v>
      </c>
      <c r="G537" s="5" t="s">
        <v>294</v>
      </c>
      <c r="K537" s="5" t="s">
        <v>4988</v>
      </c>
      <c r="M537" s="5" t="s">
        <v>3826</v>
      </c>
      <c r="N537" s="5" t="s">
        <v>294</v>
      </c>
      <c r="R537" s="5" t="s">
        <v>294</v>
      </c>
      <c r="V537" s="5" t="s">
        <v>4986</v>
      </c>
    </row>
    <row r="538" spans="1:22" x14ac:dyDescent="0.35">
      <c r="A538" s="5" t="s">
        <v>4989</v>
      </c>
      <c r="B538" s="5" t="s">
        <v>4990</v>
      </c>
      <c r="C538" s="5" t="s">
        <v>4926</v>
      </c>
      <c r="D538" s="5" t="s">
        <v>20</v>
      </c>
      <c r="E538" s="5">
        <v>10</v>
      </c>
      <c r="F538" s="5" t="s">
        <v>294</v>
      </c>
      <c r="G538" s="5" t="s">
        <v>294</v>
      </c>
      <c r="K538" s="5" t="s">
        <v>4991</v>
      </c>
      <c r="M538" s="5" t="s">
        <v>794</v>
      </c>
      <c r="N538" s="5" t="s">
        <v>294</v>
      </c>
      <c r="R538" s="5" t="s">
        <v>294</v>
      </c>
      <c r="V538" s="5" t="s">
        <v>4989</v>
      </c>
    </row>
    <row r="539" spans="1:22" x14ac:dyDescent="0.35">
      <c r="A539" s="5" t="s">
        <v>4992</v>
      </c>
      <c r="B539" s="5" t="s">
        <v>4993</v>
      </c>
      <c r="C539" s="5" t="s">
        <v>4926</v>
      </c>
      <c r="D539" s="5" t="s">
        <v>18</v>
      </c>
      <c r="E539" s="5">
        <v>25</v>
      </c>
      <c r="F539" s="5" t="s">
        <v>294</v>
      </c>
      <c r="G539" s="5" t="s">
        <v>294</v>
      </c>
      <c r="K539" s="5" t="s">
        <v>4994</v>
      </c>
      <c r="M539" s="5" t="s">
        <v>794</v>
      </c>
      <c r="N539" s="5" t="s">
        <v>294</v>
      </c>
      <c r="R539" s="5" t="s">
        <v>294</v>
      </c>
      <c r="V539" s="5" t="s">
        <v>4992</v>
      </c>
    </row>
    <row r="540" spans="1:22" x14ac:dyDescent="0.35">
      <c r="A540" s="5" t="s">
        <v>4995</v>
      </c>
      <c r="B540" s="5" t="s">
        <v>4996</v>
      </c>
      <c r="C540" s="5" t="s">
        <v>4926</v>
      </c>
      <c r="D540" s="5" t="s">
        <v>20</v>
      </c>
      <c r="E540" s="5">
        <v>10</v>
      </c>
      <c r="F540" s="5" t="s">
        <v>294</v>
      </c>
      <c r="G540" s="5" t="s">
        <v>294</v>
      </c>
      <c r="K540" s="5" t="s">
        <v>4997</v>
      </c>
      <c r="M540" s="5" t="s">
        <v>794</v>
      </c>
      <c r="N540" s="5" t="s">
        <v>294</v>
      </c>
      <c r="R540" s="5" t="s">
        <v>294</v>
      </c>
      <c r="V540" s="5" t="s">
        <v>4995</v>
      </c>
    </row>
    <row r="541" spans="1:22" x14ac:dyDescent="0.35">
      <c r="A541" s="5" t="s">
        <v>4998</v>
      </c>
      <c r="B541" s="5" t="s">
        <v>4999</v>
      </c>
      <c r="C541" s="5" t="s">
        <v>4926</v>
      </c>
      <c r="D541" s="5" t="s">
        <v>28</v>
      </c>
      <c r="E541" s="5">
        <v>6</v>
      </c>
      <c r="F541" s="5" t="s">
        <v>294</v>
      </c>
      <c r="G541" s="5" t="s">
        <v>294</v>
      </c>
      <c r="K541" s="5" t="s">
        <v>4997</v>
      </c>
      <c r="M541" s="5" t="s">
        <v>794</v>
      </c>
      <c r="N541" s="5" t="s">
        <v>294</v>
      </c>
      <c r="R541" s="5" t="s">
        <v>294</v>
      </c>
      <c r="V541" s="5" t="s">
        <v>4998</v>
      </c>
    </row>
    <row r="542" spans="1:22" x14ac:dyDescent="0.35">
      <c r="A542" s="5" t="s">
        <v>5000</v>
      </c>
      <c r="B542" s="5" t="s">
        <v>5001</v>
      </c>
      <c r="C542" s="5" t="s">
        <v>4926</v>
      </c>
      <c r="D542" s="5" t="s">
        <v>22</v>
      </c>
      <c r="E542" s="5">
        <v>18</v>
      </c>
      <c r="F542" s="5" t="s">
        <v>294</v>
      </c>
      <c r="G542" s="5" t="s">
        <v>294</v>
      </c>
      <c r="J542" s="5" t="s">
        <v>4404</v>
      </c>
      <c r="K542" s="5" t="s">
        <v>5002</v>
      </c>
      <c r="M542" s="5" t="s">
        <v>794</v>
      </c>
      <c r="N542" s="5" t="s">
        <v>294</v>
      </c>
      <c r="R542" s="5" t="s">
        <v>297</v>
      </c>
      <c r="V542" s="5" t="s">
        <v>5000</v>
      </c>
    </row>
    <row r="543" spans="1:22" x14ac:dyDescent="0.35">
      <c r="A543" s="5" t="s">
        <v>5003</v>
      </c>
      <c r="B543" s="5" t="s">
        <v>5004</v>
      </c>
      <c r="C543" s="5" t="s">
        <v>4926</v>
      </c>
      <c r="D543" s="5" t="s">
        <v>22</v>
      </c>
      <c r="E543" s="5">
        <v>18</v>
      </c>
      <c r="F543" s="5" t="s">
        <v>294</v>
      </c>
      <c r="G543" s="5" t="s">
        <v>294</v>
      </c>
      <c r="J543" s="5" t="s">
        <v>4189</v>
      </c>
      <c r="M543" s="5" t="s">
        <v>794</v>
      </c>
      <c r="N543" s="5" t="s">
        <v>294</v>
      </c>
      <c r="P543" s="5" t="s">
        <v>294</v>
      </c>
      <c r="R543" s="5" t="s">
        <v>297</v>
      </c>
      <c r="V543" s="5" t="s">
        <v>5003</v>
      </c>
    </row>
    <row r="544" spans="1:22" x14ac:dyDescent="0.35">
      <c r="A544" s="5" t="s">
        <v>5005</v>
      </c>
      <c r="B544" s="5" t="s">
        <v>5006</v>
      </c>
      <c r="C544" s="5" t="s">
        <v>4926</v>
      </c>
      <c r="D544" s="5" t="s">
        <v>18</v>
      </c>
      <c r="E544" s="5">
        <v>2</v>
      </c>
      <c r="F544" s="5" t="s">
        <v>294</v>
      </c>
      <c r="G544" s="5" t="s">
        <v>294</v>
      </c>
      <c r="J544" s="5" t="s">
        <v>4586</v>
      </c>
      <c r="M544" s="5" t="s">
        <v>794</v>
      </c>
      <c r="N544" s="5" t="s">
        <v>294</v>
      </c>
      <c r="R544" s="5" t="s">
        <v>294</v>
      </c>
      <c r="V544" s="5" t="s">
        <v>5007</v>
      </c>
    </row>
    <row r="545" spans="1:22" x14ac:dyDescent="0.35">
      <c r="A545" s="5" t="s">
        <v>5008</v>
      </c>
      <c r="B545" s="5" t="s">
        <v>5009</v>
      </c>
      <c r="C545" s="5" t="s">
        <v>4926</v>
      </c>
      <c r="D545" s="5" t="s">
        <v>18</v>
      </c>
      <c r="E545" s="5">
        <v>1</v>
      </c>
      <c r="F545" s="5" t="s">
        <v>294</v>
      </c>
      <c r="G545" s="5" t="s">
        <v>294</v>
      </c>
      <c r="K545" s="5" t="s">
        <v>5010</v>
      </c>
      <c r="M545" s="5" t="s">
        <v>794</v>
      </c>
      <c r="N545" s="5" t="s">
        <v>294</v>
      </c>
      <c r="P545" s="5" t="s">
        <v>294</v>
      </c>
      <c r="R545" s="5" t="s">
        <v>297</v>
      </c>
      <c r="U545" s="5" t="s">
        <v>5011</v>
      </c>
      <c r="V545" s="5" t="s">
        <v>5008</v>
      </c>
    </row>
    <row r="546" spans="1:22" x14ac:dyDescent="0.35">
      <c r="A546" s="5" t="s">
        <v>5012</v>
      </c>
      <c r="B546" s="5" t="s">
        <v>5013</v>
      </c>
      <c r="C546" s="5" t="s">
        <v>4926</v>
      </c>
      <c r="D546" s="5" t="s">
        <v>1655</v>
      </c>
      <c r="E546" s="5">
        <v>77</v>
      </c>
      <c r="F546" s="5" t="s">
        <v>294</v>
      </c>
      <c r="G546" s="5" t="s">
        <v>294</v>
      </c>
      <c r="K546" s="5" t="s">
        <v>294</v>
      </c>
      <c r="M546" s="5" t="s">
        <v>794</v>
      </c>
      <c r="N546" s="5" t="s">
        <v>294</v>
      </c>
      <c r="P546" s="5" t="s">
        <v>294</v>
      </c>
      <c r="R546" s="5" t="s">
        <v>294</v>
      </c>
      <c r="V546" s="5" t="s">
        <v>5012</v>
      </c>
    </row>
    <row r="547" spans="1:22" x14ac:dyDescent="0.35">
      <c r="A547" s="5" t="s">
        <v>5014</v>
      </c>
      <c r="B547" s="5" t="s">
        <v>5015</v>
      </c>
      <c r="C547" s="5" t="s">
        <v>4926</v>
      </c>
      <c r="D547" s="5" t="s">
        <v>30</v>
      </c>
      <c r="E547" s="5">
        <v>10</v>
      </c>
      <c r="F547" s="5" t="s">
        <v>294</v>
      </c>
      <c r="G547" s="5" t="s">
        <v>294</v>
      </c>
      <c r="M547" s="5" t="s">
        <v>794</v>
      </c>
      <c r="N547" s="5" t="s">
        <v>294</v>
      </c>
      <c r="R547" s="5" t="s">
        <v>294</v>
      </c>
      <c r="V547" s="5" t="s">
        <v>5016</v>
      </c>
    </row>
    <row r="548" spans="1:22" x14ac:dyDescent="0.35">
      <c r="A548" s="5" t="s">
        <v>5017</v>
      </c>
      <c r="B548" s="5" t="s">
        <v>5018</v>
      </c>
      <c r="C548" s="5" t="s">
        <v>5019</v>
      </c>
      <c r="D548" s="5" t="s">
        <v>22</v>
      </c>
      <c r="E548" s="5">
        <v>9</v>
      </c>
      <c r="F548" s="5" t="s">
        <v>294</v>
      </c>
      <c r="G548" s="5" t="s">
        <v>294</v>
      </c>
      <c r="J548" s="5" t="s">
        <v>628</v>
      </c>
      <c r="M548" s="5" t="s">
        <v>794</v>
      </c>
      <c r="N548" s="5" t="s">
        <v>294</v>
      </c>
      <c r="O548" s="5" t="s">
        <v>294</v>
      </c>
      <c r="P548" s="5" t="s">
        <v>294</v>
      </c>
      <c r="Q548" s="5" t="s">
        <v>294</v>
      </c>
      <c r="R548" s="5" t="s">
        <v>297</v>
      </c>
      <c r="V548" s="5" t="s">
        <v>5017</v>
      </c>
    </row>
    <row r="549" spans="1:22" x14ac:dyDescent="0.35">
      <c r="A549" s="5" t="s">
        <v>5020</v>
      </c>
      <c r="B549" s="5" t="s">
        <v>5021</v>
      </c>
      <c r="C549" s="5" t="s">
        <v>5019</v>
      </c>
      <c r="D549" s="5" t="s">
        <v>16</v>
      </c>
      <c r="E549" s="5">
        <v>12</v>
      </c>
      <c r="F549" s="5" t="s">
        <v>294</v>
      </c>
      <c r="G549" s="5" t="s">
        <v>294</v>
      </c>
      <c r="M549" s="5" t="s">
        <v>794</v>
      </c>
      <c r="N549" s="5" t="s">
        <v>294</v>
      </c>
      <c r="P549" s="5" t="s">
        <v>294</v>
      </c>
      <c r="Q549" s="5" t="s">
        <v>297</v>
      </c>
      <c r="R549" s="5" t="s">
        <v>294</v>
      </c>
      <c r="V549" s="5" t="s">
        <v>5020</v>
      </c>
    </row>
    <row r="550" spans="1:22" x14ac:dyDescent="0.35">
      <c r="A550" s="5" t="s">
        <v>5022</v>
      </c>
      <c r="B550" s="5" t="s">
        <v>5023</v>
      </c>
      <c r="C550" s="5" t="s">
        <v>5019</v>
      </c>
      <c r="D550" s="5" t="s">
        <v>18</v>
      </c>
      <c r="E550" s="5">
        <v>1</v>
      </c>
      <c r="F550" s="5" t="s">
        <v>294</v>
      </c>
      <c r="G550" s="5" t="s">
        <v>294</v>
      </c>
      <c r="L550" s="5" t="s">
        <v>5024</v>
      </c>
      <c r="M550" s="5" t="s">
        <v>794</v>
      </c>
      <c r="N550" s="5" t="s">
        <v>294</v>
      </c>
      <c r="Q550" s="5" t="s">
        <v>297</v>
      </c>
      <c r="R550" s="5" t="s">
        <v>294</v>
      </c>
      <c r="S550" s="5" t="s">
        <v>294</v>
      </c>
      <c r="V550" s="5" t="s">
        <v>5022</v>
      </c>
    </row>
    <row r="551" spans="1:22" x14ac:dyDescent="0.35">
      <c r="A551" s="5" t="s">
        <v>5025</v>
      </c>
      <c r="B551" s="5" t="s">
        <v>4648</v>
      </c>
      <c r="C551" s="5" t="s">
        <v>5019</v>
      </c>
      <c r="D551" s="5" t="s">
        <v>22</v>
      </c>
      <c r="E551" s="5">
        <v>12</v>
      </c>
      <c r="F551" s="5" t="s">
        <v>294</v>
      </c>
      <c r="G551" s="5" t="s">
        <v>294</v>
      </c>
      <c r="J551" s="5" t="s">
        <v>4263</v>
      </c>
      <c r="M551" s="5" t="s">
        <v>794</v>
      </c>
      <c r="N551" s="5" t="s">
        <v>294</v>
      </c>
      <c r="O551" s="5" t="s">
        <v>294</v>
      </c>
      <c r="P551" s="5" t="s">
        <v>294</v>
      </c>
      <c r="Q551" s="5" t="s">
        <v>297</v>
      </c>
      <c r="R551" s="5" t="s">
        <v>2674</v>
      </c>
      <c r="V551" s="5" t="s">
        <v>5025</v>
      </c>
    </row>
    <row r="552" spans="1:22" x14ac:dyDescent="0.35">
      <c r="A552" s="5" t="s">
        <v>5026</v>
      </c>
      <c r="B552" s="5" t="s">
        <v>5027</v>
      </c>
      <c r="C552" s="5" t="s">
        <v>5019</v>
      </c>
      <c r="D552" s="5" t="s">
        <v>22</v>
      </c>
      <c r="E552" s="5">
        <v>18</v>
      </c>
      <c r="F552" s="5" t="s">
        <v>294</v>
      </c>
      <c r="G552" s="5" t="s">
        <v>294</v>
      </c>
      <c r="H552" s="5">
        <v>-1</v>
      </c>
      <c r="M552" s="5" t="s">
        <v>794</v>
      </c>
      <c r="N552" s="5" t="s">
        <v>294</v>
      </c>
      <c r="O552" s="5" t="s">
        <v>294</v>
      </c>
      <c r="P552" s="5" t="s">
        <v>294</v>
      </c>
      <c r="Q552" s="5" t="s">
        <v>294</v>
      </c>
      <c r="R552" s="5" t="s">
        <v>2674</v>
      </c>
      <c r="S552" s="5" t="s">
        <v>2333</v>
      </c>
      <c r="V552" s="5" t="s">
        <v>5026</v>
      </c>
    </row>
    <row r="553" spans="1:22" x14ac:dyDescent="0.35">
      <c r="A553" s="5" t="s">
        <v>5028</v>
      </c>
      <c r="B553" s="5" t="s">
        <v>4226</v>
      </c>
      <c r="C553" s="5" t="s">
        <v>5019</v>
      </c>
      <c r="D553" s="5" t="s">
        <v>18</v>
      </c>
      <c r="E553" s="5">
        <v>5</v>
      </c>
      <c r="F553" s="5" t="s">
        <v>294</v>
      </c>
      <c r="G553" s="5" t="s">
        <v>294</v>
      </c>
      <c r="M553" s="5" t="s">
        <v>794</v>
      </c>
      <c r="N553" s="5" t="s">
        <v>294</v>
      </c>
      <c r="R553" s="5" t="s">
        <v>294</v>
      </c>
      <c r="V553" s="5" t="s">
        <v>5028</v>
      </c>
    </row>
    <row r="554" spans="1:22" x14ac:dyDescent="0.35">
      <c r="A554" s="5" t="s">
        <v>5029</v>
      </c>
      <c r="B554" s="5" t="s">
        <v>5030</v>
      </c>
      <c r="C554" s="5" t="s">
        <v>5019</v>
      </c>
      <c r="D554" s="5" t="s">
        <v>18</v>
      </c>
      <c r="E554" s="5">
        <v>10</v>
      </c>
      <c r="F554" s="5" t="s">
        <v>294</v>
      </c>
      <c r="G554" s="5" t="s">
        <v>294</v>
      </c>
      <c r="K554" s="5" t="s">
        <v>294</v>
      </c>
      <c r="M554" s="5" t="s">
        <v>794</v>
      </c>
      <c r="N554" s="5" t="s">
        <v>297</v>
      </c>
      <c r="O554" s="5" t="s">
        <v>297</v>
      </c>
      <c r="P554" s="5" t="s">
        <v>294</v>
      </c>
      <c r="Q554" s="5" t="s">
        <v>297</v>
      </c>
      <c r="R554" s="5" t="s">
        <v>294</v>
      </c>
      <c r="V554" s="5" t="s">
        <v>5029</v>
      </c>
    </row>
    <row r="555" spans="1:22" x14ac:dyDescent="0.35">
      <c r="A555" s="5" t="s">
        <v>5031</v>
      </c>
      <c r="B555" s="5" t="s">
        <v>4226</v>
      </c>
      <c r="C555" s="5" t="s">
        <v>5019</v>
      </c>
      <c r="D555" s="5" t="s">
        <v>16</v>
      </c>
      <c r="E555" s="5">
        <v>12</v>
      </c>
      <c r="F555" s="5" t="s">
        <v>294</v>
      </c>
      <c r="G555" s="5" t="s">
        <v>294</v>
      </c>
      <c r="M555" s="5" t="s">
        <v>794</v>
      </c>
      <c r="N555" s="5" t="s">
        <v>294</v>
      </c>
      <c r="R555" s="5" t="s">
        <v>294</v>
      </c>
      <c r="V555" s="5" t="s">
        <v>5031</v>
      </c>
    </row>
    <row r="556" spans="1:22" x14ac:dyDescent="0.35">
      <c r="A556" s="5" t="s">
        <v>5032</v>
      </c>
      <c r="B556" s="5" t="s">
        <v>5033</v>
      </c>
      <c r="C556" s="5" t="s">
        <v>5019</v>
      </c>
      <c r="D556" s="5" t="s">
        <v>22</v>
      </c>
      <c r="E556" s="5">
        <v>1</v>
      </c>
      <c r="F556" s="5" t="s">
        <v>294</v>
      </c>
      <c r="G556" s="5" t="s">
        <v>294</v>
      </c>
      <c r="H556" s="5">
        <v>0</v>
      </c>
      <c r="I556" s="5">
        <v>3</v>
      </c>
      <c r="M556" s="5" t="s">
        <v>794</v>
      </c>
      <c r="N556" s="5" t="s">
        <v>294</v>
      </c>
      <c r="Q556" s="5" t="s">
        <v>297</v>
      </c>
      <c r="R556" s="5" t="s">
        <v>294</v>
      </c>
      <c r="S556" s="5" t="s">
        <v>2333</v>
      </c>
      <c r="V556" s="5" t="s">
        <v>5032</v>
      </c>
    </row>
    <row r="557" spans="1:22" x14ac:dyDescent="0.35">
      <c r="A557" s="5" t="s">
        <v>5034</v>
      </c>
      <c r="B557" s="5" t="s">
        <v>5035</v>
      </c>
      <c r="C557" s="5" t="s">
        <v>5019</v>
      </c>
      <c r="D557" s="5" t="s">
        <v>18</v>
      </c>
      <c r="E557" s="5">
        <v>1</v>
      </c>
      <c r="F557" s="5" t="s">
        <v>294</v>
      </c>
      <c r="G557" s="5" t="s">
        <v>297</v>
      </c>
      <c r="L557" s="5" t="s">
        <v>5036</v>
      </c>
      <c r="M557" s="5" t="s">
        <v>794</v>
      </c>
      <c r="N557" s="5" t="s">
        <v>294</v>
      </c>
      <c r="O557" s="5" t="s">
        <v>294</v>
      </c>
      <c r="P557" s="5" t="s">
        <v>294</v>
      </c>
      <c r="Q557" s="5" t="s">
        <v>294</v>
      </c>
      <c r="R557" s="5" t="s">
        <v>294</v>
      </c>
      <c r="V557" s="5" t="s">
        <v>5037</v>
      </c>
    </row>
    <row r="558" spans="1:22" x14ac:dyDescent="0.35">
      <c r="A558" s="5" t="s">
        <v>5038</v>
      </c>
      <c r="B558" s="5" t="s">
        <v>5039</v>
      </c>
      <c r="C558" s="5" t="s">
        <v>5019</v>
      </c>
      <c r="D558" s="5" t="s">
        <v>20</v>
      </c>
      <c r="E558" s="5">
        <v>10</v>
      </c>
      <c r="F558" s="5" t="s">
        <v>294</v>
      </c>
      <c r="G558" s="5" t="s">
        <v>294</v>
      </c>
      <c r="M558" s="5" t="s">
        <v>794</v>
      </c>
      <c r="N558" s="5" t="s">
        <v>294</v>
      </c>
      <c r="O558" s="5" t="s">
        <v>294</v>
      </c>
      <c r="P558" s="5" t="s">
        <v>294</v>
      </c>
      <c r="Q558" s="5" t="s">
        <v>294</v>
      </c>
      <c r="R558" s="5" t="s">
        <v>297</v>
      </c>
      <c r="V558" s="5" t="s">
        <v>5040</v>
      </c>
    </row>
    <row r="559" spans="1:22" x14ac:dyDescent="0.35">
      <c r="A559" s="5" t="s">
        <v>5041</v>
      </c>
      <c r="B559" s="5" t="s">
        <v>5042</v>
      </c>
      <c r="C559" s="5" t="s">
        <v>5019</v>
      </c>
      <c r="D559" s="5" t="s">
        <v>18</v>
      </c>
      <c r="E559" s="5">
        <v>5</v>
      </c>
      <c r="F559" s="5" t="s">
        <v>294</v>
      </c>
      <c r="G559" s="5" t="s">
        <v>294</v>
      </c>
      <c r="M559" s="5" t="s">
        <v>794</v>
      </c>
      <c r="N559" s="5" t="s">
        <v>294</v>
      </c>
      <c r="O559" s="5" t="s">
        <v>294</v>
      </c>
      <c r="P559" s="5" t="s">
        <v>294</v>
      </c>
      <c r="Q559" s="5" t="s">
        <v>294</v>
      </c>
      <c r="R559" s="5" t="s">
        <v>294</v>
      </c>
      <c r="V559" s="5" t="s">
        <v>5043</v>
      </c>
    </row>
    <row r="560" spans="1:22" x14ac:dyDescent="0.35">
      <c r="A560" s="5" t="s">
        <v>5044</v>
      </c>
      <c r="B560" s="5" t="s">
        <v>5045</v>
      </c>
      <c r="C560" s="5" t="s">
        <v>5019</v>
      </c>
      <c r="D560" s="5" t="s">
        <v>20</v>
      </c>
      <c r="E560" s="5">
        <v>8</v>
      </c>
      <c r="F560" s="5" t="s">
        <v>294</v>
      </c>
      <c r="G560" s="5" t="s">
        <v>294</v>
      </c>
      <c r="M560" s="5" t="s">
        <v>794</v>
      </c>
      <c r="N560" s="5" t="s">
        <v>294</v>
      </c>
      <c r="O560" s="5" t="s">
        <v>294</v>
      </c>
      <c r="P560" s="5" t="s">
        <v>294</v>
      </c>
      <c r="Q560" s="5" t="s">
        <v>294</v>
      </c>
      <c r="R560" s="5" t="s">
        <v>294</v>
      </c>
      <c r="V560" s="5" t="s">
        <v>5046</v>
      </c>
    </row>
    <row r="561" spans="1:22" x14ac:dyDescent="0.35">
      <c r="A561" s="5" t="s">
        <v>5047</v>
      </c>
      <c r="B561" s="5" t="s">
        <v>5048</v>
      </c>
      <c r="C561" s="5" t="s">
        <v>5019</v>
      </c>
      <c r="D561" s="5" t="s">
        <v>22</v>
      </c>
      <c r="E561" s="5">
        <v>18</v>
      </c>
      <c r="F561" s="5" t="s">
        <v>294</v>
      </c>
      <c r="G561" s="5" t="s">
        <v>294</v>
      </c>
      <c r="M561" s="5" t="s">
        <v>3826</v>
      </c>
      <c r="N561" s="5" t="s">
        <v>294</v>
      </c>
      <c r="P561" s="5" t="s">
        <v>294</v>
      </c>
      <c r="Q561" s="5" t="s">
        <v>297</v>
      </c>
      <c r="R561" s="5" t="s">
        <v>294</v>
      </c>
      <c r="V561" s="5" t="s">
        <v>5047</v>
      </c>
    </row>
    <row r="562" spans="1:22" x14ac:dyDescent="0.35">
      <c r="A562" s="5" t="s">
        <v>5049</v>
      </c>
      <c r="B562" s="5" t="s">
        <v>5050</v>
      </c>
      <c r="C562" s="5" t="s">
        <v>5019</v>
      </c>
      <c r="D562" s="5" t="s">
        <v>18</v>
      </c>
      <c r="E562" s="5">
        <v>1</v>
      </c>
      <c r="F562" s="5" t="s">
        <v>294</v>
      </c>
      <c r="G562" s="5" t="s">
        <v>297</v>
      </c>
      <c r="L562" s="5" t="s">
        <v>822</v>
      </c>
      <c r="M562" s="5" t="s">
        <v>794</v>
      </c>
      <c r="N562" s="5" t="s">
        <v>294</v>
      </c>
      <c r="P562" s="5" t="s">
        <v>294</v>
      </c>
      <c r="Q562" s="5" t="s">
        <v>297</v>
      </c>
      <c r="R562" s="5" t="s">
        <v>294</v>
      </c>
      <c r="S562" s="5" t="s">
        <v>294</v>
      </c>
      <c r="V562" s="5" t="s">
        <v>5051</v>
      </c>
    </row>
    <row r="563" spans="1:22" x14ac:dyDescent="0.35">
      <c r="A563" s="5" t="s">
        <v>1394</v>
      </c>
      <c r="B563" s="5" t="s">
        <v>5052</v>
      </c>
      <c r="C563" s="5" t="s">
        <v>5019</v>
      </c>
      <c r="D563" s="5" t="s">
        <v>16</v>
      </c>
      <c r="E563" s="5">
        <v>12</v>
      </c>
      <c r="F563" s="5" t="s">
        <v>294</v>
      </c>
      <c r="G563" s="5" t="s">
        <v>294</v>
      </c>
      <c r="M563" s="5" t="s">
        <v>794</v>
      </c>
      <c r="N563" s="5" t="s">
        <v>294</v>
      </c>
      <c r="P563" s="5" t="s">
        <v>294</v>
      </c>
      <c r="Q563" s="5" t="s">
        <v>297</v>
      </c>
      <c r="R563" s="5" t="s">
        <v>294</v>
      </c>
      <c r="V563" s="5" t="s">
        <v>1394</v>
      </c>
    </row>
    <row r="564" spans="1:22" x14ac:dyDescent="0.35">
      <c r="A564" s="5" t="s">
        <v>1393</v>
      </c>
      <c r="B564" s="5" t="s">
        <v>5053</v>
      </c>
      <c r="C564" s="5" t="s">
        <v>5019</v>
      </c>
      <c r="D564" s="5" t="s">
        <v>16</v>
      </c>
      <c r="E564" s="5">
        <v>12</v>
      </c>
      <c r="F564" s="5" t="s">
        <v>294</v>
      </c>
      <c r="G564" s="5" t="s">
        <v>294</v>
      </c>
      <c r="M564" s="5" t="s">
        <v>794</v>
      </c>
      <c r="N564" s="5" t="s">
        <v>294</v>
      </c>
      <c r="P564" s="5" t="s">
        <v>294</v>
      </c>
      <c r="Q564" s="5" t="s">
        <v>297</v>
      </c>
      <c r="R564" s="5" t="s">
        <v>294</v>
      </c>
      <c r="V564" s="5" t="s">
        <v>1393</v>
      </c>
    </row>
    <row r="565" spans="1:22" x14ac:dyDescent="0.35">
      <c r="A565" s="5" t="s">
        <v>5054</v>
      </c>
      <c r="B565" s="5" t="s">
        <v>5055</v>
      </c>
      <c r="C565" s="5" t="s">
        <v>5019</v>
      </c>
      <c r="D565" s="5" t="s">
        <v>22</v>
      </c>
      <c r="E565" s="5">
        <v>2</v>
      </c>
      <c r="F565" s="5" t="s">
        <v>294</v>
      </c>
      <c r="G565" s="5" t="s">
        <v>294</v>
      </c>
      <c r="H565" s="5">
        <v>0</v>
      </c>
      <c r="I565" s="5">
        <v>99</v>
      </c>
      <c r="K565" s="5" t="s">
        <v>5056</v>
      </c>
      <c r="M565" s="5" t="s">
        <v>794</v>
      </c>
      <c r="N565" s="5" t="s">
        <v>294</v>
      </c>
      <c r="R565" s="5" t="s">
        <v>294</v>
      </c>
      <c r="V565" s="5" t="s">
        <v>5054</v>
      </c>
    </row>
    <row r="566" spans="1:22" x14ac:dyDescent="0.35">
      <c r="A566" s="5" t="s">
        <v>5057</v>
      </c>
      <c r="B566" s="5" t="s">
        <v>5058</v>
      </c>
      <c r="C566" s="5" t="s">
        <v>5019</v>
      </c>
      <c r="D566" s="5" t="s">
        <v>22</v>
      </c>
      <c r="E566" s="5">
        <v>8</v>
      </c>
      <c r="F566" s="5" t="s">
        <v>294</v>
      </c>
      <c r="G566" s="5" t="s">
        <v>294</v>
      </c>
      <c r="H566" s="5">
        <v>0</v>
      </c>
      <c r="J566" s="5" t="s">
        <v>4409</v>
      </c>
      <c r="K566" s="5" t="s">
        <v>294</v>
      </c>
      <c r="M566" s="5" t="s">
        <v>794</v>
      </c>
      <c r="N566" s="5" t="s">
        <v>294</v>
      </c>
      <c r="P566" s="5" t="s">
        <v>294</v>
      </c>
      <c r="Q566" s="5" t="s">
        <v>297</v>
      </c>
      <c r="R566" s="5" t="s">
        <v>297</v>
      </c>
      <c r="V566" s="5" t="s">
        <v>5057</v>
      </c>
    </row>
    <row r="567" spans="1:22" x14ac:dyDescent="0.35">
      <c r="A567" s="5" t="s">
        <v>5059</v>
      </c>
      <c r="B567" s="5" t="s">
        <v>5060</v>
      </c>
      <c r="C567" s="5" t="s">
        <v>5019</v>
      </c>
      <c r="D567" s="5" t="s">
        <v>22</v>
      </c>
      <c r="E567" s="5">
        <v>9</v>
      </c>
      <c r="F567" s="5" t="s">
        <v>294</v>
      </c>
      <c r="G567" s="5" t="s">
        <v>294</v>
      </c>
      <c r="M567" s="5" t="s">
        <v>794</v>
      </c>
      <c r="N567" s="5" t="s">
        <v>294</v>
      </c>
      <c r="R567" s="5" t="s">
        <v>294</v>
      </c>
      <c r="V567" s="5" t="s">
        <v>5061</v>
      </c>
    </row>
    <row r="568" spans="1:22" x14ac:dyDescent="0.35">
      <c r="A568" s="5" t="s">
        <v>5062</v>
      </c>
      <c r="B568" s="5" t="s">
        <v>5063</v>
      </c>
      <c r="C568" s="5" t="s">
        <v>5019</v>
      </c>
      <c r="D568" s="5" t="s">
        <v>18</v>
      </c>
      <c r="E568" s="5">
        <v>10</v>
      </c>
      <c r="F568" s="5" t="s">
        <v>294</v>
      </c>
      <c r="G568" s="5" t="s">
        <v>294</v>
      </c>
      <c r="J568" s="5" t="s">
        <v>3735</v>
      </c>
      <c r="M568" s="5" t="s">
        <v>794</v>
      </c>
      <c r="N568" s="5" t="s">
        <v>294</v>
      </c>
      <c r="P568" s="5" t="s">
        <v>294</v>
      </c>
      <c r="Q568" s="5" t="s">
        <v>297</v>
      </c>
      <c r="R568" s="5" t="s">
        <v>297</v>
      </c>
      <c r="V568" s="5" t="s">
        <v>5062</v>
      </c>
    </row>
    <row r="569" spans="1:22" x14ac:dyDescent="0.35">
      <c r="A569" s="5" t="s">
        <v>1395</v>
      </c>
      <c r="B569" s="5" t="s">
        <v>4931</v>
      </c>
      <c r="C569" s="5" t="s">
        <v>5019</v>
      </c>
      <c r="D569" s="5" t="s">
        <v>16</v>
      </c>
      <c r="E569" s="5">
        <v>12</v>
      </c>
      <c r="F569" s="5" t="s">
        <v>294</v>
      </c>
      <c r="G569" s="5" t="s">
        <v>294</v>
      </c>
      <c r="M569" s="5" t="s">
        <v>794</v>
      </c>
      <c r="N569" s="5" t="s">
        <v>294</v>
      </c>
      <c r="P569" s="5" t="s">
        <v>294</v>
      </c>
      <c r="Q569" s="5" t="s">
        <v>297</v>
      </c>
      <c r="R569" s="5" t="s">
        <v>294</v>
      </c>
      <c r="V569" s="5" t="s">
        <v>1395</v>
      </c>
    </row>
    <row r="570" spans="1:22" x14ac:dyDescent="0.35">
      <c r="A570" s="5" t="s">
        <v>5064</v>
      </c>
      <c r="B570" s="5" t="s">
        <v>5065</v>
      </c>
      <c r="C570" s="5" t="s">
        <v>5019</v>
      </c>
      <c r="D570" s="5" t="s">
        <v>18</v>
      </c>
      <c r="E570" s="5">
        <v>1</v>
      </c>
      <c r="F570" s="5" t="s">
        <v>294</v>
      </c>
      <c r="G570" s="5" t="s">
        <v>294</v>
      </c>
      <c r="K570" s="5" t="s">
        <v>294</v>
      </c>
      <c r="M570" s="5" t="s">
        <v>794</v>
      </c>
      <c r="N570" s="5" t="s">
        <v>297</v>
      </c>
      <c r="O570" s="5" t="s">
        <v>297</v>
      </c>
      <c r="P570" s="5" t="s">
        <v>294</v>
      </c>
      <c r="Q570" s="5" t="s">
        <v>297</v>
      </c>
      <c r="R570" s="5" t="s">
        <v>294</v>
      </c>
      <c r="V570" s="5" t="s">
        <v>5064</v>
      </c>
    </row>
    <row r="571" spans="1:22" x14ac:dyDescent="0.35">
      <c r="A571" s="5" t="s">
        <v>5066</v>
      </c>
      <c r="B571" s="5" t="s">
        <v>4606</v>
      </c>
      <c r="C571" s="5" t="s">
        <v>5019</v>
      </c>
      <c r="D571" s="5" t="s">
        <v>18</v>
      </c>
      <c r="E571" s="5">
        <v>10</v>
      </c>
      <c r="F571" s="5" t="s">
        <v>294</v>
      </c>
      <c r="G571" s="5" t="s">
        <v>297</v>
      </c>
      <c r="J571" s="5" t="s">
        <v>5067</v>
      </c>
      <c r="K571" s="5" t="s">
        <v>294</v>
      </c>
      <c r="M571" s="5" t="s">
        <v>794</v>
      </c>
      <c r="N571" s="5" t="s">
        <v>294</v>
      </c>
      <c r="P571" s="5" t="s">
        <v>294</v>
      </c>
      <c r="Q571" s="5" t="s">
        <v>297</v>
      </c>
      <c r="R571" s="5" t="s">
        <v>294</v>
      </c>
      <c r="V571" s="5" t="s">
        <v>5066</v>
      </c>
    </row>
    <row r="572" spans="1:22" x14ac:dyDescent="0.35">
      <c r="A572" s="5" t="s">
        <v>5068</v>
      </c>
      <c r="B572" s="5" t="s">
        <v>5069</v>
      </c>
      <c r="C572" s="5" t="s">
        <v>5019</v>
      </c>
      <c r="D572" s="5" t="s">
        <v>20</v>
      </c>
      <c r="E572" s="5">
        <v>10</v>
      </c>
      <c r="F572" s="5" t="s">
        <v>294</v>
      </c>
      <c r="G572" s="5" t="s">
        <v>294</v>
      </c>
      <c r="M572" s="5" t="s">
        <v>794</v>
      </c>
      <c r="N572" s="5" t="s">
        <v>294</v>
      </c>
      <c r="O572" s="5" t="s">
        <v>294</v>
      </c>
      <c r="P572" s="5" t="s">
        <v>294</v>
      </c>
      <c r="Q572" s="5" t="s">
        <v>294</v>
      </c>
      <c r="R572" s="5" t="s">
        <v>2674</v>
      </c>
      <c r="V572" s="5" t="s">
        <v>5068</v>
      </c>
    </row>
    <row r="573" spans="1:22" x14ac:dyDescent="0.35">
      <c r="A573" s="5" t="s">
        <v>5070</v>
      </c>
      <c r="B573" s="5" t="s">
        <v>4226</v>
      </c>
      <c r="C573" s="5" t="s">
        <v>5019</v>
      </c>
      <c r="D573" s="5" t="s">
        <v>18</v>
      </c>
      <c r="E573" s="5">
        <v>5</v>
      </c>
      <c r="F573" s="5" t="s">
        <v>294</v>
      </c>
      <c r="G573" s="5" t="s">
        <v>294</v>
      </c>
      <c r="M573" s="5" t="s">
        <v>794</v>
      </c>
      <c r="N573" s="5" t="s">
        <v>294</v>
      </c>
      <c r="R573" s="5" t="s">
        <v>294</v>
      </c>
      <c r="V573" s="5" t="s">
        <v>5070</v>
      </c>
    </row>
    <row r="574" spans="1:22" x14ac:dyDescent="0.35">
      <c r="A574" s="5" t="s">
        <v>5071</v>
      </c>
      <c r="B574" s="5" t="s">
        <v>4783</v>
      </c>
      <c r="C574" s="5" t="s">
        <v>5019</v>
      </c>
      <c r="D574" s="5" t="s">
        <v>16</v>
      </c>
      <c r="E574" s="5">
        <v>15</v>
      </c>
      <c r="F574" s="5" t="s">
        <v>294</v>
      </c>
      <c r="G574" s="5" t="s">
        <v>294</v>
      </c>
      <c r="M574" s="5" t="s">
        <v>794</v>
      </c>
      <c r="N574" s="5" t="s">
        <v>294</v>
      </c>
      <c r="O574" s="5" t="s">
        <v>294</v>
      </c>
      <c r="P574" s="5" t="s">
        <v>294</v>
      </c>
      <c r="Q574" s="5" t="s">
        <v>294</v>
      </c>
      <c r="R574" s="5" t="s">
        <v>294</v>
      </c>
      <c r="S574" s="5" t="s">
        <v>2333</v>
      </c>
      <c r="V574" s="5" t="s">
        <v>5071</v>
      </c>
    </row>
    <row r="575" spans="1:22" x14ac:dyDescent="0.35">
      <c r="A575" s="5" t="s">
        <v>5072</v>
      </c>
      <c r="B575" s="5" t="s">
        <v>4783</v>
      </c>
      <c r="C575" s="5" t="s">
        <v>5019</v>
      </c>
      <c r="D575" s="5" t="s">
        <v>18</v>
      </c>
      <c r="E575" s="5">
        <v>2</v>
      </c>
      <c r="F575" s="5" t="s">
        <v>294</v>
      </c>
      <c r="G575" s="5" t="s">
        <v>294</v>
      </c>
      <c r="M575" s="5" t="s">
        <v>794</v>
      </c>
      <c r="N575" s="5" t="s">
        <v>294</v>
      </c>
      <c r="O575" s="5" t="s">
        <v>294</v>
      </c>
      <c r="P575" s="5" t="s">
        <v>294</v>
      </c>
      <c r="Q575" s="5" t="s">
        <v>294</v>
      </c>
      <c r="R575" s="5" t="s">
        <v>294</v>
      </c>
      <c r="V575" s="5" t="s">
        <v>5072</v>
      </c>
    </row>
    <row r="576" spans="1:22" x14ac:dyDescent="0.35">
      <c r="A576" s="5" t="s">
        <v>5073</v>
      </c>
      <c r="B576" s="5" t="s">
        <v>5074</v>
      </c>
      <c r="C576" s="5" t="s">
        <v>5019</v>
      </c>
      <c r="D576" s="5" t="s">
        <v>22</v>
      </c>
      <c r="E576" s="5">
        <v>18</v>
      </c>
      <c r="F576" s="5" t="s">
        <v>294</v>
      </c>
      <c r="G576" s="5" t="s">
        <v>294</v>
      </c>
      <c r="H576" s="5">
        <v>-1</v>
      </c>
      <c r="M576" s="5" t="s">
        <v>794</v>
      </c>
      <c r="N576" s="5" t="s">
        <v>294</v>
      </c>
      <c r="P576" s="5" t="s">
        <v>294</v>
      </c>
      <c r="R576" s="5" t="s">
        <v>297</v>
      </c>
      <c r="S576" s="5" t="s">
        <v>2333</v>
      </c>
      <c r="V576" s="5" t="s">
        <v>5073</v>
      </c>
    </row>
    <row r="577" spans="1:22" x14ac:dyDescent="0.35">
      <c r="A577" s="5" t="s">
        <v>5075</v>
      </c>
      <c r="B577" s="5" t="s">
        <v>5076</v>
      </c>
      <c r="C577" s="5" t="s">
        <v>4355</v>
      </c>
      <c r="D577" s="5" t="s">
        <v>16</v>
      </c>
      <c r="E577" s="5">
        <v>12</v>
      </c>
      <c r="F577" s="5" t="s">
        <v>294</v>
      </c>
      <c r="G577" s="5" t="s">
        <v>294</v>
      </c>
      <c r="M577" s="5" t="s">
        <v>794</v>
      </c>
      <c r="N577" s="5" t="s">
        <v>297</v>
      </c>
      <c r="O577" s="5" t="s">
        <v>294</v>
      </c>
      <c r="Q577" s="5" t="s">
        <v>297</v>
      </c>
      <c r="R577" s="5" t="s">
        <v>294</v>
      </c>
      <c r="V577" s="5" t="s">
        <v>5075</v>
      </c>
    </row>
    <row r="578" spans="1:22" x14ac:dyDescent="0.35">
      <c r="A578" s="5" t="s">
        <v>5077</v>
      </c>
      <c r="B578" s="5" t="s">
        <v>5078</v>
      </c>
      <c r="C578" s="5" t="s">
        <v>4252</v>
      </c>
      <c r="D578" s="5" t="s">
        <v>16</v>
      </c>
      <c r="E578" s="5">
        <v>12</v>
      </c>
      <c r="F578" s="5" t="s">
        <v>294</v>
      </c>
      <c r="G578" s="5" t="s">
        <v>294</v>
      </c>
      <c r="M578" s="5" t="s">
        <v>794</v>
      </c>
      <c r="N578" s="5" t="s">
        <v>297</v>
      </c>
      <c r="O578" s="5" t="s">
        <v>294</v>
      </c>
      <c r="Q578" s="5" t="s">
        <v>297</v>
      </c>
      <c r="R578" s="5" t="s">
        <v>294</v>
      </c>
      <c r="V578" s="5" t="s">
        <v>5077</v>
      </c>
    </row>
    <row r="579" spans="1:22" x14ac:dyDescent="0.35">
      <c r="A579" s="5" t="s">
        <v>5079</v>
      </c>
      <c r="B579" s="5" t="s">
        <v>4212</v>
      </c>
      <c r="C579" s="5" t="s">
        <v>4252</v>
      </c>
      <c r="D579" s="5" t="s">
        <v>18</v>
      </c>
      <c r="E579" s="5">
        <v>5</v>
      </c>
      <c r="F579" s="5" t="s">
        <v>294</v>
      </c>
      <c r="G579" s="5" t="s">
        <v>294</v>
      </c>
      <c r="J579" s="5" t="s">
        <v>3783</v>
      </c>
      <c r="M579" s="5" t="s">
        <v>794</v>
      </c>
      <c r="N579" s="5" t="s">
        <v>294</v>
      </c>
      <c r="R579" s="5" t="s">
        <v>297</v>
      </c>
      <c r="V579" s="5" t="s">
        <v>5079</v>
      </c>
    </row>
    <row r="580" spans="1:22" x14ac:dyDescent="0.35">
      <c r="A580" s="5" t="s">
        <v>5080</v>
      </c>
      <c r="B580" s="5" t="s">
        <v>5081</v>
      </c>
      <c r="C580" s="5" t="s">
        <v>4252</v>
      </c>
      <c r="D580" s="5" t="s">
        <v>16</v>
      </c>
      <c r="E580" s="5">
        <v>12</v>
      </c>
      <c r="F580" s="5" t="s">
        <v>294</v>
      </c>
      <c r="G580" s="5" t="s">
        <v>294</v>
      </c>
      <c r="M580" s="5" t="s">
        <v>794</v>
      </c>
      <c r="N580" s="5" t="s">
        <v>297</v>
      </c>
      <c r="O580" s="5" t="s">
        <v>294</v>
      </c>
      <c r="Q580" s="5" t="s">
        <v>297</v>
      </c>
      <c r="R580" s="5" t="s">
        <v>294</v>
      </c>
      <c r="V580" s="5" t="s">
        <v>5080</v>
      </c>
    </row>
    <row r="581" spans="1:22" x14ac:dyDescent="0.35">
      <c r="A581" s="5" t="s">
        <v>5082</v>
      </c>
      <c r="B581" s="5" t="s">
        <v>5083</v>
      </c>
      <c r="C581" s="5" t="s">
        <v>4252</v>
      </c>
      <c r="D581" s="5" t="s">
        <v>16</v>
      </c>
      <c r="E581" s="5">
        <v>12</v>
      </c>
      <c r="F581" s="5" t="s">
        <v>294</v>
      </c>
      <c r="G581" s="5" t="s">
        <v>294</v>
      </c>
      <c r="M581" s="5" t="s">
        <v>794</v>
      </c>
      <c r="N581" s="5" t="s">
        <v>297</v>
      </c>
      <c r="O581" s="5" t="s">
        <v>294</v>
      </c>
      <c r="Q581" s="5" t="s">
        <v>297</v>
      </c>
      <c r="R581" s="5" t="s">
        <v>294</v>
      </c>
      <c r="V581" s="5" t="s">
        <v>5082</v>
      </c>
    </row>
    <row r="582" spans="1:22" x14ac:dyDescent="0.35">
      <c r="A582" s="5" t="s">
        <v>5084</v>
      </c>
      <c r="B582" s="5" t="s">
        <v>5085</v>
      </c>
      <c r="C582" s="5" t="s">
        <v>4252</v>
      </c>
      <c r="D582" s="5" t="s">
        <v>16</v>
      </c>
      <c r="E582" s="5">
        <v>12</v>
      </c>
      <c r="F582" s="5" t="s">
        <v>294</v>
      </c>
      <c r="G582" s="5" t="s">
        <v>294</v>
      </c>
      <c r="M582" s="5" t="s">
        <v>794</v>
      </c>
      <c r="N582" s="5" t="s">
        <v>297</v>
      </c>
      <c r="O582" s="5" t="s">
        <v>294</v>
      </c>
      <c r="Q582" s="5" t="s">
        <v>297</v>
      </c>
      <c r="R582" s="5" t="s">
        <v>294</v>
      </c>
      <c r="V582" s="5" t="s">
        <v>5084</v>
      </c>
    </row>
    <row r="583" spans="1:22" x14ac:dyDescent="0.35">
      <c r="A583" s="5" t="s">
        <v>5086</v>
      </c>
      <c r="B583" s="5" t="s">
        <v>3818</v>
      </c>
      <c r="C583" s="5" t="s">
        <v>4252</v>
      </c>
      <c r="D583" s="5" t="s">
        <v>16</v>
      </c>
      <c r="E583" s="5">
        <v>12</v>
      </c>
      <c r="F583" s="5" t="s">
        <v>294</v>
      </c>
      <c r="G583" s="5" t="s">
        <v>294</v>
      </c>
      <c r="M583" s="5" t="s">
        <v>794</v>
      </c>
      <c r="N583" s="5" t="s">
        <v>297</v>
      </c>
      <c r="O583" s="5" t="s">
        <v>294</v>
      </c>
      <c r="Q583" s="5" t="s">
        <v>297</v>
      </c>
      <c r="R583" s="5" t="s">
        <v>294</v>
      </c>
      <c r="V583" s="5" t="s">
        <v>5086</v>
      </c>
    </row>
    <row r="584" spans="1:22" x14ac:dyDescent="0.35">
      <c r="A584" s="5" t="s">
        <v>5087</v>
      </c>
      <c r="B584" s="5" t="s">
        <v>5088</v>
      </c>
      <c r="C584" s="5" t="s">
        <v>4252</v>
      </c>
      <c r="D584" s="5" t="s">
        <v>22</v>
      </c>
      <c r="E584" s="5">
        <v>20</v>
      </c>
      <c r="F584" s="5" t="s">
        <v>294</v>
      </c>
      <c r="G584" s="5" t="s">
        <v>294</v>
      </c>
      <c r="M584" s="5" t="s">
        <v>3826</v>
      </c>
      <c r="N584" s="5" t="s">
        <v>294</v>
      </c>
      <c r="R584" s="5" t="s">
        <v>294</v>
      </c>
      <c r="V584" s="5" t="s">
        <v>5087</v>
      </c>
    </row>
    <row r="585" spans="1:22" x14ac:dyDescent="0.35">
      <c r="A585" s="5" t="s">
        <v>5089</v>
      </c>
      <c r="B585" s="5" t="s">
        <v>5090</v>
      </c>
      <c r="C585" s="5" t="s">
        <v>4252</v>
      </c>
      <c r="D585" s="5" t="s">
        <v>22</v>
      </c>
      <c r="E585" s="5">
        <v>12</v>
      </c>
      <c r="F585" s="5" t="s">
        <v>294</v>
      </c>
      <c r="G585" s="5" t="s">
        <v>294</v>
      </c>
      <c r="J585" s="5" t="s">
        <v>4355</v>
      </c>
      <c r="M585" s="5" t="s">
        <v>794</v>
      </c>
      <c r="N585" s="5" t="s">
        <v>294</v>
      </c>
      <c r="R585" s="5" t="s">
        <v>297</v>
      </c>
      <c r="V585" s="5" t="s">
        <v>5089</v>
      </c>
    </row>
    <row r="586" spans="1:22" x14ac:dyDescent="0.35">
      <c r="A586" s="5" t="s">
        <v>5091</v>
      </c>
      <c r="B586" s="5" t="s">
        <v>4226</v>
      </c>
      <c r="C586" s="5" t="s">
        <v>4355</v>
      </c>
      <c r="D586" s="5" t="s">
        <v>22</v>
      </c>
      <c r="E586" s="5">
        <v>18</v>
      </c>
      <c r="F586" s="5" t="s">
        <v>294</v>
      </c>
      <c r="G586" s="5" t="s">
        <v>294</v>
      </c>
      <c r="M586" s="5" t="s">
        <v>794</v>
      </c>
      <c r="N586" s="5" t="s">
        <v>294</v>
      </c>
      <c r="P586" s="5" t="s">
        <v>294</v>
      </c>
      <c r="Q586" s="5" t="s">
        <v>294</v>
      </c>
      <c r="R586" s="5" t="s">
        <v>294</v>
      </c>
      <c r="V586" s="5" t="s">
        <v>5091</v>
      </c>
    </row>
    <row r="587" spans="1:22" x14ac:dyDescent="0.35">
      <c r="A587" s="5" t="s">
        <v>5092</v>
      </c>
      <c r="B587" s="5" t="s">
        <v>5093</v>
      </c>
      <c r="C587" s="5" t="s">
        <v>4355</v>
      </c>
      <c r="D587" s="5" t="s">
        <v>16</v>
      </c>
      <c r="E587" s="5">
        <v>12</v>
      </c>
      <c r="F587" s="5" t="s">
        <v>294</v>
      </c>
      <c r="G587" s="5" t="s">
        <v>294</v>
      </c>
      <c r="M587" s="5" t="s">
        <v>794</v>
      </c>
      <c r="N587" s="5" t="s">
        <v>297</v>
      </c>
      <c r="O587" s="5" t="s">
        <v>294</v>
      </c>
      <c r="Q587" s="5" t="s">
        <v>297</v>
      </c>
      <c r="R587" s="5" t="s">
        <v>294</v>
      </c>
      <c r="V587" s="5" t="s">
        <v>5092</v>
      </c>
    </row>
    <row r="588" spans="1:22" x14ac:dyDescent="0.35">
      <c r="A588" s="5" t="s">
        <v>5094</v>
      </c>
      <c r="B588" s="5" t="s">
        <v>5095</v>
      </c>
      <c r="C588" s="5" t="s">
        <v>4355</v>
      </c>
      <c r="D588" s="5" t="s">
        <v>16</v>
      </c>
      <c r="E588" s="5">
        <v>12</v>
      </c>
      <c r="F588" s="5" t="s">
        <v>294</v>
      </c>
      <c r="G588" s="5" t="s">
        <v>294</v>
      </c>
      <c r="M588" s="5" t="s">
        <v>794</v>
      </c>
      <c r="N588" s="5" t="s">
        <v>297</v>
      </c>
      <c r="O588" s="5" t="s">
        <v>294</v>
      </c>
      <c r="Q588" s="5" t="s">
        <v>297</v>
      </c>
      <c r="R588" s="5" t="s">
        <v>294</v>
      </c>
      <c r="V588" s="5" t="s">
        <v>5094</v>
      </c>
    </row>
    <row r="589" spans="1:22" x14ac:dyDescent="0.35">
      <c r="A589" s="5" t="s">
        <v>5096</v>
      </c>
      <c r="B589" s="5" t="s">
        <v>5097</v>
      </c>
      <c r="C589" s="5" t="s">
        <v>4355</v>
      </c>
      <c r="D589" s="5" t="s">
        <v>22</v>
      </c>
      <c r="E589" s="5">
        <v>10</v>
      </c>
      <c r="F589" s="5" t="s">
        <v>294</v>
      </c>
      <c r="G589" s="5" t="s">
        <v>294</v>
      </c>
      <c r="J589" s="5" t="s">
        <v>5098</v>
      </c>
      <c r="M589" s="5" t="s">
        <v>794</v>
      </c>
      <c r="N589" s="5" t="s">
        <v>294</v>
      </c>
      <c r="R589" s="5" t="s">
        <v>294</v>
      </c>
      <c r="V589" s="5" t="s">
        <v>5096</v>
      </c>
    </row>
    <row r="590" spans="1:22" x14ac:dyDescent="0.35">
      <c r="A590" s="5" t="s">
        <v>5099</v>
      </c>
      <c r="B590" s="5" t="s">
        <v>5100</v>
      </c>
      <c r="C590" s="5" t="s">
        <v>4355</v>
      </c>
      <c r="D590" s="5" t="s">
        <v>16</v>
      </c>
      <c r="E590" s="5">
        <v>12</v>
      </c>
      <c r="F590" s="5" t="s">
        <v>294</v>
      </c>
      <c r="G590" s="5" t="s">
        <v>294</v>
      </c>
      <c r="M590" s="5" t="s">
        <v>794</v>
      </c>
      <c r="N590" s="5" t="s">
        <v>297</v>
      </c>
      <c r="O590" s="5" t="s">
        <v>294</v>
      </c>
      <c r="Q590" s="5" t="s">
        <v>297</v>
      </c>
      <c r="R590" s="5" t="s">
        <v>294</v>
      </c>
      <c r="V590" s="5" t="s">
        <v>5099</v>
      </c>
    </row>
    <row r="591" spans="1:22" x14ac:dyDescent="0.35">
      <c r="A591" s="5" t="s">
        <v>5101</v>
      </c>
      <c r="B591" s="5" t="s">
        <v>5102</v>
      </c>
      <c r="C591" s="5" t="s">
        <v>4355</v>
      </c>
      <c r="D591" s="5" t="s">
        <v>16</v>
      </c>
      <c r="E591" s="5">
        <v>12</v>
      </c>
      <c r="F591" s="5" t="s">
        <v>294</v>
      </c>
      <c r="G591" s="5" t="s">
        <v>294</v>
      </c>
      <c r="M591" s="5" t="s">
        <v>794</v>
      </c>
      <c r="N591" s="5" t="s">
        <v>297</v>
      </c>
      <c r="O591" s="5" t="s">
        <v>297</v>
      </c>
      <c r="Q591" s="5" t="s">
        <v>297</v>
      </c>
      <c r="R591" s="5" t="s">
        <v>294</v>
      </c>
      <c r="V591" s="5" t="s">
        <v>5101</v>
      </c>
    </row>
    <row r="592" spans="1:22" x14ac:dyDescent="0.35">
      <c r="A592" s="5" t="s">
        <v>5103</v>
      </c>
      <c r="B592" s="5" t="s">
        <v>5104</v>
      </c>
      <c r="C592" s="5" t="s">
        <v>4355</v>
      </c>
      <c r="D592" s="5" t="s">
        <v>16</v>
      </c>
      <c r="E592" s="5">
        <v>12</v>
      </c>
      <c r="F592" s="5" t="s">
        <v>294</v>
      </c>
      <c r="G592" s="5" t="s">
        <v>294</v>
      </c>
      <c r="M592" s="5" t="s">
        <v>794</v>
      </c>
      <c r="N592" s="5" t="s">
        <v>297</v>
      </c>
      <c r="O592" s="5" t="s">
        <v>294</v>
      </c>
      <c r="Q592" s="5" t="s">
        <v>297</v>
      </c>
      <c r="R592" s="5" t="s">
        <v>294</v>
      </c>
      <c r="V592" s="5" t="s">
        <v>5103</v>
      </c>
    </row>
    <row r="593" spans="1:22" x14ac:dyDescent="0.35">
      <c r="A593" s="5" t="s">
        <v>5105</v>
      </c>
      <c r="B593" s="5" t="s">
        <v>5106</v>
      </c>
      <c r="C593" s="5" t="s">
        <v>4355</v>
      </c>
      <c r="D593" s="5" t="s">
        <v>16</v>
      </c>
      <c r="E593" s="5">
        <v>12</v>
      </c>
      <c r="F593" s="5" t="s">
        <v>294</v>
      </c>
      <c r="G593" s="5" t="s">
        <v>294</v>
      </c>
      <c r="M593" s="5" t="s">
        <v>794</v>
      </c>
      <c r="N593" s="5" t="s">
        <v>297</v>
      </c>
      <c r="O593" s="5" t="s">
        <v>294</v>
      </c>
      <c r="Q593" s="5" t="s">
        <v>297</v>
      </c>
      <c r="R593" s="5" t="s">
        <v>294</v>
      </c>
      <c r="V593" s="5" t="s">
        <v>5105</v>
      </c>
    </row>
    <row r="594" spans="1:22" x14ac:dyDescent="0.35">
      <c r="A594" s="5" t="s">
        <v>5107</v>
      </c>
      <c r="B594" s="5" t="s">
        <v>5108</v>
      </c>
      <c r="C594" s="5" t="s">
        <v>4355</v>
      </c>
      <c r="D594" s="5" t="s">
        <v>22</v>
      </c>
      <c r="E594" s="5">
        <v>20</v>
      </c>
      <c r="F594" s="5" t="s">
        <v>294</v>
      </c>
      <c r="G594" s="5" t="s">
        <v>294</v>
      </c>
      <c r="M594" s="5" t="s">
        <v>3826</v>
      </c>
      <c r="N594" s="5" t="s">
        <v>294</v>
      </c>
      <c r="R594" s="5" t="s">
        <v>294</v>
      </c>
      <c r="V594" s="5" t="s">
        <v>5107</v>
      </c>
    </row>
    <row r="595" spans="1:22" x14ac:dyDescent="0.35">
      <c r="A595" s="5" t="s">
        <v>5109</v>
      </c>
      <c r="B595" s="5" t="s">
        <v>5110</v>
      </c>
      <c r="C595" s="5" t="s">
        <v>4355</v>
      </c>
      <c r="D595" s="5" t="s">
        <v>1655</v>
      </c>
      <c r="E595" s="5">
        <v>77</v>
      </c>
      <c r="F595" s="5" t="s">
        <v>294</v>
      </c>
      <c r="G595" s="5" t="s">
        <v>294</v>
      </c>
      <c r="M595" s="5" t="s">
        <v>794</v>
      </c>
      <c r="N595" s="5" t="s">
        <v>294</v>
      </c>
      <c r="R595" s="5" t="s">
        <v>294</v>
      </c>
      <c r="V595" s="5" t="s">
        <v>5109</v>
      </c>
    </row>
    <row r="596" spans="1:22" x14ac:dyDescent="0.35">
      <c r="A596" s="5" t="s">
        <v>5111</v>
      </c>
      <c r="B596" s="5" t="s">
        <v>5112</v>
      </c>
      <c r="C596" s="5" t="s">
        <v>4355</v>
      </c>
      <c r="D596" s="5" t="s">
        <v>16</v>
      </c>
      <c r="E596" s="5">
        <v>12</v>
      </c>
      <c r="F596" s="5" t="s">
        <v>294</v>
      </c>
      <c r="G596" s="5" t="s">
        <v>294</v>
      </c>
      <c r="H596" s="5">
        <v>0</v>
      </c>
      <c r="M596" s="5" t="s">
        <v>794</v>
      </c>
      <c r="N596" s="5" t="s">
        <v>294</v>
      </c>
      <c r="P596" s="5" t="s">
        <v>294</v>
      </c>
      <c r="Q596" s="5" t="s">
        <v>294</v>
      </c>
      <c r="R596" s="5" t="s">
        <v>294</v>
      </c>
      <c r="S596" s="5" t="s">
        <v>2333</v>
      </c>
      <c r="V596" s="5" t="s">
        <v>5111</v>
      </c>
    </row>
    <row r="597" spans="1:22" x14ac:dyDescent="0.35">
      <c r="A597" s="5" t="s">
        <v>5113</v>
      </c>
      <c r="B597" s="5" t="s">
        <v>5114</v>
      </c>
      <c r="C597" s="5" t="s">
        <v>4355</v>
      </c>
      <c r="D597" s="5" t="s">
        <v>18</v>
      </c>
      <c r="E597" s="5">
        <v>9</v>
      </c>
      <c r="F597" s="5" t="s">
        <v>294</v>
      </c>
      <c r="G597" s="5" t="s">
        <v>294</v>
      </c>
      <c r="M597" s="5" t="s">
        <v>794</v>
      </c>
      <c r="N597" s="5" t="s">
        <v>294</v>
      </c>
      <c r="R597" s="5" t="s">
        <v>294</v>
      </c>
      <c r="V597" s="5" t="s">
        <v>5113</v>
      </c>
    </row>
    <row r="598" spans="1:22" x14ac:dyDescent="0.35">
      <c r="A598" s="5" t="s">
        <v>5115</v>
      </c>
      <c r="B598" s="5" t="s">
        <v>5116</v>
      </c>
      <c r="C598" s="5" t="s">
        <v>5117</v>
      </c>
      <c r="D598" s="5" t="s">
        <v>18</v>
      </c>
      <c r="E598" s="5">
        <v>3</v>
      </c>
      <c r="F598" s="5" t="s">
        <v>294</v>
      </c>
      <c r="G598" s="5" t="s">
        <v>297</v>
      </c>
      <c r="J598" s="5" t="s">
        <v>5118</v>
      </c>
      <c r="M598" s="5" t="s">
        <v>794</v>
      </c>
      <c r="N598" s="5" t="s">
        <v>294</v>
      </c>
      <c r="P598" s="5" t="s">
        <v>294</v>
      </c>
      <c r="Q598" s="5" t="s">
        <v>294</v>
      </c>
      <c r="R598" s="5" t="s">
        <v>297</v>
      </c>
      <c r="V598" s="5" t="s">
        <v>5115</v>
      </c>
    </row>
    <row r="599" spans="1:22" x14ac:dyDescent="0.35">
      <c r="A599" s="5" t="s">
        <v>5119</v>
      </c>
      <c r="B599" s="5" t="s">
        <v>5120</v>
      </c>
      <c r="C599" s="5" t="s">
        <v>5117</v>
      </c>
      <c r="D599" s="5" t="s">
        <v>22</v>
      </c>
      <c r="E599" s="5">
        <v>18</v>
      </c>
      <c r="F599" s="5" t="s">
        <v>294</v>
      </c>
      <c r="G599" s="5" t="s">
        <v>294</v>
      </c>
      <c r="M599" s="5" t="s">
        <v>3826</v>
      </c>
      <c r="N599" s="5" t="s">
        <v>294</v>
      </c>
      <c r="P599" s="5" t="s">
        <v>294</v>
      </c>
      <c r="Q599" s="5" t="s">
        <v>294</v>
      </c>
      <c r="R599" s="5" t="s">
        <v>294</v>
      </c>
      <c r="V599" s="5" t="s">
        <v>5119</v>
      </c>
    </row>
    <row r="600" spans="1:22" x14ac:dyDescent="0.35">
      <c r="A600" s="5" t="s">
        <v>5121</v>
      </c>
      <c r="B600" s="5" t="s">
        <v>5122</v>
      </c>
      <c r="C600" s="5" t="s">
        <v>5117</v>
      </c>
      <c r="D600" s="5" t="s">
        <v>22</v>
      </c>
      <c r="E600" s="5">
        <v>18</v>
      </c>
      <c r="F600" s="5" t="s">
        <v>294</v>
      </c>
      <c r="G600" s="5" t="s">
        <v>294</v>
      </c>
      <c r="J600" s="5" t="s">
        <v>5123</v>
      </c>
      <c r="M600" s="5" t="s">
        <v>794</v>
      </c>
      <c r="N600" s="5" t="s">
        <v>294</v>
      </c>
      <c r="P600" s="5" t="s">
        <v>294</v>
      </c>
      <c r="Q600" s="5" t="s">
        <v>294</v>
      </c>
      <c r="R600" s="5" t="s">
        <v>297</v>
      </c>
      <c r="V600" s="5" t="s">
        <v>5121</v>
      </c>
    </row>
    <row r="601" spans="1:22" x14ac:dyDescent="0.35">
      <c r="A601" s="5" t="s">
        <v>5124</v>
      </c>
      <c r="B601" s="5" t="s">
        <v>5125</v>
      </c>
      <c r="C601" s="5" t="s">
        <v>5117</v>
      </c>
      <c r="D601" s="5" t="s">
        <v>22</v>
      </c>
      <c r="E601" s="5">
        <v>18</v>
      </c>
      <c r="F601" s="5" t="s">
        <v>294</v>
      </c>
      <c r="G601" s="5" t="s">
        <v>294</v>
      </c>
      <c r="J601" s="5" t="s">
        <v>4355</v>
      </c>
      <c r="M601" s="5" t="s">
        <v>794</v>
      </c>
      <c r="N601" s="5" t="s">
        <v>294</v>
      </c>
      <c r="P601" s="5" t="s">
        <v>294</v>
      </c>
      <c r="Q601" s="5" t="s">
        <v>294</v>
      </c>
      <c r="R601" s="5" t="s">
        <v>297</v>
      </c>
      <c r="V601" s="5" t="s">
        <v>5124</v>
      </c>
    </row>
    <row r="602" spans="1:22" x14ac:dyDescent="0.35">
      <c r="A602" s="5" t="s">
        <v>5126</v>
      </c>
      <c r="B602" s="5" t="s">
        <v>5127</v>
      </c>
      <c r="C602" s="5" t="s">
        <v>5117</v>
      </c>
      <c r="D602" s="5" t="s">
        <v>18</v>
      </c>
      <c r="E602" s="5">
        <v>10</v>
      </c>
      <c r="F602" s="5" t="s">
        <v>294</v>
      </c>
      <c r="G602" s="5" t="s">
        <v>297</v>
      </c>
      <c r="J602" s="5" t="s">
        <v>5128</v>
      </c>
      <c r="M602" s="5" t="s">
        <v>794</v>
      </c>
      <c r="N602" s="5" t="s">
        <v>294</v>
      </c>
      <c r="P602" s="5" t="s">
        <v>294</v>
      </c>
      <c r="Q602" s="5" t="s">
        <v>294</v>
      </c>
      <c r="R602" s="5" t="s">
        <v>294</v>
      </c>
      <c r="V602" s="5" t="s">
        <v>5126</v>
      </c>
    </row>
    <row r="603" spans="1:22" x14ac:dyDescent="0.35">
      <c r="A603" s="5" t="s">
        <v>5129</v>
      </c>
      <c r="B603" s="5" t="s">
        <v>4424</v>
      </c>
      <c r="C603" s="5" t="s">
        <v>4355</v>
      </c>
      <c r="D603" s="5" t="s">
        <v>16</v>
      </c>
      <c r="E603" s="5">
        <v>7</v>
      </c>
      <c r="F603" s="5" t="s">
        <v>294</v>
      </c>
      <c r="G603" s="5" t="s">
        <v>294</v>
      </c>
      <c r="H603" s="5">
        <v>0</v>
      </c>
      <c r="I603" s="5">
        <v>100</v>
      </c>
      <c r="M603" s="5" t="s">
        <v>794</v>
      </c>
      <c r="N603" s="5" t="s">
        <v>294</v>
      </c>
      <c r="R603" s="5" t="s">
        <v>294</v>
      </c>
      <c r="V603" s="5" t="s">
        <v>5129</v>
      </c>
    </row>
    <row r="604" spans="1:22" x14ac:dyDescent="0.35">
      <c r="A604" s="5" t="s">
        <v>5130</v>
      </c>
      <c r="B604" s="5" t="s">
        <v>5131</v>
      </c>
      <c r="C604" s="5" t="s">
        <v>4355</v>
      </c>
      <c r="D604" s="5" t="s">
        <v>18</v>
      </c>
      <c r="E604" s="5">
        <v>6</v>
      </c>
      <c r="F604" s="5" t="s">
        <v>294</v>
      </c>
      <c r="G604" s="5" t="s">
        <v>294</v>
      </c>
      <c r="J604" s="5" t="s">
        <v>1384</v>
      </c>
      <c r="M604" s="5" t="s">
        <v>794</v>
      </c>
      <c r="N604" s="5" t="s">
        <v>294</v>
      </c>
      <c r="R604" s="5" t="s">
        <v>297</v>
      </c>
      <c r="V604" s="5" t="s">
        <v>5130</v>
      </c>
    </row>
    <row r="605" spans="1:22" x14ac:dyDescent="0.35">
      <c r="A605" s="5" t="s">
        <v>5132</v>
      </c>
      <c r="B605" s="5" t="s">
        <v>5133</v>
      </c>
      <c r="C605" s="5" t="s">
        <v>4355</v>
      </c>
      <c r="D605" s="5" t="s">
        <v>22</v>
      </c>
      <c r="E605" s="5">
        <v>10</v>
      </c>
      <c r="F605" s="5" t="s">
        <v>294</v>
      </c>
      <c r="G605" s="5" t="s">
        <v>294</v>
      </c>
      <c r="J605" s="5" t="s">
        <v>5134</v>
      </c>
      <c r="K605" s="5" t="s">
        <v>294</v>
      </c>
      <c r="M605" s="5" t="s">
        <v>794</v>
      </c>
      <c r="N605" s="5" t="s">
        <v>294</v>
      </c>
      <c r="P605" s="5" t="s">
        <v>294</v>
      </c>
      <c r="R605" s="5" t="s">
        <v>297</v>
      </c>
      <c r="V605" s="5" t="s">
        <v>5132</v>
      </c>
    </row>
    <row r="606" spans="1:22" x14ac:dyDescent="0.35">
      <c r="A606" s="5" t="s">
        <v>5135</v>
      </c>
      <c r="B606" s="5" t="s">
        <v>4226</v>
      </c>
      <c r="C606" s="5" t="s">
        <v>4355</v>
      </c>
      <c r="D606" s="5" t="s">
        <v>22</v>
      </c>
      <c r="E606" s="5">
        <v>18</v>
      </c>
      <c r="F606" s="5" t="s">
        <v>294</v>
      </c>
      <c r="G606" s="5" t="s">
        <v>294</v>
      </c>
      <c r="M606" s="5" t="s">
        <v>794</v>
      </c>
      <c r="N606" s="5" t="s">
        <v>294</v>
      </c>
      <c r="P606" s="5" t="s">
        <v>294</v>
      </c>
      <c r="Q606" s="5" t="s">
        <v>294</v>
      </c>
      <c r="R606" s="5" t="s">
        <v>294</v>
      </c>
      <c r="V606" s="5" t="s">
        <v>5135</v>
      </c>
    </row>
    <row r="607" spans="1:22" x14ac:dyDescent="0.35">
      <c r="A607" s="5" t="s">
        <v>5136</v>
      </c>
      <c r="B607" s="5" t="s">
        <v>5137</v>
      </c>
      <c r="C607" s="5" t="s">
        <v>5138</v>
      </c>
      <c r="D607" s="5" t="s">
        <v>20</v>
      </c>
      <c r="E607" s="5">
        <v>10</v>
      </c>
      <c r="F607" s="5" t="s">
        <v>294</v>
      </c>
      <c r="G607" s="5" t="s">
        <v>294</v>
      </c>
      <c r="M607" s="5" t="s">
        <v>794</v>
      </c>
      <c r="N607" s="5" t="s">
        <v>294</v>
      </c>
      <c r="P607" s="5" t="s">
        <v>294</v>
      </c>
      <c r="Q607" s="5" t="s">
        <v>297</v>
      </c>
      <c r="R607" s="5" t="s">
        <v>294</v>
      </c>
      <c r="V607" s="5" t="s">
        <v>5136</v>
      </c>
    </row>
    <row r="608" spans="1:22" x14ac:dyDescent="0.35">
      <c r="A608" s="5" t="s">
        <v>5139</v>
      </c>
      <c r="B608" s="5" t="s">
        <v>5140</v>
      </c>
      <c r="C608" s="5" t="s">
        <v>5138</v>
      </c>
      <c r="D608" s="5" t="s">
        <v>22</v>
      </c>
      <c r="E608" s="5">
        <v>18</v>
      </c>
      <c r="F608" s="5" t="s">
        <v>294</v>
      </c>
      <c r="G608" s="5" t="s">
        <v>294</v>
      </c>
      <c r="M608" s="5" t="s">
        <v>3826</v>
      </c>
      <c r="N608" s="5" t="s">
        <v>294</v>
      </c>
      <c r="P608" s="5" t="s">
        <v>294</v>
      </c>
      <c r="Q608" s="5" t="s">
        <v>297</v>
      </c>
      <c r="R608" s="5" t="s">
        <v>294</v>
      </c>
      <c r="V608" s="5" t="s">
        <v>5139</v>
      </c>
    </row>
    <row r="609" spans="1:22" x14ac:dyDescent="0.35">
      <c r="A609" s="5" t="s">
        <v>5141</v>
      </c>
      <c r="B609" s="5" t="s">
        <v>5142</v>
      </c>
      <c r="C609" s="5" t="s">
        <v>5138</v>
      </c>
      <c r="D609" s="5" t="s">
        <v>16</v>
      </c>
      <c r="E609" s="5">
        <v>12</v>
      </c>
      <c r="F609" s="5" t="s">
        <v>294</v>
      </c>
      <c r="G609" s="5" t="s">
        <v>294</v>
      </c>
      <c r="M609" s="5" t="s">
        <v>794</v>
      </c>
      <c r="N609" s="5" t="s">
        <v>294</v>
      </c>
      <c r="P609" s="5" t="s">
        <v>294</v>
      </c>
      <c r="Q609" s="5" t="s">
        <v>297</v>
      </c>
      <c r="R609" s="5" t="s">
        <v>294</v>
      </c>
      <c r="V609" s="5" t="s">
        <v>5141</v>
      </c>
    </row>
    <row r="610" spans="1:22" x14ac:dyDescent="0.35">
      <c r="A610" s="5" t="s">
        <v>5143</v>
      </c>
      <c r="B610" s="5" t="s">
        <v>5144</v>
      </c>
      <c r="C610" s="5" t="s">
        <v>5138</v>
      </c>
      <c r="D610" s="5" t="s">
        <v>16</v>
      </c>
      <c r="E610" s="5">
        <v>7</v>
      </c>
      <c r="F610" s="5" t="s">
        <v>294</v>
      </c>
      <c r="G610" s="5" t="s">
        <v>294</v>
      </c>
      <c r="H610" s="5">
        <v>0</v>
      </c>
      <c r="M610" s="5" t="s">
        <v>794</v>
      </c>
      <c r="N610" s="5" t="s">
        <v>294</v>
      </c>
      <c r="O610" s="5" t="s">
        <v>294</v>
      </c>
      <c r="P610" s="5" t="s">
        <v>294</v>
      </c>
      <c r="Q610" s="5" t="s">
        <v>297</v>
      </c>
      <c r="R610" s="5" t="s">
        <v>294</v>
      </c>
      <c r="V610" s="5" t="s">
        <v>5143</v>
      </c>
    </row>
    <row r="611" spans="1:22" x14ac:dyDescent="0.35">
      <c r="A611" s="5" t="s">
        <v>5145</v>
      </c>
      <c r="B611" s="5" t="s">
        <v>5146</v>
      </c>
      <c r="C611" s="5" t="s">
        <v>5138</v>
      </c>
      <c r="D611" s="5" t="s">
        <v>20</v>
      </c>
      <c r="E611" s="5">
        <v>10</v>
      </c>
      <c r="F611" s="5" t="s">
        <v>294</v>
      </c>
      <c r="G611" s="5" t="s">
        <v>294</v>
      </c>
      <c r="M611" s="5" t="s">
        <v>794</v>
      </c>
      <c r="N611" s="5" t="s">
        <v>294</v>
      </c>
      <c r="P611" s="5" t="s">
        <v>294</v>
      </c>
      <c r="Q611" s="5" t="s">
        <v>294</v>
      </c>
      <c r="R611" s="5" t="s">
        <v>294</v>
      </c>
      <c r="V611" s="5" t="s">
        <v>5145</v>
      </c>
    </row>
    <row r="612" spans="1:22" x14ac:dyDescent="0.35">
      <c r="A612" s="5" t="s">
        <v>5147</v>
      </c>
      <c r="B612" s="5" t="s">
        <v>5148</v>
      </c>
      <c r="C612" s="5" t="s">
        <v>5138</v>
      </c>
      <c r="D612" s="5" t="s">
        <v>18</v>
      </c>
      <c r="E612" s="5">
        <v>4</v>
      </c>
      <c r="F612" s="5" t="s">
        <v>294</v>
      </c>
      <c r="G612" s="5" t="s">
        <v>294</v>
      </c>
      <c r="M612" s="5" t="s">
        <v>794</v>
      </c>
      <c r="N612" s="5" t="s">
        <v>294</v>
      </c>
      <c r="P612" s="5" t="s">
        <v>294</v>
      </c>
      <c r="Q612" s="5" t="s">
        <v>294</v>
      </c>
      <c r="R612" s="5" t="s">
        <v>294</v>
      </c>
      <c r="V612" s="5" t="s">
        <v>5147</v>
      </c>
    </row>
    <row r="613" spans="1:22" x14ac:dyDescent="0.35">
      <c r="A613" s="5" t="s">
        <v>5149</v>
      </c>
      <c r="B613" s="5" t="s">
        <v>5150</v>
      </c>
      <c r="C613" s="5" t="s">
        <v>5138</v>
      </c>
      <c r="D613" s="5" t="s">
        <v>28</v>
      </c>
      <c r="E613" s="5">
        <v>6</v>
      </c>
      <c r="F613" s="5" t="s">
        <v>294</v>
      </c>
      <c r="G613" s="5" t="s">
        <v>294</v>
      </c>
      <c r="M613" s="5" t="s">
        <v>794</v>
      </c>
      <c r="N613" s="5" t="s">
        <v>294</v>
      </c>
      <c r="P613" s="5" t="s">
        <v>294</v>
      </c>
      <c r="Q613" s="5" t="s">
        <v>297</v>
      </c>
      <c r="R613" s="5" t="s">
        <v>294</v>
      </c>
      <c r="V613" s="5" t="s">
        <v>5149</v>
      </c>
    </row>
    <row r="614" spans="1:22" x14ac:dyDescent="0.35">
      <c r="A614" s="5" t="s">
        <v>5151</v>
      </c>
      <c r="B614" s="5" t="s">
        <v>5152</v>
      </c>
      <c r="C614" s="5" t="s">
        <v>5138</v>
      </c>
      <c r="D614" s="5" t="s">
        <v>18</v>
      </c>
      <c r="E614" s="5">
        <v>1</v>
      </c>
      <c r="F614" s="5" t="s">
        <v>294</v>
      </c>
      <c r="G614" s="5" t="s">
        <v>297</v>
      </c>
      <c r="L614" s="5" t="s">
        <v>5153</v>
      </c>
      <c r="M614" s="5" t="s">
        <v>794</v>
      </c>
      <c r="N614" s="5" t="s">
        <v>294</v>
      </c>
      <c r="P614" s="5" t="s">
        <v>294</v>
      </c>
      <c r="Q614" s="5" t="s">
        <v>297</v>
      </c>
      <c r="R614" s="5" t="s">
        <v>294</v>
      </c>
      <c r="V614" s="5" t="s">
        <v>5151</v>
      </c>
    </row>
    <row r="615" spans="1:22" x14ac:dyDescent="0.35">
      <c r="A615" s="5" t="s">
        <v>5154</v>
      </c>
      <c r="B615" s="5" t="s">
        <v>5155</v>
      </c>
      <c r="C615" s="5" t="s">
        <v>5156</v>
      </c>
      <c r="D615" s="5" t="s">
        <v>22</v>
      </c>
      <c r="E615" s="5">
        <v>8</v>
      </c>
      <c r="F615" s="5" t="s">
        <v>294</v>
      </c>
      <c r="G615" s="5" t="s">
        <v>294</v>
      </c>
      <c r="J615" s="5" t="s">
        <v>5157</v>
      </c>
      <c r="M615" s="5" t="s">
        <v>794</v>
      </c>
      <c r="N615" s="5" t="s">
        <v>294</v>
      </c>
      <c r="P615" s="5" t="s">
        <v>294</v>
      </c>
      <c r="Q615" s="5" t="s">
        <v>297</v>
      </c>
      <c r="R615" s="5" t="s">
        <v>297</v>
      </c>
      <c r="V615" s="5" t="s">
        <v>5154</v>
      </c>
    </row>
    <row r="616" spans="1:22" x14ac:dyDescent="0.35">
      <c r="A616" s="5" t="s">
        <v>5158</v>
      </c>
      <c r="B616" s="5" t="s">
        <v>5159</v>
      </c>
      <c r="C616" s="5" t="s">
        <v>5156</v>
      </c>
      <c r="D616" s="5" t="s">
        <v>22</v>
      </c>
      <c r="E616" s="5">
        <v>8</v>
      </c>
      <c r="F616" s="5" t="s">
        <v>294</v>
      </c>
      <c r="G616" s="5" t="s">
        <v>294</v>
      </c>
      <c r="J616" s="5" t="s">
        <v>5160</v>
      </c>
      <c r="K616" s="5" t="s">
        <v>294</v>
      </c>
      <c r="M616" s="5" t="s">
        <v>794</v>
      </c>
      <c r="N616" s="5" t="s">
        <v>294</v>
      </c>
      <c r="P616" s="5" t="s">
        <v>294</v>
      </c>
      <c r="Q616" s="5" t="s">
        <v>297</v>
      </c>
      <c r="R616" s="5" t="s">
        <v>297</v>
      </c>
      <c r="V616" s="5" t="s">
        <v>5158</v>
      </c>
    </row>
    <row r="617" spans="1:22" x14ac:dyDescent="0.35">
      <c r="A617" s="5" t="s">
        <v>5161</v>
      </c>
      <c r="B617" s="5" t="s">
        <v>5162</v>
      </c>
      <c r="C617" s="5" t="s">
        <v>5156</v>
      </c>
      <c r="D617" s="5" t="s">
        <v>20</v>
      </c>
      <c r="E617" s="5">
        <v>10</v>
      </c>
      <c r="F617" s="5" t="s">
        <v>294</v>
      </c>
      <c r="G617" s="5" t="s">
        <v>294</v>
      </c>
      <c r="M617" s="5" t="s">
        <v>794</v>
      </c>
      <c r="N617" s="5" t="s">
        <v>294</v>
      </c>
      <c r="P617" s="5" t="s">
        <v>294</v>
      </c>
      <c r="R617" s="5" t="s">
        <v>294</v>
      </c>
      <c r="V617" s="5" t="s">
        <v>5161</v>
      </c>
    </row>
    <row r="618" spans="1:22" x14ac:dyDescent="0.35">
      <c r="A618" s="5" t="s">
        <v>5163</v>
      </c>
      <c r="B618" s="5" t="s">
        <v>5164</v>
      </c>
      <c r="C618" s="5" t="s">
        <v>5156</v>
      </c>
      <c r="D618" s="5" t="s">
        <v>18</v>
      </c>
      <c r="E618" s="5">
        <v>4</v>
      </c>
      <c r="F618" s="5" t="s">
        <v>294</v>
      </c>
      <c r="G618" s="5" t="s">
        <v>297</v>
      </c>
      <c r="K618" s="5" t="s">
        <v>294</v>
      </c>
      <c r="M618" s="5" t="s">
        <v>794</v>
      </c>
      <c r="N618" s="5" t="s">
        <v>294</v>
      </c>
      <c r="P618" s="5" t="s">
        <v>294</v>
      </c>
      <c r="R618" s="5" t="s">
        <v>294</v>
      </c>
      <c r="V618" s="5" t="s">
        <v>5163</v>
      </c>
    </row>
    <row r="619" spans="1:22" x14ac:dyDescent="0.35">
      <c r="A619" s="5" t="s">
        <v>5165</v>
      </c>
      <c r="B619" s="5" t="s">
        <v>5166</v>
      </c>
      <c r="C619" s="5" t="s">
        <v>5156</v>
      </c>
      <c r="D619" s="5" t="s">
        <v>18</v>
      </c>
      <c r="E619" s="5">
        <v>1</v>
      </c>
      <c r="F619" s="5" t="s">
        <v>294</v>
      </c>
      <c r="G619" s="5" t="s">
        <v>294</v>
      </c>
      <c r="L619" s="5" t="s">
        <v>5167</v>
      </c>
      <c r="M619" s="5" t="s">
        <v>794</v>
      </c>
      <c r="N619" s="5" t="s">
        <v>294</v>
      </c>
      <c r="P619" s="5" t="s">
        <v>294</v>
      </c>
      <c r="Q619" s="5" t="s">
        <v>297</v>
      </c>
      <c r="R619" s="5" t="s">
        <v>294</v>
      </c>
      <c r="V619" s="5" t="s">
        <v>5165</v>
      </c>
    </row>
    <row r="620" spans="1:22" x14ac:dyDescent="0.35">
      <c r="A620" s="5" t="s">
        <v>5168</v>
      </c>
      <c r="B620" s="5" t="s">
        <v>5169</v>
      </c>
      <c r="C620" s="5" t="s">
        <v>5156</v>
      </c>
      <c r="D620" s="5" t="s">
        <v>22</v>
      </c>
      <c r="E620" s="5">
        <v>18</v>
      </c>
      <c r="F620" s="5" t="s">
        <v>294</v>
      </c>
      <c r="G620" s="5" t="s">
        <v>294</v>
      </c>
      <c r="J620" s="5" t="s">
        <v>5170</v>
      </c>
      <c r="M620" s="5" t="s">
        <v>794</v>
      </c>
      <c r="N620" s="5" t="s">
        <v>294</v>
      </c>
      <c r="P620" s="5" t="s">
        <v>294</v>
      </c>
      <c r="Q620" s="5" t="s">
        <v>294</v>
      </c>
      <c r="R620" s="5" t="s">
        <v>297</v>
      </c>
      <c r="V620" s="5" t="s">
        <v>5171</v>
      </c>
    </row>
    <row r="621" spans="1:22" x14ac:dyDescent="0.35">
      <c r="A621" s="5" t="s">
        <v>5172</v>
      </c>
      <c r="B621" s="5" t="s">
        <v>5173</v>
      </c>
      <c r="C621" s="5" t="s">
        <v>5156</v>
      </c>
      <c r="D621" s="5" t="s">
        <v>22</v>
      </c>
      <c r="E621" s="5">
        <v>8</v>
      </c>
      <c r="F621" s="5" t="s">
        <v>294</v>
      </c>
      <c r="G621" s="5" t="s">
        <v>294</v>
      </c>
      <c r="J621" s="5" t="s">
        <v>5174</v>
      </c>
      <c r="M621" s="5" t="s">
        <v>794</v>
      </c>
      <c r="N621" s="5" t="s">
        <v>294</v>
      </c>
      <c r="P621" s="5" t="s">
        <v>294</v>
      </c>
      <c r="Q621" s="5" t="s">
        <v>297</v>
      </c>
      <c r="R621" s="5" t="s">
        <v>297</v>
      </c>
      <c r="V621" s="5" t="s">
        <v>5172</v>
      </c>
    </row>
    <row r="622" spans="1:22" x14ac:dyDescent="0.35">
      <c r="A622" s="5" t="s">
        <v>5175</v>
      </c>
      <c r="B622" s="5" t="s">
        <v>4226</v>
      </c>
      <c r="C622" s="5" t="s">
        <v>5156</v>
      </c>
      <c r="D622" s="5" t="s">
        <v>20</v>
      </c>
      <c r="E622" s="5">
        <v>10</v>
      </c>
      <c r="F622" s="5" t="s">
        <v>294</v>
      </c>
      <c r="G622" s="5" t="s">
        <v>294</v>
      </c>
      <c r="M622" s="5" t="s">
        <v>794</v>
      </c>
      <c r="N622" s="5" t="s">
        <v>294</v>
      </c>
      <c r="O622" s="5" t="s">
        <v>294</v>
      </c>
      <c r="P622" s="5" t="s">
        <v>294</v>
      </c>
      <c r="Q622" s="5" t="s">
        <v>294</v>
      </c>
      <c r="R622" s="5" t="s">
        <v>297</v>
      </c>
      <c r="V622" s="5" t="s">
        <v>5175</v>
      </c>
    </row>
    <row r="623" spans="1:22" x14ac:dyDescent="0.35">
      <c r="A623" s="5" t="s">
        <v>5176</v>
      </c>
      <c r="B623" s="5" t="s">
        <v>3937</v>
      </c>
      <c r="C623" s="5" t="s">
        <v>5156</v>
      </c>
      <c r="D623" s="5" t="s">
        <v>22</v>
      </c>
      <c r="E623" s="5">
        <v>18</v>
      </c>
      <c r="F623" s="5" t="s">
        <v>294</v>
      </c>
      <c r="G623" s="5" t="s">
        <v>294</v>
      </c>
      <c r="M623" s="5" t="s">
        <v>3826</v>
      </c>
      <c r="N623" s="5" t="s">
        <v>294</v>
      </c>
      <c r="P623" s="5" t="s">
        <v>294</v>
      </c>
      <c r="Q623" s="5" t="s">
        <v>297</v>
      </c>
      <c r="R623" s="5" t="s">
        <v>294</v>
      </c>
      <c r="V623" s="5" t="s">
        <v>5176</v>
      </c>
    </row>
    <row r="624" spans="1:22" x14ac:dyDescent="0.35">
      <c r="A624" s="5" t="s">
        <v>5177</v>
      </c>
      <c r="B624" s="5" t="s">
        <v>5178</v>
      </c>
      <c r="C624" s="5" t="s">
        <v>5156</v>
      </c>
      <c r="D624" s="5" t="s">
        <v>22</v>
      </c>
      <c r="E624" s="5">
        <v>18</v>
      </c>
      <c r="F624" s="5" t="s">
        <v>294</v>
      </c>
      <c r="G624" s="5" t="s">
        <v>294</v>
      </c>
      <c r="J624" s="5" t="s">
        <v>4311</v>
      </c>
      <c r="M624" s="5" t="s">
        <v>794</v>
      </c>
      <c r="N624" s="5" t="s">
        <v>294</v>
      </c>
      <c r="P624" s="5" t="s">
        <v>294</v>
      </c>
      <c r="Q624" s="5" t="s">
        <v>294</v>
      </c>
      <c r="R624" s="5" t="s">
        <v>297</v>
      </c>
      <c r="V624" s="5" t="s">
        <v>5177</v>
      </c>
    </row>
    <row r="625" spans="1:22" x14ac:dyDescent="0.35">
      <c r="A625" s="5" t="s">
        <v>5179</v>
      </c>
      <c r="B625" s="5" t="s">
        <v>4226</v>
      </c>
      <c r="C625" s="5" t="s">
        <v>5156</v>
      </c>
      <c r="D625" s="5" t="s">
        <v>22</v>
      </c>
      <c r="E625" s="5">
        <v>3</v>
      </c>
      <c r="F625" s="5" t="s">
        <v>294</v>
      </c>
      <c r="G625" s="5" t="s">
        <v>294</v>
      </c>
      <c r="M625" s="5" t="s">
        <v>794</v>
      </c>
      <c r="N625" s="5" t="s">
        <v>294</v>
      </c>
      <c r="O625" s="5" t="s">
        <v>294</v>
      </c>
      <c r="P625" s="5" t="s">
        <v>294</v>
      </c>
      <c r="Q625" s="5" t="s">
        <v>294</v>
      </c>
      <c r="R625" s="5" t="s">
        <v>297</v>
      </c>
      <c r="V625" s="5" t="s">
        <v>5179</v>
      </c>
    </row>
    <row r="626" spans="1:22" x14ac:dyDescent="0.35">
      <c r="A626" s="5" t="s">
        <v>5180</v>
      </c>
      <c r="B626" s="5" t="s">
        <v>4226</v>
      </c>
      <c r="C626" s="5" t="s">
        <v>5156</v>
      </c>
      <c r="D626" s="5" t="s">
        <v>20</v>
      </c>
      <c r="E626" s="5">
        <v>10</v>
      </c>
      <c r="F626" s="5" t="s">
        <v>294</v>
      </c>
      <c r="G626" s="5" t="s">
        <v>294</v>
      </c>
      <c r="M626" s="5" t="s">
        <v>794</v>
      </c>
      <c r="N626" s="5" t="s">
        <v>294</v>
      </c>
      <c r="O626" s="5" t="s">
        <v>294</v>
      </c>
      <c r="P626" s="5" t="s">
        <v>294</v>
      </c>
      <c r="Q626" s="5" t="s">
        <v>294</v>
      </c>
      <c r="R626" s="5" t="s">
        <v>297</v>
      </c>
      <c r="V626" s="5" t="s">
        <v>5180</v>
      </c>
    </row>
    <row r="627" spans="1:22" x14ac:dyDescent="0.35">
      <c r="A627" s="5" t="s">
        <v>5181</v>
      </c>
      <c r="B627" s="5" t="s">
        <v>5182</v>
      </c>
      <c r="C627" s="5" t="s">
        <v>5156</v>
      </c>
      <c r="D627" s="5" t="s">
        <v>20</v>
      </c>
      <c r="E627" s="5">
        <v>10</v>
      </c>
      <c r="F627" s="5" t="s">
        <v>294</v>
      </c>
      <c r="G627" s="5" t="s">
        <v>294</v>
      </c>
      <c r="K627" s="5" t="s">
        <v>294</v>
      </c>
      <c r="M627" s="5" t="s">
        <v>794</v>
      </c>
      <c r="N627" s="5" t="s">
        <v>294</v>
      </c>
      <c r="P627" s="5" t="s">
        <v>294</v>
      </c>
      <c r="R627" s="5" t="s">
        <v>294</v>
      </c>
      <c r="V627" s="5" t="s">
        <v>5181</v>
      </c>
    </row>
    <row r="628" spans="1:22" x14ac:dyDescent="0.35">
      <c r="A628" s="5" t="s">
        <v>5183</v>
      </c>
      <c r="B628" s="5" t="s">
        <v>5184</v>
      </c>
      <c r="C628" s="5" t="s">
        <v>5156</v>
      </c>
      <c r="D628" s="5" t="s">
        <v>18</v>
      </c>
      <c r="E628" s="5">
        <v>4</v>
      </c>
      <c r="F628" s="5" t="s">
        <v>294</v>
      </c>
      <c r="G628" s="5" t="s">
        <v>297</v>
      </c>
      <c r="K628" s="5" t="s">
        <v>294</v>
      </c>
      <c r="M628" s="5" t="s">
        <v>794</v>
      </c>
      <c r="N628" s="5" t="s">
        <v>294</v>
      </c>
      <c r="P628" s="5" t="s">
        <v>294</v>
      </c>
      <c r="R628" s="5" t="s">
        <v>294</v>
      </c>
      <c r="V628" s="5" t="s">
        <v>5183</v>
      </c>
    </row>
    <row r="629" spans="1:22" x14ac:dyDescent="0.35">
      <c r="A629" s="5" t="s">
        <v>1379</v>
      </c>
      <c r="B629" s="5" t="s">
        <v>5185</v>
      </c>
      <c r="C629" s="5" t="s">
        <v>5186</v>
      </c>
      <c r="D629" s="5" t="s">
        <v>16</v>
      </c>
      <c r="E629" s="5">
        <v>12</v>
      </c>
      <c r="F629" s="5" t="s">
        <v>294</v>
      </c>
      <c r="G629" s="5" t="s">
        <v>294</v>
      </c>
      <c r="M629" s="5" t="s">
        <v>794</v>
      </c>
      <c r="N629" s="5" t="s">
        <v>294</v>
      </c>
      <c r="P629" s="5" t="s">
        <v>294</v>
      </c>
      <c r="R629" s="5" t="s">
        <v>294</v>
      </c>
      <c r="V629" s="5" t="s">
        <v>1379</v>
      </c>
    </row>
    <row r="630" spans="1:22" x14ac:dyDescent="0.35">
      <c r="A630" s="5" t="s">
        <v>1378</v>
      </c>
      <c r="B630" s="5" t="s">
        <v>5187</v>
      </c>
      <c r="C630" s="5" t="s">
        <v>5186</v>
      </c>
      <c r="D630" s="5" t="s">
        <v>18</v>
      </c>
      <c r="E630" s="5">
        <v>4</v>
      </c>
      <c r="F630" s="5" t="s">
        <v>294</v>
      </c>
      <c r="G630" s="5" t="s">
        <v>294</v>
      </c>
      <c r="J630" s="5" t="s">
        <v>1194</v>
      </c>
      <c r="M630" s="5" t="s">
        <v>794</v>
      </c>
      <c r="N630" s="5" t="s">
        <v>294</v>
      </c>
      <c r="R630" s="5" t="s">
        <v>297</v>
      </c>
      <c r="V630" s="5" t="s">
        <v>1378</v>
      </c>
    </row>
    <row r="631" spans="1:22" x14ac:dyDescent="0.35">
      <c r="A631" s="5" t="s">
        <v>5188</v>
      </c>
      <c r="B631" s="5" t="s">
        <v>5189</v>
      </c>
      <c r="C631" s="5" t="s">
        <v>5186</v>
      </c>
      <c r="D631" s="5" t="s">
        <v>18</v>
      </c>
      <c r="E631" s="5">
        <v>5</v>
      </c>
      <c r="F631" s="5" t="s">
        <v>294</v>
      </c>
      <c r="G631" s="5" t="s">
        <v>294</v>
      </c>
      <c r="J631" s="5" t="s">
        <v>5190</v>
      </c>
      <c r="M631" s="5" t="s">
        <v>794</v>
      </c>
      <c r="N631" s="5" t="s">
        <v>294</v>
      </c>
      <c r="P631" s="5" t="s">
        <v>294</v>
      </c>
      <c r="Q631" s="5" t="s">
        <v>294</v>
      </c>
      <c r="R631" s="5" t="s">
        <v>294</v>
      </c>
      <c r="V631" s="5" t="s">
        <v>5191</v>
      </c>
    </row>
    <row r="632" spans="1:22" x14ac:dyDescent="0.35">
      <c r="A632" s="5" t="s">
        <v>5192</v>
      </c>
      <c r="B632" s="5" t="s">
        <v>3937</v>
      </c>
      <c r="C632" s="5" t="s">
        <v>5186</v>
      </c>
      <c r="D632" s="5" t="s">
        <v>22</v>
      </c>
      <c r="E632" s="5">
        <v>18</v>
      </c>
      <c r="F632" s="5" t="s">
        <v>294</v>
      </c>
      <c r="G632" s="5" t="s">
        <v>294</v>
      </c>
      <c r="M632" s="5" t="s">
        <v>3826</v>
      </c>
      <c r="N632" s="5" t="s">
        <v>294</v>
      </c>
      <c r="R632" s="5" t="s">
        <v>294</v>
      </c>
      <c r="V632" s="5" t="s">
        <v>5192</v>
      </c>
    </row>
    <row r="633" spans="1:22" x14ac:dyDescent="0.35">
      <c r="A633" s="5" t="s">
        <v>5193</v>
      </c>
      <c r="B633" s="5" t="s">
        <v>5194</v>
      </c>
      <c r="C633" s="5" t="s">
        <v>5186</v>
      </c>
      <c r="D633" s="5" t="s">
        <v>16</v>
      </c>
      <c r="E633" s="5">
        <v>7</v>
      </c>
      <c r="F633" s="5" t="s">
        <v>294</v>
      </c>
      <c r="G633" s="5" t="s">
        <v>294</v>
      </c>
      <c r="H633" s="5">
        <v>0</v>
      </c>
      <c r="I633" s="5">
        <v>100</v>
      </c>
      <c r="M633" s="5" t="s">
        <v>794</v>
      </c>
      <c r="N633" s="5" t="s">
        <v>294</v>
      </c>
      <c r="R633" s="5" t="s">
        <v>294</v>
      </c>
      <c r="V633" s="5" t="s">
        <v>5193</v>
      </c>
    </row>
    <row r="634" spans="1:22" x14ac:dyDescent="0.35">
      <c r="A634" s="5" t="s">
        <v>5195</v>
      </c>
      <c r="B634" s="5" t="s">
        <v>5196</v>
      </c>
      <c r="C634" s="5" t="s">
        <v>5186</v>
      </c>
      <c r="D634" s="5" t="s">
        <v>22</v>
      </c>
      <c r="E634" s="5">
        <v>8</v>
      </c>
      <c r="F634" s="5" t="s">
        <v>294</v>
      </c>
      <c r="G634" s="5" t="s">
        <v>294</v>
      </c>
      <c r="J634" s="5" t="s">
        <v>5197</v>
      </c>
      <c r="M634" s="5" t="s">
        <v>794</v>
      </c>
      <c r="N634" s="5" t="s">
        <v>294</v>
      </c>
      <c r="P634" s="5" t="s">
        <v>294</v>
      </c>
      <c r="Q634" s="5" t="s">
        <v>294</v>
      </c>
      <c r="R634" s="5" t="s">
        <v>294</v>
      </c>
      <c r="V634" s="5" t="s">
        <v>5198</v>
      </c>
    </row>
    <row r="635" spans="1:22" x14ac:dyDescent="0.35">
      <c r="A635" s="5" t="s">
        <v>5199</v>
      </c>
      <c r="B635" s="5" t="s">
        <v>5200</v>
      </c>
      <c r="C635" s="5" t="s">
        <v>5186</v>
      </c>
      <c r="D635" s="5" t="s">
        <v>22</v>
      </c>
      <c r="E635" s="5">
        <v>18</v>
      </c>
      <c r="F635" s="5" t="s">
        <v>294</v>
      </c>
      <c r="G635" s="5" t="s">
        <v>294</v>
      </c>
      <c r="J635" s="5" t="s">
        <v>4404</v>
      </c>
      <c r="M635" s="5" t="s">
        <v>794</v>
      </c>
      <c r="N635" s="5" t="s">
        <v>294</v>
      </c>
      <c r="P635" s="5" t="s">
        <v>294</v>
      </c>
      <c r="Q635" s="5" t="s">
        <v>297</v>
      </c>
      <c r="R635" s="5" t="s">
        <v>297</v>
      </c>
      <c r="V635" s="5" t="s">
        <v>5199</v>
      </c>
    </row>
    <row r="636" spans="1:22" x14ac:dyDescent="0.35">
      <c r="A636" s="5" t="s">
        <v>5201</v>
      </c>
      <c r="B636" s="5" t="s">
        <v>5202</v>
      </c>
      <c r="C636" s="5" t="s">
        <v>5186</v>
      </c>
      <c r="D636" s="5" t="s">
        <v>18</v>
      </c>
      <c r="E636" s="5">
        <v>4</v>
      </c>
      <c r="F636" s="5" t="s">
        <v>294</v>
      </c>
      <c r="G636" s="5" t="s">
        <v>294</v>
      </c>
      <c r="J636" s="5" t="s">
        <v>1194</v>
      </c>
      <c r="M636" s="5" t="s">
        <v>794</v>
      </c>
      <c r="N636" s="5" t="s">
        <v>294</v>
      </c>
      <c r="R636" s="5" t="s">
        <v>297</v>
      </c>
      <c r="V636" s="5" t="s">
        <v>5201</v>
      </c>
    </row>
    <row r="637" spans="1:22" x14ac:dyDescent="0.35">
      <c r="A637" s="5" t="s">
        <v>5203</v>
      </c>
      <c r="B637" s="5" t="s">
        <v>5204</v>
      </c>
      <c r="C637" s="5" t="s">
        <v>5186</v>
      </c>
      <c r="D637" s="5" t="s">
        <v>18</v>
      </c>
      <c r="E637" s="5">
        <v>15</v>
      </c>
      <c r="F637" s="5" t="s">
        <v>294</v>
      </c>
      <c r="G637" s="5" t="s">
        <v>294</v>
      </c>
      <c r="J637" s="5" t="s">
        <v>3762</v>
      </c>
      <c r="K637" s="5" t="s">
        <v>294</v>
      </c>
      <c r="M637" s="5" t="s">
        <v>794</v>
      </c>
      <c r="N637" s="5" t="s">
        <v>294</v>
      </c>
      <c r="P637" s="5" t="s">
        <v>294</v>
      </c>
      <c r="Q637" s="5" t="s">
        <v>294</v>
      </c>
      <c r="R637" s="5" t="s">
        <v>294</v>
      </c>
      <c r="V637" s="5" t="s">
        <v>5205</v>
      </c>
    </row>
    <row r="638" spans="1:22" x14ac:dyDescent="0.35">
      <c r="A638" s="5" t="s">
        <v>5206</v>
      </c>
      <c r="B638" s="5" t="s">
        <v>5207</v>
      </c>
      <c r="C638" s="5" t="s">
        <v>4778</v>
      </c>
      <c r="D638" s="5" t="s">
        <v>18</v>
      </c>
      <c r="E638" s="5">
        <v>40</v>
      </c>
      <c r="F638" s="5" t="s">
        <v>294</v>
      </c>
      <c r="G638" s="5" t="s">
        <v>294</v>
      </c>
      <c r="M638" s="5" t="s">
        <v>794</v>
      </c>
      <c r="N638" s="5" t="s">
        <v>294</v>
      </c>
      <c r="R638" s="5" t="s">
        <v>294</v>
      </c>
      <c r="V638" s="5" t="s">
        <v>5206</v>
      </c>
    </row>
    <row r="639" spans="1:22" x14ac:dyDescent="0.35">
      <c r="A639" s="5" t="s">
        <v>5208</v>
      </c>
      <c r="B639" s="5" t="s">
        <v>4449</v>
      </c>
      <c r="C639" s="5" t="s">
        <v>4778</v>
      </c>
      <c r="D639" s="5" t="s">
        <v>18</v>
      </c>
      <c r="E639" s="5">
        <v>45</v>
      </c>
      <c r="F639" s="5" t="s">
        <v>294</v>
      </c>
      <c r="G639" s="5" t="s">
        <v>294</v>
      </c>
      <c r="M639" s="5" t="s">
        <v>794</v>
      </c>
      <c r="N639" s="5" t="s">
        <v>294</v>
      </c>
      <c r="R639" s="5" t="s">
        <v>294</v>
      </c>
      <c r="V639" s="5" t="s">
        <v>5208</v>
      </c>
    </row>
    <row r="640" spans="1:22" x14ac:dyDescent="0.35">
      <c r="A640" s="5" t="s">
        <v>5209</v>
      </c>
      <c r="B640" s="5" t="s">
        <v>5210</v>
      </c>
      <c r="C640" s="5" t="s">
        <v>4778</v>
      </c>
      <c r="D640" s="5" t="s">
        <v>18</v>
      </c>
      <c r="E640" s="5">
        <v>10</v>
      </c>
      <c r="F640" s="5" t="s">
        <v>294</v>
      </c>
      <c r="G640" s="5" t="s">
        <v>294</v>
      </c>
      <c r="M640" s="5" t="s">
        <v>3826</v>
      </c>
      <c r="N640" s="5" t="s">
        <v>294</v>
      </c>
      <c r="R640" s="5" t="s">
        <v>294</v>
      </c>
      <c r="V640" s="5" t="s">
        <v>5209</v>
      </c>
    </row>
    <row r="641" spans="1:22" x14ac:dyDescent="0.35">
      <c r="A641" s="5" t="s">
        <v>5211</v>
      </c>
      <c r="B641" s="5" t="s">
        <v>111</v>
      </c>
      <c r="C641" s="5" t="s">
        <v>4778</v>
      </c>
      <c r="D641" s="5" t="s">
        <v>1655</v>
      </c>
      <c r="E641" s="5">
        <v>77</v>
      </c>
      <c r="F641" s="5" t="s">
        <v>294</v>
      </c>
      <c r="G641" s="5" t="s">
        <v>294</v>
      </c>
      <c r="M641" s="5" t="s">
        <v>794</v>
      </c>
      <c r="N641" s="5" t="s">
        <v>294</v>
      </c>
      <c r="P641" s="5" t="s">
        <v>294</v>
      </c>
      <c r="Q641" s="5" t="s">
        <v>294</v>
      </c>
      <c r="R641" s="5" t="s">
        <v>294</v>
      </c>
      <c r="V641" s="5" t="s">
        <v>5211</v>
      </c>
    </row>
    <row r="642" spans="1:22" x14ac:dyDescent="0.35">
      <c r="A642" s="5" t="s">
        <v>5212</v>
      </c>
      <c r="B642" s="5" t="s">
        <v>5213</v>
      </c>
      <c r="C642" s="5" t="s">
        <v>4778</v>
      </c>
      <c r="D642" s="5" t="s">
        <v>18</v>
      </c>
      <c r="E642" s="5">
        <v>1</v>
      </c>
      <c r="F642" s="5" t="s">
        <v>294</v>
      </c>
      <c r="G642" s="5" t="s">
        <v>294</v>
      </c>
      <c r="L642" s="5" t="s">
        <v>5214</v>
      </c>
      <c r="M642" s="5" t="s">
        <v>794</v>
      </c>
      <c r="N642" s="5" t="s">
        <v>294</v>
      </c>
      <c r="R642" s="5" t="s">
        <v>294</v>
      </c>
      <c r="S642" s="5" t="s">
        <v>294</v>
      </c>
      <c r="V642" s="5" t="s">
        <v>5212</v>
      </c>
    </row>
    <row r="643" spans="1:22" x14ac:dyDescent="0.35">
      <c r="A643" s="5" t="s">
        <v>5215</v>
      </c>
      <c r="B643" s="5" t="s">
        <v>4877</v>
      </c>
      <c r="C643" s="5" t="s">
        <v>4778</v>
      </c>
      <c r="D643" s="5" t="s">
        <v>22</v>
      </c>
      <c r="E643" s="5">
        <v>1</v>
      </c>
      <c r="F643" s="5" t="s">
        <v>294</v>
      </c>
      <c r="G643" s="5" t="s">
        <v>294</v>
      </c>
      <c r="H643" s="5">
        <v>0</v>
      </c>
      <c r="I643" s="5">
        <v>4</v>
      </c>
      <c r="M643" s="5" t="s">
        <v>794</v>
      </c>
      <c r="N643" s="5" t="s">
        <v>294</v>
      </c>
      <c r="R643" s="5" t="s">
        <v>294</v>
      </c>
      <c r="V643" s="5" t="s">
        <v>5215</v>
      </c>
    </row>
    <row r="644" spans="1:22" x14ac:dyDescent="0.35">
      <c r="A644" s="5" t="s">
        <v>5216</v>
      </c>
      <c r="B644" s="5" t="s">
        <v>5217</v>
      </c>
      <c r="C644" s="5" t="s">
        <v>4778</v>
      </c>
      <c r="D644" s="5" t="s">
        <v>18</v>
      </c>
      <c r="E644" s="5">
        <v>1</v>
      </c>
      <c r="F644" s="5" t="s">
        <v>294</v>
      </c>
      <c r="G644" s="5" t="s">
        <v>297</v>
      </c>
      <c r="L644" s="5" t="s">
        <v>822</v>
      </c>
      <c r="M644" s="5" t="s">
        <v>794</v>
      </c>
      <c r="N644" s="5" t="s">
        <v>294</v>
      </c>
      <c r="O644" s="5" t="s">
        <v>294</v>
      </c>
      <c r="P644" s="5" t="s">
        <v>294</v>
      </c>
      <c r="Q644" s="5" t="s">
        <v>294</v>
      </c>
      <c r="R644" s="5" t="s">
        <v>294</v>
      </c>
      <c r="S644" s="5" t="s">
        <v>297</v>
      </c>
    </row>
    <row r="645" spans="1:22" x14ac:dyDescent="0.35">
      <c r="A645" s="5" t="s">
        <v>5218</v>
      </c>
      <c r="B645" s="5" t="s">
        <v>5219</v>
      </c>
      <c r="C645" s="5" t="s">
        <v>5220</v>
      </c>
      <c r="D645" s="5" t="s">
        <v>22</v>
      </c>
      <c r="E645" s="5">
        <v>5</v>
      </c>
      <c r="F645" s="5" t="s">
        <v>294</v>
      </c>
      <c r="G645" s="5" t="s">
        <v>294</v>
      </c>
      <c r="M645" s="5" t="s">
        <v>794</v>
      </c>
      <c r="N645" s="5" t="s">
        <v>294</v>
      </c>
      <c r="O645" s="5" t="s">
        <v>294</v>
      </c>
      <c r="P645" s="5" t="s">
        <v>294</v>
      </c>
      <c r="Q645" s="5" t="s">
        <v>294</v>
      </c>
      <c r="R645" s="5" t="s">
        <v>294</v>
      </c>
    </row>
    <row r="646" spans="1:22" x14ac:dyDescent="0.35">
      <c r="A646" s="5" t="s">
        <v>5221</v>
      </c>
      <c r="B646" s="5" t="s">
        <v>5222</v>
      </c>
      <c r="C646" s="5" t="s">
        <v>5220</v>
      </c>
      <c r="D646" s="5" t="s">
        <v>20</v>
      </c>
      <c r="E646" s="5">
        <v>10</v>
      </c>
      <c r="F646" s="5" t="s">
        <v>294</v>
      </c>
      <c r="G646" s="5" t="s">
        <v>294</v>
      </c>
      <c r="M646" s="5" t="s">
        <v>794</v>
      </c>
      <c r="N646" s="5" t="s">
        <v>294</v>
      </c>
      <c r="O646" s="5" t="s">
        <v>294</v>
      </c>
      <c r="P646" s="5" t="s">
        <v>294</v>
      </c>
      <c r="Q646" s="5" t="s">
        <v>297</v>
      </c>
      <c r="R646" s="5" t="s">
        <v>294</v>
      </c>
    </row>
    <row r="647" spans="1:22" x14ac:dyDescent="0.35">
      <c r="A647" s="5" t="s">
        <v>5223</v>
      </c>
      <c r="B647" s="5" t="s">
        <v>5224</v>
      </c>
      <c r="C647" s="5" t="s">
        <v>5220</v>
      </c>
      <c r="D647" s="5" t="s">
        <v>22</v>
      </c>
      <c r="E647" s="5">
        <v>18</v>
      </c>
      <c r="F647" s="5" t="s">
        <v>294</v>
      </c>
      <c r="G647" s="5" t="s">
        <v>294</v>
      </c>
      <c r="M647" s="5" t="s">
        <v>3826</v>
      </c>
      <c r="N647" s="5" t="s">
        <v>294</v>
      </c>
      <c r="P647" s="5" t="s">
        <v>294</v>
      </c>
      <c r="Q647" s="5" t="s">
        <v>294</v>
      </c>
      <c r="R647" s="5" t="s">
        <v>294</v>
      </c>
    </row>
    <row r="648" spans="1:22" x14ac:dyDescent="0.35">
      <c r="A648" s="5" t="s">
        <v>5225</v>
      </c>
      <c r="B648" s="5" t="s">
        <v>5226</v>
      </c>
      <c r="C648" s="5" t="s">
        <v>5220</v>
      </c>
      <c r="D648" s="5" t="s">
        <v>16</v>
      </c>
      <c r="E648" s="5">
        <v>12</v>
      </c>
      <c r="F648" s="5" t="s">
        <v>294</v>
      </c>
      <c r="G648" s="5" t="s">
        <v>294</v>
      </c>
      <c r="M648" s="5" t="s">
        <v>794</v>
      </c>
      <c r="N648" s="5" t="s">
        <v>294</v>
      </c>
      <c r="O648" s="5" t="s">
        <v>294</v>
      </c>
      <c r="P648" s="5" t="s">
        <v>294</v>
      </c>
      <c r="Q648" s="5" t="s">
        <v>297</v>
      </c>
      <c r="R648" s="5" t="s">
        <v>294</v>
      </c>
    </row>
    <row r="649" spans="1:22" x14ac:dyDescent="0.35">
      <c r="A649" s="5" t="s">
        <v>5227</v>
      </c>
      <c r="B649" s="5" t="s">
        <v>5228</v>
      </c>
      <c r="C649" s="5" t="s">
        <v>5220</v>
      </c>
      <c r="D649" s="5" t="s">
        <v>16</v>
      </c>
      <c r="E649" s="5">
        <v>7</v>
      </c>
      <c r="F649" s="5" t="s">
        <v>294</v>
      </c>
      <c r="G649" s="5" t="s">
        <v>294</v>
      </c>
      <c r="M649" s="5" t="s">
        <v>794</v>
      </c>
      <c r="N649" s="5" t="s">
        <v>294</v>
      </c>
      <c r="O649" s="5" t="s">
        <v>294</v>
      </c>
      <c r="P649" s="5" t="s">
        <v>294</v>
      </c>
      <c r="Q649" s="5" t="s">
        <v>297</v>
      </c>
      <c r="R649" s="5" t="s">
        <v>294</v>
      </c>
    </row>
    <row r="650" spans="1:22" x14ac:dyDescent="0.35">
      <c r="A650" s="5" t="s">
        <v>5229</v>
      </c>
      <c r="B650" s="5" t="s">
        <v>5230</v>
      </c>
      <c r="C650" s="5" t="s">
        <v>5220</v>
      </c>
      <c r="D650" s="5" t="s">
        <v>20</v>
      </c>
      <c r="E650" s="5">
        <v>10</v>
      </c>
      <c r="F650" s="5" t="s">
        <v>294</v>
      </c>
      <c r="G650" s="5" t="s">
        <v>294</v>
      </c>
      <c r="M650" s="5" t="s">
        <v>794</v>
      </c>
      <c r="N650" s="5" t="s">
        <v>294</v>
      </c>
      <c r="O650" s="5" t="s">
        <v>294</v>
      </c>
      <c r="P650" s="5" t="s">
        <v>294</v>
      </c>
      <c r="Q650" s="5" t="s">
        <v>294</v>
      </c>
      <c r="R650" s="5" t="s">
        <v>294</v>
      </c>
    </row>
    <row r="651" spans="1:22" x14ac:dyDescent="0.35">
      <c r="A651" s="5" t="s">
        <v>5231</v>
      </c>
      <c r="B651" s="5" t="s">
        <v>5232</v>
      </c>
      <c r="C651" s="5" t="s">
        <v>5220</v>
      </c>
      <c r="D651" s="5" t="s">
        <v>18</v>
      </c>
      <c r="E651" s="5">
        <v>5</v>
      </c>
      <c r="F651" s="5" t="s">
        <v>294</v>
      </c>
      <c r="G651" s="5" t="s">
        <v>294</v>
      </c>
      <c r="J651" s="5" t="s">
        <v>1194</v>
      </c>
      <c r="M651" s="5" t="s">
        <v>794</v>
      </c>
      <c r="N651" s="5" t="s">
        <v>294</v>
      </c>
      <c r="O651" s="5" t="s">
        <v>294</v>
      </c>
      <c r="P651" s="5" t="s">
        <v>294</v>
      </c>
      <c r="Q651" s="5" t="s">
        <v>294</v>
      </c>
      <c r="R651" s="5" t="s">
        <v>294</v>
      </c>
    </row>
    <row r="652" spans="1:22" x14ac:dyDescent="0.35">
      <c r="A652" s="5" t="s">
        <v>5233</v>
      </c>
      <c r="B652" s="5" t="s">
        <v>5234</v>
      </c>
      <c r="C652" s="5" t="s">
        <v>5128</v>
      </c>
      <c r="D652" s="5" t="s">
        <v>18</v>
      </c>
      <c r="E652" s="5">
        <v>40</v>
      </c>
      <c r="F652" s="5" t="s">
        <v>294</v>
      </c>
      <c r="G652" s="5" t="s">
        <v>294</v>
      </c>
      <c r="M652" s="5" t="s">
        <v>794</v>
      </c>
      <c r="N652" s="5" t="s">
        <v>294</v>
      </c>
      <c r="P652" s="5" t="s">
        <v>294</v>
      </c>
      <c r="Q652" s="5" t="s">
        <v>294</v>
      </c>
      <c r="R652" s="5" t="s">
        <v>294</v>
      </c>
      <c r="V652" s="5" t="s">
        <v>5233</v>
      </c>
    </row>
    <row r="653" spans="1:22" x14ac:dyDescent="0.35">
      <c r="A653" s="5" t="s">
        <v>5235</v>
      </c>
      <c r="B653" s="5" t="s">
        <v>5236</v>
      </c>
      <c r="C653" s="5" t="s">
        <v>5128</v>
      </c>
      <c r="D653" s="5" t="s">
        <v>18</v>
      </c>
      <c r="E653" s="5">
        <v>45</v>
      </c>
      <c r="F653" s="5" t="s">
        <v>294</v>
      </c>
      <c r="G653" s="5" t="s">
        <v>297</v>
      </c>
      <c r="M653" s="5" t="s">
        <v>794</v>
      </c>
      <c r="N653" s="5" t="s">
        <v>294</v>
      </c>
      <c r="P653" s="5" t="s">
        <v>294</v>
      </c>
      <c r="Q653" s="5" t="s">
        <v>294</v>
      </c>
      <c r="R653" s="5" t="s">
        <v>294</v>
      </c>
      <c r="V653" s="5" t="s">
        <v>5235</v>
      </c>
    </row>
    <row r="654" spans="1:22" x14ac:dyDescent="0.35">
      <c r="A654" s="5" t="s">
        <v>5237</v>
      </c>
      <c r="B654" s="5" t="s">
        <v>5238</v>
      </c>
      <c r="C654" s="5" t="s">
        <v>5128</v>
      </c>
      <c r="D654" s="5" t="s">
        <v>18</v>
      </c>
      <c r="E654" s="5">
        <v>10</v>
      </c>
      <c r="F654" s="5" t="s">
        <v>294</v>
      </c>
      <c r="G654" s="5" t="s">
        <v>297</v>
      </c>
      <c r="M654" s="5" t="s">
        <v>3826</v>
      </c>
      <c r="N654" s="5" t="s">
        <v>294</v>
      </c>
      <c r="P654" s="5" t="s">
        <v>294</v>
      </c>
      <c r="Q654" s="5" t="s">
        <v>294</v>
      </c>
      <c r="R654" s="5" t="s">
        <v>294</v>
      </c>
      <c r="V654" s="5" t="s">
        <v>5237</v>
      </c>
    </row>
    <row r="655" spans="1:22" x14ac:dyDescent="0.35">
      <c r="A655" s="5" t="s">
        <v>5239</v>
      </c>
      <c r="B655" s="5" t="s">
        <v>5240</v>
      </c>
      <c r="C655" s="5" t="s">
        <v>5128</v>
      </c>
      <c r="D655" s="5" t="s">
        <v>22</v>
      </c>
      <c r="E655" s="5">
        <v>1</v>
      </c>
      <c r="F655" s="5" t="s">
        <v>294</v>
      </c>
      <c r="G655" s="5" t="s">
        <v>294</v>
      </c>
      <c r="H655" s="5">
        <v>0</v>
      </c>
      <c r="I655" s="5">
        <v>4</v>
      </c>
      <c r="M655" s="5" t="s">
        <v>794</v>
      </c>
      <c r="N655" s="5" t="s">
        <v>294</v>
      </c>
      <c r="P655" s="5" t="s">
        <v>294</v>
      </c>
      <c r="Q655" s="5" t="s">
        <v>294</v>
      </c>
      <c r="R655" s="5" t="s">
        <v>294</v>
      </c>
      <c r="S655" s="5" t="s">
        <v>250</v>
      </c>
      <c r="V655" s="5" t="s">
        <v>5239</v>
      </c>
    </row>
    <row r="656" spans="1:22" x14ac:dyDescent="0.35">
      <c r="A656" s="5" t="s">
        <v>5241</v>
      </c>
      <c r="B656" s="5" t="s">
        <v>5242</v>
      </c>
      <c r="C656" s="5" t="s">
        <v>5128</v>
      </c>
      <c r="D656" s="5" t="s">
        <v>1655</v>
      </c>
      <c r="E656" s="5">
        <v>77</v>
      </c>
      <c r="F656" s="5" t="s">
        <v>294</v>
      </c>
      <c r="G656" s="5" t="s">
        <v>294</v>
      </c>
      <c r="M656" s="5" t="s">
        <v>794</v>
      </c>
      <c r="N656" s="5" t="s">
        <v>294</v>
      </c>
      <c r="P656" s="5" t="s">
        <v>294</v>
      </c>
      <c r="Q656" s="5" t="s">
        <v>294</v>
      </c>
      <c r="R656" s="5" t="s">
        <v>294</v>
      </c>
      <c r="V656" s="5" t="s">
        <v>5241</v>
      </c>
    </row>
    <row r="657" spans="1:22" x14ac:dyDescent="0.35">
      <c r="A657" s="5" t="s">
        <v>5243</v>
      </c>
      <c r="B657" s="5" t="s">
        <v>5244</v>
      </c>
      <c r="C657" s="5" t="s">
        <v>4404</v>
      </c>
      <c r="D657" s="5" t="s">
        <v>22</v>
      </c>
      <c r="E657" s="5">
        <v>18</v>
      </c>
      <c r="F657" s="5" t="s">
        <v>294</v>
      </c>
      <c r="G657" s="5" t="s">
        <v>294</v>
      </c>
      <c r="J657" s="5" t="s">
        <v>4189</v>
      </c>
      <c r="M657" s="5" t="s">
        <v>794</v>
      </c>
      <c r="N657" s="5" t="s">
        <v>294</v>
      </c>
      <c r="Q657" s="5" t="s">
        <v>297</v>
      </c>
      <c r="R657" s="5" t="s">
        <v>297</v>
      </c>
      <c r="V657" s="5" t="s">
        <v>5243</v>
      </c>
    </row>
    <row r="658" spans="1:22" x14ac:dyDescent="0.35">
      <c r="A658" s="5" t="s">
        <v>5245</v>
      </c>
      <c r="B658" s="5" t="s">
        <v>5246</v>
      </c>
      <c r="C658" s="5" t="s">
        <v>4404</v>
      </c>
      <c r="D658" s="5" t="s">
        <v>16</v>
      </c>
      <c r="E658" s="5">
        <v>12</v>
      </c>
      <c r="F658" s="5" t="s">
        <v>294</v>
      </c>
      <c r="G658" s="5" t="s">
        <v>294</v>
      </c>
      <c r="M658" s="5" t="s">
        <v>794</v>
      </c>
      <c r="N658" s="5" t="s">
        <v>294</v>
      </c>
      <c r="Q658" s="5" t="s">
        <v>297</v>
      </c>
      <c r="R658" s="5" t="s">
        <v>294</v>
      </c>
      <c r="V658" s="5" t="s">
        <v>5245</v>
      </c>
    </row>
    <row r="659" spans="1:22" x14ac:dyDescent="0.35">
      <c r="A659" s="5" t="s">
        <v>5247</v>
      </c>
      <c r="B659" s="5" t="s">
        <v>5248</v>
      </c>
      <c r="C659" s="5" t="s">
        <v>4404</v>
      </c>
      <c r="D659" s="5" t="s">
        <v>22</v>
      </c>
      <c r="E659" s="5">
        <v>18</v>
      </c>
      <c r="F659" s="5" t="s">
        <v>294</v>
      </c>
      <c r="G659" s="5" t="s">
        <v>294</v>
      </c>
      <c r="J659" s="5" t="s">
        <v>5019</v>
      </c>
      <c r="M659" s="5" t="s">
        <v>794</v>
      </c>
      <c r="N659" s="5" t="s">
        <v>294</v>
      </c>
      <c r="Q659" s="5" t="s">
        <v>297</v>
      </c>
      <c r="R659" s="5" t="s">
        <v>297</v>
      </c>
      <c r="V659" s="5" t="s">
        <v>5247</v>
      </c>
    </row>
    <row r="660" spans="1:22" x14ac:dyDescent="0.35">
      <c r="A660" s="5" t="s">
        <v>5249</v>
      </c>
      <c r="B660" s="5" t="s">
        <v>5250</v>
      </c>
      <c r="C660" s="5" t="s">
        <v>4404</v>
      </c>
      <c r="D660" s="5" t="s">
        <v>18</v>
      </c>
      <c r="E660" s="5">
        <v>1</v>
      </c>
      <c r="F660" s="5" t="s">
        <v>294</v>
      </c>
      <c r="G660" s="5" t="s">
        <v>297</v>
      </c>
      <c r="L660" s="5" t="s">
        <v>822</v>
      </c>
      <c r="M660" s="5" t="s">
        <v>794</v>
      </c>
      <c r="N660" s="5" t="s">
        <v>294</v>
      </c>
      <c r="O660" s="5" t="s">
        <v>294</v>
      </c>
      <c r="P660" s="5" t="s">
        <v>294</v>
      </c>
      <c r="Q660" s="5" t="s">
        <v>297</v>
      </c>
      <c r="R660" s="5" t="s">
        <v>294</v>
      </c>
      <c r="S660" s="5" t="s">
        <v>294</v>
      </c>
      <c r="V660" s="5" t="s">
        <v>5249</v>
      </c>
    </row>
    <row r="661" spans="1:22" x14ac:dyDescent="0.35">
      <c r="A661" s="5" t="s">
        <v>5251</v>
      </c>
      <c r="B661" s="5" t="s">
        <v>5252</v>
      </c>
      <c r="C661" s="5" t="s">
        <v>4404</v>
      </c>
      <c r="D661" s="5" t="s">
        <v>16</v>
      </c>
      <c r="E661" s="5">
        <v>12</v>
      </c>
      <c r="F661" s="5" t="s">
        <v>294</v>
      </c>
      <c r="G661" s="5" t="s">
        <v>294</v>
      </c>
      <c r="M661" s="5" t="s">
        <v>794</v>
      </c>
      <c r="N661" s="5" t="s">
        <v>297</v>
      </c>
      <c r="O661" s="5" t="s">
        <v>297</v>
      </c>
      <c r="P661" s="5" t="s">
        <v>294</v>
      </c>
      <c r="Q661" s="5" t="s">
        <v>297</v>
      </c>
      <c r="R661" s="5" t="s">
        <v>294</v>
      </c>
      <c r="V661" s="5" t="s">
        <v>5251</v>
      </c>
    </row>
    <row r="662" spans="1:22" x14ac:dyDescent="0.35">
      <c r="A662" s="5" t="s">
        <v>5253</v>
      </c>
      <c r="B662" s="5" t="s">
        <v>5254</v>
      </c>
      <c r="C662" s="5" t="s">
        <v>4404</v>
      </c>
      <c r="D662" s="5" t="s">
        <v>18</v>
      </c>
      <c r="E662" s="5">
        <v>1</v>
      </c>
      <c r="F662" s="5" t="s">
        <v>294</v>
      </c>
      <c r="G662" s="5" t="s">
        <v>294</v>
      </c>
      <c r="L662" s="5" t="s">
        <v>5255</v>
      </c>
      <c r="M662" s="5" t="s">
        <v>794</v>
      </c>
      <c r="N662" s="5" t="s">
        <v>294</v>
      </c>
      <c r="Q662" s="5" t="s">
        <v>297</v>
      </c>
      <c r="R662" s="5" t="s">
        <v>294</v>
      </c>
      <c r="S662" s="5" t="s">
        <v>3643</v>
      </c>
      <c r="V662" s="5" t="s">
        <v>5253</v>
      </c>
    </row>
    <row r="663" spans="1:22" x14ac:dyDescent="0.35">
      <c r="A663" s="5" t="s">
        <v>5256</v>
      </c>
      <c r="B663" s="5" t="s">
        <v>5257</v>
      </c>
      <c r="C663" s="5" t="s">
        <v>4404</v>
      </c>
      <c r="D663" s="5" t="s">
        <v>22</v>
      </c>
      <c r="E663" s="5">
        <v>18</v>
      </c>
      <c r="F663" s="5" t="s">
        <v>294</v>
      </c>
      <c r="G663" s="5" t="s">
        <v>294</v>
      </c>
      <c r="J663" s="5" t="s">
        <v>5138</v>
      </c>
      <c r="M663" s="5" t="s">
        <v>794</v>
      </c>
      <c r="N663" s="5" t="s">
        <v>294</v>
      </c>
      <c r="Q663" s="5" t="s">
        <v>297</v>
      </c>
      <c r="R663" s="5" t="s">
        <v>297</v>
      </c>
      <c r="V663" s="5" t="s">
        <v>5256</v>
      </c>
    </row>
    <row r="664" spans="1:22" x14ac:dyDescent="0.35">
      <c r="A664" s="5" t="s">
        <v>5258</v>
      </c>
      <c r="B664" s="5" t="s">
        <v>5259</v>
      </c>
      <c r="C664" s="5" t="s">
        <v>4404</v>
      </c>
      <c r="D664" s="5" t="s">
        <v>22</v>
      </c>
      <c r="E664" s="5">
        <v>18</v>
      </c>
      <c r="F664" s="5" t="s">
        <v>294</v>
      </c>
      <c r="G664" s="5" t="s">
        <v>294</v>
      </c>
      <c r="M664" s="5" t="s">
        <v>3826</v>
      </c>
      <c r="N664" s="5" t="s">
        <v>294</v>
      </c>
      <c r="Q664" s="5" t="s">
        <v>297</v>
      </c>
      <c r="R664" s="5" t="s">
        <v>294</v>
      </c>
      <c r="V664" s="5" t="s">
        <v>5258</v>
      </c>
    </row>
    <row r="665" spans="1:22" x14ac:dyDescent="0.35">
      <c r="A665" s="5" t="s">
        <v>5260</v>
      </c>
      <c r="B665" s="5" t="s">
        <v>5261</v>
      </c>
      <c r="C665" s="5" t="s">
        <v>4404</v>
      </c>
      <c r="D665" s="5" t="s">
        <v>22</v>
      </c>
      <c r="E665" s="5">
        <v>18</v>
      </c>
      <c r="F665" s="5" t="s">
        <v>294</v>
      </c>
      <c r="G665" s="5" t="s">
        <v>294</v>
      </c>
      <c r="J665" s="5" t="s">
        <v>5156</v>
      </c>
      <c r="M665" s="5" t="s">
        <v>794</v>
      </c>
      <c r="N665" s="5" t="s">
        <v>294</v>
      </c>
      <c r="Q665" s="5" t="s">
        <v>297</v>
      </c>
      <c r="R665" s="5" t="s">
        <v>297</v>
      </c>
      <c r="V665" s="5" t="s">
        <v>5260</v>
      </c>
    </row>
    <row r="666" spans="1:22" x14ac:dyDescent="0.35">
      <c r="A666" s="5" t="s">
        <v>5262</v>
      </c>
      <c r="B666" s="5" t="s">
        <v>5263</v>
      </c>
      <c r="C666" s="5" t="s">
        <v>4404</v>
      </c>
      <c r="D666" s="5" t="s">
        <v>18</v>
      </c>
      <c r="E666" s="5">
        <v>1</v>
      </c>
      <c r="F666" s="5" t="s">
        <v>294</v>
      </c>
      <c r="G666" s="5" t="s">
        <v>294</v>
      </c>
      <c r="M666" s="5" t="s">
        <v>794</v>
      </c>
      <c r="N666" s="5" t="s">
        <v>294</v>
      </c>
      <c r="Q666" s="5" t="s">
        <v>297</v>
      </c>
      <c r="R666" s="5" t="s">
        <v>294</v>
      </c>
      <c r="V666" s="5" t="s">
        <v>5262</v>
      </c>
    </row>
    <row r="667" spans="1:22" x14ac:dyDescent="0.35">
      <c r="A667" s="5" t="s">
        <v>5264</v>
      </c>
      <c r="B667" s="5" t="s">
        <v>1345</v>
      </c>
      <c r="C667" s="5" t="s">
        <v>4404</v>
      </c>
      <c r="D667" s="5" t="s">
        <v>18</v>
      </c>
      <c r="E667" s="5">
        <v>50</v>
      </c>
      <c r="F667" s="5" t="s">
        <v>294</v>
      </c>
      <c r="G667" s="5" t="s">
        <v>294</v>
      </c>
      <c r="M667" s="5" t="s">
        <v>794</v>
      </c>
      <c r="N667" s="5" t="s">
        <v>294</v>
      </c>
      <c r="O667" s="5" t="s">
        <v>294</v>
      </c>
      <c r="P667" s="5" t="s">
        <v>294</v>
      </c>
      <c r="Q667" s="5" t="s">
        <v>297</v>
      </c>
      <c r="R667" s="5" t="s">
        <v>297</v>
      </c>
    </row>
    <row r="668" spans="1:22" x14ac:dyDescent="0.35">
      <c r="A668" s="5" t="s">
        <v>5265</v>
      </c>
      <c r="B668" s="5" t="s">
        <v>5266</v>
      </c>
      <c r="C668" s="5" t="s">
        <v>4404</v>
      </c>
      <c r="D668" s="5" t="s">
        <v>22</v>
      </c>
      <c r="E668" s="5">
        <v>18</v>
      </c>
      <c r="F668" s="5" t="s">
        <v>294</v>
      </c>
      <c r="G668" s="5" t="s">
        <v>294</v>
      </c>
      <c r="J668" s="5" t="s">
        <v>4404</v>
      </c>
      <c r="M668" s="5" t="s">
        <v>794</v>
      </c>
      <c r="N668" s="5" t="s">
        <v>294</v>
      </c>
      <c r="Q668" s="5" t="s">
        <v>297</v>
      </c>
      <c r="R668" s="5" t="s">
        <v>297</v>
      </c>
      <c r="V668" s="5" t="s">
        <v>5265</v>
      </c>
    </row>
    <row r="669" spans="1:22" x14ac:dyDescent="0.35">
      <c r="A669" s="5" t="s">
        <v>5267</v>
      </c>
      <c r="B669" s="5" t="s">
        <v>5268</v>
      </c>
      <c r="C669" s="5" t="s">
        <v>4404</v>
      </c>
      <c r="D669" s="5" t="s">
        <v>22</v>
      </c>
      <c r="E669" s="5">
        <v>18</v>
      </c>
      <c r="F669" s="5" t="s">
        <v>294</v>
      </c>
      <c r="G669" s="5" t="s">
        <v>294</v>
      </c>
      <c r="J669" s="5" t="s">
        <v>5220</v>
      </c>
      <c r="M669" s="5" t="s">
        <v>794</v>
      </c>
      <c r="N669" s="5" t="s">
        <v>294</v>
      </c>
      <c r="O669" s="5" t="s">
        <v>294</v>
      </c>
      <c r="P669" s="5" t="s">
        <v>294</v>
      </c>
      <c r="Q669" s="5" t="s">
        <v>297</v>
      </c>
      <c r="R669" s="5" t="s">
        <v>297</v>
      </c>
    </row>
    <row r="670" spans="1:22" x14ac:dyDescent="0.35">
      <c r="A670" s="5" t="s">
        <v>5269</v>
      </c>
      <c r="B670" s="5" t="s">
        <v>5270</v>
      </c>
      <c r="C670" s="5" t="s">
        <v>4404</v>
      </c>
      <c r="D670" s="5" t="s">
        <v>18</v>
      </c>
      <c r="E670" s="5">
        <v>1</v>
      </c>
      <c r="F670" s="5" t="s">
        <v>294</v>
      </c>
      <c r="G670" s="5" t="s">
        <v>297</v>
      </c>
      <c r="L670" s="5" t="s">
        <v>941</v>
      </c>
      <c r="M670" s="5" t="s">
        <v>794</v>
      </c>
      <c r="N670" s="5" t="s">
        <v>294</v>
      </c>
      <c r="O670" s="5" t="s">
        <v>294</v>
      </c>
      <c r="P670" s="5" t="s">
        <v>294</v>
      </c>
      <c r="Q670" s="5" t="s">
        <v>297</v>
      </c>
      <c r="R670" s="5" t="s">
        <v>294</v>
      </c>
      <c r="S670" s="5" t="s">
        <v>294</v>
      </c>
    </row>
    <row r="671" spans="1:22" x14ac:dyDescent="0.35">
      <c r="A671" s="5" t="s">
        <v>5271</v>
      </c>
      <c r="B671" s="5" t="s">
        <v>5272</v>
      </c>
      <c r="C671" s="5" t="s">
        <v>4404</v>
      </c>
      <c r="D671" s="5" t="s">
        <v>16</v>
      </c>
      <c r="E671" s="5">
        <v>12</v>
      </c>
      <c r="F671" s="5" t="s">
        <v>294</v>
      </c>
      <c r="G671" s="5" t="s">
        <v>294</v>
      </c>
      <c r="M671" s="5" t="s">
        <v>794</v>
      </c>
      <c r="N671" s="5" t="s">
        <v>294</v>
      </c>
      <c r="Q671" s="5" t="s">
        <v>297</v>
      </c>
      <c r="R671" s="5" t="s">
        <v>294</v>
      </c>
      <c r="V671" s="5" t="s">
        <v>5271</v>
      </c>
    </row>
    <row r="672" spans="1:22" x14ac:dyDescent="0.35">
      <c r="A672" s="5" t="s">
        <v>5273</v>
      </c>
      <c r="B672" s="5" t="s">
        <v>5274</v>
      </c>
      <c r="C672" s="5" t="s">
        <v>4404</v>
      </c>
      <c r="D672" s="5" t="s">
        <v>18</v>
      </c>
      <c r="E672" s="5">
        <v>1</v>
      </c>
      <c r="F672" s="5" t="s">
        <v>294</v>
      </c>
      <c r="G672" s="5" t="s">
        <v>294</v>
      </c>
      <c r="M672" s="5" t="s">
        <v>794</v>
      </c>
      <c r="N672" s="5" t="s">
        <v>297</v>
      </c>
      <c r="O672" s="5" t="s">
        <v>297</v>
      </c>
      <c r="P672" s="5" t="s">
        <v>294</v>
      </c>
      <c r="Q672" s="5" t="s">
        <v>297</v>
      </c>
      <c r="R672" s="5" t="s">
        <v>294</v>
      </c>
      <c r="V672" s="5" t="s">
        <v>5273</v>
      </c>
    </row>
    <row r="673" spans="1:22" x14ac:dyDescent="0.35">
      <c r="A673" s="5" t="s">
        <v>5275</v>
      </c>
      <c r="B673" s="5" t="s">
        <v>5276</v>
      </c>
      <c r="C673" s="5" t="s">
        <v>4404</v>
      </c>
      <c r="D673" s="5" t="s">
        <v>22</v>
      </c>
      <c r="E673" s="5">
        <v>18</v>
      </c>
      <c r="F673" s="5" t="s">
        <v>294</v>
      </c>
      <c r="G673" s="5" t="s">
        <v>294</v>
      </c>
      <c r="J673" s="5" t="s">
        <v>5277</v>
      </c>
      <c r="M673" s="5" t="s">
        <v>794</v>
      </c>
      <c r="N673" s="5" t="s">
        <v>294</v>
      </c>
      <c r="O673" s="5" t="s">
        <v>294</v>
      </c>
      <c r="P673" s="5" t="s">
        <v>294</v>
      </c>
      <c r="Q673" s="5" t="s">
        <v>297</v>
      </c>
      <c r="R673" s="5" t="s">
        <v>297</v>
      </c>
    </row>
    <row r="674" spans="1:22" x14ac:dyDescent="0.35">
      <c r="A674" s="5" t="s">
        <v>5278</v>
      </c>
      <c r="B674" s="5" t="s">
        <v>5279</v>
      </c>
      <c r="C674" s="5" t="s">
        <v>4404</v>
      </c>
      <c r="D674" s="5" t="s">
        <v>18</v>
      </c>
      <c r="E674" s="5">
        <v>12</v>
      </c>
      <c r="F674" s="5" t="s">
        <v>294</v>
      </c>
      <c r="G674" s="5" t="s">
        <v>297</v>
      </c>
      <c r="L674" s="5" t="s">
        <v>5280</v>
      </c>
      <c r="M674" s="5" t="s">
        <v>794</v>
      </c>
      <c r="N674" s="5" t="s">
        <v>294</v>
      </c>
      <c r="O674" s="5" t="s">
        <v>294</v>
      </c>
      <c r="P674" s="5" t="s">
        <v>294</v>
      </c>
      <c r="Q674" s="5" t="s">
        <v>297</v>
      </c>
      <c r="R674" s="5" t="s">
        <v>294</v>
      </c>
    </row>
    <row r="675" spans="1:22" x14ac:dyDescent="0.35">
      <c r="A675" s="5" t="s">
        <v>5281</v>
      </c>
      <c r="B675" s="5" t="s">
        <v>5282</v>
      </c>
      <c r="C675" s="5" t="s">
        <v>4404</v>
      </c>
      <c r="D675" s="5" t="s">
        <v>22</v>
      </c>
      <c r="E675" s="5">
        <v>18</v>
      </c>
      <c r="F675" s="5" t="s">
        <v>294</v>
      </c>
      <c r="G675" s="5" t="s">
        <v>294</v>
      </c>
      <c r="J675" s="5" t="s">
        <v>4404</v>
      </c>
      <c r="M675" s="5" t="s">
        <v>794</v>
      </c>
      <c r="N675" s="5" t="s">
        <v>294</v>
      </c>
      <c r="Q675" s="5" t="s">
        <v>297</v>
      </c>
      <c r="R675" s="5" t="s">
        <v>294</v>
      </c>
      <c r="V675" s="5" t="s">
        <v>5281</v>
      </c>
    </row>
    <row r="676" spans="1:22" x14ac:dyDescent="0.35">
      <c r="A676" s="5" t="s">
        <v>5283</v>
      </c>
      <c r="B676" s="5" t="s">
        <v>5284</v>
      </c>
      <c r="C676" s="5" t="s">
        <v>4404</v>
      </c>
      <c r="D676" s="5" t="s">
        <v>22</v>
      </c>
      <c r="E676" s="5">
        <v>10</v>
      </c>
      <c r="F676" s="5" t="s">
        <v>294</v>
      </c>
      <c r="G676" s="5" t="s">
        <v>294</v>
      </c>
      <c r="J676" s="5" t="s">
        <v>5285</v>
      </c>
      <c r="M676" s="5" t="s">
        <v>794</v>
      </c>
      <c r="N676" s="5" t="s">
        <v>294</v>
      </c>
      <c r="O676" s="5" t="s">
        <v>294</v>
      </c>
      <c r="P676" s="5" t="s">
        <v>294</v>
      </c>
      <c r="Q676" s="5" t="s">
        <v>297</v>
      </c>
      <c r="R676" s="5" t="s">
        <v>297</v>
      </c>
      <c r="V676" s="5" t="s">
        <v>5286</v>
      </c>
    </row>
    <row r="677" spans="1:22" x14ac:dyDescent="0.35">
      <c r="A677" s="5" t="s">
        <v>5287</v>
      </c>
      <c r="B677" s="5" t="s">
        <v>5288</v>
      </c>
      <c r="C677" s="5" t="s">
        <v>4404</v>
      </c>
      <c r="D677" s="5" t="s">
        <v>22</v>
      </c>
      <c r="E677" s="5">
        <v>10</v>
      </c>
      <c r="F677" s="5" t="s">
        <v>294</v>
      </c>
      <c r="G677" s="5" t="s">
        <v>294</v>
      </c>
      <c r="J677" s="5" t="s">
        <v>5289</v>
      </c>
      <c r="M677" s="5" t="s">
        <v>794</v>
      </c>
      <c r="N677" s="5" t="s">
        <v>294</v>
      </c>
      <c r="O677" s="5" t="s">
        <v>294</v>
      </c>
      <c r="P677" s="5" t="s">
        <v>294</v>
      </c>
      <c r="Q677" s="5" t="s">
        <v>297</v>
      </c>
      <c r="R677" s="5" t="s">
        <v>297</v>
      </c>
      <c r="V677" s="5" t="s">
        <v>5290</v>
      </c>
    </row>
    <row r="678" spans="1:22" x14ac:dyDescent="0.35">
      <c r="A678" s="5" t="s">
        <v>5291</v>
      </c>
      <c r="B678" s="5" t="s">
        <v>5292</v>
      </c>
      <c r="C678" s="5" t="s">
        <v>5293</v>
      </c>
      <c r="D678" s="5" t="s">
        <v>22</v>
      </c>
      <c r="E678" s="5">
        <v>12</v>
      </c>
      <c r="F678" s="5" t="s">
        <v>294</v>
      </c>
      <c r="G678" s="5" t="s">
        <v>294</v>
      </c>
      <c r="M678" s="5" t="s">
        <v>794</v>
      </c>
      <c r="N678" s="5" t="s">
        <v>294</v>
      </c>
      <c r="O678" s="5" t="s">
        <v>294</v>
      </c>
      <c r="P678" s="5" t="s">
        <v>294</v>
      </c>
      <c r="Q678" s="5" t="s">
        <v>294</v>
      </c>
      <c r="R678" s="5" t="s">
        <v>294</v>
      </c>
    </row>
    <row r="679" spans="1:22" x14ac:dyDescent="0.35">
      <c r="A679" s="5" t="s">
        <v>5294</v>
      </c>
      <c r="B679" s="5" t="s">
        <v>5295</v>
      </c>
      <c r="C679" s="5" t="s">
        <v>5293</v>
      </c>
      <c r="D679" s="5" t="s">
        <v>22</v>
      </c>
      <c r="E679" s="5">
        <v>18</v>
      </c>
      <c r="F679" s="5" t="s">
        <v>294</v>
      </c>
      <c r="G679" s="5" t="s">
        <v>294</v>
      </c>
      <c r="M679" s="5" t="s">
        <v>3826</v>
      </c>
      <c r="N679" s="5" t="s">
        <v>294</v>
      </c>
      <c r="O679" s="5" t="s">
        <v>294</v>
      </c>
      <c r="P679" s="5" t="s">
        <v>294</v>
      </c>
      <c r="Q679" s="5" t="s">
        <v>294</v>
      </c>
      <c r="R679" s="5" t="s">
        <v>294</v>
      </c>
    </row>
    <row r="680" spans="1:22" x14ac:dyDescent="0.35">
      <c r="A680" s="5" t="s">
        <v>5296</v>
      </c>
      <c r="B680" s="5" t="s">
        <v>5297</v>
      </c>
      <c r="C680" s="5" t="s">
        <v>5293</v>
      </c>
      <c r="D680" s="5" t="s">
        <v>16</v>
      </c>
      <c r="E680" s="5">
        <v>7</v>
      </c>
      <c r="F680" s="5" t="s">
        <v>294</v>
      </c>
      <c r="G680" s="5" t="s">
        <v>294</v>
      </c>
      <c r="H680" s="5">
        <v>0</v>
      </c>
      <c r="I680" s="5">
        <v>100</v>
      </c>
      <c r="M680" s="5" t="s">
        <v>794</v>
      </c>
      <c r="N680" s="5" t="s">
        <v>294</v>
      </c>
      <c r="O680" s="5" t="s">
        <v>294</v>
      </c>
      <c r="P680" s="5" t="s">
        <v>294</v>
      </c>
      <c r="Q680" s="5" t="s">
        <v>294</v>
      </c>
      <c r="R680" s="5" t="s">
        <v>294</v>
      </c>
    </row>
    <row r="681" spans="1:22" x14ac:dyDescent="0.35">
      <c r="A681" s="5" t="s">
        <v>5298</v>
      </c>
      <c r="B681" s="5" t="s">
        <v>5299</v>
      </c>
      <c r="C681" s="5" t="s">
        <v>4404</v>
      </c>
      <c r="D681" s="5" t="s">
        <v>22</v>
      </c>
      <c r="E681" s="5">
        <v>18</v>
      </c>
      <c r="F681" s="5" t="s">
        <v>294</v>
      </c>
      <c r="G681" s="5" t="s">
        <v>294</v>
      </c>
      <c r="J681" s="5" t="s">
        <v>5300</v>
      </c>
      <c r="M681" s="5" t="s">
        <v>794</v>
      </c>
      <c r="N681" s="5" t="s">
        <v>294</v>
      </c>
      <c r="Q681" s="5" t="s">
        <v>297</v>
      </c>
      <c r="R681" s="5" t="s">
        <v>297</v>
      </c>
      <c r="V681" s="5" t="s">
        <v>5298</v>
      </c>
    </row>
    <row r="682" spans="1:22" x14ac:dyDescent="0.35">
      <c r="A682" s="5" t="s">
        <v>5301</v>
      </c>
      <c r="B682" s="5" t="s">
        <v>5302</v>
      </c>
      <c r="C682" s="5" t="s">
        <v>4404</v>
      </c>
      <c r="D682" s="5" t="s">
        <v>22</v>
      </c>
      <c r="E682" s="5">
        <v>18</v>
      </c>
      <c r="F682" s="5" t="s">
        <v>294</v>
      </c>
      <c r="G682" s="5" t="s">
        <v>294</v>
      </c>
      <c r="J682" s="5" t="s">
        <v>4432</v>
      </c>
      <c r="M682" s="5" t="s">
        <v>794</v>
      </c>
      <c r="N682" s="5" t="s">
        <v>294</v>
      </c>
      <c r="O682" s="5" t="s">
        <v>294</v>
      </c>
      <c r="P682" s="5" t="s">
        <v>294</v>
      </c>
      <c r="Q682" s="5" t="s">
        <v>297</v>
      </c>
      <c r="R682" s="5" t="s">
        <v>297</v>
      </c>
    </row>
    <row r="683" spans="1:22" x14ac:dyDescent="0.35">
      <c r="A683" s="5" t="s">
        <v>5303</v>
      </c>
      <c r="B683" s="5" t="s">
        <v>5304</v>
      </c>
      <c r="C683" s="5" t="s">
        <v>4404</v>
      </c>
      <c r="D683" s="5" t="s">
        <v>22</v>
      </c>
      <c r="E683" s="5">
        <v>18</v>
      </c>
      <c r="F683" s="5" t="s">
        <v>294</v>
      </c>
      <c r="G683" s="5" t="s">
        <v>294</v>
      </c>
      <c r="M683" s="5" t="s">
        <v>794</v>
      </c>
      <c r="N683" s="5" t="s">
        <v>297</v>
      </c>
      <c r="O683" s="5" t="s">
        <v>297</v>
      </c>
      <c r="P683" s="5" t="s">
        <v>294</v>
      </c>
      <c r="Q683" s="5" t="s">
        <v>297</v>
      </c>
      <c r="R683" s="5" t="s">
        <v>294</v>
      </c>
    </row>
    <row r="684" spans="1:22" x14ac:dyDescent="0.35">
      <c r="A684" s="5" t="s">
        <v>5305</v>
      </c>
      <c r="B684" s="5" t="s">
        <v>4411</v>
      </c>
      <c r="C684" s="5" t="s">
        <v>5293</v>
      </c>
      <c r="D684" s="5" t="s">
        <v>22</v>
      </c>
      <c r="E684" s="5">
        <v>18</v>
      </c>
      <c r="F684" s="5" t="s">
        <v>294</v>
      </c>
      <c r="G684" s="5" t="s">
        <v>294</v>
      </c>
      <c r="J684" s="5" t="s">
        <v>4404</v>
      </c>
      <c r="M684" s="5" t="s">
        <v>794</v>
      </c>
      <c r="N684" s="5" t="s">
        <v>294</v>
      </c>
      <c r="O684" s="5" t="s">
        <v>294</v>
      </c>
      <c r="P684" s="5" t="s">
        <v>294</v>
      </c>
      <c r="Q684" s="5" t="s">
        <v>294</v>
      </c>
      <c r="R684" s="5" t="s">
        <v>297</v>
      </c>
    </row>
    <row r="685" spans="1:22" x14ac:dyDescent="0.35">
      <c r="A685" s="5" t="s">
        <v>5306</v>
      </c>
      <c r="B685" s="5" t="s">
        <v>5307</v>
      </c>
      <c r="C685" s="5" t="s">
        <v>5293</v>
      </c>
      <c r="D685" s="5" t="s">
        <v>18</v>
      </c>
      <c r="E685" s="5">
        <v>5</v>
      </c>
      <c r="F685" s="5" t="s">
        <v>294</v>
      </c>
      <c r="G685" s="5" t="s">
        <v>294</v>
      </c>
      <c r="J685" s="5" t="s">
        <v>3783</v>
      </c>
      <c r="M685" s="5" t="s">
        <v>794</v>
      </c>
      <c r="N685" s="5" t="s">
        <v>294</v>
      </c>
      <c r="O685" s="5" t="s">
        <v>294</v>
      </c>
      <c r="P685" s="5" t="s">
        <v>294</v>
      </c>
      <c r="Q685" s="5" t="s">
        <v>294</v>
      </c>
      <c r="R685" s="5" t="s">
        <v>294</v>
      </c>
    </row>
    <row r="686" spans="1:22" x14ac:dyDescent="0.35">
      <c r="A686" s="5" t="s">
        <v>5308</v>
      </c>
      <c r="B686" s="5" t="s">
        <v>5309</v>
      </c>
      <c r="C686" s="5" t="s">
        <v>4404</v>
      </c>
      <c r="D686" s="5" t="s">
        <v>22</v>
      </c>
      <c r="E686" s="5">
        <v>18</v>
      </c>
      <c r="F686" s="5" t="s">
        <v>294</v>
      </c>
      <c r="G686" s="5" t="s">
        <v>294</v>
      </c>
      <c r="J686" s="5" t="s">
        <v>1516</v>
      </c>
      <c r="M686" s="5" t="s">
        <v>794</v>
      </c>
      <c r="N686" s="5" t="s">
        <v>294</v>
      </c>
      <c r="Q686" s="5" t="s">
        <v>297</v>
      </c>
      <c r="R686" s="5" t="s">
        <v>297</v>
      </c>
      <c r="V686" s="5" t="s">
        <v>5308</v>
      </c>
    </row>
    <row r="687" spans="1:22" x14ac:dyDescent="0.35">
      <c r="A687" s="5" t="s">
        <v>5310</v>
      </c>
      <c r="B687" s="5" t="s">
        <v>5311</v>
      </c>
      <c r="C687" s="5" t="s">
        <v>4404</v>
      </c>
      <c r="D687" s="5" t="s">
        <v>22</v>
      </c>
      <c r="E687" s="5">
        <v>18</v>
      </c>
      <c r="F687" s="5" t="s">
        <v>294</v>
      </c>
      <c r="G687" s="5" t="s">
        <v>294</v>
      </c>
      <c r="J687" s="5" t="s">
        <v>1381</v>
      </c>
      <c r="M687" s="5" t="s">
        <v>794</v>
      </c>
      <c r="N687" s="5" t="s">
        <v>294</v>
      </c>
      <c r="Q687" s="5" t="s">
        <v>297</v>
      </c>
      <c r="R687" s="5" t="s">
        <v>297</v>
      </c>
      <c r="V687" s="5" t="s">
        <v>5310</v>
      </c>
    </row>
    <row r="688" spans="1:22" x14ac:dyDescent="0.35">
      <c r="A688" s="5" t="s">
        <v>5312</v>
      </c>
      <c r="B688" s="5" t="s">
        <v>5313</v>
      </c>
      <c r="C688" s="5" t="s">
        <v>5314</v>
      </c>
      <c r="D688" s="5" t="s">
        <v>22</v>
      </c>
      <c r="E688" s="5">
        <v>18</v>
      </c>
      <c r="F688" s="5" t="s">
        <v>294</v>
      </c>
      <c r="G688" s="5" t="s">
        <v>294</v>
      </c>
      <c r="J688" s="5" t="s">
        <v>1397</v>
      </c>
      <c r="M688" s="5" t="s">
        <v>794</v>
      </c>
      <c r="N688" s="5" t="s">
        <v>294</v>
      </c>
      <c r="R688" s="5" t="s">
        <v>297</v>
      </c>
      <c r="V688" s="5" t="s">
        <v>5312</v>
      </c>
    </row>
    <row r="689" spans="1:22" x14ac:dyDescent="0.35">
      <c r="A689" s="5" t="s">
        <v>5315</v>
      </c>
      <c r="B689" s="5" t="s">
        <v>5316</v>
      </c>
      <c r="C689" s="5" t="s">
        <v>5314</v>
      </c>
      <c r="D689" s="5" t="s">
        <v>22</v>
      </c>
      <c r="E689" s="5">
        <v>18</v>
      </c>
      <c r="F689" s="5" t="s">
        <v>294</v>
      </c>
      <c r="G689" s="5" t="s">
        <v>294</v>
      </c>
      <c r="J689" s="5" t="s">
        <v>5317</v>
      </c>
      <c r="M689" s="5" t="s">
        <v>794</v>
      </c>
      <c r="N689" s="5" t="s">
        <v>294</v>
      </c>
      <c r="R689" s="5" t="s">
        <v>297</v>
      </c>
      <c r="V689" s="5" t="s">
        <v>5315</v>
      </c>
    </row>
    <row r="690" spans="1:22" x14ac:dyDescent="0.35">
      <c r="A690" s="5" t="s">
        <v>5318</v>
      </c>
      <c r="B690" s="5" t="s">
        <v>5319</v>
      </c>
      <c r="C690" s="5" t="s">
        <v>5314</v>
      </c>
      <c r="D690" s="5" t="s">
        <v>16</v>
      </c>
      <c r="E690" s="5">
        <v>14</v>
      </c>
      <c r="F690" s="5" t="s">
        <v>294</v>
      </c>
      <c r="G690" s="5" t="s">
        <v>294</v>
      </c>
      <c r="M690" s="5" t="s">
        <v>794</v>
      </c>
      <c r="N690" s="5" t="s">
        <v>294</v>
      </c>
      <c r="P690" s="5" t="s">
        <v>294</v>
      </c>
      <c r="Q690" s="5" t="s">
        <v>294</v>
      </c>
      <c r="R690" s="5" t="s">
        <v>294</v>
      </c>
      <c r="S690" s="5" t="s">
        <v>2333</v>
      </c>
      <c r="V690" s="5" t="s">
        <v>5318</v>
      </c>
    </row>
    <row r="691" spans="1:22" x14ac:dyDescent="0.35">
      <c r="A691" s="5" t="s">
        <v>5320</v>
      </c>
      <c r="B691" s="5" t="s">
        <v>5321</v>
      </c>
      <c r="C691" s="5" t="s">
        <v>5314</v>
      </c>
      <c r="D691" s="5" t="s">
        <v>16</v>
      </c>
      <c r="E691" s="5">
        <v>14</v>
      </c>
      <c r="F691" s="5" t="s">
        <v>294</v>
      </c>
      <c r="G691" s="5" t="s">
        <v>294</v>
      </c>
      <c r="M691" s="5" t="s">
        <v>794</v>
      </c>
      <c r="N691" s="5" t="s">
        <v>294</v>
      </c>
      <c r="P691" s="5" t="s">
        <v>294</v>
      </c>
      <c r="Q691" s="5" t="s">
        <v>294</v>
      </c>
      <c r="R691" s="5" t="s">
        <v>294</v>
      </c>
      <c r="S691" s="5" t="s">
        <v>2333</v>
      </c>
      <c r="V691" s="5" t="s">
        <v>5320</v>
      </c>
    </row>
    <row r="692" spans="1:22" x14ac:dyDescent="0.35">
      <c r="A692" s="5" t="s">
        <v>5322</v>
      </c>
      <c r="B692" s="5" t="s">
        <v>5323</v>
      </c>
      <c r="C692" s="5" t="s">
        <v>5314</v>
      </c>
      <c r="D692" s="5" t="s">
        <v>22</v>
      </c>
      <c r="E692" s="5">
        <v>18</v>
      </c>
      <c r="F692" s="5" t="s">
        <v>294</v>
      </c>
      <c r="G692" s="5" t="s">
        <v>294</v>
      </c>
      <c r="M692" s="5" t="s">
        <v>3826</v>
      </c>
      <c r="N692" s="5" t="s">
        <v>294</v>
      </c>
      <c r="R692" s="5" t="s">
        <v>294</v>
      </c>
      <c r="V692" s="5" t="s">
        <v>5322</v>
      </c>
    </row>
    <row r="693" spans="1:22" x14ac:dyDescent="0.35">
      <c r="A693" s="5" t="s">
        <v>5324</v>
      </c>
      <c r="B693" s="5" t="s">
        <v>5325</v>
      </c>
      <c r="C693" s="5" t="s">
        <v>5326</v>
      </c>
      <c r="D693" s="5" t="s">
        <v>18</v>
      </c>
      <c r="E693" s="5">
        <v>1</v>
      </c>
      <c r="F693" s="5" t="s">
        <v>294</v>
      </c>
      <c r="G693" s="5" t="s">
        <v>297</v>
      </c>
      <c r="L693" s="5" t="s">
        <v>4399</v>
      </c>
      <c r="M693" s="5" t="s">
        <v>794</v>
      </c>
      <c r="N693" s="5" t="s">
        <v>294</v>
      </c>
      <c r="R693" s="5" t="s">
        <v>294</v>
      </c>
      <c r="V693" s="5" t="s">
        <v>5324</v>
      </c>
    </row>
    <row r="694" spans="1:22" x14ac:dyDescent="0.35">
      <c r="A694" s="5" t="s">
        <v>5327</v>
      </c>
      <c r="B694" s="5" t="s">
        <v>5328</v>
      </c>
      <c r="C694" s="5" t="s">
        <v>5326</v>
      </c>
      <c r="D694" s="5" t="s">
        <v>16</v>
      </c>
      <c r="E694" s="5">
        <v>15</v>
      </c>
      <c r="F694" s="5" t="s">
        <v>294</v>
      </c>
      <c r="G694" s="5" t="s">
        <v>294</v>
      </c>
      <c r="M694" s="5" t="s">
        <v>794</v>
      </c>
      <c r="N694" s="5" t="s">
        <v>294</v>
      </c>
      <c r="R694" s="5" t="s">
        <v>294</v>
      </c>
      <c r="V694" s="5" t="s">
        <v>5327</v>
      </c>
    </row>
    <row r="695" spans="1:22" x14ac:dyDescent="0.35">
      <c r="A695" s="5" t="s">
        <v>5329</v>
      </c>
      <c r="B695" s="5" t="s">
        <v>5330</v>
      </c>
      <c r="C695" s="5" t="s">
        <v>5326</v>
      </c>
      <c r="D695" s="5" t="s">
        <v>16</v>
      </c>
      <c r="E695" s="5">
        <v>15</v>
      </c>
      <c r="F695" s="5" t="s">
        <v>294</v>
      </c>
      <c r="G695" s="5" t="s">
        <v>294</v>
      </c>
      <c r="M695" s="5" t="s">
        <v>794</v>
      </c>
      <c r="N695" s="5" t="s">
        <v>294</v>
      </c>
      <c r="R695" s="5" t="s">
        <v>294</v>
      </c>
      <c r="V695" s="5" t="s">
        <v>5329</v>
      </c>
    </row>
    <row r="696" spans="1:22" x14ac:dyDescent="0.35">
      <c r="A696" s="5" t="s">
        <v>5331</v>
      </c>
      <c r="B696" s="5" t="s">
        <v>5332</v>
      </c>
      <c r="C696" s="5" t="s">
        <v>5326</v>
      </c>
      <c r="D696" s="5" t="s">
        <v>16</v>
      </c>
      <c r="E696" s="5">
        <v>12</v>
      </c>
      <c r="F696" s="5" t="s">
        <v>294</v>
      </c>
      <c r="G696" s="5" t="s">
        <v>294</v>
      </c>
      <c r="M696" s="5" t="s">
        <v>794</v>
      </c>
      <c r="N696" s="5" t="s">
        <v>294</v>
      </c>
      <c r="R696" s="5" t="s">
        <v>294</v>
      </c>
      <c r="V696" s="5" t="s">
        <v>5331</v>
      </c>
    </row>
    <row r="697" spans="1:22" x14ac:dyDescent="0.35">
      <c r="A697" s="5" t="s">
        <v>5333</v>
      </c>
      <c r="B697" s="5" t="s">
        <v>5334</v>
      </c>
      <c r="C697" s="5" t="s">
        <v>5326</v>
      </c>
      <c r="D697" s="5" t="s">
        <v>22</v>
      </c>
      <c r="E697" s="5">
        <v>18</v>
      </c>
      <c r="F697" s="5" t="s">
        <v>294</v>
      </c>
      <c r="G697" s="5" t="s">
        <v>294</v>
      </c>
      <c r="J697" s="5" t="s">
        <v>4203</v>
      </c>
      <c r="M697" s="5" t="s">
        <v>794</v>
      </c>
      <c r="N697" s="5" t="s">
        <v>294</v>
      </c>
      <c r="R697" s="5" t="s">
        <v>294</v>
      </c>
      <c r="V697" s="5" t="s">
        <v>5333</v>
      </c>
    </row>
    <row r="698" spans="1:22" x14ac:dyDescent="0.35">
      <c r="A698" s="5" t="s">
        <v>5335</v>
      </c>
      <c r="B698" s="5" t="s">
        <v>4226</v>
      </c>
      <c r="C698" s="5" t="s">
        <v>5326</v>
      </c>
      <c r="D698" s="5" t="s">
        <v>18</v>
      </c>
      <c r="E698" s="5">
        <v>6</v>
      </c>
      <c r="F698" s="5" t="s">
        <v>294</v>
      </c>
      <c r="G698" s="5" t="s">
        <v>294</v>
      </c>
      <c r="M698" s="5" t="s">
        <v>794</v>
      </c>
      <c r="N698" s="5" t="s">
        <v>294</v>
      </c>
      <c r="R698" s="5" t="s">
        <v>294</v>
      </c>
      <c r="V698" s="5" t="s">
        <v>5335</v>
      </c>
    </row>
    <row r="699" spans="1:22" x14ac:dyDescent="0.35">
      <c r="A699" s="5" t="s">
        <v>5336</v>
      </c>
      <c r="B699" s="5" t="s">
        <v>5337</v>
      </c>
      <c r="C699" s="5" t="s">
        <v>5326</v>
      </c>
      <c r="D699" s="5" t="s">
        <v>20</v>
      </c>
      <c r="E699" s="5">
        <v>10</v>
      </c>
      <c r="F699" s="5" t="s">
        <v>294</v>
      </c>
      <c r="G699" s="5" t="s">
        <v>294</v>
      </c>
      <c r="M699" s="5" t="s">
        <v>794</v>
      </c>
      <c r="N699" s="5" t="s">
        <v>294</v>
      </c>
      <c r="R699" s="5" t="s">
        <v>294</v>
      </c>
      <c r="V699" s="5" t="s">
        <v>5336</v>
      </c>
    </row>
    <row r="700" spans="1:22" x14ac:dyDescent="0.35">
      <c r="A700" s="5" t="s">
        <v>5338</v>
      </c>
      <c r="B700" s="5" t="s">
        <v>5339</v>
      </c>
      <c r="C700" s="5" t="s">
        <v>5326</v>
      </c>
      <c r="D700" s="5" t="s">
        <v>4073</v>
      </c>
      <c r="E700" s="5">
        <v>38</v>
      </c>
      <c r="F700" s="5" t="s">
        <v>294</v>
      </c>
      <c r="G700" s="5" t="s">
        <v>294</v>
      </c>
      <c r="M700" s="5" t="s">
        <v>794</v>
      </c>
      <c r="N700" s="5" t="s">
        <v>294</v>
      </c>
      <c r="R700" s="5" t="s">
        <v>294</v>
      </c>
      <c r="V700" s="5" t="s">
        <v>5338</v>
      </c>
    </row>
    <row r="701" spans="1:22" x14ac:dyDescent="0.35">
      <c r="A701" s="5" t="s">
        <v>5340</v>
      </c>
      <c r="B701" s="5" t="s">
        <v>5341</v>
      </c>
      <c r="C701" s="5" t="s">
        <v>5326</v>
      </c>
      <c r="D701" s="5" t="s">
        <v>16</v>
      </c>
      <c r="E701" s="5">
        <v>15</v>
      </c>
      <c r="F701" s="5" t="s">
        <v>294</v>
      </c>
      <c r="G701" s="5" t="s">
        <v>294</v>
      </c>
      <c r="M701" s="5" t="s">
        <v>794</v>
      </c>
      <c r="N701" s="5" t="s">
        <v>294</v>
      </c>
      <c r="R701" s="5" t="s">
        <v>294</v>
      </c>
      <c r="V701" s="5" t="s">
        <v>5340</v>
      </c>
    </row>
    <row r="702" spans="1:22" x14ac:dyDescent="0.35">
      <c r="A702" s="5" t="s">
        <v>5342</v>
      </c>
      <c r="B702" s="5" t="s">
        <v>5343</v>
      </c>
      <c r="C702" s="5" t="s">
        <v>5326</v>
      </c>
      <c r="D702" s="5" t="s">
        <v>16</v>
      </c>
      <c r="E702" s="5">
        <v>15</v>
      </c>
      <c r="F702" s="5" t="s">
        <v>294</v>
      </c>
      <c r="G702" s="5" t="s">
        <v>294</v>
      </c>
      <c r="M702" s="5" t="s">
        <v>794</v>
      </c>
      <c r="N702" s="5" t="s">
        <v>294</v>
      </c>
      <c r="R702" s="5" t="s">
        <v>294</v>
      </c>
      <c r="V702" s="5" t="s">
        <v>5342</v>
      </c>
    </row>
    <row r="703" spans="1:22" x14ac:dyDescent="0.35">
      <c r="A703" s="5" t="s">
        <v>5344</v>
      </c>
      <c r="B703" s="5" t="s">
        <v>3937</v>
      </c>
      <c r="C703" s="5" t="s">
        <v>5326</v>
      </c>
      <c r="D703" s="5" t="s">
        <v>22</v>
      </c>
      <c r="E703" s="5">
        <v>18</v>
      </c>
      <c r="F703" s="5" t="s">
        <v>294</v>
      </c>
      <c r="G703" s="5" t="s">
        <v>294</v>
      </c>
      <c r="M703" s="5" t="s">
        <v>3826</v>
      </c>
      <c r="N703" s="5" t="s">
        <v>294</v>
      </c>
      <c r="R703" s="5" t="s">
        <v>294</v>
      </c>
      <c r="V703" s="5" t="s">
        <v>5344</v>
      </c>
    </row>
    <row r="704" spans="1:22" x14ac:dyDescent="0.35">
      <c r="A704" s="5" t="s">
        <v>5345</v>
      </c>
      <c r="B704" s="5" t="s">
        <v>5346</v>
      </c>
      <c r="C704" s="5" t="s">
        <v>5326</v>
      </c>
      <c r="D704" s="5" t="s">
        <v>22</v>
      </c>
      <c r="E704" s="5">
        <v>18</v>
      </c>
      <c r="F704" s="5" t="s">
        <v>294</v>
      </c>
      <c r="G704" s="5" t="s">
        <v>294</v>
      </c>
      <c r="J704" s="5" t="s">
        <v>5347</v>
      </c>
      <c r="M704" s="5" t="s">
        <v>794</v>
      </c>
      <c r="N704" s="5" t="s">
        <v>294</v>
      </c>
      <c r="R704" s="5" t="s">
        <v>297</v>
      </c>
      <c r="V704" s="5" t="s">
        <v>5345</v>
      </c>
    </row>
    <row r="705" spans="1:22" x14ac:dyDescent="0.35">
      <c r="A705" s="5" t="s">
        <v>5348</v>
      </c>
      <c r="B705" s="5" t="s">
        <v>5349</v>
      </c>
      <c r="C705" s="5" t="s">
        <v>5326</v>
      </c>
      <c r="D705" s="5" t="s">
        <v>22</v>
      </c>
      <c r="E705" s="5">
        <v>18</v>
      </c>
      <c r="F705" s="5" t="s">
        <v>294</v>
      </c>
      <c r="G705" s="5" t="s">
        <v>294</v>
      </c>
      <c r="J705" s="5" t="s">
        <v>5350</v>
      </c>
      <c r="M705" s="5" t="s">
        <v>794</v>
      </c>
      <c r="N705" s="5" t="s">
        <v>294</v>
      </c>
      <c r="R705" s="5" t="s">
        <v>297</v>
      </c>
      <c r="V705" s="5" t="s">
        <v>5348</v>
      </c>
    </row>
    <row r="706" spans="1:22" x14ac:dyDescent="0.35">
      <c r="A706" s="5" t="s">
        <v>5351</v>
      </c>
      <c r="B706" s="5" t="s">
        <v>5352</v>
      </c>
      <c r="C706" s="5" t="s">
        <v>5326</v>
      </c>
      <c r="D706" s="5" t="s">
        <v>22</v>
      </c>
      <c r="E706" s="5">
        <v>18</v>
      </c>
      <c r="F706" s="5" t="s">
        <v>294</v>
      </c>
      <c r="G706" s="5" t="s">
        <v>294</v>
      </c>
      <c r="J706" s="5" t="s">
        <v>4404</v>
      </c>
      <c r="M706" s="5" t="s">
        <v>794</v>
      </c>
      <c r="N706" s="5" t="s">
        <v>294</v>
      </c>
      <c r="R706" s="5" t="s">
        <v>294</v>
      </c>
      <c r="V706" s="5" t="s">
        <v>5351</v>
      </c>
    </row>
    <row r="707" spans="1:22" x14ac:dyDescent="0.35">
      <c r="A707" s="5" t="s">
        <v>5353</v>
      </c>
      <c r="B707" s="5" t="s">
        <v>5354</v>
      </c>
      <c r="C707" s="5" t="s">
        <v>5355</v>
      </c>
      <c r="D707" s="5" t="s">
        <v>22</v>
      </c>
      <c r="E707" s="5">
        <v>18</v>
      </c>
      <c r="F707" s="5" t="s">
        <v>294</v>
      </c>
      <c r="G707" s="5" t="s">
        <v>294</v>
      </c>
      <c r="J707" s="5" t="s">
        <v>5356</v>
      </c>
      <c r="M707" s="5" t="s">
        <v>794</v>
      </c>
      <c r="N707" s="5" t="s">
        <v>294</v>
      </c>
      <c r="P707" s="5" t="s">
        <v>294</v>
      </c>
      <c r="Q707" s="5" t="s">
        <v>294</v>
      </c>
      <c r="R707" s="5" t="s">
        <v>297</v>
      </c>
      <c r="V707" s="5" t="s">
        <v>5353</v>
      </c>
    </row>
    <row r="708" spans="1:22" x14ac:dyDescent="0.35">
      <c r="A708" s="5" t="s">
        <v>5357</v>
      </c>
      <c r="B708" s="5" t="s">
        <v>5358</v>
      </c>
      <c r="C708" s="5" t="s">
        <v>5355</v>
      </c>
      <c r="D708" s="5" t="s">
        <v>22</v>
      </c>
      <c r="E708" s="5">
        <v>18</v>
      </c>
      <c r="F708" s="5" t="s">
        <v>294</v>
      </c>
      <c r="G708" s="5" t="s">
        <v>294</v>
      </c>
      <c r="M708" s="5" t="s">
        <v>3826</v>
      </c>
      <c r="N708" s="5" t="s">
        <v>294</v>
      </c>
      <c r="R708" s="5" t="s">
        <v>294</v>
      </c>
      <c r="V708" s="5" t="s">
        <v>5357</v>
      </c>
    </row>
    <row r="709" spans="1:22" x14ac:dyDescent="0.35">
      <c r="A709" s="5" t="s">
        <v>5359</v>
      </c>
      <c r="B709" s="5" t="s">
        <v>5360</v>
      </c>
      <c r="C709" s="5" t="s">
        <v>5355</v>
      </c>
      <c r="D709" s="5" t="s">
        <v>22</v>
      </c>
      <c r="E709" s="5">
        <v>18</v>
      </c>
      <c r="F709" s="5" t="s">
        <v>294</v>
      </c>
      <c r="G709" s="5" t="s">
        <v>294</v>
      </c>
      <c r="J709" s="5" t="s">
        <v>5347</v>
      </c>
      <c r="M709" s="5" t="s">
        <v>794</v>
      </c>
      <c r="N709" s="5" t="s">
        <v>294</v>
      </c>
      <c r="R709" s="5" t="s">
        <v>297</v>
      </c>
      <c r="V709" s="5" t="s">
        <v>5359</v>
      </c>
    </row>
    <row r="710" spans="1:22" x14ac:dyDescent="0.35">
      <c r="A710" s="5" t="s">
        <v>5361</v>
      </c>
      <c r="B710" s="5" t="s">
        <v>5362</v>
      </c>
      <c r="C710" s="5" t="s">
        <v>5355</v>
      </c>
      <c r="D710" s="5" t="s">
        <v>22</v>
      </c>
      <c r="E710" s="5">
        <v>18</v>
      </c>
      <c r="F710" s="5" t="s">
        <v>294</v>
      </c>
      <c r="G710" s="5" t="s">
        <v>294</v>
      </c>
      <c r="J710" s="5" t="s">
        <v>5350</v>
      </c>
      <c r="M710" s="5" t="s">
        <v>794</v>
      </c>
      <c r="N710" s="5" t="s">
        <v>294</v>
      </c>
      <c r="R710" s="5" t="s">
        <v>297</v>
      </c>
      <c r="V710" s="5" t="s">
        <v>5361</v>
      </c>
    </row>
    <row r="711" spans="1:22" x14ac:dyDescent="0.35">
      <c r="A711" s="5" t="s">
        <v>5363</v>
      </c>
      <c r="B711" s="5" t="s">
        <v>5352</v>
      </c>
      <c r="C711" s="5" t="s">
        <v>5355</v>
      </c>
      <c r="D711" s="5" t="s">
        <v>22</v>
      </c>
      <c r="E711" s="5">
        <v>18</v>
      </c>
      <c r="F711" s="5" t="s">
        <v>294</v>
      </c>
      <c r="G711" s="5" t="s">
        <v>294</v>
      </c>
      <c r="J711" s="5" t="s">
        <v>4404</v>
      </c>
      <c r="M711" s="5" t="s">
        <v>794</v>
      </c>
      <c r="N711" s="5" t="s">
        <v>294</v>
      </c>
      <c r="R711" s="5" t="s">
        <v>297</v>
      </c>
      <c r="V711" s="5" t="s">
        <v>5363</v>
      </c>
    </row>
    <row r="712" spans="1:22" x14ac:dyDescent="0.35">
      <c r="A712" s="5" t="s">
        <v>5364</v>
      </c>
      <c r="B712" s="5" t="s">
        <v>5365</v>
      </c>
      <c r="C712" s="5" t="s">
        <v>5356</v>
      </c>
      <c r="D712" s="5" t="s">
        <v>22</v>
      </c>
      <c r="E712" s="5">
        <v>8</v>
      </c>
      <c r="F712" s="5" t="s">
        <v>294</v>
      </c>
      <c r="G712" s="5" t="s">
        <v>294</v>
      </c>
      <c r="J712" s="5" t="s">
        <v>4966</v>
      </c>
      <c r="M712" s="5" t="s">
        <v>794</v>
      </c>
      <c r="N712" s="5" t="s">
        <v>294</v>
      </c>
      <c r="R712" s="5" t="s">
        <v>297</v>
      </c>
      <c r="V712" s="5" t="s">
        <v>5364</v>
      </c>
    </row>
    <row r="713" spans="1:22" x14ac:dyDescent="0.35">
      <c r="A713" s="5" t="s">
        <v>5366</v>
      </c>
      <c r="B713" s="5" t="s">
        <v>5367</v>
      </c>
      <c r="C713" s="5" t="s">
        <v>5356</v>
      </c>
      <c r="D713" s="5" t="s">
        <v>18</v>
      </c>
      <c r="E713" s="5">
        <v>1</v>
      </c>
      <c r="F713" s="5" t="s">
        <v>294</v>
      </c>
      <c r="G713" s="5" t="s">
        <v>297</v>
      </c>
      <c r="L713" s="5" t="s">
        <v>822</v>
      </c>
      <c r="M713" s="5" t="s">
        <v>794</v>
      </c>
      <c r="N713" s="5" t="s">
        <v>294</v>
      </c>
      <c r="P713" s="5" t="s">
        <v>294</v>
      </c>
      <c r="Q713" s="5" t="s">
        <v>294</v>
      </c>
      <c r="R713" s="5" t="s">
        <v>294</v>
      </c>
      <c r="S713" s="5" t="s">
        <v>294</v>
      </c>
      <c r="V713" s="5" t="s">
        <v>5366</v>
      </c>
    </row>
    <row r="714" spans="1:22" x14ac:dyDescent="0.35">
      <c r="A714" s="5" t="s">
        <v>5368</v>
      </c>
      <c r="B714" s="5" t="s">
        <v>5369</v>
      </c>
      <c r="C714" s="5" t="s">
        <v>5356</v>
      </c>
      <c r="D714" s="5" t="s">
        <v>22</v>
      </c>
      <c r="E714" s="5">
        <v>18</v>
      </c>
      <c r="F714" s="5" t="s">
        <v>294</v>
      </c>
      <c r="G714" s="5" t="s">
        <v>294</v>
      </c>
      <c r="M714" s="5" t="s">
        <v>3826</v>
      </c>
      <c r="N714" s="5" t="s">
        <v>294</v>
      </c>
      <c r="R714" s="5" t="s">
        <v>294</v>
      </c>
      <c r="V714" s="5" t="s">
        <v>5368</v>
      </c>
    </row>
    <row r="715" spans="1:22" x14ac:dyDescent="0.35">
      <c r="A715" s="5" t="s">
        <v>5370</v>
      </c>
      <c r="B715" s="5" t="s">
        <v>5346</v>
      </c>
      <c r="C715" s="5" t="s">
        <v>5356</v>
      </c>
      <c r="D715" s="5" t="s">
        <v>22</v>
      </c>
      <c r="E715" s="5">
        <v>18</v>
      </c>
      <c r="F715" s="5" t="s">
        <v>294</v>
      </c>
      <c r="G715" s="5" t="s">
        <v>294</v>
      </c>
      <c r="J715" s="5" t="s">
        <v>5347</v>
      </c>
      <c r="M715" s="5" t="s">
        <v>794</v>
      </c>
      <c r="N715" s="5" t="s">
        <v>294</v>
      </c>
      <c r="R715" s="5" t="s">
        <v>297</v>
      </c>
      <c r="V715" s="5" t="s">
        <v>5370</v>
      </c>
    </row>
    <row r="716" spans="1:22" x14ac:dyDescent="0.35">
      <c r="A716" s="5" t="s">
        <v>5371</v>
      </c>
      <c r="B716" s="5" t="s">
        <v>5372</v>
      </c>
      <c r="C716" s="5" t="s">
        <v>5356</v>
      </c>
      <c r="D716" s="5" t="s">
        <v>22</v>
      </c>
      <c r="E716" s="5">
        <v>18</v>
      </c>
      <c r="F716" s="5" t="s">
        <v>294</v>
      </c>
      <c r="G716" s="5" t="s">
        <v>294</v>
      </c>
      <c r="J716" s="5" t="s">
        <v>5350</v>
      </c>
      <c r="M716" s="5" t="s">
        <v>794</v>
      </c>
      <c r="N716" s="5" t="s">
        <v>294</v>
      </c>
      <c r="R716" s="5" t="s">
        <v>297</v>
      </c>
      <c r="V716" s="5" t="s">
        <v>5371</v>
      </c>
    </row>
    <row r="717" spans="1:22" x14ac:dyDescent="0.35">
      <c r="A717" s="5" t="s">
        <v>5373</v>
      </c>
      <c r="B717" s="5" t="s">
        <v>5374</v>
      </c>
      <c r="C717" s="5" t="s">
        <v>5375</v>
      </c>
      <c r="D717" s="5" t="s">
        <v>18</v>
      </c>
      <c r="E717" s="5">
        <v>10</v>
      </c>
      <c r="F717" s="5" t="s">
        <v>294</v>
      </c>
      <c r="G717" s="5" t="s">
        <v>297</v>
      </c>
      <c r="J717" s="5" t="s">
        <v>5376</v>
      </c>
      <c r="M717" s="5" t="s">
        <v>794</v>
      </c>
      <c r="N717" s="5" t="s">
        <v>294</v>
      </c>
      <c r="O717" s="5" t="s">
        <v>294</v>
      </c>
      <c r="P717" s="5" t="s">
        <v>294</v>
      </c>
      <c r="Q717" s="5" t="s">
        <v>294</v>
      </c>
      <c r="R717" s="5" t="s">
        <v>297</v>
      </c>
      <c r="U717" s="5" t="s">
        <v>5377</v>
      </c>
      <c r="V717" s="5" t="s">
        <v>5373</v>
      </c>
    </row>
    <row r="718" spans="1:22" x14ac:dyDescent="0.35">
      <c r="A718" s="5" t="s">
        <v>5378</v>
      </c>
      <c r="B718" s="5" t="s">
        <v>5379</v>
      </c>
      <c r="C718" s="5" t="s">
        <v>5375</v>
      </c>
      <c r="D718" s="5" t="s">
        <v>18</v>
      </c>
      <c r="E718" s="5">
        <v>10</v>
      </c>
      <c r="F718" s="5" t="s">
        <v>294</v>
      </c>
      <c r="G718" s="5" t="s">
        <v>297</v>
      </c>
      <c r="J718" s="5" t="s">
        <v>5067</v>
      </c>
      <c r="M718" s="5" t="s">
        <v>794</v>
      </c>
      <c r="N718" s="5" t="s">
        <v>294</v>
      </c>
      <c r="O718" s="5" t="s">
        <v>294</v>
      </c>
      <c r="P718" s="5" t="s">
        <v>294</v>
      </c>
      <c r="Q718" s="5" t="s">
        <v>294</v>
      </c>
      <c r="R718" s="5" t="s">
        <v>297</v>
      </c>
      <c r="U718" s="5" t="s">
        <v>5380</v>
      </c>
      <c r="V718" s="5" t="s">
        <v>5378</v>
      </c>
    </row>
    <row r="719" spans="1:22" x14ac:dyDescent="0.35">
      <c r="A719" s="5" t="s">
        <v>5381</v>
      </c>
      <c r="B719" s="5" t="s">
        <v>5382</v>
      </c>
      <c r="C719" s="5" t="s">
        <v>5375</v>
      </c>
      <c r="D719" s="5" t="s">
        <v>22</v>
      </c>
      <c r="E719" s="5">
        <v>18</v>
      </c>
      <c r="F719" s="5" t="s">
        <v>294</v>
      </c>
      <c r="G719" s="5" t="s">
        <v>294</v>
      </c>
      <c r="M719" s="5" t="s">
        <v>3826</v>
      </c>
      <c r="N719" s="5" t="s">
        <v>294</v>
      </c>
      <c r="O719" s="5" t="s">
        <v>294</v>
      </c>
      <c r="P719" s="5" t="s">
        <v>294</v>
      </c>
      <c r="Q719" s="5" t="s">
        <v>294</v>
      </c>
      <c r="R719" s="5" t="s">
        <v>294</v>
      </c>
      <c r="V719" s="5" t="s">
        <v>5381</v>
      </c>
    </row>
    <row r="720" spans="1:22" x14ac:dyDescent="0.35">
      <c r="A720" s="5" t="s">
        <v>5383</v>
      </c>
      <c r="B720" s="5" t="s">
        <v>111</v>
      </c>
      <c r="C720" s="5" t="s">
        <v>5375</v>
      </c>
      <c r="D720" s="5" t="s">
        <v>1655</v>
      </c>
      <c r="E720" s="5">
        <v>77</v>
      </c>
      <c r="F720" s="5" t="s">
        <v>294</v>
      </c>
      <c r="G720" s="5" t="s">
        <v>294</v>
      </c>
      <c r="M720" s="5" t="s">
        <v>794</v>
      </c>
      <c r="N720" s="5" t="s">
        <v>294</v>
      </c>
      <c r="O720" s="5" t="s">
        <v>294</v>
      </c>
      <c r="P720" s="5" t="s">
        <v>294</v>
      </c>
      <c r="Q720" s="5" t="s">
        <v>294</v>
      </c>
      <c r="R720" s="5" t="s">
        <v>294</v>
      </c>
      <c r="V720" s="5" t="s">
        <v>5383</v>
      </c>
    </row>
    <row r="721" spans="1:22" x14ac:dyDescent="0.35">
      <c r="A721" s="5" t="s">
        <v>5384</v>
      </c>
      <c r="B721" s="5" t="s">
        <v>5385</v>
      </c>
      <c r="C721" s="5" t="s">
        <v>5375</v>
      </c>
      <c r="D721" s="5" t="s">
        <v>22</v>
      </c>
      <c r="E721" s="5">
        <v>18</v>
      </c>
      <c r="F721" s="5" t="s">
        <v>294</v>
      </c>
      <c r="G721" s="5" t="s">
        <v>294</v>
      </c>
      <c r="J721" s="5" t="s">
        <v>5123</v>
      </c>
      <c r="M721" s="5" t="s">
        <v>794</v>
      </c>
      <c r="N721" s="5" t="s">
        <v>294</v>
      </c>
      <c r="O721" s="5" t="s">
        <v>294</v>
      </c>
      <c r="P721" s="5" t="s">
        <v>294</v>
      </c>
      <c r="Q721" s="5" t="s">
        <v>294</v>
      </c>
      <c r="R721" s="5" t="s">
        <v>297</v>
      </c>
      <c r="V721" s="5" t="s">
        <v>5384</v>
      </c>
    </row>
    <row r="722" spans="1:22" x14ac:dyDescent="0.35">
      <c r="A722" s="5" t="s">
        <v>5386</v>
      </c>
      <c r="B722" s="5" t="s">
        <v>5387</v>
      </c>
      <c r="C722" s="5" t="s">
        <v>5375</v>
      </c>
      <c r="D722" s="5" t="s">
        <v>18</v>
      </c>
      <c r="E722" s="5">
        <v>12</v>
      </c>
      <c r="F722" s="5" t="s">
        <v>294</v>
      </c>
      <c r="G722" s="5" t="s">
        <v>294</v>
      </c>
      <c r="J722" s="5" t="s">
        <v>5388</v>
      </c>
      <c r="M722" s="5" t="s">
        <v>794</v>
      </c>
      <c r="N722" s="5" t="s">
        <v>294</v>
      </c>
      <c r="O722" s="5" t="s">
        <v>294</v>
      </c>
      <c r="P722" s="5" t="s">
        <v>294</v>
      </c>
      <c r="Q722" s="5" t="s">
        <v>294</v>
      </c>
      <c r="R722" s="5" t="s">
        <v>297</v>
      </c>
      <c r="V722" s="5" t="s">
        <v>5386</v>
      </c>
    </row>
    <row r="723" spans="1:22" x14ac:dyDescent="0.35">
      <c r="A723" s="5" t="s">
        <v>5389</v>
      </c>
      <c r="B723" s="5" t="s">
        <v>5390</v>
      </c>
      <c r="C723" s="5" t="s">
        <v>5317</v>
      </c>
      <c r="D723" s="5" t="s">
        <v>18</v>
      </c>
      <c r="E723" s="5">
        <v>1</v>
      </c>
      <c r="F723" s="5" t="s">
        <v>294</v>
      </c>
      <c r="G723" s="5" t="s">
        <v>297</v>
      </c>
      <c r="L723" s="5" t="s">
        <v>5391</v>
      </c>
      <c r="M723" s="5" t="s">
        <v>794</v>
      </c>
      <c r="N723" s="5" t="s">
        <v>294</v>
      </c>
      <c r="P723" s="5" t="s">
        <v>294</v>
      </c>
      <c r="Q723" s="5" t="s">
        <v>294</v>
      </c>
      <c r="R723" s="5" t="s">
        <v>294</v>
      </c>
      <c r="S723" s="5" t="s">
        <v>294</v>
      </c>
      <c r="V723" s="5" t="s">
        <v>5389</v>
      </c>
    </row>
    <row r="724" spans="1:22" x14ac:dyDescent="0.35">
      <c r="A724" s="5" t="s">
        <v>5392</v>
      </c>
      <c r="B724" s="5" t="s">
        <v>5393</v>
      </c>
      <c r="C724" s="5" t="s">
        <v>5317</v>
      </c>
      <c r="D724" s="5" t="s">
        <v>16</v>
      </c>
      <c r="E724" s="5">
        <v>12</v>
      </c>
      <c r="F724" s="5" t="s">
        <v>294</v>
      </c>
      <c r="G724" s="5" t="s">
        <v>294</v>
      </c>
      <c r="M724" s="5" t="s">
        <v>794</v>
      </c>
      <c r="N724" s="5" t="s">
        <v>294</v>
      </c>
      <c r="R724" s="5" t="s">
        <v>294</v>
      </c>
      <c r="V724" s="5" t="s">
        <v>5392</v>
      </c>
    </row>
    <row r="725" spans="1:22" x14ac:dyDescent="0.35">
      <c r="A725" s="5" t="s">
        <v>5394</v>
      </c>
      <c r="B725" s="5" t="s">
        <v>5395</v>
      </c>
      <c r="C725" s="5" t="s">
        <v>5317</v>
      </c>
      <c r="D725" s="5" t="s">
        <v>16</v>
      </c>
      <c r="E725" s="5">
        <v>12</v>
      </c>
      <c r="F725" s="5" t="s">
        <v>294</v>
      </c>
      <c r="G725" s="5" t="s">
        <v>294</v>
      </c>
      <c r="M725" s="5" t="s">
        <v>794</v>
      </c>
      <c r="N725" s="5" t="s">
        <v>294</v>
      </c>
      <c r="R725" s="5" t="s">
        <v>294</v>
      </c>
      <c r="V725" s="5" t="s">
        <v>5394</v>
      </c>
    </row>
    <row r="726" spans="1:22" x14ac:dyDescent="0.35">
      <c r="A726" s="5" t="s">
        <v>5396</v>
      </c>
      <c r="B726" s="5" t="s">
        <v>5397</v>
      </c>
      <c r="C726" s="5" t="s">
        <v>5317</v>
      </c>
      <c r="D726" s="5" t="s">
        <v>18</v>
      </c>
      <c r="E726" s="5">
        <v>40</v>
      </c>
      <c r="F726" s="5" t="s">
        <v>294</v>
      </c>
      <c r="G726" s="5" t="s">
        <v>297</v>
      </c>
      <c r="M726" s="5" t="s">
        <v>794</v>
      </c>
      <c r="N726" s="5" t="s">
        <v>294</v>
      </c>
      <c r="R726" s="5" t="s">
        <v>294</v>
      </c>
      <c r="V726" s="5" t="s">
        <v>5396</v>
      </c>
    </row>
    <row r="727" spans="1:22" x14ac:dyDescent="0.35">
      <c r="A727" s="5" t="s">
        <v>5398</v>
      </c>
      <c r="B727" s="5" t="s">
        <v>5399</v>
      </c>
      <c r="C727" s="5" t="s">
        <v>5317</v>
      </c>
      <c r="D727" s="5" t="s">
        <v>18</v>
      </c>
      <c r="E727" s="5">
        <v>120</v>
      </c>
      <c r="F727" s="5" t="s">
        <v>294</v>
      </c>
      <c r="G727" s="5" t="s">
        <v>294</v>
      </c>
      <c r="K727" s="5" t="s">
        <v>294</v>
      </c>
      <c r="M727" s="5" t="s">
        <v>794</v>
      </c>
      <c r="N727" s="5" t="s">
        <v>297</v>
      </c>
      <c r="O727" s="5" t="s">
        <v>297</v>
      </c>
      <c r="P727" s="5" t="s">
        <v>294</v>
      </c>
      <c r="Q727" s="5" t="s">
        <v>297</v>
      </c>
      <c r="R727" s="5" t="s">
        <v>294</v>
      </c>
      <c r="V727" s="5" t="s">
        <v>5398</v>
      </c>
    </row>
    <row r="728" spans="1:22" x14ac:dyDescent="0.35">
      <c r="A728" s="5" t="s">
        <v>5400</v>
      </c>
      <c r="B728" s="5" t="s">
        <v>5401</v>
      </c>
      <c r="C728" s="5" t="s">
        <v>5317</v>
      </c>
      <c r="D728" s="5" t="s">
        <v>18</v>
      </c>
      <c r="E728" s="5">
        <v>2000</v>
      </c>
      <c r="F728" s="5" t="s">
        <v>294</v>
      </c>
      <c r="G728" s="5" t="s">
        <v>294</v>
      </c>
      <c r="M728" s="5" t="s">
        <v>794</v>
      </c>
      <c r="N728" s="5" t="s">
        <v>294</v>
      </c>
      <c r="R728" s="5" t="s">
        <v>294</v>
      </c>
      <c r="V728" s="5" t="s">
        <v>5400</v>
      </c>
    </row>
    <row r="729" spans="1:22" x14ac:dyDescent="0.35">
      <c r="A729" s="5" t="s">
        <v>5402</v>
      </c>
      <c r="B729" s="5" t="s">
        <v>5403</v>
      </c>
      <c r="C729" s="5" t="s">
        <v>5317</v>
      </c>
      <c r="D729" s="5" t="s">
        <v>22</v>
      </c>
      <c r="E729" s="5">
        <v>18</v>
      </c>
      <c r="F729" s="5" t="s">
        <v>294</v>
      </c>
      <c r="G729" s="5" t="s">
        <v>294</v>
      </c>
      <c r="M729" s="5" t="s">
        <v>3826</v>
      </c>
      <c r="N729" s="5" t="s">
        <v>294</v>
      </c>
      <c r="R729" s="5" t="s">
        <v>294</v>
      </c>
      <c r="V729" s="5" t="s">
        <v>5402</v>
      </c>
    </row>
    <row r="730" spans="1:22" x14ac:dyDescent="0.35">
      <c r="A730" s="5" t="s">
        <v>5404</v>
      </c>
      <c r="B730" s="5" t="s">
        <v>5405</v>
      </c>
      <c r="C730" s="5" t="s">
        <v>5317</v>
      </c>
      <c r="D730" s="5" t="s">
        <v>16</v>
      </c>
      <c r="E730" s="5">
        <v>12</v>
      </c>
      <c r="F730" s="5" t="s">
        <v>294</v>
      </c>
      <c r="G730" s="5" t="s">
        <v>294</v>
      </c>
      <c r="M730" s="5" t="s">
        <v>794</v>
      </c>
      <c r="N730" s="5" t="s">
        <v>294</v>
      </c>
      <c r="R730" s="5" t="s">
        <v>294</v>
      </c>
      <c r="V730" s="5" t="s">
        <v>5404</v>
      </c>
    </row>
    <row r="731" spans="1:22" x14ac:dyDescent="0.35">
      <c r="A731" s="5" t="s">
        <v>5406</v>
      </c>
      <c r="B731" s="5" t="s">
        <v>5407</v>
      </c>
      <c r="C731" s="5" t="s">
        <v>5317</v>
      </c>
      <c r="D731" s="5" t="s">
        <v>16</v>
      </c>
      <c r="E731" s="5">
        <v>12</v>
      </c>
      <c r="F731" s="5" t="s">
        <v>294</v>
      </c>
      <c r="G731" s="5" t="s">
        <v>294</v>
      </c>
      <c r="M731" s="5" t="s">
        <v>794</v>
      </c>
      <c r="N731" s="5" t="s">
        <v>294</v>
      </c>
      <c r="R731" s="5" t="s">
        <v>294</v>
      </c>
      <c r="V731" s="5" t="s">
        <v>5406</v>
      </c>
    </row>
    <row r="732" spans="1:22" x14ac:dyDescent="0.35">
      <c r="A732" s="5" t="s">
        <v>5408</v>
      </c>
      <c r="B732" s="5" t="s">
        <v>5346</v>
      </c>
      <c r="C732" s="5" t="s">
        <v>5317</v>
      </c>
      <c r="D732" s="5" t="s">
        <v>22</v>
      </c>
      <c r="E732" s="5">
        <v>18</v>
      </c>
      <c r="F732" s="5" t="s">
        <v>294</v>
      </c>
      <c r="G732" s="5" t="s">
        <v>294</v>
      </c>
      <c r="J732" s="5" t="s">
        <v>5347</v>
      </c>
      <c r="M732" s="5" t="s">
        <v>794</v>
      </c>
      <c r="N732" s="5" t="s">
        <v>294</v>
      </c>
      <c r="R732" s="5" t="s">
        <v>297</v>
      </c>
      <c r="V732" s="5" t="s">
        <v>5408</v>
      </c>
    </row>
    <row r="733" spans="1:22" x14ac:dyDescent="0.35">
      <c r="A733" s="5" t="s">
        <v>5409</v>
      </c>
      <c r="B733" s="5" t="s">
        <v>5410</v>
      </c>
      <c r="C733" s="5" t="s">
        <v>5317</v>
      </c>
      <c r="D733" s="5" t="s">
        <v>22</v>
      </c>
      <c r="E733" s="5">
        <v>18</v>
      </c>
      <c r="F733" s="5" t="s">
        <v>294</v>
      </c>
      <c r="G733" s="5" t="s">
        <v>294</v>
      </c>
      <c r="J733" s="5" t="s">
        <v>5350</v>
      </c>
      <c r="M733" s="5" t="s">
        <v>794</v>
      </c>
      <c r="N733" s="5" t="s">
        <v>294</v>
      </c>
      <c r="R733" s="5" t="s">
        <v>297</v>
      </c>
      <c r="V733" s="5" t="s">
        <v>5409</v>
      </c>
    </row>
    <row r="734" spans="1:22" x14ac:dyDescent="0.35">
      <c r="A734" s="5" t="s">
        <v>5411</v>
      </c>
      <c r="B734" s="5" t="s">
        <v>4226</v>
      </c>
      <c r="C734" s="5" t="s">
        <v>5317</v>
      </c>
      <c r="D734" s="5" t="s">
        <v>18</v>
      </c>
      <c r="E734" s="5">
        <v>100</v>
      </c>
      <c r="F734" s="5" t="s">
        <v>294</v>
      </c>
      <c r="G734" s="5" t="s">
        <v>294</v>
      </c>
      <c r="M734" s="5" t="s">
        <v>794</v>
      </c>
      <c r="N734" s="5" t="s">
        <v>294</v>
      </c>
      <c r="P734" s="5" t="s">
        <v>294</v>
      </c>
      <c r="Q734" s="5" t="s">
        <v>294</v>
      </c>
      <c r="R734" s="5" t="s">
        <v>294</v>
      </c>
      <c r="V734" s="5" t="s">
        <v>5411</v>
      </c>
    </row>
    <row r="735" spans="1:22" x14ac:dyDescent="0.35">
      <c r="A735" s="5" t="s">
        <v>5412</v>
      </c>
      <c r="B735" s="5" t="s">
        <v>4226</v>
      </c>
      <c r="C735" s="5" t="s">
        <v>5317</v>
      </c>
      <c r="D735" s="5" t="s">
        <v>18</v>
      </c>
      <c r="E735" s="5">
        <v>20</v>
      </c>
      <c r="F735" s="5" t="s">
        <v>294</v>
      </c>
      <c r="G735" s="5" t="s">
        <v>294</v>
      </c>
      <c r="M735" s="5" t="s">
        <v>794</v>
      </c>
      <c r="N735" s="5" t="s">
        <v>294</v>
      </c>
      <c r="P735" s="5" t="s">
        <v>294</v>
      </c>
      <c r="Q735" s="5" t="s">
        <v>294</v>
      </c>
      <c r="R735" s="5" t="s">
        <v>294</v>
      </c>
      <c r="V735" s="5" t="s">
        <v>5412</v>
      </c>
    </row>
    <row r="736" spans="1:22" x14ac:dyDescent="0.35">
      <c r="A736" s="5" t="s">
        <v>5413</v>
      </c>
      <c r="B736" s="5" t="s">
        <v>5414</v>
      </c>
      <c r="C736" s="5" t="s">
        <v>5317</v>
      </c>
      <c r="D736" s="5" t="s">
        <v>22</v>
      </c>
      <c r="E736" s="5">
        <v>18</v>
      </c>
      <c r="F736" s="5" t="s">
        <v>294</v>
      </c>
      <c r="G736" s="5" t="s">
        <v>294</v>
      </c>
      <c r="J736" s="5" t="s">
        <v>4404</v>
      </c>
      <c r="M736" s="5" t="s">
        <v>794</v>
      </c>
      <c r="N736" s="5" t="s">
        <v>294</v>
      </c>
      <c r="R736" s="5" t="s">
        <v>297</v>
      </c>
      <c r="V736" s="5" t="s">
        <v>5413</v>
      </c>
    </row>
    <row r="737" spans="1:22" x14ac:dyDescent="0.35">
      <c r="A737" s="5" t="s">
        <v>5415</v>
      </c>
      <c r="B737" s="5" t="s">
        <v>5416</v>
      </c>
      <c r="C737" s="5" t="s">
        <v>5317</v>
      </c>
      <c r="D737" s="5" t="s">
        <v>16</v>
      </c>
      <c r="E737" s="5">
        <v>12</v>
      </c>
      <c r="F737" s="5" t="s">
        <v>294</v>
      </c>
      <c r="G737" s="5" t="s">
        <v>294</v>
      </c>
      <c r="M737" s="5" t="s">
        <v>794</v>
      </c>
      <c r="N737" s="5" t="s">
        <v>294</v>
      </c>
      <c r="R737" s="5" t="s">
        <v>294</v>
      </c>
      <c r="V737" s="5" t="s">
        <v>5415</v>
      </c>
    </row>
    <row r="738" spans="1:22" x14ac:dyDescent="0.35">
      <c r="A738" s="5" t="s">
        <v>5417</v>
      </c>
      <c r="B738" s="5" t="s">
        <v>5418</v>
      </c>
      <c r="C738" s="5" t="s">
        <v>5317</v>
      </c>
      <c r="D738" s="5" t="s">
        <v>18</v>
      </c>
      <c r="E738" s="5">
        <v>40</v>
      </c>
      <c r="F738" s="5" t="s">
        <v>294</v>
      </c>
      <c r="G738" s="5" t="s">
        <v>294</v>
      </c>
      <c r="M738" s="5" t="s">
        <v>794</v>
      </c>
      <c r="N738" s="5" t="s">
        <v>297</v>
      </c>
      <c r="O738" s="5" t="s">
        <v>297</v>
      </c>
      <c r="P738" s="5" t="s">
        <v>294</v>
      </c>
      <c r="Q738" s="5" t="s">
        <v>297</v>
      </c>
      <c r="R738" s="5" t="s">
        <v>294</v>
      </c>
      <c r="V738" s="5" t="s">
        <v>5417</v>
      </c>
    </row>
    <row r="739" spans="1:22" x14ac:dyDescent="0.35">
      <c r="A739" s="5" t="s">
        <v>5419</v>
      </c>
      <c r="B739" s="5" t="s">
        <v>5420</v>
      </c>
      <c r="C739" s="5" t="s">
        <v>5317</v>
      </c>
      <c r="D739" s="5" t="s">
        <v>18</v>
      </c>
      <c r="E739" s="5">
        <v>12</v>
      </c>
      <c r="F739" s="5" t="s">
        <v>294</v>
      </c>
      <c r="G739" s="5" t="s">
        <v>297</v>
      </c>
      <c r="J739" s="5" t="s">
        <v>5388</v>
      </c>
      <c r="M739" s="5" t="s">
        <v>794</v>
      </c>
      <c r="N739" s="5" t="s">
        <v>294</v>
      </c>
      <c r="R739" s="5" t="s">
        <v>297</v>
      </c>
      <c r="V739" s="5" t="s">
        <v>5419</v>
      </c>
    </row>
    <row r="740" spans="1:22" x14ac:dyDescent="0.35">
      <c r="A740" s="5" t="s">
        <v>5421</v>
      </c>
      <c r="B740" s="5" t="s">
        <v>4113</v>
      </c>
      <c r="C740" s="5" t="s">
        <v>5422</v>
      </c>
      <c r="D740" s="5" t="s">
        <v>18</v>
      </c>
      <c r="E740" s="5">
        <v>40</v>
      </c>
      <c r="F740" s="5" t="s">
        <v>294</v>
      </c>
      <c r="G740" s="5" t="s">
        <v>294</v>
      </c>
      <c r="K740" s="5" t="s">
        <v>5423</v>
      </c>
      <c r="M740" s="5" t="s">
        <v>794</v>
      </c>
      <c r="N740" s="5" t="s">
        <v>294</v>
      </c>
      <c r="R740" s="5" t="s">
        <v>294</v>
      </c>
      <c r="V740" s="5" t="s">
        <v>5421</v>
      </c>
    </row>
    <row r="741" spans="1:22" x14ac:dyDescent="0.35">
      <c r="A741" s="5" t="s">
        <v>5424</v>
      </c>
      <c r="B741" s="5" t="s">
        <v>4113</v>
      </c>
      <c r="C741" s="5" t="s">
        <v>5422</v>
      </c>
      <c r="D741" s="5" t="s">
        <v>18</v>
      </c>
      <c r="E741" s="5">
        <v>20</v>
      </c>
      <c r="F741" s="5" t="s">
        <v>294</v>
      </c>
      <c r="G741" s="5" t="s">
        <v>294</v>
      </c>
      <c r="M741" s="5" t="s">
        <v>794</v>
      </c>
      <c r="N741" s="5" t="s">
        <v>294</v>
      </c>
      <c r="R741" s="5" t="s">
        <v>294</v>
      </c>
      <c r="V741" s="5" t="s">
        <v>5424</v>
      </c>
    </row>
    <row r="742" spans="1:22" x14ac:dyDescent="0.35">
      <c r="A742" s="5" t="s">
        <v>5425</v>
      </c>
      <c r="B742" s="5" t="s">
        <v>4113</v>
      </c>
      <c r="C742" s="5" t="s">
        <v>5422</v>
      </c>
      <c r="D742" s="5" t="s">
        <v>18</v>
      </c>
      <c r="E742" s="5">
        <v>3</v>
      </c>
      <c r="F742" s="5" t="s">
        <v>294</v>
      </c>
      <c r="G742" s="5" t="s">
        <v>294</v>
      </c>
      <c r="K742" s="5" t="s">
        <v>5426</v>
      </c>
      <c r="M742" s="5" t="s">
        <v>3826</v>
      </c>
      <c r="N742" s="5" t="s">
        <v>294</v>
      </c>
      <c r="R742" s="5" t="s">
        <v>294</v>
      </c>
      <c r="V742" s="5" t="s">
        <v>5425</v>
      </c>
    </row>
    <row r="743" spans="1:22" x14ac:dyDescent="0.35">
      <c r="A743" s="5" t="s">
        <v>5427</v>
      </c>
      <c r="B743" s="5" t="s">
        <v>4113</v>
      </c>
      <c r="C743" s="5" t="s">
        <v>5422</v>
      </c>
      <c r="D743" s="5" t="s">
        <v>1655</v>
      </c>
      <c r="E743" s="5">
        <v>77</v>
      </c>
      <c r="F743" s="5" t="s">
        <v>294</v>
      </c>
      <c r="G743" s="5" t="s">
        <v>294</v>
      </c>
      <c r="M743" s="5" t="s">
        <v>794</v>
      </c>
      <c r="N743" s="5" t="s">
        <v>294</v>
      </c>
      <c r="R743" s="5" t="s">
        <v>294</v>
      </c>
      <c r="V743" s="5" t="s">
        <v>5427</v>
      </c>
    </row>
    <row r="744" spans="1:22" x14ac:dyDescent="0.35">
      <c r="A744" s="5" t="s">
        <v>5428</v>
      </c>
      <c r="B744" s="5" t="s">
        <v>5429</v>
      </c>
      <c r="C744" s="5" t="s">
        <v>5430</v>
      </c>
      <c r="D744" s="5" t="s">
        <v>16</v>
      </c>
      <c r="E744" s="5">
        <v>15</v>
      </c>
      <c r="F744" s="5" t="s">
        <v>294</v>
      </c>
      <c r="G744" s="5" t="s">
        <v>294</v>
      </c>
      <c r="M744" s="5" t="s">
        <v>794</v>
      </c>
      <c r="N744" s="5" t="s">
        <v>294</v>
      </c>
      <c r="Q744" s="5" t="s">
        <v>297</v>
      </c>
      <c r="R744" s="5" t="s">
        <v>294</v>
      </c>
      <c r="V744" s="5" t="s">
        <v>5428</v>
      </c>
    </row>
    <row r="745" spans="1:22" x14ac:dyDescent="0.35">
      <c r="A745" s="5" t="s">
        <v>5431</v>
      </c>
      <c r="B745" s="5" t="s">
        <v>5432</v>
      </c>
      <c r="C745" s="5" t="s">
        <v>5430</v>
      </c>
      <c r="D745" s="5" t="s">
        <v>16</v>
      </c>
      <c r="E745" s="5">
        <v>15</v>
      </c>
      <c r="F745" s="5" t="s">
        <v>294</v>
      </c>
      <c r="G745" s="5" t="s">
        <v>294</v>
      </c>
      <c r="M745" s="5" t="s">
        <v>794</v>
      </c>
      <c r="N745" s="5" t="s">
        <v>294</v>
      </c>
      <c r="Q745" s="5" t="s">
        <v>297</v>
      </c>
      <c r="R745" s="5" t="s">
        <v>294</v>
      </c>
      <c r="V745" s="5" t="s">
        <v>5431</v>
      </c>
    </row>
    <row r="746" spans="1:22" x14ac:dyDescent="0.35">
      <c r="A746" s="5" t="s">
        <v>5433</v>
      </c>
      <c r="B746" s="5" t="s">
        <v>5434</v>
      </c>
      <c r="C746" s="5" t="s">
        <v>5430</v>
      </c>
      <c r="D746" s="5" t="s">
        <v>16</v>
      </c>
      <c r="E746" s="5">
        <v>15</v>
      </c>
      <c r="F746" s="5" t="s">
        <v>294</v>
      </c>
      <c r="G746" s="5" t="s">
        <v>294</v>
      </c>
      <c r="M746" s="5" t="s">
        <v>794</v>
      </c>
      <c r="N746" s="5" t="s">
        <v>294</v>
      </c>
      <c r="Q746" s="5" t="s">
        <v>297</v>
      </c>
      <c r="R746" s="5" t="s">
        <v>294</v>
      </c>
      <c r="V746" s="5" t="s">
        <v>5433</v>
      </c>
    </row>
    <row r="747" spans="1:22" x14ac:dyDescent="0.35">
      <c r="A747" s="5" t="s">
        <v>5435</v>
      </c>
      <c r="B747" s="5" t="s">
        <v>5436</v>
      </c>
      <c r="C747" s="5" t="s">
        <v>5430</v>
      </c>
      <c r="D747" s="5" t="s">
        <v>16</v>
      </c>
      <c r="E747" s="5">
        <v>15</v>
      </c>
      <c r="F747" s="5" t="s">
        <v>294</v>
      </c>
      <c r="G747" s="5" t="s">
        <v>294</v>
      </c>
      <c r="M747" s="5" t="s">
        <v>794</v>
      </c>
      <c r="N747" s="5" t="s">
        <v>294</v>
      </c>
      <c r="Q747" s="5" t="s">
        <v>297</v>
      </c>
      <c r="R747" s="5" t="s">
        <v>294</v>
      </c>
      <c r="V747" s="5" t="s">
        <v>5435</v>
      </c>
    </row>
    <row r="748" spans="1:22" x14ac:dyDescent="0.35">
      <c r="A748" s="5" t="s">
        <v>5437</v>
      </c>
      <c r="B748" s="5" t="s">
        <v>5438</v>
      </c>
      <c r="C748" s="5" t="s">
        <v>5430</v>
      </c>
      <c r="D748" s="5" t="s">
        <v>16</v>
      </c>
      <c r="E748" s="5">
        <v>15</v>
      </c>
      <c r="F748" s="5" t="s">
        <v>294</v>
      </c>
      <c r="G748" s="5" t="s">
        <v>294</v>
      </c>
      <c r="M748" s="5" t="s">
        <v>794</v>
      </c>
      <c r="N748" s="5" t="s">
        <v>294</v>
      </c>
      <c r="Q748" s="5" t="s">
        <v>297</v>
      </c>
      <c r="R748" s="5" t="s">
        <v>294</v>
      </c>
      <c r="V748" s="5" t="s">
        <v>5437</v>
      </c>
    </row>
    <row r="749" spans="1:22" x14ac:dyDescent="0.35">
      <c r="A749" s="5" t="s">
        <v>5439</v>
      </c>
      <c r="B749" s="5" t="s">
        <v>5440</v>
      </c>
      <c r="C749" s="5" t="s">
        <v>5430</v>
      </c>
      <c r="D749" s="5" t="s">
        <v>16</v>
      </c>
      <c r="E749" s="5">
        <v>15</v>
      </c>
      <c r="F749" s="5" t="s">
        <v>294</v>
      </c>
      <c r="G749" s="5" t="s">
        <v>294</v>
      </c>
      <c r="M749" s="5" t="s">
        <v>794</v>
      </c>
      <c r="N749" s="5" t="s">
        <v>294</v>
      </c>
      <c r="Q749" s="5" t="s">
        <v>297</v>
      </c>
      <c r="R749" s="5" t="s">
        <v>294</v>
      </c>
      <c r="V749" s="5" t="s">
        <v>5439</v>
      </c>
    </row>
    <row r="750" spans="1:22" x14ac:dyDescent="0.35">
      <c r="A750" s="5" t="s">
        <v>5441</v>
      </c>
      <c r="B750" s="5" t="s">
        <v>5442</v>
      </c>
      <c r="C750" s="5" t="s">
        <v>5430</v>
      </c>
      <c r="D750" s="5" t="s">
        <v>16</v>
      </c>
      <c r="E750" s="5">
        <v>15</v>
      </c>
      <c r="F750" s="5" t="s">
        <v>294</v>
      </c>
      <c r="G750" s="5" t="s">
        <v>294</v>
      </c>
      <c r="M750" s="5" t="s">
        <v>794</v>
      </c>
      <c r="N750" s="5" t="s">
        <v>294</v>
      </c>
      <c r="Q750" s="5" t="s">
        <v>297</v>
      </c>
      <c r="R750" s="5" t="s">
        <v>294</v>
      </c>
      <c r="V750" s="5" t="s">
        <v>5441</v>
      </c>
    </row>
    <row r="751" spans="1:22" x14ac:dyDescent="0.35">
      <c r="A751" s="5" t="s">
        <v>5443</v>
      </c>
      <c r="B751" s="5" t="s">
        <v>5444</v>
      </c>
      <c r="C751" s="5" t="s">
        <v>5430</v>
      </c>
      <c r="D751" s="5" t="s">
        <v>16</v>
      </c>
      <c r="E751" s="5">
        <v>15</v>
      </c>
      <c r="F751" s="5" t="s">
        <v>294</v>
      </c>
      <c r="G751" s="5" t="s">
        <v>294</v>
      </c>
      <c r="M751" s="5" t="s">
        <v>794</v>
      </c>
      <c r="N751" s="5" t="s">
        <v>294</v>
      </c>
      <c r="Q751" s="5" t="s">
        <v>297</v>
      </c>
      <c r="R751" s="5" t="s">
        <v>294</v>
      </c>
      <c r="V751" s="5" t="s">
        <v>5443</v>
      </c>
    </row>
    <row r="752" spans="1:22" x14ac:dyDescent="0.35">
      <c r="A752" s="5" t="s">
        <v>5445</v>
      </c>
      <c r="B752" s="5" t="s">
        <v>4226</v>
      </c>
      <c r="C752" s="5" t="s">
        <v>5430</v>
      </c>
      <c r="D752" s="5" t="s">
        <v>22</v>
      </c>
      <c r="E752" s="5">
        <v>12</v>
      </c>
      <c r="F752" s="5" t="s">
        <v>294</v>
      </c>
      <c r="G752" s="5" t="s">
        <v>294</v>
      </c>
      <c r="M752" s="5" t="s">
        <v>794</v>
      </c>
      <c r="N752" s="5" t="s">
        <v>294</v>
      </c>
      <c r="P752" s="5" t="s">
        <v>294</v>
      </c>
      <c r="Q752" s="5" t="s">
        <v>297</v>
      </c>
      <c r="R752" s="5" t="s">
        <v>294</v>
      </c>
      <c r="V752" s="5" t="s">
        <v>5445</v>
      </c>
    </row>
    <row r="753" spans="1:22" x14ac:dyDescent="0.35">
      <c r="A753" s="5" t="s">
        <v>5446</v>
      </c>
      <c r="B753" s="5" t="s">
        <v>5447</v>
      </c>
      <c r="C753" s="5" t="s">
        <v>5430</v>
      </c>
      <c r="D753" s="5" t="s">
        <v>22</v>
      </c>
      <c r="E753" s="5">
        <v>18</v>
      </c>
      <c r="F753" s="5" t="s">
        <v>294</v>
      </c>
      <c r="G753" s="5" t="s">
        <v>294</v>
      </c>
      <c r="J753" s="5" t="s">
        <v>4355</v>
      </c>
      <c r="M753" s="5" t="s">
        <v>794</v>
      </c>
      <c r="N753" s="5" t="s">
        <v>294</v>
      </c>
      <c r="Q753" s="5" t="s">
        <v>297</v>
      </c>
      <c r="R753" s="5" t="s">
        <v>294</v>
      </c>
      <c r="V753" s="5" t="s">
        <v>5446</v>
      </c>
    </row>
    <row r="754" spans="1:22" x14ac:dyDescent="0.35">
      <c r="A754" s="5" t="s">
        <v>5448</v>
      </c>
      <c r="B754" s="5" t="s">
        <v>5449</v>
      </c>
      <c r="C754" s="5" t="s">
        <v>5430</v>
      </c>
      <c r="D754" s="5" t="s">
        <v>22</v>
      </c>
      <c r="E754" s="5">
        <v>18</v>
      </c>
      <c r="F754" s="5" t="s">
        <v>294</v>
      </c>
      <c r="G754" s="5" t="s">
        <v>294</v>
      </c>
      <c r="J754" s="5" t="s">
        <v>4189</v>
      </c>
      <c r="M754" s="5" t="s">
        <v>794</v>
      </c>
      <c r="N754" s="5" t="s">
        <v>294</v>
      </c>
      <c r="Q754" s="5" t="s">
        <v>297</v>
      </c>
      <c r="R754" s="5" t="s">
        <v>294</v>
      </c>
      <c r="V754" s="5" t="s">
        <v>5448</v>
      </c>
    </row>
    <row r="755" spans="1:22" x14ac:dyDescent="0.35">
      <c r="A755" s="5" t="s">
        <v>5450</v>
      </c>
      <c r="B755" s="5" t="s">
        <v>5451</v>
      </c>
      <c r="C755" s="5" t="s">
        <v>5430</v>
      </c>
      <c r="D755" s="5" t="s">
        <v>22</v>
      </c>
      <c r="E755" s="5">
        <v>18</v>
      </c>
      <c r="F755" s="5" t="s">
        <v>294</v>
      </c>
      <c r="G755" s="5" t="s">
        <v>294</v>
      </c>
      <c r="J755" s="5" t="s">
        <v>4189</v>
      </c>
      <c r="M755" s="5" t="s">
        <v>794</v>
      </c>
      <c r="N755" s="5" t="s">
        <v>294</v>
      </c>
      <c r="P755" s="5" t="s">
        <v>294</v>
      </c>
      <c r="Q755" s="5" t="s">
        <v>297</v>
      </c>
      <c r="R755" s="5" t="s">
        <v>294</v>
      </c>
      <c r="V755" s="5" t="s">
        <v>5450</v>
      </c>
    </row>
    <row r="756" spans="1:22" x14ac:dyDescent="0.35">
      <c r="A756" s="5" t="s">
        <v>5452</v>
      </c>
      <c r="B756" s="5" t="s">
        <v>5453</v>
      </c>
      <c r="C756" s="5" t="s">
        <v>5430</v>
      </c>
      <c r="D756" s="5" t="s">
        <v>22</v>
      </c>
      <c r="E756" s="5">
        <v>18</v>
      </c>
      <c r="F756" s="5" t="s">
        <v>294</v>
      </c>
      <c r="G756" s="5" t="s">
        <v>294</v>
      </c>
      <c r="J756" s="5" t="s">
        <v>5350</v>
      </c>
      <c r="M756" s="5" t="s">
        <v>794</v>
      </c>
      <c r="N756" s="5" t="s">
        <v>294</v>
      </c>
      <c r="Q756" s="5" t="s">
        <v>297</v>
      </c>
      <c r="R756" s="5" t="s">
        <v>294</v>
      </c>
      <c r="V756" s="5" t="s">
        <v>5452</v>
      </c>
    </row>
    <row r="757" spans="1:22" x14ac:dyDescent="0.35">
      <c r="A757" s="5" t="s">
        <v>5454</v>
      </c>
      <c r="B757" s="5" t="s">
        <v>5455</v>
      </c>
      <c r="C757" s="5" t="s">
        <v>5430</v>
      </c>
      <c r="D757" s="5" t="s">
        <v>22</v>
      </c>
      <c r="E757" s="5">
        <v>18</v>
      </c>
      <c r="F757" s="5" t="s">
        <v>294</v>
      </c>
      <c r="G757" s="5" t="s">
        <v>294</v>
      </c>
      <c r="J757" s="5" t="s">
        <v>4404</v>
      </c>
      <c r="M757" s="5" t="s">
        <v>794</v>
      </c>
      <c r="N757" s="5" t="s">
        <v>294</v>
      </c>
      <c r="Q757" s="5" t="s">
        <v>297</v>
      </c>
      <c r="R757" s="5" t="s">
        <v>294</v>
      </c>
      <c r="V757" s="5" t="s">
        <v>5454</v>
      </c>
    </row>
    <row r="758" spans="1:22" x14ac:dyDescent="0.35">
      <c r="A758" s="5" t="s">
        <v>5456</v>
      </c>
      <c r="B758" s="5" t="s">
        <v>5457</v>
      </c>
      <c r="C758" s="5" t="s">
        <v>5430</v>
      </c>
      <c r="D758" s="5" t="s">
        <v>18</v>
      </c>
      <c r="E758" s="5">
        <v>12</v>
      </c>
      <c r="F758" s="5" t="s">
        <v>294</v>
      </c>
      <c r="G758" s="5" t="s">
        <v>294</v>
      </c>
      <c r="J758" s="5" t="s">
        <v>5388</v>
      </c>
      <c r="M758" s="5" t="s">
        <v>794</v>
      </c>
      <c r="N758" s="5" t="s">
        <v>294</v>
      </c>
      <c r="Q758" s="5" t="s">
        <v>297</v>
      </c>
      <c r="R758" s="5" t="s">
        <v>294</v>
      </c>
      <c r="V758" s="5" t="s">
        <v>5456</v>
      </c>
    </row>
    <row r="759" spans="1:22" x14ac:dyDescent="0.35">
      <c r="A759" s="5" t="s">
        <v>5458</v>
      </c>
      <c r="B759" s="5" t="s">
        <v>5459</v>
      </c>
      <c r="C759" s="5" t="s">
        <v>5460</v>
      </c>
      <c r="D759" s="5" t="s">
        <v>22</v>
      </c>
      <c r="E759" s="5">
        <v>18</v>
      </c>
      <c r="F759" s="5" t="s">
        <v>294</v>
      </c>
      <c r="G759" s="5" t="s">
        <v>294</v>
      </c>
      <c r="M759" s="5" t="s">
        <v>3826</v>
      </c>
      <c r="N759" s="5" t="s">
        <v>294</v>
      </c>
      <c r="R759" s="5" t="s">
        <v>294</v>
      </c>
      <c r="V759" s="5" t="s">
        <v>5458</v>
      </c>
    </row>
    <row r="760" spans="1:22" x14ac:dyDescent="0.35">
      <c r="A760" s="5" t="s">
        <v>5461</v>
      </c>
      <c r="B760" s="5" t="s">
        <v>5462</v>
      </c>
      <c r="C760" s="5" t="s">
        <v>5460</v>
      </c>
      <c r="D760" s="5" t="s">
        <v>18</v>
      </c>
      <c r="E760" s="5">
        <v>60</v>
      </c>
      <c r="F760" s="5" t="s">
        <v>294</v>
      </c>
      <c r="G760" s="5" t="s">
        <v>294</v>
      </c>
      <c r="M760" s="5" t="s">
        <v>794</v>
      </c>
      <c r="N760" s="5" t="s">
        <v>294</v>
      </c>
      <c r="R760" s="5" t="s">
        <v>294</v>
      </c>
      <c r="V760" s="5" t="s">
        <v>5461</v>
      </c>
    </row>
    <row r="761" spans="1:22" x14ac:dyDescent="0.35">
      <c r="A761" s="5" t="s">
        <v>5463</v>
      </c>
      <c r="B761" s="5" t="s">
        <v>5464</v>
      </c>
      <c r="C761" s="5" t="s">
        <v>5460</v>
      </c>
      <c r="D761" s="5" t="s">
        <v>22</v>
      </c>
      <c r="E761" s="5">
        <v>18</v>
      </c>
      <c r="F761" s="5" t="s">
        <v>294</v>
      </c>
      <c r="G761" s="5" t="s">
        <v>294</v>
      </c>
      <c r="J761" s="5" t="s">
        <v>5350</v>
      </c>
      <c r="M761" s="5" t="s">
        <v>794</v>
      </c>
      <c r="N761" s="5" t="s">
        <v>294</v>
      </c>
      <c r="R761" s="5" t="s">
        <v>297</v>
      </c>
      <c r="V761" s="5" t="s">
        <v>5463</v>
      </c>
    </row>
    <row r="762" spans="1:22" x14ac:dyDescent="0.35">
      <c r="A762" s="5" t="s">
        <v>5465</v>
      </c>
      <c r="B762" s="5" t="s">
        <v>5466</v>
      </c>
      <c r="C762" s="5" t="s">
        <v>5460</v>
      </c>
      <c r="D762" s="5" t="s">
        <v>18</v>
      </c>
      <c r="E762" s="5">
        <v>60</v>
      </c>
      <c r="F762" s="5" t="s">
        <v>294</v>
      </c>
      <c r="G762" s="5" t="s">
        <v>294</v>
      </c>
      <c r="M762" s="5" t="s">
        <v>794</v>
      </c>
      <c r="N762" s="5" t="s">
        <v>294</v>
      </c>
      <c r="R762" s="5" t="s">
        <v>294</v>
      </c>
      <c r="V762" s="5" t="s">
        <v>5465</v>
      </c>
    </row>
    <row r="763" spans="1:22" x14ac:dyDescent="0.35">
      <c r="A763" s="5" t="s">
        <v>5467</v>
      </c>
      <c r="B763" s="5" t="s">
        <v>5468</v>
      </c>
      <c r="C763" s="5" t="s">
        <v>5460</v>
      </c>
      <c r="D763" s="5" t="s">
        <v>18</v>
      </c>
      <c r="E763" s="5">
        <v>32</v>
      </c>
      <c r="F763" s="5" t="s">
        <v>294</v>
      </c>
      <c r="G763" s="5" t="s">
        <v>294</v>
      </c>
      <c r="M763" s="5" t="s">
        <v>794</v>
      </c>
      <c r="N763" s="5" t="s">
        <v>294</v>
      </c>
      <c r="R763" s="5" t="s">
        <v>294</v>
      </c>
      <c r="V763" s="5" t="s">
        <v>5467</v>
      </c>
    </row>
    <row r="764" spans="1:22" x14ac:dyDescent="0.35">
      <c r="A764" s="5" t="s">
        <v>5469</v>
      </c>
      <c r="B764" s="5" t="s">
        <v>5470</v>
      </c>
      <c r="C764" s="5" t="s">
        <v>5471</v>
      </c>
      <c r="D764" s="5" t="s">
        <v>16</v>
      </c>
      <c r="E764" s="5">
        <v>12</v>
      </c>
      <c r="F764" s="5" t="s">
        <v>294</v>
      </c>
      <c r="G764" s="5" t="s">
        <v>294</v>
      </c>
      <c r="M764" s="5" t="s">
        <v>794</v>
      </c>
      <c r="N764" s="5" t="s">
        <v>294</v>
      </c>
      <c r="P764" s="5" t="s">
        <v>294</v>
      </c>
      <c r="Q764" s="5" t="s">
        <v>294</v>
      </c>
      <c r="R764" s="5" t="s">
        <v>294</v>
      </c>
      <c r="S764" s="5" t="s">
        <v>2333</v>
      </c>
      <c r="V764" s="5" t="s">
        <v>5469</v>
      </c>
    </row>
    <row r="765" spans="1:22" x14ac:dyDescent="0.35">
      <c r="A765" s="5" t="s">
        <v>5472</v>
      </c>
      <c r="B765" s="5" t="s">
        <v>4226</v>
      </c>
      <c r="C765" s="5" t="s">
        <v>5471</v>
      </c>
      <c r="D765" s="5" t="s">
        <v>4073</v>
      </c>
      <c r="E765" s="5">
        <v>35</v>
      </c>
      <c r="F765" s="5" t="s">
        <v>294</v>
      </c>
      <c r="G765" s="5" t="s">
        <v>294</v>
      </c>
      <c r="M765" s="5" t="s">
        <v>794</v>
      </c>
      <c r="N765" s="5" t="s">
        <v>294</v>
      </c>
      <c r="O765" s="5" t="s">
        <v>294</v>
      </c>
      <c r="P765" s="5" t="s">
        <v>294</v>
      </c>
      <c r="Q765" s="5" t="s">
        <v>294</v>
      </c>
      <c r="R765" s="5" t="s">
        <v>294</v>
      </c>
      <c r="V765" s="5" t="s">
        <v>5472</v>
      </c>
    </row>
    <row r="766" spans="1:22" x14ac:dyDescent="0.35">
      <c r="A766" s="5" t="s">
        <v>5473</v>
      </c>
      <c r="B766" s="5" t="s">
        <v>5397</v>
      </c>
      <c r="C766" s="5" t="s">
        <v>5471</v>
      </c>
      <c r="D766" s="5" t="s">
        <v>18</v>
      </c>
      <c r="E766" s="5">
        <v>40</v>
      </c>
      <c r="F766" s="5" t="s">
        <v>294</v>
      </c>
      <c r="G766" s="5" t="s">
        <v>297</v>
      </c>
      <c r="M766" s="5" t="s">
        <v>794</v>
      </c>
      <c r="N766" s="5" t="s">
        <v>294</v>
      </c>
      <c r="R766" s="5" t="s">
        <v>294</v>
      </c>
      <c r="V766" s="5" t="s">
        <v>5473</v>
      </c>
    </row>
    <row r="767" spans="1:22" x14ac:dyDescent="0.35">
      <c r="A767" s="5" t="s">
        <v>5474</v>
      </c>
      <c r="B767" s="5" t="s">
        <v>5401</v>
      </c>
      <c r="C767" s="5" t="s">
        <v>5471</v>
      </c>
      <c r="D767" s="5" t="s">
        <v>18</v>
      </c>
      <c r="E767" s="5">
        <v>2000</v>
      </c>
      <c r="F767" s="5" t="s">
        <v>294</v>
      </c>
      <c r="G767" s="5" t="s">
        <v>294</v>
      </c>
      <c r="M767" s="5" t="s">
        <v>794</v>
      </c>
      <c r="N767" s="5" t="s">
        <v>294</v>
      </c>
      <c r="R767" s="5" t="s">
        <v>294</v>
      </c>
      <c r="V767" s="5" t="s">
        <v>5474</v>
      </c>
    </row>
    <row r="768" spans="1:22" x14ac:dyDescent="0.35">
      <c r="A768" s="5" t="s">
        <v>5475</v>
      </c>
      <c r="B768" s="5" t="s">
        <v>5476</v>
      </c>
      <c r="C768" s="5" t="s">
        <v>5471</v>
      </c>
      <c r="D768" s="5" t="s">
        <v>22</v>
      </c>
      <c r="E768" s="5">
        <v>18</v>
      </c>
      <c r="F768" s="5" t="s">
        <v>294</v>
      </c>
      <c r="G768" s="5" t="s">
        <v>294</v>
      </c>
      <c r="M768" s="5" t="s">
        <v>3826</v>
      </c>
      <c r="N768" s="5" t="s">
        <v>294</v>
      </c>
      <c r="R768" s="5" t="s">
        <v>294</v>
      </c>
      <c r="V768" s="5" t="s">
        <v>5475</v>
      </c>
    </row>
    <row r="769" spans="1:22" x14ac:dyDescent="0.35">
      <c r="A769" s="5" t="s">
        <v>5477</v>
      </c>
      <c r="B769" s="5" t="s">
        <v>5478</v>
      </c>
      <c r="C769" s="5" t="s">
        <v>5471</v>
      </c>
      <c r="D769" s="5" t="s">
        <v>22</v>
      </c>
      <c r="E769" s="5">
        <v>18</v>
      </c>
      <c r="F769" s="5" t="s">
        <v>294</v>
      </c>
      <c r="G769" s="5" t="s">
        <v>294</v>
      </c>
      <c r="J769" s="5" t="s">
        <v>5479</v>
      </c>
      <c r="M769" s="5" t="s">
        <v>794</v>
      </c>
      <c r="N769" s="5" t="s">
        <v>294</v>
      </c>
      <c r="R769" s="5" t="s">
        <v>297</v>
      </c>
      <c r="V769" s="5" t="s">
        <v>5477</v>
      </c>
    </row>
    <row r="770" spans="1:22" x14ac:dyDescent="0.35">
      <c r="A770" s="5" t="s">
        <v>5480</v>
      </c>
      <c r="B770" s="5" t="s">
        <v>5481</v>
      </c>
      <c r="C770" s="5" t="s">
        <v>5471</v>
      </c>
      <c r="D770" s="5" t="s">
        <v>22</v>
      </c>
      <c r="E770" s="5">
        <v>18</v>
      </c>
      <c r="F770" s="5" t="s">
        <v>294</v>
      </c>
      <c r="G770" s="5" t="s">
        <v>294</v>
      </c>
      <c r="J770" s="5" t="s">
        <v>5347</v>
      </c>
      <c r="M770" s="5" t="s">
        <v>794</v>
      </c>
      <c r="N770" s="5" t="s">
        <v>294</v>
      </c>
      <c r="R770" s="5" t="s">
        <v>297</v>
      </c>
      <c r="V770" s="5" t="s">
        <v>5480</v>
      </c>
    </row>
    <row r="771" spans="1:22" x14ac:dyDescent="0.35">
      <c r="A771" s="5" t="s">
        <v>5482</v>
      </c>
      <c r="B771" s="5" t="s">
        <v>5464</v>
      </c>
      <c r="C771" s="5" t="s">
        <v>5471</v>
      </c>
      <c r="D771" s="5" t="s">
        <v>22</v>
      </c>
      <c r="E771" s="5">
        <v>18</v>
      </c>
      <c r="F771" s="5" t="s">
        <v>294</v>
      </c>
      <c r="G771" s="5" t="s">
        <v>294</v>
      </c>
      <c r="J771" s="5" t="s">
        <v>5350</v>
      </c>
      <c r="M771" s="5" t="s">
        <v>794</v>
      </c>
      <c r="N771" s="5" t="s">
        <v>294</v>
      </c>
      <c r="R771" s="5" t="s">
        <v>297</v>
      </c>
      <c r="V771" s="5" t="s">
        <v>5482</v>
      </c>
    </row>
    <row r="772" spans="1:22" x14ac:dyDescent="0.35">
      <c r="A772" s="5" t="s">
        <v>5483</v>
      </c>
      <c r="B772" s="5" t="s">
        <v>5484</v>
      </c>
      <c r="C772" s="5" t="s">
        <v>5471</v>
      </c>
      <c r="D772" s="5" t="s">
        <v>18</v>
      </c>
      <c r="E772" s="5">
        <v>1</v>
      </c>
      <c r="F772" s="5" t="s">
        <v>294</v>
      </c>
      <c r="G772" s="5" t="s">
        <v>297</v>
      </c>
      <c r="L772" s="5" t="s">
        <v>4399</v>
      </c>
      <c r="M772" s="5" t="s">
        <v>794</v>
      </c>
      <c r="N772" s="5" t="s">
        <v>294</v>
      </c>
      <c r="R772" s="5" t="s">
        <v>294</v>
      </c>
      <c r="S772" s="5" t="s">
        <v>294</v>
      </c>
      <c r="V772" s="5" t="s">
        <v>5483</v>
      </c>
    </row>
    <row r="773" spans="1:22" x14ac:dyDescent="0.35">
      <c r="A773" s="5" t="s">
        <v>5485</v>
      </c>
      <c r="B773" s="5" t="s">
        <v>5352</v>
      </c>
      <c r="C773" s="5" t="s">
        <v>5471</v>
      </c>
      <c r="D773" s="5" t="s">
        <v>22</v>
      </c>
      <c r="E773" s="5">
        <v>18</v>
      </c>
      <c r="F773" s="5" t="s">
        <v>294</v>
      </c>
      <c r="G773" s="5" t="s">
        <v>294</v>
      </c>
      <c r="J773" s="5" t="s">
        <v>4404</v>
      </c>
      <c r="M773" s="5" t="s">
        <v>794</v>
      </c>
      <c r="N773" s="5" t="s">
        <v>294</v>
      </c>
      <c r="R773" s="5" t="s">
        <v>297</v>
      </c>
      <c r="V773" s="5" t="s">
        <v>5485</v>
      </c>
    </row>
    <row r="774" spans="1:22" x14ac:dyDescent="0.35">
      <c r="A774" s="5" t="s">
        <v>5486</v>
      </c>
      <c r="B774" s="5" t="s">
        <v>5487</v>
      </c>
      <c r="C774" s="5" t="s">
        <v>5471</v>
      </c>
      <c r="D774" s="5" t="s">
        <v>18</v>
      </c>
      <c r="E774" s="5">
        <v>40</v>
      </c>
      <c r="F774" s="5" t="s">
        <v>294</v>
      </c>
      <c r="G774" s="5" t="s">
        <v>294</v>
      </c>
      <c r="M774" s="5" t="s">
        <v>794</v>
      </c>
      <c r="N774" s="5" t="s">
        <v>297</v>
      </c>
      <c r="O774" s="5" t="s">
        <v>297</v>
      </c>
      <c r="P774" s="5" t="s">
        <v>294</v>
      </c>
      <c r="Q774" s="5" t="s">
        <v>297</v>
      </c>
      <c r="R774" s="5" t="s">
        <v>294</v>
      </c>
      <c r="V774" s="5" t="s">
        <v>5486</v>
      </c>
    </row>
    <row r="775" spans="1:22" x14ac:dyDescent="0.35">
      <c r="A775" s="5" t="s">
        <v>5488</v>
      </c>
      <c r="B775" s="5" t="s">
        <v>5489</v>
      </c>
      <c r="C775" s="5" t="s">
        <v>5471</v>
      </c>
      <c r="D775" s="5" t="s">
        <v>18</v>
      </c>
      <c r="E775" s="5">
        <v>12</v>
      </c>
      <c r="F775" s="5" t="s">
        <v>294</v>
      </c>
      <c r="G775" s="5" t="s">
        <v>297</v>
      </c>
      <c r="J775" s="5" t="s">
        <v>5388</v>
      </c>
      <c r="M775" s="5" t="s">
        <v>794</v>
      </c>
      <c r="N775" s="5" t="s">
        <v>294</v>
      </c>
      <c r="R775" s="5" t="s">
        <v>297</v>
      </c>
      <c r="V775" s="5" t="s">
        <v>5488</v>
      </c>
    </row>
    <row r="776" spans="1:22" x14ac:dyDescent="0.35">
      <c r="A776" s="5" t="s">
        <v>5490</v>
      </c>
      <c r="B776" s="5" t="s">
        <v>5491</v>
      </c>
      <c r="C776" s="5" t="s">
        <v>5479</v>
      </c>
      <c r="D776" s="5" t="s">
        <v>22</v>
      </c>
      <c r="E776" s="5">
        <v>18</v>
      </c>
      <c r="F776" s="5" t="s">
        <v>294</v>
      </c>
      <c r="G776" s="5" t="s">
        <v>294</v>
      </c>
      <c r="J776" s="5" t="s">
        <v>4203</v>
      </c>
      <c r="M776" s="5" t="s">
        <v>794</v>
      </c>
      <c r="N776" s="5" t="s">
        <v>294</v>
      </c>
      <c r="R776" s="5" t="s">
        <v>297</v>
      </c>
      <c r="V776" s="5" t="s">
        <v>5490</v>
      </c>
    </row>
    <row r="777" spans="1:22" x14ac:dyDescent="0.35">
      <c r="A777" s="5" t="s">
        <v>5492</v>
      </c>
      <c r="B777" s="5" t="s">
        <v>5493</v>
      </c>
      <c r="C777" s="5" t="s">
        <v>5479</v>
      </c>
      <c r="D777" s="5" t="s">
        <v>18</v>
      </c>
      <c r="E777" s="5">
        <v>1</v>
      </c>
      <c r="F777" s="5" t="s">
        <v>294</v>
      </c>
      <c r="G777" s="5" t="s">
        <v>297</v>
      </c>
      <c r="L777" s="5" t="s">
        <v>4399</v>
      </c>
      <c r="M777" s="5" t="s">
        <v>794</v>
      </c>
      <c r="N777" s="5" t="s">
        <v>294</v>
      </c>
      <c r="R777" s="5" t="s">
        <v>294</v>
      </c>
      <c r="S777" s="5" t="s">
        <v>294</v>
      </c>
      <c r="V777" s="5" t="s">
        <v>5492</v>
      </c>
    </row>
    <row r="778" spans="1:22" x14ac:dyDescent="0.35">
      <c r="A778" s="5" t="s">
        <v>5494</v>
      </c>
      <c r="B778" s="5" t="s">
        <v>5478</v>
      </c>
      <c r="C778" s="5" t="s">
        <v>5479</v>
      </c>
      <c r="D778" s="5" t="s">
        <v>22</v>
      </c>
      <c r="E778" s="5">
        <v>18</v>
      </c>
      <c r="F778" s="5" t="s">
        <v>294</v>
      </c>
      <c r="G778" s="5" t="s">
        <v>294</v>
      </c>
      <c r="M778" s="5" t="s">
        <v>3826</v>
      </c>
      <c r="N778" s="5" t="s">
        <v>294</v>
      </c>
      <c r="R778" s="5" t="s">
        <v>294</v>
      </c>
      <c r="V778" s="5" t="s">
        <v>5494</v>
      </c>
    </row>
    <row r="779" spans="1:22" x14ac:dyDescent="0.35">
      <c r="A779" s="5" t="s">
        <v>5495</v>
      </c>
      <c r="B779" s="5" t="s">
        <v>5481</v>
      </c>
      <c r="C779" s="5" t="s">
        <v>5479</v>
      </c>
      <c r="D779" s="5" t="s">
        <v>22</v>
      </c>
      <c r="E779" s="5">
        <v>18</v>
      </c>
      <c r="F779" s="5" t="s">
        <v>294</v>
      </c>
      <c r="G779" s="5" t="s">
        <v>294</v>
      </c>
      <c r="J779" s="5" t="s">
        <v>5347</v>
      </c>
      <c r="M779" s="5" t="s">
        <v>794</v>
      </c>
      <c r="N779" s="5" t="s">
        <v>294</v>
      </c>
      <c r="R779" s="5" t="s">
        <v>297</v>
      </c>
      <c r="V779" s="5" t="s">
        <v>5495</v>
      </c>
    </row>
    <row r="780" spans="1:22" x14ac:dyDescent="0.35">
      <c r="A780" s="5" t="s">
        <v>5496</v>
      </c>
      <c r="B780" s="5" t="s">
        <v>5497</v>
      </c>
      <c r="C780" s="5" t="s">
        <v>5479</v>
      </c>
      <c r="D780" s="5" t="s">
        <v>22</v>
      </c>
      <c r="E780" s="5">
        <v>18</v>
      </c>
      <c r="F780" s="5" t="s">
        <v>294</v>
      </c>
      <c r="G780" s="5" t="s">
        <v>294</v>
      </c>
      <c r="J780" s="5" t="s">
        <v>5350</v>
      </c>
      <c r="M780" s="5" t="s">
        <v>794</v>
      </c>
      <c r="N780" s="5" t="s">
        <v>294</v>
      </c>
      <c r="R780" s="5" t="s">
        <v>297</v>
      </c>
      <c r="V780" s="5" t="s">
        <v>5496</v>
      </c>
    </row>
    <row r="781" spans="1:22" x14ac:dyDescent="0.35">
      <c r="A781" s="5" t="s">
        <v>5498</v>
      </c>
      <c r="B781" s="5" t="s">
        <v>5499</v>
      </c>
      <c r="C781" s="5" t="s">
        <v>5479</v>
      </c>
      <c r="D781" s="5" t="s">
        <v>18</v>
      </c>
      <c r="E781" s="5">
        <v>40</v>
      </c>
      <c r="F781" s="5" t="s">
        <v>294</v>
      </c>
      <c r="G781" s="5" t="s">
        <v>294</v>
      </c>
      <c r="M781" s="5" t="s">
        <v>794</v>
      </c>
      <c r="N781" s="5" t="s">
        <v>297</v>
      </c>
      <c r="O781" s="5" t="s">
        <v>297</v>
      </c>
      <c r="P781" s="5" t="s">
        <v>294</v>
      </c>
      <c r="Q781" s="5" t="s">
        <v>297</v>
      </c>
      <c r="R781" s="5" t="s">
        <v>294</v>
      </c>
      <c r="V781" s="5" t="s">
        <v>5498</v>
      </c>
    </row>
    <row r="782" spans="1:22" x14ac:dyDescent="0.35">
      <c r="A782" s="5" t="s">
        <v>5500</v>
      </c>
      <c r="B782" s="5" t="s">
        <v>5501</v>
      </c>
      <c r="C782" s="5" t="s">
        <v>5479</v>
      </c>
      <c r="D782" s="5" t="s">
        <v>16</v>
      </c>
      <c r="E782" s="5">
        <v>15</v>
      </c>
      <c r="F782" s="5" t="s">
        <v>294</v>
      </c>
      <c r="G782" s="5" t="s">
        <v>294</v>
      </c>
      <c r="M782" s="5" t="s">
        <v>794</v>
      </c>
      <c r="N782" s="5" t="s">
        <v>297</v>
      </c>
      <c r="O782" s="5" t="s">
        <v>297</v>
      </c>
      <c r="Q782" s="5" t="s">
        <v>297</v>
      </c>
      <c r="R782" s="5" t="s">
        <v>294</v>
      </c>
      <c r="V782" s="5" t="s">
        <v>5500</v>
      </c>
    </row>
    <row r="783" spans="1:22" x14ac:dyDescent="0.35">
      <c r="A783" s="5" t="s">
        <v>5502</v>
      </c>
      <c r="B783" s="5" t="s">
        <v>235</v>
      </c>
      <c r="C783" s="5" t="s">
        <v>5503</v>
      </c>
      <c r="D783" s="5" t="s">
        <v>18</v>
      </c>
      <c r="E783" s="5">
        <v>50</v>
      </c>
      <c r="F783" s="5" t="s">
        <v>294</v>
      </c>
      <c r="G783" s="5" t="s">
        <v>294</v>
      </c>
      <c r="M783" s="5" t="s">
        <v>794</v>
      </c>
      <c r="N783" s="5" t="s">
        <v>294</v>
      </c>
      <c r="R783" s="5" t="s">
        <v>294</v>
      </c>
      <c r="V783" s="5" t="s">
        <v>5502</v>
      </c>
    </row>
    <row r="784" spans="1:22" x14ac:dyDescent="0.35">
      <c r="A784" s="5" t="s">
        <v>5504</v>
      </c>
      <c r="B784" s="5" t="s">
        <v>4449</v>
      </c>
      <c r="C784" s="5" t="s">
        <v>5503</v>
      </c>
      <c r="D784" s="5" t="s">
        <v>18</v>
      </c>
      <c r="E784" s="5">
        <v>45</v>
      </c>
      <c r="F784" s="5" t="s">
        <v>294</v>
      </c>
      <c r="G784" s="5" t="s">
        <v>294</v>
      </c>
      <c r="M784" s="5" t="s">
        <v>794</v>
      </c>
      <c r="N784" s="5" t="s">
        <v>294</v>
      </c>
      <c r="R784" s="5" t="s">
        <v>294</v>
      </c>
      <c r="V784" s="5" t="s">
        <v>5504</v>
      </c>
    </row>
    <row r="785" spans="1:22" x14ac:dyDescent="0.35">
      <c r="A785" s="5" t="s">
        <v>5505</v>
      </c>
      <c r="B785" s="5" t="s">
        <v>5506</v>
      </c>
      <c r="C785" s="5" t="s">
        <v>5503</v>
      </c>
      <c r="D785" s="5" t="s">
        <v>18</v>
      </c>
      <c r="E785" s="5">
        <v>20</v>
      </c>
      <c r="F785" s="5" t="s">
        <v>294</v>
      </c>
      <c r="G785" s="5" t="s">
        <v>297</v>
      </c>
      <c r="L785" s="5" t="s">
        <v>5507</v>
      </c>
      <c r="M785" s="5" t="s">
        <v>3826</v>
      </c>
      <c r="N785" s="5" t="s">
        <v>294</v>
      </c>
      <c r="R785" s="5" t="s">
        <v>294</v>
      </c>
      <c r="V785" s="5" t="s">
        <v>5505</v>
      </c>
    </row>
    <row r="786" spans="1:22" x14ac:dyDescent="0.35">
      <c r="A786" s="5" t="s">
        <v>5508</v>
      </c>
      <c r="B786" s="5" t="s">
        <v>5509</v>
      </c>
      <c r="C786" s="5" t="s">
        <v>5503</v>
      </c>
      <c r="D786" s="5" t="s">
        <v>18</v>
      </c>
      <c r="E786" s="5">
        <v>20</v>
      </c>
      <c r="F786" s="5" t="s">
        <v>294</v>
      </c>
      <c r="G786" s="5" t="s">
        <v>294</v>
      </c>
      <c r="L786" s="5" t="s">
        <v>5510</v>
      </c>
      <c r="M786" s="5" t="s">
        <v>794</v>
      </c>
      <c r="N786" s="5" t="s">
        <v>294</v>
      </c>
      <c r="P786" s="5" t="s">
        <v>294</v>
      </c>
      <c r="R786" s="5" t="s">
        <v>294</v>
      </c>
      <c r="V786" s="5" t="s">
        <v>5508</v>
      </c>
    </row>
    <row r="787" spans="1:22" x14ac:dyDescent="0.35">
      <c r="A787" s="5" t="s">
        <v>5511</v>
      </c>
      <c r="B787" s="5" t="s">
        <v>5512</v>
      </c>
      <c r="C787" s="5" t="s">
        <v>5503</v>
      </c>
      <c r="D787" s="5" t="s">
        <v>22</v>
      </c>
      <c r="E787" s="5">
        <v>1</v>
      </c>
      <c r="F787" s="5" t="s">
        <v>294</v>
      </c>
      <c r="G787" s="5" t="s">
        <v>294</v>
      </c>
      <c r="H787" s="5">
        <v>0</v>
      </c>
      <c r="I787" s="5">
        <v>4</v>
      </c>
      <c r="M787" s="5" t="s">
        <v>794</v>
      </c>
      <c r="N787" s="5" t="s">
        <v>294</v>
      </c>
      <c r="R787" s="5" t="s">
        <v>294</v>
      </c>
      <c r="S787" s="5" t="s">
        <v>250</v>
      </c>
      <c r="V787" s="5" t="s">
        <v>5511</v>
      </c>
    </row>
    <row r="788" spans="1:22" x14ac:dyDescent="0.35">
      <c r="A788" s="5" t="s">
        <v>5513</v>
      </c>
      <c r="B788" s="5" t="s">
        <v>5514</v>
      </c>
      <c r="C788" s="5" t="s">
        <v>5123</v>
      </c>
      <c r="D788" s="5" t="s">
        <v>18</v>
      </c>
      <c r="E788" s="5">
        <v>10</v>
      </c>
      <c r="F788" s="5" t="s">
        <v>294</v>
      </c>
      <c r="G788" s="5" t="s">
        <v>297</v>
      </c>
      <c r="J788" s="5" t="s">
        <v>5515</v>
      </c>
      <c r="M788" s="5" t="s">
        <v>794</v>
      </c>
      <c r="N788" s="5" t="s">
        <v>294</v>
      </c>
      <c r="R788" s="5" t="s">
        <v>294</v>
      </c>
      <c r="S788" s="5" t="s">
        <v>5516</v>
      </c>
      <c r="V788" s="5" t="s">
        <v>5513</v>
      </c>
    </row>
    <row r="789" spans="1:22" x14ac:dyDescent="0.35">
      <c r="A789" s="5" t="s">
        <v>5517</v>
      </c>
      <c r="B789" s="5" t="s">
        <v>5518</v>
      </c>
      <c r="C789" s="5" t="s">
        <v>5123</v>
      </c>
      <c r="D789" s="5" t="s">
        <v>22</v>
      </c>
      <c r="E789" s="5">
        <v>3</v>
      </c>
      <c r="F789" s="5" t="s">
        <v>294</v>
      </c>
      <c r="G789" s="5" t="s">
        <v>294</v>
      </c>
      <c r="H789" s="5">
        <v>0</v>
      </c>
      <c r="I789" s="5">
        <v>999</v>
      </c>
      <c r="M789" s="5" t="s">
        <v>794</v>
      </c>
      <c r="N789" s="5" t="s">
        <v>294</v>
      </c>
      <c r="R789" s="5" t="s">
        <v>294</v>
      </c>
      <c r="V789" s="5" t="s">
        <v>5517</v>
      </c>
    </row>
    <row r="790" spans="1:22" x14ac:dyDescent="0.35">
      <c r="A790" s="5" t="s">
        <v>5519</v>
      </c>
      <c r="B790" s="5" t="s">
        <v>4226</v>
      </c>
      <c r="C790" s="5" t="s">
        <v>5123</v>
      </c>
      <c r="D790" s="5" t="s">
        <v>18</v>
      </c>
      <c r="E790" s="5">
        <v>10</v>
      </c>
      <c r="F790" s="5" t="s">
        <v>294</v>
      </c>
      <c r="G790" s="5" t="s">
        <v>297</v>
      </c>
      <c r="M790" s="5" t="s">
        <v>794</v>
      </c>
      <c r="N790" s="5" t="s">
        <v>294</v>
      </c>
      <c r="P790" s="5" t="s">
        <v>294</v>
      </c>
      <c r="Q790" s="5" t="s">
        <v>294</v>
      </c>
      <c r="R790" s="5" t="s">
        <v>294</v>
      </c>
      <c r="V790" s="5" t="s">
        <v>5519</v>
      </c>
    </row>
    <row r="791" spans="1:22" x14ac:dyDescent="0.35">
      <c r="A791" s="5" t="s">
        <v>5520</v>
      </c>
      <c r="B791" s="5" t="s">
        <v>5521</v>
      </c>
      <c r="C791" s="5" t="s">
        <v>5123</v>
      </c>
      <c r="D791" s="5" t="s">
        <v>22</v>
      </c>
      <c r="E791" s="5">
        <v>3</v>
      </c>
      <c r="F791" s="5" t="s">
        <v>294</v>
      </c>
      <c r="G791" s="5" t="s">
        <v>294</v>
      </c>
      <c r="M791" s="5" t="s">
        <v>794</v>
      </c>
      <c r="N791" s="5" t="s">
        <v>294</v>
      </c>
      <c r="R791" s="5" t="s">
        <v>294</v>
      </c>
      <c r="S791" s="5" t="s">
        <v>2333</v>
      </c>
      <c r="V791" s="5" t="s">
        <v>5520</v>
      </c>
    </row>
    <row r="792" spans="1:22" x14ac:dyDescent="0.35">
      <c r="A792" s="5" t="s">
        <v>5522</v>
      </c>
      <c r="B792" s="5" t="s">
        <v>5523</v>
      </c>
      <c r="C792" s="5" t="s">
        <v>5123</v>
      </c>
      <c r="D792" s="5" t="s">
        <v>18</v>
      </c>
      <c r="E792" s="5">
        <v>15</v>
      </c>
      <c r="F792" s="5" t="s">
        <v>297</v>
      </c>
      <c r="G792" s="5" t="s">
        <v>294</v>
      </c>
      <c r="M792" s="5" t="s">
        <v>794</v>
      </c>
      <c r="N792" s="5" t="s">
        <v>294</v>
      </c>
      <c r="R792" s="5" t="s">
        <v>294</v>
      </c>
      <c r="U792" s="5" t="s">
        <v>5524</v>
      </c>
      <c r="V792" s="5" t="s">
        <v>5522</v>
      </c>
    </row>
    <row r="793" spans="1:22" x14ac:dyDescent="0.35">
      <c r="A793" s="5" t="s">
        <v>5525</v>
      </c>
      <c r="B793" s="5" t="s">
        <v>5526</v>
      </c>
      <c r="C793" s="5" t="s">
        <v>5123</v>
      </c>
      <c r="D793" s="5" t="s">
        <v>22</v>
      </c>
      <c r="E793" s="5">
        <v>1</v>
      </c>
      <c r="F793" s="5" t="s">
        <v>294</v>
      </c>
      <c r="G793" s="5" t="s">
        <v>294</v>
      </c>
      <c r="H793" s="5">
        <v>1</v>
      </c>
      <c r="I793" s="5">
        <v>5</v>
      </c>
      <c r="M793" s="5" t="s">
        <v>794</v>
      </c>
      <c r="N793" s="5" t="s">
        <v>294</v>
      </c>
      <c r="R793" s="5" t="s">
        <v>294</v>
      </c>
      <c r="S793" s="5" t="s">
        <v>1180</v>
      </c>
      <c r="V793" s="5" t="s">
        <v>5525</v>
      </c>
    </row>
    <row r="794" spans="1:22" x14ac:dyDescent="0.35">
      <c r="A794" s="5" t="s">
        <v>5527</v>
      </c>
      <c r="B794" s="5" t="s">
        <v>5528</v>
      </c>
      <c r="C794" s="5" t="s">
        <v>5123</v>
      </c>
      <c r="D794" s="5" t="s">
        <v>18</v>
      </c>
      <c r="E794" s="5">
        <v>20</v>
      </c>
      <c r="F794" s="5" t="s">
        <v>294</v>
      </c>
      <c r="G794" s="5" t="s">
        <v>297</v>
      </c>
      <c r="J794" s="5" t="s">
        <v>5529</v>
      </c>
      <c r="M794" s="5" t="s">
        <v>794</v>
      </c>
      <c r="N794" s="5" t="s">
        <v>294</v>
      </c>
      <c r="O794" s="5" t="s">
        <v>294</v>
      </c>
      <c r="P794" s="5" t="s">
        <v>294</v>
      </c>
      <c r="Q794" s="5" t="s">
        <v>294</v>
      </c>
      <c r="R794" s="5" t="s">
        <v>294</v>
      </c>
      <c r="S794" s="5" t="s">
        <v>5530</v>
      </c>
      <c r="V794" s="5" t="s">
        <v>5527</v>
      </c>
    </row>
    <row r="795" spans="1:22" x14ac:dyDescent="0.35">
      <c r="A795" s="5" t="s">
        <v>5531</v>
      </c>
      <c r="B795" s="5" t="s">
        <v>5532</v>
      </c>
      <c r="C795" s="5" t="s">
        <v>5123</v>
      </c>
      <c r="D795" s="5" t="s">
        <v>18</v>
      </c>
      <c r="E795" s="5">
        <v>10</v>
      </c>
      <c r="F795" s="5" t="s">
        <v>294</v>
      </c>
      <c r="G795" s="5" t="s">
        <v>297</v>
      </c>
      <c r="J795" s="5" t="s">
        <v>5515</v>
      </c>
      <c r="M795" s="5" t="s">
        <v>794</v>
      </c>
      <c r="N795" s="5" t="s">
        <v>294</v>
      </c>
      <c r="P795" s="5" t="s">
        <v>294</v>
      </c>
      <c r="Q795" s="5" t="s">
        <v>294</v>
      </c>
      <c r="R795" s="5" t="s">
        <v>294</v>
      </c>
      <c r="S795" s="5" t="s">
        <v>5533</v>
      </c>
      <c r="V795" s="5" t="s">
        <v>5531</v>
      </c>
    </row>
    <row r="796" spans="1:22" x14ac:dyDescent="0.35">
      <c r="A796" s="5" t="s">
        <v>5534</v>
      </c>
      <c r="B796" s="5" t="s">
        <v>5535</v>
      </c>
      <c r="C796" s="5" t="s">
        <v>5123</v>
      </c>
      <c r="D796" s="5" t="s">
        <v>18</v>
      </c>
      <c r="E796" s="5">
        <v>20</v>
      </c>
      <c r="F796" s="5" t="s">
        <v>294</v>
      </c>
      <c r="G796" s="5" t="s">
        <v>297</v>
      </c>
      <c r="J796" s="5" t="s">
        <v>5529</v>
      </c>
      <c r="M796" s="5" t="s">
        <v>794</v>
      </c>
      <c r="N796" s="5" t="s">
        <v>294</v>
      </c>
      <c r="O796" s="5" t="s">
        <v>294</v>
      </c>
      <c r="P796" s="5" t="s">
        <v>294</v>
      </c>
      <c r="Q796" s="5" t="s">
        <v>294</v>
      </c>
      <c r="R796" s="5" t="s">
        <v>294</v>
      </c>
      <c r="S796" s="5" t="s">
        <v>5536</v>
      </c>
      <c r="V796" s="5" t="s">
        <v>5534</v>
      </c>
    </row>
    <row r="797" spans="1:22" x14ac:dyDescent="0.35">
      <c r="A797" s="5" t="s">
        <v>5537</v>
      </c>
      <c r="B797" s="5" t="s">
        <v>5538</v>
      </c>
      <c r="C797" s="5" t="s">
        <v>5123</v>
      </c>
      <c r="D797" s="5" t="s">
        <v>18</v>
      </c>
      <c r="E797" s="5">
        <v>10</v>
      </c>
      <c r="F797" s="5" t="s">
        <v>294</v>
      </c>
      <c r="G797" s="5" t="s">
        <v>297</v>
      </c>
      <c r="J797" s="5" t="s">
        <v>5515</v>
      </c>
      <c r="M797" s="5" t="s">
        <v>794</v>
      </c>
      <c r="N797" s="5" t="s">
        <v>294</v>
      </c>
      <c r="P797" s="5" t="s">
        <v>294</v>
      </c>
      <c r="R797" s="5" t="s">
        <v>294</v>
      </c>
      <c r="S797" s="5" t="s">
        <v>5533</v>
      </c>
      <c r="V797" s="5" t="s">
        <v>5537</v>
      </c>
    </row>
    <row r="798" spans="1:22" x14ac:dyDescent="0.35">
      <c r="A798" s="5" t="s">
        <v>5539</v>
      </c>
      <c r="B798" s="5" t="s">
        <v>5540</v>
      </c>
      <c r="C798" s="5" t="s">
        <v>5123</v>
      </c>
      <c r="D798" s="5" t="s">
        <v>18</v>
      </c>
      <c r="E798" s="5">
        <v>1</v>
      </c>
      <c r="F798" s="5" t="s">
        <v>294</v>
      </c>
      <c r="G798" s="5" t="s">
        <v>297</v>
      </c>
      <c r="K798" s="5" t="s">
        <v>5541</v>
      </c>
      <c r="L798" s="5" t="s">
        <v>822</v>
      </c>
      <c r="M798" s="5" t="s">
        <v>794</v>
      </c>
      <c r="N798" s="5" t="s">
        <v>294</v>
      </c>
      <c r="R798" s="5" t="s">
        <v>294</v>
      </c>
      <c r="S798" s="5" t="s">
        <v>294</v>
      </c>
      <c r="V798" s="5" t="s">
        <v>5539</v>
      </c>
    </row>
    <row r="799" spans="1:22" x14ac:dyDescent="0.35">
      <c r="A799" s="5" t="s">
        <v>5542</v>
      </c>
      <c r="B799" s="5" t="s">
        <v>5543</v>
      </c>
      <c r="C799" s="5" t="s">
        <v>5123</v>
      </c>
      <c r="D799" s="5" t="s">
        <v>18</v>
      </c>
      <c r="E799" s="5">
        <v>1</v>
      </c>
      <c r="F799" s="5" t="s">
        <v>294</v>
      </c>
      <c r="G799" s="5" t="s">
        <v>297</v>
      </c>
      <c r="L799" s="5" t="s">
        <v>822</v>
      </c>
      <c r="M799" s="5" t="s">
        <v>794</v>
      </c>
      <c r="N799" s="5" t="s">
        <v>294</v>
      </c>
      <c r="O799" s="5" t="s">
        <v>294</v>
      </c>
      <c r="P799" s="5" t="s">
        <v>294</v>
      </c>
      <c r="Q799" s="5" t="s">
        <v>294</v>
      </c>
      <c r="R799" s="5" t="s">
        <v>294</v>
      </c>
      <c r="S799" s="5" t="s">
        <v>297</v>
      </c>
    </row>
    <row r="800" spans="1:22" x14ac:dyDescent="0.35">
      <c r="A800" s="5" t="s">
        <v>5544</v>
      </c>
      <c r="B800" s="5" t="s">
        <v>5545</v>
      </c>
      <c r="C800" s="5" t="s">
        <v>5123</v>
      </c>
      <c r="D800" s="5" t="s">
        <v>18</v>
      </c>
      <c r="E800" s="5">
        <v>1</v>
      </c>
      <c r="F800" s="5" t="s">
        <v>294</v>
      </c>
      <c r="G800" s="5" t="s">
        <v>297</v>
      </c>
      <c r="L800" s="5" t="s">
        <v>822</v>
      </c>
      <c r="M800" s="5" t="s">
        <v>794</v>
      </c>
      <c r="N800" s="5" t="s">
        <v>294</v>
      </c>
      <c r="O800" s="5" t="s">
        <v>294</v>
      </c>
      <c r="P800" s="5" t="s">
        <v>294</v>
      </c>
      <c r="Q800" s="5" t="s">
        <v>294</v>
      </c>
      <c r="R800" s="5" t="s">
        <v>294</v>
      </c>
      <c r="S800" s="5" t="s">
        <v>297</v>
      </c>
    </row>
    <row r="801" spans="1:22" x14ac:dyDescent="0.35">
      <c r="A801" s="5" t="s">
        <v>5546</v>
      </c>
      <c r="B801" s="5" t="s">
        <v>5547</v>
      </c>
      <c r="C801" s="5" t="s">
        <v>5123</v>
      </c>
      <c r="D801" s="5" t="s">
        <v>18</v>
      </c>
      <c r="E801" s="5">
        <v>10</v>
      </c>
      <c r="F801" s="5" t="s">
        <v>294</v>
      </c>
      <c r="G801" s="5" t="s">
        <v>297</v>
      </c>
      <c r="J801" s="5" t="s">
        <v>5515</v>
      </c>
      <c r="M801" s="5" t="s">
        <v>794</v>
      </c>
      <c r="N801" s="5" t="s">
        <v>294</v>
      </c>
      <c r="R801" s="5" t="s">
        <v>294</v>
      </c>
      <c r="S801" s="5" t="s">
        <v>5548</v>
      </c>
      <c r="V801" s="5" t="s">
        <v>5546</v>
      </c>
    </row>
    <row r="802" spans="1:22" x14ac:dyDescent="0.35">
      <c r="A802" s="5" t="s">
        <v>5549</v>
      </c>
      <c r="B802" s="5" t="s">
        <v>5550</v>
      </c>
      <c r="C802" s="5" t="s">
        <v>5123</v>
      </c>
      <c r="D802" s="5" t="s">
        <v>18</v>
      </c>
      <c r="E802" s="5">
        <v>40</v>
      </c>
      <c r="F802" s="5" t="s">
        <v>294</v>
      </c>
      <c r="G802" s="5" t="s">
        <v>294</v>
      </c>
      <c r="M802" s="5" t="s">
        <v>794</v>
      </c>
      <c r="N802" s="5" t="s">
        <v>294</v>
      </c>
      <c r="R802" s="5" t="s">
        <v>294</v>
      </c>
      <c r="V802" s="5" t="s">
        <v>5549</v>
      </c>
    </row>
    <row r="803" spans="1:22" x14ac:dyDescent="0.35">
      <c r="A803" s="5" t="s">
        <v>5551</v>
      </c>
      <c r="B803" s="5" t="s">
        <v>5552</v>
      </c>
      <c r="C803" s="5" t="s">
        <v>5123</v>
      </c>
      <c r="D803" s="5" t="s">
        <v>22</v>
      </c>
      <c r="E803" s="5">
        <v>3</v>
      </c>
      <c r="F803" s="5" t="s">
        <v>294</v>
      </c>
      <c r="G803" s="5" t="s">
        <v>294</v>
      </c>
      <c r="H803" s="5">
        <v>0</v>
      </c>
      <c r="I803" s="5">
        <v>999</v>
      </c>
      <c r="K803" s="5" t="s">
        <v>5553</v>
      </c>
      <c r="M803" s="5" t="s">
        <v>794</v>
      </c>
      <c r="N803" s="5" t="s">
        <v>294</v>
      </c>
      <c r="R803" s="5" t="s">
        <v>294</v>
      </c>
      <c r="S803" s="5" t="s">
        <v>2333</v>
      </c>
      <c r="V803" s="5" t="s">
        <v>5551</v>
      </c>
    </row>
    <row r="804" spans="1:22" x14ac:dyDescent="0.35">
      <c r="A804" s="5" t="s">
        <v>5554</v>
      </c>
      <c r="B804" s="5" t="s">
        <v>4226</v>
      </c>
      <c r="C804" s="5" t="s">
        <v>5123</v>
      </c>
      <c r="D804" s="5" t="s">
        <v>18</v>
      </c>
      <c r="E804" s="5">
        <v>3</v>
      </c>
      <c r="F804" s="5" t="s">
        <v>294</v>
      </c>
      <c r="G804" s="5" t="s">
        <v>297</v>
      </c>
      <c r="M804" s="5" t="s">
        <v>794</v>
      </c>
      <c r="N804" s="5" t="s">
        <v>294</v>
      </c>
      <c r="P804" s="5" t="s">
        <v>294</v>
      </c>
      <c r="Q804" s="5" t="s">
        <v>294</v>
      </c>
      <c r="R804" s="5" t="s">
        <v>294</v>
      </c>
      <c r="V804" s="5" t="s">
        <v>5554</v>
      </c>
    </row>
    <row r="805" spans="1:22" x14ac:dyDescent="0.35">
      <c r="A805" s="5" t="s">
        <v>5555</v>
      </c>
      <c r="B805" s="5" t="s">
        <v>5556</v>
      </c>
      <c r="C805" s="5" t="s">
        <v>5123</v>
      </c>
      <c r="D805" s="5" t="s">
        <v>18</v>
      </c>
      <c r="E805" s="5">
        <v>45</v>
      </c>
      <c r="F805" s="5" t="s">
        <v>294</v>
      </c>
      <c r="G805" s="5" t="s">
        <v>297</v>
      </c>
      <c r="M805" s="5" t="s">
        <v>794</v>
      </c>
      <c r="N805" s="5" t="s">
        <v>294</v>
      </c>
      <c r="P805" s="5" t="s">
        <v>294</v>
      </c>
      <c r="Q805" s="5" t="s">
        <v>294</v>
      </c>
      <c r="R805" s="5" t="s">
        <v>294</v>
      </c>
      <c r="V805" s="5" t="s">
        <v>5555</v>
      </c>
    </row>
    <row r="806" spans="1:22" x14ac:dyDescent="0.35">
      <c r="A806" s="5" t="s">
        <v>5557</v>
      </c>
      <c r="B806" s="5" t="s">
        <v>4286</v>
      </c>
      <c r="C806" s="5" t="s">
        <v>5123</v>
      </c>
      <c r="D806" s="5" t="s">
        <v>22</v>
      </c>
      <c r="E806" s="5">
        <v>3</v>
      </c>
      <c r="F806" s="5" t="s">
        <v>294</v>
      </c>
      <c r="G806" s="5" t="s">
        <v>294</v>
      </c>
      <c r="H806" s="5">
        <v>0</v>
      </c>
      <c r="I806" s="5">
        <v>999</v>
      </c>
      <c r="K806" s="5" t="s">
        <v>5558</v>
      </c>
      <c r="M806" s="5" t="s">
        <v>794</v>
      </c>
      <c r="N806" s="5" t="s">
        <v>294</v>
      </c>
      <c r="R806" s="5" t="s">
        <v>294</v>
      </c>
      <c r="S806" s="5" t="s">
        <v>2333</v>
      </c>
      <c r="V806" s="5" t="s">
        <v>5557</v>
      </c>
    </row>
    <row r="807" spans="1:22" x14ac:dyDescent="0.35">
      <c r="A807" s="5" t="s">
        <v>5559</v>
      </c>
      <c r="B807" s="5" t="s">
        <v>5560</v>
      </c>
      <c r="C807" s="5" t="s">
        <v>5123</v>
      </c>
      <c r="D807" s="5" t="s">
        <v>22</v>
      </c>
      <c r="E807" s="5">
        <v>18</v>
      </c>
      <c r="F807" s="5" t="s">
        <v>294</v>
      </c>
      <c r="G807" s="5" t="s">
        <v>294</v>
      </c>
      <c r="M807" s="5" t="s">
        <v>3826</v>
      </c>
      <c r="N807" s="5" t="s">
        <v>294</v>
      </c>
      <c r="R807" s="5" t="s">
        <v>294</v>
      </c>
      <c r="V807" s="5" t="s">
        <v>5559</v>
      </c>
    </row>
    <row r="808" spans="1:22" x14ac:dyDescent="0.35">
      <c r="A808" s="5" t="s">
        <v>5561</v>
      </c>
      <c r="B808" s="5" t="s">
        <v>5562</v>
      </c>
      <c r="C808" s="5" t="s">
        <v>5123</v>
      </c>
      <c r="D808" s="5" t="s">
        <v>18</v>
      </c>
      <c r="E808" s="5">
        <v>1</v>
      </c>
      <c r="F808" s="5" t="s">
        <v>294</v>
      </c>
      <c r="G808" s="5" t="s">
        <v>297</v>
      </c>
      <c r="K808" s="5" t="s">
        <v>5563</v>
      </c>
      <c r="L808" s="5" t="s">
        <v>822</v>
      </c>
      <c r="M808" s="5" t="s">
        <v>794</v>
      </c>
      <c r="N808" s="5" t="s">
        <v>294</v>
      </c>
      <c r="R808" s="5" t="s">
        <v>294</v>
      </c>
      <c r="S808" s="5" t="s">
        <v>294</v>
      </c>
      <c r="V808" s="5" t="s">
        <v>5561</v>
      </c>
    </row>
    <row r="809" spans="1:22" x14ac:dyDescent="0.35">
      <c r="A809" s="5" t="s">
        <v>5564</v>
      </c>
      <c r="B809" s="5" t="s">
        <v>5565</v>
      </c>
      <c r="C809" s="5" t="s">
        <v>5123</v>
      </c>
      <c r="D809" s="5" t="s">
        <v>18</v>
      </c>
      <c r="E809" s="5">
        <v>1</v>
      </c>
      <c r="F809" s="5" t="s">
        <v>294</v>
      </c>
      <c r="G809" s="5" t="s">
        <v>297</v>
      </c>
      <c r="L809" s="5" t="s">
        <v>4399</v>
      </c>
      <c r="M809" s="5" t="s">
        <v>794</v>
      </c>
      <c r="N809" s="5" t="s">
        <v>294</v>
      </c>
      <c r="R809" s="5" t="s">
        <v>294</v>
      </c>
      <c r="S809" s="5" t="s">
        <v>294</v>
      </c>
      <c r="V809" s="5" t="s">
        <v>5564</v>
      </c>
    </row>
    <row r="810" spans="1:22" x14ac:dyDescent="0.35">
      <c r="A810" s="5" t="s">
        <v>5566</v>
      </c>
      <c r="B810" s="5" t="s">
        <v>5567</v>
      </c>
      <c r="C810" s="5" t="s">
        <v>5123</v>
      </c>
      <c r="D810" s="5" t="s">
        <v>18</v>
      </c>
      <c r="E810" s="5">
        <v>1</v>
      </c>
      <c r="F810" s="5" t="s">
        <v>294</v>
      </c>
      <c r="G810" s="5" t="s">
        <v>297</v>
      </c>
      <c r="L810" s="5" t="s">
        <v>822</v>
      </c>
      <c r="M810" s="5" t="s">
        <v>794</v>
      </c>
      <c r="N810" s="5" t="s">
        <v>294</v>
      </c>
      <c r="R810" s="5" t="s">
        <v>294</v>
      </c>
      <c r="S810" s="5" t="s">
        <v>297</v>
      </c>
      <c r="V810" s="5" t="s">
        <v>5566</v>
      </c>
    </row>
    <row r="811" spans="1:22" x14ac:dyDescent="0.35">
      <c r="A811" s="5" t="s">
        <v>5568</v>
      </c>
      <c r="B811" s="5" t="s">
        <v>5569</v>
      </c>
      <c r="C811" s="5" t="s">
        <v>5123</v>
      </c>
      <c r="D811" s="5" t="s">
        <v>18</v>
      </c>
      <c r="E811" s="5">
        <v>1</v>
      </c>
      <c r="F811" s="5" t="s">
        <v>294</v>
      </c>
      <c r="G811" s="5" t="s">
        <v>297</v>
      </c>
      <c r="K811" s="5" t="s">
        <v>5570</v>
      </c>
      <c r="L811" s="5" t="s">
        <v>822</v>
      </c>
      <c r="M811" s="5" t="s">
        <v>794</v>
      </c>
      <c r="N811" s="5" t="s">
        <v>294</v>
      </c>
      <c r="R811" s="5" t="s">
        <v>294</v>
      </c>
      <c r="S811" s="5" t="s">
        <v>294</v>
      </c>
      <c r="V811" s="5" t="s">
        <v>5568</v>
      </c>
    </row>
    <row r="812" spans="1:22" x14ac:dyDescent="0.35">
      <c r="A812" s="5" t="s">
        <v>5571</v>
      </c>
      <c r="B812" s="5" t="s">
        <v>5572</v>
      </c>
      <c r="C812" s="5" t="s">
        <v>5123</v>
      </c>
      <c r="D812" s="5" t="s">
        <v>18</v>
      </c>
      <c r="E812" s="5">
        <v>1</v>
      </c>
      <c r="F812" s="5" t="s">
        <v>294</v>
      </c>
      <c r="G812" s="5" t="s">
        <v>297</v>
      </c>
      <c r="K812" s="5" t="s">
        <v>5573</v>
      </c>
      <c r="L812" s="5" t="s">
        <v>822</v>
      </c>
      <c r="M812" s="5" t="s">
        <v>794</v>
      </c>
      <c r="N812" s="5" t="s">
        <v>294</v>
      </c>
      <c r="R812" s="5" t="s">
        <v>294</v>
      </c>
      <c r="S812" s="5" t="s">
        <v>294</v>
      </c>
      <c r="V812" s="5" t="s">
        <v>5571</v>
      </c>
    </row>
    <row r="813" spans="1:22" x14ac:dyDescent="0.35">
      <c r="A813" s="5" t="s">
        <v>5574</v>
      </c>
      <c r="B813" s="5" t="s">
        <v>5575</v>
      </c>
      <c r="C813" s="5" t="s">
        <v>5123</v>
      </c>
      <c r="D813" s="5" t="s">
        <v>18</v>
      </c>
      <c r="E813" s="5">
        <v>1</v>
      </c>
      <c r="F813" s="5" t="s">
        <v>297</v>
      </c>
      <c r="G813" s="5" t="s">
        <v>297</v>
      </c>
      <c r="L813" s="5" t="s">
        <v>822</v>
      </c>
      <c r="M813" s="5" t="s">
        <v>794</v>
      </c>
      <c r="N813" s="5" t="s">
        <v>294</v>
      </c>
      <c r="P813" s="5" t="s">
        <v>294</v>
      </c>
      <c r="Q813" s="5" t="s">
        <v>294</v>
      </c>
      <c r="R813" s="5" t="s">
        <v>294</v>
      </c>
      <c r="S813" s="5" t="s">
        <v>294</v>
      </c>
      <c r="V813" s="5" t="s">
        <v>5574</v>
      </c>
    </row>
    <row r="814" spans="1:22" x14ac:dyDescent="0.35">
      <c r="A814" s="5" t="s">
        <v>5576</v>
      </c>
      <c r="B814" s="5" t="s">
        <v>5577</v>
      </c>
      <c r="C814" s="5" t="s">
        <v>5123</v>
      </c>
      <c r="D814" s="5" t="s">
        <v>18</v>
      </c>
      <c r="E814" s="5">
        <v>1</v>
      </c>
      <c r="F814" s="5" t="s">
        <v>294</v>
      </c>
      <c r="G814" s="5" t="s">
        <v>297</v>
      </c>
      <c r="L814" s="5" t="s">
        <v>822</v>
      </c>
      <c r="M814" s="5" t="s">
        <v>794</v>
      </c>
      <c r="N814" s="5" t="s">
        <v>294</v>
      </c>
      <c r="P814" s="5" t="s">
        <v>294</v>
      </c>
      <c r="Q814" s="5" t="s">
        <v>294</v>
      </c>
      <c r="R814" s="5" t="s">
        <v>294</v>
      </c>
      <c r="S814" s="5" t="s">
        <v>297</v>
      </c>
      <c r="V814" s="5" t="s">
        <v>5576</v>
      </c>
    </row>
    <row r="815" spans="1:22" x14ac:dyDescent="0.35">
      <c r="A815" s="5" t="s">
        <v>5578</v>
      </c>
      <c r="B815" s="5" t="s">
        <v>5579</v>
      </c>
      <c r="C815" s="5" t="s">
        <v>5123</v>
      </c>
      <c r="D815" s="5" t="s">
        <v>18</v>
      </c>
      <c r="E815" s="5">
        <v>1</v>
      </c>
      <c r="F815" s="5" t="s">
        <v>294</v>
      </c>
      <c r="G815" s="5" t="s">
        <v>297</v>
      </c>
      <c r="L815" s="5" t="s">
        <v>822</v>
      </c>
      <c r="M815" s="5" t="s">
        <v>794</v>
      </c>
      <c r="N815" s="5" t="s">
        <v>294</v>
      </c>
      <c r="R815" s="5" t="s">
        <v>294</v>
      </c>
      <c r="S815" s="5" t="s">
        <v>297</v>
      </c>
      <c r="V815" s="5" t="s">
        <v>5578</v>
      </c>
    </row>
    <row r="816" spans="1:22" x14ac:dyDescent="0.35">
      <c r="A816" s="5" t="s">
        <v>5580</v>
      </c>
      <c r="B816" s="5" t="s">
        <v>5581</v>
      </c>
      <c r="C816" s="5" t="s">
        <v>5123</v>
      </c>
      <c r="D816" s="5" t="s">
        <v>1655</v>
      </c>
      <c r="E816" s="5">
        <v>77</v>
      </c>
      <c r="F816" s="5" t="s">
        <v>294</v>
      </c>
      <c r="G816" s="5" t="s">
        <v>294</v>
      </c>
      <c r="M816" s="5" t="s">
        <v>794</v>
      </c>
      <c r="N816" s="5" t="s">
        <v>294</v>
      </c>
      <c r="R816" s="5" t="s">
        <v>294</v>
      </c>
      <c r="V816" s="5" t="s">
        <v>5580</v>
      </c>
    </row>
    <row r="817" spans="1:22" x14ac:dyDescent="0.35">
      <c r="A817" s="5" t="s">
        <v>5582</v>
      </c>
      <c r="B817" s="5" t="s">
        <v>4226</v>
      </c>
      <c r="C817" s="5" t="s">
        <v>5123</v>
      </c>
      <c r="D817" s="5" t="s">
        <v>16</v>
      </c>
      <c r="E817" s="5">
        <v>12</v>
      </c>
      <c r="F817" s="5" t="s">
        <v>294</v>
      </c>
      <c r="G817" s="5" t="s">
        <v>294</v>
      </c>
      <c r="H817" s="5">
        <v>0</v>
      </c>
      <c r="K817" s="5" t="s">
        <v>294</v>
      </c>
      <c r="M817" s="5" t="s">
        <v>794</v>
      </c>
      <c r="N817" s="5" t="s">
        <v>294</v>
      </c>
      <c r="P817" s="5" t="s">
        <v>294</v>
      </c>
      <c r="Q817" s="5" t="s">
        <v>294</v>
      </c>
      <c r="R817" s="5" t="s">
        <v>294</v>
      </c>
      <c r="S817" s="5" t="s">
        <v>2333</v>
      </c>
      <c r="V817" s="5" t="s">
        <v>5582</v>
      </c>
    </row>
    <row r="818" spans="1:22" x14ac:dyDescent="0.35">
      <c r="A818" s="5" t="s">
        <v>5583</v>
      </c>
      <c r="B818" s="5" t="s">
        <v>4226</v>
      </c>
      <c r="C818" s="5" t="s">
        <v>5123</v>
      </c>
      <c r="D818" s="5" t="s">
        <v>18</v>
      </c>
      <c r="E818" s="5">
        <v>3</v>
      </c>
      <c r="F818" s="5" t="s">
        <v>294</v>
      </c>
      <c r="G818" s="5" t="s">
        <v>297</v>
      </c>
      <c r="M818" s="5" t="s">
        <v>794</v>
      </c>
      <c r="N818" s="5" t="s">
        <v>294</v>
      </c>
      <c r="P818" s="5" t="s">
        <v>294</v>
      </c>
      <c r="Q818" s="5" t="s">
        <v>294</v>
      </c>
      <c r="R818" s="5" t="s">
        <v>294</v>
      </c>
      <c r="V818" s="5" t="s">
        <v>5583</v>
      </c>
    </row>
    <row r="819" spans="1:22" x14ac:dyDescent="0.35">
      <c r="A819" s="5" t="s">
        <v>5584</v>
      </c>
      <c r="B819" s="5" t="s">
        <v>5585</v>
      </c>
      <c r="C819" s="5" t="s">
        <v>5123</v>
      </c>
      <c r="D819" s="5" t="s">
        <v>18</v>
      </c>
      <c r="E819" s="5">
        <v>10</v>
      </c>
      <c r="F819" s="5" t="s">
        <v>294</v>
      </c>
      <c r="G819" s="5" t="s">
        <v>297</v>
      </c>
      <c r="J819" s="5" t="s">
        <v>5515</v>
      </c>
      <c r="M819" s="5" t="s">
        <v>794</v>
      </c>
      <c r="N819" s="5" t="s">
        <v>294</v>
      </c>
      <c r="R819" s="5" t="s">
        <v>294</v>
      </c>
      <c r="S819" s="5" t="s">
        <v>5586</v>
      </c>
      <c r="V819" s="5" t="s">
        <v>5584</v>
      </c>
    </row>
    <row r="820" spans="1:22" x14ac:dyDescent="0.35">
      <c r="A820" s="5" t="s">
        <v>5587</v>
      </c>
      <c r="B820" s="5" t="s">
        <v>5588</v>
      </c>
      <c r="C820" s="5" t="s">
        <v>5123</v>
      </c>
      <c r="D820" s="5" t="s">
        <v>18</v>
      </c>
      <c r="E820" s="5">
        <v>10</v>
      </c>
      <c r="F820" s="5" t="s">
        <v>294</v>
      </c>
      <c r="G820" s="5" t="s">
        <v>294</v>
      </c>
      <c r="J820" s="5" t="s">
        <v>5515</v>
      </c>
      <c r="M820" s="5" t="s">
        <v>794</v>
      </c>
      <c r="N820" s="5" t="s">
        <v>294</v>
      </c>
      <c r="R820" s="5" t="s">
        <v>294</v>
      </c>
      <c r="S820" s="5" t="s">
        <v>5589</v>
      </c>
      <c r="V820" s="5" t="s">
        <v>5587</v>
      </c>
    </row>
    <row r="821" spans="1:22" x14ac:dyDescent="0.35">
      <c r="A821" s="5" t="s">
        <v>5590</v>
      </c>
      <c r="B821" s="5" t="s">
        <v>5591</v>
      </c>
      <c r="C821" s="5" t="s">
        <v>5123</v>
      </c>
      <c r="D821" s="5" t="s">
        <v>18</v>
      </c>
      <c r="E821" s="5">
        <v>20</v>
      </c>
      <c r="F821" s="5" t="s">
        <v>294</v>
      </c>
      <c r="G821" s="5" t="s">
        <v>294</v>
      </c>
      <c r="K821" s="5" t="s">
        <v>5541</v>
      </c>
      <c r="L821" s="5" t="s">
        <v>5592</v>
      </c>
      <c r="M821" s="5" t="s">
        <v>794</v>
      </c>
      <c r="N821" s="5" t="s">
        <v>294</v>
      </c>
      <c r="R821" s="5" t="s">
        <v>294</v>
      </c>
      <c r="S821" s="5" t="s">
        <v>5025</v>
      </c>
      <c r="V821" s="5" t="s">
        <v>5590</v>
      </c>
    </row>
    <row r="822" spans="1:22" x14ac:dyDescent="0.35">
      <c r="A822" s="5" t="s">
        <v>5593</v>
      </c>
      <c r="B822" s="5" t="s">
        <v>5594</v>
      </c>
      <c r="C822" s="5" t="s">
        <v>5123</v>
      </c>
      <c r="D822" s="5" t="s">
        <v>18</v>
      </c>
      <c r="E822" s="5">
        <v>10</v>
      </c>
      <c r="F822" s="5" t="s">
        <v>294</v>
      </c>
      <c r="G822" s="5" t="s">
        <v>297</v>
      </c>
      <c r="J822" s="5" t="s">
        <v>5515</v>
      </c>
      <c r="M822" s="5" t="s">
        <v>794</v>
      </c>
      <c r="N822" s="5" t="s">
        <v>294</v>
      </c>
      <c r="R822" s="5" t="s">
        <v>294</v>
      </c>
      <c r="S822" s="5" t="s">
        <v>5586</v>
      </c>
      <c r="V822" s="5" t="s">
        <v>5593</v>
      </c>
    </row>
    <row r="823" spans="1:22" x14ac:dyDescent="0.35">
      <c r="A823" s="5" t="s">
        <v>5595</v>
      </c>
      <c r="B823" s="5" t="s">
        <v>5596</v>
      </c>
      <c r="C823" s="5" t="s">
        <v>5123</v>
      </c>
      <c r="D823" s="5" t="s">
        <v>18</v>
      </c>
      <c r="E823" s="5">
        <v>10</v>
      </c>
      <c r="F823" s="5" t="s">
        <v>294</v>
      </c>
      <c r="G823" s="5" t="s">
        <v>297</v>
      </c>
      <c r="J823" s="5" t="s">
        <v>5515</v>
      </c>
      <c r="M823" s="5" t="s">
        <v>794</v>
      </c>
      <c r="N823" s="5" t="s">
        <v>294</v>
      </c>
      <c r="R823" s="5" t="s">
        <v>294</v>
      </c>
      <c r="S823" s="5" t="s">
        <v>5597</v>
      </c>
      <c r="V823" s="5" t="s">
        <v>5595</v>
      </c>
    </row>
    <row r="824" spans="1:22" x14ac:dyDescent="0.35">
      <c r="A824" s="5" t="s">
        <v>5598</v>
      </c>
      <c r="B824" s="5" t="s">
        <v>5599</v>
      </c>
      <c r="C824" s="5" t="s">
        <v>5123</v>
      </c>
      <c r="D824" s="5" t="s">
        <v>18</v>
      </c>
      <c r="E824" s="5">
        <v>10</v>
      </c>
      <c r="F824" s="5" t="s">
        <v>294</v>
      </c>
      <c r="G824" s="5" t="s">
        <v>297</v>
      </c>
      <c r="J824" s="5" t="s">
        <v>5515</v>
      </c>
      <c r="M824" s="5" t="s">
        <v>794</v>
      </c>
      <c r="N824" s="5" t="s">
        <v>294</v>
      </c>
      <c r="P824" s="5" t="s">
        <v>294</v>
      </c>
      <c r="R824" s="5" t="s">
        <v>294</v>
      </c>
      <c r="S824" s="5" t="s">
        <v>5600</v>
      </c>
      <c r="V824" s="5" t="s">
        <v>5601</v>
      </c>
    </row>
    <row r="825" spans="1:22" x14ac:dyDescent="0.35">
      <c r="A825" s="5" t="s">
        <v>5602</v>
      </c>
      <c r="B825" s="5" t="s">
        <v>5603</v>
      </c>
      <c r="C825" s="5" t="s">
        <v>5123</v>
      </c>
      <c r="D825" s="5" t="s">
        <v>18</v>
      </c>
      <c r="E825" s="5">
        <v>10</v>
      </c>
      <c r="F825" s="5" t="s">
        <v>294</v>
      </c>
      <c r="G825" s="5" t="s">
        <v>297</v>
      </c>
      <c r="J825" s="5" t="s">
        <v>5515</v>
      </c>
      <c r="M825" s="5" t="s">
        <v>794</v>
      </c>
      <c r="N825" s="5" t="s">
        <v>294</v>
      </c>
      <c r="P825" s="5" t="s">
        <v>294</v>
      </c>
      <c r="Q825" s="5" t="s">
        <v>294</v>
      </c>
      <c r="R825" s="5" t="s">
        <v>294</v>
      </c>
      <c r="S825" s="5" t="s">
        <v>5604</v>
      </c>
      <c r="V825" s="5" t="s">
        <v>5602</v>
      </c>
    </row>
    <row r="826" spans="1:22" x14ac:dyDescent="0.35">
      <c r="A826" s="5" t="s">
        <v>5605</v>
      </c>
      <c r="B826" s="5" t="s">
        <v>5606</v>
      </c>
      <c r="C826" s="5" t="s">
        <v>5123</v>
      </c>
      <c r="D826" s="5" t="s">
        <v>18</v>
      </c>
      <c r="E826" s="5">
        <v>20</v>
      </c>
      <c r="F826" s="5" t="s">
        <v>294</v>
      </c>
      <c r="G826" s="5" t="s">
        <v>297</v>
      </c>
      <c r="J826" s="5" t="s">
        <v>5529</v>
      </c>
      <c r="M826" s="5" t="s">
        <v>794</v>
      </c>
      <c r="N826" s="5" t="s">
        <v>294</v>
      </c>
      <c r="P826" s="5" t="s">
        <v>294</v>
      </c>
      <c r="Q826" s="5" t="s">
        <v>294</v>
      </c>
      <c r="R826" s="5" t="s">
        <v>294</v>
      </c>
      <c r="S826" s="5" t="s">
        <v>5607</v>
      </c>
      <c r="U826" s="5" t="s">
        <v>5608</v>
      </c>
      <c r="V826" s="5" t="s">
        <v>5605</v>
      </c>
    </row>
    <row r="827" spans="1:22" x14ac:dyDescent="0.35">
      <c r="A827" s="5" t="s">
        <v>5609</v>
      </c>
      <c r="B827" s="5" t="s">
        <v>5610</v>
      </c>
      <c r="C827" s="5" t="s">
        <v>5123</v>
      </c>
      <c r="D827" s="5" t="s">
        <v>18</v>
      </c>
      <c r="E827" s="5">
        <v>10</v>
      </c>
      <c r="F827" s="5" t="s">
        <v>294</v>
      </c>
      <c r="G827" s="5" t="s">
        <v>297</v>
      </c>
      <c r="J827" s="5" t="s">
        <v>5515</v>
      </c>
      <c r="M827" s="5" t="s">
        <v>794</v>
      </c>
      <c r="N827" s="5" t="s">
        <v>294</v>
      </c>
      <c r="P827" s="5" t="s">
        <v>294</v>
      </c>
      <c r="Q827" s="5" t="s">
        <v>294</v>
      </c>
      <c r="R827" s="5" t="s">
        <v>294</v>
      </c>
      <c r="S827" s="5" t="s">
        <v>5611</v>
      </c>
      <c r="V827" s="5" t="s">
        <v>5609</v>
      </c>
    </row>
    <row r="828" spans="1:22" x14ac:dyDescent="0.35">
      <c r="A828" s="5" t="s">
        <v>5612</v>
      </c>
      <c r="B828" s="5" t="s">
        <v>5613</v>
      </c>
      <c r="C828" s="5" t="s">
        <v>5123</v>
      </c>
      <c r="D828" s="5" t="s">
        <v>18</v>
      </c>
      <c r="E828" s="5">
        <v>10</v>
      </c>
      <c r="F828" s="5" t="s">
        <v>294</v>
      </c>
      <c r="G828" s="5" t="s">
        <v>297</v>
      </c>
      <c r="J828" s="5" t="s">
        <v>5515</v>
      </c>
      <c r="M828" s="5" t="s">
        <v>794</v>
      </c>
      <c r="N828" s="5" t="s">
        <v>294</v>
      </c>
      <c r="P828" s="5" t="s">
        <v>294</v>
      </c>
      <c r="R828" s="5" t="s">
        <v>294</v>
      </c>
      <c r="S828" s="5" t="s">
        <v>5614</v>
      </c>
      <c r="V828" s="5" t="s">
        <v>5612</v>
      </c>
    </row>
    <row r="829" spans="1:22" x14ac:dyDescent="0.35">
      <c r="A829" s="5" t="s">
        <v>5615</v>
      </c>
      <c r="B829" s="5" t="s">
        <v>5616</v>
      </c>
      <c r="C829" s="5" t="s">
        <v>5617</v>
      </c>
      <c r="D829" s="5" t="s">
        <v>18</v>
      </c>
      <c r="E829" s="5">
        <v>10</v>
      </c>
      <c r="F829" s="5" t="s">
        <v>294</v>
      </c>
      <c r="G829" s="5" t="s">
        <v>297</v>
      </c>
      <c r="J829" s="5" t="s">
        <v>5515</v>
      </c>
      <c r="M829" s="5" t="s">
        <v>794</v>
      </c>
      <c r="N829" s="5" t="s">
        <v>294</v>
      </c>
      <c r="R829" s="5" t="s">
        <v>294</v>
      </c>
      <c r="S829" s="5" t="s">
        <v>5618</v>
      </c>
      <c r="V829" s="5" t="s">
        <v>5615</v>
      </c>
    </row>
    <row r="830" spans="1:22" x14ac:dyDescent="0.35">
      <c r="A830" s="5" t="s">
        <v>5619</v>
      </c>
      <c r="B830" s="5" t="s">
        <v>5620</v>
      </c>
      <c r="C830" s="5" t="s">
        <v>5617</v>
      </c>
      <c r="D830" s="5" t="s">
        <v>18</v>
      </c>
      <c r="E830" s="5">
        <v>10</v>
      </c>
      <c r="F830" s="5" t="s">
        <v>294</v>
      </c>
      <c r="G830" s="5" t="s">
        <v>297</v>
      </c>
      <c r="J830" s="5" t="s">
        <v>5515</v>
      </c>
      <c r="M830" s="5" t="s">
        <v>794</v>
      </c>
      <c r="N830" s="5" t="s">
        <v>294</v>
      </c>
      <c r="R830" s="5" t="s">
        <v>294</v>
      </c>
      <c r="S830" s="5" t="s">
        <v>5621</v>
      </c>
      <c r="V830" s="5" t="s">
        <v>5619</v>
      </c>
    </row>
    <row r="831" spans="1:22" x14ac:dyDescent="0.35">
      <c r="A831" s="5" t="s">
        <v>5622</v>
      </c>
      <c r="B831" s="5" t="s">
        <v>5623</v>
      </c>
      <c r="C831" s="5" t="s">
        <v>5617</v>
      </c>
      <c r="D831" s="5" t="s">
        <v>18</v>
      </c>
      <c r="E831" s="5">
        <v>20</v>
      </c>
      <c r="F831" s="5" t="s">
        <v>294</v>
      </c>
      <c r="G831" s="5" t="s">
        <v>297</v>
      </c>
      <c r="J831" s="5" t="s">
        <v>5529</v>
      </c>
      <c r="M831" s="5" t="s">
        <v>794</v>
      </c>
      <c r="N831" s="5" t="s">
        <v>294</v>
      </c>
      <c r="P831" s="5" t="s">
        <v>294</v>
      </c>
      <c r="Q831" s="5" t="s">
        <v>294</v>
      </c>
      <c r="R831" s="5" t="s">
        <v>294</v>
      </c>
      <c r="S831" s="5" t="s">
        <v>5624</v>
      </c>
      <c r="V831" s="5" t="s">
        <v>5622</v>
      </c>
    </row>
    <row r="832" spans="1:22" x14ac:dyDescent="0.35">
      <c r="A832" s="5" t="s">
        <v>5625</v>
      </c>
      <c r="B832" s="5" t="s">
        <v>5626</v>
      </c>
      <c r="C832" s="5" t="s">
        <v>5617</v>
      </c>
      <c r="D832" s="5" t="s">
        <v>18</v>
      </c>
      <c r="E832" s="5">
        <v>20</v>
      </c>
      <c r="F832" s="5" t="s">
        <v>294</v>
      </c>
      <c r="G832" s="5" t="s">
        <v>297</v>
      </c>
      <c r="J832" s="5" t="s">
        <v>5529</v>
      </c>
      <c r="M832" s="5" t="s">
        <v>794</v>
      </c>
      <c r="N832" s="5" t="s">
        <v>294</v>
      </c>
      <c r="O832" s="5" t="s">
        <v>294</v>
      </c>
      <c r="P832" s="5" t="s">
        <v>294</v>
      </c>
      <c r="Q832" s="5" t="s">
        <v>294</v>
      </c>
      <c r="R832" s="5" t="s">
        <v>294</v>
      </c>
      <c r="S832" s="5" t="s">
        <v>5627</v>
      </c>
      <c r="V832" s="5" t="s">
        <v>5625</v>
      </c>
    </row>
    <row r="833" spans="1:22" x14ac:dyDescent="0.35">
      <c r="A833" s="5" t="s">
        <v>5628</v>
      </c>
      <c r="B833" s="5" t="s">
        <v>235</v>
      </c>
      <c r="C833" s="5" t="s">
        <v>5617</v>
      </c>
      <c r="D833" s="5" t="s">
        <v>18</v>
      </c>
      <c r="E833" s="5">
        <v>50</v>
      </c>
      <c r="F833" s="5" t="s">
        <v>294</v>
      </c>
      <c r="G833" s="5" t="s">
        <v>294</v>
      </c>
      <c r="M833" s="5" t="s">
        <v>794</v>
      </c>
      <c r="N833" s="5" t="s">
        <v>294</v>
      </c>
      <c r="R833" s="5" t="s">
        <v>294</v>
      </c>
      <c r="V833" s="5" t="s">
        <v>5628</v>
      </c>
    </row>
    <row r="834" spans="1:22" x14ac:dyDescent="0.35">
      <c r="A834" s="5" t="s">
        <v>5629</v>
      </c>
      <c r="B834" s="5" t="s">
        <v>5630</v>
      </c>
      <c r="C834" s="5" t="s">
        <v>5617</v>
      </c>
      <c r="D834" s="5" t="s">
        <v>18</v>
      </c>
      <c r="E834" s="5">
        <v>10</v>
      </c>
      <c r="F834" s="5" t="s">
        <v>294</v>
      </c>
      <c r="G834" s="5" t="s">
        <v>297</v>
      </c>
      <c r="J834" s="5" t="s">
        <v>5515</v>
      </c>
      <c r="M834" s="5" t="s">
        <v>794</v>
      </c>
      <c r="N834" s="5" t="s">
        <v>294</v>
      </c>
      <c r="R834" s="5" t="s">
        <v>294</v>
      </c>
      <c r="S834" s="5" t="s">
        <v>5631</v>
      </c>
      <c r="V834" s="5" t="s">
        <v>5629</v>
      </c>
    </row>
    <row r="835" spans="1:22" x14ac:dyDescent="0.35">
      <c r="A835" s="5" t="s">
        <v>5632</v>
      </c>
      <c r="B835" s="5" t="s">
        <v>5633</v>
      </c>
      <c r="C835" s="5" t="s">
        <v>5617</v>
      </c>
      <c r="D835" s="5" t="s">
        <v>18</v>
      </c>
      <c r="E835" s="5">
        <v>10</v>
      </c>
      <c r="F835" s="5" t="s">
        <v>294</v>
      </c>
      <c r="G835" s="5" t="s">
        <v>297</v>
      </c>
      <c r="J835" s="5" t="s">
        <v>5515</v>
      </c>
      <c r="M835" s="5" t="s">
        <v>794</v>
      </c>
      <c r="N835" s="5" t="s">
        <v>294</v>
      </c>
      <c r="R835" s="5" t="s">
        <v>294</v>
      </c>
      <c r="S835" s="5" t="s">
        <v>5634</v>
      </c>
      <c r="V835" s="5" t="s">
        <v>5632</v>
      </c>
    </row>
    <row r="836" spans="1:22" x14ac:dyDescent="0.35">
      <c r="A836" s="5" t="s">
        <v>5635</v>
      </c>
      <c r="B836" s="5" t="s">
        <v>5636</v>
      </c>
      <c r="C836" s="5" t="s">
        <v>5617</v>
      </c>
      <c r="D836" s="5" t="s">
        <v>18</v>
      </c>
      <c r="E836" s="5">
        <v>45</v>
      </c>
      <c r="F836" s="5" t="s">
        <v>294</v>
      </c>
      <c r="G836" s="5" t="s">
        <v>294</v>
      </c>
      <c r="M836" s="5" t="s">
        <v>794</v>
      </c>
      <c r="N836" s="5" t="s">
        <v>294</v>
      </c>
      <c r="R836" s="5" t="s">
        <v>294</v>
      </c>
      <c r="V836" s="5" t="s">
        <v>5635</v>
      </c>
    </row>
    <row r="837" spans="1:22" x14ac:dyDescent="0.35">
      <c r="A837" s="5" t="s">
        <v>5637</v>
      </c>
      <c r="B837" s="5" t="s">
        <v>5638</v>
      </c>
      <c r="C837" s="5" t="s">
        <v>5617</v>
      </c>
      <c r="D837" s="5" t="s">
        <v>18</v>
      </c>
      <c r="E837" s="5">
        <v>15</v>
      </c>
      <c r="F837" s="5" t="s">
        <v>294</v>
      </c>
      <c r="G837" s="5" t="s">
        <v>297</v>
      </c>
      <c r="M837" s="5" t="s">
        <v>3826</v>
      </c>
      <c r="N837" s="5" t="s">
        <v>294</v>
      </c>
      <c r="R837" s="5" t="s">
        <v>294</v>
      </c>
      <c r="V837" s="5" t="s">
        <v>5637</v>
      </c>
    </row>
    <row r="838" spans="1:22" x14ac:dyDescent="0.35">
      <c r="A838" s="5" t="s">
        <v>5639</v>
      </c>
      <c r="B838" s="5" t="s">
        <v>5640</v>
      </c>
      <c r="C838" s="5" t="s">
        <v>5617</v>
      </c>
      <c r="D838" s="5" t="s">
        <v>18</v>
      </c>
      <c r="E838" s="5">
        <v>10</v>
      </c>
      <c r="F838" s="5" t="s">
        <v>294</v>
      </c>
      <c r="G838" s="5" t="s">
        <v>297</v>
      </c>
      <c r="J838" s="5" t="s">
        <v>5515</v>
      </c>
      <c r="M838" s="5" t="s">
        <v>794</v>
      </c>
      <c r="N838" s="5" t="s">
        <v>294</v>
      </c>
      <c r="R838" s="5" t="s">
        <v>294</v>
      </c>
      <c r="S838" s="5" t="s">
        <v>5641</v>
      </c>
      <c r="V838" s="5" t="s">
        <v>5639</v>
      </c>
    </row>
    <row r="839" spans="1:22" x14ac:dyDescent="0.35">
      <c r="A839" s="5" t="s">
        <v>5642</v>
      </c>
      <c r="B839" s="5" t="s">
        <v>5643</v>
      </c>
      <c r="C839" s="5" t="s">
        <v>5617</v>
      </c>
      <c r="D839" s="5" t="s">
        <v>18</v>
      </c>
      <c r="E839" s="5">
        <v>20</v>
      </c>
      <c r="F839" s="5" t="s">
        <v>297</v>
      </c>
      <c r="G839" s="5" t="s">
        <v>297</v>
      </c>
      <c r="J839" s="5" t="s">
        <v>5503</v>
      </c>
      <c r="M839" s="5" t="s">
        <v>794</v>
      </c>
      <c r="N839" s="5" t="s">
        <v>294</v>
      </c>
      <c r="P839" s="5" t="s">
        <v>294</v>
      </c>
      <c r="R839" s="5" t="s">
        <v>297</v>
      </c>
      <c r="U839" s="5" t="s">
        <v>5644</v>
      </c>
      <c r="V839" s="5" t="s">
        <v>5642</v>
      </c>
    </row>
    <row r="840" spans="1:22" x14ac:dyDescent="0.35">
      <c r="A840" s="5" t="s">
        <v>5645</v>
      </c>
      <c r="B840" s="5" t="s">
        <v>5646</v>
      </c>
      <c r="C840" s="5" t="s">
        <v>5617</v>
      </c>
      <c r="D840" s="5" t="s">
        <v>22</v>
      </c>
      <c r="E840" s="5">
        <v>1</v>
      </c>
      <c r="F840" s="5" t="s">
        <v>294</v>
      </c>
      <c r="G840" s="5" t="s">
        <v>294</v>
      </c>
      <c r="H840" s="5">
        <v>0</v>
      </c>
      <c r="I840" s="5">
        <v>4</v>
      </c>
      <c r="M840" s="5" t="s">
        <v>794</v>
      </c>
      <c r="N840" s="5" t="s">
        <v>294</v>
      </c>
      <c r="R840" s="5" t="s">
        <v>294</v>
      </c>
      <c r="V840" s="5" t="s">
        <v>5645</v>
      </c>
    </row>
    <row r="841" spans="1:22" x14ac:dyDescent="0.35">
      <c r="A841" s="5" t="s">
        <v>5647</v>
      </c>
      <c r="B841" s="5" t="s">
        <v>5648</v>
      </c>
      <c r="C841" s="5" t="s">
        <v>5617</v>
      </c>
      <c r="D841" s="5" t="s">
        <v>1655</v>
      </c>
      <c r="E841" s="5">
        <v>77</v>
      </c>
      <c r="F841" s="5" t="s">
        <v>294</v>
      </c>
      <c r="G841" s="5" t="s">
        <v>294</v>
      </c>
      <c r="M841" s="5" t="s">
        <v>794</v>
      </c>
      <c r="N841" s="5" t="s">
        <v>294</v>
      </c>
      <c r="R841" s="5" t="s">
        <v>294</v>
      </c>
      <c r="V841" s="5" t="s">
        <v>5647</v>
      </c>
    </row>
    <row r="842" spans="1:22" x14ac:dyDescent="0.35">
      <c r="A842" s="5" t="s">
        <v>5649</v>
      </c>
      <c r="B842" s="5" t="s">
        <v>5650</v>
      </c>
      <c r="C842" s="5" t="s">
        <v>5617</v>
      </c>
      <c r="D842" s="5" t="s">
        <v>18</v>
      </c>
      <c r="E842" s="5">
        <v>20</v>
      </c>
      <c r="F842" s="5" t="s">
        <v>294</v>
      </c>
      <c r="G842" s="5" t="s">
        <v>297</v>
      </c>
      <c r="M842" s="5" t="s">
        <v>794</v>
      </c>
      <c r="N842" s="5" t="s">
        <v>294</v>
      </c>
      <c r="R842" s="5" t="s">
        <v>294</v>
      </c>
      <c r="U842" s="5" t="s">
        <v>5651</v>
      </c>
      <c r="V842" s="5" t="s">
        <v>5649</v>
      </c>
    </row>
    <row r="843" spans="1:22" x14ac:dyDescent="0.35">
      <c r="A843" s="5" t="s">
        <v>5652</v>
      </c>
      <c r="B843" s="5" t="s">
        <v>5653</v>
      </c>
      <c r="C843" s="5" t="s">
        <v>5617</v>
      </c>
      <c r="D843" s="5" t="s">
        <v>18</v>
      </c>
      <c r="E843" s="5">
        <v>20</v>
      </c>
      <c r="F843" s="5" t="s">
        <v>297</v>
      </c>
      <c r="G843" s="5" t="s">
        <v>297</v>
      </c>
      <c r="M843" s="5" t="s">
        <v>794</v>
      </c>
      <c r="N843" s="5" t="s">
        <v>294</v>
      </c>
      <c r="R843" s="5" t="s">
        <v>294</v>
      </c>
      <c r="U843" s="5" t="s">
        <v>5654</v>
      </c>
      <c r="V843" s="5" t="s">
        <v>5652</v>
      </c>
    </row>
    <row r="844" spans="1:22" x14ac:dyDescent="0.35">
      <c r="A844" s="5" t="s">
        <v>5655</v>
      </c>
      <c r="B844" s="5" t="s">
        <v>5656</v>
      </c>
      <c r="C844" s="5" t="s">
        <v>5617</v>
      </c>
      <c r="D844" s="5" t="s">
        <v>18</v>
      </c>
      <c r="E844" s="5">
        <v>20</v>
      </c>
      <c r="F844" s="5" t="s">
        <v>294</v>
      </c>
      <c r="G844" s="5" t="s">
        <v>297</v>
      </c>
      <c r="K844" s="5" t="s">
        <v>294</v>
      </c>
      <c r="M844" s="5" t="s">
        <v>794</v>
      </c>
      <c r="N844" s="5" t="s">
        <v>294</v>
      </c>
      <c r="P844" s="5" t="s">
        <v>294</v>
      </c>
      <c r="R844" s="5" t="s">
        <v>294</v>
      </c>
      <c r="U844" s="5" t="s">
        <v>5657</v>
      </c>
      <c r="V844" s="5" t="s">
        <v>5655</v>
      </c>
    </row>
    <row r="845" spans="1:22" x14ac:dyDescent="0.35">
      <c r="A845" s="5" t="s">
        <v>5658</v>
      </c>
      <c r="B845" s="5" t="s">
        <v>5127</v>
      </c>
      <c r="C845" s="5" t="s">
        <v>5617</v>
      </c>
      <c r="D845" s="5" t="s">
        <v>18</v>
      </c>
      <c r="E845" s="5">
        <v>10</v>
      </c>
      <c r="F845" s="5" t="s">
        <v>297</v>
      </c>
      <c r="G845" s="5" t="s">
        <v>297</v>
      </c>
      <c r="J845" s="5" t="s">
        <v>5128</v>
      </c>
      <c r="M845" s="5" t="s">
        <v>794</v>
      </c>
      <c r="N845" s="5" t="s">
        <v>294</v>
      </c>
      <c r="P845" s="5" t="s">
        <v>294</v>
      </c>
      <c r="Q845" s="5" t="s">
        <v>294</v>
      </c>
      <c r="R845" s="5" t="s">
        <v>294</v>
      </c>
      <c r="V845" s="5" t="s">
        <v>5658</v>
      </c>
    </row>
    <row r="846" spans="1:22" x14ac:dyDescent="0.35">
      <c r="A846" s="5" t="s">
        <v>5659</v>
      </c>
      <c r="B846" s="5" t="s">
        <v>5660</v>
      </c>
      <c r="C846" s="5" t="s">
        <v>5617</v>
      </c>
      <c r="D846" s="5" t="s">
        <v>18</v>
      </c>
      <c r="E846" s="5">
        <v>10</v>
      </c>
      <c r="F846" s="5" t="s">
        <v>294</v>
      </c>
      <c r="G846" s="5" t="s">
        <v>297</v>
      </c>
      <c r="J846" s="5" t="s">
        <v>5515</v>
      </c>
      <c r="M846" s="5" t="s">
        <v>794</v>
      </c>
      <c r="N846" s="5" t="s">
        <v>294</v>
      </c>
      <c r="R846" s="5" t="s">
        <v>294</v>
      </c>
      <c r="S846" s="5" t="s">
        <v>5661</v>
      </c>
      <c r="V846" s="5" t="s">
        <v>5659</v>
      </c>
    </row>
    <row r="847" spans="1:22" x14ac:dyDescent="0.35">
      <c r="A847" s="5" t="s">
        <v>5662</v>
      </c>
      <c r="B847" s="5" t="s">
        <v>5663</v>
      </c>
      <c r="C847" s="5" t="s">
        <v>5617</v>
      </c>
      <c r="D847" s="5" t="s">
        <v>18</v>
      </c>
      <c r="E847" s="5">
        <v>20</v>
      </c>
      <c r="F847" s="5" t="s">
        <v>294</v>
      </c>
      <c r="G847" s="5" t="s">
        <v>297</v>
      </c>
      <c r="J847" s="5" t="s">
        <v>5529</v>
      </c>
      <c r="M847" s="5" t="s">
        <v>794</v>
      </c>
      <c r="N847" s="5" t="s">
        <v>294</v>
      </c>
      <c r="P847" s="5" t="s">
        <v>294</v>
      </c>
      <c r="Q847" s="5" t="s">
        <v>294</v>
      </c>
      <c r="R847" s="5" t="s">
        <v>294</v>
      </c>
      <c r="S847" s="5" t="s">
        <v>5664</v>
      </c>
      <c r="U847" s="5" t="s">
        <v>5608</v>
      </c>
      <c r="V847" s="5" t="s">
        <v>5662</v>
      </c>
    </row>
    <row r="848" spans="1:22" x14ac:dyDescent="0.35">
      <c r="A848" s="5" t="s">
        <v>5665</v>
      </c>
      <c r="B848" s="5" t="s">
        <v>5666</v>
      </c>
      <c r="C848" s="5" t="s">
        <v>5667</v>
      </c>
      <c r="D848" s="5" t="s">
        <v>18</v>
      </c>
      <c r="E848" s="5">
        <v>45</v>
      </c>
      <c r="F848" s="5" t="s">
        <v>294</v>
      </c>
      <c r="G848" s="5" t="s">
        <v>297</v>
      </c>
      <c r="M848" s="5" t="s">
        <v>794</v>
      </c>
      <c r="N848" s="5" t="s">
        <v>294</v>
      </c>
      <c r="P848" s="5" t="s">
        <v>294</v>
      </c>
      <c r="Q848" s="5" t="s">
        <v>294</v>
      </c>
      <c r="R848" s="5" t="s">
        <v>294</v>
      </c>
      <c r="V848" s="5" t="s">
        <v>5665</v>
      </c>
    </row>
    <row r="849" spans="1:22" x14ac:dyDescent="0.35">
      <c r="A849" s="5" t="s">
        <v>5668</v>
      </c>
      <c r="B849" s="5" t="s">
        <v>5669</v>
      </c>
      <c r="C849" s="5" t="s">
        <v>5667</v>
      </c>
      <c r="D849" s="5" t="s">
        <v>22</v>
      </c>
      <c r="E849" s="5">
        <v>18</v>
      </c>
      <c r="F849" s="5" t="s">
        <v>294</v>
      </c>
      <c r="G849" s="5" t="s">
        <v>294</v>
      </c>
      <c r="M849" s="5" t="s">
        <v>3826</v>
      </c>
      <c r="N849" s="5" t="s">
        <v>294</v>
      </c>
      <c r="R849" s="5" t="s">
        <v>294</v>
      </c>
      <c r="V849" s="5" t="s">
        <v>5668</v>
      </c>
    </row>
    <row r="850" spans="1:22" x14ac:dyDescent="0.35">
      <c r="A850" s="5" t="s">
        <v>5670</v>
      </c>
      <c r="B850" s="5" t="s">
        <v>5671</v>
      </c>
      <c r="C850" s="5" t="s">
        <v>5667</v>
      </c>
      <c r="D850" s="5" t="s">
        <v>18</v>
      </c>
      <c r="E850" s="5">
        <v>15</v>
      </c>
      <c r="F850" s="5" t="s">
        <v>294</v>
      </c>
      <c r="G850" s="5" t="s">
        <v>297</v>
      </c>
      <c r="J850" s="5" t="s">
        <v>5617</v>
      </c>
      <c r="M850" s="5" t="s">
        <v>794</v>
      </c>
      <c r="N850" s="5" t="s">
        <v>294</v>
      </c>
      <c r="P850" s="5" t="s">
        <v>294</v>
      </c>
      <c r="R850" s="5" t="s">
        <v>297</v>
      </c>
      <c r="V850" s="5" t="s">
        <v>5670</v>
      </c>
    </row>
    <row r="851" spans="1:22" x14ac:dyDescent="0.35">
      <c r="A851" s="5" t="s">
        <v>5672</v>
      </c>
      <c r="B851" s="5" t="s">
        <v>5669</v>
      </c>
      <c r="C851" s="5" t="s">
        <v>5667</v>
      </c>
      <c r="D851" s="5" t="s">
        <v>18</v>
      </c>
      <c r="E851" s="5">
        <v>10</v>
      </c>
      <c r="F851" s="5" t="s">
        <v>294</v>
      </c>
      <c r="G851" s="5" t="s">
        <v>297</v>
      </c>
      <c r="J851" s="5" t="s">
        <v>5515</v>
      </c>
      <c r="M851" s="5" t="s">
        <v>794</v>
      </c>
      <c r="N851" s="5" t="s">
        <v>294</v>
      </c>
      <c r="R851" s="5" t="s">
        <v>294</v>
      </c>
      <c r="V851" s="5" t="s">
        <v>5672</v>
      </c>
    </row>
    <row r="852" spans="1:22" x14ac:dyDescent="0.35">
      <c r="A852" s="5" t="s">
        <v>5673</v>
      </c>
      <c r="B852" s="5" t="s">
        <v>5674</v>
      </c>
      <c r="C852" s="5" t="s">
        <v>5675</v>
      </c>
      <c r="D852" s="5" t="s">
        <v>18</v>
      </c>
      <c r="E852" s="5">
        <v>45</v>
      </c>
      <c r="F852" s="5" t="s">
        <v>294</v>
      </c>
      <c r="G852" s="5" t="s">
        <v>297</v>
      </c>
      <c r="M852" s="5" t="s">
        <v>794</v>
      </c>
      <c r="N852" s="5" t="s">
        <v>294</v>
      </c>
      <c r="P852" s="5" t="s">
        <v>294</v>
      </c>
      <c r="Q852" s="5" t="s">
        <v>294</v>
      </c>
      <c r="R852" s="5" t="s">
        <v>294</v>
      </c>
      <c r="V852" s="5" t="s">
        <v>5673</v>
      </c>
    </row>
    <row r="853" spans="1:22" x14ac:dyDescent="0.35">
      <c r="A853" s="5" t="s">
        <v>5676</v>
      </c>
      <c r="B853" s="5" t="s">
        <v>5677</v>
      </c>
      <c r="C853" s="5" t="s">
        <v>5675</v>
      </c>
      <c r="D853" s="5" t="s">
        <v>22</v>
      </c>
      <c r="E853" s="5">
        <v>18</v>
      </c>
      <c r="F853" s="5" t="s">
        <v>294</v>
      </c>
      <c r="G853" s="5" t="s">
        <v>294</v>
      </c>
      <c r="M853" s="5" t="s">
        <v>3826</v>
      </c>
      <c r="N853" s="5" t="s">
        <v>294</v>
      </c>
      <c r="R853" s="5" t="s">
        <v>294</v>
      </c>
      <c r="V853" s="5" t="s">
        <v>5676</v>
      </c>
    </row>
    <row r="854" spans="1:22" x14ac:dyDescent="0.35">
      <c r="A854" s="5" t="s">
        <v>5678</v>
      </c>
      <c r="B854" s="5" t="s">
        <v>5679</v>
      </c>
      <c r="C854" s="5" t="s">
        <v>5675</v>
      </c>
      <c r="D854" s="5" t="s">
        <v>18</v>
      </c>
      <c r="E854" s="5">
        <v>30</v>
      </c>
      <c r="F854" s="5" t="s">
        <v>294</v>
      </c>
      <c r="G854" s="5" t="s">
        <v>294</v>
      </c>
      <c r="M854" s="5" t="s">
        <v>794</v>
      </c>
      <c r="N854" s="5" t="s">
        <v>297</v>
      </c>
      <c r="O854" s="5" t="s">
        <v>297</v>
      </c>
      <c r="Q854" s="5" t="s">
        <v>297</v>
      </c>
      <c r="R854" s="5" t="s">
        <v>294</v>
      </c>
      <c r="V854" s="5" t="s">
        <v>5678</v>
      </c>
    </row>
    <row r="855" spans="1:22" x14ac:dyDescent="0.35">
      <c r="A855" s="5" t="s">
        <v>5680</v>
      </c>
      <c r="B855" s="5" t="s">
        <v>5681</v>
      </c>
      <c r="C855" s="5" t="s">
        <v>5675</v>
      </c>
      <c r="D855" s="5" t="s">
        <v>20</v>
      </c>
      <c r="E855" s="5">
        <v>10</v>
      </c>
      <c r="F855" s="5" t="s">
        <v>294</v>
      </c>
      <c r="G855" s="5" t="s">
        <v>294</v>
      </c>
      <c r="M855" s="5" t="s">
        <v>794</v>
      </c>
      <c r="N855" s="5" t="s">
        <v>294</v>
      </c>
      <c r="R855" s="5" t="s">
        <v>294</v>
      </c>
      <c r="V855" s="5" t="s">
        <v>5680</v>
      </c>
    </row>
    <row r="856" spans="1:22" x14ac:dyDescent="0.35">
      <c r="A856" s="5" t="s">
        <v>5682</v>
      </c>
      <c r="B856" s="5" t="s">
        <v>5683</v>
      </c>
      <c r="C856" s="5" t="s">
        <v>5675</v>
      </c>
      <c r="D856" s="5" t="s">
        <v>18</v>
      </c>
      <c r="E856" s="5">
        <v>20</v>
      </c>
      <c r="F856" s="5" t="s">
        <v>294</v>
      </c>
      <c r="G856" s="5" t="s">
        <v>294</v>
      </c>
      <c r="M856" s="5" t="s">
        <v>794</v>
      </c>
      <c r="N856" s="5" t="s">
        <v>294</v>
      </c>
      <c r="R856" s="5" t="s">
        <v>297</v>
      </c>
      <c r="V856" s="5" t="s">
        <v>5682</v>
      </c>
    </row>
    <row r="857" spans="1:22" x14ac:dyDescent="0.35">
      <c r="A857" s="5" t="s">
        <v>5684</v>
      </c>
      <c r="B857" s="5" t="s">
        <v>5685</v>
      </c>
      <c r="C857" s="5" t="s">
        <v>5675</v>
      </c>
      <c r="D857" s="5" t="s">
        <v>28</v>
      </c>
      <c r="E857" s="5">
        <v>6</v>
      </c>
      <c r="F857" s="5" t="s">
        <v>294</v>
      </c>
      <c r="G857" s="5" t="s">
        <v>294</v>
      </c>
      <c r="M857" s="5" t="s">
        <v>794</v>
      </c>
      <c r="N857" s="5" t="s">
        <v>294</v>
      </c>
      <c r="R857" s="5" t="s">
        <v>294</v>
      </c>
      <c r="V857" s="5" t="s">
        <v>5684</v>
      </c>
    </row>
    <row r="858" spans="1:22" x14ac:dyDescent="0.35">
      <c r="A858" s="5" t="s">
        <v>5686</v>
      </c>
      <c r="B858" s="5" t="s">
        <v>5687</v>
      </c>
      <c r="C858" s="5" t="s">
        <v>5675</v>
      </c>
      <c r="D858" s="5" t="s">
        <v>18</v>
      </c>
      <c r="E858" s="5">
        <v>4</v>
      </c>
      <c r="F858" s="5" t="s">
        <v>294</v>
      </c>
      <c r="G858" s="5" t="s">
        <v>294</v>
      </c>
      <c r="J858" s="5" t="s">
        <v>1194</v>
      </c>
      <c r="M858" s="5" t="s">
        <v>794</v>
      </c>
      <c r="N858" s="5" t="s">
        <v>294</v>
      </c>
      <c r="R858" s="5" t="s">
        <v>294</v>
      </c>
      <c r="V858" s="5" t="s">
        <v>5686</v>
      </c>
    </row>
    <row r="859" spans="1:22" x14ac:dyDescent="0.35">
      <c r="A859" s="5" t="s">
        <v>5688</v>
      </c>
      <c r="B859" s="5" t="s">
        <v>5689</v>
      </c>
      <c r="C859" s="5" t="s">
        <v>5675</v>
      </c>
      <c r="D859" s="5" t="s">
        <v>22</v>
      </c>
      <c r="E859" s="5">
        <v>18</v>
      </c>
      <c r="F859" s="5" t="s">
        <v>294</v>
      </c>
      <c r="G859" s="5" t="s">
        <v>294</v>
      </c>
      <c r="J859" s="5" t="s">
        <v>5350</v>
      </c>
      <c r="M859" s="5" t="s">
        <v>794</v>
      </c>
      <c r="N859" s="5" t="s">
        <v>294</v>
      </c>
      <c r="R859" s="5" t="s">
        <v>297</v>
      </c>
      <c r="V859" s="5" t="s">
        <v>5688</v>
      </c>
    </row>
    <row r="860" spans="1:22" x14ac:dyDescent="0.35">
      <c r="A860" s="5" t="s">
        <v>5690</v>
      </c>
      <c r="B860" s="5" t="s">
        <v>4226</v>
      </c>
      <c r="C860" s="5" t="s">
        <v>5691</v>
      </c>
      <c r="D860" s="5" t="s">
        <v>22</v>
      </c>
      <c r="E860" s="5">
        <v>18</v>
      </c>
      <c r="F860" s="5" t="s">
        <v>294</v>
      </c>
      <c r="G860" s="5" t="s">
        <v>294</v>
      </c>
      <c r="M860" s="5" t="s">
        <v>794</v>
      </c>
      <c r="N860" s="5" t="s">
        <v>294</v>
      </c>
      <c r="P860" s="5" t="s">
        <v>294</v>
      </c>
      <c r="Q860" s="5" t="s">
        <v>294</v>
      </c>
      <c r="R860" s="5" t="s">
        <v>294</v>
      </c>
      <c r="V860" s="5" t="s">
        <v>5690</v>
      </c>
    </row>
    <row r="861" spans="1:22" x14ac:dyDescent="0.35">
      <c r="A861" s="5" t="s">
        <v>5692</v>
      </c>
      <c r="B861" s="5" t="s">
        <v>4226</v>
      </c>
      <c r="C861" s="5" t="s">
        <v>5691</v>
      </c>
      <c r="D861" s="5" t="s">
        <v>20</v>
      </c>
      <c r="E861" s="5">
        <v>10</v>
      </c>
      <c r="F861" s="5" t="s">
        <v>294</v>
      </c>
      <c r="G861" s="5" t="s">
        <v>294</v>
      </c>
      <c r="M861" s="5" t="s">
        <v>794</v>
      </c>
      <c r="N861" s="5" t="s">
        <v>294</v>
      </c>
      <c r="P861" s="5" t="s">
        <v>294</v>
      </c>
      <c r="Q861" s="5" t="s">
        <v>294</v>
      </c>
      <c r="R861" s="5" t="s">
        <v>294</v>
      </c>
      <c r="V861" s="5" t="s">
        <v>5692</v>
      </c>
    </row>
    <row r="862" spans="1:22" x14ac:dyDescent="0.35">
      <c r="A862" s="5" t="s">
        <v>5693</v>
      </c>
      <c r="B862" s="5" t="s">
        <v>4226</v>
      </c>
      <c r="C862" s="5" t="s">
        <v>5691</v>
      </c>
      <c r="D862" s="5" t="s">
        <v>4073</v>
      </c>
      <c r="E862" s="5">
        <v>38</v>
      </c>
      <c r="F862" s="5" t="s">
        <v>294</v>
      </c>
      <c r="G862" s="5" t="s">
        <v>294</v>
      </c>
      <c r="M862" s="5" t="s">
        <v>794</v>
      </c>
      <c r="N862" s="5" t="s">
        <v>294</v>
      </c>
      <c r="P862" s="5" t="s">
        <v>294</v>
      </c>
      <c r="Q862" s="5" t="s">
        <v>294</v>
      </c>
      <c r="R862" s="5" t="s">
        <v>294</v>
      </c>
      <c r="V862" s="5" t="s">
        <v>5693</v>
      </c>
    </row>
    <row r="863" spans="1:22" x14ac:dyDescent="0.35">
      <c r="A863" s="5" t="s">
        <v>5694</v>
      </c>
      <c r="B863" s="5" t="s">
        <v>4226</v>
      </c>
      <c r="C863" s="5" t="s">
        <v>5691</v>
      </c>
      <c r="D863" s="5" t="s">
        <v>16</v>
      </c>
      <c r="E863" s="5">
        <v>15</v>
      </c>
      <c r="F863" s="5" t="s">
        <v>294</v>
      </c>
      <c r="G863" s="5" t="s">
        <v>294</v>
      </c>
      <c r="M863" s="5" t="s">
        <v>794</v>
      </c>
      <c r="N863" s="5" t="s">
        <v>294</v>
      </c>
      <c r="P863" s="5" t="s">
        <v>294</v>
      </c>
      <c r="Q863" s="5" t="s">
        <v>294</v>
      </c>
      <c r="R863" s="5" t="s">
        <v>294</v>
      </c>
      <c r="V863" s="5" t="s">
        <v>5694</v>
      </c>
    </row>
    <row r="864" spans="1:22" x14ac:dyDescent="0.35">
      <c r="A864" s="5" t="s">
        <v>5695</v>
      </c>
      <c r="B864" s="5" t="s">
        <v>5397</v>
      </c>
      <c r="C864" s="5" t="s">
        <v>5691</v>
      </c>
      <c r="D864" s="5" t="s">
        <v>18</v>
      </c>
      <c r="E864" s="5">
        <v>40</v>
      </c>
      <c r="F864" s="5" t="s">
        <v>294</v>
      </c>
      <c r="G864" s="5" t="s">
        <v>297</v>
      </c>
      <c r="M864" s="5" t="s">
        <v>794</v>
      </c>
      <c r="N864" s="5" t="s">
        <v>294</v>
      </c>
      <c r="P864" s="5" t="s">
        <v>294</v>
      </c>
      <c r="R864" s="5" t="s">
        <v>294</v>
      </c>
      <c r="V864" s="5" t="s">
        <v>5695</v>
      </c>
    </row>
    <row r="865" spans="1:22" x14ac:dyDescent="0.35">
      <c r="A865" s="5" t="s">
        <v>5696</v>
      </c>
      <c r="B865" s="5" t="s">
        <v>5399</v>
      </c>
      <c r="C865" s="5" t="s">
        <v>5691</v>
      </c>
      <c r="D865" s="5" t="s">
        <v>18</v>
      </c>
      <c r="E865" s="5">
        <v>25</v>
      </c>
      <c r="F865" s="5" t="s">
        <v>294</v>
      </c>
      <c r="G865" s="5" t="s">
        <v>294</v>
      </c>
      <c r="M865" s="5" t="s">
        <v>794</v>
      </c>
      <c r="N865" s="5" t="s">
        <v>297</v>
      </c>
      <c r="O865" s="5" t="s">
        <v>297</v>
      </c>
      <c r="P865" s="5" t="s">
        <v>294</v>
      </c>
      <c r="Q865" s="5" t="s">
        <v>297</v>
      </c>
      <c r="R865" s="5" t="s">
        <v>294</v>
      </c>
      <c r="V865" s="5" t="s">
        <v>5696</v>
      </c>
    </row>
    <row r="866" spans="1:22" x14ac:dyDescent="0.35">
      <c r="A866" s="5" t="s">
        <v>5697</v>
      </c>
      <c r="B866" s="5" t="s">
        <v>5401</v>
      </c>
      <c r="C866" s="5" t="s">
        <v>5691</v>
      </c>
      <c r="D866" s="5" t="s">
        <v>18</v>
      </c>
      <c r="E866" s="5">
        <v>2000</v>
      </c>
      <c r="F866" s="5" t="s">
        <v>294</v>
      </c>
      <c r="G866" s="5" t="s">
        <v>294</v>
      </c>
      <c r="M866" s="5" t="s">
        <v>794</v>
      </c>
      <c r="N866" s="5" t="s">
        <v>294</v>
      </c>
      <c r="P866" s="5" t="s">
        <v>294</v>
      </c>
      <c r="R866" s="5" t="s">
        <v>294</v>
      </c>
      <c r="V866" s="5" t="s">
        <v>5697</v>
      </c>
    </row>
    <row r="867" spans="1:22" x14ac:dyDescent="0.35">
      <c r="A867" s="5" t="s">
        <v>5698</v>
      </c>
      <c r="B867" s="5" t="s">
        <v>5699</v>
      </c>
      <c r="C867" s="5" t="s">
        <v>5691</v>
      </c>
      <c r="D867" s="5" t="s">
        <v>22</v>
      </c>
      <c r="E867" s="5">
        <v>18</v>
      </c>
      <c r="F867" s="5" t="s">
        <v>294</v>
      </c>
      <c r="G867" s="5" t="s">
        <v>294</v>
      </c>
      <c r="M867" s="5" t="s">
        <v>3826</v>
      </c>
      <c r="N867" s="5" t="s">
        <v>294</v>
      </c>
      <c r="R867" s="5" t="s">
        <v>294</v>
      </c>
      <c r="V867" s="5" t="s">
        <v>5698</v>
      </c>
    </row>
    <row r="868" spans="1:22" x14ac:dyDescent="0.35">
      <c r="A868" s="5" t="s">
        <v>5700</v>
      </c>
      <c r="B868" s="5" t="s">
        <v>4226</v>
      </c>
      <c r="C868" s="5" t="s">
        <v>5691</v>
      </c>
      <c r="D868" s="5" t="s">
        <v>16</v>
      </c>
      <c r="E868" s="5">
        <v>15</v>
      </c>
      <c r="F868" s="5" t="s">
        <v>294</v>
      </c>
      <c r="G868" s="5" t="s">
        <v>294</v>
      </c>
      <c r="M868" s="5" t="s">
        <v>794</v>
      </c>
      <c r="N868" s="5" t="s">
        <v>294</v>
      </c>
      <c r="P868" s="5" t="s">
        <v>294</v>
      </c>
      <c r="Q868" s="5" t="s">
        <v>294</v>
      </c>
      <c r="R868" s="5" t="s">
        <v>294</v>
      </c>
      <c r="V868" s="5" t="s">
        <v>5700</v>
      </c>
    </row>
    <row r="869" spans="1:22" x14ac:dyDescent="0.35">
      <c r="A869" s="5" t="s">
        <v>5701</v>
      </c>
      <c r="B869" s="5" t="s">
        <v>5702</v>
      </c>
      <c r="C869" s="5" t="s">
        <v>5691</v>
      </c>
      <c r="D869" s="5" t="s">
        <v>22</v>
      </c>
      <c r="E869" s="5">
        <v>18</v>
      </c>
      <c r="F869" s="5" t="s">
        <v>294</v>
      </c>
      <c r="G869" s="5" t="s">
        <v>294</v>
      </c>
      <c r="J869" s="5" t="s">
        <v>5347</v>
      </c>
      <c r="M869" s="5" t="s">
        <v>794</v>
      </c>
      <c r="N869" s="5" t="s">
        <v>294</v>
      </c>
      <c r="R869" s="5" t="s">
        <v>297</v>
      </c>
      <c r="V869" s="5" t="s">
        <v>5701</v>
      </c>
    </row>
    <row r="870" spans="1:22" x14ac:dyDescent="0.35">
      <c r="A870" s="5" t="s">
        <v>5703</v>
      </c>
      <c r="B870" s="5" t="s">
        <v>5464</v>
      </c>
      <c r="C870" s="5" t="s">
        <v>5691</v>
      </c>
      <c r="D870" s="5" t="s">
        <v>22</v>
      </c>
      <c r="E870" s="5">
        <v>18</v>
      </c>
      <c r="F870" s="5" t="s">
        <v>294</v>
      </c>
      <c r="G870" s="5" t="s">
        <v>294</v>
      </c>
      <c r="J870" s="5" t="s">
        <v>5350</v>
      </c>
      <c r="M870" s="5" t="s">
        <v>794</v>
      </c>
      <c r="N870" s="5" t="s">
        <v>294</v>
      </c>
      <c r="R870" s="5" t="s">
        <v>297</v>
      </c>
      <c r="V870" s="5" t="s">
        <v>5703</v>
      </c>
    </row>
    <row r="871" spans="1:22" x14ac:dyDescent="0.35">
      <c r="A871" s="5" t="s">
        <v>5704</v>
      </c>
      <c r="B871" s="5" t="s">
        <v>4411</v>
      </c>
      <c r="C871" s="5" t="s">
        <v>5691</v>
      </c>
      <c r="D871" s="5" t="s">
        <v>22</v>
      </c>
      <c r="E871" s="5">
        <v>18</v>
      </c>
      <c r="F871" s="5" t="s">
        <v>294</v>
      </c>
      <c r="G871" s="5" t="s">
        <v>294</v>
      </c>
      <c r="J871" s="5" t="s">
        <v>4404</v>
      </c>
      <c r="M871" s="5" t="s">
        <v>794</v>
      </c>
      <c r="N871" s="5" t="s">
        <v>294</v>
      </c>
      <c r="R871" s="5" t="s">
        <v>297</v>
      </c>
      <c r="V871" s="5" t="s">
        <v>5704</v>
      </c>
    </row>
    <row r="872" spans="1:22" x14ac:dyDescent="0.35">
      <c r="A872" s="5" t="s">
        <v>5705</v>
      </c>
      <c r="B872" s="5" t="s">
        <v>5706</v>
      </c>
      <c r="C872" s="5" t="s">
        <v>5691</v>
      </c>
      <c r="D872" s="5" t="s">
        <v>18</v>
      </c>
      <c r="E872" s="5">
        <v>12</v>
      </c>
      <c r="F872" s="5" t="s">
        <v>294</v>
      </c>
      <c r="G872" s="5" t="s">
        <v>297</v>
      </c>
      <c r="J872" s="5" t="s">
        <v>5388</v>
      </c>
      <c r="M872" s="5" t="s">
        <v>794</v>
      </c>
      <c r="N872" s="5" t="s">
        <v>294</v>
      </c>
      <c r="R872" s="5" t="s">
        <v>297</v>
      </c>
      <c r="V872" s="5" t="s">
        <v>5705</v>
      </c>
    </row>
    <row r="873" spans="1:22" x14ac:dyDescent="0.35">
      <c r="A873" s="5" t="s">
        <v>5707</v>
      </c>
      <c r="B873" s="5" t="s">
        <v>5708</v>
      </c>
      <c r="C873" s="5" t="s">
        <v>5347</v>
      </c>
      <c r="D873" s="5" t="s">
        <v>16</v>
      </c>
      <c r="E873" s="5">
        <v>15</v>
      </c>
      <c r="F873" s="5" t="s">
        <v>294</v>
      </c>
      <c r="G873" s="5" t="s">
        <v>294</v>
      </c>
      <c r="M873" s="5" t="s">
        <v>794</v>
      </c>
      <c r="N873" s="5" t="s">
        <v>294</v>
      </c>
      <c r="R873" s="5" t="s">
        <v>294</v>
      </c>
      <c r="V873" s="5" t="s">
        <v>5707</v>
      </c>
    </row>
    <row r="874" spans="1:22" x14ac:dyDescent="0.35">
      <c r="A874" s="5" t="s">
        <v>5709</v>
      </c>
      <c r="B874" s="5" t="s">
        <v>5710</v>
      </c>
      <c r="C874" s="5" t="s">
        <v>5347</v>
      </c>
      <c r="D874" s="5" t="s">
        <v>22</v>
      </c>
      <c r="E874" s="5">
        <v>18</v>
      </c>
      <c r="F874" s="5" t="s">
        <v>294</v>
      </c>
      <c r="G874" s="5" t="s">
        <v>294</v>
      </c>
      <c r="J874" s="5" t="s">
        <v>4203</v>
      </c>
      <c r="M874" s="5" t="s">
        <v>794</v>
      </c>
      <c r="N874" s="5" t="s">
        <v>294</v>
      </c>
      <c r="R874" s="5" t="s">
        <v>294</v>
      </c>
      <c r="V874" s="5" t="s">
        <v>5709</v>
      </c>
    </row>
    <row r="875" spans="1:22" x14ac:dyDescent="0.35">
      <c r="A875" s="5" t="s">
        <v>5711</v>
      </c>
      <c r="B875" s="5" t="s">
        <v>5526</v>
      </c>
      <c r="C875" s="5" t="s">
        <v>5347</v>
      </c>
      <c r="D875" s="5" t="s">
        <v>22</v>
      </c>
      <c r="E875" s="5">
        <v>1</v>
      </c>
      <c r="F875" s="5" t="s">
        <v>294</v>
      </c>
      <c r="G875" s="5" t="s">
        <v>294</v>
      </c>
      <c r="H875" s="5">
        <v>1</v>
      </c>
      <c r="I875" s="5">
        <v>5</v>
      </c>
      <c r="K875" s="5" t="s">
        <v>294</v>
      </c>
      <c r="M875" s="5" t="s">
        <v>794</v>
      </c>
      <c r="N875" s="5" t="s">
        <v>294</v>
      </c>
      <c r="P875" s="5" t="s">
        <v>294</v>
      </c>
      <c r="R875" s="5" t="s">
        <v>294</v>
      </c>
      <c r="S875" s="5" t="s">
        <v>1180</v>
      </c>
      <c r="V875" s="5" t="s">
        <v>5525</v>
      </c>
    </row>
    <row r="876" spans="1:22" x14ac:dyDescent="0.35">
      <c r="A876" s="5" t="s">
        <v>5712</v>
      </c>
      <c r="B876" s="5" t="s">
        <v>5713</v>
      </c>
      <c r="C876" s="5" t="s">
        <v>5347</v>
      </c>
      <c r="D876" s="5" t="s">
        <v>18</v>
      </c>
      <c r="E876" s="5">
        <v>1</v>
      </c>
      <c r="F876" s="5" t="s">
        <v>294</v>
      </c>
      <c r="G876" s="5" t="s">
        <v>294</v>
      </c>
      <c r="M876" s="5" t="s">
        <v>794</v>
      </c>
      <c r="N876" s="5" t="s">
        <v>294</v>
      </c>
      <c r="R876" s="5" t="s">
        <v>294</v>
      </c>
      <c r="V876" s="5" t="s">
        <v>5712</v>
      </c>
    </row>
    <row r="877" spans="1:22" x14ac:dyDescent="0.35">
      <c r="A877" s="5" t="s">
        <v>5714</v>
      </c>
      <c r="B877" s="5" t="s">
        <v>5715</v>
      </c>
      <c r="C877" s="5" t="s">
        <v>5347</v>
      </c>
      <c r="D877" s="5" t="s">
        <v>22</v>
      </c>
      <c r="E877" s="5">
        <v>18</v>
      </c>
      <c r="F877" s="5" t="s">
        <v>294</v>
      </c>
      <c r="G877" s="5" t="s">
        <v>294</v>
      </c>
      <c r="M877" s="5" t="s">
        <v>3826</v>
      </c>
      <c r="N877" s="5" t="s">
        <v>294</v>
      </c>
      <c r="R877" s="5" t="s">
        <v>294</v>
      </c>
      <c r="V877" s="5" t="s">
        <v>5714</v>
      </c>
    </row>
    <row r="878" spans="1:22" x14ac:dyDescent="0.35">
      <c r="A878" s="5" t="s">
        <v>5716</v>
      </c>
      <c r="B878" s="5" t="s">
        <v>5717</v>
      </c>
      <c r="C878" s="5" t="s">
        <v>5347</v>
      </c>
      <c r="D878" s="5" t="s">
        <v>16</v>
      </c>
      <c r="E878" s="5">
        <v>15</v>
      </c>
      <c r="F878" s="5" t="s">
        <v>294</v>
      </c>
      <c r="G878" s="5" t="s">
        <v>294</v>
      </c>
      <c r="M878" s="5" t="s">
        <v>794</v>
      </c>
      <c r="N878" s="5" t="s">
        <v>294</v>
      </c>
      <c r="R878" s="5" t="s">
        <v>294</v>
      </c>
      <c r="V878" s="5" t="s">
        <v>5716</v>
      </c>
    </row>
    <row r="879" spans="1:22" x14ac:dyDescent="0.35">
      <c r="A879" s="5" t="s">
        <v>5718</v>
      </c>
      <c r="B879" s="5" t="s">
        <v>5719</v>
      </c>
      <c r="C879" s="5" t="s">
        <v>5347</v>
      </c>
      <c r="D879" s="5" t="s">
        <v>16</v>
      </c>
      <c r="E879" s="5">
        <v>15</v>
      </c>
      <c r="F879" s="5" t="s">
        <v>294</v>
      </c>
      <c r="G879" s="5" t="s">
        <v>294</v>
      </c>
      <c r="M879" s="5" t="s">
        <v>794</v>
      </c>
      <c r="N879" s="5" t="s">
        <v>294</v>
      </c>
      <c r="R879" s="5" t="s">
        <v>294</v>
      </c>
      <c r="V879" s="5" t="s">
        <v>5718</v>
      </c>
    </row>
    <row r="880" spans="1:22" x14ac:dyDescent="0.35">
      <c r="A880" s="5" t="s">
        <v>5720</v>
      </c>
      <c r="B880" s="5" t="s">
        <v>5721</v>
      </c>
      <c r="C880" s="5" t="s">
        <v>5347</v>
      </c>
      <c r="D880" s="5" t="s">
        <v>16</v>
      </c>
      <c r="E880" s="5">
        <v>15</v>
      </c>
      <c r="F880" s="5" t="s">
        <v>294</v>
      </c>
      <c r="G880" s="5" t="s">
        <v>294</v>
      </c>
      <c r="M880" s="5" t="s">
        <v>794</v>
      </c>
      <c r="N880" s="5" t="s">
        <v>294</v>
      </c>
      <c r="R880" s="5" t="s">
        <v>294</v>
      </c>
      <c r="V880" s="5" t="s">
        <v>5720</v>
      </c>
    </row>
    <row r="881" spans="1:22" x14ac:dyDescent="0.35">
      <c r="A881" s="5" t="s">
        <v>5722</v>
      </c>
      <c r="B881" s="5" t="s">
        <v>5346</v>
      </c>
      <c r="C881" s="5" t="s">
        <v>5347</v>
      </c>
      <c r="D881" s="5" t="s">
        <v>22</v>
      </c>
      <c r="E881" s="5">
        <v>18</v>
      </c>
      <c r="F881" s="5" t="s">
        <v>294</v>
      </c>
      <c r="G881" s="5" t="s">
        <v>294</v>
      </c>
      <c r="J881" s="5" t="s">
        <v>4189</v>
      </c>
      <c r="M881" s="5" t="s">
        <v>794</v>
      </c>
      <c r="N881" s="5" t="s">
        <v>294</v>
      </c>
      <c r="R881" s="5" t="s">
        <v>297</v>
      </c>
      <c r="V881" s="5" t="s">
        <v>5722</v>
      </c>
    </row>
    <row r="882" spans="1:22" x14ac:dyDescent="0.35">
      <c r="A882" s="5" t="s">
        <v>5723</v>
      </c>
      <c r="B882" s="5" t="s">
        <v>5724</v>
      </c>
      <c r="C882" s="5" t="s">
        <v>5347</v>
      </c>
      <c r="D882" s="5" t="s">
        <v>22</v>
      </c>
      <c r="E882" s="5">
        <v>20</v>
      </c>
      <c r="F882" s="5" t="s">
        <v>294</v>
      </c>
      <c r="G882" s="5" t="s">
        <v>294</v>
      </c>
      <c r="J882" s="5" t="s">
        <v>4355</v>
      </c>
      <c r="M882" s="5" t="s">
        <v>794</v>
      </c>
      <c r="N882" s="5" t="s">
        <v>294</v>
      </c>
      <c r="R882" s="5" t="s">
        <v>297</v>
      </c>
      <c r="V882" s="5" t="s">
        <v>5723</v>
      </c>
    </row>
    <row r="883" spans="1:22" x14ac:dyDescent="0.35">
      <c r="A883" s="5" t="s">
        <v>5725</v>
      </c>
      <c r="B883" s="5" t="s">
        <v>5726</v>
      </c>
      <c r="C883" s="5" t="s">
        <v>5347</v>
      </c>
      <c r="D883" s="5" t="s">
        <v>16</v>
      </c>
      <c r="E883" s="5">
        <v>14</v>
      </c>
      <c r="F883" s="5" t="s">
        <v>294</v>
      </c>
      <c r="G883" s="5" t="s">
        <v>294</v>
      </c>
      <c r="M883" s="5" t="s">
        <v>794</v>
      </c>
      <c r="N883" s="5" t="s">
        <v>294</v>
      </c>
      <c r="P883" s="5" t="s">
        <v>294</v>
      </c>
      <c r="Q883" s="5" t="s">
        <v>294</v>
      </c>
      <c r="R883" s="5" t="s">
        <v>294</v>
      </c>
      <c r="S883" s="5" t="s">
        <v>2333</v>
      </c>
      <c r="V883" s="5" t="s">
        <v>5725</v>
      </c>
    </row>
    <row r="884" spans="1:22" x14ac:dyDescent="0.35">
      <c r="A884" s="5" t="s">
        <v>5727</v>
      </c>
      <c r="B884" s="5" t="s">
        <v>5728</v>
      </c>
      <c r="C884" s="5" t="s">
        <v>5347</v>
      </c>
      <c r="D884" s="5" t="s">
        <v>18</v>
      </c>
      <c r="E884" s="5">
        <v>1</v>
      </c>
      <c r="F884" s="5" t="s">
        <v>294</v>
      </c>
      <c r="G884" s="5" t="s">
        <v>297</v>
      </c>
      <c r="L884" s="5" t="s">
        <v>4399</v>
      </c>
      <c r="M884" s="5" t="s">
        <v>794</v>
      </c>
      <c r="N884" s="5" t="s">
        <v>294</v>
      </c>
      <c r="R884" s="5" t="s">
        <v>294</v>
      </c>
      <c r="S884" s="5" t="s">
        <v>294</v>
      </c>
      <c r="V884" s="5" t="s">
        <v>5727</v>
      </c>
    </row>
    <row r="885" spans="1:22" x14ac:dyDescent="0.35">
      <c r="A885" s="5" t="s">
        <v>5729</v>
      </c>
      <c r="B885" s="5" t="s">
        <v>5730</v>
      </c>
      <c r="C885" s="5" t="s">
        <v>5347</v>
      </c>
      <c r="D885" s="5" t="s">
        <v>18</v>
      </c>
      <c r="E885" s="5">
        <v>80</v>
      </c>
      <c r="F885" s="5" t="s">
        <v>294</v>
      </c>
      <c r="G885" s="5" t="s">
        <v>294</v>
      </c>
      <c r="M885" s="5" t="s">
        <v>794</v>
      </c>
      <c r="N885" s="5" t="s">
        <v>294</v>
      </c>
      <c r="R885" s="5" t="s">
        <v>294</v>
      </c>
      <c r="V885" s="5" t="s">
        <v>5729</v>
      </c>
    </row>
    <row r="886" spans="1:22" x14ac:dyDescent="0.35">
      <c r="A886" s="5" t="s">
        <v>5731</v>
      </c>
      <c r="B886" s="5" t="s">
        <v>5349</v>
      </c>
      <c r="C886" s="5" t="s">
        <v>5347</v>
      </c>
      <c r="D886" s="5" t="s">
        <v>22</v>
      </c>
      <c r="E886" s="5">
        <v>18</v>
      </c>
      <c r="F886" s="5" t="s">
        <v>294</v>
      </c>
      <c r="G886" s="5" t="s">
        <v>294</v>
      </c>
      <c r="J886" s="5" t="s">
        <v>5350</v>
      </c>
      <c r="M886" s="5" t="s">
        <v>794</v>
      </c>
      <c r="N886" s="5" t="s">
        <v>294</v>
      </c>
      <c r="R886" s="5" t="s">
        <v>297</v>
      </c>
      <c r="V886" s="5" t="s">
        <v>5731</v>
      </c>
    </row>
    <row r="887" spans="1:22" x14ac:dyDescent="0.35">
      <c r="A887" s="5" t="s">
        <v>5732</v>
      </c>
      <c r="B887" s="5" t="s">
        <v>5733</v>
      </c>
      <c r="C887" s="5" t="s">
        <v>5347</v>
      </c>
      <c r="D887" s="5" t="s">
        <v>22</v>
      </c>
      <c r="E887" s="5">
        <v>5</v>
      </c>
      <c r="F887" s="5" t="s">
        <v>294</v>
      </c>
      <c r="G887" s="5" t="s">
        <v>294</v>
      </c>
      <c r="M887" s="5" t="s">
        <v>794</v>
      </c>
      <c r="N887" s="5" t="s">
        <v>294</v>
      </c>
      <c r="R887" s="5" t="s">
        <v>294</v>
      </c>
      <c r="V887" s="5" t="s">
        <v>5732</v>
      </c>
    </row>
    <row r="888" spans="1:22" x14ac:dyDescent="0.35">
      <c r="A888" s="5" t="s">
        <v>5734</v>
      </c>
      <c r="B888" s="5" t="s">
        <v>5735</v>
      </c>
      <c r="C888" s="5" t="s">
        <v>5347</v>
      </c>
      <c r="D888" s="5" t="s">
        <v>16</v>
      </c>
      <c r="E888" s="5">
        <v>15</v>
      </c>
      <c r="F888" s="5" t="s">
        <v>294</v>
      </c>
      <c r="G888" s="5" t="s">
        <v>294</v>
      </c>
      <c r="M888" s="5" t="s">
        <v>794</v>
      </c>
      <c r="N888" s="5" t="s">
        <v>294</v>
      </c>
      <c r="R888" s="5" t="s">
        <v>294</v>
      </c>
      <c r="V888" s="5" t="s">
        <v>5734</v>
      </c>
    </row>
    <row r="889" spans="1:22" x14ac:dyDescent="0.35">
      <c r="A889" s="5" t="s">
        <v>5736</v>
      </c>
      <c r="B889" s="5" t="s">
        <v>5737</v>
      </c>
      <c r="C889" s="5" t="s">
        <v>5347</v>
      </c>
      <c r="D889" s="5" t="s">
        <v>22</v>
      </c>
      <c r="E889" s="5">
        <v>18</v>
      </c>
      <c r="F889" s="5" t="s">
        <v>294</v>
      </c>
      <c r="G889" s="5" t="s">
        <v>294</v>
      </c>
      <c r="J889" s="5" t="s">
        <v>4432</v>
      </c>
      <c r="M889" s="5" t="s">
        <v>794</v>
      </c>
      <c r="N889" s="5" t="s">
        <v>294</v>
      </c>
      <c r="O889" s="5" t="s">
        <v>294</v>
      </c>
      <c r="P889" s="5" t="s">
        <v>294</v>
      </c>
      <c r="Q889" s="5" t="s">
        <v>294</v>
      </c>
      <c r="R889" s="5" t="s">
        <v>297</v>
      </c>
      <c r="V889" s="5" t="s">
        <v>5736</v>
      </c>
    </row>
    <row r="890" spans="1:22" x14ac:dyDescent="0.35">
      <c r="A890" s="5" t="s">
        <v>5738</v>
      </c>
      <c r="B890" s="5" t="s">
        <v>5739</v>
      </c>
      <c r="C890" s="5" t="s">
        <v>5347</v>
      </c>
      <c r="D890" s="5" t="s">
        <v>16</v>
      </c>
      <c r="E890" s="5">
        <v>12</v>
      </c>
      <c r="F890" s="5" t="s">
        <v>294</v>
      </c>
      <c r="G890" s="5" t="s">
        <v>294</v>
      </c>
      <c r="M890" s="5" t="s">
        <v>794</v>
      </c>
      <c r="N890" s="5" t="s">
        <v>294</v>
      </c>
      <c r="P890" s="5" t="s">
        <v>294</v>
      </c>
      <c r="Q890" s="5" t="s">
        <v>294</v>
      </c>
      <c r="R890" s="5" t="s">
        <v>294</v>
      </c>
      <c r="S890" s="5" t="s">
        <v>2247</v>
      </c>
      <c r="V890" s="5" t="s">
        <v>5738</v>
      </c>
    </row>
    <row r="891" spans="1:22" x14ac:dyDescent="0.35">
      <c r="A891" s="5" t="s">
        <v>5740</v>
      </c>
      <c r="B891" s="5" t="s">
        <v>5741</v>
      </c>
      <c r="C891" s="5" t="s">
        <v>5347</v>
      </c>
      <c r="D891" s="5" t="s">
        <v>16</v>
      </c>
      <c r="E891" s="5">
        <v>12</v>
      </c>
      <c r="F891" s="5" t="s">
        <v>294</v>
      </c>
      <c r="G891" s="5" t="s">
        <v>294</v>
      </c>
      <c r="H891" s="5">
        <v>0</v>
      </c>
      <c r="M891" s="5" t="s">
        <v>794</v>
      </c>
      <c r="N891" s="5" t="s">
        <v>294</v>
      </c>
      <c r="P891" s="5" t="s">
        <v>294</v>
      </c>
      <c r="Q891" s="5" t="s">
        <v>294</v>
      </c>
      <c r="R891" s="5" t="s">
        <v>294</v>
      </c>
      <c r="S891" s="5" t="s">
        <v>2333</v>
      </c>
      <c r="V891" s="5" t="s">
        <v>5740</v>
      </c>
    </row>
    <row r="892" spans="1:22" x14ac:dyDescent="0.35">
      <c r="A892" s="5" t="s">
        <v>5742</v>
      </c>
      <c r="B892" s="5" t="s">
        <v>5743</v>
      </c>
      <c r="C892" s="5" t="s">
        <v>5347</v>
      </c>
      <c r="D892" s="5" t="s">
        <v>16</v>
      </c>
      <c r="E892" s="5">
        <v>12</v>
      </c>
      <c r="F892" s="5" t="s">
        <v>294</v>
      </c>
      <c r="G892" s="5" t="s">
        <v>294</v>
      </c>
      <c r="M892" s="5" t="s">
        <v>794</v>
      </c>
      <c r="N892" s="5" t="s">
        <v>294</v>
      </c>
      <c r="P892" s="5" t="s">
        <v>294</v>
      </c>
      <c r="Q892" s="5" t="s">
        <v>294</v>
      </c>
      <c r="R892" s="5" t="s">
        <v>294</v>
      </c>
      <c r="S892" s="5" t="s">
        <v>2247</v>
      </c>
      <c r="V892" s="5" t="s">
        <v>5742</v>
      </c>
    </row>
    <row r="893" spans="1:22" x14ac:dyDescent="0.35">
      <c r="A893" s="5" t="s">
        <v>5744</v>
      </c>
      <c r="B893" s="5" t="s">
        <v>5745</v>
      </c>
      <c r="C893" s="5" t="s">
        <v>5347</v>
      </c>
      <c r="D893" s="5" t="s">
        <v>16</v>
      </c>
      <c r="E893" s="5">
        <v>12</v>
      </c>
      <c r="F893" s="5" t="s">
        <v>294</v>
      </c>
      <c r="G893" s="5" t="s">
        <v>294</v>
      </c>
      <c r="M893" s="5" t="s">
        <v>794</v>
      </c>
      <c r="N893" s="5" t="s">
        <v>294</v>
      </c>
      <c r="P893" s="5" t="s">
        <v>294</v>
      </c>
      <c r="Q893" s="5" t="s">
        <v>294</v>
      </c>
      <c r="R893" s="5" t="s">
        <v>294</v>
      </c>
      <c r="S893" s="5" t="s">
        <v>2333</v>
      </c>
      <c r="V893" s="5" t="s">
        <v>5746</v>
      </c>
    </row>
    <row r="894" spans="1:22" x14ac:dyDescent="0.35">
      <c r="A894" s="5" t="s">
        <v>5747</v>
      </c>
      <c r="B894" s="5" t="s">
        <v>5748</v>
      </c>
      <c r="C894" s="5" t="s">
        <v>5347</v>
      </c>
      <c r="D894" s="5" t="s">
        <v>16</v>
      </c>
      <c r="E894" s="5">
        <v>12</v>
      </c>
      <c r="F894" s="5" t="s">
        <v>294</v>
      </c>
      <c r="G894" s="5" t="s">
        <v>294</v>
      </c>
      <c r="M894" s="5" t="s">
        <v>794</v>
      </c>
      <c r="N894" s="5" t="s">
        <v>294</v>
      </c>
      <c r="P894" s="5" t="s">
        <v>294</v>
      </c>
      <c r="Q894" s="5" t="s">
        <v>294</v>
      </c>
      <c r="R894" s="5" t="s">
        <v>294</v>
      </c>
      <c r="S894" s="5" t="s">
        <v>2333</v>
      </c>
      <c r="V894" s="5" t="s">
        <v>5747</v>
      </c>
    </row>
    <row r="895" spans="1:22" x14ac:dyDescent="0.35">
      <c r="A895" s="5" t="s">
        <v>5749</v>
      </c>
      <c r="B895" s="5" t="s">
        <v>5750</v>
      </c>
      <c r="C895" s="5" t="s">
        <v>5347</v>
      </c>
      <c r="D895" s="5" t="s">
        <v>16</v>
      </c>
      <c r="E895" s="5">
        <v>12</v>
      </c>
      <c r="F895" s="5" t="s">
        <v>294</v>
      </c>
      <c r="G895" s="5" t="s">
        <v>294</v>
      </c>
      <c r="M895" s="5" t="s">
        <v>794</v>
      </c>
      <c r="N895" s="5" t="s">
        <v>294</v>
      </c>
      <c r="P895" s="5" t="s">
        <v>294</v>
      </c>
      <c r="Q895" s="5" t="s">
        <v>294</v>
      </c>
      <c r="R895" s="5" t="s">
        <v>294</v>
      </c>
      <c r="S895" s="5" t="s">
        <v>2333</v>
      </c>
      <c r="V895" s="5" t="s">
        <v>5749</v>
      </c>
    </row>
    <row r="896" spans="1:22" x14ac:dyDescent="0.35">
      <c r="A896" s="5" t="s">
        <v>5751</v>
      </c>
      <c r="B896" s="5" t="s">
        <v>5752</v>
      </c>
      <c r="C896" s="5" t="s">
        <v>5753</v>
      </c>
      <c r="D896" s="5" t="s">
        <v>16</v>
      </c>
      <c r="E896" s="5">
        <v>14</v>
      </c>
      <c r="F896" s="5" t="s">
        <v>294</v>
      </c>
      <c r="G896" s="5" t="s">
        <v>294</v>
      </c>
      <c r="M896" s="5" t="s">
        <v>794</v>
      </c>
      <c r="N896" s="5" t="s">
        <v>294</v>
      </c>
      <c r="P896" s="5" t="s">
        <v>294</v>
      </c>
      <c r="Q896" s="5" t="s">
        <v>294</v>
      </c>
      <c r="R896" s="5" t="s">
        <v>294</v>
      </c>
      <c r="S896" s="5" t="s">
        <v>2333</v>
      </c>
      <c r="V896" s="5" t="s">
        <v>5751</v>
      </c>
    </row>
    <row r="897" spans="1:22" x14ac:dyDescent="0.35">
      <c r="A897" s="5" t="s">
        <v>5754</v>
      </c>
      <c r="B897" s="5" t="s">
        <v>5755</v>
      </c>
      <c r="C897" s="5" t="s">
        <v>5753</v>
      </c>
      <c r="D897" s="5" t="s">
        <v>22</v>
      </c>
      <c r="E897" s="5">
        <v>8</v>
      </c>
      <c r="F897" s="5" t="s">
        <v>294</v>
      </c>
      <c r="G897" s="5" t="s">
        <v>294</v>
      </c>
      <c r="J897" s="5" t="s">
        <v>4966</v>
      </c>
      <c r="M897" s="5" t="s">
        <v>794</v>
      </c>
      <c r="N897" s="5" t="s">
        <v>294</v>
      </c>
      <c r="P897" s="5" t="s">
        <v>294</v>
      </c>
      <c r="Q897" s="5" t="s">
        <v>294</v>
      </c>
      <c r="R897" s="5" t="s">
        <v>294</v>
      </c>
      <c r="V897" s="5" t="s">
        <v>5754</v>
      </c>
    </row>
    <row r="898" spans="1:22" x14ac:dyDescent="0.35">
      <c r="A898" s="5" t="s">
        <v>5756</v>
      </c>
      <c r="B898" s="5" t="s">
        <v>5757</v>
      </c>
      <c r="C898" s="5" t="s">
        <v>5753</v>
      </c>
      <c r="D898" s="5" t="s">
        <v>22</v>
      </c>
      <c r="E898" s="5">
        <v>18</v>
      </c>
      <c r="F898" s="5" t="s">
        <v>294</v>
      </c>
      <c r="G898" s="5" t="s">
        <v>294</v>
      </c>
      <c r="M898" s="5" t="s">
        <v>3826</v>
      </c>
      <c r="N898" s="5" t="s">
        <v>294</v>
      </c>
      <c r="P898" s="5" t="s">
        <v>294</v>
      </c>
      <c r="Q898" s="5" t="s">
        <v>294</v>
      </c>
      <c r="R898" s="5" t="s">
        <v>294</v>
      </c>
      <c r="V898" s="5" t="s">
        <v>5756</v>
      </c>
    </row>
    <row r="899" spans="1:22" x14ac:dyDescent="0.35">
      <c r="A899" s="5" t="s">
        <v>5758</v>
      </c>
      <c r="B899" s="5" t="s">
        <v>5759</v>
      </c>
      <c r="C899" s="5" t="s">
        <v>5753</v>
      </c>
      <c r="D899" s="5" t="s">
        <v>22</v>
      </c>
      <c r="E899" s="5">
        <v>18</v>
      </c>
      <c r="F899" s="5" t="s">
        <v>294</v>
      </c>
      <c r="G899" s="5" t="s">
        <v>294</v>
      </c>
      <c r="J899" s="5" t="s">
        <v>4432</v>
      </c>
      <c r="M899" s="5" t="s">
        <v>794</v>
      </c>
      <c r="N899" s="5" t="s">
        <v>294</v>
      </c>
      <c r="P899" s="5" t="s">
        <v>294</v>
      </c>
      <c r="Q899" s="5" t="s">
        <v>294</v>
      </c>
      <c r="R899" s="5" t="s">
        <v>297</v>
      </c>
      <c r="V899" s="5" t="s">
        <v>5758</v>
      </c>
    </row>
    <row r="900" spans="1:22" x14ac:dyDescent="0.35">
      <c r="A900" s="5" t="s">
        <v>5760</v>
      </c>
      <c r="B900" s="5" t="s">
        <v>5761</v>
      </c>
      <c r="C900" s="5" t="s">
        <v>5753</v>
      </c>
      <c r="D900" s="5" t="s">
        <v>22</v>
      </c>
      <c r="E900" s="5">
        <v>10</v>
      </c>
      <c r="F900" s="5" t="s">
        <v>294</v>
      </c>
      <c r="G900" s="5" t="s">
        <v>294</v>
      </c>
      <c r="J900" s="5" t="s">
        <v>5762</v>
      </c>
      <c r="M900" s="5" t="s">
        <v>794</v>
      </c>
      <c r="N900" s="5" t="s">
        <v>294</v>
      </c>
      <c r="P900" s="5" t="s">
        <v>294</v>
      </c>
      <c r="Q900" s="5" t="s">
        <v>294</v>
      </c>
      <c r="R900" s="5" t="s">
        <v>294</v>
      </c>
      <c r="V900" s="5" t="s">
        <v>5760</v>
      </c>
    </row>
    <row r="901" spans="1:22" x14ac:dyDescent="0.35">
      <c r="A901" s="5" t="s">
        <v>5763</v>
      </c>
      <c r="B901" s="5" t="s">
        <v>3761</v>
      </c>
      <c r="C901" s="5" t="s">
        <v>5753</v>
      </c>
      <c r="D901" s="5" t="s">
        <v>18</v>
      </c>
      <c r="E901" s="5">
        <v>15</v>
      </c>
      <c r="F901" s="5" t="s">
        <v>294</v>
      </c>
      <c r="G901" s="5" t="s">
        <v>294</v>
      </c>
      <c r="J901" s="5" t="s">
        <v>3762</v>
      </c>
      <c r="M901" s="5" t="s">
        <v>794</v>
      </c>
      <c r="N901" s="5" t="s">
        <v>294</v>
      </c>
      <c r="P901" s="5" t="s">
        <v>294</v>
      </c>
      <c r="Q901" s="5" t="s">
        <v>294</v>
      </c>
      <c r="R901" s="5" t="s">
        <v>297</v>
      </c>
      <c r="V901" s="5" t="s">
        <v>5763</v>
      </c>
    </row>
    <row r="902" spans="1:22" x14ac:dyDescent="0.35">
      <c r="A902" s="5" t="s">
        <v>5764</v>
      </c>
      <c r="B902" s="5" t="s">
        <v>5346</v>
      </c>
      <c r="C902" s="5" t="s">
        <v>5753</v>
      </c>
      <c r="D902" s="5" t="s">
        <v>22</v>
      </c>
      <c r="E902" s="5">
        <v>18</v>
      </c>
      <c r="F902" s="5" t="s">
        <v>294</v>
      </c>
      <c r="G902" s="5" t="s">
        <v>294</v>
      </c>
      <c r="J902" s="5" t="s">
        <v>5347</v>
      </c>
      <c r="M902" s="5" t="s">
        <v>794</v>
      </c>
      <c r="N902" s="5" t="s">
        <v>294</v>
      </c>
      <c r="P902" s="5" t="s">
        <v>294</v>
      </c>
      <c r="Q902" s="5" t="s">
        <v>294</v>
      </c>
      <c r="R902" s="5" t="s">
        <v>297</v>
      </c>
      <c r="V902" s="5" t="s">
        <v>5764</v>
      </c>
    </row>
    <row r="903" spans="1:22" x14ac:dyDescent="0.35">
      <c r="A903" s="5" t="s">
        <v>5765</v>
      </c>
      <c r="B903" s="5" t="s">
        <v>5766</v>
      </c>
      <c r="C903" s="5" t="s">
        <v>5753</v>
      </c>
      <c r="D903" s="5" t="s">
        <v>22</v>
      </c>
      <c r="E903" s="5">
        <v>10</v>
      </c>
      <c r="F903" s="5" t="s">
        <v>294</v>
      </c>
      <c r="G903" s="5" t="s">
        <v>294</v>
      </c>
      <c r="J903" s="5" t="s">
        <v>5762</v>
      </c>
      <c r="M903" s="5" t="s">
        <v>794</v>
      </c>
      <c r="N903" s="5" t="s">
        <v>294</v>
      </c>
      <c r="P903" s="5" t="s">
        <v>294</v>
      </c>
      <c r="Q903" s="5" t="s">
        <v>294</v>
      </c>
      <c r="R903" s="5" t="s">
        <v>294</v>
      </c>
      <c r="V903" s="5" t="s">
        <v>5765</v>
      </c>
    </row>
    <row r="904" spans="1:22" x14ac:dyDescent="0.35">
      <c r="A904" s="5" t="s">
        <v>5767</v>
      </c>
      <c r="B904" s="5" t="s">
        <v>5497</v>
      </c>
      <c r="C904" s="5" t="s">
        <v>5753</v>
      </c>
      <c r="D904" s="5" t="s">
        <v>22</v>
      </c>
      <c r="E904" s="5">
        <v>18</v>
      </c>
      <c r="F904" s="5" t="s">
        <v>294</v>
      </c>
      <c r="G904" s="5" t="s">
        <v>294</v>
      </c>
      <c r="J904" s="5" t="s">
        <v>5350</v>
      </c>
      <c r="M904" s="5" t="s">
        <v>794</v>
      </c>
      <c r="N904" s="5" t="s">
        <v>294</v>
      </c>
      <c r="P904" s="5" t="s">
        <v>294</v>
      </c>
      <c r="Q904" s="5" t="s">
        <v>294</v>
      </c>
      <c r="R904" s="5" t="s">
        <v>297</v>
      </c>
      <c r="V904" s="5" t="s">
        <v>5767</v>
      </c>
    </row>
    <row r="905" spans="1:22" x14ac:dyDescent="0.35">
      <c r="A905" s="5" t="s">
        <v>5768</v>
      </c>
      <c r="B905" s="5" t="s">
        <v>4790</v>
      </c>
      <c r="C905" s="5" t="s">
        <v>5753</v>
      </c>
      <c r="D905" s="5" t="s">
        <v>22</v>
      </c>
      <c r="E905" s="5">
        <v>18</v>
      </c>
      <c r="F905" s="5" t="s">
        <v>294</v>
      </c>
      <c r="G905" s="5" t="s">
        <v>294</v>
      </c>
      <c r="J905" s="5" t="s">
        <v>4432</v>
      </c>
      <c r="M905" s="5" t="s">
        <v>794</v>
      </c>
      <c r="N905" s="5" t="s">
        <v>294</v>
      </c>
      <c r="P905" s="5" t="s">
        <v>294</v>
      </c>
      <c r="Q905" s="5" t="s">
        <v>294</v>
      </c>
      <c r="R905" s="5" t="s">
        <v>297</v>
      </c>
      <c r="V905" s="5" t="s">
        <v>5768</v>
      </c>
    </row>
    <row r="906" spans="1:22" x14ac:dyDescent="0.35">
      <c r="A906" s="5" t="s">
        <v>5769</v>
      </c>
      <c r="B906" s="5" t="s">
        <v>5770</v>
      </c>
      <c r="C906" s="5" t="s">
        <v>5753</v>
      </c>
      <c r="D906" s="5" t="s">
        <v>18</v>
      </c>
      <c r="E906" s="5">
        <v>20</v>
      </c>
      <c r="F906" s="5" t="s">
        <v>294</v>
      </c>
      <c r="G906" s="5" t="s">
        <v>294</v>
      </c>
      <c r="J906" s="5" t="s">
        <v>4536</v>
      </c>
      <c r="M906" s="5" t="s">
        <v>794</v>
      </c>
      <c r="N906" s="5" t="s">
        <v>294</v>
      </c>
      <c r="P906" s="5" t="s">
        <v>294</v>
      </c>
      <c r="Q906" s="5" t="s">
        <v>294</v>
      </c>
      <c r="R906" s="5" t="s">
        <v>294</v>
      </c>
      <c r="V906" s="5" t="s">
        <v>5769</v>
      </c>
    </row>
    <row r="907" spans="1:22" x14ac:dyDescent="0.35">
      <c r="A907" s="5" t="s">
        <v>5771</v>
      </c>
      <c r="B907" s="5" t="s">
        <v>5313</v>
      </c>
      <c r="C907" s="5" t="s">
        <v>5772</v>
      </c>
      <c r="D907" s="5" t="s">
        <v>22</v>
      </c>
      <c r="E907" s="5">
        <v>18</v>
      </c>
      <c r="F907" s="5" t="s">
        <v>294</v>
      </c>
      <c r="G907" s="5" t="s">
        <v>294</v>
      </c>
      <c r="J907" s="5" t="s">
        <v>1397</v>
      </c>
      <c r="M907" s="5" t="s">
        <v>794</v>
      </c>
      <c r="N907" s="5" t="s">
        <v>294</v>
      </c>
      <c r="P907" s="5" t="s">
        <v>294</v>
      </c>
      <c r="R907" s="5" t="s">
        <v>297</v>
      </c>
      <c r="V907" s="5" t="s">
        <v>5771</v>
      </c>
    </row>
    <row r="908" spans="1:22" x14ac:dyDescent="0.35">
      <c r="A908" s="5" t="s">
        <v>5773</v>
      </c>
      <c r="B908" s="5" t="s">
        <v>5774</v>
      </c>
      <c r="C908" s="5" t="s">
        <v>5772</v>
      </c>
      <c r="D908" s="5" t="s">
        <v>22</v>
      </c>
      <c r="E908" s="5">
        <v>18</v>
      </c>
      <c r="F908" s="5" t="s">
        <v>294</v>
      </c>
      <c r="G908" s="5" t="s">
        <v>294</v>
      </c>
      <c r="J908" s="5" t="s">
        <v>5691</v>
      </c>
      <c r="M908" s="5" t="s">
        <v>794</v>
      </c>
      <c r="N908" s="5" t="s">
        <v>294</v>
      </c>
      <c r="P908" s="5" t="s">
        <v>294</v>
      </c>
      <c r="R908" s="5" t="s">
        <v>297</v>
      </c>
      <c r="V908" s="5" t="s">
        <v>5773</v>
      </c>
    </row>
    <row r="909" spans="1:22" x14ac:dyDescent="0.35">
      <c r="A909" s="5" t="s">
        <v>5775</v>
      </c>
      <c r="B909" s="5" t="s">
        <v>5776</v>
      </c>
      <c r="C909" s="5" t="s">
        <v>5772</v>
      </c>
      <c r="D909" s="5" t="s">
        <v>22</v>
      </c>
      <c r="E909" s="5">
        <v>18</v>
      </c>
      <c r="F909" s="5" t="s">
        <v>294</v>
      </c>
      <c r="G909" s="5" t="s">
        <v>294</v>
      </c>
      <c r="M909" s="5" t="s">
        <v>3826</v>
      </c>
      <c r="N909" s="5" t="s">
        <v>294</v>
      </c>
      <c r="P909" s="5" t="s">
        <v>294</v>
      </c>
      <c r="R909" s="5" t="s">
        <v>294</v>
      </c>
      <c r="V909" s="5" t="s">
        <v>5775</v>
      </c>
    </row>
    <row r="910" spans="1:22" x14ac:dyDescent="0.35">
      <c r="A910" s="5" t="s">
        <v>5777</v>
      </c>
      <c r="B910" s="5" t="s">
        <v>5778</v>
      </c>
      <c r="C910" s="5" t="s">
        <v>5779</v>
      </c>
      <c r="D910" s="5" t="s">
        <v>22</v>
      </c>
      <c r="E910" s="5">
        <v>18</v>
      </c>
      <c r="F910" s="5" t="s">
        <v>294</v>
      </c>
      <c r="G910" s="5" t="s">
        <v>294</v>
      </c>
      <c r="J910" s="5" t="s">
        <v>4189</v>
      </c>
      <c r="M910" s="5" t="s">
        <v>794</v>
      </c>
      <c r="N910" s="5" t="s">
        <v>294</v>
      </c>
      <c r="R910" s="5" t="s">
        <v>294</v>
      </c>
      <c r="V910" s="5" t="s">
        <v>5777</v>
      </c>
    </row>
    <row r="911" spans="1:22" x14ac:dyDescent="0.35">
      <c r="A911" s="5" t="s">
        <v>5780</v>
      </c>
      <c r="B911" s="5" t="s">
        <v>5781</v>
      </c>
      <c r="C911" s="5" t="s">
        <v>5779</v>
      </c>
      <c r="D911" s="5" t="s">
        <v>22</v>
      </c>
      <c r="E911" s="5">
        <v>18</v>
      </c>
      <c r="F911" s="5" t="s">
        <v>294</v>
      </c>
      <c r="G911" s="5" t="s">
        <v>294</v>
      </c>
      <c r="M911" s="5" t="s">
        <v>794</v>
      </c>
      <c r="N911" s="5" t="s">
        <v>294</v>
      </c>
      <c r="R911" s="5" t="s">
        <v>294</v>
      </c>
      <c r="V911" s="5" t="s">
        <v>5780</v>
      </c>
    </row>
    <row r="912" spans="1:22" x14ac:dyDescent="0.35">
      <c r="A912" s="5" t="s">
        <v>5782</v>
      </c>
      <c r="B912" s="5" t="s">
        <v>5783</v>
      </c>
      <c r="C912" s="5" t="s">
        <v>5779</v>
      </c>
      <c r="D912" s="5" t="s">
        <v>22</v>
      </c>
      <c r="E912" s="5">
        <v>18</v>
      </c>
      <c r="F912" s="5" t="s">
        <v>294</v>
      </c>
      <c r="G912" s="5" t="s">
        <v>294</v>
      </c>
      <c r="M912" s="5" t="s">
        <v>3826</v>
      </c>
      <c r="N912" s="5" t="s">
        <v>294</v>
      </c>
      <c r="R912" s="5" t="s">
        <v>294</v>
      </c>
      <c r="V912" s="5" t="s">
        <v>5782</v>
      </c>
    </row>
    <row r="913" spans="1:22" x14ac:dyDescent="0.35">
      <c r="A913" s="5" t="s">
        <v>5784</v>
      </c>
      <c r="B913" s="5" t="s">
        <v>5464</v>
      </c>
      <c r="C913" s="5" t="s">
        <v>5779</v>
      </c>
      <c r="D913" s="5" t="s">
        <v>22</v>
      </c>
      <c r="E913" s="5">
        <v>18</v>
      </c>
      <c r="F913" s="5" t="s">
        <v>294</v>
      </c>
      <c r="G913" s="5" t="s">
        <v>294</v>
      </c>
      <c r="J913" s="5" t="s">
        <v>5350</v>
      </c>
      <c r="M913" s="5" t="s">
        <v>794</v>
      </c>
      <c r="N913" s="5" t="s">
        <v>294</v>
      </c>
      <c r="R913" s="5" t="s">
        <v>297</v>
      </c>
      <c r="V913" s="5" t="s">
        <v>5784</v>
      </c>
    </row>
    <row r="914" spans="1:22" x14ac:dyDescent="0.35">
      <c r="A914" s="5" t="s">
        <v>5785</v>
      </c>
      <c r="B914" s="5" t="s">
        <v>5786</v>
      </c>
      <c r="C914" s="5" t="s">
        <v>5779</v>
      </c>
      <c r="D914" s="5" t="s">
        <v>22</v>
      </c>
      <c r="E914" s="5">
        <v>18</v>
      </c>
      <c r="F914" s="5" t="s">
        <v>294</v>
      </c>
      <c r="G914" s="5" t="s">
        <v>294</v>
      </c>
      <c r="J914" s="5" t="s">
        <v>4432</v>
      </c>
      <c r="M914" s="5" t="s">
        <v>794</v>
      </c>
      <c r="N914" s="5" t="s">
        <v>294</v>
      </c>
      <c r="O914" s="5" t="s">
        <v>294</v>
      </c>
      <c r="P914" s="5" t="s">
        <v>294</v>
      </c>
      <c r="Q914" s="5" t="s">
        <v>294</v>
      </c>
      <c r="R914" s="5" t="s">
        <v>297</v>
      </c>
    </row>
    <row r="915" spans="1:22" x14ac:dyDescent="0.35">
      <c r="A915" s="5" t="s">
        <v>5787</v>
      </c>
      <c r="B915" s="5" t="s">
        <v>5788</v>
      </c>
      <c r="C915" s="5" t="s">
        <v>5350</v>
      </c>
      <c r="D915" s="5" t="s">
        <v>18</v>
      </c>
      <c r="E915" s="5">
        <v>1</v>
      </c>
      <c r="F915" s="5" t="s">
        <v>294</v>
      </c>
      <c r="G915" s="5" t="s">
        <v>297</v>
      </c>
      <c r="L915" s="5" t="s">
        <v>822</v>
      </c>
      <c r="M915" s="5" t="s">
        <v>794</v>
      </c>
      <c r="N915" s="5" t="s">
        <v>294</v>
      </c>
      <c r="P915" s="5" t="s">
        <v>294</v>
      </c>
      <c r="Q915" s="5" t="s">
        <v>294</v>
      </c>
      <c r="R915" s="5" t="s">
        <v>294</v>
      </c>
      <c r="S915" s="5" t="s">
        <v>294</v>
      </c>
      <c r="V915" s="5" t="s">
        <v>5787</v>
      </c>
    </row>
    <row r="916" spans="1:22" x14ac:dyDescent="0.35">
      <c r="A916" s="5" t="s">
        <v>5789</v>
      </c>
      <c r="B916" s="5" t="s">
        <v>5790</v>
      </c>
      <c r="C916" s="5" t="s">
        <v>5350</v>
      </c>
      <c r="D916" s="5" t="s">
        <v>16</v>
      </c>
      <c r="E916" s="5">
        <v>12</v>
      </c>
      <c r="F916" s="5" t="s">
        <v>294</v>
      </c>
      <c r="G916" s="5" t="s">
        <v>294</v>
      </c>
      <c r="M916" s="5" t="s">
        <v>794</v>
      </c>
      <c r="N916" s="5" t="s">
        <v>294</v>
      </c>
      <c r="R916" s="5" t="s">
        <v>294</v>
      </c>
      <c r="S916" s="5" t="s">
        <v>2333</v>
      </c>
      <c r="V916" s="5" t="s">
        <v>5789</v>
      </c>
    </row>
    <row r="917" spans="1:22" x14ac:dyDescent="0.35">
      <c r="A917" s="5" t="s">
        <v>5791</v>
      </c>
      <c r="B917" s="5" t="s">
        <v>5792</v>
      </c>
      <c r="C917" s="5" t="s">
        <v>5350</v>
      </c>
      <c r="D917" s="5" t="s">
        <v>16</v>
      </c>
      <c r="E917" s="5">
        <v>12</v>
      </c>
      <c r="F917" s="5" t="s">
        <v>294</v>
      </c>
      <c r="G917" s="5" t="s">
        <v>294</v>
      </c>
      <c r="M917" s="5" t="s">
        <v>794</v>
      </c>
      <c r="N917" s="5" t="s">
        <v>294</v>
      </c>
      <c r="R917" s="5" t="s">
        <v>294</v>
      </c>
      <c r="S917" s="5" t="s">
        <v>2333</v>
      </c>
      <c r="V917" s="5" t="s">
        <v>5791</v>
      </c>
    </row>
    <row r="918" spans="1:22" x14ac:dyDescent="0.35">
      <c r="A918" s="5" t="s">
        <v>5793</v>
      </c>
      <c r="B918" s="5" t="s">
        <v>5794</v>
      </c>
      <c r="C918" s="5" t="s">
        <v>5350</v>
      </c>
      <c r="D918" s="5" t="s">
        <v>16</v>
      </c>
      <c r="E918" s="5">
        <v>12</v>
      </c>
      <c r="F918" s="5" t="s">
        <v>294</v>
      </c>
      <c r="G918" s="5" t="s">
        <v>294</v>
      </c>
      <c r="M918" s="5" t="s">
        <v>794</v>
      </c>
      <c r="N918" s="5" t="s">
        <v>294</v>
      </c>
      <c r="R918" s="5" t="s">
        <v>294</v>
      </c>
      <c r="S918" s="5" t="s">
        <v>2333</v>
      </c>
      <c r="V918" s="5" t="s">
        <v>5793</v>
      </c>
    </row>
    <row r="919" spans="1:22" x14ac:dyDescent="0.35">
      <c r="A919" s="5" t="s">
        <v>5795</v>
      </c>
      <c r="B919" s="5" t="s">
        <v>5796</v>
      </c>
      <c r="C919" s="5" t="s">
        <v>5350</v>
      </c>
      <c r="D919" s="5" t="s">
        <v>16</v>
      </c>
      <c r="E919" s="5">
        <v>12</v>
      </c>
      <c r="F919" s="5" t="s">
        <v>294</v>
      </c>
      <c r="G919" s="5" t="s">
        <v>294</v>
      </c>
      <c r="M919" s="5" t="s">
        <v>794</v>
      </c>
      <c r="N919" s="5" t="s">
        <v>294</v>
      </c>
      <c r="R919" s="5" t="s">
        <v>294</v>
      </c>
      <c r="S919" s="5" t="s">
        <v>2333</v>
      </c>
      <c r="V919" s="5" t="s">
        <v>5795</v>
      </c>
    </row>
    <row r="920" spans="1:22" x14ac:dyDescent="0.35">
      <c r="A920" s="5" t="s">
        <v>5797</v>
      </c>
      <c r="B920" s="5" t="s">
        <v>5798</v>
      </c>
      <c r="C920" s="5" t="s">
        <v>5350</v>
      </c>
      <c r="D920" s="5" t="s">
        <v>18</v>
      </c>
      <c r="E920" s="5">
        <v>40</v>
      </c>
      <c r="F920" s="5" t="s">
        <v>294</v>
      </c>
      <c r="G920" s="5" t="s">
        <v>294</v>
      </c>
      <c r="M920" s="5" t="s">
        <v>794</v>
      </c>
      <c r="N920" s="5" t="s">
        <v>294</v>
      </c>
      <c r="R920" s="5" t="s">
        <v>294</v>
      </c>
      <c r="S920" s="5" t="s">
        <v>5799</v>
      </c>
      <c r="V920" s="5" t="s">
        <v>5797</v>
      </c>
    </row>
    <row r="921" spans="1:22" x14ac:dyDescent="0.35">
      <c r="A921" s="5" t="s">
        <v>5800</v>
      </c>
      <c r="B921" s="5" t="s">
        <v>5801</v>
      </c>
      <c r="C921" s="5" t="s">
        <v>5350</v>
      </c>
      <c r="D921" s="5" t="s">
        <v>18</v>
      </c>
      <c r="E921" s="5">
        <v>4</v>
      </c>
      <c r="F921" s="5" t="s">
        <v>294</v>
      </c>
      <c r="G921" s="5" t="s">
        <v>294</v>
      </c>
      <c r="J921" s="5" t="s">
        <v>1194</v>
      </c>
      <c r="M921" s="5" t="s">
        <v>794</v>
      </c>
      <c r="N921" s="5" t="s">
        <v>294</v>
      </c>
      <c r="R921" s="5" t="s">
        <v>294</v>
      </c>
      <c r="V921" s="5" t="s">
        <v>5800</v>
      </c>
    </row>
    <row r="922" spans="1:22" x14ac:dyDescent="0.35">
      <c r="A922" s="5" t="s">
        <v>5802</v>
      </c>
      <c r="B922" s="5" t="s">
        <v>5803</v>
      </c>
      <c r="C922" s="5" t="s">
        <v>5350</v>
      </c>
      <c r="D922" s="5" t="s">
        <v>20</v>
      </c>
      <c r="E922" s="5">
        <v>10</v>
      </c>
      <c r="F922" s="5" t="s">
        <v>297</v>
      </c>
      <c r="G922" s="5" t="s">
        <v>294</v>
      </c>
      <c r="M922" s="5" t="s">
        <v>794</v>
      </c>
      <c r="N922" s="5" t="s">
        <v>294</v>
      </c>
      <c r="R922" s="5" t="s">
        <v>297</v>
      </c>
      <c r="V922" s="5" t="s">
        <v>5802</v>
      </c>
    </row>
    <row r="923" spans="1:22" x14ac:dyDescent="0.35">
      <c r="A923" s="5" t="s">
        <v>5804</v>
      </c>
      <c r="B923" s="5" t="s">
        <v>5464</v>
      </c>
      <c r="C923" s="5" t="s">
        <v>5350</v>
      </c>
      <c r="D923" s="5" t="s">
        <v>22</v>
      </c>
      <c r="E923" s="5">
        <v>18</v>
      </c>
      <c r="F923" s="5" t="s">
        <v>294</v>
      </c>
      <c r="G923" s="5" t="s">
        <v>294</v>
      </c>
      <c r="M923" s="5" t="s">
        <v>3826</v>
      </c>
      <c r="N923" s="5" t="s">
        <v>294</v>
      </c>
      <c r="R923" s="5" t="s">
        <v>294</v>
      </c>
      <c r="V923" s="5" t="s">
        <v>5804</v>
      </c>
    </row>
    <row r="924" spans="1:22" x14ac:dyDescent="0.35">
      <c r="A924" s="5" t="s">
        <v>5805</v>
      </c>
      <c r="B924" s="5" t="s">
        <v>5643</v>
      </c>
      <c r="C924" s="5" t="s">
        <v>5350</v>
      </c>
      <c r="D924" s="5" t="s">
        <v>18</v>
      </c>
      <c r="E924" s="5">
        <v>20</v>
      </c>
      <c r="F924" s="5" t="s">
        <v>297</v>
      </c>
      <c r="G924" s="5" t="s">
        <v>297</v>
      </c>
      <c r="J924" s="5" t="s">
        <v>5503</v>
      </c>
      <c r="M924" s="5" t="s">
        <v>794</v>
      </c>
      <c r="N924" s="5" t="s">
        <v>294</v>
      </c>
      <c r="R924" s="5" t="s">
        <v>297</v>
      </c>
      <c r="U924" s="5" t="s">
        <v>5644</v>
      </c>
      <c r="V924" s="5" t="s">
        <v>5805</v>
      </c>
    </row>
    <row r="925" spans="1:22" x14ac:dyDescent="0.35">
      <c r="A925" s="5" t="s">
        <v>5806</v>
      </c>
      <c r="B925" s="5" t="s">
        <v>5807</v>
      </c>
      <c r="C925" s="5" t="s">
        <v>5350</v>
      </c>
      <c r="D925" s="5" t="s">
        <v>1655</v>
      </c>
      <c r="E925" s="5">
        <v>77</v>
      </c>
      <c r="F925" s="5" t="s">
        <v>294</v>
      </c>
      <c r="G925" s="5" t="s">
        <v>294</v>
      </c>
      <c r="M925" s="5" t="s">
        <v>794</v>
      </c>
      <c r="N925" s="5" t="s">
        <v>294</v>
      </c>
      <c r="R925" s="5" t="s">
        <v>294</v>
      </c>
      <c r="V925" s="5" t="s">
        <v>5806</v>
      </c>
    </row>
    <row r="926" spans="1:22" x14ac:dyDescent="0.35">
      <c r="A926" s="5" t="s">
        <v>5808</v>
      </c>
      <c r="B926" s="5" t="s">
        <v>5809</v>
      </c>
      <c r="C926" s="5" t="s">
        <v>5350</v>
      </c>
      <c r="D926" s="5" t="s">
        <v>22</v>
      </c>
      <c r="E926" s="5">
        <v>8</v>
      </c>
      <c r="F926" s="5" t="s">
        <v>294</v>
      </c>
      <c r="G926" s="5" t="s">
        <v>294</v>
      </c>
      <c r="M926" s="5" t="s">
        <v>794</v>
      </c>
      <c r="N926" s="5" t="s">
        <v>294</v>
      </c>
      <c r="R926" s="5" t="s">
        <v>294</v>
      </c>
      <c r="S926" s="5" t="s">
        <v>2333</v>
      </c>
      <c r="V926" s="5" t="s">
        <v>5808</v>
      </c>
    </row>
    <row r="927" spans="1:22" x14ac:dyDescent="0.35">
      <c r="A927" s="5" t="s">
        <v>5810</v>
      </c>
      <c r="B927" s="5" t="s">
        <v>5811</v>
      </c>
      <c r="C927" s="5" t="s">
        <v>5350</v>
      </c>
      <c r="D927" s="5" t="s">
        <v>22</v>
      </c>
      <c r="E927" s="5">
        <v>8</v>
      </c>
      <c r="F927" s="5" t="s">
        <v>294</v>
      </c>
      <c r="G927" s="5" t="s">
        <v>294</v>
      </c>
      <c r="M927" s="5" t="s">
        <v>794</v>
      </c>
      <c r="N927" s="5" t="s">
        <v>297</v>
      </c>
      <c r="O927" s="5" t="s">
        <v>297</v>
      </c>
      <c r="Q927" s="5" t="s">
        <v>297</v>
      </c>
      <c r="R927" s="5" t="s">
        <v>294</v>
      </c>
      <c r="V927" s="5" t="s">
        <v>5810</v>
      </c>
    </row>
    <row r="928" spans="1:22" x14ac:dyDescent="0.35">
      <c r="A928" s="5" t="s">
        <v>5812</v>
      </c>
      <c r="B928" s="5" t="s">
        <v>5638</v>
      </c>
      <c r="C928" s="5" t="s">
        <v>5350</v>
      </c>
      <c r="D928" s="5" t="s">
        <v>18</v>
      </c>
      <c r="E928" s="5">
        <v>15</v>
      </c>
      <c r="F928" s="5" t="s">
        <v>297</v>
      </c>
      <c r="G928" s="5" t="s">
        <v>297</v>
      </c>
      <c r="J928" s="5" t="s">
        <v>5617</v>
      </c>
      <c r="M928" s="5" t="s">
        <v>794</v>
      </c>
      <c r="N928" s="5" t="s">
        <v>294</v>
      </c>
      <c r="R928" s="5" t="s">
        <v>297</v>
      </c>
      <c r="V928" s="5" t="s">
        <v>5812</v>
      </c>
    </row>
    <row r="929" spans="1:22" x14ac:dyDescent="0.35">
      <c r="A929" s="5" t="s">
        <v>5813</v>
      </c>
      <c r="B929" s="5" t="s">
        <v>5814</v>
      </c>
      <c r="C929" s="5" t="s">
        <v>5350</v>
      </c>
      <c r="D929" s="5" t="s">
        <v>16</v>
      </c>
      <c r="E929" s="5">
        <v>12</v>
      </c>
      <c r="F929" s="5" t="s">
        <v>294</v>
      </c>
      <c r="G929" s="5" t="s">
        <v>294</v>
      </c>
      <c r="M929" s="5" t="s">
        <v>794</v>
      </c>
      <c r="N929" s="5" t="s">
        <v>294</v>
      </c>
      <c r="P929" s="5" t="s">
        <v>294</v>
      </c>
      <c r="Q929" s="5" t="s">
        <v>294</v>
      </c>
      <c r="R929" s="5" t="s">
        <v>294</v>
      </c>
      <c r="V929" s="5" t="s">
        <v>5813</v>
      </c>
    </row>
    <row r="930" spans="1:22" x14ac:dyDescent="0.35">
      <c r="A930" s="5" t="s">
        <v>5815</v>
      </c>
      <c r="B930" s="5" t="s">
        <v>5816</v>
      </c>
      <c r="C930" s="5" t="s">
        <v>5350</v>
      </c>
      <c r="D930" s="5" t="s">
        <v>16</v>
      </c>
      <c r="E930" s="5">
        <v>12</v>
      </c>
      <c r="F930" s="5" t="s">
        <v>294</v>
      </c>
      <c r="G930" s="5" t="s">
        <v>294</v>
      </c>
      <c r="M930" s="5" t="s">
        <v>794</v>
      </c>
      <c r="N930" s="5" t="s">
        <v>294</v>
      </c>
      <c r="P930" s="5" t="s">
        <v>294</v>
      </c>
      <c r="Q930" s="5" t="s">
        <v>294</v>
      </c>
      <c r="R930" s="5" t="s">
        <v>294</v>
      </c>
      <c r="V930" s="5" t="s">
        <v>5815</v>
      </c>
    </row>
    <row r="931" spans="1:22" x14ac:dyDescent="0.35">
      <c r="A931" s="5" t="s">
        <v>5817</v>
      </c>
      <c r="B931" s="5" t="s">
        <v>5818</v>
      </c>
      <c r="C931" s="5" t="s">
        <v>5350</v>
      </c>
      <c r="D931" s="5" t="s">
        <v>16</v>
      </c>
      <c r="E931" s="5">
        <v>12</v>
      </c>
      <c r="F931" s="5" t="s">
        <v>294</v>
      </c>
      <c r="G931" s="5" t="s">
        <v>294</v>
      </c>
      <c r="M931" s="5" t="s">
        <v>794</v>
      </c>
      <c r="N931" s="5" t="s">
        <v>294</v>
      </c>
      <c r="P931" s="5" t="s">
        <v>294</v>
      </c>
      <c r="Q931" s="5" t="s">
        <v>294</v>
      </c>
      <c r="R931" s="5" t="s">
        <v>294</v>
      </c>
      <c r="V931" s="5" t="s">
        <v>5817</v>
      </c>
    </row>
    <row r="932" spans="1:22" x14ac:dyDescent="0.35">
      <c r="A932" s="5" t="s">
        <v>5819</v>
      </c>
      <c r="B932" s="5" t="s">
        <v>5820</v>
      </c>
      <c r="C932" s="5" t="s">
        <v>5350</v>
      </c>
      <c r="D932" s="5" t="s">
        <v>16</v>
      </c>
      <c r="E932" s="5">
        <v>12</v>
      </c>
      <c r="F932" s="5" t="s">
        <v>294</v>
      </c>
      <c r="G932" s="5" t="s">
        <v>294</v>
      </c>
      <c r="M932" s="5" t="s">
        <v>794</v>
      </c>
      <c r="N932" s="5" t="s">
        <v>294</v>
      </c>
      <c r="P932" s="5" t="s">
        <v>294</v>
      </c>
      <c r="Q932" s="5" t="s">
        <v>294</v>
      </c>
      <c r="R932" s="5" t="s">
        <v>294</v>
      </c>
      <c r="V932" s="5" t="s">
        <v>5819</v>
      </c>
    </row>
    <row r="933" spans="1:22" x14ac:dyDescent="0.35">
      <c r="A933" s="5" t="s">
        <v>5821</v>
      </c>
      <c r="B933" s="5" t="s">
        <v>5822</v>
      </c>
      <c r="C933" s="5" t="s">
        <v>5350</v>
      </c>
      <c r="D933" s="5" t="s">
        <v>16</v>
      </c>
      <c r="E933" s="5">
        <v>12</v>
      </c>
      <c r="F933" s="5" t="s">
        <v>294</v>
      </c>
      <c r="G933" s="5" t="s">
        <v>294</v>
      </c>
      <c r="M933" s="5" t="s">
        <v>794</v>
      </c>
      <c r="N933" s="5" t="s">
        <v>294</v>
      </c>
      <c r="P933" s="5" t="s">
        <v>294</v>
      </c>
      <c r="Q933" s="5" t="s">
        <v>294</v>
      </c>
      <c r="R933" s="5" t="s">
        <v>294</v>
      </c>
      <c r="V933" s="5" t="s">
        <v>5821</v>
      </c>
    </row>
    <row r="934" spans="1:22" x14ac:dyDescent="0.35">
      <c r="A934" s="5" t="s">
        <v>5823</v>
      </c>
      <c r="B934" s="5" t="s">
        <v>5824</v>
      </c>
      <c r="C934" s="5" t="s">
        <v>5350</v>
      </c>
      <c r="D934" s="5" t="s">
        <v>16</v>
      </c>
      <c r="E934" s="5">
        <v>12</v>
      </c>
      <c r="F934" s="5" t="s">
        <v>294</v>
      </c>
      <c r="G934" s="5" t="s">
        <v>294</v>
      </c>
      <c r="M934" s="5" t="s">
        <v>794</v>
      </c>
      <c r="N934" s="5" t="s">
        <v>294</v>
      </c>
      <c r="P934" s="5" t="s">
        <v>294</v>
      </c>
      <c r="Q934" s="5" t="s">
        <v>294</v>
      </c>
      <c r="R934" s="5" t="s">
        <v>294</v>
      </c>
      <c r="V934" s="5" t="s">
        <v>5823</v>
      </c>
    </row>
    <row r="935" spans="1:22" x14ac:dyDescent="0.35">
      <c r="A935" s="5" t="s">
        <v>5825</v>
      </c>
      <c r="B935" s="5" t="s">
        <v>5826</v>
      </c>
      <c r="C935" s="5" t="s">
        <v>5350</v>
      </c>
      <c r="D935" s="5" t="s">
        <v>16</v>
      </c>
      <c r="E935" s="5">
        <v>12</v>
      </c>
      <c r="F935" s="5" t="s">
        <v>294</v>
      </c>
      <c r="G935" s="5" t="s">
        <v>294</v>
      </c>
      <c r="M935" s="5" t="s">
        <v>794</v>
      </c>
      <c r="N935" s="5" t="s">
        <v>294</v>
      </c>
      <c r="P935" s="5" t="s">
        <v>294</v>
      </c>
      <c r="Q935" s="5" t="s">
        <v>294</v>
      </c>
      <c r="R935" s="5" t="s">
        <v>294</v>
      </c>
      <c r="V935" s="5" t="s">
        <v>5825</v>
      </c>
    </row>
    <row r="936" spans="1:22" x14ac:dyDescent="0.35">
      <c r="A936" s="5" t="s">
        <v>5827</v>
      </c>
      <c r="B936" s="5" t="s">
        <v>5828</v>
      </c>
      <c r="C936" s="5" t="s">
        <v>5350</v>
      </c>
      <c r="D936" s="5" t="s">
        <v>16</v>
      </c>
      <c r="E936" s="5">
        <v>12</v>
      </c>
      <c r="F936" s="5" t="s">
        <v>294</v>
      </c>
      <c r="G936" s="5" t="s">
        <v>294</v>
      </c>
      <c r="M936" s="5" t="s">
        <v>794</v>
      </c>
      <c r="N936" s="5" t="s">
        <v>294</v>
      </c>
      <c r="P936" s="5" t="s">
        <v>294</v>
      </c>
      <c r="Q936" s="5" t="s">
        <v>294</v>
      </c>
      <c r="R936" s="5" t="s">
        <v>294</v>
      </c>
      <c r="V936" s="5" t="s">
        <v>5827</v>
      </c>
    </row>
    <row r="937" spans="1:22" x14ac:dyDescent="0.35">
      <c r="A937" s="5" t="s">
        <v>5829</v>
      </c>
      <c r="B937" s="5" t="s">
        <v>5830</v>
      </c>
      <c r="C937" s="5" t="s">
        <v>5350</v>
      </c>
      <c r="D937" s="5" t="s">
        <v>16</v>
      </c>
      <c r="E937" s="5">
        <v>12</v>
      </c>
      <c r="F937" s="5" t="s">
        <v>294</v>
      </c>
      <c r="G937" s="5" t="s">
        <v>294</v>
      </c>
      <c r="K937" s="5" t="s">
        <v>294</v>
      </c>
      <c r="M937" s="5" t="s">
        <v>794</v>
      </c>
      <c r="N937" s="5" t="s">
        <v>294</v>
      </c>
      <c r="P937" s="5" t="s">
        <v>294</v>
      </c>
      <c r="Q937" s="5" t="s">
        <v>294</v>
      </c>
      <c r="R937" s="5" t="s">
        <v>294</v>
      </c>
      <c r="V937" s="5" t="s">
        <v>5829</v>
      </c>
    </row>
    <row r="938" spans="1:22" x14ac:dyDescent="0.35">
      <c r="A938" s="5" t="s">
        <v>5831</v>
      </c>
      <c r="B938" s="5" t="s">
        <v>5832</v>
      </c>
      <c r="C938" s="5" t="s">
        <v>5350</v>
      </c>
      <c r="D938" s="5" t="s">
        <v>16</v>
      </c>
      <c r="E938" s="5">
        <v>12</v>
      </c>
      <c r="F938" s="5" t="s">
        <v>294</v>
      </c>
      <c r="G938" s="5" t="s">
        <v>294</v>
      </c>
      <c r="K938" s="5" t="s">
        <v>294</v>
      </c>
      <c r="M938" s="5" t="s">
        <v>794</v>
      </c>
      <c r="N938" s="5" t="s">
        <v>294</v>
      </c>
      <c r="P938" s="5" t="s">
        <v>294</v>
      </c>
      <c r="Q938" s="5" t="s">
        <v>294</v>
      </c>
      <c r="R938" s="5" t="s">
        <v>294</v>
      </c>
      <c r="V938" s="5" t="s">
        <v>5831</v>
      </c>
    </row>
    <row r="939" spans="1:22" x14ac:dyDescent="0.35">
      <c r="A939" s="5" t="s">
        <v>5833</v>
      </c>
      <c r="B939" s="5" t="s">
        <v>5834</v>
      </c>
      <c r="C939" s="5" t="s">
        <v>5350</v>
      </c>
      <c r="D939" s="5" t="s">
        <v>16</v>
      </c>
      <c r="E939" s="5">
        <v>12</v>
      </c>
      <c r="F939" s="5" t="s">
        <v>294</v>
      </c>
      <c r="G939" s="5" t="s">
        <v>294</v>
      </c>
      <c r="M939" s="5" t="s">
        <v>794</v>
      </c>
      <c r="N939" s="5" t="s">
        <v>294</v>
      </c>
      <c r="P939" s="5" t="s">
        <v>294</v>
      </c>
      <c r="Q939" s="5" t="s">
        <v>294</v>
      </c>
      <c r="R939" s="5" t="s">
        <v>294</v>
      </c>
      <c r="V939" s="5" t="s">
        <v>5833</v>
      </c>
    </row>
    <row r="940" spans="1:22" x14ac:dyDescent="0.35">
      <c r="A940" s="5" t="s">
        <v>5835</v>
      </c>
      <c r="B940" s="5" t="s">
        <v>5836</v>
      </c>
      <c r="C940" s="5" t="s">
        <v>5350</v>
      </c>
      <c r="D940" s="5" t="s">
        <v>16</v>
      </c>
      <c r="E940" s="5">
        <v>12</v>
      </c>
      <c r="F940" s="5" t="s">
        <v>294</v>
      </c>
      <c r="G940" s="5" t="s">
        <v>294</v>
      </c>
      <c r="M940" s="5" t="s">
        <v>794</v>
      </c>
      <c r="N940" s="5" t="s">
        <v>294</v>
      </c>
      <c r="P940" s="5" t="s">
        <v>294</v>
      </c>
      <c r="Q940" s="5" t="s">
        <v>294</v>
      </c>
      <c r="R940" s="5" t="s">
        <v>294</v>
      </c>
      <c r="V940" s="5" t="s">
        <v>5835</v>
      </c>
    </row>
    <row r="941" spans="1:22" x14ac:dyDescent="0.35">
      <c r="A941" s="5" t="s">
        <v>5837</v>
      </c>
      <c r="B941" s="5" t="s">
        <v>5838</v>
      </c>
      <c r="C941" s="5" t="s">
        <v>5350</v>
      </c>
      <c r="D941" s="5" t="s">
        <v>18</v>
      </c>
      <c r="E941" s="5">
        <v>1</v>
      </c>
      <c r="F941" s="5" t="s">
        <v>294</v>
      </c>
      <c r="G941" s="5" t="s">
        <v>297</v>
      </c>
      <c r="L941" s="5" t="s">
        <v>822</v>
      </c>
      <c r="M941" s="5" t="s">
        <v>794</v>
      </c>
      <c r="N941" s="5" t="s">
        <v>294</v>
      </c>
      <c r="P941" s="5" t="s">
        <v>294</v>
      </c>
      <c r="Q941" s="5" t="s">
        <v>294</v>
      </c>
      <c r="R941" s="5" t="s">
        <v>294</v>
      </c>
      <c r="S941" s="5" t="s">
        <v>294</v>
      </c>
      <c r="V941" s="5" t="s">
        <v>5837</v>
      </c>
    </row>
    <row r="942" spans="1:22" x14ac:dyDescent="0.35">
      <c r="A942" s="5" t="s">
        <v>5839</v>
      </c>
      <c r="B942" s="5" t="s">
        <v>284</v>
      </c>
      <c r="C942" s="5" t="s">
        <v>5350</v>
      </c>
      <c r="D942" s="5" t="s">
        <v>18</v>
      </c>
      <c r="E942" s="5">
        <v>20</v>
      </c>
      <c r="F942" s="5" t="s">
        <v>294</v>
      </c>
      <c r="G942" s="5" t="s">
        <v>294</v>
      </c>
      <c r="M942" s="5" t="s">
        <v>794</v>
      </c>
      <c r="N942" s="5" t="s">
        <v>294</v>
      </c>
      <c r="R942" s="5" t="s">
        <v>294</v>
      </c>
      <c r="S942" s="5" t="s">
        <v>5840</v>
      </c>
      <c r="V942" s="5" t="s">
        <v>5839</v>
      </c>
    </row>
    <row r="943" spans="1:22" x14ac:dyDescent="0.35">
      <c r="A943" s="5" t="s">
        <v>5841</v>
      </c>
      <c r="B943" s="5" t="s">
        <v>5842</v>
      </c>
      <c r="C943" s="5" t="s">
        <v>5350</v>
      </c>
      <c r="D943" s="5" t="s">
        <v>16</v>
      </c>
      <c r="E943" s="5">
        <v>12</v>
      </c>
      <c r="F943" s="5" t="s">
        <v>294</v>
      </c>
      <c r="G943" s="5" t="s">
        <v>294</v>
      </c>
      <c r="M943" s="5" t="s">
        <v>794</v>
      </c>
      <c r="N943" s="5" t="s">
        <v>294</v>
      </c>
      <c r="P943" s="5" t="s">
        <v>294</v>
      </c>
      <c r="Q943" s="5" t="s">
        <v>294</v>
      </c>
      <c r="R943" s="5" t="s">
        <v>294</v>
      </c>
      <c r="V943" s="5" t="s">
        <v>5841</v>
      </c>
    </row>
    <row r="944" spans="1:22" x14ac:dyDescent="0.35">
      <c r="A944" s="5" t="s">
        <v>5843</v>
      </c>
      <c r="B944" s="5" t="s">
        <v>5844</v>
      </c>
      <c r="C944" s="5" t="s">
        <v>5350</v>
      </c>
      <c r="D944" s="5" t="s">
        <v>16</v>
      </c>
      <c r="E944" s="5">
        <v>12</v>
      </c>
      <c r="F944" s="5" t="s">
        <v>294</v>
      </c>
      <c r="G944" s="5" t="s">
        <v>294</v>
      </c>
      <c r="M944" s="5" t="s">
        <v>794</v>
      </c>
      <c r="N944" s="5" t="s">
        <v>294</v>
      </c>
      <c r="P944" s="5" t="s">
        <v>294</v>
      </c>
      <c r="Q944" s="5" t="s">
        <v>294</v>
      </c>
      <c r="R944" s="5" t="s">
        <v>294</v>
      </c>
      <c r="V944" s="5" t="s">
        <v>5843</v>
      </c>
    </row>
    <row r="945" spans="1:22" x14ac:dyDescent="0.35">
      <c r="A945" s="5" t="s">
        <v>5845</v>
      </c>
      <c r="B945" s="5" t="s">
        <v>5846</v>
      </c>
      <c r="C945" s="5" t="s">
        <v>5350</v>
      </c>
      <c r="D945" s="5" t="s">
        <v>16</v>
      </c>
      <c r="E945" s="5">
        <v>12</v>
      </c>
      <c r="F945" s="5" t="s">
        <v>294</v>
      </c>
      <c r="G945" s="5" t="s">
        <v>294</v>
      </c>
      <c r="M945" s="5" t="s">
        <v>794</v>
      </c>
      <c r="N945" s="5" t="s">
        <v>294</v>
      </c>
      <c r="P945" s="5" t="s">
        <v>294</v>
      </c>
      <c r="Q945" s="5" t="s">
        <v>294</v>
      </c>
      <c r="R945" s="5" t="s">
        <v>294</v>
      </c>
      <c r="V945" s="5" t="s">
        <v>5845</v>
      </c>
    </row>
    <row r="946" spans="1:22" x14ac:dyDescent="0.35">
      <c r="A946" s="5" t="s">
        <v>5847</v>
      </c>
      <c r="B946" s="5" t="s">
        <v>5848</v>
      </c>
      <c r="C946" s="5" t="s">
        <v>5350</v>
      </c>
      <c r="D946" s="5" t="s">
        <v>16</v>
      </c>
      <c r="E946" s="5">
        <v>12</v>
      </c>
      <c r="F946" s="5" t="s">
        <v>294</v>
      </c>
      <c r="G946" s="5" t="s">
        <v>294</v>
      </c>
      <c r="M946" s="5" t="s">
        <v>794</v>
      </c>
      <c r="N946" s="5" t="s">
        <v>294</v>
      </c>
      <c r="P946" s="5" t="s">
        <v>294</v>
      </c>
      <c r="Q946" s="5" t="s">
        <v>294</v>
      </c>
      <c r="R946" s="5" t="s">
        <v>294</v>
      </c>
      <c r="V946" s="5" t="s">
        <v>5847</v>
      </c>
    </row>
    <row r="947" spans="1:22" x14ac:dyDescent="0.35">
      <c r="A947" s="5" t="s">
        <v>5849</v>
      </c>
      <c r="B947" s="5" t="s">
        <v>5850</v>
      </c>
      <c r="C947" s="5" t="s">
        <v>5350</v>
      </c>
      <c r="D947" s="5" t="s">
        <v>16</v>
      </c>
      <c r="E947" s="5">
        <v>12</v>
      </c>
      <c r="F947" s="5" t="s">
        <v>294</v>
      </c>
      <c r="G947" s="5" t="s">
        <v>294</v>
      </c>
      <c r="M947" s="5" t="s">
        <v>794</v>
      </c>
      <c r="N947" s="5" t="s">
        <v>294</v>
      </c>
      <c r="R947" s="5" t="s">
        <v>294</v>
      </c>
      <c r="S947" s="5" t="s">
        <v>2333</v>
      </c>
      <c r="V947" s="5" t="s">
        <v>5849</v>
      </c>
    </row>
    <row r="948" spans="1:22" x14ac:dyDescent="0.35">
      <c r="A948" s="5" t="s">
        <v>5851</v>
      </c>
      <c r="B948" s="5" t="s">
        <v>5852</v>
      </c>
      <c r="C948" s="5" t="s">
        <v>5350</v>
      </c>
      <c r="D948" s="5" t="s">
        <v>22</v>
      </c>
      <c r="E948" s="5">
        <v>18</v>
      </c>
      <c r="F948" s="5" t="s">
        <v>294</v>
      </c>
      <c r="G948" s="5" t="s">
        <v>294</v>
      </c>
      <c r="M948" s="5" t="s">
        <v>794</v>
      </c>
      <c r="N948" s="5" t="s">
        <v>294</v>
      </c>
      <c r="R948" s="5" t="s">
        <v>294</v>
      </c>
      <c r="S948" s="5" t="s">
        <v>2333</v>
      </c>
      <c r="V948" s="5" t="s">
        <v>5851</v>
      </c>
    </row>
    <row r="949" spans="1:22" x14ac:dyDescent="0.35">
      <c r="A949" s="5" t="s">
        <v>5853</v>
      </c>
      <c r="B949" s="5" t="s">
        <v>5854</v>
      </c>
      <c r="C949" s="5" t="s">
        <v>5350</v>
      </c>
      <c r="D949" s="5" t="s">
        <v>16</v>
      </c>
      <c r="E949" s="5">
        <v>12</v>
      </c>
      <c r="F949" s="5" t="s">
        <v>294</v>
      </c>
      <c r="G949" s="5" t="s">
        <v>294</v>
      </c>
      <c r="M949" s="5" t="s">
        <v>794</v>
      </c>
      <c r="N949" s="5" t="s">
        <v>294</v>
      </c>
      <c r="R949" s="5" t="s">
        <v>294</v>
      </c>
      <c r="S949" s="5" t="s">
        <v>2333</v>
      </c>
      <c r="V949" s="5" t="s">
        <v>5853</v>
      </c>
    </row>
    <row r="950" spans="1:22" x14ac:dyDescent="0.35">
      <c r="A950" s="5" t="s">
        <v>5855</v>
      </c>
      <c r="B950" s="5" t="s">
        <v>5856</v>
      </c>
      <c r="C950" s="5" t="s">
        <v>5350</v>
      </c>
      <c r="D950" s="5" t="s">
        <v>22</v>
      </c>
      <c r="E950" s="5">
        <v>18</v>
      </c>
      <c r="F950" s="5" t="s">
        <v>294</v>
      </c>
      <c r="G950" s="5" t="s">
        <v>294</v>
      </c>
      <c r="M950" s="5" t="s">
        <v>794</v>
      </c>
      <c r="N950" s="5" t="s">
        <v>294</v>
      </c>
      <c r="R950" s="5" t="s">
        <v>294</v>
      </c>
      <c r="V950" s="5" t="s">
        <v>5855</v>
      </c>
    </row>
    <row r="951" spans="1:22" x14ac:dyDescent="0.35">
      <c r="A951" s="5" t="s">
        <v>5857</v>
      </c>
      <c r="B951" s="5" t="s">
        <v>5858</v>
      </c>
      <c r="C951" s="5" t="s">
        <v>5350</v>
      </c>
      <c r="D951" s="5" t="s">
        <v>22</v>
      </c>
      <c r="E951" s="5">
        <v>18</v>
      </c>
      <c r="F951" s="5" t="s">
        <v>294</v>
      </c>
      <c r="G951" s="5" t="s">
        <v>294</v>
      </c>
      <c r="M951" s="5" t="s">
        <v>794</v>
      </c>
      <c r="N951" s="5" t="s">
        <v>294</v>
      </c>
      <c r="R951" s="5" t="s">
        <v>294</v>
      </c>
      <c r="V951" s="5" t="s">
        <v>5857</v>
      </c>
    </row>
    <row r="952" spans="1:22" x14ac:dyDescent="0.35">
      <c r="A952" s="5" t="s">
        <v>5859</v>
      </c>
      <c r="B952" s="5" t="s">
        <v>5860</v>
      </c>
      <c r="C952" s="5" t="s">
        <v>5350</v>
      </c>
      <c r="D952" s="5" t="s">
        <v>22</v>
      </c>
      <c r="E952" s="5">
        <v>18</v>
      </c>
      <c r="F952" s="5" t="s">
        <v>294</v>
      </c>
      <c r="G952" s="5" t="s">
        <v>294</v>
      </c>
      <c r="M952" s="5" t="s">
        <v>794</v>
      </c>
      <c r="N952" s="5" t="s">
        <v>294</v>
      </c>
      <c r="R952" s="5" t="s">
        <v>294</v>
      </c>
      <c r="V952" s="5" t="s">
        <v>5859</v>
      </c>
    </row>
    <row r="953" spans="1:22" x14ac:dyDescent="0.35">
      <c r="A953" s="5" t="s">
        <v>5861</v>
      </c>
      <c r="B953" s="5" t="s">
        <v>5862</v>
      </c>
      <c r="C953" s="5" t="s">
        <v>5350</v>
      </c>
      <c r="D953" s="5" t="s">
        <v>18</v>
      </c>
      <c r="E953" s="5">
        <v>50</v>
      </c>
      <c r="F953" s="5" t="s">
        <v>294</v>
      </c>
      <c r="G953" s="5" t="s">
        <v>294</v>
      </c>
      <c r="M953" s="5" t="s">
        <v>794</v>
      </c>
      <c r="N953" s="5" t="s">
        <v>294</v>
      </c>
      <c r="R953" s="5" t="s">
        <v>294</v>
      </c>
      <c r="V953" s="5" t="s">
        <v>5861</v>
      </c>
    </row>
    <row r="954" spans="1:22" x14ac:dyDescent="0.35">
      <c r="A954" s="5" t="s">
        <v>5863</v>
      </c>
      <c r="B954" s="5" t="s">
        <v>5864</v>
      </c>
      <c r="C954" s="5" t="s">
        <v>5865</v>
      </c>
      <c r="D954" s="5" t="s">
        <v>16</v>
      </c>
      <c r="E954" s="5">
        <v>14</v>
      </c>
      <c r="F954" s="5" t="s">
        <v>294</v>
      </c>
      <c r="G954" s="5" t="s">
        <v>294</v>
      </c>
      <c r="M954" s="5" t="s">
        <v>794</v>
      </c>
      <c r="N954" s="5" t="s">
        <v>294</v>
      </c>
      <c r="P954" s="5" t="s">
        <v>294</v>
      </c>
      <c r="Q954" s="5" t="s">
        <v>294</v>
      </c>
      <c r="R954" s="5" t="s">
        <v>294</v>
      </c>
      <c r="S954" s="5" t="s">
        <v>2333</v>
      </c>
      <c r="V954" s="5" t="s">
        <v>5863</v>
      </c>
    </row>
    <row r="955" spans="1:22" x14ac:dyDescent="0.35">
      <c r="A955" s="5" t="s">
        <v>5866</v>
      </c>
      <c r="B955" s="5" t="s">
        <v>5867</v>
      </c>
      <c r="C955" s="5" t="s">
        <v>5865</v>
      </c>
      <c r="D955" s="5" t="s">
        <v>22</v>
      </c>
      <c r="E955" s="5">
        <v>18</v>
      </c>
      <c r="F955" s="5" t="s">
        <v>294</v>
      </c>
      <c r="G955" s="5" t="s">
        <v>294</v>
      </c>
      <c r="M955" s="5" t="s">
        <v>3826</v>
      </c>
      <c r="N955" s="5" t="s">
        <v>294</v>
      </c>
      <c r="P955" s="5" t="s">
        <v>294</v>
      </c>
      <c r="Q955" s="5" t="s">
        <v>294</v>
      </c>
      <c r="R955" s="5" t="s">
        <v>294</v>
      </c>
      <c r="V955" s="5" t="s">
        <v>5866</v>
      </c>
    </row>
    <row r="956" spans="1:22" x14ac:dyDescent="0.35">
      <c r="A956" s="5" t="s">
        <v>5868</v>
      </c>
      <c r="B956" s="5" t="s">
        <v>5869</v>
      </c>
      <c r="C956" s="5" t="s">
        <v>5865</v>
      </c>
      <c r="D956" s="5" t="s">
        <v>22</v>
      </c>
      <c r="E956" s="5">
        <v>18</v>
      </c>
      <c r="F956" s="5" t="s">
        <v>294</v>
      </c>
      <c r="G956" s="5" t="s">
        <v>294</v>
      </c>
      <c r="J956" s="5" t="s">
        <v>5870</v>
      </c>
      <c r="M956" s="5" t="s">
        <v>794</v>
      </c>
      <c r="N956" s="5" t="s">
        <v>294</v>
      </c>
      <c r="O956" s="5" t="s">
        <v>294</v>
      </c>
      <c r="P956" s="5" t="s">
        <v>294</v>
      </c>
      <c r="Q956" s="5" t="s">
        <v>294</v>
      </c>
      <c r="R956" s="5" t="s">
        <v>294</v>
      </c>
      <c r="V956" s="5" t="s">
        <v>5868</v>
      </c>
    </row>
    <row r="957" spans="1:22" x14ac:dyDescent="0.35">
      <c r="A957" s="5" t="s">
        <v>5871</v>
      </c>
      <c r="B957" s="5" t="s">
        <v>5497</v>
      </c>
      <c r="C957" s="5" t="s">
        <v>5865</v>
      </c>
      <c r="D957" s="5" t="s">
        <v>22</v>
      </c>
      <c r="E957" s="5">
        <v>18</v>
      </c>
      <c r="F957" s="5" t="s">
        <v>294</v>
      </c>
      <c r="G957" s="5" t="s">
        <v>294</v>
      </c>
      <c r="J957" s="5" t="s">
        <v>5350</v>
      </c>
      <c r="M957" s="5" t="s">
        <v>794</v>
      </c>
      <c r="N957" s="5" t="s">
        <v>294</v>
      </c>
      <c r="O957" s="5" t="s">
        <v>294</v>
      </c>
      <c r="P957" s="5" t="s">
        <v>294</v>
      </c>
      <c r="Q957" s="5" t="s">
        <v>294</v>
      </c>
      <c r="R957" s="5" t="s">
        <v>297</v>
      </c>
      <c r="V957" s="5" t="s">
        <v>5871</v>
      </c>
    </row>
    <row r="958" spans="1:22" x14ac:dyDescent="0.35">
      <c r="A958" s="5" t="s">
        <v>5872</v>
      </c>
      <c r="B958" s="5" t="s">
        <v>5873</v>
      </c>
      <c r="C958" s="5" t="s">
        <v>5874</v>
      </c>
      <c r="D958" s="5" t="s">
        <v>16</v>
      </c>
      <c r="E958" s="5">
        <v>15</v>
      </c>
      <c r="F958" s="5" t="s">
        <v>294</v>
      </c>
      <c r="G958" s="5" t="s">
        <v>294</v>
      </c>
      <c r="M958" s="5" t="s">
        <v>794</v>
      </c>
      <c r="N958" s="5" t="s">
        <v>294</v>
      </c>
      <c r="R958" s="5" t="s">
        <v>294</v>
      </c>
      <c r="V958" s="5" t="s">
        <v>5872</v>
      </c>
    </row>
    <row r="959" spans="1:22" x14ac:dyDescent="0.35">
      <c r="A959" s="5" t="s">
        <v>5875</v>
      </c>
      <c r="B959" s="5" t="s">
        <v>235</v>
      </c>
      <c r="C959" s="5" t="s">
        <v>5874</v>
      </c>
      <c r="D959" s="5" t="s">
        <v>4073</v>
      </c>
      <c r="E959" s="5">
        <v>30</v>
      </c>
      <c r="F959" s="5" t="s">
        <v>294</v>
      </c>
      <c r="G959" s="5" t="s">
        <v>294</v>
      </c>
      <c r="M959" s="5" t="s">
        <v>794</v>
      </c>
      <c r="N959" s="5" t="s">
        <v>294</v>
      </c>
      <c r="R959" s="5" t="s">
        <v>294</v>
      </c>
      <c r="V959" s="5" t="s">
        <v>5875</v>
      </c>
    </row>
    <row r="960" spans="1:22" x14ac:dyDescent="0.35">
      <c r="A960" s="5" t="s">
        <v>5876</v>
      </c>
      <c r="B960" s="5" t="s">
        <v>5745</v>
      </c>
      <c r="C960" s="5" t="s">
        <v>5874</v>
      </c>
      <c r="D960" s="5" t="s">
        <v>16</v>
      </c>
      <c r="E960" s="5">
        <v>15</v>
      </c>
      <c r="F960" s="5" t="s">
        <v>294</v>
      </c>
      <c r="G960" s="5" t="s">
        <v>294</v>
      </c>
      <c r="M960" s="5" t="s">
        <v>794</v>
      </c>
      <c r="N960" s="5" t="s">
        <v>294</v>
      </c>
      <c r="R960" s="5" t="s">
        <v>294</v>
      </c>
      <c r="V960" s="5" t="s">
        <v>5876</v>
      </c>
    </row>
    <row r="961" spans="1:22" x14ac:dyDescent="0.35">
      <c r="A961" s="5" t="s">
        <v>5877</v>
      </c>
      <c r="B961" s="5" t="s">
        <v>5878</v>
      </c>
      <c r="C961" s="5" t="s">
        <v>5874</v>
      </c>
      <c r="D961" s="5" t="s">
        <v>16</v>
      </c>
      <c r="E961" s="5">
        <v>15</v>
      </c>
      <c r="F961" s="5" t="s">
        <v>294</v>
      </c>
      <c r="G961" s="5" t="s">
        <v>294</v>
      </c>
      <c r="M961" s="5" t="s">
        <v>794</v>
      </c>
      <c r="N961" s="5" t="s">
        <v>294</v>
      </c>
      <c r="R961" s="5" t="s">
        <v>294</v>
      </c>
      <c r="V961" s="5" t="s">
        <v>5877</v>
      </c>
    </row>
    <row r="962" spans="1:22" x14ac:dyDescent="0.35">
      <c r="A962" s="5" t="s">
        <v>5879</v>
      </c>
      <c r="B962" s="5" t="s">
        <v>5880</v>
      </c>
      <c r="C962" s="5" t="s">
        <v>5874</v>
      </c>
      <c r="D962" s="5" t="s">
        <v>22</v>
      </c>
      <c r="E962" s="5">
        <v>18</v>
      </c>
      <c r="F962" s="5" t="s">
        <v>294</v>
      </c>
      <c r="G962" s="5" t="s">
        <v>294</v>
      </c>
      <c r="M962" s="5" t="s">
        <v>3826</v>
      </c>
      <c r="N962" s="5" t="s">
        <v>294</v>
      </c>
      <c r="R962" s="5" t="s">
        <v>294</v>
      </c>
      <c r="V962" s="5" t="s">
        <v>5879</v>
      </c>
    </row>
    <row r="963" spans="1:22" x14ac:dyDescent="0.35">
      <c r="A963" s="5" t="s">
        <v>5881</v>
      </c>
      <c r="B963" s="5" t="s">
        <v>5882</v>
      </c>
      <c r="C963" s="5" t="s">
        <v>5874</v>
      </c>
      <c r="D963" s="5" t="s">
        <v>18</v>
      </c>
      <c r="E963" s="5">
        <v>1</v>
      </c>
      <c r="F963" s="5" t="s">
        <v>294</v>
      </c>
      <c r="G963" s="5" t="s">
        <v>294</v>
      </c>
      <c r="L963" s="5" t="s">
        <v>5024</v>
      </c>
      <c r="M963" s="5" t="s">
        <v>794</v>
      </c>
      <c r="N963" s="5" t="s">
        <v>294</v>
      </c>
      <c r="R963" s="5" t="s">
        <v>294</v>
      </c>
      <c r="V963" s="5" t="s">
        <v>5881</v>
      </c>
    </row>
    <row r="964" spans="1:22" x14ac:dyDescent="0.35">
      <c r="A964" s="5" t="s">
        <v>5883</v>
      </c>
      <c r="B964" s="5" t="s">
        <v>5884</v>
      </c>
      <c r="C964" s="5" t="s">
        <v>5874</v>
      </c>
      <c r="D964" s="5" t="s">
        <v>16</v>
      </c>
      <c r="E964" s="5">
        <v>15</v>
      </c>
      <c r="F964" s="5" t="s">
        <v>294</v>
      </c>
      <c r="G964" s="5" t="s">
        <v>294</v>
      </c>
      <c r="M964" s="5" t="s">
        <v>794</v>
      </c>
      <c r="N964" s="5" t="s">
        <v>294</v>
      </c>
      <c r="R964" s="5" t="s">
        <v>294</v>
      </c>
      <c r="V964" s="5" t="s">
        <v>5883</v>
      </c>
    </row>
    <row r="965" spans="1:22" x14ac:dyDescent="0.35">
      <c r="A965" s="5" t="s">
        <v>5885</v>
      </c>
      <c r="B965" s="5" t="s">
        <v>5886</v>
      </c>
      <c r="C965" s="5" t="s">
        <v>5874</v>
      </c>
      <c r="D965" s="5" t="s">
        <v>16</v>
      </c>
      <c r="E965" s="5">
        <v>15</v>
      </c>
      <c r="F965" s="5" t="s">
        <v>294</v>
      </c>
      <c r="G965" s="5" t="s">
        <v>294</v>
      </c>
      <c r="M965" s="5" t="s">
        <v>794</v>
      </c>
      <c r="N965" s="5" t="s">
        <v>294</v>
      </c>
      <c r="R965" s="5" t="s">
        <v>294</v>
      </c>
      <c r="V965" s="5" t="s">
        <v>5885</v>
      </c>
    </row>
    <row r="966" spans="1:22" x14ac:dyDescent="0.35">
      <c r="A966" s="5" t="s">
        <v>5887</v>
      </c>
      <c r="B966" s="5" t="s">
        <v>5346</v>
      </c>
      <c r="C966" s="5" t="s">
        <v>5874</v>
      </c>
      <c r="D966" s="5" t="s">
        <v>22</v>
      </c>
      <c r="E966" s="5">
        <v>18</v>
      </c>
      <c r="F966" s="5" t="s">
        <v>294</v>
      </c>
      <c r="G966" s="5" t="s">
        <v>294</v>
      </c>
      <c r="J966" s="5" t="s">
        <v>5347</v>
      </c>
      <c r="M966" s="5" t="s">
        <v>794</v>
      </c>
      <c r="N966" s="5" t="s">
        <v>294</v>
      </c>
      <c r="R966" s="5" t="s">
        <v>297</v>
      </c>
      <c r="V966" s="5" t="s">
        <v>5887</v>
      </c>
    </row>
    <row r="967" spans="1:22" x14ac:dyDescent="0.35">
      <c r="A967" s="5" t="s">
        <v>5888</v>
      </c>
      <c r="B967" s="5" t="s">
        <v>4226</v>
      </c>
      <c r="C967" s="5" t="s">
        <v>5874</v>
      </c>
      <c r="D967" s="5" t="s">
        <v>22</v>
      </c>
      <c r="E967" s="5">
        <v>18</v>
      </c>
      <c r="F967" s="5" t="s">
        <v>294</v>
      </c>
      <c r="G967" s="5" t="s">
        <v>294</v>
      </c>
      <c r="M967" s="5" t="s">
        <v>794</v>
      </c>
      <c r="N967" s="5" t="s">
        <v>294</v>
      </c>
      <c r="R967" s="5" t="s">
        <v>294</v>
      </c>
      <c r="V967" s="5" t="s">
        <v>5888</v>
      </c>
    </row>
    <row r="968" spans="1:22" x14ac:dyDescent="0.35">
      <c r="A968" s="5" t="s">
        <v>5889</v>
      </c>
      <c r="B968" s="5" t="s">
        <v>5464</v>
      </c>
      <c r="C968" s="5" t="s">
        <v>5874</v>
      </c>
      <c r="D968" s="5" t="s">
        <v>22</v>
      </c>
      <c r="E968" s="5">
        <v>18</v>
      </c>
      <c r="F968" s="5" t="s">
        <v>294</v>
      </c>
      <c r="G968" s="5" t="s">
        <v>294</v>
      </c>
      <c r="J968" s="5" t="s">
        <v>5350</v>
      </c>
      <c r="M968" s="5" t="s">
        <v>794</v>
      </c>
      <c r="N968" s="5" t="s">
        <v>294</v>
      </c>
      <c r="R968" s="5" t="s">
        <v>297</v>
      </c>
      <c r="V968" s="5" t="s">
        <v>5889</v>
      </c>
    </row>
    <row r="969" spans="1:22" x14ac:dyDescent="0.35">
      <c r="A969" s="5" t="s">
        <v>5890</v>
      </c>
      <c r="B969" s="5" t="s">
        <v>5891</v>
      </c>
      <c r="C969" s="5" t="s">
        <v>5892</v>
      </c>
      <c r="D969" s="5" t="s">
        <v>16</v>
      </c>
      <c r="E969" s="5">
        <v>15</v>
      </c>
      <c r="F969" s="5" t="s">
        <v>294</v>
      </c>
      <c r="G969" s="5" t="s">
        <v>294</v>
      </c>
      <c r="M969" s="5" t="s">
        <v>794</v>
      </c>
      <c r="N969" s="5" t="s">
        <v>294</v>
      </c>
      <c r="R969" s="5" t="s">
        <v>294</v>
      </c>
      <c r="V969" s="5" t="s">
        <v>5890</v>
      </c>
    </row>
    <row r="970" spans="1:22" x14ac:dyDescent="0.35">
      <c r="A970" s="5" t="s">
        <v>5893</v>
      </c>
      <c r="B970" s="5" t="s">
        <v>5894</v>
      </c>
      <c r="C970" s="5" t="s">
        <v>5895</v>
      </c>
      <c r="D970" s="5" t="s">
        <v>22</v>
      </c>
      <c r="E970" s="5">
        <v>18</v>
      </c>
      <c r="F970" s="5" t="s">
        <v>294</v>
      </c>
      <c r="G970" s="5" t="s">
        <v>294</v>
      </c>
      <c r="J970" s="5" t="s">
        <v>4203</v>
      </c>
      <c r="M970" s="5" t="s">
        <v>794</v>
      </c>
      <c r="N970" s="5" t="s">
        <v>294</v>
      </c>
      <c r="R970" s="5" t="s">
        <v>294</v>
      </c>
      <c r="V970" s="5" t="s">
        <v>5893</v>
      </c>
    </row>
    <row r="971" spans="1:22" x14ac:dyDescent="0.35">
      <c r="A971" s="5" t="s">
        <v>5896</v>
      </c>
      <c r="B971" s="5" t="s">
        <v>5897</v>
      </c>
      <c r="C971" s="5" t="s">
        <v>5895</v>
      </c>
      <c r="D971" s="5" t="s">
        <v>22</v>
      </c>
      <c r="E971" s="5">
        <v>18</v>
      </c>
      <c r="F971" s="5" t="s">
        <v>294</v>
      </c>
      <c r="G971" s="5" t="s">
        <v>294</v>
      </c>
      <c r="H971" s="5">
        <v>0</v>
      </c>
      <c r="J971" s="5" t="s">
        <v>5356</v>
      </c>
      <c r="M971" s="5" t="s">
        <v>794</v>
      </c>
      <c r="N971" s="5" t="s">
        <v>294</v>
      </c>
      <c r="O971" s="5" t="s">
        <v>294</v>
      </c>
      <c r="P971" s="5" t="s">
        <v>294</v>
      </c>
      <c r="Q971" s="5" t="s">
        <v>294</v>
      </c>
      <c r="R971" s="5" t="s">
        <v>297</v>
      </c>
      <c r="V971" s="5" t="s">
        <v>5896</v>
      </c>
    </row>
    <row r="972" spans="1:22" x14ac:dyDescent="0.35">
      <c r="A972" s="5" t="s">
        <v>5898</v>
      </c>
      <c r="B972" s="5" t="s">
        <v>5899</v>
      </c>
      <c r="C972" s="5" t="s">
        <v>5895</v>
      </c>
      <c r="D972" s="5" t="s">
        <v>4073</v>
      </c>
      <c r="E972" s="5">
        <v>38</v>
      </c>
      <c r="F972" s="5" t="s">
        <v>294</v>
      </c>
      <c r="G972" s="5" t="s">
        <v>294</v>
      </c>
      <c r="M972" s="5" t="s">
        <v>794</v>
      </c>
      <c r="N972" s="5" t="s">
        <v>294</v>
      </c>
      <c r="R972" s="5" t="s">
        <v>294</v>
      </c>
      <c r="V972" s="5" t="s">
        <v>5898</v>
      </c>
    </row>
    <row r="973" spans="1:22" x14ac:dyDescent="0.35">
      <c r="A973" s="5" t="s">
        <v>5900</v>
      </c>
      <c r="B973" s="5" t="s">
        <v>5901</v>
      </c>
      <c r="C973" s="5" t="s">
        <v>5895</v>
      </c>
      <c r="D973" s="5" t="s">
        <v>20</v>
      </c>
      <c r="E973" s="5">
        <v>10</v>
      </c>
      <c r="F973" s="5" t="s">
        <v>294</v>
      </c>
      <c r="G973" s="5" t="s">
        <v>294</v>
      </c>
      <c r="M973" s="5" t="s">
        <v>794</v>
      </c>
      <c r="N973" s="5" t="s">
        <v>294</v>
      </c>
      <c r="R973" s="5" t="s">
        <v>294</v>
      </c>
      <c r="V973" s="5" t="s">
        <v>5900</v>
      </c>
    </row>
    <row r="974" spans="1:22" x14ac:dyDescent="0.35">
      <c r="A974" s="5" t="s">
        <v>5902</v>
      </c>
      <c r="B974" s="5" t="s">
        <v>5745</v>
      </c>
      <c r="C974" s="5" t="s">
        <v>5895</v>
      </c>
      <c r="D974" s="5" t="s">
        <v>16</v>
      </c>
      <c r="E974" s="5">
        <v>15</v>
      </c>
      <c r="F974" s="5" t="s">
        <v>294</v>
      </c>
      <c r="G974" s="5" t="s">
        <v>294</v>
      </c>
      <c r="M974" s="5" t="s">
        <v>794</v>
      </c>
      <c r="N974" s="5" t="s">
        <v>294</v>
      </c>
      <c r="R974" s="5" t="s">
        <v>294</v>
      </c>
      <c r="V974" s="5" t="s">
        <v>5902</v>
      </c>
    </row>
    <row r="975" spans="1:22" x14ac:dyDescent="0.35">
      <c r="A975" s="5" t="s">
        <v>5903</v>
      </c>
      <c r="B975" s="5" t="s">
        <v>5878</v>
      </c>
      <c r="C975" s="5" t="s">
        <v>5895</v>
      </c>
      <c r="D975" s="5" t="s">
        <v>16</v>
      </c>
      <c r="E975" s="5">
        <v>15</v>
      </c>
      <c r="F975" s="5" t="s">
        <v>294</v>
      </c>
      <c r="G975" s="5" t="s">
        <v>294</v>
      </c>
      <c r="M975" s="5" t="s">
        <v>794</v>
      </c>
      <c r="N975" s="5" t="s">
        <v>294</v>
      </c>
      <c r="R975" s="5" t="s">
        <v>294</v>
      </c>
      <c r="V975" s="5" t="s">
        <v>5903</v>
      </c>
    </row>
    <row r="976" spans="1:22" x14ac:dyDescent="0.35">
      <c r="A976" s="5" t="s">
        <v>5904</v>
      </c>
      <c r="B976" s="5" t="s">
        <v>5905</v>
      </c>
      <c r="C976" s="5" t="s">
        <v>5895</v>
      </c>
      <c r="D976" s="5" t="s">
        <v>22</v>
      </c>
      <c r="E976" s="5">
        <v>18</v>
      </c>
      <c r="F976" s="5" t="s">
        <v>294</v>
      </c>
      <c r="G976" s="5" t="s">
        <v>294</v>
      </c>
      <c r="M976" s="5" t="s">
        <v>3826</v>
      </c>
      <c r="N976" s="5" t="s">
        <v>294</v>
      </c>
      <c r="R976" s="5" t="s">
        <v>294</v>
      </c>
      <c r="V976" s="5" t="s">
        <v>5904</v>
      </c>
    </row>
    <row r="977" spans="1:22" x14ac:dyDescent="0.35">
      <c r="A977" s="5" t="s">
        <v>5906</v>
      </c>
      <c r="B977" s="5" t="s">
        <v>5907</v>
      </c>
      <c r="C977" s="5" t="s">
        <v>5895</v>
      </c>
      <c r="D977" s="5" t="s">
        <v>22</v>
      </c>
      <c r="E977" s="5">
        <v>18</v>
      </c>
      <c r="F977" s="5" t="s">
        <v>294</v>
      </c>
      <c r="G977" s="5" t="s">
        <v>294</v>
      </c>
      <c r="J977" s="5" t="s">
        <v>5479</v>
      </c>
      <c r="M977" s="5" t="s">
        <v>794</v>
      </c>
      <c r="N977" s="5" t="s">
        <v>294</v>
      </c>
      <c r="R977" s="5" t="s">
        <v>294</v>
      </c>
      <c r="V977" s="5" t="s">
        <v>5906</v>
      </c>
    </row>
    <row r="978" spans="1:22" x14ac:dyDescent="0.35">
      <c r="A978" s="5" t="s">
        <v>5908</v>
      </c>
      <c r="B978" s="5" t="s">
        <v>4226</v>
      </c>
      <c r="C978" s="5" t="s">
        <v>5895</v>
      </c>
      <c r="D978" s="5" t="s">
        <v>22</v>
      </c>
      <c r="E978" s="5">
        <v>10</v>
      </c>
      <c r="F978" s="5" t="s">
        <v>294</v>
      </c>
      <c r="G978" s="5" t="s">
        <v>294</v>
      </c>
      <c r="M978" s="5" t="s">
        <v>794</v>
      </c>
      <c r="N978" s="5" t="s">
        <v>294</v>
      </c>
      <c r="P978" s="5" t="s">
        <v>294</v>
      </c>
      <c r="Q978" s="5" t="s">
        <v>294</v>
      </c>
      <c r="R978" s="5" t="s">
        <v>294</v>
      </c>
      <c r="V978" s="5" t="s">
        <v>5908</v>
      </c>
    </row>
    <row r="979" spans="1:22" x14ac:dyDescent="0.35">
      <c r="A979" s="5" t="s">
        <v>5909</v>
      </c>
      <c r="B979" s="5" t="s">
        <v>4226</v>
      </c>
      <c r="C979" s="5" t="s">
        <v>5895</v>
      </c>
      <c r="D979" s="5" t="s">
        <v>18</v>
      </c>
      <c r="E979" s="5">
        <v>10</v>
      </c>
      <c r="F979" s="5" t="s">
        <v>294</v>
      </c>
      <c r="G979" s="5" t="s">
        <v>297</v>
      </c>
      <c r="M979" s="5" t="s">
        <v>794</v>
      </c>
      <c r="N979" s="5" t="s">
        <v>294</v>
      </c>
      <c r="P979" s="5" t="s">
        <v>294</v>
      </c>
      <c r="Q979" s="5" t="s">
        <v>294</v>
      </c>
      <c r="R979" s="5" t="s">
        <v>294</v>
      </c>
      <c r="V979" s="5" t="s">
        <v>5909</v>
      </c>
    </row>
    <row r="980" spans="1:22" x14ac:dyDescent="0.35">
      <c r="A980" s="5" t="s">
        <v>5910</v>
      </c>
      <c r="B980" s="5" t="s">
        <v>5886</v>
      </c>
      <c r="C980" s="5" t="s">
        <v>5895</v>
      </c>
      <c r="D980" s="5" t="s">
        <v>16</v>
      </c>
      <c r="E980" s="5">
        <v>15</v>
      </c>
      <c r="F980" s="5" t="s">
        <v>294</v>
      </c>
      <c r="G980" s="5" t="s">
        <v>294</v>
      </c>
      <c r="M980" s="5" t="s">
        <v>794</v>
      </c>
      <c r="N980" s="5" t="s">
        <v>294</v>
      </c>
      <c r="R980" s="5" t="s">
        <v>294</v>
      </c>
      <c r="V980" s="5" t="s">
        <v>5910</v>
      </c>
    </row>
    <row r="981" spans="1:22" x14ac:dyDescent="0.35">
      <c r="A981" s="5" t="s">
        <v>5911</v>
      </c>
      <c r="B981" s="5" t="s">
        <v>4226</v>
      </c>
      <c r="C981" s="5" t="s">
        <v>5895</v>
      </c>
      <c r="D981" s="5" t="s">
        <v>22</v>
      </c>
      <c r="E981" s="5">
        <v>10</v>
      </c>
      <c r="F981" s="5" t="s">
        <v>294</v>
      </c>
      <c r="G981" s="5" t="s">
        <v>294</v>
      </c>
      <c r="M981" s="5" t="s">
        <v>794</v>
      </c>
      <c r="N981" s="5" t="s">
        <v>294</v>
      </c>
      <c r="P981" s="5" t="s">
        <v>294</v>
      </c>
      <c r="Q981" s="5" t="s">
        <v>294</v>
      </c>
      <c r="R981" s="5" t="s">
        <v>294</v>
      </c>
      <c r="V981" s="5" t="s">
        <v>5911</v>
      </c>
    </row>
    <row r="982" spans="1:22" x14ac:dyDescent="0.35">
      <c r="A982" s="5" t="s">
        <v>5912</v>
      </c>
      <c r="B982" s="5" t="s">
        <v>5913</v>
      </c>
      <c r="C982" s="5" t="s">
        <v>5895</v>
      </c>
      <c r="D982" s="5" t="s">
        <v>22</v>
      </c>
      <c r="E982" s="5">
        <v>18</v>
      </c>
      <c r="F982" s="5" t="s">
        <v>294</v>
      </c>
      <c r="G982" s="5" t="s">
        <v>294</v>
      </c>
      <c r="J982" s="5" t="s">
        <v>5892</v>
      </c>
      <c r="M982" s="5" t="s">
        <v>794</v>
      </c>
      <c r="N982" s="5" t="s">
        <v>294</v>
      </c>
      <c r="R982" s="5" t="s">
        <v>297</v>
      </c>
      <c r="V982" s="5" t="s">
        <v>5912</v>
      </c>
    </row>
    <row r="983" spans="1:22" x14ac:dyDescent="0.35">
      <c r="A983" s="5" t="s">
        <v>5914</v>
      </c>
      <c r="B983" s="5" t="s">
        <v>4226</v>
      </c>
      <c r="C983" s="5" t="s">
        <v>5895</v>
      </c>
      <c r="D983" s="5" t="s">
        <v>22</v>
      </c>
      <c r="E983" s="5">
        <v>18</v>
      </c>
      <c r="F983" s="5" t="s">
        <v>294</v>
      </c>
      <c r="G983" s="5" t="s">
        <v>294</v>
      </c>
      <c r="M983" s="5" t="s">
        <v>794</v>
      </c>
      <c r="N983" s="5" t="s">
        <v>294</v>
      </c>
      <c r="P983" s="5" t="s">
        <v>294</v>
      </c>
      <c r="Q983" s="5" t="s">
        <v>294</v>
      </c>
      <c r="R983" s="5" t="s">
        <v>294</v>
      </c>
      <c r="V983" s="5" t="s">
        <v>5914</v>
      </c>
    </row>
    <row r="984" spans="1:22" x14ac:dyDescent="0.35">
      <c r="A984" s="5" t="s">
        <v>5915</v>
      </c>
      <c r="B984" s="5" t="s">
        <v>5913</v>
      </c>
      <c r="C984" s="5" t="s">
        <v>5892</v>
      </c>
      <c r="D984" s="5" t="s">
        <v>22</v>
      </c>
      <c r="E984" s="5">
        <v>18</v>
      </c>
      <c r="F984" s="5" t="s">
        <v>294</v>
      </c>
      <c r="G984" s="5" t="s">
        <v>294</v>
      </c>
      <c r="M984" s="5" t="s">
        <v>3826</v>
      </c>
      <c r="N984" s="5" t="s">
        <v>294</v>
      </c>
      <c r="R984" s="5" t="s">
        <v>294</v>
      </c>
      <c r="V984" s="5" t="s">
        <v>5915</v>
      </c>
    </row>
    <row r="985" spans="1:22" x14ac:dyDescent="0.35">
      <c r="A985" s="5" t="s">
        <v>5916</v>
      </c>
      <c r="B985" s="5" t="s">
        <v>5917</v>
      </c>
      <c r="C985" s="5" t="s">
        <v>5892</v>
      </c>
      <c r="D985" s="5" t="s">
        <v>22</v>
      </c>
      <c r="E985" s="5">
        <v>18</v>
      </c>
      <c r="F985" s="5" t="s">
        <v>294</v>
      </c>
      <c r="G985" s="5" t="s">
        <v>294</v>
      </c>
      <c r="J985" s="5" t="s">
        <v>5347</v>
      </c>
      <c r="M985" s="5" t="s">
        <v>794</v>
      </c>
      <c r="N985" s="5" t="s">
        <v>294</v>
      </c>
      <c r="R985" s="5" t="s">
        <v>297</v>
      </c>
      <c r="V985" s="5" t="s">
        <v>5916</v>
      </c>
    </row>
    <row r="986" spans="1:22" x14ac:dyDescent="0.35">
      <c r="A986" s="5" t="s">
        <v>5918</v>
      </c>
      <c r="B986" s="5" t="s">
        <v>5919</v>
      </c>
      <c r="C986" s="5" t="s">
        <v>5892</v>
      </c>
      <c r="D986" s="5" t="s">
        <v>16</v>
      </c>
      <c r="E986" s="5">
        <v>15</v>
      </c>
      <c r="F986" s="5" t="s">
        <v>294</v>
      </c>
      <c r="G986" s="5" t="s">
        <v>294</v>
      </c>
      <c r="M986" s="5" t="s">
        <v>794</v>
      </c>
      <c r="N986" s="5" t="s">
        <v>294</v>
      </c>
      <c r="R986" s="5" t="s">
        <v>294</v>
      </c>
      <c r="V986" s="5" t="s">
        <v>5918</v>
      </c>
    </row>
    <row r="987" spans="1:22" x14ac:dyDescent="0.35">
      <c r="A987" s="5" t="s">
        <v>5920</v>
      </c>
      <c r="B987" s="5" t="s">
        <v>5464</v>
      </c>
      <c r="C987" s="5" t="s">
        <v>5892</v>
      </c>
      <c r="D987" s="5" t="s">
        <v>22</v>
      </c>
      <c r="E987" s="5">
        <v>18</v>
      </c>
      <c r="F987" s="5" t="s">
        <v>294</v>
      </c>
      <c r="G987" s="5" t="s">
        <v>294</v>
      </c>
      <c r="J987" s="5" t="s">
        <v>5350</v>
      </c>
      <c r="M987" s="5" t="s">
        <v>794</v>
      </c>
      <c r="N987" s="5" t="s">
        <v>294</v>
      </c>
      <c r="R987" s="5" t="s">
        <v>297</v>
      </c>
      <c r="V987" s="5" t="s">
        <v>5920</v>
      </c>
    </row>
    <row r="988" spans="1:22" x14ac:dyDescent="0.35">
      <c r="A988" s="5" t="s">
        <v>5921</v>
      </c>
      <c r="B988" s="5" t="s">
        <v>5922</v>
      </c>
      <c r="C988" s="5" t="s">
        <v>5923</v>
      </c>
      <c r="D988" s="5" t="s">
        <v>22</v>
      </c>
      <c r="E988" s="5">
        <v>2</v>
      </c>
      <c r="F988" s="5" t="s">
        <v>294</v>
      </c>
      <c r="G988" s="5" t="s">
        <v>294</v>
      </c>
      <c r="H988" s="5">
        <v>0</v>
      </c>
      <c r="I988" s="5">
        <v>99</v>
      </c>
      <c r="M988" s="5" t="s">
        <v>794</v>
      </c>
      <c r="N988" s="5" t="s">
        <v>294</v>
      </c>
      <c r="P988" s="5" t="s">
        <v>294</v>
      </c>
      <c r="Q988" s="5" t="s">
        <v>294</v>
      </c>
      <c r="R988" s="5" t="s">
        <v>294</v>
      </c>
      <c r="S988" s="5" t="s">
        <v>2333</v>
      </c>
      <c r="V988" s="5" t="s">
        <v>5921</v>
      </c>
    </row>
    <row r="989" spans="1:22" x14ac:dyDescent="0.35">
      <c r="A989" s="5" t="s">
        <v>5924</v>
      </c>
      <c r="B989" s="5" t="s">
        <v>5925</v>
      </c>
      <c r="C989" s="5" t="s">
        <v>5923</v>
      </c>
      <c r="D989" s="5" t="s">
        <v>18</v>
      </c>
      <c r="E989" s="5">
        <v>10</v>
      </c>
      <c r="F989" s="5" t="s">
        <v>294</v>
      </c>
      <c r="G989" s="5" t="s">
        <v>294</v>
      </c>
      <c r="M989" s="5" t="s">
        <v>794</v>
      </c>
      <c r="N989" s="5" t="s">
        <v>294</v>
      </c>
      <c r="P989" s="5" t="s">
        <v>294</v>
      </c>
      <c r="Q989" s="5" t="s">
        <v>294</v>
      </c>
      <c r="R989" s="5" t="s">
        <v>294</v>
      </c>
      <c r="V989" s="5" t="s">
        <v>5924</v>
      </c>
    </row>
    <row r="990" spans="1:22" x14ac:dyDescent="0.35">
      <c r="A990" s="5" t="s">
        <v>5926</v>
      </c>
      <c r="B990" s="5" t="s">
        <v>5927</v>
      </c>
      <c r="C990" s="5" t="s">
        <v>5923</v>
      </c>
      <c r="D990" s="5" t="s">
        <v>22</v>
      </c>
      <c r="E990" s="5">
        <v>18</v>
      </c>
      <c r="F990" s="5" t="s">
        <v>294</v>
      </c>
      <c r="G990" s="5" t="s">
        <v>294</v>
      </c>
      <c r="M990" s="5" t="s">
        <v>3826</v>
      </c>
      <c r="N990" s="5" t="s">
        <v>294</v>
      </c>
      <c r="R990" s="5" t="s">
        <v>294</v>
      </c>
      <c r="V990" s="5" t="s">
        <v>5926</v>
      </c>
    </row>
    <row r="991" spans="1:22" x14ac:dyDescent="0.35">
      <c r="A991" s="5" t="s">
        <v>5928</v>
      </c>
      <c r="B991" s="5" t="s">
        <v>5929</v>
      </c>
      <c r="C991" s="5" t="s">
        <v>5923</v>
      </c>
      <c r="D991" s="5" t="s">
        <v>22</v>
      </c>
      <c r="E991" s="5">
        <v>18</v>
      </c>
      <c r="F991" s="5" t="s">
        <v>294</v>
      </c>
      <c r="G991" s="5" t="s">
        <v>294</v>
      </c>
      <c r="J991" s="5" t="s">
        <v>5123</v>
      </c>
      <c r="M991" s="5" t="s">
        <v>794</v>
      </c>
      <c r="N991" s="5" t="s">
        <v>294</v>
      </c>
      <c r="R991" s="5" t="s">
        <v>297</v>
      </c>
      <c r="V991" s="5" t="s">
        <v>5928</v>
      </c>
    </row>
    <row r="992" spans="1:22" x14ac:dyDescent="0.35">
      <c r="A992" s="5" t="s">
        <v>5930</v>
      </c>
      <c r="B992" s="5" t="s">
        <v>5931</v>
      </c>
      <c r="C992" s="5" t="s">
        <v>5923</v>
      </c>
      <c r="D992" s="5" t="s">
        <v>18</v>
      </c>
      <c r="E992" s="5">
        <v>12</v>
      </c>
      <c r="F992" s="5" t="s">
        <v>294</v>
      </c>
      <c r="G992" s="5" t="s">
        <v>294</v>
      </c>
      <c r="J992" s="5" t="s">
        <v>5388</v>
      </c>
      <c r="M992" s="5" t="s">
        <v>794</v>
      </c>
      <c r="N992" s="5" t="s">
        <v>294</v>
      </c>
      <c r="R992" s="5" t="s">
        <v>297</v>
      </c>
      <c r="U992" s="5" t="s">
        <v>5932</v>
      </c>
      <c r="V992" s="5" t="s">
        <v>5930</v>
      </c>
    </row>
    <row r="993" spans="1:22" x14ac:dyDescent="0.35">
      <c r="A993" s="5" t="s">
        <v>5933</v>
      </c>
      <c r="B993" s="5" t="s">
        <v>5934</v>
      </c>
      <c r="C993" s="5" t="s">
        <v>5661</v>
      </c>
      <c r="D993" s="5" t="s">
        <v>16</v>
      </c>
      <c r="E993" s="5">
        <v>17</v>
      </c>
      <c r="F993" s="5" t="s">
        <v>294</v>
      </c>
      <c r="G993" s="5" t="s">
        <v>294</v>
      </c>
      <c r="M993" s="5" t="s">
        <v>794</v>
      </c>
      <c r="N993" s="5" t="s">
        <v>294</v>
      </c>
      <c r="Q993" s="5" t="s">
        <v>297</v>
      </c>
      <c r="R993" s="5" t="s">
        <v>294</v>
      </c>
      <c r="V993" s="5" t="s">
        <v>5933</v>
      </c>
    </row>
    <row r="994" spans="1:22" x14ac:dyDescent="0.35">
      <c r="A994" s="5" t="s">
        <v>5935</v>
      </c>
      <c r="B994" s="5" t="s">
        <v>5936</v>
      </c>
      <c r="C994" s="5" t="s">
        <v>5661</v>
      </c>
      <c r="D994" s="5" t="s">
        <v>16</v>
      </c>
      <c r="E994" s="5">
        <v>17</v>
      </c>
      <c r="F994" s="5" t="s">
        <v>294</v>
      </c>
      <c r="G994" s="5" t="s">
        <v>294</v>
      </c>
      <c r="M994" s="5" t="s">
        <v>794</v>
      </c>
      <c r="N994" s="5" t="s">
        <v>294</v>
      </c>
      <c r="Q994" s="5" t="s">
        <v>297</v>
      </c>
      <c r="R994" s="5" t="s">
        <v>294</v>
      </c>
      <c r="V994" s="5" t="s">
        <v>5935</v>
      </c>
    </row>
    <row r="995" spans="1:22" x14ac:dyDescent="0.35">
      <c r="A995" s="5" t="s">
        <v>5937</v>
      </c>
      <c r="B995" s="5" t="s">
        <v>5938</v>
      </c>
      <c r="C995" s="5" t="s">
        <v>5661</v>
      </c>
      <c r="D995" s="5" t="s">
        <v>16</v>
      </c>
      <c r="E995" s="5">
        <v>17</v>
      </c>
      <c r="F995" s="5" t="s">
        <v>294</v>
      </c>
      <c r="G995" s="5" t="s">
        <v>294</v>
      </c>
      <c r="M995" s="5" t="s">
        <v>794</v>
      </c>
      <c r="N995" s="5" t="s">
        <v>294</v>
      </c>
      <c r="Q995" s="5" t="s">
        <v>297</v>
      </c>
      <c r="R995" s="5" t="s">
        <v>294</v>
      </c>
      <c r="V995" s="5" t="s">
        <v>5937</v>
      </c>
    </row>
    <row r="996" spans="1:22" x14ac:dyDescent="0.35">
      <c r="A996" s="5" t="s">
        <v>5939</v>
      </c>
      <c r="B996" s="5" t="s">
        <v>4226</v>
      </c>
      <c r="C996" s="5" t="s">
        <v>5661</v>
      </c>
      <c r="D996" s="5" t="s">
        <v>16</v>
      </c>
      <c r="E996" s="5">
        <v>17</v>
      </c>
      <c r="F996" s="5" t="s">
        <v>294</v>
      </c>
      <c r="G996" s="5" t="s">
        <v>294</v>
      </c>
      <c r="M996" s="5" t="s">
        <v>794</v>
      </c>
      <c r="N996" s="5" t="s">
        <v>294</v>
      </c>
      <c r="P996" s="5" t="s">
        <v>294</v>
      </c>
      <c r="Q996" s="5" t="s">
        <v>297</v>
      </c>
      <c r="R996" s="5" t="s">
        <v>294</v>
      </c>
      <c r="V996" s="5" t="s">
        <v>5939</v>
      </c>
    </row>
    <row r="997" spans="1:22" x14ac:dyDescent="0.35">
      <c r="A997" s="5" t="s">
        <v>5940</v>
      </c>
      <c r="B997" s="5" t="s">
        <v>5941</v>
      </c>
      <c r="C997" s="5" t="s">
        <v>5661</v>
      </c>
      <c r="D997" s="5" t="s">
        <v>16</v>
      </c>
      <c r="E997" s="5">
        <v>17</v>
      </c>
      <c r="F997" s="5" t="s">
        <v>294</v>
      </c>
      <c r="G997" s="5" t="s">
        <v>294</v>
      </c>
      <c r="M997" s="5" t="s">
        <v>794</v>
      </c>
      <c r="N997" s="5" t="s">
        <v>294</v>
      </c>
      <c r="Q997" s="5" t="s">
        <v>297</v>
      </c>
      <c r="R997" s="5" t="s">
        <v>294</v>
      </c>
      <c r="V997" s="5" t="s">
        <v>5940</v>
      </c>
    </row>
    <row r="998" spans="1:22" x14ac:dyDescent="0.35">
      <c r="A998" s="5" t="s">
        <v>5942</v>
      </c>
      <c r="B998" s="5" t="s">
        <v>5943</v>
      </c>
      <c r="C998" s="5" t="s">
        <v>5661</v>
      </c>
      <c r="D998" s="5" t="s">
        <v>16</v>
      </c>
      <c r="E998" s="5">
        <v>17</v>
      </c>
      <c r="F998" s="5" t="s">
        <v>294</v>
      </c>
      <c r="G998" s="5" t="s">
        <v>294</v>
      </c>
      <c r="M998" s="5" t="s">
        <v>794</v>
      </c>
      <c r="N998" s="5" t="s">
        <v>294</v>
      </c>
      <c r="Q998" s="5" t="s">
        <v>297</v>
      </c>
      <c r="R998" s="5" t="s">
        <v>294</v>
      </c>
      <c r="V998" s="5" t="s">
        <v>5942</v>
      </c>
    </row>
    <row r="999" spans="1:22" x14ac:dyDescent="0.35">
      <c r="A999" s="5" t="s">
        <v>5944</v>
      </c>
      <c r="B999" s="5" t="s">
        <v>5945</v>
      </c>
      <c r="C999" s="5" t="s">
        <v>5661</v>
      </c>
      <c r="D999" s="5" t="s">
        <v>16</v>
      </c>
      <c r="E999" s="5">
        <v>17</v>
      </c>
      <c r="F999" s="5" t="s">
        <v>294</v>
      </c>
      <c r="G999" s="5" t="s">
        <v>294</v>
      </c>
      <c r="M999" s="5" t="s">
        <v>794</v>
      </c>
      <c r="N999" s="5" t="s">
        <v>294</v>
      </c>
      <c r="Q999" s="5" t="s">
        <v>297</v>
      </c>
      <c r="R999" s="5" t="s">
        <v>294</v>
      </c>
      <c r="V999" s="5" t="s">
        <v>5944</v>
      </c>
    </row>
    <row r="1000" spans="1:22" x14ac:dyDescent="0.35">
      <c r="A1000" s="5" t="s">
        <v>5946</v>
      </c>
      <c r="B1000" s="5" t="s">
        <v>5947</v>
      </c>
      <c r="C1000" s="5" t="s">
        <v>5661</v>
      </c>
      <c r="D1000" s="5" t="s">
        <v>16</v>
      </c>
      <c r="E1000" s="5">
        <v>17</v>
      </c>
      <c r="F1000" s="5" t="s">
        <v>294</v>
      </c>
      <c r="G1000" s="5" t="s">
        <v>294</v>
      </c>
      <c r="M1000" s="5" t="s">
        <v>794</v>
      </c>
      <c r="N1000" s="5" t="s">
        <v>294</v>
      </c>
      <c r="Q1000" s="5" t="s">
        <v>297</v>
      </c>
      <c r="R1000" s="5" t="s">
        <v>294</v>
      </c>
      <c r="V1000" s="5" t="s">
        <v>5946</v>
      </c>
    </row>
    <row r="1001" spans="1:22" x14ac:dyDescent="0.35">
      <c r="A1001" s="5" t="s">
        <v>5948</v>
      </c>
      <c r="B1001" s="5" t="s">
        <v>5949</v>
      </c>
      <c r="C1001" s="5" t="s">
        <v>5661</v>
      </c>
      <c r="D1001" s="5" t="s">
        <v>16</v>
      </c>
      <c r="E1001" s="5">
        <v>17</v>
      </c>
      <c r="F1001" s="5" t="s">
        <v>294</v>
      </c>
      <c r="G1001" s="5" t="s">
        <v>294</v>
      </c>
      <c r="M1001" s="5" t="s">
        <v>794</v>
      </c>
      <c r="N1001" s="5" t="s">
        <v>294</v>
      </c>
      <c r="Q1001" s="5" t="s">
        <v>297</v>
      </c>
      <c r="R1001" s="5" t="s">
        <v>294</v>
      </c>
      <c r="V1001" s="5" t="s">
        <v>5948</v>
      </c>
    </row>
    <row r="1002" spans="1:22" x14ac:dyDescent="0.35">
      <c r="A1002" s="5" t="s">
        <v>5950</v>
      </c>
      <c r="B1002" s="5" t="s">
        <v>4226</v>
      </c>
      <c r="C1002" s="5" t="s">
        <v>5661</v>
      </c>
      <c r="D1002" s="5" t="s">
        <v>16</v>
      </c>
      <c r="E1002" s="5">
        <v>17</v>
      </c>
      <c r="F1002" s="5" t="s">
        <v>294</v>
      </c>
      <c r="G1002" s="5" t="s">
        <v>294</v>
      </c>
      <c r="M1002" s="5" t="s">
        <v>794</v>
      </c>
      <c r="N1002" s="5" t="s">
        <v>294</v>
      </c>
      <c r="P1002" s="5" t="s">
        <v>294</v>
      </c>
      <c r="Q1002" s="5" t="s">
        <v>297</v>
      </c>
      <c r="R1002" s="5" t="s">
        <v>294</v>
      </c>
      <c r="V1002" s="5" t="s">
        <v>5950</v>
      </c>
    </row>
    <row r="1003" spans="1:22" x14ac:dyDescent="0.35">
      <c r="A1003" s="5" t="s">
        <v>5951</v>
      </c>
      <c r="B1003" s="5" t="s">
        <v>5952</v>
      </c>
      <c r="C1003" s="5" t="s">
        <v>5661</v>
      </c>
      <c r="D1003" s="5" t="s">
        <v>16</v>
      </c>
      <c r="E1003" s="5">
        <v>17</v>
      </c>
      <c r="F1003" s="5" t="s">
        <v>294</v>
      </c>
      <c r="G1003" s="5" t="s">
        <v>294</v>
      </c>
      <c r="M1003" s="5" t="s">
        <v>794</v>
      </c>
      <c r="N1003" s="5" t="s">
        <v>294</v>
      </c>
      <c r="Q1003" s="5" t="s">
        <v>297</v>
      </c>
      <c r="R1003" s="5" t="s">
        <v>294</v>
      </c>
      <c r="V1003" s="5" t="s">
        <v>5951</v>
      </c>
    </row>
    <row r="1004" spans="1:22" x14ac:dyDescent="0.35">
      <c r="A1004" s="5" t="s">
        <v>5953</v>
      </c>
      <c r="B1004" s="5" t="s">
        <v>5954</v>
      </c>
      <c r="C1004" s="5" t="s">
        <v>5661</v>
      </c>
      <c r="D1004" s="5" t="s">
        <v>16</v>
      </c>
      <c r="E1004" s="5">
        <v>17</v>
      </c>
      <c r="F1004" s="5" t="s">
        <v>294</v>
      </c>
      <c r="G1004" s="5" t="s">
        <v>294</v>
      </c>
      <c r="M1004" s="5" t="s">
        <v>794</v>
      </c>
      <c r="N1004" s="5" t="s">
        <v>294</v>
      </c>
      <c r="Q1004" s="5" t="s">
        <v>297</v>
      </c>
      <c r="R1004" s="5" t="s">
        <v>294</v>
      </c>
      <c r="V1004" s="5" t="s">
        <v>5953</v>
      </c>
    </row>
    <row r="1005" spans="1:22" x14ac:dyDescent="0.35">
      <c r="A1005" s="5" t="s">
        <v>5955</v>
      </c>
      <c r="B1005" s="5" t="s">
        <v>5956</v>
      </c>
      <c r="C1005" s="5" t="s">
        <v>5661</v>
      </c>
      <c r="D1005" s="5" t="s">
        <v>22</v>
      </c>
      <c r="E1005" s="5">
        <v>12</v>
      </c>
      <c r="F1005" s="5" t="s">
        <v>294</v>
      </c>
      <c r="G1005" s="5" t="s">
        <v>294</v>
      </c>
      <c r="J1005" s="5" t="s">
        <v>4263</v>
      </c>
      <c r="M1005" s="5" t="s">
        <v>794</v>
      </c>
      <c r="N1005" s="5" t="s">
        <v>294</v>
      </c>
      <c r="Q1005" s="5" t="s">
        <v>297</v>
      </c>
      <c r="R1005" s="5" t="s">
        <v>294</v>
      </c>
      <c r="V1005" s="5" t="s">
        <v>5955</v>
      </c>
    </row>
    <row r="1006" spans="1:22" x14ac:dyDescent="0.35">
      <c r="A1006" s="5" t="s">
        <v>5957</v>
      </c>
      <c r="B1006" s="5" t="s">
        <v>5447</v>
      </c>
      <c r="C1006" s="5" t="s">
        <v>5661</v>
      </c>
      <c r="D1006" s="5" t="s">
        <v>22</v>
      </c>
      <c r="E1006" s="5">
        <v>18</v>
      </c>
      <c r="F1006" s="5" t="s">
        <v>294</v>
      </c>
      <c r="G1006" s="5" t="s">
        <v>294</v>
      </c>
      <c r="J1006" s="5" t="s">
        <v>4355</v>
      </c>
      <c r="M1006" s="5" t="s">
        <v>794</v>
      </c>
      <c r="N1006" s="5" t="s">
        <v>294</v>
      </c>
      <c r="Q1006" s="5" t="s">
        <v>297</v>
      </c>
      <c r="R1006" s="5" t="s">
        <v>294</v>
      </c>
      <c r="V1006" s="5" t="s">
        <v>5957</v>
      </c>
    </row>
    <row r="1007" spans="1:22" x14ac:dyDescent="0.35">
      <c r="A1007" s="5" t="s">
        <v>5958</v>
      </c>
      <c r="B1007" s="5" t="s">
        <v>5959</v>
      </c>
      <c r="C1007" s="5" t="s">
        <v>5661</v>
      </c>
      <c r="D1007" s="5" t="s">
        <v>22</v>
      </c>
      <c r="E1007" s="5">
        <v>10</v>
      </c>
      <c r="F1007" s="5" t="s">
        <v>294</v>
      </c>
      <c r="G1007" s="5" t="s">
        <v>294</v>
      </c>
      <c r="M1007" s="5" t="s">
        <v>794</v>
      </c>
      <c r="N1007" s="5" t="s">
        <v>294</v>
      </c>
      <c r="Q1007" s="5" t="s">
        <v>297</v>
      </c>
      <c r="R1007" s="5" t="s">
        <v>294</v>
      </c>
      <c r="V1007" s="5" t="s">
        <v>5958</v>
      </c>
    </row>
    <row r="1008" spans="1:22" x14ac:dyDescent="0.35">
      <c r="A1008" s="5" t="s">
        <v>5960</v>
      </c>
      <c r="B1008" s="5" t="s">
        <v>5349</v>
      </c>
      <c r="C1008" s="5" t="s">
        <v>5661</v>
      </c>
      <c r="D1008" s="5" t="s">
        <v>22</v>
      </c>
      <c r="E1008" s="5">
        <v>18</v>
      </c>
      <c r="F1008" s="5" t="s">
        <v>294</v>
      </c>
      <c r="G1008" s="5" t="s">
        <v>294</v>
      </c>
      <c r="J1008" s="5" t="s">
        <v>5350</v>
      </c>
      <c r="M1008" s="5" t="s">
        <v>794</v>
      </c>
      <c r="N1008" s="5" t="s">
        <v>294</v>
      </c>
      <c r="Q1008" s="5" t="s">
        <v>297</v>
      </c>
      <c r="R1008" s="5" t="s">
        <v>294</v>
      </c>
      <c r="V1008" s="5" t="s">
        <v>5960</v>
      </c>
    </row>
    <row r="1009" spans="1:22" x14ac:dyDescent="0.35">
      <c r="A1009" s="5" t="s">
        <v>5961</v>
      </c>
      <c r="B1009" s="5" t="s">
        <v>5962</v>
      </c>
      <c r="C1009" s="5" t="s">
        <v>5661</v>
      </c>
      <c r="D1009" s="5" t="s">
        <v>18</v>
      </c>
      <c r="E1009" s="5">
        <v>12</v>
      </c>
      <c r="F1009" s="5" t="s">
        <v>294</v>
      </c>
      <c r="G1009" s="5" t="s">
        <v>294</v>
      </c>
      <c r="J1009" s="5" t="s">
        <v>5388</v>
      </c>
      <c r="M1009" s="5" t="s">
        <v>794</v>
      </c>
      <c r="N1009" s="5" t="s">
        <v>294</v>
      </c>
      <c r="Q1009" s="5" t="s">
        <v>297</v>
      </c>
      <c r="R1009" s="5" t="s">
        <v>294</v>
      </c>
      <c r="V1009" s="5" t="s">
        <v>5961</v>
      </c>
    </row>
    <row r="1010" spans="1:22" x14ac:dyDescent="0.35">
      <c r="A1010" s="5" t="s">
        <v>5963</v>
      </c>
      <c r="B1010" s="5" t="s">
        <v>5964</v>
      </c>
      <c r="C1010" s="5" t="s">
        <v>5388</v>
      </c>
      <c r="D1010" s="5" t="s">
        <v>18</v>
      </c>
      <c r="E1010" s="5">
        <v>50</v>
      </c>
      <c r="F1010" s="5" t="s">
        <v>294</v>
      </c>
      <c r="G1010" s="5" t="s">
        <v>294</v>
      </c>
      <c r="M1010" s="5" t="s">
        <v>794</v>
      </c>
      <c r="N1010" s="5" t="s">
        <v>294</v>
      </c>
      <c r="R1010" s="5" t="s">
        <v>294</v>
      </c>
      <c r="V1010" s="5" t="s">
        <v>5963</v>
      </c>
    </row>
    <row r="1011" spans="1:22" x14ac:dyDescent="0.35">
      <c r="A1011" s="5" t="s">
        <v>5965</v>
      </c>
      <c r="B1011" s="5" t="s">
        <v>5966</v>
      </c>
      <c r="C1011" s="5" t="s">
        <v>5388</v>
      </c>
      <c r="D1011" s="5" t="s">
        <v>18</v>
      </c>
      <c r="E1011" s="5">
        <v>45</v>
      </c>
      <c r="F1011" s="5" t="s">
        <v>294</v>
      </c>
      <c r="G1011" s="5" t="s">
        <v>294</v>
      </c>
      <c r="M1011" s="5" t="s">
        <v>794</v>
      </c>
      <c r="N1011" s="5" t="s">
        <v>294</v>
      </c>
      <c r="R1011" s="5" t="s">
        <v>294</v>
      </c>
      <c r="V1011" s="5" t="s">
        <v>5965</v>
      </c>
    </row>
    <row r="1012" spans="1:22" x14ac:dyDescent="0.35">
      <c r="A1012" s="5" t="s">
        <v>5967</v>
      </c>
      <c r="B1012" s="5" t="s">
        <v>5968</v>
      </c>
      <c r="C1012" s="5" t="s">
        <v>5388</v>
      </c>
      <c r="D1012" s="5" t="s">
        <v>18</v>
      </c>
      <c r="E1012" s="5">
        <v>12</v>
      </c>
      <c r="F1012" s="5" t="s">
        <v>294</v>
      </c>
      <c r="G1012" s="5" t="s">
        <v>297</v>
      </c>
      <c r="M1012" s="5" t="s">
        <v>3826</v>
      </c>
      <c r="N1012" s="5" t="s">
        <v>294</v>
      </c>
      <c r="R1012" s="5" t="s">
        <v>294</v>
      </c>
      <c r="V1012" s="5" t="s">
        <v>5967</v>
      </c>
    </row>
    <row r="1013" spans="1:22" x14ac:dyDescent="0.35">
      <c r="A1013" s="5" t="s">
        <v>5969</v>
      </c>
      <c r="B1013" s="5" t="s">
        <v>5970</v>
      </c>
      <c r="C1013" s="5" t="s">
        <v>5388</v>
      </c>
      <c r="D1013" s="5" t="s">
        <v>1655</v>
      </c>
      <c r="E1013" s="5">
        <v>77</v>
      </c>
      <c r="F1013" s="5" t="s">
        <v>294</v>
      </c>
      <c r="G1013" s="5" t="s">
        <v>294</v>
      </c>
      <c r="M1013" s="5" t="s">
        <v>794</v>
      </c>
      <c r="N1013" s="5" t="s">
        <v>294</v>
      </c>
      <c r="R1013" s="5" t="s">
        <v>294</v>
      </c>
      <c r="V1013" s="5" t="s">
        <v>5969</v>
      </c>
    </row>
    <row r="1014" spans="1:22" x14ac:dyDescent="0.35">
      <c r="A1014" s="5" t="s">
        <v>5971</v>
      </c>
      <c r="B1014" s="5" t="s">
        <v>5512</v>
      </c>
      <c r="C1014" s="5" t="s">
        <v>5388</v>
      </c>
      <c r="D1014" s="5" t="s">
        <v>22</v>
      </c>
      <c r="E1014" s="5">
        <v>1</v>
      </c>
      <c r="F1014" s="5" t="s">
        <v>294</v>
      </c>
      <c r="G1014" s="5" t="s">
        <v>294</v>
      </c>
      <c r="H1014" s="5">
        <v>0</v>
      </c>
      <c r="I1014" s="5">
        <v>4</v>
      </c>
      <c r="M1014" s="5" t="s">
        <v>794</v>
      </c>
      <c r="N1014" s="5" t="s">
        <v>294</v>
      </c>
      <c r="R1014" s="5" t="s">
        <v>294</v>
      </c>
      <c r="S1014" s="5" t="s">
        <v>250</v>
      </c>
      <c r="V1014" s="5" t="s">
        <v>5971</v>
      </c>
    </row>
    <row r="1015" spans="1:22" x14ac:dyDescent="0.35">
      <c r="A1015" s="5" t="s">
        <v>5972</v>
      </c>
      <c r="B1015" s="5" t="s">
        <v>5973</v>
      </c>
      <c r="C1015" s="5" t="s">
        <v>5388</v>
      </c>
      <c r="D1015" s="5" t="s">
        <v>18</v>
      </c>
      <c r="E1015" s="5">
        <v>1</v>
      </c>
      <c r="F1015" s="5" t="s">
        <v>294</v>
      </c>
      <c r="G1015" s="5" t="s">
        <v>297</v>
      </c>
      <c r="L1015" s="5" t="s">
        <v>5974</v>
      </c>
      <c r="M1015" s="5" t="s">
        <v>794</v>
      </c>
      <c r="N1015" s="5" t="s">
        <v>294</v>
      </c>
      <c r="R1015" s="5" t="s">
        <v>294</v>
      </c>
      <c r="S1015" s="5" t="s">
        <v>5975</v>
      </c>
      <c r="V1015" s="5" t="s">
        <v>5972</v>
      </c>
    </row>
    <row r="1016" spans="1:22" x14ac:dyDescent="0.35">
      <c r="A1016" s="5" t="s">
        <v>5976</v>
      </c>
      <c r="B1016" s="5" t="s">
        <v>5977</v>
      </c>
      <c r="C1016" s="5" t="s">
        <v>1516</v>
      </c>
      <c r="D1016" s="5" t="s">
        <v>20</v>
      </c>
      <c r="E1016" s="5">
        <v>10</v>
      </c>
      <c r="F1016" s="5" t="s">
        <v>294</v>
      </c>
      <c r="G1016" s="5" t="s">
        <v>294</v>
      </c>
      <c r="M1016" s="5" t="s">
        <v>794</v>
      </c>
      <c r="N1016" s="5" t="s">
        <v>294</v>
      </c>
      <c r="O1016" s="5" t="s">
        <v>294</v>
      </c>
      <c r="P1016" s="5" t="s">
        <v>294</v>
      </c>
      <c r="Q1016" s="5" t="s">
        <v>294</v>
      </c>
      <c r="R1016" s="5" t="s">
        <v>297</v>
      </c>
    </row>
    <row r="1017" spans="1:22" x14ac:dyDescent="0.35">
      <c r="A1017" s="5" t="s">
        <v>5978</v>
      </c>
      <c r="B1017" s="5" t="s">
        <v>5979</v>
      </c>
      <c r="C1017" s="5" t="s">
        <v>1516</v>
      </c>
      <c r="D1017" s="5" t="s">
        <v>22</v>
      </c>
      <c r="E1017" s="5">
        <v>18</v>
      </c>
      <c r="F1017" s="5" t="s">
        <v>294</v>
      </c>
      <c r="G1017" s="5" t="s">
        <v>294</v>
      </c>
      <c r="M1017" s="5" t="s">
        <v>3826</v>
      </c>
      <c r="N1017" s="5" t="s">
        <v>294</v>
      </c>
      <c r="R1017" s="5" t="s">
        <v>294</v>
      </c>
      <c r="V1017" s="5" t="s">
        <v>5978</v>
      </c>
    </row>
    <row r="1018" spans="1:22" x14ac:dyDescent="0.35">
      <c r="A1018" s="5" t="s">
        <v>5980</v>
      </c>
      <c r="B1018" s="5" t="s">
        <v>111</v>
      </c>
      <c r="C1018" s="5" t="s">
        <v>1516</v>
      </c>
      <c r="D1018" s="5" t="s">
        <v>1655</v>
      </c>
      <c r="E1018" s="5">
        <v>77</v>
      </c>
      <c r="F1018" s="5" t="s">
        <v>294</v>
      </c>
      <c r="G1018" s="5" t="s">
        <v>294</v>
      </c>
      <c r="M1018" s="5" t="s">
        <v>794</v>
      </c>
      <c r="N1018" s="5" t="s">
        <v>294</v>
      </c>
      <c r="O1018" s="5" t="s">
        <v>294</v>
      </c>
      <c r="P1018" s="5" t="s">
        <v>294</v>
      </c>
      <c r="Q1018" s="5" t="s">
        <v>294</v>
      </c>
      <c r="R1018" s="5" t="s">
        <v>294</v>
      </c>
    </row>
    <row r="1019" spans="1:22" x14ac:dyDescent="0.35">
      <c r="A1019" s="5" t="s">
        <v>5981</v>
      </c>
      <c r="B1019" s="5" t="s">
        <v>5982</v>
      </c>
      <c r="C1019" s="5" t="s">
        <v>1516</v>
      </c>
      <c r="D1019" s="5" t="s">
        <v>22</v>
      </c>
      <c r="E1019" s="5">
        <v>5</v>
      </c>
      <c r="F1019" s="5" t="s">
        <v>294</v>
      </c>
      <c r="G1019" s="5" t="s">
        <v>294</v>
      </c>
      <c r="M1019" s="5" t="s">
        <v>794</v>
      </c>
      <c r="N1019" s="5" t="s">
        <v>297</v>
      </c>
      <c r="O1019" s="5" t="s">
        <v>297</v>
      </c>
      <c r="P1019" s="5" t="s">
        <v>294</v>
      </c>
      <c r="Q1019" s="5" t="s">
        <v>297</v>
      </c>
      <c r="R1019" s="5" t="s">
        <v>294</v>
      </c>
    </row>
    <row r="1020" spans="1:22" x14ac:dyDescent="0.35">
      <c r="A1020" s="5" t="s">
        <v>5983</v>
      </c>
      <c r="B1020" s="5" t="s">
        <v>5984</v>
      </c>
      <c r="C1020" s="5" t="s">
        <v>1516</v>
      </c>
      <c r="D1020" s="5" t="s">
        <v>18</v>
      </c>
      <c r="E1020" s="5">
        <v>20</v>
      </c>
      <c r="F1020" s="5" t="s">
        <v>294</v>
      </c>
      <c r="G1020" s="5" t="s">
        <v>294</v>
      </c>
      <c r="J1020" s="5" t="s">
        <v>5985</v>
      </c>
      <c r="M1020" s="5" t="s">
        <v>794</v>
      </c>
      <c r="N1020" s="5" t="s">
        <v>294</v>
      </c>
      <c r="O1020" s="5" t="s">
        <v>294</v>
      </c>
      <c r="P1020" s="5" t="s">
        <v>294</v>
      </c>
      <c r="Q1020" s="5" t="s">
        <v>294</v>
      </c>
      <c r="R1020" s="5" t="s">
        <v>297</v>
      </c>
      <c r="U1020" s="5" t="s">
        <v>5986</v>
      </c>
      <c r="V1020" s="5" t="s">
        <v>5987</v>
      </c>
    </row>
    <row r="1021" spans="1:22" x14ac:dyDescent="0.35">
      <c r="A1021" s="5" t="s">
        <v>5988</v>
      </c>
      <c r="B1021" s="5" t="s">
        <v>5989</v>
      </c>
      <c r="C1021" s="5" t="s">
        <v>1516</v>
      </c>
      <c r="D1021" s="5" t="s">
        <v>18</v>
      </c>
      <c r="E1021" s="5">
        <v>20</v>
      </c>
      <c r="F1021" s="5" t="s">
        <v>294</v>
      </c>
      <c r="G1021" s="5" t="s">
        <v>297</v>
      </c>
      <c r="M1021" s="5" t="s">
        <v>794</v>
      </c>
      <c r="N1021" s="5" t="s">
        <v>294</v>
      </c>
      <c r="O1021" s="5" t="s">
        <v>294</v>
      </c>
      <c r="P1021" s="5" t="s">
        <v>294</v>
      </c>
      <c r="Q1021" s="5" t="s">
        <v>294</v>
      </c>
      <c r="R1021" s="5" t="s">
        <v>297</v>
      </c>
      <c r="U1021" s="5" t="s">
        <v>5990</v>
      </c>
    </row>
    <row r="1022" spans="1:22" x14ac:dyDescent="0.35">
      <c r="A1022" s="5" t="s">
        <v>5991</v>
      </c>
      <c r="B1022" s="5" t="s">
        <v>5992</v>
      </c>
      <c r="C1022" s="5" t="s">
        <v>1516</v>
      </c>
      <c r="D1022" s="5" t="s">
        <v>18</v>
      </c>
      <c r="E1022" s="5">
        <v>20</v>
      </c>
      <c r="F1022" s="5" t="s">
        <v>294</v>
      </c>
      <c r="G1022" s="5" t="s">
        <v>294</v>
      </c>
      <c r="M1022" s="5" t="s">
        <v>794</v>
      </c>
      <c r="N1022" s="5" t="s">
        <v>294</v>
      </c>
      <c r="P1022" s="5" t="s">
        <v>294</v>
      </c>
      <c r="Q1022" s="5" t="s">
        <v>297</v>
      </c>
      <c r="R1022" s="5" t="s">
        <v>294</v>
      </c>
      <c r="V1022" s="5" t="s">
        <v>5991</v>
      </c>
    </row>
    <row r="1023" spans="1:22" x14ac:dyDescent="0.35">
      <c r="A1023" s="5" t="s">
        <v>5993</v>
      </c>
      <c r="B1023" s="5" t="s">
        <v>5994</v>
      </c>
      <c r="C1023" s="5" t="s">
        <v>1381</v>
      </c>
      <c r="D1023" s="5" t="s">
        <v>16</v>
      </c>
      <c r="E1023" s="5">
        <v>12</v>
      </c>
      <c r="F1023" s="5" t="s">
        <v>294</v>
      </c>
      <c r="G1023" s="5" t="s">
        <v>294</v>
      </c>
      <c r="M1023" s="5" t="s">
        <v>794</v>
      </c>
      <c r="N1023" s="5" t="s">
        <v>294</v>
      </c>
      <c r="P1023" s="5" t="s">
        <v>294</v>
      </c>
      <c r="Q1023" s="5" t="s">
        <v>297</v>
      </c>
      <c r="R1023" s="5" t="s">
        <v>294</v>
      </c>
      <c r="V1023" s="5" t="s">
        <v>5993</v>
      </c>
    </row>
    <row r="1024" spans="1:22" x14ac:dyDescent="0.35">
      <c r="A1024" s="5" t="s">
        <v>5995</v>
      </c>
      <c r="B1024" s="5" t="s">
        <v>5996</v>
      </c>
      <c r="C1024" s="5" t="s">
        <v>1381</v>
      </c>
      <c r="D1024" s="5" t="s">
        <v>18</v>
      </c>
      <c r="E1024" s="5">
        <v>20</v>
      </c>
      <c r="F1024" s="5" t="s">
        <v>294</v>
      </c>
      <c r="G1024" s="5" t="s">
        <v>297</v>
      </c>
      <c r="J1024" s="5" t="s">
        <v>5997</v>
      </c>
      <c r="M1024" s="5" t="s">
        <v>794</v>
      </c>
      <c r="N1024" s="5" t="s">
        <v>294</v>
      </c>
      <c r="P1024" s="5" t="s">
        <v>294</v>
      </c>
      <c r="Q1024" s="5" t="s">
        <v>294</v>
      </c>
      <c r="R1024" s="5" t="s">
        <v>294</v>
      </c>
      <c r="V1024" s="5" t="s">
        <v>5998</v>
      </c>
    </row>
    <row r="1025" spans="1:22" x14ac:dyDescent="0.35">
      <c r="A1025" s="5" t="s">
        <v>5999</v>
      </c>
      <c r="B1025" s="5" t="s">
        <v>6000</v>
      </c>
      <c r="C1025" s="5" t="s">
        <v>1381</v>
      </c>
      <c r="D1025" s="5" t="s">
        <v>18</v>
      </c>
      <c r="E1025" s="5">
        <v>1</v>
      </c>
      <c r="F1025" s="5" t="s">
        <v>294</v>
      </c>
      <c r="G1025" s="5" t="s">
        <v>297</v>
      </c>
      <c r="L1025" s="5" t="s">
        <v>5024</v>
      </c>
      <c r="M1025" s="5" t="s">
        <v>794</v>
      </c>
      <c r="N1025" s="5" t="s">
        <v>294</v>
      </c>
      <c r="P1025" s="5" t="s">
        <v>294</v>
      </c>
      <c r="Q1025" s="5" t="s">
        <v>297</v>
      </c>
      <c r="R1025" s="5" t="s">
        <v>294</v>
      </c>
      <c r="S1025" s="5" t="s">
        <v>294</v>
      </c>
      <c r="V1025" s="5" t="s">
        <v>5999</v>
      </c>
    </row>
    <row r="1026" spans="1:22" x14ac:dyDescent="0.35">
      <c r="A1026" s="5" t="s">
        <v>6001</v>
      </c>
      <c r="B1026" s="5" t="s">
        <v>6002</v>
      </c>
      <c r="C1026" s="5" t="s">
        <v>1381</v>
      </c>
      <c r="D1026" s="5" t="s">
        <v>18</v>
      </c>
      <c r="E1026" s="5">
        <v>1</v>
      </c>
      <c r="F1026" s="5" t="s">
        <v>294</v>
      </c>
      <c r="G1026" s="5" t="s">
        <v>297</v>
      </c>
      <c r="L1026" s="5" t="s">
        <v>6003</v>
      </c>
      <c r="M1026" s="5" t="s">
        <v>794</v>
      </c>
      <c r="N1026" s="5" t="s">
        <v>294</v>
      </c>
      <c r="P1026" s="5" t="s">
        <v>294</v>
      </c>
      <c r="Q1026" s="5" t="s">
        <v>297</v>
      </c>
      <c r="R1026" s="5" t="s">
        <v>294</v>
      </c>
      <c r="S1026" s="5" t="s">
        <v>294</v>
      </c>
      <c r="V1026" s="5" t="s">
        <v>6001</v>
      </c>
    </row>
    <row r="1027" spans="1:22" x14ac:dyDescent="0.35">
      <c r="A1027" s="5" t="s">
        <v>6004</v>
      </c>
      <c r="B1027" s="5" t="s">
        <v>6005</v>
      </c>
      <c r="C1027" s="5" t="s">
        <v>1381</v>
      </c>
      <c r="D1027" s="5" t="s">
        <v>22</v>
      </c>
      <c r="E1027" s="5">
        <v>9</v>
      </c>
      <c r="F1027" s="5" t="s">
        <v>294</v>
      </c>
      <c r="G1027" s="5" t="s">
        <v>294</v>
      </c>
      <c r="J1027" s="5" t="s">
        <v>3447</v>
      </c>
      <c r="M1027" s="5" t="s">
        <v>794</v>
      </c>
      <c r="N1027" s="5" t="s">
        <v>294</v>
      </c>
      <c r="O1027" s="5" t="s">
        <v>294</v>
      </c>
      <c r="P1027" s="5" t="s">
        <v>294</v>
      </c>
      <c r="Q1027" s="5" t="s">
        <v>294</v>
      </c>
      <c r="R1027" s="5" t="s">
        <v>294</v>
      </c>
      <c r="V1027" s="5" t="s">
        <v>6004</v>
      </c>
    </row>
    <row r="1028" spans="1:22" x14ac:dyDescent="0.35">
      <c r="A1028" s="5" t="s">
        <v>1388</v>
      </c>
      <c r="B1028" s="5" t="s">
        <v>1389</v>
      </c>
      <c r="C1028" s="5" t="s">
        <v>1381</v>
      </c>
      <c r="D1028" s="5" t="s">
        <v>18</v>
      </c>
      <c r="E1028" s="5">
        <v>20</v>
      </c>
      <c r="F1028" s="5" t="s">
        <v>294</v>
      </c>
      <c r="G1028" s="5" t="s">
        <v>294</v>
      </c>
      <c r="J1028" s="5" t="s">
        <v>1384</v>
      </c>
      <c r="M1028" s="5" t="s">
        <v>794</v>
      </c>
      <c r="N1028" s="5" t="s">
        <v>294</v>
      </c>
      <c r="O1028" s="5" t="s">
        <v>294</v>
      </c>
      <c r="P1028" s="5" t="s">
        <v>294</v>
      </c>
      <c r="Q1028" s="5" t="s">
        <v>297</v>
      </c>
      <c r="R1028" s="5" t="s">
        <v>294</v>
      </c>
      <c r="V1028" s="5" t="s">
        <v>1388</v>
      </c>
    </row>
    <row r="1029" spans="1:22" x14ac:dyDescent="0.35">
      <c r="A1029" s="5" t="s">
        <v>1390</v>
      </c>
      <c r="B1029" s="5" t="s">
        <v>1391</v>
      </c>
      <c r="C1029" s="5" t="s">
        <v>1381</v>
      </c>
      <c r="D1029" s="5" t="s">
        <v>16</v>
      </c>
      <c r="E1029" s="5">
        <v>12</v>
      </c>
      <c r="F1029" s="5" t="s">
        <v>294</v>
      </c>
      <c r="G1029" s="5" t="s">
        <v>294</v>
      </c>
      <c r="M1029" s="5" t="s">
        <v>794</v>
      </c>
      <c r="N1029" s="5" t="s">
        <v>294</v>
      </c>
      <c r="P1029" s="5" t="s">
        <v>294</v>
      </c>
      <c r="Q1029" s="5" t="s">
        <v>297</v>
      </c>
      <c r="R1029" s="5" t="s">
        <v>294</v>
      </c>
      <c r="S1029" s="5" t="s">
        <v>2333</v>
      </c>
      <c r="V1029" s="5" t="s">
        <v>1390</v>
      </c>
    </row>
    <row r="1030" spans="1:22" x14ac:dyDescent="0.35">
      <c r="A1030" s="5" t="s">
        <v>1382</v>
      </c>
      <c r="B1030" s="5" t="s">
        <v>1383</v>
      </c>
      <c r="C1030" s="5" t="s">
        <v>1381</v>
      </c>
      <c r="D1030" s="5" t="s">
        <v>18</v>
      </c>
      <c r="E1030" s="5">
        <v>20</v>
      </c>
      <c r="F1030" s="5" t="s">
        <v>294</v>
      </c>
      <c r="G1030" s="5" t="s">
        <v>294</v>
      </c>
      <c r="J1030" s="5" t="s">
        <v>1384</v>
      </c>
      <c r="M1030" s="5" t="s">
        <v>794</v>
      </c>
      <c r="N1030" s="5" t="s">
        <v>294</v>
      </c>
      <c r="Q1030" s="5" t="s">
        <v>297</v>
      </c>
      <c r="R1030" s="5" t="s">
        <v>297</v>
      </c>
      <c r="V1030" s="5" t="s">
        <v>1382</v>
      </c>
    </row>
    <row r="1031" spans="1:22" x14ac:dyDescent="0.35">
      <c r="A1031" s="5" t="s">
        <v>6006</v>
      </c>
      <c r="B1031" s="5" t="s">
        <v>6007</v>
      </c>
      <c r="C1031" s="5" t="s">
        <v>1381</v>
      </c>
      <c r="D1031" s="5" t="s">
        <v>18</v>
      </c>
      <c r="E1031" s="5">
        <v>1</v>
      </c>
      <c r="F1031" s="5" t="s">
        <v>294</v>
      </c>
      <c r="G1031" s="5" t="s">
        <v>297</v>
      </c>
      <c r="L1031" s="5" t="s">
        <v>5036</v>
      </c>
      <c r="M1031" s="5" t="s">
        <v>794</v>
      </c>
      <c r="N1031" s="5" t="s">
        <v>294</v>
      </c>
      <c r="O1031" s="5" t="s">
        <v>294</v>
      </c>
      <c r="P1031" s="5" t="s">
        <v>294</v>
      </c>
      <c r="Q1031" s="5" t="s">
        <v>294</v>
      </c>
      <c r="R1031" s="5" t="s">
        <v>294</v>
      </c>
      <c r="V1031" s="5" t="s">
        <v>6008</v>
      </c>
    </row>
    <row r="1032" spans="1:22" x14ac:dyDescent="0.35">
      <c r="A1032" s="5" t="s">
        <v>6009</v>
      </c>
      <c r="B1032" s="5" t="s">
        <v>6010</v>
      </c>
      <c r="C1032" s="5" t="s">
        <v>1381</v>
      </c>
      <c r="D1032" s="5" t="s">
        <v>20</v>
      </c>
      <c r="E1032" s="5">
        <v>8</v>
      </c>
      <c r="F1032" s="5" t="s">
        <v>294</v>
      </c>
      <c r="G1032" s="5" t="s">
        <v>294</v>
      </c>
      <c r="M1032" s="5" t="s">
        <v>794</v>
      </c>
      <c r="N1032" s="5" t="s">
        <v>294</v>
      </c>
      <c r="O1032" s="5" t="s">
        <v>294</v>
      </c>
      <c r="P1032" s="5" t="s">
        <v>294</v>
      </c>
      <c r="Q1032" s="5" t="s">
        <v>294</v>
      </c>
      <c r="R1032" s="5" t="s">
        <v>294</v>
      </c>
      <c r="V1032" s="5" t="s">
        <v>6011</v>
      </c>
    </row>
    <row r="1033" spans="1:22" x14ac:dyDescent="0.35">
      <c r="A1033" s="5" t="s">
        <v>6012</v>
      </c>
      <c r="B1033" s="5" t="s">
        <v>5042</v>
      </c>
      <c r="C1033" s="5" t="s">
        <v>1381</v>
      </c>
      <c r="D1033" s="5" t="s">
        <v>18</v>
      </c>
      <c r="E1033" s="5">
        <v>5</v>
      </c>
      <c r="F1033" s="5" t="s">
        <v>294</v>
      </c>
      <c r="G1033" s="5" t="s">
        <v>294</v>
      </c>
      <c r="M1033" s="5" t="s">
        <v>794</v>
      </c>
      <c r="N1033" s="5" t="s">
        <v>294</v>
      </c>
      <c r="O1033" s="5" t="s">
        <v>294</v>
      </c>
      <c r="P1033" s="5" t="s">
        <v>294</v>
      </c>
      <c r="Q1033" s="5" t="s">
        <v>294</v>
      </c>
      <c r="R1033" s="5" t="s">
        <v>294</v>
      </c>
      <c r="V1033" s="5" t="s">
        <v>6013</v>
      </c>
    </row>
    <row r="1034" spans="1:22" x14ac:dyDescent="0.35">
      <c r="A1034" s="5" t="s">
        <v>6014</v>
      </c>
      <c r="B1034" s="5" t="s">
        <v>6015</v>
      </c>
      <c r="C1034" s="5" t="s">
        <v>1381</v>
      </c>
      <c r="D1034" s="5" t="s">
        <v>20</v>
      </c>
      <c r="E1034" s="5">
        <v>8</v>
      </c>
      <c r="F1034" s="5" t="s">
        <v>294</v>
      </c>
      <c r="G1034" s="5" t="s">
        <v>294</v>
      </c>
      <c r="M1034" s="5" t="s">
        <v>794</v>
      </c>
      <c r="N1034" s="5" t="s">
        <v>294</v>
      </c>
      <c r="O1034" s="5" t="s">
        <v>294</v>
      </c>
      <c r="P1034" s="5" t="s">
        <v>294</v>
      </c>
      <c r="Q1034" s="5" t="s">
        <v>294</v>
      </c>
      <c r="R1034" s="5" t="s">
        <v>294</v>
      </c>
      <c r="V1034" s="5" t="s">
        <v>6016</v>
      </c>
    </row>
    <row r="1035" spans="1:22" x14ac:dyDescent="0.35">
      <c r="A1035" s="5" t="s">
        <v>6017</v>
      </c>
      <c r="B1035" s="5" t="s">
        <v>6018</v>
      </c>
      <c r="C1035" s="5" t="s">
        <v>1381</v>
      </c>
      <c r="D1035" s="5" t="s">
        <v>22</v>
      </c>
      <c r="E1035" s="5">
        <v>15</v>
      </c>
      <c r="F1035" s="5" t="s">
        <v>294</v>
      </c>
      <c r="G1035" s="5" t="s">
        <v>294</v>
      </c>
      <c r="J1035" s="5" t="s">
        <v>6019</v>
      </c>
      <c r="M1035" s="5" t="s">
        <v>794</v>
      </c>
      <c r="N1035" s="5" t="s">
        <v>294</v>
      </c>
      <c r="O1035" s="5" t="s">
        <v>294</v>
      </c>
      <c r="P1035" s="5" t="s">
        <v>294</v>
      </c>
      <c r="Q1035" s="5" t="s">
        <v>294</v>
      </c>
      <c r="R1035" s="5" t="s">
        <v>297</v>
      </c>
      <c r="V1035" s="5" t="s">
        <v>6017</v>
      </c>
    </row>
    <row r="1036" spans="1:22" x14ac:dyDescent="0.35">
      <c r="A1036" s="5" t="s">
        <v>6020</v>
      </c>
      <c r="B1036" s="5" t="s">
        <v>6021</v>
      </c>
      <c r="C1036" s="5" t="s">
        <v>1381</v>
      </c>
      <c r="D1036" s="5" t="s">
        <v>22</v>
      </c>
      <c r="E1036" s="5">
        <v>18</v>
      </c>
      <c r="F1036" s="5" t="s">
        <v>294</v>
      </c>
      <c r="G1036" s="5" t="s">
        <v>294</v>
      </c>
      <c r="M1036" s="5" t="s">
        <v>3826</v>
      </c>
      <c r="N1036" s="5" t="s">
        <v>294</v>
      </c>
      <c r="P1036" s="5" t="s">
        <v>294</v>
      </c>
      <c r="Q1036" s="5" t="s">
        <v>297</v>
      </c>
      <c r="R1036" s="5" t="s">
        <v>294</v>
      </c>
      <c r="V1036" s="5" t="s">
        <v>6020</v>
      </c>
    </row>
    <row r="1037" spans="1:22" x14ac:dyDescent="0.35">
      <c r="A1037" s="5" t="s">
        <v>6022</v>
      </c>
      <c r="B1037" s="5" t="s">
        <v>6023</v>
      </c>
      <c r="C1037" s="5" t="s">
        <v>1381</v>
      </c>
      <c r="D1037" s="5" t="s">
        <v>16</v>
      </c>
      <c r="E1037" s="5">
        <v>7</v>
      </c>
      <c r="F1037" s="5" t="s">
        <v>294</v>
      </c>
      <c r="G1037" s="5" t="s">
        <v>294</v>
      </c>
      <c r="H1037" s="5">
        <v>0</v>
      </c>
      <c r="I1037" s="5">
        <v>100</v>
      </c>
      <c r="M1037" s="5" t="s">
        <v>794</v>
      </c>
      <c r="N1037" s="5" t="s">
        <v>294</v>
      </c>
      <c r="R1037" s="5" t="s">
        <v>294</v>
      </c>
      <c r="V1037" s="5" t="s">
        <v>6022</v>
      </c>
    </row>
    <row r="1038" spans="1:22" x14ac:dyDescent="0.35">
      <c r="A1038" s="5" t="s">
        <v>6024</v>
      </c>
      <c r="B1038" s="5" t="s">
        <v>6025</v>
      </c>
      <c r="C1038" s="5" t="s">
        <v>1381</v>
      </c>
      <c r="D1038" s="5" t="s">
        <v>22</v>
      </c>
      <c r="E1038" s="5">
        <v>15</v>
      </c>
      <c r="F1038" s="5" t="s">
        <v>294</v>
      </c>
      <c r="G1038" s="5" t="s">
        <v>294</v>
      </c>
      <c r="J1038" s="5" t="s">
        <v>6019</v>
      </c>
      <c r="M1038" s="5" t="s">
        <v>794</v>
      </c>
      <c r="N1038" s="5" t="s">
        <v>294</v>
      </c>
      <c r="O1038" s="5" t="s">
        <v>294</v>
      </c>
      <c r="P1038" s="5" t="s">
        <v>294</v>
      </c>
      <c r="Q1038" s="5" t="s">
        <v>294</v>
      </c>
      <c r="R1038" s="5" t="s">
        <v>297</v>
      </c>
      <c r="V1038" s="5" t="s">
        <v>6024</v>
      </c>
    </row>
    <row r="1039" spans="1:22" x14ac:dyDescent="0.35">
      <c r="A1039" s="5" t="s">
        <v>6026</v>
      </c>
      <c r="B1039" s="5" t="s">
        <v>6027</v>
      </c>
      <c r="C1039" s="5" t="s">
        <v>1381</v>
      </c>
      <c r="D1039" s="5" t="s">
        <v>18</v>
      </c>
      <c r="E1039" s="5">
        <v>10</v>
      </c>
      <c r="F1039" s="5" t="s">
        <v>294</v>
      </c>
      <c r="G1039" s="5" t="s">
        <v>294</v>
      </c>
      <c r="J1039" s="5" t="s">
        <v>3735</v>
      </c>
      <c r="M1039" s="5" t="s">
        <v>794</v>
      </c>
      <c r="N1039" s="5" t="s">
        <v>294</v>
      </c>
      <c r="P1039" s="5" t="s">
        <v>294</v>
      </c>
      <c r="Q1039" s="5" t="s">
        <v>297</v>
      </c>
      <c r="R1039" s="5" t="s">
        <v>294</v>
      </c>
      <c r="U1039" s="5" t="s">
        <v>4352</v>
      </c>
      <c r="V1039" s="5" t="s">
        <v>6026</v>
      </c>
    </row>
    <row r="1040" spans="1:22" x14ac:dyDescent="0.35">
      <c r="A1040" s="5" t="s">
        <v>6028</v>
      </c>
      <c r="B1040" s="5" t="s">
        <v>6029</v>
      </c>
      <c r="C1040" s="5" t="s">
        <v>1381</v>
      </c>
      <c r="D1040" s="5" t="s">
        <v>22</v>
      </c>
      <c r="E1040" s="5">
        <v>18</v>
      </c>
      <c r="F1040" s="5" t="s">
        <v>294</v>
      </c>
      <c r="G1040" s="5" t="s">
        <v>294</v>
      </c>
      <c r="H1040" s="5">
        <v>-1</v>
      </c>
      <c r="K1040" s="5" t="s">
        <v>294</v>
      </c>
      <c r="M1040" s="5" t="s">
        <v>794</v>
      </c>
      <c r="N1040" s="5" t="s">
        <v>294</v>
      </c>
      <c r="P1040" s="5" t="s">
        <v>294</v>
      </c>
      <c r="R1040" s="5" t="s">
        <v>297</v>
      </c>
      <c r="S1040" s="5" t="s">
        <v>2333</v>
      </c>
      <c r="V1040" s="5" t="s">
        <v>6028</v>
      </c>
    </row>
    <row r="1041" spans="1:22" x14ac:dyDescent="0.35">
      <c r="A1041" s="5" t="s">
        <v>1362</v>
      </c>
      <c r="B1041" s="5" t="s">
        <v>6030</v>
      </c>
      <c r="C1041" s="5" t="s">
        <v>5300</v>
      </c>
      <c r="D1041" s="5" t="s">
        <v>20</v>
      </c>
      <c r="E1041" s="5">
        <v>10</v>
      </c>
      <c r="F1041" s="5" t="s">
        <v>294</v>
      </c>
      <c r="G1041" s="5" t="s">
        <v>294</v>
      </c>
      <c r="M1041" s="5" t="s">
        <v>794</v>
      </c>
      <c r="N1041" s="5" t="s">
        <v>294</v>
      </c>
      <c r="O1041" s="5" t="s">
        <v>294</v>
      </c>
      <c r="P1041" s="5" t="s">
        <v>294</v>
      </c>
      <c r="Q1041" s="5" t="s">
        <v>297</v>
      </c>
      <c r="R1041" s="5" t="s">
        <v>294</v>
      </c>
      <c r="V1041" s="5" t="s">
        <v>1362</v>
      </c>
    </row>
    <row r="1042" spans="1:22" x14ac:dyDescent="0.35">
      <c r="A1042" s="5" t="s">
        <v>1355</v>
      </c>
      <c r="B1042" s="5" t="s">
        <v>4900</v>
      </c>
      <c r="C1042" s="5" t="s">
        <v>5300</v>
      </c>
      <c r="D1042" s="5" t="s">
        <v>16</v>
      </c>
      <c r="E1042" s="5">
        <v>12</v>
      </c>
      <c r="F1042" s="5" t="s">
        <v>294</v>
      </c>
      <c r="G1042" s="5" t="s">
        <v>294</v>
      </c>
      <c r="M1042" s="5" t="s">
        <v>794</v>
      </c>
      <c r="N1042" s="5" t="s">
        <v>294</v>
      </c>
      <c r="P1042" s="5" t="s">
        <v>294</v>
      </c>
      <c r="Q1042" s="5" t="s">
        <v>297</v>
      </c>
      <c r="R1042" s="5" t="s">
        <v>294</v>
      </c>
      <c r="V1042" s="5" t="s">
        <v>1355</v>
      </c>
    </row>
    <row r="1043" spans="1:22" x14ac:dyDescent="0.35">
      <c r="A1043" s="5" t="s">
        <v>6031</v>
      </c>
      <c r="B1043" s="5" t="s">
        <v>6032</v>
      </c>
      <c r="C1043" s="5" t="s">
        <v>5300</v>
      </c>
      <c r="D1043" s="5" t="s">
        <v>22</v>
      </c>
      <c r="E1043" s="5">
        <v>18</v>
      </c>
      <c r="F1043" s="5" t="s">
        <v>294</v>
      </c>
      <c r="G1043" s="5" t="s">
        <v>294</v>
      </c>
      <c r="J1043" s="5" t="s">
        <v>4472</v>
      </c>
      <c r="M1043" s="5" t="s">
        <v>794</v>
      </c>
      <c r="N1043" s="5" t="s">
        <v>294</v>
      </c>
      <c r="P1043" s="5" t="s">
        <v>294</v>
      </c>
      <c r="Q1043" s="5" t="s">
        <v>297</v>
      </c>
      <c r="R1043" s="5" t="s">
        <v>297</v>
      </c>
      <c r="V1043" s="5" t="s">
        <v>6031</v>
      </c>
    </row>
    <row r="1044" spans="1:22" x14ac:dyDescent="0.35">
      <c r="A1044" s="5" t="s">
        <v>6033</v>
      </c>
      <c r="B1044" s="5" t="s">
        <v>4474</v>
      </c>
      <c r="C1044" s="5" t="s">
        <v>5300</v>
      </c>
      <c r="D1044" s="5" t="s">
        <v>18</v>
      </c>
      <c r="E1044" s="5">
        <v>10</v>
      </c>
      <c r="F1044" s="5" t="s">
        <v>297</v>
      </c>
      <c r="G1044" s="5" t="s">
        <v>297</v>
      </c>
      <c r="J1044" s="5" t="s">
        <v>4475</v>
      </c>
      <c r="M1044" s="5" t="s">
        <v>794</v>
      </c>
      <c r="N1044" s="5" t="s">
        <v>294</v>
      </c>
      <c r="R1044" s="5" t="s">
        <v>297</v>
      </c>
      <c r="V1044" s="5" t="s">
        <v>6033</v>
      </c>
    </row>
    <row r="1045" spans="1:22" x14ac:dyDescent="0.35">
      <c r="A1045" s="5" t="s">
        <v>6034</v>
      </c>
      <c r="B1045" s="5" t="s">
        <v>6035</v>
      </c>
      <c r="C1045" s="5" t="s">
        <v>5300</v>
      </c>
      <c r="D1045" s="5" t="s">
        <v>18</v>
      </c>
      <c r="E1045" s="5">
        <v>1</v>
      </c>
      <c r="F1045" s="5" t="s">
        <v>294</v>
      </c>
      <c r="G1045" s="5" t="s">
        <v>297</v>
      </c>
      <c r="M1045" s="5" t="s">
        <v>794</v>
      </c>
      <c r="N1045" s="5" t="s">
        <v>297</v>
      </c>
      <c r="O1045" s="5" t="s">
        <v>297</v>
      </c>
      <c r="P1045" s="5" t="s">
        <v>294</v>
      </c>
      <c r="Q1045" s="5" t="s">
        <v>297</v>
      </c>
      <c r="R1045" s="5" t="s">
        <v>294</v>
      </c>
      <c r="V1045" s="5" t="s">
        <v>6034</v>
      </c>
    </row>
    <row r="1046" spans="1:22" x14ac:dyDescent="0.35">
      <c r="A1046" s="5" t="s">
        <v>6036</v>
      </c>
      <c r="B1046" s="5" t="s">
        <v>6037</v>
      </c>
      <c r="C1046" s="5" t="s">
        <v>5300</v>
      </c>
      <c r="D1046" s="5" t="s">
        <v>18</v>
      </c>
      <c r="E1046" s="5">
        <v>1</v>
      </c>
      <c r="F1046" s="5" t="s">
        <v>294</v>
      </c>
      <c r="G1046" s="5" t="s">
        <v>297</v>
      </c>
      <c r="L1046" s="5" t="s">
        <v>6038</v>
      </c>
      <c r="M1046" s="5" t="s">
        <v>794</v>
      </c>
      <c r="N1046" s="5" t="s">
        <v>294</v>
      </c>
      <c r="P1046" s="5" t="s">
        <v>294</v>
      </c>
      <c r="Q1046" s="5" t="s">
        <v>297</v>
      </c>
      <c r="R1046" s="5" t="s">
        <v>294</v>
      </c>
      <c r="V1046" s="5" t="s">
        <v>6036</v>
      </c>
    </row>
    <row r="1047" spans="1:22" x14ac:dyDescent="0.35">
      <c r="A1047" s="5" t="s">
        <v>6039</v>
      </c>
      <c r="B1047" s="5" t="s">
        <v>6040</v>
      </c>
      <c r="C1047" s="5" t="s">
        <v>5300</v>
      </c>
      <c r="D1047" s="5" t="s">
        <v>22</v>
      </c>
      <c r="E1047" s="5">
        <v>18</v>
      </c>
      <c r="F1047" s="5" t="s">
        <v>294</v>
      </c>
      <c r="G1047" s="5" t="s">
        <v>294</v>
      </c>
      <c r="M1047" s="5" t="s">
        <v>794</v>
      </c>
      <c r="N1047" s="5" t="s">
        <v>297</v>
      </c>
      <c r="O1047" s="5" t="s">
        <v>297</v>
      </c>
      <c r="P1047" s="5" t="s">
        <v>294</v>
      </c>
      <c r="Q1047" s="5" t="s">
        <v>297</v>
      </c>
      <c r="R1047" s="5" t="s">
        <v>294</v>
      </c>
      <c r="V1047" s="5" t="s">
        <v>6041</v>
      </c>
    </row>
    <row r="1048" spans="1:22" x14ac:dyDescent="0.35">
      <c r="A1048" s="5" t="s">
        <v>6042</v>
      </c>
      <c r="B1048" s="5" t="s">
        <v>6043</v>
      </c>
      <c r="C1048" s="5" t="s">
        <v>5300</v>
      </c>
      <c r="D1048" s="5" t="s">
        <v>16</v>
      </c>
      <c r="E1048" s="5">
        <v>12</v>
      </c>
      <c r="F1048" s="5" t="s">
        <v>294</v>
      </c>
      <c r="G1048" s="5" t="s">
        <v>294</v>
      </c>
      <c r="M1048" s="5" t="s">
        <v>794</v>
      </c>
      <c r="N1048" s="5" t="s">
        <v>297</v>
      </c>
      <c r="O1048" s="5" t="s">
        <v>297</v>
      </c>
      <c r="P1048" s="5" t="s">
        <v>294</v>
      </c>
      <c r="Q1048" s="5" t="s">
        <v>297</v>
      </c>
      <c r="R1048" s="5" t="s">
        <v>294</v>
      </c>
      <c r="V1048" s="5" t="s">
        <v>6042</v>
      </c>
    </row>
    <row r="1049" spans="1:22" x14ac:dyDescent="0.35">
      <c r="A1049" s="5" t="s">
        <v>1356</v>
      </c>
      <c r="B1049" s="5" t="s">
        <v>6044</v>
      </c>
      <c r="C1049" s="5" t="s">
        <v>5300</v>
      </c>
      <c r="D1049" s="5" t="s">
        <v>20</v>
      </c>
      <c r="E1049" s="5">
        <v>10</v>
      </c>
      <c r="F1049" s="5" t="s">
        <v>294</v>
      </c>
      <c r="G1049" s="5" t="s">
        <v>294</v>
      </c>
      <c r="M1049" s="5" t="s">
        <v>794</v>
      </c>
      <c r="N1049" s="5" t="s">
        <v>294</v>
      </c>
      <c r="P1049" s="5" t="s">
        <v>294</v>
      </c>
      <c r="Q1049" s="5" t="s">
        <v>297</v>
      </c>
      <c r="R1049" s="5" t="s">
        <v>297</v>
      </c>
      <c r="V1049" s="5" t="s">
        <v>1356</v>
      </c>
    </row>
    <row r="1050" spans="1:22" x14ac:dyDescent="0.35">
      <c r="A1050" s="5" t="s">
        <v>6045</v>
      </c>
      <c r="B1050" s="5" t="s">
        <v>6046</v>
      </c>
      <c r="C1050" s="5" t="s">
        <v>5300</v>
      </c>
      <c r="D1050" s="5" t="s">
        <v>18</v>
      </c>
      <c r="E1050" s="5">
        <v>5</v>
      </c>
      <c r="F1050" s="5" t="s">
        <v>297</v>
      </c>
      <c r="G1050" s="5" t="s">
        <v>294</v>
      </c>
      <c r="J1050" s="5" t="s">
        <v>1194</v>
      </c>
      <c r="M1050" s="5" t="s">
        <v>794</v>
      </c>
      <c r="N1050" s="5" t="s">
        <v>294</v>
      </c>
      <c r="P1050" s="5" t="s">
        <v>294</v>
      </c>
      <c r="Q1050" s="5" t="s">
        <v>297</v>
      </c>
      <c r="R1050" s="5" t="s">
        <v>294</v>
      </c>
      <c r="V1050" s="5" t="s">
        <v>6045</v>
      </c>
    </row>
    <row r="1051" spans="1:22" x14ac:dyDescent="0.35">
      <c r="A1051" s="5" t="s">
        <v>6047</v>
      </c>
      <c r="B1051" s="5" t="s">
        <v>6048</v>
      </c>
      <c r="C1051" s="5" t="s">
        <v>5300</v>
      </c>
      <c r="D1051" s="5" t="s">
        <v>20</v>
      </c>
      <c r="E1051" s="5">
        <v>10</v>
      </c>
      <c r="F1051" s="5" t="s">
        <v>294</v>
      </c>
      <c r="G1051" s="5" t="s">
        <v>294</v>
      </c>
      <c r="M1051" s="5" t="s">
        <v>794</v>
      </c>
      <c r="N1051" s="5" t="s">
        <v>294</v>
      </c>
      <c r="P1051" s="5" t="s">
        <v>294</v>
      </c>
      <c r="Q1051" s="5" t="s">
        <v>297</v>
      </c>
      <c r="R1051" s="5" t="s">
        <v>294</v>
      </c>
      <c r="V1051" s="5" t="s">
        <v>6047</v>
      </c>
    </row>
    <row r="1052" spans="1:22" x14ac:dyDescent="0.35">
      <c r="A1052" s="5" t="s">
        <v>6049</v>
      </c>
      <c r="B1052" s="5" t="s">
        <v>6050</v>
      </c>
      <c r="C1052" s="5" t="s">
        <v>5300</v>
      </c>
      <c r="D1052" s="5" t="s">
        <v>22</v>
      </c>
      <c r="E1052" s="5">
        <v>9</v>
      </c>
      <c r="F1052" s="5" t="s">
        <v>294</v>
      </c>
      <c r="G1052" s="5" t="s">
        <v>294</v>
      </c>
      <c r="J1052" s="5" t="s">
        <v>641</v>
      </c>
      <c r="M1052" s="5" t="s">
        <v>794</v>
      </c>
      <c r="N1052" s="5" t="s">
        <v>294</v>
      </c>
      <c r="P1052" s="5" t="s">
        <v>294</v>
      </c>
      <c r="Q1052" s="5" t="s">
        <v>297</v>
      </c>
      <c r="R1052" s="5" t="s">
        <v>297</v>
      </c>
      <c r="V1052" s="5" t="s">
        <v>6049</v>
      </c>
    </row>
    <row r="1053" spans="1:22" x14ac:dyDescent="0.35">
      <c r="A1053" s="5" t="s">
        <v>6051</v>
      </c>
      <c r="B1053" s="5" t="s">
        <v>6052</v>
      </c>
      <c r="C1053" s="5" t="s">
        <v>5300</v>
      </c>
      <c r="D1053" s="5" t="s">
        <v>28</v>
      </c>
      <c r="E1053" s="5">
        <v>6</v>
      </c>
      <c r="F1053" s="5" t="s">
        <v>294</v>
      </c>
      <c r="G1053" s="5" t="s">
        <v>294</v>
      </c>
      <c r="M1053" s="5" t="s">
        <v>794</v>
      </c>
      <c r="N1053" s="5" t="s">
        <v>294</v>
      </c>
      <c r="P1053" s="5" t="s">
        <v>294</v>
      </c>
      <c r="Q1053" s="5" t="s">
        <v>297</v>
      </c>
      <c r="R1053" s="5" t="s">
        <v>294</v>
      </c>
      <c r="V1053" s="5" t="s">
        <v>6051</v>
      </c>
    </row>
    <row r="1054" spans="1:22" x14ac:dyDescent="0.35">
      <c r="A1054" s="5" t="s">
        <v>6053</v>
      </c>
      <c r="B1054" s="5" t="s">
        <v>6054</v>
      </c>
      <c r="C1054" s="5" t="s">
        <v>5300</v>
      </c>
      <c r="D1054" s="5" t="s">
        <v>20</v>
      </c>
      <c r="E1054" s="5">
        <v>10</v>
      </c>
      <c r="F1054" s="5" t="s">
        <v>294</v>
      </c>
      <c r="G1054" s="5" t="s">
        <v>294</v>
      </c>
      <c r="M1054" s="5" t="s">
        <v>794</v>
      </c>
      <c r="N1054" s="5" t="s">
        <v>294</v>
      </c>
      <c r="P1054" s="5" t="s">
        <v>294</v>
      </c>
      <c r="Q1054" s="5" t="s">
        <v>297</v>
      </c>
      <c r="R1054" s="5" t="s">
        <v>297</v>
      </c>
      <c r="V1054" s="5" t="s">
        <v>6053</v>
      </c>
    </row>
    <row r="1055" spans="1:22" x14ac:dyDescent="0.35">
      <c r="A1055" s="5" t="s">
        <v>6055</v>
      </c>
      <c r="B1055" s="5" t="s">
        <v>85</v>
      </c>
      <c r="C1055" s="5" t="s">
        <v>5300</v>
      </c>
      <c r="D1055" s="5" t="s">
        <v>22</v>
      </c>
      <c r="E1055" s="5">
        <v>18</v>
      </c>
      <c r="F1055" s="5" t="s">
        <v>294</v>
      </c>
      <c r="G1055" s="5" t="s">
        <v>294</v>
      </c>
      <c r="J1055" s="5" t="s">
        <v>6056</v>
      </c>
      <c r="M1055" s="5" t="s">
        <v>794</v>
      </c>
      <c r="N1055" s="5" t="s">
        <v>294</v>
      </c>
      <c r="P1055" s="5" t="s">
        <v>294</v>
      </c>
      <c r="Q1055" s="5" t="s">
        <v>294</v>
      </c>
      <c r="R1055" s="5" t="s">
        <v>297</v>
      </c>
      <c r="V1055" s="5" t="s">
        <v>6055</v>
      </c>
    </row>
    <row r="1056" spans="1:22" x14ac:dyDescent="0.35">
      <c r="A1056" s="5" t="s">
        <v>6057</v>
      </c>
      <c r="B1056" s="5" t="s">
        <v>6058</v>
      </c>
      <c r="C1056" s="5" t="s">
        <v>5300</v>
      </c>
      <c r="D1056" s="5" t="s">
        <v>22</v>
      </c>
      <c r="E1056" s="5">
        <v>18</v>
      </c>
      <c r="F1056" s="5" t="s">
        <v>294</v>
      </c>
      <c r="G1056" s="5" t="s">
        <v>294</v>
      </c>
      <c r="M1056" s="5" t="s">
        <v>3826</v>
      </c>
      <c r="N1056" s="5" t="s">
        <v>294</v>
      </c>
      <c r="P1056" s="5" t="s">
        <v>294</v>
      </c>
      <c r="Q1056" s="5" t="s">
        <v>297</v>
      </c>
      <c r="R1056" s="5" t="s">
        <v>294</v>
      </c>
      <c r="V1056" s="5" t="s">
        <v>6057</v>
      </c>
    </row>
    <row r="1057" spans="1:22" x14ac:dyDescent="0.35">
      <c r="A1057" s="5" t="s">
        <v>6059</v>
      </c>
      <c r="B1057" s="5" t="s">
        <v>6060</v>
      </c>
      <c r="C1057" s="5" t="s">
        <v>1553</v>
      </c>
      <c r="D1057" s="5" t="s">
        <v>22</v>
      </c>
      <c r="E1057" s="5">
        <v>9</v>
      </c>
      <c r="F1057" s="5" t="s">
        <v>294</v>
      </c>
      <c r="G1057" s="5" t="s">
        <v>294</v>
      </c>
      <c r="J1057" s="5" t="s">
        <v>628</v>
      </c>
      <c r="M1057" s="5" t="s">
        <v>794</v>
      </c>
      <c r="N1057" s="5" t="s">
        <v>294</v>
      </c>
      <c r="O1057" s="5" t="s">
        <v>294</v>
      </c>
      <c r="P1057" s="5" t="s">
        <v>294</v>
      </c>
      <c r="Q1057" s="5" t="s">
        <v>294</v>
      </c>
      <c r="R1057" s="5" t="s">
        <v>297</v>
      </c>
    </row>
    <row r="1058" spans="1:22" x14ac:dyDescent="0.35">
      <c r="A1058" s="5" t="s">
        <v>6061</v>
      </c>
      <c r="B1058" s="5" t="s">
        <v>6062</v>
      </c>
      <c r="C1058" s="5" t="s">
        <v>1553</v>
      </c>
      <c r="D1058" s="5" t="s">
        <v>22</v>
      </c>
      <c r="E1058" s="5">
        <v>18</v>
      </c>
      <c r="F1058" s="5" t="s">
        <v>294</v>
      </c>
      <c r="G1058" s="5" t="s">
        <v>294</v>
      </c>
      <c r="M1058" s="5" t="s">
        <v>3826</v>
      </c>
      <c r="N1058" s="5" t="s">
        <v>294</v>
      </c>
      <c r="O1058" s="5" t="s">
        <v>294</v>
      </c>
      <c r="P1058" s="5" t="s">
        <v>294</v>
      </c>
      <c r="Q1058" s="5" t="s">
        <v>294</v>
      </c>
      <c r="R1058" s="5" t="s">
        <v>294</v>
      </c>
    </row>
    <row r="1059" spans="1:22" x14ac:dyDescent="0.35">
      <c r="A1059" s="5" t="s">
        <v>6063</v>
      </c>
      <c r="B1059" s="5" t="s">
        <v>6064</v>
      </c>
      <c r="C1059" s="5" t="s">
        <v>1553</v>
      </c>
      <c r="D1059" s="5" t="s">
        <v>22</v>
      </c>
      <c r="E1059" s="5">
        <v>18</v>
      </c>
      <c r="F1059" s="5" t="s">
        <v>294</v>
      </c>
      <c r="G1059" s="5" t="s">
        <v>294</v>
      </c>
      <c r="J1059" s="5" t="s">
        <v>5300</v>
      </c>
      <c r="M1059" s="5" t="s">
        <v>794</v>
      </c>
      <c r="N1059" s="5" t="s">
        <v>294</v>
      </c>
      <c r="O1059" s="5" t="s">
        <v>294</v>
      </c>
      <c r="P1059" s="5" t="s">
        <v>294</v>
      </c>
      <c r="Q1059" s="5" t="s">
        <v>294</v>
      </c>
      <c r="R1059" s="5" t="s">
        <v>297</v>
      </c>
    </row>
    <row r="1060" spans="1:22" x14ac:dyDescent="0.35">
      <c r="A1060" s="5" t="s">
        <v>6065</v>
      </c>
      <c r="B1060" s="5" t="s">
        <v>6066</v>
      </c>
      <c r="C1060" s="5" t="s">
        <v>5300</v>
      </c>
      <c r="D1060" s="5" t="s">
        <v>18</v>
      </c>
      <c r="E1060" s="5">
        <v>1</v>
      </c>
      <c r="F1060" s="5" t="s">
        <v>294</v>
      </c>
      <c r="G1060" s="5" t="s">
        <v>297</v>
      </c>
      <c r="L1060" s="5" t="s">
        <v>4399</v>
      </c>
      <c r="M1060" s="5" t="s">
        <v>794</v>
      </c>
      <c r="N1060" s="5" t="s">
        <v>294</v>
      </c>
      <c r="P1060" s="5" t="s">
        <v>294</v>
      </c>
      <c r="Q1060" s="5" t="s">
        <v>297</v>
      </c>
      <c r="R1060" s="5" t="s">
        <v>294</v>
      </c>
      <c r="S1060" s="5" t="s">
        <v>294</v>
      </c>
      <c r="V1060" s="5" t="s">
        <v>6065</v>
      </c>
    </row>
    <row r="1061" spans="1:22" x14ac:dyDescent="0.35">
      <c r="A1061" s="5" t="s">
        <v>6067</v>
      </c>
      <c r="B1061" s="5" t="s">
        <v>4783</v>
      </c>
      <c r="C1061" s="5" t="s">
        <v>5300</v>
      </c>
      <c r="D1061" s="5" t="s">
        <v>22</v>
      </c>
      <c r="E1061" s="5">
        <v>7</v>
      </c>
      <c r="F1061" s="5" t="s">
        <v>294</v>
      </c>
      <c r="G1061" s="5" t="s">
        <v>294</v>
      </c>
      <c r="M1061" s="5" t="s">
        <v>794</v>
      </c>
      <c r="N1061" s="5" t="s">
        <v>294</v>
      </c>
      <c r="Q1061" s="5" t="s">
        <v>297</v>
      </c>
      <c r="R1061" s="5" t="s">
        <v>297</v>
      </c>
      <c r="V1061" s="5" t="s">
        <v>6067</v>
      </c>
    </row>
    <row r="1062" spans="1:22" x14ac:dyDescent="0.35">
      <c r="A1062" s="5" t="s">
        <v>6068</v>
      </c>
      <c r="B1062" s="5" t="s">
        <v>6069</v>
      </c>
      <c r="C1062" s="5" t="s">
        <v>5300</v>
      </c>
      <c r="D1062" s="5" t="s">
        <v>22</v>
      </c>
      <c r="E1062" s="5">
        <v>18</v>
      </c>
      <c r="F1062" s="5" t="s">
        <v>294</v>
      </c>
      <c r="G1062" s="5" t="s">
        <v>294</v>
      </c>
      <c r="M1062" s="5" t="s">
        <v>794</v>
      </c>
      <c r="N1062" s="5" t="s">
        <v>294</v>
      </c>
      <c r="P1062" s="5" t="s">
        <v>294</v>
      </c>
      <c r="Q1062" s="5" t="s">
        <v>297</v>
      </c>
      <c r="R1062" s="5" t="s">
        <v>294</v>
      </c>
      <c r="V1062" s="5" t="s">
        <v>6070</v>
      </c>
    </row>
    <row r="1063" spans="1:22" x14ac:dyDescent="0.35">
      <c r="A1063" s="5" t="s">
        <v>6071</v>
      </c>
      <c r="B1063" s="5" t="s">
        <v>6072</v>
      </c>
      <c r="C1063" s="5" t="s">
        <v>5300</v>
      </c>
      <c r="D1063" s="5" t="s">
        <v>18</v>
      </c>
      <c r="E1063" s="5">
        <v>4</v>
      </c>
      <c r="F1063" s="5" t="s">
        <v>294</v>
      </c>
      <c r="G1063" s="5" t="s">
        <v>294</v>
      </c>
      <c r="J1063" s="5" t="s">
        <v>1194</v>
      </c>
      <c r="M1063" s="5" t="s">
        <v>794</v>
      </c>
      <c r="N1063" s="5" t="s">
        <v>294</v>
      </c>
      <c r="Q1063" s="5" t="s">
        <v>297</v>
      </c>
      <c r="R1063" s="5" t="s">
        <v>294</v>
      </c>
      <c r="V1063" s="5" t="s">
        <v>6071</v>
      </c>
    </row>
    <row r="1064" spans="1:22" x14ac:dyDescent="0.35">
      <c r="A1064" s="5" t="s">
        <v>6073</v>
      </c>
      <c r="B1064" s="5" t="s">
        <v>6074</v>
      </c>
      <c r="C1064" s="5" t="s">
        <v>5300</v>
      </c>
      <c r="D1064" s="5" t="s">
        <v>20</v>
      </c>
      <c r="E1064" s="5">
        <v>10</v>
      </c>
      <c r="F1064" s="5" t="s">
        <v>294</v>
      </c>
      <c r="G1064" s="5" t="s">
        <v>294</v>
      </c>
      <c r="M1064" s="5" t="s">
        <v>794</v>
      </c>
      <c r="N1064" s="5" t="s">
        <v>294</v>
      </c>
      <c r="O1064" s="5" t="s">
        <v>294</v>
      </c>
      <c r="P1064" s="5" t="s">
        <v>294</v>
      </c>
      <c r="Q1064" s="5" t="s">
        <v>297</v>
      </c>
      <c r="R1064" s="5" t="s">
        <v>297</v>
      </c>
      <c r="V1064" s="5" t="s">
        <v>6073</v>
      </c>
    </row>
    <row r="1065" spans="1:22" x14ac:dyDescent="0.35">
      <c r="A1065" s="5" t="s">
        <v>6075</v>
      </c>
      <c r="B1065" s="5" t="s">
        <v>6076</v>
      </c>
      <c r="C1065" s="5" t="s">
        <v>5300</v>
      </c>
      <c r="D1065" s="5" t="s">
        <v>28</v>
      </c>
      <c r="E1065" s="5">
        <v>6</v>
      </c>
      <c r="F1065" s="5" t="s">
        <v>294</v>
      </c>
      <c r="G1065" s="5" t="s">
        <v>294</v>
      </c>
      <c r="M1065" s="5" t="s">
        <v>794</v>
      </c>
      <c r="N1065" s="5" t="s">
        <v>294</v>
      </c>
      <c r="P1065" s="5" t="s">
        <v>294</v>
      </c>
      <c r="Q1065" s="5" t="s">
        <v>297</v>
      </c>
      <c r="R1065" s="5" t="s">
        <v>294</v>
      </c>
      <c r="V1065" s="5" t="s">
        <v>6075</v>
      </c>
    </row>
    <row r="1066" spans="1:22" x14ac:dyDescent="0.35">
      <c r="A1066" s="5" t="s">
        <v>6077</v>
      </c>
      <c r="B1066" s="5" t="s">
        <v>6078</v>
      </c>
      <c r="C1066" s="5" t="s">
        <v>5300</v>
      </c>
      <c r="D1066" s="5" t="s">
        <v>22</v>
      </c>
      <c r="E1066" s="5">
        <v>9</v>
      </c>
      <c r="F1066" s="5" t="s">
        <v>294</v>
      </c>
      <c r="G1066" s="5" t="s">
        <v>294</v>
      </c>
      <c r="J1066" s="5" t="s">
        <v>6079</v>
      </c>
      <c r="M1066" s="5" t="s">
        <v>794</v>
      </c>
      <c r="N1066" s="5" t="s">
        <v>294</v>
      </c>
      <c r="P1066" s="5" t="s">
        <v>294</v>
      </c>
      <c r="Q1066" s="5" t="s">
        <v>294</v>
      </c>
      <c r="R1066" s="5" t="s">
        <v>297</v>
      </c>
      <c r="V1066" s="5" t="s">
        <v>6080</v>
      </c>
    </row>
    <row r="1067" spans="1:22" x14ac:dyDescent="0.35">
      <c r="A1067" s="5" t="s">
        <v>6081</v>
      </c>
      <c r="B1067" s="5" t="s">
        <v>6082</v>
      </c>
      <c r="C1067" s="5" t="s">
        <v>5300</v>
      </c>
      <c r="D1067" s="5" t="s">
        <v>18</v>
      </c>
      <c r="E1067" s="5">
        <v>1</v>
      </c>
      <c r="F1067" s="5" t="s">
        <v>294</v>
      </c>
      <c r="G1067" s="5" t="s">
        <v>297</v>
      </c>
      <c r="L1067" s="5" t="s">
        <v>4399</v>
      </c>
      <c r="M1067" s="5" t="s">
        <v>794</v>
      </c>
      <c r="N1067" s="5" t="s">
        <v>294</v>
      </c>
      <c r="P1067" s="5" t="s">
        <v>294</v>
      </c>
      <c r="Q1067" s="5" t="s">
        <v>297</v>
      </c>
      <c r="R1067" s="5" t="s">
        <v>294</v>
      </c>
      <c r="S1067" s="5" t="s">
        <v>294</v>
      </c>
      <c r="V1067" s="5" t="s">
        <v>6081</v>
      </c>
    </row>
    <row r="1068" spans="1:22" x14ac:dyDescent="0.35">
      <c r="A1068" s="5" t="s">
        <v>1366</v>
      </c>
      <c r="B1068" s="5" t="s">
        <v>6083</v>
      </c>
      <c r="C1068" s="5" t="s">
        <v>5300</v>
      </c>
      <c r="D1068" s="5" t="s">
        <v>18</v>
      </c>
      <c r="E1068" s="5">
        <v>40</v>
      </c>
      <c r="F1068" s="5" t="s">
        <v>294</v>
      </c>
      <c r="G1068" s="5" t="s">
        <v>294</v>
      </c>
      <c r="M1068" s="5" t="s">
        <v>794</v>
      </c>
      <c r="N1068" s="5" t="s">
        <v>294</v>
      </c>
      <c r="P1068" s="5" t="s">
        <v>294</v>
      </c>
      <c r="Q1068" s="5" t="s">
        <v>297</v>
      </c>
      <c r="R1068" s="5" t="s">
        <v>294</v>
      </c>
      <c r="V1068" s="5" t="s">
        <v>1366</v>
      </c>
    </row>
    <row r="1069" spans="1:22" x14ac:dyDescent="0.35">
      <c r="A1069" s="5" t="s">
        <v>6084</v>
      </c>
      <c r="B1069" s="5" t="s">
        <v>6085</v>
      </c>
      <c r="C1069" s="5" t="s">
        <v>5300</v>
      </c>
      <c r="D1069" s="5" t="s">
        <v>22</v>
      </c>
      <c r="E1069" s="5">
        <v>18</v>
      </c>
      <c r="F1069" s="5" t="s">
        <v>294</v>
      </c>
      <c r="G1069" s="5" t="s">
        <v>294</v>
      </c>
      <c r="J1069" s="5" t="s">
        <v>5300</v>
      </c>
      <c r="M1069" s="5" t="s">
        <v>794</v>
      </c>
      <c r="N1069" s="5" t="s">
        <v>294</v>
      </c>
      <c r="P1069" s="5" t="s">
        <v>294</v>
      </c>
      <c r="Q1069" s="5" t="s">
        <v>294</v>
      </c>
      <c r="R1069" s="5" t="s">
        <v>297</v>
      </c>
      <c r="V1069" s="5" t="s">
        <v>6086</v>
      </c>
    </row>
    <row r="1070" spans="1:22" x14ac:dyDescent="0.35">
      <c r="A1070" s="5" t="s">
        <v>6087</v>
      </c>
      <c r="B1070" s="5" t="s">
        <v>6088</v>
      </c>
      <c r="C1070" s="5" t="s">
        <v>5300</v>
      </c>
      <c r="D1070" s="5" t="s">
        <v>18</v>
      </c>
      <c r="E1070" s="5">
        <v>1</v>
      </c>
      <c r="F1070" s="5" t="s">
        <v>294</v>
      </c>
      <c r="G1070" s="5" t="s">
        <v>294</v>
      </c>
      <c r="M1070" s="5" t="s">
        <v>794</v>
      </c>
      <c r="N1070" s="5" t="s">
        <v>297</v>
      </c>
      <c r="O1070" s="5" t="s">
        <v>297</v>
      </c>
      <c r="P1070" s="5" t="s">
        <v>294</v>
      </c>
      <c r="Q1070" s="5" t="s">
        <v>297</v>
      </c>
      <c r="R1070" s="5" t="s">
        <v>294</v>
      </c>
      <c r="V1070" s="5" t="s">
        <v>6089</v>
      </c>
    </row>
    <row r="1071" spans="1:22" x14ac:dyDescent="0.35">
      <c r="A1071" s="5" t="s">
        <v>6090</v>
      </c>
      <c r="B1071" s="5" t="s">
        <v>6091</v>
      </c>
      <c r="C1071" s="5" t="s">
        <v>5300</v>
      </c>
      <c r="D1071" s="5" t="s">
        <v>18</v>
      </c>
      <c r="E1071" s="5">
        <v>10</v>
      </c>
      <c r="F1071" s="5" t="s">
        <v>294</v>
      </c>
      <c r="G1071" s="5" t="s">
        <v>294</v>
      </c>
      <c r="J1071" s="5" t="s">
        <v>4778</v>
      </c>
      <c r="M1071" s="5" t="s">
        <v>794</v>
      </c>
      <c r="N1071" s="5" t="s">
        <v>294</v>
      </c>
      <c r="P1071" s="5" t="s">
        <v>294</v>
      </c>
      <c r="Q1071" s="5" t="s">
        <v>297</v>
      </c>
      <c r="R1071" s="5" t="s">
        <v>294</v>
      </c>
      <c r="V1071" s="5" t="s">
        <v>6090</v>
      </c>
    </row>
    <row r="1072" spans="1:22" x14ac:dyDescent="0.35">
      <c r="A1072" s="5" t="s">
        <v>6092</v>
      </c>
      <c r="B1072" s="5" t="s">
        <v>6093</v>
      </c>
      <c r="C1072" s="5" t="s">
        <v>5300</v>
      </c>
      <c r="D1072" s="5" t="s">
        <v>18</v>
      </c>
      <c r="E1072" s="5">
        <v>1</v>
      </c>
      <c r="F1072" s="5" t="s">
        <v>294</v>
      </c>
      <c r="G1072" s="5" t="s">
        <v>294</v>
      </c>
      <c r="L1072" s="5" t="s">
        <v>6094</v>
      </c>
      <c r="M1072" s="5" t="s">
        <v>794</v>
      </c>
      <c r="N1072" s="5" t="s">
        <v>294</v>
      </c>
      <c r="P1072" s="5" t="s">
        <v>294</v>
      </c>
      <c r="Q1072" s="5" t="s">
        <v>297</v>
      </c>
      <c r="R1072" s="5" t="s">
        <v>297</v>
      </c>
      <c r="S1072" s="5" t="s">
        <v>2675</v>
      </c>
      <c r="V1072" s="5" t="s">
        <v>6092</v>
      </c>
    </row>
    <row r="1073" spans="1:22" x14ac:dyDescent="0.35">
      <c r="A1073" s="5" t="s">
        <v>6095</v>
      </c>
      <c r="B1073" s="5" t="s">
        <v>6096</v>
      </c>
      <c r="C1073" s="5" t="s">
        <v>5300</v>
      </c>
      <c r="D1073" s="5" t="s">
        <v>18</v>
      </c>
      <c r="E1073" s="5">
        <v>1</v>
      </c>
      <c r="F1073" s="5" t="s">
        <v>294</v>
      </c>
      <c r="G1073" s="5" t="s">
        <v>294</v>
      </c>
      <c r="L1073" s="5" t="s">
        <v>6097</v>
      </c>
      <c r="M1073" s="5" t="s">
        <v>794</v>
      </c>
      <c r="N1073" s="5" t="s">
        <v>294</v>
      </c>
      <c r="P1073" s="5" t="s">
        <v>294</v>
      </c>
      <c r="Q1073" s="5" t="s">
        <v>297</v>
      </c>
      <c r="R1073" s="5" t="s">
        <v>294</v>
      </c>
      <c r="V1073" s="5" t="s">
        <v>6095</v>
      </c>
    </row>
    <row r="1074" spans="1:22" x14ac:dyDescent="0.35">
      <c r="A1074" s="5" t="s">
        <v>1347</v>
      </c>
      <c r="B1074" s="5" t="s">
        <v>3785</v>
      </c>
      <c r="C1074" s="5" t="s">
        <v>5300</v>
      </c>
      <c r="D1074" s="5" t="s">
        <v>18</v>
      </c>
      <c r="E1074" s="5">
        <v>5</v>
      </c>
      <c r="F1074" s="5" t="s">
        <v>294</v>
      </c>
      <c r="G1074" s="5" t="s">
        <v>294</v>
      </c>
      <c r="J1074" s="5" t="s">
        <v>3786</v>
      </c>
      <c r="M1074" s="5" t="s">
        <v>794</v>
      </c>
      <c r="N1074" s="5" t="s">
        <v>294</v>
      </c>
      <c r="P1074" s="5" t="s">
        <v>294</v>
      </c>
      <c r="Q1074" s="5" t="s">
        <v>297</v>
      </c>
      <c r="R1074" s="5" t="s">
        <v>297</v>
      </c>
      <c r="V1074" s="5" t="s">
        <v>1347</v>
      </c>
    </row>
    <row r="1075" spans="1:22" x14ac:dyDescent="0.35">
      <c r="A1075" s="5" t="s">
        <v>6098</v>
      </c>
      <c r="B1075" s="5" t="s">
        <v>6099</v>
      </c>
      <c r="C1075" s="5" t="s">
        <v>5300</v>
      </c>
      <c r="D1075" s="5" t="s">
        <v>18</v>
      </c>
      <c r="E1075" s="5">
        <v>5</v>
      </c>
      <c r="F1075" s="5" t="s">
        <v>297</v>
      </c>
      <c r="G1075" s="5" t="s">
        <v>294</v>
      </c>
      <c r="J1075" s="5" t="s">
        <v>1194</v>
      </c>
      <c r="M1075" s="5" t="s">
        <v>794</v>
      </c>
      <c r="N1075" s="5" t="s">
        <v>294</v>
      </c>
      <c r="P1075" s="5" t="s">
        <v>294</v>
      </c>
      <c r="Q1075" s="5" t="s">
        <v>297</v>
      </c>
      <c r="R1075" s="5" t="s">
        <v>294</v>
      </c>
      <c r="V1075" s="5" t="s">
        <v>6098</v>
      </c>
    </row>
    <row r="1076" spans="1:22" x14ac:dyDescent="0.35">
      <c r="A1076" s="5" t="s">
        <v>6100</v>
      </c>
      <c r="B1076" s="5" t="s">
        <v>6101</v>
      </c>
      <c r="C1076" s="5" t="s">
        <v>5300</v>
      </c>
      <c r="D1076" s="5" t="s">
        <v>20</v>
      </c>
      <c r="E1076" s="5">
        <v>10</v>
      </c>
      <c r="F1076" s="5" t="s">
        <v>294</v>
      </c>
      <c r="G1076" s="5" t="s">
        <v>294</v>
      </c>
      <c r="M1076" s="5" t="s">
        <v>794</v>
      </c>
      <c r="N1076" s="5" t="s">
        <v>294</v>
      </c>
      <c r="Q1076" s="5" t="s">
        <v>297</v>
      </c>
      <c r="R1076" s="5" t="s">
        <v>297</v>
      </c>
      <c r="V1076" s="5" t="s">
        <v>6100</v>
      </c>
    </row>
    <row r="1077" spans="1:22" x14ac:dyDescent="0.35">
      <c r="A1077" s="5" t="s">
        <v>6102</v>
      </c>
      <c r="B1077" s="5" t="s">
        <v>6103</v>
      </c>
      <c r="C1077" s="5" t="s">
        <v>5300</v>
      </c>
      <c r="D1077" s="5" t="s">
        <v>28</v>
      </c>
      <c r="E1077" s="5">
        <v>6</v>
      </c>
      <c r="F1077" s="5" t="s">
        <v>294</v>
      </c>
      <c r="G1077" s="5" t="s">
        <v>294</v>
      </c>
      <c r="M1077" s="5" t="s">
        <v>794</v>
      </c>
      <c r="N1077" s="5" t="s">
        <v>294</v>
      </c>
      <c r="P1077" s="5" t="s">
        <v>294</v>
      </c>
      <c r="Q1077" s="5" t="s">
        <v>297</v>
      </c>
      <c r="R1077" s="5" t="s">
        <v>294</v>
      </c>
      <c r="V1077" s="5" t="s">
        <v>6102</v>
      </c>
    </row>
    <row r="1078" spans="1:22" x14ac:dyDescent="0.35">
      <c r="A1078" s="5" t="s">
        <v>6104</v>
      </c>
      <c r="B1078" s="5" t="s">
        <v>6105</v>
      </c>
      <c r="C1078" s="5" t="s">
        <v>3786</v>
      </c>
      <c r="D1078" s="5" t="s">
        <v>18</v>
      </c>
      <c r="E1078" s="5">
        <v>1</v>
      </c>
      <c r="F1078" s="5" t="s">
        <v>294</v>
      </c>
      <c r="G1078" s="5" t="s">
        <v>297</v>
      </c>
      <c r="L1078" s="5" t="s">
        <v>6106</v>
      </c>
      <c r="M1078" s="5" t="s">
        <v>794</v>
      </c>
      <c r="N1078" s="5" t="s">
        <v>294</v>
      </c>
      <c r="P1078" s="5" t="s">
        <v>294</v>
      </c>
      <c r="Q1078" s="5" t="s">
        <v>294</v>
      </c>
      <c r="R1078" s="5" t="s">
        <v>294</v>
      </c>
      <c r="S1078" s="5" t="s">
        <v>294</v>
      </c>
      <c r="V1078" s="5" t="s">
        <v>6104</v>
      </c>
    </row>
    <row r="1079" spans="1:22" x14ac:dyDescent="0.35">
      <c r="A1079" s="5" t="s">
        <v>6107</v>
      </c>
      <c r="B1079" s="5" t="s">
        <v>6108</v>
      </c>
      <c r="C1079" s="5" t="s">
        <v>3786</v>
      </c>
      <c r="D1079" s="5" t="s">
        <v>18</v>
      </c>
      <c r="E1079" s="5">
        <v>1</v>
      </c>
      <c r="F1079" s="5" t="s">
        <v>294</v>
      </c>
      <c r="G1079" s="5" t="s">
        <v>297</v>
      </c>
      <c r="L1079" s="5" t="s">
        <v>941</v>
      </c>
      <c r="M1079" s="5" t="s">
        <v>794</v>
      </c>
      <c r="N1079" s="5" t="s">
        <v>294</v>
      </c>
      <c r="O1079" s="5" t="s">
        <v>294</v>
      </c>
      <c r="P1079" s="5" t="s">
        <v>294</v>
      </c>
      <c r="Q1079" s="5" t="s">
        <v>294</v>
      </c>
      <c r="R1079" s="5" t="s">
        <v>294</v>
      </c>
      <c r="S1079" s="5" t="s">
        <v>294</v>
      </c>
    </row>
    <row r="1080" spans="1:22" x14ac:dyDescent="0.35">
      <c r="A1080" s="5" t="s">
        <v>6109</v>
      </c>
      <c r="B1080" s="5" t="s">
        <v>6110</v>
      </c>
      <c r="C1080" s="5" t="s">
        <v>3786</v>
      </c>
      <c r="D1080" s="5" t="s">
        <v>18</v>
      </c>
      <c r="E1080" s="5">
        <v>1</v>
      </c>
      <c r="F1080" s="5" t="s">
        <v>294</v>
      </c>
      <c r="G1080" s="5" t="s">
        <v>297</v>
      </c>
      <c r="L1080" s="5" t="s">
        <v>6111</v>
      </c>
      <c r="M1080" s="5" t="s">
        <v>794</v>
      </c>
      <c r="N1080" s="5" t="s">
        <v>294</v>
      </c>
      <c r="R1080" s="5" t="s">
        <v>294</v>
      </c>
      <c r="S1080" s="5" t="s">
        <v>294</v>
      </c>
      <c r="V1080" s="5" t="s">
        <v>6109</v>
      </c>
    </row>
    <row r="1081" spans="1:22" x14ac:dyDescent="0.35">
      <c r="A1081" s="5" t="s">
        <v>6112</v>
      </c>
      <c r="B1081" s="5" t="s">
        <v>6113</v>
      </c>
      <c r="C1081" s="5" t="s">
        <v>3786</v>
      </c>
      <c r="D1081" s="5" t="s">
        <v>18</v>
      </c>
      <c r="E1081" s="5">
        <v>1</v>
      </c>
      <c r="F1081" s="5" t="s">
        <v>297</v>
      </c>
      <c r="G1081" s="5" t="s">
        <v>297</v>
      </c>
      <c r="L1081" s="5" t="s">
        <v>6114</v>
      </c>
      <c r="M1081" s="5" t="s">
        <v>794</v>
      </c>
      <c r="N1081" s="5" t="s">
        <v>294</v>
      </c>
      <c r="P1081" s="5" t="s">
        <v>294</v>
      </c>
      <c r="R1081" s="5" t="s">
        <v>294</v>
      </c>
      <c r="V1081" s="5" t="s">
        <v>6112</v>
      </c>
    </row>
    <row r="1082" spans="1:22" x14ac:dyDescent="0.35">
      <c r="A1082" s="5" t="s">
        <v>6115</v>
      </c>
      <c r="B1082" s="5" t="s">
        <v>6116</v>
      </c>
      <c r="C1082" s="5" t="s">
        <v>3786</v>
      </c>
      <c r="D1082" s="5" t="s">
        <v>18</v>
      </c>
      <c r="E1082" s="5">
        <v>1</v>
      </c>
      <c r="F1082" s="5" t="s">
        <v>294</v>
      </c>
      <c r="G1082" s="5" t="s">
        <v>297</v>
      </c>
      <c r="L1082" s="5" t="s">
        <v>6117</v>
      </c>
      <c r="M1082" s="5" t="s">
        <v>794</v>
      </c>
      <c r="N1082" s="5" t="s">
        <v>294</v>
      </c>
      <c r="R1082" s="5" t="s">
        <v>294</v>
      </c>
      <c r="S1082" s="5" t="s">
        <v>294</v>
      </c>
      <c r="V1082" s="5" t="s">
        <v>6115</v>
      </c>
    </row>
    <row r="1083" spans="1:22" x14ac:dyDescent="0.35">
      <c r="A1083" s="5" t="s">
        <v>6118</v>
      </c>
      <c r="B1083" s="5" t="s">
        <v>6119</v>
      </c>
      <c r="C1083" s="5" t="s">
        <v>3786</v>
      </c>
      <c r="D1083" s="5" t="s">
        <v>18</v>
      </c>
      <c r="E1083" s="5">
        <v>1</v>
      </c>
      <c r="F1083" s="5" t="s">
        <v>294</v>
      </c>
      <c r="G1083" s="5" t="s">
        <v>297</v>
      </c>
      <c r="L1083" s="5" t="s">
        <v>6120</v>
      </c>
      <c r="M1083" s="5" t="s">
        <v>794</v>
      </c>
      <c r="N1083" s="5" t="s">
        <v>294</v>
      </c>
      <c r="P1083" s="5" t="s">
        <v>294</v>
      </c>
      <c r="Q1083" s="5" t="s">
        <v>294</v>
      </c>
      <c r="R1083" s="5" t="s">
        <v>294</v>
      </c>
      <c r="S1083" s="5" t="s">
        <v>294</v>
      </c>
      <c r="V1083" s="5" t="s">
        <v>6118</v>
      </c>
    </row>
    <row r="1084" spans="1:22" x14ac:dyDescent="0.35">
      <c r="A1084" s="5" t="s">
        <v>6121</v>
      </c>
      <c r="B1084" s="5" t="s">
        <v>6122</v>
      </c>
      <c r="C1084" s="5" t="s">
        <v>3786</v>
      </c>
      <c r="D1084" s="5" t="s">
        <v>18</v>
      </c>
      <c r="E1084" s="5">
        <v>40</v>
      </c>
      <c r="F1084" s="5" t="s">
        <v>294</v>
      </c>
      <c r="G1084" s="5" t="s">
        <v>294</v>
      </c>
      <c r="M1084" s="5" t="s">
        <v>794</v>
      </c>
      <c r="N1084" s="5" t="s">
        <v>294</v>
      </c>
      <c r="R1084" s="5" t="s">
        <v>294</v>
      </c>
      <c r="V1084" s="5" t="s">
        <v>6121</v>
      </c>
    </row>
    <row r="1085" spans="1:22" x14ac:dyDescent="0.35">
      <c r="A1085" s="5" t="s">
        <v>6123</v>
      </c>
      <c r="B1085" s="5" t="s">
        <v>6124</v>
      </c>
      <c r="C1085" s="5" t="s">
        <v>3786</v>
      </c>
      <c r="D1085" s="5" t="s">
        <v>18</v>
      </c>
      <c r="E1085" s="5">
        <v>1</v>
      </c>
      <c r="F1085" s="5" t="s">
        <v>294</v>
      </c>
      <c r="G1085" s="5" t="s">
        <v>297</v>
      </c>
      <c r="L1085" s="5" t="s">
        <v>822</v>
      </c>
      <c r="M1085" s="5" t="s">
        <v>794</v>
      </c>
      <c r="N1085" s="5" t="s">
        <v>294</v>
      </c>
      <c r="O1085" s="5" t="s">
        <v>294</v>
      </c>
      <c r="P1085" s="5" t="s">
        <v>294</v>
      </c>
      <c r="Q1085" s="5" t="s">
        <v>294</v>
      </c>
      <c r="R1085" s="5" t="s">
        <v>294</v>
      </c>
      <c r="S1085" s="5" t="s">
        <v>294</v>
      </c>
      <c r="V1085" s="5" t="s">
        <v>6123</v>
      </c>
    </row>
    <row r="1086" spans="1:22" x14ac:dyDescent="0.35">
      <c r="A1086" s="5" t="s">
        <v>6125</v>
      </c>
      <c r="B1086" s="5" t="s">
        <v>6126</v>
      </c>
      <c r="C1086" s="5" t="s">
        <v>3786</v>
      </c>
      <c r="D1086" s="5" t="s">
        <v>18</v>
      </c>
      <c r="E1086" s="5">
        <v>1</v>
      </c>
      <c r="F1086" s="5" t="s">
        <v>297</v>
      </c>
      <c r="G1086" s="5" t="s">
        <v>297</v>
      </c>
      <c r="L1086" s="5" t="s">
        <v>6127</v>
      </c>
      <c r="M1086" s="5" t="s">
        <v>794</v>
      </c>
      <c r="N1086" s="5" t="s">
        <v>294</v>
      </c>
      <c r="R1086" s="5" t="s">
        <v>294</v>
      </c>
      <c r="S1086" s="5" t="s">
        <v>294</v>
      </c>
      <c r="V1086" s="5" t="s">
        <v>6125</v>
      </c>
    </row>
    <row r="1087" spans="1:22" x14ac:dyDescent="0.35">
      <c r="A1087" s="5" t="s">
        <v>6128</v>
      </c>
      <c r="B1087" s="5" t="s">
        <v>4449</v>
      </c>
      <c r="C1087" s="5" t="s">
        <v>3786</v>
      </c>
      <c r="D1087" s="5" t="s">
        <v>18</v>
      </c>
      <c r="E1087" s="5">
        <v>45</v>
      </c>
      <c r="F1087" s="5" t="s">
        <v>294</v>
      </c>
      <c r="G1087" s="5" t="s">
        <v>294</v>
      </c>
      <c r="M1087" s="5" t="s">
        <v>794</v>
      </c>
      <c r="N1087" s="5" t="s">
        <v>294</v>
      </c>
      <c r="R1087" s="5" t="s">
        <v>294</v>
      </c>
      <c r="V1087" s="5" t="s">
        <v>6128</v>
      </c>
    </row>
    <row r="1088" spans="1:22" x14ac:dyDescent="0.35">
      <c r="A1088" s="5" t="s">
        <v>6129</v>
      </c>
      <c r="B1088" s="5" t="s">
        <v>6130</v>
      </c>
      <c r="C1088" s="5" t="s">
        <v>3786</v>
      </c>
      <c r="D1088" s="5" t="s">
        <v>18</v>
      </c>
      <c r="E1088" s="5">
        <v>1</v>
      </c>
      <c r="F1088" s="5" t="s">
        <v>297</v>
      </c>
      <c r="G1088" s="5" t="s">
        <v>297</v>
      </c>
      <c r="L1088" s="5" t="s">
        <v>6131</v>
      </c>
      <c r="M1088" s="5" t="s">
        <v>794</v>
      </c>
      <c r="N1088" s="5" t="s">
        <v>294</v>
      </c>
      <c r="R1088" s="5" t="s">
        <v>294</v>
      </c>
      <c r="S1088" s="5" t="s">
        <v>3643</v>
      </c>
      <c r="V1088" s="5" t="s">
        <v>6129</v>
      </c>
    </row>
    <row r="1089" spans="1:22" x14ac:dyDescent="0.35">
      <c r="A1089" s="5" t="s">
        <v>6132</v>
      </c>
      <c r="B1089" s="5" t="s">
        <v>6133</v>
      </c>
      <c r="C1089" s="5" t="s">
        <v>3786</v>
      </c>
      <c r="D1089" s="5" t="s">
        <v>18</v>
      </c>
      <c r="E1089" s="5">
        <v>1</v>
      </c>
      <c r="F1089" s="5" t="s">
        <v>294</v>
      </c>
      <c r="G1089" s="5" t="s">
        <v>297</v>
      </c>
      <c r="L1089" s="5" t="s">
        <v>6134</v>
      </c>
      <c r="M1089" s="5" t="s">
        <v>794</v>
      </c>
      <c r="N1089" s="5" t="s">
        <v>294</v>
      </c>
      <c r="P1089" s="5" t="s">
        <v>294</v>
      </c>
      <c r="R1089" s="5" t="s">
        <v>294</v>
      </c>
      <c r="S1089" s="5" t="s">
        <v>1217</v>
      </c>
      <c r="V1089" s="5" t="s">
        <v>6132</v>
      </c>
    </row>
    <row r="1090" spans="1:22" x14ac:dyDescent="0.35">
      <c r="A1090" s="5" t="s">
        <v>6135</v>
      </c>
      <c r="B1090" s="5" t="s">
        <v>6136</v>
      </c>
      <c r="C1090" s="5" t="s">
        <v>3786</v>
      </c>
      <c r="D1090" s="5" t="s">
        <v>18</v>
      </c>
      <c r="E1090" s="5">
        <v>5</v>
      </c>
      <c r="F1090" s="5" t="s">
        <v>294</v>
      </c>
      <c r="G1090" s="5" t="s">
        <v>297</v>
      </c>
      <c r="M1090" s="5" t="s">
        <v>3826</v>
      </c>
      <c r="N1090" s="5" t="s">
        <v>294</v>
      </c>
      <c r="R1090" s="5" t="s">
        <v>294</v>
      </c>
      <c r="V1090" s="5" t="s">
        <v>6135</v>
      </c>
    </row>
    <row r="1091" spans="1:22" x14ac:dyDescent="0.35">
      <c r="A1091" s="5" t="s">
        <v>6137</v>
      </c>
      <c r="B1091" s="5" t="s">
        <v>6138</v>
      </c>
      <c r="C1091" s="5" t="s">
        <v>3786</v>
      </c>
      <c r="D1091" s="5" t="s">
        <v>18</v>
      </c>
      <c r="E1091" s="5">
        <v>1</v>
      </c>
      <c r="F1091" s="5" t="s">
        <v>294</v>
      </c>
      <c r="G1091" s="5" t="s">
        <v>294</v>
      </c>
      <c r="L1091" s="5" t="s">
        <v>6139</v>
      </c>
      <c r="M1091" s="5" t="s">
        <v>794</v>
      </c>
      <c r="N1091" s="5" t="s">
        <v>294</v>
      </c>
      <c r="P1091" s="5" t="s">
        <v>294</v>
      </c>
      <c r="R1091" s="5" t="s">
        <v>294</v>
      </c>
      <c r="S1091" s="5" t="s">
        <v>6140</v>
      </c>
      <c r="V1091" s="5" t="s">
        <v>6137</v>
      </c>
    </row>
    <row r="1092" spans="1:22" x14ac:dyDescent="0.35">
      <c r="A1092" s="5" t="s">
        <v>6141</v>
      </c>
      <c r="B1092" s="5" t="s">
        <v>6142</v>
      </c>
      <c r="C1092" s="5" t="s">
        <v>3786</v>
      </c>
      <c r="D1092" s="5" t="s">
        <v>22</v>
      </c>
      <c r="E1092" s="5">
        <v>1</v>
      </c>
      <c r="F1092" s="5" t="s">
        <v>294</v>
      </c>
      <c r="G1092" s="5" t="s">
        <v>294</v>
      </c>
      <c r="H1092" s="5">
        <v>0</v>
      </c>
      <c r="I1092" s="5">
        <v>4</v>
      </c>
      <c r="M1092" s="5" t="s">
        <v>794</v>
      </c>
      <c r="N1092" s="5" t="s">
        <v>294</v>
      </c>
      <c r="R1092" s="5" t="s">
        <v>294</v>
      </c>
      <c r="S1092" s="5" t="s">
        <v>250</v>
      </c>
      <c r="V1092" s="5" t="s">
        <v>6141</v>
      </c>
    </row>
    <row r="1093" spans="1:22" x14ac:dyDescent="0.35">
      <c r="A1093" s="5" t="s">
        <v>6143</v>
      </c>
      <c r="B1093" s="5" t="s">
        <v>111</v>
      </c>
      <c r="C1093" s="5" t="s">
        <v>3786</v>
      </c>
      <c r="D1093" s="5" t="s">
        <v>1655</v>
      </c>
      <c r="E1093" s="5">
        <v>77</v>
      </c>
      <c r="F1093" s="5" t="s">
        <v>294</v>
      </c>
      <c r="G1093" s="5" t="s">
        <v>294</v>
      </c>
      <c r="M1093" s="5" t="s">
        <v>794</v>
      </c>
      <c r="N1093" s="5" t="s">
        <v>294</v>
      </c>
      <c r="R1093" s="5" t="s">
        <v>294</v>
      </c>
      <c r="V1093" s="5" t="s">
        <v>6143</v>
      </c>
    </row>
    <row r="1094" spans="1:22" x14ac:dyDescent="0.35">
      <c r="A1094" s="5" t="s">
        <v>6144</v>
      </c>
      <c r="B1094" s="5" t="s">
        <v>6145</v>
      </c>
      <c r="C1094" s="5" t="s">
        <v>3786</v>
      </c>
      <c r="D1094" s="5" t="s">
        <v>18</v>
      </c>
      <c r="E1094" s="5">
        <v>1</v>
      </c>
      <c r="F1094" s="5" t="s">
        <v>294</v>
      </c>
      <c r="G1094" s="5" t="s">
        <v>297</v>
      </c>
      <c r="L1094" s="5" t="s">
        <v>6146</v>
      </c>
      <c r="M1094" s="5" t="s">
        <v>794</v>
      </c>
      <c r="N1094" s="5" t="s">
        <v>294</v>
      </c>
      <c r="R1094" s="5" t="s">
        <v>294</v>
      </c>
      <c r="S1094" s="5" t="s">
        <v>294</v>
      </c>
      <c r="V1094" s="5" t="s">
        <v>6144</v>
      </c>
    </row>
    <row r="1095" spans="1:22" x14ac:dyDescent="0.35">
      <c r="A1095" s="5" t="s">
        <v>6147</v>
      </c>
      <c r="B1095" s="5" t="s">
        <v>6148</v>
      </c>
      <c r="C1095" s="5" t="s">
        <v>3786</v>
      </c>
      <c r="D1095" s="5" t="s">
        <v>18</v>
      </c>
      <c r="E1095" s="5">
        <v>1</v>
      </c>
      <c r="F1095" s="5" t="s">
        <v>294</v>
      </c>
      <c r="G1095" s="5" t="s">
        <v>297</v>
      </c>
      <c r="L1095" s="5" t="s">
        <v>4399</v>
      </c>
      <c r="M1095" s="5" t="s">
        <v>794</v>
      </c>
      <c r="N1095" s="5" t="s">
        <v>294</v>
      </c>
      <c r="P1095" s="5" t="s">
        <v>294</v>
      </c>
      <c r="Q1095" s="5" t="s">
        <v>297</v>
      </c>
      <c r="R1095" s="5" t="s">
        <v>294</v>
      </c>
      <c r="S1095" s="5" t="s">
        <v>294</v>
      </c>
      <c r="V1095" s="5" t="s">
        <v>6147</v>
      </c>
    </row>
    <row r="1096" spans="1:22" x14ac:dyDescent="0.35">
      <c r="A1096" s="5" t="s">
        <v>6149</v>
      </c>
      <c r="B1096" s="5" t="s">
        <v>6150</v>
      </c>
      <c r="C1096" s="5" t="s">
        <v>3786</v>
      </c>
      <c r="D1096" s="5" t="s">
        <v>18</v>
      </c>
      <c r="E1096" s="5">
        <v>1</v>
      </c>
      <c r="F1096" s="5" t="s">
        <v>294</v>
      </c>
      <c r="G1096" s="5" t="s">
        <v>297</v>
      </c>
      <c r="L1096" s="5" t="s">
        <v>941</v>
      </c>
      <c r="M1096" s="5" t="s">
        <v>794</v>
      </c>
      <c r="N1096" s="5" t="s">
        <v>294</v>
      </c>
      <c r="O1096" s="5" t="s">
        <v>294</v>
      </c>
      <c r="P1096" s="5" t="s">
        <v>294</v>
      </c>
      <c r="Q1096" s="5" t="s">
        <v>294</v>
      </c>
      <c r="R1096" s="5" t="s">
        <v>294</v>
      </c>
      <c r="V1096" s="5" t="s">
        <v>6149</v>
      </c>
    </row>
    <row r="1097" spans="1:22" x14ac:dyDescent="0.35">
      <c r="A1097" s="5" t="s">
        <v>6151</v>
      </c>
      <c r="B1097" s="5" t="s">
        <v>6152</v>
      </c>
      <c r="C1097" s="5" t="s">
        <v>3786</v>
      </c>
      <c r="D1097" s="5" t="s">
        <v>18</v>
      </c>
      <c r="E1097" s="5">
        <v>1</v>
      </c>
      <c r="F1097" s="5" t="s">
        <v>294</v>
      </c>
      <c r="G1097" s="5" t="s">
        <v>297</v>
      </c>
      <c r="L1097" s="5" t="s">
        <v>6153</v>
      </c>
      <c r="M1097" s="5" t="s">
        <v>794</v>
      </c>
      <c r="N1097" s="5" t="s">
        <v>294</v>
      </c>
      <c r="R1097" s="5" t="s">
        <v>294</v>
      </c>
      <c r="S1097" s="5" t="s">
        <v>294</v>
      </c>
      <c r="V1097" s="5" t="s">
        <v>6151</v>
      </c>
    </row>
    <row r="1098" spans="1:22" x14ac:dyDescent="0.35">
      <c r="A1098" s="5" t="s">
        <v>6154</v>
      </c>
      <c r="B1098" s="5" t="s">
        <v>6155</v>
      </c>
      <c r="C1098" s="5" t="s">
        <v>3786</v>
      </c>
      <c r="D1098" s="5" t="s">
        <v>18</v>
      </c>
      <c r="E1098" s="5">
        <v>1</v>
      </c>
      <c r="F1098" s="5" t="s">
        <v>297</v>
      </c>
      <c r="G1098" s="5" t="s">
        <v>297</v>
      </c>
      <c r="L1098" s="5" t="s">
        <v>6156</v>
      </c>
      <c r="M1098" s="5" t="s">
        <v>794</v>
      </c>
      <c r="N1098" s="5" t="s">
        <v>294</v>
      </c>
      <c r="R1098" s="5" t="s">
        <v>294</v>
      </c>
      <c r="S1098" s="5" t="s">
        <v>297</v>
      </c>
      <c r="V1098" s="5" t="s">
        <v>6154</v>
      </c>
    </row>
    <row r="1099" spans="1:22" x14ac:dyDescent="0.35">
      <c r="A1099" s="5" t="s">
        <v>6157</v>
      </c>
      <c r="B1099" s="5" t="s">
        <v>4226</v>
      </c>
      <c r="C1099" s="5" t="s">
        <v>3786</v>
      </c>
      <c r="D1099" s="5" t="s">
        <v>18</v>
      </c>
      <c r="E1099" s="5">
        <v>1</v>
      </c>
      <c r="F1099" s="5" t="s">
        <v>294</v>
      </c>
      <c r="G1099" s="5" t="s">
        <v>297</v>
      </c>
      <c r="L1099" s="5" t="s">
        <v>4399</v>
      </c>
      <c r="M1099" s="5" t="s">
        <v>794</v>
      </c>
      <c r="N1099" s="5" t="s">
        <v>294</v>
      </c>
      <c r="R1099" s="5" t="s">
        <v>294</v>
      </c>
      <c r="S1099" s="5" t="s">
        <v>294</v>
      </c>
      <c r="V1099" s="5" t="s">
        <v>6157</v>
      </c>
    </row>
    <row r="1100" spans="1:22" x14ac:dyDescent="0.35">
      <c r="A1100" s="5" t="s">
        <v>6158</v>
      </c>
      <c r="B1100" s="5" t="s">
        <v>6159</v>
      </c>
      <c r="C1100" s="5" t="s">
        <v>3786</v>
      </c>
      <c r="D1100" s="5" t="s">
        <v>22</v>
      </c>
      <c r="E1100" s="5">
        <v>18</v>
      </c>
      <c r="F1100" s="5" t="s">
        <v>294</v>
      </c>
      <c r="G1100" s="5" t="s">
        <v>294</v>
      </c>
      <c r="J1100" s="5" t="s">
        <v>4432</v>
      </c>
      <c r="M1100" s="5" t="s">
        <v>794</v>
      </c>
      <c r="N1100" s="5" t="s">
        <v>294</v>
      </c>
      <c r="O1100" s="5" t="s">
        <v>294</v>
      </c>
      <c r="P1100" s="5" t="s">
        <v>294</v>
      </c>
      <c r="Q1100" s="5" t="s">
        <v>294</v>
      </c>
      <c r="R1100" s="5" t="s">
        <v>294</v>
      </c>
      <c r="U1100" s="5" t="s">
        <v>6160</v>
      </c>
      <c r="V1100" s="5" t="s">
        <v>6158</v>
      </c>
    </row>
    <row r="1101" spans="1:22" x14ac:dyDescent="0.35">
      <c r="A1101" s="5" t="s">
        <v>6161</v>
      </c>
      <c r="B1101" s="5" t="s">
        <v>6162</v>
      </c>
      <c r="C1101" s="5" t="s">
        <v>3786</v>
      </c>
      <c r="D1101" s="5" t="s">
        <v>18</v>
      </c>
      <c r="E1101" s="5">
        <v>1</v>
      </c>
      <c r="F1101" s="5" t="s">
        <v>294</v>
      </c>
      <c r="G1101" s="5" t="s">
        <v>297</v>
      </c>
      <c r="L1101" s="5" t="s">
        <v>822</v>
      </c>
      <c r="M1101" s="5" t="s">
        <v>794</v>
      </c>
      <c r="N1101" s="5" t="s">
        <v>294</v>
      </c>
      <c r="O1101" s="5" t="s">
        <v>294</v>
      </c>
      <c r="P1101" s="5" t="s">
        <v>294</v>
      </c>
      <c r="Q1101" s="5" t="s">
        <v>294</v>
      </c>
      <c r="R1101" s="5" t="s">
        <v>294</v>
      </c>
      <c r="V1101" s="5" t="s">
        <v>6161</v>
      </c>
    </row>
    <row r="1102" spans="1:22" x14ac:dyDescent="0.35">
      <c r="A1102" s="5" t="s">
        <v>6163</v>
      </c>
      <c r="B1102" s="5" t="s">
        <v>4226</v>
      </c>
      <c r="C1102" s="5" t="s">
        <v>3786</v>
      </c>
      <c r="D1102" s="5" t="s">
        <v>18</v>
      </c>
      <c r="E1102" s="5">
        <v>3</v>
      </c>
      <c r="F1102" s="5" t="s">
        <v>294</v>
      </c>
      <c r="G1102" s="5" t="s">
        <v>294</v>
      </c>
      <c r="M1102" s="5" t="s">
        <v>794</v>
      </c>
      <c r="N1102" s="5" t="s">
        <v>294</v>
      </c>
      <c r="O1102" s="5" t="s">
        <v>294</v>
      </c>
      <c r="P1102" s="5" t="s">
        <v>294</v>
      </c>
      <c r="Q1102" s="5" t="s">
        <v>294</v>
      </c>
      <c r="R1102" s="5" t="s">
        <v>294</v>
      </c>
      <c r="V1102" s="5" t="s">
        <v>6163</v>
      </c>
    </row>
    <row r="1103" spans="1:22" x14ac:dyDescent="0.35">
      <c r="A1103" s="5" t="s">
        <v>6164</v>
      </c>
      <c r="B1103" s="5" t="s">
        <v>6165</v>
      </c>
      <c r="C1103" s="5" t="s">
        <v>3786</v>
      </c>
      <c r="D1103" s="5" t="s">
        <v>18</v>
      </c>
      <c r="E1103" s="5">
        <v>20</v>
      </c>
      <c r="F1103" s="5" t="s">
        <v>294</v>
      </c>
      <c r="G1103" s="5" t="s">
        <v>297</v>
      </c>
      <c r="M1103" s="5" t="s">
        <v>794</v>
      </c>
      <c r="N1103" s="5" t="s">
        <v>294</v>
      </c>
      <c r="O1103" s="5" t="s">
        <v>294</v>
      </c>
      <c r="P1103" s="5" t="s">
        <v>294</v>
      </c>
      <c r="Q1103" s="5" t="s">
        <v>294</v>
      </c>
      <c r="R1103" s="5" t="s">
        <v>294</v>
      </c>
      <c r="V1103" s="5" t="s">
        <v>6164</v>
      </c>
    </row>
    <row r="1104" spans="1:22" x14ac:dyDescent="0.35">
      <c r="A1104" s="5" t="s">
        <v>2225</v>
      </c>
      <c r="B1104" s="5" t="s">
        <v>2226</v>
      </c>
      <c r="C1104" s="5" t="s">
        <v>628</v>
      </c>
      <c r="D1104" s="5" t="s">
        <v>18</v>
      </c>
      <c r="E1104" s="5">
        <v>1</v>
      </c>
      <c r="F1104" s="5" t="s">
        <v>294</v>
      </c>
      <c r="G1104" s="5" t="s">
        <v>297</v>
      </c>
      <c r="L1104" s="5" t="s">
        <v>822</v>
      </c>
      <c r="M1104" s="5" t="s">
        <v>794</v>
      </c>
      <c r="N1104" s="5" t="s">
        <v>294</v>
      </c>
      <c r="O1104" s="5" t="s">
        <v>294</v>
      </c>
      <c r="P1104" s="5" t="s">
        <v>294</v>
      </c>
      <c r="Q1104" s="5" t="s">
        <v>294</v>
      </c>
      <c r="R1104" s="5" t="s">
        <v>294</v>
      </c>
      <c r="S1104" s="5" t="s">
        <v>294</v>
      </c>
    </row>
    <row r="1105" spans="1:22" x14ac:dyDescent="0.35">
      <c r="A1105" s="5" t="s">
        <v>2272</v>
      </c>
      <c r="B1105" s="5" t="s">
        <v>6166</v>
      </c>
      <c r="C1105" s="5" t="s">
        <v>628</v>
      </c>
      <c r="D1105" s="5" t="s">
        <v>18</v>
      </c>
      <c r="E1105" s="5">
        <v>48</v>
      </c>
      <c r="F1105" s="5" t="s">
        <v>294</v>
      </c>
      <c r="G1105" s="5" t="s">
        <v>294</v>
      </c>
      <c r="M1105" s="5" t="s">
        <v>794</v>
      </c>
      <c r="N1105" s="5" t="s">
        <v>294</v>
      </c>
      <c r="O1105" s="5" t="s">
        <v>294</v>
      </c>
      <c r="P1105" s="5" t="s">
        <v>294</v>
      </c>
      <c r="Q1105" s="5" t="s">
        <v>294</v>
      </c>
      <c r="R1105" s="5" t="s">
        <v>294</v>
      </c>
    </row>
    <row r="1106" spans="1:22" x14ac:dyDescent="0.35">
      <c r="A1106" s="5" t="s">
        <v>2276</v>
      </c>
      <c r="B1106" s="5" t="s">
        <v>6167</v>
      </c>
      <c r="C1106" s="5" t="s">
        <v>628</v>
      </c>
      <c r="D1106" s="5" t="s">
        <v>18</v>
      </c>
      <c r="E1106" s="5">
        <v>20</v>
      </c>
      <c r="F1106" s="5" t="s">
        <v>294</v>
      </c>
      <c r="G1106" s="5" t="s">
        <v>294</v>
      </c>
      <c r="M1106" s="5" t="s">
        <v>794</v>
      </c>
      <c r="N1106" s="5" t="s">
        <v>294</v>
      </c>
      <c r="O1106" s="5" t="s">
        <v>294</v>
      </c>
      <c r="P1106" s="5" t="s">
        <v>294</v>
      </c>
      <c r="Q1106" s="5" t="s">
        <v>294</v>
      </c>
      <c r="R1106" s="5" t="s">
        <v>294</v>
      </c>
    </row>
    <row r="1107" spans="1:22" x14ac:dyDescent="0.35">
      <c r="A1107" s="5" t="s">
        <v>2285</v>
      </c>
      <c r="B1107" s="5" t="s">
        <v>6168</v>
      </c>
      <c r="C1107" s="5" t="s">
        <v>628</v>
      </c>
      <c r="D1107" s="5" t="s">
        <v>18</v>
      </c>
      <c r="E1107" s="5">
        <v>40</v>
      </c>
      <c r="F1107" s="5" t="s">
        <v>294</v>
      </c>
      <c r="G1107" s="5" t="s">
        <v>294</v>
      </c>
      <c r="M1107" s="5" t="s">
        <v>794</v>
      </c>
      <c r="N1107" s="5" t="s">
        <v>294</v>
      </c>
      <c r="O1107" s="5" t="s">
        <v>294</v>
      </c>
      <c r="P1107" s="5" t="s">
        <v>294</v>
      </c>
      <c r="Q1107" s="5" t="s">
        <v>294</v>
      </c>
      <c r="R1107" s="5" t="s">
        <v>294</v>
      </c>
    </row>
    <row r="1108" spans="1:22" x14ac:dyDescent="0.35">
      <c r="A1108" s="5" t="s">
        <v>2283</v>
      </c>
      <c r="B1108" s="5" t="s">
        <v>6169</v>
      </c>
      <c r="C1108" s="5" t="s">
        <v>628</v>
      </c>
      <c r="D1108" s="5" t="s">
        <v>24</v>
      </c>
      <c r="E1108" s="5">
        <v>12</v>
      </c>
      <c r="F1108" s="5" t="s">
        <v>294</v>
      </c>
      <c r="G1108" s="5" t="s">
        <v>294</v>
      </c>
      <c r="M1108" s="5" t="s">
        <v>794</v>
      </c>
      <c r="N1108" s="5" t="s">
        <v>294</v>
      </c>
      <c r="O1108" s="5" t="s">
        <v>294</v>
      </c>
      <c r="P1108" s="5" t="s">
        <v>294</v>
      </c>
      <c r="Q1108" s="5" t="s">
        <v>294</v>
      </c>
      <c r="R1108" s="5" t="s">
        <v>294</v>
      </c>
    </row>
    <row r="1109" spans="1:22" x14ac:dyDescent="0.35">
      <c r="A1109" s="5" t="s">
        <v>2270</v>
      </c>
      <c r="B1109" s="5" t="s">
        <v>6170</v>
      </c>
      <c r="C1109" s="5" t="s">
        <v>628</v>
      </c>
      <c r="D1109" s="5" t="s">
        <v>18</v>
      </c>
      <c r="E1109" s="5">
        <v>60</v>
      </c>
      <c r="F1109" s="5" t="s">
        <v>294</v>
      </c>
      <c r="G1109" s="5" t="s">
        <v>294</v>
      </c>
      <c r="M1109" s="5" t="s">
        <v>794</v>
      </c>
      <c r="N1109" s="5" t="s">
        <v>294</v>
      </c>
      <c r="O1109" s="5" t="s">
        <v>294</v>
      </c>
      <c r="P1109" s="5" t="s">
        <v>294</v>
      </c>
      <c r="Q1109" s="5" t="s">
        <v>294</v>
      </c>
      <c r="R1109" s="5" t="s">
        <v>294</v>
      </c>
    </row>
    <row r="1110" spans="1:22" x14ac:dyDescent="0.35">
      <c r="A1110" s="5" t="s">
        <v>2268</v>
      </c>
      <c r="B1110" s="5" t="s">
        <v>6171</v>
      </c>
      <c r="C1110" s="5" t="s">
        <v>628</v>
      </c>
      <c r="D1110" s="5" t="s">
        <v>18</v>
      </c>
      <c r="E1110" s="5">
        <v>140</v>
      </c>
      <c r="F1110" s="5" t="s">
        <v>294</v>
      </c>
      <c r="G1110" s="5" t="s">
        <v>294</v>
      </c>
      <c r="M1110" s="5" t="s">
        <v>794</v>
      </c>
      <c r="N1110" s="5" t="s">
        <v>294</v>
      </c>
      <c r="O1110" s="5" t="s">
        <v>294</v>
      </c>
      <c r="P1110" s="5" t="s">
        <v>294</v>
      </c>
      <c r="Q1110" s="5" t="s">
        <v>294</v>
      </c>
      <c r="R1110" s="5" t="s">
        <v>294</v>
      </c>
    </row>
    <row r="1111" spans="1:22" x14ac:dyDescent="0.35">
      <c r="A1111" s="5" t="s">
        <v>2281</v>
      </c>
      <c r="B1111" s="5" t="s">
        <v>6172</v>
      </c>
      <c r="C1111" s="5" t="s">
        <v>628</v>
      </c>
      <c r="D1111" s="5" t="s">
        <v>24</v>
      </c>
      <c r="E1111" s="5">
        <v>12</v>
      </c>
      <c r="F1111" s="5" t="s">
        <v>294</v>
      </c>
      <c r="G1111" s="5" t="s">
        <v>294</v>
      </c>
      <c r="M1111" s="5" t="s">
        <v>794</v>
      </c>
      <c r="N1111" s="5" t="s">
        <v>294</v>
      </c>
      <c r="O1111" s="5" t="s">
        <v>294</v>
      </c>
      <c r="P1111" s="5" t="s">
        <v>294</v>
      </c>
      <c r="Q1111" s="5" t="s">
        <v>294</v>
      </c>
      <c r="R1111" s="5" t="s">
        <v>294</v>
      </c>
    </row>
    <row r="1112" spans="1:22" x14ac:dyDescent="0.35">
      <c r="A1112" s="5" t="s">
        <v>2278</v>
      </c>
      <c r="B1112" s="5" t="s">
        <v>6173</v>
      </c>
      <c r="C1112" s="5" t="s">
        <v>628</v>
      </c>
      <c r="D1112" s="5" t="s">
        <v>18</v>
      </c>
      <c r="E1112" s="5">
        <v>2</v>
      </c>
      <c r="F1112" s="5" t="s">
        <v>294</v>
      </c>
      <c r="G1112" s="5" t="s">
        <v>297</v>
      </c>
      <c r="J1112" s="5" t="s">
        <v>4586</v>
      </c>
      <c r="M1112" s="5" t="s">
        <v>794</v>
      </c>
      <c r="N1112" s="5" t="s">
        <v>294</v>
      </c>
      <c r="O1112" s="5" t="s">
        <v>294</v>
      </c>
      <c r="P1112" s="5" t="s">
        <v>294</v>
      </c>
      <c r="Q1112" s="5" t="s">
        <v>294</v>
      </c>
      <c r="R1112" s="5" t="s">
        <v>294</v>
      </c>
    </row>
    <row r="1113" spans="1:22" x14ac:dyDescent="0.35">
      <c r="A1113" s="5" t="s">
        <v>2274</v>
      </c>
      <c r="B1113" s="5" t="s">
        <v>6174</v>
      </c>
      <c r="C1113" s="5" t="s">
        <v>628</v>
      </c>
      <c r="D1113" s="5" t="s">
        <v>18</v>
      </c>
      <c r="E1113" s="5">
        <v>48</v>
      </c>
      <c r="F1113" s="5" t="s">
        <v>294</v>
      </c>
      <c r="G1113" s="5" t="s">
        <v>294</v>
      </c>
      <c r="M1113" s="5" t="s">
        <v>794</v>
      </c>
      <c r="N1113" s="5" t="s">
        <v>294</v>
      </c>
      <c r="O1113" s="5" t="s">
        <v>294</v>
      </c>
      <c r="P1113" s="5" t="s">
        <v>294</v>
      </c>
      <c r="Q1113" s="5" t="s">
        <v>294</v>
      </c>
      <c r="R1113" s="5" t="s">
        <v>294</v>
      </c>
    </row>
    <row r="1114" spans="1:22" x14ac:dyDescent="0.35">
      <c r="A1114" s="5" t="s">
        <v>2280</v>
      </c>
      <c r="B1114" s="5" t="s">
        <v>6175</v>
      </c>
      <c r="C1114" s="5" t="s">
        <v>628</v>
      </c>
      <c r="D1114" s="5" t="s">
        <v>30</v>
      </c>
      <c r="E1114" s="5">
        <v>10</v>
      </c>
      <c r="F1114" s="5" t="s">
        <v>294</v>
      </c>
      <c r="G1114" s="5" t="s">
        <v>294</v>
      </c>
      <c r="M1114" s="5" t="s">
        <v>794</v>
      </c>
      <c r="N1114" s="5" t="s">
        <v>294</v>
      </c>
      <c r="O1114" s="5" t="s">
        <v>294</v>
      </c>
      <c r="P1114" s="5" t="s">
        <v>294</v>
      </c>
      <c r="Q1114" s="5" t="s">
        <v>294</v>
      </c>
      <c r="R1114" s="5" t="s">
        <v>294</v>
      </c>
    </row>
    <row r="1115" spans="1:22" x14ac:dyDescent="0.35">
      <c r="A1115" s="5" t="s">
        <v>2217</v>
      </c>
      <c r="B1115" s="5" t="s">
        <v>6176</v>
      </c>
      <c r="C1115" s="5" t="s">
        <v>628</v>
      </c>
      <c r="D1115" s="5" t="s">
        <v>20</v>
      </c>
      <c r="E1115" s="5">
        <v>10</v>
      </c>
      <c r="F1115" s="5" t="s">
        <v>294</v>
      </c>
      <c r="G1115" s="5" t="s">
        <v>294</v>
      </c>
      <c r="M1115" s="5" t="s">
        <v>794</v>
      </c>
      <c r="N1115" s="5" t="s">
        <v>294</v>
      </c>
      <c r="O1115" s="5" t="s">
        <v>294</v>
      </c>
      <c r="P1115" s="5" t="s">
        <v>294</v>
      </c>
      <c r="Q1115" s="5" t="s">
        <v>294</v>
      </c>
      <c r="R1115" s="5" t="s">
        <v>294</v>
      </c>
      <c r="V1115" s="5" t="s">
        <v>2217</v>
      </c>
    </row>
    <row r="1116" spans="1:22" x14ac:dyDescent="0.35">
      <c r="A1116" s="5" t="s">
        <v>2253</v>
      </c>
      <c r="B1116" s="5" t="s">
        <v>6177</v>
      </c>
      <c r="C1116" s="5" t="s">
        <v>628</v>
      </c>
      <c r="D1116" s="5" t="s">
        <v>18</v>
      </c>
      <c r="E1116" s="5">
        <v>48</v>
      </c>
      <c r="F1116" s="5" t="s">
        <v>294</v>
      </c>
      <c r="G1116" s="5" t="s">
        <v>294</v>
      </c>
      <c r="M1116" s="5" t="s">
        <v>794</v>
      </c>
      <c r="N1116" s="5" t="s">
        <v>294</v>
      </c>
      <c r="O1116" s="5" t="s">
        <v>294</v>
      </c>
      <c r="P1116" s="5" t="s">
        <v>294</v>
      </c>
      <c r="Q1116" s="5" t="s">
        <v>294</v>
      </c>
      <c r="R1116" s="5" t="s">
        <v>294</v>
      </c>
    </row>
    <row r="1117" spans="1:22" x14ac:dyDescent="0.35">
      <c r="A1117" s="5" t="s">
        <v>2257</v>
      </c>
      <c r="B1117" s="5" t="s">
        <v>6178</v>
      </c>
      <c r="C1117" s="5" t="s">
        <v>628</v>
      </c>
      <c r="D1117" s="5" t="s">
        <v>18</v>
      </c>
      <c r="E1117" s="5">
        <v>20</v>
      </c>
      <c r="F1117" s="5" t="s">
        <v>294</v>
      </c>
      <c r="G1117" s="5" t="s">
        <v>294</v>
      </c>
      <c r="M1117" s="5" t="s">
        <v>794</v>
      </c>
      <c r="N1117" s="5" t="s">
        <v>294</v>
      </c>
      <c r="O1117" s="5" t="s">
        <v>294</v>
      </c>
      <c r="P1117" s="5" t="s">
        <v>294</v>
      </c>
      <c r="Q1117" s="5" t="s">
        <v>294</v>
      </c>
      <c r="R1117" s="5" t="s">
        <v>294</v>
      </c>
    </row>
    <row r="1118" spans="1:22" x14ac:dyDescent="0.35">
      <c r="A1118" s="5" t="s">
        <v>2266</v>
      </c>
      <c r="B1118" s="5" t="s">
        <v>6179</v>
      </c>
      <c r="C1118" s="5" t="s">
        <v>628</v>
      </c>
      <c r="D1118" s="5" t="s">
        <v>18</v>
      </c>
      <c r="E1118" s="5">
        <v>40</v>
      </c>
      <c r="F1118" s="5" t="s">
        <v>294</v>
      </c>
      <c r="G1118" s="5" t="s">
        <v>294</v>
      </c>
      <c r="M1118" s="5" t="s">
        <v>794</v>
      </c>
      <c r="N1118" s="5" t="s">
        <v>294</v>
      </c>
      <c r="O1118" s="5" t="s">
        <v>294</v>
      </c>
      <c r="P1118" s="5" t="s">
        <v>294</v>
      </c>
      <c r="Q1118" s="5" t="s">
        <v>294</v>
      </c>
      <c r="R1118" s="5" t="s">
        <v>294</v>
      </c>
    </row>
    <row r="1119" spans="1:22" x14ac:dyDescent="0.35">
      <c r="A1119" s="5" t="s">
        <v>2264</v>
      </c>
      <c r="B1119" s="5" t="s">
        <v>6180</v>
      </c>
      <c r="C1119" s="5" t="s">
        <v>628</v>
      </c>
      <c r="D1119" s="5" t="s">
        <v>24</v>
      </c>
      <c r="E1119" s="5">
        <v>12</v>
      </c>
      <c r="F1119" s="5" t="s">
        <v>294</v>
      </c>
      <c r="G1119" s="5" t="s">
        <v>294</v>
      </c>
      <c r="M1119" s="5" t="s">
        <v>794</v>
      </c>
      <c r="N1119" s="5" t="s">
        <v>294</v>
      </c>
      <c r="O1119" s="5" t="s">
        <v>294</v>
      </c>
      <c r="P1119" s="5" t="s">
        <v>294</v>
      </c>
      <c r="Q1119" s="5" t="s">
        <v>294</v>
      </c>
      <c r="R1119" s="5" t="s">
        <v>294</v>
      </c>
    </row>
    <row r="1120" spans="1:22" x14ac:dyDescent="0.35">
      <c r="A1120" s="5" t="s">
        <v>2251</v>
      </c>
      <c r="B1120" s="5" t="s">
        <v>6181</v>
      </c>
      <c r="C1120" s="5" t="s">
        <v>628</v>
      </c>
      <c r="D1120" s="5" t="s">
        <v>18</v>
      </c>
      <c r="E1120" s="5">
        <v>60</v>
      </c>
      <c r="F1120" s="5" t="s">
        <v>294</v>
      </c>
      <c r="G1120" s="5" t="s">
        <v>294</v>
      </c>
      <c r="M1120" s="5" t="s">
        <v>794</v>
      </c>
      <c r="N1120" s="5" t="s">
        <v>294</v>
      </c>
      <c r="O1120" s="5" t="s">
        <v>294</v>
      </c>
      <c r="P1120" s="5" t="s">
        <v>294</v>
      </c>
      <c r="Q1120" s="5" t="s">
        <v>294</v>
      </c>
      <c r="R1120" s="5" t="s">
        <v>294</v>
      </c>
    </row>
    <row r="1121" spans="1:22" x14ac:dyDescent="0.35">
      <c r="A1121" s="5" t="s">
        <v>2249</v>
      </c>
      <c r="B1121" s="5" t="s">
        <v>6182</v>
      </c>
      <c r="C1121" s="5" t="s">
        <v>628</v>
      </c>
      <c r="D1121" s="5" t="s">
        <v>18</v>
      </c>
      <c r="E1121" s="5">
        <v>140</v>
      </c>
      <c r="F1121" s="5" t="s">
        <v>294</v>
      </c>
      <c r="G1121" s="5" t="s">
        <v>294</v>
      </c>
      <c r="M1121" s="5" t="s">
        <v>794</v>
      </c>
      <c r="N1121" s="5" t="s">
        <v>294</v>
      </c>
      <c r="O1121" s="5" t="s">
        <v>294</v>
      </c>
      <c r="P1121" s="5" t="s">
        <v>294</v>
      </c>
      <c r="Q1121" s="5" t="s">
        <v>294</v>
      </c>
      <c r="R1121" s="5" t="s">
        <v>294</v>
      </c>
    </row>
    <row r="1122" spans="1:22" x14ac:dyDescent="0.35">
      <c r="A1122" s="5" t="s">
        <v>2262</v>
      </c>
      <c r="B1122" s="5" t="s">
        <v>6183</v>
      </c>
      <c r="C1122" s="5" t="s">
        <v>628</v>
      </c>
      <c r="D1122" s="5" t="s">
        <v>24</v>
      </c>
      <c r="E1122" s="5">
        <v>12</v>
      </c>
      <c r="F1122" s="5" t="s">
        <v>294</v>
      </c>
      <c r="G1122" s="5" t="s">
        <v>294</v>
      </c>
      <c r="M1122" s="5" t="s">
        <v>794</v>
      </c>
      <c r="N1122" s="5" t="s">
        <v>294</v>
      </c>
      <c r="O1122" s="5" t="s">
        <v>294</v>
      </c>
      <c r="P1122" s="5" t="s">
        <v>294</v>
      </c>
      <c r="Q1122" s="5" t="s">
        <v>294</v>
      </c>
      <c r="R1122" s="5" t="s">
        <v>294</v>
      </c>
    </row>
    <row r="1123" spans="1:22" x14ac:dyDescent="0.35">
      <c r="A1123" s="5" t="s">
        <v>2259</v>
      </c>
      <c r="B1123" s="5" t="s">
        <v>6184</v>
      </c>
      <c r="C1123" s="5" t="s">
        <v>628</v>
      </c>
      <c r="D1123" s="5" t="s">
        <v>18</v>
      </c>
      <c r="E1123" s="5">
        <v>2</v>
      </c>
      <c r="F1123" s="5" t="s">
        <v>294</v>
      </c>
      <c r="G1123" s="5" t="s">
        <v>297</v>
      </c>
      <c r="J1123" s="5" t="s">
        <v>4586</v>
      </c>
      <c r="M1123" s="5" t="s">
        <v>794</v>
      </c>
      <c r="N1123" s="5" t="s">
        <v>294</v>
      </c>
      <c r="O1123" s="5" t="s">
        <v>294</v>
      </c>
      <c r="P1123" s="5" t="s">
        <v>294</v>
      </c>
      <c r="Q1123" s="5" t="s">
        <v>294</v>
      </c>
      <c r="R1123" s="5" t="s">
        <v>294</v>
      </c>
    </row>
    <row r="1124" spans="1:22" x14ac:dyDescent="0.35">
      <c r="A1124" s="5" t="s">
        <v>2255</v>
      </c>
      <c r="B1124" s="5" t="s">
        <v>6185</v>
      </c>
      <c r="C1124" s="5" t="s">
        <v>628</v>
      </c>
      <c r="D1124" s="5" t="s">
        <v>18</v>
      </c>
      <c r="E1124" s="5">
        <v>48</v>
      </c>
      <c r="F1124" s="5" t="s">
        <v>294</v>
      </c>
      <c r="G1124" s="5" t="s">
        <v>294</v>
      </c>
      <c r="M1124" s="5" t="s">
        <v>794</v>
      </c>
      <c r="N1124" s="5" t="s">
        <v>294</v>
      </c>
      <c r="O1124" s="5" t="s">
        <v>294</v>
      </c>
      <c r="P1124" s="5" t="s">
        <v>294</v>
      </c>
      <c r="Q1124" s="5" t="s">
        <v>294</v>
      </c>
      <c r="R1124" s="5" t="s">
        <v>294</v>
      </c>
    </row>
    <row r="1125" spans="1:22" x14ac:dyDescent="0.35">
      <c r="A1125" s="5" t="s">
        <v>2260</v>
      </c>
      <c r="B1125" s="5" t="s">
        <v>6186</v>
      </c>
      <c r="C1125" s="5" t="s">
        <v>628</v>
      </c>
      <c r="D1125" s="5" t="s">
        <v>30</v>
      </c>
      <c r="E1125" s="5">
        <v>10</v>
      </c>
      <c r="F1125" s="5" t="s">
        <v>294</v>
      </c>
      <c r="G1125" s="5" t="s">
        <v>294</v>
      </c>
      <c r="M1125" s="5" t="s">
        <v>794</v>
      </c>
      <c r="N1125" s="5" t="s">
        <v>294</v>
      </c>
      <c r="O1125" s="5" t="s">
        <v>294</v>
      </c>
      <c r="P1125" s="5" t="s">
        <v>294</v>
      </c>
      <c r="Q1125" s="5" t="s">
        <v>294</v>
      </c>
      <c r="R1125" s="5" t="s">
        <v>294</v>
      </c>
    </row>
    <row r="1126" spans="1:22" x14ac:dyDescent="0.35">
      <c r="A1126" s="5" t="s">
        <v>2236</v>
      </c>
      <c r="B1126" s="5" t="s">
        <v>6187</v>
      </c>
      <c r="C1126" s="5" t="s">
        <v>628</v>
      </c>
      <c r="D1126" s="5" t="s">
        <v>20</v>
      </c>
      <c r="E1126" s="5">
        <v>10</v>
      </c>
      <c r="F1126" s="5" t="s">
        <v>294</v>
      </c>
      <c r="G1126" s="5" t="s">
        <v>294</v>
      </c>
      <c r="M1126" s="5" t="s">
        <v>794</v>
      </c>
      <c r="N1126" s="5" t="s">
        <v>294</v>
      </c>
      <c r="O1126" s="5" t="s">
        <v>294</v>
      </c>
      <c r="P1126" s="5" t="s">
        <v>294</v>
      </c>
      <c r="Q1126" s="5" t="s">
        <v>294</v>
      </c>
      <c r="R1126" s="5" t="s">
        <v>294</v>
      </c>
      <c r="V1126" s="5" t="s">
        <v>2236</v>
      </c>
    </row>
    <row r="1127" spans="1:22" x14ac:dyDescent="0.35">
      <c r="A1127" s="5" t="s">
        <v>2234</v>
      </c>
      <c r="B1127" s="5" t="s">
        <v>6188</v>
      </c>
      <c r="C1127" s="5" t="s">
        <v>628</v>
      </c>
      <c r="D1127" s="5" t="s">
        <v>18</v>
      </c>
      <c r="E1127" s="5">
        <v>60</v>
      </c>
      <c r="F1127" s="5" t="s">
        <v>294</v>
      </c>
      <c r="G1127" s="5" t="s">
        <v>294</v>
      </c>
      <c r="M1127" s="5" t="s">
        <v>794</v>
      </c>
      <c r="N1127" s="5" t="s">
        <v>294</v>
      </c>
      <c r="O1127" s="5" t="s">
        <v>294</v>
      </c>
      <c r="P1127" s="5" t="s">
        <v>294</v>
      </c>
      <c r="Q1127" s="5" t="s">
        <v>294</v>
      </c>
      <c r="R1127" s="5" t="s">
        <v>294</v>
      </c>
    </row>
    <row r="1128" spans="1:22" x14ac:dyDescent="0.35">
      <c r="A1128" s="5" t="s">
        <v>2227</v>
      </c>
      <c r="B1128" s="5" t="s">
        <v>6189</v>
      </c>
      <c r="C1128" s="5" t="s">
        <v>628</v>
      </c>
      <c r="D1128" s="5" t="s">
        <v>20</v>
      </c>
      <c r="E1128" s="5">
        <v>10</v>
      </c>
      <c r="F1128" s="5" t="s">
        <v>294</v>
      </c>
      <c r="G1128" s="5" t="s">
        <v>294</v>
      </c>
      <c r="M1128" s="5" t="s">
        <v>794</v>
      </c>
      <c r="N1128" s="5" t="s">
        <v>294</v>
      </c>
      <c r="O1128" s="5" t="s">
        <v>294</v>
      </c>
      <c r="P1128" s="5" t="s">
        <v>294</v>
      </c>
      <c r="Q1128" s="5" t="s">
        <v>294</v>
      </c>
      <c r="R1128" s="5" t="s">
        <v>294</v>
      </c>
      <c r="V1128" s="5" t="s">
        <v>2227</v>
      </c>
    </row>
    <row r="1129" spans="1:22" x14ac:dyDescent="0.35">
      <c r="A1129" s="5" t="s">
        <v>2229</v>
      </c>
      <c r="B1129" s="5" t="s">
        <v>6190</v>
      </c>
      <c r="C1129" s="5" t="s">
        <v>628</v>
      </c>
      <c r="D1129" s="5" t="s">
        <v>20</v>
      </c>
      <c r="E1129" s="5">
        <v>10</v>
      </c>
      <c r="F1129" s="5" t="s">
        <v>294</v>
      </c>
      <c r="G1129" s="5" t="s">
        <v>294</v>
      </c>
      <c r="M1129" s="5" t="s">
        <v>794</v>
      </c>
      <c r="N1129" s="5" t="s">
        <v>294</v>
      </c>
      <c r="O1129" s="5" t="s">
        <v>294</v>
      </c>
      <c r="P1129" s="5" t="s">
        <v>294</v>
      </c>
      <c r="Q1129" s="5" t="s">
        <v>294</v>
      </c>
      <c r="R1129" s="5" t="s">
        <v>294</v>
      </c>
      <c r="V1129" s="5" t="s">
        <v>2229</v>
      </c>
    </row>
    <row r="1130" spans="1:22" x14ac:dyDescent="0.35">
      <c r="A1130" s="5" t="s">
        <v>2223</v>
      </c>
      <c r="B1130" s="5" t="s">
        <v>6191</v>
      </c>
      <c r="C1130" s="5" t="s">
        <v>628</v>
      </c>
      <c r="D1130" s="5" t="s">
        <v>20</v>
      </c>
      <c r="E1130" s="5">
        <v>10</v>
      </c>
      <c r="F1130" s="5" t="s">
        <v>294</v>
      </c>
      <c r="G1130" s="5" t="s">
        <v>294</v>
      </c>
      <c r="M1130" s="5" t="s">
        <v>794</v>
      </c>
      <c r="N1130" s="5" t="s">
        <v>294</v>
      </c>
      <c r="O1130" s="5" t="s">
        <v>294</v>
      </c>
      <c r="P1130" s="5" t="s">
        <v>294</v>
      </c>
      <c r="Q1130" s="5" t="s">
        <v>294</v>
      </c>
      <c r="R1130" s="5" t="s">
        <v>294</v>
      </c>
      <c r="V1130" s="5" t="s">
        <v>2223</v>
      </c>
    </row>
    <row r="1131" spans="1:22" x14ac:dyDescent="0.35">
      <c r="A1131" s="5" t="s">
        <v>2299</v>
      </c>
      <c r="B1131" s="5" t="s">
        <v>6192</v>
      </c>
      <c r="C1131" s="5" t="s">
        <v>628</v>
      </c>
      <c r="D1131" s="5" t="s">
        <v>18</v>
      </c>
      <c r="E1131" s="5">
        <v>6</v>
      </c>
      <c r="F1131" s="5" t="s">
        <v>294</v>
      </c>
      <c r="G1131" s="5" t="s">
        <v>294</v>
      </c>
      <c r="M1131" s="5" t="s">
        <v>794</v>
      </c>
      <c r="N1131" s="5" t="s">
        <v>294</v>
      </c>
      <c r="O1131" s="5" t="s">
        <v>294</v>
      </c>
      <c r="P1131" s="5" t="s">
        <v>294</v>
      </c>
      <c r="Q1131" s="5" t="s">
        <v>294</v>
      </c>
      <c r="R1131" s="5" t="s">
        <v>294</v>
      </c>
      <c r="V1131" s="5" t="s">
        <v>2299</v>
      </c>
    </row>
    <row r="1132" spans="1:22" x14ac:dyDescent="0.35">
      <c r="A1132" s="5" t="s">
        <v>2224</v>
      </c>
      <c r="B1132" s="5" t="s">
        <v>6193</v>
      </c>
      <c r="C1132" s="5" t="s">
        <v>628</v>
      </c>
      <c r="D1132" s="5" t="s">
        <v>20</v>
      </c>
      <c r="E1132" s="5">
        <v>10</v>
      </c>
      <c r="F1132" s="5" t="s">
        <v>294</v>
      </c>
      <c r="G1132" s="5" t="s">
        <v>294</v>
      </c>
      <c r="M1132" s="5" t="s">
        <v>794</v>
      </c>
      <c r="N1132" s="5" t="s">
        <v>294</v>
      </c>
      <c r="O1132" s="5" t="s">
        <v>294</v>
      </c>
      <c r="P1132" s="5" t="s">
        <v>294</v>
      </c>
      <c r="Q1132" s="5" t="s">
        <v>294</v>
      </c>
      <c r="R1132" s="5" t="s">
        <v>294</v>
      </c>
    </row>
    <row r="1133" spans="1:22" x14ac:dyDescent="0.35">
      <c r="A1133" s="5" t="s">
        <v>2291</v>
      </c>
      <c r="B1133" s="5" t="s">
        <v>6194</v>
      </c>
      <c r="C1133" s="5" t="s">
        <v>628</v>
      </c>
      <c r="D1133" s="5" t="s">
        <v>18</v>
      </c>
      <c r="E1133" s="5">
        <v>20</v>
      </c>
      <c r="F1133" s="5" t="s">
        <v>294</v>
      </c>
      <c r="G1133" s="5" t="s">
        <v>294</v>
      </c>
      <c r="M1133" s="5" t="s">
        <v>794</v>
      </c>
      <c r="N1133" s="5" t="s">
        <v>294</v>
      </c>
      <c r="O1133" s="5" t="s">
        <v>294</v>
      </c>
      <c r="P1133" s="5" t="s">
        <v>294</v>
      </c>
      <c r="Q1133" s="5" t="s">
        <v>294</v>
      </c>
      <c r="R1133" s="5" t="s">
        <v>294</v>
      </c>
    </row>
    <row r="1134" spans="1:22" x14ac:dyDescent="0.35">
      <c r="A1134" s="5" t="s">
        <v>2287</v>
      </c>
      <c r="B1134" s="5" t="s">
        <v>6195</v>
      </c>
      <c r="C1134" s="5" t="s">
        <v>628</v>
      </c>
      <c r="D1134" s="5" t="s">
        <v>18</v>
      </c>
      <c r="E1134" s="5">
        <v>140</v>
      </c>
      <c r="F1134" s="5" t="s">
        <v>294</v>
      </c>
      <c r="G1134" s="5" t="s">
        <v>294</v>
      </c>
      <c r="M1134" s="5" t="s">
        <v>794</v>
      </c>
      <c r="N1134" s="5" t="s">
        <v>294</v>
      </c>
      <c r="O1134" s="5" t="s">
        <v>294</v>
      </c>
      <c r="P1134" s="5" t="s">
        <v>294</v>
      </c>
      <c r="Q1134" s="5" t="s">
        <v>294</v>
      </c>
      <c r="R1134" s="5" t="s">
        <v>294</v>
      </c>
    </row>
    <row r="1135" spans="1:22" x14ac:dyDescent="0.35">
      <c r="A1135" s="5" t="s">
        <v>2289</v>
      </c>
      <c r="B1135" s="5" t="s">
        <v>6196</v>
      </c>
      <c r="C1135" s="5" t="s">
        <v>628</v>
      </c>
      <c r="D1135" s="5" t="s">
        <v>18</v>
      </c>
      <c r="E1135" s="5">
        <v>20</v>
      </c>
      <c r="F1135" s="5" t="s">
        <v>294</v>
      </c>
      <c r="G1135" s="5" t="s">
        <v>294</v>
      </c>
      <c r="M1135" s="5" t="s">
        <v>794</v>
      </c>
      <c r="N1135" s="5" t="s">
        <v>294</v>
      </c>
      <c r="O1135" s="5" t="s">
        <v>294</v>
      </c>
      <c r="P1135" s="5" t="s">
        <v>294</v>
      </c>
      <c r="Q1135" s="5" t="s">
        <v>294</v>
      </c>
      <c r="R1135" s="5" t="s">
        <v>294</v>
      </c>
    </row>
    <row r="1136" spans="1:22" x14ac:dyDescent="0.35">
      <c r="A1136" s="5" t="s">
        <v>2293</v>
      </c>
      <c r="B1136" s="5" t="s">
        <v>6197</v>
      </c>
      <c r="C1136" s="5" t="s">
        <v>628</v>
      </c>
      <c r="D1136" s="5" t="s">
        <v>18</v>
      </c>
      <c r="E1136" s="5">
        <v>20</v>
      </c>
      <c r="F1136" s="5" t="s">
        <v>294</v>
      </c>
      <c r="G1136" s="5" t="s">
        <v>294</v>
      </c>
      <c r="M1136" s="5" t="s">
        <v>794</v>
      </c>
      <c r="N1136" s="5" t="s">
        <v>294</v>
      </c>
      <c r="O1136" s="5" t="s">
        <v>294</v>
      </c>
      <c r="P1136" s="5" t="s">
        <v>294</v>
      </c>
      <c r="Q1136" s="5" t="s">
        <v>294</v>
      </c>
      <c r="R1136" s="5" t="s">
        <v>294</v>
      </c>
    </row>
    <row r="1137" spans="1:22" x14ac:dyDescent="0.35">
      <c r="A1137" s="5" t="s">
        <v>2237</v>
      </c>
      <c r="B1137" s="5" t="s">
        <v>6198</v>
      </c>
      <c r="C1137" s="5" t="s">
        <v>628</v>
      </c>
      <c r="D1137" s="5" t="s">
        <v>20</v>
      </c>
      <c r="E1137" s="5">
        <v>10</v>
      </c>
      <c r="F1137" s="5" t="s">
        <v>294</v>
      </c>
      <c r="G1137" s="5" t="s">
        <v>294</v>
      </c>
      <c r="M1137" s="5" t="s">
        <v>794</v>
      </c>
      <c r="N1137" s="5" t="s">
        <v>294</v>
      </c>
      <c r="P1137" s="5" t="s">
        <v>294</v>
      </c>
      <c r="Q1137" s="5" t="s">
        <v>294</v>
      </c>
      <c r="R1137" s="5" t="s">
        <v>294</v>
      </c>
      <c r="V1137" s="5" t="s">
        <v>2237</v>
      </c>
    </row>
    <row r="1138" spans="1:22" x14ac:dyDescent="0.35">
      <c r="A1138" s="5" t="s">
        <v>2221</v>
      </c>
      <c r="B1138" s="5" t="s">
        <v>6199</v>
      </c>
      <c r="C1138" s="5" t="s">
        <v>628</v>
      </c>
      <c r="D1138" s="5" t="s">
        <v>18</v>
      </c>
      <c r="E1138" s="5">
        <v>20</v>
      </c>
      <c r="F1138" s="5" t="s">
        <v>294</v>
      </c>
      <c r="G1138" s="5" t="s">
        <v>294</v>
      </c>
      <c r="M1138" s="5" t="s">
        <v>794</v>
      </c>
      <c r="N1138" s="5" t="s">
        <v>294</v>
      </c>
      <c r="O1138" s="5" t="s">
        <v>294</v>
      </c>
      <c r="P1138" s="5" t="s">
        <v>294</v>
      </c>
      <c r="Q1138" s="5" t="s">
        <v>294</v>
      </c>
      <c r="R1138" s="5" t="s">
        <v>297</v>
      </c>
      <c r="V1138" s="5" t="s">
        <v>2221</v>
      </c>
    </row>
    <row r="1139" spans="1:22" x14ac:dyDescent="0.35">
      <c r="A1139" s="5" t="s">
        <v>2243</v>
      </c>
      <c r="B1139" s="5" t="s">
        <v>6200</v>
      </c>
      <c r="C1139" s="5" t="s">
        <v>628</v>
      </c>
      <c r="D1139" s="5" t="s">
        <v>16</v>
      </c>
      <c r="E1139" s="5">
        <v>12</v>
      </c>
      <c r="F1139" s="5" t="s">
        <v>294</v>
      </c>
      <c r="G1139" s="5" t="s">
        <v>294</v>
      </c>
      <c r="M1139" s="5" t="s">
        <v>794</v>
      </c>
      <c r="N1139" s="5" t="s">
        <v>294</v>
      </c>
      <c r="O1139" s="5" t="s">
        <v>294</v>
      </c>
      <c r="P1139" s="5" t="s">
        <v>294</v>
      </c>
      <c r="Q1139" s="5" t="s">
        <v>294</v>
      </c>
      <c r="R1139" s="5" t="s">
        <v>294</v>
      </c>
      <c r="V1139" s="5" t="s">
        <v>2243</v>
      </c>
    </row>
    <row r="1140" spans="1:22" x14ac:dyDescent="0.35">
      <c r="A1140" s="5" t="s">
        <v>2300</v>
      </c>
      <c r="B1140" s="5" t="s">
        <v>6201</v>
      </c>
      <c r="C1140" s="5" t="s">
        <v>628</v>
      </c>
      <c r="D1140" s="5" t="s">
        <v>16</v>
      </c>
      <c r="E1140" s="5">
        <v>12</v>
      </c>
      <c r="F1140" s="5" t="s">
        <v>294</v>
      </c>
      <c r="G1140" s="5" t="s">
        <v>294</v>
      </c>
      <c r="M1140" s="5" t="s">
        <v>794</v>
      </c>
      <c r="N1140" s="5" t="s">
        <v>294</v>
      </c>
      <c r="O1140" s="5" t="s">
        <v>294</v>
      </c>
      <c r="P1140" s="5" t="s">
        <v>294</v>
      </c>
      <c r="Q1140" s="5" t="s">
        <v>294</v>
      </c>
      <c r="R1140" s="5" t="s">
        <v>294</v>
      </c>
      <c r="V1140" s="5" t="s">
        <v>2300</v>
      </c>
    </row>
    <row r="1141" spans="1:22" x14ac:dyDescent="0.35">
      <c r="A1141" s="5" t="s">
        <v>2241</v>
      </c>
      <c r="B1141" s="5" t="s">
        <v>6202</v>
      </c>
      <c r="C1141" s="5" t="s">
        <v>628</v>
      </c>
      <c r="D1141" s="5" t="s">
        <v>16</v>
      </c>
      <c r="E1141" s="5">
        <v>12</v>
      </c>
      <c r="F1141" s="5" t="s">
        <v>294</v>
      </c>
      <c r="G1141" s="5" t="s">
        <v>294</v>
      </c>
      <c r="M1141" s="5" t="s">
        <v>794</v>
      </c>
      <c r="N1141" s="5" t="s">
        <v>294</v>
      </c>
      <c r="O1141" s="5" t="s">
        <v>294</v>
      </c>
      <c r="P1141" s="5" t="s">
        <v>294</v>
      </c>
      <c r="Q1141" s="5" t="s">
        <v>294</v>
      </c>
      <c r="R1141" s="5" t="s">
        <v>294</v>
      </c>
      <c r="V1141" s="5" t="s">
        <v>2241</v>
      </c>
    </row>
    <row r="1142" spans="1:22" x14ac:dyDescent="0.35">
      <c r="A1142" s="5" t="s">
        <v>2248</v>
      </c>
      <c r="B1142" s="5" t="s">
        <v>6203</v>
      </c>
      <c r="C1142" s="5" t="s">
        <v>628</v>
      </c>
      <c r="D1142" s="5" t="s">
        <v>16</v>
      </c>
      <c r="E1142" s="5">
        <v>12</v>
      </c>
      <c r="F1142" s="5" t="s">
        <v>294</v>
      </c>
      <c r="G1142" s="5" t="s">
        <v>294</v>
      </c>
      <c r="M1142" s="5" t="s">
        <v>794</v>
      </c>
      <c r="N1142" s="5" t="s">
        <v>294</v>
      </c>
      <c r="P1142" s="5" t="s">
        <v>294</v>
      </c>
      <c r="Q1142" s="5" t="s">
        <v>294</v>
      </c>
      <c r="R1142" s="5" t="s">
        <v>294</v>
      </c>
      <c r="V1142" s="5" t="s">
        <v>2248</v>
      </c>
    </row>
    <row r="1143" spans="1:22" x14ac:dyDescent="0.35">
      <c r="A1143" s="5" t="s">
        <v>2245</v>
      </c>
      <c r="B1143" s="5" t="s">
        <v>6204</v>
      </c>
      <c r="C1143" s="5" t="s">
        <v>628</v>
      </c>
      <c r="D1143" s="5" t="s">
        <v>16</v>
      </c>
      <c r="E1143" s="5">
        <v>12</v>
      </c>
      <c r="F1143" s="5" t="s">
        <v>294</v>
      </c>
      <c r="G1143" s="5" t="s">
        <v>294</v>
      </c>
      <c r="M1143" s="5" t="s">
        <v>794</v>
      </c>
      <c r="N1143" s="5" t="s">
        <v>294</v>
      </c>
      <c r="P1143" s="5" t="s">
        <v>294</v>
      </c>
      <c r="Q1143" s="5" t="s">
        <v>294</v>
      </c>
      <c r="R1143" s="5" t="s">
        <v>294</v>
      </c>
      <c r="V1143" s="5" t="s">
        <v>2245</v>
      </c>
    </row>
    <row r="1144" spans="1:22" x14ac:dyDescent="0.35">
      <c r="A1144" s="5" t="s">
        <v>2246</v>
      </c>
      <c r="B1144" s="5" t="s">
        <v>6205</v>
      </c>
      <c r="C1144" s="5" t="s">
        <v>628</v>
      </c>
      <c r="D1144" s="5" t="s">
        <v>16</v>
      </c>
      <c r="E1144" s="5">
        <v>12</v>
      </c>
      <c r="F1144" s="5" t="s">
        <v>294</v>
      </c>
      <c r="G1144" s="5" t="s">
        <v>294</v>
      </c>
      <c r="M1144" s="5" t="s">
        <v>794</v>
      </c>
      <c r="N1144" s="5" t="s">
        <v>294</v>
      </c>
      <c r="O1144" s="5" t="s">
        <v>294</v>
      </c>
      <c r="P1144" s="5" t="s">
        <v>294</v>
      </c>
      <c r="Q1144" s="5" t="s">
        <v>294</v>
      </c>
      <c r="R1144" s="5" t="s">
        <v>294</v>
      </c>
      <c r="V1144" s="5" t="s">
        <v>2246</v>
      </c>
    </row>
    <row r="1145" spans="1:22" x14ac:dyDescent="0.35">
      <c r="A1145" s="5" t="s">
        <v>2233</v>
      </c>
      <c r="B1145" s="5" t="s">
        <v>6206</v>
      </c>
      <c r="C1145" s="5" t="s">
        <v>628</v>
      </c>
      <c r="D1145" s="5" t="s">
        <v>18</v>
      </c>
      <c r="E1145" s="5">
        <v>1</v>
      </c>
      <c r="F1145" s="5" t="s">
        <v>294</v>
      </c>
      <c r="G1145" s="5" t="s">
        <v>297</v>
      </c>
      <c r="L1145" s="5" t="s">
        <v>822</v>
      </c>
      <c r="M1145" s="5" t="s">
        <v>794</v>
      </c>
      <c r="N1145" s="5" t="s">
        <v>294</v>
      </c>
      <c r="O1145" s="5" t="s">
        <v>294</v>
      </c>
      <c r="P1145" s="5" t="s">
        <v>294</v>
      </c>
      <c r="Q1145" s="5" t="s">
        <v>294</v>
      </c>
      <c r="R1145" s="5" t="s">
        <v>294</v>
      </c>
      <c r="S1145" s="5" t="s">
        <v>294</v>
      </c>
    </row>
    <row r="1146" spans="1:22" x14ac:dyDescent="0.35">
      <c r="A1146" s="5" t="s">
        <v>2207</v>
      </c>
      <c r="B1146" s="5" t="s">
        <v>6207</v>
      </c>
      <c r="C1146" s="5" t="s">
        <v>628</v>
      </c>
      <c r="D1146" s="5" t="s">
        <v>18</v>
      </c>
      <c r="E1146" s="5">
        <v>48</v>
      </c>
      <c r="F1146" s="5" t="s">
        <v>294</v>
      </c>
      <c r="G1146" s="5" t="s">
        <v>294</v>
      </c>
      <c r="M1146" s="5" t="s">
        <v>794</v>
      </c>
      <c r="N1146" s="5" t="s">
        <v>294</v>
      </c>
      <c r="O1146" s="5" t="s">
        <v>294</v>
      </c>
      <c r="P1146" s="5" t="s">
        <v>294</v>
      </c>
      <c r="Q1146" s="5" t="s">
        <v>294</v>
      </c>
      <c r="R1146" s="5" t="s">
        <v>294</v>
      </c>
    </row>
    <row r="1147" spans="1:22" x14ac:dyDescent="0.35">
      <c r="A1147" s="5" t="s">
        <v>2211</v>
      </c>
      <c r="B1147" s="5" t="s">
        <v>6208</v>
      </c>
      <c r="C1147" s="5" t="s">
        <v>628</v>
      </c>
      <c r="D1147" s="5" t="s">
        <v>18</v>
      </c>
      <c r="E1147" s="5">
        <v>20</v>
      </c>
      <c r="F1147" s="5" t="s">
        <v>294</v>
      </c>
      <c r="G1147" s="5" t="s">
        <v>294</v>
      </c>
      <c r="M1147" s="5" t="s">
        <v>794</v>
      </c>
      <c r="N1147" s="5" t="s">
        <v>294</v>
      </c>
      <c r="O1147" s="5" t="s">
        <v>294</v>
      </c>
      <c r="P1147" s="5" t="s">
        <v>294</v>
      </c>
      <c r="Q1147" s="5" t="s">
        <v>294</v>
      </c>
      <c r="R1147" s="5" t="s">
        <v>294</v>
      </c>
    </row>
    <row r="1148" spans="1:22" x14ac:dyDescent="0.35">
      <c r="A1148" s="5" t="s">
        <v>2216</v>
      </c>
      <c r="B1148" s="5" t="s">
        <v>6209</v>
      </c>
      <c r="C1148" s="5" t="s">
        <v>628</v>
      </c>
      <c r="D1148" s="5" t="s">
        <v>20</v>
      </c>
      <c r="E1148" s="5">
        <v>10</v>
      </c>
      <c r="F1148" s="5" t="s">
        <v>294</v>
      </c>
      <c r="G1148" s="5" t="s">
        <v>294</v>
      </c>
      <c r="M1148" s="5" t="s">
        <v>794</v>
      </c>
      <c r="N1148" s="5" t="s">
        <v>294</v>
      </c>
      <c r="O1148" s="5" t="s">
        <v>294</v>
      </c>
      <c r="P1148" s="5" t="s">
        <v>294</v>
      </c>
      <c r="Q1148" s="5" t="s">
        <v>294</v>
      </c>
      <c r="R1148" s="5" t="s">
        <v>294</v>
      </c>
    </row>
    <row r="1149" spans="1:22" x14ac:dyDescent="0.35">
      <c r="A1149" s="5" t="s">
        <v>2203</v>
      </c>
      <c r="B1149" s="5" t="s">
        <v>6210</v>
      </c>
      <c r="C1149" s="5" t="s">
        <v>628</v>
      </c>
      <c r="D1149" s="5" t="s">
        <v>18</v>
      </c>
      <c r="E1149" s="5">
        <v>40</v>
      </c>
      <c r="F1149" s="5" t="s">
        <v>294</v>
      </c>
      <c r="G1149" s="5" t="s">
        <v>294</v>
      </c>
      <c r="M1149" s="5" t="s">
        <v>794</v>
      </c>
      <c r="N1149" s="5" t="s">
        <v>294</v>
      </c>
      <c r="O1149" s="5" t="s">
        <v>294</v>
      </c>
      <c r="P1149" s="5" t="s">
        <v>294</v>
      </c>
      <c r="Q1149" s="5" t="s">
        <v>294</v>
      </c>
      <c r="R1149" s="5" t="s">
        <v>294</v>
      </c>
    </row>
    <row r="1150" spans="1:22" x14ac:dyDescent="0.35">
      <c r="A1150" s="5" t="s">
        <v>2219</v>
      </c>
      <c r="B1150" s="5" t="s">
        <v>6211</v>
      </c>
      <c r="C1150" s="5" t="s">
        <v>628</v>
      </c>
      <c r="D1150" s="5" t="s">
        <v>18</v>
      </c>
      <c r="E1150" s="5">
        <v>20</v>
      </c>
      <c r="F1150" s="5" t="s">
        <v>294</v>
      </c>
      <c r="G1150" s="5" t="s">
        <v>297</v>
      </c>
      <c r="M1150" s="5" t="s">
        <v>794</v>
      </c>
      <c r="N1150" s="5" t="s">
        <v>294</v>
      </c>
      <c r="O1150" s="5" t="s">
        <v>294</v>
      </c>
      <c r="P1150" s="5" t="s">
        <v>294</v>
      </c>
      <c r="Q1150" s="5" t="s">
        <v>294</v>
      </c>
      <c r="R1150" s="5" t="s">
        <v>294</v>
      </c>
      <c r="V1150" s="5" t="s">
        <v>2219</v>
      </c>
    </row>
    <row r="1151" spans="1:22" x14ac:dyDescent="0.35">
      <c r="A1151" s="5" t="s">
        <v>6212</v>
      </c>
      <c r="B1151" s="5" t="s">
        <v>6213</v>
      </c>
      <c r="C1151" s="5" t="s">
        <v>628</v>
      </c>
      <c r="D1151" s="5" t="s">
        <v>22</v>
      </c>
      <c r="E1151" s="5">
        <v>18</v>
      </c>
      <c r="F1151" s="5" t="s">
        <v>294</v>
      </c>
      <c r="G1151" s="5" t="s">
        <v>294</v>
      </c>
      <c r="J1151" s="5" t="s">
        <v>641</v>
      </c>
      <c r="M1151" s="5" t="s">
        <v>794</v>
      </c>
      <c r="N1151" s="5" t="s">
        <v>294</v>
      </c>
      <c r="O1151" s="5" t="s">
        <v>294</v>
      </c>
      <c r="P1151" s="5" t="s">
        <v>294</v>
      </c>
      <c r="Q1151" s="5" t="s">
        <v>294</v>
      </c>
      <c r="R1151" s="5" t="s">
        <v>297</v>
      </c>
      <c r="V1151" s="5" t="s">
        <v>6212</v>
      </c>
    </row>
    <row r="1152" spans="1:22" x14ac:dyDescent="0.35">
      <c r="A1152" s="5" t="s">
        <v>2214</v>
      </c>
      <c r="B1152" s="5" t="s">
        <v>6214</v>
      </c>
      <c r="C1152" s="5" t="s">
        <v>628</v>
      </c>
      <c r="D1152" s="5" t="s">
        <v>20</v>
      </c>
      <c r="E1152" s="5">
        <v>10</v>
      </c>
      <c r="F1152" s="5" t="s">
        <v>294</v>
      </c>
      <c r="G1152" s="5" t="s">
        <v>294</v>
      </c>
      <c r="M1152" s="5" t="s">
        <v>794</v>
      </c>
      <c r="N1152" s="5" t="s">
        <v>294</v>
      </c>
      <c r="O1152" s="5" t="s">
        <v>294</v>
      </c>
      <c r="P1152" s="5" t="s">
        <v>294</v>
      </c>
      <c r="Q1152" s="5" t="s">
        <v>294</v>
      </c>
      <c r="R1152" s="5" t="s">
        <v>294</v>
      </c>
    </row>
    <row r="1153" spans="1:22" x14ac:dyDescent="0.35">
      <c r="A1153" s="5" t="s">
        <v>2205</v>
      </c>
      <c r="B1153" s="5" t="s">
        <v>6215</v>
      </c>
      <c r="C1153" s="5" t="s">
        <v>628</v>
      </c>
      <c r="D1153" s="5" t="s">
        <v>18</v>
      </c>
      <c r="E1153" s="5">
        <v>100</v>
      </c>
      <c r="F1153" s="5" t="s">
        <v>294</v>
      </c>
      <c r="G1153" s="5" t="s">
        <v>294</v>
      </c>
      <c r="M1153" s="5" t="s">
        <v>794</v>
      </c>
      <c r="N1153" s="5" t="s">
        <v>294</v>
      </c>
      <c r="O1153" s="5" t="s">
        <v>294</v>
      </c>
      <c r="P1153" s="5" t="s">
        <v>294</v>
      </c>
      <c r="Q1153" s="5" t="s">
        <v>294</v>
      </c>
      <c r="R1153" s="5" t="s">
        <v>294</v>
      </c>
    </row>
    <row r="1154" spans="1:22" x14ac:dyDescent="0.35">
      <c r="A1154" s="5" t="s">
        <v>6216</v>
      </c>
      <c r="B1154" s="5" t="s">
        <v>6217</v>
      </c>
      <c r="C1154" s="5" t="s">
        <v>628</v>
      </c>
      <c r="D1154" s="5" t="s">
        <v>18</v>
      </c>
      <c r="E1154" s="5">
        <v>140</v>
      </c>
      <c r="F1154" s="5" t="s">
        <v>294</v>
      </c>
      <c r="G1154" s="5" t="s">
        <v>294</v>
      </c>
      <c r="M1154" s="5" t="s">
        <v>794</v>
      </c>
      <c r="N1154" s="5" t="s">
        <v>297</v>
      </c>
      <c r="O1154" s="5" t="s">
        <v>297</v>
      </c>
      <c r="P1154" s="5" t="s">
        <v>294</v>
      </c>
      <c r="Q1154" s="5" t="s">
        <v>297</v>
      </c>
      <c r="R1154" s="5" t="s">
        <v>294</v>
      </c>
    </row>
    <row r="1155" spans="1:22" x14ac:dyDescent="0.35">
      <c r="A1155" s="5" t="s">
        <v>2212</v>
      </c>
      <c r="B1155" s="5" t="s">
        <v>6218</v>
      </c>
      <c r="C1155" s="5" t="s">
        <v>628</v>
      </c>
      <c r="D1155" s="5" t="s">
        <v>18</v>
      </c>
      <c r="E1155" s="5">
        <v>2</v>
      </c>
      <c r="F1155" s="5" t="s">
        <v>294</v>
      </c>
      <c r="G1155" s="5" t="s">
        <v>297</v>
      </c>
      <c r="J1155" s="5" t="s">
        <v>4586</v>
      </c>
      <c r="M1155" s="5" t="s">
        <v>794</v>
      </c>
      <c r="N1155" s="5" t="s">
        <v>294</v>
      </c>
      <c r="O1155" s="5" t="s">
        <v>294</v>
      </c>
      <c r="P1155" s="5" t="s">
        <v>294</v>
      </c>
      <c r="Q1155" s="5" t="s">
        <v>294</v>
      </c>
      <c r="R1155" s="5" t="s">
        <v>294</v>
      </c>
    </row>
    <row r="1156" spans="1:22" x14ac:dyDescent="0.35">
      <c r="A1156" s="5" t="s">
        <v>2302</v>
      </c>
      <c r="B1156" s="5" t="s">
        <v>6219</v>
      </c>
      <c r="C1156" s="5" t="s">
        <v>628</v>
      </c>
      <c r="D1156" s="5" t="s">
        <v>18</v>
      </c>
      <c r="E1156" s="5">
        <v>6</v>
      </c>
      <c r="F1156" s="5" t="s">
        <v>294</v>
      </c>
      <c r="G1156" s="5" t="s">
        <v>294</v>
      </c>
      <c r="M1156" s="5" t="s">
        <v>794</v>
      </c>
      <c r="N1156" s="5" t="s">
        <v>294</v>
      </c>
      <c r="O1156" s="5" t="s">
        <v>294</v>
      </c>
      <c r="P1156" s="5" t="s">
        <v>294</v>
      </c>
      <c r="Q1156" s="5" t="s">
        <v>294</v>
      </c>
      <c r="R1156" s="5" t="s">
        <v>294</v>
      </c>
      <c r="V1156" s="5" t="s">
        <v>2302</v>
      </c>
    </row>
    <row r="1157" spans="1:22" x14ac:dyDescent="0.35">
      <c r="A1157" s="5" t="s">
        <v>2209</v>
      </c>
      <c r="B1157" s="5" t="s">
        <v>6220</v>
      </c>
      <c r="C1157" s="5" t="s">
        <v>628</v>
      </c>
      <c r="D1157" s="5" t="s">
        <v>18</v>
      </c>
      <c r="E1157" s="5">
        <v>48</v>
      </c>
      <c r="F1157" s="5" t="s">
        <v>294</v>
      </c>
      <c r="G1157" s="5" t="s">
        <v>294</v>
      </c>
      <c r="M1157" s="5" t="s">
        <v>794</v>
      </c>
      <c r="N1157" s="5" t="s">
        <v>294</v>
      </c>
      <c r="O1157" s="5" t="s">
        <v>294</v>
      </c>
      <c r="P1157" s="5" t="s">
        <v>294</v>
      </c>
      <c r="Q1157" s="5" t="s">
        <v>294</v>
      </c>
      <c r="R1157" s="5" t="s">
        <v>294</v>
      </c>
    </row>
    <row r="1158" spans="1:22" x14ac:dyDescent="0.35">
      <c r="A1158" s="5" t="s">
        <v>2213</v>
      </c>
      <c r="B1158" s="5" t="s">
        <v>6221</v>
      </c>
      <c r="C1158" s="5" t="s">
        <v>628</v>
      </c>
      <c r="D1158" s="5" t="s">
        <v>30</v>
      </c>
      <c r="E1158" s="5">
        <v>10</v>
      </c>
      <c r="F1158" s="5" t="s">
        <v>294</v>
      </c>
      <c r="G1158" s="5" t="s">
        <v>294</v>
      </c>
      <c r="M1158" s="5" t="s">
        <v>794</v>
      </c>
      <c r="N1158" s="5" t="s">
        <v>294</v>
      </c>
      <c r="O1158" s="5" t="s">
        <v>294</v>
      </c>
      <c r="P1158" s="5" t="s">
        <v>294</v>
      </c>
      <c r="Q1158" s="5" t="s">
        <v>294</v>
      </c>
      <c r="R1158" s="5" t="s">
        <v>294</v>
      </c>
    </row>
    <row r="1159" spans="1:22" x14ac:dyDescent="0.35">
      <c r="A1159" s="5" t="s">
        <v>6222</v>
      </c>
      <c r="B1159" s="5" t="s">
        <v>6223</v>
      </c>
      <c r="C1159" s="5" t="s">
        <v>628</v>
      </c>
      <c r="D1159" s="5" t="s">
        <v>18</v>
      </c>
      <c r="E1159" s="5">
        <v>60</v>
      </c>
      <c r="F1159" s="5" t="s">
        <v>294</v>
      </c>
      <c r="G1159" s="5" t="s">
        <v>294</v>
      </c>
      <c r="M1159" s="5" t="s">
        <v>794</v>
      </c>
      <c r="N1159" s="5" t="s">
        <v>294</v>
      </c>
      <c r="O1159" s="5" t="s">
        <v>294</v>
      </c>
      <c r="P1159" s="5" t="s">
        <v>294</v>
      </c>
      <c r="Q1159" s="5" t="s">
        <v>294</v>
      </c>
      <c r="R1159" s="5" t="s">
        <v>294</v>
      </c>
      <c r="V1159" s="5" t="s">
        <v>6222</v>
      </c>
    </row>
    <row r="1160" spans="1:22" x14ac:dyDescent="0.35">
      <c r="A1160" s="5" t="s">
        <v>6224</v>
      </c>
      <c r="B1160" s="5" t="s">
        <v>6225</v>
      </c>
      <c r="C1160" s="5" t="s">
        <v>628</v>
      </c>
      <c r="D1160" s="5" t="s">
        <v>18</v>
      </c>
      <c r="E1160" s="5">
        <v>10</v>
      </c>
      <c r="F1160" s="5" t="s">
        <v>294</v>
      </c>
      <c r="G1160" s="5" t="s">
        <v>294</v>
      </c>
      <c r="M1160" s="5" t="s">
        <v>794</v>
      </c>
      <c r="N1160" s="5" t="s">
        <v>294</v>
      </c>
      <c r="O1160" s="5" t="s">
        <v>294</v>
      </c>
      <c r="P1160" s="5" t="s">
        <v>294</v>
      </c>
      <c r="Q1160" s="5" t="s">
        <v>294</v>
      </c>
      <c r="R1160" s="5" t="s">
        <v>294</v>
      </c>
      <c r="V1160" s="5" t="s">
        <v>6224</v>
      </c>
    </row>
    <row r="1161" spans="1:22" x14ac:dyDescent="0.35">
      <c r="A1161" s="5" t="s">
        <v>6226</v>
      </c>
      <c r="B1161" s="5" t="s">
        <v>6227</v>
      </c>
      <c r="C1161" s="5" t="s">
        <v>628</v>
      </c>
      <c r="D1161" s="5" t="s">
        <v>18</v>
      </c>
      <c r="E1161" s="5">
        <v>30</v>
      </c>
      <c r="F1161" s="5" t="s">
        <v>294</v>
      </c>
      <c r="G1161" s="5" t="s">
        <v>294</v>
      </c>
      <c r="M1161" s="5" t="s">
        <v>794</v>
      </c>
      <c r="N1161" s="5" t="s">
        <v>294</v>
      </c>
      <c r="O1161" s="5" t="s">
        <v>294</v>
      </c>
      <c r="P1161" s="5" t="s">
        <v>294</v>
      </c>
      <c r="Q1161" s="5" t="s">
        <v>294</v>
      </c>
      <c r="R1161" s="5" t="s">
        <v>294</v>
      </c>
      <c r="V1161" s="5" t="s">
        <v>6226</v>
      </c>
    </row>
    <row r="1162" spans="1:22" x14ac:dyDescent="0.35">
      <c r="A1162" s="5" t="s">
        <v>6228</v>
      </c>
      <c r="B1162" s="5" t="s">
        <v>6229</v>
      </c>
      <c r="C1162" s="5" t="s">
        <v>628</v>
      </c>
      <c r="D1162" s="5" t="s">
        <v>18</v>
      </c>
      <c r="E1162" s="5">
        <v>10</v>
      </c>
      <c r="F1162" s="5" t="s">
        <v>294</v>
      </c>
      <c r="G1162" s="5" t="s">
        <v>294</v>
      </c>
      <c r="M1162" s="5" t="s">
        <v>794</v>
      </c>
      <c r="N1162" s="5" t="s">
        <v>294</v>
      </c>
      <c r="O1162" s="5" t="s">
        <v>294</v>
      </c>
      <c r="P1162" s="5" t="s">
        <v>294</v>
      </c>
      <c r="Q1162" s="5" t="s">
        <v>294</v>
      </c>
      <c r="R1162" s="5" t="s">
        <v>294</v>
      </c>
      <c r="V1162" s="5" t="s">
        <v>6228</v>
      </c>
    </row>
    <row r="1163" spans="1:22" x14ac:dyDescent="0.35">
      <c r="A1163" s="5" t="s">
        <v>6230</v>
      </c>
      <c r="B1163" s="5" t="s">
        <v>6231</v>
      </c>
      <c r="C1163" s="5" t="s">
        <v>628</v>
      </c>
      <c r="D1163" s="5" t="s">
        <v>18</v>
      </c>
      <c r="E1163" s="5">
        <v>30</v>
      </c>
      <c r="F1163" s="5" t="s">
        <v>294</v>
      </c>
      <c r="G1163" s="5" t="s">
        <v>294</v>
      </c>
      <c r="M1163" s="5" t="s">
        <v>794</v>
      </c>
      <c r="N1163" s="5" t="s">
        <v>294</v>
      </c>
      <c r="O1163" s="5" t="s">
        <v>294</v>
      </c>
      <c r="P1163" s="5" t="s">
        <v>294</v>
      </c>
      <c r="Q1163" s="5" t="s">
        <v>294</v>
      </c>
      <c r="R1163" s="5" t="s">
        <v>294</v>
      </c>
      <c r="V1163" s="5" t="s">
        <v>6230</v>
      </c>
    </row>
    <row r="1164" spans="1:22" x14ac:dyDescent="0.35">
      <c r="A1164" s="5" t="s">
        <v>6232</v>
      </c>
      <c r="B1164" s="5" t="s">
        <v>6233</v>
      </c>
      <c r="C1164" s="5" t="s">
        <v>628</v>
      </c>
      <c r="D1164" s="5" t="s">
        <v>18</v>
      </c>
      <c r="E1164" s="5">
        <v>10</v>
      </c>
      <c r="F1164" s="5" t="s">
        <v>294</v>
      </c>
      <c r="G1164" s="5" t="s">
        <v>294</v>
      </c>
      <c r="M1164" s="5" t="s">
        <v>794</v>
      </c>
      <c r="N1164" s="5" t="s">
        <v>294</v>
      </c>
      <c r="O1164" s="5" t="s">
        <v>294</v>
      </c>
      <c r="P1164" s="5" t="s">
        <v>294</v>
      </c>
      <c r="Q1164" s="5" t="s">
        <v>294</v>
      </c>
      <c r="R1164" s="5" t="s">
        <v>294</v>
      </c>
      <c r="V1164" s="5" t="s">
        <v>6232</v>
      </c>
    </row>
    <row r="1165" spans="1:22" x14ac:dyDescent="0.35">
      <c r="A1165" s="5" t="s">
        <v>2239</v>
      </c>
      <c r="B1165" s="5" t="s">
        <v>6234</v>
      </c>
      <c r="C1165" s="5" t="s">
        <v>628</v>
      </c>
      <c r="D1165" s="5" t="s">
        <v>16</v>
      </c>
      <c r="E1165" s="5">
        <v>12</v>
      </c>
      <c r="F1165" s="5" t="s">
        <v>294</v>
      </c>
      <c r="G1165" s="5" t="s">
        <v>294</v>
      </c>
      <c r="M1165" s="5" t="s">
        <v>794</v>
      </c>
      <c r="N1165" s="5" t="s">
        <v>294</v>
      </c>
      <c r="O1165" s="5" t="s">
        <v>294</v>
      </c>
      <c r="P1165" s="5" t="s">
        <v>294</v>
      </c>
      <c r="Q1165" s="5" t="s">
        <v>294</v>
      </c>
      <c r="R1165" s="5" t="s">
        <v>294</v>
      </c>
    </row>
    <row r="1166" spans="1:22" x14ac:dyDescent="0.35">
      <c r="A1166" s="5" t="s">
        <v>2304</v>
      </c>
      <c r="B1166" s="5" t="s">
        <v>6235</v>
      </c>
      <c r="C1166" s="5" t="s">
        <v>628</v>
      </c>
      <c r="D1166" s="5" t="s">
        <v>16</v>
      </c>
      <c r="E1166" s="5">
        <v>12</v>
      </c>
      <c r="F1166" s="5" t="s">
        <v>294</v>
      </c>
      <c r="G1166" s="5" t="s">
        <v>294</v>
      </c>
      <c r="M1166" s="5" t="s">
        <v>794</v>
      </c>
      <c r="N1166" s="5" t="s">
        <v>294</v>
      </c>
      <c r="P1166" s="5" t="s">
        <v>294</v>
      </c>
      <c r="Q1166" s="5" t="s">
        <v>294</v>
      </c>
      <c r="R1166" s="5" t="s">
        <v>294</v>
      </c>
      <c r="V1166" s="5" t="s">
        <v>2304</v>
      </c>
    </row>
    <row r="1167" spans="1:22" x14ac:dyDescent="0.35">
      <c r="A1167" s="5" t="s">
        <v>6236</v>
      </c>
      <c r="B1167" s="5" t="s">
        <v>6237</v>
      </c>
      <c r="C1167" s="5" t="s">
        <v>628</v>
      </c>
      <c r="D1167" s="5" t="s">
        <v>18</v>
      </c>
      <c r="E1167" s="5">
        <v>20</v>
      </c>
      <c r="F1167" s="5" t="s">
        <v>294</v>
      </c>
      <c r="G1167" s="5" t="s">
        <v>294</v>
      </c>
      <c r="M1167" s="5" t="s">
        <v>794</v>
      </c>
      <c r="N1167" s="5" t="s">
        <v>294</v>
      </c>
      <c r="O1167" s="5" t="s">
        <v>294</v>
      </c>
      <c r="P1167" s="5" t="s">
        <v>294</v>
      </c>
      <c r="Q1167" s="5" t="s">
        <v>294</v>
      </c>
      <c r="R1167" s="5" t="s">
        <v>294</v>
      </c>
      <c r="V1167" s="5" t="s">
        <v>6236</v>
      </c>
    </row>
    <row r="1168" spans="1:22" x14ac:dyDescent="0.35">
      <c r="A1168" s="5" t="s">
        <v>6238</v>
      </c>
      <c r="B1168" s="5" t="s">
        <v>6239</v>
      </c>
      <c r="C1168" s="5" t="s">
        <v>628</v>
      </c>
      <c r="D1168" s="5" t="s">
        <v>20</v>
      </c>
      <c r="E1168" s="5">
        <v>10</v>
      </c>
      <c r="F1168" s="5" t="s">
        <v>294</v>
      </c>
      <c r="G1168" s="5" t="s">
        <v>294</v>
      </c>
      <c r="M1168" s="5" t="s">
        <v>794</v>
      </c>
      <c r="N1168" s="5" t="s">
        <v>294</v>
      </c>
      <c r="O1168" s="5" t="s">
        <v>294</v>
      </c>
      <c r="P1168" s="5" t="s">
        <v>294</v>
      </c>
      <c r="Q1168" s="5" t="s">
        <v>294</v>
      </c>
      <c r="R1168" s="5" t="s">
        <v>294</v>
      </c>
      <c r="V1168" s="5" t="s">
        <v>6238</v>
      </c>
    </row>
    <row r="1169" spans="1:22" x14ac:dyDescent="0.35">
      <c r="A1169" s="5" t="s">
        <v>6240</v>
      </c>
      <c r="B1169" s="5" t="s">
        <v>6241</v>
      </c>
      <c r="C1169" s="5" t="s">
        <v>628</v>
      </c>
      <c r="D1169" s="5" t="s">
        <v>20</v>
      </c>
      <c r="E1169" s="5">
        <v>10</v>
      </c>
      <c r="F1169" s="5" t="s">
        <v>294</v>
      </c>
      <c r="G1169" s="5" t="s">
        <v>294</v>
      </c>
      <c r="M1169" s="5" t="s">
        <v>794</v>
      </c>
      <c r="N1169" s="5" t="s">
        <v>294</v>
      </c>
      <c r="O1169" s="5" t="s">
        <v>294</v>
      </c>
      <c r="P1169" s="5" t="s">
        <v>294</v>
      </c>
      <c r="Q1169" s="5" t="s">
        <v>294</v>
      </c>
      <c r="R1169" s="5" t="s">
        <v>294</v>
      </c>
      <c r="V1169" s="5" t="s">
        <v>6240</v>
      </c>
    </row>
    <row r="1170" spans="1:22" x14ac:dyDescent="0.35">
      <c r="A1170" s="5" t="s">
        <v>6242</v>
      </c>
      <c r="B1170" s="5" t="s">
        <v>6243</v>
      </c>
      <c r="C1170" s="5" t="s">
        <v>628</v>
      </c>
      <c r="D1170" s="5" t="s">
        <v>18</v>
      </c>
      <c r="E1170" s="5">
        <v>30</v>
      </c>
      <c r="F1170" s="5" t="s">
        <v>294</v>
      </c>
      <c r="G1170" s="5" t="s">
        <v>294</v>
      </c>
      <c r="M1170" s="5" t="s">
        <v>794</v>
      </c>
      <c r="N1170" s="5" t="s">
        <v>294</v>
      </c>
      <c r="O1170" s="5" t="s">
        <v>294</v>
      </c>
      <c r="P1170" s="5" t="s">
        <v>294</v>
      </c>
      <c r="Q1170" s="5" t="s">
        <v>294</v>
      </c>
      <c r="R1170" s="5" t="s">
        <v>294</v>
      </c>
      <c r="V1170" s="5" t="s">
        <v>6242</v>
      </c>
    </row>
    <row r="1171" spans="1:22" x14ac:dyDescent="0.35">
      <c r="A1171" s="5" t="s">
        <v>2295</v>
      </c>
      <c r="B1171" s="5" t="s">
        <v>6244</v>
      </c>
      <c r="C1171" s="5" t="s">
        <v>628</v>
      </c>
      <c r="D1171" s="5" t="s">
        <v>18</v>
      </c>
      <c r="E1171" s="5">
        <v>30</v>
      </c>
      <c r="F1171" s="5" t="s">
        <v>294</v>
      </c>
      <c r="G1171" s="5" t="s">
        <v>294</v>
      </c>
      <c r="M1171" s="5" t="s">
        <v>794</v>
      </c>
      <c r="N1171" s="5" t="s">
        <v>294</v>
      </c>
      <c r="O1171" s="5" t="s">
        <v>294</v>
      </c>
      <c r="P1171" s="5" t="s">
        <v>294</v>
      </c>
      <c r="Q1171" s="5" t="s">
        <v>294</v>
      </c>
      <c r="R1171" s="5" t="s">
        <v>294</v>
      </c>
    </row>
    <row r="1172" spans="1:22" x14ac:dyDescent="0.35">
      <c r="A1172" s="5" t="s">
        <v>2232</v>
      </c>
      <c r="B1172" s="5" t="s">
        <v>6245</v>
      </c>
      <c r="C1172" s="5" t="s">
        <v>628</v>
      </c>
      <c r="D1172" s="5" t="s">
        <v>18</v>
      </c>
      <c r="E1172" s="5">
        <v>1</v>
      </c>
      <c r="F1172" s="5" t="s">
        <v>294</v>
      </c>
      <c r="G1172" s="5" t="s">
        <v>297</v>
      </c>
      <c r="L1172" s="5" t="s">
        <v>941</v>
      </c>
      <c r="M1172" s="5" t="s">
        <v>794</v>
      </c>
      <c r="N1172" s="5" t="s">
        <v>294</v>
      </c>
      <c r="O1172" s="5" t="s">
        <v>294</v>
      </c>
      <c r="P1172" s="5" t="s">
        <v>294</v>
      </c>
      <c r="Q1172" s="5" t="s">
        <v>294</v>
      </c>
      <c r="R1172" s="5" t="s">
        <v>294</v>
      </c>
      <c r="S1172" s="5" t="s">
        <v>294</v>
      </c>
    </row>
    <row r="1173" spans="1:22" x14ac:dyDescent="0.35">
      <c r="A1173" s="5" t="s">
        <v>2297</v>
      </c>
      <c r="B1173" s="5" t="s">
        <v>6246</v>
      </c>
      <c r="C1173" s="5" t="s">
        <v>628</v>
      </c>
      <c r="D1173" s="5" t="s">
        <v>24</v>
      </c>
      <c r="E1173" s="5">
        <v>12</v>
      </c>
      <c r="F1173" s="5" t="s">
        <v>294</v>
      </c>
      <c r="G1173" s="5" t="s">
        <v>294</v>
      </c>
      <c r="M1173" s="5" t="s">
        <v>794</v>
      </c>
      <c r="N1173" s="5" t="s">
        <v>294</v>
      </c>
      <c r="O1173" s="5" t="s">
        <v>294</v>
      </c>
      <c r="P1173" s="5" t="s">
        <v>294</v>
      </c>
      <c r="Q1173" s="5" t="s">
        <v>294</v>
      </c>
      <c r="R1173" s="5" t="s">
        <v>294</v>
      </c>
    </row>
    <row r="1174" spans="1:22" x14ac:dyDescent="0.35">
      <c r="A1174" s="5" t="s">
        <v>2231</v>
      </c>
      <c r="B1174" s="5" t="s">
        <v>6247</v>
      </c>
      <c r="C1174" s="5" t="s">
        <v>628</v>
      </c>
      <c r="D1174" s="5" t="s">
        <v>18</v>
      </c>
      <c r="E1174" s="5">
        <v>1</v>
      </c>
      <c r="F1174" s="5" t="s">
        <v>294</v>
      </c>
      <c r="G1174" s="5" t="s">
        <v>297</v>
      </c>
      <c r="L1174" s="5" t="s">
        <v>822</v>
      </c>
      <c r="M1174" s="5" t="s">
        <v>794</v>
      </c>
      <c r="N1174" s="5" t="s">
        <v>294</v>
      </c>
      <c r="O1174" s="5" t="s">
        <v>294</v>
      </c>
      <c r="P1174" s="5" t="s">
        <v>294</v>
      </c>
      <c r="Q1174" s="5" t="s">
        <v>294</v>
      </c>
      <c r="R1174" s="5" t="s">
        <v>294</v>
      </c>
      <c r="S1174" s="5" t="s">
        <v>294</v>
      </c>
    </row>
    <row r="1175" spans="1:22" x14ac:dyDescent="0.35">
      <c r="A1175" s="5" t="s">
        <v>6248</v>
      </c>
      <c r="B1175" s="5" t="s">
        <v>6249</v>
      </c>
      <c r="C1175" s="5" t="s">
        <v>6250</v>
      </c>
      <c r="D1175" s="5" t="s">
        <v>18</v>
      </c>
      <c r="E1175" s="5">
        <v>1</v>
      </c>
      <c r="F1175" s="5" t="s">
        <v>294</v>
      </c>
      <c r="G1175" s="5" t="s">
        <v>294</v>
      </c>
      <c r="L1175" s="5" t="s">
        <v>6251</v>
      </c>
      <c r="M1175" s="5" t="s">
        <v>794</v>
      </c>
      <c r="N1175" s="5" t="s">
        <v>294</v>
      </c>
      <c r="O1175" s="5" t="s">
        <v>294</v>
      </c>
      <c r="P1175" s="5" t="s">
        <v>294</v>
      </c>
      <c r="Q1175" s="5" t="s">
        <v>294</v>
      </c>
      <c r="R1175" s="5" t="s">
        <v>294</v>
      </c>
      <c r="V1175" s="5" t="s">
        <v>6252</v>
      </c>
    </row>
    <row r="1176" spans="1:22" x14ac:dyDescent="0.35">
      <c r="A1176" s="5" t="s">
        <v>6253</v>
      </c>
      <c r="B1176" s="5" t="s">
        <v>44</v>
      </c>
      <c r="C1176" s="5" t="s">
        <v>6250</v>
      </c>
      <c r="D1176" s="5" t="s">
        <v>22</v>
      </c>
      <c r="E1176" s="5">
        <v>18</v>
      </c>
      <c r="F1176" s="5" t="s">
        <v>294</v>
      </c>
      <c r="G1176" s="5" t="s">
        <v>294</v>
      </c>
      <c r="M1176" s="5" t="s">
        <v>794</v>
      </c>
      <c r="N1176" s="5" t="s">
        <v>294</v>
      </c>
      <c r="O1176" s="5" t="s">
        <v>294</v>
      </c>
      <c r="P1176" s="5" t="s">
        <v>294</v>
      </c>
      <c r="Q1176" s="5" t="s">
        <v>294</v>
      </c>
      <c r="R1176" s="5" t="s">
        <v>297</v>
      </c>
      <c r="V1176" s="5" t="s">
        <v>6254</v>
      </c>
    </row>
    <row r="1177" spans="1:22" x14ac:dyDescent="0.35">
      <c r="A1177" s="5" t="s">
        <v>6255</v>
      </c>
      <c r="B1177" s="5" t="s">
        <v>6256</v>
      </c>
      <c r="C1177" s="5" t="s">
        <v>6250</v>
      </c>
      <c r="D1177" s="5" t="s">
        <v>16</v>
      </c>
      <c r="E1177" s="5">
        <v>9</v>
      </c>
      <c r="F1177" s="5" t="s">
        <v>294</v>
      </c>
      <c r="G1177" s="5" t="s">
        <v>294</v>
      </c>
      <c r="M1177" s="5" t="s">
        <v>794</v>
      </c>
      <c r="N1177" s="5" t="s">
        <v>294</v>
      </c>
      <c r="P1177" s="5" t="s">
        <v>294</v>
      </c>
      <c r="Q1177" s="5" t="s">
        <v>294</v>
      </c>
      <c r="R1177" s="5" t="s">
        <v>294</v>
      </c>
      <c r="V1177" s="5" t="s">
        <v>6257</v>
      </c>
    </row>
    <row r="1178" spans="1:22" x14ac:dyDescent="0.35">
      <c r="A1178" s="5" t="s">
        <v>6258</v>
      </c>
      <c r="B1178" s="5" t="s">
        <v>6259</v>
      </c>
      <c r="C1178" s="5" t="s">
        <v>6250</v>
      </c>
      <c r="D1178" s="5" t="s">
        <v>18</v>
      </c>
      <c r="E1178" s="5">
        <v>1</v>
      </c>
      <c r="F1178" s="5" t="s">
        <v>294</v>
      </c>
      <c r="G1178" s="5" t="s">
        <v>294</v>
      </c>
      <c r="L1178" s="5" t="s">
        <v>6260</v>
      </c>
      <c r="M1178" s="5" t="s">
        <v>794</v>
      </c>
      <c r="N1178" s="5" t="s">
        <v>294</v>
      </c>
      <c r="O1178" s="5" t="s">
        <v>294</v>
      </c>
      <c r="P1178" s="5" t="s">
        <v>294</v>
      </c>
      <c r="Q1178" s="5" t="s">
        <v>294</v>
      </c>
      <c r="R1178" s="5" t="s">
        <v>294</v>
      </c>
      <c r="V1178" s="5" t="s">
        <v>6261</v>
      </c>
    </row>
    <row r="1179" spans="1:22" x14ac:dyDescent="0.35">
      <c r="A1179" s="5" t="s">
        <v>6262</v>
      </c>
      <c r="B1179" s="5" t="s">
        <v>6263</v>
      </c>
      <c r="C1179" s="5" t="s">
        <v>6250</v>
      </c>
      <c r="D1179" s="5" t="s">
        <v>18</v>
      </c>
      <c r="E1179" s="5">
        <v>2</v>
      </c>
      <c r="F1179" s="5" t="s">
        <v>294</v>
      </c>
      <c r="G1179" s="5" t="s">
        <v>294</v>
      </c>
      <c r="J1179" s="5" t="s">
        <v>4586</v>
      </c>
      <c r="M1179" s="5" t="s">
        <v>794</v>
      </c>
      <c r="N1179" s="5" t="s">
        <v>294</v>
      </c>
      <c r="O1179" s="5" t="s">
        <v>294</v>
      </c>
      <c r="P1179" s="5" t="s">
        <v>294</v>
      </c>
      <c r="Q1179" s="5" t="s">
        <v>294</v>
      </c>
      <c r="R1179" s="5" t="s">
        <v>294</v>
      </c>
      <c r="V1179" s="5" t="s">
        <v>6264</v>
      </c>
    </row>
    <row r="1180" spans="1:22" x14ac:dyDescent="0.35">
      <c r="A1180" s="5" t="s">
        <v>6265</v>
      </c>
      <c r="B1180" s="5" t="s">
        <v>6266</v>
      </c>
      <c r="C1180" s="5" t="s">
        <v>6250</v>
      </c>
      <c r="D1180" s="5" t="s">
        <v>16</v>
      </c>
      <c r="E1180" s="5">
        <v>9</v>
      </c>
      <c r="F1180" s="5" t="s">
        <v>294</v>
      </c>
      <c r="G1180" s="5" t="s">
        <v>294</v>
      </c>
      <c r="M1180" s="5" t="s">
        <v>794</v>
      </c>
      <c r="N1180" s="5" t="s">
        <v>294</v>
      </c>
      <c r="P1180" s="5" t="s">
        <v>294</v>
      </c>
      <c r="Q1180" s="5" t="s">
        <v>294</v>
      </c>
      <c r="R1180" s="5" t="s">
        <v>294</v>
      </c>
      <c r="V1180" s="5" t="s">
        <v>6267</v>
      </c>
    </row>
    <row r="1181" spans="1:22" x14ac:dyDescent="0.35">
      <c r="A1181" s="5" t="s">
        <v>6268</v>
      </c>
      <c r="B1181" s="5" t="s">
        <v>6269</v>
      </c>
      <c r="C1181" s="5" t="s">
        <v>6250</v>
      </c>
      <c r="D1181" s="5" t="s">
        <v>18</v>
      </c>
      <c r="E1181" s="5">
        <v>20</v>
      </c>
      <c r="F1181" s="5" t="s">
        <v>294</v>
      </c>
      <c r="G1181" s="5" t="s">
        <v>294</v>
      </c>
      <c r="M1181" s="5" t="s">
        <v>794</v>
      </c>
      <c r="N1181" s="5" t="s">
        <v>294</v>
      </c>
      <c r="O1181" s="5" t="s">
        <v>294</v>
      </c>
      <c r="P1181" s="5" t="s">
        <v>294</v>
      </c>
      <c r="Q1181" s="5" t="s">
        <v>294</v>
      </c>
      <c r="R1181" s="5" t="s">
        <v>294</v>
      </c>
      <c r="V1181" s="5" t="s">
        <v>6270</v>
      </c>
    </row>
    <row r="1182" spans="1:22" x14ac:dyDescent="0.35">
      <c r="A1182" s="5" t="s">
        <v>6271</v>
      </c>
      <c r="B1182" s="5" t="s">
        <v>6272</v>
      </c>
      <c r="C1182" s="5" t="s">
        <v>6250</v>
      </c>
      <c r="D1182" s="5" t="s">
        <v>18</v>
      </c>
      <c r="E1182" s="5">
        <v>29</v>
      </c>
      <c r="F1182" s="5" t="s">
        <v>294</v>
      </c>
      <c r="G1182" s="5" t="s">
        <v>294</v>
      </c>
      <c r="M1182" s="5" t="s">
        <v>794</v>
      </c>
      <c r="N1182" s="5" t="s">
        <v>294</v>
      </c>
      <c r="O1182" s="5" t="s">
        <v>294</v>
      </c>
      <c r="P1182" s="5" t="s">
        <v>294</v>
      </c>
      <c r="Q1182" s="5" t="s">
        <v>294</v>
      </c>
      <c r="R1182" s="5" t="s">
        <v>294</v>
      </c>
      <c r="V1182" s="5" t="s">
        <v>6273</v>
      </c>
    </row>
    <row r="1183" spans="1:22" x14ac:dyDescent="0.35">
      <c r="A1183" s="5" t="s">
        <v>6274</v>
      </c>
      <c r="B1183" s="5" t="s">
        <v>6275</v>
      </c>
      <c r="C1183" s="5" t="s">
        <v>6250</v>
      </c>
      <c r="D1183" s="5" t="s">
        <v>18</v>
      </c>
      <c r="E1183" s="5">
        <v>29</v>
      </c>
      <c r="F1183" s="5" t="s">
        <v>294</v>
      </c>
      <c r="G1183" s="5" t="s">
        <v>294</v>
      </c>
      <c r="M1183" s="5" t="s">
        <v>794</v>
      </c>
      <c r="N1183" s="5" t="s">
        <v>294</v>
      </c>
      <c r="O1183" s="5" t="s">
        <v>294</v>
      </c>
      <c r="P1183" s="5" t="s">
        <v>294</v>
      </c>
      <c r="Q1183" s="5" t="s">
        <v>294</v>
      </c>
      <c r="R1183" s="5" t="s">
        <v>294</v>
      </c>
      <c r="V1183" s="5" t="s">
        <v>6276</v>
      </c>
    </row>
    <row r="1184" spans="1:22" x14ac:dyDescent="0.35">
      <c r="A1184" s="5" t="s">
        <v>6277</v>
      </c>
      <c r="B1184" s="5" t="s">
        <v>6278</v>
      </c>
      <c r="C1184" s="5" t="s">
        <v>6250</v>
      </c>
      <c r="D1184" s="5" t="s">
        <v>18</v>
      </c>
      <c r="E1184" s="5">
        <v>29</v>
      </c>
      <c r="F1184" s="5" t="s">
        <v>294</v>
      </c>
      <c r="G1184" s="5" t="s">
        <v>294</v>
      </c>
      <c r="M1184" s="5" t="s">
        <v>794</v>
      </c>
      <c r="N1184" s="5" t="s">
        <v>294</v>
      </c>
      <c r="O1184" s="5" t="s">
        <v>294</v>
      </c>
      <c r="P1184" s="5" t="s">
        <v>294</v>
      </c>
      <c r="Q1184" s="5" t="s">
        <v>294</v>
      </c>
      <c r="R1184" s="5" t="s">
        <v>294</v>
      </c>
      <c r="V1184" s="5" t="s">
        <v>6279</v>
      </c>
    </row>
    <row r="1185" spans="1:22" x14ac:dyDescent="0.35">
      <c r="A1185" s="5" t="s">
        <v>6280</v>
      </c>
      <c r="B1185" s="5" t="s">
        <v>6281</v>
      </c>
      <c r="C1185" s="5" t="s">
        <v>6250</v>
      </c>
      <c r="D1185" s="5" t="s">
        <v>18</v>
      </c>
      <c r="E1185" s="5">
        <v>10</v>
      </c>
      <c r="F1185" s="5" t="s">
        <v>294</v>
      </c>
      <c r="G1185" s="5" t="s">
        <v>294</v>
      </c>
      <c r="M1185" s="5" t="s">
        <v>794</v>
      </c>
      <c r="N1185" s="5" t="s">
        <v>294</v>
      </c>
      <c r="O1185" s="5" t="s">
        <v>294</v>
      </c>
      <c r="P1185" s="5" t="s">
        <v>294</v>
      </c>
      <c r="Q1185" s="5" t="s">
        <v>294</v>
      </c>
      <c r="R1185" s="5" t="s">
        <v>294</v>
      </c>
      <c r="V1185" s="5" t="s">
        <v>6282</v>
      </c>
    </row>
    <row r="1186" spans="1:22" x14ac:dyDescent="0.35">
      <c r="A1186" s="5" t="s">
        <v>6283</v>
      </c>
      <c r="B1186" s="5" t="s">
        <v>6284</v>
      </c>
      <c r="C1186" s="5" t="s">
        <v>6250</v>
      </c>
      <c r="D1186" s="5" t="s">
        <v>18</v>
      </c>
      <c r="E1186" s="5">
        <v>17</v>
      </c>
      <c r="F1186" s="5" t="s">
        <v>294</v>
      </c>
      <c r="G1186" s="5" t="s">
        <v>294</v>
      </c>
      <c r="M1186" s="5" t="s">
        <v>794</v>
      </c>
      <c r="N1186" s="5" t="s">
        <v>294</v>
      </c>
      <c r="O1186" s="5" t="s">
        <v>294</v>
      </c>
      <c r="P1186" s="5" t="s">
        <v>294</v>
      </c>
      <c r="Q1186" s="5" t="s">
        <v>294</v>
      </c>
      <c r="R1186" s="5" t="s">
        <v>294</v>
      </c>
      <c r="V1186" s="5" t="s">
        <v>6285</v>
      </c>
    </row>
    <row r="1187" spans="1:22" x14ac:dyDescent="0.35">
      <c r="A1187" s="5" t="s">
        <v>6286</v>
      </c>
      <c r="B1187" s="5" t="s">
        <v>6287</v>
      </c>
      <c r="C1187" s="5" t="s">
        <v>6250</v>
      </c>
      <c r="D1187" s="5" t="s">
        <v>24</v>
      </c>
      <c r="E1187" s="5">
        <v>10</v>
      </c>
      <c r="F1187" s="5" t="s">
        <v>294</v>
      </c>
      <c r="G1187" s="5" t="s">
        <v>294</v>
      </c>
      <c r="M1187" s="5" t="s">
        <v>794</v>
      </c>
      <c r="N1187" s="5" t="s">
        <v>294</v>
      </c>
      <c r="O1187" s="5" t="s">
        <v>294</v>
      </c>
      <c r="P1187" s="5" t="s">
        <v>294</v>
      </c>
      <c r="Q1187" s="5" t="s">
        <v>294</v>
      </c>
      <c r="R1187" s="5" t="s">
        <v>294</v>
      </c>
      <c r="V1187" s="5" t="s">
        <v>6288</v>
      </c>
    </row>
    <row r="1188" spans="1:22" x14ac:dyDescent="0.35">
      <c r="A1188" s="5" t="s">
        <v>6289</v>
      </c>
      <c r="B1188" s="5" t="s">
        <v>6290</v>
      </c>
      <c r="C1188" s="5" t="s">
        <v>6250</v>
      </c>
      <c r="D1188" s="5" t="s">
        <v>18</v>
      </c>
      <c r="E1188" s="5">
        <v>2</v>
      </c>
      <c r="F1188" s="5" t="s">
        <v>294</v>
      </c>
      <c r="G1188" s="5" t="s">
        <v>294</v>
      </c>
      <c r="J1188" s="5" t="s">
        <v>4586</v>
      </c>
      <c r="M1188" s="5" t="s">
        <v>794</v>
      </c>
      <c r="N1188" s="5" t="s">
        <v>294</v>
      </c>
      <c r="O1188" s="5" t="s">
        <v>294</v>
      </c>
      <c r="P1188" s="5" t="s">
        <v>294</v>
      </c>
      <c r="Q1188" s="5" t="s">
        <v>294</v>
      </c>
      <c r="R1188" s="5" t="s">
        <v>294</v>
      </c>
      <c r="V1188" s="5" t="s">
        <v>6291</v>
      </c>
    </row>
    <row r="1189" spans="1:22" x14ac:dyDescent="0.35">
      <c r="A1189" s="5" t="s">
        <v>6292</v>
      </c>
      <c r="B1189" s="5" t="s">
        <v>6293</v>
      </c>
      <c r="C1189" s="5" t="s">
        <v>6250</v>
      </c>
      <c r="D1189" s="5" t="s">
        <v>30</v>
      </c>
      <c r="E1189" s="5">
        <v>9</v>
      </c>
      <c r="F1189" s="5" t="s">
        <v>294</v>
      </c>
      <c r="G1189" s="5" t="s">
        <v>294</v>
      </c>
      <c r="M1189" s="5" t="s">
        <v>794</v>
      </c>
      <c r="N1189" s="5" t="s">
        <v>294</v>
      </c>
      <c r="O1189" s="5" t="s">
        <v>294</v>
      </c>
      <c r="P1189" s="5" t="s">
        <v>294</v>
      </c>
      <c r="Q1189" s="5" t="s">
        <v>294</v>
      </c>
      <c r="R1189" s="5" t="s">
        <v>294</v>
      </c>
      <c r="V1189" s="5" t="s">
        <v>6294</v>
      </c>
    </row>
    <row r="1190" spans="1:22" x14ac:dyDescent="0.35">
      <c r="A1190" s="5" t="s">
        <v>6295</v>
      </c>
      <c r="B1190" s="5" t="s">
        <v>6296</v>
      </c>
      <c r="C1190" s="5" t="s">
        <v>6250</v>
      </c>
      <c r="D1190" s="5" t="s">
        <v>18</v>
      </c>
      <c r="E1190" s="5">
        <v>40</v>
      </c>
      <c r="F1190" s="5" t="s">
        <v>294</v>
      </c>
      <c r="G1190" s="5" t="s">
        <v>294</v>
      </c>
      <c r="M1190" s="5" t="s">
        <v>794</v>
      </c>
      <c r="N1190" s="5" t="s">
        <v>294</v>
      </c>
      <c r="P1190" s="5" t="s">
        <v>294</v>
      </c>
      <c r="Q1190" s="5" t="s">
        <v>294</v>
      </c>
      <c r="R1190" s="5" t="s">
        <v>294</v>
      </c>
      <c r="V1190" s="5" t="s">
        <v>6297</v>
      </c>
    </row>
    <row r="1191" spans="1:22" x14ac:dyDescent="0.35">
      <c r="A1191" s="5" t="s">
        <v>6298</v>
      </c>
      <c r="B1191" s="5" t="s">
        <v>6299</v>
      </c>
      <c r="C1191" s="5" t="s">
        <v>6250</v>
      </c>
      <c r="D1191" s="5" t="s">
        <v>18</v>
      </c>
      <c r="E1191" s="5">
        <v>40</v>
      </c>
      <c r="F1191" s="5" t="s">
        <v>294</v>
      </c>
      <c r="G1191" s="5" t="s">
        <v>294</v>
      </c>
      <c r="M1191" s="5" t="s">
        <v>794</v>
      </c>
      <c r="N1191" s="5" t="s">
        <v>294</v>
      </c>
      <c r="P1191" s="5" t="s">
        <v>294</v>
      </c>
      <c r="Q1191" s="5" t="s">
        <v>294</v>
      </c>
      <c r="R1191" s="5" t="s">
        <v>294</v>
      </c>
      <c r="V1191" s="5" t="s">
        <v>6300</v>
      </c>
    </row>
    <row r="1192" spans="1:22" x14ac:dyDescent="0.35">
      <c r="A1192" s="5" t="s">
        <v>6301</v>
      </c>
      <c r="B1192" s="5" t="s">
        <v>6302</v>
      </c>
      <c r="C1192" s="5" t="s">
        <v>6250</v>
      </c>
      <c r="D1192" s="5" t="s">
        <v>18</v>
      </c>
      <c r="E1192" s="5">
        <v>25</v>
      </c>
      <c r="F1192" s="5" t="s">
        <v>294</v>
      </c>
      <c r="G1192" s="5" t="s">
        <v>294</v>
      </c>
      <c r="M1192" s="5" t="s">
        <v>794</v>
      </c>
      <c r="N1192" s="5" t="s">
        <v>294</v>
      </c>
      <c r="P1192" s="5" t="s">
        <v>294</v>
      </c>
      <c r="Q1192" s="5" t="s">
        <v>294</v>
      </c>
      <c r="R1192" s="5" t="s">
        <v>294</v>
      </c>
      <c r="V1192" s="5" t="s">
        <v>6303</v>
      </c>
    </row>
    <row r="1193" spans="1:22" x14ac:dyDescent="0.35">
      <c r="A1193" s="5" t="s">
        <v>6304</v>
      </c>
      <c r="B1193" s="5" t="s">
        <v>6305</v>
      </c>
      <c r="C1193" s="5" t="s">
        <v>6250</v>
      </c>
      <c r="D1193" s="5" t="s">
        <v>18</v>
      </c>
      <c r="E1193" s="5">
        <v>40</v>
      </c>
      <c r="F1193" s="5" t="s">
        <v>294</v>
      </c>
      <c r="G1193" s="5" t="s">
        <v>294</v>
      </c>
      <c r="M1193" s="5" t="s">
        <v>794</v>
      </c>
      <c r="N1193" s="5" t="s">
        <v>294</v>
      </c>
      <c r="P1193" s="5" t="s">
        <v>294</v>
      </c>
      <c r="Q1193" s="5" t="s">
        <v>294</v>
      </c>
      <c r="R1193" s="5" t="s">
        <v>294</v>
      </c>
      <c r="V1193" s="5" t="s">
        <v>6306</v>
      </c>
    </row>
    <row r="1194" spans="1:22" x14ac:dyDescent="0.35">
      <c r="A1194" s="5" t="s">
        <v>6307</v>
      </c>
      <c r="B1194" s="5" t="s">
        <v>6308</v>
      </c>
      <c r="C1194" s="5" t="s">
        <v>6250</v>
      </c>
      <c r="D1194" s="5" t="s">
        <v>18</v>
      </c>
      <c r="E1194" s="5">
        <v>2</v>
      </c>
      <c r="F1194" s="5" t="s">
        <v>294</v>
      </c>
      <c r="G1194" s="5" t="s">
        <v>294</v>
      </c>
      <c r="J1194" s="5" t="s">
        <v>4586</v>
      </c>
      <c r="M1194" s="5" t="s">
        <v>794</v>
      </c>
      <c r="N1194" s="5" t="s">
        <v>294</v>
      </c>
      <c r="P1194" s="5" t="s">
        <v>294</v>
      </c>
      <c r="Q1194" s="5" t="s">
        <v>294</v>
      </c>
      <c r="R1194" s="5" t="s">
        <v>294</v>
      </c>
      <c r="V1194" s="5" t="s">
        <v>6309</v>
      </c>
    </row>
    <row r="1195" spans="1:22" x14ac:dyDescent="0.35">
      <c r="A1195" s="5" t="s">
        <v>6310</v>
      </c>
      <c r="B1195" s="5" t="s">
        <v>6311</v>
      </c>
      <c r="C1195" s="5" t="s">
        <v>6250</v>
      </c>
      <c r="D1195" s="5" t="s">
        <v>30</v>
      </c>
      <c r="E1195" s="5">
        <v>9</v>
      </c>
      <c r="F1195" s="5" t="s">
        <v>294</v>
      </c>
      <c r="G1195" s="5" t="s">
        <v>294</v>
      </c>
      <c r="M1195" s="5" t="s">
        <v>794</v>
      </c>
      <c r="N1195" s="5" t="s">
        <v>294</v>
      </c>
      <c r="P1195" s="5" t="s">
        <v>294</v>
      </c>
      <c r="Q1195" s="5" t="s">
        <v>294</v>
      </c>
      <c r="R1195" s="5" t="s">
        <v>294</v>
      </c>
      <c r="V1195" s="5" t="s">
        <v>6312</v>
      </c>
    </row>
    <row r="1196" spans="1:22" x14ac:dyDescent="0.35">
      <c r="A1196" s="5" t="s">
        <v>6313</v>
      </c>
      <c r="B1196" s="5" t="s">
        <v>6314</v>
      </c>
      <c r="C1196" s="5" t="s">
        <v>6250</v>
      </c>
      <c r="D1196" s="5" t="s">
        <v>18</v>
      </c>
      <c r="E1196" s="5">
        <v>30</v>
      </c>
      <c r="F1196" s="5" t="s">
        <v>294</v>
      </c>
      <c r="G1196" s="5" t="s">
        <v>294</v>
      </c>
      <c r="M1196" s="5" t="s">
        <v>794</v>
      </c>
      <c r="N1196" s="5" t="s">
        <v>294</v>
      </c>
      <c r="O1196" s="5" t="s">
        <v>294</v>
      </c>
      <c r="P1196" s="5" t="s">
        <v>294</v>
      </c>
      <c r="Q1196" s="5" t="s">
        <v>294</v>
      </c>
      <c r="R1196" s="5" t="s">
        <v>294</v>
      </c>
      <c r="V1196" s="5" t="s">
        <v>6315</v>
      </c>
    </row>
    <row r="1197" spans="1:22" x14ac:dyDescent="0.35">
      <c r="A1197" s="5" t="s">
        <v>6316</v>
      </c>
      <c r="B1197" s="5" t="s">
        <v>6317</v>
      </c>
      <c r="C1197" s="5" t="s">
        <v>6250</v>
      </c>
      <c r="D1197" s="5" t="s">
        <v>18</v>
      </c>
      <c r="E1197" s="5">
        <v>1</v>
      </c>
      <c r="F1197" s="5" t="s">
        <v>294</v>
      </c>
      <c r="G1197" s="5" t="s">
        <v>294</v>
      </c>
      <c r="L1197" s="5" t="s">
        <v>6318</v>
      </c>
      <c r="M1197" s="5" t="s">
        <v>794</v>
      </c>
      <c r="N1197" s="5" t="s">
        <v>294</v>
      </c>
      <c r="O1197" s="5" t="s">
        <v>294</v>
      </c>
      <c r="P1197" s="5" t="s">
        <v>294</v>
      </c>
      <c r="Q1197" s="5" t="s">
        <v>294</v>
      </c>
      <c r="R1197" s="5" t="s">
        <v>294</v>
      </c>
      <c r="V1197" s="5" t="s">
        <v>6319</v>
      </c>
    </row>
    <row r="1198" spans="1:22" x14ac:dyDescent="0.35">
      <c r="A1198" s="5" t="s">
        <v>6320</v>
      </c>
      <c r="B1198" s="5" t="s">
        <v>6321</v>
      </c>
      <c r="C1198" s="5" t="s">
        <v>6250</v>
      </c>
      <c r="D1198" s="5" t="s">
        <v>18</v>
      </c>
      <c r="E1198" s="5">
        <v>1</v>
      </c>
      <c r="F1198" s="5" t="s">
        <v>294</v>
      </c>
      <c r="G1198" s="5" t="s">
        <v>294</v>
      </c>
      <c r="L1198" s="5" t="s">
        <v>6322</v>
      </c>
      <c r="M1198" s="5" t="s">
        <v>794</v>
      </c>
      <c r="N1198" s="5" t="s">
        <v>294</v>
      </c>
      <c r="O1198" s="5" t="s">
        <v>294</v>
      </c>
      <c r="P1198" s="5" t="s">
        <v>294</v>
      </c>
      <c r="Q1198" s="5" t="s">
        <v>294</v>
      </c>
      <c r="R1198" s="5" t="s">
        <v>294</v>
      </c>
      <c r="V1198" s="5" t="s">
        <v>6323</v>
      </c>
    </row>
    <row r="1199" spans="1:22" x14ac:dyDescent="0.35">
      <c r="A1199" s="5" t="s">
        <v>6324</v>
      </c>
      <c r="B1199" s="5" t="s">
        <v>6325</v>
      </c>
      <c r="C1199" s="5" t="s">
        <v>6250</v>
      </c>
      <c r="D1199" s="5" t="s">
        <v>18</v>
      </c>
      <c r="E1199" s="5">
        <v>1</v>
      </c>
      <c r="F1199" s="5" t="s">
        <v>294</v>
      </c>
      <c r="G1199" s="5" t="s">
        <v>294</v>
      </c>
      <c r="L1199" s="5" t="s">
        <v>6326</v>
      </c>
      <c r="M1199" s="5" t="s">
        <v>794</v>
      </c>
      <c r="N1199" s="5" t="s">
        <v>294</v>
      </c>
      <c r="O1199" s="5" t="s">
        <v>294</v>
      </c>
      <c r="P1199" s="5" t="s">
        <v>294</v>
      </c>
      <c r="Q1199" s="5" t="s">
        <v>294</v>
      </c>
      <c r="R1199" s="5" t="s">
        <v>294</v>
      </c>
      <c r="V1199" s="5" t="s">
        <v>6327</v>
      </c>
    </row>
    <row r="1200" spans="1:22" x14ac:dyDescent="0.35">
      <c r="A1200" s="5" t="s">
        <v>6328</v>
      </c>
      <c r="B1200" s="5" t="s">
        <v>6329</v>
      </c>
      <c r="C1200" s="5" t="s">
        <v>6250</v>
      </c>
      <c r="D1200" s="5" t="s">
        <v>20</v>
      </c>
      <c r="E1200" s="5">
        <v>10</v>
      </c>
      <c r="F1200" s="5" t="s">
        <v>294</v>
      </c>
      <c r="G1200" s="5" t="s">
        <v>294</v>
      </c>
      <c r="M1200" s="5" t="s">
        <v>794</v>
      </c>
      <c r="N1200" s="5" t="s">
        <v>294</v>
      </c>
      <c r="O1200" s="5" t="s">
        <v>294</v>
      </c>
      <c r="P1200" s="5" t="s">
        <v>294</v>
      </c>
      <c r="Q1200" s="5" t="s">
        <v>294</v>
      </c>
      <c r="R1200" s="5" t="s">
        <v>294</v>
      </c>
      <c r="V1200" s="5" t="s">
        <v>6330</v>
      </c>
    </row>
    <row r="1201" spans="1:22" x14ac:dyDescent="0.35">
      <c r="A1201" s="5" t="s">
        <v>6331</v>
      </c>
      <c r="B1201" s="5" t="s">
        <v>6332</v>
      </c>
      <c r="C1201" s="5" t="s">
        <v>6250</v>
      </c>
      <c r="D1201" s="5" t="s">
        <v>18</v>
      </c>
      <c r="E1201" s="5">
        <v>8</v>
      </c>
      <c r="F1201" s="5" t="s">
        <v>294</v>
      </c>
      <c r="G1201" s="5" t="s">
        <v>294</v>
      </c>
      <c r="M1201" s="5" t="s">
        <v>794</v>
      </c>
      <c r="N1201" s="5" t="s">
        <v>294</v>
      </c>
      <c r="O1201" s="5" t="s">
        <v>294</v>
      </c>
      <c r="P1201" s="5" t="s">
        <v>294</v>
      </c>
      <c r="Q1201" s="5" t="s">
        <v>294</v>
      </c>
      <c r="R1201" s="5" t="s">
        <v>294</v>
      </c>
      <c r="V1201" s="5" t="s">
        <v>6333</v>
      </c>
    </row>
    <row r="1202" spans="1:22" x14ac:dyDescent="0.35">
      <c r="A1202" s="5" t="s">
        <v>6334</v>
      </c>
      <c r="B1202" s="5" t="s">
        <v>6335</v>
      </c>
      <c r="C1202" s="5" t="s">
        <v>6250</v>
      </c>
      <c r="D1202" s="5" t="s">
        <v>18</v>
      </c>
      <c r="E1202" s="5">
        <v>8</v>
      </c>
      <c r="F1202" s="5" t="s">
        <v>294</v>
      </c>
      <c r="G1202" s="5" t="s">
        <v>294</v>
      </c>
      <c r="M1202" s="5" t="s">
        <v>794</v>
      </c>
      <c r="N1202" s="5" t="s">
        <v>294</v>
      </c>
      <c r="O1202" s="5" t="s">
        <v>294</v>
      </c>
      <c r="P1202" s="5" t="s">
        <v>294</v>
      </c>
      <c r="Q1202" s="5" t="s">
        <v>294</v>
      </c>
      <c r="R1202" s="5" t="s">
        <v>294</v>
      </c>
      <c r="V1202" s="5" t="s">
        <v>6336</v>
      </c>
    </row>
    <row r="1203" spans="1:22" x14ac:dyDescent="0.35">
      <c r="A1203" s="5" t="s">
        <v>6337</v>
      </c>
      <c r="B1203" s="5" t="s">
        <v>6338</v>
      </c>
      <c r="C1203" s="5" t="s">
        <v>6250</v>
      </c>
      <c r="D1203" s="5" t="s">
        <v>18</v>
      </c>
      <c r="E1203" s="5">
        <v>8</v>
      </c>
      <c r="F1203" s="5" t="s">
        <v>294</v>
      </c>
      <c r="G1203" s="5" t="s">
        <v>294</v>
      </c>
      <c r="M1203" s="5" t="s">
        <v>794</v>
      </c>
      <c r="N1203" s="5" t="s">
        <v>294</v>
      </c>
      <c r="O1203" s="5" t="s">
        <v>294</v>
      </c>
      <c r="P1203" s="5" t="s">
        <v>294</v>
      </c>
      <c r="Q1203" s="5" t="s">
        <v>294</v>
      </c>
      <c r="R1203" s="5" t="s">
        <v>294</v>
      </c>
      <c r="V1203" s="5" t="s">
        <v>6339</v>
      </c>
    </row>
    <row r="1204" spans="1:22" x14ac:dyDescent="0.35">
      <c r="A1204" s="5" t="s">
        <v>6340</v>
      </c>
      <c r="B1204" s="5" t="s">
        <v>6341</v>
      </c>
      <c r="C1204" s="5" t="s">
        <v>6250</v>
      </c>
      <c r="D1204" s="5" t="s">
        <v>18</v>
      </c>
      <c r="E1204" s="5">
        <v>8</v>
      </c>
      <c r="F1204" s="5" t="s">
        <v>294</v>
      </c>
      <c r="G1204" s="5" t="s">
        <v>294</v>
      </c>
      <c r="M1204" s="5" t="s">
        <v>794</v>
      </c>
      <c r="N1204" s="5" t="s">
        <v>294</v>
      </c>
      <c r="O1204" s="5" t="s">
        <v>294</v>
      </c>
      <c r="P1204" s="5" t="s">
        <v>294</v>
      </c>
      <c r="Q1204" s="5" t="s">
        <v>294</v>
      </c>
      <c r="R1204" s="5" t="s">
        <v>294</v>
      </c>
      <c r="V1204" s="5" t="s">
        <v>6342</v>
      </c>
    </row>
    <row r="1205" spans="1:22" x14ac:dyDescent="0.35">
      <c r="A1205" s="5" t="s">
        <v>6343</v>
      </c>
      <c r="B1205" s="5" t="s">
        <v>6344</v>
      </c>
      <c r="C1205" s="5" t="s">
        <v>6250</v>
      </c>
      <c r="D1205" s="5" t="s">
        <v>18</v>
      </c>
      <c r="E1205" s="5">
        <v>15</v>
      </c>
      <c r="F1205" s="5" t="s">
        <v>294</v>
      </c>
      <c r="G1205" s="5" t="s">
        <v>294</v>
      </c>
      <c r="M1205" s="5" t="s">
        <v>794</v>
      </c>
      <c r="N1205" s="5" t="s">
        <v>294</v>
      </c>
      <c r="P1205" s="5" t="s">
        <v>294</v>
      </c>
      <c r="Q1205" s="5" t="s">
        <v>294</v>
      </c>
      <c r="R1205" s="5" t="s">
        <v>294</v>
      </c>
      <c r="V1205" s="5" t="s">
        <v>6345</v>
      </c>
    </row>
    <row r="1206" spans="1:22" x14ac:dyDescent="0.35">
      <c r="A1206" s="5" t="s">
        <v>6346</v>
      </c>
      <c r="B1206" s="5" t="s">
        <v>6347</v>
      </c>
      <c r="C1206" s="5" t="s">
        <v>6250</v>
      </c>
      <c r="D1206" s="5" t="s">
        <v>18</v>
      </c>
      <c r="E1206" s="5">
        <v>1</v>
      </c>
      <c r="F1206" s="5" t="s">
        <v>294</v>
      </c>
      <c r="G1206" s="5" t="s">
        <v>294</v>
      </c>
      <c r="L1206" s="5" t="s">
        <v>6348</v>
      </c>
      <c r="M1206" s="5" t="s">
        <v>794</v>
      </c>
      <c r="N1206" s="5" t="s">
        <v>294</v>
      </c>
      <c r="O1206" s="5" t="s">
        <v>294</v>
      </c>
      <c r="P1206" s="5" t="s">
        <v>294</v>
      </c>
      <c r="Q1206" s="5" t="s">
        <v>294</v>
      </c>
      <c r="R1206" s="5" t="s">
        <v>294</v>
      </c>
      <c r="V1206" s="5" t="s">
        <v>6349</v>
      </c>
    </row>
    <row r="1207" spans="1:22" x14ac:dyDescent="0.35">
      <c r="A1207" s="5" t="s">
        <v>6350</v>
      </c>
      <c r="B1207" s="5" t="s">
        <v>6351</v>
      </c>
      <c r="C1207" s="5" t="s">
        <v>6250</v>
      </c>
      <c r="D1207" s="5" t="s">
        <v>20</v>
      </c>
      <c r="E1207" s="5">
        <v>10</v>
      </c>
      <c r="F1207" s="5" t="s">
        <v>294</v>
      </c>
      <c r="G1207" s="5" t="s">
        <v>294</v>
      </c>
      <c r="M1207" s="5" t="s">
        <v>794</v>
      </c>
      <c r="N1207" s="5" t="s">
        <v>294</v>
      </c>
      <c r="O1207" s="5" t="s">
        <v>294</v>
      </c>
      <c r="P1207" s="5" t="s">
        <v>294</v>
      </c>
      <c r="Q1207" s="5" t="s">
        <v>294</v>
      </c>
      <c r="R1207" s="5" t="s">
        <v>294</v>
      </c>
      <c r="V1207" s="5" t="s">
        <v>6352</v>
      </c>
    </row>
    <row r="1208" spans="1:22" x14ac:dyDescent="0.35">
      <c r="A1208" s="5" t="s">
        <v>6353</v>
      </c>
      <c r="B1208" s="5" t="s">
        <v>6351</v>
      </c>
      <c r="C1208" s="5" t="s">
        <v>6250</v>
      </c>
      <c r="D1208" s="5" t="s">
        <v>20</v>
      </c>
      <c r="E1208" s="5">
        <v>10</v>
      </c>
      <c r="F1208" s="5" t="s">
        <v>294</v>
      </c>
      <c r="G1208" s="5" t="s">
        <v>294</v>
      </c>
      <c r="M1208" s="5" t="s">
        <v>794</v>
      </c>
      <c r="N1208" s="5" t="s">
        <v>294</v>
      </c>
      <c r="O1208" s="5" t="s">
        <v>294</v>
      </c>
      <c r="P1208" s="5" t="s">
        <v>294</v>
      </c>
      <c r="Q1208" s="5" t="s">
        <v>294</v>
      </c>
      <c r="R1208" s="5" t="s">
        <v>294</v>
      </c>
      <c r="V1208" s="5" t="s">
        <v>6354</v>
      </c>
    </row>
    <row r="1209" spans="1:22" x14ac:dyDescent="0.35">
      <c r="A1209" s="5" t="s">
        <v>6355</v>
      </c>
      <c r="B1209" s="5" t="s">
        <v>6356</v>
      </c>
      <c r="C1209" s="5" t="s">
        <v>6250</v>
      </c>
      <c r="D1209" s="5" t="s">
        <v>22</v>
      </c>
      <c r="E1209" s="5">
        <v>18</v>
      </c>
      <c r="F1209" s="5" t="s">
        <v>294</v>
      </c>
      <c r="G1209" s="5" t="s">
        <v>294</v>
      </c>
      <c r="M1209" s="5" t="s">
        <v>3826</v>
      </c>
      <c r="N1209" s="5" t="s">
        <v>294</v>
      </c>
      <c r="P1209" s="5" t="s">
        <v>294</v>
      </c>
      <c r="Q1209" s="5" t="s">
        <v>294</v>
      </c>
      <c r="R1209" s="5" t="s">
        <v>294</v>
      </c>
      <c r="V1209" s="5" t="s">
        <v>6357</v>
      </c>
    </row>
    <row r="1210" spans="1:22" x14ac:dyDescent="0.35">
      <c r="A1210" s="5" t="s">
        <v>6358</v>
      </c>
      <c r="B1210" s="5" t="s">
        <v>6359</v>
      </c>
      <c r="C1210" s="5" t="s">
        <v>6250</v>
      </c>
      <c r="D1210" s="5" t="s">
        <v>18</v>
      </c>
      <c r="E1210" s="5">
        <v>29</v>
      </c>
      <c r="F1210" s="5" t="s">
        <v>294</v>
      </c>
      <c r="G1210" s="5" t="s">
        <v>294</v>
      </c>
      <c r="M1210" s="5" t="s">
        <v>794</v>
      </c>
      <c r="N1210" s="5" t="s">
        <v>294</v>
      </c>
      <c r="O1210" s="5" t="s">
        <v>294</v>
      </c>
      <c r="P1210" s="5" t="s">
        <v>294</v>
      </c>
      <c r="Q1210" s="5" t="s">
        <v>294</v>
      </c>
      <c r="R1210" s="5" t="s">
        <v>294</v>
      </c>
      <c r="V1210" s="5" t="s">
        <v>6360</v>
      </c>
    </row>
    <row r="1211" spans="1:22" x14ac:dyDescent="0.35">
      <c r="A1211" s="5" t="s">
        <v>6361</v>
      </c>
      <c r="B1211" s="5" t="s">
        <v>6362</v>
      </c>
      <c r="C1211" s="5" t="s">
        <v>6250</v>
      </c>
      <c r="D1211" s="5" t="s">
        <v>20</v>
      </c>
      <c r="E1211" s="5">
        <v>10</v>
      </c>
      <c r="F1211" s="5" t="s">
        <v>294</v>
      </c>
      <c r="G1211" s="5" t="s">
        <v>294</v>
      </c>
      <c r="M1211" s="5" t="s">
        <v>794</v>
      </c>
      <c r="N1211" s="5" t="s">
        <v>294</v>
      </c>
      <c r="O1211" s="5" t="s">
        <v>294</v>
      </c>
      <c r="P1211" s="5" t="s">
        <v>294</v>
      </c>
      <c r="Q1211" s="5" t="s">
        <v>294</v>
      </c>
      <c r="R1211" s="5" t="s">
        <v>294</v>
      </c>
      <c r="V1211" s="5" t="s">
        <v>6363</v>
      </c>
    </row>
    <row r="1212" spans="1:22" x14ac:dyDescent="0.35">
      <c r="A1212" s="5" t="s">
        <v>6364</v>
      </c>
      <c r="B1212" s="5" t="s">
        <v>6365</v>
      </c>
      <c r="C1212" s="5" t="s">
        <v>6250</v>
      </c>
      <c r="D1212" s="5" t="s">
        <v>18</v>
      </c>
      <c r="E1212" s="5">
        <v>23</v>
      </c>
      <c r="F1212" s="5" t="s">
        <v>294</v>
      </c>
      <c r="G1212" s="5" t="s">
        <v>294</v>
      </c>
      <c r="M1212" s="5" t="s">
        <v>794</v>
      </c>
      <c r="N1212" s="5" t="s">
        <v>294</v>
      </c>
      <c r="O1212" s="5" t="s">
        <v>294</v>
      </c>
      <c r="P1212" s="5" t="s">
        <v>294</v>
      </c>
      <c r="Q1212" s="5" t="s">
        <v>294</v>
      </c>
      <c r="R1212" s="5" t="s">
        <v>294</v>
      </c>
      <c r="V1212" s="5" t="s">
        <v>6366</v>
      </c>
    </row>
    <row r="1213" spans="1:22" x14ac:dyDescent="0.35">
      <c r="A1213" s="5" t="s">
        <v>6367</v>
      </c>
      <c r="B1213" s="5" t="s">
        <v>6368</v>
      </c>
      <c r="C1213" s="5" t="s">
        <v>6250</v>
      </c>
      <c r="D1213" s="5" t="s">
        <v>18</v>
      </c>
      <c r="E1213" s="5">
        <v>29</v>
      </c>
      <c r="F1213" s="5" t="s">
        <v>294</v>
      </c>
      <c r="G1213" s="5" t="s">
        <v>294</v>
      </c>
      <c r="M1213" s="5" t="s">
        <v>794</v>
      </c>
      <c r="N1213" s="5" t="s">
        <v>294</v>
      </c>
      <c r="O1213" s="5" t="s">
        <v>294</v>
      </c>
      <c r="P1213" s="5" t="s">
        <v>294</v>
      </c>
      <c r="Q1213" s="5" t="s">
        <v>294</v>
      </c>
      <c r="R1213" s="5" t="s">
        <v>294</v>
      </c>
      <c r="V1213" s="5" t="s">
        <v>6369</v>
      </c>
    </row>
    <row r="1214" spans="1:22" x14ac:dyDescent="0.35">
      <c r="A1214" s="5" t="s">
        <v>6370</v>
      </c>
      <c r="B1214" s="5" t="s">
        <v>6371</v>
      </c>
      <c r="C1214" s="5" t="s">
        <v>6250</v>
      </c>
      <c r="D1214" s="5" t="s">
        <v>18</v>
      </c>
      <c r="E1214" s="5">
        <v>29</v>
      </c>
      <c r="F1214" s="5" t="s">
        <v>294</v>
      </c>
      <c r="G1214" s="5" t="s">
        <v>294</v>
      </c>
      <c r="M1214" s="5" t="s">
        <v>794</v>
      </c>
      <c r="N1214" s="5" t="s">
        <v>294</v>
      </c>
      <c r="O1214" s="5" t="s">
        <v>294</v>
      </c>
      <c r="P1214" s="5" t="s">
        <v>294</v>
      </c>
      <c r="Q1214" s="5" t="s">
        <v>294</v>
      </c>
      <c r="R1214" s="5" t="s">
        <v>294</v>
      </c>
      <c r="V1214" s="5" t="s">
        <v>6372</v>
      </c>
    </row>
    <row r="1215" spans="1:22" x14ac:dyDescent="0.35">
      <c r="A1215" s="5" t="s">
        <v>6373</v>
      </c>
      <c r="B1215" s="5" t="s">
        <v>6374</v>
      </c>
      <c r="C1215" s="5" t="s">
        <v>6250</v>
      </c>
      <c r="D1215" s="5" t="s">
        <v>18</v>
      </c>
      <c r="E1215" s="5">
        <v>29</v>
      </c>
      <c r="F1215" s="5" t="s">
        <v>294</v>
      </c>
      <c r="G1215" s="5" t="s">
        <v>294</v>
      </c>
      <c r="M1215" s="5" t="s">
        <v>794</v>
      </c>
      <c r="N1215" s="5" t="s">
        <v>294</v>
      </c>
      <c r="O1215" s="5" t="s">
        <v>294</v>
      </c>
      <c r="P1215" s="5" t="s">
        <v>294</v>
      </c>
      <c r="Q1215" s="5" t="s">
        <v>294</v>
      </c>
      <c r="R1215" s="5" t="s">
        <v>294</v>
      </c>
      <c r="V1215" s="5" t="s">
        <v>6375</v>
      </c>
    </row>
    <row r="1216" spans="1:22" x14ac:dyDescent="0.35">
      <c r="A1216" s="5" t="s">
        <v>6376</v>
      </c>
      <c r="B1216" s="5" t="s">
        <v>6377</v>
      </c>
      <c r="C1216" s="5" t="s">
        <v>6250</v>
      </c>
      <c r="D1216" s="5" t="s">
        <v>24</v>
      </c>
      <c r="E1216" s="5">
        <v>10</v>
      </c>
      <c r="F1216" s="5" t="s">
        <v>294</v>
      </c>
      <c r="G1216" s="5" t="s">
        <v>294</v>
      </c>
      <c r="M1216" s="5" t="s">
        <v>794</v>
      </c>
      <c r="N1216" s="5" t="s">
        <v>294</v>
      </c>
      <c r="O1216" s="5" t="s">
        <v>294</v>
      </c>
      <c r="P1216" s="5" t="s">
        <v>294</v>
      </c>
      <c r="Q1216" s="5" t="s">
        <v>294</v>
      </c>
      <c r="R1216" s="5" t="s">
        <v>294</v>
      </c>
      <c r="V1216" s="5" t="s">
        <v>6378</v>
      </c>
    </row>
    <row r="1217" spans="1:22" x14ac:dyDescent="0.35">
      <c r="A1217" s="5" t="s">
        <v>6379</v>
      </c>
      <c r="B1217" s="5" t="s">
        <v>6380</v>
      </c>
      <c r="C1217" s="5" t="s">
        <v>6250</v>
      </c>
      <c r="D1217" s="5" t="s">
        <v>18</v>
      </c>
      <c r="E1217" s="5">
        <v>29</v>
      </c>
      <c r="F1217" s="5" t="s">
        <v>294</v>
      </c>
      <c r="G1217" s="5" t="s">
        <v>294</v>
      </c>
      <c r="M1217" s="5" t="s">
        <v>794</v>
      </c>
      <c r="N1217" s="5" t="s">
        <v>294</v>
      </c>
      <c r="O1217" s="5" t="s">
        <v>294</v>
      </c>
      <c r="P1217" s="5" t="s">
        <v>294</v>
      </c>
      <c r="Q1217" s="5" t="s">
        <v>294</v>
      </c>
      <c r="R1217" s="5" t="s">
        <v>294</v>
      </c>
      <c r="V1217" s="5" t="s">
        <v>6381</v>
      </c>
    </row>
    <row r="1218" spans="1:22" x14ac:dyDescent="0.35">
      <c r="A1218" s="5" t="s">
        <v>6382</v>
      </c>
      <c r="B1218" s="5" t="s">
        <v>6383</v>
      </c>
      <c r="C1218" s="5" t="s">
        <v>6250</v>
      </c>
      <c r="D1218" s="5" t="s">
        <v>18</v>
      </c>
      <c r="E1218" s="5">
        <v>29</v>
      </c>
      <c r="F1218" s="5" t="s">
        <v>294</v>
      </c>
      <c r="G1218" s="5" t="s">
        <v>294</v>
      </c>
      <c r="M1218" s="5" t="s">
        <v>794</v>
      </c>
      <c r="N1218" s="5" t="s">
        <v>294</v>
      </c>
      <c r="O1218" s="5" t="s">
        <v>294</v>
      </c>
      <c r="P1218" s="5" t="s">
        <v>294</v>
      </c>
      <c r="Q1218" s="5" t="s">
        <v>294</v>
      </c>
      <c r="R1218" s="5" t="s">
        <v>294</v>
      </c>
      <c r="V1218" s="5" t="s">
        <v>6384</v>
      </c>
    </row>
    <row r="1219" spans="1:22" x14ac:dyDescent="0.35">
      <c r="A1219" s="5" t="s">
        <v>6385</v>
      </c>
      <c r="B1219" s="5" t="s">
        <v>6386</v>
      </c>
      <c r="C1219" s="5" t="s">
        <v>6250</v>
      </c>
      <c r="D1219" s="5" t="s">
        <v>18</v>
      </c>
      <c r="E1219" s="5">
        <v>1</v>
      </c>
      <c r="F1219" s="5" t="s">
        <v>294</v>
      </c>
      <c r="G1219" s="5" t="s">
        <v>294</v>
      </c>
      <c r="L1219" s="5" t="s">
        <v>6387</v>
      </c>
      <c r="M1219" s="5" t="s">
        <v>794</v>
      </c>
      <c r="N1219" s="5" t="s">
        <v>294</v>
      </c>
      <c r="O1219" s="5" t="s">
        <v>294</v>
      </c>
      <c r="P1219" s="5" t="s">
        <v>294</v>
      </c>
      <c r="Q1219" s="5" t="s">
        <v>294</v>
      </c>
      <c r="R1219" s="5" t="s">
        <v>294</v>
      </c>
      <c r="V1219" s="5" t="s">
        <v>6388</v>
      </c>
    </row>
    <row r="1220" spans="1:22" x14ac:dyDescent="0.35">
      <c r="A1220" s="5" t="s">
        <v>6389</v>
      </c>
      <c r="B1220" s="5" t="s">
        <v>6390</v>
      </c>
      <c r="C1220" s="5" t="s">
        <v>6250</v>
      </c>
      <c r="D1220" s="5" t="s">
        <v>18</v>
      </c>
      <c r="E1220" s="5">
        <v>24</v>
      </c>
      <c r="F1220" s="5" t="s">
        <v>294</v>
      </c>
      <c r="G1220" s="5" t="s">
        <v>294</v>
      </c>
      <c r="M1220" s="5" t="s">
        <v>794</v>
      </c>
      <c r="N1220" s="5" t="s">
        <v>294</v>
      </c>
      <c r="O1220" s="5" t="s">
        <v>294</v>
      </c>
      <c r="P1220" s="5" t="s">
        <v>294</v>
      </c>
      <c r="Q1220" s="5" t="s">
        <v>294</v>
      </c>
      <c r="R1220" s="5" t="s">
        <v>294</v>
      </c>
      <c r="V1220" s="5" t="s">
        <v>6391</v>
      </c>
    </row>
    <row r="1221" spans="1:22" x14ac:dyDescent="0.35">
      <c r="A1221" s="5" t="s">
        <v>6392</v>
      </c>
      <c r="B1221" s="5" t="s">
        <v>6393</v>
      </c>
      <c r="C1221" s="5" t="s">
        <v>6250</v>
      </c>
      <c r="D1221" s="5" t="s">
        <v>18</v>
      </c>
      <c r="E1221" s="5">
        <v>2</v>
      </c>
      <c r="F1221" s="5" t="s">
        <v>294</v>
      </c>
      <c r="G1221" s="5" t="s">
        <v>294</v>
      </c>
      <c r="J1221" s="5" t="s">
        <v>4586</v>
      </c>
      <c r="M1221" s="5" t="s">
        <v>794</v>
      </c>
      <c r="N1221" s="5" t="s">
        <v>294</v>
      </c>
      <c r="O1221" s="5" t="s">
        <v>294</v>
      </c>
      <c r="P1221" s="5" t="s">
        <v>294</v>
      </c>
      <c r="Q1221" s="5" t="s">
        <v>294</v>
      </c>
      <c r="R1221" s="5" t="s">
        <v>294</v>
      </c>
      <c r="V1221" s="5" t="s">
        <v>6394</v>
      </c>
    </row>
    <row r="1222" spans="1:22" x14ac:dyDescent="0.35">
      <c r="A1222" s="5" t="s">
        <v>6395</v>
      </c>
      <c r="B1222" s="5" t="s">
        <v>6396</v>
      </c>
      <c r="C1222" s="5" t="s">
        <v>6250</v>
      </c>
      <c r="D1222" s="5" t="s">
        <v>30</v>
      </c>
      <c r="E1222" s="5">
        <v>9</v>
      </c>
      <c r="F1222" s="5" t="s">
        <v>294</v>
      </c>
      <c r="G1222" s="5" t="s">
        <v>294</v>
      </c>
      <c r="M1222" s="5" t="s">
        <v>794</v>
      </c>
      <c r="N1222" s="5" t="s">
        <v>294</v>
      </c>
      <c r="O1222" s="5" t="s">
        <v>294</v>
      </c>
      <c r="P1222" s="5" t="s">
        <v>294</v>
      </c>
      <c r="Q1222" s="5" t="s">
        <v>294</v>
      </c>
      <c r="R1222" s="5" t="s">
        <v>294</v>
      </c>
      <c r="V1222" s="5" t="s">
        <v>6397</v>
      </c>
    </row>
    <row r="1223" spans="1:22" x14ac:dyDescent="0.35">
      <c r="A1223" s="5" t="s">
        <v>6398</v>
      </c>
      <c r="B1223" s="5" t="s">
        <v>6399</v>
      </c>
      <c r="C1223" s="5" t="s">
        <v>6250</v>
      </c>
      <c r="D1223" s="5" t="s">
        <v>18</v>
      </c>
      <c r="E1223" s="5">
        <v>11</v>
      </c>
      <c r="F1223" s="5" t="s">
        <v>294</v>
      </c>
      <c r="G1223" s="5" t="s">
        <v>294</v>
      </c>
      <c r="M1223" s="5" t="s">
        <v>794</v>
      </c>
      <c r="N1223" s="5" t="s">
        <v>294</v>
      </c>
      <c r="O1223" s="5" t="s">
        <v>294</v>
      </c>
      <c r="P1223" s="5" t="s">
        <v>294</v>
      </c>
      <c r="Q1223" s="5" t="s">
        <v>294</v>
      </c>
      <c r="R1223" s="5" t="s">
        <v>294</v>
      </c>
      <c r="V1223" s="5" t="s">
        <v>6400</v>
      </c>
    </row>
    <row r="1224" spans="1:22" x14ac:dyDescent="0.35">
      <c r="A1224" s="5" t="s">
        <v>6401</v>
      </c>
      <c r="B1224" s="5" t="s">
        <v>6402</v>
      </c>
      <c r="C1224" s="5" t="s">
        <v>6250</v>
      </c>
      <c r="D1224" s="5" t="s">
        <v>18</v>
      </c>
      <c r="E1224" s="5">
        <v>18</v>
      </c>
      <c r="F1224" s="5" t="s">
        <v>294</v>
      </c>
      <c r="G1224" s="5" t="s">
        <v>294</v>
      </c>
      <c r="M1224" s="5" t="s">
        <v>794</v>
      </c>
      <c r="N1224" s="5" t="s">
        <v>294</v>
      </c>
      <c r="O1224" s="5" t="s">
        <v>294</v>
      </c>
      <c r="P1224" s="5" t="s">
        <v>294</v>
      </c>
      <c r="Q1224" s="5" t="s">
        <v>294</v>
      </c>
      <c r="R1224" s="5" t="s">
        <v>294</v>
      </c>
      <c r="V1224" s="5" t="s">
        <v>6403</v>
      </c>
    </row>
    <row r="1225" spans="1:22" x14ac:dyDescent="0.35">
      <c r="A1225" s="5" t="s">
        <v>6404</v>
      </c>
      <c r="B1225" s="5" t="s">
        <v>6405</v>
      </c>
      <c r="C1225" s="5" t="s">
        <v>6250</v>
      </c>
      <c r="D1225" s="5" t="s">
        <v>18</v>
      </c>
      <c r="E1225" s="5">
        <v>1</v>
      </c>
      <c r="F1225" s="5" t="s">
        <v>294</v>
      </c>
      <c r="G1225" s="5" t="s">
        <v>294</v>
      </c>
      <c r="L1225" s="5" t="s">
        <v>6406</v>
      </c>
      <c r="M1225" s="5" t="s">
        <v>794</v>
      </c>
      <c r="N1225" s="5" t="s">
        <v>294</v>
      </c>
      <c r="O1225" s="5" t="s">
        <v>294</v>
      </c>
      <c r="P1225" s="5" t="s">
        <v>294</v>
      </c>
      <c r="Q1225" s="5" t="s">
        <v>294</v>
      </c>
      <c r="R1225" s="5" t="s">
        <v>294</v>
      </c>
      <c r="V1225" s="5" t="s">
        <v>6407</v>
      </c>
    </row>
    <row r="1226" spans="1:22" x14ac:dyDescent="0.35">
      <c r="A1226" s="5" t="s">
        <v>6408</v>
      </c>
      <c r="B1226" s="5" t="s">
        <v>6409</v>
      </c>
      <c r="C1226" s="5" t="s">
        <v>6250</v>
      </c>
      <c r="D1226" s="5" t="s">
        <v>18</v>
      </c>
      <c r="E1226" s="5">
        <v>10</v>
      </c>
      <c r="F1226" s="5" t="s">
        <v>294</v>
      </c>
      <c r="G1226" s="5" t="s">
        <v>294</v>
      </c>
      <c r="M1226" s="5" t="s">
        <v>794</v>
      </c>
      <c r="N1226" s="5" t="s">
        <v>294</v>
      </c>
      <c r="O1226" s="5" t="s">
        <v>294</v>
      </c>
      <c r="P1226" s="5" t="s">
        <v>294</v>
      </c>
      <c r="Q1226" s="5" t="s">
        <v>294</v>
      </c>
      <c r="R1226" s="5" t="s">
        <v>294</v>
      </c>
      <c r="V1226" s="5" t="s">
        <v>6410</v>
      </c>
    </row>
    <row r="1227" spans="1:22" x14ac:dyDescent="0.35">
      <c r="A1227" s="5" t="s">
        <v>6411</v>
      </c>
      <c r="B1227" s="5" t="s">
        <v>6412</v>
      </c>
      <c r="C1227" s="5" t="s">
        <v>6250</v>
      </c>
      <c r="D1227" s="5" t="s">
        <v>18</v>
      </c>
      <c r="E1227" s="5">
        <v>17</v>
      </c>
      <c r="F1227" s="5" t="s">
        <v>294</v>
      </c>
      <c r="G1227" s="5" t="s">
        <v>294</v>
      </c>
      <c r="M1227" s="5" t="s">
        <v>794</v>
      </c>
      <c r="N1227" s="5" t="s">
        <v>294</v>
      </c>
      <c r="O1227" s="5" t="s">
        <v>294</v>
      </c>
      <c r="P1227" s="5" t="s">
        <v>294</v>
      </c>
      <c r="Q1227" s="5" t="s">
        <v>294</v>
      </c>
      <c r="R1227" s="5" t="s">
        <v>294</v>
      </c>
      <c r="V1227" s="5" t="s">
        <v>6413</v>
      </c>
    </row>
    <row r="1228" spans="1:22" x14ac:dyDescent="0.35">
      <c r="A1228" s="5" t="s">
        <v>6414</v>
      </c>
      <c r="B1228" s="5" t="s">
        <v>6415</v>
      </c>
      <c r="C1228" s="5" t="s">
        <v>6250</v>
      </c>
      <c r="D1228" s="5" t="s">
        <v>18</v>
      </c>
      <c r="E1228" s="5">
        <v>2</v>
      </c>
      <c r="F1228" s="5" t="s">
        <v>294</v>
      </c>
      <c r="G1228" s="5" t="s">
        <v>294</v>
      </c>
      <c r="M1228" s="5" t="s">
        <v>794</v>
      </c>
      <c r="N1228" s="5" t="s">
        <v>294</v>
      </c>
      <c r="O1228" s="5" t="s">
        <v>294</v>
      </c>
      <c r="P1228" s="5" t="s">
        <v>294</v>
      </c>
      <c r="Q1228" s="5" t="s">
        <v>294</v>
      </c>
      <c r="R1228" s="5" t="s">
        <v>294</v>
      </c>
      <c r="V1228" s="5" t="s">
        <v>6416</v>
      </c>
    </row>
    <row r="1229" spans="1:22" x14ac:dyDescent="0.35">
      <c r="A1229" s="5" t="s">
        <v>6417</v>
      </c>
      <c r="B1229" s="5" t="s">
        <v>6418</v>
      </c>
      <c r="C1229" s="5" t="s">
        <v>6250</v>
      </c>
      <c r="D1229" s="5" t="s">
        <v>20</v>
      </c>
      <c r="E1229" s="5">
        <v>10</v>
      </c>
      <c r="F1229" s="5" t="s">
        <v>294</v>
      </c>
      <c r="G1229" s="5" t="s">
        <v>294</v>
      </c>
      <c r="M1229" s="5" t="s">
        <v>794</v>
      </c>
      <c r="N1229" s="5" t="s">
        <v>294</v>
      </c>
      <c r="O1229" s="5" t="s">
        <v>294</v>
      </c>
      <c r="P1229" s="5" t="s">
        <v>294</v>
      </c>
      <c r="Q1229" s="5" t="s">
        <v>294</v>
      </c>
      <c r="R1229" s="5" t="s">
        <v>294</v>
      </c>
      <c r="V1229" s="5" t="s">
        <v>6419</v>
      </c>
    </row>
    <row r="1230" spans="1:22" x14ac:dyDescent="0.35">
      <c r="A1230" s="5" t="s">
        <v>6420</v>
      </c>
      <c r="B1230" s="5" t="s">
        <v>6421</v>
      </c>
      <c r="C1230" s="5" t="s">
        <v>6250</v>
      </c>
      <c r="D1230" s="5" t="s">
        <v>18</v>
      </c>
      <c r="E1230" s="5">
        <v>28</v>
      </c>
      <c r="F1230" s="5" t="s">
        <v>294</v>
      </c>
      <c r="G1230" s="5" t="s">
        <v>294</v>
      </c>
      <c r="M1230" s="5" t="s">
        <v>794</v>
      </c>
      <c r="N1230" s="5" t="s">
        <v>294</v>
      </c>
      <c r="O1230" s="5" t="s">
        <v>294</v>
      </c>
      <c r="P1230" s="5" t="s">
        <v>294</v>
      </c>
      <c r="Q1230" s="5" t="s">
        <v>294</v>
      </c>
      <c r="R1230" s="5" t="s">
        <v>294</v>
      </c>
      <c r="V1230" s="5" t="s">
        <v>6422</v>
      </c>
    </row>
    <row r="1231" spans="1:22" x14ac:dyDescent="0.35">
      <c r="A1231" s="5" t="s">
        <v>6423</v>
      </c>
      <c r="B1231" s="5" t="s">
        <v>6424</v>
      </c>
      <c r="C1231" s="5" t="s">
        <v>6250</v>
      </c>
      <c r="D1231" s="5" t="s">
        <v>18</v>
      </c>
      <c r="E1231" s="5">
        <v>28</v>
      </c>
      <c r="F1231" s="5" t="s">
        <v>294</v>
      </c>
      <c r="G1231" s="5" t="s">
        <v>294</v>
      </c>
      <c r="M1231" s="5" t="s">
        <v>794</v>
      </c>
      <c r="N1231" s="5" t="s">
        <v>294</v>
      </c>
      <c r="O1231" s="5" t="s">
        <v>294</v>
      </c>
      <c r="P1231" s="5" t="s">
        <v>294</v>
      </c>
      <c r="Q1231" s="5" t="s">
        <v>294</v>
      </c>
      <c r="R1231" s="5" t="s">
        <v>294</v>
      </c>
      <c r="V1231" s="5" t="s">
        <v>6425</v>
      </c>
    </row>
    <row r="1232" spans="1:22" x14ac:dyDescent="0.35">
      <c r="A1232" s="5" t="s">
        <v>6426</v>
      </c>
      <c r="B1232" s="5" t="s">
        <v>6427</v>
      </c>
      <c r="C1232" s="5" t="s">
        <v>6250</v>
      </c>
      <c r="D1232" s="5" t="s">
        <v>18</v>
      </c>
      <c r="E1232" s="5">
        <v>28</v>
      </c>
      <c r="F1232" s="5" t="s">
        <v>294</v>
      </c>
      <c r="G1232" s="5" t="s">
        <v>294</v>
      </c>
      <c r="M1232" s="5" t="s">
        <v>794</v>
      </c>
      <c r="N1232" s="5" t="s">
        <v>294</v>
      </c>
      <c r="O1232" s="5" t="s">
        <v>294</v>
      </c>
      <c r="P1232" s="5" t="s">
        <v>294</v>
      </c>
      <c r="Q1232" s="5" t="s">
        <v>294</v>
      </c>
      <c r="R1232" s="5" t="s">
        <v>294</v>
      </c>
      <c r="V1232" s="5" t="s">
        <v>6428</v>
      </c>
    </row>
    <row r="1233" spans="1:22" x14ac:dyDescent="0.35">
      <c r="A1233" s="5" t="s">
        <v>6429</v>
      </c>
      <c r="B1233" s="5" t="s">
        <v>6430</v>
      </c>
      <c r="C1233" s="5" t="s">
        <v>6250</v>
      </c>
      <c r="D1233" s="5" t="s">
        <v>18</v>
      </c>
      <c r="E1233" s="5">
        <v>28</v>
      </c>
      <c r="F1233" s="5" t="s">
        <v>294</v>
      </c>
      <c r="G1233" s="5" t="s">
        <v>294</v>
      </c>
      <c r="M1233" s="5" t="s">
        <v>794</v>
      </c>
      <c r="N1233" s="5" t="s">
        <v>294</v>
      </c>
      <c r="O1233" s="5" t="s">
        <v>294</v>
      </c>
      <c r="P1233" s="5" t="s">
        <v>294</v>
      </c>
      <c r="Q1233" s="5" t="s">
        <v>294</v>
      </c>
      <c r="R1233" s="5" t="s">
        <v>294</v>
      </c>
      <c r="V1233" s="5" t="s">
        <v>6431</v>
      </c>
    </row>
    <row r="1234" spans="1:22" x14ac:dyDescent="0.35">
      <c r="A1234" s="5" t="s">
        <v>6432</v>
      </c>
      <c r="B1234" s="5" t="s">
        <v>6433</v>
      </c>
      <c r="C1234" s="5" t="s">
        <v>6250</v>
      </c>
      <c r="D1234" s="5" t="s">
        <v>18</v>
      </c>
      <c r="E1234" s="5">
        <v>1</v>
      </c>
      <c r="F1234" s="5" t="s">
        <v>294</v>
      </c>
      <c r="G1234" s="5" t="s">
        <v>294</v>
      </c>
      <c r="L1234" s="5" t="s">
        <v>6434</v>
      </c>
      <c r="M1234" s="5" t="s">
        <v>794</v>
      </c>
      <c r="N1234" s="5" t="s">
        <v>294</v>
      </c>
      <c r="O1234" s="5" t="s">
        <v>294</v>
      </c>
      <c r="P1234" s="5" t="s">
        <v>294</v>
      </c>
      <c r="Q1234" s="5" t="s">
        <v>294</v>
      </c>
      <c r="R1234" s="5" t="s">
        <v>294</v>
      </c>
      <c r="V1234" s="5" t="s">
        <v>6435</v>
      </c>
    </row>
    <row r="1235" spans="1:22" x14ac:dyDescent="0.35">
      <c r="A1235" s="5" t="s">
        <v>6436</v>
      </c>
      <c r="B1235" s="5" t="s">
        <v>6437</v>
      </c>
      <c r="C1235" s="5" t="s">
        <v>6250</v>
      </c>
      <c r="D1235" s="5" t="s">
        <v>18</v>
      </c>
      <c r="E1235" s="5">
        <v>1</v>
      </c>
      <c r="F1235" s="5" t="s">
        <v>294</v>
      </c>
      <c r="G1235" s="5" t="s">
        <v>294</v>
      </c>
      <c r="L1235" s="5" t="s">
        <v>6438</v>
      </c>
      <c r="M1235" s="5" t="s">
        <v>794</v>
      </c>
      <c r="N1235" s="5" t="s">
        <v>294</v>
      </c>
      <c r="O1235" s="5" t="s">
        <v>294</v>
      </c>
      <c r="P1235" s="5" t="s">
        <v>294</v>
      </c>
      <c r="Q1235" s="5" t="s">
        <v>294</v>
      </c>
      <c r="R1235" s="5" t="s">
        <v>294</v>
      </c>
      <c r="V1235" s="5" t="s">
        <v>6439</v>
      </c>
    </row>
    <row r="1236" spans="1:22" x14ac:dyDescent="0.35">
      <c r="A1236" s="5" t="s">
        <v>6440</v>
      </c>
      <c r="B1236" s="5" t="s">
        <v>6441</v>
      </c>
      <c r="C1236" s="5" t="s">
        <v>6250</v>
      </c>
      <c r="D1236" s="5" t="s">
        <v>16</v>
      </c>
      <c r="E1236" s="5">
        <v>10</v>
      </c>
      <c r="F1236" s="5" t="s">
        <v>294</v>
      </c>
      <c r="G1236" s="5" t="s">
        <v>294</v>
      </c>
      <c r="M1236" s="5" t="s">
        <v>794</v>
      </c>
      <c r="N1236" s="5" t="s">
        <v>294</v>
      </c>
      <c r="P1236" s="5" t="s">
        <v>294</v>
      </c>
      <c r="Q1236" s="5" t="s">
        <v>294</v>
      </c>
      <c r="R1236" s="5" t="s">
        <v>294</v>
      </c>
      <c r="V1236" s="5" t="s">
        <v>6442</v>
      </c>
    </row>
    <row r="1237" spans="1:22" x14ac:dyDescent="0.35">
      <c r="A1237" s="5" t="s">
        <v>6443</v>
      </c>
      <c r="B1237" s="5" t="s">
        <v>6444</v>
      </c>
      <c r="C1237" s="5" t="s">
        <v>6250</v>
      </c>
      <c r="D1237" s="5" t="s">
        <v>18</v>
      </c>
      <c r="E1237" s="5">
        <v>14</v>
      </c>
      <c r="F1237" s="5" t="s">
        <v>294</v>
      </c>
      <c r="G1237" s="5" t="s">
        <v>294</v>
      </c>
      <c r="M1237" s="5" t="s">
        <v>794</v>
      </c>
      <c r="N1237" s="5" t="s">
        <v>294</v>
      </c>
      <c r="O1237" s="5" t="s">
        <v>294</v>
      </c>
      <c r="P1237" s="5" t="s">
        <v>294</v>
      </c>
      <c r="Q1237" s="5" t="s">
        <v>294</v>
      </c>
      <c r="R1237" s="5" t="s">
        <v>294</v>
      </c>
      <c r="V1237" s="5" t="s">
        <v>6445</v>
      </c>
    </row>
    <row r="1238" spans="1:22" x14ac:dyDescent="0.35">
      <c r="A1238" s="5" t="s">
        <v>6446</v>
      </c>
      <c r="B1238" s="5" t="s">
        <v>6447</v>
      </c>
      <c r="C1238" s="5" t="s">
        <v>6250</v>
      </c>
      <c r="D1238" s="5" t="s">
        <v>18</v>
      </c>
      <c r="E1238" s="5">
        <v>28</v>
      </c>
      <c r="F1238" s="5" t="s">
        <v>294</v>
      </c>
      <c r="G1238" s="5" t="s">
        <v>294</v>
      </c>
      <c r="M1238" s="5" t="s">
        <v>794</v>
      </c>
      <c r="N1238" s="5" t="s">
        <v>294</v>
      </c>
      <c r="O1238" s="5" t="s">
        <v>294</v>
      </c>
      <c r="P1238" s="5" t="s">
        <v>294</v>
      </c>
      <c r="Q1238" s="5" t="s">
        <v>294</v>
      </c>
      <c r="R1238" s="5" t="s">
        <v>294</v>
      </c>
      <c r="V1238" s="5" t="s">
        <v>6448</v>
      </c>
    </row>
    <row r="1239" spans="1:22" x14ac:dyDescent="0.35">
      <c r="A1239" s="5" t="s">
        <v>6449</v>
      </c>
      <c r="B1239" s="5" t="s">
        <v>6450</v>
      </c>
      <c r="C1239" s="5" t="s">
        <v>6250</v>
      </c>
      <c r="D1239" s="5" t="s">
        <v>20</v>
      </c>
      <c r="E1239" s="5">
        <v>10</v>
      </c>
      <c r="F1239" s="5" t="s">
        <v>294</v>
      </c>
      <c r="G1239" s="5" t="s">
        <v>294</v>
      </c>
      <c r="M1239" s="5" t="s">
        <v>794</v>
      </c>
      <c r="N1239" s="5" t="s">
        <v>294</v>
      </c>
      <c r="O1239" s="5" t="s">
        <v>294</v>
      </c>
      <c r="P1239" s="5" t="s">
        <v>294</v>
      </c>
      <c r="Q1239" s="5" t="s">
        <v>294</v>
      </c>
      <c r="R1239" s="5" t="s">
        <v>294</v>
      </c>
      <c r="V1239" s="5" t="s">
        <v>6451</v>
      </c>
    </row>
    <row r="1240" spans="1:22" x14ac:dyDescent="0.35">
      <c r="A1240" s="5" t="s">
        <v>6452</v>
      </c>
      <c r="B1240" s="5" t="s">
        <v>6453</v>
      </c>
      <c r="C1240" s="5" t="s">
        <v>6250</v>
      </c>
      <c r="D1240" s="5" t="s">
        <v>18</v>
      </c>
      <c r="E1240" s="5">
        <v>24</v>
      </c>
      <c r="F1240" s="5" t="s">
        <v>294</v>
      </c>
      <c r="G1240" s="5" t="s">
        <v>294</v>
      </c>
      <c r="M1240" s="5" t="s">
        <v>794</v>
      </c>
      <c r="N1240" s="5" t="s">
        <v>294</v>
      </c>
      <c r="O1240" s="5" t="s">
        <v>294</v>
      </c>
      <c r="P1240" s="5" t="s">
        <v>294</v>
      </c>
      <c r="Q1240" s="5" t="s">
        <v>294</v>
      </c>
      <c r="R1240" s="5" t="s">
        <v>294</v>
      </c>
      <c r="V1240" s="5" t="s">
        <v>6454</v>
      </c>
    </row>
    <row r="1241" spans="1:22" x14ac:dyDescent="0.35">
      <c r="A1241" s="5" t="s">
        <v>6455</v>
      </c>
      <c r="B1241" s="5" t="s">
        <v>6456</v>
      </c>
      <c r="C1241" s="5" t="s">
        <v>6250</v>
      </c>
      <c r="D1241" s="5" t="s">
        <v>18</v>
      </c>
      <c r="E1241" s="5">
        <v>1</v>
      </c>
      <c r="F1241" s="5" t="s">
        <v>294</v>
      </c>
      <c r="G1241" s="5" t="s">
        <v>294</v>
      </c>
      <c r="L1241" s="5" t="s">
        <v>6457</v>
      </c>
      <c r="M1241" s="5" t="s">
        <v>794</v>
      </c>
      <c r="N1241" s="5" t="s">
        <v>294</v>
      </c>
      <c r="O1241" s="5" t="s">
        <v>294</v>
      </c>
      <c r="P1241" s="5" t="s">
        <v>294</v>
      </c>
      <c r="Q1241" s="5" t="s">
        <v>294</v>
      </c>
      <c r="R1241" s="5" t="s">
        <v>294</v>
      </c>
      <c r="V1241" s="5" t="s">
        <v>6458</v>
      </c>
    </row>
    <row r="1242" spans="1:22" x14ac:dyDescent="0.35">
      <c r="A1242" s="5" t="s">
        <v>6459</v>
      </c>
      <c r="B1242" s="5" t="s">
        <v>6460</v>
      </c>
      <c r="C1242" s="5" t="s">
        <v>6250</v>
      </c>
      <c r="D1242" s="5" t="s">
        <v>18</v>
      </c>
      <c r="E1242" s="5">
        <v>1</v>
      </c>
      <c r="F1242" s="5" t="s">
        <v>294</v>
      </c>
      <c r="G1242" s="5" t="s">
        <v>294</v>
      </c>
      <c r="L1242" s="5" t="s">
        <v>6461</v>
      </c>
      <c r="M1242" s="5" t="s">
        <v>794</v>
      </c>
      <c r="N1242" s="5" t="s">
        <v>294</v>
      </c>
      <c r="O1242" s="5" t="s">
        <v>294</v>
      </c>
      <c r="P1242" s="5" t="s">
        <v>294</v>
      </c>
      <c r="Q1242" s="5" t="s">
        <v>294</v>
      </c>
      <c r="R1242" s="5" t="s">
        <v>294</v>
      </c>
      <c r="V1242" s="5" t="s">
        <v>6462</v>
      </c>
    </row>
    <row r="1243" spans="1:22" x14ac:dyDescent="0.35">
      <c r="A1243" s="5" t="s">
        <v>6463</v>
      </c>
      <c r="B1243" s="5" t="s">
        <v>6464</v>
      </c>
      <c r="C1243" s="5" t="s">
        <v>6250</v>
      </c>
      <c r="D1243" s="5" t="s">
        <v>18</v>
      </c>
      <c r="E1243" s="5">
        <v>28</v>
      </c>
      <c r="F1243" s="5" t="s">
        <v>294</v>
      </c>
      <c r="G1243" s="5" t="s">
        <v>294</v>
      </c>
      <c r="M1243" s="5" t="s">
        <v>794</v>
      </c>
      <c r="N1243" s="5" t="s">
        <v>294</v>
      </c>
      <c r="O1243" s="5" t="s">
        <v>294</v>
      </c>
      <c r="P1243" s="5" t="s">
        <v>294</v>
      </c>
      <c r="Q1243" s="5" t="s">
        <v>294</v>
      </c>
      <c r="R1243" s="5" t="s">
        <v>294</v>
      </c>
      <c r="V1243" s="5" t="s">
        <v>6465</v>
      </c>
    </row>
    <row r="1244" spans="1:22" x14ac:dyDescent="0.35">
      <c r="A1244" s="5" t="s">
        <v>6466</v>
      </c>
      <c r="B1244" s="5" t="s">
        <v>6467</v>
      </c>
      <c r="C1244" s="5" t="s">
        <v>6250</v>
      </c>
      <c r="D1244" s="5" t="s">
        <v>24</v>
      </c>
      <c r="E1244" s="5">
        <v>10</v>
      </c>
      <c r="F1244" s="5" t="s">
        <v>294</v>
      </c>
      <c r="G1244" s="5" t="s">
        <v>294</v>
      </c>
      <c r="M1244" s="5" t="s">
        <v>794</v>
      </c>
      <c r="N1244" s="5" t="s">
        <v>294</v>
      </c>
      <c r="O1244" s="5" t="s">
        <v>294</v>
      </c>
      <c r="P1244" s="5" t="s">
        <v>294</v>
      </c>
      <c r="Q1244" s="5" t="s">
        <v>294</v>
      </c>
      <c r="R1244" s="5" t="s">
        <v>294</v>
      </c>
      <c r="V1244" s="5" t="s">
        <v>6468</v>
      </c>
    </row>
    <row r="1245" spans="1:22" x14ac:dyDescent="0.35">
      <c r="A1245" s="5" t="s">
        <v>6469</v>
      </c>
      <c r="B1245" s="5" t="s">
        <v>6470</v>
      </c>
      <c r="C1245" s="5" t="s">
        <v>6250</v>
      </c>
      <c r="D1245" s="5" t="s">
        <v>22</v>
      </c>
      <c r="E1245" s="5">
        <v>1</v>
      </c>
      <c r="F1245" s="5" t="s">
        <v>294</v>
      </c>
      <c r="G1245" s="5" t="s">
        <v>294</v>
      </c>
      <c r="H1245" s="5">
        <v>1</v>
      </c>
      <c r="I1245" s="5">
        <v>4</v>
      </c>
      <c r="M1245" s="5" t="s">
        <v>794</v>
      </c>
      <c r="N1245" s="5" t="s">
        <v>294</v>
      </c>
      <c r="O1245" s="5" t="s">
        <v>294</v>
      </c>
      <c r="P1245" s="5" t="s">
        <v>294</v>
      </c>
      <c r="Q1245" s="5" t="s">
        <v>294</v>
      </c>
      <c r="R1245" s="5" t="s">
        <v>294</v>
      </c>
      <c r="V1245" s="5" t="s">
        <v>6471</v>
      </c>
    </row>
    <row r="1246" spans="1:22" x14ac:dyDescent="0.35">
      <c r="A1246" s="5" t="s">
        <v>6472</v>
      </c>
      <c r="B1246" s="5" t="s">
        <v>6473</v>
      </c>
      <c r="C1246" s="5" t="s">
        <v>6250</v>
      </c>
      <c r="D1246" s="5" t="s">
        <v>18</v>
      </c>
      <c r="E1246" s="5">
        <v>1</v>
      </c>
      <c r="F1246" s="5" t="s">
        <v>294</v>
      </c>
      <c r="G1246" s="5" t="s">
        <v>294</v>
      </c>
      <c r="L1246" s="5" t="s">
        <v>6474</v>
      </c>
      <c r="M1246" s="5" t="s">
        <v>794</v>
      </c>
      <c r="N1246" s="5" t="s">
        <v>294</v>
      </c>
      <c r="O1246" s="5" t="s">
        <v>294</v>
      </c>
      <c r="P1246" s="5" t="s">
        <v>294</v>
      </c>
      <c r="Q1246" s="5" t="s">
        <v>294</v>
      </c>
      <c r="R1246" s="5" t="s">
        <v>294</v>
      </c>
      <c r="V1246" s="5" t="s">
        <v>6475</v>
      </c>
    </row>
    <row r="1247" spans="1:22" x14ac:dyDescent="0.35">
      <c r="A1247" s="5" t="s">
        <v>6476</v>
      </c>
      <c r="B1247" s="5" t="s">
        <v>6477</v>
      </c>
      <c r="C1247" s="5" t="s">
        <v>6250</v>
      </c>
      <c r="D1247" s="5" t="s">
        <v>18</v>
      </c>
      <c r="E1247" s="5">
        <v>27</v>
      </c>
      <c r="F1247" s="5" t="s">
        <v>294</v>
      </c>
      <c r="G1247" s="5" t="s">
        <v>294</v>
      </c>
      <c r="M1247" s="5" t="s">
        <v>794</v>
      </c>
      <c r="N1247" s="5" t="s">
        <v>294</v>
      </c>
      <c r="O1247" s="5" t="s">
        <v>294</v>
      </c>
      <c r="P1247" s="5" t="s">
        <v>294</v>
      </c>
      <c r="Q1247" s="5" t="s">
        <v>294</v>
      </c>
      <c r="R1247" s="5" t="s">
        <v>294</v>
      </c>
      <c r="V1247" s="5" t="s">
        <v>6478</v>
      </c>
    </row>
    <row r="1248" spans="1:22" x14ac:dyDescent="0.35">
      <c r="A1248" s="5" t="s">
        <v>6479</v>
      </c>
      <c r="B1248" s="5" t="s">
        <v>6480</v>
      </c>
      <c r="C1248" s="5" t="s">
        <v>6250</v>
      </c>
      <c r="D1248" s="5" t="s">
        <v>20</v>
      </c>
      <c r="E1248" s="5">
        <v>10</v>
      </c>
      <c r="F1248" s="5" t="s">
        <v>294</v>
      </c>
      <c r="G1248" s="5" t="s">
        <v>294</v>
      </c>
      <c r="M1248" s="5" t="s">
        <v>794</v>
      </c>
      <c r="N1248" s="5" t="s">
        <v>294</v>
      </c>
      <c r="O1248" s="5" t="s">
        <v>294</v>
      </c>
      <c r="P1248" s="5" t="s">
        <v>294</v>
      </c>
      <c r="Q1248" s="5" t="s">
        <v>294</v>
      </c>
      <c r="R1248" s="5" t="s">
        <v>294</v>
      </c>
      <c r="V1248" s="5" t="s">
        <v>6481</v>
      </c>
    </row>
    <row r="1249" spans="1:22" x14ac:dyDescent="0.35">
      <c r="A1249" s="5" t="s">
        <v>6482</v>
      </c>
      <c r="B1249" s="5" t="s">
        <v>6483</v>
      </c>
      <c r="C1249" s="5" t="s">
        <v>6250</v>
      </c>
      <c r="D1249" s="5" t="s">
        <v>18</v>
      </c>
      <c r="E1249" s="5">
        <v>2</v>
      </c>
      <c r="F1249" s="5" t="s">
        <v>294</v>
      </c>
      <c r="G1249" s="5" t="s">
        <v>294</v>
      </c>
      <c r="J1249" s="5" t="s">
        <v>4586</v>
      </c>
      <c r="M1249" s="5" t="s">
        <v>794</v>
      </c>
      <c r="N1249" s="5" t="s">
        <v>294</v>
      </c>
      <c r="O1249" s="5" t="s">
        <v>294</v>
      </c>
      <c r="P1249" s="5" t="s">
        <v>294</v>
      </c>
      <c r="Q1249" s="5" t="s">
        <v>294</v>
      </c>
      <c r="R1249" s="5" t="s">
        <v>294</v>
      </c>
      <c r="V1249" s="5" t="s">
        <v>6484</v>
      </c>
    </row>
    <row r="1250" spans="1:22" x14ac:dyDescent="0.35">
      <c r="A1250" s="5" t="s">
        <v>6485</v>
      </c>
      <c r="B1250" s="5" t="s">
        <v>6486</v>
      </c>
      <c r="C1250" s="5" t="s">
        <v>6250</v>
      </c>
      <c r="D1250" s="5" t="s">
        <v>30</v>
      </c>
      <c r="E1250" s="5">
        <v>9</v>
      </c>
      <c r="F1250" s="5" t="s">
        <v>294</v>
      </c>
      <c r="G1250" s="5" t="s">
        <v>294</v>
      </c>
      <c r="M1250" s="5" t="s">
        <v>794</v>
      </c>
      <c r="N1250" s="5" t="s">
        <v>294</v>
      </c>
      <c r="O1250" s="5" t="s">
        <v>294</v>
      </c>
      <c r="P1250" s="5" t="s">
        <v>294</v>
      </c>
      <c r="Q1250" s="5" t="s">
        <v>294</v>
      </c>
      <c r="R1250" s="5" t="s">
        <v>294</v>
      </c>
      <c r="V1250" s="5" t="s">
        <v>6487</v>
      </c>
    </row>
    <row r="1251" spans="1:22" x14ac:dyDescent="0.35">
      <c r="A1251" s="5" t="s">
        <v>6488</v>
      </c>
      <c r="B1251" s="5" t="s">
        <v>6489</v>
      </c>
      <c r="C1251" s="5" t="s">
        <v>6250</v>
      </c>
      <c r="D1251" s="5" t="s">
        <v>18</v>
      </c>
      <c r="E1251" s="5">
        <v>21</v>
      </c>
      <c r="F1251" s="5" t="s">
        <v>294</v>
      </c>
      <c r="G1251" s="5" t="s">
        <v>294</v>
      </c>
      <c r="M1251" s="5" t="s">
        <v>794</v>
      </c>
      <c r="N1251" s="5" t="s">
        <v>294</v>
      </c>
      <c r="O1251" s="5" t="s">
        <v>294</v>
      </c>
      <c r="P1251" s="5" t="s">
        <v>294</v>
      </c>
      <c r="Q1251" s="5" t="s">
        <v>294</v>
      </c>
      <c r="R1251" s="5" t="s">
        <v>294</v>
      </c>
      <c r="V1251" s="5" t="s">
        <v>6490</v>
      </c>
    </row>
    <row r="1252" spans="1:22" x14ac:dyDescent="0.35">
      <c r="A1252" s="5" t="s">
        <v>6491</v>
      </c>
      <c r="B1252" s="5" t="s">
        <v>6492</v>
      </c>
      <c r="C1252" s="5" t="s">
        <v>6250</v>
      </c>
      <c r="D1252" s="5" t="s">
        <v>20</v>
      </c>
      <c r="E1252" s="5">
        <v>10</v>
      </c>
      <c r="F1252" s="5" t="s">
        <v>294</v>
      </c>
      <c r="G1252" s="5" t="s">
        <v>294</v>
      </c>
      <c r="M1252" s="5" t="s">
        <v>794</v>
      </c>
      <c r="N1252" s="5" t="s">
        <v>294</v>
      </c>
      <c r="O1252" s="5" t="s">
        <v>294</v>
      </c>
      <c r="P1252" s="5" t="s">
        <v>294</v>
      </c>
      <c r="Q1252" s="5" t="s">
        <v>294</v>
      </c>
      <c r="R1252" s="5" t="s">
        <v>294</v>
      </c>
      <c r="V1252" s="5" t="s">
        <v>6493</v>
      </c>
    </row>
    <row r="1253" spans="1:22" x14ac:dyDescent="0.35">
      <c r="A1253" s="5" t="s">
        <v>6494</v>
      </c>
      <c r="B1253" s="5" t="s">
        <v>6495</v>
      </c>
      <c r="C1253" s="5" t="s">
        <v>6250</v>
      </c>
      <c r="D1253" s="5" t="s">
        <v>18</v>
      </c>
      <c r="E1253" s="5">
        <v>29</v>
      </c>
      <c r="F1253" s="5" t="s">
        <v>294</v>
      </c>
      <c r="G1253" s="5" t="s">
        <v>294</v>
      </c>
      <c r="M1253" s="5" t="s">
        <v>794</v>
      </c>
      <c r="N1253" s="5" t="s">
        <v>294</v>
      </c>
      <c r="O1253" s="5" t="s">
        <v>294</v>
      </c>
      <c r="P1253" s="5" t="s">
        <v>294</v>
      </c>
      <c r="Q1253" s="5" t="s">
        <v>294</v>
      </c>
      <c r="R1253" s="5" t="s">
        <v>294</v>
      </c>
      <c r="V1253" s="5" t="s">
        <v>6496</v>
      </c>
    </row>
    <row r="1254" spans="1:22" x14ac:dyDescent="0.35">
      <c r="A1254" s="5" t="s">
        <v>6497</v>
      </c>
      <c r="B1254" s="5" t="s">
        <v>6498</v>
      </c>
      <c r="C1254" s="5" t="s">
        <v>6250</v>
      </c>
      <c r="D1254" s="5" t="s">
        <v>20</v>
      </c>
      <c r="E1254" s="5">
        <v>10</v>
      </c>
      <c r="F1254" s="5" t="s">
        <v>294</v>
      </c>
      <c r="G1254" s="5" t="s">
        <v>294</v>
      </c>
      <c r="M1254" s="5" t="s">
        <v>794</v>
      </c>
      <c r="N1254" s="5" t="s">
        <v>294</v>
      </c>
      <c r="P1254" s="5" t="s">
        <v>294</v>
      </c>
      <c r="Q1254" s="5" t="s">
        <v>294</v>
      </c>
      <c r="R1254" s="5" t="s">
        <v>294</v>
      </c>
      <c r="V1254" s="5" t="s">
        <v>6499</v>
      </c>
    </row>
    <row r="1255" spans="1:22" x14ac:dyDescent="0.35">
      <c r="A1255" s="5" t="s">
        <v>6500</v>
      </c>
      <c r="B1255" s="5" t="s">
        <v>6501</v>
      </c>
      <c r="C1255" s="5" t="s">
        <v>6250</v>
      </c>
      <c r="D1255" s="5" t="s">
        <v>28</v>
      </c>
      <c r="E1255" s="5">
        <v>6</v>
      </c>
      <c r="F1255" s="5" t="s">
        <v>294</v>
      </c>
      <c r="G1255" s="5" t="s">
        <v>294</v>
      </c>
      <c r="M1255" s="5" t="s">
        <v>794</v>
      </c>
      <c r="N1255" s="5" t="s">
        <v>294</v>
      </c>
      <c r="P1255" s="5" t="s">
        <v>294</v>
      </c>
      <c r="Q1255" s="5" t="s">
        <v>294</v>
      </c>
      <c r="R1255" s="5" t="s">
        <v>294</v>
      </c>
      <c r="V1255" s="5" t="s">
        <v>6502</v>
      </c>
    </row>
    <row r="1256" spans="1:22" x14ac:dyDescent="0.35">
      <c r="A1256" s="5" t="s">
        <v>6503</v>
      </c>
      <c r="B1256" s="5" t="s">
        <v>6504</v>
      </c>
      <c r="C1256" s="5" t="s">
        <v>6250</v>
      </c>
      <c r="D1256" s="5" t="s">
        <v>18</v>
      </c>
      <c r="E1256" s="5">
        <v>4</v>
      </c>
      <c r="F1256" s="5" t="s">
        <v>294</v>
      </c>
      <c r="G1256" s="5" t="s">
        <v>294</v>
      </c>
      <c r="J1256" s="5" t="s">
        <v>1194</v>
      </c>
      <c r="M1256" s="5" t="s">
        <v>794</v>
      </c>
      <c r="N1256" s="5" t="s">
        <v>294</v>
      </c>
      <c r="P1256" s="5" t="s">
        <v>294</v>
      </c>
      <c r="Q1256" s="5" t="s">
        <v>294</v>
      </c>
      <c r="R1256" s="5" t="s">
        <v>294</v>
      </c>
      <c r="V1256" s="5" t="s">
        <v>6505</v>
      </c>
    </row>
    <row r="1257" spans="1:22" x14ac:dyDescent="0.35">
      <c r="A1257" s="5" t="s">
        <v>6506</v>
      </c>
      <c r="B1257" s="5" t="s">
        <v>6507</v>
      </c>
      <c r="C1257" s="5" t="s">
        <v>6508</v>
      </c>
      <c r="D1257" s="5" t="s">
        <v>22</v>
      </c>
      <c r="E1257" s="5">
        <v>18</v>
      </c>
      <c r="F1257" s="5" t="s">
        <v>294</v>
      </c>
      <c r="G1257" s="5" t="s">
        <v>294</v>
      </c>
      <c r="M1257" s="5" t="s">
        <v>794</v>
      </c>
      <c r="N1257" s="5" t="s">
        <v>294</v>
      </c>
      <c r="O1257" s="5" t="s">
        <v>294</v>
      </c>
      <c r="P1257" s="5" t="s">
        <v>294</v>
      </c>
      <c r="Q1257" s="5" t="s">
        <v>294</v>
      </c>
      <c r="R1257" s="5" t="s">
        <v>297</v>
      </c>
      <c r="V1257" s="5" t="s">
        <v>6509</v>
      </c>
    </row>
    <row r="1258" spans="1:22" x14ac:dyDescent="0.35">
      <c r="A1258" s="5" t="s">
        <v>6510</v>
      </c>
      <c r="B1258" s="5" t="s">
        <v>6511</v>
      </c>
      <c r="C1258" s="5" t="s">
        <v>6508</v>
      </c>
      <c r="D1258" s="5" t="s">
        <v>16</v>
      </c>
      <c r="E1258" s="5">
        <v>9</v>
      </c>
      <c r="F1258" s="5" t="s">
        <v>294</v>
      </c>
      <c r="G1258" s="5" t="s">
        <v>294</v>
      </c>
      <c r="M1258" s="5" t="s">
        <v>794</v>
      </c>
      <c r="N1258" s="5" t="s">
        <v>294</v>
      </c>
      <c r="O1258" s="5" t="s">
        <v>294</v>
      </c>
      <c r="P1258" s="5" t="s">
        <v>294</v>
      </c>
      <c r="Q1258" s="5" t="s">
        <v>294</v>
      </c>
      <c r="R1258" s="5" t="s">
        <v>294</v>
      </c>
      <c r="V1258" s="5" t="s">
        <v>6512</v>
      </c>
    </row>
    <row r="1259" spans="1:22" x14ac:dyDescent="0.35">
      <c r="A1259" s="5" t="s">
        <v>6513</v>
      </c>
      <c r="B1259" s="5" t="s">
        <v>6514</v>
      </c>
      <c r="C1259" s="5" t="s">
        <v>6508</v>
      </c>
      <c r="D1259" s="5" t="s">
        <v>18</v>
      </c>
      <c r="E1259" s="5">
        <v>3</v>
      </c>
      <c r="F1259" s="5" t="s">
        <v>294</v>
      </c>
      <c r="G1259" s="5" t="s">
        <v>294</v>
      </c>
      <c r="M1259" s="5" t="s">
        <v>794</v>
      </c>
      <c r="N1259" s="5" t="s">
        <v>294</v>
      </c>
      <c r="O1259" s="5" t="s">
        <v>294</v>
      </c>
      <c r="P1259" s="5" t="s">
        <v>294</v>
      </c>
      <c r="Q1259" s="5" t="s">
        <v>294</v>
      </c>
      <c r="R1259" s="5" t="s">
        <v>294</v>
      </c>
      <c r="V1259" s="5" t="s">
        <v>6515</v>
      </c>
    </row>
    <row r="1260" spans="1:22" x14ac:dyDescent="0.35">
      <c r="A1260" s="5" t="s">
        <v>6516</v>
      </c>
      <c r="B1260" s="5" t="s">
        <v>6517</v>
      </c>
      <c r="C1260" s="5" t="s">
        <v>6508</v>
      </c>
      <c r="D1260" s="5" t="s">
        <v>18</v>
      </c>
      <c r="E1260" s="5">
        <v>4</v>
      </c>
      <c r="F1260" s="5" t="s">
        <v>294</v>
      </c>
      <c r="G1260" s="5" t="s">
        <v>294</v>
      </c>
      <c r="M1260" s="5" t="s">
        <v>794</v>
      </c>
      <c r="N1260" s="5" t="s">
        <v>294</v>
      </c>
      <c r="O1260" s="5" t="s">
        <v>294</v>
      </c>
      <c r="P1260" s="5" t="s">
        <v>294</v>
      </c>
      <c r="Q1260" s="5" t="s">
        <v>294</v>
      </c>
      <c r="R1260" s="5" t="s">
        <v>294</v>
      </c>
      <c r="V1260" s="5" t="s">
        <v>6518</v>
      </c>
    </row>
    <row r="1261" spans="1:22" x14ac:dyDescent="0.35">
      <c r="A1261" s="5" t="s">
        <v>6519</v>
      </c>
      <c r="B1261" s="5" t="s">
        <v>6520</v>
      </c>
      <c r="C1261" s="5" t="s">
        <v>6250</v>
      </c>
      <c r="D1261" s="5" t="s">
        <v>18</v>
      </c>
      <c r="E1261" s="5">
        <v>26</v>
      </c>
      <c r="F1261" s="5" t="s">
        <v>294</v>
      </c>
      <c r="G1261" s="5" t="s">
        <v>294</v>
      </c>
      <c r="M1261" s="5" t="s">
        <v>794</v>
      </c>
      <c r="N1261" s="5" t="s">
        <v>294</v>
      </c>
      <c r="O1261" s="5" t="s">
        <v>294</v>
      </c>
      <c r="P1261" s="5" t="s">
        <v>294</v>
      </c>
      <c r="Q1261" s="5" t="s">
        <v>294</v>
      </c>
      <c r="R1261" s="5" t="s">
        <v>294</v>
      </c>
      <c r="V1261" s="5" t="s">
        <v>6521</v>
      </c>
    </row>
    <row r="1262" spans="1:22" x14ac:dyDescent="0.35">
      <c r="A1262" s="5" t="s">
        <v>6522</v>
      </c>
      <c r="B1262" s="5" t="s">
        <v>6523</v>
      </c>
      <c r="C1262" s="5" t="s">
        <v>6508</v>
      </c>
      <c r="D1262" s="5" t="s">
        <v>18</v>
      </c>
      <c r="E1262" s="5">
        <v>2</v>
      </c>
      <c r="F1262" s="5" t="s">
        <v>294</v>
      </c>
      <c r="G1262" s="5" t="s">
        <v>294</v>
      </c>
      <c r="M1262" s="5" t="s">
        <v>794</v>
      </c>
      <c r="N1262" s="5" t="s">
        <v>294</v>
      </c>
      <c r="P1262" s="5" t="s">
        <v>294</v>
      </c>
      <c r="Q1262" s="5" t="s">
        <v>294</v>
      </c>
      <c r="R1262" s="5" t="s">
        <v>294</v>
      </c>
      <c r="V1262" s="5" t="s">
        <v>6524</v>
      </c>
    </row>
    <row r="1263" spans="1:22" x14ac:dyDescent="0.35">
      <c r="A1263" s="5" t="s">
        <v>6525</v>
      </c>
      <c r="B1263" s="5" t="s">
        <v>6526</v>
      </c>
      <c r="C1263" s="5" t="s">
        <v>6508</v>
      </c>
      <c r="D1263" s="5" t="s">
        <v>18</v>
      </c>
      <c r="E1263" s="5">
        <v>2</v>
      </c>
      <c r="F1263" s="5" t="s">
        <v>294</v>
      </c>
      <c r="G1263" s="5" t="s">
        <v>294</v>
      </c>
      <c r="M1263" s="5" t="s">
        <v>794</v>
      </c>
      <c r="N1263" s="5" t="s">
        <v>294</v>
      </c>
      <c r="O1263" s="5" t="s">
        <v>294</v>
      </c>
      <c r="P1263" s="5" t="s">
        <v>294</v>
      </c>
      <c r="Q1263" s="5" t="s">
        <v>294</v>
      </c>
      <c r="R1263" s="5" t="s">
        <v>294</v>
      </c>
      <c r="V1263" s="5" t="s">
        <v>6527</v>
      </c>
    </row>
    <row r="1264" spans="1:22" x14ac:dyDescent="0.35">
      <c r="A1264" s="5" t="s">
        <v>6528</v>
      </c>
      <c r="B1264" s="5" t="s">
        <v>6529</v>
      </c>
      <c r="C1264" s="5" t="s">
        <v>6250</v>
      </c>
      <c r="D1264" s="5" t="s">
        <v>18</v>
      </c>
      <c r="E1264" s="5">
        <v>19</v>
      </c>
      <c r="F1264" s="5" t="s">
        <v>294</v>
      </c>
      <c r="G1264" s="5" t="s">
        <v>294</v>
      </c>
      <c r="M1264" s="5" t="s">
        <v>794</v>
      </c>
      <c r="N1264" s="5" t="s">
        <v>294</v>
      </c>
      <c r="O1264" s="5" t="s">
        <v>294</v>
      </c>
      <c r="P1264" s="5" t="s">
        <v>294</v>
      </c>
      <c r="Q1264" s="5" t="s">
        <v>294</v>
      </c>
      <c r="R1264" s="5" t="s">
        <v>294</v>
      </c>
      <c r="V1264" s="5" t="s">
        <v>6530</v>
      </c>
    </row>
    <row r="1265" spans="1:22" x14ac:dyDescent="0.35">
      <c r="A1265" s="5" t="s">
        <v>6531</v>
      </c>
      <c r="B1265" s="5" t="s">
        <v>6532</v>
      </c>
      <c r="C1265" s="5" t="s">
        <v>6250</v>
      </c>
      <c r="D1265" s="5" t="s">
        <v>18</v>
      </c>
      <c r="E1265" s="5">
        <v>35</v>
      </c>
      <c r="F1265" s="5" t="s">
        <v>294</v>
      </c>
      <c r="G1265" s="5" t="s">
        <v>294</v>
      </c>
      <c r="M1265" s="5" t="s">
        <v>794</v>
      </c>
      <c r="N1265" s="5" t="s">
        <v>294</v>
      </c>
      <c r="O1265" s="5" t="s">
        <v>294</v>
      </c>
      <c r="P1265" s="5" t="s">
        <v>294</v>
      </c>
      <c r="Q1265" s="5" t="s">
        <v>294</v>
      </c>
      <c r="R1265" s="5" t="s">
        <v>294</v>
      </c>
      <c r="V1265" s="5" t="s">
        <v>6533</v>
      </c>
    </row>
    <row r="1266" spans="1:22" x14ac:dyDescent="0.35">
      <c r="A1266" s="5" t="s">
        <v>6534</v>
      </c>
      <c r="B1266" s="5" t="s">
        <v>6535</v>
      </c>
      <c r="C1266" s="5" t="s">
        <v>6250</v>
      </c>
      <c r="D1266" s="5" t="s">
        <v>18</v>
      </c>
      <c r="E1266" s="5">
        <v>48</v>
      </c>
      <c r="F1266" s="5" t="s">
        <v>294</v>
      </c>
      <c r="G1266" s="5" t="s">
        <v>294</v>
      </c>
      <c r="M1266" s="5" t="s">
        <v>794</v>
      </c>
      <c r="N1266" s="5" t="s">
        <v>294</v>
      </c>
      <c r="O1266" s="5" t="s">
        <v>294</v>
      </c>
      <c r="P1266" s="5" t="s">
        <v>294</v>
      </c>
      <c r="Q1266" s="5" t="s">
        <v>294</v>
      </c>
      <c r="R1266" s="5" t="s">
        <v>294</v>
      </c>
      <c r="V1266" s="5" t="s">
        <v>6536</v>
      </c>
    </row>
    <row r="1267" spans="1:22" x14ac:dyDescent="0.35">
      <c r="A1267" s="5" t="s">
        <v>6537</v>
      </c>
      <c r="B1267" s="5" t="s">
        <v>6538</v>
      </c>
      <c r="C1267" s="5" t="s">
        <v>6250</v>
      </c>
      <c r="D1267" s="5" t="s">
        <v>18</v>
      </c>
      <c r="E1267" s="5">
        <v>8</v>
      </c>
      <c r="F1267" s="5" t="s">
        <v>294</v>
      </c>
      <c r="G1267" s="5" t="s">
        <v>294</v>
      </c>
      <c r="M1267" s="5" t="s">
        <v>794</v>
      </c>
      <c r="N1267" s="5" t="s">
        <v>294</v>
      </c>
      <c r="O1267" s="5" t="s">
        <v>294</v>
      </c>
      <c r="P1267" s="5" t="s">
        <v>294</v>
      </c>
      <c r="Q1267" s="5" t="s">
        <v>294</v>
      </c>
      <c r="R1267" s="5" t="s">
        <v>294</v>
      </c>
      <c r="V1267" s="5" t="s">
        <v>6539</v>
      </c>
    </row>
    <row r="1268" spans="1:22" x14ac:dyDescent="0.35">
      <c r="A1268" s="5" t="s">
        <v>6540</v>
      </c>
      <c r="B1268" s="5" t="s">
        <v>6541</v>
      </c>
      <c r="C1268" s="5" t="s">
        <v>6508</v>
      </c>
      <c r="D1268" s="5" t="s">
        <v>18</v>
      </c>
      <c r="E1268" s="5">
        <v>1</v>
      </c>
      <c r="F1268" s="5" t="s">
        <v>294</v>
      </c>
      <c r="G1268" s="5" t="s">
        <v>294</v>
      </c>
      <c r="M1268" s="5" t="s">
        <v>794</v>
      </c>
      <c r="N1268" s="5" t="s">
        <v>294</v>
      </c>
      <c r="O1268" s="5" t="s">
        <v>294</v>
      </c>
      <c r="P1268" s="5" t="s">
        <v>294</v>
      </c>
      <c r="Q1268" s="5" t="s">
        <v>294</v>
      </c>
      <c r="R1268" s="5" t="s">
        <v>294</v>
      </c>
      <c r="V1268" s="5" t="s">
        <v>6542</v>
      </c>
    </row>
    <row r="1269" spans="1:22" x14ac:dyDescent="0.35">
      <c r="A1269" s="5" t="s">
        <v>6543</v>
      </c>
      <c r="B1269" s="5" t="s">
        <v>6544</v>
      </c>
      <c r="C1269" s="5" t="s">
        <v>6508</v>
      </c>
      <c r="D1269" s="5" t="s">
        <v>22</v>
      </c>
      <c r="E1269" s="5">
        <v>18</v>
      </c>
      <c r="F1269" s="5" t="s">
        <v>294</v>
      </c>
      <c r="G1269" s="5" t="s">
        <v>294</v>
      </c>
      <c r="M1269" s="5" t="s">
        <v>3826</v>
      </c>
      <c r="N1269" s="5" t="s">
        <v>294</v>
      </c>
      <c r="P1269" s="5" t="s">
        <v>294</v>
      </c>
      <c r="Q1269" s="5" t="s">
        <v>294</v>
      </c>
      <c r="R1269" s="5" t="s">
        <v>294</v>
      </c>
      <c r="V1269" s="5" t="s">
        <v>6545</v>
      </c>
    </row>
    <row r="1270" spans="1:22" x14ac:dyDescent="0.35">
      <c r="A1270" s="5" t="s">
        <v>6546</v>
      </c>
      <c r="B1270" s="5" t="s">
        <v>6547</v>
      </c>
      <c r="C1270" s="5" t="s">
        <v>6508</v>
      </c>
      <c r="D1270" s="5" t="s">
        <v>18</v>
      </c>
      <c r="E1270" s="5">
        <v>2</v>
      </c>
      <c r="F1270" s="5" t="s">
        <v>294</v>
      </c>
      <c r="G1270" s="5" t="s">
        <v>294</v>
      </c>
      <c r="M1270" s="5" t="s">
        <v>794</v>
      </c>
      <c r="N1270" s="5" t="s">
        <v>294</v>
      </c>
      <c r="P1270" s="5" t="s">
        <v>294</v>
      </c>
      <c r="Q1270" s="5" t="s">
        <v>294</v>
      </c>
      <c r="R1270" s="5" t="s">
        <v>294</v>
      </c>
      <c r="V1270" s="5" t="s">
        <v>6548</v>
      </c>
    </row>
    <row r="1271" spans="1:22" x14ac:dyDescent="0.35">
      <c r="A1271" s="5" t="s">
        <v>6549</v>
      </c>
      <c r="B1271" s="5" t="s">
        <v>6550</v>
      </c>
      <c r="C1271" s="5" t="s">
        <v>6508</v>
      </c>
      <c r="D1271" s="5" t="s">
        <v>18</v>
      </c>
      <c r="E1271" s="5">
        <v>6</v>
      </c>
      <c r="F1271" s="5" t="s">
        <v>294</v>
      </c>
      <c r="G1271" s="5" t="s">
        <v>294</v>
      </c>
      <c r="M1271" s="5" t="s">
        <v>794</v>
      </c>
      <c r="N1271" s="5" t="s">
        <v>294</v>
      </c>
      <c r="O1271" s="5" t="s">
        <v>294</v>
      </c>
      <c r="P1271" s="5" t="s">
        <v>294</v>
      </c>
      <c r="Q1271" s="5" t="s">
        <v>294</v>
      </c>
      <c r="R1271" s="5" t="s">
        <v>294</v>
      </c>
      <c r="V1271" s="5" t="s">
        <v>6551</v>
      </c>
    </row>
    <row r="1272" spans="1:22" x14ac:dyDescent="0.35">
      <c r="A1272" s="5" t="s">
        <v>6552</v>
      </c>
      <c r="B1272" s="5" t="s">
        <v>6553</v>
      </c>
      <c r="C1272" s="5" t="s">
        <v>6508</v>
      </c>
      <c r="D1272" s="5" t="s">
        <v>18</v>
      </c>
      <c r="E1272" s="5">
        <v>2</v>
      </c>
      <c r="F1272" s="5" t="s">
        <v>294</v>
      </c>
      <c r="G1272" s="5" t="s">
        <v>294</v>
      </c>
      <c r="M1272" s="5" t="s">
        <v>794</v>
      </c>
      <c r="N1272" s="5" t="s">
        <v>294</v>
      </c>
      <c r="O1272" s="5" t="s">
        <v>294</v>
      </c>
      <c r="P1272" s="5" t="s">
        <v>294</v>
      </c>
      <c r="Q1272" s="5" t="s">
        <v>294</v>
      </c>
      <c r="R1272" s="5" t="s">
        <v>294</v>
      </c>
      <c r="V1272" s="5" t="s">
        <v>6554</v>
      </c>
    </row>
    <row r="1273" spans="1:22" x14ac:dyDescent="0.35">
      <c r="A1273" s="5" t="s">
        <v>6555</v>
      </c>
      <c r="B1273" s="5" t="s">
        <v>6556</v>
      </c>
      <c r="C1273" s="5" t="s">
        <v>6508</v>
      </c>
      <c r="D1273" s="5" t="s">
        <v>18</v>
      </c>
      <c r="E1273" s="5">
        <v>2</v>
      </c>
      <c r="F1273" s="5" t="s">
        <v>294</v>
      </c>
      <c r="G1273" s="5" t="s">
        <v>294</v>
      </c>
      <c r="M1273" s="5" t="s">
        <v>794</v>
      </c>
      <c r="N1273" s="5" t="s">
        <v>294</v>
      </c>
      <c r="O1273" s="5" t="s">
        <v>294</v>
      </c>
      <c r="P1273" s="5" t="s">
        <v>294</v>
      </c>
      <c r="Q1273" s="5" t="s">
        <v>294</v>
      </c>
      <c r="R1273" s="5" t="s">
        <v>294</v>
      </c>
      <c r="V1273" s="5" t="s">
        <v>6557</v>
      </c>
    </row>
    <row r="1274" spans="1:22" x14ac:dyDescent="0.35">
      <c r="A1274" s="5" t="s">
        <v>6558</v>
      </c>
      <c r="B1274" s="5" t="s">
        <v>6559</v>
      </c>
      <c r="C1274" s="5" t="s">
        <v>6508</v>
      </c>
      <c r="D1274" s="5" t="s">
        <v>18</v>
      </c>
      <c r="E1274" s="5">
        <v>2</v>
      </c>
      <c r="F1274" s="5" t="s">
        <v>294</v>
      </c>
      <c r="G1274" s="5" t="s">
        <v>294</v>
      </c>
      <c r="M1274" s="5" t="s">
        <v>794</v>
      </c>
      <c r="N1274" s="5" t="s">
        <v>294</v>
      </c>
      <c r="O1274" s="5" t="s">
        <v>294</v>
      </c>
      <c r="P1274" s="5" t="s">
        <v>294</v>
      </c>
      <c r="Q1274" s="5" t="s">
        <v>294</v>
      </c>
      <c r="R1274" s="5" t="s">
        <v>294</v>
      </c>
      <c r="V1274" s="5" t="s">
        <v>6560</v>
      </c>
    </row>
    <row r="1275" spans="1:22" x14ac:dyDescent="0.35">
      <c r="A1275" s="5" t="s">
        <v>6561</v>
      </c>
      <c r="B1275" s="5" t="s">
        <v>6562</v>
      </c>
      <c r="C1275" s="5" t="s">
        <v>6508</v>
      </c>
      <c r="D1275" s="5" t="s">
        <v>18</v>
      </c>
      <c r="E1275" s="5">
        <v>2</v>
      </c>
      <c r="F1275" s="5" t="s">
        <v>294</v>
      </c>
      <c r="G1275" s="5" t="s">
        <v>294</v>
      </c>
      <c r="M1275" s="5" t="s">
        <v>794</v>
      </c>
      <c r="N1275" s="5" t="s">
        <v>294</v>
      </c>
      <c r="O1275" s="5" t="s">
        <v>294</v>
      </c>
      <c r="P1275" s="5" t="s">
        <v>294</v>
      </c>
      <c r="Q1275" s="5" t="s">
        <v>294</v>
      </c>
      <c r="R1275" s="5" t="s">
        <v>294</v>
      </c>
      <c r="V1275" s="5" t="s">
        <v>6563</v>
      </c>
    </row>
    <row r="1276" spans="1:22" x14ac:dyDescent="0.35">
      <c r="A1276" s="5" t="s">
        <v>6564</v>
      </c>
      <c r="B1276" s="5" t="s">
        <v>6565</v>
      </c>
      <c r="C1276" s="5" t="s">
        <v>6508</v>
      </c>
      <c r="D1276" s="5" t="s">
        <v>18</v>
      </c>
      <c r="E1276" s="5">
        <v>11</v>
      </c>
      <c r="F1276" s="5" t="s">
        <v>294</v>
      </c>
      <c r="G1276" s="5" t="s">
        <v>294</v>
      </c>
      <c r="M1276" s="5" t="s">
        <v>794</v>
      </c>
      <c r="N1276" s="5" t="s">
        <v>294</v>
      </c>
      <c r="O1276" s="5" t="s">
        <v>294</v>
      </c>
      <c r="P1276" s="5" t="s">
        <v>294</v>
      </c>
      <c r="Q1276" s="5" t="s">
        <v>294</v>
      </c>
      <c r="R1276" s="5" t="s">
        <v>294</v>
      </c>
      <c r="V1276" s="5" t="s">
        <v>6566</v>
      </c>
    </row>
    <row r="1277" spans="1:22" x14ac:dyDescent="0.35">
      <c r="A1277" s="5" t="s">
        <v>6567</v>
      </c>
      <c r="B1277" s="5" t="s">
        <v>6568</v>
      </c>
      <c r="C1277" s="5" t="s">
        <v>6508</v>
      </c>
      <c r="D1277" s="5" t="s">
        <v>18</v>
      </c>
      <c r="E1277" s="5">
        <v>10</v>
      </c>
      <c r="F1277" s="5" t="s">
        <v>294</v>
      </c>
      <c r="G1277" s="5" t="s">
        <v>294</v>
      </c>
      <c r="M1277" s="5" t="s">
        <v>794</v>
      </c>
      <c r="N1277" s="5" t="s">
        <v>294</v>
      </c>
      <c r="O1277" s="5" t="s">
        <v>294</v>
      </c>
      <c r="P1277" s="5" t="s">
        <v>294</v>
      </c>
      <c r="Q1277" s="5" t="s">
        <v>294</v>
      </c>
      <c r="R1277" s="5" t="s">
        <v>294</v>
      </c>
      <c r="V1277" s="5" t="s">
        <v>6569</v>
      </c>
    </row>
    <row r="1278" spans="1:22" x14ac:dyDescent="0.35">
      <c r="A1278" s="5" t="s">
        <v>6570</v>
      </c>
      <c r="B1278" s="5" t="s">
        <v>6571</v>
      </c>
      <c r="C1278" s="5" t="s">
        <v>6508</v>
      </c>
      <c r="D1278" s="5" t="s">
        <v>20</v>
      </c>
      <c r="E1278" s="5">
        <v>10</v>
      </c>
      <c r="F1278" s="5" t="s">
        <v>294</v>
      </c>
      <c r="G1278" s="5" t="s">
        <v>294</v>
      </c>
      <c r="M1278" s="5" t="s">
        <v>794</v>
      </c>
      <c r="N1278" s="5" t="s">
        <v>294</v>
      </c>
      <c r="O1278" s="5" t="s">
        <v>294</v>
      </c>
      <c r="P1278" s="5" t="s">
        <v>294</v>
      </c>
      <c r="Q1278" s="5" t="s">
        <v>294</v>
      </c>
      <c r="R1278" s="5" t="s">
        <v>294</v>
      </c>
      <c r="V1278" s="5" t="s">
        <v>6572</v>
      </c>
    </row>
    <row r="1279" spans="1:22" x14ac:dyDescent="0.35">
      <c r="A1279" s="5" t="s">
        <v>6573</v>
      </c>
      <c r="B1279" s="5" t="s">
        <v>6574</v>
      </c>
      <c r="C1279" s="5" t="s">
        <v>6508</v>
      </c>
      <c r="D1279" s="5" t="s">
        <v>18</v>
      </c>
      <c r="E1279" s="5">
        <v>2</v>
      </c>
      <c r="F1279" s="5" t="s">
        <v>294</v>
      </c>
      <c r="G1279" s="5" t="s">
        <v>294</v>
      </c>
      <c r="M1279" s="5" t="s">
        <v>794</v>
      </c>
      <c r="N1279" s="5" t="s">
        <v>294</v>
      </c>
      <c r="P1279" s="5" t="s">
        <v>294</v>
      </c>
      <c r="Q1279" s="5" t="s">
        <v>294</v>
      </c>
      <c r="R1279" s="5" t="s">
        <v>294</v>
      </c>
      <c r="V1279" s="5" t="s">
        <v>6575</v>
      </c>
    </row>
    <row r="1280" spans="1:22" x14ac:dyDescent="0.35">
      <c r="A1280" s="5" t="s">
        <v>6576</v>
      </c>
      <c r="B1280" s="5" t="s">
        <v>6577</v>
      </c>
      <c r="C1280" s="5" t="s">
        <v>6508</v>
      </c>
      <c r="D1280" s="5" t="s">
        <v>20</v>
      </c>
      <c r="E1280" s="5">
        <v>10</v>
      </c>
      <c r="F1280" s="5" t="s">
        <v>294</v>
      </c>
      <c r="G1280" s="5" t="s">
        <v>294</v>
      </c>
      <c r="M1280" s="5" t="s">
        <v>794</v>
      </c>
      <c r="N1280" s="5" t="s">
        <v>294</v>
      </c>
      <c r="O1280" s="5" t="s">
        <v>294</v>
      </c>
      <c r="P1280" s="5" t="s">
        <v>294</v>
      </c>
      <c r="Q1280" s="5" t="s">
        <v>294</v>
      </c>
      <c r="R1280" s="5" t="s">
        <v>294</v>
      </c>
      <c r="V1280" s="5" t="s">
        <v>6578</v>
      </c>
    </row>
    <row r="1281" spans="1:22" x14ac:dyDescent="0.35">
      <c r="A1281" s="5" t="s">
        <v>6579</v>
      </c>
      <c r="B1281" s="5" t="s">
        <v>6580</v>
      </c>
      <c r="C1281" s="5" t="s">
        <v>6508</v>
      </c>
      <c r="D1281" s="5" t="s">
        <v>18</v>
      </c>
      <c r="E1281" s="5">
        <v>61</v>
      </c>
      <c r="F1281" s="5" t="s">
        <v>294</v>
      </c>
      <c r="G1281" s="5" t="s">
        <v>294</v>
      </c>
      <c r="M1281" s="5" t="s">
        <v>794</v>
      </c>
      <c r="N1281" s="5" t="s">
        <v>294</v>
      </c>
      <c r="O1281" s="5" t="s">
        <v>294</v>
      </c>
      <c r="P1281" s="5" t="s">
        <v>294</v>
      </c>
      <c r="Q1281" s="5" t="s">
        <v>294</v>
      </c>
      <c r="R1281" s="5" t="s">
        <v>294</v>
      </c>
      <c r="V1281" s="5" t="s">
        <v>6581</v>
      </c>
    </row>
    <row r="1282" spans="1:22" x14ac:dyDescent="0.35">
      <c r="A1282" s="5" t="s">
        <v>6582</v>
      </c>
      <c r="B1282" s="5" t="s">
        <v>6583</v>
      </c>
      <c r="C1282" s="5" t="s">
        <v>6250</v>
      </c>
      <c r="D1282" s="5" t="s">
        <v>20</v>
      </c>
      <c r="E1282" s="5">
        <v>10</v>
      </c>
      <c r="F1282" s="5" t="s">
        <v>294</v>
      </c>
      <c r="G1282" s="5" t="s">
        <v>294</v>
      </c>
      <c r="M1282" s="5" t="s">
        <v>794</v>
      </c>
      <c r="N1282" s="5" t="s">
        <v>294</v>
      </c>
      <c r="O1282" s="5" t="s">
        <v>294</v>
      </c>
      <c r="P1282" s="5" t="s">
        <v>294</v>
      </c>
      <c r="Q1282" s="5" t="s">
        <v>294</v>
      </c>
      <c r="R1282" s="5" t="s">
        <v>294</v>
      </c>
      <c r="V1282" s="5" t="s">
        <v>6584</v>
      </c>
    </row>
    <row r="1283" spans="1:22" x14ac:dyDescent="0.35">
      <c r="A1283" s="5" t="s">
        <v>6585</v>
      </c>
      <c r="B1283" s="5" t="s">
        <v>6586</v>
      </c>
      <c r="C1283" s="5" t="s">
        <v>6250</v>
      </c>
      <c r="D1283" s="5" t="s">
        <v>18</v>
      </c>
      <c r="E1283" s="5">
        <v>17</v>
      </c>
      <c r="F1283" s="5" t="s">
        <v>294</v>
      </c>
      <c r="G1283" s="5" t="s">
        <v>294</v>
      </c>
      <c r="M1283" s="5" t="s">
        <v>794</v>
      </c>
      <c r="N1283" s="5" t="s">
        <v>294</v>
      </c>
      <c r="O1283" s="5" t="s">
        <v>294</v>
      </c>
      <c r="P1283" s="5" t="s">
        <v>294</v>
      </c>
      <c r="Q1283" s="5" t="s">
        <v>294</v>
      </c>
      <c r="R1283" s="5" t="s">
        <v>294</v>
      </c>
      <c r="V1283" s="5" t="s">
        <v>6587</v>
      </c>
    </row>
    <row r="1284" spans="1:22" x14ac:dyDescent="0.35">
      <c r="A1284" s="5" t="s">
        <v>6588</v>
      </c>
      <c r="B1284" s="5" t="s">
        <v>6589</v>
      </c>
      <c r="C1284" s="5" t="s">
        <v>6250</v>
      </c>
      <c r="D1284" s="5" t="s">
        <v>18</v>
      </c>
      <c r="E1284" s="5">
        <v>26</v>
      </c>
      <c r="F1284" s="5" t="s">
        <v>294</v>
      </c>
      <c r="G1284" s="5" t="s">
        <v>294</v>
      </c>
      <c r="M1284" s="5" t="s">
        <v>794</v>
      </c>
      <c r="N1284" s="5" t="s">
        <v>294</v>
      </c>
      <c r="O1284" s="5" t="s">
        <v>294</v>
      </c>
      <c r="P1284" s="5" t="s">
        <v>294</v>
      </c>
      <c r="Q1284" s="5" t="s">
        <v>294</v>
      </c>
      <c r="R1284" s="5" t="s">
        <v>294</v>
      </c>
      <c r="V1284" s="5" t="s">
        <v>6590</v>
      </c>
    </row>
    <row r="1285" spans="1:22" x14ac:dyDescent="0.35">
      <c r="A1285" s="5" t="s">
        <v>6591</v>
      </c>
      <c r="B1285" s="5" t="s">
        <v>6592</v>
      </c>
      <c r="C1285" s="5" t="s">
        <v>6250</v>
      </c>
      <c r="D1285" s="5" t="s">
        <v>18</v>
      </c>
      <c r="E1285" s="5">
        <v>26</v>
      </c>
      <c r="F1285" s="5" t="s">
        <v>294</v>
      </c>
      <c r="G1285" s="5" t="s">
        <v>294</v>
      </c>
      <c r="M1285" s="5" t="s">
        <v>794</v>
      </c>
      <c r="N1285" s="5" t="s">
        <v>294</v>
      </c>
      <c r="O1285" s="5" t="s">
        <v>294</v>
      </c>
      <c r="P1285" s="5" t="s">
        <v>294</v>
      </c>
      <c r="Q1285" s="5" t="s">
        <v>294</v>
      </c>
      <c r="R1285" s="5" t="s">
        <v>294</v>
      </c>
      <c r="V1285" s="5" t="s">
        <v>6593</v>
      </c>
    </row>
    <row r="1286" spans="1:22" x14ac:dyDescent="0.35">
      <c r="A1286" s="5" t="s">
        <v>6594</v>
      </c>
      <c r="B1286" s="5" t="s">
        <v>6595</v>
      </c>
      <c r="C1286" s="5" t="s">
        <v>6250</v>
      </c>
      <c r="D1286" s="5" t="s">
        <v>18</v>
      </c>
      <c r="E1286" s="5">
        <v>10</v>
      </c>
      <c r="F1286" s="5" t="s">
        <v>294</v>
      </c>
      <c r="G1286" s="5" t="s">
        <v>294</v>
      </c>
      <c r="M1286" s="5" t="s">
        <v>794</v>
      </c>
      <c r="N1286" s="5" t="s">
        <v>294</v>
      </c>
      <c r="O1286" s="5" t="s">
        <v>294</v>
      </c>
      <c r="P1286" s="5" t="s">
        <v>294</v>
      </c>
      <c r="Q1286" s="5" t="s">
        <v>294</v>
      </c>
      <c r="R1286" s="5" t="s">
        <v>294</v>
      </c>
      <c r="V1286" s="5" t="s">
        <v>6596</v>
      </c>
    </row>
    <row r="1287" spans="1:22" x14ac:dyDescent="0.35">
      <c r="A1287" s="5" t="s">
        <v>6597</v>
      </c>
      <c r="B1287" s="5" t="s">
        <v>6598</v>
      </c>
      <c r="C1287" s="5" t="s">
        <v>6250</v>
      </c>
      <c r="D1287" s="5" t="s">
        <v>18</v>
      </c>
      <c r="E1287" s="5">
        <v>14</v>
      </c>
      <c r="F1287" s="5" t="s">
        <v>294</v>
      </c>
      <c r="G1287" s="5" t="s">
        <v>294</v>
      </c>
      <c r="M1287" s="5" t="s">
        <v>794</v>
      </c>
      <c r="N1287" s="5" t="s">
        <v>294</v>
      </c>
      <c r="O1287" s="5" t="s">
        <v>294</v>
      </c>
      <c r="P1287" s="5" t="s">
        <v>294</v>
      </c>
      <c r="Q1287" s="5" t="s">
        <v>294</v>
      </c>
      <c r="R1287" s="5" t="s">
        <v>294</v>
      </c>
      <c r="V1287" s="5" t="s">
        <v>6599</v>
      </c>
    </row>
    <row r="1288" spans="1:22" x14ac:dyDescent="0.35">
      <c r="A1288" s="5" t="s">
        <v>6600</v>
      </c>
      <c r="B1288" s="5" t="s">
        <v>6601</v>
      </c>
      <c r="C1288" s="5" t="s">
        <v>6250</v>
      </c>
      <c r="D1288" s="5" t="s">
        <v>18</v>
      </c>
      <c r="E1288" s="5">
        <v>2</v>
      </c>
      <c r="F1288" s="5" t="s">
        <v>294</v>
      </c>
      <c r="G1288" s="5" t="s">
        <v>294</v>
      </c>
      <c r="J1288" s="5" t="s">
        <v>4586</v>
      </c>
      <c r="M1288" s="5" t="s">
        <v>794</v>
      </c>
      <c r="N1288" s="5" t="s">
        <v>294</v>
      </c>
      <c r="O1288" s="5" t="s">
        <v>294</v>
      </c>
      <c r="P1288" s="5" t="s">
        <v>294</v>
      </c>
      <c r="Q1288" s="5" t="s">
        <v>294</v>
      </c>
      <c r="R1288" s="5" t="s">
        <v>294</v>
      </c>
      <c r="V1288" s="5" t="s">
        <v>6602</v>
      </c>
    </row>
    <row r="1289" spans="1:22" x14ac:dyDescent="0.35">
      <c r="A1289" s="5" t="s">
        <v>6603</v>
      </c>
      <c r="B1289" s="5" t="s">
        <v>6604</v>
      </c>
      <c r="C1289" s="5" t="s">
        <v>6250</v>
      </c>
      <c r="D1289" s="5" t="s">
        <v>30</v>
      </c>
      <c r="E1289" s="5">
        <v>9</v>
      </c>
      <c r="F1289" s="5" t="s">
        <v>294</v>
      </c>
      <c r="G1289" s="5" t="s">
        <v>294</v>
      </c>
      <c r="M1289" s="5" t="s">
        <v>794</v>
      </c>
      <c r="N1289" s="5" t="s">
        <v>294</v>
      </c>
      <c r="O1289" s="5" t="s">
        <v>294</v>
      </c>
      <c r="P1289" s="5" t="s">
        <v>294</v>
      </c>
      <c r="Q1289" s="5" t="s">
        <v>294</v>
      </c>
      <c r="R1289" s="5" t="s">
        <v>294</v>
      </c>
      <c r="V1289" s="5" t="s">
        <v>6605</v>
      </c>
    </row>
    <row r="1290" spans="1:22" x14ac:dyDescent="0.35">
      <c r="A1290" s="5" t="s">
        <v>6606</v>
      </c>
      <c r="B1290" s="5" t="s">
        <v>6607</v>
      </c>
      <c r="C1290" s="5" t="s">
        <v>6250</v>
      </c>
      <c r="D1290" s="5" t="s">
        <v>16</v>
      </c>
      <c r="E1290" s="5">
        <v>10</v>
      </c>
      <c r="F1290" s="5" t="s">
        <v>294</v>
      </c>
      <c r="G1290" s="5" t="s">
        <v>294</v>
      </c>
      <c r="M1290" s="5" t="s">
        <v>794</v>
      </c>
      <c r="N1290" s="5" t="s">
        <v>297</v>
      </c>
      <c r="O1290" s="5" t="s">
        <v>294</v>
      </c>
      <c r="P1290" s="5" t="s">
        <v>294</v>
      </c>
      <c r="Q1290" s="5" t="s">
        <v>297</v>
      </c>
      <c r="R1290" s="5" t="s">
        <v>294</v>
      </c>
      <c r="V1290" s="5" t="s">
        <v>6608</v>
      </c>
    </row>
    <row r="1291" spans="1:22" x14ac:dyDescent="0.35">
      <c r="A1291" s="5" t="s">
        <v>6609</v>
      </c>
      <c r="B1291" s="5" t="s">
        <v>6610</v>
      </c>
      <c r="C1291" s="5" t="s">
        <v>6250</v>
      </c>
      <c r="D1291" s="5" t="s">
        <v>22</v>
      </c>
      <c r="E1291" s="5">
        <v>1</v>
      </c>
      <c r="F1291" s="5" t="s">
        <v>294</v>
      </c>
      <c r="G1291" s="5" t="s">
        <v>294</v>
      </c>
      <c r="H1291" s="5">
        <v>1</v>
      </c>
      <c r="I1291" s="5">
        <v>7</v>
      </c>
      <c r="M1291" s="5" t="s">
        <v>794</v>
      </c>
      <c r="N1291" s="5" t="s">
        <v>294</v>
      </c>
      <c r="O1291" s="5" t="s">
        <v>294</v>
      </c>
      <c r="P1291" s="5" t="s">
        <v>294</v>
      </c>
      <c r="Q1291" s="5" t="s">
        <v>294</v>
      </c>
      <c r="R1291" s="5" t="s">
        <v>294</v>
      </c>
      <c r="V1291" s="5" t="s">
        <v>6611</v>
      </c>
    </row>
    <row r="1292" spans="1:22" x14ac:dyDescent="0.35">
      <c r="A1292" s="5" t="s">
        <v>6612</v>
      </c>
      <c r="B1292" s="5" t="s">
        <v>6613</v>
      </c>
      <c r="C1292" s="5" t="s">
        <v>6250</v>
      </c>
      <c r="D1292" s="5" t="s">
        <v>20</v>
      </c>
      <c r="E1292" s="5">
        <v>10</v>
      </c>
      <c r="F1292" s="5" t="s">
        <v>294</v>
      </c>
      <c r="G1292" s="5" t="s">
        <v>294</v>
      </c>
      <c r="M1292" s="5" t="s">
        <v>794</v>
      </c>
      <c r="N1292" s="5" t="s">
        <v>294</v>
      </c>
      <c r="O1292" s="5" t="s">
        <v>294</v>
      </c>
      <c r="P1292" s="5" t="s">
        <v>294</v>
      </c>
      <c r="Q1292" s="5" t="s">
        <v>294</v>
      </c>
      <c r="R1292" s="5" t="s">
        <v>294</v>
      </c>
      <c r="V1292" s="5" t="s">
        <v>6614</v>
      </c>
    </row>
    <row r="1293" spans="1:22" x14ac:dyDescent="0.35">
      <c r="A1293" s="5" t="s">
        <v>6615</v>
      </c>
      <c r="B1293" s="5" t="s">
        <v>6616</v>
      </c>
      <c r="C1293" s="5" t="s">
        <v>6250</v>
      </c>
      <c r="D1293" s="5" t="s">
        <v>20</v>
      </c>
      <c r="E1293" s="5">
        <v>10</v>
      </c>
      <c r="F1293" s="5" t="s">
        <v>294</v>
      </c>
      <c r="G1293" s="5" t="s">
        <v>294</v>
      </c>
      <c r="M1293" s="5" t="s">
        <v>794</v>
      </c>
      <c r="N1293" s="5" t="s">
        <v>294</v>
      </c>
      <c r="O1293" s="5" t="s">
        <v>294</v>
      </c>
      <c r="P1293" s="5" t="s">
        <v>294</v>
      </c>
      <c r="Q1293" s="5" t="s">
        <v>294</v>
      </c>
      <c r="R1293" s="5" t="s">
        <v>294</v>
      </c>
      <c r="V1293" s="5" t="s">
        <v>6617</v>
      </c>
    </row>
    <row r="1294" spans="1:22" x14ac:dyDescent="0.35">
      <c r="A1294" s="5" t="s">
        <v>6618</v>
      </c>
      <c r="B1294" s="5" t="s">
        <v>44</v>
      </c>
      <c r="C1294" s="5" t="s">
        <v>6619</v>
      </c>
      <c r="D1294" s="5" t="s">
        <v>22</v>
      </c>
      <c r="E1294" s="5">
        <v>18</v>
      </c>
      <c r="F1294" s="5" t="s">
        <v>294</v>
      </c>
      <c r="G1294" s="5" t="s">
        <v>294</v>
      </c>
      <c r="M1294" s="5" t="s">
        <v>794</v>
      </c>
      <c r="N1294" s="5" t="s">
        <v>294</v>
      </c>
      <c r="P1294" s="5" t="s">
        <v>294</v>
      </c>
      <c r="Q1294" s="5" t="s">
        <v>294</v>
      </c>
      <c r="R1294" s="5" t="s">
        <v>297</v>
      </c>
      <c r="V1294" s="5" t="s">
        <v>6618</v>
      </c>
    </row>
    <row r="1295" spans="1:22" x14ac:dyDescent="0.35">
      <c r="A1295" s="5" t="s">
        <v>6620</v>
      </c>
      <c r="B1295" s="5" t="s">
        <v>6314</v>
      </c>
      <c r="C1295" s="5" t="s">
        <v>6619</v>
      </c>
      <c r="D1295" s="5" t="s">
        <v>18</v>
      </c>
      <c r="E1295" s="5">
        <v>30</v>
      </c>
      <c r="F1295" s="5" t="s">
        <v>294</v>
      </c>
      <c r="G1295" s="5" t="s">
        <v>294</v>
      </c>
      <c r="M1295" s="5" t="s">
        <v>794</v>
      </c>
      <c r="N1295" s="5" t="s">
        <v>294</v>
      </c>
      <c r="O1295" s="5" t="s">
        <v>294</v>
      </c>
      <c r="P1295" s="5" t="s">
        <v>294</v>
      </c>
      <c r="Q1295" s="5" t="s">
        <v>294</v>
      </c>
      <c r="R1295" s="5" t="s">
        <v>294</v>
      </c>
      <c r="V1295" s="5" t="s">
        <v>6620</v>
      </c>
    </row>
    <row r="1296" spans="1:22" x14ac:dyDescent="0.35">
      <c r="A1296" s="5" t="s">
        <v>6621</v>
      </c>
      <c r="B1296" s="5" t="s">
        <v>6622</v>
      </c>
      <c r="C1296" s="5" t="s">
        <v>6619</v>
      </c>
      <c r="D1296" s="5" t="s">
        <v>22</v>
      </c>
      <c r="E1296" s="5">
        <v>1</v>
      </c>
      <c r="F1296" s="5" t="s">
        <v>294</v>
      </c>
      <c r="G1296" s="5" t="s">
        <v>294</v>
      </c>
      <c r="H1296" s="5">
        <v>1</v>
      </c>
      <c r="I1296" s="5">
        <v>7</v>
      </c>
      <c r="M1296" s="5" t="s">
        <v>794</v>
      </c>
      <c r="N1296" s="5" t="s">
        <v>294</v>
      </c>
      <c r="P1296" s="5" t="s">
        <v>294</v>
      </c>
      <c r="Q1296" s="5" t="s">
        <v>294</v>
      </c>
      <c r="R1296" s="5" t="s">
        <v>294</v>
      </c>
      <c r="V1296" s="5" t="s">
        <v>6621</v>
      </c>
    </row>
    <row r="1297" spans="1:22" x14ac:dyDescent="0.35">
      <c r="A1297" s="5" t="s">
        <v>6623</v>
      </c>
      <c r="B1297" s="5" t="s">
        <v>6624</v>
      </c>
      <c r="C1297" s="5" t="s">
        <v>6619</v>
      </c>
      <c r="D1297" s="5" t="s">
        <v>18</v>
      </c>
      <c r="E1297" s="5">
        <v>1</v>
      </c>
      <c r="F1297" s="5" t="s">
        <v>294</v>
      </c>
      <c r="G1297" s="5" t="s">
        <v>294</v>
      </c>
      <c r="L1297" s="5" t="s">
        <v>822</v>
      </c>
      <c r="M1297" s="5" t="s">
        <v>794</v>
      </c>
      <c r="N1297" s="5" t="s">
        <v>294</v>
      </c>
      <c r="P1297" s="5" t="s">
        <v>294</v>
      </c>
      <c r="Q1297" s="5" t="s">
        <v>294</v>
      </c>
      <c r="R1297" s="5" t="s">
        <v>294</v>
      </c>
      <c r="V1297" s="5" t="s">
        <v>6623</v>
      </c>
    </row>
    <row r="1298" spans="1:22" x14ac:dyDescent="0.35">
      <c r="A1298" s="5" t="s">
        <v>6625</v>
      </c>
      <c r="B1298" s="5" t="s">
        <v>6626</v>
      </c>
      <c r="C1298" s="5" t="s">
        <v>6619</v>
      </c>
      <c r="D1298" s="5" t="s">
        <v>18</v>
      </c>
      <c r="E1298" s="5">
        <v>1</v>
      </c>
      <c r="F1298" s="5" t="s">
        <v>294</v>
      </c>
      <c r="G1298" s="5" t="s">
        <v>294</v>
      </c>
      <c r="L1298" s="5" t="s">
        <v>822</v>
      </c>
      <c r="M1298" s="5" t="s">
        <v>794</v>
      </c>
      <c r="N1298" s="5" t="s">
        <v>294</v>
      </c>
      <c r="P1298" s="5" t="s">
        <v>294</v>
      </c>
      <c r="Q1298" s="5" t="s">
        <v>294</v>
      </c>
      <c r="R1298" s="5" t="s">
        <v>294</v>
      </c>
      <c r="V1298" s="5" t="s">
        <v>6625</v>
      </c>
    </row>
    <row r="1299" spans="1:22" x14ac:dyDescent="0.35">
      <c r="A1299" s="5" t="s">
        <v>6627</v>
      </c>
      <c r="B1299" s="5" t="s">
        <v>6628</v>
      </c>
      <c r="C1299" s="5" t="s">
        <v>6619</v>
      </c>
      <c r="D1299" s="5" t="s">
        <v>18</v>
      </c>
      <c r="E1299" s="5">
        <v>2</v>
      </c>
      <c r="F1299" s="5" t="s">
        <v>294</v>
      </c>
      <c r="G1299" s="5" t="s">
        <v>294</v>
      </c>
      <c r="J1299" s="5" t="s">
        <v>4586</v>
      </c>
      <c r="M1299" s="5" t="s">
        <v>794</v>
      </c>
      <c r="N1299" s="5" t="s">
        <v>294</v>
      </c>
      <c r="P1299" s="5" t="s">
        <v>294</v>
      </c>
      <c r="Q1299" s="5" t="s">
        <v>294</v>
      </c>
      <c r="R1299" s="5" t="s">
        <v>294</v>
      </c>
      <c r="V1299" s="5" t="s">
        <v>6627</v>
      </c>
    </row>
    <row r="1300" spans="1:22" x14ac:dyDescent="0.35">
      <c r="A1300" s="5" t="s">
        <v>6629</v>
      </c>
      <c r="B1300" s="5" t="s">
        <v>6630</v>
      </c>
      <c r="C1300" s="5" t="s">
        <v>6619</v>
      </c>
      <c r="D1300" s="5" t="s">
        <v>18</v>
      </c>
      <c r="E1300" s="5">
        <v>1</v>
      </c>
      <c r="F1300" s="5" t="s">
        <v>294</v>
      </c>
      <c r="G1300" s="5" t="s">
        <v>294</v>
      </c>
      <c r="L1300" s="5" t="s">
        <v>822</v>
      </c>
      <c r="M1300" s="5" t="s">
        <v>794</v>
      </c>
      <c r="N1300" s="5" t="s">
        <v>294</v>
      </c>
      <c r="P1300" s="5" t="s">
        <v>294</v>
      </c>
      <c r="Q1300" s="5" t="s">
        <v>294</v>
      </c>
      <c r="R1300" s="5" t="s">
        <v>294</v>
      </c>
      <c r="V1300" s="5" t="s">
        <v>6629</v>
      </c>
    </row>
    <row r="1301" spans="1:22" x14ac:dyDescent="0.35">
      <c r="A1301" s="5" t="s">
        <v>6631</v>
      </c>
      <c r="B1301" s="5" t="s">
        <v>6632</v>
      </c>
      <c r="C1301" s="5" t="s">
        <v>6619</v>
      </c>
      <c r="D1301" s="5" t="s">
        <v>18</v>
      </c>
      <c r="E1301" s="5">
        <v>18</v>
      </c>
      <c r="F1301" s="5" t="s">
        <v>294</v>
      </c>
      <c r="G1301" s="5" t="s">
        <v>294</v>
      </c>
      <c r="M1301" s="5" t="s">
        <v>794</v>
      </c>
      <c r="N1301" s="5" t="s">
        <v>294</v>
      </c>
      <c r="P1301" s="5" t="s">
        <v>294</v>
      </c>
      <c r="Q1301" s="5" t="s">
        <v>294</v>
      </c>
      <c r="R1301" s="5" t="s">
        <v>294</v>
      </c>
      <c r="V1301" s="5" t="s">
        <v>6631</v>
      </c>
    </row>
    <row r="1302" spans="1:22" x14ac:dyDescent="0.35">
      <c r="A1302" s="5" t="s">
        <v>6633</v>
      </c>
      <c r="B1302" s="5" t="s">
        <v>6634</v>
      </c>
      <c r="C1302" s="5" t="s">
        <v>6619</v>
      </c>
      <c r="D1302" s="5" t="s">
        <v>20</v>
      </c>
      <c r="E1302" s="5">
        <v>10</v>
      </c>
      <c r="F1302" s="5" t="s">
        <v>294</v>
      </c>
      <c r="G1302" s="5" t="s">
        <v>294</v>
      </c>
      <c r="M1302" s="5" t="s">
        <v>794</v>
      </c>
      <c r="N1302" s="5" t="s">
        <v>294</v>
      </c>
      <c r="P1302" s="5" t="s">
        <v>294</v>
      </c>
      <c r="Q1302" s="5" t="s">
        <v>294</v>
      </c>
      <c r="R1302" s="5" t="s">
        <v>294</v>
      </c>
      <c r="V1302" s="5" t="s">
        <v>6633</v>
      </c>
    </row>
    <row r="1303" spans="1:22" x14ac:dyDescent="0.35">
      <c r="A1303" s="5" t="s">
        <v>6635</v>
      </c>
      <c r="B1303" s="5" t="s">
        <v>6636</v>
      </c>
      <c r="C1303" s="5" t="s">
        <v>6619</v>
      </c>
      <c r="D1303" s="5" t="s">
        <v>18</v>
      </c>
      <c r="E1303" s="5">
        <v>1</v>
      </c>
      <c r="F1303" s="5" t="s">
        <v>294</v>
      </c>
      <c r="G1303" s="5" t="s">
        <v>294</v>
      </c>
      <c r="L1303" s="5" t="s">
        <v>6637</v>
      </c>
      <c r="M1303" s="5" t="s">
        <v>794</v>
      </c>
      <c r="N1303" s="5" t="s">
        <v>294</v>
      </c>
      <c r="P1303" s="5" t="s">
        <v>294</v>
      </c>
      <c r="Q1303" s="5" t="s">
        <v>294</v>
      </c>
      <c r="R1303" s="5" t="s">
        <v>294</v>
      </c>
      <c r="V1303" s="5" t="s">
        <v>6635</v>
      </c>
    </row>
    <row r="1304" spans="1:22" x14ac:dyDescent="0.35">
      <c r="A1304" s="5" t="s">
        <v>6638</v>
      </c>
      <c r="B1304" s="5" t="s">
        <v>6639</v>
      </c>
      <c r="C1304" s="5" t="s">
        <v>6619</v>
      </c>
      <c r="D1304" s="5" t="s">
        <v>18</v>
      </c>
      <c r="E1304" s="5">
        <v>25</v>
      </c>
      <c r="F1304" s="5" t="s">
        <v>294</v>
      </c>
      <c r="G1304" s="5" t="s">
        <v>294</v>
      </c>
      <c r="M1304" s="5" t="s">
        <v>794</v>
      </c>
      <c r="N1304" s="5" t="s">
        <v>294</v>
      </c>
      <c r="P1304" s="5" t="s">
        <v>294</v>
      </c>
      <c r="Q1304" s="5" t="s">
        <v>294</v>
      </c>
      <c r="R1304" s="5" t="s">
        <v>294</v>
      </c>
      <c r="V1304" s="5" t="s">
        <v>6638</v>
      </c>
    </row>
    <row r="1305" spans="1:22" x14ac:dyDescent="0.35">
      <c r="A1305" s="5" t="s">
        <v>6640</v>
      </c>
      <c r="B1305" s="5" t="s">
        <v>6641</v>
      </c>
      <c r="C1305" s="5" t="s">
        <v>6619</v>
      </c>
      <c r="D1305" s="5" t="s">
        <v>18</v>
      </c>
      <c r="E1305" s="5">
        <v>25</v>
      </c>
      <c r="F1305" s="5" t="s">
        <v>294</v>
      </c>
      <c r="G1305" s="5" t="s">
        <v>294</v>
      </c>
      <c r="M1305" s="5" t="s">
        <v>794</v>
      </c>
      <c r="N1305" s="5" t="s">
        <v>294</v>
      </c>
      <c r="P1305" s="5" t="s">
        <v>294</v>
      </c>
      <c r="Q1305" s="5" t="s">
        <v>294</v>
      </c>
      <c r="R1305" s="5" t="s">
        <v>294</v>
      </c>
      <c r="V1305" s="5" t="s">
        <v>6640</v>
      </c>
    </row>
    <row r="1306" spans="1:22" x14ac:dyDescent="0.35">
      <c r="A1306" s="5" t="s">
        <v>6642</v>
      </c>
      <c r="B1306" s="5" t="s">
        <v>6643</v>
      </c>
      <c r="C1306" s="5" t="s">
        <v>6619</v>
      </c>
      <c r="D1306" s="5" t="s">
        <v>18</v>
      </c>
      <c r="E1306" s="5">
        <v>1</v>
      </c>
      <c r="F1306" s="5" t="s">
        <v>294</v>
      </c>
      <c r="G1306" s="5" t="s">
        <v>294</v>
      </c>
      <c r="L1306" s="5" t="s">
        <v>822</v>
      </c>
      <c r="M1306" s="5" t="s">
        <v>794</v>
      </c>
      <c r="N1306" s="5" t="s">
        <v>294</v>
      </c>
      <c r="P1306" s="5" t="s">
        <v>294</v>
      </c>
      <c r="Q1306" s="5" t="s">
        <v>294</v>
      </c>
      <c r="R1306" s="5" t="s">
        <v>294</v>
      </c>
      <c r="V1306" s="5" t="s">
        <v>6642</v>
      </c>
    </row>
    <row r="1307" spans="1:22" x14ac:dyDescent="0.35">
      <c r="A1307" s="5" t="s">
        <v>6644</v>
      </c>
      <c r="B1307" s="5" t="s">
        <v>6645</v>
      </c>
      <c r="C1307" s="5" t="s">
        <v>6619</v>
      </c>
      <c r="D1307" s="5" t="s">
        <v>18</v>
      </c>
      <c r="E1307" s="5">
        <v>28</v>
      </c>
      <c r="F1307" s="5" t="s">
        <v>294</v>
      </c>
      <c r="G1307" s="5" t="s">
        <v>294</v>
      </c>
      <c r="M1307" s="5" t="s">
        <v>794</v>
      </c>
      <c r="N1307" s="5" t="s">
        <v>294</v>
      </c>
      <c r="P1307" s="5" t="s">
        <v>294</v>
      </c>
      <c r="Q1307" s="5" t="s">
        <v>294</v>
      </c>
      <c r="R1307" s="5" t="s">
        <v>294</v>
      </c>
      <c r="V1307" s="5" t="s">
        <v>6644</v>
      </c>
    </row>
    <row r="1308" spans="1:22" x14ac:dyDescent="0.35">
      <c r="A1308" s="5" t="s">
        <v>6646</v>
      </c>
      <c r="B1308" s="5" t="s">
        <v>6647</v>
      </c>
      <c r="C1308" s="5" t="s">
        <v>6619</v>
      </c>
      <c r="D1308" s="5" t="s">
        <v>20</v>
      </c>
      <c r="E1308" s="5">
        <v>10</v>
      </c>
      <c r="F1308" s="5" t="s">
        <v>294</v>
      </c>
      <c r="G1308" s="5" t="s">
        <v>294</v>
      </c>
      <c r="M1308" s="5" t="s">
        <v>794</v>
      </c>
      <c r="N1308" s="5" t="s">
        <v>294</v>
      </c>
      <c r="P1308" s="5" t="s">
        <v>294</v>
      </c>
      <c r="Q1308" s="5" t="s">
        <v>294</v>
      </c>
      <c r="R1308" s="5" t="s">
        <v>294</v>
      </c>
      <c r="V1308" s="5" t="s">
        <v>6646</v>
      </c>
    </row>
    <row r="1309" spans="1:22" x14ac:dyDescent="0.35">
      <c r="A1309" s="5" t="s">
        <v>6648</v>
      </c>
      <c r="B1309" s="5" t="s">
        <v>6649</v>
      </c>
      <c r="C1309" s="5" t="s">
        <v>6619</v>
      </c>
      <c r="D1309" s="5" t="s">
        <v>18</v>
      </c>
      <c r="E1309" s="5">
        <v>24</v>
      </c>
      <c r="F1309" s="5" t="s">
        <v>294</v>
      </c>
      <c r="G1309" s="5" t="s">
        <v>294</v>
      </c>
      <c r="M1309" s="5" t="s">
        <v>794</v>
      </c>
      <c r="N1309" s="5" t="s">
        <v>294</v>
      </c>
      <c r="P1309" s="5" t="s">
        <v>294</v>
      </c>
      <c r="Q1309" s="5" t="s">
        <v>294</v>
      </c>
      <c r="R1309" s="5" t="s">
        <v>294</v>
      </c>
      <c r="V1309" s="5" t="s">
        <v>6648</v>
      </c>
    </row>
    <row r="1310" spans="1:22" x14ac:dyDescent="0.35">
      <c r="A1310" s="5" t="s">
        <v>6650</v>
      </c>
      <c r="B1310" s="5" t="s">
        <v>6651</v>
      </c>
      <c r="C1310" s="5" t="s">
        <v>6619</v>
      </c>
      <c r="D1310" s="5" t="s">
        <v>18</v>
      </c>
      <c r="E1310" s="5">
        <v>23</v>
      </c>
      <c r="F1310" s="5" t="s">
        <v>294</v>
      </c>
      <c r="G1310" s="5" t="s">
        <v>294</v>
      </c>
      <c r="M1310" s="5" t="s">
        <v>794</v>
      </c>
      <c r="N1310" s="5" t="s">
        <v>294</v>
      </c>
      <c r="P1310" s="5" t="s">
        <v>294</v>
      </c>
      <c r="Q1310" s="5" t="s">
        <v>294</v>
      </c>
      <c r="R1310" s="5" t="s">
        <v>294</v>
      </c>
      <c r="V1310" s="5" t="s">
        <v>6650</v>
      </c>
    </row>
    <row r="1311" spans="1:22" x14ac:dyDescent="0.35">
      <c r="A1311" s="5" t="s">
        <v>6652</v>
      </c>
      <c r="B1311" s="5" t="s">
        <v>6653</v>
      </c>
      <c r="C1311" s="5" t="s">
        <v>6619</v>
      </c>
      <c r="D1311" s="5" t="s">
        <v>20</v>
      </c>
      <c r="E1311" s="5">
        <v>10</v>
      </c>
      <c r="F1311" s="5" t="s">
        <v>294</v>
      </c>
      <c r="G1311" s="5" t="s">
        <v>294</v>
      </c>
      <c r="M1311" s="5" t="s">
        <v>794</v>
      </c>
      <c r="N1311" s="5" t="s">
        <v>294</v>
      </c>
      <c r="P1311" s="5" t="s">
        <v>294</v>
      </c>
      <c r="Q1311" s="5" t="s">
        <v>294</v>
      </c>
      <c r="R1311" s="5" t="s">
        <v>294</v>
      </c>
      <c r="V1311" s="5" t="s">
        <v>6652</v>
      </c>
    </row>
    <row r="1312" spans="1:22" x14ac:dyDescent="0.35">
      <c r="A1312" s="5" t="s">
        <v>6654</v>
      </c>
      <c r="B1312" s="5" t="s">
        <v>6655</v>
      </c>
      <c r="C1312" s="5" t="s">
        <v>6619</v>
      </c>
      <c r="D1312" s="5" t="s">
        <v>20</v>
      </c>
      <c r="E1312" s="5">
        <v>10</v>
      </c>
      <c r="F1312" s="5" t="s">
        <v>294</v>
      </c>
      <c r="G1312" s="5" t="s">
        <v>294</v>
      </c>
      <c r="M1312" s="5" t="s">
        <v>794</v>
      </c>
      <c r="N1312" s="5" t="s">
        <v>294</v>
      </c>
      <c r="P1312" s="5" t="s">
        <v>294</v>
      </c>
      <c r="Q1312" s="5" t="s">
        <v>294</v>
      </c>
      <c r="R1312" s="5" t="s">
        <v>294</v>
      </c>
      <c r="V1312" s="5" t="s">
        <v>6654</v>
      </c>
    </row>
    <row r="1313" spans="1:22" x14ac:dyDescent="0.35">
      <c r="A1313" s="5" t="s">
        <v>6656</v>
      </c>
      <c r="B1313" s="5" t="s">
        <v>6657</v>
      </c>
      <c r="C1313" s="5" t="s">
        <v>6619</v>
      </c>
      <c r="D1313" s="5" t="s">
        <v>20</v>
      </c>
      <c r="E1313" s="5">
        <v>10</v>
      </c>
      <c r="F1313" s="5" t="s">
        <v>294</v>
      </c>
      <c r="G1313" s="5" t="s">
        <v>294</v>
      </c>
      <c r="M1313" s="5" t="s">
        <v>794</v>
      </c>
      <c r="N1313" s="5" t="s">
        <v>294</v>
      </c>
      <c r="P1313" s="5" t="s">
        <v>294</v>
      </c>
      <c r="Q1313" s="5" t="s">
        <v>294</v>
      </c>
      <c r="R1313" s="5" t="s">
        <v>294</v>
      </c>
      <c r="V1313" s="5" t="s">
        <v>6656</v>
      </c>
    </row>
    <row r="1314" spans="1:22" x14ac:dyDescent="0.35">
      <c r="A1314" s="5" t="s">
        <v>6658</v>
      </c>
      <c r="B1314" s="5" t="s">
        <v>6659</v>
      </c>
      <c r="C1314" s="5" t="s">
        <v>6619</v>
      </c>
      <c r="D1314" s="5" t="s">
        <v>20</v>
      </c>
      <c r="E1314" s="5">
        <v>10</v>
      </c>
      <c r="F1314" s="5" t="s">
        <v>294</v>
      </c>
      <c r="G1314" s="5" t="s">
        <v>294</v>
      </c>
      <c r="M1314" s="5" t="s">
        <v>794</v>
      </c>
      <c r="N1314" s="5" t="s">
        <v>294</v>
      </c>
      <c r="P1314" s="5" t="s">
        <v>294</v>
      </c>
      <c r="Q1314" s="5" t="s">
        <v>294</v>
      </c>
      <c r="R1314" s="5" t="s">
        <v>294</v>
      </c>
      <c r="V1314" s="5" t="s">
        <v>6658</v>
      </c>
    </row>
    <row r="1315" spans="1:22" x14ac:dyDescent="0.35">
      <c r="A1315" s="5" t="s">
        <v>6660</v>
      </c>
      <c r="B1315" s="5" t="s">
        <v>6661</v>
      </c>
      <c r="C1315" s="5" t="s">
        <v>6619</v>
      </c>
      <c r="D1315" s="5" t="s">
        <v>18</v>
      </c>
      <c r="E1315" s="5">
        <v>26</v>
      </c>
      <c r="F1315" s="5" t="s">
        <v>294</v>
      </c>
      <c r="G1315" s="5" t="s">
        <v>294</v>
      </c>
      <c r="M1315" s="5" t="s">
        <v>794</v>
      </c>
      <c r="N1315" s="5" t="s">
        <v>294</v>
      </c>
      <c r="P1315" s="5" t="s">
        <v>294</v>
      </c>
      <c r="Q1315" s="5" t="s">
        <v>294</v>
      </c>
      <c r="R1315" s="5" t="s">
        <v>294</v>
      </c>
      <c r="V1315" s="5" t="s">
        <v>6660</v>
      </c>
    </row>
    <row r="1316" spans="1:22" x14ac:dyDescent="0.35">
      <c r="A1316" s="5" t="s">
        <v>6662</v>
      </c>
      <c r="B1316" s="5" t="s">
        <v>6663</v>
      </c>
      <c r="C1316" s="5" t="s">
        <v>6619</v>
      </c>
      <c r="D1316" s="5" t="s">
        <v>18</v>
      </c>
      <c r="E1316" s="5">
        <v>23</v>
      </c>
      <c r="F1316" s="5" t="s">
        <v>294</v>
      </c>
      <c r="G1316" s="5" t="s">
        <v>294</v>
      </c>
      <c r="M1316" s="5" t="s">
        <v>794</v>
      </c>
      <c r="N1316" s="5" t="s">
        <v>294</v>
      </c>
      <c r="P1316" s="5" t="s">
        <v>294</v>
      </c>
      <c r="Q1316" s="5" t="s">
        <v>294</v>
      </c>
      <c r="R1316" s="5" t="s">
        <v>294</v>
      </c>
      <c r="V1316" s="5" t="s">
        <v>6662</v>
      </c>
    </row>
    <row r="1317" spans="1:22" x14ac:dyDescent="0.35">
      <c r="A1317" s="5" t="s">
        <v>6664</v>
      </c>
      <c r="B1317" s="5" t="s">
        <v>6665</v>
      </c>
      <c r="C1317" s="5" t="s">
        <v>6619</v>
      </c>
      <c r="D1317" s="5" t="s">
        <v>20</v>
      </c>
      <c r="E1317" s="5">
        <v>10</v>
      </c>
      <c r="F1317" s="5" t="s">
        <v>294</v>
      </c>
      <c r="G1317" s="5" t="s">
        <v>294</v>
      </c>
      <c r="M1317" s="5" t="s">
        <v>794</v>
      </c>
      <c r="N1317" s="5" t="s">
        <v>294</v>
      </c>
      <c r="P1317" s="5" t="s">
        <v>294</v>
      </c>
      <c r="Q1317" s="5" t="s">
        <v>294</v>
      </c>
      <c r="R1317" s="5" t="s">
        <v>294</v>
      </c>
      <c r="V1317" s="5" t="s">
        <v>6664</v>
      </c>
    </row>
    <row r="1318" spans="1:22" x14ac:dyDescent="0.35">
      <c r="A1318" s="5" t="s">
        <v>6666</v>
      </c>
      <c r="B1318" s="5" t="s">
        <v>6667</v>
      </c>
      <c r="C1318" s="5" t="s">
        <v>6619</v>
      </c>
      <c r="D1318" s="5" t="s">
        <v>20</v>
      </c>
      <c r="E1318" s="5">
        <v>10</v>
      </c>
      <c r="F1318" s="5" t="s">
        <v>294</v>
      </c>
      <c r="G1318" s="5" t="s">
        <v>294</v>
      </c>
      <c r="M1318" s="5" t="s">
        <v>794</v>
      </c>
      <c r="N1318" s="5" t="s">
        <v>294</v>
      </c>
      <c r="P1318" s="5" t="s">
        <v>294</v>
      </c>
      <c r="Q1318" s="5" t="s">
        <v>294</v>
      </c>
      <c r="R1318" s="5" t="s">
        <v>294</v>
      </c>
      <c r="V1318" s="5" t="s">
        <v>6666</v>
      </c>
    </row>
    <row r="1319" spans="1:22" x14ac:dyDescent="0.35">
      <c r="A1319" s="5" t="s">
        <v>6668</v>
      </c>
      <c r="B1319" s="5" t="s">
        <v>6669</v>
      </c>
      <c r="C1319" s="5" t="s">
        <v>6619</v>
      </c>
      <c r="D1319" s="5" t="s">
        <v>18</v>
      </c>
      <c r="E1319" s="5">
        <v>47</v>
      </c>
      <c r="F1319" s="5" t="s">
        <v>294</v>
      </c>
      <c r="G1319" s="5" t="s">
        <v>294</v>
      </c>
      <c r="M1319" s="5" t="s">
        <v>794</v>
      </c>
      <c r="N1319" s="5" t="s">
        <v>294</v>
      </c>
      <c r="P1319" s="5" t="s">
        <v>294</v>
      </c>
      <c r="Q1319" s="5" t="s">
        <v>294</v>
      </c>
      <c r="R1319" s="5" t="s">
        <v>294</v>
      </c>
      <c r="V1319" s="5" t="s">
        <v>6668</v>
      </c>
    </row>
    <row r="1320" spans="1:22" x14ac:dyDescent="0.35">
      <c r="A1320" s="5" t="s">
        <v>6670</v>
      </c>
      <c r="B1320" s="5" t="s">
        <v>6671</v>
      </c>
      <c r="C1320" s="5" t="s">
        <v>6619</v>
      </c>
      <c r="D1320" s="5" t="s">
        <v>18</v>
      </c>
      <c r="E1320" s="5">
        <v>28</v>
      </c>
      <c r="F1320" s="5" t="s">
        <v>294</v>
      </c>
      <c r="G1320" s="5" t="s">
        <v>294</v>
      </c>
      <c r="M1320" s="5" t="s">
        <v>794</v>
      </c>
      <c r="N1320" s="5" t="s">
        <v>294</v>
      </c>
      <c r="P1320" s="5" t="s">
        <v>294</v>
      </c>
      <c r="Q1320" s="5" t="s">
        <v>294</v>
      </c>
      <c r="R1320" s="5" t="s">
        <v>294</v>
      </c>
      <c r="V1320" s="5" t="s">
        <v>6670</v>
      </c>
    </row>
    <row r="1321" spans="1:22" x14ac:dyDescent="0.35">
      <c r="A1321" s="5" t="s">
        <v>6672</v>
      </c>
      <c r="B1321" s="5" t="s">
        <v>6673</v>
      </c>
      <c r="C1321" s="5" t="s">
        <v>6619</v>
      </c>
      <c r="D1321" s="5" t="s">
        <v>18</v>
      </c>
      <c r="E1321" s="5">
        <v>27</v>
      </c>
      <c r="F1321" s="5" t="s">
        <v>294</v>
      </c>
      <c r="G1321" s="5" t="s">
        <v>294</v>
      </c>
      <c r="M1321" s="5" t="s">
        <v>794</v>
      </c>
      <c r="N1321" s="5" t="s">
        <v>294</v>
      </c>
      <c r="P1321" s="5" t="s">
        <v>294</v>
      </c>
      <c r="Q1321" s="5" t="s">
        <v>294</v>
      </c>
      <c r="R1321" s="5" t="s">
        <v>294</v>
      </c>
      <c r="V1321" s="5" t="s">
        <v>6672</v>
      </c>
    </row>
    <row r="1322" spans="1:22" x14ac:dyDescent="0.35">
      <c r="A1322" s="5" t="s">
        <v>6674</v>
      </c>
      <c r="B1322" s="5" t="s">
        <v>6675</v>
      </c>
      <c r="C1322" s="5" t="s">
        <v>6619</v>
      </c>
      <c r="D1322" s="5" t="s">
        <v>18</v>
      </c>
      <c r="E1322" s="5">
        <v>1</v>
      </c>
      <c r="F1322" s="5" t="s">
        <v>294</v>
      </c>
      <c r="G1322" s="5" t="s">
        <v>294</v>
      </c>
      <c r="L1322" s="5" t="s">
        <v>822</v>
      </c>
      <c r="M1322" s="5" t="s">
        <v>794</v>
      </c>
      <c r="N1322" s="5" t="s">
        <v>294</v>
      </c>
      <c r="P1322" s="5" t="s">
        <v>294</v>
      </c>
      <c r="Q1322" s="5" t="s">
        <v>294</v>
      </c>
      <c r="R1322" s="5" t="s">
        <v>294</v>
      </c>
      <c r="V1322" s="5" t="s">
        <v>6674</v>
      </c>
    </row>
    <row r="1323" spans="1:22" x14ac:dyDescent="0.35">
      <c r="A1323" s="5" t="s">
        <v>6676</v>
      </c>
      <c r="B1323" s="5" t="s">
        <v>6677</v>
      </c>
      <c r="C1323" s="5" t="s">
        <v>6619</v>
      </c>
      <c r="D1323" s="5" t="s">
        <v>16</v>
      </c>
      <c r="E1323" s="5">
        <v>8</v>
      </c>
      <c r="F1323" s="5" t="s">
        <v>294</v>
      </c>
      <c r="G1323" s="5" t="s">
        <v>294</v>
      </c>
      <c r="M1323" s="5" t="s">
        <v>794</v>
      </c>
      <c r="N1323" s="5" t="s">
        <v>294</v>
      </c>
      <c r="P1323" s="5" t="s">
        <v>294</v>
      </c>
      <c r="Q1323" s="5" t="s">
        <v>294</v>
      </c>
      <c r="R1323" s="5" t="s">
        <v>294</v>
      </c>
      <c r="V1323" s="5" t="s">
        <v>6676</v>
      </c>
    </row>
    <row r="1324" spans="1:22" x14ac:dyDescent="0.35">
      <c r="A1324" s="5" t="s">
        <v>6678</v>
      </c>
      <c r="B1324" s="5" t="s">
        <v>6679</v>
      </c>
      <c r="C1324" s="5" t="s">
        <v>6619</v>
      </c>
      <c r="D1324" s="5" t="s">
        <v>16</v>
      </c>
      <c r="E1324" s="5">
        <v>8</v>
      </c>
      <c r="F1324" s="5" t="s">
        <v>294</v>
      </c>
      <c r="G1324" s="5" t="s">
        <v>294</v>
      </c>
      <c r="M1324" s="5" t="s">
        <v>794</v>
      </c>
      <c r="N1324" s="5" t="s">
        <v>294</v>
      </c>
      <c r="P1324" s="5" t="s">
        <v>294</v>
      </c>
      <c r="Q1324" s="5" t="s">
        <v>294</v>
      </c>
      <c r="R1324" s="5" t="s">
        <v>294</v>
      </c>
      <c r="V1324" s="5" t="s">
        <v>6678</v>
      </c>
    </row>
    <row r="1325" spans="1:22" x14ac:dyDescent="0.35">
      <c r="A1325" s="5" t="s">
        <v>6680</v>
      </c>
      <c r="B1325" s="5" t="s">
        <v>6681</v>
      </c>
      <c r="C1325" s="5" t="s">
        <v>6619</v>
      </c>
      <c r="D1325" s="5" t="s">
        <v>18</v>
      </c>
      <c r="E1325" s="5">
        <v>6</v>
      </c>
      <c r="F1325" s="5" t="s">
        <v>294</v>
      </c>
      <c r="G1325" s="5" t="s">
        <v>294</v>
      </c>
      <c r="M1325" s="5" t="s">
        <v>794</v>
      </c>
      <c r="N1325" s="5" t="s">
        <v>294</v>
      </c>
      <c r="O1325" s="5" t="s">
        <v>294</v>
      </c>
      <c r="P1325" s="5" t="s">
        <v>294</v>
      </c>
      <c r="Q1325" s="5" t="s">
        <v>294</v>
      </c>
      <c r="R1325" s="5" t="s">
        <v>294</v>
      </c>
      <c r="V1325" s="5" t="s">
        <v>6680</v>
      </c>
    </row>
    <row r="1326" spans="1:22" x14ac:dyDescent="0.35">
      <c r="A1326" s="5" t="s">
        <v>6682</v>
      </c>
      <c r="B1326" s="5" t="s">
        <v>6683</v>
      </c>
      <c r="C1326" s="5" t="s">
        <v>6619</v>
      </c>
      <c r="D1326" s="5" t="s">
        <v>18</v>
      </c>
      <c r="E1326" s="5">
        <v>6</v>
      </c>
      <c r="F1326" s="5" t="s">
        <v>294</v>
      </c>
      <c r="G1326" s="5" t="s">
        <v>294</v>
      </c>
      <c r="M1326" s="5" t="s">
        <v>794</v>
      </c>
      <c r="N1326" s="5" t="s">
        <v>294</v>
      </c>
      <c r="O1326" s="5" t="s">
        <v>294</v>
      </c>
      <c r="P1326" s="5" t="s">
        <v>294</v>
      </c>
      <c r="Q1326" s="5" t="s">
        <v>294</v>
      </c>
      <c r="R1326" s="5" t="s">
        <v>294</v>
      </c>
      <c r="V1326" s="5" t="s">
        <v>6682</v>
      </c>
    </row>
    <row r="1327" spans="1:22" x14ac:dyDescent="0.35">
      <c r="A1327" s="5" t="s">
        <v>6684</v>
      </c>
      <c r="B1327" s="5" t="s">
        <v>6685</v>
      </c>
      <c r="C1327" s="5" t="s">
        <v>6619</v>
      </c>
      <c r="D1327" s="5" t="s">
        <v>18</v>
      </c>
      <c r="E1327" s="5">
        <v>6</v>
      </c>
      <c r="F1327" s="5" t="s">
        <v>294</v>
      </c>
      <c r="G1327" s="5" t="s">
        <v>294</v>
      </c>
      <c r="M1327" s="5" t="s">
        <v>794</v>
      </c>
      <c r="N1327" s="5" t="s">
        <v>294</v>
      </c>
      <c r="O1327" s="5" t="s">
        <v>294</v>
      </c>
      <c r="P1327" s="5" t="s">
        <v>294</v>
      </c>
      <c r="Q1327" s="5" t="s">
        <v>294</v>
      </c>
      <c r="R1327" s="5" t="s">
        <v>294</v>
      </c>
      <c r="V1327" s="5" t="s">
        <v>6684</v>
      </c>
    </row>
    <row r="1328" spans="1:22" x14ac:dyDescent="0.35">
      <c r="A1328" s="5" t="s">
        <v>6686</v>
      </c>
      <c r="B1328" s="5" t="s">
        <v>6687</v>
      </c>
      <c r="C1328" s="5" t="s">
        <v>6619</v>
      </c>
      <c r="D1328" s="5" t="s">
        <v>18</v>
      </c>
      <c r="E1328" s="5">
        <v>6</v>
      </c>
      <c r="F1328" s="5" t="s">
        <v>294</v>
      </c>
      <c r="G1328" s="5" t="s">
        <v>294</v>
      </c>
      <c r="M1328" s="5" t="s">
        <v>794</v>
      </c>
      <c r="N1328" s="5" t="s">
        <v>294</v>
      </c>
      <c r="O1328" s="5" t="s">
        <v>294</v>
      </c>
      <c r="P1328" s="5" t="s">
        <v>294</v>
      </c>
      <c r="Q1328" s="5" t="s">
        <v>294</v>
      </c>
      <c r="R1328" s="5" t="s">
        <v>294</v>
      </c>
      <c r="V1328" s="5" t="s">
        <v>6686</v>
      </c>
    </row>
    <row r="1329" spans="1:22" x14ac:dyDescent="0.35">
      <c r="A1329" s="5" t="s">
        <v>6688</v>
      </c>
      <c r="B1329" s="5" t="s">
        <v>6689</v>
      </c>
      <c r="C1329" s="5" t="s">
        <v>6619</v>
      </c>
      <c r="D1329" s="5" t="s">
        <v>18</v>
      </c>
      <c r="E1329" s="5">
        <v>10</v>
      </c>
      <c r="F1329" s="5" t="s">
        <v>294</v>
      </c>
      <c r="G1329" s="5" t="s">
        <v>294</v>
      </c>
      <c r="M1329" s="5" t="s">
        <v>794</v>
      </c>
      <c r="N1329" s="5" t="s">
        <v>294</v>
      </c>
      <c r="P1329" s="5" t="s">
        <v>294</v>
      </c>
      <c r="Q1329" s="5" t="s">
        <v>294</v>
      </c>
      <c r="R1329" s="5" t="s">
        <v>294</v>
      </c>
      <c r="V1329" s="5" t="s">
        <v>6688</v>
      </c>
    </row>
    <row r="1330" spans="1:22" x14ac:dyDescent="0.35">
      <c r="A1330" s="5" t="s">
        <v>6690</v>
      </c>
      <c r="B1330" s="5" t="s">
        <v>6691</v>
      </c>
      <c r="C1330" s="5" t="s">
        <v>6619</v>
      </c>
      <c r="D1330" s="5" t="s">
        <v>18</v>
      </c>
      <c r="E1330" s="5">
        <v>17</v>
      </c>
      <c r="F1330" s="5" t="s">
        <v>294</v>
      </c>
      <c r="G1330" s="5" t="s">
        <v>294</v>
      </c>
      <c r="M1330" s="5" t="s">
        <v>794</v>
      </c>
      <c r="N1330" s="5" t="s">
        <v>294</v>
      </c>
      <c r="P1330" s="5" t="s">
        <v>294</v>
      </c>
      <c r="Q1330" s="5" t="s">
        <v>294</v>
      </c>
      <c r="R1330" s="5" t="s">
        <v>294</v>
      </c>
      <c r="V1330" s="5" t="s">
        <v>6690</v>
      </c>
    </row>
    <row r="1331" spans="1:22" x14ac:dyDescent="0.35">
      <c r="A1331" s="5" t="s">
        <v>6692</v>
      </c>
      <c r="B1331" s="5" t="s">
        <v>6693</v>
      </c>
      <c r="C1331" s="5" t="s">
        <v>6619</v>
      </c>
      <c r="D1331" s="5" t="s">
        <v>18</v>
      </c>
      <c r="E1331" s="5">
        <v>29</v>
      </c>
      <c r="F1331" s="5" t="s">
        <v>294</v>
      </c>
      <c r="G1331" s="5" t="s">
        <v>294</v>
      </c>
      <c r="M1331" s="5" t="s">
        <v>794</v>
      </c>
      <c r="N1331" s="5" t="s">
        <v>294</v>
      </c>
      <c r="P1331" s="5" t="s">
        <v>294</v>
      </c>
      <c r="Q1331" s="5" t="s">
        <v>294</v>
      </c>
      <c r="R1331" s="5" t="s">
        <v>294</v>
      </c>
      <c r="V1331" s="5" t="s">
        <v>6692</v>
      </c>
    </row>
    <row r="1332" spans="1:22" x14ac:dyDescent="0.35">
      <c r="A1332" s="5" t="s">
        <v>6694</v>
      </c>
      <c r="B1332" s="5" t="s">
        <v>6695</v>
      </c>
      <c r="C1332" s="5" t="s">
        <v>6619</v>
      </c>
      <c r="D1332" s="5" t="s">
        <v>18</v>
      </c>
      <c r="E1332" s="5">
        <v>14</v>
      </c>
      <c r="F1332" s="5" t="s">
        <v>294</v>
      </c>
      <c r="G1332" s="5" t="s">
        <v>294</v>
      </c>
      <c r="M1332" s="5" t="s">
        <v>794</v>
      </c>
      <c r="N1332" s="5" t="s">
        <v>294</v>
      </c>
      <c r="P1332" s="5" t="s">
        <v>294</v>
      </c>
      <c r="Q1332" s="5" t="s">
        <v>294</v>
      </c>
      <c r="R1332" s="5" t="s">
        <v>294</v>
      </c>
      <c r="V1332" s="5" t="s">
        <v>6694</v>
      </c>
    </row>
    <row r="1333" spans="1:22" x14ac:dyDescent="0.35">
      <c r="A1333" s="5" t="s">
        <v>6696</v>
      </c>
      <c r="B1333" s="5" t="s">
        <v>6697</v>
      </c>
      <c r="C1333" s="5" t="s">
        <v>6619</v>
      </c>
      <c r="D1333" s="5" t="s">
        <v>18</v>
      </c>
      <c r="E1333" s="5">
        <v>1</v>
      </c>
      <c r="F1333" s="5" t="s">
        <v>294</v>
      </c>
      <c r="G1333" s="5" t="s">
        <v>294</v>
      </c>
      <c r="L1333" s="5" t="s">
        <v>6698</v>
      </c>
      <c r="M1333" s="5" t="s">
        <v>794</v>
      </c>
      <c r="N1333" s="5" t="s">
        <v>294</v>
      </c>
      <c r="P1333" s="5" t="s">
        <v>294</v>
      </c>
      <c r="Q1333" s="5" t="s">
        <v>294</v>
      </c>
      <c r="R1333" s="5" t="s">
        <v>294</v>
      </c>
      <c r="V1333" s="5" t="s">
        <v>6696</v>
      </c>
    </row>
    <row r="1334" spans="1:22" x14ac:dyDescent="0.35">
      <c r="A1334" s="5" t="s">
        <v>6699</v>
      </c>
      <c r="B1334" s="5" t="s">
        <v>6700</v>
      </c>
      <c r="C1334" s="5" t="s">
        <v>6619</v>
      </c>
      <c r="D1334" s="5" t="s">
        <v>18</v>
      </c>
      <c r="E1334" s="5">
        <v>13</v>
      </c>
      <c r="F1334" s="5" t="s">
        <v>294</v>
      </c>
      <c r="G1334" s="5" t="s">
        <v>294</v>
      </c>
      <c r="M1334" s="5" t="s">
        <v>794</v>
      </c>
      <c r="N1334" s="5" t="s">
        <v>294</v>
      </c>
      <c r="P1334" s="5" t="s">
        <v>294</v>
      </c>
      <c r="Q1334" s="5" t="s">
        <v>294</v>
      </c>
      <c r="R1334" s="5" t="s">
        <v>294</v>
      </c>
      <c r="V1334" s="5" t="s">
        <v>6699</v>
      </c>
    </row>
    <row r="1335" spans="1:22" x14ac:dyDescent="0.35">
      <c r="A1335" s="5" t="s">
        <v>6701</v>
      </c>
      <c r="B1335" s="5" t="s">
        <v>6702</v>
      </c>
      <c r="C1335" s="5" t="s">
        <v>6619</v>
      </c>
      <c r="D1335" s="5" t="s">
        <v>18</v>
      </c>
      <c r="E1335" s="5">
        <v>1</v>
      </c>
      <c r="F1335" s="5" t="s">
        <v>294</v>
      </c>
      <c r="G1335" s="5" t="s">
        <v>294</v>
      </c>
      <c r="L1335" s="5" t="s">
        <v>822</v>
      </c>
      <c r="M1335" s="5" t="s">
        <v>794</v>
      </c>
      <c r="N1335" s="5" t="s">
        <v>294</v>
      </c>
      <c r="P1335" s="5" t="s">
        <v>294</v>
      </c>
      <c r="Q1335" s="5" t="s">
        <v>294</v>
      </c>
      <c r="R1335" s="5" t="s">
        <v>294</v>
      </c>
      <c r="V1335" s="5" t="s">
        <v>6701</v>
      </c>
    </row>
    <row r="1336" spans="1:22" x14ac:dyDescent="0.35">
      <c r="A1336" s="5" t="s">
        <v>6703</v>
      </c>
      <c r="B1336" s="5" t="s">
        <v>6235</v>
      </c>
      <c r="C1336" s="5" t="s">
        <v>6619</v>
      </c>
      <c r="D1336" s="5" t="s">
        <v>16</v>
      </c>
      <c r="E1336" s="5">
        <v>9</v>
      </c>
      <c r="F1336" s="5" t="s">
        <v>294</v>
      </c>
      <c r="G1336" s="5" t="s">
        <v>294</v>
      </c>
      <c r="H1336" s="5">
        <v>0</v>
      </c>
      <c r="I1336" s="5">
        <v>9999999.9900000002</v>
      </c>
      <c r="M1336" s="5" t="s">
        <v>794</v>
      </c>
      <c r="N1336" s="5" t="s">
        <v>294</v>
      </c>
      <c r="P1336" s="5" t="s">
        <v>294</v>
      </c>
      <c r="Q1336" s="5" t="s">
        <v>294</v>
      </c>
      <c r="R1336" s="5" t="s">
        <v>294</v>
      </c>
      <c r="V1336" s="5" t="s">
        <v>6703</v>
      </c>
    </row>
    <row r="1337" spans="1:22" x14ac:dyDescent="0.35">
      <c r="A1337" s="5" t="s">
        <v>6704</v>
      </c>
      <c r="B1337" s="5" t="s">
        <v>3838</v>
      </c>
      <c r="C1337" s="5" t="s">
        <v>6619</v>
      </c>
      <c r="D1337" s="5" t="s">
        <v>16</v>
      </c>
      <c r="E1337" s="5">
        <v>9</v>
      </c>
      <c r="F1337" s="5" t="s">
        <v>294</v>
      </c>
      <c r="G1337" s="5" t="s">
        <v>294</v>
      </c>
      <c r="H1337" s="5">
        <v>0</v>
      </c>
      <c r="I1337" s="5">
        <v>9999999.9900000002</v>
      </c>
      <c r="M1337" s="5" t="s">
        <v>794</v>
      </c>
      <c r="N1337" s="5" t="s">
        <v>294</v>
      </c>
      <c r="P1337" s="5" t="s">
        <v>294</v>
      </c>
      <c r="Q1337" s="5" t="s">
        <v>294</v>
      </c>
      <c r="R1337" s="5" t="s">
        <v>294</v>
      </c>
      <c r="V1337" s="5" t="s">
        <v>6704</v>
      </c>
    </row>
    <row r="1338" spans="1:22" x14ac:dyDescent="0.35">
      <c r="A1338" s="5" t="s">
        <v>6705</v>
      </c>
      <c r="B1338" s="5" t="s">
        <v>6706</v>
      </c>
      <c r="C1338" s="5" t="s">
        <v>6619</v>
      </c>
      <c r="D1338" s="5" t="s">
        <v>16</v>
      </c>
      <c r="E1338" s="5">
        <v>8</v>
      </c>
      <c r="F1338" s="5" t="s">
        <v>294</v>
      </c>
      <c r="G1338" s="5" t="s">
        <v>294</v>
      </c>
      <c r="H1338" s="5">
        <v>0</v>
      </c>
      <c r="I1338" s="5">
        <v>999999.99</v>
      </c>
      <c r="M1338" s="5" t="s">
        <v>794</v>
      </c>
      <c r="N1338" s="5" t="s">
        <v>294</v>
      </c>
      <c r="P1338" s="5" t="s">
        <v>294</v>
      </c>
      <c r="Q1338" s="5" t="s">
        <v>294</v>
      </c>
      <c r="R1338" s="5" t="s">
        <v>294</v>
      </c>
      <c r="V1338" s="5" t="s">
        <v>6705</v>
      </c>
    </row>
    <row r="1339" spans="1:22" x14ac:dyDescent="0.35">
      <c r="A1339" s="5" t="s">
        <v>6707</v>
      </c>
      <c r="B1339" s="5" t="s">
        <v>6708</v>
      </c>
      <c r="C1339" s="5" t="s">
        <v>6619</v>
      </c>
      <c r="D1339" s="5" t="s">
        <v>20</v>
      </c>
      <c r="E1339" s="5">
        <v>10</v>
      </c>
      <c r="F1339" s="5" t="s">
        <v>294</v>
      </c>
      <c r="G1339" s="5" t="s">
        <v>294</v>
      </c>
      <c r="M1339" s="5" t="s">
        <v>794</v>
      </c>
      <c r="N1339" s="5" t="s">
        <v>294</v>
      </c>
      <c r="P1339" s="5" t="s">
        <v>294</v>
      </c>
      <c r="Q1339" s="5" t="s">
        <v>294</v>
      </c>
      <c r="R1339" s="5" t="s">
        <v>294</v>
      </c>
      <c r="V1339" s="5" t="s">
        <v>6707</v>
      </c>
    </row>
    <row r="1340" spans="1:22" x14ac:dyDescent="0.35">
      <c r="A1340" s="5" t="s">
        <v>6709</v>
      </c>
      <c r="B1340" s="5" t="s">
        <v>6710</v>
      </c>
      <c r="C1340" s="5" t="s">
        <v>6619</v>
      </c>
      <c r="D1340" s="5" t="s">
        <v>18</v>
      </c>
      <c r="E1340" s="5">
        <v>20</v>
      </c>
      <c r="F1340" s="5" t="s">
        <v>294</v>
      </c>
      <c r="G1340" s="5" t="s">
        <v>294</v>
      </c>
      <c r="M1340" s="5" t="s">
        <v>794</v>
      </c>
      <c r="N1340" s="5" t="s">
        <v>294</v>
      </c>
      <c r="P1340" s="5" t="s">
        <v>294</v>
      </c>
      <c r="Q1340" s="5" t="s">
        <v>294</v>
      </c>
      <c r="R1340" s="5" t="s">
        <v>294</v>
      </c>
      <c r="V1340" s="5" t="s">
        <v>6709</v>
      </c>
    </row>
    <row r="1341" spans="1:22" x14ac:dyDescent="0.35">
      <c r="A1341" s="5" t="s">
        <v>6711</v>
      </c>
      <c r="B1341" s="5" t="s">
        <v>6712</v>
      </c>
      <c r="C1341" s="5" t="s">
        <v>6619</v>
      </c>
      <c r="D1341" s="5" t="s">
        <v>18</v>
      </c>
      <c r="E1341" s="5">
        <v>26</v>
      </c>
      <c r="F1341" s="5" t="s">
        <v>294</v>
      </c>
      <c r="G1341" s="5" t="s">
        <v>294</v>
      </c>
      <c r="M1341" s="5" t="s">
        <v>794</v>
      </c>
      <c r="N1341" s="5" t="s">
        <v>294</v>
      </c>
      <c r="P1341" s="5" t="s">
        <v>294</v>
      </c>
      <c r="Q1341" s="5" t="s">
        <v>294</v>
      </c>
      <c r="R1341" s="5" t="s">
        <v>294</v>
      </c>
      <c r="V1341" s="5" t="s">
        <v>6711</v>
      </c>
    </row>
    <row r="1342" spans="1:22" x14ac:dyDescent="0.35">
      <c r="A1342" s="5" t="s">
        <v>6713</v>
      </c>
      <c r="B1342" s="5" t="s">
        <v>6714</v>
      </c>
      <c r="C1342" s="5" t="s">
        <v>6619</v>
      </c>
      <c r="D1342" s="5" t="s">
        <v>18</v>
      </c>
      <c r="E1342" s="5">
        <v>26</v>
      </c>
      <c r="F1342" s="5" t="s">
        <v>294</v>
      </c>
      <c r="G1342" s="5" t="s">
        <v>294</v>
      </c>
      <c r="M1342" s="5" t="s">
        <v>794</v>
      </c>
      <c r="N1342" s="5" t="s">
        <v>294</v>
      </c>
      <c r="P1342" s="5" t="s">
        <v>294</v>
      </c>
      <c r="Q1342" s="5" t="s">
        <v>294</v>
      </c>
      <c r="R1342" s="5" t="s">
        <v>294</v>
      </c>
      <c r="V1342" s="5" t="s">
        <v>6713</v>
      </c>
    </row>
    <row r="1343" spans="1:22" x14ac:dyDescent="0.35">
      <c r="A1343" s="5" t="s">
        <v>6715</v>
      </c>
      <c r="B1343" s="5" t="s">
        <v>6716</v>
      </c>
      <c r="C1343" s="5" t="s">
        <v>6619</v>
      </c>
      <c r="D1343" s="5" t="s">
        <v>18</v>
      </c>
      <c r="E1343" s="5">
        <v>26</v>
      </c>
      <c r="F1343" s="5" t="s">
        <v>294</v>
      </c>
      <c r="G1343" s="5" t="s">
        <v>294</v>
      </c>
      <c r="M1343" s="5" t="s">
        <v>794</v>
      </c>
      <c r="N1343" s="5" t="s">
        <v>294</v>
      </c>
      <c r="P1343" s="5" t="s">
        <v>294</v>
      </c>
      <c r="Q1343" s="5" t="s">
        <v>294</v>
      </c>
      <c r="R1343" s="5" t="s">
        <v>294</v>
      </c>
      <c r="V1343" s="5" t="s">
        <v>6715</v>
      </c>
    </row>
    <row r="1344" spans="1:22" x14ac:dyDescent="0.35">
      <c r="A1344" s="5" t="s">
        <v>6717</v>
      </c>
      <c r="B1344" s="5" t="s">
        <v>6718</v>
      </c>
      <c r="C1344" s="5" t="s">
        <v>6619</v>
      </c>
      <c r="D1344" s="5" t="s">
        <v>18</v>
      </c>
      <c r="E1344" s="5">
        <v>26</v>
      </c>
      <c r="F1344" s="5" t="s">
        <v>294</v>
      </c>
      <c r="G1344" s="5" t="s">
        <v>294</v>
      </c>
      <c r="M1344" s="5" t="s">
        <v>794</v>
      </c>
      <c r="N1344" s="5" t="s">
        <v>294</v>
      </c>
      <c r="P1344" s="5" t="s">
        <v>294</v>
      </c>
      <c r="Q1344" s="5" t="s">
        <v>294</v>
      </c>
      <c r="R1344" s="5" t="s">
        <v>294</v>
      </c>
      <c r="V1344" s="5" t="s">
        <v>6717</v>
      </c>
    </row>
    <row r="1345" spans="1:22" x14ac:dyDescent="0.35">
      <c r="A1345" s="5" t="s">
        <v>6719</v>
      </c>
      <c r="B1345" s="5" t="s">
        <v>6720</v>
      </c>
      <c r="C1345" s="5" t="s">
        <v>6619</v>
      </c>
      <c r="D1345" s="5" t="s">
        <v>18</v>
      </c>
      <c r="E1345" s="5">
        <v>29</v>
      </c>
      <c r="F1345" s="5" t="s">
        <v>294</v>
      </c>
      <c r="G1345" s="5" t="s">
        <v>294</v>
      </c>
      <c r="M1345" s="5" t="s">
        <v>794</v>
      </c>
      <c r="N1345" s="5" t="s">
        <v>294</v>
      </c>
      <c r="P1345" s="5" t="s">
        <v>294</v>
      </c>
      <c r="Q1345" s="5" t="s">
        <v>294</v>
      </c>
      <c r="R1345" s="5" t="s">
        <v>294</v>
      </c>
      <c r="V1345" s="5" t="s">
        <v>6719</v>
      </c>
    </row>
    <row r="1346" spans="1:22" x14ac:dyDescent="0.35">
      <c r="A1346" s="5" t="s">
        <v>6721</v>
      </c>
      <c r="B1346" s="5" t="s">
        <v>6722</v>
      </c>
      <c r="C1346" s="5" t="s">
        <v>6619</v>
      </c>
      <c r="D1346" s="5" t="s">
        <v>18</v>
      </c>
      <c r="E1346" s="5">
        <v>29</v>
      </c>
      <c r="F1346" s="5" t="s">
        <v>294</v>
      </c>
      <c r="G1346" s="5" t="s">
        <v>294</v>
      </c>
      <c r="M1346" s="5" t="s">
        <v>794</v>
      </c>
      <c r="N1346" s="5" t="s">
        <v>294</v>
      </c>
      <c r="P1346" s="5" t="s">
        <v>294</v>
      </c>
      <c r="Q1346" s="5" t="s">
        <v>294</v>
      </c>
      <c r="R1346" s="5" t="s">
        <v>294</v>
      </c>
      <c r="V1346" s="5" t="s">
        <v>6721</v>
      </c>
    </row>
    <row r="1347" spans="1:22" x14ac:dyDescent="0.35">
      <c r="A1347" s="5" t="s">
        <v>6723</v>
      </c>
      <c r="B1347" s="5" t="s">
        <v>6724</v>
      </c>
      <c r="C1347" s="5" t="s">
        <v>6619</v>
      </c>
      <c r="D1347" s="5" t="s">
        <v>18</v>
      </c>
      <c r="E1347" s="5">
        <v>12</v>
      </c>
      <c r="F1347" s="5" t="s">
        <v>294</v>
      </c>
      <c r="G1347" s="5" t="s">
        <v>294</v>
      </c>
      <c r="M1347" s="5" t="s">
        <v>794</v>
      </c>
      <c r="N1347" s="5" t="s">
        <v>294</v>
      </c>
      <c r="P1347" s="5" t="s">
        <v>294</v>
      </c>
      <c r="Q1347" s="5" t="s">
        <v>294</v>
      </c>
      <c r="R1347" s="5" t="s">
        <v>294</v>
      </c>
      <c r="V1347" s="5" t="s">
        <v>6723</v>
      </c>
    </row>
    <row r="1348" spans="1:22" x14ac:dyDescent="0.35">
      <c r="A1348" s="5" t="s">
        <v>6725</v>
      </c>
      <c r="B1348" s="5" t="s">
        <v>6726</v>
      </c>
      <c r="C1348" s="5" t="s">
        <v>6619</v>
      </c>
      <c r="D1348" s="5" t="s">
        <v>18</v>
      </c>
      <c r="E1348" s="5">
        <v>29</v>
      </c>
      <c r="F1348" s="5" t="s">
        <v>294</v>
      </c>
      <c r="G1348" s="5" t="s">
        <v>294</v>
      </c>
      <c r="M1348" s="5" t="s">
        <v>794</v>
      </c>
      <c r="N1348" s="5" t="s">
        <v>294</v>
      </c>
      <c r="P1348" s="5" t="s">
        <v>294</v>
      </c>
      <c r="Q1348" s="5" t="s">
        <v>294</v>
      </c>
      <c r="R1348" s="5" t="s">
        <v>294</v>
      </c>
      <c r="V1348" s="5" t="s">
        <v>6725</v>
      </c>
    </row>
    <row r="1349" spans="1:22" x14ac:dyDescent="0.35">
      <c r="A1349" s="5" t="s">
        <v>6727</v>
      </c>
      <c r="B1349" s="5" t="s">
        <v>6728</v>
      </c>
      <c r="C1349" s="5" t="s">
        <v>6619</v>
      </c>
      <c r="D1349" s="5" t="s">
        <v>18</v>
      </c>
      <c r="E1349" s="5">
        <v>11</v>
      </c>
      <c r="F1349" s="5" t="s">
        <v>294</v>
      </c>
      <c r="G1349" s="5" t="s">
        <v>294</v>
      </c>
      <c r="M1349" s="5" t="s">
        <v>794</v>
      </c>
      <c r="N1349" s="5" t="s">
        <v>294</v>
      </c>
      <c r="P1349" s="5" t="s">
        <v>294</v>
      </c>
      <c r="Q1349" s="5" t="s">
        <v>294</v>
      </c>
      <c r="R1349" s="5" t="s">
        <v>294</v>
      </c>
      <c r="V1349" s="5" t="s">
        <v>6727</v>
      </c>
    </row>
    <row r="1350" spans="1:22" x14ac:dyDescent="0.35">
      <c r="A1350" s="5" t="s">
        <v>6729</v>
      </c>
      <c r="B1350" s="5" t="s">
        <v>6730</v>
      </c>
      <c r="C1350" s="5" t="s">
        <v>6619</v>
      </c>
      <c r="D1350" s="5" t="s">
        <v>20</v>
      </c>
      <c r="E1350" s="5">
        <v>10</v>
      </c>
      <c r="F1350" s="5" t="s">
        <v>294</v>
      </c>
      <c r="G1350" s="5" t="s">
        <v>294</v>
      </c>
      <c r="M1350" s="5" t="s">
        <v>794</v>
      </c>
      <c r="N1350" s="5" t="s">
        <v>294</v>
      </c>
      <c r="P1350" s="5" t="s">
        <v>294</v>
      </c>
      <c r="Q1350" s="5" t="s">
        <v>294</v>
      </c>
      <c r="R1350" s="5" t="s">
        <v>294</v>
      </c>
      <c r="V1350" s="5" t="s">
        <v>6729</v>
      </c>
    </row>
    <row r="1351" spans="1:22" x14ac:dyDescent="0.35">
      <c r="A1351" s="5" t="s">
        <v>6731</v>
      </c>
      <c r="B1351" s="5" t="s">
        <v>6732</v>
      </c>
      <c r="C1351" s="5" t="s">
        <v>6619</v>
      </c>
      <c r="D1351" s="5" t="s">
        <v>18</v>
      </c>
      <c r="E1351" s="5">
        <v>1</v>
      </c>
      <c r="F1351" s="5" t="s">
        <v>294</v>
      </c>
      <c r="G1351" s="5" t="s">
        <v>294</v>
      </c>
      <c r="L1351" s="5" t="s">
        <v>6637</v>
      </c>
      <c r="M1351" s="5" t="s">
        <v>794</v>
      </c>
      <c r="N1351" s="5" t="s">
        <v>294</v>
      </c>
      <c r="P1351" s="5" t="s">
        <v>294</v>
      </c>
      <c r="Q1351" s="5" t="s">
        <v>294</v>
      </c>
      <c r="R1351" s="5" t="s">
        <v>294</v>
      </c>
      <c r="V1351" s="5" t="s">
        <v>6731</v>
      </c>
    </row>
    <row r="1352" spans="1:22" x14ac:dyDescent="0.35">
      <c r="A1352" s="5" t="s">
        <v>6733</v>
      </c>
      <c r="B1352" s="5" t="s">
        <v>6734</v>
      </c>
      <c r="C1352" s="5" t="s">
        <v>6619</v>
      </c>
      <c r="D1352" s="5" t="s">
        <v>18</v>
      </c>
      <c r="E1352" s="5">
        <v>28</v>
      </c>
      <c r="F1352" s="5" t="s">
        <v>294</v>
      </c>
      <c r="G1352" s="5" t="s">
        <v>294</v>
      </c>
      <c r="M1352" s="5" t="s">
        <v>794</v>
      </c>
      <c r="N1352" s="5" t="s">
        <v>294</v>
      </c>
      <c r="P1352" s="5" t="s">
        <v>294</v>
      </c>
      <c r="Q1352" s="5" t="s">
        <v>294</v>
      </c>
      <c r="R1352" s="5" t="s">
        <v>294</v>
      </c>
      <c r="V1352" s="5" t="s">
        <v>6733</v>
      </c>
    </row>
    <row r="1353" spans="1:22" x14ac:dyDescent="0.35">
      <c r="A1353" s="5" t="s">
        <v>6735</v>
      </c>
      <c r="B1353" s="5" t="s">
        <v>6736</v>
      </c>
      <c r="C1353" s="5" t="s">
        <v>6619</v>
      </c>
      <c r="D1353" s="5" t="s">
        <v>18</v>
      </c>
      <c r="E1353" s="5">
        <v>27</v>
      </c>
      <c r="F1353" s="5" t="s">
        <v>294</v>
      </c>
      <c r="G1353" s="5" t="s">
        <v>294</v>
      </c>
      <c r="M1353" s="5" t="s">
        <v>794</v>
      </c>
      <c r="N1353" s="5" t="s">
        <v>294</v>
      </c>
      <c r="P1353" s="5" t="s">
        <v>294</v>
      </c>
      <c r="Q1353" s="5" t="s">
        <v>294</v>
      </c>
      <c r="R1353" s="5" t="s">
        <v>294</v>
      </c>
      <c r="V1353" s="5" t="s">
        <v>6735</v>
      </c>
    </row>
    <row r="1354" spans="1:22" x14ac:dyDescent="0.35">
      <c r="A1354" s="5" t="s">
        <v>6737</v>
      </c>
      <c r="B1354" s="5" t="s">
        <v>6738</v>
      </c>
      <c r="C1354" s="5" t="s">
        <v>6619</v>
      </c>
      <c r="D1354" s="5" t="s">
        <v>18</v>
      </c>
      <c r="E1354" s="5">
        <v>23</v>
      </c>
      <c r="F1354" s="5" t="s">
        <v>294</v>
      </c>
      <c r="G1354" s="5" t="s">
        <v>294</v>
      </c>
      <c r="M1354" s="5" t="s">
        <v>794</v>
      </c>
      <c r="N1354" s="5" t="s">
        <v>294</v>
      </c>
      <c r="P1354" s="5" t="s">
        <v>294</v>
      </c>
      <c r="Q1354" s="5" t="s">
        <v>294</v>
      </c>
      <c r="R1354" s="5" t="s">
        <v>294</v>
      </c>
      <c r="V1354" s="5" t="s">
        <v>6737</v>
      </c>
    </row>
    <row r="1355" spans="1:22" x14ac:dyDescent="0.35">
      <c r="A1355" s="5" t="s">
        <v>6739</v>
      </c>
      <c r="B1355" s="5" t="s">
        <v>6740</v>
      </c>
      <c r="C1355" s="5" t="s">
        <v>6619</v>
      </c>
      <c r="D1355" s="5" t="s">
        <v>24</v>
      </c>
      <c r="E1355" s="5">
        <v>12</v>
      </c>
      <c r="F1355" s="5" t="s">
        <v>294</v>
      </c>
      <c r="G1355" s="5" t="s">
        <v>294</v>
      </c>
      <c r="M1355" s="5" t="s">
        <v>794</v>
      </c>
      <c r="N1355" s="5" t="s">
        <v>294</v>
      </c>
      <c r="P1355" s="5" t="s">
        <v>294</v>
      </c>
      <c r="Q1355" s="5" t="s">
        <v>294</v>
      </c>
      <c r="R1355" s="5" t="s">
        <v>294</v>
      </c>
      <c r="V1355" s="5" t="s">
        <v>6739</v>
      </c>
    </row>
    <row r="1356" spans="1:22" x14ac:dyDescent="0.35">
      <c r="A1356" s="5" t="s">
        <v>6741</v>
      </c>
      <c r="B1356" s="5" t="s">
        <v>6742</v>
      </c>
      <c r="C1356" s="5" t="s">
        <v>6619</v>
      </c>
      <c r="D1356" s="5" t="s">
        <v>18</v>
      </c>
      <c r="E1356" s="5">
        <v>2</v>
      </c>
      <c r="F1356" s="5" t="s">
        <v>294</v>
      </c>
      <c r="G1356" s="5" t="s">
        <v>294</v>
      </c>
      <c r="J1356" s="5" t="s">
        <v>4586</v>
      </c>
      <c r="M1356" s="5" t="s">
        <v>794</v>
      </c>
      <c r="N1356" s="5" t="s">
        <v>294</v>
      </c>
      <c r="P1356" s="5" t="s">
        <v>294</v>
      </c>
      <c r="Q1356" s="5" t="s">
        <v>294</v>
      </c>
      <c r="R1356" s="5" t="s">
        <v>294</v>
      </c>
      <c r="V1356" s="5" t="s">
        <v>6741</v>
      </c>
    </row>
    <row r="1357" spans="1:22" x14ac:dyDescent="0.35">
      <c r="A1357" s="5" t="s">
        <v>6743</v>
      </c>
      <c r="B1357" s="5" t="s">
        <v>6744</v>
      </c>
      <c r="C1357" s="5" t="s">
        <v>6619</v>
      </c>
      <c r="D1357" s="5" t="s">
        <v>30</v>
      </c>
      <c r="E1357" s="5">
        <v>9</v>
      </c>
      <c r="F1357" s="5" t="s">
        <v>294</v>
      </c>
      <c r="G1357" s="5" t="s">
        <v>294</v>
      </c>
      <c r="M1357" s="5" t="s">
        <v>794</v>
      </c>
      <c r="N1357" s="5" t="s">
        <v>294</v>
      </c>
      <c r="P1357" s="5" t="s">
        <v>294</v>
      </c>
      <c r="Q1357" s="5" t="s">
        <v>294</v>
      </c>
      <c r="R1357" s="5" t="s">
        <v>294</v>
      </c>
      <c r="V1357" s="5" t="s">
        <v>6743</v>
      </c>
    </row>
    <row r="1358" spans="1:22" x14ac:dyDescent="0.35">
      <c r="A1358" s="5" t="s">
        <v>6745</v>
      </c>
      <c r="B1358" s="5" t="s">
        <v>6746</v>
      </c>
      <c r="C1358" s="5" t="s">
        <v>6619</v>
      </c>
      <c r="D1358" s="5" t="s">
        <v>22</v>
      </c>
      <c r="E1358" s="5">
        <v>1</v>
      </c>
      <c r="F1358" s="5" t="s">
        <v>294</v>
      </c>
      <c r="G1358" s="5" t="s">
        <v>294</v>
      </c>
      <c r="H1358" s="5">
        <v>1</v>
      </c>
      <c r="I1358" s="5">
        <v>4</v>
      </c>
      <c r="M1358" s="5" t="s">
        <v>794</v>
      </c>
      <c r="N1358" s="5" t="s">
        <v>294</v>
      </c>
      <c r="P1358" s="5" t="s">
        <v>294</v>
      </c>
      <c r="Q1358" s="5" t="s">
        <v>294</v>
      </c>
      <c r="R1358" s="5" t="s">
        <v>294</v>
      </c>
      <c r="V1358" s="5" t="s">
        <v>6745</v>
      </c>
    </row>
    <row r="1359" spans="1:22" x14ac:dyDescent="0.35">
      <c r="A1359" s="5" t="s">
        <v>6747</v>
      </c>
      <c r="B1359" s="5" t="s">
        <v>6748</v>
      </c>
      <c r="C1359" s="5" t="s">
        <v>6619</v>
      </c>
      <c r="D1359" s="5" t="s">
        <v>18</v>
      </c>
      <c r="E1359" s="5">
        <v>28</v>
      </c>
      <c r="F1359" s="5" t="s">
        <v>294</v>
      </c>
      <c r="G1359" s="5" t="s">
        <v>294</v>
      </c>
      <c r="M1359" s="5" t="s">
        <v>794</v>
      </c>
      <c r="N1359" s="5" t="s">
        <v>294</v>
      </c>
      <c r="P1359" s="5" t="s">
        <v>294</v>
      </c>
      <c r="Q1359" s="5" t="s">
        <v>294</v>
      </c>
      <c r="R1359" s="5" t="s">
        <v>294</v>
      </c>
      <c r="V1359" s="5" t="s">
        <v>6747</v>
      </c>
    </row>
    <row r="1360" spans="1:22" x14ac:dyDescent="0.35">
      <c r="A1360" s="5" t="s">
        <v>6749</v>
      </c>
      <c r="B1360" s="5" t="s">
        <v>6750</v>
      </c>
      <c r="C1360" s="5" t="s">
        <v>6619</v>
      </c>
      <c r="D1360" s="5" t="s">
        <v>18</v>
      </c>
      <c r="E1360" s="5">
        <v>25</v>
      </c>
      <c r="F1360" s="5" t="s">
        <v>294</v>
      </c>
      <c r="G1360" s="5" t="s">
        <v>294</v>
      </c>
      <c r="M1360" s="5" t="s">
        <v>794</v>
      </c>
      <c r="N1360" s="5" t="s">
        <v>294</v>
      </c>
      <c r="P1360" s="5" t="s">
        <v>294</v>
      </c>
      <c r="Q1360" s="5" t="s">
        <v>294</v>
      </c>
      <c r="R1360" s="5" t="s">
        <v>294</v>
      </c>
      <c r="V1360" s="5" t="s">
        <v>6749</v>
      </c>
    </row>
    <row r="1361" spans="1:22" x14ac:dyDescent="0.35">
      <c r="A1361" s="5" t="s">
        <v>6751</v>
      </c>
      <c r="B1361" s="5" t="s">
        <v>6752</v>
      </c>
      <c r="C1361" s="5" t="s">
        <v>6619</v>
      </c>
      <c r="D1361" s="5" t="s">
        <v>24</v>
      </c>
      <c r="E1361" s="5">
        <v>12</v>
      </c>
      <c r="F1361" s="5" t="s">
        <v>294</v>
      </c>
      <c r="G1361" s="5" t="s">
        <v>294</v>
      </c>
      <c r="M1361" s="5" t="s">
        <v>794</v>
      </c>
      <c r="N1361" s="5" t="s">
        <v>294</v>
      </c>
      <c r="P1361" s="5" t="s">
        <v>294</v>
      </c>
      <c r="Q1361" s="5" t="s">
        <v>294</v>
      </c>
      <c r="R1361" s="5" t="s">
        <v>294</v>
      </c>
      <c r="V1361" s="5" t="s">
        <v>6751</v>
      </c>
    </row>
    <row r="1362" spans="1:22" x14ac:dyDescent="0.35">
      <c r="A1362" s="5" t="s">
        <v>6753</v>
      </c>
      <c r="B1362" s="5" t="s">
        <v>6754</v>
      </c>
      <c r="C1362" s="5" t="s">
        <v>6619</v>
      </c>
      <c r="D1362" s="5" t="s">
        <v>18</v>
      </c>
      <c r="E1362" s="5">
        <v>2</v>
      </c>
      <c r="F1362" s="5" t="s">
        <v>294</v>
      </c>
      <c r="G1362" s="5" t="s">
        <v>294</v>
      </c>
      <c r="J1362" s="5" t="s">
        <v>4586</v>
      </c>
      <c r="M1362" s="5" t="s">
        <v>794</v>
      </c>
      <c r="N1362" s="5" t="s">
        <v>294</v>
      </c>
      <c r="P1362" s="5" t="s">
        <v>294</v>
      </c>
      <c r="Q1362" s="5" t="s">
        <v>294</v>
      </c>
      <c r="R1362" s="5" t="s">
        <v>294</v>
      </c>
      <c r="V1362" s="5" t="s">
        <v>6753</v>
      </c>
    </row>
    <row r="1363" spans="1:22" x14ac:dyDescent="0.35">
      <c r="A1363" s="5" t="s">
        <v>6755</v>
      </c>
      <c r="B1363" s="5" t="s">
        <v>6756</v>
      </c>
      <c r="C1363" s="5" t="s">
        <v>6619</v>
      </c>
      <c r="D1363" s="5" t="s">
        <v>30</v>
      </c>
      <c r="E1363" s="5">
        <v>9</v>
      </c>
      <c r="F1363" s="5" t="s">
        <v>294</v>
      </c>
      <c r="G1363" s="5" t="s">
        <v>294</v>
      </c>
      <c r="M1363" s="5" t="s">
        <v>794</v>
      </c>
      <c r="N1363" s="5" t="s">
        <v>294</v>
      </c>
      <c r="P1363" s="5" t="s">
        <v>294</v>
      </c>
      <c r="Q1363" s="5" t="s">
        <v>294</v>
      </c>
      <c r="R1363" s="5" t="s">
        <v>294</v>
      </c>
      <c r="V1363" s="5" t="s">
        <v>6755</v>
      </c>
    </row>
    <row r="1364" spans="1:22" x14ac:dyDescent="0.35">
      <c r="A1364" s="5" t="s">
        <v>6757</v>
      </c>
      <c r="B1364" s="5" t="s">
        <v>6758</v>
      </c>
      <c r="C1364" s="5" t="s">
        <v>6619</v>
      </c>
      <c r="D1364" s="5" t="s">
        <v>18</v>
      </c>
      <c r="E1364" s="5">
        <v>6</v>
      </c>
      <c r="F1364" s="5" t="s">
        <v>294</v>
      </c>
      <c r="G1364" s="5" t="s">
        <v>294</v>
      </c>
      <c r="M1364" s="5" t="s">
        <v>794</v>
      </c>
      <c r="N1364" s="5" t="s">
        <v>294</v>
      </c>
      <c r="P1364" s="5" t="s">
        <v>294</v>
      </c>
      <c r="Q1364" s="5" t="s">
        <v>294</v>
      </c>
      <c r="R1364" s="5" t="s">
        <v>294</v>
      </c>
      <c r="V1364" s="5" t="s">
        <v>6757</v>
      </c>
    </row>
    <row r="1365" spans="1:22" x14ac:dyDescent="0.35">
      <c r="A1365" s="5" t="s">
        <v>6759</v>
      </c>
      <c r="B1365" s="5" t="s">
        <v>6760</v>
      </c>
      <c r="C1365" s="5" t="s">
        <v>6619</v>
      </c>
      <c r="D1365" s="5" t="s">
        <v>18</v>
      </c>
      <c r="E1365" s="5">
        <v>27</v>
      </c>
      <c r="F1365" s="5" t="s">
        <v>294</v>
      </c>
      <c r="G1365" s="5" t="s">
        <v>294</v>
      </c>
      <c r="M1365" s="5" t="s">
        <v>794</v>
      </c>
      <c r="N1365" s="5" t="s">
        <v>294</v>
      </c>
      <c r="P1365" s="5" t="s">
        <v>294</v>
      </c>
      <c r="Q1365" s="5" t="s">
        <v>294</v>
      </c>
      <c r="R1365" s="5" t="s">
        <v>294</v>
      </c>
      <c r="V1365" s="5" t="s">
        <v>6759</v>
      </c>
    </row>
    <row r="1366" spans="1:22" x14ac:dyDescent="0.35">
      <c r="A1366" s="5" t="s">
        <v>6761</v>
      </c>
      <c r="B1366" s="5" t="s">
        <v>6762</v>
      </c>
      <c r="C1366" s="5" t="s">
        <v>6619</v>
      </c>
      <c r="D1366" s="5" t="s">
        <v>20</v>
      </c>
      <c r="E1366" s="5">
        <v>10</v>
      </c>
      <c r="F1366" s="5" t="s">
        <v>294</v>
      </c>
      <c r="G1366" s="5" t="s">
        <v>294</v>
      </c>
      <c r="M1366" s="5" t="s">
        <v>794</v>
      </c>
      <c r="N1366" s="5" t="s">
        <v>294</v>
      </c>
      <c r="P1366" s="5" t="s">
        <v>294</v>
      </c>
      <c r="Q1366" s="5" t="s">
        <v>294</v>
      </c>
      <c r="R1366" s="5" t="s">
        <v>294</v>
      </c>
      <c r="V1366" s="5" t="s">
        <v>6761</v>
      </c>
    </row>
    <row r="1367" spans="1:22" x14ac:dyDescent="0.35">
      <c r="A1367" s="5" t="s">
        <v>6763</v>
      </c>
      <c r="B1367" s="5" t="s">
        <v>6764</v>
      </c>
      <c r="C1367" s="5" t="s">
        <v>6619</v>
      </c>
      <c r="D1367" s="5" t="s">
        <v>18</v>
      </c>
      <c r="E1367" s="5">
        <v>27</v>
      </c>
      <c r="F1367" s="5" t="s">
        <v>294</v>
      </c>
      <c r="G1367" s="5" t="s">
        <v>294</v>
      </c>
      <c r="M1367" s="5" t="s">
        <v>794</v>
      </c>
      <c r="N1367" s="5" t="s">
        <v>294</v>
      </c>
      <c r="P1367" s="5" t="s">
        <v>294</v>
      </c>
      <c r="Q1367" s="5" t="s">
        <v>294</v>
      </c>
      <c r="R1367" s="5" t="s">
        <v>294</v>
      </c>
      <c r="V1367" s="5" t="s">
        <v>6763</v>
      </c>
    </row>
    <row r="1368" spans="1:22" x14ac:dyDescent="0.35">
      <c r="A1368" s="5" t="s">
        <v>6765</v>
      </c>
      <c r="B1368" s="5" t="s">
        <v>6766</v>
      </c>
      <c r="C1368" s="5" t="s">
        <v>6619</v>
      </c>
      <c r="D1368" s="5" t="s">
        <v>18</v>
      </c>
      <c r="E1368" s="5">
        <v>27</v>
      </c>
      <c r="F1368" s="5" t="s">
        <v>294</v>
      </c>
      <c r="G1368" s="5" t="s">
        <v>294</v>
      </c>
      <c r="M1368" s="5" t="s">
        <v>794</v>
      </c>
      <c r="N1368" s="5" t="s">
        <v>294</v>
      </c>
      <c r="P1368" s="5" t="s">
        <v>294</v>
      </c>
      <c r="Q1368" s="5" t="s">
        <v>294</v>
      </c>
      <c r="R1368" s="5" t="s">
        <v>294</v>
      </c>
      <c r="V1368" s="5" t="s">
        <v>6765</v>
      </c>
    </row>
    <row r="1369" spans="1:22" x14ac:dyDescent="0.35">
      <c r="A1369" s="5" t="s">
        <v>6767</v>
      </c>
      <c r="B1369" s="5" t="s">
        <v>6768</v>
      </c>
      <c r="C1369" s="5" t="s">
        <v>6619</v>
      </c>
      <c r="D1369" s="5" t="s">
        <v>18</v>
      </c>
      <c r="E1369" s="5">
        <v>27</v>
      </c>
      <c r="F1369" s="5" t="s">
        <v>294</v>
      </c>
      <c r="G1369" s="5" t="s">
        <v>294</v>
      </c>
      <c r="M1369" s="5" t="s">
        <v>794</v>
      </c>
      <c r="N1369" s="5" t="s">
        <v>294</v>
      </c>
      <c r="P1369" s="5" t="s">
        <v>294</v>
      </c>
      <c r="Q1369" s="5" t="s">
        <v>294</v>
      </c>
      <c r="R1369" s="5" t="s">
        <v>294</v>
      </c>
      <c r="V1369" s="5" t="s">
        <v>6767</v>
      </c>
    </row>
    <row r="1370" spans="1:22" x14ac:dyDescent="0.35">
      <c r="A1370" s="5" t="s">
        <v>6769</v>
      </c>
      <c r="B1370" s="5" t="s">
        <v>6770</v>
      </c>
      <c r="C1370" s="5" t="s">
        <v>6619</v>
      </c>
      <c r="D1370" s="5" t="s">
        <v>18</v>
      </c>
      <c r="E1370" s="5">
        <v>1</v>
      </c>
      <c r="F1370" s="5" t="s">
        <v>294</v>
      </c>
      <c r="G1370" s="5" t="s">
        <v>294</v>
      </c>
      <c r="L1370" s="5" t="s">
        <v>6637</v>
      </c>
      <c r="M1370" s="5" t="s">
        <v>794</v>
      </c>
      <c r="N1370" s="5" t="s">
        <v>294</v>
      </c>
      <c r="P1370" s="5" t="s">
        <v>294</v>
      </c>
      <c r="Q1370" s="5" t="s">
        <v>294</v>
      </c>
      <c r="R1370" s="5" t="s">
        <v>294</v>
      </c>
      <c r="V1370" s="5" t="s">
        <v>6769</v>
      </c>
    </row>
    <row r="1371" spans="1:22" x14ac:dyDescent="0.35">
      <c r="A1371" s="5" t="s">
        <v>6771</v>
      </c>
      <c r="B1371" s="5" t="s">
        <v>6772</v>
      </c>
      <c r="C1371" s="5" t="s">
        <v>6619</v>
      </c>
      <c r="D1371" s="5" t="s">
        <v>22</v>
      </c>
      <c r="E1371" s="5">
        <v>18</v>
      </c>
      <c r="F1371" s="5" t="s">
        <v>294</v>
      </c>
      <c r="G1371" s="5" t="s">
        <v>294</v>
      </c>
      <c r="M1371" s="5" t="s">
        <v>3826</v>
      </c>
      <c r="N1371" s="5" t="s">
        <v>294</v>
      </c>
      <c r="P1371" s="5" t="s">
        <v>294</v>
      </c>
      <c r="Q1371" s="5" t="s">
        <v>294</v>
      </c>
      <c r="R1371" s="5" t="s">
        <v>294</v>
      </c>
      <c r="V1371" s="5" t="s">
        <v>6771</v>
      </c>
    </row>
    <row r="1372" spans="1:22" x14ac:dyDescent="0.35">
      <c r="A1372" s="5" t="s">
        <v>6773</v>
      </c>
      <c r="B1372" s="5" t="s">
        <v>6405</v>
      </c>
      <c r="C1372" s="5" t="s">
        <v>6619</v>
      </c>
      <c r="D1372" s="5" t="s">
        <v>18</v>
      </c>
      <c r="E1372" s="5">
        <v>1</v>
      </c>
      <c r="F1372" s="5" t="s">
        <v>294</v>
      </c>
      <c r="G1372" s="5" t="s">
        <v>294</v>
      </c>
      <c r="L1372" s="5" t="s">
        <v>941</v>
      </c>
      <c r="M1372" s="5" t="s">
        <v>794</v>
      </c>
      <c r="N1372" s="5" t="s">
        <v>294</v>
      </c>
      <c r="O1372" s="5" t="s">
        <v>294</v>
      </c>
      <c r="P1372" s="5" t="s">
        <v>294</v>
      </c>
      <c r="Q1372" s="5" t="s">
        <v>294</v>
      </c>
      <c r="R1372" s="5" t="s">
        <v>294</v>
      </c>
      <c r="V1372" s="5" t="s">
        <v>6773</v>
      </c>
    </row>
    <row r="1373" spans="1:22" x14ac:dyDescent="0.35">
      <c r="A1373" s="5" t="s">
        <v>6774</v>
      </c>
      <c r="B1373" s="5" t="s">
        <v>4952</v>
      </c>
      <c r="C1373" s="5" t="s">
        <v>6619</v>
      </c>
      <c r="D1373" s="5" t="s">
        <v>20</v>
      </c>
      <c r="E1373" s="5">
        <v>10</v>
      </c>
      <c r="F1373" s="5" t="s">
        <v>294</v>
      </c>
      <c r="G1373" s="5" t="s">
        <v>294</v>
      </c>
      <c r="M1373" s="5" t="s">
        <v>794</v>
      </c>
      <c r="N1373" s="5" t="s">
        <v>294</v>
      </c>
      <c r="O1373" s="5" t="s">
        <v>294</v>
      </c>
      <c r="P1373" s="5" t="s">
        <v>294</v>
      </c>
      <c r="Q1373" s="5" t="s">
        <v>294</v>
      </c>
      <c r="R1373" s="5" t="s">
        <v>294</v>
      </c>
      <c r="V1373" s="5" t="s">
        <v>6774</v>
      </c>
    </row>
    <row r="1374" spans="1:22" x14ac:dyDescent="0.35">
      <c r="A1374" s="5" t="s">
        <v>6775</v>
      </c>
      <c r="B1374" s="5" t="s">
        <v>6776</v>
      </c>
      <c r="C1374" s="5" t="s">
        <v>6777</v>
      </c>
      <c r="D1374" s="5" t="s">
        <v>22</v>
      </c>
      <c r="E1374" s="5">
        <v>18</v>
      </c>
      <c r="F1374" s="5" t="s">
        <v>294</v>
      </c>
      <c r="G1374" s="5" t="s">
        <v>294</v>
      </c>
      <c r="M1374" s="5" t="s">
        <v>794</v>
      </c>
      <c r="N1374" s="5" t="s">
        <v>294</v>
      </c>
      <c r="P1374" s="5" t="s">
        <v>294</v>
      </c>
      <c r="Q1374" s="5" t="s">
        <v>294</v>
      </c>
      <c r="R1374" s="5" t="s">
        <v>297</v>
      </c>
      <c r="V1374" s="5" t="s">
        <v>6775</v>
      </c>
    </row>
    <row r="1375" spans="1:22" x14ac:dyDescent="0.35">
      <c r="A1375" s="5" t="s">
        <v>6778</v>
      </c>
      <c r="B1375" s="5" t="s">
        <v>6779</v>
      </c>
      <c r="C1375" s="5" t="s">
        <v>6777</v>
      </c>
      <c r="D1375" s="5" t="s">
        <v>20</v>
      </c>
      <c r="E1375" s="5">
        <v>10</v>
      </c>
      <c r="F1375" s="5" t="s">
        <v>294</v>
      </c>
      <c r="G1375" s="5" t="s">
        <v>294</v>
      </c>
      <c r="M1375" s="5" t="s">
        <v>794</v>
      </c>
      <c r="N1375" s="5" t="s">
        <v>294</v>
      </c>
      <c r="P1375" s="5" t="s">
        <v>294</v>
      </c>
      <c r="Q1375" s="5" t="s">
        <v>294</v>
      </c>
      <c r="R1375" s="5" t="s">
        <v>294</v>
      </c>
      <c r="V1375" s="5" t="s">
        <v>6778</v>
      </c>
    </row>
    <row r="1376" spans="1:22" x14ac:dyDescent="0.35">
      <c r="A1376" s="5" t="s">
        <v>6780</v>
      </c>
      <c r="B1376" s="5" t="s">
        <v>6781</v>
      </c>
      <c r="C1376" s="5" t="s">
        <v>6777</v>
      </c>
      <c r="D1376" s="5" t="s">
        <v>20</v>
      </c>
      <c r="E1376" s="5">
        <v>10</v>
      </c>
      <c r="F1376" s="5" t="s">
        <v>294</v>
      </c>
      <c r="G1376" s="5" t="s">
        <v>294</v>
      </c>
      <c r="M1376" s="5" t="s">
        <v>794</v>
      </c>
      <c r="N1376" s="5" t="s">
        <v>294</v>
      </c>
      <c r="P1376" s="5" t="s">
        <v>294</v>
      </c>
      <c r="Q1376" s="5" t="s">
        <v>294</v>
      </c>
      <c r="R1376" s="5" t="s">
        <v>294</v>
      </c>
      <c r="V1376" s="5" t="s">
        <v>6780</v>
      </c>
    </row>
    <row r="1377" spans="1:22" x14ac:dyDescent="0.35">
      <c r="A1377" s="5" t="s">
        <v>6782</v>
      </c>
      <c r="B1377" s="5" t="s">
        <v>6783</v>
      </c>
      <c r="C1377" s="5" t="s">
        <v>6777</v>
      </c>
      <c r="D1377" s="5" t="s">
        <v>22</v>
      </c>
      <c r="E1377" s="5">
        <v>2</v>
      </c>
      <c r="F1377" s="5" t="s">
        <v>294</v>
      </c>
      <c r="G1377" s="5" t="s">
        <v>294</v>
      </c>
      <c r="H1377" s="5">
        <v>0</v>
      </c>
      <c r="I1377" s="5">
        <v>99</v>
      </c>
      <c r="M1377" s="5" t="s">
        <v>794</v>
      </c>
      <c r="N1377" s="5" t="s">
        <v>294</v>
      </c>
      <c r="P1377" s="5" t="s">
        <v>294</v>
      </c>
      <c r="Q1377" s="5" t="s">
        <v>294</v>
      </c>
      <c r="R1377" s="5" t="s">
        <v>294</v>
      </c>
      <c r="V1377" s="5" t="s">
        <v>6782</v>
      </c>
    </row>
    <row r="1378" spans="1:22" x14ac:dyDescent="0.35">
      <c r="A1378" s="5" t="s">
        <v>6784</v>
      </c>
      <c r="B1378" s="5" t="s">
        <v>6785</v>
      </c>
      <c r="C1378" s="5" t="s">
        <v>6777</v>
      </c>
      <c r="D1378" s="5" t="s">
        <v>18</v>
      </c>
      <c r="E1378" s="5">
        <v>3</v>
      </c>
      <c r="F1378" s="5" t="s">
        <v>294</v>
      </c>
      <c r="G1378" s="5" t="s">
        <v>294</v>
      </c>
      <c r="M1378" s="5" t="s">
        <v>794</v>
      </c>
      <c r="N1378" s="5" t="s">
        <v>294</v>
      </c>
      <c r="P1378" s="5" t="s">
        <v>294</v>
      </c>
      <c r="Q1378" s="5" t="s">
        <v>294</v>
      </c>
      <c r="R1378" s="5" t="s">
        <v>294</v>
      </c>
      <c r="V1378" s="5" t="s">
        <v>6784</v>
      </c>
    </row>
    <row r="1379" spans="1:22" x14ac:dyDescent="0.35">
      <c r="A1379" s="5" t="s">
        <v>6786</v>
      </c>
      <c r="B1379" s="5" t="s">
        <v>6787</v>
      </c>
      <c r="C1379" s="5" t="s">
        <v>6777</v>
      </c>
      <c r="D1379" s="5" t="s">
        <v>18</v>
      </c>
      <c r="E1379" s="5">
        <v>5</v>
      </c>
      <c r="F1379" s="5" t="s">
        <v>294</v>
      </c>
      <c r="G1379" s="5" t="s">
        <v>294</v>
      </c>
      <c r="M1379" s="5" t="s">
        <v>794</v>
      </c>
      <c r="N1379" s="5" t="s">
        <v>294</v>
      </c>
      <c r="P1379" s="5" t="s">
        <v>294</v>
      </c>
      <c r="Q1379" s="5" t="s">
        <v>294</v>
      </c>
      <c r="R1379" s="5" t="s">
        <v>294</v>
      </c>
      <c r="V1379" s="5" t="s">
        <v>6786</v>
      </c>
    </row>
    <row r="1380" spans="1:22" x14ac:dyDescent="0.35">
      <c r="A1380" s="5" t="s">
        <v>6788</v>
      </c>
      <c r="B1380" s="5" t="s">
        <v>6789</v>
      </c>
      <c r="C1380" s="5" t="s">
        <v>6777</v>
      </c>
      <c r="D1380" s="5" t="s">
        <v>18</v>
      </c>
      <c r="E1380" s="5">
        <v>2</v>
      </c>
      <c r="F1380" s="5" t="s">
        <v>294</v>
      </c>
      <c r="G1380" s="5" t="s">
        <v>294</v>
      </c>
      <c r="M1380" s="5" t="s">
        <v>794</v>
      </c>
      <c r="N1380" s="5" t="s">
        <v>294</v>
      </c>
      <c r="P1380" s="5" t="s">
        <v>294</v>
      </c>
      <c r="Q1380" s="5" t="s">
        <v>294</v>
      </c>
      <c r="R1380" s="5" t="s">
        <v>294</v>
      </c>
      <c r="V1380" s="5" t="s">
        <v>6788</v>
      </c>
    </row>
    <row r="1381" spans="1:22" x14ac:dyDescent="0.35">
      <c r="A1381" s="5" t="s">
        <v>6790</v>
      </c>
      <c r="B1381" s="5" t="s">
        <v>6791</v>
      </c>
      <c r="C1381" s="5" t="s">
        <v>6777</v>
      </c>
      <c r="D1381" s="5" t="s">
        <v>22</v>
      </c>
      <c r="E1381" s="5">
        <v>1</v>
      </c>
      <c r="F1381" s="5" t="s">
        <v>294</v>
      </c>
      <c r="G1381" s="5" t="s">
        <v>294</v>
      </c>
      <c r="H1381" s="5">
        <v>1</v>
      </c>
      <c r="I1381" s="5">
        <v>4</v>
      </c>
      <c r="M1381" s="5" t="s">
        <v>794</v>
      </c>
      <c r="N1381" s="5" t="s">
        <v>294</v>
      </c>
      <c r="P1381" s="5" t="s">
        <v>294</v>
      </c>
      <c r="Q1381" s="5" t="s">
        <v>294</v>
      </c>
      <c r="R1381" s="5" t="s">
        <v>294</v>
      </c>
      <c r="V1381" s="5" t="s">
        <v>6790</v>
      </c>
    </row>
    <row r="1382" spans="1:22" x14ac:dyDescent="0.35">
      <c r="A1382" s="5" t="s">
        <v>6792</v>
      </c>
      <c r="B1382" s="5" t="s">
        <v>6793</v>
      </c>
      <c r="C1382" s="5" t="s">
        <v>6777</v>
      </c>
      <c r="D1382" s="5" t="s">
        <v>16</v>
      </c>
      <c r="E1382" s="5">
        <v>8</v>
      </c>
      <c r="F1382" s="5" t="s">
        <v>294</v>
      </c>
      <c r="G1382" s="5" t="s">
        <v>294</v>
      </c>
      <c r="H1382" s="5">
        <v>0</v>
      </c>
      <c r="I1382" s="5">
        <v>999999.99</v>
      </c>
      <c r="M1382" s="5" t="s">
        <v>794</v>
      </c>
      <c r="N1382" s="5" t="s">
        <v>294</v>
      </c>
      <c r="P1382" s="5" t="s">
        <v>294</v>
      </c>
      <c r="Q1382" s="5" t="s">
        <v>294</v>
      </c>
      <c r="R1382" s="5" t="s">
        <v>294</v>
      </c>
      <c r="V1382" s="5" t="s">
        <v>6792</v>
      </c>
    </row>
    <row r="1383" spans="1:22" x14ac:dyDescent="0.35">
      <c r="A1383" s="5" t="s">
        <v>6794</v>
      </c>
      <c r="B1383" s="5" t="s">
        <v>6795</v>
      </c>
      <c r="C1383" s="5" t="s">
        <v>6777</v>
      </c>
      <c r="D1383" s="5" t="s">
        <v>22</v>
      </c>
      <c r="E1383" s="5">
        <v>3</v>
      </c>
      <c r="F1383" s="5" t="s">
        <v>294</v>
      </c>
      <c r="G1383" s="5" t="s">
        <v>294</v>
      </c>
      <c r="H1383" s="5">
        <v>0</v>
      </c>
      <c r="I1383" s="5">
        <v>999</v>
      </c>
      <c r="M1383" s="5" t="s">
        <v>794</v>
      </c>
      <c r="N1383" s="5" t="s">
        <v>294</v>
      </c>
      <c r="P1383" s="5" t="s">
        <v>294</v>
      </c>
      <c r="Q1383" s="5" t="s">
        <v>294</v>
      </c>
      <c r="R1383" s="5" t="s">
        <v>294</v>
      </c>
      <c r="V1383" s="5" t="s">
        <v>6794</v>
      </c>
    </row>
    <row r="1384" spans="1:22" x14ac:dyDescent="0.35">
      <c r="A1384" s="5" t="s">
        <v>6796</v>
      </c>
      <c r="B1384" s="5" t="s">
        <v>6797</v>
      </c>
      <c r="C1384" s="5" t="s">
        <v>6777</v>
      </c>
      <c r="D1384" s="5" t="s">
        <v>18</v>
      </c>
      <c r="E1384" s="5">
        <v>1</v>
      </c>
      <c r="F1384" s="5" t="s">
        <v>294</v>
      </c>
      <c r="G1384" s="5" t="s">
        <v>294</v>
      </c>
      <c r="M1384" s="5" t="s">
        <v>794</v>
      </c>
      <c r="N1384" s="5" t="s">
        <v>294</v>
      </c>
      <c r="P1384" s="5" t="s">
        <v>294</v>
      </c>
      <c r="Q1384" s="5" t="s">
        <v>294</v>
      </c>
      <c r="R1384" s="5" t="s">
        <v>294</v>
      </c>
      <c r="V1384" s="5" t="s">
        <v>6796</v>
      </c>
    </row>
    <row r="1385" spans="1:22" x14ac:dyDescent="0.35">
      <c r="A1385" s="5" t="s">
        <v>6798</v>
      </c>
      <c r="B1385" s="5" t="s">
        <v>6799</v>
      </c>
      <c r="C1385" s="5" t="s">
        <v>6777</v>
      </c>
      <c r="D1385" s="5" t="s">
        <v>18</v>
      </c>
      <c r="E1385" s="5">
        <v>1</v>
      </c>
      <c r="F1385" s="5" t="s">
        <v>294</v>
      </c>
      <c r="G1385" s="5" t="s">
        <v>294</v>
      </c>
      <c r="M1385" s="5" t="s">
        <v>794</v>
      </c>
      <c r="N1385" s="5" t="s">
        <v>294</v>
      </c>
      <c r="P1385" s="5" t="s">
        <v>294</v>
      </c>
      <c r="Q1385" s="5" t="s">
        <v>294</v>
      </c>
      <c r="R1385" s="5" t="s">
        <v>294</v>
      </c>
      <c r="V1385" s="5" t="s">
        <v>6798</v>
      </c>
    </row>
    <row r="1386" spans="1:22" x14ac:dyDescent="0.35">
      <c r="A1386" s="5" t="s">
        <v>6800</v>
      </c>
      <c r="B1386" s="5" t="s">
        <v>6801</v>
      </c>
      <c r="C1386" s="5" t="s">
        <v>6777</v>
      </c>
      <c r="D1386" s="5" t="s">
        <v>18</v>
      </c>
      <c r="E1386" s="5">
        <v>1</v>
      </c>
      <c r="F1386" s="5" t="s">
        <v>294</v>
      </c>
      <c r="G1386" s="5" t="s">
        <v>294</v>
      </c>
      <c r="M1386" s="5" t="s">
        <v>794</v>
      </c>
      <c r="N1386" s="5" t="s">
        <v>294</v>
      </c>
      <c r="P1386" s="5" t="s">
        <v>294</v>
      </c>
      <c r="Q1386" s="5" t="s">
        <v>294</v>
      </c>
      <c r="R1386" s="5" t="s">
        <v>294</v>
      </c>
      <c r="V1386" s="5" t="s">
        <v>6800</v>
      </c>
    </row>
    <row r="1387" spans="1:22" x14ac:dyDescent="0.35">
      <c r="A1387" s="5" t="s">
        <v>6802</v>
      </c>
      <c r="B1387" s="5" t="s">
        <v>6803</v>
      </c>
      <c r="C1387" s="5" t="s">
        <v>6777</v>
      </c>
      <c r="D1387" s="5" t="s">
        <v>18</v>
      </c>
      <c r="E1387" s="5">
        <v>12</v>
      </c>
      <c r="F1387" s="5" t="s">
        <v>294</v>
      </c>
      <c r="G1387" s="5" t="s">
        <v>294</v>
      </c>
      <c r="M1387" s="5" t="s">
        <v>794</v>
      </c>
      <c r="N1387" s="5" t="s">
        <v>294</v>
      </c>
      <c r="P1387" s="5" t="s">
        <v>294</v>
      </c>
      <c r="Q1387" s="5" t="s">
        <v>294</v>
      </c>
      <c r="R1387" s="5" t="s">
        <v>294</v>
      </c>
      <c r="V1387" s="5" t="s">
        <v>6802</v>
      </c>
    </row>
    <row r="1388" spans="1:22" x14ac:dyDescent="0.35">
      <c r="A1388" s="5" t="s">
        <v>6804</v>
      </c>
      <c r="B1388" s="5" t="s">
        <v>6805</v>
      </c>
      <c r="C1388" s="5" t="s">
        <v>6777</v>
      </c>
      <c r="D1388" s="5" t="s">
        <v>22</v>
      </c>
      <c r="E1388" s="5">
        <v>18</v>
      </c>
      <c r="F1388" s="5" t="s">
        <v>294</v>
      </c>
      <c r="G1388" s="5" t="s">
        <v>294</v>
      </c>
      <c r="M1388" s="5" t="s">
        <v>3826</v>
      </c>
      <c r="N1388" s="5" t="s">
        <v>294</v>
      </c>
      <c r="P1388" s="5" t="s">
        <v>294</v>
      </c>
      <c r="Q1388" s="5" t="s">
        <v>294</v>
      </c>
      <c r="R1388" s="5" t="s">
        <v>294</v>
      </c>
      <c r="V1388" s="5" t="s">
        <v>6804</v>
      </c>
    </row>
    <row r="1389" spans="1:22" x14ac:dyDescent="0.35">
      <c r="A1389" s="5" t="s">
        <v>6806</v>
      </c>
      <c r="B1389" s="5" t="s">
        <v>6807</v>
      </c>
      <c r="C1389" s="5" t="s">
        <v>3723</v>
      </c>
      <c r="D1389" s="5" t="s">
        <v>18</v>
      </c>
      <c r="E1389" s="5">
        <v>20</v>
      </c>
      <c r="F1389" s="5" t="s">
        <v>294</v>
      </c>
      <c r="G1389" s="5" t="s">
        <v>294</v>
      </c>
      <c r="M1389" s="5" t="s">
        <v>794</v>
      </c>
      <c r="N1389" s="5" t="s">
        <v>294</v>
      </c>
      <c r="O1389" s="5" t="s">
        <v>294</v>
      </c>
      <c r="P1389" s="5" t="s">
        <v>294</v>
      </c>
      <c r="Q1389" s="5" t="s">
        <v>294</v>
      </c>
      <c r="R1389" s="5" t="s">
        <v>294</v>
      </c>
    </row>
    <row r="1390" spans="1:22" x14ac:dyDescent="0.35">
      <c r="A1390" s="5" t="s">
        <v>6808</v>
      </c>
      <c r="B1390" s="5" t="s">
        <v>6809</v>
      </c>
      <c r="C1390" s="5" t="s">
        <v>3723</v>
      </c>
      <c r="D1390" s="5" t="s">
        <v>18</v>
      </c>
      <c r="E1390" s="5">
        <v>20</v>
      </c>
      <c r="F1390" s="5" t="s">
        <v>294</v>
      </c>
      <c r="G1390" s="5" t="s">
        <v>294</v>
      </c>
      <c r="J1390" s="5" t="s">
        <v>6810</v>
      </c>
      <c r="M1390" s="5" t="s">
        <v>794</v>
      </c>
      <c r="N1390" s="5" t="s">
        <v>294</v>
      </c>
      <c r="O1390" s="5" t="s">
        <v>294</v>
      </c>
      <c r="P1390" s="5" t="s">
        <v>294</v>
      </c>
      <c r="Q1390" s="5" t="s">
        <v>294</v>
      </c>
      <c r="R1390" s="5" t="s">
        <v>294</v>
      </c>
      <c r="V1390" s="5" t="s">
        <v>6808</v>
      </c>
    </row>
    <row r="1391" spans="1:22" x14ac:dyDescent="0.35">
      <c r="A1391" s="5" t="s">
        <v>6811</v>
      </c>
      <c r="B1391" s="5" t="s">
        <v>6812</v>
      </c>
      <c r="C1391" s="5" t="s">
        <v>3723</v>
      </c>
      <c r="D1391" s="5" t="s">
        <v>18</v>
      </c>
      <c r="E1391" s="5">
        <v>20</v>
      </c>
      <c r="F1391" s="5" t="s">
        <v>294</v>
      </c>
      <c r="G1391" s="5" t="s">
        <v>294</v>
      </c>
      <c r="J1391" s="5" t="s">
        <v>6813</v>
      </c>
      <c r="M1391" s="5" t="s">
        <v>794</v>
      </c>
      <c r="N1391" s="5" t="s">
        <v>294</v>
      </c>
      <c r="O1391" s="5" t="s">
        <v>294</v>
      </c>
      <c r="P1391" s="5" t="s">
        <v>294</v>
      </c>
      <c r="Q1391" s="5" t="s">
        <v>294</v>
      </c>
      <c r="R1391" s="5" t="s">
        <v>294</v>
      </c>
      <c r="U1391" s="5" t="s">
        <v>6814</v>
      </c>
      <c r="V1391" s="5" t="s">
        <v>6811</v>
      </c>
    </row>
    <row r="1392" spans="1:22" x14ac:dyDescent="0.35">
      <c r="A1392" s="5" t="s">
        <v>6815</v>
      </c>
      <c r="B1392" s="5" t="s">
        <v>6816</v>
      </c>
      <c r="C1392" s="5" t="s">
        <v>6817</v>
      </c>
      <c r="D1392" s="5" t="s">
        <v>18</v>
      </c>
      <c r="E1392" s="5">
        <v>2</v>
      </c>
      <c r="F1392" s="5" t="s">
        <v>294</v>
      </c>
      <c r="G1392" s="5" t="s">
        <v>294</v>
      </c>
      <c r="J1392" s="5" t="s">
        <v>4586</v>
      </c>
      <c r="M1392" s="5" t="s">
        <v>794</v>
      </c>
      <c r="N1392" s="5" t="s">
        <v>294</v>
      </c>
      <c r="O1392" s="5" t="s">
        <v>294</v>
      </c>
      <c r="P1392" s="5" t="s">
        <v>294</v>
      </c>
      <c r="Q1392" s="5" t="s">
        <v>294</v>
      </c>
      <c r="R1392" s="5" t="s">
        <v>294</v>
      </c>
      <c r="V1392" s="5" t="s">
        <v>6818</v>
      </c>
    </row>
    <row r="1393" spans="1:22" x14ac:dyDescent="0.35">
      <c r="A1393" s="5" t="s">
        <v>6819</v>
      </c>
      <c r="B1393" s="5" t="s">
        <v>44</v>
      </c>
      <c r="C1393" s="5" t="s">
        <v>6817</v>
      </c>
      <c r="D1393" s="5" t="s">
        <v>22</v>
      </c>
      <c r="E1393" s="5">
        <v>18</v>
      </c>
      <c r="F1393" s="5" t="s">
        <v>294</v>
      </c>
      <c r="G1393" s="5" t="s">
        <v>294</v>
      </c>
      <c r="M1393" s="5" t="s">
        <v>794</v>
      </c>
      <c r="N1393" s="5" t="s">
        <v>294</v>
      </c>
      <c r="O1393" s="5" t="s">
        <v>294</v>
      </c>
      <c r="P1393" s="5" t="s">
        <v>294</v>
      </c>
      <c r="Q1393" s="5" t="s">
        <v>294</v>
      </c>
      <c r="R1393" s="5" t="s">
        <v>297</v>
      </c>
      <c r="V1393" s="5" t="s">
        <v>6820</v>
      </c>
    </row>
    <row r="1394" spans="1:22" x14ac:dyDescent="0.35">
      <c r="A1394" s="5" t="s">
        <v>6821</v>
      </c>
      <c r="B1394" s="5" t="s">
        <v>6822</v>
      </c>
      <c r="C1394" s="5" t="s">
        <v>6817</v>
      </c>
      <c r="D1394" s="5" t="s">
        <v>18</v>
      </c>
      <c r="E1394" s="5">
        <v>7</v>
      </c>
      <c r="F1394" s="5" t="s">
        <v>294</v>
      </c>
      <c r="G1394" s="5" t="s">
        <v>294</v>
      </c>
      <c r="M1394" s="5" t="s">
        <v>794</v>
      </c>
      <c r="N1394" s="5" t="s">
        <v>294</v>
      </c>
      <c r="O1394" s="5" t="s">
        <v>294</v>
      </c>
      <c r="P1394" s="5" t="s">
        <v>294</v>
      </c>
      <c r="Q1394" s="5" t="s">
        <v>294</v>
      </c>
      <c r="R1394" s="5" t="s">
        <v>294</v>
      </c>
      <c r="V1394" s="5" t="s">
        <v>6823</v>
      </c>
    </row>
    <row r="1395" spans="1:22" x14ac:dyDescent="0.35">
      <c r="A1395" s="5" t="s">
        <v>6824</v>
      </c>
      <c r="B1395" s="5" t="s">
        <v>6825</v>
      </c>
      <c r="C1395" s="5" t="s">
        <v>6817</v>
      </c>
      <c r="D1395" s="5" t="s">
        <v>20</v>
      </c>
      <c r="E1395" s="5">
        <v>10</v>
      </c>
      <c r="F1395" s="5" t="s">
        <v>294</v>
      </c>
      <c r="G1395" s="5" t="s">
        <v>294</v>
      </c>
      <c r="M1395" s="5" t="s">
        <v>794</v>
      </c>
      <c r="N1395" s="5" t="s">
        <v>294</v>
      </c>
      <c r="O1395" s="5" t="s">
        <v>294</v>
      </c>
      <c r="P1395" s="5" t="s">
        <v>294</v>
      </c>
      <c r="Q1395" s="5" t="s">
        <v>294</v>
      </c>
      <c r="R1395" s="5" t="s">
        <v>294</v>
      </c>
      <c r="V1395" s="5" t="s">
        <v>6826</v>
      </c>
    </row>
    <row r="1396" spans="1:22" x14ac:dyDescent="0.35">
      <c r="A1396" s="5" t="s">
        <v>6827</v>
      </c>
      <c r="B1396" s="5" t="s">
        <v>6828</v>
      </c>
      <c r="C1396" s="5" t="s">
        <v>6817</v>
      </c>
      <c r="D1396" s="5" t="s">
        <v>18</v>
      </c>
      <c r="E1396" s="5">
        <v>2</v>
      </c>
      <c r="F1396" s="5" t="s">
        <v>294</v>
      </c>
      <c r="G1396" s="5" t="s">
        <v>294</v>
      </c>
      <c r="M1396" s="5" t="s">
        <v>794</v>
      </c>
      <c r="N1396" s="5" t="s">
        <v>294</v>
      </c>
      <c r="O1396" s="5" t="s">
        <v>294</v>
      </c>
      <c r="P1396" s="5" t="s">
        <v>294</v>
      </c>
      <c r="Q1396" s="5" t="s">
        <v>294</v>
      </c>
      <c r="R1396" s="5" t="s">
        <v>294</v>
      </c>
      <c r="V1396" s="5" t="s">
        <v>6829</v>
      </c>
    </row>
    <row r="1397" spans="1:22" x14ac:dyDescent="0.35">
      <c r="A1397" s="5" t="s">
        <v>6830</v>
      </c>
      <c r="B1397" s="5" t="s">
        <v>6831</v>
      </c>
      <c r="C1397" s="5" t="s">
        <v>6817</v>
      </c>
      <c r="D1397" s="5" t="s">
        <v>18</v>
      </c>
      <c r="E1397" s="5">
        <v>1</v>
      </c>
      <c r="F1397" s="5" t="s">
        <v>294</v>
      </c>
      <c r="G1397" s="5" t="s">
        <v>294</v>
      </c>
      <c r="M1397" s="5" t="s">
        <v>794</v>
      </c>
      <c r="N1397" s="5" t="s">
        <v>294</v>
      </c>
      <c r="O1397" s="5" t="s">
        <v>294</v>
      </c>
      <c r="P1397" s="5" t="s">
        <v>294</v>
      </c>
      <c r="Q1397" s="5" t="s">
        <v>294</v>
      </c>
      <c r="R1397" s="5" t="s">
        <v>294</v>
      </c>
      <c r="V1397" s="5" t="s">
        <v>6832</v>
      </c>
    </row>
    <row r="1398" spans="1:22" x14ac:dyDescent="0.35">
      <c r="A1398" s="5" t="s">
        <v>6833</v>
      </c>
      <c r="B1398" s="5" t="s">
        <v>6834</v>
      </c>
      <c r="C1398" s="5" t="s">
        <v>6817</v>
      </c>
      <c r="D1398" s="5" t="s">
        <v>18</v>
      </c>
      <c r="E1398" s="5">
        <v>1</v>
      </c>
      <c r="F1398" s="5" t="s">
        <v>294</v>
      </c>
      <c r="G1398" s="5" t="s">
        <v>294</v>
      </c>
      <c r="M1398" s="5" t="s">
        <v>794</v>
      </c>
      <c r="N1398" s="5" t="s">
        <v>294</v>
      </c>
      <c r="O1398" s="5" t="s">
        <v>294</v>
      </c>
      <c r="P1398" s="5" t="s">
        <v>294</v>
      </c>
      <c r="Q1398" s="5" t="s">
        <v>294</v>
      </c>
      <c r="R1398" s="5" t="s">
        <v>294</v>
      </c>
      <c r="V1398" s="5" t="s">
        <v>6835</v>
      </c>
    </row>
    <row r="1399" spans="1:22" x14ac:dyDescent="0.35">
      <c r="A1399" s="5" t="s">
        <v>6836</v>
      </c>
      <c r="B1399" s="5" t="s">
        <v>6837</v>
      </c>
      <c r="C1399" s="5" t="s">
        <v>6817</v>
      </c>
      <c r="D1399" s="5" t="s">
        <v>18</v>
      </c>
      <c r="E1399" s="5">
        <v>1</v>
      </c>
      <c r="F1399" s="5" t="s">
        <v>294</v>
      </c>
      <c r="G1399" s="5" t="s">
        <v>294</v>
      </c>
      <c r="M1399" s="5" t="s">
        <v>794</v>
      </c>
      <c r="N1399" s="5" t="s">
        <v>294</v>
      </c>
      <c r="O1399" s="5" t="s">
        <v>294</v>
      </c>
      <c r="P1399" s="5" t="s">
        <v>294</v>
      </c>
      <c r="Q1399" s="5" t="s">
        <v>294</v>
      </c>
      <c r="R1399" s="5" t="s">
        <v>294</v>
      </c>
      <c r="V1399" s="5" t="s">
        <v>6838</v>
      </c>
    </row>
    <row r="1400" spans="1:22" x14ac:dyDescent="0.35">
      <c r="A1400" s="5" t="s">
        <v>6839</v>
      </c>
      <c r="B1400" s="5" t="s">
        <v>6840</v>
      </c>
      <c r="C1400" s="5" t="s">
        <v>6817</v>
      </c>
      <c r="D1400" s="5" t="s">
        <v>18</v>
      </c>
      <c r="E1400" s="5">
        <v>1</v>
      </c>
      <c r="F1400" s="5" t="s">
        <v>294</v>
      </c>
      <c r="G1400" s="5" t="s">
        <v>294</v>
      </c>
      <c r="M1400" s="5" t="s">
        <v>794</v>
      </c>
      <c r="N1400" s="5" t="s">
        <v>294</v>
      </c>
      <c r="O1400" s="5" t="s">
        <v>294</v>
      </c>
      <c r="P1400" s="5" t="s">
        <v>294</v>
      </c>
      <c r="Q1400" s="5" t="s">
        <v>294</v>
      </c>
      <c r="R1400" s="5" t="s">
        <v>294</v>
      </c>
      <c r="V1400" s="5" t="s">
        <v>6841</v>
      </c>
    </row>
    <row r="1401" spans="1:22" x14ac:dyDescent="0.35">
      <c r="A1401" s="5" t="s">
        <v>6842</v>
      </c>
      <c r="B1401" s="5" t="s">
        <v>6843</v>
      </c>
      <c r="C1401" s="5" t="s">
        <v>6817</v>
      </c>
      <c r="D1401" s="5" t="s">
        <v>18</v>
      </c>
      <c r="E1401" s="5">
        <v>1</v>
      </c>
      <c r="F1401" s="5" t="s">
        <v>294</v>
      </c>
      <c r="G1401" s="5" t="s">
        <v>294</v>
      </c>
      <c r="M1401" s="5" t="s">
        <v>794</v>
      </c>
      <c r="N1401" s="5" t="s">
        <v>294</v>
      </c>
      <c r="O1401" s="5" t="s">
        <v>294</v>
      </c>
      <c r="P1401" s="5" t="s">
        <v>294</v>
      </c>
      <c r="Q1401" s="5" t="s">
        <v>294</v>
      </c>
      <c r="R1401" s="5" t="s">
        <v>294</v>
      </c>
      <c r="V1401" s="5" t="s">
        <v>6844</v>
      </c>
    </row>
    <row r="1402" spans="1:22" x14ac:dyDescent="0.35">
      <c r="A1402" s="5" t="s">
        <v>6845</v>
      </c>
      <c r="B1402" s="5" t="s">
        <v>6846</v>
      </c>
      <c r="C1402" s="5" t="s">
        <v>6817</v>
      </c>
      <c r="D1402" s="5" t="s">
        <v>18</v>
      </c>
      <c r="E1402" s="5">
        <v>12</v>
      </c>
      <c r="F1402" s="5" t="s">
        <v>294</v>
      </c>
      <c r="G1402" s="5" t="s">
        <v>294</v>
      </c>
      <c r="M1402" s="5" t="s">
        <v>794</v>
      </c>
      <c r="N1402" s="5" t="s">
        <v>294</v>
      </c>
      <c r="O1402" s="5" t="s">
        <v>294</v>
      </c>
      <c r="P1402" s="5" t="s">
        <v>294</v>
      </c>
      <c r="Q1402" s="5" t="s">
        <v>294</v>
      </c>
      <c r="R1402" s="5" t="s">
        <v>294</v>
      </c>
      <c r="V1402" s="5" t="s">
        <v>6847</v>
      </c>
    </row>
    <row r="1403" spans="1:22" x14ac:dyDescent="0.35">
      <c r="A1403" s="5" t="s">
        <v>6848</v>
      </c>
      <c r="B1403" s="5" t="s">
        <v>6849</v>
      </c>
      <c r="C1403" s="5" t="s">
        <v>6817</v>
      </c>
      <c r="D1403" s="5" t="s">
        <v>18</v>
      </c>
      <c r="E1403" s="5">
        <v>16</v>
      </c>
      <c r="F1403" s="5" t="s">
        <v>294</v>
      </c>
      <c r="G1403" s="5" t="s">
        <v>294</v>
      </c>
      <c r="M1403" s="5" t="s">
        <v>794</v>
      </c>
      <c r="N1403" s="5" t="s">
        <v>294</v>
      </c>
      <c r="O1403" s="5" t="s">
        <v>294</v>
      </c>
      <c r="P1403" s="5" t="s">
        <v>294</v>
      </c>
      <c r="Q1403" s="5" t="s">
        <v>294</v>
      </c>
      <c r="R1403" s="5" t="s">
        <v>294</v>
      </c>
      <c r="V1403" s="5" t="s">
        <v>6850</v>
      </c>
    </row>
    <row r="1404" spans="1:22" x14ac:dyDescent="0.35">
      <c r="A1404" s="5" t="s">
        <v>6851</v>
      </c>
      <c r="B1404" s="5" t="s">
        <v>6852</v>
      </c>
      <c r="C1404" s="5" t="s">
        <v>6817</v>
      </c>
      <c r="D1404" s="5" t="s">
        <v>18</v>
      </c>
      <c r="E1404" s="5">
        <v>10</v>
      </c>
      <c r="F1404" s="5" t="s">
        <v>294</v>
      </c>
      <c r="G1404" s="5" t="s">
        <v>294</v>
      </c>
      <c r="M1404" s="5" t="s">
        <v>794</v>
      </c>
      <c r="N1404" s="5" t="s">
        <v>294</v>
      </c>
      <c r="O1404" s="5" t="s">
        <v>294</v>
      </c>
      <c r="P1404" s="5" t="s">
        <v>294</v>
      </c>
      <c r="Q1404" s="5" t="s">
        <v>294</v>
      </c>
      <c r="R1404" s="5" t="s">
        <v>294</v>
      </c>
      <c r="V1404" s="5" t="s">
        <v>6853</v>
      </c>
    </row>
    <row r="1405" spans="1:22" x14ac:dyDescent="0.35">
      <c r="A1405" s="5" t="s">
        <v>6854</v>
      </c>
      <c r="B1405" s="5" t="s">
        <v>6855</v>
      </c>
      <c r="C1405" s="5" t="s">
        <v>6817</v>
      </c>
      <c r="D1405" s="5" t="s">
        <v>18</v>
      </c>
      <c r="E1405" s="5">
        <v>9</v>
      </c>
      <c r="F1405" s="5" t="s">
        <v>294</v>
      </c>
      <c r="G1405" s="5" t="s">
        <v>294</v>
      </c>
      <c r="M1405" s="5" t="s">
        <v>794</v>
      </c>
      <c r="N1405" s="5" t="s">
        <v>294</v>
      </c>
      <c r="O1405" s="5" t="s">
        <v>294</v>
      </c>
      <c r="P1405" s="5" t="s">
        <v>294</v>
      </c>
      <c r="Q1405" s="5" t="s">
        <v>294</v>
      </c>
      <c r="R1405" s="5" t="s">
        <v>294</v>
      </c>
      <c r="V1405" s="5" t="s">
        <v>6856</v>
      </c>
    </row>
    <row r="1406" spans="1:22" x14ac:dyDescent="0.35">
      <c r="A1406" s="5" t="s">
        <v>6857</v>
      </c>
      <c r="B1406" s="5" t="s">
        <v>6858</v>
      </c>
      <c r="C1406" s="5" t="s">
        <v>6817</v>
      </c>
      <c r="D1406" s="5" t="s">
        <v>18</v>
      </c>
      <c r="E1406" s="5">
        <v>2</v>
      </c>
      <c r="F1406" s="5" t="s">
        <v>294</v>
      </c>
      <c r="G1406" s="5" t="s">
        <v>294</v>
      </c>
      <c r="M1406" s="5" t="s">
        <v>794</v>
      </c>
      <c r="N1406" s="5" t="s">
        <v>294</v>
      </c>
      <c r="O1406" s="5" t="s">
        <v>294</v>
      </c>
      <c r="P1406" s="5" t="s">
        <v>294</v>
      </c>
      <c r="Q1406" s="5" t="s">
        <v>294</v>
      </c>
      <c r="R1406" s="5" t="s">
        <v>294</v>
      </c>
      <c r="V1406" s="5" t="s">
        <v>6859</v>
      </c>
    </row>
    <row r="1407" spans="1:22" x14ac:dyDescent="0.35">
      <c r="A1407" s="5" t="s">
        <v>6860</v>
      </c>
      <c r="B1407" s="5" t="s">
        <v>6861</v>
      </c>
      <c r="C1407" s="5" t="s">
        <v>6817</v>
      </c>
      <c r="D1407" s="5" t="s">
        <v>18</v>
      </c>
      <c r="E1407" s="5">
        <v>25</v>
      </c>
      <c r="F1407" s="5" t="s">
        <v>294</v>
      </c>
      <c r="G1407" s="5" t="s">
        <v>294</v>
      </c>
      <c r="M1407" s="5" t="s">
        <v>794</v>
      </c>
      <c r="N1407" s="5" t="s">
        <v>294</v>
      </c>
      <c r="O1407" s="5" t="s">
        <v>294</v>
      </c>
      <c r="P1407" s="5" t="s">
        <v>294</v>
      </c>
      <c r="Q1407" s="5" t="s">
        <v>294</v>
      </c>
      <c r="R1407" s="5" t="s">
        <v>294</v>
      </c>
      <c r="V1407" s="5" t="s">
        <v>6862</v>
      </c>
    </row>
    <row r="1408" spans="1:22" x14ac:dyDescent="0.35">
      <c r="A1408" s="5" t="s">
        <v>6863</v>
      </c>
      <c r="B1408" s="5" t="s">
        <v>6864</v>
      </c>
      <c r="C1408" s="5" t="s">
        <v>6817</v>
      </c>
      <c r="D1408" s="5" t="s">
        <v>18</v>
      </c>
      <c r="E1408" s="5">
        <v>2</v>
      </c>
      <c r="F1408" s="5" t="s">
        <v>294</v>
      </c>
      <c r="G1408" s="5" t="s">
        <v>294</v>
      </c>
      <c r="M1408" s="5" t="s">
        <v>794</v>
      </c>
      <c r="N1408" s="5" t="s">
        <v>294</v>
      </c>
      <c r="O1408" s="5" t="s">
        <v>294</v>
      </c>
      <c r="P1408" s="5" t="s">
        <v>294</v>
      </c>
      <c r="Q1408" s="5" t="s">
        <v>294</v>
      </c>
      <c r="R1408" s="5" t="s">
        <v>294</v>
      </c>
      <c r="V1408" s="5" t="s">
        <v>6865</v>
      </c>
    </row>
    <row r="1409" spans="1:22" x14ac:dyDescent="0.35">
      <c r="A1409" s="5" t="s">
        <v>6866</v>
      </c>
      <c r="B1409" s="5" t="s">
        <v>6867</v>
      </c>
      <c r="C1409" s="5" t="s">
        <v>6817</v>
      </c>
      <c r="D1409" s="5" t="s">
        <v>18</v>
      </c>
      <c r="E1409" s="5">
        <v>12</v>
      </c>
      <c r="F1409" s="5" t="s">
        <v>294</v>
      </c>
      <c r="G1409" s="5" t="s">
        <v>294</v>
      </c>
      <c r="M1409" s="5" t="s">
        <v>794</v>
      </c>
      <c r="N1409" s="5" t="s">
        <v>294</v>
      </c>
      <c r="O1409" s="5" t="s">
        <v>294</v>
      </c>
      <c r="P1409" s="5" t="s">
        <v>294</v>
      </c>
      <c r="Q1409" s="5" t="s">
        <v>294</v>
      </c>
      <c r="R1409" s="5" t="s">
        <v>294</v>
      </c>
      <c r="V1409" s="5" t="s">
        <v>6868</v>
      </c>
    </row>
    <row r="1410" spans="1:22" x14ac:dyDescent="0.35">
      <c r="A1410" s="5" t="s">
        <v>6869</v>
      </c>
      <c r="B1410" s="5" t="s">
        <v>6870</v>
      </c>
      <c r="C1410" s="5" t="s">
        <v>6817</v>
      </c>
      <c r="D1410" s="5" t="s">
        <v>24</v>
      </c>
      <c r="E1410" s="5">
        <v>12</v>
      </c>
      <c r="F1410" s="5" t="s">
        <v>294</v>
      </c>
      <c r="G1410" s="5" t="s">
        <v>294</v>
      </c>
      <c r="M1410" s="5" t="s">
        <v>794</v>
      </c>
      <c r="N1410" s="5" t="s">
        <v>294</v>
      </c>
      <c r="O1410" s="5" t="s">
        <v>294</v>
      </c>
      <c r="P1410" s="5" t="s">
        <v>294</v>
      </c>
      <c r="Q1410" s="5" t="s">
        <v>294</v>
      </c>
      <c r="R1410" s="5" t="s">
        <v>294</v>
      </c>
      <c r="V1410" s="5" t="s">
        <v>6871</v>
      </c>
    </row>
    <row r="1411" spans="1:22" x14ac:dyDescent="0.35">
      <c r="A1411" s="5" t="s">
        <v>6872</v>
      </c>
      <c r="B1411" s="5" t="s">
        <v>6873</v>
      </c>
      <c r="C1411" s="5" t="s">
        <v>6817</v>
      </c>
      <c r="D1411" s="5" t="s">
        <v>18</v>
      </c>
      <c r="E1411" s="5">
        <v>25</v>
      </c>
      <c r="F1411" s="5" t="s">
        <v>294</v>
      </c>
      <c r="G1411" s="5" t="s">
        <v>294</v>
      </c>
      <c r="M1411" s="5" t="s">
        <v>794</v>
      </c>
      <c r="N1411" s="5" t="s">
        <v>294</v>
      </c>
      <c r="O1411" s="5" t="s">
        <v>294</v>
      </c>
      <c r="P1411" s="5" t="s">
        <v>294</v>
      </c>
      <c r="Q1411" s="5" t="s">
        <v>294</v>
      </c>
      <c r="R1411" s="5" t="s">
        <v>294</v>
      </c>
      <c r="V1411" s="5" t="s">
        <v>6874</v>
      </c>
    </row>
    <row r="1412" spans="1:22" x14ac:dyDescent="0.35">
      <c r="A1412" s="5" t="s">
        <v>6875</v>
      </c>
      <c r="B1412" s="5" t="s">
        <v>6876</v>
      </c>
      <c r="C1412" s="5" t="s">
        <v>6817</v>
      </c>
      <c r="D1412" s="5" t="s">
        <v>24</v>
      </c>
      <c r="E1412" s="5">
        <v>12</v>
      </c>
      <c r="F1412" s="5" t="s">
        <v>294</v>
      </c>
      <c r="G1412" s="5" t="s">
        <v>294</v>
      </c>
      <c r="M1412" s="5" t="s">
        <v>794</v>
      </c>
      <c r="N1412" s="5" t="s">
        <v>294</v>
      </c>
      <c r="O1412" s="5" t="s">
        <v>294</v>
      </c>
      <c r="P1412" s="5" t="s">
        <v>294</v>
      </c>
      <c r="Q1412" s="5" t="s">
        <v>294</v>
      </c>
      <c r="R1412" s="5" t="s">
        <v>294</v>
      </c>
      <c r="V1412" s="5" t="s">
        <v>6877</v>
      </c>
    </row>
    <row r="1413" spans="1:22" x14ac:dyDescent="0.35">
      <c r="A1413" s="5" t="s">
        <v>6878</v>
      </c>
      <c r="B1413" s="5" t="s">
        <v>6879</v>
      </c>
      <c r="C1413" s="5" t="s">
        <v>6817</v>
      </c>
      <c r="D1413" s="5" t="s">
        <v>18</v>
      </c>
      <c r="E1413" s="5">
        <v>2</v>
      </c>
      <c r="F1413" s="5" t="s">
        <v>294</v>
      </c>
      <c r="G1413" s="5" t="s">
        <v>294</v>
      </c>
      <c r="J1413" s="5" t="s">
        <v>4586</v>
      </c>
      <c r="M1413" s="5" t="s">
        <v>794</v>
      </c>
      <c r="N1413" s="5" t="s">
        <v>294</v>
      </c>
      <c r="O1413" s="5" t="s">
        <v>294</v>
      </c>
      <c r="P1413" s="5" t="s">
        <v>294</v>
      </c>
      <c r="Q1413" s="5" t="s">
        <v>294</v>
      </c>
      <c r="R1413" s="5" t="s">
        <v>294</v>
      </c>
      <c r="V1413" s="5" t="s">
        <v>6880</v>
      </c>
    </row>
    <row r="1414" spans="1:22" x14ac:dyDescent="0.35">
      <c r="A1414" s="5" t="s">
        <v>6881</v>
      </c>
      <c r="B1414" s="5" t="s">
        <v>6882</v>
      </c>
      <c r="C1414" s="5" t="s">
        <v>6817</v>
      </c>
      <c r="D1414" s="5" t="s">
        <v>30</v>
      </c>
      <c r="E1414" s="5">
        <v>9</v>
      </c>
      <c r="F1414" s="5" t="s">
        <v>294</v>
      </c>
      <c r="G1414" s="5" t="s">
        <v>294</v>
      </c>
      <c r="M1414" s="5" t="s">
        <v>794</v>
      </c>
      <c r="N1414" s="5" t="s">
        <v>294</v>
      </c>
      <c r="O1414" s="5" t="s">
        <v>294</v>
      </c>
      <c r="P1414" s="5" t="s">
        <v>294</v>
      </c>
      <c r="Q1414" s="5" t="s">
        <v>294</v>
      </c>
      <c r="R1414" s="5" t="s">
        <v>294</v>
      </c>
      <c r="V1414" s="5" t="s">
        <v>6883</v>
      </c>
    </row>
    <row r="1415" spans="1:22" x14ac:dyDescent="0.35">
      <c r="A1415" s="5" t="s">
        <v>6884</v>
      </c>
      <c r="B1415" s="5" t="s">
        <v>6885</v>
      </c>
      <c r="C1415" s="5" t="s">
        <v>6817</v>
      </c>
      <c r="D1415" s="5" t="s">
        <v>18</v>
      </c>
      <c r="E1415" s="5">
        <v>10</v>
      </c>
      <c r="F1415" s="5" t="s">
        <v>294</v>
      </c>
      <c r="G1415" s="5" t="s">
        <v>294</v>
      </c>
      <c r="M1415" s="5" t="s">
        <v>794</v>
      </c>
      <c r="N1415" s="5" t="s">
        <v>294</v>
      </c>
      <c r="O1415" s="5" t="s">
        <v>294</v>
      </c>
      <c r="P1415" s="5" t="s">
        <v>294</v>
      </c>
      <c r="Q1415" s="5" t="s">
        <v>294</v>
      </c>
      <c r="R1415" s="5" t="s">
        <v>294</v>
      </c>
      <c r="V1415" s="5" t="s">
        <v>6886</v>
      </c>
    </row>
    <row r="1416" spans="1:22" x14ac:dyDescent="0.35">
      <c r="A1416" s="5" t="s">
        <v>6887</v>
      </c>
      <c r="B1416" s="5" t="s">
        <v>6888</v>
      </c>
      <c r="C1416" s="5" t="s">
        <v>6817</v>
      </c>
      <c r="D1416" s="5" t="s">
        <v>18</v>
      </c>
      <c r="E1416" s="5">
        <v>10</v>
      </c>
      <c r="F1416" s="5" t="s">
        <v>294</v>
      </c>
      <c r="G1416" s="5" t="s">
        <v>294</v>
      </c>
      <c r="M1416" s="5" t="s">
        <v>794</v>
      </c>
      <c r="N1416" s="5" t="s">
        <v>294</v>
      </c>
      <c r="O1416" s="5" t="s">
        <v>294</v>
      </c>
      <c r="P1416" s="5" t="s">
        <v>294</v>
      </c>
      <c r="Q1416" s="5" t="s">
        <v>294</v>
      </c>
      <c r="R1416" s="5" t="s">
        <v>294</v>
      </c>
      <c r="V1416" s="5" t="s">
        <v>6889</v>
      </c>
    </row>
    <row r="1417" spans="1:22" x14ac:dyDescent="0.35">
      <c r="A1417" s="5" t="s">
        <v>6890</v>
      </c>
      <c r="B1417" s="5" t="s">
        <v>6891</v>
      </c>
      <c r="C1417" s="5" t="s">
        <v>6817</v>
      </c>
      <c r="D1417" s="5" t="s">
        <v>18</v>
      </c>
      <c r="E1417" s="5">
        <v>10</v>
      </c>
      <c r="F1417" s="5" t="s">
        <v>294</v>
      </c>
      <c r="G1417" s="5" t="s">
        <v>294</v>
      </c>
      <c r="M1417" s="5" t="s">
        <v>794</v>
      </c>
      <c r="N1417" s="5" t="s">
        <v>294</v>
      </c>
      <c r="O1417" s="5" t="s">
        <v>294</v>
      </c>
      <c r="P1417" s="5" t="s">
        <v>294</v>
      </c>
      <c r="Q1417" s="5" t="s">
        <v>294</v>
      </c>
      <c r="R1417" s="5" t="s">
        <v>294</v>
      </c>
      <c r="V1417" s="5" t="s">
        <v>6892</v>
      </c>
    </row>
    <row r="1418" spans="1:22" x14ac:dyDescent="0.35">
      <c r="A1418" s="5" t="s">
        <v>6893</v>
      </c>
      <c r="B1418" s="5" t="s">
        <v>6894</v>
      </c>
      <c r="C1418" s="5" t="s">
        <v>6817</v>
      </c>
      <c r="D1418" s="5" t="s">
        <v>18</v>
      </c>
      <c r="E1418" s="5">
        <v>10</v>
      </c>
      <c r="F1418" s="5" t="s">
        <v>294</v>
      </c>
      <c r="G1418" s="5" t="s">
        <v>294</v>
      </c>
      <c r="M1418" s="5" t="s">
        <v>794</v>
      </c>
      <c r="N1418" s="5" t="s">
        <v>294</v>
      </c>
      <c r="O1418" s="5" t="s">
        <v>294</v>
      </c>
      <c r="P1418" s="5" t="s">
        <v>294</v>
      </c>
      <c r="Q1418" s="5" t="s">
        <v>294</v>
      </c>
      <c r="R1418" s="5" t="s">
        <v>294</v>
      </c>
      <c r="V1418" s="5" t="s">
        <v>6895</v>
      </c>
    </row>
    <row r="1419" spans="1:22" x14ac:dyDescent="0.35">
      <c r="A1419" s="5" t="s">
        <v>6896</v>
      </c>
      <c r="B1419" s="5" t="s">
        <v>6897</v>
      </c>
      <c r="C1419" s="5" t="s">
        <v>6817</v>
      </c>
      <c r="D1419" s="5" t="s">
        <v>18</v>
      </c>
      <c r="E1419" s="5">
        <v>2</v>
      </c>
      <c r="F1419" s="5" t="s">
        <v>294</v>
      </c>
      <c r="G1419" s="5" t="s">
        <v>294</v>
      </c>
      <c r="M1419" s="5" t="s">
        <v>794</v>
      </c>
      <c r="N1419" s="5" t="s">
        <v>294</v>
      </c>
      <c r="O1419" s="5" t="s">
        <v>294</v>
      </c>
      <c r="P1419" s="5" t="s">
        <v>294</v>
      </c>
      <c r="Q1419" s="5" t="s">
        <v>294</v>
      </c>
      <c r="R1419" s="5" t="s">
        <v>294</v>
      </c>
      <c r="V1419" s="5" t="s">
        <v>6898</v>
      </c>
    </row>
    <row r="1420" spans="1:22" x14ac:dyDescent="0.35">
      <c r="A1420" s="5" t="s">
        <v>6899</v>
      </c>
      <c r="B1420" s="5" t="s">
        <v>6900</v>
      </c>
      <c r="C1420" s="5" t="s">
        <v>6817</v>
      </c>
      <c r="D1420" s="5" t="s">
        <v>18</v>
      </c>
      <c r="E1420" s="5">
        <v>2</v>
      </c>
      <c r="F1420" s="5" t="s">
        <v>294</v>
      </c>
      <c r="G1420" s="5" t="s">
        <v>294</v>
      </c>
      <c r="M1420" s="5" t="s">
        <v>794</v>
      </c>
      <c r="N1420" s="5" t="s">
        <v>294</v>
      </c>
      <c r="O1420" s="5" t="s">
        <v>294</v>
      </c>
      <c r="P1420" s="5" t="s">
        <v>294</v>
      </c>
      <c r="Q1420" s="5" t="s">
        <v>294</v>
      </c>
      <c r="R1420" s="5" t="s">
        <v>294</v>
      </c>
      <c r="V1420" s="5" t="s">
        <v>6901</v>
      </c>
    </row>
    <row r="1421" spans="1:22" x14ac:dyDescent="0.35">
      <c r="A1421" s="5" t="s">
        <v>6902</v>
      </c>
      <c r="B1421" s="5" t="s">
        <v>6903</v>
      </c>
      <c r="C1421" s="5" t="s">
        <v>6817</v>
      </c>
      <c r="D1421" s="5" t="s">
        <v>18</v>
      </c>
      <c r="E1421" s="5">
        <v>2</v>
      </c>
      <c r="F1421" s="5" t="s">
        <v>294</v>
      </c>
      <c r="G1421" s="5" t="s">
        <v>294</v>
      </c>
      <c r="M1421" s="5" t="s">
        <v>794</v>
      </c>
      <c r="N1421" s="5" t="s">
        <v>294</v>
      </c>
      <c r="O1421" s="5" t="s">
        <v>294</v>
      </c>
      <c r="P1421" s="5" t="s">
        <v>294</v>
      </c>
      <c r="Q1421" s="5" t="s">
        <v>294</v>
      </c>
      <c r="R1421" s="5" t="s">
        <v>294</v>
      </c>
      <c r="V1421" s="5" t="s">
        <v>6904</v>
      </c>
    </row>
    <row r="1422" spans="1:22" x14ac:dyDescent="0.35">
      <c r="A1422" s="5" t="s">
        <v>6905</v>
      </c>
      <c r="B1422" s="5" t="s">
        <v>6906</v>
      </c>
      <c r="C1422" s="5" t="s">
        <v>6817</v>
      </c>
      <c r="D1422" s="5" t="s">
        <v>18</v>
      </c>
      <c r="E1422" s="5">
        <v>2</v>
      </c>
      <c r="F1422" s="5" t="s">
        <v>294</v>
      </c>
      <c r="G1422" s="5" t="s">
        <v>294</v>
      </c>
      <c r="M1422" s="5" t="s">
        <v>794</v>
      </c>
      <c r="N1422" s="5" t="s">
        <v>294</v>
      </c>
      <c r="O1422" s="5" t="s">
        <v>294</v>
      </c>
      <c r="P1422" s="5" t="s">
        <v>294</v>
      </c>
      <c r="Q1422" s="5" t="s">
        <v>294</v>
      </c>
      <c r="R1422" s="5" t="s">
        <v>294</v>
      </c>
      <c r="V1422" s="5" t="s">
        <v>6907</v>
      </c>
    </row>
    <row r="1423" spans="1:22" x14ac:dyDescent="0.35">
      <c r="A1423" s="5" t="s">
        <v>6908</v>
      </c>
      <c r="B1423" s="5" t="s">
        <v>6314</v>
      </c>
      <c r="C1423" s="5" t="s">
        <v>6817</v>
      </c>
      <c r="D1423" s="5" t="s">
        <v>18</v>
      </c>
      <c r="E1423" s="5">
        <v>30</v>
      </c>
      <c r="F1423" s="5" t="s">
        <v>294</v>
      </c>
      <c r="G1423" s="5" t="s">
        <v>294</v>
      </c>
      <c r="M1423" s="5" t="s">
        <v>794</v>
      </c>
      <c r="N1423" s="5" t="s">
        <v>294</v>
      </c>
      <c r="O1423" s="5" t="s">
        <v>294</v>
      </c>
      <c r="P1423" s="5" t="s">
        <v>294</v>
      </c>
      <c r="Q1423" s="5" t="s">
        <v>294</v>
      </c>
      <c r="R1423" s="5" t="s">
        <v>294</v>
      </c>
      <c r="V1423" s="5" t="s">
        <v>6909</v>
      </c>
    </row>
    <row r="1424" spans="1:22" x14ac:dyDescent="0.35">
      <c r="A1424" s="5" t="s">
        <v>6910</v>
      </c>
      <c r="B1424" s="5" t="s">
        <v>6911</v>
      </c>
      <c r="C1424" s="5" t="s">
        <v>6817</v>
      </c>
      <c r="D1424" s="5" t="s">
        <v>18</v>
      </c>
      <c r="E1424" s="5">
        <v>2</v>
      </c>
      <c r="F1424" s="5" t="s">
        <v>294</v>
      </c>
      <c r="G1424" s="5" t="s">
        <v>294</v>
      </c>
      <c r="M1424" s="5" t="s">
        <v>794</v>
      </c>
      <c r="N1424" s="5" t="s">
        <v>294</v>
      </c>
      <c r="O1424" s="5" t="s">
        <v>294</v>
      </c>
      <c r="P1424" s="5" t="s">
        <v>294</v>
      </c>
      <c r="Q1424" s="5" t="s">
        <v>294</v>
      </c>
      <c r="R1424" s="5" t="s">
        <v>294</v>
      </c>
      <c r="V1424" s="5" t="s">
        <v>6912</v>
      </c>
    </row>
    <row r="1425" spans="1:22" x14ac:dyDescent="0.35">
      <c r="A1425" s="5" t="s">
        <v>6913</v>
      </c>
      <c r="B1425" s="5" t="s">
        <v>6914</v>
      </c>
      <c r="C1425" s="5" t="s">
        <v>6817</v>
      </c>
      <c r="D1425" s="5" t="s">
        <v>18</v>
      </c>
      <c r="E1425" s="5">
        <v>2</v>
      </c>
      <c r="F1425" s="5" t="s">
        <v>294</v>
      </c>
      <c r="G1425" s="5" t="s">
        <v>294</v>
      </c>
      <c r="M1425" s="5" t="s">
        <v>794</v>
      </c>
      <c r="N1425" s="5" t="s">
        <v>294</v>
      </c>
      <c r="O1425" s="5" t="s">
        <v>294</v>
      </c>
      <c r="P1425" s="5" t="s">
        <v>294</v>
      </c>
      <c r="Q1425" s="5" t="s">
        <v>294</v>
      </c>
      <c r="R1425" s="5" t="s">
        <v>294</v>
      </c>
      <c r="V1425" s="5" t="s">
        <v>6915</v>
      </c>
    </row>
    <row r="1426" spans="1:22" x14ac:dyDescent="0.35">
      <c r="A1426" s="5" t="s">
        <v>6916</v>
      </c>
      <c r="B1426" s="5" t="s">
        <v>6917</v>
      </c>
      <c r="C1426" s="5" t="s">
        <v>6817</v>
      </c>
      <c r="D1426" s="5" t="s">
        <v>18</v>
      </c>
      <c r="E1426" s="5">
        <v>2</v>
      </c>
      <c r="F1426" s="5" t="s">
        <v>294</v>
      </c>
      <c r="G1426" s="5" t="s">
        <v>294</v>
      </c>
      <c r="M1426" s="5" t="s">
        <v>794</v>
      </c>
      <c r="N1426" s="5" t="s">
        <v>294</v>
      </c>
      <c r="O1426" s="5" t="s">
        <v>294</v>
      </c>
      <c r="P1426" s="5" t="s">
        <v>294</v>
      </c>
      <c r="Q1426" s="5" t="s">
        <v>294</v>
      </c>
      <c r="R1426" s="5" t="s">
        <v>294</v>
      </c>
      <c r="V1426" s="5" t="s">
        <v>6918</v>
      </c>
    </row>
    <row r="1427" spans="1:22" x14ac:dyDescent="0.35">
      <c r="A1427" s="5" t="s">
        <v>6919</v>
      </c>
      <c r="B1427" s="5" t="s">
        <v>6920</v>
      </c>
      <c r="C1427" s="5" t="s">
        <v>6817</v>
      </c>
      <c r="D1427" s="5" t="s">
        <v>18</v>
      </c>
      <c r="E1427" s="5">
        <v>2</v>
      </c>
      <c r="F1427" s="5" t="s">
        <v>294</v>
      </c>
      <c r="G1427" s="5" t="s">
        <v>294</v>
      </c>
      <c r="M1427" s="5" t="s">
        <v>794</v>
      </c>
      <c r="N1427" s="5" t="s">
        <v>294</v>
      </c>
      <c r="O1427" s="5" t="s">
        <v>294</v>
      </c>
      <c r="P1427" s="5" t="s">
        <v>294</v>
      </c>
      <c r="Q1427" s="5" t="s">
        <v>294</v>
      </c>
      <c r="R1427" s="5" t="s">
        <v>294</v>
      </c>
      <c r="V1427" s="5" t="s">
        <v>6921</v>
      </c>
    </row>
    <row r="1428" spans="1:22" x14ac:dyDescent="0.35">
      <c r="A1428" s="5" t="s">
        <v>6922</v>
      </c>
      <c r="B1428" s="5" t="s">
        <v>6923</v>
      </c>
      <c r="C1428" s="5" t="s">
        <v>6817</v>
      </c>
      <c r="D1428" s="5" t="s">
        <v>18</v>
      </c>
      <c r="E1428" s="5">
        <v>2</v>
      </c>
      <c r="F1428" s="5" t="s">
        <v>294</v>
      </c>
      <c r="G1428" s="5" t="s">
        <v>294</v>
      </c>
      <c r="M1428" s="5" t="s">
        <v>794</v>
      </c>
      <c r="N1428" s="5" t="s">
        <v>294</v>
      </c>
      <c r="O1428" s="5" t="s">
        <v>294</v>
      </c>
      <c r="P1428" s="5" t="s">
        <v>294</v>
      </c>
      <c r="Q1428" s="5" t="s">
        <v>294</v>
      </c>
      <c r="R1428" s="5" t="s">
        <v>294</v>
      </c>
      <c r="V1428" s="5" t="s">
        <v>6924</v>
      </c>
    </row>
    <row r="1429" spans="1:22" x14ac:dyDescent="0.35">
      <c r="A1429" s="5" t="s">
        <v>6925</v>
      </c>
      <c r="B1429" s="5" t="s">
        <v>6926</v>
      </c>
      <c r="C1429" s="5" t="s">
        <v>6817</v>
      </c>
      <c r="D1429" s="5" t="s">
        <v>18</v>
      </c>
      <c r="E1429" s="5">
        <v>2</v>
      </c>
      <c r="F1429" s="5" t="s">
        <v>294</v>
      </c>
      <c r="G1429" s="5" t="s">
        <v>294</v>
      </c>
      <c r="M1429" s="5" t="s">
        <v>794</v>
      </c>
      <c r="N1429" s="5" t="s">
        <v>294</v>
      </c>
      <c r="O1429" s="5" t="s">
        <v>294</v>
      </c>
      <c r="P1429" s="5" t="s">
        <v>294</v>
      </c>
      <c r="Q1429" s="5" t="s">
        <v>294</v>
      </c>
      <c r="R1429" s="5" t="s">
        <v>294</v>
      </c>
      <c r="V1429" s="5" t="s">
        <v>6927</v>
      </c>
    </row>
    <row r="1430" spans="1:22" x14ac:dyDescent="0.35">
      <c r="A1430" s="5" t="s">
        <v>6928</v>
      </c>
      <c r="B1430" s="5" t="s">
        <v>6929</v>
      </c>
      <c r="C1430" s="5" t="s">
        <v>6817</v>
      </c>
      <c r="D1430" s="5" t="s">
        <v>18</v>
      </c>
      <c r="E1430" s="5">
        <v>2</v>
      </c>
      <c r="F1430" s="5" t="s">
        <v>294</v>
      </c>
      <c r="G1430" s="5" t="s">
        <v>294</v>
      </c>
      <c r="M1430" s="5" t="s">
        <v>794</v>
      </c>
      <c r="N1430" s="5" t="s">
        <v>294</v>
      </c>
      <c r="O1430" s="5" t="s">
        <v>294</v>
      </c>
      <c r="P1430" s="5" t="s">
        <v>294</v>
      </c>
      <c r="Q1430" s="5" t="s">
        <v>294</v>
      </c>
      <c r="R1430" s="5" t="s">
        <v>294</v>
      </c>
      <c r="V1430" s="5" t="s">
        <v>6930</v>
      </c>
    </row>
    <row r="1431" spans="1:22" x14ac:dyDescent="0.35">
      <c r="A1431" s="5" t="s">
        <v>6931</v>
      </c>
      <c r="B1431" s="5" t="s">
        <v>6932</v>
      </c>
      <c r="C1431" s="5" t="s">
        <v>6817</v>
      </c>
      <c r="D1431" s="5" t="s">
        <v>18</v>
      </c>
      <c r="E1431" s="5">
        <v>2</v>
      </c>
      <c r="F1431" s="5" t="s">
        <v>294</v>
      </c>
      <c r="G1431" s="5" t="s">
        <v>294</v>
      </c>
      <c r="M1431" s="5" t="s">
        <v>794</v>
      </c>
      <c r="N1431" s="5" t="s">
        <v>294</v>
      </c>
      <c r="O1431" s="5" t="s">
        <v>294</v>
      </c>
      <c r="P1431" s="5" t="s">
        <v>294</v>
      </c>
      <c r="Q1431" s="5" t="s">
        <v>294</v>
      </c>
      <c r="R1431" s="5" t="s">
        <v>294</v>
      </c>
      <c r="V1431" s="5" t="s">
        <v>6933</v>
      </c>
    </row>
    <row r="1432" spans="1:22" x14ac:dyDescent="0.35">
      <c r="A1432" s="5" t="s">
        <v>6934</v>
      </c>
      <c r="B1432" s="5" t="s">
        <v>6935</v>
      </c>
      <c r="C1432" s="5" t="s">
        <v>6817</v>
      </c>
      <c r="D1432" s="5" t="s">
        <v>18</v>
      </c>
      <c r="E1432" s="5">
        <v>2</v>
      </c>
      <c r="F1432" s="5" t="s">
        <v>294</v>
      </c>
      <c r="G1432" s="5" t="s">
        <v>294</v>
      </c>
      <c r="M1432" s="5" t="s">
        <v>794</v>
      </c>
      <c r="N1432" s="5" t="s">
        <v>294</v>
      </c>
      <c r="O1432" s="5" t="s">
        <v>294</v>
      </c>
      <c r="P1432" s="5" t="s">
        <v>294</v>
      </c>
      <c r="Q1432" s="5" t="s">
        <v>294</v>
      </c>
      <c r="R1432" s="5" t="s">
        <v>294</v>
      </c>
      <c r="V1432" s="5" t="s">
        <v>6936</v>
      </c>
    </row>
    <row r="1433" spans="1:22" x14ac:dyDescent="0.35">
      <c r="A1433" s="5" t="s">
        <v>6937</v>
      </c>
      <c r="B1433" s="5" t="s">
        <v>6938</v>
      </c>
      <c r="C1433" s="5" t="s">
        <v>6817</v>
      </c>
      <c r="D1433" s="5" t="s">
        <v>18</v>
      </c>
      <c r="E1433" s="5">
        <v>2</v>
      </c>
      <c r="F1433" s="5" t="s">
        <v>294</v>
      </c>
      <c r="G1433" s="5" t="s">
        <v>294</v>
      </c>
      <c r="M1433" s="5" t="s">
        <v>794</v>
      </c>
      <c r="N1433" s="5" t="s">
        <v>294</v>
      </c>
      <c r="O1433" s="5" t="s">
        <v>294</v>
      </c>
      <c r="P1433" s="5" t="s">
        <v>294</v>
      </c>
      <c r="Q1433" s="5" t="s">
        <v>294</v>
      </c>
      <c r="R1433" s="5" t="s">
        <v>294</v>
      </c>
      <c r="V1433" s="5" t="s">
        <v>6939</v>
      </c>
    </row>
    <row r="1434" spans="1:22" x14ac:dyDescent="0.35">
      <c r="A1434" s="5" t="s">
        <v>6940</v>
      </c>
      <c r="B1434" s="5" t="s">
        <v>6941</v>
      </c>
      <c r="C1434" s="5" t="s">
        <v>6817</v>
      </c>
      <c r="D1434" s="5" t="s">
        <v>18</v>
      </c>
      <c r="E1434" s="5">
        <v>2</v>
      </c>
      <c r="F1434" s="5" t="s">
        <v>294</v>
      </c>
      <c r="G1434" s="5" t="s">
        <v>294</v>
      </c>
      <c r="M1434" s="5" t="s">
        <v>794</v>
      </c>
      <c r="N1434" s="5" t="s">
        <v>294</v>
      </c>
      <c r="O1434" s="5" t="s">
        <v>294</v>
      </c>
      <c r="P1434" s="5" t="s">
        <v>294</v>
      </c>
      <c r="Q1434" s="5" t="s">
        <v>294</v>
      </c>
      <c r="R1434" s="5" t="s">
        <v>294</v>
      </c>
      <c r="V1434" s="5" t="s">
        <v>6942</v>
      </c>
    </row>
    <row r="1435" spans="1:22" x14ac:dyDescent="0.35">
      <c r="A1435" s="5" t="s">
        <v>6943</v>
      </c>
      <c r="B1435" s="5" t="s">
        <v>6944</v>
      </c>
      <c r="C1435" s="5" t="s">
        <v>6817</v>
      </c>
      <c r="D1435" s="5" t="s">
        <v>20</v>
      </c>
      <c r="E1435" s="5">
        <v>10</v>
      </c>
      <c r="F1435" s="5" t="s">
        <v>294</v>
      </c>
      <c r="G1435" s="5" t="s">
        <v>294</v>
      </c>
      <c r="M1435" s="5" t="s">
        <v>794</v>
      </c>
      <c r="N1435" s="5" t="s">
        <v>294</v>
      </c>
      <c r="O1435" s="5" t="s">
        <v>294</v>
      </c>
      <c r="P1435" s="5" t="s">
        <v>294</v>
      </c>
      <c r="Q1435" s="5" t="s">
        <v>294</v>
      </c>
      <c r="R1435" s="5" t="s">
        <v>294</v>
      </c>
      <c r="V1435" s="5" t="s">
        <v>6945</v>
      </c>
    </row>
    <row r="1436" spans="1:22" x14ac:dyDescent="0.35">
      <c r="A1436" s="5" t="s">
        <v>6946</v>
      </c>
      <c r="B1436" s="5" t="s">
        <v>6947</v>
      </c>
      <c r="C1436" s="5" t="s">
        <v>6817</v>
      </c>
      <c r="D1436" s="5" t="s">
        <v>18</v>
      </c>
      <c r="E1436" s="5">
        <v>26</v>
      </c>
      <c r="F1436" s="5" t="s">
        <v>294</v>
      </c>
      <c r="G1436" s="5" t="s">
        <v>294</v>
      </c>
      <c r="M1436" s="5" t="s">
        <v>794</v>
      </c>
      <c r="N1436" s="5" t="s">
        <v>294</v>
      </c>
      <c r="O1436" s="5" t="s">
        <v>294</v>
      </c>
      <c r="P1436" s="5" t="s">
        <v>294</v>
      </c>
      <c r="Q1436" s="5" t="s">
        <v>294</v>
      </c>
      <c r="R1436" s="5" t="s">
        <v>294</v>
      </c>
      <c r="V1436" s="5" t="s">
        <v>6948</v>
      </c>
    </row>
    <row r="1437" spans="1:22" x14ac:dyDescent="0.35">
      <c r="A1437" s="5" t="s">
        <v>6949</v>
      </c>
      <c r="B1437" s="5" t="s">
        <v>6950</v>
      </c>
      <c r="C1437" s="5" t="s">
        <v>6817</v>
      </c>
      <c r="D1437" s="5" t="s">
        <v>18</v>
      </c>
      <c r="E1437" s="5">
        <v>26</v>
      </c>
      <c r="F1437" s="5" t="s">
        <v>294</v>
      </c>
      <c r="G1437" s="5" t="s">
        <v>294</v>
      </c>
      <c r="M1437" s="5" t="s">
        <v>794</v>
      </c>
      <c r="N1437" s="5" t="s">
        <v>294</v>
      </c>
      <c r="O1437" s="5" t="s">
        <v>294</v>
      </c>
      <c r="P1437" s="5" t="s">
        <v>294</v>
      </c>
      <c r="Q1437" s="5" t="s">
        <v>294</v>
      </c>
      <c r="R1437" s="5" t="s">
        <v>294</v>
      </c>
      <c r="V1437" s="5" t="s">
        <v>6951</v>
      </c>
    </row>
    <row r="1438" spans="1:22" x14ac:dyDescent="0.35">
      <c r="A1438" s="5" t="s">
        <v>6952</v>
      </c>
      <c r="B1438" s="5" t="s">
        <v>6953</v>
      </c>
      <c r="C1438" s="5" t="s">
        <v>6817</v>
      </c>
      <c r="D1438" s="5" t="s">
        <v>18</v>
      </c>
      <c r="E1438" s="5">
        <v>26</v>
      </c>
      <c r="F1438" s="5" t="s">
        <v>294</v>
      </c>
      <c r="G1438" s="5" t="s">
        <v>294</v>
      </c>
      <c r="M1438" s="5" t="s">
        <v>794</v>
      </c>
      <c r="N1438" s="5" t="s">
        <v>294</v>
      </c>
      <c r="O1438" s="5" t="s">
        <v>294</v>
      </c>
      <c r="P1438" s="5" t="s">
        <v>294</v>
      </c>
      <c r="Q1438" s="5" t="s">
        <v>294</v>
      </c>
      <c r="R1438" s="5" t="s">
        <v>294</v>
      </c>
      <c r="V1438" s="5" t="s">
        <v>6954</v>
      </c>
    </row>
    <row r="1439" spans="1:22" x14ac:dyDescent="0.35">
      <c r="A1439" s="5" t="s">
        <v>6955</v>
      </c>
      <c r="B1439" s="5" t="s">
        <v>6956</v>
      </c>
      <c r="C1439" s="5" t="s">
        <v>6817</v>
      </c>
      <c r="D1439" s="5" t="s">
        <v>18</v>
      </c>
      <c r="E1439" s="5">
        <v>8</v>
      </c>
      <c r="F1439" s="5" t="s">
        <v>294</v>
      </c>
      <c r="G1439" s="5" t="s">
        <v>294</v>
      </c>
      <c r="M1439" s="5" t="s">
        <v>794</v>
      </c>
      <c r="N1439" s="5" t="s">
        <v>294</v>
      </c>
      <c r="O1439" s="5" t="s">
        <v>294</v>
      </c>
      <c r="P1439" s="5" t="s">
        <v>294</v>
      </c>
      <c r="Q1439" s="5" t="s">
        <v>294</v>
      </c>
      <c r="R1439" s="5" t="s">
        <v>294</v>
      </c>
      <c r="V1439" s="5" t="s">
        <v>6957</v>
      </c>
    </row>
    <row r="1440" spans="1:22" x14ac:dyDescent="0.35">
      <c r="A1440" s="5" t="s">
        <v>6958</v>
      </c>
      <c r="B1440" s="5" t="s">
        <v>6959</v>
      </c>
      <c r="C1440" s="5" t="s">
        <v>6817</v>
      </c>
      <c r="D1440" s="5" t="s">
        <v>18</v>
      </c>
      <c r="E1440" s="5">
        <v>8</v>
      </c>
      <c r="F1440" s="5" t="s">
        <v>294</v>
      </c>
      <c r="G1440" s="5" t="s">
        <v>294</v>
      </c>
      <c r="M1440" s="5" t="s">
        <v>794</v>
      </c>
      <c r="N1440" s="5" t="s">
        <v>294</v>
      </c>
      <c r="O1440" s="5" t="s">
        <v>294</v>
      </c>
      <c r="P1440" s="5" t="s">
        <v>294</v>
      </c>
      <c r="Q1440" s="5" t="s">
        <v>294</v>
      </c>
      <c r="R1440" s="5" t="s">
        <v>294</v>
      </c>
      <c r="V1440" s="5" t="s">
        <v>6960</v>
      </c>
    </row>
    <row r="1441" spans="1:22" x14ac:dyDescent="0.35">
      <c r="A1441" s="5" t="s">
        <v>6961</v>
      </c>
      <c r="B1441" s="5" t="s">
        <v>6962</v>
      </c>
      <c r="C1441" s="5" t="s">
        <v>6817</v>
      </c>
      <c r="D1441" s="5" t="s">
        <v>18</v>
      </c>
      <c r="E1441" s="5">
        <v>8</v>
      </c>
      <c r="F1441" s="5" t="s">
        <v>294</v>
      </c>
      <c r="G1441" s="5" t="s">
        <v>294</v>
      </c>
      <c r="M1441" s="5" t="s">
        <v>794</v>
      </c>
      <c r="N1441" s="5" t="s">
        <v>294</v>
      </c>
      <c r="O1441" s="5" t="s">
        <v>294</v>
      </c>
      <c r="P1441" s="5" t="s">
        <v>294</v>
      </c>
      <c r="Q1441" s="5" t="s">
        <v>294</v>
      </c>
      <c r="R1441" s="5" t="s">
        <v>294</v>
      </c>
      <c r="V1441" s="5" t="s">
        <v>6963</v>
      </c>
    </row>
    <row r="1442" spans="1:22" x14ac:dyDescent="0.35">
      <c r="A1442" s="5" t="s">
        <v>6964</v>
      </c>
      <c r="B1442" s="5" t="s">
        <v>6965</v>
      </c>
      <c r="C1442" s="5" t="s">
        <v>6817</v>
      </c>
      <c r="D1442" s="5" t="s">
        <v>18</v>
      </c>
      <c r="E1442" s="5">
        <v>8</v>
      </c>
      <c r="F1442" s="5" t="s">
        <v>294</v>
      </c>
      <c r="G1442" s="5" t="s">
        <v>294</v>
      </c>
      <c r="M1442" s="5" t="s">
        <v>794</v>
      </c>
      <c r="N1442" s="5" t="s">
        <v>294</v>
      </c>
      <c r="O1442" s="5" t="s">
        <v>294</v>
      </c>
      <c r="P1442" s="5" t="s">
        <v>294</v>
      </c>
      <c r="Q1442" s="5" t="s">
        <v>294</v>
      </c>
      <c r="R1442" s="5" t="s">
        <v>294</v>
      </c>
      <c r="V1442" s="5" t="s">
        <v>6966</v>
      </c>
    </row>
    <row r="1443" spans="1:22" x14ac:dyDescent="0.35">
      <c r="A1443" s="5" t="s">
        <v>6967</v>
      </c>
      <c r="B1443" s="5" t="s">
        <v>6968</v>
      </c>
      <c r="C1443" s="5" t="s">
        <v>6817</v>
      </c>
      <c r="D1443" s="5" t="s">
        <v>18</v>
      </c>
      <c r="E1443" s="5">
        <v>8</v>
      </c>
      <c r="F1443" s="5" t="s">
        <v>294</v>
      </c>
      <c r="G1443" s="5" t="s">
        <v>294</v>
      </c>
      <c r="M1443" s="5" t="s">
        <v>794</v>
      </c>
      <c r="N1443" s="5" t="s">
        <v>294</v>
      </c>
      <c r="O1443" s="5" t="s">
        <v>294</v>
      </c>
      <c r="P1443" s="5" t="s">
        <v>294</v>
      </c>
      <c r="Q1443" s="5" t="s">
        <v>294</v>
      </c>
      <c r="R1443" s="5" t="s">
        <v>294</v>
      </c>
      <c r="V1443" s="5" t="s">
        <v>6969</v>
      </c>
    </row>
    <row r="1444" spans="1:22" x14ac:dyDescent="0.35">
      <c r="A1444" s="5" t="s">
        <v>6970</v>
      </c>
      <c r="B1444" s="5" t="s">
        <v>6971</v>
      </c>
      <c r="C1444" s="5" t="s">
        <v>6817</v>
      </c>
      <c r="D1444" s="5" t="s">
        <v>18</v>
      </c>
      <c r="E1444" s="5">
        <v>8</v>
      </c>
      <c r="F1444" s="5" t="s">
        <v>294</v>
      </c>
      <c r="G1444" s="5" t="s">
        <v>294</v>
      </c>
      <c r="M1444" s="5" t="s">
        <v>794</v>
      </c>
      <c r="N1444" s="5" t="s">
        <v>294</v>
      </c>
      <c r="O1444" s="5" t="s">
        <v>294</v>
      </c>
      <c r="P1444" s="5" t="s">
        <v>294</v>
      </c>
      <c r="Q1444" s="5" t="s">
        <v>294</v>
      </c>
      <c r="R1444" s="5" t="s">
        <v>294</v>
      </c>
      <c r="V1444" s="5" t="s">
        <v>6972</v>
      </c>
    </row>
    <row r="1445" spans="1:22" x14ac:dyDescent="0.35">
      <c r="A1445" s="5" t="s">
        <v>6973</v>
      </c>
      <c r="B1445" s="5" t="s">
        <v>6974</v>
      </c>
      <c r="C1445" s="5" t="s">
        <v>6817</v>
      </c>
      <c r="D1445" s="5" t="s">
        <v>18</v>
      </c>
      <c r="E1445" s="5">
        <v>8</v>
      </c>
      <c r="F1445" s="5" t="s">
        <v>294</v>
      </c>
      <c r="G1445" s="5" t="s">
        <v>294</v>
      </c>
      <c r="M1445" s="5" t="s">
        <v>794</v>
      </c>
      <c r="N1445" s="5" t="s">
        <v>294</v>
      </c>
      <c r="O1445" s="5" t="s">
        <v>294</v>
      </c>
      <c r="P1445" s="5" t="s">
        <v>294</v>
      </c>
      <c r="Q1445" s="5" t="s">
        <v>294</v>
      </c>
      <c r="R1445" s="5" t="s">
        <v>294</v>
      </c>
      <c r="V1445" s="5" t="s">
        <v>6975</v>
      </c>
    </row>
    <row r="1446" spans="1:22" x14ac:dyDescent="0.35">
      <c r="A1446" s="5" t="s">
        <v>6976</v>
      </c>
      <c r="B1446" s="5" t="s">
        <v>6977</v>
      </c>
      <c r="C1446" s="5" t="s">
        <v>6817</v>
      </c>
      <c r="D1446" s="5" t="s">
        <v>18</v>
      </c>
      <c r="E1446" s="5">
        <v>8</v>
      </c>
      <c r="F1446" s="5" t="s">
        <v>294</v>
      </c>
      <c r="G1446" s="5" t="s">
        <v>294</v>
      </c>
      <c r="M1446" s="5" t="s">
        <v>794</v>
      </c>
      <c r="N1446" s="5" t="s">
        <v>294</v>
      </c>
      <c r="O1446" s="5" t="s">
        <v>294</v>
      </c>
      <c r="P1446" s="5" t="s">
        <v>294</v>
      </c>
      <c r="Q1446" s="5" t="s">
        <v>294</v>
      </c>
      <c r="R1446" s="5" t="s">
        <v>294</v>
      </c>
      <c r="V1446" s="5" t="s">
        <v>6978</v>
      </c>
    </row>
    <row r="1447" spans="1:22" x14ac:dyDescent="0.35">
      <c r="A1447" s="5" t="s">
        <v>6979</v>
      </c>
      <c r="B1447" s="5" t="s">
        <v>6980</v>
      </c>
      <c r="C1447" s="5" t="s">
        <v>6817</v>
      </c>
      <c r="D1447" s="5" t="s">
        <v>18</v>
      </c>
      <c r="E1447" s="5">
        <v>8</v>
      </c>
      <c r="F1447" s="5" t="s">
        <v>294</v>
      </c>
      <c r="G1447" s="5" t="s">
        <v>294</v>
      </c>
      <c r="M1447" s="5" t="s">
        <v>794</v>
      </c>
      <c r="N1447" s="5" t="s">
        <v>294</v>
      </c>
      <c r="O1447" s="5" t="s">
        <v>294</v>
      </c>
      <c r="P1447" s="5" t="s">
        <v>294</v>
      </c>
      <c r="Q1447" s="5" t="s">
        <v>294</v>
      </c>
      <c r="R1447" s="5" t="s">
        <v>294</v>
      </c>
      <c r="V1447" s="5" t="s">
        <v>6981</v>
      </c>
    </row>
    <row r="1448" spans="1:22" x14ac:dyDescent="0.35">
      <c r="A1448" s="5" t="s">
        <v>6982</v>
      </c>
      <c r="B1448" s="5" t="s">
        <v>6983</v>
      </c>
      <c r="C1448" s="5" t="s">
        <v>6817</v>
      </c>
      <c r="D1448" s="5" t="s">
        <v>18</v>
      </c>
      <c r="E1448" s="5">
        <v>8</v>
      </c>
      <c r="F1448" s="5" t="s">
        <v>294</v>
      </c>
      <c r="G1448" s="5" t="s">
        <v>294</v>
      </c>
      <c r="M1448" s="5" t="s">
        <v>794</v>
      </c>
      <c r="N1448" s="5" t="s">
        <v>294</v>
      </c>
      <c r="O1448" s="5" t="s">
        <v>294</v>
      </c>
      <c r="P1448" s="5" t="s">
        <v>294</v>
      </c>
      <c r="Q1448" s="5" t="s">
        <v>294</v>
      </c>
      <c r="R1448" s="5" t="s">
        <v>294</v>
      </c>
      <c r="V1448" s="5" t="s">
        <v>6984</v>
      </c>
    </row>
    <row r="1449" spans="1:22" x14ac:dyDescent="0.35">
      <c r="A1449" s="5" t="s">
        <v>6985</v>
      </c>
      <c r="B1449" s="5" t="s">
        <v>6986</v>
      </c>
      <c r="C1449" s="5" t="s">
        <v>6817</v>
      </c>
      <c r="D1449" s="5" t="s">
        <v>18</v>
      </c>
      <c r="E1449" s="5">
        <v>8</v>
      </c>
      <c r="F1449" s="5" t="s">
        <v>294</v>
      </c>
      <c r="G1449" s="5" t="s">
        <v>294</v>
      </c>
      <c r="M1449" s="5" t="s">
        <v>794</v>
      </c>
      <c r="N1449" s="5" t="s">
        <v>294</v>
      </c>
      <c r="O1449" s="5" t="s">
        <v>294</v>
      </c>
      <c r="P1449" s="5" t="s">
        <v>294</v>
      </c>
      <c r="Q1449" s="5" t="s">
        <v>294</v>
      </c>
      <c r="R1449" s="5" t="s">
        <v>294</v>
      </c>
      <c r="V1449" s="5" t="s">
        <v>6987</v>
      </c>
    </row>
    <row r="1450" spans="1:22" x14ac:dyDescent="0.35">
      <c r="A1450" s="5" t="s">
        <v>6988</v>
      </c>
      <c r="B1450" s="5" t="s">
        <v>6989</v>
      </c>
      <c r="C1450" s="5" t="s">
        <v>6817</v>
      </c>
      <c r="D1450" s="5" t="s">
        <v>18</v>
      </c>
      <c r="E1450" s="5">
        <v>8</v>
      </c>
      <c r="F1450" s="5" t="s">
        <v>294</v>
      </c>
      <c r="G1450" s="5" t="s">
        <v>294</v>
      </c>
      <c r="M1450" s="5" t="s">
        <v>794</v>
      </c>
      <c r="N1450" s="5" t="s">
        <v>294</v>
      </c>
      <c r="O1450" s="5" t="s">
        <v>294</v>
      </c>
      <c r="P1450" s="5" t="s">
        <v>294</v>
      </c>
      <c r="Q1450" s="5" t="s">
        <v>294</v>
      </c>
      <c r="R1450" s="5" t="s">
        <v>294</v>
      </c>
      <c r="V1450" s="5" t="s">
        <v>6990</v>
      </c>
    </row>
    <row r="1451" spans="1:22" x14ac:dyDescent="0.35">
      <c r="A1451" s="5" t="s">
        <v>6991</v>
      </c>
      <c r="B1451" s="5" t="s">
        <v>6992</v>
      </c>
      <c r="C1451" s="5" t="s">
        <v>6817</v>
      </c>
      <c r="D1451" s="5" t="s">
        <v>18</v>
      </c>
      <c r="E1451" s="5">
        <v>8</v>
      </c>
      <c r="F1451" s="5" t="s">
        <v>294</v>
      </c>
      <c r="G1451" s="5" t="s">
        <v>294</v>
      </c>
      <c r="M1451" s="5" t="s">
        <v>794</v>
      </c>
      <c r="N1451" s="5" t="s">
        <v>294</v>
      </c>
      <c r="O1451" s="5" t="s">
        <v>294</v>
      </c>
      <c r="P1451" s="5" t="s">
        <v>294</v>
      </c>
      <c r="Q1451" s="5" t="s">
        <v>294</v>
      </c>
      <c r="R1451" s="5" t="s">
        <v>294</v>
      </c>
      <c r="V1451" s="5" t="s">
        <v>6993</v>
      </c>
    </row>
    <row r="1452" spans="1:22" x14ac:dyDescent="0.35">
      <c r="A1452" s="5" t="s">
        <v>6994</v>
      </c>
      <c r="B1452" s="5" t="s">
        <v>6995</v>
      </c>
      <c r="C1452" s="5" t="s">
        <v>6817</v>
      </c>
      <c r="D1452" s="5" t="s">
        <v>18</v>
      </c>
      <c r="E1452" s="5">
        <v>8</v>
      </c>
      <c r="F1452" s="5" t="s">
        <v>294</v>
      </c>
      <c r="G1452" s="5" t="s">
        <v>294</v>
      </c>
      <c r="M1452" s="5" t="s">
        <v>794</v>
      </c>
      <c r="N1452" s="5" t="s">
        <v>294</v>
      </c>
      <c r="O1452" s="5" t="s">
        <v>294</v>
      </c>
      <c r="P1452" s="5" t="s">
        <v>294</v>
      </c>
      <c r="Q1452" s="5" t="s">
        <v>294</v>
      </c>
      <c r="R1452" s="5" t="s">
        <v>294</v>
      </c>
      <c r="V1452" s="5" t="s">
        <v>6996</v>
      </c>
    </row>
    <row r="1453" spans="1:22" x14ac:dyDescent="0.35">
      <c r="A1453" s="5" t="s">
        <v>6997</v>
      </c>
      <c r="B1453" s="5" t="s">
        <v>6998</v>
      </c>
      <c r="C1453" s="5" t="s">
        <v>6817</v>
      </c>
      <c r="D1453" s="5" t="s">
        <v>18</v>
      </c>
      <c r="E1453" s="5">
        <v>8</v>
      </c>
      <c r="F1453" s="5" t="s">
        <v>294</v>
      </c>
      <c r="G1453" s="5" t="s">
        <v>294</v>
      </c>
      <c r="M1453" s="5" t="s">
        <v>794</v>
      </c>
      <c r="N1453" s="5" t="s">
        <v>294</v>
      </c>
      <c r="O1453" s="5" t="s">
        <v>294</v>
      </c>
      <c r="P1453" s="5" t="s">
        <v>294</v>
      </c>
      <c r="Q1453" s="5" t="s">
        <v>294</v>
      </c>
      <c r="R1453" s="5" t="s">
        <v>294</v>
      </c>
      <c r="V1453" s="5" t="s">
        <v>6999</v>
      </c>
    </row>
    <row r="1454" spans="1:22" x14ac:dyDescent="0.35">
      <c r="A1454" s="5" t="s">
        <v>7000</v>
      </c>
      <c r="B1454" s="5" t="s">
        <v>7001</v>
      </c>
      <c r="C1454" s="5" t="s">
        <v>6817</v>
      </c>
      <c r="D1454" s="5" t="s">
        <v>18</v>
      </c>
      <c r="E1454" s="5">
        <v>8</v>
      </c>
      <c r="F1454" s="5" t="s">
        <v>294</v>
      </c>
      <c r="G1454" s="5" t="s">
        <v>294</v>
      </c>
      <c r="M1454" s="5" t="s">
        <v>794</v>
      </c>
      <c r="N1454" s="5" t="s">
        <v>294</v>
      </c>
      <c r="O1454" s="5" t="s">
        <v>294</v>
      </c>
      <c r="P1454" s="5" t="s">
        <v>294</v>
      </c>
      <c r="Q1454" s="5" t="s">
        <v>294</v>
      </c>
      <c r="R1454" s="5" t="s">
        <v>294</v>
      </c>
      <c r="V1454" s="5" t="s">
        <v>7002</v>
      </c>
    </row>
    <row r="1455" spans="1:22" x14ac:dyDescent="0.35">
      <c r="A1455" s="5" t="s">
        <v>7003</v>
      </c>
      <c r="B1455" s="5" t="s">
        <v>7004</v>
      </c>
      <c r="C1455" s="5" t="s">
        <v>6817</v>
      </c>
      <c r="D1455" s="5" t="s">
        <v>18</v>
      </c>
      <c r="E1455" s="5">
        <v>8</v>
      </c>
      <c r="F1455" s="5" t="s">
        <v>294</v>
      </c>
      <c r="G1455" s="5" t="s">
        <v>294</v>
      </c>
      <c r="M1455" s="5" t="s">
        <v>794</v>
      </c>
      <c r="N1455" s="5" t="s">
        <v>294</v>
      </c>
      <c r="O1455" s="5" t="s">
        <v>294</v>
      </c>
      <c r="P1455" s="5" t="s">
        <v>294</v>
      </c>
      <c r="Q1455" s="5" t="s">
        <v>294</v>
      </c>
      <c r="R1455" s="5" t="s">
        <v>294</v>
      </c>
      <c r="V1455" s="5" t="s">
        <v>7005</v>
      </c>
    </row>
    <row r="1456" spans="1:22" x14ac:dyDescent="0.35">
      <c r="A1456" s="5" t="s">
        <v>7006</v>
      </c>
      <c r="B1456" s="5" t="s">
        <v>7007</v>
      </c>
      <c r="C1456" s="5" t="s">
        <v>6817</v>
      </c>
      <c r="D1456" s="5" t="s">
        <v>18</v>
      </c>
      <c r="E1456" s="5">
        <v>8</v>
      </c>
      <c r="F1456" s="5" t="s">
        <v>294</v>
      </c>
      <c r="G1456" s="5" t="s">
        <v>294</v>
      </c>
      <c r="M1456" s="5" t="s">
        <v>794</v>
      </c>
      <c r="N1456" s="5" t="s">
        <v>294</v>
      </c>
      <c r="O1456" s="5" t="s">
        <v>294</v>
      </c>
      <c r="P1456" s="5" t="s">
        <v>294</v>
      </c>
      <c r="Q1456" s="5" t="s">
        <v>294</v>
      </c>
      <c r="R1456" s="5" t="s">
        <v>294</v>
      </c>
      <c r="V1456" s="5" t="s">
        <v>7008</v>
      </c>
    </row>
    <row r="1457" spans="1:22" x14ac:dyDescent="0.35">
      <c r="A1457" s="5" t="s">
        <v>7009</v>
      </c>
      <c r="B1457" s="5" t="s">
        <v>7010</v>
      </c>
      <c r="C1457" s="5" t="s">
        <v>6817</v>
      </c>
      <c r="D1457" s="5" t="s">
        <v>18</v>
      </c>
      <c r="E1457" s="5">
        <v>2</v>
      </c>
      <c r="F1457" s="5" t="s">
        <v>294</v>
      </c>
      <c r="G1457" s="5" t="s">
        <v>294</v>
      </c>
      <c r="M1457" s="5" t="s">
        <v>794</v>
      </c>
      <c r="N1457" s="5" t="s">
        <v>294</v>
      </c>
      <c r="O1457" s="5" t="s">
        <v>294</v>
      </c>
      <c r="P1457" s="5" t="s">
        <v>294</v>
      </c>
      <c r="Q1457" s="5" t="s">
        <v>294</v>
      </c>
      <c r="R1457" s="5" t="s">
        <v>294</v>
      </c>
      <c r="V1457" s="5" t="s">
        <v>7011</v>
      </c>
    </row>
    <row r="1458" spans="1:22" x14ac:dyDescent="0.35">
      <c r="A1458" s="5" t="s">
        <v>7012</v>
      </c>
      <c r="B1458" s="5" t="s">
        <v>7013</v>
      </c>
      <c r="C1458" s="5" t="s">
        <v>6817</v>
      </c>
      <c r="D1458" s="5" t="s">
        <v>18</v>
      </c>
      <c r="E1458" s="5">
        <v>2</v>
      </c>
      <c r="F1458" s="5" t="s">
        <v>294</v>
      </c>
      <c r="G1458" s="5" t="s">
        <v>294</v>
      </c>
      <c r="M1458" s="5" t="s">
        <v>794</v>
      </c>
      <c r="N1458" s="5" t="s">
        <v>294</v>
      </c>
      <c r="O1458" s="5" t="s">
        <v>294</v>
      </c>
      <c r="P1458" s="5" t="s">
        <v>294</v>
      </c>
      <c r="Q1458" s="5" t="s">
        <v>294</v>
      </c>
      <c r="R1458" s="5" t="s">
        <v>294</v>
      </c>
      <c r="V1458" s="5" t="s">
        <v>7014</v>
      </c>
    </row>
    <row r="1459" spans="1:22" x14ac:dyDescent="0.35">
      <c r="A1459" s="5" t="s">
        <v>7015</v>
      </c>
      <c r="B1459" s="5" t="s">
        <v>7016</v>
      </c>
      <c r="C1459" s="5" t="s">
        <v>6817</v>
      </c>
      <c r="D1459" s="5" t="s">
        <v>18</v>
      </c>
      <c r="E1459" s="5">
        <v>1</v>
      </c>
      <c r="F1459" s="5" t="s">
        <v>294</v>
      </c>
      <c r="G1459" s="5" t="s">
        <v>294</v>
      </c>
      <c r="M1459" s="5" t="s">
        <v>794</v>
      </c>
      <c r="N1459" s="5" t="s">
        <v>294</v>
      </c>
      <c r="O1459" s="5" t="s">
        <v>294</v>
      </c>
      <c r="P1459" s="5" t="s">
        <v>294</v>
      </c>
      <c r="Q1459" s="5" t="s">
        <v>294</v>
      </c>
      <c r="R1459" s="5" t="s">
        <v>294</v>
      </c>
      <c r="V1459" s="5" t="s">
        <v>7017</v>
      </c>
    </row>
    <row r="1460" spans="1:22" x14ac:dyDescent="0.35">
      <c r="A1460" s="5" t="s">
        <v>7018</v>
      </c>
      <c r="B1460" s="5" t="s">
        <v>7019</v>
      </c>
      <c r="C1460" s="5" t="s">
        <v>6817</v>
      </c>
      <c r="D1460" s="5" t="s">
        <v>18</v>
      </c>
      <c r="E1460" s="5">
        <v>8</v>
      </c>
      <c r="F1460" s="5" t="s">
        <v>294</v>
      </c>
      <c r="G1460" s="5" t="s">
        <v>294</v>
      </c>
      <c r="M1460" s="5" t="s">
        <v>794</v>
      </c>
      <c r="N1460" s="5" t="s">
        <v>294</v>
      </c>
      <c r="O1460" s="5" t="s">
        <v>294</v>
      </c>
      <c r="P1460" s="5" t="s">
        <v>294</v>
      </c>
      <c r="Q1460" s="5" t="s">
        <v>294</v>
      </c>
      <c r="R1460" s="5" t="s">
        <v>294</v>
      </c>
      <c r="V1460" s="5" t="s">
        <v>7020</v>
      </c>
    </row>
    <row r="1461" spans="1:22" x14ac:dyDescent="0.35">
      <c r="A1461" s="5" t="s">
        <v>7021</v>
      </c>
      <c r="B1461" s="5" t="s">
        <v>7022</v>
      </c>
      <c r="C1461" s="5" t="s">
        <v>6817</v>
      </c>
      <c r="D1461" s="5" t="s">
        <v>18</v>
      </c>
      <c r="E1461" s="5">
        <v>8</v>
      </c>
      <c r="F1461" s="5" t="s">
        <v>294</v>
      </c>
      <c r="G1461" s="5" t="s">
        <v>294</v>
      </c>
      <c r="M1461" s="5" t="s">
        <v>794</v>
      </c>
      <c r="N1461" s="5" t="s">
        <v>294</v>
      </c>
      <c r="O1461" s="5" t="s">
        <v>294</v>
      </c>
      <c r="P1461" s="5" t="s">
        <v>294</v>
      </c>
      <c r="Q1461" s="5" t="s">
        <v>294</v>
      </c>
      <c r="R1461" s="5" t="s">
        <v>294</v>
      </c>
      <c r="V1461" s="5" t="s">
        <v>7023</v>
      </c>
    </row>
    <row r="1462" spans="1:22" x14ac:dyDescent="0.35">
      <c r="A1462" s="5" t="s">
        <v>7024</v>
      </c>
      <c r="B1462" s="5" t="s">
        <v>7025</v>
      </c>
      <c r="C1462" s="5" t="s">
        <v>6817</v>
      </c>
      <c r="D1462" s="5" t="s">
        <v>18</v>
      </c>
      <c r="E1462" s="5">
        <v>8</v>
      </c>
      <c r="F1462" s="5" t="s">
        <v>294</v>
      </c>
      <c r="G1462" s="5" t="s">
        <v>294</v>
      </c>
      <c r="M1462" s="5" t="s">
        <v>794</v>
      </c>
      <c r="N1462" s="5" t="s">
        <v>294</v>
      </c>
      <c r="O1462" s="5" t="s">
        <v>294</v>
      </c>
      <c r="P1462" s="5" t="s">
        <v>294</v>
      </c>
      <c r="Q1462" s="5" t="s">
        <v>294</v>
      </c>
      <c r="R1462" s="5" t="s">
        <v>294</v>
      </c>
      <c r="V1462" s="5" t="s">
        <v>7026</v>
      </c>
    </row>
    <row r="1463" spans="1:22" x14ac:dyDescent="0.35">
      <c r="A1463" s="5" t="s">
        <v>7027</v>
      </c>
      <c r="B1463" s="5" t="s">
        <v>7028</v>
      </c>
      <c r="C1463" s="5" t="s">
        <v>6817</v>
      </c>
      <c r="D1463" s="5" t="s">
        <v>18</v>
      </c>
      <c r="E1463" s="5">
        <v>25</v>
      </c>
      <c r="F1463" s="5" t="s">
        <v>294</v>
      </c>
      <c r="G1463" s="5" t="s">
        <v>294</v>
      </c>
      <c r="M1463" s="5" t="s">
        <v>794</v>
      </c>
      <c r="N1463" s="5" t="s">
        <v>294</v>
      </c>
      <c r="O1463" s="5" t="s">
        <v>294</v>
      </c>
      <c r="P1463" s="5" t="s">
        <v>294</v>
      </c>
      <c r="Q1463" s="5" t="s">
        <v>294</v>
      </c>
      <c r="R1463" s="5" t="s">
        <v>294</v>
      </c>
      <c r="V1463" s="5" t="s">
        <v>7029</v>
      </c>
    </row>
    <row r="1464" spans="1:22" x14ac:dyDescent="0.35">
      <c r="A1464" s="5" t="s">
        <v>7030</v>
      </c>
      <c r="B1464" s="5" t="s">
        <v>7031</v>
      </c>
      <c r="C1464" s="5" t="s">
        <v>6817</v>
      </c>
      <c r="D1464" s="5" t="s">
        <v>18</v>
      </c>
      <c r="E1464" s="5">
        <v>25</v>
      </c>
      <c r="F1464" s="5" t="s">
        <v>294</v>
      </c>
      <c r="G1464" s="5" t="s">
        <v>294</v>
      </c>
      <c r="M1464" s="5" t="s">
        <v>794</v>
      </c>
      <c r="N1464" s="5" t="s">
        <v>294</v>
      </c>
      <c r="O1464" s="5" t="s">
        <v>294</v>
      </c>
      <c r="P1464" s="5" t="s">
        <v>294</v>
      </c>
      <c r="Q1464" s="5" t="s">
        <v>294</v>
      </c>
      <c r="R1464" s="5" t="s">
        <v>294</v>
      </c>
      <c r="V1464" s="5" t="s">
        <v>7032</v>
      </c>
    </row>
    <row r="1465" spans="1:22" x14ac:dyDescent="0.35">
      <c r="A1465" s="5" t="s">
        <v>7033</v>
      </c>
      <c r="B1465" s="5" t="s">
        <v>7034</v>
      </c>
      <c r="C1465" s="5" t="s">
        <v>6817</v>
      </c>
      <c r="D1465" s="5" t="s">
        <v>18</v>
      </c>
      <c r="E1465" s="5">
        <v>25</v>
      </c>
      <c r="F1465" s="5" t="s">
        <v>294</v>
      </c>
      <c r="G1465" s="5" t="s">
        <v>294</v>
      </c>
      <c r="M1465" s="5" t="s">
        <v>794</v>
      </c>
      <c r="N1465" s="5" t="s">
        <v>294</v>
      </c>
      <c r="O1465" s="5" t="s">
        <v>294</v>
      </c>
      <c r="P1465" s="5" t="s">
        <v>294</v>
      </c>
      <c r="Q1465" s="5" t="s">
        <v>294</v>
      </c>
      <c r="R1465" s="5" t="s">
        <v>294</v>
      </c>
      <c r="V1465" s="5" t="s">
        <v>7035</v>
      </c>
    </row>
    <row r="1466" spans="1:22" x14ac:dyDescent="0.35">
      <c r="A1466" s="5" t="s">
        <v>7036</v>
      </c>
      <c r="B1466" s="5" t="s">
        <v>7037</v>
      </c>
      <c r="C1466" s="5" t="s">
        <v>6817</v>
      </c>
      <c r="D1466" s="5" t="s">
        <v>16</v>
      </c>
      <c r="E1466" s="5">
        <v>10</v>
      </c>
      <c r="F1466" s="5" t="s">
        <v>294</v>
      </c>
      <c r="G1466" s="5" t="s">
        <v>294</v>
      </c>
      <c r="M1466" s="5" t="s">
        <v>794</v>
      </c>
      <c r="N1466" s="5" t="s">
        <v>294</v>
      </c>
      <c r="O1466" s="5" t="s">
        <v>294</v>
      </c>
      <c r="P1466" s="5" t="s">
        <v>294</v>
      </c>
      <c r="Q1466" s="5" t="s">
        <v>294</v>
      </c>
      <c r="R1466" s="5" t="s">
        <v>294</v>
      </c>
      <c r="V1466" s="5" t="s">
        <v>7038</v>
      </c>
    </row>
    <row r="1467" spans="1:22" x14ac:dyDescent="0.35">
      <c r="A1467" s="5" t="s">
        <v>7039</v>
      </c>
      <c r="B1467" s="5" t="s">
        <v>7040</v>
      </c>
      <c r="C1467" s="5" t="s">
        <v>6817</v>
      </c>
      <c r="D1467" s="5" t="s">
        <v>16</v>
      </c>
      <c r="E1467" s="5">
        <v>10</v>
      </c>
      <c r="F1467" s="5" t="s">
        <v>294</v>
      </c>
      <c r="G1467" s="5" t="s">
        <v>294</v>
      </c>
      <c r="M1467" s="5" t="s">
        <v>794</v>
      </c>
      <c r="N1467" s="5" t="s">
        <v>294</v>
      </c>
      <c r="O1467" s="5" t="s">
        <v>294</v>
      </c>
      <c r="P1467" s="5" t="s">
        <v>294</v>
      </c>
      <c r="Q1467" s="5" t="s">
        <v>294</v>
      </c>
      <c r="R1467" s="5" t="s">
        <v>294</v>
      </c>
      <c r="V1467" s="5" t="s">
        <v>7041</v>
      </c>
    </row>
    <row r="1468" spans="1:22" x14ac:dyDescent="0.35">
      <c r="A1468" s="5" t="s">
        <v>7042</v>
      </c>
      <c r="B1468" s="5" t="s">
        <v>7043</v>
      </c>
      <c r="C1468" s="5" t="s">
        <v>6817</v>
      </c>
      <c r="D1468" s="5" t="s">
        <v>16</v>
      </c>
      <c r="E1468" s="5">
        <v>10</v>
      </c>
      <c r="F1468" s="5" t="s">
        <v>294</v>
      </c>
      <c r="G1468" s="5" t="s">
        <v>294</v>
      </c>
      <c r="M1468" s="5" t="s">
        <v>794</v>
      </c>
      <c r="N1468" s="5" t="s">
        <v>294</v>
      </c>
      <c r="O1468" s="5" t="s">
        <v>294</v>
      </c>
      <c r="P1468" s="5" t="s">
        <v>294</v>
      </c>
      <c r="Q1468" s="5" t="s">
        <v>294</v>
      </c>
      <c r="R1468" s="5" t="s">
        <v>294</v>
      </c>
      <c r="V1468" s="5" t="s">
        <v>7044</v>
      </c>
    </row>
    <row r="1469" spans="1:22" x14ac:dyDescent="0.35">
      <c r="A1469" s="5" t="s">
        <v>7045</v>
      </c>
      <c r="B1469" s="5" t="s">
        <v>7046</v>
      </c>
      <c r="C1469" s="5" t="s">
        <v>6817</v>
      </c>
      <c r="D1469" s="5" t="s">
        <v>20</v>
      </c>
      <c r="E1469" s="5">
        <v>10</v>
      </c>
      <c r="F1469" s="5" t="s">
        <v>294</v>
      </c>
      <c r="G1469" s="5" t="s">
        <v>294</v>
      </c>
      <c r="M1469" s="5" t="s">
        <v>794</v>
      </c>
      <c r="N1469" s="5" t="s">
        <v>294</v>
      </c>
      <c r="O1469" s="5" t="s">
        <v>294</v>
      </c>
      <c r="P1469" s="5" t="s">
        <v>294</v>
      </c>
      <c r="Q1469" s="5" t="s">
        <v>294</v>
      </c>
      <c r="R1469" s="5" t="s">
        <v>294</v>
      </c>
      <c r="V1469" s="5" t="s">
        <v>7047</v>
      </c>
    </row>
    <row r="1470" spans="1:22" x14ac:dyDescent="0.35">
      <c r="A1470" s="5" t="s">
        <v>7048</v>
      </c>
      <c r="B1470" s="5" t="s">
        <v>7049</v>
      </c>
      <c r="C1470" s="5" t="s">
        <v>6817</v>
      </c>
      <c r="D1470" s="5" t="s">
        <v>18</v>
      </c>
      <c r="E1470" s="5">
        <v>15</v>
      </c>
      <c r="F1470" s="5" t="s">
        <v>294</v>
      </c>
      <c r="G1470" s="5" t="s">
        <v>294</v>
      </c>
      <c r="M1470" s="5" t="s">
        <v>794</v>
      </c>
      <c r="N1470" s="5" t="s">
        <v>294</v>
      </c>
      <c r="O1470" s="5" t="s">
        <v>294</v>
      </c>
      <c r="P1470" s="5" t="s">
        <v>294</v>
      </c>
      <c r="Q1470" s="5" t="s">
        <v>294</v>
      </c>
      <c r="R1470" s="5" t="s">
        <v>294</v>
      </c>
      <c r="V1470" s="5" t="s">
        <v>7050</v>
      </c>
    </row>
    <row r="1471" spans="1:22" x14ac:dyDescent="0.35">
      <c r="A1471" s="5" t="s">
        <v>7051</v>
      </c>
      <c r="B1471" s="5" t="s">
        <v>7052</v>
      </c>
      <c r="C1471" s="5" t="s">
        <v>6817</v>
      </c>
      <c r="D1471" s="5" t="s">
        <v>18</v>
      </c>
      <c r="E1471" s="5">
        <v>15</v>
      </c>
      <c r="F1471" s="5" t="s">
        <v>294</v>
      </c>
      <c r="G1471" s="5" t="s">
        <v>294</v>
      </c>
      <c r="M1471" s="5" t="s">
        <v>794</v>
      </c>
      <c r="N1471" s="5" t="s">
        <v>294</v>
      </c>
      <c r="O1471" s="5" t="s">
        <v>294</v>
      </c>
      <c r="P1471" s="5" t="s">
        <v>294</v>
      </c>
      <c r="Q1471" s="5" t="s">
        <v>294</v>
      </c>
      <c r="R1471" s="5" t="s">
        <v>294</v>
      </c>
      <c r="V1471" s="5" t="s">
        <v>7053</v>
      </c>
    </row>
    <row r="1472" spans="1:22" x14ac:dyDescent="0.35">
      <c r="A1472" s="5" t="s">
        <v>7054</v>
      </c>
      <c r="B1472" s="5" t="s">
        <v>7055</v>
      </c>
      <c r="C1472" s="5" t="s">
        <v>6817</v>
      </c>
      <c r="D1472" s="5" t="s">
        <v>18</v>
      </c>
      <c r="E1472" s="5">
        <v>15</v>
      </c>
      <c r="F1472" s="5" t="s">
        <v>294</v>
      </c>
      <c r="G1472" s="5" t="s">
        <v>294</v>
      </c>
      <c r="M1472" s="5" t="s">
        <v>794</v>
      </c>
      <c r="N1472" s="5" t="s">
        <v>294</v>
      </c>
      <c r="O1472" s="5" t="s">
        <v>294</v>
      </c>
      <c r="P1472" s="5" t="s">
        <v>294</v>
      </c>
      <c r="Q1472" s="5" t="s">
        <v>294</v>
      </c>
      <c r="R1472" s="5" t="s">
        <v>294</v>
      </c>
      <c r="V1472" s="5" t="s">
        <v>7056</v>
      </c>
    </row>
    <row r="1473" spans="1:22" x14ac:dyDescent="0.35">
      <c r="A1473" s="5" t="s">
        <v>7057</v>
      </c>
      <c r="B1473" s="5" t="s">
        <v>7058</v>
      </c>
      <c r="C1473" s="5" t="s">
        <v>6817</v>
      </c>
      <c r="D1473" s="5" t="s">
        <v>22</v>
      </c>
      <c r="E1473" s="5">
        <v>18</v>
      </c>
      <c r="F1473" s="5" t="s">
        <v>294</v>
      </c>
      <c r="G1473" s="5" t="s">
        <v>294</v>
      </c>
      <c r="M1473" s="5" t="s">
        <v>3826</v>
      </c>
      <c r="N1473" s="5" t="s">
        <v>294</v>
      </c>
      <c r="O1473" s="5" t="s">
        <v>294</v>
      </c>
      <c r="P1473" s="5" t="s">
        <v>294</v>
      </c>
      <c r="Q1473" s="5" t="s">
        <v>294</v>
      </c>
      <c r="R1473" s="5" t="s">
        <v>294</v>
      </c>
      <c r="V1473" s="5" t="s">
        <v>7059</v>
      </c>
    </row>
    <row r="1474" spans="1:22" x14ac:dyDescent="0.35">
      <c r="A1474" s="5" t="s">
        <v>7060</v>
      </c>
      <c r="B1474" s="5" t="s">
        <v>7061</v>
      </c>
      <c r="C1474" s="5" t="s">
        <v>6817</v>
      </c>
      <c r="D1474" s="5" t="s">
        <v>18</v>
      </c>
      <c r="E1474" s="5">
        <v>14</v>
      </c>
      <c r="F1474" s="5" t="s">
        <v>294</v>
      </c>
      <c r="G1474" s="5" t="s">
        <v>294</v>
      </c>
      <c r="M1474" s="5" t="s">
        <v>794</v>
      </c>
      <c r="N1474" s="5" t="s">
        <v>294</v>
      </c>
      <c r="O1474" s="5" t="s">
        <v>294</v>
      </c>
      <c r="P1474" s="5" t="s">
        <v>294</v>
      </c>
      <c r="Q1474" s="5" t="s">
        <v>294</v>
      </c>
      <c r="R1474" s="5" t="s">
        <v>294</v>
      </c>
      <c r="V1474" s="5" t="s">
        <v>7062</v>
      </c>
    </row>
    <row r="1475" spans="1:22" x14ac:dyDescent="0.35">
      <c r="A1475" s="5" t="s">
        <v>7063</v>
      </c>
      <c r="B1475" s="5" t="s">
        <v>7064</v>
      </c>
      <c r="C1475" s="5" t="s">
        <v>6817</v>
      </c>
      <c r="D1475" s="5" t="s">
        <v>18</v>
      </c>
      <c r="E1475" s="5">
        <v>14</v>
      </c>
      <c r="F1475" s="5" t="s">
        <v>294</v>
      </c>
      <c r="G1475" s="5" t="s">
        <v>294</v>
      </c>
      <c r="M1475" s="5" t="s">
        <v>794</v>
      </c>
      <c r="N1475" s="5" t="s">
        <v>294</v>
      </c>
      <c r="O1475" s="5" t="s">
        <v>294</v>
      </c>
      <c r="P1475" s="5" t="s">
        <v>294</v>
      </c>
      <c r="Q1475" s="5" t="s">
        <v>294</v>
      </c>
      <c r="R1475" s="5" t="s">
        <v>294</v>
      </c>
      <c r="V1475" s="5" t="s">
        <v>7065</v>
      </c>
    </row>
    <row r="1476" spans="1:22" x14ac:dyDescent="0.35">
      <c r="A1476" s="5" t="s">
        <v>7066</v>
      </c>
      <c r="B1476" s="5" t="s">
        <v>7067</v>
      </c>
      <c r="C1476" s="5" t="s">
        <v>6817</v>
      </c>
      <c r="D1476" s="5" t="s">
        <v>18</v>
      </c>
      <c r="E1476" s="5">
        <v>14</v>
      </c>
      <c r="F1476" s="5" t="s">
        <v>294</v>
      </c>
      <c r="G1476" s="5" t="s">
        <v>294</v>
      </c>
      <c r="M1476" s="5" t="s">
        <v>794</v>
      </c>
      <c r="N1476" s="5" t="s">
        <v>294</v>
      </c>
      <c r="O1476" s="5" t="s">
        <v>294</v>
      </c>
      <c r="P1476" s="5" t="s">
        <v>294</v>
      </c>
      <c r="Q1476" s="5" t="s">
        <v>294</v>
      </c>
      <c r="R1476" s="5" t="s">
        <v>294</v>
      </c>
      <c r="V1476" s="5" t="s">
        <v>7068</v>
      </c>
    </row>
    <row r="1477" spans="1:22" x14ac:dyDescent="0.35">
      <c r="A1477" s="5" t="s">
        <v>7069</v>
      </c>
      <c r="B1477" s="5" t="s">
        <v>7070</v>
      </c>
      <c r="C1477" s="5" t="s">
        <v>6817</v>
      </c>
      <c r="D1477" s="5" t="s">
        <v>18</v>
      </c>
      <c r="E1477" s="5">
        <v>17</v>
      </c>
      <c r="F1477" s="5" t="s">
        <v>294</v>
      </c>
      <c r="G1477" s="5" t="s">
        <v>294</v>
      </c>
      <c r="M1477" s="5" t="s">
        <v>794</v>
      </c>
      <c r="N1477" s="5" t="s">
        <v>294</v>
      </c>
      <c r="O1477" s="5" t="s">
        <v>294</v>
      </c>
      <c r="P1477" s="5" t="s">
        <v>294</v>
      </c>
      <c r="Q1477" s="5" t="s">
        <v>294</v>
      </c>
      <c r="R1477" s="5" t="s">
        <v>294</v>
      </c>
      <c r="V1477" s="5" t="s">
        <v>7071</v>
      </c>
    </row>
    <row r="1478" spans="1:22" x14ac:dyDescent="0.35">
      <c r="A1478" s="5" t="s">
        <v>7072</v>
      </c>
      <c r="B1478" s="5" t="s">
        <v>7073</v>
      </c>
      <c r="C1478" s="5" t="s">
        <v>6817</v>
      </c>
      <c r="D1478" s="5" t="s">
        <v>18</v>
      </c>
      <c r="E1478" s="5">
        <v>17</v>
      </c>
      <c r="F1478" s="5" t="s">
        <v>294</v>
      </c>
      <c r="G1478" s="5" t="s">
        <v>294</v>
      </c>
      <c r="M1478" s="5" t="s">
        <v>794</v>
      </c>
      <c r="N1478" s="5" t="s">
        <v>294</v>
      </c>
      <c r="O1478" s="5" t="s">
        <v>294</v>
      </c>
      <c r="P1478" s="5" t="s">
        <v>294</v>
      </c>
      <c r="Q1478" s="5" t="s">
        <v>294</v>
      </c>
      <c r="R1478" s="5" t="s">
        <v>294</v>
      </c>
      <c r="V1478" s="5" t="s">
        <v>7074</v>
      </c>
    </row>
    <row r="1479" spans="1:22" x14ac:dyDescent="0.35">
      <c r="A1479" s="5" t="s">
        <v>7075</v>
      </c>
      <c r="B1479" s="5" t="s">
        <v>7076</v>
      </c>
      <c r="C1479" s="5" t="s">
        <v>6817</v>
      </c>
      <c r="D1479" s="5" t="s">
        <v>18</v>
      </c>
      <c r="E1479" s="5">
        <v>17</v>
      </c>
      <c r="F1479" s="5" t="s">
        <v>294</v>
      </c>
      <c r="G1479" s="5" t="s">
        <v>294</v>
      </c>
      <c r="M1479" s="5" t="s">
        <v>794</v>
      </c>
      <c r="N1479" s="5" t="s">
        <v>294</v>
      </c>
      <c r="O1479" s="5" t="s">
        <v>294</v>
      </c>
      <c r="P1479" s="5" t="s">
        <v>294</v>
      </c>
      <c r="Q1479" s="5" t="s">
        <v>294</v>
      </c>
      <c r="R1479" s="5" t="s">
        <v>294</v>
      </c>
      <c r="V1479" s="5" t="s">
        <v>7077</v>
      </c>
    </row>
    <row r="1480" spans="1:22" x14ac:dyDescent="0.35">
      <c r="A1480" s="5" t="s">
        <v>7078</v>
      </c>
      <c r="B1480" s="5" t="s">
        <v>7079</v>
      </c>
      <c r="C1480" s="5" t="s">
        <v>6817</v>
      </c>
      <c r="D1480" s="5" t="s">
        <v>18</v>
      </c>
      <c r="E1480" s="5">
        <v>25</v>
      </c>
      <c r="F1480" s="5" t="s">
        <v>294</v>
      </c>
      <c r="G1480" s="5" t="s">
        <v>294</v>
      </c>
      <c r="M1480" s="5" t="s">
        <v>794</v>
      </c>
      <c r="N1480" s="5" t="s">
        <v>294</v>
      </c>
      <c r="O1480" s="5" t="s">
        <v>294</v>
      </c>
      <c r="P1480" s="5" t="s">
        <v>294</v>
      </c>
      <c r="Q1480" s="5" t="s">
        <v>294</v>
      </c>
      <c r="R1480" s="5" t="s">
        <v>294</v>
      </c>
      <c r="V1480" s="5" t="s">
        <v>7080</v>
      </c>
    </row>
    <row r="1481" spans="1:22" x14ac:dyDescent="0.35">
      <c r="A1481" s="5" t="s">
        <v>7081</v>
      </c>
      <c r="B1481" s="5" t="s">
        <v>7082</v>
      </c>
      <c r="C1481" s="5" t="s">
        <v>6817</v>
      </c>
      <c r="D1481" s="5" t="s">
        <v>18</v>
      </c>
      <c r="E1481" s="5">
        <v>25</v>
      </c>
      <c r="F1481" s="5" t="s">
        <v>294</v>
      </c>
      <c r="G1481" s="5" t="s">
        <v>294</v>
      </c>
      <c r="M1481" s="5" t="s">
        <v>794</v>
      </c>
      <c r="N1481" s="5" t="s">
        <v>294</v>
      </c>
      <c r="O1481" s="5" t="s">
        <v>294</v>
      </c>
      <c r="P1481" s="5" t="s">
        <v>294</v>
      </c>
      <c r="Q1481" s="5" t="s">
        <v>294</v>
      </c>
      <c r="R1481" s="5" t="s">
        <v>294</v>
      </c>
      <c r="V1481" s="5" t="s">
        <v>7083</v>
      </c>
    </row>
    <row r="1482" spans="1:22" x14ac:dyDescent="0.35">
      <c r="A1482" s="5" t="s">
        <v>7084</v>
      </c>
      <c r="B1482" s="5" t="s">
        <v>7085</v>
      </c>
      <c r="C1482" s="5" t="s">
        <v>6817</v>
      </c>
      <c r="D1482" s="5" t="s">
        <v>18</v>
      </c>
      <c r="E1482" s="5">
        <v>25</v>
      </c>
      <c r="F1482" s="5" t="s">
        <v>294</v>
      </c>
      <c r="G1482" s="5" t="s">
        <v>294</v>
      </c>
      <c r="M1482" s="5" t="s">
        <v>794</v>
      </c>
      <c r="N1482" s="5" t="s">
        <v>294</v>
      </c>
      <c r="O1482" s="5" t="s">
        <v>294</v>
      </c>
      <c r="P1482" s="5" t="s">
        <v>294</v>
      </c>
      <c r="Q1482" s="5" t="s">
        <v>294</v>
      </c>
      <c r="R1482" s="5" t="s">
        <v>294</v>
      </c>
      <c r="V1482" s="5" t="s">
        <v>7086</v>
      </c>
    </row>
    <row r="1483" spans="1:22" x14ac:dyDescent="0.35">
      <c r="A1483" s="5" t="s">
        <v>7087</v>
      </c>
      <c r="B1483" s="5" t="s">
        <v>7088</v>
      </c>
      <c r="C1483" s="5" t="s">
        <v>6817</v>
      </c>
      <c r="D1483" s="5" t="s">
        <v>18</v>
      </c>
      <c r="E1483" s="5">
        <v>20</v>
      </c>
      <c r="F1483" s="5" t="s">
        <v>294</v>
      </c>
      <c r="G1483" s="5" t="s">
        <v>294</v>
      </c>
      <c r="M1483" s="5" t="s">
        <v>794</v>
      </c>
      <c r="N1483" s="5" t="s">
        <v>294</v>
      </c>
      <c r="O1483" s="5" t="s">
        <v>294</v>
      </c>
      <c r="P1483" s="5" t="s">
        <v>294</v>
      </c>
      <c r="Q1483" s="5" t="s">
        <v>294</v>
      </c>
      <c r="R1483" s="5" t="s">
        <v>294</v>
      </c>
      <c r="V1483" s="5" t="s">
        <v>7089</v>
      </c>
    </row>
    <row r="1484" spans="1:22" x14ac:dyDescent="0.35">
      <c r="A1484" s="5" t="s">
        <v>7090</v>
      </c>
      <c r="B1484" s="5" t="s">
        <v>7091</v>
      </c>
      <c r="C1484" s="5" t="s">
        <v>6817</v>
      </c>
      <c r="D1484" s="5" t="s">
        <v>18</v>
      </c>
      <c r="E1484" s="5">
        <v>20</v>
      </c>
      <c r="F1484" s="5" t="s">
        <v>294</v>
      </c>
      <c r="G1484" s="5" t="s">
        <v>294</v>
      </c>
      <c r="M1484" s="5" t="s">
        <v>794</v>
      </c>
      <c r="N1484" s="5" t="s">
        <v>294</v>
      </c>
      <c r="O1484" s="5" t="s">
        <v>294</v>
      </c>
      <c r="P1484" s="5" t="s">
        <v>294</v>
      </c>
      <c r="Q1484" s="5" t="s">
        <v>294</v>
      </c>
      <c r="R1484" s="5" t="s">
        <v>294</v>
      </c>
      <c r="V1484" s="5" t="s">
        <v>7092</v>
      </c>
    </row>
    <row r="1485" spans="1:22" x14ac:dyDescent="0.35">
      <c r="A1485" s="5" t="s">
        <v>7093</v>
      </c>
      <c r="B1485" s="5" t="s">
        <v>7094</v>
      </c>
      <c r="C1485" s="5" t="s">
        <v>6817</v>
      </c>
      <c r="D1485" s="5" t="s">
        <v>18</v>
      </c>
      <c r="E1485" s="5">
        <v>20</v>
      </c>
      <c r="F1485" s="5" t="s">
        <v>294</v>
      </c>
      <c r="G1485" s="5" t="s">
        <v>294</v>
      </c>
      <c r="M1485" s="5" t="s">
        <v>794</v>
      </c>
      <c r="N1485" s="5" t="s">
        <v>294</v>
      </c>
      <c r="O1485" s="5" t="s">
        <v>294</v>
      </c>
      <c r="P1485" s="5" t="s">
        <v>294</v>
      </c>
      <c r="Q1485" s="5" t="s">
        <v>294</v>
      </c>
      <c r="R1485" s="5" t="s">
        <v>294</v>
      </c>
      <c r="V1485" s="5" t="s">
        <v>7095</v>
      </c>
    </row>
    <row r="1486" spans="1:22" x14ac:dyDescent="0.35">
      <c r="A1486" s="5" t="s">
        <v>7096</v>
      </c>
      <c r="B1486" s="5" t="s">
        <v>7097</v>
      </c>
      <c r="C1486" s="5" t="s">
        <v>6817</v>
      </c>
      <c r="D1486" s="5" t="s">
        <v>18</v>
      </c>
      <c r="E1486" s="5">
        <v>24</v>
      </c>
      <c r="F1486" s="5" t="s">
        <v>294</v>
      </c>
      <c r="G1486" s="5" t="s">
        <v>294</v>
      </c>
      <c r="M1486" s="5" t="s">
        <v>794</v>
      </c>
      <c r="N1486" s="5" t="s">
        <v>294</v>
      </c>
      <c r="O1486" s="5" t="s">
        <v>294</v>
      </c>
      <c r="P1486" s="5" t="s">
        <v>294</v>
      </c>
      <c r="Q1486" s="5" t="s">
        <v>294</v>
      </c>
      <c r="R1486" s="5" t="s">
        <v>294</v>
      </c>
      <c r="V1486" s="5" t="s">
        <v>7098</v>
      </c>
    </row>
    <row r="1487" spans="1:22" x14ac:dyDescent="0.35">
      <c r="A1487" s="5" t="s">
        <v>7099</v>
      </c>
      <c r="B1487" s="5" t="s">
        <v>6405</v>
      </c>
      <c r="C1487" s="5" t="s">
        <v>6817</v>
      </c>
      <c r="D1487" s="5" t="s">
        <v>18</v>
      </c>
      <c r="E1487" s="5">
        <v>1</v>
      </c>
      <c r="F1487" s="5" t="s">
        <v>294</v>
      </c>
      <c r="G1487" s="5" t="s">
        <v>294</v>
      </c>
      <c r="L1487" s="5" t="s">
        <v>7100</v>
      </c>
      <c r="M1487" s="5" t="s">
        <v>794</v>
      </c>
      <c r="N1487" s="5" t="s">
        <v>294</v>
      </c>
      <c r="O1487" s="5" t="s">
        <v>294</v>
      </c>
      <c r="P1487" s="5" t="s">
        <v>294</v>
      </c>
      <c r="Q1487" s="5" t="s">
        <v>294</v>
      </c>
      <c r="R1487" s="5" t="s">
        <v>294</v>
      </c>
      <c r="V1487" s="5" t="s">
        <v>7101</v>
      </c>
    </row>
    <row r="1488" spans="1:22" x14ac:dyDescent="0.35">
      <c r="A1488" s="5" t="s">
        <v>7102</v>
      </c>
      <c r="B1488" s="5" t="s">
        <v>7103</v>
      </c>
      <c r="C1488" s="5" t="s">
        <v>6817</v>
      </c>
      <c r="D1488" s="5" t="s">
        <v>18</v>
      </c>
      <c r="E1488" s="5">
        <v>10</v>
      </c>
      <c r="F1488" s="5" t="s">
        <v>294</v>
      </c>
      <c r="G1488" s="5" t="s">
        <v>294</v>
      </c>
      <c r="M1488" s="5" t="s">
        <v>794</v>
      </c>
      <c r="N1488" s="5" t="s">
        <v>294</v>
      </c>
      <c r="O1488" s="5" t="s">
        <v>294</v>
      </c>
      <c r="P1488" s="5" t="s">
        <v>294</v>
      </c>
      <c r="Q1488" s="5" t="s">
        <v>294</v>
      </c>
      <c r="R1488" s="5" t="s">
        <v>294</v>
      </c>
      <c r="V1488" s="5" t="s">
        <v>7104</v>
      </c>
    </row>
    <row r="1489" spans="1:22" x14ac:dyDescent="0.35">
      <c r="A1489" s="5" t="s">
        <v>7105</v>
      </c>
      <c r="B1489" s="5" t="s">
        <v>7106</v>
      </c>
      <c r="C1489" s="5" t="s">
        <v>6817</v>
      </c>
      <c r="D1489" s="5" t="s">
        <v>18</v>
      </c>
      <c r="E1489" s="5">
        <v>15</v>
      </c>
      <c r="F1489" s="5" t="s">
        <v>294</v>
      </c>
      <c r="G1489" s="5" t="s">
        <v>294</v>
      </c>
      <c r="M1489" s="5" t="s">
        <v>794</v>
      </c>
      <c r="N1489" s="5" t="s">
        <v>294</v>
      </c>
      <c r="O1489" s="5" t="s">
        <v>294</v>
      </c>
      <c r="P1489" s="5" t="s">
        <v>294</v>
      </c>
      <c r="Q1489" s="5" t="s">
        <v>294</v>
      </c>
      <c r="R1489" s="5" t="s">
        <v>294</v>
      </c>
      <c r="V1489" s="5" t="s">
        <v>7107</v>
      </c>
    </row>
    <row r="1490" spans="1:22" x14ac:dyDescent="0.35">
      <c r="A1490" s="5" t="s">
        <v>7108</v>
      </c>
      <c r="B1490" s="5" t="s">
        <v>7109</v>
      </c>
      <c r="C1490" s="5" t="s">
        <v>6817</v>
      </c>
      <c r="D1490" s="5" t="s">
        <v>18</v>
      </c>
      <c r="E1490" s="5">
        <v>15</v>
      </c>
      <c r="F1490" s="5" t="s">
        <v>294</v>
      </c>
      <c r="G1490" s="5" t="s">
        <v>294</v>
      </c>
      <c r="M1490" s="5" t="s">
        <v>794</v>
      </c>
      <c r="N1490" s="5" t="s">
        <v>294</v>
      </c>
      <c r="O1490" s="5" t="s">
        <v>294</v>
      </c>
      <c r="P1490" s="5" t="s">
        <v>294</v>
      </c>
      <c r="Q1490" s="5" t="s">
        <v>294</v>
      </c>
      <c r="R1490" s="5" t="s">
        <v>294</v>
      </c>
      <c r="V1490" s="5" t="s">
        <v>7110</v>
      </c>
    </row>
    <row r="1491" spans="1:22" x14ac:dyDescent="0.35">
      <c r="A1491" s="5" t="s">
        <v>7111</v>
      </c>
      <c r="B1491" s="5" t="s">
        <v>7112</v>
      </c>
      <c r="C1491" s="5" t="s">
        <v>6817</v>
      </c>
      <c r="D1491" s="5" t="s">
        <v>18</v>
      </c>
      <c r="E1491" s="5">
        <v>15</v>
      </c>
      <c r="F1491" s="5" t="s">
        <v>294</v>
      </c>
      <c r="G1491" s="5" t="s">
        <v>294</v>
      </c>
      <c r="M1491" s="5" t="s">
        <v>794</v>
      </c>
      <c r="N1491" s="5" t="s">
        <v>294</v>
      </c>
      <c r="O1491" s="5" t="s">
        <v>294</v>
      </c>
      <c r="P1491" s="5" t="s">
        <v>294</v>
      </c>
      <c r="Q1491" s="5" t="s">
        <v>294</v>
      </c>
      <c r="R1491" s="5" t="s">
        <v>294</v>
      </c>
      <c r="V1491" s="5" t="s">
        <v>7113</v>
      </c>
    </row>
    <row r="1492" spans="1:22" x14ac:dyDescent="0.35">
      <c r="A1492" s="5" t="s">
        <v>7114</v>
      </c>
      <c r="B1492" s="5" t="s">
        <v>7115</v>
      </c>
      <c r="C1492" s="5" t="s">
        <v>6817</v>
      </c>
      <c r="D1492" s="5" t="s">
        <v>18</v>
      </c>
      <c r="E1492" s="5">
        <v>2</v>
      </c>
      <c r="F1492" s="5" t="s">
        <v>294</v>
      </c>
      <c r="G1492" s="5" t="s">
        <v>294</v>
      </c>
      <c r="M1492" s="5" t="s">
        <v>794</v>
      </c>
      <c r="N1492" s="5" t="s">
        <v>294</v>
      </c>
      <c r="O1492" s="5" t="s">
        <v>294</v>
      </c>
      <c r="P1492" s="5" t="s">
        <v>294</v>
      </c>
      <c r="Q1492" s="5" t="s">
        <v>294</v>
      </c>
      <c r="R1492" s="5" t="s">
        <v>294</v>
      </c>
      <c r="V1492" s="5" t="s">
        <v>7116</v>
      </c>
    </row>
    <row r="1493" spans="1:22" x14ac:dyDescent="0.35">
      <c r="A1493" s="5" t="s">
        <v>7117</v>
      </c>
      <c r="B1493" s="5" t="s">
        <v>7118</v>
      </c>
      <c r="C1493" s="5" t="s">
        <v>6817</v>
      </c>
      <c r="D1493" s="5" t="s">
        <v>18</v>
      </c>
      <c r="E1493" s="5">
        <v>2</v>
      </c>
      <c r="F1493" s="5" t="s">
        <v>294</v>
      </c>
      <c r="G1493" s="5" t="s">
        <v>294</v>
      </c>
      <c r="M1493" s="5" t="s">
        <v>794</v>
      </c>
      <c r="N1493" s="5" t="s">
        <v>294</v>
      </c>
      <c r="O1493" s="5" t="s">
        <v>294</v>
      </c>
      <c r="P1493" s="5" t="s">
        <v>294</v>
      </c>
      <c r="Q1493" s="5" t="s">
        <v>294</v>
      </c>
      <c r="R1493" s="5" t="s">
        <v>294</v>
      </c>
      <c r="V1493" s="5" t="s">
        <v>7119</v>
      </c>
    </row>
    <row r="1494" spans="1:22" x14ac:dyDescent="0.35">
      <c r="A1494" s="5" t="s">
        <v>7120</v>
      </c>
      <c r="B1494" s="5" t="s">
        <v>7121</v>
      </c>
      <c r="C1494" s="5" t="s">
        <v>6817</v>
      </c>
      <c r="D1494" s="5" t="s">
        <v>18</v>
      </c>
      <c r="E1494" s="5">
        <v>2</v>
      </c>
      <c r="F1494" s="5" t="s">
        <v>294</v>
      </c>
      <c r="G1494" s="5" t="s">
        <v>294</v>
      </c>
      <c r="M1494" s="5" t="s">
        <v>794</v>
      </c>
      <c r="N1494" s="5" t="s">
        <v>294</v>
      </c>
      <c r="O1494" s="5" t="s">
        <v>294</v>
      </c>
      <c r="P1494" s="5" t="s">
        <v>294</v>
      </c>
      <c r="Q1494" s="5" t="s">
        <v>294</v>
      </c>
      <c r="R1494" s="5" t="s">
        <v>294</v>
      </c>
      <c r="V1494" s="5" t="s">
        <v>7122</v>
      </c>
    </row>
    <row r="1495" spans="1:22" x14ac:dyDescent="0.35">
      <c r="A1495" s="5" t="s">
        <v>7123</v>
      </c>
      <c r="B1495" s="5" t="s">
        <v>7124</v>
      </c>
      <c r="C1495" s="5" t="s">
        <v>6817</v>
      </c>
      <c r="D1495" s="5" t="s">
        <v>18</v>
      </c>
      <c r="E1495" s="5">
        <v>2</v>
      </c>
      <c r="F1495" s="5" t="s">
        <v>294</v>
      </c>
      <c r="G1495" s="5" t="s">
        <v>294</v>
      </c>
      <c r="M1495" s="5" t="s">
        <v>794</v>
      </c>
      <c r="N1495" s="5" t="s">
        <v>294</v>
      </c>
      <c r="O1495" s="5" t="s">
        <v>294</v>
      </c>
      <c r="P1495" s="5" t="s">
        <v>294</v>
      </c>
      <c r="Q1495" s="5" t="s">
        <v>294</v>
      </c>
      <c r="R1495" s="5" t="s">
        <v>294</v>
      </c>
      <c r="V1495" s="5" t="s">
        <v>7125</v>
      </c>
    </row>
    <row r="1496" spans="1:22" x14ac:dyDescent="0.35">
      <c r="A1496" s="5" t="s">
        <v>7126</v>
      </c>
      <c r="B1496" s="5" t="s">
        <v>7127</v>
      </c>
      <c r="C1496" s="5" t="s">
        <v>6817</v>
      </c>
      <c r="D1496" s="5" t="s">
        <v>18</v>
      </c>
      <c r="E1496" s="5">
        <v>2</v>
      </c>
      <c r="F1496" s="5" t="s">
        <v>294</v>
      </c>
      <c r="G1496" s="5" t="s">
        <v>294</v>
      </c>
      <c r="M1496" s="5" t="s">
        <v>794</v>
      </c>
      <c r="N1496" s="5" t="s">
        <v>294</v>
      </c>
      <c r="O1496" s="5" t="s">
        <v>294</v>
      </c>
      <c r="P1496" s="5" t="s">
        <v>294</v>
      </c>
      <c r="Q1496" s="5" t="s">
        <v>294</v>
      </c>
      <c r="R1496" s="5" t="s">
        <v>294</v>
      </c>
      <c r="V1496" s="5" t="s">
        <v>7128</v>
      </c>
    </row>
    <row r="1497" spans="1:22" x14ac:dyDescent="0.35">
      <c r="A1497" s="5" t="s">
        <v>7129</v>
      </c>
      <c r="B1497" s="5" t="s">
        <v>7130</v>
      </c>
      <c r="C1497" s="5" t="s">
        <v>6817</v>
      </c>
      <c r="D1497" s="5" t="s">
        <v>18</v>
      </c>
      <c r="E1497" s="5">
        <v>2</v>
      </c>
      <c r="F1497" s="5" t="s">
        <v>294</v>
      </c>
      <c r="G1497" s="5" t="s">
        <v>294</v>
      </c>
      <c r="M1497" s="5" t="s">
        <v>794</v>
      </c>
      <c r="N1497" s="5" t="s">
        <v>294</v>
      </c>
      <c r="O1497" s="5" t="s">
        <v>294</v>
      </c>
      <c r="P1497" s="5" t="s">
        <v>294</v>
      </c>
      <c r="Q1497" s="5" t="s">
        <v>294</v>
      </c>
      <c r="R1497" s="5" t="s">
        <v>294</v>
      </c>
      <c r="V1497" s="5" t="s">
        <v>7131</v>
      </c>
    </row>
    <row r="1498" spans="1:22" x14ac:dyDescent="0.35">
      <c r="A1498" s="5" t="s">
        <v>7132</v>
      </c>
      <c r="B1498" s="5" t="s">
        <v>7133</v>
      </c>
      <c r="C1498" s="5" t="s">
        <v>6817</v>
      </c>
      <c r="D1498" s="5" t="s">
        <v>18</v>
      </c>
      <c r="E1498" s="5">
        <v>2</v>
      </c>
      <c r="F1498" s="5" t="s">
        <v>294</v>
      </c>
      <c r="G1498" s="5" t="s">
        <v>294</v>
      </c>
      <c r="M1498" s="5" t="s">
        <v>794</v>
      </c>
      <c r="N1498" s="5" t="s">
        <v>294</v>
      </c>
      <c r="O1498" s="5" t="s">
        <v>294</v>
      </c>
      <c r="P1498" s="5" t="s">
        <v>294</v>
      </c>
      <c r="Q1498" s="5" t="s">
        <v>294</v>
      </c>
      <c r="R1498" s="5" t="s">
        <v>294</v>
      </c>
      <c r="V1498" s="5" t="s">
        <v>7134</v>
      </c>
    </row>
    <row r="1499" spans="1:22" x14ac:dyDescent="0.35">
      <c r="A1499" s="5" t="s">
        <v>7135</v>
      </c>
      <c r="B1499" s="5" t="s">
        <v>7136</v>
      </c>
      <c r="C1499" s="5" t="s">
        <v>6817</v>
      </c>
      <c r="D1499" s="5" t="s">
        <v>18</v>
      </c>
      <c r="E1499" s="5">
        <v>2</v>
      </c>
      <c r="F1499" s="5" t="s">
        <v>294</v>
      </c>
      <c r="G1499" s="5" t="s">
        <v>294</v>
      </c>
      <c r="M1499" s="5" t="s">
        <v>794</v>
      </c>
      <c r="N1499" s="5" t="s">
        <v>294</v>
      </c>
      <c r="O1499" s="5" t="s">
        <v>294</v>
      </c>
      <c r="P1499" s="5" t="s">
        <v>294</v>
      </c>
      <c r="Q1499" s="5" t="s">
        <v>294</v>
      </c>
      <c r="R1499" s="5" t="s">
        <v>294</v>
      </c>
      <c r="V1499" s="5" t="s">
        <v>7137</v>
      </c>
    </row>
    <row r="1500" spans="1:22" x14ac:dyDescent="0.35">
      <c r="A1500" s="5" t="s">
        <v>7138</v>
      </c>
      <c r="B1500" s="5" t="s">
        <v>7139</v>
      </c>
      <c r="C1500" s="5" t="s">
        <v>6817</v>
      </c>
      <c r="D1500" s="5" t="s">
        <v>20</v>
      </c>
      <c r="E1500" s="5">
        <v>10</v>
      </c>
      <c r="F1500" s="5" t="s">
        <v>294</v>
      </c>
      <c r="G1500" s="5" t="s">
        <v>294</v>
      </c>
      <c r="M1500" s="5" t="s">
        <v>794</v>
      </c>
      <c r="N1500" s="5" t="s">
        <v>294</v>
      </c>
      <c r="O1500" s="5" t="s">
        <v>294</v>
      </c>
      <c r="P1500" s="5" t="s">
        <v>294</v>
      </c>
      <c r="Q1500" s="5" t="s">
        <v>294</v>
      </c>
      <c r="R1500" s="5" t="s">
        <v>294</v>
      </c>
      <c r="V1500" s="5" t="s">
        <v>7140</v>
      </c>
    </row>
    <row r="1501" spans="1:22" x14ac:dyDescent="0.35">
      <c r="A1501" s="5" t="s">
        <v>7141</v>
      </c>
      <c r="B1501" s="5" t="s">
        <v>7142</v>
      </c>
      <c r="C1501" s="5" t="s">
        <v>6817</v>
      </c>
      <c r="D1501" s="5" t="s">
        <v>20</v>
      </c>
      <c r="E1501" s="5">
        <v>10</v>
      </c>
      <c r="F1501" s="5" t="s">
        <v>294</v>
      </c>
      <c r="G1501" s="5" t="s">
        <v>294</v>
      </c>
      <c r="M1501" s="5" t="s">
        <v>794</v>
      </c>
      <c r="N1501" s="5" t="s">
        <v>294</v>
      </c>
      <c r="O1501" s="5" t="s">
        <v>294</v>
      </c>
      <c r="P1501" s="5" t="s">
        <v>294</v>
      </c>
      <c r="Q1501" s="5" t="s">
        <v>294</v>
      </c>
      <c r="R1501" s="5" t="s">
        <v>294</v>
      </c>
      <c r="V1501" s="5" t="s">
        <v>7143</v>
      </c>
    </row>
    <row r="1502" spans="1:22" x14ac:dyDescent="0.35">
      <c r="A1502" s="5" t="s">
        <v>7144</v>
      </c>
      <c r="B1502" s="5" t="s">
        <v>7145</v>
      </c>
      <c r="C1502" s="5" t="s">
        <v>6817</v>
      </c>
      <c r="D1502" s="5" t="s">
        <v>20</v>
      </c>
      <c r="E1502" s="5">
        <v>10</v>
      </c>
      <c r="F1502" s="5" t="s">
        <v>294</v>
      </c>
      <c r="G1502" s="5" t="s">
        <v>294</v>
      </c>
      <c r="M1502" s="5" t="s">
        <v>794</v>
      </c>
      <c r="N1502" s="5" t="s">
        <v>294</v>
      </c>
      <c r="O1502" s="5" t="s">
        <v>294</v>
      </c>
      <c r="P1502" s="5" t="s">
        <v>294</v>
      </c>
      <c r="Q1502" s="5" t="s">
        <v>294</v>
      </c>
      <c r="R1502" s="5" t="s">
        <v>294</v>
      </c>
      <c r="V1502" s="5" t="s">
        <v>7146</v>
      </c>
    </row>
    <row r="1503" spans="1:22" x14ac:dyDescent="0.35">
      <c r="A1503" s="5" t="s">
        <v>7147</v>
      </c>
      <c r="B1503" s="5" t="s">
        <v>7148</v>
      </c>
      <c r="C1503" s="5" t="s">
        <v>6817</v>
      </c>
      <c r="D1503" s="5" t="s">
        <v>20</v>
      </c>
      <c r="E1503" s="5">
        <v>10</v>
      </c>
      <c r="F1503" s="5" t="s">
        <v>294</v>
      </c>
      <c r="G1503" s="5" t="s">
        <v>294</v>
      </c>
      <c r="M1503" s="5" t="s">
        <v>794</v>
      </c>
      <c r="N1503" s="5" t="s">
        <v>294</v>
      </c>
      <c r="O1503" s="5" t="s">
        <v>294</v>
      </c>
      <c r="P1503" s="5" t="s">
        <v>294</v>
      </c>
      <c r="Q1503" s="5" t="s">
        <v>294</v>
      </c>
      <c r="R1503" s="5" t="s">
        <v>294</v>
      </c>
      <c r="V1503" s="5" t="s">
        <v>7149</v>
      </c>
    </row>
    <row r="1504" spans="1:22" x14ac:dyDescent="0.35">
      <c r="A1504" s="5" t="s">
        <v>7150</v>
      </c>
      <c r="B1504" s="5" t="s">
        <v>7151</v>
      </c>
      <c r="C1504" s="5" t="s">
        <v>6817</v>
      </c>
      <c r="D1504" s="5" t="s">
        <v>20</v>
      </c>
      <c r="E1504" s="5">
        <v>10</v>
      </c>
      <c r="F1504" s="5" t="s">
        <v>294</v>
      </c>
      <c r="G1504" s="5" t="s">
        <v>294</v>
      </c>
      <c r="M1504" s="5" t="s">
        <v>794</v>
      </c>
      <c r="N1504" s="5" t="s">
        <v>294</v>
      </c>
      <c r="O1504" s="5" t="s">
        <v>294</v>
      </c>
      <c r="P1504" s="5" t="s">
        <v>294</v>
      </c>
      <c r="Q1504" s="5" t="s">
        <v>294</v>
      </c>
      <c r="R1504" s="5" t="s">
        <v>294</v>
      </c>
      <c r="V1504" s="5" t="s">
        <v>7152</v>
      </c>
    </row>
    <row r="1505" spans="1:22" x14ac:dyDescent="0.35">
      <c r="A1505" s="5" t="s">
        <v>7153</v>
      </c>
      <c r="B1505" s="5" t="s">
        <v>7154</v>
      </c>
      <c r="C1505" s="5" t="s">
        <v>6817</v>
      </c>
      <c r="D1505" s="5" t="s">
        <v>20</v>
      </c>
      <c r="E1505" s="5">
        <v>10</v>
      </c>
      <c r="F1505" s="5" t="s">
        <v>294</v>
      </c>
      <c r="G1505" s="5" t="s">
        <v>294</v>
      </c>
      <c r="M1505" s="5" t="s">
        <v>794</v>
      </c>
      <c r="N1505" s="5" t="s">
        <v>294</v>
      </c>
      <c r="O1505" s="5" t="s">
        <v>294</v>
      </c>
      <c r="P1505" s="5" t="s">
        <v>294</v>
      </c>
      <c r="Q1505" s="5" t="s">
        <v>294</v>
      </c>
      <c r="R1505" s="5" t="s">
        <v>294</v>
      </c>
      <c r="V1505" s="5" t="s">
        <v>7155</v>
      </c>
    </row>
    <row r="1506" spans="1:22" x14ac:dyDescent="0.35">
      <c r="A1506" s="5" t="s">
        <v>7156</v>
      </c>
      <c r="B1506" s="5" t="s">
        <v>7157</v>
      </c>
      <c r="C1506" s="5" t="s">
        <v>6817</v>
      </c>
      <c r="D1506" s="5" t="s">
        <v>20</v>
      </c>
      <c r="E1506" s="5">
        <v>10</v>
      </c>
      <c r="F1506" s="5" t="s">
        <v>294</v>
      </c>
      <c r="G1506" s="5" t="s">
        <v>294</v>
      </c>
      <c r="M1506" s="5" t="s">
        <v>794</v>
      </c>
      <c r="N1506" s="5" t="s">
        <v>294</v>
      </c>
      <c r="O1506" s="5" t="s">
        <v>294</v>
      </c>
      <c r="P1506" s="5" t="s">
        <v>294</v>
      </c>
      <c r="Q1506" s="5" t="s">
        <v>294</v>
      </c>
      <c r="R1506" s="5" t="s">
        <v>294</v>
      </c>
      <c r="V1506" s="5" t="s">
        <v>7158</v>
      </c>
    </row>
    <row r="1507" spans="1:22" x14ac:dyDescent="0.35">
      <c r="A1507" s="5" t="s">
        <v>7159</v>
      </c>
      <c r="B1507" s="5" t="s">
        <v>7160</v>
      </c>
      <c r="C1507" s="5" t="s">
        <v>6817</v>
      </c>
      <c r="D1507" s="5" t="s">
        <v>20</v>
      </c>
      <c r="E1507" s="5">
        <v>10</v>
      </c>
      <c r="F1507" s="5" t="s">
        <v>294</v>
      </c>
      <c r="G1507" s="5" t="s">
        <v>294</v>
      </c>
      <c r="M1507" s="5" t="s">
        <v>794</v>
      </c>
      <c r="N1507" s="5" t="s">
        <v>294</v>
      </c>
      <c r="O1507" s="5" t="s">
        <v>294</v>
      </c>
      <c r="P1507" s="5" t="s">
        <v>294</v>
      </c>
      <c r="Q1507" s="5" t="s">
        <v>294</v>
      </c>
      <c r="R1507" s="5" t="s">
        <v>294</v>
      </c>
      <c r="V1507" s="5" t="s">
        <v>7161</v>
      </c>
    </row>
    <row r="1508" spans="1:22" x14ac:dyDescent="0.35">
      <c r="A1508" s="5" t="s">
        <v>7162</v>
      </c>
      <c r="B1508" s="5" t="s">
        <v>7163</v>
      </c>
      <c r="C1508" s="5" t="s">
        <v>6817</v>
      </c>
      <c r="D1508" s="5" t="s">
        <v>18</v>
      </c>
      <c r="E1508" s="5">
        <v>2</v>
      </c>
      <c r="F1508" s="5" t="s">
        <v>294</v>
      </c>
      <c r="G1508" s="5" t="s">
        <v>294</v>
      </c>
      <c r="M1508" s="5" t="s">
        <v>794</v>
      </c>
      <c r="N1508" s="5" t="s">
        <v>294</v>
      </c>
      <c r="O1508" s="5" t="s">
        <v>294</v>
      </c>
      <c r="P1508" s="5" t="s">
        <v>294</v>
      </c>
      <c r="Q1508" s="5" t="s">
        <v>294</v>
      </c>
      <c r="R1508" s="5" t="s">
        <v>294</v>
      </c>
      <c r="V1508" s="5" t="s">
        <v>7164</v>
      </c>
    </row>
    <row r="1509" spans="1:22" x14ac:dyDescent="0.35">
      <c r="A1509" s="5" t="s">
        <v>7165</v>
      </c>
      <c r="B1509" s="5" t="s">
        <v>7166</v>
      </c>
      <c r="C1509" s="5" t="s">
        <v>6817</v>
      </c>
      <c r="D1509" s="5" t="s">
        <v>18</v>
      </c>
      <c r="E1509" s="5">
        <v>2</v>
      </c>
      <c r="F1509" s="5" t="s">
        <v>294</v>
      </c>
      <c r="G1509" s="5" t="s">
        <v>294</v>
      </c>
      <c r="M1509" s="5" t="s">
        <v>794</v>
      </c>
      <c r="N1509" s="5" t="s">
        <v>294</v>
      </c>
      <c r="O1509" s="5" t="s">
        <v>294</v>
      </c>
      <c r="P1509" s="5" t="s">
        <v>294</v>
      </c>
      <c r="Q1509" s="5" t="s">
        <v>294</v>
      </c>
      <c r="R1509" s="5" t="s">
        <v>294</v>
      </c>
      <c r="V1509" s="5" t="s">
        <v>7167</v>
      </c>
    </row>
    <row r="1510" spans="1:22" x14ac:dyDescent="0.35">
      <c r="A1510" s="5" t="s">
        <v>7168</v>
      </c>
      <c r="B1510" s="5" t="s">
        <v>7169</v>
      </c>
      <c r="C1510" s="5" t="s">
        <v>6817</v>
      </c>
      <c r="D1510" s="5" t="s">
        <v>18</v>
      </c>
      <c r="E1510" s="5">
        <v>2</v>
      </c>
      <c r="F1510" s="5" t="s">
        <v>294</v>
      </c>
      <c r="G1510" s="5" t="s">
        <v>294</v>
      </c>
      <c r="M1510" s="5" t="s">
        <v>794</v>
      </c>
      <c r="N1510" s="5" t="s">
        <v>294</v>
      </c>
      <c r="O1510" s="5" t="s">
        <v>294</v>
      </c>
      <c r="P1510" s="5" t="s">
        <v>294</v>
      </c>
      <c r="Q1510" s="5" t="s">
        <v>294</v>
      </c>
      <c r="R1510" s="5" t="s">
        <v>294</v>
      </c>
      <c r="V1510" s="5" t="s">
        <v>7170</v>
      </c>
    </row>
    <row r="1511" spans="1:22" x14ac:dyDescent="0.35">
      <c r="A1511" s="5" t="s">
        <v>7171</v>
      </c>
      <c r="B1511" s="5" t="s">
        <v>7172</v>
      </c>
      <c r="C1511" s="5" t="s">
        <v>6817</v>
      </c>
      <c r="D1511" s="5" t="s">
        <v>18</v>
      </c>
      <c r="E1511" s="5">
        <v>2</v>
      </c>
      <c r="F1511" s="5" t="s">
        <v>294</v>
      </c>
      <c r="G1511" s="5" t="s">
        <v>294</v>
      </c>
      <c r="M1511" s="5" t="s">
        <v>794</v>
      </c>
      <c r="N1511" s="5" t="s">
        <v>294</v>
      </c>
      <c r="O1511" s="5" t="s">
        <v>294</v>
      </c>
      <c r="P1511" s="5" t="s">
        <v>294</v>
      </c>
      <c r="Q1511" s="5" t="s">
        <v>294</v>
      </c>
      <c r="R1511" s="5" t="s">
        <v>294</v>
      </c>
      <c r="V1511" s="5" t="s">
        <v>7173</v>
      </c>
    </row>
    <row r="1512" spans="1:22" x14ac:dyDescent="0.35">
      <c r="A1512" s="5" t="s">
        <v>7174</v>
      </c>
      <c r="B1512" s="5" t="s">
        <v>7175</v>
      </c>
      <c r="C1512" s="5" t="s">
        <v>6817</v>
      </c>
      <c r="D1512" s="5" t="s">
        <v>20</v>
      </c>
      <c r="E1512" s="5">
        <v>10</v>
      </c>
      <c r="F1512" s="5" t="s">
        <v>294</v>
      </c>
      <c r="G1512" s="5" t="s">
        <v>294</v>
      </c>
      <c r="M1512" s="5" t="s">
        <v>794</v>
      </c>
      <c r="N1512" s="5" t="s">
        <v>294</v>
      </c>
      <c r="O1512" s="5" t="s">
        <v>294</v>
      </c>
      <c r="P1512" s="5" t="s">
        <v>294</v>
      </c>
      <c r="Q1512" s="5" t="s">
        <v>294</v>
      </c>
      <c r="R1512" s="5" t="s">
        <v>294</v>
      </c>
      <c r="V1512" s="5" t="s">
        <v>7176</v>
      </c>
    </row>
    <row r="1513" spans="1:22" x14ac:dyDescent="0.35">
      <c r="A1513" s="5" t="s">
        <v>7177</v>
      </c>
      <c r="B1513" s="5" t="s">
        <v>7178</v>
      </c>
      <c r="C1513" s="5" t="s">
        <v>6817</v>
      </c>
      <c r="D1513" s="5" t="s">
        <v>20</v>
      </c>
      <c r="E1513" s="5">
        <v>10</v>
      </c>
      <c r="F1513" s="5" t="s">
        <v>294</v>
      </c>
      <c r="G1513" s="5" t="s">
        <v>294</v>
      </c>
      <c r="M1513" s="5" t="s">
        <v>794</v>
      </c>
      <c r="N1513" s="5" t="s">
        <v>294</v>
      </c>
      <c r="O1513" s="5" t="s">
        <v>294</v>
      </c>
      <c r="P1513" s="5" t="s">
        <v>294</v>
      </c>
      <c r="Q1513" s="5" t="s">
        <v>294</v>
      </c>
      <c r="R1513" s="5" t="s">
        <v>294</v>
      </c>
      <c r="V1513" s="5" t="s">
        <v>7179</v>
      </c>
    </row>
    <row r="1514" spans="1:22" x14ac:dyDescent="0.35">
      <c r="A1514" s="5" t="s">
        <v>7180</v>
      </c>
      <c r="B1514" s="5" t="s">
        <v>7181</v>
      </c>
      <c r="C1514" s="5" t="s">
        <v>6817</v>
      </c>
      <c r="D1514" s="5" t="s">
        <v>20</v>
      </c>
      <c r="E1514" s="5">
        <v>10</v>
      </c>
      <c r="F1514" s="5" t="s">
        <v>294</v>
      </c>
      <c r="G1514" s="5" t="s">
        <v>294</v>
      </c>
      <c r="M1514" s="5" t="s">
        <v>794</v>
      </c>
      <c r="N1514" s="5" t="s">
        <v>294</v>
      </c>
      <c r="O1514" s="5" t="s">
        <v>294</v>
      </c>
      <c r="P1514" s="5" t="s">
        <v>294</v>
      </c>
      <c r="Q1514" s="5" t="s">
        <v>294</v>
      </c>
      <c r="R1514" s="5" t="s">
        <v>294</v>
      </c>
      <c r="V1514" s="5" t="s">
        <v>7182</v>
      </c>
    </row>
    <row r="1515" spans="1:22" x14ac:dyDescent="0.35">
      <c r="A1515" s="5" t="s">
        <v>7183</v>
      </c>
      <c r="B1515" s="5" t="s">
        <v>7184</v>
      </c>
      <c r="C1515" s="5" t="s">
        <v>6817</v>
      </c>
      <c r="D1515" s="5" t="s">
        <v>20</v>
      </c>
      <c r="E1515" s="5">
        <v>10</v>
      </c>
      <c r="F1515" s="5" t="s">
        <v>294</v>
      </c>
      <c r="G1515" s="5" t="s">
        <v>294</v>
      </c>
      <c r="M1515" s="5" t="s">
        <v>794</v>
      </c>
      <c r="N1515" s="5" t="s">
        <v>294</v>
      </c>
      <c r="O1515" s="5" t="s">
        <v>294</v>
      </c>
      <c r="P1515" s="5" t="s">
        <v>294</v>
      </c>
      <c r="Q1515" s="5" t="s">
        <v>294</v>
      </c>
      <c r="R1515" s="5" t="s">
        <v>294</v>
      </c>
      <c r="V1515" s="5" t="s">
        <v>7185</v>
      </c>
    </row>
    <row r="1516" spans="1:22" x14ac:dyDescent="0.35">
      <c r="A1516" s="5" t="s">
        <v>7186</v>
      </c>
      <c r="B1516" s="5" t="s">
        <v>7187</v>
      </c>
      <c r="C1516" s="5" t="s">
        <v>6817</v>
      </c>
      <c r="D1516" s="5" t="s">
        <v>20</v>
      </c>
      <c r="E1516" s="5">
        <v>10</v>
      </c>
      <c r="F1516" s="5" t="s">
        <v>294</v>
      </c>
      <c r="G1516" s="5" t="s">
        <v>294</v>
      </c>
      <c r="M1516" s="5" t="s">
        <v>794</v>
      </c>
      <c r="N1516" s="5" t="s">
        <v>294</v>
      </c>
      <c r="O1516" s="5" t="s">
        <v>294</v>
      </c>
      <c r="P1516" s="5" t="s">
        <v>294</v>
      </c>
      <c r="Q1516" s="5" t="s">
        <v>294</v>
      </c>
      <c r="R1516" s="5" t="s">
        <v>294</v>
      </c>
      <c r="V1516" s="5" t="s">
        <v>7188</v>
      </c>
    </row>
    <row r="1517" spans="1:22" x14ac:dyDescent="0.35">
      <c r="A1517" s="5" t="s">
        <v>7189</v>
      </c>
      <c r="B1517" s="5" t="s">
        <v>7190</v>
      </c>
      <c r="C1517" s="5" t="s">
        <v>6817</v>
      </c>
      <c r="D1517" s="5" t="s">
        <v>20</v>
      </c>
      <c r="E1517" s="5">
        <v>10</v>
      </c>
      <c r="F1517" s="5" t="s">
        <v>294</v>
      </c>
      <c r="G1517" s="5" t="s">
        <v>294</v>
      </c>
      <c r="M1517" s="5" t="s">
        <v>794</v>
      </c>
      <c r="N1517" s="5" t="s">
        <v>294</v>
      </c>
      <c r="O1517" s="5" t="s">
        <v>294</v>
      </c>
      <c r="P1517" s="5" t="s">
        <v>294</v>
      </c>
      <c r="Q1517" s="5" t="s">
        <v>294</v>
      </c>
      <c r="R1517" s="5" t="s">
        <v>294</v>
      </c>
      <c r="V1517" s="5" t="s">
        <v>7191</v>
      </c>
    </row>
    <row r="1518" spans="1:22" x14ac:dyDescent="0.35">
      <c r="A1518" s="5" t="s">
        <v>7192</v>
      </c>
      <c r="B1518" s="5" t="s">
        <v>7193</v>
      </c>
      <c r="C1518" s="5" t="s">
        <v>6817</v>
      </c>
      <c r="D1518" s="5" t="s">
        <v>20</v>
      </c>
      <c r="E1518" s="5">
        <v>10</v>
      </c>
      <c r="F1518" s="5" t="s">
        <v>294</v>
      </c>
      <c r="G1518" s="5" t="s">
        <v>294</v>
      </c>
      <c r="M1518" s="5" t="s">
        <v>794</v>
      </c>
      <c r="N1518" s="5" t="s">
        <v>294</v>
      </c>
      <c r="O1518" s="5" t="s">
        <v>294</v>
      </c>
      <c r="P1518" s="5" t="s">
        <v>294</v>
      </c>
      <c r="Q1518" s="5" t="s">
        <v>294</v>
      </c>
      <c r="R1518" s="5" t="s">
        <v>294</v>
      </c>
      <c r="V1518" s="5" t="s">
        <v>7194</v>
      </c>
    </row>
    <row r="1519" spans="1:22" x14ac:dyDescent="0.35">
      <c r="A1519" s="5" t="s">
        <v>7195</v>
      </c>
      <c r="B1519" s="5" t="s">
        <v>7196</v>
      </c>
      <c r="C1519" s="5" t="s">
        <v>6817</v>
      </c>
      <c r="D1519" s="5" t="s">
        <v>20</v>
      </c>
      <c r="E1519" s="5">
        <v>10</v>
      </c>
      <c r="F1519" s="5" t="s">
        <v>294</v>
      </c>
      <c r="G1519" s="5" t="s">
        <v>294</v>
      </c>
      <c r="M1519" s="5" t="s">
        <v>794</v>
      </c>
      <c r="N1519" s="5" t="s">
        <v>294</v>
      </c>
      <c r="O1519" s="5" t="s">
        <v>294</v>
      </c>
      <c r="P1519" s="5" t="s">
        <v>294</v>
      </c>
      <c r="Q1519" s="5" t="s">
        <v>294</v>
      </c>
      <c r="R1519" s="5" t="s">
        <v>294</v>
      </c>
      <c r="V1519" s="5" t="s">
        <v>7197</v>
      </c>
    </row>
    <row r="1520" spans="1:22" x14ac:dyDescent="0.35">
      <c r="A1520" s="5" t="s">
        <v>7198</v>
      </c>
      <c r="B1520" s="5" t="s">
        <v>7199</v>
      </c>
      <c r="C1520" s="5" t="s">
        <v>6817</v>
      </c>
      <c r="D1520" s="5" t="s">
        <v>18</v>
      </c>
      <c r="E1520" s="5">
        <v>12</v>
      </c>
      <c r="F1520" s="5" t="s">
        <v>294</v>
      </c>
      <c r="G1520" s="5" t="s">
        <v>294</v>
      </c>
      <c r="M1520" s="5" t="s">
        <v>794</v>
      </c>
      <c r="N1520" s="5" t="s">
        <v>294</v>
      </c>
      <c r="O1520" s="5" t="s">
        <v>294</v>
      </c>
      <c r="P1520" s="5" t="s">
        <v>294</v>
      </c>
      <c r="Q1520" s="5" t="s">
        <v>294</v>
      </c>
      <c r="R1520" s="5" t="s">
        <v>294</v>
      </c>
      <c r="V1520" s="5" t="s">
        <v>7200</v>
      </c>
    </row>
    <row r="1521" spans="1:22" x14ac:dyDescent="0.35">
      <c r="A1521" s="5" t="s">
        <v>7201</v>
      </c>
      <c r="B1521" s="5" t="s">
        <v>7202</v>
      </c>
      <c r="C1521" s="5" t="s">
        <v>6817</v>
      </c>
      <c r="D1521" s="5" t="s">
        <v>18</v>
      </c>
      <c r="E1521" s="5">
        <v>16</v>
      </c>
      <c r="F1521" s="5" t="s">
        <v>294</v>
      </c>
      <c r="G1521" s="5" t="s">
        <v>294</v>
      </c>
      <c r="M1521" s="5" t="s">
        <v>794</v>
      </c>
      <c r="N1521" s="5" t="s">
        <v>294</v>
      </c>
      <c r="O1521" s="5" t="s">
        <v>294</v>
      </c>
      <c r="P1521" s="5" t="s">
        <v>294</v>
      </c>
      <c r="Q1521" s="5" t="s">
        <v>294</v>
      </c>
      <c r="R1521" s="5" t="s">
        <v>294</v>
      </c>
      <c r="V1521" s="5" t="s">
        <v>7203</v>
      </c>
    </row>
    <row r="1522" spans="1:22" x14ac:dyDescent="0.35">
      <c r="A1522" s="5" t="s">
        <v>7204</v>
      </c>
      <c r="B1522" s="5" t="s">
        <v>7205</v>
      </c>
      <c r="C1522" s="5" t="s">
        <v>6817</v>
      </c>
      <c r="D1522" s="5" t="s">
        <v>18</v>
      </c>
      <c r="E1522" s="5">
        <v>10</v>
      </c>
      <c r="F1522" s="5" t="s">
        <v>294</v>
      </c>
      <c r="G1522" s="5" t="s">
        <v>294</v>
      </c>
      <c r="M1522" s="5" t="s">
        <v>794</v>
      </c>
      <c r="N1522" s="5" t="s">
        <v>294</v>
      </c>
      <c r="O1522" s="5" t="s">
        <v>294</v>
      </c>
      <c r="P1522" s="5" t="s">
        <v>294</v>
      </c>
      <c r="Q1522" s="5" t="s">
        <v>294</v>
      </c>
      <c r="R1522" s="5" t="s">
        <v>294</v>
      </c>
      <c r="V1522" s="5" t="s">
        <v>7206</v>
      </c>
    </row>
    <row r="1523" spans="1:22" x14ac:dyDescent="0.35">
      <c r="A1523" s="5" t="s">
        <v>7207</v>
      </c>
      <c r="B1523" s="5" t="s">
        <v>7208</v>
      </c>
      <c r="C1523" s="5" t="s">
        <v>6817</v>
      </c>
      <c r="D1523" s="5" t="s">
        <v>18</v>
      </c>
      <c r="E1523" s="5">
        <v>9</v>
      </c>
      <c r="F1523" s="5" t="s">
        <v>294</v>
      </c>
      <c r="G1523" s="5" t="s">
        <v>294</v>
      </c>
      <c r="M1523" s="5" t="s">
        <v>794</v>
      </c>
      <c r="N1523" s="5" t="s">
        <v>294</v>
      </c>
      <c r="O1523" s="5" t="s">
        <v>294</v>
      </c>
      <c r="P1523" s="5" t="s">
        <v>294</v>
      </c>
      <c r="Q1523" s="5" t="s">
        <v>294</v>
      </c>
      <c r="R1523" s="5" t="s">
        <v>294</v>
      </c>
      <c r="V1523" s="5" t="s">
        <v>7209</v>
      </c>
    </row>
    <row r="1524" spans="1:22" x14ac:dyDescent="0.35">
      <c r="A1524" s="5" t="s">
        <v>7210</v>
      </c>
      <c r="B1524" s="5" t="s">
        <v>7211</v>
      </c>
      <c r="C1524" s="5" t="s">
        <v>6817</v>
      </c>
      <c r="D1524" s="5" t="s">
        <v>18</v>
      </c>
      <c r="E1524" s="5">
        <v>2</v>
      </c>
      <c r="F1524" s="5" t="s">
        <v>294</v>
      </c>
      <c r="G1524" s="5" t="s">
        <v>294</v>
      </c>
      <c r="M1524" s="5" t="s">
        <v>794</v>
      </c>
      <c r="N1524" s="5" t="s">
        <v>294</v>
      </c>
      <c r="O1524" s="5" t="s">
        <v>294</v>
      </c>
      <c r="P1524" s="5" t="s">
        <v>294</v>
      </c>
      <c r="Q1524" s="5" t="s">
        <v>294</v>
      </c>
      <c r="R1524" s="5" t="s">
        <v>294</v>
      </c>
      <c r="V1524" s="5" t="s">
        <v>7212</v>
      </c>
    </row>
    <row r="1525" spans="1:22" x14ac:dyDescent="0.35">
      <c r="A1525" s="5" t="s">
        <v>7213</v>
      </c>
      <c r="B1525" s="5" t="s">
        <v>7214</v>
      </c>
      <c r="C1525" s="5" t="s">
        <v>6817</v>
      </c>
      <c r="D1525" s="5" t="s">
        <v>18</v>
      </c>
      <c r="E1525" s="5">
        <v>12</v>
      </c>
      <c r="F1525" s="5" t="s">
        <v>294</v>
      </c>
      <c r="G1525" s="5" t="s">
        <v>294</v>
      </c>
      <c r="M1525" s="5" t="s">
        <v>794</v>
      </c>
      <c r="N1525" s="5" t="s">
        <v>294</v>
      </c>
      <c r="O1525" s="5" t="s">
        <v>294</v>
      </c>
      <c r="P1525" s="5" t="s">
        <v>294</v>
      </c>
      <c r="Q1525" s="5" t="s">
        <v>294</v>
      </c>
      <c r="R1525" s="5" t="s">
        <v>294</v>
      </c>
      <c r="V1525" s="5" t="s">
        <v>7215</v>
      </c>
    </row>
    <row r="1526" spans="1:22" x14ac:dyDescent="0.35">
      <c r="A1526" s="5" t="s">
        <v>7216</v>
      </c>
      <c r="B1526" s="5" t="s">
        <v>7217</v>
      </c>
      <c r="C1526" s="5" t="s">
        <v>6817</v>
      </c>
      <c r="D1526" s="5" t="s">
        <v>18</v>
      </c>
      <c r="E1526" s="5">
        <v>16</v>
      </c>
      <c r="F1526" s="5" t="s">
        <v>294</v>
      </c>
      <c r="G1526" s="5" t="s">
        <v>294</v>
      </c>
      <c r="M1526" s="5" t="s">
        <v>794</v>
      </c>
      <c r="N1526" s="5" t="s">
        <v>294</v>
      </c>
      <c r="O1526" s="5" t="s">
        <v>294</v>
      </c>
      <c r="P1526" s="5" t="s">
        <v>294</v>
      </c>
      <c r="Q1526" s="5" t="s">
        <v>294</v>
      </c>
      <c r="R1526" s="5" t="s">
        <v>294</v>
      </c>
      <c r="V1526" s="5" t="s">
        <v>7218</v>
      </c>
    </row>
    <row r="1527" spans="1:22" x14ac:dyDescent="0.35">
      <c r="A1527" s="5" t="s">
        <v>7219</v>
      </c>
      <c r="B1527" s="5" t="s">
        <v>7220</v>
      </c>
      <c r="C1527" s="5" t="s">
        <v>6817</v>
      </c>
      <c r="D1527" s="5" t="s">
        <v>18</v>
      </c>
      <c r="E1527" s="5">
        <v>10</v>
      </c>
      <c r="F1527" s="5" t="s">
        <v>294</v>
      </c>
      <c r="G1527" s="5" t="s">
        <v>294</v>
      </c>
      <c r="M1527" s="5" t="s">
        <v>794</v>
      </c>
      <c r="N1527" s="5" t="s">
        <v>294</v>
      </c>
      <c r="O1527" s="5" t="s">
        <v>294</v>
      </c>
      <c r="P1527" s="5" t="s">
        <v>294</v>
      </c>
      <c r="Q1527" s="5" t="s">
        <v>294</v>
      </c>
      <c r="R1527" s="5" t="s">
        <v>294</v>
      </c>
      <c r="V1527" s="5" t="s">
        <v>7221</v>
      </c>
    </row>
    <row r="1528" spans="1:22" x14ac:dyDescent="0.35">
      <c r="A1528" s="5" t="s">
        <v>7222</v>
      </c>
      <c r="B1528" s="5" t="s">
        <v>7223</v>
      </c>
      <c r="C1528" s="5" t="s">
        <v>6817</v>
      </c>
      <c r="D1528" s="5" t="s">
        <v>18</v>
      </c>
      <c r="E1528" s="5">
        <v>9</v>
      </c>
      <c r="F1528" s="5" t="s">
        <v>294</v>
      </c>
      <c r="G1528" s="5" t="s">
        <v>294</v>
      </c>
      <c r="M1528" s="5" t="s">
        <v>794</v>
      </c>
      <c r="N1528" s="5" t="s">
        <v>294</v>
      </c>
      <c r="O1528" s="5" t="s">
        <v>294</v>
      </c>
      <c r="P1528" s="5" t="s">
        <v>294</v>
      </c>
      <c r="Q1528" s="5" t="s">
        <v>294</v>
      </c>
      <c r="R1528" s="5" t="s">
        <v>294</v>
      </c>
      <c r="V1528" s="5" t="s">
        <v>7224</v>
      </c>
    </row>
    <row r="1529" spans="1:22" x14ac:dyDescent="0.35">
      <c r="A1529" s="5" t="s">
        <v>7225</v>
      </c>
      <c r="B1529" s="5" t="s">
        <v>7226</v>
      </c>
      <c r="C1529" s="5" t="s">
        <v>6817</v>
      </c>
      <c r="D1529" s="5" t="s">
        <v>18</v>
      </c>
      <c r="E1529" s="5">
        <v>2</v>
      </c>
      <c r="F1529" s="5" t="s">
        <v>294</v>
      </c>
      <c r="G1529" s="5" t="s">
        <v>294</v>
      </c>
      <c r="M1529" s="5" t="s">
        <v>794</v>
      </c>
      <c r="N1529" s="5" t="s">
        <v>294</v>
      </c>
      <c r="O1529" s="5" t="s">
        <v>294</v>
      </c>
      <c r="P1529" s="5" t="s">
        <v>294</v>
      </c>
      <c r="Q1529" s="5" t="s">
        <v>294</v>
      </c>
      <c r="R1529" s="5" t="s">
        <v>294</v>
      </c>
      <c r="V1529" s="5" t="s">
        <v>7227</v>
      </c>
    </row>
    <row r="1530" spans="1:22" x14ac:dyDescent="0.35">
      <c r="A1530" s="5" t="s">
        <v>7228</v>
      </c>
      <c r="B1530" s="5" t="s">
        <v>7229</v>
      </c>
      <c r="C1530" s="5" t="s">
        <v>6817</v>
      </c>
      <c r="D1530" s="5" t="s">
        <v>18</v>
      </c>
      <c r="E1530" s="5">
        <v>2</v>
      </c>
      <c r="F1530" s="5" t="s">
        <v>294</v>
      </c>
      <c r="G1530" s="5" t="s">
        <v>294</v>
      </c>
      <c r="M1530" s="5" t="s">
        <v>794</v>
      </c>
      <c r="N1530" s="5" t="s">
        <v>294</v>
      </c>
      <c r="O1530" s="5" t="s">
        <v>294</v>
      </c>
      <c r="P1530" s="5" t="s">
        <v>294</v>
      </c>
      <c r="Q1530" s="5" t="s">
        <v>294</v>
      </c>
      <c r="R1530" s="5" t="s">
        <v>294</v>
      </c>
      <c r="V1530" s="5" t="s">
        <v>7230</v>
      </c>
    </row>
    <row r="1531" spans="1:22" x14ac:dyDescent="0.35">
      <c r="A1531" s="5" t="s">
        <v>7231</v>
      </c>
      <c r="B1531" s="5" t="s">
        <v>7232</v>
      </c>
      <c r="C1531" s="5" t="s">
        <v>6817</v>
      </c>
      <c r="D1531" s="5" t="s">
        <v>18</v>
      </c>
      <c r="E1531" s="5">
        <v>12</v>
      </c>
      <c r="F1531" s="5" t="s">
        <v>294</v>
      </c>
      <c r="G1531" s="5" t="s">
        <v>294</v>
      </c>
      <c r="M1531" s="5" t="s">
        <v>794</v>
      </c>
      <c r="N1531" s="5" t="s">
        <v>294</v>
      </c>
      <c r="O1531" s="5" t="s">
        <v>294</v>
      </c>
      <c r="P1531" s="5" t="s">
        <v>294</v>
      </c>
      <c r="Q1531" s="5" t="s">
        <v>294</v>
      </c>
      <c r="R1531" s="5" t="s">
        <v>294</v>
      </c>
      <c r="V1531" s="5" t="s">
        <v>7233</v>
      </c>
    </row>
    <row r="1532" spans="1:22" x14ac:dyDescent="0.35">
      <c r="A1532" s="5" t="s">
        <v>7234</v>
      </c>
      <c r="B1532" s="5" t="s">
        <v>7235</v>
      </c>
      <c r="C1532" s="5" t="s">
        <v>6817</v>
      </c>
      <c r="D1532" s="5" t="s">
        <v>18</v>
      </c>
      <c r="E1532" s="5">
        <v>16</v>
      </c>
      <c r="F1532" s="5" t="s">
        <v>294</v>
      </c>
      <c r="G1532" s="5" t="s">
        <v>294</v>
      </c>
      <c r="M1532" s="5" t="s">
        <v>794</v>
      </c>
      <c r="N1532" s="5" t="s">
        <v>294</v>
      </c>
      <c r="O1532" s="5" t="s">
        <v>294</v>
      </c>
      <c r="P1532" s="5" t="s">
        <v>294</v>
      </c>
      <c r="Q1532" s="5" t="s">
        <v>294</v>
      </c>
      <c r="R1532" s="5" t="s">
        <v>294</v>
      </c>
      <c r="V1532" s="5" t="s">
        <v>7236</v>
      </c>
    </row>
    <row r="1533" spans="1:22" x14ac:dyDescent="0.35">
      <c r="A1533" s="5" t="s">
        <v>7237</v>
      </c>
      <c r="B1533" s="5" t="s">
        <v>7220</v>
      </c>
      <c r="C1533" s="5" t="s">
        <v>6817</v>
      </c>
      <c r="D1533" s="5" t="s">
        <v>18</v>
      </c>
      <c r="E1533" s="5">
        <v>10</v>
      </c>
      <c r="F1533" s="5" t="s">
        <v>294</v>
      </c>
      <c r="G1533" s="5" t="s">
        <v>294</v>
      </c>
      <c r="M1533" s="5" t="s">
        <v>794</v>
      </c>
      <c r="N1533" s="5" t="s">
        <v>294</v>
      </c>
      <c r="O1533" s="5" t="s">
        <v>294</v>
      </c>
      <c r="P1533" s="5" t="s">
        <v>294</v>
      </c>
      <c r="Q1533" s="5" t="s">
        <v>294</v>
      </c>
      <c r="R1533" s="5" t="s">
        <v>294</v>
      </c>
      <c r="V1533" s="5" t="s">
        <v>7238</v>
      </c>
    </row>
    <row r="1534" spans="1:22" x14ac:dyDescent="0.35">
      <c r="A1534" s="5" t="s">
        <v>7239</v>
      </c>
      <c r="B1534" s="5" t="s">
        <v>7240</v>
      </c>
      <c r="C1534" s="5" t="s">
        <v>6817</v>
      </c>
      <c r="D1534" s="5" t="s">
        <v>18</v>
      </c>
      <c r="E1534" s="5">
        <v>9</v>
      </c>
      <c r="F1534" s="5" t="s">
        <v>294</v>
      </c>
      <c r="G1534" s="5" t="s">
        <v>294</v>
      </c>
      <c r="M1534" s="5" t="s">
        <v>794</v>
      </c>
      <c r="N1534" s="5" t="s">
        <v>294</v>
      </c>
      <c r="O1534" s="5" t="s">
        <v>294</v>
      </c>
      <c r="P1534" s="5" t="s">
        <v>294</v>
      </c>
      <c r="Q1534" s="5" t="s">
        <v>294</v>
      </c>
      <c r="R1534" s="5" t="s">
        <v>294</v>
      </c>
      <c r="V1534" s="5" t="s">
        <v>7241</v>
      </c>
    </row>
    <row r="1535" spans="1:22" x14ac:dyDescent="0.35">
      <c r="A1535" s="5" t="s">
        <v>7242</v>
      </c>
      <c r="B1535" s="5" t="s">
        <v>7226</v>
      </c>
      <c r="C1535" s="5" t="s">
        <v>6817</v>
      </c>
      <c r="D1535" s="5" t="s">
        <v>18</v>
      </c>
      <c r="E1535" s="5">
        <v>2</v>
      </c>
      <c r="F1535" s="5" t="s">
        <v>294</v>
      </c>
      <c r="G1535" s="5" t="s">
        <v>294</v>
      </c>
      <c r="M1535" s="5" t="s">
        <v>794</v>
      </c>
      <c r="N1535" s="5" t="s">
        <v>294</v>
      </c>
      <c r="O1535" s="5" t="s">
        <v>294</v>
      </c>
      <c r="P1535" s="5" t="s">
        <v>294</v>
      </c>
      <c r="Q1535" s="5" t="s">
        <v>294</v>
      </c>
      <c r="R1535" s="5" t="s">
        <v>294</v>
      </c>
      <c r="V1535" s="5" t="s">
        <v>7243</v>
      </c>
    </row>
    <row r="1536" spans="1:22" x14ac:dyDescent="0.35">
      <c r="A1536" s="5" t="s">
        <v>7244</v>
      </c>
      <c r="B1536" s="5" t="s">
        <v>7245</v>
      </c>
      <c r="C1536" s="5" t="s">
        <v>6817</v>
      </c>
      <c r="D1536" s="5" t="s">
        <v>18</v>
      </c>
      <c r="E1536" s="5">
        <v>2</v>
      </c>
      <c r="F1536" s="5" t="s">
        <v>294</v>
      </c>
      <c r="G1536" s="5" t="s">
        <v>294</v>
      </c>
      <c r="M1536" s="5" t="s">
        <v>794</v>
      </c>
      <c r="N1536" s="5" t="s">
        <v>294</v>
      </c>
      <c r="O1536" s="5" t="s">
        <v>294</v>
      </c>
      <c r="P1536" s="5" t="s">
        <v>294</v>
      </c>
      <c r="Q1536" s="5" t="s">
        <v>294</v>
      </c>
      <c r="R1536" s="5" t="s">
        <v>294</v>
      </c>
      <c r="V1536" s="5" t="s">
        <v>7246</v>
      </c>
    </row>
    <row r="1537" spans="1:22" x14ac:dyDescent="0.35">
      <c r="A1537" s="5" t="s">
        <v>7247</v>
      </c>
      <c r="B1537" s="5" t="s">
        <v>7248</v>
      </c>
      <c r="C1537" s="5" t="s">
        <v>6817</v>
      </c>
      <c r="D1537" s="5" t="s">
        <v>18</v>
      </c>
      <c r="E1537" s="5">
        <v>40</v>
      </c>
      <c r="F1537" s="5" t="s">
        <v>294</v>
      </c>
      <c r="G1537" s="5" t="s">
        <v>294</v>
      </c>
      <c r="M1537" s="5" t="s">
        <v>794</v>
      </c>
      <c r="N1537" s="5" t="s">
        <v>294</v>
      </c>
      <c r="O1537" s="5" t="s">
        <v>294</v>
      </c>
      <c r="P1537" s="5" t="s">
        <v>294</v>
      </c>
      <c r="Q1537" s="5" t="s">
        <v>294</v>
      </c>
      <c r="R1537" s="5" t="s">
        <v>294</v>
      </c>
      <c r="V1537" s="5" t="s">
        <v>7249</v>
      </c>
    </row>
    <row r="1538" spans="1:22" x14ac:dyDescent="0.35">
      <c r="A1538" s="5" t="s">
        <v>7250</v>
      </c>
      <c r="B1538" s="5" t="s">
        <v>7251</v>
      </c>
      <c r="C1538" s="5" t="s">
        <v>6817</v>
      </c>
      <c r="D1538" s="5" t="s">
        <v>20</v>
      </c>
      <c r="E1538" s="5">
        <v>10</v>
      </c>
      <c r="F1538" s="5" t="s">
        <v>294</v>
      </c>
      <c r="G1538" s="5" t="s">
        <v>294</v>
      </c>
      <c r="M1538" s="5" t="s">
        <v>794</v>
      </c>
      <c r="N1538" s="5" t="s">
        <v>294</v>
      </c>
      <c r="O1538" s="5" t="s">
        <v>294</v>
      </c>
      <c r="P1538" s="5" t="s">
        <v>294</v>
      </c>
      <c r="Q1538" s="5" t="s">
        <v>294</v>
      </c>
      <c r="R1538" s="5" t="s">
        <v>294</v>
      </c>
      <c r="V1538" s="5" t="s">
        <v>7252</v>
      </c>
    </row>
    <row r="1539" spans="1:22" x14ac:dyDescent="0.35">
      <c r="A1539" s="5" t="s">
        <v>7253</v>
      </c>
      <c r="B1539" s="5" t="s">
        <v>7254</v>
      </c>
      <c r="C1539" s="5" t="s">
        <v>6817</v>
      </c>
      <c r="D1539" s="5" t="s">
        <v>18</v>
      </c>
      <c r="E1539" s="5">
        <v>24</v>
      </c>
      <c r="F1539" s="5" t="s">
        <v>294</v>
      </c>
      <c r="G1539" s="5" t="s">
        <v>294</v>
      </c>
      <c r="M1539" s="5" t="s">
        <v>794</v>
      </c>
      <c r="N1539" s="5" t="s">
        <v>294</v>
      </c>
      <c r="O1539" s="5" t="s">
        <v>294</v>
      </c>
      <c r="P1539" s="5" t="s">
        <v>294</v>
      </c>
      <c r="Q1539" s="5" t="s">
        <v>294</v>
      </c>
      <c r="R1539" s="5" t="s">
        <v>294</v>
      </c>
      <c r="V1539" s="5" t="s">
        <v>7255</v>
      </c>
    </row>
    <row r="1540" spans="1:22" x14ac:dyDescent="0.35">
      <c r="A1540" s="5" t="s">
        <v>7256</v>
      </c>
      <c r="B1540" s="5" t="s">
        <v>7257</v>
      </c>
      <c r="C1540" s="5" t="s">
        <v>6817</v>
      </c>
      <c r="D1540" s="5" t="s">
        <v>18</v>
      </c>
      <c r="E1540" s="5">
        <v>2</v>
      </c>
      <c r="F1540" s="5" t="s">
        <v>294</v>
      </c>
      <c r="G1540" s="5" t="s">
        <v>294</v>
      </c>
      <c r="M1540" s="5" t="s">
        <v>794</v>
      </c>
      <c r="N1540" s="5" t="s">
        <v>294</v>
      </c>
      <c r="O1540" s="5" t="s">
        <v>294</v>
      </c>
      <c r="P1540" s="5" t="s">
        <v>294</v>
      </c>
      <c r="Q1540" s="5" t="s">
        <v>294</v>
      </c>
      <c r="R1540" s="5" t="s">
        <v>294</v>
      </c>
      <c r="V1540" s="5" t="s">
        <v>7258</v>
      </c>
    </row>
    <row r="1541" spans="1:22" x14ac:dyDescent="0.35">
      <c r="A1541" s="5" t="s">
        <v>7259</v>
      </c>
      <c r="B1541" s="5" t="s">
        <v>7260</v>
      </c>
      <c r="C1541" s="5" t="s">
        <v>6817</v>
      </c>
      <c r="D1541" s="5" t="s">
        <v>18</v>
      </c>
      <c r="E1541" s="5">
        <v>30</v>
      </c>
      <c r="F1541" s="5" t="s">
        <v>294</v>
      </c>
      <c r="G1541" s="5" t="s">
        <v>294</v>
      </c>
      <c r="M1541" s="5" t="s">
        <v>794</v>
      </c>
      <c r="N1541" s="5" t="s">
        <v>294</v>
      </c>
      <c r="O1541" s="5" t="s">
        <v>294</v>
      </c>
      <c r="P1541" s="5" t="s">
        <v>294</v>
      </c>
      <c r="Q1541" s="5" t="s">
        <v>294</v>
      </c>
      <c r="R1541" s="5" t="s">
        <v>294</v>
      </c>
      <c r="V1541" s="5" t="s">
        <v>7261</v>
      </c>
    </row>
    <row r="1542" spans="1:22" x14ac:dyDescent="0.35">
      <c r="A1542" s="5" t="s">
        <v>7262</v>
      </c>
      <c r="B1542" s="5" t="s">
        <v>7263</v>
      </c>
      <c r="C1542" s="5" t="s">
        <v>6817</v>
      </c>
      <c r="D1542" s="5" t="s">
        <v>18</v>
      </c>
      <c r="E1542" s="5">
        <v>19</v>
      </c>
      <c r="F1542" s="5" t="s">
        <v>294</v>
      </c>
      <c r="G1542" s="5" t="s">
        <v>294</v>
      </c>
      <c r="M1542" s="5" t="s">
        <v>794</v>
      </c>
      <c r="N1542" s="5" t="s">
        <v>294</v>
      </c>
      <c r="O1542" s="5" t="s">
        <v>294</v>
      </c>
      <c r="P1542" s="5" t="s">
        <v>294</v>
      </c>
      <c r="Q1542" s="5" t="s">
        <v>294</v>
      </c>
      <c r="R1542" s="5" t="s">
        <v>294</v>
      </c>
      <c r="V1542" s="5" t="s">
        <v>7264</v>
      </c>
    </row>
    <row r="1543" spans="1:22" x14ac:dyDescent="0.35">
      <c r="A1543" s="5" t="s">
        <v>7265</v>
      </c>
      <c r="B1543" s="5" t="s">
        <v>7266</v>
      </c>
      <c r="C1543" s="5" t="s">
        <v>6817</v>
      </c>
      <c r="D1543" s="5" t="s">
        <v>18</v>
      </c>
      <c r="E1543" s="5">
        <v>29</v>
      </c>
      <c r="F1543" s="5" t="s">
        <v>294</v>
      </c>
      <c r="G1543" s="5" t="s">
        <v>294</v>
      </c>
      <c r="M1543" s="5" t="s">
        <v>794</v>
      </c>
      <c r="N1543" s="5" t="s">
        <v>294</v>
      </c>
      <c r="O1543" s="5" t="s">
        <v>294</v>
      </c>
      <c r="P1543" s="5" t="s">
        <v>294</v>
      </c>
      <c r="Q1543" s="5" t="s">
        <v>294</v>
      </c>
      <c r="R1543" s="5" t="s">
        <v>294</v>
      </c>
      <c r="V1543" s="5" t="s">
        <v>7267</v>
      </c>
    </row>
    <row r="1544" spans="1:22" x14ac:dyDescent="0.35">
      <c r="A1544" s="5" t="s">
        <v>7268</v>
      </c>
      <c r="B1544" s="5" t="s">
        <v>7269</v>
      </c>
      <c r="C1544" s="5" t="s">
        <v>6817</v>
      </c>
      <c r="D1544" s="5" t="s">
        <v>18</v>
      </c>
      <c r="E1544" s="5">
        <v>7</v>
      </c>
      <c r="F1544" s="5" t="s">
        <v>294</v>
      </c>
      <c r="G1544" s="5" t="s">
        <v>294</v>
      </c>
      <c r="M1544" s="5" t="s">
        <v>794</v>
      </c>
      <c r="N1544" s="5" t="s">
        <v>294</v>
      </c>
      <c r="O1544" s="5" t="s">
        <v>294</v>
      </c>
      <c r="P1544" s="5" t="s">
        <v>294</v>
      </c>
      <c r="Q1544" s="5" t="s">
        <v>294</v>
      </c>
      <c r="R1544" s="5" t="s">
        <v>294</v>
      </c>
      <c r="V1544" s="5" t="s">
        <v>7270</v>
      </c>
    </row>
    <row r="1545" spans="1:22" x14ac:dyDescent="0.35">
      <c r="A1545" s="5" t="s">
        <v>7271</v>
      </c>
      <c r="B1545" s="5" t="s">
        <v>7272</v>
      </c>
      <c r="C1545" s="5" t="s">
        <v>6817</v>
      </c>
      <c r="D1545" s="5" t="s">
        <v>18</v>
      </c>
      <c r="E1545" s="5">
        <v>7</v>
      </c>
      <c r="F1545" s="5" t="s">
        <v>294</v>
      </c>
      <c r="G1545" s="5" t="s">
        <v>294</v>
      </c>
      <c r="M1545" s="5" t="s">
        <v>794</v>
      </c>
      <c r="N1545" s="5" t="s">
        <v>294</v>
      </c>
      <c r="O1545" s="5" t="s">
        <v>294</v>
      </c>
      <c r="P1545" s="5" t="s">
        <v>294</v>
      </c>
      <c r="Q1545" s="5" t="s">
        <v>294</v>
      </c>
      <c r="R1545" s="5" t="s">
        <v>294</v>
      </c>
      <c r="V1545" s="5" t="s">
        <v>7273</v>
      </c>
    </row>
    <row r="1546" spans="1:22" x14ac:dyDescent="0.35">
      <c r="A1546" s="5" t="s">
        <v>7274</v>
      </c>
      <c r="B1546" s="5" t="s">
        <v>7275</v>
      </c>
      <c r="C1546" s="5" t="s">
        <v>6817</v>
      </c>
      <c r="D1546" s="5" t="s">
        <v>18</v>
      </c>
      <c r="E1546" s="5">
        <v>7</v>
      </c>
      <c r="F1546" s="5" t="s">
        <v>294</v>
      </c>
      <c r="G1546" s="5" t="s">
        <v>294</v>
      </c>
      <c r="M1546" s="5" t="s">
        <v>794</v>
      </c>
      <c r="N1546" s="5" t="s">
        <v>294</v>
      </c>
      <c r="O1546" s="5" t="s">
        <v>294</v>
      </c>
      <c r="P1546" s="5" t="s">
        <v>294</v>
      </c>
      <c r="Q1546" s="5" t="s">
        <v>294</v>
      </c>
      <c r="R1546" s="5" t="s">
        <v>294</v>
      </c>
      <c r="V1546" s="5" t="s">
        <v>7276</v>
      </c>
    </row>
    <row r="1547" spans="1:22" x14ac:dyDescent="0.35">
      <c r="A1547" s="5" t="s">
        <v>7277</v>
      </c>
      <c r="B1547" s="5" t="s">
        <v>7278</v>
      </c>
      <c r="C1547" s="5" t="s">
        <v>6817</v>
      </c>
      <c r="D1547" s="5" t="s">
        <v>18</v>
      </c>
      <c r="E1547" s="5">
        <v>2</v>
      </c>
      <c r="F1547" s="5" t="s">
        <v>294</v>
      </c>
      <c r="G1547" s="5" t="s">
        <v>294</v>
      </c>
      <c r="M1547" s="5" t="s">
        <v>794</v>
      </c>
      <c r="N1547" s="5" t="s">
        <v>294</v>
      </c>
      <c r="O1547" s="5" t="s">
        <v>294</v>
      </c>
      <c r="P1547" s="5" t="s">
        <v>294</v>
      </c>
      <c r="Q1547" s="5" t="s">
        <v>294</v>
      </c>
      <c r="R1547" s="5" t="s">
        <v>294</v>
      </c>
      <c r="V1547" s="5" t="s">
        <v>7279</v>
      </c>
    </row>
    <row r="1548" spans="1:22" x14ac:dyDescent="0.35">
      <c r="A1548" s="5" t="s">
        <v>7280</v>
      </c>
      <c r="B1548" s="5" t="s">
        <v>7281</v>
      </c>
      <c r="C1548" s="5" t="s">
        <v>6817</v>
      </c>
      <c r="D1548" s="5" t="s">
        <v>18</v>
      </c>
      <c r="E1548" s="5">
        <v>2</v>
      </c>
      <c r="F1548" s="5" t="s">
        <v>294</v>
      </c>
      <c r="G1548" s="5" t="s">
        <v>294</v>
      </c>
      <c r="M1548" s="5" t="s">
        <v>794</v>
      </c>
      <c r="N1548" s="5" t="s">
        <v>294</v>
      </c>
      <c r="O1548" s="5" t="s">
        <v>294</v>
      </c>
      <c r="P1548" s="5" t="s">
        <v>294</v>
      </c>
      <c r="Q1548" s="5" t="s">
        <v>294</v>
      </c>
      <c r="R1548" s="5" t="s">
        <v>294</v>
      </c>
      <c r="V1548" s="5" t="s">
        <v>7282</v>
      </c>
    </row>
    <row r="1549" spans="1:22" x14ac:dyDescent="0.35">
      <c r="A1549" s="5" t="s">
        <v>7283</v>
      </c>
      <c r="B1549" s="5" t="s">
        <v>7284</v>
      </c>
      <c r="C1549" s="5" t="s">
        <v>6817</v>
      </c>
      <c r="D1549" s="5" t="s">
        <v>18</v>
      </c>
      <c r="E1549" s="5">
        <v>2</v>
      </c>
      <c r="F1549" s="5" t="s">
        <v>294</v>
      </c>
      <c r="G1549" s="5" t="s">
        <v>294</v>
      </c>
      <c r="M1549" s="5" t="s">
        <v>794</v>
      </c>
      <c r="N1549" s="5" t="s">
        <v>294</v>
      </c>
      <c r="O1549" s="5" t="s">
        <v>294</v>
      </c>
      <c r="P1549" s="5" t="s">
        <v>294</v>
      </c>
      <c r="Q1549" s="5" t="s">
        <v>294</v>
      </c>
      <c r="R1549" s="5" t="s">
        <v>294</v>
      </c>
      <c r="V1549" s="5" t="s">
        <v>7285</v>
      </c>
    </row>
    <row r="1550" spans="1:22" x14ac:dyDescent="0.35">
      <c r="A1550" s="5" t="s">
        <v>7286</v>
      </c>
      <c r="B1550" s="5" t="s">
        <v>7287</v>
      </c>
      <c r="C1550" s="5" t="s">
        <v>6817</v>
      </c>
      <c r="D1550" s="5" t="s">
        <v>18</v>
      </c>
      <c r="E1550" s="5">
        <v>1</v>
      </c>
      <c r="F1550" s="5" t="s">
        <v>294</v>
      </c>
      <c r="G1550" s="5" t="s">
        <v>294</v>
      </c>
      <c r="L1550" s="5" t="s">
        <v>7288</v>
      </c>
      <c r="M1550" s="5" t="s">
        <v>794</v>
      </c>
      <c r="N1550" s="5" t="s">
        <v>294</v>
      </c>
      <c r="O1550" s="5" t="s">
        <v>294</v>
      </c>
      <c r="P1550" s="5" t="s">
        <v>294</v>
      </c>
      <c r="Q1550" s="5" t="s">
        <v>294</v>
      </c>
      <c r="R1550" s="5" t="s">
        <v>294</v>
      </c>
      <c r="V1550" s="5" t="s">
        <v>7289</v>
      </c>
    </row>
    <row r="1551" spans="1:22" x14ac:dyDescent="0.35">
      <c r="A1551" s="5" t="s">
        <v>7290</v>
      </c>
      <c r="B1551" s="5" t="s">
        <v>7291</v>
      </c>
      <c r="C1551" s="5" t="s">
        <v>6817</v>
      </c>
      <c r="D1551" s="5" t="s">
        <v>18</v>
      </c>
      <c r="E1551" s="5">
        <v>2</v>
      </c>
      <c r="F1551" s="5" t="s">
        <v>294</v>
      </c>
      <c r="G1551" s="5" t="s">
        <v>294</v>
      </c>
      <c r="J1551" s="5" t="s">
        <v>4586</v>
      </c>
      <c r="M1551" s="5" t="s">
        <v>794</v>
      </c>
      <c r="N1551" s="5" t="s">
        <v>294</v>
      </c>
      <c r="O1551" s="5" t="s">
        <v>294</v>
      </c>
      <c r="P1551" s="5" t="s">
        <v>294</v>
      </c>
      <c r="Q1551" s="5" t="s">
        <v>294</v>
      </c>
      <c r="R1551" s="5" t="s">
        <v>294</v>
      </c>
      <c r="V1551" s="5" t="s">
        <v>7292</v>
      </c>
    </row>
    <row r="1552" spans="1:22" x14ac:dyDescent="0.35">
      <c r="A1552" s="5" t="s">
        <v>7293</v>
      </c>
      <c r="B1552" s="5" t="s">
        <v>7294</v>
      </c>
      <c r="C1552" s="5" t="s">
        <v>6817</v>
      </c>
      <c r="D1552" s="5" t="s">
        <v>30</v>
      </c>
      <c r="E1552" s="5">
        <v>9</v>
      </c>
      <c r="F1552" s="5" t="s">
        <v>294</v>
      </c>
      <c r="G1552" s="5" t="s">
        <v>294</v>
      </c>
      <c r="M1552" s="5" t="s">
        <v>794</v>
      </c>
      <c r="N1552" s="5" t="s">
        <v>294</v>
      </c>
      <c r="O1552" s="5" t="s">
        <v>294</v>
      </c>
      <c r="P1552" s="5" t="s">
        <v>294</v>
      </c>
      <c r="Q1552" s="5" t="s">
        <v>294</v>
      </c>
      <c r="R1552" s="5" t="s">
        <v>294</v>
      </c>
      <c r="V1552" s="5" t="s">
        <v>7295</v>
      </c>
    </row>
    <row r="1553" spans="1:22" x14ac:dyDescent="0.35">
      <c r="A1553" s="5" t="s">
        <v>7296</v>
      </c>
      <c r="B1553" s="5" t="s">
        <v>7297</v>
      </c>
      <c r="C1553" s="5" t="s">
        <v>6817</v>
      </c>
      <c r="D1553" s="5" t="s">
        <v>18</v>
      </c>
      <c r="E1553" s="5">
        <v>4</v>
      </c>
      <c r="F1553" s="5" t="s">
        <v>294</v>
      </c>
      <c r="G1553" s="5" t="s">
        <v>294</v>
      </c>
      <c r="M1553" s="5" t="s">
        <v>794</v>
      </c>
      <c r="N1553" s="5" t="s">
        <v>294</v>
      </c>
      <c r="O1553" s="5" t="s">
        <v>294</v>
      </c>
      <c r="P1553" s="5" t="s">
        <v>294</v>
      </c>
      <c r="Q1553" s="5" t="s">
        <v>294</v>
      </c>
      <c r="R1553" s="5" t="s">
        <v>294</v>
      </c>
      <c r="V1553" s="5" t="s">
        <v>7298</v>
      </c>
    </row>
    <row r="1554" spans="1:22" x14ac:dyDescent="0.35">
      <c r="A1554" s="5" t="s">
        <v>7299</v>
      </c>
      <c r="B1554" s="5" t="s">
        <v>6498</v>
      </c>
      <c r="C1554" s="5" t="s">
        <v>6817</v>
      </c>
      <c r="D1554" s="5" t="s">
        <v>20</v>
      </c>
      <c r="E1554" s="5">
        <v>10</v>
      </c>
      <c r="F1554" s="5" t="s">
        <v>294</v>
      </c>
      <c r="G1554" s="5" t="s">
        <v>294</v>
      </c>
      <c r="M1554" s="5" t="s">
        <v>794</v>
      </c>
      <c r="N1554" s="5" t="s">
        <v>294</v>
      </c>
      <c r="P1554" s="5" t="s">
        <v>294</v>
      </c>
      <c r="Q1554" s="5" t="s">
        <v>294</v>
      </c>
      <c r="R1554" s="5" t="s">
        <v>294</v>
      </c>
    </row>
    <row r="1555" spans="1:22" x14ac:dyDescent="0.35">
      <c r="A1555" s="5" t="s">
        <v>7300</v>
      </c>
      <c r="B1555" s="5" t="s">
        <v>6501</v>
      </c>
      <c r="C1555" s="5" t="s">
        <v>6817</v>
      </c>
      <c r="D1555" s="5" t="s">
        <v>28</v>
      </c>
      <c r="E1555" s="5">
        <v>6</v>
      </c>
      <c r="F1555" s="5" t="s">
        <v>294</v>
      </c>
      <c r="G1555" s="5" t="s">
        <v>294</v>
      </c>
      <c r="M1555" s="5" t="s">
        <v>794</v>
      </c>
      <c r="N1555" s="5" t="s">
        <v>294</v>
      </c>
      <c r="P1555" s="5" t="s">
        <v>294</v>
      </c>
      <c r="Q1555" s="5" t="s">
        <v>294</v>
      </c>
      <c r="R1555" s="5" t="s">
        <v>294</v>
      </c>
      <c r="V1555" s="5" t="s">
        <v>7301</v>
      </c>
    </row>
    <row r="1556" spans="1:22" x14ac:dyDescent="0.35">
      <c r="A1556" s="5" t="s">
        <v>7302</v>
      </c>
      <c r="B1556" s="5" t="s">
        <v>6504</v>
      </c>
      <c r="C1556" s="5" t="s">
        <v>6817</v>
      </c>
      <c r="D1556" s="5" t="s">
        <v>18</v>
      </c>
      <c r="E1556" s="5">
        <v>4</v>
      </c>
      <c r="F1556" s="5" t="s">
        <v>294</v>
      </c>
      <c r="G1556" s="5" t="s">
        <v>294</v>
      </c>
      <c r="J1556" s="5" t="s">
        <v>1194</v>
      </c>
      <c r="M1556" s="5" t="s">
        <v>794</v>
      </c>
      <c r="N1556" s="5" t="s">
        <v>294</v>
      </c>
      <c r="P1556" s="5" t="s">
        <v>294</v>
      </c>
      <c r="Q1556" s="5" t="s">
        <v>294</v>
      </c>
      <c r="R1556" s="5" t="s">
        <v>294</v>
      </c>
      <c r="V1556" s="5" t="s">
        <v>7303</v>
      </c>
    </row>
    <row r="1557" spans="1:22" x14ac:dyDescent="0.35">
      <c r="A1557" s="5" t="s">
        <v>7304</v>
      </c>
      <c r="B1557" s="5" t="s">
        <v>7305</v>
      </c>
      <c r="C1557" s="5" t="s">
        <v>6817</v>
      </c>
      <c r="D1557" s="5" t="s">
        <v>18</v>
      </c>
      <c r="E1557" s="5">
        <v>7</v>
      </c>
      <c r="F1557" s="5" t="s">
        <v>294</v>
      </c>
      <c r="G1557" s="5" t="s">
        <v>294</v>
      </c>
      <c r="M1557" s="5" t="s">
        <v>794</v>
      </c>
      <c r="N1557" s="5" t="s">
        <v>294</v>
      </c>
      <c r="O1557" s="5" t="s">
        <v>294</v>
      </c>
      <c r="P1557" s="5" t="s">
        <v>294</v>
      </c>
      <c r="Q1557" s="5" t="s">
        <v>294</v>
      </c>
      <c r="R1557" s="5" t="s">
        <v>294</v>
      </c>
      <c r="V1557" s="5" t="s">
        <v>7306</v>
      </c>
    </row>
    <row r="1558" spans="1:22" x14ac:dyDescent="0.35">
      <c r="A1558" s="5" t="s">
        <v>7307</v>
      </c>
      <c r="B1558" s="5" t="s">
        <v>7308</v>
      </c>
      <c r="C1558" s="5" t="s">
        <v>6817</v>
      </c>
      <c r="D1558" s="5" t="s">
        <v>18</v>
      </c>
      <c r="E1558" s="5">
        <v>7</v>
      </c>
      <c r="F1558" s="5" t="s">
        <v>294</v>
      </c>
      <c r="G1558" s="5" t="s">
        <v>294</v>
      </c>
      <c r="M1558" s="5" t="s">
        <v>794</v>
      </c>
      <c r="N1558" s="5" t="s">
        <v>294</v>
      </c>
      <c r="O1558" s="5" t="s">
        <v>294</v>
      </c>
      <c r="P1558" s="5" t="s">
        <v>294</v>
      </c>
      <c r="Q1558" s="5" t="s">
        <v>294</v>
      </c>
      <c r="R1558" s="5" t="s">
        <v>294</v>
      </c>
      <c r="V1558" s="5" t="s">
        <v>7309</v>
      </c>
    </row>
    <row r="1559" spans="1:22" x14ac:dyDescent="0.35">
      <c r="A1559" s="5" t="s">
        <v>7310</v>
      </c>
      <c r="B1559" s="5" t="s">
        <v>7311</v>
      </c>
      <c r="C1559" s="5" t="s">
        <v>6817</v>
      </c>
      <c r="D1559" s="5" t="s">
        <v>18</v>
      </c>
      <c r="E1559" s="5">
        <v>7</v>
      </c>
      <c r="F1559" s="5" t="s">
        <v>294</v>
      </c>
      <c r="G1559" s="5" t="s">
        <v>294</v>
      </c>
      <c r="M1559" s="5" t="s">
        <v>794</v>
      </c>
      <c r="N1559" s="5" t="s">
        <v>294</v>
      </c>
      <c r="O1559" s="5" t="s">
        <v>294</v>
      </c>
      <c r="P1559" s="5" t="s">
        <v>294</v>
      </c>
      <c r="Q1559" s="5" t="s">
        <v>294</v>
      </c>
      <c r="R1559" s="5" t="s">
        <v>294</v>
      </c>
      <c r="V1559" s="5" t="s">
        <v>7312</v>
      </c>
    </row>
    <row r="1560" spans="1:22" x14ac:dyDescent="0.35">
      <c r="A1560" s="5" t="s">
        <v>7313</v>
      </c>
      <c r="B1560" s="5" t="s">
        <v>7314</v>
      </c>
      <c r="C1560" s="5" t="s">
        <v>6817</v>
      </c>
      <c r="D1560" s="5" t="s">
        <v>18</v>
      </c>
      <c r="E1560" s="5">
        <v>7</v>
      </c>
      <c r="F1560" s="5" t="s">
        <v>294</v>
      </c>
      <c r="G1560" s="5" t="s">
        <v>294</v>
      </c>
      <c r="M1560" s="5" t="s">
        <v>794</v>
      </c>
      <c r="N1560" s="5" t="s">
        <v>294</v>
      </c>
      <c r="O1560" s="5" t="s">
        <v>294</v>
      </c>
      <c r="P1560" s="5" t="s">
        <v>294</v>
      </c>
      <c r="Q1560" s="5" t="s">
        <v>294</v>
      </c>
      <c r="R1560" s="5" t="s">
        <v>294</v>
      </c>
      <c r="V1560" s="5" t="s">
        <v>7315</v>
      </c>
    </row>
    <row r="1561" spans="1:22" x14ac:dyDescent="0.35">
      <c r="A1561" s="5" t="s">
        <v>7316</v>
      </c>
      <c r="B1561" s="5" t="s">
        <v>7317</v>
      </c>
      <c r="C1561" s="5" t="s">
        <v>6817</v>
      </c>
      <c r="D1561" s="5" t="s">
        <v>18</v>
      </c>
      <c r="E1561" s="5">
        <v>7</v>
      </c>
      <c r="F1561" s="5" t="s">
        <v>294</v>
      </c>
      <c r="G1561" s="5" t="s">
        <v>294</v>
      </c>
      <c r="M1561" s="5" t="s">
        <v>794</v>
      </c>
      <c r="N1561" s="5" t="s">
        <v>294</v>
      </c>
      <c r="O1561" s="5" t="s">
        <v>294</v>
      </c>
      <c r="P1561" s="5" t="s">
        <v>294</v>
      </c>
      <c r="Q1561" s="5" t="s">
        <v>294</v>
      </c>
      <c r="R1561" s="5" t="s">
        <v>294</v>
      </c>
      <c r="V1561" s="5" t="s">
        <v>7318</v>
      </c>
    </row>
    <row r="1562" spans="1:22" x14ac:dyDescent="0.35">
      <c r="A1562" s="5" t="s">
        <v>7319</v>
      </c>
      <c r="B1562" s="5" t="s">
        <v>7320</v>
      </c>
      <c r="C1562" s="5" t="s">
        <v>6817</v>
      </c>
      <c r="D1562" s="5" t="s">
        <v>18</v>
      </c>
      <c r="E1562" s="5">
        <v>7</v>
      </c>
      <c r="F1562" s="5" t="s">
        <v>294</v>
      </c>
      <c r="G1562" s="5" t="s">
        <v>294</v>
      </c>
      <c r="M1562" s="5" t="s">
        <v>794</v>
      </c>
      <c r="N1562" s="5" t="s">
        <v>294</v>
      </c>
      <c r="O1562" s="5" t="s">
        <v>294</v>
      </c>
      <c r="P1562" s="5" t="s">
        <v>294</v>
      </c>
      <c r="Q1562" s="5" t="s">
        <v>294</v>
      </c>
      <c r="R1562" s="5" t="s">
        <v>294</v>
      </c>
      <c r="V1562" s="5" t="s">
        <v>7321</v>
      </c>
    </row>
    <row r="1563" spans="1:22" x14ac:dyDescent="0.35">
      <c r="A1563" s="5" t="s">
        <v>7322</v>
      </c>
      <c r="B1563" s="5" t="s">
        <v>7323</v>
      </c>
      <c r="C1563" s="5" t="s">
        <v>6817</v>
      </c>
      <c r="D1563" s="5" t="s">
        <v>20</v>
      </c>
      <c r="E1563" s="5">
        <v>10</v>
      </c>
      <c r="F1563" s="5" t="s">
        <v>294</v>
      </c>
      <c r="G1563" s="5" t="s">
        <v>294</v>
      </c>
      <c r="M1563" s="5" t="s">
        <v>794</v>
      </c>
      <c r="N1563" s="5" t="s">
        <v>294</v>
      </c>
      <c r="O1563" s="5" t="s">
        <v>294</v>
      </c>
      <c r="P1563" s="5" t="s">
        <v>294</v>
      </c>
      <c r="Q1563" s="5" t="s">
        <v>294</v>
      </c>
      <c r="R1563" s="5" t="s">
        <v>294</v>
      </c>
      <c r="V1563" s="5" t="s">
        <v>7324</v>
      </c>
    </row>
    <row r="1564" spans="1:22" x14ac:dyDescent="0.35">
      <c r="A1564" s="5" t="s">
        <v>7325</v>
      </c>
      <c r="B1564" s="5" t="s">
        <v>7326</v>
      </c>
      <c r="C1564" s="5" t="s">
        <v>6817</v>
      </c>
      <c r="D1564" s="5" t="s">
        <v>20</v>
      </c>
      <c r="E1564" s="5">
        <v>10</v>
      </c>
      <c r="F1564" s="5" t="s">
        <v>294</v>
      </c>
      <c r="G1564" s="5" t="s">
        <v>294</v>
      </c>
      <c r="M1564" s="5" t="s">
        <v>794</v>
      </c>
      <c r="N1564" s="5" t="s">
        <v>294</v>
      </c>
      <c r="O1564" s="5" t="s">
        <v>294</v>
      </c>
      <c r="P1564" s="5" t="s">
        <v>294</v>
      </c>
      <c r="Q1564" s="5" t="s">
        <v>294</v>
      </c>
      <c r="R1564" s="5" t="s">
        <v>294</v>
      </c>
      <c r="V1564" s="5" t="s">
        <v>7327</v>
      </c>
    </row>
    <row r="1565" spans="1:22" x14ac:dyDescent="0.35">
      <c r="A1565" s="5" t="s">
        <v>7328</v>
      </c>
      <c r="B1565" s="5" t="s">
        <v>7329</v>
      </c>
      <c r="C1565" s="5" t="s">
        <v>6817</v>
      </c>
      <c r="D1565" s="5" t="s">
        <v>20</v>
      </c>
      <c r="E1565" s="5">
        <v>10</v>
      </c>
      <c r="F1565" s="5" t="s">
        <v>294</v>
      </c>
      <c r="G1565" s="5" t="s">
        <v>294</v>
      </c>
      <c r="M1565" s="5" t="s">
        <v>794</v>
      </c>
      <c r="N1565" s="5" t="s">
        <v>294</v>
      </c>
      <c r="O1565" s="5" t="s">
        <v>294</v>
      </c>
      <c r="P1565" s="5" t="s">
        <v>294</v>
      </c>
      <c r="Q1565" s="5" t="s">
        <v>294</v>
      </c>
      <c r="R1565" s="5" t="s">
        <v>294</v>
      </c>
      <c r="V1565" s="5" t="s">
        <v>7330</v>
      </c>
    </row>
    <row r="1566" spans="1:22" x14ac:dyDescent="0.35">
      <c r="A1566" s="5" t="s">
        <v>7331</v>
      </c>
      <c r="B1566" s="5" t="s">
        <v>7332</v>
      </c>
      <c r="C1566" s="5" t="s">
        <v>6817</v>
      </c>
      <c r="D1566" s="5" t="s">
        <v>20</v>
      </c>
      <c r="E1566" s="5">
        <v>10</v>
      </c>
      <c r="F1566" s="5" t="s">
        <v>294</v>
      </c>
      <c r="G1566" s="5" t="s">
        <v>294</v>
      </c>
      <c r="M1566" s="5" t="s">
        <v>794</v>
      </c>
      <c r="N1566" s="5" t="s">
        <v>294</v>
      </c>
      <c r="O1566" s="5" t="s">
        <v>294</v>
      </c>
      <c r="P1566" s="5" t="s">
        <v>294</v>
      </c>
      <c r="Q1566" s="5" t="s">
        <v>294</v>
      </c>
      <c r="R1566" s="5" t="s">
        <v>294</v>
      </c>
      <c r="V1566" s="5" t="s">
        <v>7333</v>
      </c>
    </row>
    <row r="1567" spans="1:22" x14ac:dyDescent="0.35">
      <c r="A1567" s="5" t="s">
        <v>7334</v>
      </c>
      <c r="B1567" s="5" t="s">
        <v>7335</v>
      </c>
      <c r="C1567" s="5" t="s">
        <v>6817</v>
      </c>
      <c r="D1567" s="5" t="s">
        <v>20</v>
      </c>
      <c r="E1567" s="5">
        <v>10</v>
      </c>
      <c r="F1567" s="5" t="s">
        <v>294</v>
      </c>
      <c r="G1567" s="5" t="s">
        <v>294</v>
      </c>
      <c r="M1567" s="5" t="s">
        <v>794</v>
      </c>
      <c r="N1567" s="5" t="s">
        <v>294</v>
      </c>
      <c r="O1567" s="5" t="s">
        <v>294</v>
      </c>
      <c r="P1567" s="5" t="s">
        <v>294</v>
      </c>
      <c r="Q1567" s="5" t="s">
        <v>294</v>
      </c>
      <c r="R1567" s="5" t="s">
        <v>294</v>
      </c>
      <c r="V1567" s="5" t="s">
        <v>7336</v>
      </c>
    </row>
    <row r="1568" spans="1:22" x14ac:dyDescent="0.35">
      <c r="A1568" s="5" t="s">
        <v>7337</v>
      </c>
      <c r="B1568" s="5" t="s">
        <v>7338</v>
      </c>
      <c r="C1568" s="5" t="s">
        <v>6817</v>
      </c>
      <c r="D1568" s="5" t="s">
        <v>20</v>
      </c>
      <c r="E1568" s="5">
        <v>10</v>
      </c>
      <c r="F1568" s="5" t="s">
        <v>294</v>
      </c>
      <c r="G1568" s="5" t="s">
        <v>294</v>
      </c>
      <c r="M1568" s="5" t="s">
        <v>794</v>
      </c>
      <c r="N1568" s="5" t="s">
        <v>294</v>
      </c>
      <c r="O1568" s="5" t="s">
        <v>294</v>
      </c>
      <c r="P1568" s="5" t="s">
        <v>294</v>
      </c>
      <c r="Q1568" s="5" t="s">
        <v>294</v>
      </c>
      <c r="R1568" s="5" t="s">
        <v>294</v>
      </c>
      <c r="V1568" s="5" t="s">
        <v>7339</v>
      </c>
    </row>
    <row r="1569" spans="1:22" x14ac:dyDescent="0.35">
      <c r="A1569" s="5" t="s">
        <v>7340</v>
      </c>
      <c r="B1569" s="5" t="s">
        <v>7341</v>
      </c>
      <c r="C1569" s="5" t="s">
        <v>6817</v>
      </c>
      <c r="D1569" s="5" t="s">
        <v>16</v>
      </c>
      <c r="E1569" s="5">
        <v>10</v>
      </c>
      <c r="F1569" s="5" t="s">
        <v>294</v>
      </c>
      <c r="G1569" s="5" t="s">
        <v>294</v>
      </c>
      <c r="M1569" s="5" t="s">
        <v>794</v>
      </c>
      <c r="N1569" s="5" t="s">
        <v>294</v>
      </c>
      <c r="O1569" s="5" t="s">
        <v>294</v>
      </c>
      <c r="P1569" s="5" t="s">
        <v>294</v>
      </c>
      <c r="Q1569" s="5" t="s">
        <v>294</v>
      </c>
      <c r="R1569" s="5" t="s">
        <v>294</v>
      </c>
      <c r="V1569" s="5" t="s">
        <v>7342</v>
      </c>
    </row>
    <row r="1570" spans="1:22" x14ac:dyDescent="0.35">
      <c r="A1570" s="5" t="s">
        <v>7343</v>
      </c>
      <c r="B1570" s="5" t="s">
        <v>7344</v>
      </c>
      <c r="C1570" s="5" t="s">
        <v>6817</v>
      </c>
      <c r="D1570" s="5" t="s">
        <v>16</v>
      </c>
      <c r="E1570" s="5">
        <v>10</v>
      </c>
      <c r="F1570" s="5" t="s">
        <v>294</v>
      </c>
      <c r="G1570" s="5" t="s">
        <v>294</v>
      </c>
      <c r="M1570" s="5" t="s">
        <v>794</v>
      </c>
      <c r="N1570" s="5" t="s">
        <v>294</v>
      </c>
      <c r="O1570" s="5" t="s">
        <v>294</v>
      </c>
      <c r="P1570" s="5" t="s">
        <v>294</v>
      </c>
      <c r="Q1570" s="5" t="s">
        <v>294</v>
      </c>
      <c r="R1570" s="5" t="s">
        <v>294</v>
      </c>
      <c r="V1570" s="5" t="s">
        <v>7345</v>
      </c>
    </row>
    <row r="1571" spans="1:22" x14ac:dyDescent="0.35">
      <c r="A1571" s="5" t="s">
        <v>7346</v>
      </c>
      <c r="B1571" s="5" t="s">
        <v>7347</v>
      </c>
      <c r="C1571" s="5" t="s">
        <v>6817</v>
      </c>
      <c r="D1571" s="5" t="s">
        <v>16</v>
      </c>
      <c r="E1571" s="5">
        <v>10</v>
      </c>
      <c r="F1571" s="5" t="s">
        <v>294</v>
      </c>
      <c r="G1571" s="5" t="s">
        <v>294</v>
      </c>
      <c r="M1571" s="5" t="s">
        <v>794</v>
      </c>
      <c r="N1571" s="5" t="s">
        <v>294</v>
      </c>
      <c r="O1571" s="5" t="s">
        <v>294</v>
      </c>
      <c r="P1571" s="5" t="s">
        <v>294</v>
      </c>
      <c r="Q1571" s="5" t="s">
        <v>294</v>
      </c>
      <c r="R1571" s="5" t="s">
        <v>294</v>
      </c>
      <c r="V1571" s="5" t="s">
        <v>7348</v>
      </c>
    </row>
    <row r="1572" spans="1:22" x14ac:dyDescent="0.35">
      <c r="A1572" s="5" t="s">
        <v>7349</v>
      </c>
      <c r="B1572" s="5" t="s">
        <v>7350</v>
      </c>
      <c r="C1572" s="5" t="s">
        <v>6817</v>
      </c>
      <c r="D1572" s="5" t="s">
        <v>18</v>
      </c>
      <c r="E1572" s="5">
        <v>25</v>
      </c>
      <c r="F1572" s="5" t="s">
        <v>294</v>
      </c>
      <c r="G1572" s="5" t="s">
        <v>294</v>
      </c>
      <c r="M1572" s="5" t="s">
        <v>794</v>
      </c>
      <c r="N1572" s="5" t="s">
        <v>294</v>
      </c>
      <c r="O1572" s="5" t="s">
        <v>294</v>
      </c>
      <c r="P1572" s="5" t="s">
        <v>294</v>
      </c>
      <c r="Q1572" s="5" t="s">
        <v>294</v>
      </c>
      <c r="R1572" s="5" t="s">
        <v>294</v>
      </c>
      <c r="V1572" s="5" t="s">
        <v>7351</v>
      </c>
    </row>
    <row r="1573" spans="1:22" x14ac:dyDescent="0.35">
      <c r="A1573" s="5" t="s">
        <v>7352</v>
      </c>
      <c r="B1573" s="5" t="s">
        <v>7353</v>
      </c>
      <c r="C1573" s="5" t="s">
        <v>6817</v>
      </c>
      <c r="D1573" s="5" t="s">
        <v>18</v>
      </c>
      <c r="E1573" s="5">
        <v>16</v>
      </c>
      <c r="F1573" s="5" t="s">
        <v>294</v>
      </c>
      <c r="G1573" s="5" t="s">
        <v>294</v>
      </c>
      <c r="M1573" s="5" t="s">
        <v>794</v>
      </c>
      <c r="N1573" s="5" t="s">
        <v>294</v>
      </c>
      <c r="O1573" s="5" t="s">
        <v>294</v>
      </c>
      <c r="P1573" s="5" t="s">
        <v>294</v>
      </c>
      <c r="Q1573" s="5" t="s">
        <v>294</v>
      </c>
      <c r="R1573" s="5" t="s">
        <v>294</v>
      </c>
      <c r="V1573" s="5" t="s">
        <v>7354</v>
      </c>
    </row>
    <row r="1574" spans="1:22" x14ac:dyDescent="0.35">
      <c r="A1574" s="5" t="s">
        <v>7355</v>
      </c>
      <c r="B1574" s="5" t="s">
        <v>7356</v>
      </c>
      <c r="C1574" s="5" t="s">
        <v>6817</v>
      </c>
      <c r="D1574" s="5" t="s">
        <v>18</v>
      </c>
      <c r="E1574" s="5">
        <v>25</v>
      </c>
      <c r="F1574" s="5" t="s">
        <v>294</v>
      </c>
      <c r="G1574" s="5" t="s">
        <v>294</v>
      </c>
      <c r="M1574" s="5" t="s">
        <v>794</v>
      </c>
      <c r="N1574" s="5" t="s">
        <v>294</v>
      </c>
      <c r="O1574" s="5" t="s">
        <v>294</v>
      </c>
      <c r="P1574" s="5" t="s">
        <v>294</v>
      </c>
      <c r="Q1574" s="5" t="s">
        <v>294</v>
      </c>
      <c r="R1574" s="5" t="s">
        <v>294</v>
      </c>
      <c r="V1574" s="5" t="s">
        <v>7357</v>
      </c>
    </row>
    <row r="1575" spans="1:22" x14ac:dyDescent="0.35">
      <c r="A1575" s="5" t="s">
        <v>7358</v>
      </c>
      <c r="B1575" s="5" t="s">
        <v>7359</v>
      </c>
      <c r="C1575" s="5" t="s">
        <v>6817</v>
      </c>
      <c r="D1575" s="5" t="s">
        <v>18</v>
      </c>
      <c r="E1575" s="5">
        <v>2</v>
      </c>
      <c r="F1575" s="5" t="s">
        <v>294</v>
      </c>
      <c r="G1575" s="5" t="s">
        <v>294</v>
      </c>
      <c r="J1575" s="5" t="s">
        <v>4586</v>
      </c>
      <c r="M1575" s="5" t="s">
        <v>794</v>
      </c>
      <c r="N1575" s="5" t="s">
        <v>294</v>
      </c>
      <c r="O1575" s="5" t="s">
        <v>294</v>
      </c>
      <c r="P1575" s="5" t="s">
        <v>294</v>
      </c>
      <c r="Q1575" s="5" t="s">
        <v>294</v>
      </c>
      <c r="R1575" s="5" t="s">
        <v>294</v>
      </c>
      <c r="V1575" s="5" t="s">
        <v>7360</v>
      </c>
    </row>
    <row r="1576" spans="1:22" x14ac:dyDescent="0.35">
      <c r="A1576" s="5" t="s">
        <v>7361</v>
      </c>
      <c r="B1576" s="5" t="s">
        <v>7362</v>
      </c>
      <c r="C1576" s="5" t="s">
        <v>6817</v>
      </c>
      <c r="D1576" s="5" t="s">
        <v>30</v>
      </c>
      <c r="E1576" s="5">
        <v>9</v>
      </c>
      <c r="F1576" s="5" t="s">
        <v>294</v>
      </c>
      <c r="G1576" s="5" t="s">
        <v>294</v>
      </c>
      <c r="M1576" s="5" t="s">
        <v>794</v>
      </c>
      <c r="N1576" s="5" t="s">
        <v>294</v>
      </c>
      <c r="O1576" s="5" t="s">
        <v>294</v>
      </c>
      <c r="P1576" s="5" t="s">
        <v>294</v>
      </c>
      <c r="Q1576" s="5" t="s">
        <v>294</v>
      </c>
      <c r="R1576" s="5" t="s">
        <v>294</v>
      </c>
      <c r="V1576" s="5" t="s">
        <v>7363</v>
      </c>
    </row>
    <row r="1577" spans="1:22" x14ac:dyDescent="0.35">
      <c r="A1577" s="5" t="s">
        <v>7364</v>
      </c>
      <c r="B1577" s="5" t="s">
        <v>7365</v>
      </c>
      <c r="C1577" s="5" t="s">
        <v>6817</v>
      </c>
      <c r="D1577" s="5" t="s">
        <v>18</v>
      </c>
      <c r="E1577" s="5">
        <v>23</v>
      </c>
      <c r="F1577" s="5" t="s">
        <v>294</v>
      </c>
      <c r="G1577" s="5" t="s">
        <v>294</v>
      </c>
      <c r="M1577" s="5" t="s">
        <v>794</v>
      </c>
      <c r="N1577" s="5" t="s">
        <v>294</v>
      </c>
      <c r="O1577" s="5" t="s">
        <v>294</v>
      </c>
      <c r="P1577" s="5" t="s">
        <v>294</v>
      </c>
      <c r="Q1577" s="5" t="s">
        <v>294</v>
      </c>
      <c r="R1577" s="5" t="s">
        <v>294</v>
      </c>
      <c r="V1577" s="5" t="s">
        <v>7366</v>
      </c>
    </row>
    <row r="1578" spans="1:22" x14ac:dyDescent="0.35">
      <c r="A1578" s="5" t="s">
        <v>7367</v>
      </c>
      <c r="B1578" s="5" t="s">
        <v>7368</v>
      </c>
      <c r="C1578" s="5" t="s">
        <v>6817</v>
      </c>
      <c r="D1578" s="5" t="s">
        <v>18</v>
      </c>
      <c r="E1578" s="5">
        <v>23</v>
      </c>
      <c r="F1578" s="5" t="s">
        <v>294</v>
      </c>
      <c r="G1578" s="5" t="s">
        <v>294</v>
      </c>
      <c r="M1578" s="5" t="s">
        <v>794</v>
      </c>
      <c r="N1578" s="5" t="s">
        <v>294</v>
      </c>
      <c r="O1578" s="5" t="s">
        <v>294</v>
      </c>
      <c r="P1578" s="5" t="s">
        <v>294</v>
      </c>
      <c r="Q1578" s="5" t="s">
        <v>294</v>
      </c>
      <c r="R1578" s="5" t="s">
        <v>294</v>
      </c>
      <c r="V1578" s="5" t="s">
        <v>7369</v>
      </c>
    </row>
    <row r="1579" spans="1:22" x14ac:dyDescent="0.35">
      <c r="A1579" s="5" t="s">
        <v>7370</v>
      </c>
      <c r="B1579" s="5" t="s">
        <v>7371</v>
      </c>
      <c r="C1579" s="5" t="s">
        <v>6817</v>
      </c>
      <c r="D1579" s="5" t="s">
        <v>18</v>
      </c>
      <c r="E1579" s="5">
        <v>23</v>
      </c>
      <c r="F1579" s="5" t="s">
        <v>294</v>
      </c>
      <c r="G1579" s="5" t="s">
        <v>294</v>
      </c>
      <c r="M1579" s="5" t="s">
        <v>794</v>
      </c>
      <c r="N1579" s="5" t="s">
        <v>294</v>
      </c>
      <c r="O1579" s="5" t="s">
        <v>294</v>
      </c>
      <c r="P1579" s="5" t="s">
        <v>294</v>
      </c>
      <c r="Q1579" s="5" t="s">
        <v>294</v>
      </c>
      <c r="R1579" s="5" t="s">
        <v>294</v>
      </c>
      <c r="V1579" s="5" t="s">
        <v>7372</v>
      </c>
    </row>
    <row r="1580" spans="1:22" x14ac:dyDescent="0.35">
      <c r="A1580" s="5" t="s">
        <v>7373</v>
      </c>
      <c r="B1580" s="5" t="s">
        <v>7374</v>
      </c>
      <c r="C1580" s="5" t="s">
        <v>7375</v>
      </c>
      <c r="D1580" s="5" t="s">
        <v>22</v>
      </c>
      <c r="E1580" s="5">
        <v>18</v>
      </c>
      <c r="F1580" s="5" t="s">
        <v>294</v>
      </c>
      <c r="G1580" s="5" t="s">
        <v>294</v>
      </c>
      <c r="M1580" s="5" t="s">
        <v>794</v>
      </c>
      <c r="N1580" s="5" t="s">
        <v>294</v>
      </c>
      <c r="P1580" s="5" t="s">
        <v>294</v>
      </c>
      <c r="Q1580" s="5" t="s">
        <v>294</v>
      </c>
      <c r="R1580" s="5" t="s">
        <v>297</v>
      </c>
      <c r="V1580" s="5" t="s">
        <v>7376</v>
      </c>
    </row>
    <row r="1581" spans="1:22" x14ac:dyDescent="0.35">
      <c r="A1581" s="5" t="s">
        <v>7377</v>
      </c>
      <c r="B1581" s="5" t="s">
        <v>7378</v>
      </c>
      <c r="C1581" s="5" t="s">
        <v>6817</v>
      </c>
      <c r="D1581" s="5" t="s">
        <v>18</v>
      </c>
      <c r="E1581" s="5">
        <v>25</v>
      </c>
      <c r="F1581" s="5" t="s">
        <v>294</v>
      </c>
      <c r="G1581" s="5" t="s">
        <v>294</v>
      </c>
      <c r="M1581" s="5" t="s">
        <v>794</v>
      </c>
      <c r="N1581" s="5" t="s">
        <v>294</v>
      </c>
      <c r="O1581" s="5" t="s">
        <v>294</v>
      </c>
      <c r="P1581" s="5" t="s">
        <v>294</v>
      </c>
      <c r="Q1581" s="5" t="s">
        <v>294</v>
      </c>
      <c r="R1581" s="5" t="s">
        <v>294</v>
      </c>
      <c r="V1581" s="5" t="s">
        <v>7379</v>
      </c>
    </row>
    <row r="1582" spans="1:22" x14ac:dyDescent="0.35">
      <c r="A1582" s="5" t="s">
        <v>7380</v>
      </c>
      <c r="B1582" s="5" t="s">
        <v>7381</v>
      </c>
      <c r="C1582" s="5" t="s">
        <v>6817</v>
      </c>
      <c r="D1582" s="5" t="s">
        <v>18</v>
      </c>
      <c r="E1582" s="5">
        <v>11</v>
      </c>
      <c r="F1582" s="5" t="s">
        <v>294</v>
      </c>
      <c r="G1582" s="5" t="s">
        <v>294</v>
      </c>
      <c r="M1582" s="5" t="s">
        <v>794</v>
      </c>
      <c r="N1582" s="5" t="s">
        <v>294</v>
      </c>
      <c r="O1582" s="5" t="s">
        <v>294</v>
      </c>
      <c r="P1582" s="5" t="s">
        <v>294</v>
      </c>
      <c r="Q1582" s="5" t="s">
        <v>294</v>
      </c>
      <c r="R1582" s="5" t="s">
        <v>294</v>
      </c>
      <c r="V1582" s="5" t="s">
        <v>7382</v>
      </c>
    </row>
    <row r="1583" spans="1:22" x14ac:dyDescent="0.35">
      <c r="A1583" s="5" t="s">
        <v>7383</v>
      </c>
      <c r="B1583" s="5" t="s">
        <v>7381</v>
      </c>
      <c r="C1583" s="5" t="s">
        <v>6817</v>
      </c>
      <c r="D1583" s="5" t="s">
        <v>18</v>
      </c>
      <c r="E1583" s="5">
        <v>13</v>
      </c>
      <c r="F1583" s="5" t="s">
        <v>294</v>
      </c>
      <c r="G1583" s="5" t="s">
        <v>294</v>
      </c>
      <c r="M1583" s="5" t="s">
        <v>794</v>
      </c>
      <c r="N1583" s="5" t="s">
        <v>294</v>
      </c>
      <c r="O1583" s="5" t="s">
        <v>294</v>
      </c>
      <c r="P1583" s="5" t="s">
        <v>294</v>
      </c>
      <c r="Q1583" s="5" t="s">
        <v>294</v>
      </c>
      <c r="R1583" s="5" t="s">
        <v>294</v>
      </c>
      <c r="V1583" s="5" t="s">
        <v>7384</v>
      </c>
    </row>
    <row r="1584" spans="1:22" x14ac:dyDescent="0.35">
      <c r="A1584" s="5" t="s">
        <v>7385</v>
      </c>
      <c r="B1584" s="5" t="s">
        <v>7386</v>
      </c>
      <c r="C1584" s="5" t="s">
        <v>6817</v>
      </c>
      <c r="D1584" s="5" t="s">
        <v>18</v>
      </c>
      <c r="E1584" s="5">
        <v>8</v>
      </c>
      <c r="F1584" s="5" t="s">
        <v>294</v>
      </c>
      <c r="G1584" s="5" t="s">
        <v>294</v>
      </c>
      <c r="M1584" s="5" t="s">
        <v>794</v>
      </c>
      <c r="N1584" s="5" t="s">
        <v>294</v>
      </c>
      <c r="O1584" s="5" t="s">
        <v>294</v>
      </c>
      <c r="P1584" s="5" t="s">
        <v>294</v>
      </c>
      <c r="Q1584" s="5" t="s">
        <v>294</v>
      </c>
      <c r="R1584" s="5" t="s">
        <v>294</v>
      </c>
      <c r="V1584" s="5" t="s">
        <v>7387</v>
      </c>
    </row>
    <row r="1585" spans="1:22" x14ac:dyDescent="0.35">
      <c r="A1585" s="5" t="s">
        <v>7388</v>
      </c>
      <c r="B1585" s="5" t="s">
        <v>7386</v>
      </c>
      <c r="C1585" s="5" t="s">
        <v>6817</v>
      </c>
      <c r="D1585" s="5" t="s">
        <v>18</v>
      </c>
      <c r="E1585" s="5">
        <v>8</v>
      </c>
      <c r="F1585" s="5" t="s">
        <v>294</v>
      </c>
      <c r="G1585" s="5" t="s">
        <v>294</v>
      </c>
      <c r="M1585" s="5" t="s">
        <v>794</v>
      </c>
      <c r="N1585" s="5" t="s">
        <v>294</v>
      </c>
      <c r="O1585" s="5" t="s">
        <v>294</v>
      </c>
      <c r="P1585" s="5" t="s">
        <v>294</v>
      </c>
      <c r="Q1585" s="5" t="s">
        <v>294</v>
      </c>
      <c r="R1585" s="5" t="s">
        <v>294</v>
      </c>
      <c r="V1585" s="5" t="s">
        <v>7389</v>
      </c>
    </row>
    <row r="1586" spans="1:22" x14ac:dyDescent="0.35">
      <c r="A1586" s="5" t="s">
        <v>7390</v>
      </c>
      <c r="B1586" s="5" t="s">
        <v>7391</v>
      </c>
      <c r="C1586" s="5" t="s">
        <v>6817</v>
      </c>
      <c r="D1586" s="5" t="s">
        <v>18</v>
      </c>
      <c r="E1586" s="5">
        <v>8</v>
      </c>
      <c r="F1586" s="5" t="s">
        <v>294</v>
      </c>
      <c r="G1586" s="5" t="s">
        <v>294</v>
      </c>
      <c r="M1586" s="5" t="s">
        <v>794</v>
      </c>
      <c r="N1586" s="5" t="s">
        <v>294</v>
      </c>
      <c r="O1586" s="5" t="s">
        <v>294</v>
      </c>
      <c r="P1586" s="5" t="s">
        <v>294</v>
      </c>
      <c r="Q1586" s="5" t="s">
        <v>294</v>
      </c>
      <c r="R1586" s="5" t="s">
        <v>294</v>
      </c>
      <c r="V1586" s="5" t="s">
        <v>7392</v>
      </c>
    </row>
    <row r="1587" spans="1:22" x14ac:dyDescent="0.35">
      <c r="A1587" s="5" t="s">
        <v>7393</v>
      </c>
      <c r="B1587" s="5" t="s">
        <v>7391</v>
      </c>
      <c r="C1587" s="5" t="s">
        <v>6817</v>
      </c>
      <c r="D1587" s="5" t="s">
        <v>18</v>
      </c>
      <c r="E1587" s="5">
        <v>9</v>
      </c>
      <c r="F1587" s="5" t="s">
        <v>294</v>
      </c>
      <c r="G1587" s="5" t="s">
        <v>294</v>
      </c>
      <c r="M1587" s="5" t="s">
        <v>794</v>
      </c>
      <c r="N1587" s="5" t="s">
        <v>294</v>
      </c>
      <c r="O1587" s="5" t="s">
        <v>294</v>
      </c>
      <c r="P1587" s="5" t="s">
        <v>294</v>
      </c>
      <c r="Q1587" s="5" t="s">
        <v>294</v>
      </c>
      <c r="R1587" s="5" t="s">
        <v>294</v>
      </c>
      <c r="V1587" s="5" t="s">
        <v>7394</v>
      </c>
    </row>
    <row r="1588" spans="1:22" x14ac:dyDescent="0.35">
      <c r="A1588" s="5" t="s">
        <v>7395</v>
      </c>
      <c r="B1588" s="5" t="s">
        <v>7396</v>
      </c>
      <c r="C1588" s="5" t="s">
        <v>6817</v>
      </c>
      <c r="D1588" s="5" t="s">
        <v>18</v>
      </c>
      <c r="E1588" s="5">
        <v>9</v>
      </c>
      <c r="F1588" s="5" t="s">
        <v>294</v>
      </c>
      <c r="G1588" s="5" t="s">
        <v>294</v>
      </c>
      <c r="M1588" s="5" t="s">
        <v>794</v>
      </c>
      <c r="N1588" s="5" t="s">
        <v>294</v>
      </c>
      <c r="O1588" s="5" t="s">
        <v>294</v>
      </c>
      <c r="P1588" s="5" t="s">
        <v>294</v>
      </c>
      <c r="Q1588" s="5" t="s">
        <v>294</v>
      </c>
      <c r="R1588" s="5" t="s">
        <v>294</v>
      </c>
      <c r="V1588" s="5" t="s">
        <v>7397</v>
      </c>
    </row>
    <row r="1589" spans="1:22" x14ac:dyDescent="0.35">
      <c r="A1589" s="5" t="s">
        <v>7398</v>
      </c>
      <c r="B1589" s="5" t="s">
        <v>7399</v>
      </c>
      <c r="C1589" s="5" t="s">
        <v>6817</v>
      </c>
      <c r="D1589" s="5" t="s">
        <v>18</v>
      </c>
      <c r="E1589" s="5">
        <v>4</v>
      </c>
      <c r="F1589" s="5" t="s">
        <v>294</v>
      </c>
      <c r="G1589" s="5" t="s">
        <v>294</v>
      </c>
      <c r="M1589" s="5" t="s">
        <v>794</v>
      </c>
      <c r="N1589" s="5" t="s">
        <v>294</v>
      </c>
      <c r="O1589" s="5" t="s">
        <v>294</v>
      </c>
      <c r="P1589" s="5" t="s">
        <v>294</v>
      </c>
      <c r="Q1589" s="5" t="s">
        <v>294</v>
      </c>
      <c r="R1589" s="5" t="s">
        <v>294</v>
      </c>
      <c r="V1589" s="5" t="s">
        <v>7400</v>
      </c>
    </row>
    <row r="1590" spans="1:22" x14ac:dyDescent="0.35">
      <c r="A1590" s="5" t="s">
        <v>7401</v>
      </c>
      <c r="B1590" s="5" t="s">
        <v>7402</v>
      </c>
      <c r="C1590" s="5" t="s">
        <v>6817</v>
      </c>
      <c r="D1590" s="5" t="s">
        <v>18</v>
      </c>
      <c r="E1590" s="5">
        <v>4</v>
      </c>
      <c r="F1590" s="5" t="s">
        <v>294</v>
      </c>
      <c r="G1590" s="5" t="s">
        <v>294</v>
      </c>
      <c r="M1590" s="5" t="s">
        <v>794</v>
      </c>
      <c r="N1590" s="5" t="s">
        <v>294</v>
      </c>
      <c r="O1590" s="5" t="s">
        <v>294</v>
      </c>
      <c r="P1590" s="5" t="s">
        <v>294</v>
      </c>
      <c r="Q1590" s="5" t="s">
        <v>294</v>
      </c>
      <c r="R1590" s="5" t="s">
        <v>294</v>
      </c>
      <c r="V1590" s="5" t="s">
        <v>7403</v>
      </c>
    </row>
    <row r="1591" spans="1:22" x14ac:dyDescent="0.35">
      <c r="A1591" s="5" t="s">
        <v>7404</v>
      </c>
      <c r="B1591" s="5" t="s">
        <v>7405</v>
      </c>
      <c r="C1591" s="5" t="s">
        <v>6817</v>
      </c>
      <c r="D1591" s="5" t="s">
        <v>18</v>
      </c>
      <c r="E1591" s="5">
        <v>4</v>
      </c>
      <c r="F1591" s="5" t="s">
        <v>294</v>
      </c>
      <c r="G1591" s="5" t="s">
        <v>294</v>
      </c>
      <c r="M1591" s="5" t="s">
        <v>794</v>
      </c>
      <c r="N1591" s="5" t="s">
        <v>294</v>
      </c>
      <c r="O1591" s="5" t="s">
        <v>294</v>
      </c>
      <c r="P1591" s="5" t="s">
        <v>294</v>
      </c>
      <c r="Q1591" s="5" t="s">
        <v>294</v>
      </c>
      <c r="R1591" s="5" t="s">
        <v>294</v>
      </c>
      <c r="V1591" s="5" t="s">
        <v>7406</v>
      </c>
    </row>
    <row r="1592" spans="1:22" x14ac:dyDescent="0.35">
      <c r="A1592" s="5" t="s">
        <v>7407</v>
      </c>
      <c r="B1592" s="5" t="s">
        <v>7408</v>
      </c>
      <c r="C1592" s="5" t="s">
        <v>6817</v>
      </c>
      <c r="D1592" s="5" t="s">
        <v>18</v>
      </c>
      <c r="E1592" s="5">
        <v>4</v>
      </c>
      <c r="F1592" s="5" t="s">
        <v>294</v>
      </c>
      <c r="G1592" s="5" t="s">
        <v>294</v>
      </c>
      <c r="M1592" s="5" t="s">
        <v>794</v>
      </c>
      <c r="N1592" s="5" t="s">
        <v>294</v>
      </c>
      <c r="O1592" s="5" t="s">
        <v>294</v>
      </c>
      <c r="P1592" s="5" t="s">
        <v>294</v>
      </c>
      <c r="Q1592" s="5" t="s">
        <v>294</v>
      </c>
      <c r="R1592" s="5" t="s">
        <v>294</v>
      </c>
      <c r="V1592" s="5" t="s">
        <v>7409</v>
      </c>
    </row>
    <row r="1593" spans="1:22" x14ac:dyDescent="0.35">
      <c r="A1593" s="5" t="s">
        <v>7410</v>
      </c>
      <c r="B1593" s="5" t="s">
        <v>7411</v>
      </c>
      <c r="C1593" s="5" t="s">
        <v>6817</v>
      </c>
      <c r="D1593" s="5" t="s">
        <v>18</v>
      </c>
      <c r="E1593" s="5">
        <v>7</v>
      </c>
      <c r="F1593" s="5" t="s">
        <v>294</v>
      </c>
      <c r="G1593" s="5" t="s">
        <v>294</v>
      </c>
      <c r="M1593" s="5" t="s">
        <v>794</v>
      </c>
      <c r="N1593" s="5" t="s">
        <v>294</v>
      </c>
      <c r="O1593" s="5" t="s">
        <v>294</v>
      </c>
      <c r="P1593" s="5" t="s">
        <v>294</v>
      </c>
      <c r="Q1593" s="5" t="s">
        <v>294</v>
      </c>
      <c r="R1593" s="5" t="s">
        <v>294</v>
      </c>
      <c r="V1593" s="5" t="s">
        <v>7412</v>
      </c>
    </row>
    <row r="1594" spans="1:22" x14ac:dyDescent="0.35">
      <c r="A1594" s="5" t="s">
        <v>7413</v>
      </c>
      <c r="B1594" s="5" t="s">
        <v>7411</v>
      </c>
      <c r="C1594" s="5" t="s">
        <v>6817</v>
      </c>
      <c r="D1594" s="5" t="s">
        <v>18</v>
      </c>
      <c r="E1594" s="5">
        <v>8</v>
      </c>
      <c r="F1594" s="5" t="s">
        <v>294</v>
      </c>
      <c r="G1594" s="5" t="s">
        <v>294</v>
      </c>
      <c r="M1594" s="5" t="s">
        <v>794</v>
      </c>
      <c r="N1594" s="5" t="s">
        <v>294</v>
      </c>
      <c r="O1594" s="5" t="s">
        <v>294</v>
      </c>
      <c r="P1594" s="5" t="s">
        <v>294</v>
      </c>
      <c r="Q1594" s="5" t="s">
        <v>294</v>
      </c>
      <c r="R1594" s="5" t="s">
        <v>294</v>
      </c>
      <c r="V1594" s="5" t="s">
        <v>7414</v>
      </c>
    </row>
    <row r="1595" spans="1:22" x14ac:dyDescent="0.35">
      <c r="A1595" s="5" t="s">
        <v>7415</v>
      </c>
      <c r="B1595" s="5" t="s">
        <v>7416</v>
      </c>
      <c r="C1595" s="5" t="s">
        <v>7375</v>
      </c>
      <c r="D1595" s="5" t="s">
        <v>18</v>
      </c>
      <c r="E1595" s="5">
        <v>14</v>
      </c>
      <c r="F1595" s="5" t="s">
        <v>294</v>
      </c>
      <c r="G1595" s="5" t="s">
        <v>294</v>
      </c>
      <c r="M1595" s="5" t="s">
        <v>794</v>
      </c>
      <c r="N1595" s="5" t="s">
        <v>294</v>
      </c>
      <c r="O1595" s="5" t="s">
        <v>294</v>
      </c>
      <c r="P1595" s="5" t="s">
        <v>294</v>
      </c>
      <c r="Q1595" s="5" t="s">
        <v>294</v>
      </c>
      <c r="R1595" s="5" t="s">
        <v>294</v>
      </c>
      <c r="V1595" s="5" t="s">
        <v>7417</v>
      </c>
    </row>
    <row r="1596" spans="1:22" x14ac:dyDescent="0.35">
      <c r="A1596" s="5" t="s">
        <v>7418</v>
      </c>
      <c r="B1596" s="5" t="s">
        <v>7419</v>
      </c>
      <c r="C1596" s="5" t="s">
        <v>7375</v>
      </c>
      <c r="D1596" s="5" t="s">
        <v>22</v>
      </c>
      <c r="E1596" s="5">
        <v>18</v>
      </c>
      <c r="F1596" s="5" t="s">
        <v>294</v>
      </c>
      <c r="G1596" s="5" t="s">
        <v>294</v>
      </c>
      <c r="M1596" s="5" t="s">
        <v>3826</v>
      </c>
      <c r="N1596" s="5" t="s">
        <v>294</v>
      </c>
      <c r="P1596" s="5" t="s">
        <v>294</v>
      </c>
      <c r="Q1596" s="5" t="s">
        <v>294</v>
      </c>
      <c r="R1596" s="5" t="s">
        <v>294</v>
      </c>
      <c r="V1596" s="5" t="s">
        <v>7420</v>
      </c>
    </row>
    <row r="1597" spans="1:22" x14ac:dyDescent="0.35">
      <c r="A1597" s="5" t="s">
        <v>7421</v>
      </c>
      <c r="B1597" s="5" t="s">
        <v>7422</v>
      </c>
      <c r="C1597" s="5" t="s">
        <v>6817</v>
      </c>
      <c r="D1597" s="5" t="s">
        <v>18</v>
      </c>
      <c r="E1597" s="5">
        <v>19</v>
      </c>
      <c r="F1597" s="5" t="s">
        <v>294</v>
      </c>
      <c r="G1597" s="5" t="s">
        <v>294</v>
      </c>
      <c r="M1597" s="5" t="s">
        <v>794</v>
      </c>
      <c r="N1597" s="5" t="s">
        <v>294</v>
      </c>
      <c r="O1597" s="5" t="s">
        <v>294</v>
      </c>
      <c r="P1597" s="5" t="s">
        <v>294</v>
      </c>
      <c r="Q1597" s="5" t="s">
        <v>294</v>
      </c>
      <c r="R1597" s="5" t="s">
        <v>294</v>
      </c>
      <c r="V1597" s="5" t="s">
        <v>7423</v>
      </c>
    </row>
    <row r="1598" spans="1:22" x14ac:dyDescent="0.35">
      <c r="A1598" s="5" t="s">
        <v>7424</v>
      </c>
      <c r="B1598" s="5" t="s">
        <v>7425</v>
      </c>
      <c r="C1598" s="5" t="s">
        <v>6817</v>
      </c>
      <c r="D1598" s="5" t="s">
        <v>18</v>
      </c>
      <c r="E1598" s="5">
        <v>24</v>
      </c>
      <c r="F1598" s="5" t="s">
        <v>294</v>
      </c>
      <c r="G1598" s="5" t="s">
        <v>294</v>
      </c>
      <c r="M1598" s="5" t="s">
        <v>794</v>
      </c>
      <c r="N1598" s="5" t="s">
        <v>294</v>
      </c>
      <c r="O1598" s="5" t="s">
        <v>294</v>
      </c>
      <c r="P1598" s="5" t="s">
        <v>294</v>
      </c>
      <c r="Q1598" s="5" t="s">
        <v>294</v>
      </c>
      <c r="R1598" s="5" t="s">
        <v>294</v>
      </c>
      <c r="V1598" s="5" t="s">
        <v>7426</v>
      </c>
    </row>
    <row r="1599" spans="1:22" x14ac:dyDescent="0.35">
      <c r="A1599" s="5" t="s">
        <v>7427</v>
      </c>
      <c r="B1599" s="5" t="s">
        <v>7428</v>
      </c>
      <c r="C1599" s="5" t="s">
        <v>6817</v>
      </c>
      <c r="D1599" s="5" t="s">
        <v>18</v>
      </c>
      <c r="E1599" s="5">
        <v>24</v>
      </c>
      <c r="F1599" s="5" t="s">
        <v>294</v>
      </c>
      <c r="G1599" s="5" t="s">
        <v>294</v>
      </c>
      <c r="M1599" s="5" t="s">
        <v>794</v>
      </c>
      <c r="N1599" s="5" t="s">
        <v>294</v>
      </c>
      <c r="O1599" s="5" t="s">
        <v>294</v>
      </c>
      <c r="P1599" s="5" t="s">
        <v>294</v>
      </c>
      <c r="Q1599" s="5" t="s">
        <v>294</v>
      </c>
      <c r="R1599" s="5" t="s">
        <v>294</v>
      </c>
      <c r="V1599" s="5" t="s">
        <v>7429</v>
      </c>
    </row>
    <row r="1600" spans="1:22" x14ac:dyDescent="0.35">
      <c r="A1600" s="5" t="s">
        <v>7430</v>
      </c>
      <c r="B1600" s="5" t="s">
        <v>7431</v>
      </c>
      <c r="C1600" s="5" t="s">
        <v>6817</v>
      </c>
      <c r="D1600" s="5" t="s">
        <v>18</v>
      </c>
      <c r="E1600" s="5">
        <v>24</v>
      </c>
      <c r="F1600" s="5" t="s">
        <v>294</v>
      </c>
      <c r="G1600" s="5" t="s">
        <v>294</v>
      </c>
      <c r="M1600" s="5" t="s">
        <v>794</v>
      </c>
      <c r="N1600" s="5" t="s">
        <v>294</v>
      </c>
      <c r="O1600" s="5" t="s">
        <v>294</v>
      </c>
      <c r="P1600" s="5" t="s">
        <v>294</v>
      </c>
      <c r="Q1600" s="5" t="s">
        <v>294</v>
      </c>
      <c r="R1600" s="5" t="s">
        <v>294</v>
      </c>
      <c r="V1600" s="5" t="s">
        <v>7432</v>
      </c>
    </row>
    <row r="1601" spans="1:22" x14ac:dyDescent="0.35">
      <c r="A1601" s="5" t="s">
        <v>7433</v>
      </c>
      <c r="B1601" s="5" t="s">
        <v>7434</v>
      </c>
      <c r="C1601" s="5" t="s">
        <v>7375</v>
      </c>
      <c r="D1601" s="5" t="s">
        <v>16</v>
      </c>
      <c r="E1601" s="5">
        <v>9</v>
      </c>
      <c r="F1601" s="5" t="s">
        <v>294</v>
      </c>
      <c r="G1601" s="5" t="s">
        <v>294</v>
      </c>
      <c r="M1601" s="5" t="s">
        <v>794</v>
      </c>
      <c r="N1601" s="5" t="s">
        <v>294</v>
      </c>
      <c r="O1601" s="5" t="s">
        <v>294</v>
      </c>
      <c r="P1601" s="5" t="s">
        <v>294</v>
      </c>
      <c r="Q1601" s="5" t="s">
        <v>294</v>
      </c>
      <c r="R1601" s="5" t="s">
        <v>294</v>
      </c>
      <c r="V1601" s="5" t="s">
        <v>7435</v>
      </c>
    </row>
    <row r="1602" spans="1:22" x14ac:dyDescent="0.35">
      <c r="A1602" s="5" t="s">
        <v>7436</v>
      </c>
      <c r="B1602" s="5" t="s">
        <v>7437</v>
      </c>
      <c r="C1602" s="5" t="s">
        <v>6817</v>
      </c>
      <c r="D1602" s="5" t="s">
        <v>18</v>
      </c>
      <c r="E1602" s="5">
        <v>1</v>
      </c>
      <c r="F1602" s="5" t="s">
        <v>294</v>
      </c>
      <c r="G1602" s="5" t="s">
        <v>294</v>
      </c>
      <c r="M1602" s="5" t="s">
        <v>794</v>
      </c>
      <c r="N1602" s="5" t="s">
        <v>294</v>
      </c>
      <c r="O1602" s="5" t="s">
        <v>294</v>
      </c>
      <c r="P1602" s="5" t="s">
        <v>294</v>
      </c>
      <c r="Q1602" s="5" t="s">
        <v>294</v>
      </c>
      <c r="R1602" s="5" t="s">
        <v>294</v>
      </c>
      <c r="V1602" s="5" t="s">
        <v>7438</v>
      </c>
    </row>
    <row r="1603" spans="1:22" x14ac:dyDescent="0.35">
      <c r="A1603" s="5" t="s">
        <v>7439</v>
      </c>
      <c r="B1603" s="5" t="s">
        <v>7440</v>
      </c>
      <c r="C1603" s="5" t="s">
        <v>6817</v>
      </c>
      <c r="D1603" s="5" t="s">
        <v>18</v>
      </c>
      <c r="E1603" s="5">
        <v>1</v>
      </c>
      <c r="F1603" s="5" t="s">
        <v>294</v>
      </c>
      <c r="G1603" s="5" t="s">
        <v>294</v>
      </c>
      <c r="M1603" s="5" t="s">
        <v>794</v>
      </c>
      <c r="N1603" s="5" t="s">
        <v>294</v>
      </c>
      <c r="O1603" s="5" t="s">
        <v>294</v>
      </c>
      <c r="P1603" s="5" t="s">
        <v>294</v>
      </c>
      <c r="Q1603" s="5" t="s">
        <v>294</v>
      </c>
      <c r="R1603" s="5" t="s">
        <v>294</v>
      </c>
      <c r="V1603" s="5" t="s">
        <v>7441</v>
      </c>
    </row>
    <row r="1604" spans="1:22" x14ac:dyDescent="0.35">
      <c r="A1604" s="5" t="s">
        <v>7442</v>
      </c>
      <c r="B1604" s="5" t="s">
        <v>7443</v>
      </c>
      <c r="C1604" s="5" t="s">
        <v>6817</v>
      </c>
      <c r="D1604" s="5" t="s">
        <v>18</v>
      </c>
      <c r="E1604" s="5">
        <v>1</v>
      </c>
      <c r="F1604" s="5" t="s">
        <v>294</v>
      </c>
      <c r="G1604" s="5" t="s">
        <v>294</v>
      </c>
      <c r="M1604" s="5" t="s">
        <v>794</v>
      </c>
      <c r="N1604" s="5" t="s">
        <v>294</v>
      </c>
      <c r="O1604" s="5" t="s">
        <v>294</v>
      </c>
      <c r="P1604" s="5" t="s">
        <v>294</v>
      </c>
      <c r="Q1604" s="5" t="s">
        <v>294</v>
      </c>
      <c r="R1604" s="5" t="s">
        <v>294</v>
      </c>
      <c r="V1604" s="5" t="s">
        <v>7444</v>
      </c>
    </row>
    <row r="1605" spans="1:22" x14ac:dyDescent="0.35">
      <c r="A1605" s="5" t="s">
        <v>7445</v>
      </c>
      <c r="B1605" s="5" t="s">
        <v>7446</v>
      </c>
      <c r="C1605" s="5" t="s">
        <v>6817</v>
      </c>
      <c r="D1605" s="5" t="s">
        <v>18</v>
      </c>
      <c r="E1605" s="5">
        <v>40</v>
      </c>
      <c r="F1605" s="5" t="s">
        <v>294</v>
      </c>
      <c r="G1605" s="5" t="s">
        <v>294</v>
      </c>
      <c r="M1605" s="5" t="s">
        <v>794</v>
      </c>
      <c r="N1605" s="5" t="s">
        <v>294</v>
      </c>
      <c r="O1605" s="5" t="s">
        <v>294</v>
      </c>
      <c r="P1605" s="5" t="s">
        <v>294</v>
      </c>
      <c r="Q1605" s="5" t="s">
        <v>294</v>
      </c>
      <c r="R1605" s="5" t="s">
        <v>294</v>
      </c>
      <c r="V1605" s="5" t="s">
        <v>7447</v>
      </c>
    </row>
    <row r="1606" spans="1:22" x14ac:dyDescent="0.35">
      <c r="A1606" s="5" t="s">
        <v>7448</v>
      </c>
      <c r="B1606" s="5" t="s">
        <v>7449</v>
      </c>
      <c r="C1606" s="5" t="s">
        <v>6817</v>
      </c>
      <c r="D1606" s="5" t="s">
        <v>18</v>
      </c>
      <c r="E1606" s="5">
        <v>40</v>
      </c>
      <c r="F1606" s="5" t="s">
        <v>294</v>
      </c>
      <c r="G1606" s="5" t="s">
        <v>294</v>
      </c>
      <c r="M1606" s="5" t="s">
        <v>794</v>
      </c>
      <c r="N1606" s="5" t="s">
        <v>294</v>
      </c>
      <c r="O1606" s="5" t="s">
        <v>294</v>
      </c>
      <c r="P1606" s="5" t="s">
        <v>294</v>
      </c>
      <c r="Q1606" s="5" t="s">
        <v>294</v>
      </c>
      <c r="R1606" s="5" t="s">
        <v>294</v>
      </c>
      <c r="V1606" s="5" t="s">
        <v>7450</v>
      </c>
    </row>
    <row r="1607" spans="1:22" x14ac:dyDescent="0.35">
      <c r="A1607" s="5" t="s">
        <v>7451</v>
      </c>
      <c r="B1607" s="5" t="s">
        <v>7452</v>
      </c>
      <c r="C1607" s="5" t="s">
        <v>6817</v>
      </c>
      <c r="D1607" s="5" t="s">
        <v>18</v>
      </c>
      <c r="E1607" s="5">
        <v>40</v>
      </c>
      <c r="F1607" s="5" t="s">
        <v>294</v>
      </c>
      <c r="G1607" s="5" t="s">
        <v>294</v>
      </c>
      <c r="M1607" s="5" t="s">
        <v>794</v>
      </c>
      <c r="N1607" s="5" t="s">
        <v>294</v>
      </c>
      <c r="O1607" s="5" t="s">
        <v>294</v>
      </c>
      <c r="P1607" s="5" t="s">
        <v>294</v>
      </c>
      <c r="Q1607" s="5" t="s">
        <v>294</v>
      </c>
      <c r="R1607" s="5" t="s">
        <v>294</v>
      </c>
      <c r="V1607" s="5" t="s">
        <v>7453</v>
      </c>
    </row>
    <row r="1608" spans="1:22" x14ac:dyDescent="0.35">
      <c r="A1608" s="5" t="s">
        <v>7454</v>
      </c>
      <c r="B1608" s="5" t="s">
        <v>7455</v>
      </c>
      <c r="C1608" s="5" t="s">
        <v>6817</v>
      </c>
      <c r="D1608" s="5" t="s">
        <v>18</v>
      </c>
      <c r="E1608" s="5">
        <v>40</v>
      </c>
      <c r="F1608" s="5" t="s">
        <v>294</v>
      </c>
      <c r="G1608" s="5" t="s">
        <v>294</v>
      </c>
      <c r="M1608" s="5" t="s">
        <v>794</v>
      </c>
      <c r="N1608" s="5" t="s">
        <v>294</v>
      </c>
      <c r="O1608" s="5" t="s">
        <v>294</v>
      </c>
      <c r="P1608" s="5" t="s">
        <v>294</v>
      </c>
      <c r="Q1608" s="5" t="s">
        <v>294</v>
      </c>
      <c r="R1608" s="5" t="s">
        <v>294</v>
      </c>
      <c r="V1608" s="5" t="s">
        <v>7456</v>
      </c>
    </row>
    <row r="1609" spans="1:22" x14ac:dyDescent="0.35">
      <c r="A1609" s="5" t="s">
        <v>7457</v>
      </c>
      <c r="B1609" s="5" t="s">
        <v>7458</v>
      </c>
      <c r="C1609" s="5" t="s">
        <v>6817</v>
      </c>
      <c r="D1609" s="5" t="s">
        <v>18</v>
      </c>
      <c r="E1609" s="5">
        <v>27</v>
      </c>
      <c r="F1609" s="5" t="s">
        <v>294</v>
      </c>
      <c r="G1609" s="5" t="s">
        <v>294</v>
      </c>
      <c r="M1609" s="5" t="s">
        <v>794</v>
      </c>
      <c r="N1609" s="5" t="s">
        <v>294</v>
      </c>
      <c r="O1609" s="5" t="s">
        <v>294</v>
      </c>
      <c r="P1609" s="5" t="s">
        <v>294</v>
      </c>
      <c r="Q1609" s="5" t="s">
        <v>294</v>
      </c>
      <c r="R1609" s="5" t="s">
        <v>294</v>
      </c>
      <c r="V1609" s="5" t="s">
        <v>7459</v>
      </c>
    </row>
    <row r="1610" spans="1:22" x14ac:dyDescent="0.35">
      <c r="A1610" s="5" t="s">
        <v>7460</v>
      </c>
      <c r="B1610" s="5" t="s">
        <v>7461</v>
      </c>
      <c r="C1610" s="5" t="s">
        <v>6817</v>
      </c>
      <c r="D1610" s="5" t="s">
        <v>18</v>
      </c>
      <c r="E1610" s="5">
        <v>40</v>
      </c>
      <c r="F1610" s="5" t="s">
        <v>294</v>
      </c>
      <c r="G1610" s="5" t="s">
        <v>294</v>
      </c>
      <c r="M1610" s="5" t="s">
        <v>794</v>
      </c>
      <c r="N1610" s="5" t="s">
        <v>294</v>
      </c>
      <c r="O1610" s="5" t="s">
        <v>294</v>
      </c>
      <c r="P1610" s="5" t="s">
        <v>294</v>
      </c>
      <c r="Q1610" s="5" t="s">
        <v>294</v>
      </c>
      <c r="R1610" s="5" t="s">
        <v>294</v>
      </c>
      <c r="V1610" s="5" t="s">
        <v>7462</v>
      </c>
    </row>
    <row r="1611" spans="1:22" x14ac:dyDescent="0.35">
      <c r="A1611" s="5" t="s">
        <v>7463</v>
      </c>
      <c r="B1611" s="5" t="s">
        <v>7464</v>
      </c>
      <c r="C1611" s="5" t="s">
        <v>6817</v>
      </c>
      <c r="D1611" s="5" t="s">
        <v>18</v>
      </c>
      <c r="E1611" s="5">
        <v>40</v>
      </c>
      <c r="F1611" s="5" t="s">
        <v>294</v>
      </c>
      <c r="G1611" s="5" t="s">
        <v>294</v>
      </c>
      <c r="M1611" s="5" t="s">
        <v>794</v>
      </c>
      <c r="N1611" s="5" t="s">
        <v>294</v>
      </c>
      <c r="O1611" s="5" t="s">
        <v>294</v>
      </c>
      <c r="P1611" s="5" t="s">
        <v>294</v>
      </c>
      <c r="Q1611" s="5" t="s">
        <v>294</v>
      </c>
      <c r="R1611" s="5" t="s">
        <v>294</v>
      </c>
      <c r="V1611" s="5" t="s">
        <v>7465</v>
      </c>
    </row>
    <row r="1612" spans="1:22" x14ac:dyDescent="0.35">
      <c r="A1612" s="5" t="s">
        <v>7466</v>
      </c>
      <c r="B1612" s="5" t="s">
        <v>7467</v>
      </c>
      <c r="C1612" s="5" t="s">
        <v>6817</v>
      </c>
      <c r="D1612" s="5" t="s">
        <v>18</v>
      </c>
      <c r="E1612" s="5">
        <v>2</v>
      </c>
      <c r="F1612" s="5" t="s">
        <v>294</v>
      </c>
      <c r="G1612" s="5" t="s">
        <v>294</v>
      </c>
      <c r="J1612" s="5" t="s">
        <v>4586</v>
      </c>
      <c r="M1612" s="5" t="s">
        <v>794</v>
      </c>
      <c r="N1612" s="5" t="s">
        <v>294</v>
      </c>
      <c r="O1612" s="5" t="s">
        <v>294</v>
      </c>
      <c r="P1612" s="5" t="s">
        <v>294</v>
      </c>
      <c r="Q1612" s="5" t="s">
        <v>294</v>
      </c>
      <c r="R1612" s="5" t="s">
        <v>294</v>
      </c>
      <c r="V1612" s="5" t="s">
        <v>7468</v>
      </c>
    </row>
    <row r="1613" spans="1:22" x14ac:dyDescent="0.35">
      <c r="A1613" s="5" t="s">
        <v>7469</v>
      </c>
      <c r="B1613" s="5" t="s">
        <v>7470</v>
      </c>
      <c r="C1613" s="5" t="s">
        <v>6817</v>
      </c>
      <c r="D1613" s="5" t="s">
        <v>30</v>
      </c>
      <c r="E1613" s="5">
        <v>9</v>
      </c>
      <c r="F1613" s="5" t="s">
        <v>294</v>
      </c>
      <c r="G1613" s="5" t="s">
        <v>294</v>
      </c>
      <c r="M1613" s="5" t="s">
        <v>794</v>
      </c>
      <c r="N1613" s="5" t="s">
        <v>294</v>
      </c>
      <c r="O1613" s="5" t="s">
        <v>294</v>
      </c>
      <c r="P1613" s="5" t="s">
        <v>294</v>
      </c>
      <c r="Q1613" s="5" t="s">
        <v>294</v>
      </c>
      <c r="R1613" s="5" t="s">
        <v>294</v>
      </c>
      <c r="V1613" s="5" t="s">
        <v>7471</v>
      </c>
    </row>
    <row r="1614" spans="1:22" x14ac:dyDescent="0.35">
      <c r="A1614" s="5" t="s">
        <v>7472</v>
      </c>
      <c r="B1614" s="5" t="s">
        <v>7473</v>
      </c>
      <c r="C1614" s="5" t="s">
        <v>7375</v>
      </c>
      <c r="D1614" s="5" t="s">
        <v>18</v>
      </c>
      <c r="E1614" s="5">
        <v>2</v>
      </c>
      <c r="F1614" s="5" t="s">
        <v>294</v>
      </c>
      <c r="G1614" s="5" t="s">
        <v>294</v>
      </c>
      <c r="M1614" s="5" t="s">
        <v>794</v>
      </c>
      <c r="N1614" s="5" t="s">
        <v>294</v>
      </c>
      <c r="O1614" s="5" t="s">
        <v>294</v>
      </c>
      <c r="P1614" s="5" t="s">
        <v>294</v>
      </c>
      <c r="Q1614" s="5" t="s">
        <v>294</v>
      </c>
      <c r="R1614" s="5" t="s">
        <v>294</v>
      </c>
      <c r="V1614" s="5" t="s">
        <v>7474</v>
      </c>
    </row>
    <row r="1615" spans="1:22" x14ac:dyDescent="0.35">
      <c r="A1615" s="5" t="s">
        <v>7475</v>
      </c>
      <c r="B1615" s="5" t="s">
        <v>7476</v>
      </c>
      <c r="C1615" s="5" t="s">
        <v>7375</v>
      </c>
      <c r="D1615" s="5" t="s">
        <v>18</v>
      </c>
      <c r="E1615" s="5">
        <v>4</v>
      </c>
      <c r="F1615" s="5" t="s">
        <v>294</v>
      </c>
      <c r="G1615" s="5" t="s">
        <v>294</v>
      </c>
      <c r="M1615" s="5" t="s">
        <v>794</v>
      </c>
      <c r="N1615" s="5" t="s">
        <v>294</v>
      </c>
      <c r="O1615" s="5" t="s">
        <v>294</v>
      </c>
      <c r="P1615" s="5" t="s">
        <v>294</v>
      </c>
      <c r="Q1615" s="5" t="s">
        <v>294</v>
      </c>
      <c r="R1615" s="5" t="s">
        <v>294</v>
      </c>
      <c r="V1615" s="5" t="s">
        <v>7477</v>
      </c>
    </row>
    <row r="1616" spans="1:22" x14ac:dyDescent="0.35">
      <c r="A1616" s="5" t="s">
        <v>7478</v>
      </c>
      <c r="B1616" s="5" t="s">
        <v>7479</v>
      </c>
      <c r="C1616" s="5" t="s">
        <v>7375</v>
      </c>
      <c r="D1616" s="5" t="s">
        <v>18</v>
      </c>
      <c r="E1616" s="5">
        <v>24</v>
      </c>
      <c r="F1616" s="5" t="s">
        <v>294</v>
      </c>
      <c r="G1616" s="5" t="s">
        <v>294</v>
      </c>
      <c r="M1616" s="5" t="s">
        <v>794</v>
      </c>
      <c r="N1616" s="5" t="s">
        <v>294</v>
      </c>
      <c r="O1616" s="5" t="s">
        <v>294</v>
      </c>
      <c r="P1616" s="5" t="s">
        <v>294</v>
      </c>
      <c r="Q1616" s="5" t="s">
        <v>294</v>
      </c>
      <c r="R1616" s="5" t="s">
        <v>294</v>
      </c>
      <c r="V1616" s="5" t="s">
        <v>7480</v>
      </c>
    </row>
    <row r="1617" spans="1:22" x14ac:dyDescent="0.35">
      <c r="A1617" s="5" t="s">
        <v>7481</v>
      </c>
      <c r="B1617" s="5" t="s">
        <v>7482</v>
      </c>
      <c r="C1617" s="5" t="s">
        <v>7375</v>
      </c>
      <c r="D1617" s="5" t="s">
        <v>20</v>
      </c>
      <c r="E1617" s="5">
        <v>10</v>
      </c>
      <c r="F1617" s="5" t="s">
        <v>294</v>
      </c>
      <c r="G1617" s="5" t="s">
        <v>294</v>
      </c>
      <c r="M1617" s="5" t="s">
        <v>794</v>
      </c>
      <c r="N1617" s="5" t="s">
        <v>294</v>
      </c>
      <c r="O1617" s="5" t="s">
        <v>294</v>
      </c>
      <c r="P1617" s="5" t="s">
        <v>294</v>
      </c>
      <c r="Q1617" s="5" t="s">
        <v>294</v>
      </c>
      <c r="R1617" s="5" t="s">
        <v>294</v>
      </c>
      <c r="V1617" s="5" t="s">
        <v>7483</v>
      </c>
    </row>
    <row r="1618" spans="1:22" x14ac:dyDescent="0.35">
      <c r="A1618" s="5" t="s">
        <v>7484</v>
      </c>
      <c r="B1618" s="5" t="s">
        <v>7485</v>
      </c>
      <c r="C1618" s="5" t="s">
        <v>7375</v>
      </c>
      <c r="D1618" s="5" t="s">
        <v>16</v>
      </c>
      <c r="E1618" s="5">
        <v>7</v>
      </c>
      <c r="F1618" s="5" t="s">
        <v>294</v>
      </c>
      <c r="G1618" s="5" t="s">
        <v>294</v>
      </c>
      <c r="M1618" s="5" t="s">
        <v>794</v>
      </c>
      <c r="N1618" s="5" t="s">
        <v>294</v>
      </c>
      <c r="O1618" s="5" t="s">
        <v>294</v>
      </c>
      <c r="P1618" s="5" t="s">
        <v>294</v>
      </c>
      <c r="Q1618" s="5" t="s">
        <v>294</v>
      </c>
      <c r="R1618" s="5" t="s">
        <v>294</v>
      </c>
      <c r="V1618" s="5" t="s">
        <v>7486</v>
      </c>
    </row>
    <row r="1619" spans="1:22" x14ac:dyDescent="0.35">
      <c r="A1619" s="5" t="s">
        <v>7487</v>
      </c>
      <c r="B1619" s="5" t="s">
        <v>7488</v>
      </c>
      <c r="C1619" s="5" t="s">
        <v>7375</v>
      </c>
      <c r="D1619" s="5" t="s">
        <v>16</v>
      </c>
      <c r="E1619" s="5">
        <v>9</v>
      </c>
      <c r="F1619" s="5" t="s">
        <v>294</v>
      </c>
      <c r="G1619" s="5" t="s">
        <v>294</v>
      </c>
      <c r="M1619" s="5" t="s">
        <v>794</v>
      </c>
      <c r="N1619" s="5" t="s">
        <v>294</v>
      </c>
      <c r="O1619" s="5" t="s">
        <v>294</v>
      </c>
      <c r="P1619" s="5" t="s">
        <v>294</v>
      </c>
      <c r="Q1619" s="5" t="s">
        <v>294</v>
      </c>
      <c r="R1619" s="5" t="s">
        <v>294</v>
      </c>
      <c r="V1619" s="5" t="s">
        <v>7489</v>
      </c>
    </row>
    <row r="1620" spans="1:22" x14ac:dyDescent="0.35">
      <c r="A1620" s="5" t="s">
        <v>7490</v>
      </c>
      <c r="B1620" s="5" t="s">
        <v>7491</v>
      </c>
      <c r="C1620" s="5" t="s">
        <v>6817</v>
      </c>
      <c r="D1620" s="5" t="s">
        <v>18</v>
      </c>
      <c r="E1620" s="5">
        <v>10</v>
      </c>
      <c r="F1620" s="5" t="s">
        <v>294</v>
      </c>
      <c r="G1620" s="5" t="s">
        <v>294</v>
      </c>
      <c r="M1620" s="5" t="s">
        <v>794</v>
      </c>
      <c r="N1620" s="5" t="s">
        <v>294</v>
      </c>
      <c r="O1620" s="5" t="s">
        <v>294</v>
      </c>
      <c r="P1620" s="5" t="s">
        <v>294</v>
      </c>
      <c r="Q1620" s="5" t="s">
        <v>294</v>
      </c>
      <c r="R1620" s="5" t="s">
        <v>294</v>
      </c>
      <c r="V1620" s="5" t="s">
        <v>7492</v>
      </c>
    </row>
    <row r="1621" spans="1:22" x14ac:dyDescent="0.35">
      <c r="A1621" s="5" t="s">
        <v>7493</v>
      </c>
      <c r="B1621" s="5" t="s">
        <v>7494</v>
      </c>
      <c r="C1621" s="5" t="s">
        <v>6817</v>
      </c>
      <c r="D1621" s="5" t="s">
        <v>18</v>
      </c>
      <c r="E1621" s="5">
        <v>4</v>
      </c>
      <c r="F1621" s="5" t="s">
        <v>294</v>
      </c>
      <c r="G1621" s="5" t="s">
        <v>294</v>
      </c>
      <c r="M1621" s="5" t="s">
        <v>794</v>
      </c>
      <c r="N1621" s="5" t="s">
        <v>294</v>
      </c>
      <c r="O1621" s="5" t="s">
        <v>294</v>
      </c>
      <c r="P1621" s="5" t="s">
        <v>294</v>
      </c>
      <c r="Q1621" s="5" t="s">
        <v>294</v>
      </c>
      <c r="R1621" s="5" t="s">
        <v>294</v>
      </c>
      <c r="V1621" s="5" t="s">
        <v>7495</v>
      </c>
    </row>
    <row r="1622" spans="1:22" x14ac:dyDescent="0.35">
      <c r="A1622" s="5" t="s">
        <v>7496</v>
      </c>
      <c r="B1622" s="5" t="s">
        <v>7497</v>
      </c>
      <c r="C1622" s="5" t="s">
        <v>6817</v>
      </c>
      <c r="D1622" s="5" t="s">
        <v>20</v>
      </c>
      <c r="E1622" s="5">
        <v>10</v>
      </c>
      <c r="F1622" s="5" t="s">
        <v>294</v>
      </c>
      <c r="G1622" s="5" t="s">
        <v>294</v>
      </c>
      <c r="M1622" s="5" t="s">
        <v>794</v>
      </c>
      <c r="N1622" s="5" t="s">
        <v>294</v>
      </c>
      <c r="O1622" s="5" t="s">
        <v>294</v>
      </c>
      <c r="P1622" s="5" t="s">
        <v>294</v>
      </c>
      <c r="Q1622" s="5" t="s">
        <v>294</v>
      </c>
      <c r="R1622" s="5" t="s">
        <v>294</v>
      </c>
      <c r="V1622" s="5" t="s">
        <v>7498</v>
      </c>
    </row>
    <row r="1623" spans="1:22" x14ac:dyDescent="0.35">
      <c r="A1623" s="5" t="s">
        <v>7499</v>
      </c>
      <c r="B1623" s="5" t="s">
        <v>6235</v>
      </c>
      <c r="C1623" s="5" t="s">
        <v>6817</v>
      </c>
      <c r="D1623" s="5" t="s">
        <v>16</v>
      </c>
      <c r="E1623" s="5">
        <v>9</v>
      </c>
      <c r="F1623" s="5" t="s">
        <v>294</v>
      </c>
      <c r="G1623" s="5" t="s">
        <v>294</v>
      </c>
      <c r="M1623" s="5" t="s">
        <v>794</v>
      </c>
      <c r="N1623" s="5" t="s">
        <v>297</v>
      </c>
      <c r="O1623" s="5" t="s">
        <v>294</v>
      </c>
      <c r="P1623" s="5" t="s">
        <v>294</v>
      </c>
      <c r="Q1623" s="5" t="s">
        <v>297</v>
      </c>
      <c r="R1623" s="5" t="s">
        <v>294</v>
      </c>
      <c r="V1623" s="5" t="s">
        <v>7500</v>
      </c>
    </row>
    <row r="1624" spans="1:22" x14ac:dyDescent="0.35">
      <c r="A1624" s="5" t="s">
        <v>7501</v>
      </c>
      <c r="B1624" s="5" t="s">
        <v>7502</v>
      </c>
      <c r="C1624" s="5" t="s">
        <v>6817</v>
      </c>
      <c r="D1624" s="5" t="s">
        <v>16</v>
      </c>
      <c r="E1624" s="5">
        <v>9</v>
      </c>
      <c r="F1624" s="5" t="s">
        <v>294</v>
      </c>
      <c r="G1624" s="5" t="s">
        <v>294</v>
      </c>
      <c r="M1624" s="5" t="s">
        <v>794</v>
      </c>
      <c r="N1624" s="5" t="s">
        <v>297</v>
      </c>
      <c r="O1624" s="5" t="s">
        <v>294</v>
      </c>
      <c r="P1624" s="5" t="s">
        <v>294</v>
      </c>
      <c r="Q1624" s="5" t="s">
        <v>297</v>
      </c>
      <c r="R1624" s="5" t="s">
        <v>294</v>
      </c>
      <c r="V1624" s="5" t="s">
        <v>7503</v>
      </c>
    </row>
    <row r="1625" spans="1:22" x14ac:dyDescent="0.35">
      <c r="A1625" s="5" t="s">
        <v>7504</v>
      </c>
      <c r="B1625" s="5" t="s">
        <v>7505</v>
      </c>
      <c r="C1625" s="5" t="s">
        <v>6817</v>
      </c>
      <c r="D1625" s="5" t="s">
        <v>18</v>
      </c>
      <c r="E1625" s="5">
        <v>30</v>
      </c>
      <c r="F1625" s="5" t="s">
        <v>294</v>
      </c>
      <c r="G1625" s="5" t="s">
        <v>294</v>
      </c>
      <c r="M1625" s="5" t="s">
        <v>794</v>
      </c>
      <c r="N1625" s="5" t="s">
        <v>294</v>
      </c>
      <c r="O1625" s="5" t="s">
        <v>294</v>
      </c>
      <c r="P1625" s="5" t="s">
        <v>294</v>
      </c>
      <c r="Q1625" s="5" t="s">
        <v>294</v>
      </c>
      <c r="R1625" s="5" t="s">
        <v>294</v>
      </c>
      <c r="V1625" s="5" t="s">
        <v>7506</v>
      </c>
    </row>
    <row r="1626" spans="1:22" x14ac:dyDescent="0.35">
      <c r="A1626" s="5" t="s">
        <v>7507</v>
      </c>
      <c r="B1626" s="5" t="s">
        <v>7508</v>
      </c>
      <c r="C1626" s="5" t="s">
        <v>6817</v>
      </c>
      <c r="D1626" s="5" t="s">
        <v>18</v>
      </c>
      <c r="E1626" s="5">
        <v>30</v>
      </c>
      <c r="F1626" s="5" t="s">
        <v>294</v>
      </c>
      <c r="G1626" s="5" t="s">
        <v>294</v>
      </c>
      <c r="M1626" s="5" t="s">
        <v>794</v>
      </c>
      <c r="N1626" s="5" t="s">
        <v>294</v>
      </c>
      <c r="O1626" s="5" t="s">
        <v>294</v>
      </c>
      <c r="P1626" s="5" t="s">
        <v>294</v>
      </c>
      <c r="Q1626" s="5" t="s">
        <v>294</v>
      </c>
      <c r="R1626" s="5" t="s">
        <v>294</v>
      </c>
      <c r="V1626" s="5" t="s">
        <v>7509</v>
      </c>
    </row>
    <row r="1627" spans="1:22" x14ac:dyDescent="0.35">
      <c r="A1627" s="5" t="s">
        <v>7510</v>
      </c>
      <c r="B1627" s="5" t="s">
        <v>7511</v>
      </c>
      <c r="C1627" s="5" t="s">
        <v>6817</v>
      </c>
      <c r="D1627" s="5" t="s">
        <v>18</v>
      </c>
      <c r="E1627" s="5">
        <v>30</v>
      </c>
      <c r="F1627" s="5" t="s">
        <v>294</v>
      </c>
      <c r="G1627" s="5" t="s">
        <v>294</v>
      </c>
      <c r="M1627" s="5" t="s">
        <v>794</v>
      </c>
      <c r="N1627" s="5" t="s">
        <v>294</v>
      </c>
      <c r="O1627" s="5" t="s">
        <v>294</v>
      </c>
      <c r="P1627" s="5" t="s">
        <v>294</v>
      </c>
      <c r="Q1627" s="5" t="s">
        <v>294</v>
      </c>
      <c r="R1627" s="5" t="s">
        <v>294</v>
      </c>
      <c r="V1627" s="5" t="s">
        <v>7512</v>
      </c>
    </row>
    <row r="1628" spans="1:22" x14ac:dyDescent="0.35">
      <c r="A1628" s="5" t="s">
        <v>7513</v>
      </c>
      <c r="B1628" s="5" t="s">
        <v>7514</v>
      </c>
      <c r="C1628" s="5" t="s">
        <v>6817</v>
      </c>
      <c r="D1628" s="5" t="s">
        <v>18</v>
      </c>
      <c r="E1628" s="5">
        <v>4</v>
      </c>
      <c r="F1628" s="5" t="s">
        <v>294</v>
      </c>
      <c r="G1628" s="5" t="s">
        <v>294</v>
      </c>
      <c r="M1628" s="5" t="s">
        <v>794</v>
      </c>
      <c r="N1628" s="5" t="s">
        <v>294</v>
      </c>
      <c r="O1628" s="5" t="s">
        <v>294</v>
      </c>
      <c r="P1628" s="5" t="s">
        <v>294</v>
      </c>
      <c r="Q1628" s="5" t="s">
        <v>294</v>
      </c>
      <c r="R1628" s="5" t="s">
        <v>294</v>
      </c>
      <c r="V1628" s="5" t="s">
        <v>7515</v>
      </c>
    </row>
    <row r="1629" spans="1:22" x14ac:dyDescent="0.35">
      <c r="A1629" s="5" t="s">
        <v>7516</v>
      </c>
      <c r="B1629" s="5" t="s">
        <v>7517</v>
      </c>
      <c r="C1629" s="5" t="s">
        <v>6817</v>
      </c>
      <c r="D1629" s="5" t="s">
        <v>18</v>
      </c>
      <c r="E1629" s="5">
        <v>12</v>
      </c>
      <c r="F1629" s="5" t="s">
        <v>294</v>
      </c>
      <c r="G1629" s="5" t="s">
        <v>294</v>
      </c>
      <c r="M1629" s="5" t="s">
        <v>794</v>
      </c>
      <c r="N1629" s="5" t="s">
        <v>294</v>
      </c>
      <c r="O1629" s="5" t="s">
        <v>294</v>
      </c>
      <c r="P1629" s="5" t="s">
        <v>294</v>
      </c>
      <c r="Q1629" s="5" t="s">
        <v>294</v>
      </c>
      <c r="R1629" s="5" t="s">
        <v>294</v>
      </c>
      <c r="V1629" s="5" t="s">
        <v>7518</v>
      </c>
    </row>
    <row r="1630" spans="1:22" x14ac:dyDescent="0.35">
      <c r="A1630" s="5" t="s">
        <v>7519</v>
      </c>
      <c r="B1630" s="5" t="s">
        <v>7520</v>
      </c>
      <c r="C1630" s="5" t="s">
        <v>6817</v>
      </c>
      <c r="D1630" s="5" t="s">
        <v>18</v>
      </c>
      <c r="E1630" s="5">
        <v>9</v>
      </c>
      <c r="F1630" s="5" t="s">
        <v>294</v>
      </c>
      <c r="G1630" s="5" t="s">
        <v>294</v>
      </c>
      <c r="M1630" s="5" t="s">
        <v>794</v>
      </c>
      <c r="N1630" s="5" t="s">
        <v>294</v>
      </c>
      <c r="O1630" s="5" t="s">
        <v>294</v>
      </c>
      <c r="P1630" s="5" t="s">
        <v>294</v>
      </c>
      <c r="Q1630" s="5" t="s">
        <v>294</v>
      </c>
      <c r="R1630" s="5" t="s">
        <v>294</v>
      </c>
      <c r="V1630" s="5" t="s">
        <v>7521</v>
      </c>
    </row>
    <row r="1631" spans="1:22" x14ac:dyDescent="0.35">
      <c r="A1631" s="5" t="s">
        <v>7522</v>
      </c>
      <c r="B1631" s="5" t="s">
        <v>7523</v>
      </c>
      <c r="C1631" s="5" t="s">
        <v>6817</v>
      </c>
      <c r="D1631" s="5" t="s">
        <v>18</v>
      </c>
      <c r="E1631" s="5">
        <v>9</v>
      </c>
      <c r="F1631" s="5" t="s">
        <v>294</v>
      </c>
      <c r="G1631" s="5" t="s">
        <v>294</v>
      </c>
      <c r="M1631" s="5" t="s">
        <v>794</v>
      </c>
      <c r="N1631" s="5" t="s">
        <v>294</v>
      </c>
      <c r="O1631" s="5" t="s">
        <v>294</v>
      </c>
      <c r="P1631" s="5" t="s">
        <v>294</v>
      </c>
      <c r="Q1631" s="5" t="s">
        <v>294</v>
      </c>
      <c r="R1631" s="5" t="s">
        <v>294</v>
      </c>
      <c r="V1631" s="5" t="s">
        <v>7524</v>
      </c>
    </row>
    <row r="1632" spans="1:22" x14ac:dyDescent="0.35">
      <c r="A1632" s="5" t="s">
        <v>7525</v>
      </c>
      <c r="B1632" s="5" t="s">
        <v>7526</v>
      </c>
      <c r="C1632" s="5" t="s">
        <v>6817</v>
      </c>
      <c r="D1632" s="5" t="s">
        <v>18</v>
      </c>
      <c r="E1632" s="5">
        <v>9</v>
      </c>
      <c r="F1632" s="5" t="s">
        <v>294</v>
      </c>
      <c r="G1632" s="5" t="s">
        <v>294</v>
      </c>
      <c r="M1632" s="5" t="s">
        <v>794</v>
      </c>
      <c r="N1632" s="5" t="s">
        <v>294</v>
      </c>
      <c r="O1632" s="5" t="s">
        <v>294</v>
      </c>
      <c r="P1632" s="5" t="s">
        <v>294</v>
      </c>
      <c r="Q1632" s="5" t="s">
        <v>294</v>
      </c>
      <c r="R1632" s="5" t="s">
        <v>294</v>
      </c>
      <c r="V1632" s="5" t="s">
        <v>7527</v>
      </c>
    </row>
    <row r="1633" spans="1:22" x14ac:dyDescent="0.35">
      <c r="A1633" s="5" t="s">
        <v>7528</v>
      </c>
      <c r="B1633" s="5" t="s">
        <v>7529</v>
      </c>
      <c r="C1633" s="5" t="s">
        <v>6817</v>
      </c>
      <c r="D1633" s="5" t="s">
        <v>18</v>
      </c>
      <c r="E1633" s="5">
        <v>9</v>
      </c>
      <c r="F1633" s="5" t="s">
        <v>294</v>
      </c>
      <c r="G1633" s="5" t="s">
        <v>294</v>
      </c>
      <c r="M1633" s="5" t="s">
        <v>794</v>
      </c>
      <c r="N1633" s="5" t="s">
        <v>294</v>
      </c>
      <c r="O1633" s="5" t="s">
        <v>294</v>
      </c>
      <c r="P1633" s="5" t="s">
        <v>294</v>
      </c>
      <c r="Q1633" s="5" t="s">
        <v>294</v>
      </c>
      <c r="R1633" s="5" t="s">
        <v>294</v>
      </c>
      <c r="V1633" s="5" t="s">
        <v>7530</v>
      </c>
    </row>
    <row r="1634" spans="1:22" x14ac:dyDescent="0.35">
      <c r="A1634" s="5" t="s">
        <v>7531</v>
      </c>
      <c r="B1634" s="5" t="s">
        <v>7532</v>
      </c>
      <c r="C1634" s="5" t="s">
        <v>6817</v>
      </c>
      <c r="D1634" s="5" t="s">
        <v>18</v>
      </c>
      <c r="E1634" s="5">
        <v>9</v>
      </c>
      <c r="F1634" s="5" t="s">
        <v>294</v>
      </c>
      <c r="G1634" s="5" t="s">
        <v>294</v>
      </c>
      <c r="M1634" s="5" t="s">
        <v>794</v>
      </c>
      <c r="N1634" s="5" t="s">
        <v>294</v>
      </c>
      <c r="O1634" s="5" t="s">
        <v>294</v>
      </c>
      <c r="P1634" s="5" t="s">
        <v>294</v>
      </c>
      <c r="Q1634" s="5" t="s">
        <v>294</v>
      </c>
      <c r="R1634" s="5" t="s">
        <v>294</v>
      </c>
      <c r="V1634" s="5" t="s">
        <v>7533</v>
      </c>
    </row>
    <row r="1635" spans="1:22" x14ac:dyDescent="0.35">
      <c r="A1635" s="5" t="s">
        <v>7534</v>
      </c>
      <c r="B1635" s="5" t="s">
        <v>7535</v>
      </c>
      <c r="C1635" s="5" t="s">
        <v>6817</v>
      </c>
      <c r="D1635" s="5" t="s">
        <v>18</v>
      </c>
      <c r="E1635" s="5">
        <v>9</v>
      </c>
      <c r="F1635" s="5" t="s">
        <v>294</v>
      </c>
      <c r="G1635" s="5" t="s">
        <v>294</v>
      </c>
      <c r="M1635" s="5" t="s">
        <v>794</v>
      </c>
      <c r="N1635" s="5" t="s">
        <v>294</v>
      </c>
      <c r="O1635" s="5" t="s">
        <v>294</v>
      </c>
      <c r="P1635" s="5" t="s">
        <v>294</v>
      </c>
      <c r="Q1635" s="5" t="s">
        <v>294</v>
      </c>
      <c r="R1635" s="5" t="s">
        <v>294</v>
      </c>
      <c r="V1635" s="5" t="s">
        <v>7536</v>
      </c>
    </row>
    <row r="1636" spans="1:22" x14ac:dyDescent="0.35">
      <c r="A1636" s="5" t="s">
        <v>7537</v>
      </c>
      <c r="B1636" s="5" t="s">
        <v>7538</v>
      </c>
      <c r="C1636" s="5" t="s">
        <v>6817</v>
      </c>
      <c r="D1636" s="5" t="s">
        <v>18</v>
      </c>
      <c r="E1636" s="5">
        <v>9</v>
      </c>
      <c r="F1636" s="5" t="s">
        <v>294</v>
      </c>
      <c r="G1636" s="5" t="s">
        <v>294</v>
      </c>
      <c r="M1636" s="5" t="s">
        <v>794</v>
      </c>
      <c r="N1636" s="5" t="s">
        <v>294</v>
      </c>
      <c r="O1636" s="5" t="s">
        <v>294</v>
      </c>
      <c r="P1636" s="5" t="s">
        <v>294</v>
      </c>
      <c r="Q1636" s="5" t="s">
        <v>294</v>
      </c>
      <c r="R1636" s="5" t="s">
        <v>294</v>
      </c>
      <c r="V1636" s="5" t="s">
        <v>7539</v>
      </c>
    </row>
    <row r="1637" spans="1:22" x14ac:dyDescent="0.35">
      <c r="A1637" s="5" t="s">
        <v>7540</v>
      </c>
      <c r="B1637" s="5" t="s">
        <v>7541</v>
      </c>
      <c r="C1637" s="5" t="s">
        <v>6817</v>
      </c>
      <c r="D1637" s="5" t="s">
        <v>18</v>
      </c>
      <c r="E1637" s="5">
        <v>9</v>
      </c>
      <c r="F1637" s="5" t="s">
        <v>294</v>
      </c>
      <c r="G1637" s="5" t="s">
        <v>294</v>
      </c>
      <c r="M1637" s="5" t="s">
        <v>794</v>
      </c>
      <c r="N1637" s="5" t="s">
        <v>294</v>
      </c>
      <c r="O1637" s="5" t="s">
        <v>294</v>
      </c>
      <c r="P1637" s="5" t="s">
        <v>294</v>
      </c>
      <c r="Q1637" s="5" t="s">
        <v>294</v>
      </c>
      <c r="R1637" s="5" t="s">
        <v>294</v>
      </c>
      <c r="V1637" s="5" t="s">
        <v>7542</v>
      </c>
    </row>
    <row r="1638" spans="1:22" x14ac:dyDescent="0.35">
      <c r="A1638" s="5" t="s">
        <v>7543</v>
      </c>
      <c r="B1638" s="5" t="s">
        <v>7544</v>
      </c>
      <c r="C1638" s="5" t="s">
        <v>6817</v>
      </c>
      <c r="D1638" s="5" t="s">
        <v>18</v>
      </c>
      <c r="E1638" s="5">
        <v>9</v>
      </c>
      <c r="F1638" s="5" t="s">
        <v>294</v>
      </c>
      <c r="G1638" s="5" t="s">
        <v>294</v>
      </c>
      <c r="M1638" s="5" t="s">
        <v>794</v>
      </c>
      <c r="N1638" s="5" t="s">
        <v>294</v>
      </c>
      <c r="O1638" s="5" t="s">
        <v>294</v>
      </c>
      <c r="P1638" s="5" t="s">
        <v>294</v>
      </c>
      <c r="Q1638" s="5" t="s">
        <v>294</v>
      </c>
      <c r="R1638" s="5" t="s">
        <v>294</v>
      </c>
      <c r="V1638" s="5" t="s">
        <v>7545</v>
      </c>
    </row>
    <row r="1639" spans="1:22" x14ac:dyDescent="0.35">
      <c r="A1639" s="5" t="s">
        <v>7546</v>
      </c>
      <c r="B1639" s="5" t="s">
        <v>7547</v>
      </c>
      <c r="C1639" s="5" t="s">
        <v>6817</v>
      </c>
      <c r="D1639" s="5" t="s">
        <v>18</v>
      </c>
      <c r="E1639" s="5">
        <v>9</v>
      </c>
      <c r="F1639" s="5" t="s">
        <v>294</v>
      </c>
      <c r="G1639" s="5" t="s">
        <v>294</v>
      </c>
      <c r="M1639" s="5" t="s">
        <v>794</v>
      </c>
      <c r="N1639" s="5" t="s">
        <v>294</v>
      </c>
      <c r="O1639" s="5" t="s">
        <v>294</v>
      </c>
      <c r="P1639" s="5" t="s">
        <v>294</v>
      </c>
      <c r="Q1639" s="5" t="s">
        <v>294</v>
      </c>
      <c r="R1639" s="5" t="s">
        <v>294</v>
      </c>
      <c r="V1639" s="5" t="s">
        <v>7548</v>
      </c>
    </row>
    <row r="1640" spans="1:22" x14ac:dyDescent="0.35">
      <c r="A1640" s="5" t="s">
        <v>7549</v>
      </c>
      <c r="B1640" s="5" t="s">
        <v>7550</v>
      </c>
      <c r="C1640" s="5" t="s">
        <v>6817</v>
      </c>
      <c r="D1640" s="5" t="s">
        <v>18</v>
      </c>
      <c r="E1640" s="5">
        <v>9</v>
      </c>
      <c r="F1640" s="5" t="s">
        <v>294</v>
      </c>
      <c r="G1640" s="5" t="s">
        <v>294</v>
      </c>
      <c r="M1640" s="5" t="s">
        <v>794</v>
      </c>
      <c r="N1640" s="5" t="s">
        <v>294</v>
      </c>
      <c r="O1640" s="5" t="s">
        <v>294</v>
      </c>
      <c r="P1640" s="5" t="s">
        <v>294</v>
      </c>
      <c r="Q1640" s="5" t="s">
        <v>294</v>
      </c>
      <c r="R1640" s="5" t="s">
        <v>294</v>
      </c>
      <c r="V1640" s="5" t="s">
        <v>7551</v>
      </c>
    </row>
    <row r="1641" spans="1:22" x14ac:dyDescent="0.35">
      <c r="A1641" s="5" t="s">
        <v>7552</v>
      </c>
      <c r="B1641" s="5" t="s">
        <v>7553</v>
      </c>
      <c r="C1641" s="5" t="s">
        <v>6817</v>
      </c>
      <c r="D1641" s="5" t="s">
        <v>18</v>
      </c>
      <c r="E1641" s="5">
        <v>9</v>
      </c>
      <c r="F1641" s="5" t="s">
        <v>294</v>
      </c>
      <c r="G1641" s="5" t="s">
        <v>294</v>
      </c>
      <c r="M1641" s="5" t="s">
        <v>794</v>
      </c>
      <c r="N1641" s="5" t="s">
        <v>294</v>
      </c>
      <c r="O1641" s="5" t="s">
        <v>294</v>
      </c>
      <c r="P1641" s="5" t="s">
        <v>294</v>
      </c>
      <c r="Q1641" s="5" t="s">
        <v>294</v>
      </c>
      <c r="R1641" s="5" t="s">
        <v>294</v>
      </c>
      <c r="V1641" s="5" t="s">
        <v>7554</v>
      </c>
    </row>
    <row r="1642" spans="1:22" x14ac:dyDescent="0.35">
      <c r="A1642" s="5" t="s">
        <v>7555</v>
      </c>
      <c r="B1642" s="5" t="s">
        <v>7556</v>
      </c>
      <c r="C1642" s="5" t="s">
        <v>6817</v>
      </c>
      <c r="D1642" s="5" t="s">
        <v>18</v>
      </c>
      <c r="E1642" s="5">
        <v>12</v>
      </c>
      <c r="F1642" s="5" t="s">
        <v>294</v>
      </c>
      <c r="G1642" s="5" t="s">
        <v>294</v>
      </c>
      <c r="M1642" s="5" t="s">
        <v>794</v>
      </c>
      <c r="N1642" s="5" t="s">
        <v>294</v>
      </c>
      <c r="O1642" s="5" t="s">
        <v>294</v>
      </c>
      <c r="P1642" s="5" t="s">
        <v>294</v>
      </c>
      <c r="Q1642" s="5" t="s">
        <v>294</v>
      </c>
      <c r="R1642" s="5" t="s">
        <v>294</v>
      </c>
      <c r="V1642" s="5" t="s">
        <v>7557</v>
      </c>
    </row>
    <row r="1643" spans="1:22" x14ac:dyDescent="0.35">
      <c r="A1643" s="5" t="s">
        <v>7558</v>
      </c>
      <c r="B1643" s="5" t="s">
        <v>7559</v>
      </c>
      <c r="C1643" s="5" t="s">
        <v>6817</v>
      </c>
      <c r="D1643" s="5" t="s">
        <v>18</v>
      </c>
      <c r="E1643" s="5">
        <v>12</v>
      </c>
      <c r="F1643" s="5" t="s">
        <v>294</v>
      </c>
      <c r="G1643" s="5" t="s">
        <v>294</v>
      </c>
      <c r="M1643" s="5" t="s">
        <v>794</v>
      </c>
      <c r="N1643" s="5" t="s">
        <v>294</v>
      </c>
      <c r="O1643" s="5" t="s">
        <v>294</v>
      </c>
      <c r="P1643" s="5" t="s">
        <v>294</v>
      </c>
      <c r="Q1643" s="5" t="s">
        <v>294</v>
      </c>
      <c r="R1643" s="5" t="s">
        <v>294</v>
      </c>
      <c r="V1643" s="5" t="s">
        <v>7560</v>
      </c>
    </row>
    <row r="1644" spans="1:22" x14ac:dyDescent="0.35">
      <c r="A1644" s="5" t="s">
        <v>7561</v>
      </c>
      <c r="B1644" s="5" t="s">
        <v>7562</v>
      </c>
      <c r="C1644" s="5" t="s">
        <v>6817</v>
      </c>
      <c r="D1644" s="5" t="s">
        <v>18</v>
      </c>
      <c r="E1644" s="5">
        <v>2</v>
      </c>
      <c r="F1644" s="5" t="s">
        <v>294</v>
      </c>
      <c r="G1644" s="5" t="s">
        <v>294</v>
      </c>
      <c r="M1644" s="5" t="s">
        <v>794</v>
      </c>
      <c r="N1644" s="5" t="s">
        <v>294</v>
      </c>
      <c r="O1644" s="5" t="s">
        <v>294</v>
      </c>
      <c r="P1644" s="5" t="s">
        <v>294</v>
      </c>
      <c r="Q1644" s="5" t="s">
        <v>294</v>
      </c>
      <c r="R1644" s="5" t="s">
        <v>294</v>
      </c>
      <c r="V1644" s="5" t="s">
        <v>7563</v>
      </c>
    </row>
    <row r="1645" spans="1:22" x14ac:dyDescent="0.35">
      <c r="A1645" s="5" t="s">
        <v>7564</v>
      </c>
      <c r="B1645" s="5" t="s">
        <v>7565</v>
      </c>
      <c r="C1645" s="5" t="s">
        <v>6817</v>
      </c>
      <c r="D1645" s="5" t="s">
        <v>18</v>
      </c>
      <c r="E1645" s="5">
        <v>2</v>
      </c>
      <c r="F1645" s="5" t="s">
        <v>294</v>
      </c>
      <c r="G1645" s="5" t="s">
        <v>294</v>
      </c>
      <c r="M1645" s="5" t="s">
        <v>794</v>
      </c>
      <c r="N1645" s="5" t="s">
        <v>294</v>
      </c>
      <c r="O1645" s="5" t="s">
        <v>294</v>
      </c>
      <c r="P1645" s="5" t="s">
        <v>294</v>
      </c>
      <c r="Q1645" s="5" t="s">
        <v>294</v>
      </c>
      <c r="R1645" s="5" t="s">
        <v>294</v>
      </c>
      <c r="V1645" s="5" t="s">
        <v>7566</v>
      </c>
    </row>
    <row r="1646" spans="1:22" x14ac:dyDescent="0.35">
      <c r="A1646" s="5" t="s">
        <v>7567</v>
      </c>
      <c r="B1646" s="5" t="s">
        <v>7568</v>
      </c>
      <c r="C1646" s="5" t="s">
        <v>6817</v>
      </c>
      <c r="D1646" s="5" t="s">
        <v>18</v>
      </c>
      <c r="E1646" s="5">
        <v>2</v>
      </c>
      <c r="F1646" s="5" t="s">
        <v>294</v>
      </c>
      <c r="G1646" s="5" t="s">
        <v>294</v>
      </c>
      <c r="M1646" s="5" t="s">
        <v>794</v>
      </c>
      <c r="N1646" s="5" t="s">
        <v>294</v>
      </c>
      <c r="O1646" s="5" t="s">
        <v>294</v>
      </c>
      <c r="P1646" s="5" t="s">
        <v>294</v>
      </c>
      <c r="Q1646" s="5" t="s">
        <v>294</v>
      </c>
      <c r="R1646" s="5" t="s">
        <v>294</v>
      </c>
      <c r="V1646" s="5" t="s">
        <v>7569</v>
      </c>
    </row>
    <row r="1647" spans="1:22" x14ac:dyDescent="0.35">
      <c r="A1647" s="5" t="s">
        <v>7570</v>
      </c>
      <c r="B1647" s="5" t="s">
        <v>7571</v>
      </c>
      <c r="C1647" s="5" t="s">
        <v>6817</v>
      </c>
      <c r="D1647" s="5" t="s">
        <v>18</v>
      </c>
      <c r="E1647" s="5">
        <v>2</v>
      </c>
      <c r="F1647" s="5" t="s">
        <v>294</v>
      </c>
      <c r="G1647" s="5" t="s">
        <v>294</v>
      </c>
      <c r="M1647" s="5" t="s">
        <v>794</v>
      </c>
      <c r="N1647" s="5" t="s">
        <v>294</v>
      </c>
      <c r="O1647" s="5" t="s">
        <v>294</v>
      </c>
      <c r="P1647" s="5" t="s">
        <v>294</v>
      </c>
      <c r="Q1647" s="5" t="s">
        <v>294</v>
      </c>
      <c r="R1647" s="5" t="s">
        <v>294</v>
      </c>
      <c r="V1647" s="5" t="s">
        <v>7572</v>
      </c>
    </row>
    <row r="1648" spans="1:22" x14ac:dyDescent="0.35">
      <c r="A1648" s="5" t="s">
        <v>7573</v>
      </c>
      <c r="B1648" s="5" t="s">
        <v>7574</v>
      </c>
      <c r="C1648" s="5" t="s">
        <v>6817</v>
      </c>
      <c r="D1648" s="5" t="s">
        <v>18</v>
      </c>
      <c r="E1648" s="5">
        <v>2</v>
      </c>
      <c r="F1648" s="5" t="s">
        <v>294</v>
      </c>
      <c r="G1648" s="5" t="s">
        <v>294</v>
      </c>
      <c r="M1648" s="5" t="s">
        <v>794</v>
      </c>
      <c r="N1648" s="5" t="s">
        <v>294</v>
      </c>
      <c r="O1648" s="5" t="s">
        <v>294</v>
      </c>
      <c r="P1648" s="5" t="s">
        <v>294</v>
      </c>
      <c r="Q1648" s="5" t="s">
        <v>294</v>
      </c>
      <c r="R1648" s="5" t="s">
        <v>294</v>
      </c>
      <c r="V1648" s="5" t="s">
        <v>7575</v>
      </c>
    </row>
    <row r="1649" spans="1:22" x14ac:dyDescent="0.35">
      <c r="A1649" s="5" t="s">
        <v>7576</v>
      </c>
      <c r="B1649" s="5" t="s">
        <v>7577</v>
      </c>
      <c r="C1649" s="5" t="s">
        <v>6817</v>
      </c>
      <c r="D1649" s="5" t="s">
        <v>18</v>
      </c>
      <c r="E1649" s="5">
        <v>2</v>
      </c>
      <c r="F1649" s="5" t="s">
        <v>294</v>
      </c>
      <c r="G1649" s="5" t="s">
        <v>294</v>
      </c>
      <c r="M1649" s="5" t="s">
        <v>794</v>
      </c>
      <c r="N1649" s="5" t="s">
        <v>294</v>
      </c>
      <c r="O1649" s="5" t="s">
        <v>294</v>
      </c>
      <c r="P1649" s="5" t="s">
        <v>294</v>
      </c>
      <c r="Q1649" s="5" t="s">
        <v>294</v>
      </c>
      <c r="R1649" s="5" t="s">
        <v>294</v>
      </c>
      <c r="V1649" s="5" t="s">
        <v>7578</v>
      </c>
    </row>
    <row r="1650" spans="1:22" x14ac:dyDescent="0.35">
      <c r="A1650" s="5" t="s">
        <v>7579</v>
      </c>
      <c r="B1650" s="5" t="s">
        <v>7580</v>
      </c>
      <c r="C1650" s="5" t="s">
        <v>6817</v>
      </c>
      <c r="D1650" s="5" t="s">
        <v>18</v>
      </c>
      <c r="E1650" s="5">
        <v>2</v>
      </c>
      <c r="F1650" s="5" t="s">
        <v>294</v>
      </c>
      <c r="G1650" s="5" t="s">
        <v>294</v>
      </c>
      <c r="M1650" s="5" t="s">
        <v>794</v>
      </c>
      <c r="N1650" s="5" t="s">
        <v>294</v>
      </c>
      <c r="O1650" s="5" t="s">
        <v>294</v>
      </c>
      <c r="P1650" s="5" t="s">
        <v>294</v>
      </c>
      <c r="Q1650" s="5" t="s">
        <v>294</v>
      </c>
      <c r="R1650" s="5" t="s">
        <v>294</v>
      </c>
      <c r="V1650" s="5" t="s">
        <v>7581</v>
      </c>
    </row>
    <row r="1651" spans="1:22" x14ac:dyDescent="0.35">
      <c r="A1651" s="5" t="s">
        <v>7582</v>
      </c>
      <c r="B1651" s="5" t="s">
        <v>7583</v>
      </c>
      <c r="C1651" s="5" t="s">
        <v>6817</v>
      </c>
      <c r="D1651" s="5" t="s">
        <v>18</v>
      </c>
      <c r="E1651" s="5">
        <v>2</v>
      </c>
      <c r="F1651" s="5" t="s">
        <v>294</v>
      </c>
      <c r="G1651" s="5" t="s">
        <v>294</v>
      </c>
      <c r="M1651" s="5" t="s">
        <v>794</v>
      </c>
      <c r="N1651" s="5" t="s">
        <v>294</v>
      </c>
      <c r="O1651" s="5" t="s">
        <v>294</v>
      </c>
      <c r="P1651" s="5" t="s">
        <v>294</v>
      </c>
      <c r="Q1651" s="5" t="s">
        <v>294</v>
      </c>
      <c r="R1651" s="5" t="s">
        <v>294</v>
      </c>
      <c r="V1651" s="5" t="s">
        <v>7584</v>
      </c>
    </row>
    <row r="1652" spans="1:22" x14ac:dyDescent="0.35">
      <c r="A1652" s="5" t="s">
        <v>7585</v>
      </c>
      <c r="B1652" s="5" t="s">
        <v>7586</v>
      </c>
      <c r="C1652" s="5" t="s">
        <v>6817</v>
      </c>
      <c r="D1652" s="5" t="s">
        <v>18</v>
      </c>
      <c r="E1652" s="5">
        <v>2</v>
      </c>
      <c r="F1652" s="5" t="s">
        <v>294</v>
      </c>
      <c r="G1652" s="5" t="s">
        <v>294</v>
      </c>
      <c r="M1652" s="5" t="s">
        <v>794</v>
      </c>
      <c r="N1652" s="5" t="s">
        <v>294</v>
      </c>
      <c r="O1652" s="5" t="s">
        <v>294</v>
      </c>
      <c r="P1652" s="5" t="s">
        <v>294</v>
      </c>
      <c r="Q1652" s="5" t="s">
        <v>294</v>
      </c>
      <c r="R1652" s="5" t="s">
        <v>294</v>
      </c>
      <c r="V1652" s="5" t="s">
        <v>7587</v>
      </c>
    </row>
    <row r="1653" spans="1:22" x14ac:dyDescent="0.35">
      <c r="A1653" s="5" t="s">
        <v>7588</v>
      </c>
      <c r="B1653" s="5" t="s">
        <v>7589</v>
      </c>
      <c r="C1653" s="5" t="s">
        <v>6817</v>
      </c>
      <c r="D1653" s="5" t="s">
        <v>18</v>
      </c>
      <c r="E1653" s="5">
        <v>2</v>
      </c>
      <c r="F1653" s="5" t="s">
        <v>294</v>
      </c>
      <c r="G1653" s="5" t="s">
        <v>294</v>
      </c>
      <c r="M1653" s="5" t="s">
        <v>794</v>
      </c>
      <c r="N1653" s="5" t="s">
        <v>294</v>
      </c>
      <c r="O1653" s="5" t="s">
        <v>294</v>
      </c>
      <c r="P1653" s="5" t="s">
        <v>294</v>
      </c>
      <c r="Q1653" s="5" t="s">
        <v>294</v>
      </c>
      <c r="R1653" s="5" t="s">
        <v>294</v>
      </c>
      <c r="V1653" s="5" t="s">
        <v>7590</v>
      </c>
    </row>
    <row r="1654" spans="1:22" x14ac:dyDescent="0.35">
      <c r="A1654" s="5" t="s">
        <v>7591</v>
      </c>
      <c r="B1654" s="5" t="s">
        <v>7592</v>
      </c>
      <c r="C1654" s="5" t="s">
        <v>6817</v>
      </c>
      <c r="D1654" s="5" t="s">
        <v>18</v>
      </c>
      <c r="E1654" s="5">
        <v>2</v>
      </c>
      <c r="F1654" s="5" t="s">
        <v>294</v>
      </c>
      <c r="G1654" s="5" t="s">
        <v>294</v>
      </c>
      <c r="M1654" s="5" t="s">
        <v>794</v>
      </c>
      <c r="N1654" s="5" t="s">
        <v>294</v>
      </c>
      <c r="O1654" s="5" t="s">
        <v>294</v>
      </c>
      <c r="P1654" s="5" t="s">
        <v>294</v>
      </c>
      <c r="Q1654" s="5" t="s">
        <v>294</v>
      </c>
      <c r="R1654" s="5" t="s">
        <v>294</v>
      </c>
      <c r="V1654" s="5" t="s">
        <v>7593</v>
      </c>
    </row>
    <row r="1655" spans="1:22" x14ac:dyDescent="0.35">
      <c r="A1655" s="5" t="s">
        <v>7594</v>
      </c>
      <c r="B1655" s="5" t="s">
        <v>7595</v>
      </c>
      <c r="C1655" s="5" t="s">
        <v>6817</v>
      </c>
      <c r="D1655" s="5" t="s">
        <v>18</v>
      </c>
      <c r="E1655" s="5">
        <v>2</v>
      </c>
      <c r="F1655" s="5" t="s">
        <v>294</v>
      </c>
      <c r="G1655" s="5" t="s">
        <v>294</v>
      </c>
      <c r="M1655" s="5" t="s">
        <v>794</v>
      </c>
      <c r="N1655" s="5" t="s">
        <v>294</v>
      </c>
      <c r="O1655" s="5" t="s">
        <v>294</v>
      </c>
      <c r="P1655" s="5" t="s">
        <v>294</v>
      </c>
      <c r="Q1655" s="5" t="s">
        <v>294</v>
      </c>
      <c r="R1655" s="5" t="s">
        <v>294</v>
      </c>
      <c r="V1655" s="5" t="s">
        <v>7596</v>
      </c>
    </row>
    <row r="1656" spans="1:22" x14ac:dyDescent="0.35">
      <c r="A1656" s="5" t="s">
        <v>7597</v>
      </c>
      <c r="B1656" s="5" t="s">
        <v>7598</v>
      </c>
      <c r="C1656" s="5" t="s">
        <v>6817</v>
      </c>
      <c r="D1656" s="5" t="s">
        <v>18</v>
      </c>
      <c r="E1656" s="5">
        <v>12</v>
      </c>
      <c r="F1656" s="5" t="s">
        <v>294</v>
      </c>
      <c r="G1656" s="5" t="s">
        <v>294</v>
      </c>
      <c r="M1656" s="5" t="s">
        <v>794</v>
      </c>
      <c r="N1656" s="5" t="s">
        <v>294</v>
      </c>
      <c r="O1656" s="5" t="s">
        <v>294</v>
      </c>
      <c r="P1656" s="5" t="s">
        <v>294</v>
      </c>
      <c r="Q1656" s="5" t="s">
        <v>294</v>
      </c>
      <c r="R1656" s="5" t="s">
        <v>294</v>
      </c>
      <c r="V1656" s="5" t="s">
        <v>7599</v>
      </c>
    </row>
    <row r="1657" spans="1:22" x14ac:dyDescent="0.35">
      <c r="A1657" s="5" t="s">
        <v>7600</v>
      </c>
      <c r="B1657" s="5" t="s">
        <v>44</v>
      </c>
      <c r="C1657" s="5" t="s">
        <v>7601</v>
      </c>
      <c r="D1657" s="5" t="s">
        <v>22</v>
      </c>
      <c r="E1657" s="5">
        <v>18</v>
      </c>
      <c r="F1657" s="5" t="s">
        <v>294</v>
      </c>
      <c r="G1657" s="5" t="s">
        <v>294</v>
      </c>
      <c r="M1657" s="5" t="s">
        <v>794</v>
      </c>
      <c r="N1657" s="5" t="s">
        <v>294</v>
      </c>
      <c r="O1657" s="5" t="s">
        <v>294</v>
      </c>
      <c r="P1657" s="5" t="s">
        <v>294</v>
      </c>
      <c r="Q1657" s="5" t="s">
        <v>294</v>
      </c>
      <c r="R1657" s="5" t="s">
        <v>297</v>
      </c>
      <c r="V1657" s="5" t="s">
        <v>7600</v>
      </c>
    </row>
    <row r="1658" spans="1:22" x14ac:dyDescent="0.35">
      <c r="A1658" s="5" t="s">
        <v>7602</v>
      </c>
      <c r="B1658" s="5" t="s">
        <v>6314</v>
      </c>
      <c r="C1658" s="5" t="s">
        <v>7601</v>
      </c>
      <c r="D1658" s="5" t="s">
        <v>18</v>
      </c>
      <c r="E1658" s="5">
        <v>30</v>
      </c>
      <c r="F1658" s="5" t="s">
        <v>294</v>
      </c>
      <c r="G1658" s="5" t="s">
        <v>294</v>
      </c>
      <c r="M1658" s="5" t="s">
        <v>794</v>
      </c>
      <c r="N1658" s="5" t="s">
        <v>294</v>
      </c>
      <c r="P1658" s="5" t="s">
        <v>294</v>
      </c>
      <c r="Q1658" s="5" t="s">
        <v>294</v>
      </c>
      <c r="R1658" s="5" t="s">
        <v>294</v>
      </c>
      <c r="V1658" s="5" t="s">
        <v>7602</v>
      </c>
    </row>
    <row r="1659" spans="1:22" x14ac:dyDescent="0.35">
      <c r="A1659" s="5" t="s">
        <v>7603</v>
      </c>
      <c r="B1659" s="5" t="s">
        <v>7604</v>
      </c>
      <c r="C1659" s="5" t="s">
        <v>7601</v>
      </c>
      <c r="D1659" s="5" t="s">
        <v>22</v>
      </c>
      <c r="E1659" s="5">
        <v>3</v>
      </c>
      <c r="F1659" s="5" t="s">
        <v>294</v>
      </c>
      <c r="G1659" s="5" t="s">
        <v>294</v>
      </c>
      <c r="M1659" s="5" t="s">
        <v>794</v>
      </c>
      <c r="N1659" s="5" t="s">
        <v>294</v>
      </c>
      <c r="P1659" s="5" t="s">
        <v>294</v>
      </c>
      <c r="Q1659" s="5" t="s">
        <v>294</v>
      </c>
      <c r="R1659" s="5" t="s">
        <v>294</v>
      </c>
      <c r="V1659" s="5" t="s">
        <v>7603</v>
      </c>
    </row>
    <row r="1660" spans="1:22" x14ac:dyDescent="0.35">
      <c r="A1660" s="5" t="s">
        <v>7605</v>
      </c>
      <c r="B1660" s="5" t="s">
        <v>7606</v>
      </c>
      <c r="C1660" s="5" t="s">
        <v>7601</v>
      </c>
      <c r="D1660" s="5" t="s">
        <v>18</v>
      </c>
      <c r="E1660" s="5">
        <v>12</v>
      </c>
      <c r="F1660" s="5" t="s">
        <v>294</v>
      </c>
      <c r="G1660" s="5" t="s">
        <v>294</v>
      </c>
      <c r="M1660" s="5" t="s">
        <v>794</v>
      </c>
      <c r="N1660" s="5" t="s">
        <v>294</v>
      </c>
      <c r="P1660" s="5" t="s">
        <v>294</v>
      </c>
      <c r="Q1660" s="5" t="s">
        <v>294</v>
      </c>
      <c r="R1660" s="5" t="s">
        <v>294</v>
      </c>
      <c r="V1660" s="5" t="s">
        <v>7605</v>
      </c>
    </row>
    <row r="1661" spans="1:22" x14ac:dyDescent="0.35">
      <c r="A1661" s="5" t="s">
        <v>7607</v>
      </c>
      <c r="B1661" s="5" t="s">
        <v>7608</v>
      </c>
      <c r="C1661" s="5" t="s">
        <v>7601</v>
      </c>
      <c r="D1661" s="5" t="s">
        <v>18</v>
      </c>
      <c r="E1661" s="5">
        <v>13</v>
      </c>
      <c r="F1661" s="5" t="s">
        <v>294</v>
      </c>
      <c r="G1661" s="5" t="s">
        <v>294</v>
      </c>
      <c r="M1661" s="5" t="s">
        <v>794</v>
      </c>
      <c r="N1661" s="5" t="s">
        <v>294</v>
      </c>
      <c r="P1661" s="5" t="s">
        <v>294</v>
      </c>
      <c r="Q1661" s="5" t="s">
        <v>294</v>
      </c>
      <c r="R1661" s="5" t="s">
        <v>294</v>
      </c>
      <c r="V1661" s="5" t="s">
        <v>7607</v>
      </c>
    </row>
    <row r="1662" spans="1:22" x14ac:dyDescent="0.35">
      <c r="A1662" s="5" t="s">
        <v>7609</v>
      </c>
      <c r="B1662" s="5" t="s">
        <v>7610</v>
      </c>
      <c r="C1662" s="5" t="s">
        <v>7601</v>
      </c>
      <c r="D1662" s="5" t="s">
        <v>18</v>
      </c>
      <c r="E1662" s="5">
        <v>30</v>
      </c>
      <c r="F1662" s="5" t="s">
        <v>294</v>
      </c>
      <c r="G1662" s="5" t="s">
        <v>294</v>
      </c>
      <c r="M1662" s="5" t="s">
        <v>794</v>
      </c>
      <c r="N1662" s="5" t="s">
        <v>294</v>
      </c>
      <c r="P1662" s="5" t="s">
        <v>294</v>
      </c>
      <c r="Q1662" s="5" t="s">
        <v>294</v>
      </c>
      <c r="R1662" s="5" t="s">
        <v>294</v>
      </c>
      <c r="V1662" s="5" t="s">
        <v>7609</v>
      </c>
    </row>
    <row r="1663" spans="1:22" x14ac:dyDescent="0.35">
      <c r="A1663" s="5" t="s">
        <v>7611</v>
      </c>
      <c r="B1663" s="5" t="s">
        <v>7612</v>
      </c>
      <c r="C1663" s="5" t="s">
        <v>7601</v>
      </c>
      <c r="D1663" s="5" t="s">
        <v>18</v>
      </c>
      <c r="E1663" s="5">
        <v>19</v>
      </c>
      <c r="F1663" s="5" t="s">
        <v>294</v>
      </c>
      <c r="G1663" s="5" t="s">
        <v>294</v>
      </c>
      <c r="M1663" s="5" t="s">
        <v>794</v>
      </c>
      <c r="N1663" s="5" t="s">
        <v>294</v>
      </c>
      <c r="P1663" s="5" t="s">
        <v>294</v>
      </c>
      <c r="Q1663" s="5" t="s">
        <v>294</v>
      </c>
      <c r="R1663" s="5" t="s">
        <v>294</v>
      </c>
      <c r="V1663" s="5" t="s">
        <v>7611</v>
      </c>
    </row>
    <row r="1664" spans="1:22" x14ac:dyDescent="0.35">
      <c r="A1664" s="5" t="s">
        <v>7613</v>
      </c>
      <c r="B1664" s="5" t="s">
        <v>6738</v>
      </c>
      <c r="C1664" s="5" t="s">
        <v>7601</v>
      </c>
      <c r="D1664" s="5" t="s">
        <v>18</v>
      </c>
      <c r="E1664" s="5">
        <v>16</v>
      </c>
      <c r="F1664" s="5" t="s">
        <v>294</v>
      </c>
      <c r="G1664" s="5" t="s">
        <v>294</v>
      </c>
      <c r="M1664" s="5" t="s">
        <v>794</v>
      </c>
      <c r="N1664" s="5" t="s">
        <v>294</v>
      </c>
      <c r="O1664" s="5" t="s">
        <v>294</v>
      </c>
      <c r="P1664" s="5" t="s">
        <v>294</v>
      </c>
      <c r="Q1664" s="5" t="s">
        <v>294</v>
      </c>
      <c r="R1664" s="5" t="s">
        <v>294</v>
      </c>
      <c r="V1664" s="5" t="s">
        <v>7613</v>
      </c>
    </row>
    <row r="1665" spans="1:22" x14ac:dyDescent="0.35">
      <c r="A1665" s="5" t="s">
        <v>7614</v>
      </c>
      <c r="B1665" s="5" t="s">
        <v>6742</v>
      </c>
      <c r="C1665" s="5" t="s">
        <v>7601</v>
      </c>
      <c r="D1665" s="5" t="s">
        <v>18</v>
      </c>
      <c r="E1665" s="5">
        <v>2</v>
      </c>
      <c r="F1665" s="5" t="s">
        <v>294</v>
      </c>
      <c r="G1665" s="5" t="s">
        <v>294</v>
      </c>
      <c r="J1665" s="5" t="s">
        <v>4586</v>
      </c>
      <c r="M1665" s="5" t="s">
        <v>794</v>
      </c>
      <c r="N1665" s="5" t="s">
        <v>294</v>
      </c>
      <c r="P1665" s="5" t="s">
        <v>294</v>
      </c>
      <c r="Q1665" s="5" t="s">
        <v>294</v>
      </c>
      <c r="R1665" s="5" t="s">
        <v>294</v>
      </c>
      <c r="V1665" s="5" t="s">
        <v>7614</v>
      </c>
    </row>
    <row r="1666" spans="1:22" x14ac:dyDescent="0.35">
      <c r="A1666" s="5" t="s">
        <v>7615</v>
      </c>
      <c r="B1666" s="5" t="s">
        <v>6744</v>
      </c>
      <c r="C1666" s="5" t="s">
        <v>7601</v>
      </c>
      <c r="D1666" s="5" t="s">
        <v>30</v>
      </c>
      <c r="E1666" s="5">
        <v>9</v>
      </c>
      <c r="F1666" s="5" t="s">
        <v>294</v>
      </c>
      <c r="G1666" s="5" t="s">
        <v>294</v>
      </c>
      <c r="M1666" s="5" t="s">
        <v>794</v>
      </c>
      <c r="N1666" s="5" t="s">
        <v>294</v>
      </c>
      <c r="P1666" s="5" t="s">
        <v>294</v>
      </c>
      <c r="Q1666" s="5" t="s">
        <v>294</v>
      </c>
      <c r="R1666" s="5" t="s">
        <v>294</v>
      </c>
      <c r="V1666" s="5" t="s">
        <v>7615</v>
      </c>
    </row>
    <row r="1667" spans="1:22" x14ac:dyDescent="0.35">
      <c r="A1667" s="5" t="s">
        <v>7616</v>
      </c>
      <c r="B1667" s="5" t="s">
        <v>6730</v>
      </c>
      <c r="C1667" s="5" t="s">
        <v>7601</v>
      </c>
      <c r="D1667" s="5" t="s">
        <v>20</v>
      </c>
      <c r="E1667" s="5">
        <v>10</v>
      </c>
      <c r="F1667" s="5" t="s">
        <v>294</v>
      </c>
      <c r="G1667" s="5" t="s">
        <v>294</v>
      </c>
      <c r="M1667" s="5" t="s">
        <v>794</v>
      </c>
      <c r="N1667" s="5" t="s">
        <v>294</v>
      </c>
      <c r="P1667" s="5" t="s">
        <v>294</v>
      </c>
      <c r="Q1667" s="5" t="s">
        <v>294</v>
      </c>
      <c r="R1667" s="5" t="s">
        <v>294</v>
      </c>
      <c r="V1667" s="5" t="s">
        <v>7616</v>
      </c>
    </row>
    <row r="1668" spans="1:22" x14ac:dyDescent="0.35">
      <c r="A1668" s="5" t="s">
        <v>7617</v>
      </c>
      <c r="B1668" s="5" t="s">
        <v>6732</v>
      </c>
      <c r="C1668" s="5" t="s">
        <v>7601</v>
      </c>
      <c r="D1668" s="5" t="s">
        <v>18</v>
      </c>
      <c r="E1668" s="5">
        <v>1</v>
      </c>
      <c r="F1668" s="5" t="s">
        <v>294</v>
      </c>
      <c r="G1668" s="5" t="s">
        <v>294</v>
      </c>
      <c r="L1668" s="5" t="s">
        <v>6637</v>
      </c>
      <c r="M1668" s="5" t="s">
        <v>794</v>
      </c>
      <c r="N1668" s="5" t="s">
        <v>294</v>
      </c>
      <c r="P1668" s="5" t="s">
        <v>294</v>
      </c>
      <c r="Q1668" s="5" t="s">
        <v>294</v>
      </c>
      <c r="R1668" s="5" t="s">
        <v>294</v>
      </c>
      <c r="V1668" s="5" t="s">
        <v>7617</v>
      </c>
    </row>
    <row r="1669" spans="1:22" x14ac:dyDescent="0.35">
      <c r="A1669" s="5" t="s">
        <v>7618</v>
      </c>
      <c r="B1669" s="5" t="s">
        <v>7619</v>
      </c>
      <c r="C1669" s="5" t="s">
        <v>7601</v>
      </c>
      <c r="D1669" s="5" t="s">
        <v>18</v>
      </c>
      <c r="E1669" s="5">
        <v>1</v>
      </c>
      <c r="F1669" s="5" t="s">
        <v>294</v>
      </c>
      <c r="G1669" s="5" t="s">
        <v>294</v>
      </c>
      <c r="M1669" s="5" t="s">
        <v>794</v>
      </c>
      <c r="N1669" s="5" t="s">
        <v>294</v>
      </c>
      <c r="P1669" s="5" t="s">
        <v>294</v>
      </c>
      <c r="Q1669" s="5" t="s">
        <v>294</v>
      </c>
      <c r="R1669" s="5" t="s">
        <v>294</v>
      </c>
      <c r="V1669" s="5" t="s">
        <v>7618</v>
      </c>
    </row>
    <row r="1670" spans="1:22" x14ac:dyDescent="0.35">
      <c r="A1670" s="5" t="s">
        <v>7620</v>
      </c>
      <c r="B1670" s="5" t="s">
        <v>7621</v>
      </c>
      <c r="C1670" s="5" t="s">
        <v>7601</v>
      </c>
      <c r="D1670" s="5" t="s">
        <v>20</v>
      </c>
      <c r="E1670" s="5">
        <v>10</v>
      </c>
      <c r="F1670" s="5" t="s">
        <v>294</v>
      </c>
      <c r="G1670" s="5" t="s">
        <v>294</v>
      </c>
      <c r="M1670" s="5" t="s">
        <v>794</v>
      </c>
      <c r="N1670" s="5" t="s">
        <v>294</v>
      </c>
      <c r="P1670" s="5" t="s">
        <v>294</v>
      </c>
      <c r="Q1670" s="5" t="s">
        <v>294</v>
      </c>
      <c r="R1670" s="5" t="s">
        <v>294</v>
      </c>
      <c r="V1670" s="5" t="s">
        <v>7620</v>
      </c>
    </row>
    <row r="1671" spans="1:22" x14ac:dyDescent="0.35">
      <c r="A1671" s="5" t="s">
        <v>7622</v>
      </c>
      <c r="B1671" s="5" t="s">
        <v>7623</v>
      </c>
      <c r="C1671" s="5" t="s">
        <v>7601</v>
      </c>
      <c r="D1671" s="5" t="s">
        <v>22</v>
      </c>
      <c r="E1671" s="5">
        <v>2</v>
      </c>
      <c r="F1671" s="5" t="s">
        <v>294</v>
      </c>
      <c r="G1671" s="5" t="s">
        <v>294</v>
      </c>
      <c r="H1671" s="5">
        <v>0</v>
      </c>
      <c r="I1671" s="5">
        <v>24</v>
      </c>
      <c r="M1671" s="5" t="s">
        <v>794</v>
      </c>
      <c r="N1671" s="5" t="s">
        <v>294</v>
      </c>
      <c r="P1671" s="5" t="s">
        <v>294</v>
      </c>
      <c r="Q1671" s="5" t="s">
        <v>294</v>
      </c>
      <c r="R1671" s="5" t="s">
        <v>294</v>
      </c>
      <c r="V1671" s="5" t="s">
        <v>7622</v>
      </c>
    </row>
    <row r="1672" spans="1:22" x14ac:dyDescent="0.35">
      <c r="A1672" s="5" t="s">
        <v>7624</v>
      </c>
      <c r="B1672" s="5" t="s">
        <v>7625</v>
      </c>
      <c r="C1672" s="5" t="s">
        <v>7601</v>
      </c>
      <c r="D1672" s="5" t="s">
        <v>22</v>
      </c>
      <c r="E1672" s="5">
        <v>1</v>
      </c>
      <c r="F1672" s="5" t="s">
        <v>294</v>
      </c>
      <c r="G1672" s="5" t="s">
        <v>294</v>
      </c>
      <c r="M1672" s="5" t="s">
        <v>794</v>
      </c>
      <c r="N1672" s="5" t="s">
        <v>294</v>
      </c>
      <c r="P1672" s="5" t="s">
        <v>294</v>
      </c>
      <c r="Q1672" s="5" t="s">
        <v>294</v>
      </c>
      <c r="R1672" s="5" t="s">
        <v>294</v>
      </c>
      <c r="V1672" s="5" t="s">
        <v>7624</v>
      </c>
    </row>
    <row r="1673" spans="1:22" x14ac:dyDescent="0.35">
      <c r="A1673" s="5" t="s">
        <v>7626</v>
      </c>
      <c r="B1673" s="5" t="s">
        <v>7627</v>
      </c>
      <c r="C1673" s="5" t="s">
        <v>7601</v>
      </c>
      <c r="D1673" s="5" t="s">
        <v>18</v>
      </c>
      <c r="E1673" s="5">
        <v>25</v>
      </c>
      <c r="F1673" s="5" t="s">
        <v>294</v>
      </c>
      <c r="G1673" s="5" t="s">
        <v>294</v>
      </c>
      <c r="M1673" s="5" t="s">
        <v>794</v>
      </c>
      <c r="N1673" s="5" t="s">
        <v>294</v>
      </c>
      <c r="P1673" s="5" t="s">
        <v>294</v>
      </c>
      <c r="Q1673" s="5" t="s">
        <v>294</v>
      </c>
      <c r="R1673" s="5" t="s">
        <v>294</v>
      </c>
      <c r="V1673" s="5" t="s">
        <v>7626</v>
      </c>
    </row>
    <row r="1674" spans="1:22" x14ac:dyDescent="0.35">
      <c r="A1674" s="5" t="s">
        <v>7628</v>
      </c>
      <c r="B1674" s="5" t="s">
        <v>7629</v>
      </c>
      <c r="C1674" s="5" t="s">
        <v>7601</v>
      </c>
      <c r="D1674" s="5" t="s">
        <v>18</v>
      </c>
      <c r="E1674" s="5">
        <v>3</v>
      </c>
      <c r="F1674" s="5" t="s">
        <v>294</v>
      </c>
      <c r="G1674" s="5" t="s">
        <v>294</v>
      </c>
      <c r="M1674" s="5" t="s">
        <v>794</v>
      </c>
      <c r="N1674" s="5" t="s">
        <v>294</v>
      </c>
      <c r="P1674" s="5" t="s">
        <v>294</v>
      </c>
      <c r="Q1674" s="5" t="s">
        <v>294</v>
      </c>
      <c r="R1674" s="5" t="s">
        <v>294</v>
      </c>
      <c r="V1674" s="5" t="s">
        <v>7628</v>
      </c>
    </row>
    <row r="1675" spans="1:22" x14ac:dyDescent="0.35">
      <c r="A1675" s="5" t="s">
        <v>7630</v>
      </c>
      <c r="B1675" s="5" t="s">
        <v>7631</v>
      </c>
      <c r="C1675" s="5" t="s">
        <v>7601</v>
      </c>
      <c r="D1675" s="5" t="s">
        <v>18</v>
      </c>
      <c r="E1675" s="5">
        <v>16</v>
      </c>
      <c r="F1675" s="5" t="s">
        <v>294</v>
      </c>
      <c r="G1675" s="5" t="s">
        <v>294</v>
      </c>
      <c r="M1675" s="5" t="s">
        <v>794</v>
      </c>
      <c r="N1675" s="5" t="s">
        <v>294</v>
      </c>
      <c r="P1675" s="5" t="s">
        <v>294</v>
      </c>
      <c r="Q1675" s="5" t="s">
        <v>294</v>
      </c>
      <c r="R1675" s="5" t="s">
        <v>294</v>
      </c>
      <c r="V1675" s="5" t="s">
        <v>7630</v>
      </c>
    </row>
    <row r="1676" spans="1:22" x14ac:dyDescent="0.35">
      <c r="A1676" s="5" t="s">
        <v>7632</v>
      </c>
      <c r="B1676" s="5" t="s">
        <v>7633</v>
      </c>
      <c r="C1676" s="5" t="s">
        <v>7601</v>
      </c>
      <c r="D1676" s="5" t="s">
        <v>24</v>
      </c>
      <c r="E1676" s="5">
        <v>12</v>
      </c>
      <c r="F1676" s="5" t="s">
        <v>294</v>
      </c>
      <c r="G1676" s="5" t="s">
        <v>294</v>
      </c>
      <c r="M1676" s="5" t="s">
        <v>794</v>
      </c>
      <c r="N1676" s="5" t="s">
        <v>294</v>
      </c>
      <c r="P1676" s="5" t="s">
        <v>294</v>
      </c>
      <c r="Q1676" s="5" t="s">
        <v>294</v>
      </c>
      <c r="R1676" s="5" t="s">
        <v>294</v>
      </c>
      <c r="V1676" s="5" t="s">
        <v>7632</v>
      </c>
    </row>
    <row r="1677" spans="1:22" x14ac:dyDescent="0.35">
      <c r="A1677" s="5" t="s">
        <v>7634</v>
      </c>
      <c r="B1677" s="5" t="s">
        <v>7635</v>
      </c>
      <c r="C1677" s="5" t="s">
        <v>7601</v>
      </c>
      <c r="D1677" s="5" t="s">
        <v>18</v>
      </c>
      <c r="E1677" s="5">
        <v>25</v>
      </c>
      <c r="F1677" s="5" t="s">
        <v>294</v>
      </c>
      <c r="G1677" s="5" t="s">
        <v>294</v>
      </c>
      <c r="M1677" s="5" t="s">
        <v>794</v>
      </c>
      <c r="N1677" s="5" t="s">
        <v>294</v>
      </c>
      <c r="P1677" s="5" t="s">
        <v>294</v>
      </c>
      <c r="Q1677" s="5" t="s">
        <v>294</v>
      </c>
      <c r="R1677" s="5" t="s">
        <v>294</v>
      </c>
      <c r="V1677" s="5" t="s">
        <v>7634</v>
      </c>
    </row>
    <row r="1678" spans="1:22" x14ac:dyDescent="0.35">
      <c r="A1678" s="5" t="s">
        <v>7636</v>
      </c>
      <c r="B1678" s="5" t="s">
        <v>7637</v>
      </c>
      <c r="C1678" s="5" t="s">
        <v>7601</v>
      </c>
      <c r="D1678" s="5" t="s">
        <v>24</v>
      </c>
      <c r="E1678" s="5">
        <v>12</v>
      </c>
      <c r="F1678" s="5" t="s">
        <v>294</v>
      </c>
      <c r="G1678" s="5" t="s">
        <v>294</v>
      </c>
      <c r="M1678" s="5" t="s">
        <v>794</v>
      </c>
      <c r="N1678" s="5" t="s">
        <v>294</v>
      </c>
      <c r="P1678" s="5" t="s">
        <v>294</v>
      </c>
      <c r="Q1678" s="5" t="s">
        <v>294</v>
      </c>
      <c r="R1678" s="5" t="s">
        <v>294</v>
      </c>
      <c r="V1678" s="5" t="s">
        <v>7636</v>
      </c>
    </row>
    <row r="1679" spans="1:22" x14ac:dyDescent="0.35">
      <c r="A1679" s="5" t="s">
        <v>7638</v>
      </c>
      <c r="B1679" s="5" t="s">
        <v>7639</v>
      </c>
      <c r="C1679" s="5" t="s">
        <v>7601</v>
      </c>
      <c r="D1679" s="5" t="s">
        <v>18</v>
      </c>
      <c r="E1679" s="5">
        <v>2</v>
      </c>
      <c r="F1679" s="5" t="s">
        <v>294</v>
      </c>
      <c r="G1679" s="5" t="s">
        <v>294</v>
      </c>
      <c r="J1679" s="5" t="s">
        <v>4586</v>
      </c>
      <c r="M1679" s="5" t="s">
        <v>794</v>
      </c>
      <c r="N1679" s="5" t="s">
        <v>294</v>
      </c>
      <c r="P1679" s="5" t="s">
        <v>294</v>
      </c>
      <c r="Q1679" s="5" t="s">
        <v>294</v>
      </c>
      <c r="R1679" s="5" t="s">
        <v>294</v>
      </c>
      <c r="V1679" s="5" t="s">
        <v>7638</v>
      </c>
    </row>
    <row r="1680" spans="1:22" x14ac:dyDescent="0.35">
      <c r="A1680" s="5" t="s">
        <v>7640</v>
      </c>
      <c r="B1680" s="5" t="s">
        <v>7641</v>
      </c>
      <c r="C1680" s="5" t="s">
        <v>7601</v>
      </c>
      <c r="D1680" s="5" t="s">
        <v>30</v>
      </c>
      <c r="E1680" s="5">
        <v>10</v>
      </c>
      <c r="F1680" s="5" t="s">
        <v>294</v>
      </c>
      <c r="G1680" s="5" t="s">
        <v>294</v>
      </c>
      <c r="M1680" s="5" t="s">
        <v>794</v>
      </c>
      <c r="N1680" s="5" t="s">
        <v>294</v>
      </c>
      <c r="P1680" s="5" t="s">
        <v>294</v>
      </c>
      <c r="Q1680" s="5" t="s">
        <v>294</v>
      </c>
      <c r="R1680" s="5" t="s">
        <v>294</v>
      </c>
      <c r="V1680" s="5" t="s">
        <v>7640</v>
      </c>
    </row>
    <row r="1681" spans="1:22" x14ac:dyDescent="0.35">
      <c r="A1681" s="5" t="s">
        <v>7642</v>
      </c>
      <c r="B1681" s="5" t="s">
        <v>7643</v>
      </c>
      <c r="C1681" s="5" t="s">
        <v>7601</v>
      </c>
      <c r="D1681" s="5" t="s">
        <v>18</v>
      </c>
      <c r="E1681" s="5">
        <v>1</v>
      </c>
      <c r="F1681" s="5" t="s">
        <v>294</v>
      </c>
      <c r="G1681" s="5" t="s">
        <v>294</v>
      </c>
      <c r="M1681" s="5" t="s">
        <v>794</v>
      </c>
      <c r="N1681" s="5" t="s">
        <v>294</v>
      </c>
      <c r="P1681" s="5" t="s">
        <v>294</v>
      </c>
      <c r="Q1681" s="5" t="s">
        <v>294</v>
      </c>
      <c r="R1681" s="5" t="s">
        <v>294</v>
      </c>
      <c r="V1681" s="5" t="s">
        <v>7642</v>
      </c>
    </row>
    <row r="1682" spans="1:22" x14ac:dyDescent="0.35">
      <c r="A1682" s="5" t="s">
        <v>7644</v>
      </c>
      <c r="B1682" s="5" t="s">
        <v>7645</v>
      </c>
      <c r="C1682" s="5" t="s">
        <v>7601</v>
      </c>
      <c r="D1682" s="5" t="s">
        <v>22</v>
      </c>
      <c r="E1682" s="5">
        <v>2</v>
      </c>
      <c r="F1682" s="5" t="s">
        <v>294</v>
      </c>
      <c r="G1682" s="5" t="s">
        <v>294</v>
      </c>
      <c r="H1682" s="5">
        <v>0</v>
      </c>
      <c r="I1682" s="5">
        <v>24</v>
      </c>
      <c r="M1682" s="5" t="s">
        <v>794</v>
      </c>
      <c r="N1682" s="5" t="s">
        <v>294</v>
      </c>
      <c r="P1682" s="5" t="s">
        <v>294</v>
      </c>
      <c r="Q1682" s="5" t="s">
        <v>294</v>
      </c>
      <c r="R1682" s="5" t="s">
        <v>294</v>
      </c>
      <c r="V1682" s="5" t="s">
        <v>7644</v>
      </c>
    </row>
    <row r="1683" spans="1:22" x14ac:dyDescent="0.35">
      <c r="A1683" s="5" t="s">
        <v>7646</v>
      </c>
      <c r="B1683" s="5" t="s">
        <v>7647</v>
      </c>
      <c r="C1683" s="5" t="s">
        <v>7601</v>
      </c>
      <c r="D1683" s="5" t="s">
        <v>22</v>
      </c>
      <c r="E1683" s="5">
        <v>2</v>
      </c>
      <c r="F1683" s="5" t="s">
        <v>294</v>
      </c>
      <c r="G1683" s="5" t="s">
        <v>294</v>
      </c>
      <c r="M1683" s="5" t="s">
        <v>794</v>
      </c>
      <c r="N1683" s="5" t="s">
        <v>294</v>
      </c>
      <c r="P1683" s="5" t="s">
        <v>294</v>
      </c>
      <c r="Q1683" s="5" t="s">
        <v>294</v>
      </c>
      <c r="R1683" s="5" t="s">
        <v>294</v>
      </c>
      <c r="V1683" s="5" t="s">
        <v>7646</v>
      </c>
    </row>
    <row r="1684" spans="1:22" x14ac:dyDescent="0.35">
      <c r="A1684" s="5" t="s">
        <v>7648</v>
      </c>
      <c r="B1684" s="5" t="s">
        <v>6199</v>
      </c>
      <c r="C1684" s="5" t="s">
        <v>7601</v>
      </c>
      <c r="D1684" s="5" t="s">
        <v>18</v>
      </c>
      <c r="E1684" s="5">
        <v>16</v>
      </c>
      <c r="F1684" s="5" t="s">
        <v>294</v>
      </c>
      <c r="G1684" s="5" t="s">
        <v>294</v>
      </c>
      <c r="M1684" s="5" t="s">
        <v>794</v>
      </c>
      <c r="N1684" s="5" t="s">
        <v>294</v>
      </c>
      <c r="O1684" s="5" t="s">
        <v>294</v>
      </c>
      <c r="P1684" s="5" t="s">
        <v>294</v>
      </c>
      <c r="Q1684" s="5" t="s">
        <v>294</v>
      </c>
      <c r="R1684" s="5" t="s">
        <v>294</v>
      </c>
      <c r="V1684" s="5" t="s">
        <v>7648</v>
      </c>
    </row>
    <row r="1685" spans="1:22" x14ac:dyDescent="0.35">
      <c r="A1685" s="5" t="s">
        <v>7649</v>
      </c>
      <c r="B1685" s="5" t="s">
        <v>7650</v>
      </c>
      <c r="C1685" s="5" t="s">
        <v>7601</v>
      </c>
      <c r="D1685" s="5" t="s">
        <v>18</v>
      </c>
      <c r="E1685" s="5">
        <v>2</v>
      </c>
      <c r="F1685" s="5" t="s">
        <v>294</v>
      </c>
      <c r="G1685" s="5" t="s">
        <v>294</v>
      </c>
      <c r="M1685" s="5" t="s">
        <v>794</v>
      </c>
      <c r="N1685" s="5" t="s">
        <v>294</v>
      </c>
      <c r="P1685" s="5" t="s">
        <v>294</v>
      </c>
      <c r="Q1685" s="5" t="s">
        <v>294</v>
      </c>
      <c r="R1685" s="5" t="s">
        <v>294</v>
      </c>
      <c r="V1685" s="5" t="s">
        <v>7649</v>
      </c>
    </row>
    <row r="1686" spans="1:22" x14ac:dyDescent="0.35">
      <c r="A1686" s="5" t="s">
        <v>7651</v>
      </c>
      <c r="B1686" s="5" t="s">
        <v>7650</v>
      </c>
      <c r="C1686" s="5" t="s">
        <v>7601</v>
      </c>
      <c r="D1686" s="5" t="s">
        <v>18</v>
      </c>
      <c r="E1686" s="5">
        <v>2</v>
      </c>
      <c r="F1686" s="5" t="s">
        <v>294</v>
      </c>
      <c r="G1686" s="5" t="s">
        <v>294</v>
      </c>
      <c r="M1686" s="5" t="s">
        <v>794</v>
      </c>
      <c r="N1686" s="5" t="s">
        <v>294</v>
      </c>
      <c r="P1686" s="5" t="s">
        <v>294</v>
      </c>
      <c r="Q1686" s="5" t="s">
        <v>294</v>
      </c>
      <c r="R1686" s="5" t="s">
        <v>294</v>
      </c>
      <c r="V1686" s="5" t="s">
        <v>7651</v>
      </c>
    </row>
    <row r="1687" spans="1:22" x14ac:dyDescent="0.35">
      <c r="A1687" s="5" t="s">
        <v>7652</v>
      </c>
      <c r="B1687" s="5" t="s">
        <v>7650</v>
      </c>
      <c r="C1687" s="5" t="s">
        <v>7601</v>
      </c>
      <c r="D1687" s="5" t="s">
        <v>18</v>
      </c>
      <c r="E1687" s="5">
        <v>2</v>
      </c>
      <c r="F1687" s="5" t="s">
        <v>294</v>
      </c>
      <c r="G1687" s="5" t="s">
        <v>294</v>
      </c>
      <c r="M1687" s="5" t="s">
        <v>794</v>
      </c>
      <c r="N1687" s="5" t="s">
        <v>294</v>
      </c>
      <c r="P1687" s="5" t="s">
        <v>294</v>
      </c>
      <c r="Q1687" s="5" t="s">
        <v>294</v>
      </c>
      <c r="R1687" s="5" t="s">
        <v>294</v>
      </c>
      <c r="V1687" s="5" t="s">
        <v>7652</v>
      </c>
    </row>
    <row r="1688" spans="1:22" x14ac:dyDescent="0.35">
      <c r="A1688" s="5" t="s">
        <v>7653</v>
      </c>
      <c r="B1688" s="5" t="s">
        <v>7650</v>
      </c>
      <c r="C1688" s="5" t="s">
        <v>7601</v>
      </c>
      <c r="D1688" s="5" t="s">
        <v>18</v>
      </c>
      <c r="E1688" s="5">
        <v>2</v>
      </c>
      <c r="F1688" s="5" t="s">
        <v>294</v>
      </c>
      <c r="G1688" s="5" t="s">
        <v>294</v>
      </c>
      <c r="M1688" s="5" t="s">
        <v>794</v>
      </c>
      <c r="N1688" s="5" t="s">
        <v>294</v>
      </c>
      <c r="P1688" s="5" t="s">
        <v>294</v>
      </c>
      <c r="Q1688" s="5" t="s">
        <v>294</v>
      </c>
      <c r="R1688" s="5" t="s">
        <v>294</v>
      </c>
      <c r="V1688" s="5" t="s">
        <v>7653</v>
      </c>
    </row>
    <row r="1689" spans="1:22" x14ac:dyDescent="0.35">
      <c r="A1689" s="5" t="s">
        <v>7654</v>
      </c>
      <c r="B1689" s="5" t="s">
        <v>7650</v>
      </c>
      <c r="C1689" s="5" t="s">
        <v>7601</v>
      </c>
      <c r="D1689" s="5" t="s">
        <v>18</v>
      </c>
      <c r="E1689" s="5">
        <v>2</v>
      </c>
      <c r="F1689" s="5" t="s">
        <v>294</v>
      </c>
      <c r="G1689" s="5" t="s">
        <v>294</v>
      </c>
      <c r="M1689" s="5" t="s">
        <v>794</v>
      </c>
      <c r="N1689" s="5" t="s">
        <v>294</v>
      </c>
      <c r="P1689" s="5" t="s">
        <v>294</v>
      </c>
      <c r="Q1689" s="5" t="s">
        <v>294</v>
      </c>
      <c r="R1689" s="5" t="s">
        <v>294</v>
      </c>
      <c r="V1689" s="5" t="s">
        <v>7654</v>
      </c>
    </row>
    <row r="1690" spans="1:22" x14ac:dyDescent="0.35">
      <c r="A1690" s="5" t="s">
        <v>7655</v>
      </c>
      <c r="B1690" s="5" t="s">
        <v>7650</v>
      </c>
      <c r="C1690" s="5" t="s">
        <v>7601</v>
      </c>
      <c r="D1690" s="5" t="s">
        <v>18</v>
      </c>
      <c r="E1690" s="5">
        <v>2</v>
      </c>
      <c r="F1690" s="5" t="s">
        <v>294</v>
      </c>
      <c r="G1690" s="5" t="s">
        <v>294</v>
      </c>
      <c r="M1690" s="5" t="s">
        <v>794</v>
      </c>
      <c r="N1690" s="5" t="s">
        <v>294</v>
      </c>
      <c r="P1690" s="5" t="s">
        <v>294</v>
      </c>
      <c r="Q1690" s="5" t="s">
        <v>294</v>
      </c>
      <c r="R1690" s="5" t="s">
        <v>294</v>
      </c>
      <c r="V1690" s="5" t="s">
        <v>7655</v>
      </c>
    </row>
    <row r="1691" spans="1:22" x14ac:dyDescent="0.35">
      <c r="A1691" s="5" t="s">
        <v>7656</v>
      </c>
      <c r="B1691" s="5" t="s">
        <v>7657</v>
      </c>
      <c r="C1691" s="5" t="s">
        <v>7601</v>
      </c>
      <c r="D1691" s="5" t="s">
        <v>18</v>
      </c>
      <c r="E1691" s="5">
        <v>29</v>
      </c>
      <c r="F1691" s="5" t="s">
        <v>294</v>
      </c>
      <c r="G1691" s="5" t="s">
        <v>294</v>
      </c>
      <c r="M1691" s="5" t="s">
        <v>794</v>
      </c>
      <c r="N1691" s="5" t="s">
        <v>294</v>
      </c>
      <c r="P1691" s="5" t="s">
        <v>294</v>
      </c>
      <c r="Q1691" s="5" t="s">
        <v>294</v>
      </c>
      <c r="R1691" s="5" t="s">
        <v>294</v>
      </c>
      <c r="V1691" s="5" t="s">
        <v>7656</v>
      </c>
    </row>
    <row r="1692" spans="1:22" x14ac:dyDescent="0.35">
      <c r="A1692" s="5" t="s">
        <v>7658</v>
      </c>
      <c r="B1692" s="5" t="s">
        <v>7659</v>
      </c>
      <c r="C1692" s="5" t="s">
        <v>7601</v>
      </c>
      <c r="D1692" s="5" t="s">
        <v>18</v>
      </c>
      <c r="E1692" s="5">
        <v>30</v>
      </c>
      <c r="F1692" s="5" t="s">
        <v>294</v>
      </c>
      <c r="G1692" s="5" t="s">
        <v>294</v>
      </c>
      <c r="M1692" s="5" t="s">
        <v>794</v>
      </c>
      <c r="N1692" s="5" t="s">
        <v>294</v>
      </c>
      <c r="P1692" s="5" t="s">
        <v>294</v>
      </c>
      <c r="Q1692" s="5" t="s">
        <v>294</v>
      </c>
      <c r="R1692" s="5" t="s">
        <v>294</v>
      </c>
      <c r="V1692" s="5" t="s">
        <v>7658</v>
      </c>
    </row>
    <row r="1693" spans="1:22" x14ac:dyDescent="0.35">
      <c r="A1693" s="5" t="s">
        <v>7660</v>
      </c>
      <c r="B1693" s="5" t="s">
        <v>7661</v>
      </c>
      <c r="C1693" s="5" t="s">
        <v>7601</v>
      </c>
      <c r="D1693" s="5" t="s">
        <v>18</v>
      </c>
      <c r="E1693" s="5">
        <v>20</v>
      </c>
      <c r="F1693" s="5" t="s">
        <v>294</v>
      </c>
      <c r="G1693" s="5" t="s">
        <v>294</v>
      </c>
      <c r="M1693" s="5" t="s">
        <v>794</v>
      </c>
      <c r="N1693" s="5" t="s">
        <v>294</v>
      </c>
      <c r="P1693" s="5" t="s">
        <v>294</v>
      </c>
      <c r="Q1693" s="5" t="s">
        <v>294</v>
      </c>
      <c r="R1693" s="5" t="s">
        <v>294</v>
      </c>
      <c r="V1693" s="5" t="s">
        <v>7660</v>
      </c>
    </row>
    <row r="1694" spans="1:22" x14ac:dyDescent="0.35">
      <c r="A1694" s="5" t="s">
        <v>7662</v>
      </c>
      <c r="B1694" s="5" t="s">
        <v>7650</v>
      </c>
      <c r="C1694" s="5" t="s">
        <v>7601</v>
      </c>
      <c r="D1694" s="5" t="s">
        <v>18</v>
      </c>
      <c r="E1694" s="5">
        <v>2</v>
      </c>
      <c r="F1694" s="5" t="s">
        <v>294</v>
      </c>
      <c r="G1694" s="5" t="s">
        <v>294</v>
      </c>
      <c r="M1694" s="5" t="s">
        <v>794</v>
      </c>
      <c r="N1694" s="5" t="s">
        <v>294</v>
      </c>
      <c r="P1694" s="5" t="s">
        <v>294</v>
      </c>
      <c r="Q1694" s="5" t="s">
        <v>294</v>
      </c>
      <c r="R1694" s="5" t="s">
        <v>294</v>
      </c>
      <c r="V1694" s="5" t="s">
        <v>7662</v>
      </c>
    </row>
    <row r="1695" spans="1:22" x14ac:dyDescent="0.35">
      <c r="A1695" s="5" t="s">
        <v>7663</v>
      </c>
      <c r="B1695" s="5" t="s">
        <v>7664</v>
      </c>
      <c r="C1695" s="5" t="s">
        <v>7601</v>
      </c>
      <c r="D1695" s="5" t="s">
        <v>18</v>
      </c>
      <c r="E1695" s="5">
        <v>5</v>
      </c>
      <c r="F1695" s="5" t="s">
        <v>294</v>
      </c>
      <c r="G1695" s="5" t="s">
        <v>294</v>
      </c>
      <c r="M1695" s="5" t="s">
        <v>794</v>
      </c>
      <c r="N1695" s="5" t="s">
        <v>294</v>
      </c>
      <c r="P1695" s="5" t="s">
        <v>294</v>
      </c>
      <c r="Q1695" s="5" t="s">
        <v>294</v>
      </c>
      <c r="R1695" s="5" t="s">
        <v>294</v>
      </c>
      <c r="V1695" s="5" t="s">
        <v>7663</v>
      </c>
    </row>
    <row r="1696" spans="1:22" x14ac:dyDescent="0.35">
      <c r="A1696" s="5" t="s">
        <v>7665</v>
      </c>
      <c r="B1696" s="5" t="s">
        <v>7666</v>
      </c>
      <c r="C1696" s="5" t="s">
        <v>7601</v>
      </c>
      <c r="D1696" s="5" t="s">
        <v>18</v>
      </c>
      <c r="E1696" s="5">
        <v>6</v>
      </c>
      <c r="F1696" s="5" t="s">
        <v>294</v>
      </c>
      <c r="G1696" s="5" t="s">
        <v>294</v>
      </c>
      <c r="M1696" s="5" t="s">
        <v>794</v>
      </c>
      <c r="N1696" s="5" t="s">
        <v>294</v>
      </c>
      <c r="P1696" s="5" t="s">
        <v>294</v>
      </c>
      <c r="Q1696" s="5" t="s">
        <v>294</v>
      </c>
      <c r="R1696" s="5" t="s">
        <v>294</v>
      </c>
      <c r="V1696" s="5" t="s">
        <v>7665</v>
      </c>
    </row>
    <row r="1697" spans="1:22" x14ac:dyDescent="0.35">
      <c r="A1697" s="5" t="s">
        <v>7667</v>
      </c>
      <c r="B1697" s="5" t="s">
        <v>7668</v>
      </c>
      <c r="C1697" s="5" t="s">
        <v>7601</v>
      </c>
      <c r="D1697" s="5" t="s">
        <v>18</v>
      </c>
      <c r="E1697" s="5">
        <v>2</v>
      </c>
      <c r="F1697" s="5" t="s">
        <v>294</v>
      </c>
      <c r="G1697" s="5" t="s">
        <v>294</v>
      </c>
      <c r="M1697" s="5" t="s">
        <v>794</v>
      </c>
      <c r="N1697" s="5" t="s">
        <v>294</v>
      </c>
      <c r="P1697" s="5" t="s">
        <v>294</v>
      </c>
      <c r="Q1697" s="5" t="s">
        <v>294</v>
      </c>
      <c r="R1697" s="5" t="s">
        <v>294</v>
      </c>
      <c r="V1697" s="5" t="s">
        <v>7667</v>
      </c>
    </row>
    <row r="1698" spans="1:22" x14ac:dyDescent="0.35">
      <c r="A1698" s="5" t="s">
        <v>7669</v>
      </c>
      <c r="B1698" s="5" t="s">
        <v>7670</v>
      </c>
      <c r="C1698" s="5" t="s">
        <v>7601</v>
      </c>
      <c r="D1698" s="5" t="s">
        <v>20</v>
      </c>
      <c r="E1698" s="5">
        <v>10</v>
      </c>
      <c r="F1698" s="5" t="s">
        <v>294</v>
      </c>
      <c r="G1698" s="5" t="s">
        <v>294</v>
      </c>
      <c r="M1698" s="5" t="s">
        <v>794</v>
      </c>
      <c r="N1698" s="5" t="s">
        <v>294</v>
      </c>
      <c r="P1698" s="5" t="s">
        <v>294</v>
      </c>
      <c r="Q1698" s="5" t="s">
        <v>294</v>
      </c>
      <c r="R1698" s="5" t="s">
        <v>294</v>
      </c>
      <c r="V1698" s="5" t="s">
        <v>7669</v>
      </c>
    </row>
    <row r="1699" spans="1:22" x14ac:dyDescent="0.35">
      <c r="A1699" s="5" t="s">
        <v>7671</v>
      </c>
      <c r="B1699" s="5" t="s">
        <v>7672</v>
      </c>
      <c r="C1699" s="5" t="s">
        <v>7601</v>
      </c>
      <c r="D1699" s="5" t="s">
        <v>18</v>
      </c>
      <c r="E1699" s="5">
        <v>2</v>
      </c>
      <c r="F1699" s="5" t="s">
        <v>294</v>
      </c>
      <c r="G1699" s="5" t="s">
        <v>294</v>
      </c>
      <c r="M1699" s="5" t="s">
        <v>794</v>
      </c>
      <c r="N1699" s="5" t="s">
        <v>294</v>
      </c>
      <c r="P1699" s="5" t="s">
        <v>294</v>
      </c>
      <c r="Q1699" s="5" t="s">
        <v>294</v>
      </c>
      <c r="R1699" s="5" t="s">
        <v>294</v>
      </c>
      <c r="V1699" s="5" t="s">
        <v>7671</v>
      </c>
    </row>
    <row r="1700" spans="1:22" x14ac:dyDescent="0.35">
      <c r="A1700" s="5" t="s">
        <v>7673</v>
      </c>
      <c r="B1700" s="5" t="s">
        <v>7674</v>
      </c>
      <c r="C1700" s="5" t="s">
        <v>7601</v>
      </c>
      <c r="D1700" s="5" t="s">
        <v>20</v>
      </c>
      <c r="E1700" s="5">
        <v>10</v>
      </c>
      <c r="F1700" s="5" t="s">
        <v>294</v>
      </c>
      <c r="G1700" s="5" t="s">
        <v>294</v>
      </c>
      <c r="M1700" s="5" t="s">
        <v>794</v>
      </c>
      <c r="N1700" s="5" t="s">
        <v>294</v>
      </c>
      <c r="P1700" s="5" t="s">
        <v>294</v>
      </c>
      <c r="Q1700" s="5" t="s">
        <v>294</v>
      </c>
      <c r="R1700" s="5" t="s">
        <v>294</v>
      </c>
      <c r="V1700" s="5" t="s">
        <v>7673</v>
      </c>
    </row>
    <row r="1701" spans="1:22" x14ac:dyDescent="0.35">
      <c r="A1701" s="5" t="s">
        <v>7675</v>
      </c>
      <c r="B1701" s="5" t="s">
        <v>7676</v>
      </c>
      <c r="C1701" s="5" t="s">
        <v>7601</v>
      </c>
      <c r="D1701" s="5" t="s">
        <v>18</v>
      </c>
      <c r="E1701" s="5">
        <v>2</v>
      </c>
      <c r="F1701" s="5" t="s">
        <v>294</v>
      </c>
      <c r="G1701" s="5" t="s">
        <v>294</v>
      </c>
      <c r="M1701" s="5" t="s">
        <v>794</v>
      </c>
      <c r="N1701" s="5" t="s">
        <v>294</v>
      </c>
      <c r="P1701" s="5" t="s">
        <v>294</v>
      </c>
      <c r="Q1701" s="5" t="s">
        <v>294</v>
      </c>
      <c r="R1701" s="5" t="s">
        <v>294</v>
      </c>
      <c r="V1701" s="5" t="s">
        <v>7675</v>
      </c>
    </row>
    <row r="1702" spans="1:22" x14ac:dyDescent="0.35">
      <c r="A1702" s="5" t="s">
        <v>7677</v>
      </c>
      <c r="B1702" s="5" t="s">
        <v>7678</v>
      </c>
      <c r="C1702" s="5" t="s">
        <v>7601</v>
      </c>
      <c r="D1702" s="5" t="s">
        <v>20</v>
      </c>
      <c r="E1702" s="5">
        <v>10</v>
      </c>
      <c r="F1702" s="5" t="s">
        <v>294</v>
      </c>
      <c r="G1702" s="5" t="s">
        <v>294</v>
      </c>
      <c r="M1702" s="5" t="s">
        <v>794</v>
      </c>
      <c r="N1702" s="5" t="s">
        <v>294</v>
      </c>
      <c r="P1702" s="5" t="s">
        <v>294</v>
      </c>
      <c r="Q1702" s="5" t="s">
        <v>294</v>
      </c>
      <c r="R1702" s="5" t="s">
        <v>294</v>
      </c>
      <c r="V1702" s="5" t="s">
        <v>7677</v>
      </c>
    </row>
    <row r="1703" spans="1:22" x14ac:dyDescent="0.35">
      <c r="A1703" s="5" t="s">
        <v>7679</v>
      </c>
      <c r="B1703" s="5" t="s">
        <v>7680</v>
      </c>
      <c r="C1703" s="5" t="s">
        <v>7601</v>
      </c>
      <c r="D1703" s="5" t="s">
        <v>18</v>
      </c>
      <c r="E1703" s="5">
        <v>2</v>
      </c>
      <c r="F1703" s="5" t="s">
        <v>294</v>
      </c>
      <c r="G1703" s="5" t="s">
        <v>294</v>
      </c>
      <c r="M1703" s="5" t="s">
        <v>794</v>
      </c>
      <c r="N1703" s="5" t="s">
        <v>294</v>
      </c>
      <c r="P1703" s="5" t="s">
        <v>294</v>
      </c>
      <c r="Q1703" s="5" t="s">
        <v>294</v>
      </c>
      <c r="R1703" s="5" t="s">
        <v>294</v>
      </c>
      <c r="V1703" s="5" t="s">
        <v>7679</v>
      </c>
    </row>
    <row r="1704" spans="1:22" x14ac:dyDescent="0.35">
      <c r="A1704" s="5" t="s">
        <v>7681</v>
      </c>
      <c r="B1704" s="5" t="s">
        <v>7682</v>
      </c>
      <c r="C1704" s="5" t="s">
        <v>7601</v>
      </c>
      <c r="D1704" s="5" t="s">
        <v>20</v>
      </c>
      <c r="E1704" s="5">
        <v>10</v>
      </c>
      <c r="F1704" s="5" t="s">
        <v>294</v>
      </c>
      <c r="G1704" s="5" t="s">
        <v>294</v>
      </c>
      <c r="M1704" s="5" t="s">
        <v>794</v>
      </c>
      <c r="N1704" s="5" t="s">
        <v>294</v>
      </c>
      <c r="P1704" s="5" t="s">
        <v>294</v>
      </c>
      <c r="Q1704" s="5" t="s">
        <v>294</v>
      </c>
      <c r="R1704" s="5" t="s">
        <v>294</v>
      </c>
      <c r="V1704" s="5" t="s">
        <v>7681</v>
      </c>
    </row>
    <row r="1705" spans="1:22" x14ac:dyDescent="0.35">
      <c r="A1705" s="5" t="s">
        <v>7683</v>
      </c>
      <c r="B1705" s="5" t="s">
        <v>7684</v>
      </c>
      <c r="C1705" s="5" t="s">
        <v>7601</v>
      </c>
      <c r="D1705" s="5" t="s">
        <v>18</v>
      </c>
      <c r="E1705" s="5">
        <v>2</v>
      </c>
      <c r="F1705" s="5" t="s">
        <v>294</v>
      </c>
      <c r="G1705" s="5" t="s">
        <v>294</v>
      </c>
      <c r="M1705" s="5" t="s">
        <v>794</v>
      </c>
      <c r="N1705" s="5" t="s">
        <v>294</v>
      </c>
      <c r="P1705" s="5" t="s">
        <v>294</v>
      </c>
      <c r="Q1705" s="5" t="s">
        <v>294</v>
      </c>
      <c r="R1705" s="5" t="s">
        <v>294</v>
      </c>
      <c r="V1705" s="5" t="s">
        <v>7683</v>
      </c>
    </row>
    <row r="1706" spans="1:22" x14ac:dyDescent="0.35">
      <c r="A1706" s="5" t="s">
        <v>7685</v>
      </c>
      <c r="B1706" s="5" t="s">
        <v>7686</v>
      </c>
      <c r="C1706" s="5" t="s">
        <v>7601</v>
      </c>
      <c r="D1706" s="5" t="s">
        <v>20</v>
      </c>
      <c r="E1706" s="5">
        <v>10</v>
      </c>
      <c r="F1706" s="5" t="s">
        <v>294</v>
      </c>
      <c r="G1706" s="5" t="s">
        <v>294</v>
      </c>
      <c r="M1706" s="5" t="s">
        <v>794</v>
      </c>
      <c r="N1706" s="5" t="s">
        <v>294</v>
      </c>
      <c r="P1706" s="5" t="s">
        <v>294</v>
      </c>
      <c r="Q1706" s="5" t="s">
        <v>294</v>
      </c>
      <c r="R1706" s="5" t="s">
        <v>294</v>
      </c>
      <c r="V1706" s="5" t="s">
        <v>7685</v>
      </c>
    </row>
    <row r="1707" spans="1:22" x14ac:dyDescent="0.35">
      <c r="A1707" s="5" t="s">
        <v>7687</v>
      </c>
      <c r="B1707" s="5" t="s">
        <v>7688</v>
      </c>
      <c r="C1707" s="5" t="s">
        <v>7601</v>
      </c>
      <c r="D1707" s="5" t="s">
        <v>18</v>
      </c>
      <c r="E1707" s="5">
        <v>2</v>
      </c>
      <c r="F1707" s="5" t="s">
        <v>294</v>
      </c>
      <c r="G1707" s="5" t="s">
        <v>294</v>
      </c>
      <c r="M1707" s="5" t="s">
        <v>794</v>
      </c>
      <c r="N1707" s="5" t="s">
        <v>294</v>
      </c>
      <c r="P1707" s="5" t="s">
        <v>294</v>
      </c>
      <c r="Q1707" s="5" t="s">
        <v>294</v>
      </c>
      <c r="R1707" s="5" t="s">
        <v>294</v>
      </c>
      <c r="V1707" s="5" t="s">
        <v>7687</v>
      </c>
    </row>
    <row r="1708" spans="1:22" x14ac:dyDescent="0.35">
      <c r="A1708" s="5" t="s">
        <v>7689</v>
      </c>
      <c r="B1708" s="5" t="s">
        <v>7690</v>
      </c>
      <c r="C1708" s="5" t="s">
        <v>7601</v>
      </c>
      <c r="D1708" s="5" t="s">
        <v>20</v>
      </c>
      <c r="E1708" s="5">
        <v>10</v>
      </c>
      <c r="F1708" s="5" t="s">
        <v>294</v>
      </c>
      <c r="G1708" s="5" t="s">
        <v>294</v>
      </c>
      <c r="M1708" s="5" t="s">
        <v>794</v>
      </c>
      <c r="N1708" s="5" t="s">
        <v>294</v>
      </c>
      <c r="P1708" s="5" t="s">
        <v>294</v>
      </c>
      <c r="Q1708" s="5" t="s">
        <v>294</v>
      </c>
      <c r="R1708" s="5" t="s">
        <v>294</v>
      </c>
      <c r="V1708" s="5" t="s">
        <v>7689</v>
      </c>
    </row>
    <row r="1709" spans="1:22" x14ac:dyDescent="0.35">
      <c r="A1709" s="5" t="s">
        <v>7691</v>
      </c>
      <c r="B1709" s="5" t="s">
        <v>7692</v>
      </c>
      <c r="C1709" s="5" t="s">
        <v>7601</v>
      </c>
      <c r="D1709" s="5" t="s">
        <v>18</v>
      </c>
      <c r="E1709" s="5">
        <v>2</v>
      </c>
      <c r="F1709" s="5" t="s">
        <v>294</v>
      </c>
      <c r="G1709" s="5" t="s">
        <v>294</v>
      </c>
      <c r="M1709" s="5" t="s">
        <v>794</v>
      </c>
      <c r="N1709" s="5" t="s">
        <v>294</v>
      </c>
      <c r="P1709" s="5" t="s">
        <v>294</v>
      </c>
      <c r="Q1709" s="5" t="s">
        <v>294</v>
      </c>
      <c r="R1709" s="5" t="s">
        <v>294</v>
      </c>
      <c r="V1709" s="5" t="s">
        <v>7691</v>
      </c>
    </row>
    <row r="1710" spans="1:22" x14ac:dyDescent="0.35">
      <c r="A1710" s="5" t="s">
        <v>7693</v>
      </c>
      <c r="B1710" s="5" t="s">
        <v>7694</v>
      </c>
      <c r="C1710" s="5" t="s">
        <v>7601</v>
      </c>
      <c r="D1710" s="5" t="s">
        <v>20</v>
      </c>
      <c r="E1710" s="5">
        <v>10</v>
      </c>
      <c r="F1710" s="5" t="s">
        <v>294</v>
      </c>
      <c r="G1710" s="5" t="s">
        <v>294</v>
      </c>
      <c r="M1710" s="5" t="s">
        <v>794</v>
      </c>
      <c r="N1710" s="5" t="s">
        <v>294</v>
      </c>
      <c r="P1710" s="5" t="s">
        <v>294</v>
      </c>
      <c r="Q1710" s="5" t="s">
        <v>294</v>
      </c>
      <c r="R1710" s="5" t="s">
        <v>294</v>
      </c>
      <c r="V1710" s="5" t="s">
        <v>7693</v>
      </c>
    </row>
    <row r="1711" spans="1:22" x14ac:dyDescent="0.35">
      <c r="A1711" s="5" t="s">
        <v>7695</v>
      </c>
      <c r="B1711" s="5" t="s">
        <v>7696</v>
      </c>
      <c r="C1711" s="5" t="s">
        <v>7601</v>
      </c>
      <c r="D1711" s="5" t="s">
        <v>18</v>
      </c>
      <c r="E1711" s="5">
        <v>2</v>
      </c>
      <c r="F1711" s="5" t="s">
        <v>294</v>
      </c>
      <c r="G1711" s="5" t="s">
        <v>294</v>
      </c>
      <c r="M1711" s="5" t="s">
        <v>794</v>
      </c>
      <c r="N1711" s="5" t="s">
        <v>294</v>
      </c>
      <c r="P1711" s="5" t="s">
        <v>294</v>
      </c>
      <c r="Q1711" s="5" t="s">
        <v>294</v>
      </c>
      <c r="R1711" s="5" t="s">
        <v>294</v>
      </c>
      <c r="V1711" s="5" t="s">
        <v>7695</v>
      </c>
    </row>
    <row r="1712" spans="1:22" x14ac:dyDescent="0.35">
      <c r="A1712" s="5" t="s">
        <v>7697</v>
      </c>
      <c r="B1712" s="5" t="s">
        <v>7698</v>
      </c>
      <c r="C1712" s="5" t="s">
        <v>7601</v>
      </c>
      <c r="D1712" s="5" t="s">
        <v>20</v>
      </c>
      <c r="E1712" s="5">
        <v>10</v>
      </c>
      <c r="F1712" s="5" t="s">
        <v>294</v>
      </c>
      <c r="G1712" s="5" t="s">
        <v>294</v>
      </c>
      <c r="M1712" s="5" t="s">
        <v>794</v>
      </c>
      <c r="N1712" s="5" t="s">
        <v>294</v>
      </c>
      <c r="P1712" s="5" t="s">
        <v>294</v>
      </c>
      <c r="Q1712" s="5" t="s">
        <v>294</v>
      </c>
      <c r="R1712" s="5" t="s">
        <v>294</v>
      </c>
      <c r="V1712" s="5" t="s">
        <v>7697</v>
      </c>
    </row>
    <row r="1713" spans="1:22" x14ac:dyDescent="0.35">
      <c r="A1713" s="5" t="s">
        <v>7699</v>
      </c>
      <c r="B1713" s="5" t="s">
        <v>7700</v>
      </c>
      <c r="C1713" s="5" t="s">
        <v>7601</v>
      </c>
      <c r="D1713" s="5" t="s">
        <v>18</v>
      </c>
      <c r="E1713" s="5">
        <v>2</v>
      </c>
      <c r="F1713" s="5" t="s">
        <v>294</v>
      </c>
      <c r="G1713" s="5" t="s">
        <v>294</v>
      </c>
      <c r="M1713" s="5" t="s">
        <v>794</v>
      </c>
      <c r="N1713" s="5" t="s">
        <v>294</v>
      </c>
      <c r="P1713" s="5" t="s">
        <v>294</v>
      </c>
      <c r="Q1713" s="5" t="s">
        <v>294</v>
      </c>
      <c r="R1713" s="5" t="s">
        <v>294</v>
      </c>
      <c r="V1713" s="5" t="s">
        <v>7699</v>
      </c>
    </row>
    <row r="1714" spans="1:22" x14ac:dyDescent="0.35">
      <c r="A1714" s="5" t="s">
        <v>7701</v>
      </c>
      <c r="B1714" s="5" t="s">
        <v>7702</v>
      </c>
      <c r="C1714" s="5" t="s">
        <v>7601</v>
      </c>
      <c r="D1714" s="5" t="s">
        <v>20</v>
      </c>
      <c r="E1714" s="5">
        <v>10</v>
      </c>
      <c r="F1714" s="5" t="s">
        <v>294</v>
      </c>
      <c r="G1714" s="5" t="s">
        <v>294</v>
      </c>
      <c r="M1714" s="5" t="s">
        <v>794</v>
      </c>
      <c r="N1714" s="5" t="s">
        <v>294</v>
      </c>
      <c r="P1714" s="5" t="s">
        <v>294</v>
      </c>
      <c r="Q1714" s="5" t="s">
        <v>294</v>
      </c>
      <c r="R1714" s="5" t="s">
        <v>294</v>
      </c>
      <c r="V1714" s="5" t="s">
        <v>7701</v>
      </c>
    </row>
    <row r="1715" spans="1:22" x14ac:dyDescent="0.35">
      <c r="A1715" s="5" t="s">
        <v>7703</v>
      </c>
      <c r="B1715" s="5" t="s">
        <v>7704</v>
      </c>
      <c r="C1715" s="5" t="s">
        <v>7601</v>
      </c>
      <c r="D1715" s="5" t="s">
        <v>20</v>
      </c>
      <c r="E1715" s="5">
        <v>10</v>
      </c>
      <c r="F1715" s="5" t="s">
        <v>294</v>
      </c>
      <c r="G1715" s="5" t="s">
        <v>294</v>
      </c>
      <c r="M1715" s="5" t="s">
        <v>794</v>
      </c>
      <c r="N1715" s="5" t="s">
        <v>294</v>
      </c>
      <c r="P1715" s="5" t="s">
        <v>294</v>
      </c>
      <c r="Q1715" s="5" t="s">
        <v>294</v>
      </c>
      <c r="R1715" s="5" t="s">
        <v>294</v>
      </c>
      <c r="V1715" s="5" t="s">
        <v>7703</v>
      </c>
    </row>
    <row r="1716" spans="1:22" x14ac:dyDescent="0.35">
      <c r="A1716" s="5" t="s">
        <v>7705</v>
      </c>
      <c r="B1716" s="5" t="s">
        <v>7706</v>
      </c>
      <c r="C1716" s="5" t="s">
        <v>7601</v>
      </c>
      <c r="D1716" s="5" t="s">
        <v>18</v>
      </c>
      <c r="E1716" s="5">
        <v>2</v>
      </c>
      <c r="F1716" s="5" t="s">
        <v>294</v>
      </c>
      <c r="G1716" s="5" t="s">
        <v>294</v>
      </c>
      <c r="M1716" s="5" t="s">
        <v>794</v>
      </c>
      <c r="N1716" s="5" t="s">
        <v>294</v>
      </c>
      <c r="P1716" s="5" t="s">
        <v>294</v>
      </c>
      <c r="Q1716" s="5" t="s">
        <v>294</v>
      </c>
      <c r="R1716" s="5" t="s">
        <v>294</v>
      </c>
      <c r="V1716" s="5" t="s">
        <v>7705</v>
      </c>
    </row>
    <row r="1717" spans="1:22" x14ac:dyDescent="0.35">
      <c r="A1717" s="5" t="s">
        <v>7707</v>
      </c>
      <c r="B1717" s="5" t="s">
        <v>7708</v>
      </c>
      <c r="C1717" s="5" t="s">
        <v>7601</v>
      </c>
      <c r="D1717" s="5" t="s">
        <v>20</v>
      </c>
      <c r="E1717" s="5">
        <v>10</v>
      </c>
      <c r="F1717" s="5" t="s">
        <v>294</v>
      </c>
      <c r="G1717" s="5" t="s">
        <v>294</v>
      </c>
      <c r="M1717" s="5" t="s">
        <v>794</v>
      </c>
      <c r="N1717" s="5" t="s">
        <v>294</v>
      </c>
      <c r="P1717" s="5" t="s">
        <v>294</v>
      </c>
      <c r="Q1717" s="5" t="s">
        <v>294</v>
      </c>
      <c r="R1717" s="5" t="s">
        <v>294</v>
      </c>
      <c r="V1717" s="5" t="s">
        <v>7707</v>
      </c>
    </row>
    <row r="1718" spans="1:22" x14ac:dyDescent="0.35">
      <c r="A1718" s="5" t="s">
        <v>7709</v>
      </c>
      <c r="B1718" s="5" t="s">
        <v>7710</v>
      </c>
      <c r="C1718" s="5" t="s">
        <v>7601</v>
      </c>
      <c r="D1718" s="5" t="s">
        <v>20</v>
      </c>
      <c r="E1718" s="5">
        <v>10</v>
      </c>
      <c r="F1718" s="5" t="s">
        <v>294</v>
      </c>
      <c r="G1718" s="5" t="s">
        <v>294</v>
      </c>
      <c r="M1718" s="5" t="s">
        <v>794</v>
      </c>
      <c r="N1718" s="5" t="s">
        <v>294</v>
      </c>
      <c r="P1718" s="5" t="s">
        <v>294</v>
      </c>
      <c r="Q1718" s="5" t="s">
        <v>294</v>
      </c>
      <c r="R1718" s="5" t="s">
        <v>294</v>
      </c>
      <c r="V1718" s="5" t="s">
        <v>7709</v>
      </c>
    </row>
    <row r="1719" spans="1:22" x14ac:dyDescent="0.35">
      <c r="A1719" s="5" t="s">
        <v>7711</v>
      </c>
      <c r="B1719" s="5" t="s">
        <v>7712</v>
      </c>
      <c r="C1719" s="5" t="s">
        <v>7601</v>
      </c>
      <c r="D1719" s="5" t="s">
        <v>18</v>
      </c>
      <c r="E1719" s="5">
        <v>22</v>
      </c>
      <c r="F1719" s="5" t="s">
        <v>294</v>
      </c>
      <c r="G1719" s="5" t="s">
        <v>294</v>
      </c>
      <c r="M1719" s="5" t="s">
        <v>794</v>
      </c>
      <c r="N1719" s="5" t="s">
        <v>294</v>
      </c>
      <c r="P1719" s="5" t="s">
        <v>294</v>
      </c>
      <c r="Q1719" s="5" t="s">
        <v>294</v>
      </c>
      <c r="R1719" s="5" t="s">
        <v>294</v>
      </c>
      <c r="V1719" s="5" t="s">
        <v>7711</v>
      </c>
    </row>
    <row r="1720" spans="1:22" x14ac:dyDescent="0.35">
      <c r="A1720" s="5" t="s">
        <v>7713</v>
      </c>
      <c r="B1720" s="5" t="s">
        <v>7714</v>
      </c>
      <c r="C1720" s="5" t="s">
        <v>7601</v>
      </c>
      <c r="D1720" s="5" t="s">
        <v>18</v>
      </c>
      <c r="E1720" s="5">
        <v>22</v>
      </c>
      <c r="F1720" s="5" t="s">
        <v>294</v>
      </c>
      <c r="G1720" s="5" t="s">
        <v>294</v>
      </c>
      <c r="M1720" s="5" t="s">
        <v>794</v>
      </c>
      <c r="N1720" s="5" t="s">
        <v>294</v>
      </c>
      <c r="P1720" s="5" t="s">
        <v>294</v>
      </c>
      <c r="Q1720" s="5" t="s">
        <v>294</v>
      </c>
      <c r="R1720" s="5" t="s">
        <v>294</v>
      </c>
      <c r="V1720" s="5" t="s">
        <v>7713</v>
      </c>
    </row>
    <row r="1721" spans="1:22" x14ac:dyDescent="0.35">
      <c r="A1721" s="5" t="s">
        <v>7715</v>
      </c>
      <c r="B1721" s="5" t="s">
        <v>7716</v>
      </c>
      <c r="C1721" s="5" t="s">
        <v>7601</v>
      </c>
      <c r="D1721" s="5" t="s">
        <v>18</v>
      </c>
      <c r="E1721" s="5">
        <v>22</v>
      </c>
      <c r="F1721" s="5" t="s">
        <v>294</v>
      </c>
      <c r="G1721" s="5" t="s">
        <v>294</v>
      </c>
      <c r="M1721" s="5" t="s">
        <v>794</v>
      </c>
      <c r="N1721" s="5" t="s">
        <v>294</v>
      </c>
      <c r="P1721" s="5" t="s">
        <v>294</v>
      </c>
      <c r="Q1721" s="5" t="s">
        <v>294</v>
      </c>
      <c r="R1721" s="5" t="s">
        <v>294</v>
      </c>
      <c r="V1721" s="5" t="s">
        <v>7715</v>
      </c>
    </row>
    <row r="1722" spans="1:22" x14ac:dyDescent="0.35">
      <c r="A1722" s="5" t="s">
        <v>7717</v>
      </c>
      <c r="B1722" s="5" t="s">
        <v>7718</v>
      </c>
      <c r="C1722" s="5" t="s">
        <v>7601</v>
      </c>
      <c r="D1722" s="5" t="s">
        <v>18</v>
      </c>
      <c r="E1722" s="5">
        <v>40</v>
      </c>
      <c r="F1722" s="5" t="s">
        <v>294</v>
      </c>
      <c r="G1722" s="5" t="s">
        <v>294</v>
      </c>
      <c r="M1722" s="5" t="s">
        <v>794</v>
      </c>
      <c r="N1722" s="5" t="s">
        <v>294</v>
      </c>
      <c r="P1722" s="5" t="s">
        <v>294</v>
      </c>
      <c r="Q1722" s="5" t="s">
        <v>294</v>
      </c>
      <c r="R1722" s="5" t="s">
        <v>294</v>
      </c>
      <c r="V1722" s="5" t="s">
        <v>7717</v>
      </c>
    </row>
    <row r="1723" spans="1:22" x14ac:dyDescent="0.35">
      <c r="A1723" s="5" t="s">
        <v>7719</v>
      </c>
      <c r="B1723" s="5" t="s">
        <v>7720</v>
      </c>
      <c r="C1723" s="5" t="s">
        <v>7601</v>
      </c>
      <c r="D1723" s="5" t="s">
        <v>18</v>
      </c>
      <c r="E1723" s="5">
        <v>40</v>
      </c>
      <c r="F1723" s="5" t="s">
        <v>294</v>
      </c>
      <c r="G1723" s="5" t="s">
        <v>294</v>
      </c>
      <c r="M1723" s="5" t="s">
        <v>794</v>
      </c>
      <c r="N1723" s="5" t="s">
        <v>294</v>
      </c>
      <c r="P1723" s="5" t="s">
        <v>294</v>
      </c>
      <c r="Q1723" s="5" t="s">
        <v>294</v>
      </c>
      <c r="R1723" s="5" t="s">
        <v>294</v>
      </c>
      <c r="V1723" s="5" t="s">
        <v>7719</v>
      </c>
    </row>
    <row r="1724" spans="1:22" x14ac:dyDescent="0.35">
      <c r="A1724" s="5" t="s">
        <v>7721</v>
      </c>
      <c r="B1724" s="5" t="s">
        <v>7722</v>
      </c>
      <c r="C1724" s="5" t="s">
        <v>7601</v>
      </c>
      <c r="D1724" s="5" t="s">
        <v>18</v>
      </c>
      <c r="E1724" s="5">
        <v>20</v>
      </c>
      <c r="F1724" s="5" t="s">
        <v>294</v>
      </c>
      <c r="G1724" s="5" t="s">
        <v>294</v>
      </c>
      <c r="M1724" s="5" t="s">
        <v>794</v>
      </c>
      <c r="N1724" s="5" t="s">
        <v>294</v>
      </c>
      <c r="P1724" s="5" t="s">
        <v>294</v>
      </c>
      <c r="Q1724" s="5" t="s">
        <v>294</v>
      </c>
      <c r="R1724" s="5" t="s">
        <v>294</v>
      </c>
      <c r="V1724" s="5" t="s">
        <v>7721</v>
      </c>
    </row>
    <row r="1725" spans="1:22" x14ac:dyDescent="0.35">
      <c r="A1725" s="5" t="s">
        <v>7723</v>
      </c>
      <c r="B1725" s="5" t="s">
        <v>7724</v>
      </c>
      <c r="C1725" s="5" t="s">
        <v>7601</v>
      </c>
      <c r="D1725" s="5" t="s">
        <v>18</v>
      </c>
      <c r="E1725" s="5">
        <v>40</v>
      </c>
      <c r="F1725" s="5" t="s">
        <v>294</v>
      </c>
      <c r="G1725" s="5" t="s">
        <v>294</v>
      </c>
      <c r="M1725" s="5" t="s">
        <v>794</v>
      </c>
      <c r="N1725" s="5" t="s">
        <v>294</v>
      </c>
      <c r="P1725" s="5" t="s">
        <v>294</v>
      </c>
      <c r="Q1725" s="5" t="s">
        <v>294</v>
      </c>
      <c r="R1725" s="5" t="s">
        <v>294</v>
      </c>
      <c r="V1725" s="5" t="s">
        <v>7723</v>
      </c>
    </row>
    <row r="1726" spans="1:22" x14ac:dyDescent="0.35">
      <c r="A1726" s="5" t="s">
        <v>7725</v>
      </c>
      <c r="B1726" s="5" t="s">
        <v>7726</v>
      </c>
      <c r="C1726" s="5" t="s">
        <v>7601</v>
      </c>
      <c r="D1726" s="5" t="s">
        <v>18</v>
      </c>
      <c r="E1726" s="5">
        <v>38</v>
      </c>
      <c r="F1726" s="5" t="s">
        <v>294</v>
      </c>
      <c r="G1726" s="5" t="s">
        <v>294</v>
      </c>
      <c r="M1726" s="5" t="s">
        <v>794</v>
      </c>
      <c r="N1726" s="5" t="s">
        <v>294</v>
      </c>
      <c r="P1726" s="5" t="s">
        <v>294</v>
      </c>
      <c r="Q1726" s="5" t="s">
        <v>294</v>
      </c>
      <c r="R1726" s="5" t="s">
        <v>294</v>
      </c>
      <c r="V1726" s="5" t="s">
        <v>7725</v>
      </c>
    </row>
    <row r="1727" spans="1:22" x14ac:dyDescent="0.35">
      <c r="A1727" s="5" t="s">
        <v>7727</v>
      </c>
      <c r="B1727" s="5" t="s">
        <v>7728</v>
      </c>
      <c r="C1727" s="5" t="s">
        <v>7601</v>
      </c>
      <c r="D1727" s="5" t="s">
        <v>18</v>
      </c>
      <c r="E1727" s="5">
        <v>2</v>
      </c>
      <c r="F1727" s="5" t="s">
        <v>294</v>
      </c>
      <c r="G1727" s="5" t="s">
        <v>294</v>
      </c>
      <c r="J1727" s="5" t="s">
        <v>4586</v>
      </c>
      <c r="M1727" s="5" t="s">
        <v>794</v>
      </c>
      <c r="N1727" s="5" t="s">
        <v>294</v>
      </c>
      <c r="P1727" s="5" t="s">
        <v>294</v>
      </c>
      <c r="Q1727" s="5" t="s">
        <v>294</v>
      </c>
      <c r="R1727" s="5" t="s">
        <v>294</v>
      </c>
      <c r="V1727" s="5" t="s">
        <v>7727</v>
      </c>
    </row>
    <row r="1728" spans="1:22" x14ac:dyDescent="0.35">
      <c r="A1728" s="5" t="s">
        <v>7729</v>
      </c>
      <c r="B1728" s="5" t="s">
        <v>7730</v>
      </c>
      <c r="C1728" s="5" t="s">
        <v>7601</v>
      </c>
      <c r="D1728" s="5" t="s">
        <v>30</v>
      </c>
      <c r="E1728" s="5">
        <v>10</v>
      </c>
      <c r="F1728" s="5" t="s">
        <v>294</v>
      </c>
      <c r="G1728" s="5" t="s">
        <v>294</v>
      </c>
      <c r="M1728" s="5" t="s">
        <v>794</v>
      </c>
      <c r="N1728" s="5" t="s">
        <v>294</v>
      </c>
      <c r="P1728" s="5" t="s">
        <v>294</v>
      </c>
      <c r="Q1728" s="5" t="s">
        <v>294</v>
      </c>
      <c r="R1728" s="5" t="s">
        <v>294</v>
      </c>
      <c r="V1728" s="5" t="s">
        <v>7729</v>
      </c>
    </row>
    <row r="1729" spans="1:22" x14ac:dyDescent="0.35">
      <c r="A1729" s="5" t="s">
        <v>7731</v>
      </c>
      <c r="B1729" s="5" t="s">
        <v>7732</v>
      </c>
      <c r="C1729" s="5" t="s">
        <v>7601</v>
      </c>
      <c r="D1729" s="5" t="s">
        <v>16</v>
      </c>
      <c r="E1729" s="5">
        <v>9</v>
      </c>
      <c r="F1729" s="5" t="s">
        <v>294</v>
      </c>
      <c r="G1729" s="5" t="s">
        <v>294</v>
      </c>
      <c r="M1729" s="5" t="s">
        <v>794</v>
      </c>
      <c r="N1729" s="5" t="s">
        <v>294</v>
      </c>
      <c r="O1729" s="5" t="s">
        <v>294</v>
      </c>
      <c r="P1729" s="5" t="s">
        <v>294</v>
      </c>
      <c r="Q1729" s="5" t="s">
        <v>294</v>
      </c>
      <c r="R1729" s="5" t="s">
        <v>294</v>
      </c>
      <c r="V1729" s="5" t="s">
        <v>7731</v>
      </c>
    </row>
    <row r="1730" spans="1:22" x14ac:dyDescent="0.35">
      <c r="A1730" s="5" t="s">
        <v>7733</v>
      </c>
      <c r="B1730" s="5" t="s">
        <v>7734</v>
      </c>
      <c r="C1730" s="5" t="s">
        <v>7601</v>
      </c>
      <c r="D1730" s="5" t="s">
        <v>18</v>
      </c>
      <c r="E1730" s="5">
        <v>2</v>
      </c>
      <c r="F1730" s="5" t="s">
        <v>294</v>
      </c>
      <c r="G1730" s="5" t="s">
        <v>294</v>
      </c>
      <c r="M1730" s="5" t="s">
        <v>794</v>
      </c>
      <c r="N1730" s="5" t="s">
        <v>294</v>
      </c>
      <c r="P1730" s="5" t="s">
        <v>294</v>
      </c>
      <c r="Q1730" s="5" t="s">
        <v>294</v>
      </c>
      <c r="R1730" s="5" t="s">
        <v>294</v>
      </c>
      <c r="V1730" s="5" t="s">
        <v>7733</v>
      </c>
    </row>
    <row r="1731" spans="1:22" x14ac:dyDescent="0.35">
      <c r="A1731" s="5" t="s">
        <v>7735</v>
      </c>
      <c r="B1731" s="5" t="s">
        <v>7736</v>
      </c>
      <c r="C1731" s="5" t="s">
        <v>7601</v>
      </c>
      <c r="D1731" s="5" t="s">
        <v>16</v>
      </c>
      <c r="E1731" s="5">
        <v>9</v>
      </c>
      <c r="F1731" s="5" t="s">
        <v>294</v>
      </c>
      <c r="G1731" s="5" t="s">
        <v>294</v>
      </c>
      <c r="M1731" s="5" t="s">
        <v>794</v>
      </c>
      <c r="N1731" s="5" t="s">
        <v>294</v>
      </c>
      <c r="P1731" s="5" t="s">
        <v>294</v>
      </c>
      <c r="Q1731" s="5" t="s">
        <v>294</v>
      </c>
      <c r="R1731" s="5" t="s">
        <v>294</v>
      </c>
      <c r="V1731" s="5" t="s">
        <v>7735</v>
      </c>
    </row>
    <row r="1732" spans="1:22" x14ac:dyDescent="0.35">
      <c r="A1732" s="5" t="s">
        <v>7737</v>
      </c>
      <c r="B1732" s="5" t="s">
        <v>7738</v>
      </c>
      <c r="C1732" s="5" t="s">
        <v>7601</v>
      </c>
      <c r="D1732" s="5" t="s">
        <v>18</v>
      </c>
      <c r="E1732" s="5">
        <v>2</v>
      </c>
      <c r="F1732" s="5" t="s">
        <v>294</v>
      </c>
      <c r="G1732" s="5" t="s">
        <v>294</v>
      </c>
      <c r="M1732" s="5" t="s">
        <v>794</v>
      </c>
      <c r="N1732" s="5" t="s">
        <v>294</v>
      </c>
      <c r="P1732" s="5" t="s">
        <v>294</v>
      </c>
      <c r="Q1732" s="5" t="s">
        <v>294</v>
      </c>
      <c r="R1732" s="5" t="s">
        <v>294</v>
      </c>
      <c r="V1732" s="5" t="s">
        <v>7737</v>
      </c>
    </row>
    <row r="1733" spans="1:22" x14ac:dyDescent="0.35">
      <c r="A1733" s="5" t="s">
        <v>7739</v>
      </c>
      <c r="B1733" s="5" t="s">
        <v>7740</v>
      </c>
      <c r="C1733" s="5" t="s">
        <v>7601</v>
      </c>
      <c r="D1733" s="5" t="s">
        <v>16</v>
      </c>
      <c r="E1733" s="5">
        <v>9</v>
      </c>
      <c r="F1733" s="5" t="s">
        <v>294</v>
      </c>
      <c r="G1733" s="5" t="s">
        <v>294</v>
      </c>
      <c r="M1733" s="5" t="s">
        <v>794</v>
      </c>
      <c r="N1733" s="5" t="s">
        <v>294</v>
      </c>
      <c r="P1733" s="5" t="s">
        <v>294</v>
      </c>
      <c r="Q1733" s="5" t="s">
        <v>294</v>
      </c>
      <c r="R1733" s="5" t="s">
        <v>294</v>
      </c>
      <c r="V1733" s="5" t="s">
        <v>7739</v>
      </c>
    </row>
    <row r="1734" spans="1:22" x14ac:dyDescent="0.35">
      <c r="A1734" s="5" t="s">
        <v>7741</v>
      </c>
      <c r="B1734" s="5" t="s">
        <v>7742</v>
      </c>
      <c r="C1734" s="5" t="s">
        <v>7601</v>
      </c>
      <c r="D1734" s="5" t="s">
        <v>18</v>
      </c>
      <c r="E1734" s="5">
        <v>2</v>
      </c>
      <c r="F1734" s="5" t="s">
        <v>294</v>
      </c>
      <c r="G1734" s="5" t="s">
        <v>294</v>
      </c>
      <c r="M1734" s="5" t="s">
        <v>794</v>
      </c>
      <c r="N1734" s="5" t="s">
        <v>294</v>
      </c>
      <c r="P1734" s="5" t="s">
        <v>294</v>
      </c>
      <c r="Q1734" s="5" t="s">
        <v>294</v>
      </c>
      <c r="R1734" s="5" t="s">
        <v>294</v>
      </c>
      <c r="V1734" s="5" t="s">
        <v>7741</v>
      </c>
    </row>
    <row r="1735" spans="1:22" x14ac:dyDescent="0.35">
      <c r="A1735" s="5" t="s">
        <v>7743</v>
      </c>
      <c r="B1735" s="5" t="s">
        <v>7744</v>
      </c>
      <c r="C1735" s="5" t="s">
        <v>7601</v>
      </c>
      <c r="D1735" s="5" t="s">
        <v>16</v>
      </c>
      <c r="E1735" s="5">
        <v>9</v>
      </c>
      <c r="F1735" s="5" t="s">
        <v>294</v>
      </c>
      <c r="G1735" s="5" t="s">
        <v>294</v>
      </c>
      <c r="M1735" s="5" t="s">
        <v>794</v>
      </c>
      <c r="N1735" s="5" t="s">
        <v>294</v>
      </c>
      <c r="P1735" s="5" t="s">
        <v>294</v>
      </c>
      <c r="Q1735" s="5" t="s">
        <v>294</v>
      </c>
      <c r="R1735" s="5" t="s">
        <v>294</v>
      </c>
      <c r="V1735" s="5" t="s">
        <v>7743</v>
      </c>
    </row>
    <row r="1736" spans="1:22" x14ac:dyDescent="0.35">
      <c r="A1736" s="5" t="s">
        <v>7745</v>
      </c>
      <c r="B1736" s="5" t="s">
        <v>7746</v>
      </c>
      <c r="C1736" s="5" t="s">
        <v>7601</v>
      </c>
      <c r="D1736" s="5" t="s">
        <v>18</v>
      </c>
      <c r="E1736" s="5">
        <v>2</v>
      </c>
      <c r="F1736" s="5" t="s">
        <v>294</v>
      </c>
      <c r="G1736" s="5" t="s">
        <v>294</v>
      </c>
      <c r="M1736" s="5" t="s">
        <v>794</v>
      </c>
      <c r="N1736" s="5" t="s">
        <v>294</v>
      </c>
      <c r="P1736" s="5" t="s">
        <v>294</v>
      </c>
      <c r="Q1736" s="5" t="s">
        <v>294</v>
      </c>
      <c r="R1736" s="5" t="s">
        <v>294</v>
      </c>
      <c r="V1736" s="5" t="s">
        <v>7745</v>
      </c>
    </row>
    <row r="1737" spans="1:22" x14ac:dyDescent="0.35">
      <c r="A1737" s="5" t="s">
        <v>7747</v>
      </c>
      <c r="B1737" s="5" t="s">
        <v>7748</v>
      </c>
      <c r="C1737" s="5" t="s">
        <v>7601</v>
      </c>
      <c r="D1737" s="5" t="s">
        <v>22</v>
      </c>
      <c r="E1737" s="5">
        <v>3</v>
      </c>
      <c r="F1737" s="5" t="s">
        <v>294</v>
      </c>
      <c r="G1737" s="5" t="s">
        <v>294</v>
      </c>
      <c r="M1737" s="5" t="s">
        <v>794</v>
      </c>
      <c r="N1737" s="5" t="s">
        <v>294</v>
      </c>
      <c r="P1737" s="5" t="s">
        <v>294</v>
      </c>
      <c r="Q1737" s="5" t="s">
        <v>294</v>
      </c>
      <c r="R1737" s="5" t="s">
        <v>294</v>
      </c>
      <c r="V1737" s="5" t="s">
        <v>7747</v>
      </c>
    </row>
    <row r="1738" spans="1:22" x14ac:dyDescent="0.35">
      <c r="A1738" s="5" t="s">
        <v>7749</v>
      </c>
      <c r="B1738" s="5" t="s">
        <v>7750</v>
      </c>
      <c r="C1738" s="5" t="s">
        <v>7601</v>
      </c>
      <c r="D1738" s="5" t="s">
        <v>16</v>
      </c>
      <c r="E1738" s="5">
        <v>9</v>
      </c>
      <c r="F1738" s="5" t="s">
        <v>294</v>
      </c>
      <c r="G1738" s="5" t="s">
        <v>294</v>
      </c>
      <c r="M1738" s="5" t="s">
        <v>794</v>
      </c>
      <c r="N1738" s="5" t="s">
        <v>294</v>
      </c>
      <c r="P1738" s="5" t="s">
        <v>294</v>
      </c>
      <c r="Q1738" s="5" t="s">
        <v>294</v>
      </c>
      <c r="R1738" s="5" t="s">
        <v>294</v>
      </c>
      <c r="V1738" s="5" t="s">
        <v>7749</v>
      </c>
    </row>
    <row r="1739" spans="1:22" x14ac:dyDescent="0.35">
      <c r="A1739" s="5" t="s">
        <v>7751</v>
      </c>
      <c r="B1739" s="5" t="s">
        <v>7752</v>
      </c>
      <c r="C1739" s="5" t="s">
        <v>7601</v>
      </c>
      <c r="D1739" s="5" t="s">
        <v>18</v>
      </c>
      <c r="E1739" s="5">
        <v>2</v>
      </c>
      <c r="F1739" s="5" t="s">
        <v>294</v>
      </c>
      <c r="G1739" s="5" t="s">
        <v>294</v>
      </c>
      <c r="M1739" s="5" t="s">
        <v>794</v>
      </c>
      <c r="N1739" s="5" t="s">
        <v>294</v>
      </c>
      <c r="P1739" s="5" t="s">
        <v>294</v>
      </c>
      <c r="Q1739" s="5" t="s">
        <v>294</v>
      </c>
      <c r="R1739" s="5" t="s">
        <v>294</v>
      </c>
      <c r="V1739" s="5" t="s">
        <v>7751</v>
      </c>
    </row>
    <row r="1740" spans="1:22" x14ac:dyDescent="0.35">
      <c r="A1740" s="5" t="s">
        <v>7753</v>
      </c>
      <c r="B1740" s="5" t="s">
        <v>7754</v>
      </c>
      <c r="C1740" s="5" t="s">
        <v>7601</v>
      </c>
      <c r="D1740" s="5" t="s">
        <v>16</v>
      </c>
      <c r="E1740" s="5">
        <v>9</v>
      </c>
      <c r="F1740" s="5" t="s">
        <v>294</v>
      </c>
      <c r="G1740" s="5" t="s">
        <v>294</v>
      </c>
      <c r="M1740" s="5" t="s">
        <v>794</v>
      </c>
      <c r="N1740" s="5" t="s">
        <v>294</v>
      </c>
      <c r="P1740" s="5" t="s">
        <v>294</v>
      </c>
      <c r="Q1740" s="5" t="s">
        <v>294</v>
      </c>
      <c r="R1740" s="5" t="s">
        <v>294</v>
      </c>
      <c r="V1740" s="5" t="s">
        <v>7753</v>
      </c>
    </row>
    <row r="1741" spans="1:22" x14ac:dyDescent="0.35">
      <c r="A1741" s="5" t="s">
        <v>7755</v>
      </c>
      <c r="B1741" s="5" t="s">
        <v>7756</v>
      </c>
      <c r="C1741" s="5" t="s">
        <v>7601</v>
      </c>
      <c r="D1741" s="5" t="s">
        <v>18</v>
      </c>
      <c r="E1741" s="5">
        <v>2</v>
      </c>
      <c r="F1741" s="5" t="s">
        <v>294</v>
      </c>
      <c r="G1741" s="5" t="s">
        <v>294</v>
      </c>
      <c r="M1741" s="5" t="s">
        <v>794</v>
      </c>
      <c r="N1741" s="5" t="s">
        <v>294</v>
      </c>
      <c r="P1741" s="5" t="s">
        <v>294</v>
      </c>
      <c r="Q1741" s="5" t="s">
        <v>294</v>
      </c>
      <c r="R1741" s="5" t="s">
        <v>294</v>
      </c>
      <c r="V1741" s="5" t="s">
        <v>7755</v>
      </c>
    </row>
    <row r="1742" spans="1:22" x14ac:dyDescent="0.35">
      <c r="A1742" s="5" t="s">
        <v>7757</v>
      </c>
      <c r="B1742" s="5" t="s">
        <v>7758</v>
      </c>
      <c r="C1742" s="5" t="s">
        <v>7601</v>
      </c>
      <c r="D1742" s="5" t="s">
        <v>16</v>
      </c>
      <c r="E1742" s="5">
        <v>9</v>
      </c>
      <c r="F1742" s="5" t="s">
        <v>294</v>
      </c>
      <c r="G1742" s="5" t="s">
        <v>294</v>
      </c>
      <c r="M1742" s="5" t="s">
        <v>794</v>
      </c>
      <c r="N1742" s="5" t="s">
        <v>294</v>
      </c>
      <c r="P1742" s="5" t="s">
        <v>294</v>
      </c>
      <c r="Q1742" s="5" t="s">
        <v>294</v>
      </c>
      <c r="R1742" s="5" t="s">
        <v>294</v>
      </c>
      <c r="V1742" s="5" t="s">
        <v>7757</v>
      </c>
    </row>
    <row r="1743" spans="1:22" x14ac:dyDescent="0.35">
      <c r="A1743" s="5" t="s">
        <v>7759</v>
      </c>
      <c r="B1743" s="5" t="s">
        <v>7760</v>
      </c>
      <c r="C1743" s="5" t="s">
        <v>7601</v>
      </c>
      <c r="D1743" s="5" t="s">
        <v>18</v>
      </c>
      <c r="E1743" s="5">
        <v>2</v>
      </c>
      <c r="F1743" s="5" t="s">
        <v>294</v>
      </c>
      <c r="G1743" s="5" t="s">
        <v>294</v>
      </c>
      <c r="M1743" s="5" t="s">
        <v>794</v>
      </c>
      <c r="N1743" s="5" t="s">
        <v>294</v>
      </c>
      <c r="P1743" s="5" t="s">
        <v>294</v>
      </c>
      <c r="Q1743" s="5" t="s">
        <v>294</v>
      </c>
      <c r="R1743" s="5" t="s">
        <v>294</v>
      </c>
      <c r="V1743" s="5" t="s">
        <v>7759</v>
      </c>
    </row>
    <row r="1744" spans="1:22" x14ac:dyDescent="0.35">
      <c r="A1744" s="5" t="s">
        <v>7761</v>
      </c>
      <c r="B1744" s="5" t="s">
        <v>7762</v>
      </c>
      <c r="C1744" s="5" t="s">
        <v>7601</v>
      </c>
      <c r="D1744" s="5" t="s">
        <v>16</v>
      </c>
      <c r="E1744" s="5">
        <v>9</v>
      </c>
      <c r="F1744" s="5" t="s">
        <v>294</v>
      </c>
      <c r="G1744" s="5" t="s">
        <v>294</v>
      </c>
      <c r="M1744" s="5" t="s">
        <v>794</v>
      </c>
      <c r="N1744" s="5" t="s">
        <v>294</v>
      </c>
      <c r="P1744" s="5" t="s">
        <v>294</v>
      </c>
      <c r="Q1744" s="5" t="s">
        <v>294</v>
      </c>
      <c r="R1744" s="5" t="s">
        <v>294</v>
      </c>
      <c r="V1744" s="5" t="s">
        <v>7761</v>
      </c>
    </row>
    <row r="1745" spans="1:22" x14ac:dyDescent="0.35">
      <c r="A1745" s="5" t="s">
        <v>7763</v>
      </c>
      <c r="B1745" s="5" t="s">
        <v>7764</v>
      </c>
      <c r="C1745" s="5" t="s">
        <v>7601</v>
      </c>
      <c r="D1745" s="5" t="s">
        <v>18</v>
      </c>
      <c r="E1745" s="5">
        <v>2</v>
      </c>
      <c r="F1745" s="5" t="s">
        <v>294</v>
      </c>
      <c r="G1745" s="5" t="s">
        <v>294</v>
      </c>
      <c r="M1745" s="5" t="s">
        <v>794</v>
      </c>
      <c r="N1745" s="5" t="s">
        <v>294</v>
      </c>
      <c r="P1745" s="5" t="s">
        <v>294</v>
      </c>
      <c r="Q1745" s="5" t="s">
        <v>294</v>
      </c>
      <c r="R1745" s="5" t="s">
        <v>294</v>
      </c>
      <c r="V1745" s="5" t="s">
        <v>7763</v>
      </c>
    </row>
    <row r="1746" spans="1:22" x14ac:dyDescent="0.35">
      <c r="A1746" s="5" t="s">
        <v>7765</v>
      </c>
      <c r="B1746" s="5" t="s">
        <v>7766</v>
      </c>
      <c r="C1746" s="5" t="s">
        <v>7601</v>
      </c>
      <c r="D1746" s="5" t="s">
        <v>16</v>
      </c>
      <c r="E1746" s="5">
        <v>9</v>
      </c>
      <c r="F1746" s="5" t="s">
        <v>294</v>
      </c>
      <c r="G1746" s="5" t="s">
        <v>294</v>
      </c>
      <c r="M1746" s="5" t="s">
        <v>794</v>
      </c>
      <c r="N1746" s="5" t="s">
        <v>294</v>
      </c>
      <c r="P1746" s="5" t="s">
        <v>294</v>
      </c>
      <c r="Q1746" s="5" t="s">
        <v>294</v>
      </c>
      <c r="R1746" s="5" t="s">
        <v>294</v>
      </c>
      <c r="V1746" s="5" t="s">
        <v>7765</v>
      </c>
    </row>
    <row r="1747" spans="1:22" x14ac:dyDescent="0.35">
      <c r="A1747" s="5" t="s">
        <v>7767</v>
      </c>
      <c r="B1747" s="5" t="s">
        <v>7768</v>
      </c>
      <c r="C1747" s="5" t="s">
        <v>7601</v>
      </c>
      <c r="D1747" s="5" t="s">
        <v>18</v>
      </c>
      <c r="E1747" s="5">
        <v>2</v>
      </c>
      <c r="F1747" s="5" t="s">
        <v>294</v>
      </c>
      <c r="G1747" s="5" t="s">
        <v>294</v>
      </c>
      <c r="M1747" s="5" t="s">
        <v>794</v>
      </c>
      <c r="N1747" s="5" t="s">
        <v>294</v>
      </c>
      <c r="P1747" s="5" t="s">
        <v>294</v>
      </c>
      <c r="Q1747" s="5" t="s">
        <v>294</v>
      </c>
      <c r="R1747" s="5" t="s">
        <v>294</v>
      </c>
      <c r="V1747" s="5" t="s">
        <v>7767</v>
      </c>
    </row>
    <row r="1748" spans="1:22" x14ac:dyDescent="0.35">
      <c r="A1748" s="5" t="s">
        <v>7769</v>
      </c>
      <c r="B1748" s="5" t="s">
        <v>7770</v>
      </c>
      <c r="C1748" s="5" t="s">
        <v>7601</v>
      </c>
      <c r="D1748" s="5" t="s">
        <v>16</v>
      </c>
      <c r="E1748" s="5">
        <v>9</v>
      </c>
      <c r="F1748" s="5" t="s">
        <v>294</v>
      </c>
      <c r="G1748" s="5" t="s">
        <v>294</v>
      </c>
      <c r="M1748" s="5" t="s">
        <v>794</v>
      </c>
      <c r="N1748" s="5" t="s">
        <v>294</v>
      </c>
      <c r="P1748" s="5" t="s">
        <v>294</v>
      </c>
      <c r="Q1748" s="5" t="s">
        <v>294</v>
      </c>
      <c r="R1748" s="5" t="s">
        <v>294</v>
      </c>
      <c r="V1748" s="5" t="s">
        <v>7769</v>
      </c>
    </row>
    <row r="1749" spans="1:22" x14ac:dyDescent="0.35">
      <c r="A1749" s="5" t="s">
        <v>7771</v>
      </c>
      <c r="B1749" s="5" t="s">
        <v>7772</v>
      </c>
      <c r="C1749" s="5" t="s">
        <v>7601</v>
      </c>
      <c r="D1749" s="5" t="s">
        <v>18</v>
      </c>
      <c r="E1749" s="5">
        <v>2</v>
      </c>
      <c r="F1749" s="5" t="s">
        <v>294</v>
      </c>
      <c r="G1749" s="5" t="s">
        <v>294</v>
      </c>
      <c r="M1749" s="5" t="s">
        <v>794</v>
      </c>
      <c r="N1749" s="5" t="s">
        <v>294</v>
      </c>
      <c r="P1749" s="5" t="s">
        <v>294</v>
      </c>
      <c r="Q1749" s="5" t="s">
        <v>294</v>
      </c>
      <c r="R1749" s="5" t="s">
        <v>294</v>
      </c>
      <c r="V1749" s="5" t="s">
        <v>7771</v>
      </c>
    </row>
    <row r="1750" spans="1:22" x14ac:dyDescent="0.35">
      <c r="A1750" s="5" t="s">
        <v>7773</v>
      </c>
      <c r="B1750" s="5" t="s">
        <v>7774</v>
      </c>
      <c r="C1750" s="5" t="s">
        <v>7601</v>
      </c>
      <c r="D1750" s="5" t="s">
        <v>16</v>
      </c>
      <c r="E1750" s="5">
        <v>9</v>
      </c>
      <c r="F1750" s="5" t="s">
        <v>294</v>
      </c>
      <c r="G1750" s="5" t="s">
        <v>294</v>
      </c>
      <c r="M1750" s="5" t="s">
        <v>794</v>
      </c>
      <c r="N1750" s="5" t="s">
        <v>294</v>
      </c>
      <c r="P1750" s="5" t="s">
        <v>294</v>
      </c>
      <c r="Q1750" s="5" t="s">
        <v>294</v>
      </c>
      <c r="R1750" s="5" t="s">
        <v>294</v>
      </c>
      <c r="V1750" s="5" t="s">
        <v>7773</v>
      </c>
    </row>
    <row r="1751" spans="1:22" x14ac:dyDescent="0.35">
      <c r="A1751" s="5" t="s">
        <v>7775</v>
      </c>
      <c r="B1751" s="5" t="s">
        <v>7776</v>
      </c>
      <c r="C1751" s="5" t="s">
        <v>7601</v>
      </c>
      <c r="D1751" s="5" t="s">
        <v>18</v>
      </c>
      <c r="E1751" s="5">
        <v>2</v>
      </c>
      <c r="F1751" s="5" t="s">
        <v>294</v>
      </c>
      <c r="G1751" s="5" t="s">
        <v>294</v>
      </c>
      <c r="M1751" s="5" t="s">
        <v>794</v>
      </c>
      <c r="N1751" s="5" t="s">
        <v>294</v>
      </c>
      <c r="P1751" s="5" t="s">
        <v>294</v>
      </c>
      <c r="Q1751" s="5" t="s">
        <v>294</v>
      </c>
      <c r="R1751" s="5" t="s">
        <v>294</v>
      </c>
      <c r="V1751" s="5" t="s">
        <v>7775</v>
      </c>
    </row>
    <row r="1752" spans="1:22" x14ac:dyDescent="0.35">
      <c r="A1752" s="5" t="s">
        <v>7777</v>
      </c>
      <c r="B1752" s="5" t="s">
        <v>7778</v>
      </c>
      <c r="C1752" s="5" t="s">
        <v>7601</v>
      </c>
      <c r="D1752" s="5" t="s">
        <v>16</v>
      </c>
      <c r="E1752" s="5">
        <v>9</v>
      </c>
      <c r="F1752" s="5" t="s">
        <v>294</v>
      </c>
      <c r="G1752" s="5" t="s">
        <v>294</v>
      </c>
      <c r="M1752" s="5" t="s">
        <v>794</v>
      </c>
      <c r="N1752" s="5" t="s">
        <v>294</v>
      </c>
      <c r="P1752" s="5" t="s">
        <v>294</v>
      </c>
      <c r="Q1752" s="5" t="s">
        <v>294</v>
      </c>
      <c r="R1752" s="5" t="s">
        <v>294</v>
      </c>
      <c r="V1752" s="5" t="s">
        <v>7777</v>
      </c>
    </row>
    <row r="1753" spans="1:22" x14ac:dyDescent="0.35">
      <c r="A1753" s="5" t="s">
        <v>7779</v>
      </c>
      <c r="B1753" s="5" t="s">
        <v>7780</v>
      </c>
      <c r="C1753" s="5" t="s">
        <v>7601</v>
      </c>
      <c r="D1753" s="5" t="s">
        <v>18</v>
      </c>
      <c r="E1753" s="5">
        <v>2</v>
      </c>
      <c r="F1753" s="5" t="s">
        <v>294</v>
      </c>
      <c r="G1753" s="5" t="s">
        <v>294</v>
      </c>
      <c r="M1753" s="5" t="s">
        <v>794</v>
      </c>
      <c r="N1753" s="5" t="s">
        <v>294</v>
      </c>
      <c r="P1753" s="5" t="s">
        <v>294</v>
      </c>
      <c r="Q1753" s="5" t="s">
        <v>294</v>
      </c>
      <c r="R1753" s="5" t="s">
        <v>294</v>
      </c>
      <c r="V1753" s="5" t="s">
        <v>7779</v>
      </c>
    </row>
    <row r="1754" spans="1:22" x14ac:dyDescent="0.35">
      <c r="A1754" s="5" t="s">
        <v>7781</v>
      </c>
      <c r="B1754" s="5" t="s">
        <v>7782</v>
      </c>
      <c r="C1754" s="5" t="s">
        <v>7601</v>
      </c>
      <c r="D1754" s="5" t="s">
        <v>18</v>
      </c>
      <c r="E1754" s="5">
        <v>25</v>
      </c>
      <c r="F1754" s="5" t="s">
        <v>294</v>
      </c>
      <c r="G1754" s="5" t="s">
        <v>294</v>
      </c>
      <c r="M1754" s="5" t="s">
        <v>794</v>
      </c>
      <c r="N1754" s="5" t="s">
        <v>294</v>
      </c>
      <c r="P1754" s="5" t="s">
        <v>294</v>
      </c>
      <c r="Q1754" s="5" t="s">
        <v>294</v>
      </c>
      <c r="R1754" s="5" t="s">
        <v>294</v>
      </c>
      <c r="V1754" s="5" t="s">
        <v>7781</v>
      </c>
    </row>
    <row r="1755" spans="1:22" x14ac:dyDescent="0.35">
      <c r="A1755" s="5" t="s">
        <v>7783</v>
      </c>
      <c r="B1755" s="5" t="s">
        <v>7784</v>
      </c>
      <c r="C1755" s="5" t="s">
        <v>7601</v>
      </c>
      <c r="D1755" s="5" t="s">
        <v>18</v>
      </c>
      <c r="E1755" s="5">
        <v>25</v>
      </c>
      <c r="F1755" s="5" t="s">
        <v>294</v>
      </c>
      <c r="G1755" s="5" t="s">
        <v>294</v>
      </c>
      <c r="M1755" s="5" t="s">
        <v>794</v>
      </c>
      <c r="N1755" s="5" t="s">
        <v>294</v>
      </c>
      <c r="P1755" s="5" t="s">
        <v>294</v>
      </c>
      <c r="Q1755" s="5" t="s">
        <v>294</v>
      </c>
      <c r="R1755" s="5" t="s">
        <v>294</v>
      </c>
      <c r="V1755" s="5" t="s">
        <v>7783</v>
      </c>
    </row>
    <row r="1756" spans="1:22" x14ac:dyDescent="0.35">
      <c r="A1756" s="5" t="s">
        <v>7785</v>
      </c>
      <c r="B1756" s="5" t="s">
        <v>7786</v>
      </c>
      <c r="C1756" s="5" t="s">
        <v>7601</v>
      </c>
      <c r="D1756" s="5" t="s">
        <v>18</v>
      </c>
      <c r="E1756" s="5">
        <v>25</v>
      </c>
      <c r="F1756" s="5" t="s">
        <v>294</v>
      </c>
      <c r="G1756" s="5" t="s">
        <v>294</v>
      </c>
      <c r="M1756" s="5" t="s">
        <v>794</v>
      </c>
      <c r="N1756" s="5" t="s">
        <v>294</v>
      </c>
      <c r="P1756" s="5" t="s">
        <v>294</v>
      </c>
      <c r="Q1756" s="5" t="s">
        <v>294</v>
      </c>
      <c r="R1756" s="5" t="s">
        <v>294</v>
      </c>
      <c r="V1756" s="5" t="s">
        <v>7785</v>
      </c>
    </row>
    <row r="1757" spans="1:22" x14ac:dyDescent="0.35">
      <c r="A1757" s="5" t="s">
        <v>7787</v>
      </c>
      <c r="B1757" s="5" t="s">
        <v>7788</v>
      </c>
      <c r="C1757" s="5" t="s">
        <v>7601</v>
      </c>
      <c r="D1757" s="5" t="s">
        <v>18</v>
      </c>
      <c r="E1757" s="5">
        <v>13</v>
      </c>
      <c r="F1757" s="5" t="s">
        <v>294</v>
      </c>
      <c r="G1757" s="5" t="s">
        <v>294</v>
      </c>
      <c r="M1757" s="5" t="s">
        <v>794</v>
      </c>
      <c r="N1757" s="5" t="s">
        <v>294</v>
      </c>
      <c r="P1757" s="5" t="s">
        <v>294</v>
      </c>
      <c r="Q1757" s="5" t="s">
        <v>294</v>
      </c>
      <c r="R1757" s="5" t="s">
        <v>294</v>
      </c>
      <c r="V1757" s="5" t="s">
        <v>7787</v>
      </c>
    </row>
    <row r="1758" spans="1:22" x14ac:dyDescent="0.35">
      <c r="A1758" s="5" t="s">
        <v>7789</v>
      </c>
      <c r="B1758" s="5" t="s">
        <v>7790</v>
      </c>
      <c r="C1758" s="5" t="s">
        <v>7601</v>
      </c>
      <c r="D1758" s="5" t="s">
        <v>18</v>
      </c>
      <c r="E1758" s="5">
        <v>13</v>
      </c>
      <c r="F1758" s="5" t="s">
        <v>294</v>
      </c>
      <c r="G1758" s="5" t="s">
        <v>294</v>
      </c>
      <c r="M1758" s="5" t="s">
        <v>794</v>
      </c>
      <c r="N1758" s="5" t="s">
        <v>294</v>
      </c>
      <c r="P1758" s="5" t="s">
        <v>294</v>
      </c>
      <c r="Q1758" s="5" t="s">
        <v>294</v>
      </c>
      <c r="R1758" s="5" t="s">
        <v>294</v>
      </c>
      <c r="V1758" s="5" t="s">
        <v>7789</v>
      </c>
    </row>
    <row r="1759" spans="1:22" x14ac:dyDescent="0.35">
      <c r="A1759" s="5" t="s">
        <v>7791</v>
      </c>
      <c r="B1759" s="5" t="s">
        <v>7792</v>
      </c>
      <c r="C1759" s="5" t="s">
        <v>7601</v>
      </c>
      <c r="D1759" s="5" t="s">
        <v>18</v>
      </c>
      <c r="E1759" s="5">
        <v>13</v>
      </c>
      <c r="F1759" s="5" t="s">
        <v>294</v>
      </c>
      <c r="G1759" s="5" t="s">
        <v>294</v>
      </c>
      <c r="M1759" s="5" t="s">
        <v>794</v>
      </c>
      <c r="N1759" s="5" t="s">
        <v>294</v>
      </c>
      <c r="P1759" s="5" t="s">
        <v>294</v>
      </c>
      <c r="Q1759" s="5" t="s">
        <v>294</v>
      </c>
      <c r="R1759" s="5" t="s">
        <v>294</v>
      </c>
      <c r="V1759" s="5" t="s">
        <v>7791</v>
      </c>
    </row>
    <row r="1760" spans="1:22" x14ac:dyDescent="0.35">
      <c r="A1760" s="5" t="s">
        <v>7793</v>
      </c>
      <c r="B1760" s="5" t="s">
        <v>7794</v>
      </c>
      <c r="C1760" s="5" t="s">
        <v>7601</v>
      </c>
      <c r="D1760" s="5" t="s">
        <v>18</v>
      </c>
      <c r="E1760" s="5">
        <v>1</v>
      </c>
      <c r="F1760" s="5" t="s">
        <v>294</v>
      </c>
      <c r="G1760" s="5" t="s">
        <v>294</v>
      </c>
      <c r="M1760" s="5" t="s">
        <v>794</v>
      </c>
      <c r="N1760" s="5" t="s">
        <v>294</v>
      </c>
      <c r="P1760" s="5" t="s">
        <v>294</v>
      </c>
      <c r="Q1760" s="5" t="s">
        <v>294</v>
      </c>
      <c r="R1760" s="5" t="s">
        <v>294</v>
      </c>
      <c r="V1760" s="5" t="s">
        <v>7793</v>
      </c>
    </row>
    <row r="1761" spans="1:22" x14ac:dyDescent="0.35">
      <c r="A1761" s="5" t="s">
        <v>7795</v>
      </c>
      <c r="B1761" s="5" t="s">
        <v>7796</v>
      </c>
      <c r="C1761" s="5" t="s">
        <v>7601</v>
      </c>
      <c r="D1761" s="5" t="s">
        <v>18</v>
      </c>
      <c r="E1761" s="5">
        <v>1</v>
      </c>
      <c r="F1761" s="5" t="s">
        <v>294</v>
      </c>
      <c r="G1761" s="5" t="s">
        <v>294</v>
      </c>
      <c r="M1761" s="5" t="s">
        <v>794</v>
      </c>
      <c r="N1761" s="5" t="s">
        <v>294</v>
      </c>
      <c r="P1761" s="5" t="s">
        <v>294</v>
      </c>
      <c r="Q1761" s="5" t="s">
        <v>294</v>
      </c>
      <c r="R1761" s="5" t="s">
        <v>294</v>
      </c>
      <c r="V1761" s="5" t="s">
        <v>7795</v>
      </c>
    </row>
    <row r="1762" spans="1:22" x14ac:dyDescent="0.35">
      <c r="A1762" s="5" t="s">
        <v>7797</v>
      </c>
      <c r="B1762" s="5" t="s">
        <v>7798</v>
      </c>
      <c r="C1762" s="5" t="s">
        <v>7601</v>
      </c>
      <c r="D1762" s="5" t="s">
        <v>18</v>
      </c>
      <c r="E1762" s="5">
        <v>1</v>
      </c>
      <c r="F1762" s="5" t="s">
        <v>294</v>
      </c>
      <c r="G1762" s="5" t="s">
        <v>294</v>
      </c>
      <c r="M1762" s="5" t="s">
        <v>794</v>
      </c>
      <c r="N1762" s="5" t="s">
        <v>294</v>
      </c>
      <c r="P1762" s="5" t="s">
        <v>294</v>
      </c>
      <c r="Q1762" s="5" t="s">
        <v>294</v>
      </c>
      <c r="R1762" s="5" t="s">
        <v>294</v>
      </c>
      <c r="V1762" s="5" t="s">
        <v>7797</v>
      </c>
    </row>
    <row r="1763" spans="1:22" x14ac:dyDescent="0.35">
      <c r="A1763" s="5" t="s">
        <v>7799</v>
      </c>
      <c r="B1763" s="5" t="s">
        <v>7800</v>
      </c>
      <c r="C1763" s="5" t="s">
        <v>7601</v>
      </c>
      <c r="D1763" s="5" t="s">
        <v>18</v>
      </c>
      <c r="E1763" s="5">
        <v>1</v>
      </c>
      <c r="F1763" s="5" t="s">
        <v>294</v>
      </c>
      <c r="G1763" s="5" t="s">
        <v>294</v>
      </c>
      <c r="M1763" s="5" t="s">
        <v>794</v>
      </c>
      <c r="N1763" s="5" t="s">
        <v>294</v>
      </c>
      <c r="P1763" s="5" t="s">
        <v>294</v>
      </c>
      <c r="Q1763" s="5" t="s">
        <v>294</v>
      </c>
      <c r="R1763" s="5" t="s">
        <v>294</v>
      </c>
      <c r="V1763" s="5" t="s">
        <v>7799</v>
      </c>
    </row>
    <row r="1764" spans="1:22" x14ac:dyDescent="0.35">
      <c r="A1764" s="5" t="s">
        <v>7801</v>
      </c>
      <c r="B1764" s="5" t="s">
        <v>7802</v>
      </c>
      <c r="C1764" s="5" t="s">
        <v>7601</v>
      </c>
      <c r="D1764" s="5" t="s">
        <v>18</v>
      </c>
      <c r="E1764" s="5">
        <v>1</v>
      </c>
      <c r="F1764" s="5" t="s">
        <v>294</v>
      </c>
      <c r="G1764" s="5" t="s">
        <v>294</v>
      </c>
      <c r="M1764" s="5" t="s">
        <v>794</v>
      </c>
      <c r="N1764" s="5" t="s">
        <v>294</v>
      </c>
      <c r="P1764" s="5" t="s">
        <v>294</v>
      </c>
      <c r="Q1764" s="5" t="s">
        <v>294</v>
      </c>
      <c r="R1764" s="5" t="s">
        <v>294</v>
      </c>
      <c r="V1764" s="5" t="s">
        <v>7801</v>
      </c>
    </row>
    <row r="1765" spans="1:22" x14ac:dyDescent="0.35">
      <c r="A1765" s="5" t="s">
        <v>7803</v>
      </c>
      <c r="B1765" s="5" t="s">
        <v>7804</v>
      </c>
      <c r="C1765" s="5" t="s">
        <v>7601</v>
      </c>
      <c r="D1765" s="5" t="s">
        <v>18</v>
      </c>
      <c r="E1765" s="5">
        <v>1</v>
      </c>
      <c r="F1765" s="5" t="s">
        <v>294</v>
      </c>
      <c r="G1765" s="5" t="s">
        <v>294</v>
      </c>
      <c r="M1765" s="5" t="s">
        <v>794</v>
      </c>
      <c r="N1765" s="5" t="s">
        <v>294</v>
      </c>
      <c r="P1765" s="5" t="s">
        <v>294</v>
      </c>
      <c r="Q1765" s="5" t="s">
        <v>294</v>
      </c>
      <c r="R1765" s="5" t="s">
        <v>294</v>
      </c>
      <c r="V1765" s="5" t="s">
        <v>7803</v>
      </c>
    </row>
    <row r="1766" spans="1:22" x14ac:dyDescent="0.35">
      <c r="A1766" s="5" t="s">
        <v>7805</v>
      </c>
      <c r="B1766" s="5" t="s">
        <v>7806</v>
      </c>
      <c r="C1766" s="5" t="s">
        <v>7601</v>
      </c>
      <c r="D1766" s="5" t="s">
        <v>16</v>
      </c>
      <c r="E1766" s="5">
        <v>9</v>
      </c>
      <c r="F1766" s="5" t="s">
        <v>294</v>
      </c>
      <c r="G1766" s="5" t="s">
        <v>294</v>
      </c>
      <c r="M1766" s="5" t="s">
        <v>794</v>
      </c>
      <c r="N1766" s="5" t="s">
        <v>294</v>
      </c>
      <c r="P1766" s="5" t="s">
        <v>294</v>
      </c>
      <c r="Q1766" s="5" t="s">
        <v>294</v>
      </c>
      <c r="R1766" s="5" t="s">
        <v>294</v>
      </c>
      <c r="V1766" s="5" t="s">
        <v>7805</v>
      </c>
    </row>
    <row r="1767" spans="1:22" x14ac:dyDescent="0.35">
      <c r="A1767" s="5" t="s">
        <v>7807</v>
      </c>
      <c r="B1767" s="5" t="s">
        <v>7808</v>
      </c>
      <c r="C1767" s="5" t="s">
        <v>7601</v>
      </c>
      <c r="D1767" s="5" t="s">
        <v>16</v>
      </c>
      <c r="E1767" s="5">
        <v>9</v>
      </c>
      <c r="F1767" s="5" t="s">
        <v>294</v>
      </c>
      <c r="G1767" s="5" t="s">
        <v>294</v>
      </c>
      <c r="M1767" s="5" t="s">
        <v>794</v>
      </c>
      <c r="N1767" s="5" t="s">
        <v>294</v>
      </c>
      <c r="P1767" s="5" t="s">
        <v>294</v>
      </c>
      <c r="Q1767" s="5" t="s">
        <v>294</v>
      </c>
      <c r="R1767" s="5" t="s">
        <v>294</v>
      </c>
      <c r="V1767" s="5" t="s">
        <v>7807</v>
      </c>
    </row>
    <row r="1768" spans="1:22" x14ac:dyDescent="0.35">
      <c r="A1768" s="5" t="s">
        <v>7809</v>
      </c>
      <c r="B1768" s="5" t="s">
        <v>7810</v>
      </c>
      <c r="C1768" s="5" t="s">
        <v>7601</v>
      </c>
      <c r="D1768" s="5" t="s">
        <v>16</v>
      </c>
      <c r="E1768" s="5">
        <v>9</v>
      </c>
      <c r="F1768" s="5" t="s">
        <v>294</v>
      </c>
      <c r="G1768" s="5" t="s">
        <v>294</v>
      </c>
      <c r="M1768" s="5" t="s">
        <v>794</v>
      </c>
      <c r="N1768" s="5" t="s">
        <v>294</v>
      </c>
      <c r="P1768" s="5" t="s">
        <v>294</v>
      </c>
      <c r="Q1768" s="5" t="s">
        <v>294</v>
      </c>
      <c r="R1768" s="5" t="s">
        <v>294</v>
      </c>
      <c r="V1768" s="5" t="s">
        <v>7809</v>
      </c>
    </row>
    <row r="1769" spans="1:22" x14ac:dyDescent="0.35">
      <c r="A1769" s="5" t="s">
        <v>7811</v>
      </c>
      <c r="B1769" s="5" t="s">
        <v>7812</v>
      </c>
      <c r="C1769" s="5" t="s">
        <v>7601</v>
      </c>
      <c r="D1769" s="5" t="s">
        <v>16</v>
      </c>
      <c r="E1769" s="5">
        <v>9</v>
      </c>
      <c r="F1769" s="5" t="s">
        <v>294</v>
      </c>
      <c r="G1769" s="5" t="s">
        <v>294</v>
      </c>
      <c r="M1769" s="5" t="s">
        <v>794</v>
      </c>
      <c r="N1769" s="5" t="s">
        <v>294</v>
      </c>
      <c r="P1769" s="5" t="s">
        <v>294</v>
      </c>
      <c r="Q1769" s="5" t="s">
        <v>294</v>
      </c>
      <c r="R1769" s="5" t="s">
        <v>294</v>
      </c>
      <c r="V1769" s="5" t="s">
        <v>7811</v>
      </c>
    </row>
    <row r="1770" spans="1:22" x14ac:dyDescent="0.35">
      <c r="A1770" s="5" t="s">
        <v>7813</v>
      </c>
      <c r="B1770" s="5" t="s">
        <v>7814</v>
      </c>
      <c r="C1770" s="5" t="s">
        <v>7601</v>
      </c>
      <c r="D1770" s="5" t="s">
        <v>16</v>
      </c>
      <c r="E1770" s="5">
        <v>9</v>
      </c>
      <c r="F1770" s="5" t="s">
        <v>294</v>
      </c>
      <c r="G1770" s="5" t="s">
        <v>294</v>
      </c>
      <c r="M1770" s="5" t="s">
        <v>794</v>
      </c>
      <c r="N1770" s="5" t="s">
        <v>294</v>
      </c>
      <c r="P1770" s="5" t="s">
        <v>294</v>
      </c>
      <c r="Q1770" s="5" t="s">
        <v>294</v>
      </c>
      <c r="R1770" s="5" t="s">
        <v>294</v>
      </c>
      <c r="V1770" s="5" t="s">
        <v>7813</v>
      </c>
    </row>
    <row r="1771" spans="1:22" x14ac:dyDescent="0.35">
      <c r="A1771" s="5" t="s">
        <v>7815</v>
      </c>
      <c r="B1771" s="5" t="s">
        <v>7816</v>
      </c>
      <c r="C1771" s="5" t="s">
        <v>7601</v>
      </c>
      <c r="D1771" s="5" t="s">
        <v>16</v>
      </c>
      <c r="E1771" s="5">
        <v>9</v>
      </c>
      <c r="F1771" s="5" t="s">
        <v>294</v>
      </c>
      <c r="G1771" s="5" t="s">
        <v>294</v>
      </c>
      <c r="M1771" s="5" t="s">
        <v>794</v>
      </c>
      <c r="N1771" s="5" t="s">
        <v>294</v>
      </c>
      <c r="P1771" s="5" t="s">
        <v>294</v>
      </c>
      <c r="Q1771" s="5" t="s">
        <v>294</v>
      </c>
      <c r="R1771" s="5" t="s">
        <v>294</v>
      </c>
      <c r="V1771" s="5" t="s">
        <v>7815</v>
      </c>
    </row>
    <row r="1772" spans="1:22" x14ac:dyDescent="0.35">
      <c r="A1772" s="5" t="s">
        <v>7817</v>
      </c>
      <c r="B1772" s="5" t="s">
        <v>7818</v>
      </c>
      <c r="C1772" s="5" t="s">
        <v>7601</v>
      </c>
      <c r="D1772" s="5" t="s">
        <v>18</v>
      </c>
      <c r="E1772" s="5">
        <v>14</v>
      </c>
      <c r="F1772" s="5" t="s">
        <v>294</v>
      </c>
      <c r="G1772" s="5" t="s">
        <v>294</v>
      </c>
      <c r="M1772" s="5" t="s">
        <v>794</v>
      </c>
      <c r="N1772" s="5" t="s">
        <v>294</v>
      </c>
      <c r="P1772" s="5" t="s">
        <v>294</v>
      </c>
      <c r="Q1772" s="5" t="s">
        <v>294</v>
      </c>
      <c r="R1772" s="5" t="s">
        <v>294</v>
      </c>
      <c r="V1772" s="5" t="s">
        <v>7817</v>
      </c>
    </row>
    <row r="1773" spans="1:22" x14ac:dyDescent="0.35">
      <c r="A1773" s="5" t="s">
        <v>7819</v>
      </c>
      <c r="B1773" s="5" t="s">
        <v>7820</v>
      </c>
      <c r="C1773" s="5" t="s">
        <v>7601</v>
      </c>
      <c r="D1773" s="5" t="s">
        <v>18</v>
      </c>
      <c r="E1773" s="5">
        <v>14</v>
      </c>
      <c r="F1773" s="5" t="s">
        <v>294</v>
      </c>
      <c r="G1773" s="5" t="s">
        <v>294</v>
      </c>
      <c r="M1773" s="5" t="s">
        <v>794</v>
      </c>
      <c r="N1773" s="5" t="s">
        <v>294</v>
      </c>
      <c r="P1773" s="5" t="s">
        <v>294</v>
      </c>
      <c r="Q1773" s="5" t="s">
        <v>294</v>
      </c>
      <c r="R1773" s="5" t="s">
        <v>294</v>
      </c>
      <c r="V1773" s="5" t="s">
        <v>7819</v>
      </c>
    </row>
    <row r="1774" spans="1:22" x14ac:dyDescent="0.35">
      <c r="A1774" s="5" t="s">
        <v>7821</v>
      </c>
      <c r="B1774" s="5" t="s">
        <v>7822</v>
      </c>
      <c r="C1774" s="5" t="s">
        <v>7601</v>
      </c>
      <c r="D1774" s="5" t="s">
        <v>18</v>
      </c>
      <c r="E1774" s="5">
        <v>14</v>
      </c>
      <c r="F1774" s="5" t="s">
        <v>294</v>
      </c>
      <c r="G1774" s="5" t="s">
        <v>294</v>
      </c>
      <c r="M1774" s="5" t="s">
        <v>794</v>
      </c>
      <c r="N1774" s="5" t="s">
        <v>294</v>
      </c>
      <c r="P1774" s="5" t="s">
        <v>294</v>
      </c>
      <c r="Q1774" s="5" t="s">
        <v>294</v>
      </c>
      <c r="R1774" s="5" t="s">
        <v>294</v>
      </c>
      <c r="V1774" s="5" t="s">
        <v>7821</v>
      </c>
    </row>
    <row r="1775" spans="1:22" x14ac:dyDescent="0.35">
      <c r="A1775" s="5" t="s">
        <v>7823</v>
      </c>
      <c r="B1775" s="5" t="s">
        <v>7824</v>
      </c>
      <c r="C1775" s="5" t="s">
        <v>7601</v>
      </c>
      <c r="D1775" s="5" t="s">
        <v>18</v>
      </c>
      <c r="E1775" s="5">
        <v>14</v>
      </c>
      <c r="F1775" s="5" t="s">
        <v>294</v>
      </c>
      <c r="G1775" s="5" t="s">
        <v>294</v>
      </c>
      <c r="M1775" s="5" t="s">
        <v>794</v>
      </c>
      <c r="N1775" s="5" t="s">
        <v>294</v>
      </c>
      <c r="P1775" s="5" t="s">
        <v>294</v>
      </c>
      <c r="Q1775" s="5" t="s">
        <v>294</v>
      </c>
      <c r="R1775" s="5" t="s">
        <v>294</v>
      </c>
      <c r="V1775" s="5" t="s">
        <v>7823</v>
      </c>
    </row>
    <row r="1776" spans="1:22" x14ac:dyDescent="0.35">
      <c r="A1776" s="5" t="s">
        <v>7825</v>
      </c>
      <c r="B1776" s="5" t="s">
        <v>7826</v>
      </c>
      <c r="C1776" s="5" t="s">
        <v>7601</v>
      </c>
      <c r="D1776" s="5" t="s">
        <v>18</v>
      </c>
      <c r="E1776" s="5">
        <v>14</v>
      </c>
      <c r="F1776" s="5" t="s">
        <v>294</v>
      </c>
      <c r="G1776" s="5" t="s">
        <v>294</v>
      </c>
      <c r="M1776" s="5" t="s">
        <v>794</v>
      </c>
      <c r="N1776" s="5" t="s">
        <v>294</v>
      </c>
      <c r="P1776" s="5" t="s">
        <v>294</v>
      </c>
      <c r="Q1776" s="5" t="s">
        <v>294</v>
      </c>
      <c r="R1776" s="5" t="s">
        <v>294</v>
      </c>
      <c r="V1776" s="5" t="s">
        <v>7825</v>
      </c>
    </row>
    <row r="1777" spans="1:22" x14ac:dyDescent="0.35">
      <c r="A1777" s="5" t="s">
        <v>7827</v>
      </c>
      <c r="B1777" s="5" t="s">
        <v>7828</v>
      </c>
      <c r="C1777" s="5" t="s">
        <v>7601</v>
      </c>
      <c r="D1777" s="5" t="s">
        <v>16</v>
      </c>
      <c r="E1777" s="5">
        <v>10</v>
      </c>
      <c r="F1777" s="5" t="s">
        <v>294</v>
      </c>
      <c r="G1777" s="5" t="s">
        <v>294</v>
      </c>
      <c r="M1777" s="5" t="s">
        <v>794</v>
      </c>
      <c r="N1777" s="5" t="s">
        <v>294</v>
      </c>
      <c r="P1777" s="5" t="s">
        <v>294</v>
      </c>
      <c r="Q1777" s="5" t="s">
        <v>294</v>
      </c>
      <c r="R1777" s="5" t="s">
        <v>294</v>
      </c>
      <c r="V1777" s="5" t="s">
        <v>7827</v>
      </c>
    </row>
    <row r="1778" spans="1:22" x14ac:dyDescent="0.35">
      <c r="A1778" s="5" t="s">
        <v>7829</v>
      </c>
      <c r="B1778" s="5" t="s">
        <v>7830</v>
      </c>
      <c r="C1778" s="5" t="s">
        <v>7601</v>
      </c>
      <c r="D1778" s="5" t="s">
        <v>18</v>
      </c>
      <c r="E1778" s="5">
        <v>27</v>
      </c>
      <c r="F1778" s="5" t="s">
        <v>294</v>
      </c>
      <c r="G1778" s="5" t="s">
        <v>294</v>
      </c>
      <c r="M1778" s="5" t="s">
        <v>794</v>
      </c>
      <c r="N1778" s="5" t="s">
        <v>294</v>
      </c>
      <c r="P1778" s="5" t="s">
        <v>294</v>
      </c>
      <c r="Q1778" s="5" t="s">
        <v>294</v>
      </c>
      <c r="R1778" s="5" t="s">
        <v>294</v>
      </c>
      <c r="V1778" s="5" t="s">
        <v>7829</v>
      </c>
    </row>
    <row r="1779" spans="1:22" x14ac:dyDescent="0.35">
      <c r="A1779" s="5" t="s">
        <v>7831</v>
      </c>
      <c r="B1779" s="5" t="s">
        <v>7832</v>
      </c>
      <c r="C1779" s="5" t="s">
        <v>7601</v>
      </c>
      <c r="D1779" s="5" t="s">
        <v>16</v>
      </c>
      <c r="E1779" s="5">
        <v>10</v>
      </c>
      <c r="F1779" s="5" t="s">
        <v>294</v>
      </c>
      <c r="G1779" s="5" t="s">
        <v>294</v>
      </c>
      <c r="M1779" s="5" t="s">
        <v>794</v>
      </c>
      <c r="N1779" s="5" t="s">
        <v>294</v>
      </c>
      <c r="P1779" s="5" t="s">
        <v>294</v>
      </c>
      <c r="Q1779" s="5" t="s">
        <v>294</v>
      </c>
      <c r="R1779" s="5" t="s">
        <v>294</v>
      </c>
      <c r="V1779" s="5" t="s">
        <v>7831</v>
      </c>
    </row>
    <row r="1780" spans="1:22" x14ac:dyDescent="0.35">
      <c r="A1780" s="5" t="s">
        <v>7833</v>
      </c>
      <c r="B1780" s="5" t="s">
        <v>7834</v>
      </c>
      <c r="C1780" s="5" t="s">
        <v>7601</v>
      </c>
      <c r="D1780" s="5" t="s">
        <v>18</v>
      </c>
      <c r="E1780" s="5">
        <v>25</v>
      </c>
      <c r="F1780" s="5" t="s">
        <v>294</v>
      </c>
      <c r="G1780" s="5" t="s">
        <v>294</v>
      </c>
      <c r="M1780" s="5" t="s">
        <v>794</v>
      </c>
      <c r="N1780" s="5" t="s">
        <v>294</v>
      </c>
      <c r="P1780" s="5" t="s">
        <v>294</v>
      </c>
      <c r="Q1780" s="5" t="s">
        <v>294</v>
      </c>
      <c r="R1780" s="5" t="s">
        <v>294</v>
      </c>
      <c r="V1780" s="5" t="s">
        <v>7833</v>
      </c>
    </row>
    <row r="1781" spans="1:22" x14ac:dyDescent="0.35">
      <c r="A1781" s="5" t="s">
        <v>7835</v>
      </c>
      <c r="B1781" s="5" t="s">
        <v>7836</v>
      </c>
      <c r="C1781" s="5" t="s">
        <v>7601</v>
      </c>
      <c r="D1781" s="5" t="s">
        <v>18</v>
      </c>
      <c r="E1781" s="5">
        <v>25</v>
      </c>
      <c r="F1781" s="5" t="s">
        <v>294</v>
      </c>
      <c r="G1781" s="5" t="s">
        <v>294</v>
      </c>
      <c r="M1781" s="5" t="s">
        <v>794</v>
      </c>
      <c r="N1781" s="5" t="s">
        <v>294</v>
      </c>
      <c r="P1781" s="5" t="s">
        <v>294</v>
      </c>
      <c r="Q1781" s="5" t="s">
        <v>294</v>
      </c>
      <c r="R1781" s="5" t="s">
        <v>294</v>
      </c>
      <c r="V1781" s="5" t="s">
        <v>7835</v>
      </c>
    </row>
    <row r="1782" spans="1:22" x14ac:dyDescent="0.35">
      <c r="A1782" s="5" t="s">
        <v>7837</v>
      </c>
      <c r="B1782" s="5" t="s">
        <v>7838</v>
      </c>
      <c r="C1782" s="5" t="s">
        <v>7601</v>
      </c>
      <c r="D1782" s="5" t="s">
        <v>18</v>
      </c>
      <c r="E1782" s="5">
        <v>25</v>
      </c>
      <c r="F1782" s="5" t="s">
        <v>294</v>
      </c>
      <c r="G1782" s="5" t="s">
        <v>294</v>
      </c>
      <c r="M1782" s="5" t="s">
        <v>794</v>
      </c>
      <c r="N1782" s="5" t="s">
        <v>294</v>
      </c>
      <c r="P1782" s="5" t="s">
        <v>294</v>
      </c>
      <c r="Q1782" s="5" t="s">
        <v>294</v>
      </c>
      <c r="R1782" s="5" t="s">
        <v>294</v>
      </c>
      <c r="V1782" s="5" t="s">
        <v>7837</v>
      </c>
    </row>
    <row r="1783" spans="1:22" x14ac:dyDescent="0.35">
      <c r="A1783" s="5" t="s">
        <v>7839</v>
      </c>
      <c r="B1783" s="5" t="s">
        <v>7840</v>
      </c>
      <c r="C1783" s="5" t="s">
        <v>7601</v>
      </c>
      <c r="D1783" s="5" t="s">
        <v>22</v>
      </c>
      <c r="E1783" s="5">
        <v>2</v>
      </c>
      <c r="F1783" s="5" t="s">
        <v>294</v>
      </c>
      <c r="G1783" s="5" t="s">
        <v>294</v>
      </c>
      <c r="H1783" s="5">
        <v>0</v>
      </c>
      <c r="I1783" s="5">
        <v>99</v>
      </c>
      <c r="M1783" s="5" t="s">
        <v>794</v>
      </c>
      <c r="N1783" s="5" t="s">
        <v>294</v>
      </c>
      <c r="P1783" s="5" t="s">
        <v>294</v>
      </c>
      <c r="Q1783" s="5" t="s">
        <v>294</v>
      </c>
      <c r="R1783" s="5" t="s">
        <v>294</v>
      </c>
      <c r="V1783" s="5" t="s">
        <v>7839</v>
      </c>
    </row>
    <row r="1784" spans="1:22" x14ac:dyDescent="0.35">
      <c r="A1784" s="5" t="s">
        <v>7841</v>
      </c>
      <c r="B1784" s="5" t="s">
        <v>7842</v>
      </c>
      <c r="C1784" s="5" t="s">
        <v>7601</v>
      </c>
      <c r="D1784" s="5" t="s">
        <v>22</v>
      </c>
      <c r="E1784" s="5">
        <v>2</v>
      </c>
      <c r="F1784" s="5" t="s">
        <v>294</v>
      </c>
      <c r="G1784" s="5" t="s">
        <v>294</v>
      </c>
      <c r="H1784" s="5">
        <v>0</v>
      </c>
      <c r="I1784" s="5">
        <v>99</v>
      </c>
      <c r="M1784" s="5" t="s">
        <v>794</v>
      </c>
      <c r="N1784" s="5" t="s">
        <v>294</v>
      </c>
      <c r="P1784" s="5" t="s">
        <v>294</v>
      </c>
      <c r="Q1784" s="5" t="s">
        <v>294</v>
      </c>
      <c r="R1784" s="5" t="s">
        <v>294</v>
      </c>
      <c r="V1784" s="5" t="s">
        <v>7841</v>
      </c>
    </row>
    <row r="1785" spans="1:22" x14ac:dyDescent="0.35">
      <c r="A1785" s="5" t="s">
        <v>7843</v>
      </c>
      <c r="B1785" s="5" t="s">
        <v>7844</v>
      </c>
      <c r="C1785" s="5" t="s">
        <v>7601</v>
      </c>
      <c r="D1785" s="5" t="s">
        <v>22</v>
      </c>
      <c r="E1785" s="5">
        <v>2</v>
      </c>
      <c r="F1785" s="5" t="s">
        <v>294</v>
      </c>
      <c r="G1785" s="5" t="s">
        <v>294</v>
      </c>
      <c r="H1785" s="5">
        <v>0</v>
      </c>
      <c r="I1785" s="5">
        <v>99</v>
      </c>
      <c r="M1785" s="5" t="s">
        <v>794</v>
      </c>
      <c r="N1785" s="5" t="s">
        <v>294</v>
      </c>
      <c r="P1785" s="5" t="s">
        <v>294</v>
      </c>
      <c r="Q1785" s="5" t="s">
        <v>294</v>
      </c>
      <c r="R1785" s="5" t="s">
        <v>294</v>
      </c>
      <c r="V1785" s="5" t="s">
        <v>7843</v>
      </c>
    </row>
    <row r="1786" spans="1:22" x14ac:dyDescent="0.35">
      <c r="A1786" s="5" t="s">
        <v>7845</v>
      </c>
      <c r="B1786" s="5" t="s">
        <v>7846</v>
      </c>
      <c r="C1786" s="5" t="s">
        <v>7601</v>
      </c>
      <c r="D1786" s="5" t="s">
        <v>18</v>
      </c>
      <c r="E1786" s="5">
        <v>4</v>
      </c>
      <c r="F1786" s="5" t="s">
        <v>294</v>
      </c>
      <c r="G1786" s="5" t="s">
        <v>294</v>
      </c>
      <c r="M1786" s="5" t="s">
        <v>794</v>
      </c>
      <c r="N1786" s="5" t="s">
        <v>294</v>
      </c>
      <c r="P1786" s="5" t="s">
        <v>294</v>
      </c>
      <c r="Q1786" s="5" t="s">
        <v>294</v>
      </c>
      <c r="R1786" s="5" t="s">
        <v>294</v>
      </c>
      <c r="V1786" s="5" t="s">
        <v>7845</v>
      </c>
    </row>
    <row r="1787" spans="1:22" x14ac:dyDescent="0.35">
      <c r="A1787" s="5" t="s">
        <v>7847</v>
      </c>
      <c r="B1787" s="5" t="s">
        <v>6695</v>
      </c>
      <c r="C1787" s="5" t="s">
        <v>7601</v>
      </c>
      <c r="D1787" s="5" t="s">
        <v>18</v>
      </c>
      <c r="E1787" s="5">
        <v>10</v>
      </c>
      <c r="F1787" s="5" t="s">
        <v>294</v>
      </c>
      <c r="G1787" s="5" t="s">
        <v>294</v>
      </c>
      <c r="M1787" s="5" t="s">
        <v>794</v>
      </c>
      <c r="N1787" s="5" t="s">
        <v>294</v>
      </c>
      <c r="P1787" s="5" t="s">
        <v>294</v>
      </c>
      <c r="Q1787" s="5" t="s">
        <v>294</v>
      </c>
      <c r="R1787" s="5" t="s">
        <v>294</v>
      </c>
      <c r="V1787" s="5" t="s">
        <v>7847</v>
      </c>
    </row>
    <row r="1788" spans="1:22" x14ac:dyDescent="0.35">
      <c r="A1788" s="5" t="s">
        <v>7848</v>
      </c>
      <c r="B1788" s="5" t="s">
        <v>7849</v>
      </c>
      <c r="C1788" s="5" t="s">
        <v>7601</v>
      </c>
      <c r="D1788" s="5" t="s">
        <v>18</v>
      </c>
      <c r="E1788" s="5">
        <v>19</v>
      </c>
      <c r="F1788" s="5" t="s">
        <v>294</v>
      </c>
      <c r="G1788" s="5" t="s">
        <v>294</v>
      </c>
      <c r="M1788" s="5" t="s">
        <v>794</v>
      </c>
      <c r="N1788" s="5" t="s">
        <v>294</v>
      </c>
      <c r="P1788" s="5" t="s">
        <v>294</v>
      </c>
      <c r="Q1788" s="5" t="s">
        <v>294</v>
      </c>
      <c r="R1788" s="5" t="s">
        <v>294</v>
      </c>
      <c r="V1788" s="5" t="s">
        <v>7848</v>
      </c>
    </row>
    <row r="1789" spans="1:22" x14ac:dyDescent="0.35">
      <c r="A1789" s="5" t="s">
        <v>7850</v>
      </c>
      <c r="B1789" s="5" t="s">
        <v>7851</v>
      </c>
      <c r="C1789" s="5" t="s">
        <v>7601</v>
      </c>
      <c r="D1789" s="5" t="s">
        <v>18</v>
      </c>
      <c r="E1789" s="5">
        <v>19</v>
      </c>
      <c r="F1789" s="5" t="s">
        <v>294</v>
      </c>
      <c r="G1789" s="5" t="s">
        <v>294</v>
      </c>
      <c r="M1789" s="5" t="s">
        <v>794</v>
      </c>
      <c r="N1789" s="5" t="s">
        <v>294</v>
      </c>
      <c r="P1789" s="5" t="s">
        <v>294</v>
      </c>
      <c r="Q1789" s="5" t="s">
        <v>294</v>
      </c>
      <c r="R1789" s="5" t="s">
        <v>294</v>
      </c>
      <c r="V1789" s="5" t="s">
        <v>7850</v>
      </c>
    </row>
    <row r="1790" spans="1:22" x14ac:dyDescent="0.35">
      <c r="A1790" s="5" t="s">
        <v>7852</v>
      </c>
      <c r="B1790" s="5" t="s">
        <v>7853</v>
      </c>
      <c r="C1790" s="5" t="s">
        <v>7601</v>
      </c>
      <c r="D1790" s="5" t="s">
        <v>18</v>
      </c>
      <c r="E1790" s="5">
        <v>19</v>
      </c>
      <c r="F1790" s="5" t="s">
        <v>294</v>
      </c>
      <c r="G1790" s="5" t="s">
        <v>294</v>
      </c>
      <c r="M1790" s="5" t="s">
        <v>794</v>
      </c>
      <c r="N1790" s="5" t="s">
        <v>294</v>
      </c>
      <c r="P1790" s="5" t="s">
        <v>294</v>
      </c>
      <c r="Q1790" s="5" t="s">
        <v>294</v>
      </c>
      <c r="R1790" s="5" t="s">
        <v>294</v>
      </c>
      <c r="V1790" s="5" t="s">
        <v>7852</v>
      </c>
    </row>
    <row r="1791" spans="1:22" x14ac:dyDescent="0.35">
      <c r="A1791" s="5" t="s">
        <v>7854</v>
      </c>
      <c r="B1791" s="5" t="s">
        <v>7855</v>
      </c>
      <c r="C1791" s="5" t="s">
        <v>7601</v>
      </c>
      <c r="D1791" s="5" t="s">
        <v>18</v>
      </c>
      <c r="E1791" s="5">
        <v>14</v>
      </c>
      <c r="F1791" s="5" t="s">
        <v>294</v>
      </c>
      <c r="G1791" s="5" t="s">
        <v>294</v>
      </c>
      <c r="M1791" s="5" t="s">
        <v>794</v>
      </c>
      <c r="N1791" s="5" t="s">
        <v>294</v>
      </c>
      <c r="P1791" s="5" t="s">
        <v>294</v>
      </c>
      <c r="Q1791" s="5" t="s">
        <v>294</v>
      </c>
      <c r="R1791" s="5" t="s">
        <v>294</v>
      </c>
      <c r="V1791" s="5" t="s">
        <v>7854</v>
      </c>
    </row>
    <row r="1792" spans="1:22" x14ac:dyDescent="0.35">
      <c r="A1792" s="5" t="s">
        <v>7856</v>
      </c>
      <c r="B1792" s="5" t="s">
        <v>7857</v>
      </c>
      <c r="C1792" s="5" t="s">
        <v>7601</v>
      </c>
      <c r="D1792" s="5" t="s">
        <v>18</v>
      </c>
      <c r="E1792" s="5">
        <v>14</v>
      </c>
      <c r="F1792" s="5" t="s">
        <v>294</v>
      </c>
      <c r="G1792" s="5" t="s">
        <v>294</v>
      </c>
      <c r="M1792" s="5" t="s">
        <v>794</v>
      </c>
      <c r="N1792" s="5" t="s">
        <v>294</v>
      </c>
      <c r="O1792" s="5" t="s">
        <v>294</v>
      </c>
      <c r="P1792" s="5" t="s">
        <v>294</v>
      </c>
      <c r="Q1792" s="5" t="s">
        <v>294</v>
      </c>
      <c r="R1792" s="5" t="s">
        <v>294</v>
      </c>
      <c r="V1792" s="5" t="s">
        <v>7856</v>
      </c>
    </row>
    <row r="1793" spans="1:22" x14ac:dyDescent="0.35">
      <c r="A1793" s="5" t="s">
        <v>7858</v>
      </c>
      <c r="B1793" s="5" t="s">
        <v>7859</v>
      </c>
      <c r="C1793" s="5" t="s">
        <v>7601</v>
      </c>
      <c r="D1793" s="5" t="s">
        <v>18</v>
      </c>
      <c r="E1793" s="5">
        <v>14</v>
      </c>
      <c r="F1793" s="5" t="s">
        <v>294</v>
      </c>
      <c r="G1793" s="5" t="s">
        <v>294</v>
      </c>
      <c r="M1793" s="5" t="s">
        <v>794</v>
      </c>
      <c r="N1793" s="5" t="s">
        <v>294</v>
      </c>
      <c r="P1793" s="5" t="s">
        <v>294</v>
      </c>
      <c r="Q1793" s="5" t="s">
        <v>294</v>
      </c>
      <c r="R1793" s="5" t="s">
        <v>294</v>
      </c>
      <c r="V1793" s="5" t="s">
        <v>7858</v>
      </c>
    </row>
    <row r="1794" spans="1:22" x14ac:dyDescent="0.35">
      <c r="A1794" s="5" t="s">
        <v>7860</v>
      </c>
      <c r="B1794" s="5" t="s">
        <v>7861</v>
      </c>
      <c r="C1794" s="5" t="s">
        <v>7601</v>
      </c>
      <c r="D1794" s="5" t="s">
        <v>18</v>
      </c>
      <c r="E1794" s="5">
        <v>17</v>
      </c>
      <c r="F1794" s="5" t="s">
        <v>294</v>
      </c>
      <c r="G1794" s="5" t="s">
        <v>294</v>
      </c>
      <c r="M1794" s="5" t="s">
        <v>794</v>
      </c>
      <c r="N1794" s="5" t="s">
        <v>294</v>
      </c>
      <c r="P1794" s="5" t="s">
        <v>294</v>
      </c>
      <c r="Q1794" s="5" t="s">
        <v>294</v>
      </c>
      <c r="R1794" s="5" t="s">
        <v>294</v>
      </c>
      <c r="V1794" s="5" t="s">
        <v>7860</v>
      </c>
    </row>
    <row r="1795" spans="1:22" x14ac:dyDescent="0.35">
      <c r="A1795" s="5" t="s">
        <v>7862</v>
      </c>
      <c r="B1795" s="5" t="s">
        <v>7863</v>
      </c>
      <c r="C1795" s="5" t="s">
        <v>7601</v>
      </c>
      <c r="D1795" s="5" t="s">
        <v>18</v>
      </c>
      <c r="E1795" s="5">
        <v>17</v>
      </c>
      <c r="F1795" s="5" t="s">
        <v>294</v>
      </c>
      <c r="G1795" s="5" t="s">
        <v>294</v>
      </c>
      <c r="M1795" s="5" t="s">
        <v>794</v>
      </c>
      <c r="N1795" s="5" t="s">
        <v>294</v>
      </c>
      <c r="O1795" s="5" t="s">
        <v>294</v>
      </c>
      <c r="P1795" s="5" t="s">
        <v>294</v>
      </c>
      <c r="Q1795" s="5" t="s">
        <v>294</v>
      </c>
      <c r="R1795" s="5" t="s">
        <v>294</v>
      </c>
      <c r="V1795" s="5" t="s">
        <v>7862</v>
      </c>
    </row>
    <row r="1796" spans="1:22" x14ac:dyDescent="0.35">
      <c r="A1796" s="5" t="s">
        <v>7864</v>
      </c>
      <c r="B1796" s="5" t="s">
        <v>7865</v>
      </c>
      <c r="C1796" s="5" t="s">
        <v>7601</v>
      </c>
      <c r="D1796" s="5" t="s">
        <v>18</v>
      </c>
      <c r="E1796" s="5">
        <v>17</v>
      </c>
      <c r="F1796" s="5" t="s">
        <v>294</v>
      </c>
      <c r="G1796" s="5" t="s">
        <v>294</v>
      </c>
      <c r="M1796" s="5" t="s">
        <v>794</v>
      </c>
      <c r="N1796" s="5" t="s">
        <v>294</v>
      </c>
      <c r="P1796" s="5" t="s">
        <v>294</v>
      </c>
      <c r="Q1796" s="5" t="s">
        <v>294</v>
      </c>
      <c r="R1796" s="5" t="s">
        <v>294</v>
      </c>
      <c r="V1796" s="5" t="s">
        <v>7864</v>
      </c>
    </row>
    <row r="1797" spans="1:22" x14ac:dyDescent="0.35">
      <c r="A1797" s="5" t="s">
        <v>7866</v>
      </c>
      <c r="B1797" s="5" t="s">
        <v>7867</v>
      </c>
      <c r="C1797" s="5" t="s">
        <v>7601</v>
      </c>
      <c r="D1797" s="5" t="s">
        <v>18</v>
      </c>
      <c r="E1797" s="5">
        <v>18</v>
      </c>
      <c r="F1797" s="5" t="s">
        <v>294</v>
      </c>
      <c r="G1797" s="5" t="s">
        <v>294</v>
      </c>
      <c r="M1797" s="5" t="s">
        <v>794</v>
      </c>
      <c r="N1797" s="5" t="s">
        <v>294</v>
      </c>
      <c r="P1797" s="5" t="s">
        <v>294</v>
      </c>
      <c r="Q1797" s="5" t="s">
        <v>294</v>
      </c>
      <c r="R1797" s="5" t="s">
        <v>294</v>
      </c>
      <c r="V1797" s="5" t="s">
        <v>7866</v>
      </c>
    </row>
    <row r="1798" spans="1:22" x14ac:dyDescent="0.35">
      <c r="A1798" s="5" t="s">
        <v>7868</v>
      </c>
      <c r="B1798" s="5" t="s">
        <v>7869</v>
      </c>
      <c r="C1798" s="5" t="s">
        <v>7601</v>
      </c>
      <c r="D1798" s="5" t="s">
        <v>18</v>
      </c>
      <c r="E1798" s="5">
        <v>18</v>
      </c>
      <c r="F1798" s="5" t="s">
        <v>294</v>
      </c>
      <c r="G1798" s="5" t="s">
        <v>294</v>
      </c>
      <c r="M1798" s="5" t="s">
        <v>794</v>
      </c>
      <c r="N1798" s="5" t="s">
        <v>294</v>
      </c>
      <c r="P1798" s="5" t="s">
        <v>294</v>
      </c>
      <c r="Q1798" s="5" t="s">
        <v>294</v>
      </c>
      <c r="R1798" s="5" t="s">
        <v>294</v>
      </c>
      <c r="V1798" s="5" t="s">
        <v>7868</v>
      </c>
    </row>
    <row r="1799" spans="1:22" x14ac:dyDescent="0.35">
      <c r="A1799" s="5" t="s">
        <v>7870</v>
      </c>
      <c r="B1799" s="5" t="s">
        <v>7871</v>
      </c>
      <c r="C1799" s="5" t="s">
        <v>7601</v>
      </c>
      <c r="D1799" s="5" t="s">
        <v>18</v>
      </c>
      <c r="E1799" s="5">
        <v>18</v>
      </c>
      <c r="F1799" s="5" t="s">
        <v>294</v>
      </c>
      <c r="G1799" s="5" t="s">
        <v>294</v>
      </c>
      <c r="M1799" s="5" t="s">
        <v>794</v>
      </c>
      <c r="N1799" s="5" t="s">
        <v>294</v>
      </c>
      <c r="P1799" s="5" t="s">
        <v>294</v>
      </c>
      <c r="Q1799" s="5" t="s">
        <v>294</v>
      </c>
      <c r="R1799" s="5" t="s">
        <v>294</v>
      </c>
      <c r="V1799" s="5" t="s">
        <v>7870</v>
      </c>
    </row>
    <row r="1800" spans="1:22" x14ac:dyDescent="0.35">
      <c r="A1800" s="5" t="s">
        <v>7872</v>
      </c>
      <c r="B1800" s="5" t="s">
        <v>7873</v>
      </c>
      <c r="C1800" s="5" t="s">
        <v>7601</v>
      </c>
      <c r="D1800" s="5" t="s">
        <v>22</v>
      </c>
      <c r="E1800" s="5">
        <v>1</v>
      </c>
      <c r="F1800" s="5" t="s">
        <v>294</v>
      </c>
      <c r="G1800" s="5" t="s">
        <v>294</v>
      </c>
      <c r="H1800" s="5">
        <v>0</v>
      </c>
      <c r="I1800" s="5">
        <v>9</v>
      </c>
      <c r="M1800" s="5" t="s">
        <v>794</v>
      </c>
      <c r="N1800" s="5" t="s">
        <v>294</v>
      </c>
      <c r="P1800" s="5" t="s">
        <v>294</v>
      </c>
      <c r="Q1800" s="5" t="s">
        <v>294</v>
      </c>
      <c r="R1800" s="5" t="s">
        <v>294</v>
      </c>
      <c r="V1800" s="5" t="s">
        <v>7872</v>
      </c>
    </row>
    <row r="1801" spans="1:22" x14ac:dyDescent="0.35">
      <c r="A1801" s="5" t="s">
        <v>7874</v>
      </c>
      <c r="B1801" s="5" t="s">
        <v>7875</v>
      </c>
      <c r="C1801" s="5" t="s">
        <v>7601</v>
      </c>
      <c r="D1801" s="5" t="s">
        <v>22</v>
      </c>
      <c r="E1801" s="5">
        <v>1</v>
      </c>
      <c r="F1801" s="5" t="s">
        <v>294</v>
      </c>
      <c r="G1801" s="5" t="s">
        <v>294</v>
      </c>
      <c r="H1801" s="5">
        <v>0</v>
      </c>
      <c r="I1801" s="5">
        <v>9</v>
      </c>
      <c r="M1801" s="5" t="s">
        <v>794</v>
      </c>
      <c r="N1801" s="5" t="s">
        <v>294</v>
      </c>
      <c r="P1801" s="5" t="s">
        <v>294</v>
      </c>
      <c r="Q1801" s="5" t="s">
        <v>294</v>
      </c>
      <c r="R1801" s="5" t="s">
        <v>294</v>
      </c>
      <c r="V1801" s="5" t="s">
        <v>7874</v>
      </c>
    </row>
    <row r="1802" spans="1:22" x14ac:dyDescent="0.35">
      <c r="A1802" s="5" t="s">
        <v>7876</v>
      </c>
      <c r="B1802" s="5" t="s">
        <v>7877</v>
      </c>
      <c r="C1802" s="5" t="s">
        <v>7601</v>
      </c>
      <c r="D1802" s="5" t="s">
        <v>22</v>
      </c>
      <c r="E1802" s="5">
        <v>1</v>
      </c>
      <c r="F1802" s="5" t="s">
        <v>294</v>
      </c>
      <c r="G1802" s="5" t="s">
        <v>294</v>
      </c>
      <c r="H1802" s="5">
        <v>0</v>
      </c>
      <c r="I1802" s="5">
        <v>9</v>
      </c>
      <c r="M1802" s="5" t="s">
        <v>794</v>
      </c>
      <c r="N1802" s="5" t="s">
        <v>294</v>
      </c>
      <c r="P1802" s="5" t="s">
        <v>294</v>
      </c>
      <c r="Q1802" s="5" t="s">
        <v>294</v>
      </c>
      <c r="R1802" s="5" t="s">
        <v>294</v>
      </c>
      <c r="V1802" s="5" t="s">
        <v>7876</v>
      </c>
    </row>
    <row r="1803" spans="1:22" x14ac:dyDescent="0.35">
      <c r="A1803" s="5" t="s">
        <v>7878</v>
      </c>
      <c r="B1803" s="5" t="s">
        <v>7879</v>
      </c>
      <c r="C1803" s="5" t="s">
        <v>7601</v>
      </c>
      <c r="D1803" s="5" t="s">
        <v>18</v>
      </c>
      <c r="E1803" s="5">
        <v>24</v>
      </c>
      <c r="F1803" s="5" t="s">
        <v>294</v>
      </c>
      <c r="G1803" s="5" t="s">
        <v>294</v>
      </c>
      <c r="M1803" s="5" t="s">
        <v>794</v>
      </c>
      <c r="N1803" s="5" t="s">
        <v>294</v>
      </c>
      <c r="P1803" s="5" t="s">
        <v>294</v>
      </c>
      <c r="Q1803" s="5" t="s">
        <v>294</v>
      </c>
      <c r="R1803" s="5" t="s">
        <v>294</v>
      </c>
      <c r="V1803" s="5" t="s">
        <v>7878</v>
      </c>
    </row>
    <row r="1804" spans="1:22" x14ac:dyDescent="0.35">
      <c r="A1804" s="5" t="s">
        <v>7880</v>
      </c>
      <c r="B1804" s="5" t="s">
        <v>7881</v>
      </c>
      <c r="C1804" s="5" t="s">
        <v>7601</v>
      </c>
      <c r="D1804" s="5" t="s">
        <v>18</v>
      </c>
      <c r="E1804" s="5">
        <v>24</v>
      </c>
      <c r="F1804" s="5" t="s">
        <v>294</v>
      </c>
      <c r="G1804" s="5" t="s">
        <v>294</v>
      </c>
      <c r="M1804" s="5" t="s">
        <v>794</v>
      </c>
      <c r="N1804" s="5" t="s">
        <v>294</v>
      </c>
      <c r="P1804" s="5" t="s">
        <v>294</v>
      </c>
      <c r="Q1804" s="5" t="s">
        <v>294</v>
      </c>
      <c r="R1804" s="5" t="s">
        <v>294</v>
      </c>
      <c r="V1804" s="5" t="s">
        <v>7880</v>
      </c>
    </row>
    <row r="1805" spans="1:22" x14ac:dyDescent="0.35">
      <c r="A1805" s="5" t="s">
        <v>7882</v>
      </c>
      <c r="B1805" s="5" t="s">
        <v>7883</v>
      </c>
      <c r="C1805" s="5" t="s">
        <v>7601</v>
      </c>
      <c r="D1805" s="5" t="s">
        <v>18</v>
      </c>
      <c r="E1805" s="5">
        <v>24</v>
      </c>
      <c r="F1805" s="5" t="s">
        <v>294</v>
      </c>
      <c r="G1805" s="5" t="s">
        <v>294</v>
      </c>
      <c r="M1805" s="5" t="s">
        <v>794</v>
      </c>
      <c r="N1805" s="5" t="s">
        <v>294</v>
      </c>
      <c r="P1805" s="5" t="s">
        <v>294</v>
      </c>
      <c r="Q1805" s="5" t="s">
        <v>294</v>
      </c>
      <c r="R1805" s="5" t="s">
        <v>294</v>
      </c>
      <c r="V1805" s="5" t="s">
        <v>7882</v>
      </c>
    </row>
    <row r="1806" spans="1:22" x14ac:dyDescent="0.35">
      <c r="A1806" s="5" t="s">
        <v>7884</v>
      </c>
      <c r="B1806" s="5" t="s">
        <v>7885</v>
      </c>
      <c r="C1806" s="5" t="s">
        <v>7601</v>
      </c>
      <c r="D1806" s="5" t="s">
        <v>18</v>
      </c>
      <c r="E1806" s="5">
        <v>35</v>
      </c>
      <c r="F1806" s="5" t="s">
        <v>294</v>
      </c>
      <c r="G1806" s="5" t="s">
        <v>294</v>
      </c>
      <c r="M1806" s="5" t="s">
        <v>794</v>
      </c>
      <c r="N1806" s="5" t="s">
        <v>294</v>
      </c>
      <c r="P1806" s="5" t="s">
        <v>294</v>
      </c>
      <c r="Q1806" s="5" t="s">
        <v>294</v>
      </c>
      <c r="R1806" s="5" t="s">
        <v>294</v>
      </c>
      <c r="V1806" s="5" t="s">
        <v>7884</v>
      </c>
    </row>
    <row r="1807" spans="1:22" x14ac:dyDescent="0.35">
      <c r="A1807" s="5" t="s">
        <v>7886</v>
      </c>
      <c r="B1807" s="5" t="s">
        <v>7887</v>
      </c>
      <c r="C1807" s="5" t="s">
        <v>7601</v>
      </c>
      <c r="D1807" s="5" t="s">
        <v>18</v>
      </c>
      <c r="E1807" s="5">
        <v>35</v>
      </c>
      <c r="F1807" s="5" t="s">
        <v>294</v>
      </c>
      <c r="G1807" s="5" t="s">
        <v>294</v>
      </c>
      <c r="M1807" s="5" t="s">
        <v>794</v>
      </c>
      <c r="N1807" s="5" t="s">
        <v>294</v>
      </c>
      <c r="P1807" s="5" t="s">
        <v>294</v>
      </c>
      <c r="Q1807" s="5" t="s">
        <v>294</v>
      </c>
      <c r="R1807" s="5" t="s">
        <v>294</v>
      </c>
      <c r="V1807" s="5" t="s">
        <v>7886</v>
      </c>
    </row>
    <row r="1808" spans="1:22" x14ac:dyDescent="0.35">
      <c r="A1808" s="5" t="s">
        <v>7888</v>
      </c>
      <c r="B1808" s="5" t="s">
        <v>7889</v>
      </c>
      <c r="C1808" s="5" t="s">
        <v>7601</v>
      </c>
      <c r="D1808" s="5" t="s">
        <v>18</v>
      </c>
      <c r="E1808" s="5">
        <v>35</v>
      </c>
      <c r="F1808" s="5" t="s">
        <v>294</v>
      </c>
      <c r="G1808" s="5" t="s">
        <v>294</v>
      </c>
      <c r="M1808" s="5" t="s">
        <v>794</v>
      </c>
      <c r="N1808" s="5" t="s">
        <v>294</v>
      </c>
      <c r="P1808" s="5" t="s">
        <v>294</v>
      </c>
      <c r="Q1808" s="5" t="s">
        <v>294</v>
      </c>
      <c r="R1808" s="5" t="s">
        <v>294</v>
      </c>
      <c r="V1808" s="5" t="s">
        <v>7888</v>
      </c>
    </row>
    <row r="1809" spans="1:22" x14ac:dyDescent="0.35">
      <c r="A1809" s="5" t="s">
        <v>7890</v>
      </c>
      <c r="B1809" s="5" t="s">
        <v>7891</v>
      </c>
      <c r="C1809" s="5" t="s">
        <v>7601</v>
      </c>
      <c r="D1809" s="5" t="s">
        <v>18</v>
      </c>
      <c r="E1809" s="5">
        <v>6</v>
      </c>
      <c r="F1809" s="5" t="s">
        <v>294</v>
      </c>
      <c r="G1809" s="5" t="s">
        <v>294</v>
      </c>
      <c r="M1809" s="5" t="s">
        <v>794</v>
      </c>
      <c r="N1809" s="5" t="s">
        <v>294</v>
      </c>
      <c r="O1809" s="5" t="s">
        <v>294</v>
      </c>
      <c r="P1809" s="5" t="s">
        <v>294</v>
      </c>
      <c r="Q1809" s="5" t="s">
        <v>294</v>
      </c>
      <c r="R1809" s="5" t="s">
        <v>294</v>
      </c>
      <c r="V1809" s="5" t="s">
        <v>7890</v>
      </c>
    </row>
    <row r="1810" spans="1:22" x14ac:dyDescent="0.35">
      <c r="A1810" s="5" t="s">
        <v>7892</v>
      </c>
      <c r="B1810" s="5" t="s">
        <v>7893</v>
      </c>
      <c r="C1810" s="5" t="s">
        <v>7601</v>
      </c>
      <c r="D1810" s="5" t="s">
        <v>18</v>
      </c>
      <c r="E1810" s="5">
        <v>6</v>
      </c>
      <c r="F1810" s="5" t="s">
        <v>294</v>
      </c>
      <c r="G1810" s="5" t="s">
        <v>294</v>
      </c>
      <c r="M1810" s="5" t="s">
        <v>794</v>
      </c>
      <c r="N1810" s="5" t="s">
        <v>294</v>
      </c>
      <c r="O1810" s="5" t="s">
        <v>294</v>
      </c>
      <c r="P1810" s="5" t="s">
        <v>294</v>
      </c>
      <c r="Q1810" s="5" t="s">
        <v>294</v>
      </c>
      <c r="R1810" s="5" t="s">
        <v>294</v>
      </c>
      <c r="V1810" s="5" t="s">
        <v>7892</v>
      </c>
    </row>
    <row r="1811" spans="1:22" x14ac:dyDescent="0.35">
      <c r="A1811" s="5" t="s">
        <v>7894</v>
      </c>
      <c r="B1811" s="5" t="s">
        <v>7895</v>
      </c>
      <c r="C1811" s="5" t="s">
        <v>7601</v>
      </c>
      <c r="D1811" s="5" t="s">
        <v>18</v>
      </c>
      <c r="E1811" s="5">
        <v>6</v>
      </c>
      <c r="F1811" s="5" t="s">
        <v>294</v>
      </c>
      <c r="G1811" s="5" t="s">
        <v>294</v>
      </c>
      <c r="M1811" s="5" t="s">
        <v>794</v>
      </c>
      <c r="N1811" s="5" t="s">
        <v>294</v>
      </c>
      <c r="O1811" s="5" t="s">
        <v>294</v>
      </c>
      <c r="P1811" s="5" t="s">
        <v>294</v>
      </c>
      <c r="Q1811" s="5" t="s">
        <v>294</v>
      </c>
      <c r="R1811" s="5" t="s">
        <v>294</v>
      </c>
      <c r="V1811" s="5" t="s">
        <v>7894</v>
      </c>
    </row>
    <row r="1812" spans="1:22" x14ac:dyDescent="0.35">
      <c r="A1812" s="5" t="s">
        <v>7896</v>
      </c>
      <c r="B1812" s="5" t="s">
        <v>7897</v>
      </c>
      <c r="C1812" s="5" t="s">
        <v>7601</v>
      </c>
      <c r="D1812" s="5" t="s">
        <v>20</v>
      </c>
      <c r="E1812" s="5">
        <v>10</v>
      </c>
      <c r="F1812" s="5" t="s">
        <v>294</v>
      </c>
      <c r="G1812" s="5" t="s">
        <v>294</v>
      </c>
      <c r="M1812" s="5" t="s">
        <v>794</v>
      </c>
      <c r="N1812" s="5" t="s">
        <v>294</v>
      </c>
      <c r="P1812" s="5" t="s">
        <v>294</v>
      </c>
      <c r="Q1812" s="5" t="s">
        <v>294</v>
      </c>
      <c r="R1812" s="5" t="s">
        <v>294</v>
      </c>
      <c r="V1812" s="5" t="s">
        <v>7896</v>
      </c>
    </row>
    <row r="1813" spans="1:22" x14ac:dyDescent="0.35">
      <c r="A1813" s="5" t="s">
        <v>7898</v>
      </c>
      <c r="B1813" s="5" t="s">
        <v>7899</v>
      </c>
      <c r="C1813" s="5" t="s">
        <v>7601</v>
      </c>
      <c r="D1813" s="5" t="s">
        <v>20</v>
      </c>
      <c r="E1813" s="5">
        <v>10</v>
      </c>
      <c r="F1813" s="5" t="s">
        <v>294</v>
      </c>
      <c r="G1813" s="5" t="s">
        <v>294</v>
      </c>
      <c r="M1813" s="5" t="s">
        <v>794</v>
      </c>
      <c r="N1813" s="5" t="s">
        <v>294</v>
      </c>
      <c r="P1813" s="5" t="s">
        <v>294</v>
      </c>
      <c r="Q1813" s="5" t="s">
        <v>294</v>
      </c>
      <c r="R1813" s="5" t="s">
        <v>294</v>
      </c>
      <c r="V1813" s="5" t="s">
        <v>7898</v>
      </c>
    </row>
    <row r="1814" spans="1:22" x14ac:dyDescent="0.35">
      <c r="A1814" s="5" t="s">
        <v>7900</v>
      </c>
      <c r="B1814" s="5" t="s">
        <v>7901</v>
      </c>
      <c r="C1814" s="5" t="s">
        <v>7601</v>
      </c>
      <c r="D1814" s="5" t="s">
        <v>22</v>
      </c>
      <c r="E1814" s="5">
        <v>3</v>
      </c>
      <c r="F1814" s="5" t="s">
        <v>294</v>
      </c>
      <c r="G1814" s="5" t="s">
        <v>294</v>
      </c>
      <c r="M1814" s="5" t="s">
        <v>794</v>
      </c>
      <c r="N1814" s="5" t="s">
        <v>294</v>
      </c>
      <c r="P1814" s="5" t="s">
        <v>294</v>
      </c>
      <c r="Q1814" s="5" t="s">
        <v>294</v>
      </c>
      <c r="R1814" s="5" t="s">
        <v>294</v>
      </c>
      <c r="V1814" s="5" t="s">
        <v>7900</v>
      </c>
    </row>
    <row r="1815" spans="1:22" x14ac:dyDescent="0.35">
      <c r="A1815" s="5" t="s">
        <v>7902</v>
      </c>
      <c r="B1815" s="5" t="s">
        <v>7903</v>
      </c>
      <c r="C1815" s="5" t="s">
        <v>7601</v>
      </c>
      <c r="D1815" s="5" t="s">
        <v>18</v>
      </c>
      <c r="E1815" s="5">
        <v>6</v>
      </c>
      <c r="F1815" s="5" t="s">
        <v>294</v>
      </c>
      <c r="G1815" s="5" t="s">
        <v>294</v>
      </c>
      <c r="M1815" s="5" t="s">
        <v>794</v>
      </c>
      <c r="N1815" s="5" t="s">
        <v>294</v>
      </c>
      <c r="O1815" s="5" t="s">
        <v>294</v>
      </c>
      <c r="P1815" s="5" t="s">
        <v>294</v>
      </c>
      <c r="Q1815" s="5" t="s">
        <v>294</v>
      </c>
      <c r="R1815" s="5" t="s">
        <v>294</v>
      </c>
      <c r="V1815" s="5" t="s">
        <v>7902</v>
      </c>
    </row>
    <row r="1816" spans="1:22" x14ac:dyDescent="0.35">
      <c r="A1816" s="5" t="s">
        <v>7904</v>
      </c>
      <c r="B1816" s="5" t="s">
        <v>7905</v>
      </c>
      <c r="C1816" s="5" t="s">
        <v>7601</v>
      </c>
      <c r="D1816" s="5" t="s">
        <v>18</v>
      </c>
      <c r="E1816" s="5">
        <v>6</v>
      </c>
      <c r="F1816" s="5" t="s">
        <v>294</v>
      </c>
      <c r="G1816" s="5" t="s">
        <v>294</v>
      </c>
      <c r="M1816" s="5" t="s">
        <v>794</v>
      </c>
      <c r="N1816" s="5" t="s">
        <v>294</v>
      </c>
      <c r="O1816" s="5" t="s">
        <v>294</v>
      </c>
      <c r="P1816" s="5" t="s">
        <v>294</v>
      </c>
      <c r="Q1816" s="5" t="s">
        <v>294</v>
      </c>
      <c r="R1816" s="5" t="s">
        <v>294</v>
      </c>
      <c r="V1816" s="5" t="s">
        <v>7904</v>
      </c>
    </row>
    <row r="1817" spans="1:22" x14ac:dyDescent="0.35">
      <c r="A1817" s="5" t="s">
        <v>7906</v>
      </c>
      <c r="B1817" s="5" t="s">
        <v>7907</v>
      </c>
      <c r="C1817" s="5" t="s">
        <v>7601</v>
      </c>
      <c r="D1817" s="5" t="s">
        <v>18</v>
      </c>
      <c r="E1817" s="5">
        <v>6</v>
      </c>
      <c r="F1817" s="5" t="s">
        <v>294</v>
      </c>
      <c r="G1817" s="5" t="s">
        <v>294</v>
      </c>
      <c r="M1817" s="5" t="s">
        <v>794</v>
      </c>
      <c r="N1817" s="5" t="s">
        <v>294</v>
      </c>
      <c r="O1817" s="5" t="s">
        <v>294</v>
      </c>
      <c r="P1817" s="5" t="s">
        <v>294</v>
      </c>
      <c r="Q1817" s="5" t="s">
        <v>294</v>
      </c>
      <c r="R1817" s="5" t="s">
        <v>294</v>
      </c>
      <c r="V1817" s="5" t="s">
        <v>7906</v>
      </c>
    </row>
    <row r="1818" spans="1:22" x14ac:dyDescent="0.35">
      <c r="A1818" s="5" t="s">
        <v>7908</v>
      </c>
      <c r="B1818" s="5" t="s">
        <v>7909</v>
      </c>
      <c r="C1818" s="5" t="s">
        <v>7601</v>
      </c>
      <c r="D1818" s="5" t="s">
        <v>18</v>
      </c>
      <c r="E1818" s="5">
        <v>6</v>
      </c>
      <c r="F1818" s="5" t="s">
        <v>294</v>
      </c>
      <c r="G1818" s="5" t="s">
        <v>294</v>
      </c>
      <c r="M1818" s="5" t="s">
        <v>794</v>
      </c>
      <c r="N1818" s="5" t="s">
        <v>294</v>
      </c>
      <c r="O1818" s="5" t="s">
        <v>294</v>
      </c>
      <c r="P1818" s="5" t="s">
        <v>294</v>
      </c>
      <c r="Q1818" s="5" t="s">
        <v>294</v>
      </c>
      <c r="R1818" s="5" t="s">
        <v>294</v>
      </c>
      <c r="V1818" s="5" t="s">
        <v>7908</v>
      </c>
    </row>
    <row r="1819" spans="1:22" x14ac:dyDescent="0.35">
      <c r="A1819" s="5" t="s">
        <v>7910</v>
      </c>
      <c r="B1819" s="5" t="s">
        <v>7911</v>
      </c>
      <c r="C1819" s="5" t="s">
        <v>7601</v>
      </c>
      <c r="D1819" s="5" t="s">
        <v>18</v>
      </c>
      <c r="E1819" s="5">
        <v>6</v>
      </c>
      <c r="F1819" s="5" t="s">
        <v>294</v>
      </c>
      <c r="G1819" s="5" t="s">
        <v>294</v>
      </c>
      <c r="M1819" s="5" t="s">
        <v>794</v>
      </c>
      <c r="N1819" s="5" t="s">
        <v>294</v>
      </c>
      <c r="O1819" s="5" t="s">
        <v>294</v>
      </c>
      <c r="P1819" s="5" t="s">
        <v>294</v>
      </c>
      <c r="Q1819" s="5" t="s">
        <v>294</v>
      </c>
      <c r="R1819" s="5" t="s">
        <v>294</v>
      </c>
      <c r="V1819" s="5" t="s">
        <v>7910</v>
      </c>
    </row>
    <row r="1820" spans="1:22" x14ac:dyDescent="0.35">
      <c r="A1820" s="5" t="s">
        <v>7912</v>
      </c>
      <c r="B1820" s="5" t="s">
        <v>7913</v>
      </c>
      <c r="C1820" s="5" t="s">
        <v>7601</v>
      </c>
      <c r="D1820" s="5" t="s">
        <v>18</v>
      </c>
      <c r="E1820" s="5">
        <v>6</v>
      </c>
      <c r="F1820" s="5" t="s">
        <v>294</v>
      </c>
      <c r="G1820" s="5" t="s">
        <v>294</v>
      </c>
      <c r="M1820" s="5" t="s">
        <v>794</v>
      </c>
      <c r="N1820" s="5" t="s">
        <v>294</v>
      </c>
      <c r="O1820" s="5" t="s">
        <v>294</v>
      </c>
      <c r="P1820" s="5" t="s">
        <v>294</v>
      </c>
      <c r="Q1820" s="5" t="s">
        <v>294</v>
      </c>
      <c r="R1820" s="5" t="s">
        <v>294</v>
      </c>
      <c r="V1820" s="5" t="s">
        <v>7912</v>
      </c>
    </row>
    <row r="1821" spans="1:22" x14ac:dyDescent="0.35">
      <c r="A1821" s="5" t="s">
        <v>7914</v>
      </c>
      <c r="B1821" s="5" t="s">
        <v>7915</v>
      </c>
      <c r="C1821" s="5" t="s">
        <v>7601</v>
      </c>
      <c r="D1821" s="5" t="s">
        <v>18</v>
      </c>
      <c r="E1821" s="5">
        <v>6</v>
      </c>
      <c r="F1821" s="5" t="s">
        <v>294</v>
      </c>
      <c r="G1821" s="5" t="s">
        <v>294</v>
      </c>
      <c r="M1821" s="5" t="s">
        <v>794</v>
      </c>
      <c r="N1821" s="5" t="s">
        <v>294</v>
      </c>
      <c r="O1821" s="5" t="s">
        <v>294</v>
      </c>
      <c r="P1821" s="5" t="s">
        <v>294</v>
      </c>
      <c r="Q1821" s="5" t="s">
        <v>294</v>
      </c>
      <c r="R1821" s="5" t="s">
        <v>294</v>
      </c>
      <c r="V1821" s="5" t="s">
        <v>7914</v>
      </c>
    </row>
    <row r="1822" spans="1:22" x14ac:dyDescent="0.35">
      <c r="A1822" s="5" t="s">
        <v>7916</v>
      </c>
      <c r="B1822" s="5" t="s">
        <v>7917</v>
      </c>
      <c r="C1822" s="5" t="s">
        <v>7601</v>
      </c>
      <c r="D1822" s="5" t="s">
        <v>18</v>
      </c>
      <c r="E1822" s="5">
        <v>6</v>
      </c>
      <c r="F1822" s="5" t="s">
        <v>294</v>
      </c>
      <c r="G1822" s="5" t="s">
        <v>294</v>
      </c>
      <c r="M1822" s="5" t="s">
        <v>794</v>
      </c>
      <c r="N1822" s="5" t="s">
        <v>294</v>
      </c>
      <c r="O1822" s="5" t="s">
        <v>294</v>
      </c>
      <c r="P1822" s="5" t="s">
        <v>294</v>
      </c>
      <c r="Q1822" s="5" t="s">
        <v>294</v>
      </c>
      <c r="R1822" s="5" t="s">
        <v>294</v>
      </c>
      <c r="V1822" s="5" t="s">
        <v>7916</v>
      </c>
    </row>
    <row r="1823" spans="1:22" x14ac:dyDescent="0.35">
      <c r="A1823" s="5" t="s">
        <v>7918</v>
      </c>
      <c r="B1823" s="5" t="s">
        <v>7919</v>
      </c>
      <c r="C1823" s="5" t="s">
        <v>7601</v>
      </c>
      <c r="D1823" s="5" t="s">
        <v>18</v>
      </c>
      <c r="E1823" s="5">
        <v>2</v>
      </c>
      <c r="F1823" s="5" t="s">
        <v>294</v>
      </c>
      <c r="G1823" s="5" t="s">
        <v>294</v>
      </c>
      <c r="M1823" s="5" t="s">
        <v>794</v>
      </c>
      <c r="N1823" s="5" t="s">
        <v>294</v>
      </c>
      <c r="P1823" s="5" t="s">
        <v>294</v>
      </c>
      <c r="Q1823" s="5" t="s">
        <v>294</v>
      </c>
      <c r="R1823" s="5" t="s">
        <v>294</v>
      </c>
      <c r="V1823" s="5" t="s">
        <v>7918</v>
      </c>
    </row>
    <row r="1824" spans="1:22" x14ac:dyDescent="0.35">
      <c r="A1824" s="5" t="s">
        <v>7920</v>
      </c>
      <c r="B1824" s="5" t="s">
        <v>7921</v>
      </c>
      <c r="C1824" s="5" t="s">
        <v>7601</v>
      </c>
      <c r="D1824" s="5" t="s">
        <v>18</v>
      </c>
      <c r="E1824" s="5">
        <v>3</v>
      </c>
      <c r="F1824" s="5" t="s">
        <v>294</v>
      </c>
      <c r="G1824" s="5" t="s">
        <v>294</v>
      </c>
      <c r="M1824" s="5" t="s">
        <v>794</v>
      </c>
      <c r="N1824" s="5" t="s">
        <v>294</v>
      </c>
      <c r="P1824" s="5" t="s">
        <v>294</v>
      </c>
      <c r="Q1824" s="5" t="s">
        <v>294</v>
      </c>
      <c r="R1824" s="5" t="s">
        <v>294</v>
      </c>
      <c r="V1824" s="5" t="s">
        <v>7920</v>
      </c>
    </row>
    <row r="1825" spans="1:22" x14ac:dyDescent="0.35">
      <c r="A1825" s="5" t="s">
        <v>7922</v>
      </c>
      <c r="B1825" s="5" t="s">
        <v>7923</v>
      </c>
      <c r="C1825" s="5" t="s">
        <v>7601</v>
      </c>
      <c r="D1825" s="5" t="s">
        <v>22</v>
      </c>
      <c r="E1825" s="5">
        <v>2</v>
      </c>
      <c r="F1825" s="5" t="s">
        <v>294</v>
      </c>
      <c r="G1825" s="5" t="s">
        <v>294</v>
      </c>
      <c r="M1825" s="5" t="s">
        <v>794</v>
      </c>
      <c r="N1825" s="5" t="s">
        <v>294</v>
      </c>
      <c r="P1825" s="5" t="s">
        <v>294</v>
      </c>
      <c r="Q1825" s="5" t="s">
        <v>294</v>
      </c>
      <c r="R1825" s="5" t="s">
        <v>294</v>
      </c>
      <c r="V1825" s="5" t="s">
        <v>7922</v>
      </c>
    </row>
    <row r="1826" spans="1:22" x14ac:dyDescent="0.35">
      <c r="A1826" s="5" t="s">
        <v>7924</v>
      </c>
      <c r="B1826" s="5" t="s">
        <v>7925</v>
      </c>
      <c r="C1826" s="5" t="s">
        <v>7601</v>
      </c>
      <c r="D1826" s="5" t="s">
        <v>22</v>
      </c>
      <c r="E1826" s="5">
        <v>4</v>
      </c>
      <c r="F1826" s="5" t="s">
        <v>294</v>
      </c>
      <c r="G1826" s="5" t="s">
        <v>294</v>
      </c>
      <c r="M1826" s="5" t="s">
        <v>794</v>
      </c>
      <c r="N1826" s="5" t="s">
        <v>294</v>
      </c>
      <c r="P1826" s="5" t="s">
        <v>294</v>
      </c>
      <c r="Q1826" s="5" t="s">
        <v>294</v>
      </c>
      <c r="R1826" s="5" t="s">
        <v>294</v>
      </c>
      <c r="V1826" s="5" t="s">
        <v>7924</v>
      </c>
    </row>
    <row r="1827" spans="1:22" x14ac:dyDescent="0.35">
      <c r="A1827" s="5" t="s">
        <v>7926</v>
      </c>
      <c r="B1827" s="5" t="s">
        <v>7927</v>
      </c>
      <c r="C1827" s="5" t="s">
        <v>7601</v>
      </c>
      <c r="D1827" s="5" t="s">
        <v>18</v>
      </c>
      <c r="E1827" s="5">
        <v>7</v>
      </c>
      <c r="F1827" s="5" t="s">
        <v>294</v>
      </c>
      <c r="G1827" s="5" t="s">
        <v>294</v>
      </c>
      <c r="M1827" s="5" t="s">
        <v>794</v>
      </c>
      <c r="N1827" s="5" t="s">
        <v>294</v>
      </c>
      <c r="P1827" s="5" t="s">
        <v>294</v>
      </c>
      <c r="Q1827" s="5" t="s">
        <v>294</v>
      </c>
      <c r="R1827" s="5" t="s">
        <v>294</v>
      </c>
      <c r="V1827" s="5" t="s">
        <v>7926</v>
      </c>
    </row>
    <row r="1828" spans="1:22" x14ac:dyDescent="0.35">
      <c r="A1828" s="5" t="s">
        <v>7928</v>
      </c>
      <c r="B1828" s="5" t="s">
        <v>7929</v>
      </c>
      <c r="C1828" s="5" t="s">
        <v>7601</v>
      </c>
      <c r="D1828" s="5" t="s">
        <v>20</v>
      </c>
      <c r="E1828" s="5">
        <v>10</v>
      </c>
      <c r="F1828" s="5" t="s">
        <v>294</v>
      </c>
      <c r="G1828" s="5" t="s">
        <v>294</v>
      </c>
      <c r="M1828" s="5" t="s">
        <v>794</v>
      </c>
      <c r="N1828" s="5" t="s">
        <v>294</v>
      </c>
      <c r="P1828" s="5" t="s">
        <v>294</v>
      </c>
      <c r="Q1828" s="5" t="s">
        <v>294</v>
      </c>
      <c r="R1828" s="5" t="s">
        <v>294</v>
      </c>
      <c r="V1828" s="5" t="s">
        <v>7928</v>
      </c>
    </row>
    <row r="1829" spans="1:22" x14ac:dyDescent="0.35">
      <c r="A1829" s="5" t="s">
        <v>7930</v>
      </c>
      <c r="B1829" s="5" t="s">
        <v>7931</v>
      </c>
      <c r="C1829" s="5" t="s">
        <v>7601</v>
      </c>
      <c r="D1829" s="5" t="s">
        <v>18</v>
      </c>
      <c r="E1829" s="5">
        <v>7</v>
      </c>
      <c r="F1829" s="5" t="s">
        <v>294</v>
      </c>
      <c r="G1829" s="5" t="s">
        <v>294</v>
      </c>
      <c r="M1829" s="5" t="s">
        <v>794</v>
      </c>
      <c r="N1829" s="5" t="s">
        <v>294</v>
      </c>
      <c r="P1829" s="5" t="s">
        <v>294</v>
      </c>
      <c r="Q1829" s="5" t="s">
        <v>294</v>
      </c>
      <c r="R1829" s="5" t="s">
        <v>294</v>
      </c>
      <c r="V1829" s="5" t="s">
        <v>7930</v>
      </c>
    </row>
    <row r="1830" spans="1:22" x14ac:dyDescent="0.35">
      <c r="A1830" s="5" t="s">
        <v>7932</v>
      </c>
      <c r="B1830" s="5" t="s">
        <v>7933</v>
      </c>
      <c r="C1830" s="5" t="s">
        <v>7601</v>
      </c>
      <c r="D1830" s="5" t="s">
        <v>20</v>
      </c>
      <c r="E1830" s="5">
        <v>10</v>
      </c>
      <c r="F1830" s="5" t="s">
        <v>294</v>
      </c>
      <c r="G1830" s="5" t="s">
        <v>294</v>
      </c>
      <c r="M1830" s="5" t="s">
        <v>794</v>
      </c>
      <c r="N1830" s="5" t="s">
        <v>294</v>
      </c>
      <c r="P1830" s="5" t="s">
        <v>294</v>
      </c>
      <c r="Q1830" s="5" t="s">
        <v>294</v>
      </c>
      <c r="R1830" s="5" t="s">
        <v>294</v>
      </c>
      <c r="V1830" s="5" t="s">
        <v>7932</v>
      </c>
    </row>
    <row r="1831" spans="1:22" x14ac:dyDescent="0.35">
      <c r="A1831" s="5" t="s">
        <v>7934</v>
      </c>
      <c r="B1831" s="5" t="s">
        <v>7935</v>
      </c>
      <c r="C1831" s="5" t="s">
        <v>7601</v>
      </c>
      <c r="D1831" s="5" t="s">
        <v>18</v>
      </c>
      <c r="E1831" s="5">
        <v>7</v>
      </c>
      <c r="F1831" s="5" t="s">
        <v>294</v>
      </c>
      <c r="G1831" s="5" t="s">
        <v>294</v>
      </c>
      <c r="M1831" s="5" t="s">
        <v>794</v>
      </c>
      <c r="N1831" s="5" t="s">
        <v>294</v>
      </c>
      <c r="P1831" s="5" t="s">
        <v>294</v>
      </c>
      <c r="Q1831" s="5" t="s">
        <v>294</v>
      </c>
      <c r="R1831" s="5" t="s">
        <v>294</v>
      </c>
      <c r="V1831" s="5" t="s">
        <v>7934</v>
      </c>
    </row>
    <row r="1832" spans="1:22" x14ac:dyDescent="0.35">
      <c r="A1832" s="5" t="s">
        <v>7936</v>
      </c>
      <c r="B1832" s="5" t="s">
        <v>7937</v>
      </c>
      <c r="C1832" s="5" t="s">
        <v>7601</v>
      </c>
      <c r="D1832" s="5" t="s">
        <v>20</v>
      </c>
      <c r="E1832" s="5">
        <v>10</v>
      </c>
      <c r="F1832" s="5" t="s">
        <v>294</v>
      </c>
      <c r="G1832" s="5" t="s">
        <v>294</v>
      </c>
      <c r="M1832" s="5" t="s">
        <v>794</v>
      </c>
      <c r="N1832" s="5" t="s">
        <v>294</v>
      </c>
      <c r="P1832" s="5" t="s">
        <v>294</v>
      </c>
      <c r="Q1832" s="5" t="s">
        <v>294</v>
      </c>
      <c r="R1832" s="5" t="s">
        <v>294</v>
      </c>
      <c r="V1832" s="5" t="s">
        <v>7936</v>
      </c>
    </row>
    <row r="1833" spans="1:22" x14ac:dyDescent="0.35">
      <c r="A1833" s="5" t="s">
        <v>7938</v>
      </c>
      <c r="B1833" s="5" t="s">
        <v>7939</v>
      </c>
      <c r="C1833" s="5" t="s">
        <v>7601</v>
      </c>
      <c r="D1833" s="5" t="s">
        <v>18</v>
      </c>
      <c r="E1833" s="5">
        <v>7</v>
      </c>
      <c r="F1833" s="5" t="s">
        <v>294</v>
      </c>
      <c r="G1833" s="5" t="s">
        <v>294</v>
      </c>
      <c r="M1833" s="5" t="s">
        <v>794</v>
      </c>
      <c r="N1833" s="5" t="s">
        <v>294</v>
      </c>
      <c r="P1833" s="5" t="s">
        <v>294</v>
      </c>
      <c r="Q1833" s="5" t="s">
        <v>294</v>
      </c>
      <c r="R1833" s="5" t="s">
        <v>294</v>
      </c>
      <c r="V1833" s="5" t="s">
        <v>7938</v>
      </c>
    </row>
    <row r="1834" spans="1:22" x14ac:dyDescent="0.35">
      <c r="A1834" s="5" t="s">
        <v>7940</v>
      </c>
      <c r="B1834" s="5" t="s">
        <v>7941</v>
      </c>
      <c r="C1834" s="5" t="s">
        <v>7601</v>
      </c>
      <c r="D1834" s="5" t="s">
        <v>20</v>
      </c>
      <c r="E1834" s="5">
        <v>10</v>
      </c>
      <c r="F1834" s="5" t="s">
        <v>294</v>
      </c>
      <c r="G1834" s="5" t="s">
        <v>294</v>
      </c>
      <c r="M1834" s="5" t="s">
        <v>794</v>
      </c>
      <c r="N1834" s="5" t="s">
        <v>294</v>
      </c>
      <c r="P1834" s="5" t="s">
        <v>294</v>
      </c>
      <c r="Q1834" s="5" t="s">
        <v>294</v>
      </c>
      <c r="R1834" s="5" t="s">
        <v>294</v>
      </c>
      <c r="V1834" s="5" t="s">
        <v>7940</v>
      </c>
    </row>
    <row r="1835" spans="1:22" x14ac:dyDescent="0.35">
      <c r="A1835" s="5" t="s">
        <v>7942</v>
      </c>
      <c r="B1835" s="5" t="s">
        <v>7943</v>
      </c>
      <c r="C1835" s="5" t="s">
        <v>7601</v>
      </c>
      <c r="D1835" s="5" t="s">
        <v>18</v>
      </c>
      <c r="E1835" s="5">
        <v>7</v>
      </c>
      <c r="F1835" s="5" t="s">
        <v>294</v>
      </c>
      <c r="G1835" s="5" t="s">
        <v>294</v>
      </c>
      <c r="M1835" s="5" t="s">
        <v>794</v>
      </c>
      <c r="N1835" s="5" t="s">
        <v>294</v>
      </c>
      <c r="P1835" s="5" t="s">
        <v>294</v>
      </c>
      <c r="Q1835" s="5" t="s">
        <v>294</v>
      </c>
      <c r="R1835" s="5" t="s">
        <v>294</v>
      </c>
      <c r="V1835" s="5" t="s">
        <v>7942</v>
      </c>
    </row>
    <row r="1836" spans="1:22" x14ac:dyDescent="0.35">
      <c r="A1836" s="5" t="s">
        <v>7944</v>
      </c>
      <c r="B1836" s="5" t="s">
        <v>7945</v>
      </c>
      <c r="C1836" s="5" t="s">
        <v>7601</v>
      </c>
      <c r="D1836" s="5" t="s">
        <v>20</v>
      </c>
      <c r="E1836" s="5">
        <v>10</v>
      </c>
      <c r="F1836" s="5" t="s">
        <v>294</v>
      </c>
      <c r="G1836" s="5" t="s">
        <v>294</v>
      </c>
      <c r="M1836" s="5" t="s">
        <v>794</v>
      </c>
      <c r="N1836" s="5" t="s">
        <v>294</v>
      </c>
      <c r="P1836" s="5" t="s">
        <v>294</v>
      </c>
      <c r="Q1836" s="5" t="s">
        <v>294</v>
      </c>
      <c r="R1836" s="5" t="s">
        <v>294</v>
      </c>
      <c r="V1836" s="5" t="s">
        <v>7944</v>
      </c>
    </row>
    <row r="1837" spans="1:22" x14ac:dyDescent="0.35">
      <c r="A1837" s="5" t="s">
        <v>7946</v>
      </c>
      <c r="B1837" s="5" t="s">
        <v>7947</v>
      </c>
      <c r="C1837" s="5" t="s">
        <v>7601</v>
      </c>
      <c r="D1837" s="5" t="s">
        <v>18</v>
      </c>
      <c r="E1837" s="5">
        <v>7</v>
      </c>
      <c r="F1837" s="5" t="s">
        <v>294</v>
      </c>
      <c r="G1837" s="5" t="s">
        <v>294</v>
      </c>
      <c r="M1837" s="5" t="s">
        <v>794</v>
      </c>
      <c r="N1837" s="5" t="s">
        <v>294</v>
      </c>
      <c r="P1837" s="5" t="s">
        <v>294</v>
      </c>
      <c r="Q1837" s="5" t="s">
        <v>294</v>
      </c>
      <c r="R1837" s="5" t="s">
        <v>294</v>
      </c>
      <c r="V1837" s="5" t="s">
        <v>7946</v>
      </c>
    </row>
    <row r="1838" spans="1:22" x14ac:dyDescent="0.35">
      <c r="A1838" s="5" t="s">
        <v>7948</v>
      </c>
      <c r="B1838" s="5" t="s">
        <v>7949</v>
      </c>
      <c r="C1838" s="5" t="s">
        <v>7601</v>
      </c>
      <c r="D1838" s="5" t="s">
        <v>20</v>
      </c>
      <c r="E1838" s="5">
        <v>10</v>
      </c>
      <c r="F1838" s="5" t="s">
        <v>294</v>
      </c>
      <c r="G1838" s="5" t="s">
        <v>294</v>
      </c>
      <c r="M1838" s="5" t="s">
        <v>794</v>
      </c>
      <c r="N1838" s="5" t="s">
        <v>294</v>
      </c>
      <c r="P1838" s="5" t="s">
        <v>294</v>
      </c>
      <c r="Q1838" s="5" t="s">
        <v>294</v>
      </c>
      <c r="R1838" s="5" t="s">
        <v>294</v>
      </c>
      <c r="V1838" s="5" t="s">
        <v>7948</v>
      </c>
    </row>
    <row r="1839" spans="1:22" x14ac:dyDescent="0.35">
      <c r="A1839" s="5" t="s">
        <v>7950</v>
      </c>
      <c r="B1839" s="5" t="s">
        <v>7951</v>
      </c>
      <c r="C1839" s="5" t="s">
        <v>7601</v>
      </c>
      <c r="D1839" s="5" t="s">
        <v>18</v>
      </c>
      <c r="E1839" s="5">
        <v>7</v>
      </c>
      <c r="F1839" s="5" t="s">
        <v>294</v>
      </c>
      <c r="G1839" s="5" t="s">
        <v>294</v>
      </c>
      <c r="M1839" s="5" t="s">
        <v>794</v>
      </c>
      <c r="N1839" s="5" t="s">
        <v>294</v>
      </c>
      <c r="P1839" s="5" t="s">
        <v>294</v>
      </c>
      <c r="Q1839" s="5" t="s">
        <v>294</v>
      </c>
      <c r="R1839" s="5" t="s">
        <v>294</v>
      </c>
      <c r="V1839" s="5" t="s">
        <v>7950</v>
      </c>
    </row>
    <row r="1840" spans="1:22" x14ac:dyDescent="0.35">
      <c r="A1840" s="5" t="s">
        <v>7952</v>
      </c>
      <c r="B1840" s="5" t="s">
        <v>7953</v>
      </c>
      <c r="C1840" s="5" t="s">
        <v>7601</v>
      </c>
      <c r="D1840" s="5" t="s">
        <v>18</v>
      </c>
      <c r="E1840" s="5">
        <v>32</v>
      </c>
      <c r="F1840" s="5" t="s">
        <v>294</v>
      </c>
      <c r="G1840" s="5" t="s">
        <v>294</v>
      </c>
      <c r="M1840" s="5" t="s">
        <v>794</v>
      </c>
      <c r="N1840" s="5" t="s">
        <v>294</v>
      </c>
      <c r="P1840" s="5" t="s">
        <v>294</v>
      </c>
      <c r="Q1840" s="5" t="s">
        <v>294</v>
      </c>
      <c r="R1840" s="5" t="s">
        <v>294</v>
      </c>
      <c r="V1840" s="5" t="s">
        <v>7952</v>
      </c>
    </row>
    <row r="1841" spans="1:22" x14ac:dyDescent="0.35">
      <c r="A1841" s="5" t="s">
        <v>7954</v>
      </c>
      <c r="B1841" s="5" t="s">
        <v>7955</v>
      </c>
      <c r="C1841" s="5" t="s">
        <v>7601</v>
      </c>
      <c r="D1841" s="5" t="s">
        <v>18</v>
      </c>
      <c r="E1841" s="5">
        <v>7</v>
      </c>
      <c r="F1841" s="5" t="s">
        <v>294</v>
      </c>
      <c r="G1841" s="5" t="s">
        <v>294</v>
      </c>
      <c r="M1841" s="5" t="s">
        <v>794</v>
      </c>
      <c r="N1841" s="5" t="s">
        <v>294</v>
      </c>
      <c r="P1841" s="5" t="s">
        <v>294</v>
      </c>
      <c r="Q1841" s="5" t="s">
        <v>294</v>
      </c>
      <c r="R1841" s="5" t="s">
        <v>294</v>
      </c>
      <c r="V1841" s="5" t="s">
        <v>7954</v>
      </c>
    </row>
    <row r="1842" spans="1:22" x14ac:dyDescent="0.35">
      <c r="A1842" s="5" t="s">
        <v>7956</v>
      </c>
      <c r="B1842" s="5" t="s">
        <v>7957</v>
      </c>
      <c r="C1842" s="5" t="s">
        <v>7601</v>
      </c>
      <c r="D1842" s="5" t="s">
        <v>18</v>
      </c>
      <c r="E1842" s="5">
        <v>32</v>
      </c>
      <c r="F1842" s="5" t="s">
        <v>294</v>
      </c>
      <c r="G1842" s="5" t="s">
        <v>294</v>
      </c>
      <c r="M1842" s="5" t="s">
        <v>794</v>
      </c>
      <c r="N1842" s="5" t="s">
        <v>294</v>
      </c>
      <c r="P1842" s="5" t="s">
        <v>294</v>
      </c>
      <c r="Q1842" s="5" t="s">
        <v>294</v>
      </c>
      <c r="R1842" s="5" t="s">
        <v>294</v>
      </c>
      <c r="V1842" s="5" t="s">
        <v>7956</v>
      </c>
    </row>
    <row r="1843" spans="1:22" x14ac:dyDescent="0.35">
      <c r="A1843" s="5" t="s">
        <v>7958</v>
      </c>
      <c r="B1843" s="5" t="s">
        <v>7959</v>
      </c>
      <c r="C1843" s="5" t="s">
        <v>7601</v>
      </c>
      <c r="D1843" s="5" t="s">
        <v>18</v>
      </c>
      <c r="E1843" s="5">
        <v>7</v>
      </c>
      <c r="F1843" s="5" t="s">
        <v>294</v>
      </c>
      <c r="G1843" s="5" t="s">
        <v>294</v>
      </c>
      <c r="M1843" s="5" t="s">
        <v>794</v>
      </c>
      <c r="N1843" s="5" t="s">
        <v>294</v>
      </c>
      <c r="P1843" s="5" t="s">
        <v>294</v>
      </c>
      <c r="Q1843" s="5" t="s">
        <v>294</v>
      </c>
      <c r="R1843" s="5" t="s">
        <v>294</v>
      </c>
      <c r="V1843" s="5" t="s">
        <v>7958</v>
      </c>
    </row>
    <row r="1844" spans="1:22" x14ac:dyDescent="0.35">
      <c r="A1844" s="5" t="s">
        <v>7960</v>
      </c>
      <c r="B1844" s="5" t="s">
        <v>7961</v>
      </c>
      <c r="C1844" s="5" t="s">
        <v>7601</v>
      </c>
      <c r="D1844" s="5" t="s">
        <v>18</v>
      </c>
      <c r="E1844" s="5">
        <v>32</v>
      </c>
      <c r="F1844" s="5" t="s">
        <v>294</v>
      </c>
      <c r="G1844" s="5" t="s">
        <v>294</v>
      </c>
      <c r="M1844" s="5" t="s">
        <v>794</v>
      </c>
      <c r="N1844" s="5" t="s">
        <v>294</v>
      </c>
      <c r="P1844" s="5" t="s">
        <v>294</v>
      </c>
      <c r="Q1844" s="5" t="s">
        <v>294</v>
      </c>
      <c r="R1844" s="5" t="s">
        <v>294</v>
      </c>
      <c r="V1844" s="5" t="s">
        <v>7960</v>
      </c>
    </row>
    <row r="1845" spans="1:22" x14ac:dyDescent="0.35">
      <c r="A1845" s="5" t="s">
        <v>7962</v>
      </c>
      <c r="B1845" s="5" t="s">
        <v>7963</v>
      </c>
      <c r="C1845" s="5" t="s">
        <v>7601</v>
      </c>
      <c r="D1845" s="5" t="s">
        <v>18</v>
      </c>
      <c r="E1845" s="5">
        <v>48</v>
      </c>
      <c r="F1845" s="5" t="s">
        <v>294</v>
      </c>
      <c r="G1845" s="5" t="s">
        <v>294</v>
      </c>
      <c r="M1845" s="5" t="s">
        <v>794</v>
      </c>
      <c r="N1845" s="5" t="s">
        <v>294</v>
      </c>
      <c r="P1845" s="5" t="s">
        <v>294</v>
      </c>
      <c r="Q1845" s="5" t="s">
        <v>294</v>
      </c>
      <c r="R1845" s="5" t="s">
        <v>294</v>
      </c>
      <c r="V1845" s="5" t="s">
        <v>7962</v>
      </c>
    </row>
    <row r="1846" spans="1:22" x14ac:dyDescent="0.35">
      <c r="A1846" s="5" t="s">
        <v>7964</v>
      </c>
      <c r="B1846" s="5" t="s">
        <v>7965</v>
      </c>
      <c r="C1846" s="5" t="s">
        <v>7601</v>
      </c>
      <c r="D1846" s="5" t="s">
        <v>18</v>
      </c>
      <c r="E1846" s="5">
        <v>48</v>
      </c>
      <c r="F1846" s="5" t="s">
        <v>294</v>
      </c>
      <c r="G1846" s="5" t="s">
        <v>294</v>
      </c>
      <c r="M1846" s="5" t="s">
        <v>794</v>
      </c>
      <c r="N1846" s="5" t="s">
        <v>294</v>
      </c>
      <c r="P1846" s="5" t="s">
        <v>294</v>
      </c>
      <c r="Q1846" s="5" t="s">
        <v>294</v>
      </c>
      <c r="R1846" s="5" t="s">
        <v>294</v>
      </c>
      <c r="V1846" s="5" t="s">
        <v>7964</v>
      </c>
    </row>
    <row r="1847" spans="1:22" x14ac:dyDescent="0.35">
      <c r="A1847" s="5" t="s">
        <v>7966</v>
      </c>
      <c r="B1847" s="5" t="s">
        <v>7967</v>
      </c>
      <c r="C1847" s="5" t="s">
        <v>7601</v>
      </c>
      <c r="D1847" s="5" t="s">
        <v>18</v>
      </c>
      <c r="E1847" s="5">
        <v>48</v>
      </c>
      <c r="F1847" s="5" t="s">
        <v>294</v>
      </c>
      <c r="G1847" s="5" t="s">
        <v>294</v>
      </c>
      <c r="M1847" s="5" t="s">
        <v>794</v>
      </c>
      <c r="N1847" s="5" t="s">
        <v>294</v>
      </c>
      <c r="P1847" s="5" t="s">
        <v>294</v>
      </c>
      <c r="Q1847" s="5" t="s">
        <v>294</v>
      </c>
      <c r="R1847" s="5" t="s">
        <v>294</v>
      </c>
      <c r="V1847" s="5" t="s">
        <v>7966</v>
      </c>
    </row>
    <row r="1848" spans="1:22" x14ac:dyDescent="0.35">
      <c r="A1848" s="5" t="s">
        <v>7968</v>
      </c>
      <c r="B1848" s="5" t="s">
        <v>7969</v>
      </c>
      <c r="C1848" s="5" t="s">
        <v>7601</v>
      </c>
      <c r="D1848" s="5" t="s">
        <v>18</v>
      </c>
      <c r="E1848" s="5">
        <v>48</v>
      </c>
      <c r="F1848" s="5" t="s">
        <v>294</v>
      </c>
      <c r="G1848" s="5" t="s">
        <v>294</v>
      </c>
      <c r="M1848" s="5" t="s">
        <v>794</v>
      </c>
      <c r="N1848" s="5" t="s">
        <v>294</v>
      </c>
      <c r="P1848" s="5" t="s">
        <v>294</v>
      </c>
      <c r="Q1848" s="5" t="s">
        <v>294</v>
      </c>
      <c r="R1848" s="5" t="s">
        <v>294</v>
      </c>
      <c r="V1848" s="5" t="s">
        <v>7968</v>
      </c>
    </row>
    <row r="1849" spans="1:22" x14ac:dyDescent="0.35">
      <c r="A1849" s="5" t="s">
        <v>7970</v>
      </c>
      <c r="B1849" s="5" t="s">
        <v>7971</v>
      </c>
      <c r="C1849" s="5" t="s">
        <v>7601</v>
      </c>
      <c r="D1849" s="5" t="s">
        <v>18</v>
      </c>
      <c r="E1849" s="5">
        <v>22</v>
      </c>
      <c r="F1849" s="5" t="s">
        <v>294</v>
      </c>
      <c r="G1849" s="5" t="s">
        <v>294</v>
      </c>
      <c r="M1849" s="5" t="s">
        <v>794</v>
      </c>
      <c r="N1849" s="5" t="s">
        <v>294</v>
      </c>
      <c r="P1849" s="5" t="s">
        <v>294</v>
      </c>
      <c r="Q1849" s="5" t="s">
        <v>294</v>
      </c>
      <c r="R1849" s="5" t="s">
        <v>294</v>
      </c>
      <c r="V1849" s="5" t="s">
        <v>7970</v>
      </c>
    </row>
    <row r="1850" spans="1:22" x14ac:dyDescent="0.35">
      <c r="A1850" s="5" t="s">
        <v>7972</v>
      </c>
      <c r="B1850" s="5" t="s">
        <v>7973</v>
      </c>
      <c r="C1850" s="5" t="s">
        <v>7601</v>
      </c>
      <c r="D1850" s="5" t="s">
        <v>20</v>
      </c>
      <c r="E1850" s="5">
        <v>10</v>
      </c>
      <c r="F1850" s="5" t="s">
        <v>294</v>
      </c>
      <c r="G1850" s="5" t="s">
        <v>294</v>
      </c>
      <c r="M1850" s="5" t="s">
        <v>794</v>
      </c>
      <c r="N1850" s="5" t="s">
        <v>294</v>
      </c>
      <c r="P1850" s="5" t="s">
        <v>294</v>
      </c>
      <c r="Q1850" s="5" t="s">
        <v>294</v>
      </c>
      <c r="R1850" s="5" t="s">
        <v>294</v>
      </c>
      <c r="V1850" s="5" t="s">
        <v>7972</v>
      </c>
    </row>
    <row r="1851" spans="1:22" x14ac:dyDescent="0.35">
      <c r="A1851" s="5" t="s">
        <v>7974</v>
      </c>
      <c r="B1851" s="5" t="s">
        <v>7975</v>
      </c>
      <c r="C1851" s="5" t="s">
        <v>7601</v>
      </c>
      <c r="D1851" s="5" t="s">
        <v>22</v>
      </c>
      <c r="E1851" s="5">
        <v>3</v>
      </c>
      <c r="F1851" s="5" t="s">
        <v>294</v>
      </c>
      <c r="G1851" s="5" t="s">
        <v>294</v>
      </c>
      <c r="M1851" s="5" t="s">
        <v>794</v>
      </c>
      <c r="N1851" s="5" t="s">
        <v>294</v>
      </c>
      <c r="P1851" s="5" t="s">
        <v>294</v>
      </c>
      <c r="Q1851" s="5" t="s">
        <v>294</v>
      </c>
      <c r="R1851" s="5" t="s">
        <v>294</v>
      </c>
      <c r="V1851" s="5" t="s">
        <v>7974</v>
      </c>
    </row>
    <row r="1852" spans="1:22" x14ac:dyDescent="0.35">
      <c r="A1852" s="5" t="s">
        <v>7976</v>
      </c>
      <c r="B1852" s="5" t="s">
        <v>7977</v>
      </c>
      <c r="C1852" s="5" t="s">
        <v>7601</v>
      </c>
      <c r="D1852" s="5" t="s">
        <v>22</v>
      </c>
      <c r="E1852" s="5">
        <v>18</v>
      </c>
      <c r="F1852" s="5" t="s">
        <v>294</v>
      </c>
      <c r="G1852" s="5" t="s">
        <v>294</v>
      </c>
      <c r="M1852" s="5" t="s">
        <v>3826</v>
      </c>
      <c r="N1852" s="5" t="s">
        <v>294</v>
      </c>
      <c r="P1852" s="5" t="s">
        <v>294</v>
      </c>
      <c r="Q1852" s="5" t="s">
        <v>294</v>
      </c>
      <c r="R1852" s="5" t="s">
        <v>294</v>
      </c>
      <c r="V1852" s="5" t="s">
        <v>7976</v>
      </c>
    </row>
    <row r="1853" spans="1:22" x14ac:dyDescent="0.35">
      <c r="A1853" s="5" t="s">
        <v>7978</v>
      </c>
      <c r="B1853" s="5" t="s">
        <v>6405</v>
      </c>
      <c r="C1853" s="5" t="s">
        <v>7601</v>
      </c>
      <c r="D1853" s="5" t="s">
        <v>18</v>
      </c>
      <c r="E1853" s="5">
        <v>1</v>
      </c>
      <c r="F1853" s="5" t="s">
        <v>294</v>
      </c>
      <c r="G1853" s="5" t="s">
        <v>294</v>
      </c>
      <c r="L1853" s="5" t="s">
        <v>941</v>
      </c>
      <c r="M1853" s="5" t="s">
        <v>794</v>
      </c>
      <c r="N1853" s="5" t="s">
        <v>294</v>
      </c>
      <c r="O1853" s="5" t="s">
        <v>294</v>
      </c>
      <c r="P1853" s="5" t="s">
        <v>294</v>
      </c>
      <c r="Q1853" s="5" t="s">
        <v>294</v>
      </c>
      <c r="R1853" s="5" t="s">
        <v>294</v>
      </c>
      <c r="V1853" s="5" t="s">
        <v>7978</v>
      </c>
    </row>
    <row r="1854" spans="1:22" x14ac:dyDescent="0.35">
      <c r="A1854" s="5" t="s">
        <v>7979</v>
      </c>
      <c r="B1854" s="5" t="s">
        <v>4952</v>
      </c>
      <c r="C1854" s="5" t="s">
        <v>7601</v>
      </c>
      <c r="D1854" s="5" t="s">
        <v>20</v>
      </c>
      <c r="E1854" s="5">
        <v>10</v>
      </c>
      <c r="F1854" s="5" t="s">
        <v>294</v>
      </c>
      <c r="G1854" s="5" t="s">
        <v>294</v>
      </c>
      <c r="M1854" s="5" t="s">
        <v>794</v>
      </c>
      <c r="N1854" s="5" t="s">
        <v>294</v>
      </c>
      <c r="O1854" s="5" t="s">
        <v>294</v>
      </c>
      <c r="P1854" s="5" t="s">
        <v>294</v>
      </c>
      <c r="Q1854" s="5" t="s">
        <v>294</v>
      </c>
      <c r="R1854" s="5" t="s">
        <v>294</v>
      </c>
      <c r="V1854" s="5" t="s">
        <v>7979</v>
      </c>
    </row>
    <row r="1855" spans="1:22" x14ac:dyDescent="0.35">
      <c r="A1855" s="5" t="s">
        <v>7980</v>
      </c>
      <c r="B1855" s="5" t="s">
        <v>7981</v>
      </c>
      <c r="C1855" s="5" t="s">
        <v>7982</v>
      </c>
      <c r="D1855" s="5" t="s">
        <v>22</v>
      </c>
      <c r="E1855" s="5">
        <v>18</v>
      </c>
      <c r="F1855" s="5" t="s">
        <v>294</v>
      </c>
      <c r="G1855" s="5" t="s">
        <v>294</v>
      </c>
      <c r="M1855" s="5" t="s">
        <v>794</v>
      </c>
      <c r="N1855" s="5" t="s">
        <v>294</v>
      </c>
      <c r="P1855" s="5" t="s">
        <v>294</v>
      </c>
      <c r="Q1855" s="5" t="s">
        <v>294</v>
      </c>
      <c r="R1855" s="5" t="s">
        <v>297</v>
      </c>
      <c r="V1855" s="5" t="s">
        <v>7980</v>
      </c>
    </row>
    <row r="1856" spans="1:22" x14ac:dyDescent="0.35">
      <c r="A1856" s="5" t="s">
        <v>7983</v>
      </c>
      <c r="B1856" s="5" t="s">
        <v>7984</v>
      </c>
      <c r="C1856" s="5" t="s">
        <v>7982</v>
      </c>
      <c r="D1856" s="5" t="s">
        <v>22</v>
      </c>
      <c r="E1856" s="5">
        <v>4</v>
      </c>
      <c r="F1856" s="5" t="s">
        <v>294</v>
      </c>
      <c r="G1856" s="5" t="s">
        <v>294</v>
      </c>
      <c r="H1856" s="5">
        <v>0</v>
      </c>
      <c r="I1856" s="5">
        <v>9999</v>
      </c>
      <c r="M1856" s="5" t="s">
        <v>794</v>
      </c>
      <c r="N1856" s="5" t="s">
        <v>294</v>
      </c>
      <c r="P1856" s="5" t="s">
        <v>294</v>
      </c>
      <c r="Q1856" s="5" t="s">
        <v>294</v>
      </c>
      <c r="R1856" s="5" t="s">
        <v>294</v>
      </c>
      <c r="V1856" s="5" t="s">
        <v>7983</v>
      </c>
    </row>
    <row r="1857" spans="1:22" x14ac:dyDescent="0.35">
      <c r="A1857" s="5" t="s">
        <v>7985</v>
      </c>
      <c r="B1857" s="5" t="s">
        <v>7986</v>
      </c>
      <c r="C1857" s="5" t="s">
        <v>7982</v>
      </c>
      <c r="D1857" s="5" t="s">
        <v>18</v>
      </c>
      <c r="E1857" s="5">
        <v>24</v>
      </c>
      <c r="F1857" s="5" t="s">
        <v>294</v>
      </c>
      <c r="G1857" s="5" t="s">
        <v>294</v>
      </c>
      <c r="M1857" s="5" t="s">
        <v>794</v>
      </c>
      <c r="N1857" s="5" t="s">
        <v>294</v>
      </c>
      <c r="P1857" s="5" t="s">
        <v>294</v>
      </c>
      <c r="Q1857" s="5" t="s">
        <v>294</v>
      </c>
      <c r="R1857" s="5" t="s">
        <v>294</v>
      </c>
      <c r="V1857" s="5" t="s">
        <v>7985</v>
      </c>
    </row>
    <row r="1858" spans="1:22" x14ac:dyDescent="0.35">
      <c r="A1858" s="5" t="s">
        <v>7987</v>
      </c>
      <c r="B1858" s="5" t="s">
        <v>7988</v>
      </c>
      <c r="C1858" s="5" t="s">
        <v>7982</v>
      </c>
      <c r="D1858" s="5" t="s">
        <v>18</v>
      </c>
      <c r="E1858" s="5">
        <v>10</v>
      </c>
      <c r="F1858" s="5" t="s">
        <v>294</v>
      </c>
      <c r="G1858" s="5" t="s">
        <v>294</v>
      </c>
      <c r="M1858" s="5" t="s">
        <v>794</v>
      </c>
      <c r="N1858" s="5" t="s">
        <v>294</v>
      </c>
      <c r="P1858" s="5" t="s">
        <v>294</v>
      </c>
      <c r="Q1858" s="5" t="s">
        <v>294</v>
      </c>
      <c r="R1858" s="5" t="s">
        <v>294</v>
      </c>
      <c r="V1858" s="5" t="s">
        <v>7987</v>
      </c>
    </row>
    <row r="1859" spans="1:22" x14ac:dyDescent="0.35">
      <c r="A1859" s="5" t="s">
        <v>7989</v>
      </c>
      <c r="B1859" s="5" t="s">
        <v>7990</v>
      </c>
      <c r="C1859" s="5" t="s">
        <v>7982</v>
      </c>
      <c r="D1859" s="5" t="s">
        <v>20</v>
      </c>
      <c r="E1859" s="5">
        <v>10</v>
      </c>
      <c r="F1859" s="5" t="s">
        <v>294</v>
      </c>
      <c r="G1859" s="5" t="s">
        <v>294</v>
      </c>
      <c r="M1859" s="5" t="s">
        <v>794</v>
      </c>
      <c r="N1859" s="5" t="s">
        <v>294</v>
      </c>
      <c r="P1859" s="5" t="s">
        <v>294</v>
      </c>
      <c r="Q1859" s="5" t="s">
        <v>294</v>
      </c>
      <c r="R1859" s="5" t="s">
        <v>294</v>
      </c>
      <c r="V1859" s="5" t="s">
        <v>7989</v>
      </c>
    </row>
    <row r="1860" spans="1:22" x14ac:dyDescent="0.35">
      <c r="A1860" s="5" t="s">
        <v>7991</v>
      </c>
      <c r="B1860" s="5" t="s">
        <v>7992</v>
      </c>
      <c r="C1860" s="5" t="s">
        <v>7982</v>
      </c>
      <c r="D1860" s="5" t="s">
        <v>22</v>
      </c>
      <c r="E1860" s="5">
        <v>7</v>
      </c>
      <c r="F1860" s="5" t="s">
        <v>294</v>
      </c>
      <c r="G1860" s="5" t="s">
        <v>294</v>
      </c>
      <c r="H1860" s="5">
        <v>0</v>
      </c>
      <c r="I1860" s="5">
        <v>9999999</v>
      </c>
      <c r="M1860" s="5" t="s">
        <v>794</v>
      </c>
      <c r="N1860" s="5" t="s">
        <v>294</v>
      </c>
      <c r="P1860" s="5" t="s">
        <v>294</v>
      </c>
      <c r="Q1860" s="5" t="s">
        <v>294</v>
      </c>
      <c r="R1860" s="5" t="s">
        <v>294</v>
      </c>
      <c r="V1860" s="5" t="s">
        <v>7991</v>
      </c>
    </row>
    <row r="1861" spans="1:22" x14ac:dyDescent="0.35">
      <c r="A1861" s="5" t="s">
        <v>7993</v>
      </c>
      <c r="B1861" s="5" t="s">
        <v>6235</v>
      </c>
      <c r="C1861" s="5" t="s">
        <v>7982</v>
      </c>
      <c r="D1861" s="5" t="s">
        <v>16</v>
      </c>
      <c r="E1861" s="5">
        <v>9</v>
      </c>
      <c r="F1861" s="5" t="s">
        <v>294</v>
      </c>
      <c r="G1861" s="5" t="s">
        <v>294</v>
      </c>
      <c r="H1861" s="5">
        <v>0</v>
      </c>
      <c r="I1861" s="5">
        <v>9999999.9900000002</v>
      </c>
      <c r="M1861" s="5" t="s">
        <v>794</v>
      </c>
      <c r="N1861" s="5" t="s">
        <v>294</v>
      </c>
      <c r="P1861" s="5" t="s">
        <v>294</v>
      </c>
      <c r="Q1861" s="5" t="s">
        <v>294</v>
      </c>
      <c r="R1861" s="5" t="s">
        <v>294</v>
      </c>
      <c r="V1861" s="5" t="s">
        <v>7993</v>
      </c>
    </row>
    <row r="1862" spans="1:22" x14ac:dyDescent="0.35">
      <c r="A1862" s="5" t="s">
        <v>7994</v>
      </c>
      <c r="B1862" s="5" t="s">
        <v>7995</v>
      </c>
      <c r="C1862" s="5" t="s">
        <v>7982</v>
      </c>
      <c r="D1862" s="5" t="s">
        <v>16</v>
      </c>
      <c r="E1862" s="5">
        <v>9</v>
      </c>
      <c r="F1862" s="5" t="s">
        <v>294</v>
      </c>
      <c r="G1862" s="5" t="s">
        <v>294</v>
      </c>
      <c r="H1862" s="5">
        <v>0</v>
      </c>
      <c r="I1862" s="5">
        <v>9999999.9900000002</v>
      </c>
      <c r="M1862" s="5" t="s">
        <v>794</v>
      </c>
      <c r="N1862" s="5" t="s">
        <v>294</v>
      </c>
      <c r="P1862" s="5" t="s">
        <v>294</v>
      </c>
      <c r="Q1862" s="5" t="s">
        <v>294</v>
      </c>
      <c r="R1862" s="5" t="s">
        <v>294</v>
      </c>
      <c r="V1862" s="5" t="s">
        <v>7994</v>
      </c>
    </row>
    <row r="1863" spans="1:22" x14ac:dyDescent="0.35">
      <c r="A1863" s="5" t="s">
        <v>7996</v>
      </c>
      <c r="B1863" s="5" t="s">
        <v>7997</v>
      </c>
      <c r="C1863" s="5" t="s">
        <v>7982</v>
      </c>
      <c r="D1863" s="5" t="s">
        <v>18</v>
      </c>
      <c r="E1863" s="5">
        <v>4</v>
      </c>
      <c r="F1863" s="5" t="s">
        <v>294</v>
      </c>
      <c r="G1863" s="5" t="s">
        <v>294</v>
      </c>
      <c r="M1863" s="5" t="s">
        <v>794</v>
      </c>
      <c r="N1863" s="5" t="s">
        <v>294</v>
      </c>
      <c r="P1863" s="5" t="s">
        <v>294</v>
      </c>
      <c r="Q1863" s="5" t="s">
        <v>294</v>
      </c>
      <c r="R1863" s="5" t="s">
        <v>294</v>
      </c>
      <c r="V1863" s="5" t="s">
        <v>7996</v>
      </c>
    </row>
    <row r="1864" spans="1:22" x14ac:dyDescent="0.35">
      <c r="A1864" s="5" t="s">
        <v>7998</v>
      </c>
      <c r="B1864" s="5" t="s">
        <v>7999</v>
      </c>
      <c r="C1864" s="5" t="s">
        <v>7982</v>
      </c>
      <c r="D1864" s="5" t="s">
        <v>22</v>
      </c>
      <c r="E1864" s="5">
        <v>18</v>
      </c>
      <c r="F1864" s="5" t="s">
        <v>294</v>
      </c>
      <c r="G1864" s="5" t="s">
        <v>294</v>
      </c>
      <c r="M1864" s="5" t="s">
        <v>3826</v>
      </c>
      <c r="N1864" s="5" t="s">
        <v>294</v>
      </c>
      <c r="P1864" s="5" t="s">
        <v>294</v>
      </c>
      <c r="Q1864" s="5" t="s">
        <v>294</v>
      </c>
      <c r="R1864" s="5" t="s">
        <v>294</v>
      </c>
      <c r="V1864" s="5" t="s">
        <v>7998</v>
      </c>
    </row>
    <row r="1865" spans="1:22" x14ac:dyDescent="0.35">
      <c r="A1865" s="5" t="s">
        <v>8000</v>
      </c>
      <c r="B1865" s="5" t="s">
        <v>6235</v>
      </c>
      <c r="C1865" s="5" t="s">
        <v>7601</v>
      </c>
      <c r="D1865" s="5" t="s">
        <v>16</v>
      </c>
      <c r="E1865" s="5">
        <v>20</v>
      </c>
      <c r="F1865" s="5" t="s">
        <v>294</v>
      </c>
      <c r="G1865" s="5" t="s">
        <v>294</v>
      </c>
      <c r="M1865" s="5" t="s">
        <v>794</v>
      </c>
      <c r="N1865" s="5" t="s">
        <v>297</v>
      </c>
      <c r="O1865" s="5" t="s">
        <v>294</v>
      </c>
      <c r="P1865" s="5" t="s">
        <v>294</v>
      </c>
      <c r="Q1865" s="5" t="s">
        <v>297</v>
      </c>
      <c r="R1865" s="5" t="s">
        <v>294</v>
      </c>
    </row>
    <row r="1866" spans="1:22" x14ac:dyDescent="0.35">
      <c r="A1866" s="5" t="s">
        <v>8001</v>
      </c>
      <c r="B1866" s="5" t="s">
        <v>8002</v>
      </c>
      <c r="C1866" s="5" t="s">
        <v>3428</v>
      </c>
      <c r="D1866" s="5" t="s">
        <v>22</v>
      </c>
      <c r="E1866" s="5">
        <v>9</v>
      </c>
      <c r="F1866" s="5" t="s">
        <v>294</v>
      </c>
      <c r="G1866" s="5" t="s">
        <v>294</v>
      </c>
      <c r="J1866" s="5" t="s">
        <v>628</v>
      </c>
      <c r="M1866" s="5" t="s">
        <v>794</v>
      </c>
      <c r="N1866" s="5" t="s">
        <v>294</v>
      </c>
      <c r="O1866" s="5" t="s">
        <v>294</v>
      </c>
      <c r="P1866" s="5" t="s">
        <v>294</v>
      </c>
      <c r="Q1866" s="5" t="s">
        <v>294</v>
      </c>
      <c r="R1866" s="5" t="s">
        <v>297</v>
      </c>
      <c r="V1866" s="5" t="s">
        <v>8001</v>
      </c>
    </row>
    <row r="1867" spans="1:22" x14ac:dyDescent="0.35">
      <c r="A1867" s="5" t="s">
        <v>8003</v>
      </c>
      <c r="B1867" s="5" t="s">
        <v>8004</v>
      </c>
      <c r="C1867" s="5" t="s">
        <v>3428</v>
      </c>
      <c r="D1867" s="5" t="s">
        <v>22</v>
      </c>
      <c r="E1867" s="5">
        <v>18</v>
      </c>
      <c r="F1867" s="5" t="s">
        <v>294</v>
      </c>
      <c r="G1867" s="5" t="s">
        <v>294</v>
      </c>
      <c r="M1867" s="5" t="s">
        <v>3826</v>
      </c>
      <c r="N1867" s="5" t="s">
        <v>294</v>
      </c>
      <c r="P1867" s="5" t="s">
        <v>294</v>
      </c>
      <c r="Q1867" s="5" t="s">
        <v>294</v>
      </c>
      <c r="R1867" s="5" t="s">
        <v>294</v>
      </c>
      <c r="V1867" s="5" t="s">
        <v>8003</v>
      </c>
    </row>
    <row r="1868" spans="1:22" x14ac:dyDescent="0.35">
      <c r="A1868" s="5" t="s">
        <v>8005</v>
      </c>
      <c r="B1868" s="5" t="s">
        <v>8006</v>
      </c>
      <c r="C1868" s="5" t="s">
        <v>3438</v>
      </c>
      <c r="D1868" s="5" t="s">
        <v>22</v>
      </c>
      <c r="E1868" s="5">
        <v>18</v>
      </c>
      <c r="F1868" s="5" t="s">
        <v>294</v>
      </c>
      <c r="G1868" s="5" t="s">
        <v>294</v>
      </c>
      <c r="J1868" s="5" t="s">
        <v>3428</v>
      </c>
      <c r="M1868" s="5" t="s">
        <v>794</v>
      </c>
      <c r="N1868" s="5" t="s">
        <v>294</v>
      </c>
      <c r="O1868" s="5" t="s">
        <v>294</v>
      </c>
      <c r="P1868" s="5" t="s">
        <v>294</v>
      </c>
      <c r="Q1868" s="5" t="s">
        <v>294</v>
      </c>
      <c r="R1868" s="5" t="s">
        <v>297</v>
      </c>
      <c r="V1868" s="5" t="s">
        <v>8005</v>
      </c>
    </row>
    <row r="1869" spans="1:22" x14ac:dyDescent="0.35">
      <c r="A1869" s="5" t="s">
        <v>8007</v>
      </c>
      <c r="B1869" s="5" t="s">
        <v>8008</v>
      </c>
      <c r="C1869" s="5" t="s">
        <v>3438</v>
      </c>
      <c r="D1869" s="5" t="s">
        <v>22</v>
      </c>
      <c r="E1869" s="5">
        <v>18</v>
      </c>
      <c r="F1869" s="5" t="s">
        <v>294</v>
      </c>
      <c r="G1869" s="5" t="s">
        <v>294</v>
      </c>
      <c r="M1869" s="5" t="s">
        <v>3826</v>
      </c>
      <c r="N1869" s="5" t="s">
        <v>294</v>
      </c>
      <c r="O1869" s="5" t="s">
        <v>294</v>
      </c>
      <c r="P1869" s="5" t="s">
        <v>294</v>
      </c>
      <c r="Q1869" s="5" t="s">
        <v>294</v>
      </c>
      <c r="R1869" s="5" t="s">
        <v>294</v>
      </c>
      <c r="V1869" s="5" t="s">
        <v>8007</v>
      </c>
    </row>
    <row r="1870" spans="1:22" x14ac:dyDescent="0.35">
      <c r="A1870" s="5" t="s">
        <v>8009</v>
      </c>
      <c r="B1870" s="5" t="s">
        <v>8010</v>
      </c>
      <c r="C1870" s="5" t="s">
        <v>3438</v>
      </c>
      <c r="D1870" s="5" t="s">
        <v>18</v>
      </c>
      <c r="E1870" s="5">
        <v>132</v>
      </c>
      <c r="F1870" s="5" t="s">
        <v>294</v>
      </c>
      <c r="G1870" s="5" t="s">
        <v>294</v>
      </c>
      <c r="M1870" s="5" t="s">
        <v>794</v>
      </c>
      <c r="N1870" s="5" t="s">
        <v>294</v>
      </c>
      <c r="P1870" s="5" t="s">
        <v>294</v>
      </c>
      <c r="Q1870" s="5" t="s">
        <v>294</v>
      </c>
      <c r="R1870" s="5" t="s">
        <v>294</v>
      </c>
      <c r="V1870" s="5" t="s">
        <v>8009</v>
      </c>
    </row>
    <row r="1871" spans="1:22" x14ac:dyDescent="0.35">
      <c r="A1871" s="5" t="s">
        <v>3429</v>
      </c>
      <c r="B1871" s="5" t="s">
        <v>3430</v>
      </c>
      <c r="C1871" s="5" t="s">
        <v>3428</v>
      </c>
      <c r="D1871" s="5" t="s">
        <v>20</v>
      </c>
      <c r="E1871" s="5">
        <v>10</v>
      </c>
      <c r="F1871" s="5" t="s">
        <v>294</v>
      </c>
      <c r="G1871" s="5" t="s">
        <v>294</v>
      </c>
      <c r="M1871" s="5" t="s">
        <v>794</v>
      </c>
      <c r="N1871" s="5" t="s">
        <v>294</v>
      </c>
      <c r="O1871" s="5" t="s">
        <v>294</v>
      </c>
      <c r="P1871" s="5" t="s">
        <v>294</v>
      </c>
      <c r="Q1871" s="5" t="s">
        <v>294</v>
      </c>
      <c r="R1871" s="5" t="s">
        <v>294</v>
      </c>
      <c r="V1871" s="5" t="s">
        <v>3429</v>
      </c>
    </row>
    <row r="1872" spans="1:22" x14ac:dyDescent="0.35">
      <c r="A1872" s="5" t="s">
        <v>3432</v>
      </c>
      <c r="B1872" s="5" t="s">
        <v>3433</v>
      </c>
      <c r="C1872" s="5" t="s">
        <v>3428</v>
      </c>
      <c r="D1872" s="5" t="s">
        <v>18</v>
      </c>
      <c r="E1872" s="5">
        <v>4</v>
      </c>
      <c r="F1872" s="5" t="s">
        <v>294</v>
      </c>
      <c r="G1872" s="5" t="s">
        <v>294</v>
      </c>
      <c r="M1872" s="5" t="s">
        <v>794</v>
      </c>
      <c r="N1872" s="5" t="s">
        <v>294</v>
      </c>
      <c r="O1872" s="5" t="s">
        <v>294</v>
      </c>
      <c r="P1872" s="5" t="s">
        <v>294</v>
      </c>
      <c r="Q1872" s="5" t="s">
        <v>294</v>
      </c>
      <c r="R1872" s="5" t="s">
        <v>294</v>
      </c>
      <c r="V1872" s="5" t="s">
        <v>3432</v>
      </c>
    </row>
    <row r="1873" spans="1:22" x14ac:dyDescent="0.35">
      <c r="A1873" s="5" t="s">
        <v>3435</v>
      </c>
      <c r="B1873" s="5" t="s">
        <v>3436</v>
      </c>
      <c r="C1873" s="5" t="s">
        <v>3428</v>
      </c>
      <c r="D1873" s="5" t="s">
        <v>20</v>
      </c>
      <c r="E1873" s="5">
        <v>10</v>
      </c>
      <c r="F1873" s="5" t="s">
        <v>294</v>
      </c>
      <c r="G1873" s="5" t="s">
        <v>294</v>
      </c>
      <c r="M1873" s="5" t="s">
        <v>794</v>
      </c>
      <c r="N1873" s="5" t="s">
        <v>294</v>
      </c>
      <c r="O1873" s="5" t="s">
        <v>294</v>
      </c>
      <c r="P1873" s="5" t="s">
        <v>294</v>
      </c>
      <c r="Q1873" s="5" t="s">
        <v>294</v>
      </c>
      <c r="R1873" s="5" t="s">
        <v>294</v>
      </c>
      <c r="V1873" s="5" t="s">
        <v>3435</v>
      </c>
    </row>
    <row r="1874" spans="1:22" x14ac:dyDescent="0.35">
      <c r="A1874" s="5" t="s">
        <v>8011</v>
      </c>
      <c r="B1874" s="5" t="s">
        <v>8012</v>
      </c>
      <c r="C1874" s="5" t="s">
        <v>2996</v>
      </c>
      <c r="D1874" s="5" t="s">
        <v>22</v>
      </c>
      <c r="E1874" s="5">
        <v>10</v>
      </c>
      <c r="F1874" s="5" t="s">
        <v>294</v>
      </c>
      <c r="G1874" s="5" t="s">
        <v>294</v>
      </c>
      <c r="J1874" s="5" t="s">
        <v>628</v>
      </c>
      <c r="M1874" s="5" t="s">
        <v>794</v>
      </c>
      <c r="N1874" s="5" t="s">
        <v>294</v>
      </c>
      <c r="O1874" s="5" t="s">
        <v>294</v>
      </c>
      <c r="P1874" s="5" t="s">
        <v>294</v>
      </c>
      <c r="Q1874" s="5" t="s">
        <v>294</v>
      </c>
      <c r="R1874" s="5" t="s">
        <v>297</v>
      </c>
    </row>
    <row r="1875" spans="1:22" x14ac:dyDescent="0.35">
      <c r="A1875" s="5" t="s">
        <v>8013</v>
      </c>
      <c r="B1875" s="5" t="s">
        <v>8014</v>
      </c>
      <c r="C1875" s="5" t="s">
        <v>2996</v>
      </c>
      <c r="D1875" s="5" t="s">
        <v>22</v>
      </c>
      <c r="E1875" s="5">
        <v>18</v>
      </c>
      <c r="F1875" s="5" t="s">
        <v>294</v>
      </c>
      <c r="G1875" s="5" t="s">
        <v>294</v>
      </c>
      <c r="J1875" s="5" t="s">
        <v>6056</v>
      </c>
      <c r="M1875" s="5" t="s">
        <v>794</v>
      </c>
      <c r="N1875" s="5" t="s">
        <v>294</v>
      </c>
      <c r="O1875" s="5" t="s">
        <v>294</v>
      </c>
      <c r="P1875" s="5" t="s">
        <v>294</v>
      </c>
      <c r="Q1875" s="5" t="s">
        <v>294</v>
      </c>
      <c r="R1875" s="5" t="s">
        <v>297</v>
      </c>
    </row>
    <row r="1876" spans="1:22" x14ac:dyDescent="0.35">
      <c r="A1876" s="5" t="s">
        <v>8015</v>
      </c>
      <c r="B1876" s="5" t="s">
        <v>8016</v>
      </c>
      <c r="C1876" s="5" t="s">
        <v>2996</v>
      </c>
      <c r="D1876" s="5" t="s">
        <v>22</v>
      </c>
      <c r="E1876" s="5">
        <v>15</v>
      </c>
      <c r="F1876" s="5" t="s">
        <v>294</v>
      </c>
      <c r="G1876" s="5" t="s">
        <v>294</v>
      </c>
      <c r="M1876" s="5" t="s">
        <v>3826</v>
      </c>
      <c r="N1876" s="5" t="s">
        <v>294</v>
      </c>
      <c r="O1876" s="5" t="s">
        <v>294</v>
      </c>
      <c r="P1876" s="5" t="s">
        <v>294</v>
      </c>
      <c r="Q1876" s="5" t="s">
        <v>294</v>
      </c>
      <c r="R1876" s="5" t="s">
        <v>294</v>
      </c>
    </row>
    <row r="1877" spans="1:22" x14ac:dyDescent="0.35">
      <c r="A1877" s="5" t="s">
        <v>2883</v>
      </c>
      <c r="B1877" s="5" t="s">
        <v>8017</v>
      </c>
      <c r="C1877" s="5" t="s">
        <v>6056</v>
      </c>
      <c r="D1877" s="5" t="s">
        <v>18</v>
      </c>
      <c r="E1877" s="5">
        <v>10</v>
      </c>
      <c r="F1877" s="5" t="s">
        <v>294</v>
      </c>
      <c r="G1877" s="5" t="s">
        <v>294</v>
      </c>
      <c r="M1877" s="5" t="s">
        <v>794</v>
      </c>
      <c r="N1877" s="5" t="s">
        <v>294</v>
      </c>
      <c r="O1877" s="5" t="s">
        <v>294</v>
      </c>
      <c r="P1877" s="5" t="s">
        <v>294</v>
      </c>
      <c r="Q1877" s="5" t="s">
        <v>294</v>
      </c>
      <c r="R1877" s="5" t="s">
        <v>294</v>
      </c>
    </row>
    <row r="1878" spans="1:22" x14ac:dyDescent="0.35">
      <c r="A1878" s="5" t="s">
        <v>8018</v>
      </c>
      <c r="B1878" s="5" t="s">
        <v>8019</v>
      </c>
      <c r="C1878" s="5" t="s">
        <v>6056</v>
      </c>
      <c r="D1878" s="5" t="s">
        <v>22</v>
      </c>
      <c r="E1878" s="5">
        <v>9</v>
      </c>
      <c r="F1878" s="5" t="s">
        <v>294</v>
      </c>
      <c r="G1878" s="5" t="s">
        <v>294</v>
      </c>
      <c r="J1878" s="5" t="s">
        <v>628</v>
      </c>
      <c r="M1878" s="5" t="s">
        <v>794</v>
      </c>
      <c r="N1878" s="5" t="s">
        <v>294</v>
      </c>
      <c r="O1878" s="5" t="s">
        <v>294</v>
      </c>
      <c r="P1878" s="5" t="s">
        <v>294</v>
      </c>
      <c r="Q1878" s="5" t="s">
        <v>294</v>
      </c>
      <c r="R1878" s="5" t="s">
        <v>297</v>
      </c>
    </row>
    <row r="1879" spans="1:22" x14ac:dyDescent="0.35">
      <c r="A1879" s="5" t="s">
        <v>2941</v>
      </c>
      <c r="B1879" s="5" t="s">
        <v>8020</v>
      </c>
      <c r="C1879" s="5" t="s">
        <v>6056</v>
      </c>
      <c r="D1879" s="5" t="s">
        <v>16</v>
      </c>
      <c r="E1879" s="5">
        <v>12</v>
      </c>
      <c r="F1879" s="5" t="s">
        <v>294</v>
      </c>
      <c r="G1879" s="5" t="s">
        <v>294</v>
      </c>
      <c r="M1879" s="5" t="s">
        <v>794</v>
      </c>
      <c r="N1879" s="5" t="s">
        <v>294</v>
      </c>
      <c r="O1879" s="5" t="s">
        <v>294</v>
      </c>
      <c r="P1879" s="5" t="s">
        <v>294</v>
      </c>
      <c r="Q1879" s="5" t="s">
        <v>294</v>
      </c>
      <c r="R1879" s="5" t="s">
        <v>294</v>
      </c>
    </row>
    <row r="1880" spans="1:22" x14ac:dyDescent="0.35">
      <c r="A1880" s="5" t="s">
        <v>2922</v>
      </c>
      <c r="B1880" s="5" t="s">
        <v>8021</v>
      </c>
      <c r="C1880" s="5" t="s">
        <v>6056</v>
      </c>
      <c r="D1880" s="5" t="s">
        <v>18</v>
      </c>
      <c r="E1880" s="5">
        <v>48</v>
      </c>
      <c r="F1880" s="5" t="s">
        <v>294</v>
      </c>
      <c r="G1880" s="5" t="s">
        <v>294</v>
      </c>
      <c r="M1880" s="5" t="s">
        <v>794</v>
      </c>
      <c r="N1880" s="5" t="s">
        <v>294</v>
      </c>
      <c r="O1880" s="5" t="s">
        <v>294</v>
      </c>
      <c r="P1880" s="5" t="s">
        <v>294</v>
      </c>
      <c r="Q1880" s="5" t="s">
        <v>294</v>
      </c>
      <c r="R1880" s="5" t="s">
        <v>294</v>
      </c>
    </row>
    <row r="1881" spans="1:22" x14ac:dyDescent="0.35">
      <c r="A1881" s="5" t="s">
        <v>2931</v>
      </c>
      <c r="B1881" s="5" t="s">
        <v>8022</v>
      </c>
      <c r="C1881" s="5" t="s">
        <v>6056</v>
      </c>
      <c r="D1881" s="5" t="s">
        <v>18</v>
      </c>
      <c r="E1881" s="5">
        <v>20</v>
      </c>
      <c r="F1881" s="5" t="s">
        <v>294</v>
      </c>
      <c r="G1881" s="5" t="s">
        <v>294</v>
      </c>
      <c r="M1881" s="5" t="s">
        <v>794</v>
      </c>
      <c r="N1881" s="5" t="s">
        <v>294</v>
      </c>
      <c r="O1881" s="5" t="s">
        <v>294</v>
      </c>
      <c r="P1881" s="5" t="s">
        <v>294</v>
      </c>
      <c r="Q1881" s="5" t="s">
        <v>294</v>
      </c>
      <c r="R1881" s="5" t="s">
        <v>294</v>
      </c>
    </row>
    <row r="1882" spans="1:22" x14ac:dyDescent="0.35">
      <c r="A1882" s="5" t="s">
        <v>8023</v>
      </c>
      <c r="B1882" s="5" t="s">
        <v>8024</v>
      </c>
      <c r="C1882" s="5" t="s">
        <v>6056</v>
      </c>
      <c r="D1882" s="5" t="s">
        <v>20</v>
      </c>
      <c r="E1882" s="5">
        <v>10</v>
      </c>
      <c r="F1882" s="5" t="s">
        <v>294</v>
      </c>
      <c r="G1882" s="5" t="s">
        <v>294</v>
      </c>
      <c r="M1882" s="5" t="s">
        <v>794</v>
      </c>
      <c r="N1882" s="5" t="s">
        <v>294</v>
      </c>
      <c r="O1882" s="5" t="s">
        <v>294</v>
      </c>
      <c r="P1882" s="5" t="s">
        <v>294</v>
      </c>
      <c r="Q1882" s="5" t="s">
        <v>294</v>
      </c>
      <c r="R1882" s="5" t="s">
        <v>294</v>
      </c>
    </row>
    <row r="1883" spans="1:22" x14ac:dyDescent="0.35">
      <c r="A1883" s="5" t="s">
        <v>2934</v>
      </c>
      <c r="B1883" s="5" t="s">
        <v>8025</v>
      </c>
      <c r="C1883" s="5" t="s">
        <v>6056</v>
      </c>
      <c r="D1883" s="5" t="s">
        <v>20</v>
      </c>
      <c r="E1883" s="5">
        <v>10</v>
      </c>
      <c r="F1883" s="5" t="s">
        <v>294</v>
      </c>
      <c r="G1883" s="5" t="s">
        <v>294</v>
      </c>
      <c r="M1883" s="5" t="s">
        <v>794</v>
      </c>
      <c r="N1883" s="5" t="s">
        <v>294</v>
      </c>
      <c r="O1883" s="5" t="s">
        <v>294</v>
      </c>
      <c r="P1883" s="5" t="s">
        <v>294</v>
      </c>
      <c r="Q1883" s="5" t="s">
        <v>294</v>
      </c>
      <c r="R1883" s="5" t="s">
        <v>294</v>
      </c>
    </row>
    <row r="1884" spans="1:22" x14ac:dyDescent="0.35">
      <c r="A1884" s="5" t="s">
        <v>2933</v>
      </c>
      <c r="B1884" s="5" t="s">
        <v>8026</v>
      </c>
      <c r="C1884" s="5" t="s">
        <v>6056</v>
      </c>
      <c r="D1884" s="5" t="s">
        <v>20</v>
      </c>
      <c r="E1884" s="5">
        <v>10</v>
      </c>
      <c r="F1884" s="5" t="s">
        <v>294</v>
      </c>
      <c r="G1884" s="5" t="s">
        <v>294</v>
      </c>
      <c r="M1884" s="5" t="s">
        <v>794</v>
      </c>
      <c r="N1884" s="5" t="s">
        <v>294</v>
      </c>
      <c r="O1884" s="5" t="s">
        <v>294</v>
      </c>
      <c r="P1884" s="5" t="s">
        <v>294</v>
      </c>
      <c r="Q1884" s="5" t="s">
        <v>294</v>
      </c>
      <c r="R1884" s="5" t="s">
        <v>294</v>
      </c>
    </row>
    <row r="1885" spans="1:22" x14ac:dyDescent="0.35">
      <c r="A1885" s="5" t="s">
        <v>2849</v>
      </c>
      <c r="B1885" s="5" t="s">
        <v>8027</v>
      </c>
      <c r="C1885" s="5" t="s">
        <v>6056</v>
      </c>
      <c r="D1885" s="5" t="s">
        <v>22</v>
      </c>
      <c r="E1885" s="5">
        <v>2</v>
      </c>
      <c r="F1885" s="5" t="s">
        <v>294</v>
      </c>
      <c r="G1885" s="5" t="s">
        <v>294</v>
      </c>
      <c r="H1885" s="5">
        <v>1</v>
      </c>
      <c r="I1885" s="5">
        <v>99</v>
      </c>
      <c r="M1885" s="5" t="s">
        <v>794</v>
      </c>
      <c r="N1885" s="5" t="s">
        <v>294</v>
      </c>
      <c r="O1885" s="5" t="s">
        <v>294</v>
      </c>
      <c r="P1885" s="5" t="s">
        <v>294</v>
      </c>
      <c r="Q1885" s="5" t="s">
        <v>294</v>
      </c>
      <c r="R1885" s="5" t="s">
        <v>294</v>
      </c>
    </row>
    <row r="1886" spans="1:22" x14ac:dyDescent="0.35">
      <c r="A1886" s="5" t="s">
        <v>2912</v>
      </c>
      <c r="B1886" s="5" t="s">
        <v>8028</v>
      </c>
      <c r="C1886" s="5" t="s">
        <v>6056</v>
      </c>
      <c r="D1886" s="5" t="s">
        <v>18</v>
      </c>
      <c r="E1886" s="5">
        <v>140</v>
      </c>
      <c r="F1886" s="5" t="s">
        <v>294</v>
      </c>
      <c r="G1886" s="5" t="s">
        <v>294</v>
      </c>
      <c r="M1886" s="5" t="s">
        <v>794</v>
      </c>
      <c r="N1886" s="5" t="s">
        <v>294</v>
      </c>
      <c r="O1886" s="5" t="s">
        <v>294</v>
      </c>
      <c r="P1886" s="5" t="s">
        <v>294</v>
      </c>
      <c r="Q1886" s="5" t="s">
        <v>294</v>
      </c>
      <c r="R1886" s="5" t="s">
        <v>294</v>
      </c>
    </row>
    <row r="1887" spans="1:22" x14ac:dyDescent="0.35">
      <c r="A1887" s="5" t="s">
        <v>2916</v>
      </c>
      <c r="B1887" s="5" t="s">
        <v>8029</v>
      </c>
      <c r="C1887" s="5" t="s">
        <v>6056</v>
      </c>
      <c r="D1887" s="5" t="s">
        <v>24</v>
      </c>
      <c r="E1887" s="5">
        <v>12</v>
      </c>
      <c r="F1887" s="5" t="s">
        <v>294</v>
      </c>
      <c r="G1887" s="5" t="s">
        <v>294</v>
      </c>
      <c r="M1887" s="5" t="s">
        <v>794</v>
      </c>
      <c r="N1887" s="5" t="s">
        <v>294</v>
      </c>
      <c r="O1887" s="5" t="s">
        <v>294</v>
      </c>
      <c r="P1887" s="5" t="s">
        <v>294</v>
      </c>
      <c r="Q1887" s="5" t="s">
        <v>294</v>
      </c>
      <c r="R1887" s="5" t="s">
        <v>294</v>
      </c>
    </row>
    <row r="1888" spans="1:22" x14ac:dyDescent="0.35">
      <c r="A1888" s="5" t="s">
        <v>2892</v>
      </c>
      <c r="B1888" s="5" t="s">
        <v>8030</v>
      </c>
      <c r="C1888" s="5" t="s">
        <v>6056</v>
      </c>
      <c r="D1888" s="5" t="s">
        <v>20</v>
      </c>
      <c r="E1888" s="5">
        <v>10</v>
      </c>
      <c r="F1888" s="5" t="s">
        <v>294</v>
      </c>
      <c r="G1888" s="5" t="s">
        <v>294</v>
      </c>
      <c r="M1888" s="5" t="s">
        <v>794</v>
      </c>
      <c r="N1888" s="5" t="s">
        <v>294</v>
      </c>
      <c r="P1888" s="5" t="s">
        <v>294</v>
      </c>
      <c r="Q1888" s="5" t="s">
        <v>294</v>
      </c>
      <c r="R1888" s="5" t="s">
        <v>294</v>
      </c>
      <c r="V1888" s="5" t="s">
        <v>2892</v>
      </c>
    </row>
    <row r="1889" spans="1:22" x14ac:dyDescent="0.35">
      <c r="A1889" s="5" t="s">
        <v>2891</v>
      </c>
      <c r="B1889" s="5" t="s">
        <v>8031</v>
      </c>
      <c r="C1889" s="5" t="s">
        <v>6056</v>
      </c>
      <c r="D1889" s="5" t="s">
        <v>20</v>
      </c>
      <c r="E1889" s="5">
        <v>10</v>
      </c>
      <c r="F1889" s="5" t="s">
        <v>294</v>
      </c>
      <c r="G1889" s="5" t="s">
        <v>294</v>
      </c>
      <c r="M1889" s="5" t="s">
        <v>794</v>
      </c>
      <c r="N1889" s="5" t="s">
        <v>294</v>
      </c>
      <c r="P1889" s="5" t="s">
        <v>294</v>
      </c>
      <c r="Q1889" s="5" t="s">
        <v>294</v>
      </c>
      <c r="R1889" s="5" t="s">
        <v>294</v>
      </c>
      <c r="V1889" s="5" t="s">
        <v>2891</v>
      </c>
    </row>
    <row r="1890" spans="1:22" x14ac:dyDescent="0.35">
      <c r="A1890" s="5" t="s">
        <v>2926</v>
      </c>
      <c r="B1890" s="5" t="s">
        <v>8032</v>
      </c>
      <c r="C1890" s="5" t="s">
        <v>6056</v>
      </c>
      <c r="D1890" s="5" t="s">
        <v>18</v>
      </c>
      <c r="E1890" s="5">
        <v>20</v>
      </c>
      <c r="F1890" s="5" t="s">
        <v>294</v>
      </c>
      <c r="G1890" s="5" t="s">
        <v>294</v>
      </c>
      <c r="M1890" s="5" t="s">
        <v>794</v>
      </c>
      <c r="N1890" s="5" t="s">
        <v>294</v>
      </c>
      <c r="O1890" s="5" t="s">
        <v>294</v>
      </c>
      <c r="P1890" s="5" t="s">
        <v>294</v>
      </c>
      <c r="Q1890" s="5" t="s">
        <v>294</v>
      </c>
      <c r="R1890" s="5" t="s">
        <v>294</v>
      </c>
    </row>
    <row r="1891" spans="1:22" x14ac:dyDescent="0.35">
      <c r="A1891" s="5" t="s">
        <v>2850</v>
      </c>
      <c r="B1891" s="5" t="s">
        <v>8033</v>
      </c>
      <c r="C1891" s="5" t="s">
        <v>6056</v>
      </c>
      <c r="D1891" s="5" t="s">
        <v>18</v>
      </c>
      <c r="E1891" s="5">
        <v>1</v>
      </c>
      <c r="F1891" s="5" t="s">
        <v>294</v>
      </c>
      <c r="G1891" s="5" t="s">
        <v>297</v>
      </c>
      <c r="L1891" s="5" t="s">
        <v>822</v>
      </c>
      <c r="M1891" s="5" t="s">
        <v>794</v>
      </c>
      <c r="N1891" s="5" t="s">
        <v>294</v>
      </c>
      <c r="O1891" s="5" t="s">
        <v>294</v>
      </c>
      <c r="P1891" s="5" t="s">
        <v>294</v>
      </c>
      <c r="Q1891" s="5" t="s">
        <v>294</v>
      </c>
      <c r="R1891" s="5" t="s">
        <v>294</v>
      </c>
    </row>
    <row r="1892" spans="1:22" x14ac:dyDescent="0.35">
      <c r="A1892" s="5" t="s">
        <v>2914</v>
      </c>
      <c r="B1892" s="5" t="s">
        <v>8034</v>
      </c>
      <c r="C1892" s="5" t="s">
        <v>6056</v>
      </c>
      <c r="D1892" s="5" t="s">
        <v>18</v>
      </c>
      <c r="E1892" s="5">
        <v>40</v>
      </c>
      <c r="F1892" s="5" t="s">
        <v>294</v>
      </c>
      <c r="G1892" s="5" t="s">
        <v>294</v>
      </c>
      <c r="M1892" s="5" t="s">
        <v>794</v>
      </c>
      <c r="N1892" s="5" t="s">
        <v>294</v>
      </c>
      <c r="O1892" s="5" t="s">
        <v>294</v>
      </c>
      <c r="P1892" s="5" t="s">
        <v>294</v>
      </c>
      <c r="Q1892" s="5" t="s">
        <v>294</v>
      </c>
      <c r="R1892" s="5" t="s">
        <v>294</v>
      </c>
    </row>
    <row r="1893" spans="1:22" x14ac:dyDescent="0.35">
      <c r="A1893" s="5" t="s">
        <v>2895</v>
      </c>
      <c r="B1893" s="5" t="s">
        <v>8035</v>
      </c>
      <c r="C1893" s="5" t="s">
        <v>6056</v>
      </c>
      <c r="D1893" s="5" t="s">
        <v>18</v>
      </c>
      <c r="E1893" s="5">
        <v>1</v>
      </c>
      <c r="F1893" s="5" t="s">
        <v>294</v>
      </c>
      <c r="G1893" s="5" t="s">
        <v>294</v>
      </c>
      <c r="L1893" s="5" t="s">
        <v>8036</v>
      </c>
      <c r="M1893" s="5" t="s">
        <v>794</v>
      </c>
      <c r="N1893" s="5" t="s">
        <v>294</v>
      </c>
      <c r="O1893" s="5" t="s">
        <v>294</v>
      </c>
      <c r="P1893" s="5" t="s">
        <v>294</v>
      </c>
      <c r="Q1893" s="5" t="s">
        <v>294</v>
      </c>
      <c r="R1893" s="5" t="s">
        <v>294</v>
      </c>
      <c r="V1893" s="5" t="s">
        <v>2895</v>
      </c>
    </row>
    <row r="1894" spans="1:22" x14ac:dyDescent="0.35">
      <c r="A1894" s="5" t="s">
        <v>8037</v>
      </c>
      <c r="B1894" s="5" t="s">
        <v>8038</v>
      </c>
      <c r="C1894" s="5" t="s">
        <v>6056</v>
      </c>
      <c r="D1894" s="5" t="s">
        <v>22</v>
      </c>
      <c r="E1894" s="5">
        <v>18</v>
      </c>
      <c r="F1894" s="5" t="s">
        <v>294</v>
      </c>
      <c r="G1894" s="5" t="s">
        <v>294</v>
      </c>
      <c r="J1894" s="5" t="s">
        <v>641</v>
      </c>
      <c r="M1894" s="5" t="s">
        <v>794</v>
      </c>
      <c r="N1894" s="5" t="s">
        <v>294</v>
      </c>
      <c r="O1894" s="5" t="s">
        <v>294</v>
      </c>
      <c r="P1894" s="5" t="s">
        <v>294</v>
      </c>
      <c r="Q1894" s="5" t="s">
        <v>294</v>
      </c>
      <c r="R1894" s="5" t="s">
        <v>297</v>
      </c>
      <c r="V1894" s="5" t="s">
        <v>8037</v>
      </c>
    </row>
    <row r="1895" spans="1:22" x14ac:dyDescent="0.35">
      <c r="A1895" s="5" t="s">
        <v>2939</v>
      </c>
      <c r="B1895" s="5" t="s">
        <v>8039</v>
      </c>
      <c r="C1895" s="5" t="s">
        <v>6056</v>
      </c>
      <c r="D1895" s="5" t="s">
        <v>16</v>
      </c>
      <c r="E1895" s="5">
        <v>12</v>
      </c>
      <c r="F1895" s="5" t="s">
        <v>294</v>
      </c>
      <c r="G1895" s="5" t="s">
        <v>294</v>
      </c>
      <c r="M1895" s="5" t="s">
        <v>794</v>
      </c>
      <c r="N1895" s="5" t="s">
        <v>294</v>
      </c>
      <c r="O1895" s="5" t="s">
        <v>294</v>
      </c>
      <c r="P1895" s="5" t="s">
        <v>294</v>
      </c>
      <c r="Q1895" s="5" t="s">
        <v>294</v>
      </c>
      <c r="R1895" s="5" t="s">
        <v>294</v>
      </c>
    </row>
    <row r="1896" spans="1:22" x14ac:dyDescent="0.35">
      <c r="A1896" s="5" t="s">
        <v>2936</v>
      </c>
      <c r="B1896" s="5" t="s">
        <v>8040</v>
      </c>
      <c r="C1896" s="5" t="s">
        <v>6056</v>
      </c>
      <c r="D1896" s="5" t="s">
        <v>16</v>
      </c>
      <c r="E1896" s="5">
        <v>12</v>
      </c>
      <c r="F1896" s="5" t="s">
        <v>294</v>
      </c>
      <c r="G1896" s="5" t="s">
        <v>294</v>
      </c>
      <c r="M1896" s="5" t="s">
        <v>794</v>
      </c>
      <c r="N1896" s="5" t="s">
        <v>294</v>
      </c>
      <c r="O1896" s="5" t="s">
        <v>294</v>
      </c>
      <c r="P1896" s="5" t="s">
        <v>294</v>
      </c>
      <c r="Q1896" s="5" t="s">
        <v>294</v>
      </c>
      <c r="R1896" s="5" t="s">
        <v>294</v>
      </c>
    </row>
    <row r="1897" spans="1:22" x14ac:dyDescent="0.35">
      <c r="A1897" s="5" t="s">
        <v>2918</v>
      </c>
      <c r="B1897" s="5" t="s">
        <v>8041</v>
      </c>
      <c r="C1897" s="5" t="s">
        <v>6056</v>
      </c>
      <c r="D1897" s="5" t="s">
        <v>24</v>
      </c>
      <c r="E1897" s="5">
        <v>12</v>
      </c>
      <c r="F1897" s="5" t="s">
        <v>294</v>
      </c>
      <c r="G1897" s="5" t="s">
        <v>294</v>
      </c>
      <c r="M1897" s="5" t="s">
        <v>794</v>
      </c>
      <c r="N1897" s="5" t="s">
        <v>294</v>
      </c>
      <c r="O1897" s="5" t="s">
        <v>294</v>
      </c>
      <c r="P1897" s="5" t="s">
        <v>294</v>
      </c>
      <c r="Q1897" s="5" t="s">
        <v>294</v>
      </c>
      <c r="R1897" s="5" t="s">
        <v>294</v>
      </c>
    </row>
    <row r="1898" spans="1:22" x14ac:dyDescent="0.35">
      <c r="A1898" s="5" t="s">
        <v>2984</v>
      </c>
      <c r="B1898" s="5" t="s">
        <v>2990</v>
      </c>
      <c r="C1898" s="5" t="s">
        <v>6056</v>
      </c>
      <c r="D1898" s="5" t="s">
        <v>20</v>
      </c>
      <c r="E1898" s="5">
        <v>10</v>
      </c>
      <c r="F1898" s="5" t="s">
        <v>294</v>
      </c>
      <c r="G1898" s="5" t="s">
        <v>294</v>
      </c>
      <c r="M1898" s="5" t="s">
        <v>794</v>
      </c>
      <c r="N1898" s="5" t="s">
        <v>294</v>
      </c>
      <c r="O1898" s="5" t="s">
        <v>294</v>
      </c>
      <c r="P1898" s="5" t="s">
        <v>294</v>
      </c>
      <c r="Q1898" s="5" t="s">
        <v>294</v>
      </c>
      <c r="R1898" s="5" t="s">
        <v>294</v>
      </c>
    </row>
    <row r="1899" spans="1:22" x14ac:dyDescent="0.35">
      <c r="A1899" s="5" t="s">
        <v>2887</v>
      </c>
      <c r="B1899" s="5" t="s">
        <v>8042</v>
      </c>
      <c r="C1899" s="5" t="s">
        <v>6056</v>
      </c>
      <c r="D1899" s="5" t="s">
        <v>18</v>
      </c>
      <c r="E1899" s="5">
        <v>20</v>
      </c>
      <c r="F1899" s="5" t="s">
        <v>294</v>
      </c>
      <c r="G1899" s="5" t="s">
        <v>294</v>
      </c>
      <c r="M1899" s="5" t="s">
        <v>794</v>
      </c>
      <c r="N1899" s="5" t="s">
        <v>294</v>
      </c>
      <c r="P1899" s="5" t="s">
        <v>294</v>
      </c>
      <c r="Q1899" s="5" t="s">
        <v>294</v>
      </c>
      <c r="R1899" s="5" t="s">
        <v>294</v>
      </c>
      <c r="V1899" s="5" t="s">
        <v>2887</v>
      </c>
    </row>
    <row r="1900" spans="1:22" x14ac:dyDescent="0.35">
      <c r="A1900" s="5" t="s">
        <v>8043</v>
      </c>
      <c r="B1900" s="5" t="s">
        <v>8044</v>
      </c>
      <c r="C1900" s="5" t="s">
        <v>6056</v>
      </c>
      <c r="D1900" s="5" t="s">
        <v>18</v>
      </c>
      <c r="E1900" s="5">
        <v>20</v>
      </c>
      <c r="F1900" s="5" t="s">
        <v>294</v>
      </c>
      <c r="G1900" s="5" t="s">
        <v>294</v>
      </c>
      <c r="M1900" s="5" t="s">
        <v>794</v>
      </c>
      <c r="N1900" s="5" t="s">
        <v>294</v>
      </c>
      <c r="P1900" s="5" t="s">
        <v>294</v>
      </c>
      <c r="Q1900" s="5" t="s">
        <v>294</v>
      </c>
      <c r="R1900" s="5" t="s">
        <v>294</v>
      </c>
      <c r="V1900" s="5" t="s">
        <v>8043</v>
      </c>
    </row>
    <row r="1901" spans="1:22" x14ac:dyDescent="0.35">
      <c r="A1901" s="5" t="s">
        <v>8045</v>
      </c>
      <c r="B1901" s="5" t="s">
        <v>8046</v>
      </c>
      <c r="C1901" s="5" t="s">
        <v>6056</v>
      </c>
      <c r="D1901" s="5" t="s">
        <v>22</v>
      </c>
      <c r="E1901" s="5">
        <v>18</v>
      </c>
      <c r="F1901" s="5" t="s">
        <v>294</v>
      </c>
      <c r="G1901" s="5" t="s">
        <v>294</v>
      </c>
      <c r="M1901" s="5" t="s">
        <v>3826</v>
      </c>
      <c r="N1901" s="5" t="s">
        <v>294</v>
      </c>
      <c r="P1901" s="5" t="s">
        <v>294</v>
      </c>
      <c r="Q1901" s="5" t="s">
        <v>294</v>
      </c>
      <c r="R1901" s="5" t="s">
        <v>294</v>
      </c>
      <c r="V1901" s="5" t="s">
        <v>8045</v>
      </c>
    </row>
    <row r="1902" spans="1:22" x14ac:dyDescent="0.35">
      <c r="A1902" s="5" t="s">
        <v>2966</v>
      </c>
      <c r="B1902" s="5" t="s">
        <v>8047</v>
      </c>
      <c r="C1902" s="5" t="s">
        <v>6056</v>
      </c>
      <c r="D1902" s="5" t="s">
        <v>18</v>
      </c>
      <c r="E1902" s="5">
        <v>20</v>
      </c>
      <c r="F1902" s="5" t="s">
        <v>294</v>
      </c>
      <c r="G1902" s="5" t="s">
        <v>294</v>
      </c>
      <c r="M1902" s="5" t="s">
        <v>794</v>
      </c>
      <c r="N1902" s="5" t="s">
        <v>294</v>
      </c>
      <c r="P1902" s="5" t="s">
        <v>294</v>
      </c>
      <c r="Q1902" s="5" t="s">
        <v>294</v>
      </c>
      <c r="R1902" s="5" t="s">
        <v>294</v>
      </c>
      <c r="V1902" s="5" t="s">
        <v>2966</v>
      </c>
    </row>
    <row r="1903" spans="1:22" x14ac:dyDescent="0.35">
      <c r="A1903" s="5" t="s">
        <v>2980</v>
      </c>
      <c r="B1903" s="5" t="s">
        <v>2995</v>
      </c>
      <c r="C1903" s="5" t="s">
        <v>6056</v>
      </c>
      <c r="D1903" s="5" t="s">
        <v>20</v>
      </c>
      <c r="E1903" s="5">
        <v>10</v>
      </c>
      <c r="F1903" s="5" t="s">
        <v>294</v>
      </c>
      <c r="G1903" s="5" t="s">
        <v>294</v>
      </c>
      <c r="M1903" s="5" t="s">
        <v>794</v>
      </c>
      <c r="N1903" s="5" t="s">
        <v>294</v>
      </c>
      <c r="O1903" s="5" t="s">
        <v>294</v>
      </c>
      <c r="P1903" s="5" t="s">
        <v>294</v>
      </c>
      <c r="Q1903" s="5" t="s">
        <v>294</v>
      </c>
      <c r="R1903" s="5" t="s">
        <v>294</v>
      </c>
    </row>
    <row r="1904" spans="1:22" x14ac:dyDescent="0.35">
      <c r="A1904" s="5" t="s">
        <v>2981</v>
      </c>
      <c r="B1904" s="5" t="s">
        <v>8048</v>
      </c>
      <c r="C1904" s="5" t="s">
        <v>6056</v>
      </c>
      <c r="D1904" s="5" t="s">
        <v>20</v>
      </c>
      <c r="E1904" s="5">
        <v>10</v>
      </c>
      <c r="F1904" s="5" t="s">
        <v>294</v>
      </c>
      <c r="G1904" s="5" t="s">
        <v>294</v>
      </c>
      <c r="M1904" s="5" t="s">
        <v>794</v>
      </c>
      <c r="N1904" s="5" t="s">
        <v>294</v>
      </c>
      <c r="P1904" s="5" t="s">
        <v>294</v>
      </c>
      <c r="Q1904" s="5" t="s">
        <v>294</v>
      </c>
      <c r="R1904" s="5" t="s">
        <v>294</v>
      </c>
      <c r="V1904" s="5" t="s">
        <v>2981</v>
      </c>
    </row>
    <row r="1905" spans="1:22" x14ac:dyDescent="0.35">
      <c r="A1905" s="5" t="s">
        <v>2938</v>
      </c>
      <c r="B1905" s="5" t="s">
        <v>8049</v>
      </c>
      <c r="C1905" s="5" t="s">
        <v>6056</v>
      </c>
      <c r="D1905" s="5" t="s">
        <v>16</v>
      </c>
      <c r="E1905" s="5">
        <v>12</v>
      </c>
      <c r="F1905" s="5" t="s">
        <v>294</v>
      </c>
      <c r="G1905" s="5" t="s">
        <v>294</v>
      </c>
      <c r="M1905" s="5" t="s">
        <v>794</v>
      </c>
      <c r="N1905" s="5" t="s">
        <v>294</v>
      </c>
      <c r="O1905" s="5" t="s">
        <v>294</v>
      </c>
      <c r="P1905" s="5" t="s">
        <v>294</v>
      </c>
      <c r="Q1905" s="5" t="s">
        <v>294</v>
      </c>
      <c r="R1905" s="5" t="s">
        <v>294</v>
      </c>
    </row>
    <row r="1906" spans="1:22" x14ac:dyDescent="0.35">
      <c r="A1906" s="5" t="s">
        <v>2894</v>
      </c>
      <c r="B1906" s="5" t="s">
        <v>8050</v>
      </c>
      <c r="C1906" s="5" t="s">
        <v>6056</v>
      </c>
      <c r="D1906" s="5" t="s">
        <v>18</v>
      </c>
      <c r="E1906" s="5">
        <v>20</v>
      </c>
      <c r="F1906" s="5" t="s">
        <v>294</v>
      </c>
      <c r="G1906" s="5" t="s">
        <v>294</v>
      </c>
      <c r="M1906" s="5" t="s">
        <v>794</v>
      </c>
      <c r="N1906" s="5" t="s">
        <v>294</v>
      </c>
      <c r="O1906" s="5" t="s">
        <v>294</v>
      </c>
      <c r="P1906" s="5" t="s">
        <v>294</v>
      </c>
      <c r="Q1906" s="5" t="s">
        <v>294</v>
      </c>
      <c r="R1906" s="5" t="s">
        <v>294</v>
      </c>
      <c r="V1906" s="5" t="s">
        <v>2894</v>
      </c>
    </row>
    <row r="1907" spans="1:22" x14ac:dyDescent="0.35">
      <c r="A1907" s="5" t="s">
        <v>2885</v>
      </c>
      <c r="B1907" s="5" t="s">
        <v>8051</v>
      </c>
      <c r="C1907" s="5" t="s">
        <v>6056</v>
      </c>
      <c r="D1907" s="5" t="s">
        <v>18</v>
      </c>
      <c r="E1907" s="5">
        <v>140</v>
      </c>
      <c r="F1907" s="5" t="s">
        <v>294</v>
      </c>
      <c r="G1907" s="5" t="s">
        <v>294</v>
      </c>
      <c r="M1907" s="5" t="s">
        <v>794</v>
      </c>
      <c r="N1907" s="5" t="s">
        <v>294</v>
      </c>
      <c r="O1907" s="5" t="s">
        <v>294</v>
      </c>
      <c r="P1907" s="5" t="s">
        <v>294</v>
      </c>
      <c r="Q1907" s="5" t="s">
        <v>294</v>
      </c>
      <c r="R1907" s="5" t="s">
        <v>294</v>
      </c>
    </row>
    <row r="1908" spans="1:22" x14ac:dyDescent="0.35">
      <c r="A1908" s="5" t="s">
        <v>2890</v>
      </c>
      <c r="B1908" s="5" t="s">
        <v>8052</v>
      </c>
      <c r="C1908" s="5" t="s">
        <v>6056</v>
      </c>
      <c r="D1908" s="5" t="s">
        <v>18</v>
      </c>
      <c r="E1908" s="5">
        <v>20</v>
      </c>
      <c r="F1908" s="5" t="s">
        <v>294</v>
      </c>
      <c r="G1908" s="5" t="s">
        <v>294</v>
      </c>
      <c r="M1908" s="5" t="s">
        <v>794</v>
      </c>
      <c r="N1908" s="5" t="s">
        <v>294</v>
      </c>
      <c r="P1908" s="5" t="s">
        <v>294</v>
      </c>
      <c r="Q1908" s="5" t="s">
        <v>294</v>
      </c>
      <c r="R1908" s="5" t="s">
        <v>294</v>
      </c>
      <c r="V1908" s="5" t="s">
        <v>2890</v>
      </c>
    </row>
    <row r="1909" spans="1:22" x14ac:dyDescent="0.35">
      <c r="A1909" s="5" t="s">
        <v>2982</v>
      </c>
      <c r="B1909" s="5" t="s">
        <v>8053</v>
      </c>
      <c r="C1909" s="5" t="s">
        <v>6056</v>
      </c>
      <c r="D1909" s="5" t="s">
        <v>22</v>
      </c>
      <c r="E1909" s="5">
        <v>18</v>
      </c>
      <c r="F1909" s="5" t="s">
        <v>294</v>
      </c>
      <c r="G1909" s="5" t="s">
        <v>294</v>
      </c>
      <c r="J1909" s="5" t="s">
        <v>8054</v>
      </c>
      <c r="M1909" s="5" t="s">
        <v>794</v>
      </c>
      <c r="N1909" s="5" t="s">
        <v>294</v>
      </c>
      <c r="O1909" s="5" t="s">
        <v>294</v>
      </c>
      <c r="P1909" s="5" t="s">
        <v>294</v>
      </c>
      <c r="Q1909" s="5" t="s">
        <v>294</v>
      </c>
      <c r="R1909" s="5" t="s">
        <v>297</v>
      </c>
      <c r="V1909" s="5" t="s">
        <v>2982</v>
      </c>
    </row>
    <row r="1910" spans="1:22" x14ac:dyDescent="0.35">
      <c r="A1910" s="5" t="s">
        <v>8055</v>
      </c>
      <c r="B1910" s="5" t="s">
        <v>8056</v>
      </c>
      <c r="C1910" s="5" t="s">
        <v>6056</v>
      </c>
      <c r="D1910" s="5" t="s">
        <v>18</v>
      </c>
      <c r="E1910" s="5">
        <v>9</v>
      </c>
      <c r="F1910" s="5" t="s">
        <v>294</v>
      </c>
      <c r="G1910" s="5" t="s">
        <v>294</v>
      </c>
      <c r="J1910" s="5" t="s">
        <v>411</v>
      </c>
      <c r="M1910" s="5" t="s">
        <v>794</v>
      </c>
      <c r="N1910" s="5" t="s">
        <v>294</v>
      </c>
      <c r="O1910" s="5" t="s">
        <v>294</v>
      </c>
      <c r="P1910" s="5" t="s">
        <v>294</v>
      </c>
      <c r="Q1910" s="5" t="s">
        <v>294</v>
      </c>
      <c r="R1910" s="5" t="s">
        <v>297</v>
      </c>
    </row>
    <row r="1911" spans="1:22" x14ac:dyDescent="0.35">
      <c r="A1911" s="5" t="s">
        <v>2927</v>
      </c>
      <c r="B1911" s="5" t="s">
        <v>8057</v>
      </c>
      <c r="C1911" s="5" t="s">
        <v>6056</v>
      </c>
      <c r="D1911" s="5" t="s">
        <v>18</v>
      </c>
      <c r="E1911" s="5">
        <v>2</v>
      </c>
      <c r="F1911" s="5" t="s">
        <v>294</v>
      </c>
      <c r="G1911" s="5" t="s">
        <v>297</v>
      </c>
      <c r="J1911" s="5" t="s">
        <v>4586</v>
      </c>
      <c r="M1911" s="5" t="s">
        <v>794</v>
      </c>
      <c r="N1911" s="5" t="s">
        <v>294</v>
      </c>
      <c r="O1911" s="5" t="s">
        <v>294</v>
      </c>
      <c r="P1911" s="5" t="s">
        <v>294</v>
      </c>
      <c r="Q1911" s="5" t="s">
        <v>294</v>
      </c>
      <c r="R1911" s="5" t="s">
        <v>294</v>
      </c>
    </row>
    <row r="1912" spans="1:22" x14ac:dyDescent="0.35">
      <c r="A1912" s="5" t="s">
        <v>2851</v>
      </c>
      <c r="B1912" s="5" t="s">
        <v>8058</v>
      </c>
      <c r="C1912" s="5" t="s">
        <v>6056</v>
      </c>
      <c r="D1912" s="5" t="s">
        <v>18</v>
      </c>
      <c r="E1912" s="5">
        <v>20</v>
      </c>
      <c r="F1912" s="5" t="s">
        <v>294</v>
      </c>
      <c r="G1912" s="5" t="s">
        <v>297</v>
      </c>
      <c r="M1912" s="5" t="s">
        <v>794</v>
      </c>
      <c r="N1912" s="5" t="s">
        <v>294</v>
      </c>
      <c r="O1912" s="5" t="s">
        <v>294</v>
      </c>
      <c r="P1912" s="5" t="s">
        <v>294</v>
      </c>
      <c r="Q1912" s="5" t="s">
        <v>294</v>
      </c>
      <c r="R1912" s="5" t="s">
        <v>294</v>
      </c>
      <c r="U1912" s="5" t="s">
        <v>8059</v>
      </c>
    </row>
    <row r="1913" spans="1:22" x14ac:dyDescent="0.35">
      <c r="A1913" s="5" t="s">
        <v>2903</v>
      </c>
      <c r="B1913" s="5" t="s">
        <v>8060</v>
      </c>
      <c r="C1913" s="5" t="s">
        <v>6056</v>
      </c>
      <c r="D1913" s="5" t="s">
        <v>18</v>
      </c>
      <c r="E1913" s="5">
        <v>48</v>
      </c>
      <c r="F1913" s="5" t="s">
        <v>294</v>
      </c>
      <c r="G1913" s="5" t="s">
        <v>294</v>
      </c>
      <c r="M1913" s="5" t="s">
        <v>794</v>
      </c>
      <c r="N1913" s="5" t="s">
        <v>294</v>
      </c>
      <c r="O1913" s="5" t="s">
        <v>294</v>
      </c>
      <c r="P1913" s="5" t="s">
        <v>294</v>
      </c>
      <c r="Q1913" s="5" t="s">
        <v>294</v>
      </c>
      <c r="R1913" s="5" t="s">
        <v>294</v>
      </c>
    </row>
    <row r="1914" spans="1:22" x14ac:dyDescent="0.35">
      <c r="A1914" s="5" t="s">
        <v>2907</v>
      </c>
      <c r="B1914" s="5" t="s">
        <v>8061</v>
      </c>
      <c r="C1914" s="5" t="s">
        <v>6056</v>
      </c>
      <c r="D1914" s="5" t="s">
        <v>18</v>
      </c>
      <c r="E1914" s="5">
        <v>20</v>
      </c>
      <c r="F1914" s="5" t="s">
        <v>294</v>
      </c>
      <c r="G1914" s="5" t="s">
        <v>294</v>
      </c>
      <c r="M1914" s="5" t="s">
        <v>794</v>
      </c>
      <c r="N1914" s="5" t="s">
        <v>294</v>
      </c>
      <c r="O1914" s="5" t="s">
        <v>294</v>
      </c>
      <c r="P1914" s="5" t="s">
        <v>294</v>
      </c>
      <c r="Q1914" s="5" t="s">
        <v>294</v>
      </c>
      <c r="R1914" s="5" t="s">
        <v>294</v>
      </c>
    </row>
    <row r="1915" spans="1:22" x14ac:dyDescent="0.35">
      <c r="A1915" s="5" t="s">
        <v>2899</v>
      </c>
      <c r="B1915" s="5" t="s">
        <v>8062</v>
      </c>
      <c r="C1915" s="5" t="s">
        <v>6056</v>
      </c>
      <c r="D1915" s="5" t="s">
        <v>18</v>
      </c>
      <c r="E1915" s="5">
        <v>40</v>
      </c>
      <c r="F1915" s="5" t="s">
        <v>294</v>
      </c>
      <c r="G1915" s="5" t="s">
        <v>294</v>
      </c>
      <c r="M1915" s="5" t="s">
        <v>794</v>
      </c>
      <c r="N1915" s="5" t="s">
        <v>294</v>
      </c>
      <c r="O1915" s="5" t="s">
        <v>294</v>
      </c>
      <c r="P1915" s="5" t="s">
        <v>294</v>
      </c>
      <c r="Q1915" s="5" t="s">
        <v>294</v>
      </c>
      <c r="R1915" s="5" t="s">
        <v>294</v>
      </c>
    </row>
    <row r="1916" spans="1:22" x14ac:dyDescent="0.35">
      <c r="A1916" s="5" t="s">
        <v>2901</v>
      </c>
      <c r="B1916" s="5" t="s">
        <v>8063</v>
      </c>
      <c r="C1916" s="5" t="s">
        <v>6056</v>
      </c>
      <c r="D1916" s="5" t="s">
        <v>18</v>
      </c>
      <c r="E1916" s="5">
        <v>100</v>
      </c>
      <c r="F1916" s="5" t="s">
        <v>294</v>
      </c>
      <c r="G1916" s="5" t="s">
        <v>294</v>
      </c>
      <c r="M1916" s="5" t="s">
        <v>794</v>
      </c>
      <c r="N1916" s="5" t="s">
        <v>294</v>
      </c>
      <c r="O1916" s="5" t="s">
        <v>294</v>
      </c>
      <c r="P1916" s="5" t="s">
        <v>294</v>
      </c>
      <c r="Q1916" s="5" t="s">
        <v>294</v>
      </c>
      <c r="R1916" s="5" t="s">
        <v>294</v>
      </c>
    </row>
    <row r="1917" spans="1:22" x14ac:dyDescent="0.35">
      <c r="A1917" s="5" t="s">
        <v>2897</v>
      </c>
      <c r="B1917" s="5" t="s">
        <v>8064</v>
      </c>
      <c r="C1917" s="5" t="s">
        <v>6056</v>
      </c>
      <c r="D1917" s="5" t="s">
        <v>18</v>
      </c>
      <c r="E1917" s="5">
        <v>20</v>
      </c>
      <c r="F1917" s="5" t="s">
        <v>294</v>
      </c>
      <c r="G1917" s="5" t="s">
        <v>294</v>
      </c>
      <c r="M1917" s="5" t="s">
        <v>794</v>
      </c>
      <c r="N1917" s="5" t="s">
        <v>294</v>
      </c>
      <c r="O1917" s="5" t="s">
        <v>294</v>
      </c>
      <c r="P1917" s="5" t="s">
        <v>294</v>
      </c>
      <c r="Q1917" s="5" t="s">
        <v>294</v>
      </c>
      <c r="R1917" s="5" t="s">
        <v>294</v>
      </c>
    </row>
    <row r="1918" spans="1:22" x14ac:dyDescent="0.35">
      <c r="A1918" s="5" t="s">
        <v>2908</v>
      </c>
      <c r="B1918" s="5" t="s">
        <v>8065</v>
      </c>
      <c r="C1918" s="5" t="s">
        <v>6056</v>
      </c>
      <c r="D1918" s="5" t="s">
        <v>18</v>
      </c>
      <c r="E1918" s="5">
        <v>2</v>
      </c>
      <c r="F1918" s="5" t="s">
        <v>294</v>
      </c>
      <c r="G1918" s="5" t="s">
        <v>297</v>
      </c>
      <c r="J1918" s="5" t="s">
        <v>4586</v>
      </c>
      <c r="M1918" s="5" t="s">
        <v>794</v>
      </c>
      <c r="N1918" s="5" t="s">
        <v>294</v>
      </c>
      <c r="O1918" s="5" t="s">
        <v>294</v>
      </c>
      <c r="P1918" s="5" t="s">
        <v>294</v>
      </c>
      <c r="Q1918" s="5" t="s">
        <v>294</v>
      </c>
      <c r="R1918" s="5" t="s">
        <v>294</v>
      </c>
    </row>
    <row r="1919" spans="1:22" x14ac:dyDescent="0.35">
      <c r="A1919" s="5" t="s">
        <v>2905</v>
      </c>
      <c r="B1919" s="5" t="s">
        <v>8066</v>
      </c>
      <c r="C1919" s="5" t="s">
        <v>6056</v>
      </c>
      <c r="D1919" s="5" t="s">
        <v>18</v>
      </c>
      <c r="E1919" s="5">
        <v>48</v>
      </c>
      <c r="F1919" s="5" t="s">
        <v>294</v>
      </c>
      <c r="G1919" s="5" t="s">
        <v>294</v>
      </c>
      <c r="M1919" s="5" t="s">
        <v>794</v>
      </c>
      <c r="N1919" s="5" t="s">
        <v>294</v>
      </c>
      <c r="O1919" s="5" t="s">
        <v>294</v>
      </c>
      <c r="P1919" s="5" t="s">
        <v>294</v>
      </c>
      <c r="Q1919" s="5" t="s">
        <v>294</v>
      </c>
      <c r="R1919" s="5" t="s">
        <v>294</v>
      </c>
    </row>
    <row r="1920" spans="1:22" x14ac:dyDescent="0.35">
      <c r="A1920" s="5" t="s">
        <v>2910</v>
      </c>
      <c r="B1920" s="5" t="s">
        <v>8067</v>
      </c>
      <c r="C1920" s="5" t="s">
        <v>6056</v>
      </c>
      <c r="D1920" s="5" t="s">
        <v>30</v>
      </c>
      <c r="E1920" s="5">
        <v>10</v>
      </c>
      <c r="F1920" s="5" t="s">
        <v>294</v>
      </c>
      <c r="G1920" s="5" t="s">
        <v>294</v>
      </c>
      <c r="M1920" s="5" t="s">
        <v>794</v>
      </c>
      <c r="N1920" s="5" t="s">
        <v>294</v>
      </c>
      <c r="O1920" s="5" t="s">
        <v>294</v>
      </c>
      <c r="P1920" s="5" t="s">
        <v>294</v>
      </c>
      <c r="Q1920" s="5" t="s">
        <v>294</v>
      </c>
      <c r="R1920" s="5" t="s">
        <v>294</v>
      </c>
    </row>
    <row r="1921" spans="1:22" x14ac:dyDescent="0.35">
      <c r="A1921" s="5" t="s">
        <v>2973</v>
      </c>
      <c r="B1921" s="5" t="s">
        <v>8068</v>
      </c>
      <c r="C1921" s="5" t="s">
        <v>6056</v>
      </c>
      <c r="D1921" s="5" t="s">
        <v>18</v>
      </c>
      <c r="E1921" s="5">
        <v>1</v>
      </c>
      <c r="F1921" s="5" t="s">
        <v>294</v>
      </c>
      <c r="G1921" s="5" t="s">
        <v>294</v>
      </c>
      <c r="L1921" s="5" t="s">
        <v>8069</v>
      </c>
      <c r="M1921" s="5" t="s">
        <v>794</v>
      </c>
      <c r="N1921" s="5" t="s">
        <v>294</v>
      </c>
      <c r="O1921" s="5" t="s">
        <v>294</v>
      </c>
      <c r="P1921" s="5" t="s">
        <v>294</v>
      </c>
      <c r="Q1921" s="5" t="s">
        <v>294</v>
      </c>
      <c r="R1921" s="5" t="s">
        <v>294</v>
      </c>
      <c r="V1921" s="5" t="s">
        <v>2973</v>
      </c>
    </row>
    <row r="1922" spans="1:22" x14ac:dyDescent="0.35">
      <c r="A1922" s="5" t="s">
        <v>2975</v>
      </c>
      <c r="B1922" s="5" t="s">
        <v>8070</v>
      </c>
      <c r="C1922" s="5" t="s">
        <v>6056</v>
      </c>
      <c r="D1922" s="5" t="s">
        <v>18</v>
      </c>
      <c r="E1922" s="5">
        <v>10</v>
      </c>
      <c r="F1922" s="5" t="s">
        <v>294</v>
      </c>
      <c r="G1922" s="5" t="s">
        <v>294</v>
      </c>
      <c r="M1922" s="5" t="s">
        <v>794</v>
      </c>
      <c r="N1922" s="5" t="s">
        <v>294</v>
      </c>
      <c r="P1922" s="5" t="s">
        <v>294</v>
      </c>
      <c r="Q1922" s="5" t="s">
        <v>294</v>
      </c>
      <c r="R1922" s="5" t="s">
        <v>294</v>
      </c>
      <c r="V1922" s="5" t="s">
        <v>2975</v>
      </c>
    </row>
    <row r="1923" spans="1:22" x14ac:dyDescent="0.35">
      <c r="A1923" s="5" t="s">
        <v>2979</v>
      </c>
      <c r="B1923" s="5" t="s">
        <v>8071</v>
      </c>
      <c r="C1923" s="5" t="s">
        <v>6056</v>
      </c>
      <c r="D1923" s="5" t="s">
        <v>18</v>
      </c>
      <c r="E1923" s="5">
        <v>10</v>
      </c>
      <c r="F1923" s="5" t="s">
        <v>294</v>
      </c>
      <c r="G1923" s="5" t="s">
        <v>294</v>
      </c>
      <c r="M1923" s="5" t="s">
        <v>794</v>
      </c>
      <c r="N1923" s="5" t="s">
        <v>294</v>
      </c>
      <c r="P1923" s="5" t="s">
        <v>294</v>
      </c>
      <c r="Q1923" s="5" t="s">
        <v>294</v>
      </c>
      <c r="R1923" s="5" t="s">
        <v>294</v>
      </c>
      <c r="V1923" s="5" t="s">
        <v>2979</v>
      </c>
    </row>
    <row r="1924" spans="1:22" x14ac:dyDescent="0.35">
      <c r="A1924" s="5" t="s">
        <v>2977</v>
      </c>
      <c r="B1924" s="5" t="s">
        <v>8072</v>
      </c>
      <c r="C1924" s="5" t="s">
        <v>6056</v>
      </c>
      <c r="D1924" s="5" t="s">
        <v>18</v>
      </c>
      <c r="E1924" s="5">
        <v>10</v>
      </c>
      <c r="F1924" s="5" t="s">
        <v>294</v>
      </c>
      <c r="G1924" s="5" t="s">
        <v>294</v>
      </c>
      <c r="M1924" s="5" t="s">
        <v>794</v>
      </c>
      <c r="N1924" s="5" t="s">
        <v>294</v>
      </c>
      <c r="P1924" s="5" t="s">
        <v>294</v>
      </c>
      <c r="Q1924" s="5" t="s">
        <v>294</v>
      </c>
      <c r="R1924" s="5" t="s">
        <v>294</v>
      </c>
      <c r="V1924" s="5" t="s">
        <v>2977</v>
      </c>
    </row>
    <row r="1925" spans="1:22" x14ac:dyDescent="0.35">
      <c r="A1925" s="5" t="s">
        <v>2972</v>
      </c>
      <c r="B1925" s="5" t="s">
        <v>8073</v>
      </c>
      <c r="C1925" s="5" t="s">
        <v>6056</v>
      </c>
      <c r="D1925" s="5" t="s">
        <v>18</v>
      </c>
      <c r="E1925" s="5">
        <v>60</v>
      </c>
      <c r="F1925" s="5" t="s">
        <v>294</v>
      </c>
      <c r="G1925" s="5" t="s">
        <v>294</v>
      </c>
      <c r="M1925" s="5" t="s">
        <v>794</v>
      </c>
      <c r="N1925" s="5" t="s">
        <v>294</v>
      </c>
      <c r="P1925" s="5" t="s">
        <v>294</v>
      </c>
      <c r="Q1925" s="5" t="s">
        <v>294</v>
      </c>
      <c r="R1925" s="5" t="s">
        <v>294</v>
      </c>
      <c r="V1925" s="5" t="s">
        <v>2972</v>
      </c>
    </row>
    <row r="1926" spans="1:22" x14ac:dyDescent="0.35">
      <c r="A1926" s="5" t="s">
        <v>2970</v>
      </c>
      <c r="B1926" s="5" t="s">
        <v>8074</v>
      </c>
      <c r="C1926" s="5" t="s">
        <v>6056</v>
      </c>
      <c r="D1926" s="5" t="s">
        <v>18</v>
      </c>
      <c r="E1926" s="5">
        <v>20</v>
      </c>
      <c r="F1926" s="5" t="s">
        <v>294</v>
      </c>
      <c r="G1926" s="5" t="s">
        <v>294</v>
      </c>
      <c r="M1926" s="5" t="s">
        <v>794</v>
      </c>
      <c r="N1926" s="5" t="s">
        <v>294</v>
      </c>
      <c r="P1926" s="5" t="s">
        <v>294</v>
      </c>
      <c r="Q1926" s="5" t="s">
        <v>294</v>
      </c>
      <c r="R1926" s="5" t="s">
        <v>294</v>
      </c>
      <c r="V1926" s="5" t="s">
        <v>2970</v>
      </c>
    </row>
    <row r="1927" spans="1:22" x14ac:dyDescent="0.35">
      <c r="A1927" s="5" t="s">
        <v>2946</v>
      </c>
      <c r="B1927" s="5" t="s">
        <v>6171</v>
      </c>
      <c r="C1927" s="5" t="s">
        <v>6056</v>
      </c>
      <c r="D1927" s="5" t="s">
        <v>18</v>
      </c>
      <c r="E1927" s="5">
        <v>60</v>
      </c>
      <c r="F1927" s="5" t="s">
        <v>294</v>
      </c>
      <c r="G1927" s="5" t="s">
        <v>294</v>
      </c>
      <c r="M1927" s="5" t="s">
        <v>794</v>
      </c>
      <c r="N1927" s="5" t="s">
        <v>294</v>
      </c>
      <c r="P1927" s="5" t="s">
        <v>294</v>
      </c>
      <c r="Q1927" s="5" t="s">
        <v>294</v>
      </c>
      <c r="R1927" s="5" t="s">
        <v>294</v>
      </c>
      <c r="V1927" s="5" t="s">
        <v>2946</v>
      </c>
    </row>
    <row r="1928" spans="1:22" x14ac:dyDescent="0.35">
      <c r="A1928" s="5" t="s">
        <v>2943</v>
      </c>
      <c r="B1928" s="5" t="s">
        <v>8075</v>
      </c>
      <c r="C1928" s="5" t="s">
        <v>6056</v>
      </c>
      <c r="D1928" s="5" t="s">
        <v>18</v>
      </c>
      <c r="E1928" s="5">
        <v>20</v>
      </c>
      <c r="F1928" s="5" t="s">
        <v>294</v>
      </c>
      <c r="G1928" s="5" t="s">
        <v>294</v>
      </c>
      <c r="M1928" s="5" t="s">
        <v>794</v>
      </c>
      <c r="N1928" s="5" t="s">
        <v>294</v>
      </c>
      <c r="P1928" s="5" t="s">
        <v>294</v>
      </c>
      <c r="Q1928" s="5" t="s">
        <v>294</v>
      </c>
      <c r="R1928" s="5" t="s">
        <v>294</v>
      </c>
      <c r="V1928" s="5" t="s">
        <v>2943</v>
      </c>
    </row>
    <row r="1929" spans="1:22" x14ac:dyDescent="0.35">
      <c r="A1929" s="5" t="s">
        <v>2944</v>
      </c>
      <c r="B1929" s="5" t="s">
        <v>8076</v>
      </c>
      <c r="C1929" s="5" t="s">
        <v>6056</v>
      </c>
      <c r="D1929" s="5" t="s">
        <v>20</v>
      </c>
      <c r="E1929" s="5">
        <v>10</v>
      </c>
      <c r="F1929" s="5" t="s">
        <v>294</v>
      </c>
      <c r="G1929" s="5" t="s">
        <v>294</v>
      </c>
      <c r="M1929" s="5" t="s">
        <v>794</v>
      </c>
      <c r="N1929" s="5" t="s">
        <v>294</v>
      </c>
      <c r="P1929" s="5" t="s">
        <v>294</v>
      </c>
      <c r="Q1929" s="5" t="s">
        <v>294</v>
      </c>
      <c r="R1929" s="5" t="s">
        <v>294</v>
      </c>
      <c r="V1929" s="5" t="s">
        <v>2944</v>
      </c>
    </row>
    <row r="1930" spans="1:22" x14ac:dyDescent="0.35">
      <c r="A1930" s="5" t="s">
        <v>2950</v>
      </c>
      <c r="B1930" s="5" t="s">
        <v>8077</v>
      </c>
      <c r="C1930" s="5" t="s">
        <v>6056</v>
      </c>
      <c r="D1930" s="5" t="s">
        <v>24</v>
      </c>
      <c r="E1930" s="5">
        <v>12</v>
      </c>
      <c r="F1930" s="5" t="s">
        <v>294</v>
      </c>
      <c r="G1930" s="5" t="s">
        <v>294</v>
      </c>
      <c r="M1930" s="5" t="s">
        <v>794</v>
      </c>
      <c r="N1930" s="5" t="s">
        <v>294</v>
      </c>
      <c r="P1930" s="5" t="s">
        <v>294</v>
      </c>
      <c r="Q1930" s="5" t="s">
        <v>294</v>
      </c>
      <c r="R1930" s="5" t="s">
        <v>294</v>
      </c>
      <c r="V1930" s="5" t="s">
        <v>2950</v>
      </c>
    </row>
    <row r="1931" spans="1:22" x14ac:dyDescent="0.35">
      <c r="A1931" s="5" t="s">
        <v>2948</v>
      </c>
      <c r="B1931" s="5" t="s">
        <v>8078</v>
      </c>
      <c r="C1931" s="5" t="s">
        <v>6056</v>
      </c>
      <c r="D1931" s="5" t="s">
        <v>24</v>
      </c>
      <c r="E1931" s="5">
        <v>12</v>
      </c>
      <c r="F1931" s="5" t="s">
        <v>294</v>
      </c>
      <c r="G1931" s="5" t="s">
        <v>294</v>
      </c>
      <c r="M1931" s="5" t="s">
        <v>794</v>
      </c>
      <c r="N1931" s="5" t="s">
        <v>294</v>
      </c>
      <c r="P1931" s="5" t="s">
        <v>294</v>
      </c>
      <c r="Q1931" s="5" t="s">
        <v>294</v>
      </c>
      <c r="R1931" s="5" t="s">
        <v>294</v>
      </c>
      <c r="V1931" s="5" t="s">
        <v>2948</v>
      </c>
    </row>
    <row r="1932" spans="1:22" x14ac:dyDescent="0.35">
      <c r="A1932" s="5" t="s">
        <v>2968</v>
      </c>
      <c r="B1932" s="5" t="s">
        <v>8079</v>
      </c>
      <c r="C1932" s="5" t="s">
        <v>6056</v>
      </c>
      <c r="D1932" s="5" t="s">
        <v>18</v>
      </c>
      <c r="E1932" s="5">
        <v>10</v>
      </c>
      <c r="F1932" s="5" t="s">
        <v>294</v>
      </c>
      <c r="G1932" s="5" t="s">
        <v>294</v>
      </c>
      <c r="M1932" s="5" t="s">
        <v>794</v>
      </c>
      <c r="N1932" s="5" t="s">
        <v>294</v>
      </c>
      <c r="O1932" s="5" t="s">
        <v>294</v>
      </c>
      <c r="P1932" s="5" t="s">
        <v>294</v>
      </c>
      <c r="Q1932" s="5" t="s">
        <v>294</v>
      </c>
      <c r="R1932" s="5" t="s">
        <v>294</v>
      </c>
      <c r="U1932" s="5" t="s">
        <v>8080</v>
      </c>
      <c r="V1932" s="5" t="s">
        <v>2968</v>
      </c>
    </row>
    <row r="1933" spans="1:22" x14ac:dyDescent="0.35">
      <c r="A1933" s="5" t="s">
        <v>2924</v>
      </c>
      <c r="B1933" s="5" t="s">
        <v>8081</v>
      </c>
      <c r="C1933" s="5" t="s">
        <v>6056</v>
      </c>
      <c r="D1933" s="5" t="s">
        <v>18</v>
      </c>
      <c r="E1933" s="5">
        <v>48</v>
      </c>
      <c r="F1933" s="5" t="s">
        <v>294</v>
      </c>
      <c r="G1933" s="5" t="s">
        <v>294</v>
      </c>
      <c r="M1933" s="5" t="s">
        <v>794</v>
      </c>
      <c r="N1933" s="5" t="s">
        <v>294</v>
      </c>
      <c r="O1933" s="5" t="s">
        <v>294</v>
      </c>
      <c r="P1933" s="5" t="s">
        <v>294</v>
      </c>
      <c r="Q1933" s="5" t="s">
        <v>294</v>
      </c>
      <c r="R1933" s="5" t="s">
        <v>294</v>
      </c>
    </row>
    <row r="1934" spans="1:22" x14ac:dyDescent="0.35">
      <c r="A1934" s="5" t="s">
        <v>2952</v>
      </c>
      <c r="B1934" s="5" t="s">
        <v>8082</v>
      </c>
      <c r="C1934" s="5" t="s">
        <v>6056</v>
      </c>
      <c r="D1934" s="5" t="s">
        <v>18</v>
      </c>
      <c r="E1934" s="5">
        <v>40</v>
      </c>
      <c r="F1934" s="5" t="s">
        <v>294</v>
      </c>
      <c r="G1934" s="5" t="s">
        <v>294</v>
      </c>
      <c r="M1934" s="5" t="s">
        <v>794</v>
      </c>
      <c r="N1934" s="5" t="s">
        <v>294</v>
      </c>
      <c r="P1934" s="5" t="s">
        <v>294</v>
      </c>
      <c r="Q1934" s="5" t="s">
        <v>294</v>
      </c>
      <c r="R1934" s="5" t="s">
        <v>294</v>
      </c>
      <c r="V1934" s="5" t="s">
        <v>2952</v>
      </c>
    </row>
    <row r="1935" spans="1:22" x14ac:dyDescent="0.35">
      <c r="A1935" s="5" t="s">
        <v>2954</v>
      </c>
      <c r="B1935" s="5" t="s">
        <v>8083</v>
      </c>
      <c r="C1935" s="5" t="s">
        <v>6056</v>
      </c>
      <c r="D1935" s="5" t="s">
        <v>18</v>
      </c>
      <c r="E1935" s="5">
        <v>48</v>
      </c>
      <c r="F1935" s="5" t="s">
        <v>294</v>
      </c>
      <c r="G1935" s="5" t="s">
        <v>294</v>
      </c>
      <c r="M1935" s="5" t="s">
        <v>794</v>
      </c>
      <c r="N1935" s="5" t="s">
        <v>294</v>
      </c>
      <c r="P1935" s="5" t="s">
        <v>294</v>
      </c>
      <c r="Q1935" s="5" t="s">
        <v>294</v>
      </c>
      <c r="R1935" s="5" t="s">
        <v>294</v>
      </c>
      <c r="V1935" s="5" t="s">
        <v>2954</v>
      </c>
    </row>
    <row r="1936" spans="1:22" x14ac:dyDescent="0.35">
      <c r="A1936" s="5" t="s">
        <v>2956</v>
      </c>
      <c r="B1936" s="5" t="s">
        <v>8084</v>
      </c>
      <c r="C1936" s="5" t="s">
        <v>6056</v>
      </c>
      <c r="D1936" s="5" t="s">
        <v>18</v>
      </c>
      <c r="E1936" s="5">
        <v>48</v>
      </c>
      <c r="F1936" s="5" t="s">
        <v>294</v>
      </c>
      <c r="G1936" s="5" t="s">
        <v>294</v>
      </c>
      <c r="M1936" s="5" t="s">
        <v>794</v>
      </c>
      <c r="N1936" s="5" t="s">
        <v>294</v>
      </c>
      <c r="P1936" s="5" t="s">
        <v>294</v>
      </c>
      <c r="Q1936" s="5" t="s">
        <v>294</v>
      </c>
      <c r="R1936" s="5" t="s">
        <v>294</v>
      </c>
      <c r="V1936" s="5" t="s">
        <v>2956</v>
      </c>
    </row>
    <row r="1937" spans="1:22" x14ac:dyDescent="0.35">
      <c r="A1937" s="5" t="s">
        <v>2958</v>
      </c>
      <c r="B1937" s="5" t="s">
        <v>8085</v>
      </c>
      <c r="C1937" s="5" t="s">
        <v>6056</v>
      </c>
      <c r="D1937" s="5" t="s">
        <v>18</v>
      </c>
      <c r="E1937" s="5">
        <v>20</v>
      </c>
      <c r="F1937" s="5" t="s">
        <v>294</v>
      </c>
      <c r="G1937" s="5" t="s">
        <v>294</v>
      </c>
      <c r="M1937" s="5" t="s">
        <v>794</v>
      </c>
      <c r="N1937" s="5" t="s">
        <v>294</v>
      </c>
      <c r="P1937" s="5" t="s">
        <v>294</v>
      </c>
      <c r="Q1937" s="5" t="s">
        <v>294</v>
      </c>
      <c r="R1937" s="5" t="s">
        <v>294</v>
      </c>
      <c r="V1937" s="5" t="s">
        <v>2958</v>
      </c>
    </row>
    <row r="1938" spans="1:22" x14ac:dyDescent="0.35">
      <c r="A1938" s="5" t="s">
        <v>2964</v>
      </c>
      <c r="B1938" s="5" t="s">
        <v>8086</v>
      </c>
      <c r="C1938" s="5" t="s">
        <v>6056</v>
      </c>
      <c r="D1938" s="5" t="s">
        <v>24</v>
      </c>
      <c r="E1938" s="5">
        <v>12</v>
      </c>
      <c r="F1938" s="5" t="s">
        <v>294</v>
      </c>
      <c r="G1938" s="5" t="s">
        <v>294</v>
      </c>
      <c r="M1938" s="5" t="s">
        <v>794</v>
      </c>
      <c r="N1938" s="5" t="s">
        <v>294</v>
      </c>
      <c r="P1938" s="5" t="s">
        <v>294</v>
      </c>
      <c r="Q1938" s="5" t="s">
        <v>294</v>
      </c>
      <c r="R1938" s="5" t="s">
        <v>294</v>
      </c>
      <c r="V1938" s="5" t="s">
        <v>2964</v>
      </c>
    </row>
    <row r="1939" spans="1:22" x14ac:dyDescent="0.35">
      <c r="A1939" s="5" t="s">
        <v>2962</v>
      </c>
      <c r="B1939" s="5" t="s">
        <v>8087</v>
      </c>
      <c r="C1939" s="5" t="s">
        <v>6056</v>
      </c>
      <c r="D1939" s="5" t="s">
        <v>24</v>
      </c>
      <c r="E1939" s="5">
        <v>12</v>
      </c>
      <c r="F1939" s="5" t="s">
        <v>294</v>
      </c>
      <c r="G1939" s="5" t="s">
        <v>294</v>
      </c>
      <c r="M1939" s="5" t="s">
        <v>794</v>
      </c>
      <c r="N1939" s="5" t="s">
        <v>294</v>
      </c>
      <c r="P1939" s="5" t="s">
        <v>294</v>
      </c>
      <c r="Q1939" s="5" t="s">
        <v>294</v>
      </c>
      <c r="R1939" s="5" t="s">
        <v>294</v>
      </c>
      <c r="V1939" s="5" t="s">
        <v>2962</v>
      </c>
    </row>
    <row r="1940" spans="1:22" x14ac:dyDescent="0.35">
      <c r="A1940" s="5" t="s">
        <v>2959</v>
      </c>
      <c r="B1940" s="5" t="s">
        <v>8088</v>
      </c>
      <c r="C1940" s="5" t="s">
        <v>6056</v>
      </c>
      <c r="D1940" s="5" t="s">
        <v>18</v>
      </c>
      <c r="E1940" s="5">
        <v>2</v>
      </c>
      <c r="F1940" s="5" t="s">
        <v>294</v>
      </c>
      <c r="G1940" s="5" t="s">
        <v>297</v>
      </c>
      <c r="J1940" s="5" t="s">
        <v>4586</v>
      </c>
      <c r="M1940" s="5" t="s">
        <v>794</v>
      </c>
      <c r="N1940" s="5" t="s">
        <v>294</v>
      </c>
      <c r="O1940" s="5" t="s">
        <v>294</v>
      </c>
      <c r="P1940" s="5" t="s">
        <v>294</v>
      </c>
      <c r="Q1940" s="5" t="s">
        <v>294</v>
      </c>
      <c r="R1940" s="5" t="s">
        <v>294</v>
      </c>
      <c r="V1940" s="5" t="s">
        <v>2959</v>
      </c>
    </row>
    <row r="1941" spans="1:22" x14ac:dyDescent="0.35">
      <c r="A1941" s="5" t="s">
        <v>2960</v>
      </c>
      <c r="B1941" s="5" t="s">
        <v>8089</v>
      </c>
      <c r="C1941" s="5" t="s">
        <v>6056</v>
      </c>
      <c r="D1941" s="5" t="s">
        <v>30</v>
      </c>
      <c r="E1941" s="5">
        <v>10</v>
      </c>
      <c r="F1941" s="5" t="s">
        <v>294</v>
      </c>
      <c r="G1941" s="5" t="s">
        <v>294</v>
      </c>
      <c r="M1941" s="5" t="s">
        <v>794</v>
      </c>
      <c r="N1941" s="5" t="s">
        <v>294</v>
      </c>
      <c r="P1941" s="5" t="s">
        <v>294</v>
      </c>
      <c r="Q1941" s="5" t="s">
        <v>294</v>
      </c>
      <c r="R1941" s="5" t="s">
        <v>294</v>
      </c>
      <c r="V1941" s="5" t="s">
        <v>2960</v>
      </c>
    </row>
    <row r="1942" spans="1:22" x14ac:dyDescent="0.35">
      <c r="A1942" s="5" t="s">
        <v>2920</v>
      </c>
      <c r="B1942" s="5" t="s">
        <v>8090</v>
      </c>
      <c r="C1942" s="5" t="s">
        <v>6056</v>
      </c>
      <c r="D1942" s="5" t="s">
        <v>18</v>
      </c>
      <c r="E1942" s="5">
        <v>60</v>
      </c>
      <c r="F1942" s="5" t="s">
        <v>294</v>
      </c>
      <c r="G1942" s="5" t="s">
        <v>294</v>
      </c>
      <c r="M1942" s="5" t="s">
        <v>794</v>
      </c>
      <c r="N1942" s="5" t="s">
        <v>294</v>
      </c>
      <c r="O1942" s="5" t="s">
        <v>294</v>
      </c>
      <c r="P1942" s="5" t="s">
        <v>294</v>
      </c>
      <c r="Q1942" s="5" t="s">
        <v>294</v>
      </c>
      <c r="R1942" s="5" t="s">
        <v>294</v>
      </c>
    </row>
    <row r="1943" spans="1:22" x14ac:dyDescent="0.35">
      <c r="A1943" s="5" t="s">
        <v>2929</v>
      </c>
      <c r="B1943" s="5" t="s">
        <v>8091</v>
      </c>
      <c r="C1943" s="5" t="s">
        <v>6056</v>
      </c>
      <c r="D1943" s="5" t="s">
        <v>30</v>
      </c>
      <c r="E1943" s="5">
        <v>10</v>
      </c>
      <c r="F1943" s="5" t="s">
        <v>294</v>
      </c>
      <c r="G1943" s="5" t="s">
        <v>294</v>
      </c>
      <c r="M1943" s="5" t="s">
        <v>794</v>
      </c>
      <c r="N1943" s="5" t="s">
        <v>294</v>
      </c>
      <c r="O1943" s="5" t="s">
        <v>294</v>
      </c>
      <c r="P1943" s="5" t="s">
        <v>294</v>
      </c>
      <c r="Q1943" s="5" t="s">
        <v>294</v>
      </c>
      <c r="R1943" s="5" t="s">
        <v>294</v>
      </c>
    </row>
    <row r="1944" spans="1:22" x14ac:dyDescent="0.35">
      <c r="A1944" s="5" t="s">
        <v>8092</v>
      </c>
      <c r="B1944" s="5" t="s">
        <v>8093</v>
      </c>
      <c r="C1944" s="5" t="s">
        <v>8094</v>
      </c>
      <c r="D1944" s="5" t="s">
        <v>18</v>
      </c>
      <c r="E1944" s="5">
        <v>6</v>
      </c>
      <c r="F1944" s="5" t="s">
        <v>297</v>
      </c>
      <c r="G1944" s="5" t="s">
        <v>297</v>
      </c>
      <c r="M1944" s="5" t="s">
        <v>794</v>
      </c>
      <c r="N1944" s="5" t="s">
        <v>294</v>
      </c>
      <c r="O1944" s="5" t="s">
        <v>294</v>
      </c>
      <c r="P1944" s="5" t="s">
        <v>294</v>
      </c>
      <c r="Q1944" s="5" t="s">
        <v>294</v>
      </c>
      <c r="R1944" s="5" t="s">
        <v>297</v>
      </c>
      <c r="V1944" s="5" t="s">
        <v>8095</v>
      </c>
    </row>
    <row r="1945" spans="1:22" x14ac:dyDescent="0.35">
      <c r="A1945" s="5" t="s">
        <v>8096</v>
      </c>
      <c r="B1945" s="5" t="s">
        <v>8097</v>
      </c>
      <c r="C1945" s="5" t="s">
        <v>8094</v>
      </c>
      <c r="D1945" s="5" t="s">
        <v>18</v>
      </c>
      <c r="E1945" s="5">
        <v>95</v>
      </c>
      <c r="F1945" s="5" t="s">
        <v>294</v>
      </c>
      <c r="G1945" s="5" t="s">
        <v>294</v>
      </c>
      <c r="M1945" s="5" t="s">
        <v>794</v>
      </c>
      <c r="N1945" s="5" t="s">
        <v>294</v>
      </c>
      <c r="O1945" s="5" t="s">
        <v>294</v>
      </c>
      <c r="P1945" s="5" t="s">
        <v>294</v>
      </c>
      <c r="Q1945" s="5" t="s">
        <v>294</v>
      </c>
      <c r="R1945" s="5" t="s">
        <v>294</v>
      </c>
      <c r="V1945" s="5" t="s">
        <v>8098</v>
      </c>
    </row>
    <row r="1946" spans="1:22" x14ac:dyDescent="0.35">
      <c r="A1946" s="5" t="s">
        <v>8099</v>
      </c>
      <c r="B1946" s="5" t="s">
        <v>8100</v>
      </c>
      <c r="C1946" s="5" t="s">
        <v>8094</v>
      </c>
      <c r="D1946" s="5" t="s">
        <v>22</v>
      </c>
      <c r="E1946" s="5">
        <v>18</v>
      </c>
      <c r="F1946" s="5" t="s">
        <v>297</v>
      </c>
      <c r="G1946" s="5" t="s">
        <v>294</v>
      </c>
      <c r="M1946" s="5" t="s">
        <v>3826</v>
      </c>
      <c r="N1946" s="5" t="s">
        <v>294</v>
      </c>
      <c r="O1946" s="5" t="s">
        <v>294</v>
      </c>
      <c r="P1946" s="5" t="s">
        <v>294</v>
      </c>
      <c r="Q1946" s="5" t="s">
        <v>294</v>
      </c>
      <c r="R1946" s="5" t="s">
        <v>294</v>
      </c>
      <c r="V1946" s="5" t="s">
        <v>8101</v>
      </c>
    </row>
    <row r="1947" spans="1:22" x14ac:dyDescent="0.35">
      <c r="A1947" s="5" t="s">
        <v>8102</v>
      </c>
      <c r="B1947" s="5" t="s">
        <v>8103</v>
      </c>
      <c r="C1947" s="5" t="s">
        <v>8094</v>
      </c>
      <c r="D1947" s="5" t="s">
        <v>18</v>
      </c>
      <c r="E1947" s="5">
        <v>10</v>
      </c>
      <c r="F1947" s="5" t="s">
        <v>297</v>
      </c>
      <c r="G1947" s="5" t="s">
        <v>294</v>
      </c>
      <c r="M1947" s="5" t="s">
        <v>794</v>
      </c>
      <c r="N1947" s="5" t="s">
        <v>294</v>
      </c>
      <c r="O1947" s="5" t="s">
        <v>294</v>
      </c>
      <c r="P1947" s="5" t="s">
        <v>294</v>
      </c>
      <c r="Q1947" s="5" t="s">
        <v>294</v>
      </c>
      <c r="R1947" s="5" t="s">
        <v>297</v>
      </c>
      <c r="V1947" s="5" t="s">
        <v>8104</v>
      </c>
    </row>
    <row r="1948" spans="1:22" x14ac:dyDescent="0.35">
      <c r="A1948" s="5" t="s">
        <v>8105</v>
      </c>
      <c r="B1948" s="5" t="s">
        <v>8106</v>
      </c>
      <c r="C1948" s="5" t="s">
        <v>8107</v>
      </c>
      <c r="D1948" s="5" t="s">
        <v>18</v>
      </c>
      <c r="E1948" s="5">
        <v>20</v>
      </c>
      <c r="F1948" s="5" t="s">
        <v>294</v>
      </c>
      <c r="G1948" s="5" t="s">
        <v>294</v>
      </c>
      <c r="M1948" s="5" t="s">
        <v>794</v>
      </c>
      <c r="N1948" s="5" t="s">
        <v>294</v>
      </c>
      <c r="O1948" s="5" t="s">
        <v>294</v>
      </c>
      <c r="P1948" s="5" t="s">
        <v>294</v>
      </c>
      <c r="Q1948" s="5" t="s">
        <v>294</v>
      </c>
      <c r="R1948" s="5" t="s">
        <v>294</v>
      </c>
      <c r="V1948" s="5" t="s">
        <v>8105</v>
      </c>
    </row>
    <row r="1949" spans="1:22" x14ac:dyDescent="0.35">
      <c r="A1949" s="5" t="s">
        <v>8108</v>
      </c>
      <c r="B1949" s="5" t="s">
        <v>4045</v>
      </c>
      <c r="C1949" s="5" t="s">
        <v>8107</v>
      </c>
      <c r="D1949" s="5" t="s">
        <v>18</v>
      </c>
      <c r="E1949" s="5">
        <v>6</v>
      </c>
      <c r="F1949" s="5" t="s">
        <v>294</v>
      </c>
      <c r="G1949" s="5" t="s">
        <v>294</v>
      </c>
      <c r="M1949" s="5" t="s">
        <v>3826</v>
      </c>
      <c r="N1949" s="5" t="s">
        <v>294</v>
      </c>
      <c r="P1949" s="5" t="s">
        <v>294</v>
      </c>
      <c r="Q1949" s="5" t="s">
        <v>294</v>
      </c>
      <c r="R1949" s="5" t="s">
        <v>294</v>
      </c>
      <c r="V1949" s="5" t="s">
        <v>8108</v>
      </c>
    </row>
    <row r="1950" spans="1:22" x14ac:dyDescent="0.35">
      <c r="A1950" s="5" t="s">
        <v>8109</v>
      </c>
      <c r="B1950" s="5" t="s">
        <v>8027</v>
      </c>
      <c r="C1950" s="5" t="s">
        <v>2986</v>
      </c>
      <c r="D1950" s="5" t="s">
        <v>22</v>
      </c>
      <c r="E1950" s="5">
        <v>2</v>
      </c>
      <c r="F1950" s="5" t="s">
        <v>294</v>
      </c>
      <c r="G1950" s="5" t="s">
        <v>294</v>
      </c>
      <c r="M1950" s="5" t="s">
        <v>794</v>
      </c>
      <c r="N1950" s="5" t="s">
        <v>294</v>
      </c>
      <c r="P1950" s="5" t="s">
        <v>294</v>
      </c>
      <c r="Q1950" s="5" t="s">
        <v>294</v>
      </c>
      <c r="R1950" s="5" t="s">
        <v>294</v>
      </c>
      <c r="V1950" s="5" t="s">
        <v>8109</v>
      </c>
    </row>
    <row r="1951" spans="1:22" x14ac:dyDescent="0.35">
      <c r="A1951" s="5" t="s">
        <v>8110</v>
      </c>
      <c r="B1951" s="5" t="s">
        <v>2988</v>
      </c>
      <c r="C1951" s="5" t="s">
        <v>2986</v>
      </c>
      <c r="D1951" s="5" t="s">
        <v>16</v>
      </c>
      <c r="E1951" s="5">
        <v>12</v>
      </c>
      <c r="F1951" s="5" t="s">
        <v>294</v>
      </c>
      <c r="G1951" s="5" t="s">
        <v>294</v>
      </c>
      <c r="M1951" s="5" t="s">
        <v>794</v>
      </c>
      <c r="N1951" s="5" t="s">
        <v>294</v>
      </c>
      <c r="P1951" s="5" t="s">
        <v>294</v>
      </c>
      <c r="Q1951" s="5" t="s">
        <v>294</v>
      </c>
      <c r="R1951" s="5" t="s">
        <v>294</v>
      </c>
      <c r="V1951" s="5" t="s">
        <v>8110</v>
      </c>
    </row>
    <row r="1952" spans="1:22" x14ac:dyDescent="0.35">
      <c r="A1952" s="5" t="s">
        <v>2989</v>
      </c>
      <c r="B1952" s="5" t="s">
        <v>2990</v>
      </c>
      <c r="C1952" s="5" t="s">
        <v>2986</v>
      </c>
      <c r="D1952" s="5" t="s">
        <v>20</v>
      </c>
      <c r="E1952" s="5">
        <v>10</v>
      </c>
      <c r="F1952" s="5" t="s">
        <v>294</v>
      </c>
      <c r="G1952" s="5" t="s">
        <v>294</v>
      </c>
      <c r="M1952" s="5" t="s">
        <v>794</v>
      </c>
      <c r="N1952" s="5" t="s">
        <v>294</v>
      </c>
      <c r="O1952" s="5" t="s">
        <v>294</v>
      </c>
      <c r="P1952" s="5" t="s">
        <v>294</v>
      </c>
      <c r="Q1952" s="5" t="s">
        <v>294</v>
      </c>
      <c r="R1952" s="5" t="s">
        <v>294</v>
      </c>
      <c r="V1952" s="5" t="s">
        <v>2989</v>
      </c>
    </row>
    <row r="1953" spans="1:22" x14ac:dyDescent="0.35">
      <c r="A1953" s="5" t="s">
        <v>2992</v>
      </c>
      <c r="B1953" s="5" t="s">
        <v>2993</v>
      </c>
      <c r="C1953" s="5" t="s">
        <v>2986</v>
      </c>
      <c r="D1953" s="5" t="s">
        <v>18</v>
      </c>
      <c r="E1953" s="5">
        <v>6</v>
      </c>
      <c r="F1953" s="5" t="s">
        <v>294</v>
      </c>
      <c r="G1953" s="5" t="s">
        <v>294</v>
      </c>
      <c r="M1953" s="5" t="s">
        <v>794</v>
      </c>
      <c r="N1953" s="5" t="s">
        <v>294</v>
      </c>
      <c r="P1953" s="5" t="s">
        <v>294</v>
      </c>
      <c r="Q1953" s="5" t="s">
        <v>294</v>
      </c>
      <c r="R1953" s="5" t="s">
        <v>294</v>
      </c>
      <c r="V1953" s="5" t="s">
        <v>2992</v>
      </c>
    </row>
    <row r="1954" spans="1:22" x14ac:dyDescent="0.35">
      <c r="A1954" s="5" t="s">
        <v>8111</v>
      </c>
      <c r="B1954" s="5" t="s">
        <v>4045</v>
      </c>
      <c r="C1954" s="5" t="s">
        <v>2986</v>
      </c>
      <c r="D1954" s="5" t="s">
        <v>22</v>
      </c>
      <c r="E1954" s="5">
        <v>18</v>
      </c>
      <c r="F1954" s="5" t="s">
        <v>294</v>
      </c>
      <c r="G1954" s="5" t="s">
        <v>294</v>
      </c>
      <c r="M1954" s="5" t="s">
        <v>3826</v>
      </c>
      <c r="N1954" s="5" t="s">
        <v>294</v>
      </c>
      <c r="P1954" s="5" t="s">
        <v>294</v>
      </c>
      <c r="Q1954" s="5" t="s">
        <v>294</v>
      </c>
      <c r="R1954" s="5" t="s">
        <v>294</v>
      </c>
      <c r="V1954" s="5" t="s">
        <v>8111</v>
      </c>
    </row>
    <row r="1955" spans="1:22" x14ac:dyDescent="0.35">
      <c r="A1955" s="5" t="s">
        <v>8112</v>
      </c>
      <c r="B1955" s="5" t="s">
        <v>85</v>
      </c>
      <c r="C1955" s="5" t="s">
        <v>2986</v>
      </c>
      <c r="D1955" s="5" t="s">
        <v>22</v>
      </c>
      <c r="E1955" s="5">
        <v>18</v>
      </c>
      <c r="F1955" s="5" t="s">
        <v>294</v>
      </c>
      <c r="G1955" s="5" t="s">
        <v>294</v>
      </c>
      <c r="J1955" s="5" t="s">
        <v>6056</v>
      </c>
      <c r="M1955" s="5" t="s">
        <v>794</v>
      </c>
      <c r="N1955" s="5" t="s">
        <v>294</v>
      </c>
      <c r="O1955" s="5" t="s">
        <v>294</v>
      </c>
      <c r="P1955" s="5" t="s">
        <v>294</v>
      </c>
      <c r="Q1955" s="5" t="s">
        <v>294</v>
      </c>
      <c r="R1955" s="5" t="s">
        <v>297</v>
      </c>
      <c r="V1955" s="5" t="s">
        <v>8112</v>
      </c>
    </row>
    <row r="1956" spans="1:22" x14ac:dyDescent="0.35">
      <c r="A1956" s="5" t="s">
        <v>2994</v>
      </c>
      <c r="B1956" s="5" t="s">
        <v>2995</v>
      </c>
      <c r="C1956" s="5" t="s">
        <v>2986</v>
      </c>
      <c r="D1956" s="5" t="s">
        <v>20</v>
      </c>
      <c r="E1956" s="5">
        <v>10</v>
      </c>
      <c r="F1956" s="5" t="s">
        <v>294</v>
      </c>
      <c r="G1956" s="5" t="s">
        <v>294</v>
      </c>
      <c r="M1956" s="5" t="s">
        <v>794</v>
      </c>
      <c r="N1956" s="5" t="s">
        <v>294</v>
      </c>
      <c r="P1956" s="5" t="s">
        <v>294</v>
      </c>
      <c r="Q1956" s="5" t="s">
        <v>294</v>
      </c>
      <c r="R1956" s="5" t="s">
        <v>294</v>
      </c>
      <c r="V1956" s="5" t="s">
        <v>2994</v>
      </c>
    </row>
    <row r="1957" spans="1:22" x14ac:dyDescent="0.35">
      <c r="A1957" s="5" t="s">
        <v>8113</v>
      </c>
      <c r="B1957" s="5" t="s">
        <v>8114</v>
      </c>
      <c r="C1957" s="5" t="s">
        <v>8107</v>
      </c>
      <c r="D1957" s="5" t="s">
        <v>18</v>
      </c>
      <c r="E1957" s="5">
        <v>45</v>
      </c>
      <c r="F1957" s="5" t="s">
        <v>294</v>
      </c>
      <c r="G1957" s="5" t="s">
        <v>294</v>
      </c>
      <c r="M1957" s="5" t="s">
        <v>794</v>
      </c>
      <c r="N1957" s="5" t="s">
        <v>294</v>
      </c>
      <c r="P1957" s="5" t="s">
        <v>294</v>
      </c>
      <c r="Q1957" s="5" t="s">
        <v>294</v>
      </c>
      <c r="R1957" s="5" t="s">
        <v>294</v>
      </c>
      <c r="V1957" s="5" t="s">
        <v>8113</v>
      </c>
    </row>
    <row r="1958" spans="1:22" x14ac:dyDescent="0.35">
      <c r="A1958" s="5" t="s">
        <v>8115</v>
      </c>
      <c r="B1958" s="5" t="s">
        <v>8116</v>
      </c>
      <c r="C1958" s="5" t="s">
        <v>8117</v>
      </c>
      <c r="D1958" s="5" t="s">
        <v>18</v>
      </c>
      <c r="E1958" s="5">
        <v>20</v>
      </c>
      <c r="F1958" s="5" t="s">
        <v>294</v>
      </c>
      <c r="G1958" s="5" t="s">
        <v>294</v>
      </c>
      <c r="M1958" s="5" t="s">
        <v>794</v>
      </c>
      <c r="N1958" s="5" t="s">
        <v>294</v>
      </c>
      <c r="O1958" s="5" t="s">
        <v>294</v>
      </c>
      <c r="P1958" s="5" t="s">
        <v>294</v>
      </c>
      <c r="Q1958" s="5" t="s">
        <v>294</v>
      </c>
      <c r="R1958" s="5" t="s">
        <v>294</v>
      </c>
      <c r="V1958" s="5" t="s">
        <v>8115</v>
      </c>
    </row>
    <row r="1959" spans="1:22" x14ac:dyDescent="0.35">
      <c r="A1959" s="5" t="s">
        <v>8118</v>
      </c>
      <c r="B1959" s="5" t="s">
        <v>8119</v>
      </c>
      <c r="C1959" s="5" t="s">
        <v>8117</v>
      </c>
      <c r="D1959" s="5" t="s">
        <v>18</v>
      </c>
      <c r="E1959" s="5">
        <v>45</v>
      </c>
      <c r="F1959" s="5" t="s">
        <v>294</v>
      </c>
      <c r="G1959" s="5" t="s">
        <v>294</v>
      </c>
      <c r="M1959" s="5" t="s">
        <v>794</v>
      </c>
      <c r="N1959" s="5" t="s">
        <v>294</v>
      </c>
      <c r="O1959" s="5" t="s">
        <v>294</v>
      </c>
      <c r="P1959" s="5" t="s">
        <v>294</v>
      </c>
      <c r="Q1959" s="5" t="s">
        <v>294</v>
      </c>
      <c r="R1959" s="5" t="s">
        <v>294</v>
      </c>
      <c r="V1959" s="5" t="s">
        <v>8118</v>
      </c>
    </row>
    <row r="1960" spans="1:22" x14ac:dyDescent="0.35">
      <c r="A1960" s="5" t="s">
        <v>8120</v>
      </c>
      <c r="B1960" s="5" t="s">
        <v>4045</v>
      </c>
      <c r="C1960" s="5" t="s">
        <v>8117</v>
      </c>
      <c r="D1960" s="5" t="s">
        <v>18</v>
      </c>
      <c r="E1960" s="5">
        <v>6</v>
      </c>
      <c r="F1960" s="5" t="s">
        <v>294</v>
      </c>
      <c r="G1960" s="5" t="s">
        <v>294</v>
      </c>
      <c r="M1960" s="5" t="s">
        <v>3826</v>
      </c>
      <c r="N1960" s="5" t="s">
        <v>294</v>
      </c>
      <c r="P1960" s="5" t="s">
        <v>294</v>
      </c>
      <c r="Q1960" s="5" t="s">
        <v>294</v>
      </c>
      <c r="R1960" s="5" t="s">
        <v>294</v>
      </c>
      <c r="V1960" s="5" t="s">
        <v>8120</v>
      </c>
    </row>
    <row r="1961" spans="1:22" x14ac:dyDescent="0.35">
      <c r="A1961" s="5" t="s">
        <v>2853</v>
      </c>
      <c r="B1961" s="5" t="s">
        <v>8017</v>
      </c>
      <c r="C1961" s="5" t="s">
        <v>8054</v>
      </c>
      <c r="D1961" s="5" t="s">
        <v>18</v>
      </c>
      <c r="E1961" s="5">
        <v>10</v>
      </c>
      <c r="F1961" s="5" t="s">
        <v>294</v>
      </c>
      <c r="G1961" s="5" t="s">
        <v>294</v>
      </c>
      <c r="M1961" s="5" t="s">
        <v>794</v>
      </c>
      <c r="N1961" s="5" t="s">
        <v>294</v>
      </c>
      <c r="O1961" s="5" t="s">
        <v>294</v>
      </c>
      <c r="P1961" s="5" t="s">
        <v>294</v>
      </c>
      <c r="Q1961" s="5" t="s">
        <v>294</v>
      </c>
      <c r="R1961" s="5" t="s">
        <v>297</v>
      </c>
      <c r="V1961" s="5" t="s">
        <v>2853</v>
      </c>
    </row>
    <row r="1962" spans="1:22" x14ac:dyDescent="0.35">
      <c r="A1962" s="5" t="s">
        <v>2861</v>
      </c>
      <c r="B1962" s="5" t="s">
        <v>8121</v>
      </c>
      <c r="C1962" s="5" t="s">
        <v>8054</v>
      </c>
      <c r="D1962" s="5" t="s">
        <v>18</v>
      </c>
      <c r="E1962" s="5">
        <v>48</v>
      </c>
      <c r="F1962" s="5" t="s">
        <v>294</v>
      </c>
      <c r="G1962" s="5" t="s">
        <v>294</v>
      </c>
      <c r="M1962" s="5" t="s">
        <v>794</v>
      </c>
      <c r="N1962" s="5" t="s">
        <v>294</v>
      </c>
      <c r="O1962" s="5" t="s">
        <v>294</v>
      </c>
      <c r="P1962" s="5" t="s">
        <v>294</v>
      </c>
      <c r="Q1962" s="5" t="s">
        <v>294</v>
      </c>
      <c r="R1962" s="5" t="s">
        <v>294</v>
      </c>
      <c r="V1962" s="5" t="s">
        <v>2861</v>
      </c>
    </row>
    <row r="1963" spans="1:22" x14ac:dyDescent="0.35">
      <c r="A1963" s="5" t="s">
        <v>2862</v>
      </c>
      <c r="B1963" s="5" t="s">
        <v>8122</v>
      </c>
      <c r="C1963" s="5" t="s">
        <v>8054</v>
      </c>
      <c r="D1963" s="5" t="s">
        <v>18</v>
      </c>
      <c r="E1963" s="5">
        <v>48</v>
      </c>
      <c r="F1963" s="5" t="s">
        <v>294</v>
      </c>
      <c r="G1963" s="5" t="s">
        <v>294</v>
      </c>
      <c r="M1963" s="5" t="s">
        <v>794</v>
      </c>
      <c r="N1963" s="5" t="s">
        <v>294</v>
      </c>
      <c r="O1963" s="5" t="s">
        <v>294</v>
      </c>
      <c r="P1963" s="5" t="s">
        <v>294</v>
      </c>
      <c r="Q1963" s="5" t="s">
        <v>294</v>
      </c>
      <c r="R1963" s="5" t="s">
        <v>294</v>
      </c>
      <c r="V1963" s="5" t="s">
        <v>2862</v>
      </c>
    </row>
    <row r="1964" spans="1:22" x14ac:dyDescent="0.35">
      <c r="A1964" s="5" t="s">
        <v>2859</v>
      </c>
      <c r="B1964" s="5" t="s">
        <v>8123</v>
      </c>
      <c r="C1964" s="5" t="s">
        <v>8054</v>
      </c>
      <c r="D1964" s="5" t="s">
        <v>18</v>
      </c>
      <c r="E1964" s="5">
        <v>60</v>
      </c>
      <c r="F1964" s="5" t="s">
        <v>294</v>
      </c>
      <c r="G1964" s="5" t="s">
        <v>294</v>
      </c>
      <c r="M1964" s="5" t="s">
        <v>794</v>
      </c>
      <c r="N1964" s="5" t="s">
        <v>294</v>
      </c>
      <c r="O1964" s="5" t="s">
        <v>294</v>
      </c>
      <c r="P1964" s="5" t="s">
        <v>294</v>
      </c>
      <c r="Q1964" s="5" t="s">
        <v>294</v>
      </c>
      <c r="R1964" s="5" t="s">
        <v>294</v>
      </c>
      <c r="V1964" s="5" t="s">
        <v>2859</v>
      </c>
    </row>
    <row r="1965" spans="1:22" x14ac:dyDescent="0.35">
      <c r="A1965" s="5" t="s">
        <v>2864</v>
      </c>
      <c r="B1965" s="5" t="s">
        <v>8124</v>
      </c>
      <c r="C1965" s="5" t="s">
        <v>8054</v>
      </c>
      <c r="D1965" s="5" t="s">
        <v>18</v>
      </c>
      <c r="E1965" s="5">
        <v>20</v>
      </c>
      <c r="F1965" s="5" t="s">
        <v>294</v>
      </c>
      <c r="G1965" s="5" t="s">
        <v>294</v>
      </c>
      <c r="M1965" s="5" t="s">
        <v>794</v>
      </c>
      <c r="N1965" s="5" t="s">
        <v>294</v>
      </c>
      <c r="O1965" s="5" t="s">
        <v>294</v>
      </c>
      <c r="P1965" s="5" t="s">
        <v>294</v>
      </c>
      <c r="Q1965" s="5" t="s">
        <v>294</v>
      </c>
      <c r="R1965" s="5" t="s">
        <v>294</v>
      </c>
      <c r="V1965" s="5" t="s">
        <v>2864</v>
      </c>
    </row>
    <row r="1966" spans="1:22" x14ac:dyDescent="0.35">
      <c r="A1966" s="5" t="s">
        <v>2870</v>
      </c>
      <c r="B1966" s="5" t="s">
        <v>8125</v>
      </c>
      <c r="C1966" s="5" t="s">
        <v>8054</v>
      </c>
      <c r="D1966" s="5" t="s">
        <v>24</v>
      </c>
      <c r="E1966" s="5">
        <v>12</v>
      </c>
      <c r="F1966" s="5" t="s">
        <v>294</v>
      </c>
      <c r="G1966" s="5" t="s">
        <v>294</v>
      </c>
      <c r="M1966" s="5" t="s">
        <v>794</v>
      </c>
      <c r="N1966" s="5" t="s">
        <v>294</v>
      </c>
      <c r="O1966" s="5" t="s">
        <v>294</v>
      </c>
      <c r="P1966" s="5" t="s">
        <v>294</v>
      </c>
      <c r="Q1966" s="5" t="s">
        <v>294</v>
      </c>
      <c r="R1966" s="5" t="s">
        <v>294</v>
      </c>
      <c r="V1966" s="5" t="s">
        <v>2870</v>
      </c>
    </row>
    <row r="1967" spans="1:22" x14ac:dyDescent="0.35">
      <c r="A1967" s="5" t="s">
        <v>8126</v>
      </c>
      <c r="B1967" s="5" t="s">
        <v>8127</v>
      </c>
      <c r="C1967" s="5" t="s">
        <v>8054</v>
      </c>
      <c r="D1967" s="5" t="s">
        <v>22</v>
      </c>
      <c r="E1967" s="5">
        <v>18</v>
      </c>
      <c r="F1967" s="5" t="s">
        <v>294</v>
      </c>
      <c r="G1967" s="5" t="s">
        <v>294</v>
      </c>
      <c r="M1967" s="5" t="s">
        <v>3826</v>
      </c>
      <c r="N1967" s="5" t="s">
        <v>294</v>
      </c>
      <c r="O1967" s="5" t="s">
        <v>294</v>
      </c>
      <c r="P1967" s="5" t="s">
        <v>294</v>
      </c>
      <c r="Q1967" s="5" t="s">
        <v>294</v>
      </c>
      <c r="R1967" s="5" t="s">
        <v>294</v>
      </c>
      <c r="V1967" s="5" t="s">
        <v>8126</v>
      </c>
    </row>
    <row r="1968" spans="1:22" x14ac:dyDescent="0.35">
      <c r="A1968" s="5" t="s">
        <v>2875</v>
      </c>
      <c r="B1968" s="5" t="s">
        <v>8128</v>
      </c>
      <c r="C1968" s="5" t="s">
        <v>8054</v>
      </c>
      <c r="D1968" s="5" t="s">
        <v>18</v>
      </c>
      <c r="E1968" s="5">
        <v>48</v>
      </c>
      <c r="F1968" s="5" t="s">
        <v>294</v>
      </c>
      <c r="G1968" s="5" t="s">
        <v>294</v>
      </c>
      <c r="M1968" s="5" t="s">
        <v>794</v>
      </c>
      <c r="N1968" s="5" t="s">
        <v>294</v>
      </c>
      <c r="O1968" s="5" t="s">
        <v>294</v>
      </c>
      <c r="P1968" s="5" t="s">
        <v>294</v>
      </c>
      <c r="Q1968" s="5" t="s">
        <v>294</v>
      </c>
      <c r="R1968" s="5" t="s">
        <v>294</v>
      </c>
      <c r="V1968" s="5" t="s">
        <v>2875</v>
      </c>
    </row>
    <row r="1969" spans="1:22" x14ac:dyDescent="0.35">
      <c r="A1969" s="5" t="s">
        <v>2876</v>
      </c>
      <c r="B1969" s="5" t="s">
        <v>8129</v>
      </c>
      <c r="C1969" s="5" t="s">
        <v>8054</v>
      </c>
      <c r="D1969" s="5" t="s">
        <v>18</v>
      </c>
      <c r="E1969" s="5">
        <v>48</v>
      </c>
      <c r="F1969" s="5" t="s">
        <v>294</v>
      </c>
      <c r="G1969" s="5" t="s">
        <v>294</v>
      </c>
      <c r="M1969" s="5" t="s">
        <v>794</v>
      </c>
      <c r="N1969" s="5" t="s">
        <v>294</v>
      </c>
      <c r="O1969" s="5" t="s">
        <v>294</v>
      </c>
      <c r="P1969" s="5" t="s">
        <v>294</v>
      </c>
      <c r="Q1969" s="5" t="s">
        <v>294</v>
      </c>
      <c r="R1969" s="5" t="s">
        <v>294</v>
      </c>
      <c r="V1969" s="5" t="s">
        <v>2876</v>
      </c>
    </row>
    <row r="1970" spans="1:22" x14ac:dyDescent="0.35">
      <c r="A1970" s="5" t="s">
        <v>2873</v>
      </c>
      <c r="B1970" s="5" t="s">
        <v>8130</v>
      </c>
      <c r="C1970" s="5" t="s">
        <v>8054</v>
      </c>
      <c r="D1970" s="5" t="s">
        <v>18</v>
      </c>
      <c r="E1970" s="5">
        <v>60</v>
      </c>
      <c r="F1970" s="5" t="s">
        <v>294</v>
      </c>
      <c r="G1970" s="5" t="s">
        <v>294</v>
      </c>
      <c r="M1970" s="5" t="s">
        <v>794</v>
      </c>
      <c r="N1970" s="5" t="s">
        <v>294</v>
      </c>
      <c r="O1970" s="5" t="s">
        <v>294</v>
      </c>
      <c r="P1970" s="5" t="s">
        <v>294</v>
      </c>
      <c r="Q1970" s="5" t="s">
        <v>294</v>
      </c>
      <c r="R1970" s="5" t="s">
        <v>294</v>
      </c>
      <c r="V1970" s="5" t="s">
        <v>2873</v>
      </c>
    </row>
    <row r="1971" spans="1:22" x14ac:dyDescent="0.35">
      <c r="A1971" s="5" t="s">
        <v>2878</v>
      </c>
      <c r="B1971" s="5" t="s">
        <v>8131</v>
      </c>
      <c r="C1971" s="5" t="s">
        <v>8054</v>
      </c>
      <c r="D1971" s="5" t="s">
        <v>18</v>
      </c>
      <c r="E1971" s="5">
        <v>20</v>
      </c>
      <c r="F1971" s="5" t="s">
        <v>294</v>
      </c>
      <c r="G1971" s="5" t="s">
        <v>294</v>
      </c>
      <c r="M1971" s="5" t="s">
        <v>794</v>
      </c>
      <c r="N1971" s="5" t="s">
        <v>294</v>
      </c>
      <c r="O1971" s="5" t="s">
        <v>294</v>
      </c>
      <c r="P1971" s="5" t="s">
        <v>294</v>
      </c>
      <c r="Q1971" s="5" t="s">
        <v>294</v>
      </c>
      <c r="R1971" s="5" t="s">
        <v>294</v>
      </c>
      <c r="V1971" s="5" t="s">
        <v>2878</v>
      </c>
    </row>
    <row r="1972" spans="1:22" x14ac:dyDescent="0.35">
      <c r="A1972" s="5" t="s">
        <v>2881</v>
      </c>
      <c r="B1972" s="5" t="s">
        <v>8132</v>
      </c>
      <c r="C1972" s="5" t="s">
        <v>8054</v>
      </c>
      <c r="D1972" s="5" t="s">
        <v>24</v>
      </c>
      <c r="E1972" s="5">
        <v>12</v>
      </c>
      <c r="F1972" s="5" t="s">
        <v>294</v>
      </c>
      <c r="G1972" s="5" t="s">
        <v>294</v>
      </c>
      <c r="M1972" s="5" t="s">
        <v>794</v>
      </c>
      <c r="N1972" s="5" t="s">
        <v>294</v>
      </c>
      <c r="O1972" s="5" t="s">
        <v>294</v>
      </c>
      <c r="P1972" s="5" t="s">
        <v>294</v>
      </c>
      <c r="Q1972" s="5" t="s">
        <v>294</v>
      </c>
      <c r="R1972" s="5" t="s">
        <v>294</v>
      </c>
      <c r="V1972" s="5" t="s">
        <v>2881</v>
      </c>
    </row>
    <row r="1973" spans="1:22" x14ac:dyDescent="0.35">
      <c r="A1973" s="5" t="s">
        <v>2879</v>
      </c>
      <c r="B1973" s="5" t="s">
        <v>8133</v>
      </c>
      <c r="C1973" s="5" t="s">
        <v>8054</v>
      </c>
      <c r="D1973" s="5" t="s">
        <v>18</v>
      </c>
      <c r="E1973" s="5">
        <v>2</v>
      </c>
      <c r="F1973" s="5" t="s">
        <v>294</v>
      </c>
      <c r="G1973" s="5" t="s">
        <v>297</v>
      </c>
      <c r="J1973" s="5" t="s">
        <v>4586</v>
      </c>
      <c r="M1973" s="5" t="s">
        <v>794</v>
      </c>
      <c r="N1973" s="5" t="s">
        <v>294</v>
      </c>
      <c r="O1973" s="5" t="s">
        <v>294</v>
      </c>
      <c r="P1973" s="5" t="s">
        <v>294</v>
      </c>
      <c r="Q1973" s="5" t="s">
        <v>294</v>
      </c>
      <c r="R1973" s="5" t="s">
        <v>294</v>
      </c>
      <c r="V1973" s="5" t="s">
        <v>2879</v>
      </c>
    </row>
    <row r="1974" spans="1:22" x14ac:dyDescent="0.35">
      <c r="A1974" s="5" t="s">
        <v>2880</v>
      </c>
      <c r="B1974" s="5" t="s">
        <v>8134</v>
      </c>
      <c r="C1974" s="5" t="s">
        <v>8054</v>
      </c>
      <c r="D1974" s="5" t="s">
        <v>30</v>
      </c>
      <c r="E1974" s="5">
        <v>10</v>
      </c>
      <c r="F1974" s="5" t="s">
        <v>294</v>
      </c>
      <c r="G1974" s="5" t="s">
        <v>294</v>
      </c>
      <c r="M1974" s="5" t="s">
        <v>794</v>
      </c>
      <c r="N1974" s="5" t="s">
        <v>294</v>
      </c>
      <c r="O1974" s="5" t="s">
        <v>294</v>
      </c>
      <c r="P1974" s="5" t="s">
        <v>294</v>
      </c>
      <c r="Q1974" s="5" t="s">
        <v>294</v>
      </c>
      <c r="R1974" s="5" t="s">
        <v>294</v>
      </c>
      <c r="V1974" s="5" t="s">
        <v>2880</v>
      </c>
    </row>
    <row r="1975" spans="1:22" x14ac:dyDescent="0.35">
      <c r="A1975" s="5" t="s">
        <v>2857</v>
      </c>
      <c r="B1975" s="5" t="s">
        <v>8135</v>
      </c>
      <c r="C1975" s="5" t="s">
        <v>8054</v>
      </c>
      <c r="D1975" s="5" t="s">
        <v>18</v>
      </c>
      <c r="E1975" s="5">
        <v>30</v>
      </c>
      <c r="F1975" s="5" t="s">
        <v>294</v>
      </c>
      <c r="G1975" s="5" t="s">
        <v>294</v>
      </c>
      <c r="M1975" s="5" t="s">
        <v>794</v>
      </c>
      <c r="N1975" s="5" t="s">
        <v>294</v>
      </c>
      <c r="O1975" s="5" t="s">
        <v>294</v>
      </c>
      <c r="P1975" s="5" t="s">
        <v>294</v>
      </c>
      <c r="Q1975" s="5" t="s">
        <v>294</v>
      </c>
      <c r="R1975" s="5" t="s">
        <v>294</v>
      </c>
      <c r="V1975" s="5" t="s">
        <v>2857</v>
      </c>
    </row>
    <row r="1976" spans="1:22" x14ac:dyDescent="0.35">
      <c r="A1976" s="5" t="s">
        <v>2869</v>
      </c>
      <c r="B1976" s="5" t="s">
        <v>8136</v>
      </c>
      <c r="C1976" s="5" t="s">
        <v>8054</v>
      </c>
      <c r="D1976" s="5" t="s">
        <v>18</v>
      </c>
      <c r="E1976" s="5">
        <v>1</v>
      </c>
      <c r="F1976" s="5" t="s">
        <v>294</v>
      </c>
      <c r="G1976" s="5" t="s">
        <v>294</v>
      </c>
      <c r="M1976" s="5" t="s">
        <v>794</v>
      </c>
      <c r="N1976" s="5" t="s">
        <v>294</v>
      </c>
      <c r="O1976" s="5" t="s">
        <v>294</v>
      </c>
      <c r="P1976" s="5" t="s">
        <v>294</v>
      </c>
      <c r="Q1976" s="5" t="s">
        <v>294</v>
      </c>
      <c r="R1976" s="5" t="s">
        <v>294</v>
      </c>
      <c r="U1976" s="5" t="s">
        <v>8137</v>
      </c>
      <c r="V1976" s="5" t="s">
        <v>2869</v>
      </c>
    </row>
    <row r="1977" spans="1:22" x14ac:dyDescent="0.35">
      <c r="A1977" s="5" t="s">
        <v>2867</v>
      </c>
      <c r="B1977" s="5" t="s">
        <v>8138</v>
      </c>
      <c r="C1977" s="5" t="s">
        <v>8054</v>
      </c>
      <c r="D1977" s="5" t="s">
        <v>24</v>
      </c>
      <c r="E1977" s="5">
        <v>12</v>
      </c>
      <c r="F1977" s="5" t="s">
        <v>294</v>
      </c>
      <c r="G1977" s="5" t="s">
        <v>294</v>
      </c>
      <c r="M1977" s="5" t="s">
        <v>794</v>
      </c>
      <c r="N1977" s="5" t="s">
        <v>294</v>
      </c>
      <c r="O1977" s="5" t="s">
        <v>294</v>
      </c>
      <c r="P1977" s="5" t="s">
        <v>294</v>
      </c>
      <c r="Q1977" s="5" t="s">
        <v>294</v>
      </c>
      <c r="R1977" s="5" t="s">
        <v>294</v>
      </c>
      <c r="V1977" s="5" t="s">
        <v>2867</v>
      </c>
    </row>
    <row r="1978" spans="1:22" x14ac:dyDescent="0.35">
      <c r="A1978" s="5" t="s">
        <v>2855</v>
      </c>
      <c r="B1978" s="5" t="s">
        <v>8139</v>
      </c>
      <c r="C1978" s="5" t="s">
        <v>8054</v>
      </c>
      <c r="D1978" s="5" t="s">
        <v>18</v>
      </c>
      <c r="E1978" s="5">
        <v>8</v>
      </c>
      <c r="F1978" s="5" t="s">
        <v>294</v>
      </c>
      <c r="G1978" s="5" t="s">
        <v>294</v>
      </c>
      <c r="M1978" s="5" t="s">
        <v>794</v>
      </c>
      <c r="N1978" s="5" t="s">
        <v>294</v>
      </c>
      <c r="O1978" s="5" t="s">
        <v>294</v>
      </c>
      <c r="P1978" s="5" t="s">
        <v>294</v>
      </c>
      <c r="Q1978" s="5" t="s">
        <v>294</v>
      </c>
      <c r="R1978" s="5" t="s">
        <v>297</v>
      </c>
      <c r="V1978" s="5" t="s">
        <v>2855</v>
      </c>
    </row>
    <row r="1979" spans="1:22" x14ac:dyDescent="0.35">
      <c r="A1979" s="5" t="s">
        <v>2865</v>
      </c>
      <c r="B1979" s="5" t="s">
        <v>8140</v>
      </c>
      <c r="C1979" s="5" t="s">
        <v>8054</v>
      </c>
      <c r="D1979" s="5" t="s">
        <v>18</v>
      </c>
      <c r="E1979" s="5">
        <v>2</v>
      </c>
      <c r="F1979" s="5" t="s">
        <v>294</v>
      </c>
      <c r="G1979" s="5" t="s">
        <v>297</v>
      </c>
      <c r="J1979" s="5" t="s">
        <v>4586</v>
      </c>
      <c r="M1979" s="5" t="s">
        <v>794</v>
      </c>
      <c r="N1979" s="5" t="s">
        <v>294</v>
      </c>
      <c r="O1979" s="5" t="s">
        <v>294</v>
      </c>
      <c r="P1979" s="5" t="s">
        <v>294</v>
      </c>
      <c r="Q1979" s="5" t="s">
        <v>294</v>
      </c>
      <c r="R1979" s="5" t="s">
        <v>294</v>
      </c>
      <c r="V1979" s="5" t="s">
        <v>2865</v>
      </c>
    </row>
    <row r="1980" spans="1:22" x14ac:dyDescent="0.35">
      <c r="A1980" s="5" t="s">
        <v>2871</v>
      </c>
      <c r="B1980" s="5" t="s">
        <v>8090</v>
      </c>
      <c r="C1980" s="5" t="s">
        <v>8054</v>
      </c>
      <c r="D1980" s="5" t="s">
        <v>18</v>
      </c>
      <c r="E1980" s="5">
        <v>100</v>
      </c>
      <c r="F1980" s="5" t="s">
        <v>294</v>
      </c>
      <c r="G1980" s="5" t="s">
        <v>294</v>
      </c>
      <c r="M1980" s="5" t="s">
        <v>794</v>
      </c>
      <c r="N1980" s="5" t="s">
        <v>294</v>
      </c>
      <c r="O1980" s="5" t="s">
        <v>294</v>
      </c>
      <c r="P1980" s="5" t="s">
        <v>294</v>
      </c>
      <c r="Q1980" s="5" t="s">
        <v>294</v>
      </c>
      <c r="R1980" s="5" t="s">
        <v>294</v>
      </c>
    </row>
    <row r="1981" spans="1:22" x14ac:dyDescent="0.35">
      <c r="A1981" s="5" t="s">
        <v>2866</v>
      </c>
      <c r="B1981" s="5" t="s">
        <v>8141</v>
      </c>
      <c r="C1981" s="5" t="s">
        <v>8054</v>
      </c>
      <c r="D1981" s="5" t="s">
        <v>30</v>
      </c>
      <c r="E1981" s="5">
        <v>10</v>
      </c>
      <c r="F1981" s="5" t="s">
        <v>294</v>
      </c>
      <c r="G1981" s="5" t="s">
        <v>294</v>
      </c>
      <c r="M1981" s="5" t="s">
        <v>794</v>
      </c>
      <c r="N1981" s="5" t="s">
        <v>294</v>
      </c>
      <c r="O1981" s="5" t="s">
        <v>294</v>
      </c>
      <c r="P1981" s="5" t="s">
        <v>294</v>
      </c>
      <c r="Q1981" s="5" t="s">
        <v>294</v>
      </c>
      <c r="R1981" s="5" t="s">
        <v>294</v>
      </c>
      <c r="V1981" s="5" t="s">
        <v>2866</v>
      </c>
    </row>
    <row r="1982" spans="1:22" x14ac:dyDescent="0.35">
      <c r="A1982" s="5" t="s">
        <v>8142</v>
      </c>
      <c r="B1982" s="5" t="s">
        <v>8143</v>
      </c>
      <c r="C1982" s="5" t="s">
        <v>411</v>
      </c>
      <c r="D1982" s="5" t="s">
        <v>22</v>
      </c>
      <c r="E1982" s="5">
        <v>18</v>
      </c>
      <c r="F1982" s="5" t="s">
        <v>294</v>
      </c>
      <c r="G1982" s="5" t="s">
        <v>294</v>
      </c>
      <c r="J1982" s="5" t="s">
        <v>2986</v>
      </c>
      <c r="M1982" s="5" t="s">
        <v>794</v>
      </c>
      <c r="N1982" s="5" t="s">
        <v>294</v>
      </c>
      <c r="O1982" s="5" t="s">
        <v>294</v>
      </c>
      <c r="P1982" s="5" t="s">
        <v>294</v>
      </c>
      <c r="Q1982" s="5" t="s">
        <v>294</v>
      </c>
      <c r="R1982" s="5" t="s">
        <v>297</v>
      </c>
      <c r="V1982" s="5" t="s">
        <v>8142</v>
      </c>
    </row>
    <row r="1983" spans="1:22" x14ac:dyDescent="0.35">
      <c r="A1983" s="5" t="s">
        <v>8144</v>
      </c>
      <c r="B1983" s="5" t="s">
        <v>8145</v>
      </c>
      <c r="C1983" s="5" t="s">
        <v>8146</v>
      </c>
      <c r="D1983" s="5" t="s">
        <v>18</v>
      </c>
      <c r="E1983" s="5">
        <v>20</v>
      </c>
      <c r="F1983" s="5" t="s">
        <v>294</v>
      </c>
      <c r="G1983" s="5" t="s">
        <v>294</v>
      </c>
      <c r="M1983" s="5" t="s">
        <v>794</v>
      </c>
      <c r="N1983" s="5" t="s">
        <v>294</v>
      </c>
      <c r="O1983" s="5" t="s">
        <v>294</v>
      </c>
      <c r="P1983" s="5" t="s">
        <v>294</v>
      </c>
      <c r="Q1983" s="5" t="s">
        <v>294</v>
      </c>
      <c r="R1983" s="5" t="s">
        <v>294</v>
      </c>
      <c r="V1983" s="5" t="s">
        <v>8144</v>
      </c>
    </row>
    <row r="1984" spans="1:22" x14ac:dyDescent="0.35">
      <c r="A1984" s="5" t="s">
        <v>8147</v>
      </c>
      <c r="B1984" s="5" t="s">
        <v>8148</v>
      </c>
      <c r="C1984" s="5" t="s">
        <v>8146</v>
      </c>
      <c r="D1984" s="5" t="s">
        <v>18</v>
      </c>
      <c r="E1984" s="5">
        <v>45</v>
      </c>
      <c r="F1984" s="5" t="s">
        <v>294</v>
      </c>
      <c r="G1984" s="5" t="s">
        <v>294</v>
      </c>
      <c r="M1984" s="5" t="s">
        <v>794</v>
      </c>
      <c r="N1984" s="5" t="s">
        <v>294</v>
      </c>
      <c r="O1984" s="5" t="s">
        <v>294</v>
      </c>
      <c r="P1984" s="5" t="s">
        <v>294</v>
      </c>
      <c r="Q1984" s="5" t="s">
        <v>294</v>
      </c>
      <c r="R1984" s="5" t="s">
        <v>294</v>
      </c>
      <c r="V1984" s="5" t="s">
        <v>8147</v>
      </c>
    </row>
    <row r="1985" spans="1:22" x14ac:dyDescent="0.35">
      <c r="A1985" s="5" t="s">
        <v>8149</v>
      </c>
      <c r="B1985" s="5" t="s">
        <v>4045</v>
      </c>
      <c r="C1985" s="5" t="s">
        <v>8146</v>
      </c>
      <c r="D1985" s="5" t="s">
        <v>18</v>
      </c>
      <c r="E1985" s="5">
        <v>10</v>
      </c>
      <c r="F1985" s="5" t="s">
        <v>294</v>
      </c>
      <c r="G1985" s="5" t="s">
        <v>294</v>
      </c>
      <c r="M1985" s="5" t="s">
        <v>3826</v>
      </c>
      <c r="N1985" s="5" t="s">
        <v>294</v>
      </c>
      <c r="O1985" s="5" t="s">
        <v>294</v>
      </c>
      <c r="P1985" s="5" t="s">
        <v>294</v>
      </c>
      <c r="Q1985" s="5" t="s">
        <v>294</v>
      </c>
      <c r="R1985" s="5" t="s">
        <v>294</v>
      </c>
      <c r="V1985" s="5" t="s">
        <v>8149</v>
      </c>
    </row>
    <row r="1986" spans="1:22" x14ac:dyDescent="0.35">
      <c r="A1986" s="5" t="s">
        <v>8150</v>
      </c>
      <c r="B1986" s="5" t="s">
        <v>6050</v>
      </c>
      <c r="C1986" s="5" t="s">
        <v>8151</v>
      </c>
      <c r="D1986" s="5" t="s">
        <v>18</v>
      </c>
      <c r="E1986" s="5">
        <v>20</v>
      </c>
      <c r="F1986" s="5" t="s">
        <v>294</v>
      </c>
      <c r="G1986" s="5" t="s">
        <v>294</v>
      </c>
      <c r="K1986" s="5" t="s">
        <v>294</v>
      </c>
      <c r="M1986" s="5" t="s">
        <v>794</v>
      </c>
      <c r="N1986" s="5" t="s">
        <v>294</v>
      </c>
      <c r="P1986" s="5" t="s">
        <v>294</v>
      </c>
      <c r="Q1986" s="5" t="s">
        <v>294</v>
      </c>
      <c r="R1986" s="5" t="s">
        <v>297</v>
      </c>
    </row>
    <row r="1987" spans="1:22" x14ac:dyDescent="0.35">
      <c r="A1987" s="5" t="s">
        <v>8152</v>
      </c>
      <c r="B1987" s="5" t="s">
        <v>3875</v>
      </c>
      <c r="C1987" s="5" t="s">
        <v>8151</v>
      </c>
      <c r="D1987" s="5" t="s">
        <v>18</v>
      </c>
      <c r="E1987" s="5">
        <v>20</v>
      </c>
      <c r="F1987" s="5" t="s">
        <v>294</v>
      </c>
      <c r="G1987" s="5" t="s">
        <v>294</v>
      </c>
      <c r="K1987" s="5" t="s">
        <v>294</v>
      </c>
      <c r="M1987" s="5" t="s">
        <v>794</v>
      </c>
      <c r="N1987" s="5" t="s">
        <v>294</v>
      </c>
      <c r="P1987" s="5" t="s">
        <v>294</v>
      </c>
      <c r="Q1987" s="5" t="s">
        <v>294</v>
      </c>
      <c r="R1987" s="5" t="s">
        <v>297</v>
      </c>
    </row>
    <row r="1988" spans="1:22" x14ac:dyDescent="0.35">
      <c r="A1988" s="5" t="s">
        <v>403</v>
      </c>
      <c r="B1988" s="5" t="s">
        <v>8153</v>
      </c>
      <c r="C1988" s="5" t="s">
        <v>628</v>
      </c>
      <c r="D1988" s="5" t="s">
        <v>22</v>
      </c>
      <c r="E1988" s="5">
        <v>18</v>
      </c>
      <c r="F1988" s="5" t="s">
        <v>294</v>
      </c>
      <c r="G1988" s="5" t="s">
        <v>294</v>
      </c>
      <c r="J1988" s="5" t="s">
        <v>3741</v>
      </c>
      <c r="M1988" s="5" t="s">
        <v>794</v>
      </c>
      <c r="N1988" s="5" t="s">
        <v>294</v>
      </c>
      <c r="O1988" s="5" t="s">
        <v>294</v>
      </c>
      <c r="P1988" s="5" t="s">
        <v>294</v>
      </c>
      <c r="Q1988" s="5" t="s">
        <v>294</v>
      </c>
      <c r="R1988" s="5" t="s">
        <v>297</v>
      </c>
      <c r="V1988" s="5" t="s">
        <v>8154</v>
      </c>
    </row>
    <row r="1989" spans="1:22" x14ac:dyDescent="0.35">
      <c r="A1989" s="5" t="s">
        <v>8155</v>
      </c>
      <c r="B1989" s="5" t="s">
        <v>8156</v>
      </c>
      <c r="C1989" s="5" t="s">
        <v>628</v>
      </c>
      <c r="D1989" s="5" t="s">
        <v>18</v>
      </c>
      <c r="E1989" s="5">
        <v>255</v>
      </c>
      <c r="F1989" s="5" t="s">
        <v>294</v>
      </c>
      <c r="G1989" s="5" t="s">
        <v>294</v>
      </c>
      <c r="M1989" s="5" t="s">
        <v>794</v>
      </c>
      <c r="N1989" s="5" t="s">
        <v>294</v>
      </c>
      <c r="P1989" s="5" t="s">
        <v>294</v>
      </c>
      <c r="Q1989" s="5" t="s">
        <v>294</v>
      </c>
      <c r="R1989" s="5" t="s">
        <v>294</v>
      </c>
      <c r="V1989" s="5" t="s">
        <v>8157</v>
      </c>
    </row>
    <row r="1990" spans="1:22" x14ac:dyDescent="0.35">
      <c r="A1990" s="5" t="s">
        <v>8158</v>
      </c>
      <c r="B1990" s="5" t="s">
        <v>8159</v>
      </c>
      <c r="C1990" s="5" t="s">
        <v>628</v>
      </c>
      <c r="D1990" s="5" t="s">
        <v>18</v>
      </c>
      <c r="E1990" s="5">
        <v>30</v>
      </c>
      <c r="F1990" s="5" t="s">
        <v>294</v>
      </c>
      <c r="G1990" s="5" t="s">
        <v>294</v>
      </c>
      <c r="M1990" s="5" t="s">
        <v>794</v>
      </c>
      <c r="N1990" s="5" t="s">
        <v>294</v>
      </c>
      <c r="O1990" s="5" t="s">
        <v>294</v>
      </c>
      <c r="P1990" s="5" t="s">
        <v>294</v>
      </c>
      <c r="Q1990" s="5" t="s">
        <v>294</v>
      </c>
      <c r="R1990" s="5" t="s">
        <v>297</v>
      </c>
      <c r="V1990" s="5" t="s">
        <v>8160</v>
      </c>
    </row>
    <row r="1991" spans="1:22" x14ac:dyDescent="0.35">
      <c r="A1991" s="5" t="s">
        <v>8161</v>
      </c>
      <c r="B1991" s="5" t="s">
        <v>8162</v>
      </c>
      <c r="C1991" s="5" t="s">
        <v>8163</v>
      </c>
      <c r="D1991" s="5" t="s">
        <v>18</v>
      </c>
      <c r="E1991" s="5">
        <v>6</v>
      </c>
      <c r="F1991" s="5" t="s">
        <v>294</v>
      </c>
      <c r="G1991" s="5" t="s">
        <v>294</v>
      </c>
      <c r="J1991" s="5" t="s">
        <v>3723</v>
      </c>
      <c r="M1991" s="5" t="s">
        <v>794</v>
      </c>
      <c r="N1991" s="5" t="s">
        <v>294</v>
      </c>
      <c r="P1991" s="5" t="s">
        <v>294</v>
      </c>
      <c r="Q1991" s="5" t="s">
        <v>294</v>
      </c>
      <c r="R1991" s="5" t="s">
        <v>297</v>
      </c>
      <c r="V1991" s="5" t="s">
        <v>8164</v>
      </c>
    </row>
    <row r="1992" spans="1:22" x14ac:dyDescent="0.35">
      <c r="A1992" s="5" t="s">
        <v>8165</v>
      </c>
      <c r="B1992" s="5" t="s">
        <v>8153</v>
      </c>
      <c r="C1992" s="5" t="s">
        <v>8163</v>
      </c>
      <c r="D1992" s="5" t="s">
        <v>22</v>
      </c>
      <c r="E1992" s="5">
        <v>18</v>
      </c>
      <c r="F1992" s="5" t="s">
        <v>294</v>
      </c>
      <c r="G1992" s="5" t="s">
        <v>294</v>
      </c>
      <c r="J1992" s="5" t="s">
        <v>3741</v>
      </c>
      <c r="M1992" s="5" t="s">
        <v>794</v>
      </c>
      <c r="N1992" s="5" t="s">
        <v>294</v>
      </c>
      <c r="P1992" s="5" t="s">
        <v>294</v>
      </c>
      <c r="Q1992" s="5" t="s">
        <v>294</v>
      </c>
      <c r="R1992" s="5" t="s">
        <v>297</v>
      </c>
      <c r="V1992" s="5" t="s">
        <v>8166</v>
      </c>
    </row>
    <row r="1993" spans="1:22" x14ac:dyDescent="0.35">
      <c r="A1993" s="5" t="s">
        <v>8167</v>
      </c>
      <c r="B1993" s="5" t="s">
        <v>8168</v>
      </c>
      <c r="C1993" s="5" t="s">
        <v>8163</v>
      </c>
      <c r="D1993" s="5" t="s">
        <v>22</v>
      </c>
      <c r="E1993" s="5">
        <v>18</v>
      </c>
      <c r="F1993" s="5" t="s">
        <v>294</v>
      </c>
      <c r="G1993" s="5" t="s">
        <v>294</v>
      </c>
      <c r="M1993" s="5" t="s">
        <v>3826</v>
      </c>
      <c r="N1993" s="5" t="s">
        <v>294</v>
      </c>
      <c r="P1993" s="5" t="s">
        <v>294</v>
      </c>
      <c r="Q1993" s="5" t="s">
        <v>294</v>
      </c>
      <c r="R1993" s="5" t="s">
        <v>294</v>
      </c>
      <c r="V1993" s="5" t="s">
        <v>8169</v>
      </c>
    </row>
    <row r="1994" spans="1:22" x14ac:dyDescent="0.35">
      <c r="A1994" s="5" t="s">
        <v>8170</v>
      </c>
      <c r="B1994" s="5" t="s">
        <v>8171</v>
      </c>
      <c r="C1994" s="5" t="s">
        <v>3723</v>
      </c>
      <c r="D1994" s="5" t="s">
        <v>18</v>
      </c>
      <c r="E1994" s="5">
        <v>8</v>
      </c>
      <c r="F1994" s="5" t="s">
        <v>294</v>
      </c>
      <c r="G1994" s="5" t="s">
        <v>297</v>
      </c>
      <c r="J1994" s="5" t="s">
        <v>8172</v>
      </c>
      <c r="M1994" s="5" t="s">
        <v>794</v>
      </c>
      <c r="N1994" s="5" t="s">
        <v>294</v>
      </c>
      <c r="P1994" s="5" t="s">
        <v>294</v>
      </c>
      <c r="Q1994" s="5" t="s">
        <v>294</v>
      </c>
      <c r="R1994" s="5" t="s">
        <v>294</v>
      </c>
      <c r="U1994" s="5" t="s">
        <v>8173</v>
      </c>
      <c r="V1994" s="5" t="s">
        <v>8170</v>
      </c>
    </row>
    <row r="1995" spans="1:22" x14ac:dyDescent="0.35">
      <c r="A1995" s="5" t="s">
        <v>8174</v>
      </c>
      <c r="B1995" s="5" t="s">
        <v>8175</v>
      </c>
      <c r="C1995" s="5" t="s">
        <v>3723</v>
      </c>
      <c r="D1995" s="5" t="s">
        <v>18</v>
      </c>
      <c r="E1995" s="5">
        <v>1</v>
      </c>
      <c r="F1995" s="5" t="s">
        <v>297</v>
      </c>
      <c r="G1995" s="5" t="s">
        <v>297</v>
      </c>
      <c r="L1995" s="5" t="s">
        <v>8176</v>
      </c>
      <c r="M1995" s="5" t="s">
        <v>794</v>
      </c>
      <c r="N1995" s="5" t="s">
        <v>294</v>
      </c>
      <c r="P1995" s="5" t="s">
        <v>294</v>
      </c>
      <c r="Q1995" s="5" t="s">
        <v>294</v>
      </c>
      <c r="R1995" s="5" t="s">
        <v>294</v>
      </c>
      <c r="S1995" s="5" t="s">
        <v>294</v>
      </c>
      <c r="V1995" s="5" t="s">
        <v>8174</v>
      </c>
    </row>
    <row r="1996" spans="1:22" x14ac:dyDescent="0.35">
      <c r="A1996" s="5" t="s">
        <v>8177</v>
      </c>
      <c r="B1996" s="5" t="s">
        <v>8178</v>
      </c>
      <c r="C1996" s="5" t="s">
        <v>3741</v>
      </c>
      <c r="D1996" s="5" t="s">
        <v>22</v>
      </c>
      <c r="E1996" s="5">
        <v>18</v>
      </c>
      <c r="F1996" s="5" t="s">
        <v>294</v>
      </c>
      <c r="G1996" s="5" t="s">
        <v>294</v>
      </c>
      <c r="J1996" s="5" t="s">
        <v>8179</v>
      </c>
      <c r="M1996" s="5" t="s">
        <v>794</v>
      </c>
      <c r="N1996" s="5" t="s">
        <v>294</v>
      </c>
      <c r="P1996" s="5" t="s">
        <v>294</v>
      </c>
      <c r="Q1996" s="5" t="s">
        <v>294</v>
      </c>
      <c r="R1996" s="5" t="s">
        <v>297</v>
      </c>
      <c r="V1996" s="5" t="s">
        <v>8180</v>
      </c>
    </row>
    <row r="1997" spans="1:22" x14ac:dyDescent="0.35">
      <c r="A1997" s="5" t="s">
        <v>8181</v>
      </c>
      <c r="B1997" s="5" t="s">
        <v>8153</v>
      </c>
      <c r="C1997" s="5" t="s">
        <v>3741</v>
      </c>
      <c r="D1997" s="5" t="s">
        <v>22</v>
      </c>
      <c r="E1997" s="5">
        <v>18</v>
      </c>
      <c r="F1997" s="5" t="s">
        <v>294</v>
      </c>
      <c r="G1997" s="5" t="s">
        <v>294</v>
      </c>
      <c r="M1997" s="5" t="s">
        <v>3826</v>
      </c>
      <c r="N1997" s="5" t="s">
        <v>294</v>
      </c>
      <c r="P1997" s="5" t="s">
        <v>294</v>
      </c>
      <c r="Q1997" s="5" t="s">
        <v>294</v>
      </c>
      <c r="R1997" s="5" t="s">
        <v>294</v>
      </c>
      <c r="V1997" s="5" t="s">
        <v>8182</v>
      </c>
    </row>
    <row r="1998" spans="1:22" x14ac:dyDescent="0.35">
      <c r="A1998" s="5" t="s">
        <v>8183</v>
      </c>
      <c r="B1998" s="5" t="s">
        <v>8184</v>
      </c>
      <c r="C1998" s="5" t="s">
        <v>3741</v>
      </c>
      <c r="D1998" s="5" t="s">
        <v>18</v>
      </c>
      <c r="E1998" s="5">
        <v>2</v>
      </c>
      <c r="F1998" s="5" t="s">
        <v>294</v>
      </c>
      <c r="G1998" s="5" t="s">
        <v>297</v>
      </c>
      <c r="M1998" s="5" t="s">
        <v>794</v>
      </c>
      <c r="N1998" s="5" t="s">
        <v>294</v>
      </c>
      <c r="O1998" s="5" t="s">
        <v>294</v>
      </c>
      <c r="P1998" s="5" t="s">
        <v>294</v>
      </c>
      <c r="Q1998" s="5" t="s">
        <v>294</v>
      </c>
      <c r="R1998" s="5" t="s">
        <v>294</v>
      </c>
      <c r="U1998" s="5" t="s">
        <v>8185</v>
      </c>
      <c r="V1998" s="5" t="s">
        <v>8186</v>
      </c>
    </row>
    <row r="1999" spans="1:22" x14ac:dyDescent="0.35">
      <c r="A1999" s="5" t="s">
        <v>8187</v>
      </c>
      <c r="B1999" s="5" t="s">
        <v>8188</v>
      </c>
      <c r="C1999" s="5" t="s">
        <v>3741</v>
      </c>
      <c r="D1999" s="5" t="s">
        <v>18</v>
      </c>
      <c r="E1999" s="5">
        <v>255</v>
      </c>
      <c r="F1999" s="5" t="s">
        <v>294</v>
      </c>
      <c r="G1999" s="5" t="s">
        <v>294</v>
      </c>
      <c r="M1999" s="5" t="s">
        <v>794</v>
      </c>
      <c r="N1999" s="5" t="s">
        <v>294</v>
      </c>
      <c r="O1999" s="5" t="s">
        <v>294</v>
      </c>
      <c r="P1999" s="5" t="s">
        <v>294</v>
      </c>
      <c r="Q1999" s="5" t="s">
        <v>294</v>
      </c>
      <c r="R1999" s="5" t="s">
        <v>294</v>
      </c>
      <c r="V1999" s="5" t="s">
        <v>8189</v>
      </c>
    </row>
    <row r="2000" spans="1:22" x14ac:dyDescent="0.35">
      <c r="A2000" s="5" t="s">
        <v>8190</v>
      </c>
      <c r="B2000" s="5" t="s">
        <v>8191</v>
      </c>
      <c r="C2000" s="5" t="s">
        <v>3741</v>
      </c>
      <c r="D2000" s="5" t="s">
        <v>1655</v>
      </c>
      <c r="E2000" s="5">
        <v>77</v>
      </c>
      <c r="F2000" s="5" t="s">
        <v>294</v>
      </c>
      <c r="G2000" s="5" t="s">
        <v>294</v>
      </c>
      <c r="M2000" s="5" t="s">
        <v>794</v>
      </c>
      <c r="N2000" s="5" t="s">
        <v>294</v>
      </c>
      <c r="P2000" s="5" t="s">
        <v>294</v>
      </c>
      <c r="Q2000" s="5" t="s">
        <v>294</v>
      </c>
      <c r="R2000" s="5" t="s">
        <v>294</v>
      </c>
      <c r="V2000" s="5" t="s">
        <v>8192</v>
      </c>
    </row>
    <row r="2001" spans="1:22" x14ac:dyDescent="0.35">
      <c r="A2001" s="5" t="s">
        <v>8193</v>
      </c>
      <c r="B2001" s="5" t="s">
        <v>8194</v>
      </c>
      <c r="C2001" s="5" t="s">
        <v>5174</v>
      </c>
      <c r="D2001" s="5" t="s">
        <v>18</v>
      </c>
      <c r="E2001" s="5">
        <v>255</v>
      </c>
      <c r="F2001" s="5" t="s">
        <v>294</v>
      </c>
      <c r="G2001" s="5" t="s">
        <v>294</v>
      </c>
      <c r="M2001" s="5" t="s">
        <v>794</v>
      </c>
      <c r="N2001" s="5" t="s">
        <v>294</v>
      </c>
      <c r="P2001" s="5" t="s">
        <v>294</v>
      </c>
      <c r="Q2001" s="5" t="s">
        <v>294</v>
      </c>
      <c r="R2001" s="5" t="s">
        <v>294</v>
      </c>
      <c r="V2001" s="5" t="s">
        <v>8193</v>
      </c>
    </row>
    <row r="2002" spans="1:22" x14ac:dyDescent="0.35">
      <c r="A2002" s="5" t="s">
        <v>8195</v>
      </c>
      <c r="B2002" s="5" t="s">
        <v>8196</v>
      </c>
      <c r="C2002" s="5" t="s">
        <v>5174</v>
      </c>
      <c r="D2002" s="5" t="s">
        <v>16</v>
      </c>
      <c r="E2002" s="5">
        <v>12</v>
      </c>
      <c r="F2002" s="5" t="s">
        <v>294</v>
      </c>
      <c r="G2002" s="5" t="s">
        <v>294</v>
      </c>
      <c r="M2002" s="5" t="s">
        <v>794</v>
      </c>
      <c r="N2002" s="5" t="s">
        <v>294</v>
      </c>
      <c r="P2002" s="5" t="s">
        <v>294</v>
      </c>
      <c r="Q2002" s="5" t="s">
        <v>294</v>
      </c>
      <c r="R2002" s="5" t="s">
        <v>294</v>
      </c>
      <c r="V2002" s="5" t="s">
        <v>8195</v>
      </c>
    </row>
    <row r="2003" spans="1:22" x14ac:dyDescent="0.35">
      <c r="A2003" s="5" t="s">
        <v>8197</v>
      </c>
      <c r="B2003" s="5" t="s">
        <v>8198</v>
      </c>
      <c r="C2003" s="5" t="s">
        <v>628</v>
      </c>
      <c r="D2003" s="5" t="s">
        <v>20</v>
      </c>
      <c r="E2003" s="5">
        <v>10</v>
      </c>
      <c r="F2003" s="5" t="s">
        <v>294</v>
      </c>
      <c r="G2003" s="5" t="s">
        <v>294</v>
      </c>
      <c r="M2003" s="5" t="s">
        <v>794</v>
      </c>
      <c r="N2003" s="5" t="s">
        <v>294</v>
      </c>
      <c r="O2003" s="5" t="s">
        <v>294</v>
      </c>
      <c r="P2003" s="5" t="s">
        <v>294</v>
      </c>
      <c r="Q2003" s="5" t="s">
        <v>294</v>
      </c>
      <c r="R2003" s="5" t="s">
        <v>297</v>
      </c>
    </row>
    <row r="2004" spans="1:22" x14ac:dyDescent="0.35">
      <c r="A2004" s="5" t="s">
        <v>8199</v>
      </c>
      <c r="B2004" s="5" t="s">
        <v>8200</v>
      </c>
      <c r="C2004" s="5" t="s">
        <v>628</v>
      </c>
      <c r="D2004" s="5" t="s">
        <v>18</v>
      </c>
      <c r="E2004" s="5">
        <v>1</v>
      </c>
      <c r="F2004" s="5" t="s">
        <v>294</v>
      </c>
      <c r="G2004" s="5" t="s">
        <v>294</v>
      </c>
      <c r="L2004" s="5" t="s">
        <v>941</v>
      </c>
      <c r="M2004" s="5" t="s">
        <v>794</v>
      </c>
      <c r="N2004" s="5" t="s">
        <v>294</v>
      </c>
      <c r="O2004" s="5" t="s">
        <v>294</v>
      </c>
      <c r="P2004" s="5" t="s">
        <v>294</v>
      </c>
      <c r="Q2004" s="5" t="s">
        <v>294</v>
      </c>
      <c r="R2004" s="5" t="s">
        <v>297</v>
      </c>
      <c r="S2004" s="5" t="s">
        <v>294</v>
      </c>
    </row>
    <row r="2005" spans="1:22" x14ac:dyDescent="0.35">
      <c r="A2005" s="5" t="s">
        <v>8201</v>
      </c>
      <c r="B2005" s="5" t="s">
        <v>8202</v>
      </c>
      <c r="C2005" s="5" t="s">
        <v>628</v>
      </c>
      <c r="D2005" s="5" t="s">
        <v>20</v>
      </c>
      <c r="E2005" s="5">
        <v>10</v>
      </c>
      <c r="F2005" s="5" t="s">
        <v>294</v>
      </c>
      <c r="G2005" s="5" t="s">
        <v>294</v>
      </c>
      <c r="M2005" s="5" t="s">
        <v>794</v>
      </c>
      <c r="N2005" s="5" t="s">
        <v>294</v>
      </c>
      <c r="O2005" s="5" t="s">
        <v>294</v>
      </c>
      <c r="P2005" s="5" t="s">
        <v>294</v>
      </c>
      <c r="Q2005" s="5" t="s">
        <v>294</v>
      </c>
      <c r="R2005" s="5" t="s">
        <v>297</v>
      </c>
    </row>
    <row r="2006" spans="1:22" x14ac:dyDescent="0.35">
      <c r="A2006" s="5" t="s">
        <v>8203</v>
      </c>
      <c r="B2006" s="5" t="s">
        <v>8204</v>
      </c>
      <c r="C2006" s="5" t="s">
        <v>628</v>
      </c>
      <c r="D2006" s="5" t="s">
        <v>22</v>
      </c>
      <c r="E2006" s="5">
        <v>10</v>
      </c>
      <c r="F2006" s="5" t="s">
        <v>294</v>
      </c>
      <c r="G2006" s="5" t="s">
        <v>294</v>
      </c>
      <c r="M2006" s="5" t="s">
        <v>794</v>
      </c>
      <c r="N2006" s="5" t="s">
        <v>294</v>
      </c>
      <c r="O2006" s="5" t="s">
        <v>294</v>
      </c>
      <c r="P2006" s="5" t="s">
        <v>294</v>
      </c>
      <c r="Q2006" s="5" t="s">
        <v>294</v>
      </c>
      <c r="R2006" s="5" t="s">
        <v>297</v>
      </c>
    </row>
    <row r="2007" spans="1:22" x14ac:dyDescent="0.35">
      <c r="A2007" s="5" t="s">
        <v>8205</v>
      </c>
      <c r="B2007" s="5" t="s">
        <v>8206</v>
      </c>
      <c r="C2007" s="5" t="s">
        <v>628</v>
      </c>
      <c r="D2007" s="5" t="s">
        <v>16</v>
      </c>
      <c r="E2007" s="5">
        <v>10</v>
      </c>
      <c r="F2007" s="5" t="s">
        <v>294</v>
      </c>
      <c r="G2007" s="5" t="s">
        <v>294</v>
      </c>
      <c r="M2007" s="5" t="s">
        <v>794</v>
      </c>
      <c r="N2007" s="5" t="s">
        <v>294</v>
      </c>
      <c r="O2007" s="5" t="s">
        <v>294</v>
      </c>
      <c r="P2007" s="5" t="s">
        <v>294</v>
      </c>
      <c r="Q2007" s="5" t="s">
        <v>294</v>
      </c>
      <c r="R2007" s="5" t="s">
        <v>294</v>
      </c>
    </row>
    <row r="2008" spans="1:22" x14ac:dyDescent="0.35">
      <c r="A2008" s="5" t="s">
        <v>8207</v>
      </c>
      <c r="B2008" s="5" t="s">
        <v>8208</v>
      </c>
      <c r="C2008" s="5" t="s">
        <v>628</v>
      </c>
      <c r="D2008" s="5" t="s">
        <v>22</v>
      </c>
      <c r="E2008" s="5">
        <v>10</v>
      </c>
      <c r="F2008" s="5" t="s">
        <v>294</v>
      </c>
      <c r="G2008" s="5" t="s">
        <v>294</v>
      </c>
      <c r="M2008" s="5" t="s">
        <v>794</v>
      </c>
      <c r="N2008" s="5" t="s">
        <v>294</v>
      </c>
      <c r="O2008" s="5" t="s">
        <v>294</v>
      </c>
      <c r="P2008" s="5" t="s">
        <v>294</v>
      </c>
      <c r="Q2008" s="5" t="s">
        <v>294</v>
      </c>
      <c r="R2008" s="5" t="s">
        <v>294</v>
      </c>
    </row>
    <row r="2009" spans="1:22" x14ac:dyDescent="0.35">
      <c r="A2009" s="5" t="s">
        <v>8209</v>
      </c>
      <c r="B2009" s="5" t="s">
        <v>8210</v>
      </c>
      <c r="C2009" s="5" t="s">
        <v>628</v>
      </c>
      <c r="D2009" s="5" t="s">
        <v>22</v>
      </c>
      <c r="E2009" s="5">
        <v>10</v>
      </c>
      <c r="F2009" s="5" t="s">
        <v>294</v>
      </c>
      <c r="G2009" s="5" t="s">
        <v>294</v>
      </c>
      <c r="M2009" s="5" t="s">
        <v>794</v>
      </c>
      <c r="N2009" s="5" t="s">
        <v>294</v>
      </c>
      <c r="O2009" s="5" t="s">
        <v>294</v>
      </c>
      <c r="P2009" s="5" t="s">
        <v>294</v>
      </c>
      <c r="Q2009" s="5" t="s">
        <v>294</v>
      </c>
      <c r="R2009" s="5" t="s">
        <v>294</v>
      </c>
    </row>
    <row r="2010" spans="1:22" x14ac:dyDescent="0.35">
      <c r="A2010" s="5" t="s">
        <v>8211</v>
      </c>
      <c r="B2010" s="5" t="s">
        <v>8212</v>
      </c>
      <c r="C2010" s="5" t="s">
        <v>628</v>
      </c>
      <c r="D2010" s="5" t="s">
        <v>22</v>
      </c>
      <c r="E2010" s="5">
        <v>10</v>
      </c>
      <c r="F2010" s="5" t="s">
        <v>294</v>
      </c>
      <c r="G2010" s="5" t="s">
        <v>294</v>
      </c>
      <c r="M2010" s="5" t="s">
        <v>794</v>
      </c>
      <c r="N2010" s="5" t="s">
        <v>294</v>
      </c>
      <c r="O2010" s="5" t="s">
        <v>294</v>
      </c>
      <c r="P2010" s="5" t="s">
        <v>294</v>
      </c>
      <c r="Q2010" s="5" t="s">
        <v>294</v>
      </c>
      <c r="R2010" s="5" t="s">
        <v>294</v>
      </c>
    </row>
    <row r="2011" spans="1:22" x14ac:dyDescent="0.35">
      <c r="A2011" s="5" t="s">
        <v>8213</v>
      </c>
      <c r="B2011" s="5" t="s">
        <v>8214</v>
      </c>
      <c r="C2011" s="5" t="s">
        <v>628</v>
      </c>
      <c r="D2011" s="5" t="s">
        <v>16</v>
      </c>
      <c r="E2011" s="5">
        <v>10</v>
      </c>
      <c r="F2011" s="5" t="s">
        <v>294</v>
      </c>
      <c r="G2011" s="5" t="s">
        <v>294</v>
      </c>
      <c r="M2011" s="5" t="s">
        <v>794</v>
      </c>
      <c r="N2011" s="5" t="s">
        <v>294</v>
      </c>
      <c r="O2011" s="5" t="s">
        <v>294</v>
      </c>
      <c r="P2011" s="5" t="s">
        <v>294</v>
      </c>
      <c r="Q2011" s="5" t="s">
        <v>294</v>
      </c>
      <c r="R2011" s="5" t="s">
        <v>294</v>
      </c>
    </row>
    <row r="2012" spans="1:22" x14ac:dyDescent="0.35">
      <c r="A2012" s="5" t="s">
        <v>8215</v>
      </c>
      <c r="B2012" s="5" t="s">
        <v>8216</v>
      </c>
      <c r="C2012" s="5" t="s">
        <v>628</v>
      </c>
      <c r="D2012" s="5" t="s">
        <v>22</v>
      </c>
      <c r="E2012" s="5">
        <v>10</v>
      </c>
      <c r="F2012" s="5" t="s">
        <v>294</v>
      </c>
      <c r="G2012" s="5" t="s">
        <v>294</v>
      </c>
      <c r="M2012" s="5" t="s">
        <v>794</v>
      </c>
      <c r="N2012" s="5" t="s">
        <v>294</v>
      </c>
      <c r="O2012" s="5" t="s">
        <v>294</v>
      </c>
      <c r="P2012" s="5" t="s">
        <v>294</v>
      </c>
      <c r="Q2012" s="5" t="s">
        <v>294</v>
      </c>
      <c r="R2012" s="5" t="s">
        <v>294</v>
      </c>
    </row>
    <row r="2013" spans="1:22" x14ac:dyDescent="0.35">
      <c r="A2013" s="5" t="s">
        <v>8217</v>
      </c>
      <c r="B2013" s="5" t="s">
        <v>8218</v>
      </c>
      <c r="C2013" s="5" t="s">
        <v>628</v>
      </c>
      <c r="D2013" s="5" t="s">
        <v>22</v>
      </c>
      <c r="E2013" s="5">
        <v>10</v>
      </c>
      <c r="F2013" s="5" t="s">
        <v>294</v>
      </c>
      <c r="G2013" s="5" t="s">
        <v>294</v>
      </c>
      <c r="M2013" s="5" t="s">
        <v>794</v>
      </c>
      <c r="N2013" s="5" t="s">
        <v>297</v>
      </c>
      <c r="O2013" s="5" t="s">
        <v>297</v>
      </c>
      <c r="P2013" s="5" t="s">
        <v>294</v>
      </c>
      <c r="Q2013" s="5" t="s">
        <v>297</v>
      </c>
      <c r="R2013" s="5" t="s">
        <v>294</v>
      </c>
    </row>
    <row r="2014" spans="1:22" x14ac:dyDescent="0.35">
      <c r="A2014" s="5" t="s">
        <v>8219</v>
      </c>
      <c r="B2014" s="5" t="s">
        <v>8220</v>
      </c>
      <c r="C2014" s="5" t="s">
        <v>628</v>
      </c>
      <c r="D2014" s="5" t="s">
        <v>18</v>
      </c>
      <c r="E2014" s="5">
        <v>1</v>
      </c>
      <c r="F2014" s="5" t="s">
        <v>294</v>
      </c>
      <c r="G2014" s="5" t="s">
        <v>294</v>
      </c>
      <c r="L2014" s="5" t="s">
        <v>8221</v>
      </c>
      <c r="M2014" s="5" t="s">
        <v>794</v>
      </c>
      <c r="N2014" s="5" t="s">
        <v>294</v>
      </c>
      <c r="O2014" s="5" t="s">
        <v>294</v>
      </c>
      <c r="P2014" s="5" t="s">
        <v>294</v>
      </c>
      <c r="Q2014" s="5" t="s">
        <v>294</v>
      </c>
      <c r="R2014" s="5" t="s">
        <v>297</v>
      </c>
    </row>
    <row r="2015" spans="1:22" x14ac:dyDescent="0.35">
      <c r="A2015" s="5" t="s">
        <v>8222</v>
      </c>
      <c r="B2015" s="5" t="s">
        <v>8223</v>
      </c>
      <c r="C2015" s="5" t="s">
        <v>628</v>
      </c>
      <c r="D2015" s="5" t="s">
        <v>20</v>
      </c>
      <c r="E2015" s="5">
        <v>10</v>
      </c>
      <c r="F2015" s="5" t="s">
        <v>294</v>
      </c>
      <c r="G2015" s="5" t="s">
        <v>294</v>
      </c>
      <c r="M2015" s="5" t="s">
        <v>794</v>
      </c>
      <c r="N2015" s="5" t="s">
        <v>294</v>
      </c>
      <c r="O2015" s="5" t="s">
        <v>294</v>
      </c>
      <c r="P2015" s="5" t="s">
        <v>294</v>
      </c>
      <c r="Q2015" s="5" t="s">
        <v>294</v>
      </c>
      <c r="R2015" s="5" t="s">
        <v>297</v>
      </c>
    </row>
    <row r="2016" spans="1:22" x14ac:dyDescent="0.35">
      <c r="A2016" s="5" t="s">
        <v>8224</v>
      </c>
      <c r="B2016" s="5" t="s">
        <v>8225</v>
      </c>
      <c r="C2016" s="5" t="s">
        <v>3723</v>
      </c>
      <c r="D2016" s="5" t="s">
        <v>18</v>
      </c>
      <c r="E2016" s="5">
        <v>2</v>
      </c>
      <c r="F2016" s="5" t="s">
        <v>294</v>
      </c>
      <c r="G2016" s="5" t="s">
        <v>294</v>
      </c>
      <c r="L2016" s="5" t="s">
        <v>8226</v>
      </c>
      <c r="M2016" s="5" t="s">
        <v>794</v>
      </c>
      <c r="N2016" s="5" t="s">
        <v>294</v>
      </c>
      <c r="O2016" s="5" t="s">
        <v>294</v>
      </c>
      <c r="P2016" s="5" t="s">
        <v>294</v>
      </c>
      <c r="Q2016" s="5" t="s">
        <v>294</v>
      </c>
      <c r="R2016" s="5" t="s">
        <v>297</v>
      </c>
    </row>
    <row r="2017" spans="1:19" x14ac:dyDescent="0.35">
      <c r="A2017" s="5" t="s">
        <v>8227</v>
      </c>
      <c r="B2017" s="5" t="s">
        <v>8228</v>
      </c>
      <c r="C2017" s="5" t="s">
        <v>3723</v>
      </c>
      <c r="D2017" s="5" t="s">
        <v>18</v>
      </c>
      <c r="E2017" s="5">
        <v>1</v>
      </c>
      <c r="F2017" s="5" t="s">
        <v>294</v>
      </c>
      <c r="G2017" s="5" t="s">
        <v>297</v>
      </c>
      <c r="L2017" s="5" t="s">
        <v>822</v>
      </c>
      <c r="M2017" s="5" t="s">
        <v>794</v>
      </c>
      <c r="N2017" s="5" t="s">
        <v>294</v>
      </c>
      <c r="O2017" s="5" t="s">
        <v>294</v>
      </c>
      <c r="P2017" s="5" t="s">
        <v>294</v>
      </c>
      <c r="Q2017" s="5" t="s">
        <v>294</v>
      </c>
      <c r="R2017" s="5" t="s">
        <v>297</v>
      </c>
      <c r="S2017" s="5" t="s">
        <v>297</v>
      </c>
    </row>
    <row r="2018" spans="1:19" x14ac:dyDescent="0.35">
      <c r="A2018" s="5" t="s">
        <v>8229</v>
      </c>
      <c r="B2018" s="5" t="s">
        <v>8230</v>
      </c>
      <c r="C2018" s="5" t="s">
        <v>3723</v>
      </c>
      <c r="D2018" s="5" t="s">
        <v>22</v>
      </c>
      <c r="E2018" s="5">
        <v>10</v>
      </c>
      <c r="F2018" s="5" t="s">
        <v>294</v>
      </c>
      <c r="G2018" s="5" t="s">
        <v>294</v>
      </c>
      <c r="M2018" s="5" t="s">
        <v>794</v>
      </c>
      <c r="N2018" s="5" t="s">
        <v>294</v>
      </c>
      <c r="O2018" s="5" t="s">
        <v>294</v>
      </c>
      <c r="P2018" s="5" t="s">
        <v>294</v>
      </c>
      <c r="Q2018" s="5" t="s">
        <v>294</v>
      </c>
      <c r="R2018" s="5" t="s">
        <v>294</v>
      </c>
    </row>
    <row r="2019" spans="1:19" x14ac:dyDescent="0.35">
      <c r="A2019" s="5" t="s">
        <v>8231</v>
      </c>
      <c r="B2019" s="5" t="s">
        <v>8232</v>
      </c>
      <c r="C2019" s="5" t="s">
        <v>3723</v>
      </c>
      <c r="D2019" s="5" t="s">
        <v>18</v>
      </c>
      <c r="E2019" s="5">
        <v>2</v>
      </c>
      <c r="F2019" s="5" t="s">
        <v>294</v>
      </c>
      <c r="G2019" s="5" t="s">
        <v>294</v>
      </c>
      <c r="L2019" s="5" t="s">
        <v>8233</v>
      </c>
      <c r="M2019" s="5" t="s">
        <v>794</v>
      </c>
      <c r="N2019" s="5" t="s">
        <v>294</v>
      </c>
      <c r="O2019" s="5" t="s">
        <v>294</v>
      </c>
      <c r="P2019" s="5" t="s">
        <v>294</v>
      </c>
      <c r="Q2019" s="5" t="s">
        <v>294</v>
      </c>
      <c r="R2019" s="5" t="s">
        <v>294</v>
      </c>
    </row>
    <row r="2020" spans="1:19" x14ac:dyDescent="0.35">
      <c r="A2020" s="5" t="s">
        <v>8234</v>
      </c>
      <c r="B2020" s="5" t="s">
        <v>8235</v>
      </c>
      <c r="C2020" s="5" t="s">
        <v>3723</v>
      </c>
      <c r="D2020" s="5" t="s">
        <v>18</v>
      </c>
      <c r="E2020" s="5">
        <v>2</v>
      </c>
      <c r="F2020" s="5" t="s">
        <v>294</v>
      </c>
      <c r="G2020" s="5" t="s">
        <v>294</v>
      </c>
      <c r="L2020" s="5" t="s">
        <v>8236</v>
      </c>
      <c r="M2020" s="5" t="s">
        <v>794</v>
      </c>
      <c r="N2020" s="5" t="s">
        <v>294</v>
      </c>
      <c r="O2020" s="5" t="s">
        <v>294</v>
      </c>
      <c r="P2020" s="5" t="s">
        <v>294</v>
      </c>
      <c r="Q2020" s="5" t="s">
        <v>294</v>
      </c>
      <c r="R2020" s="5" t="s">
        <v>294</v>
      </c>
    </row>
    <row r="2021" spans="1:19" x14ac:dyDescent="0.35">
      <c r="A2021" s="5" t="s">
        <v>8237</v>
      </c>
      <c r="B2021" s="5" t="s">
        <v>8238</v>
      </c>
      <c r="C2021" s="5" t="s">
        <v>3723</v>
      </c>
      <c r="D2021" s="5" t="s">
        <v>18</v>
      </c>
      <c r="E2021" s="5">
        <v>2</v>
      </c>
      <c r="F2021" s="5" t="s">
        <v>294</v>
      </c>
      <c r="G2021" s="5" t="s">
        <v>294</v>
      </c>
      <c r="L2021" s="5" t="s">
        <v>8239</v>
      </c>
      <c r="M2021" s="5" t="s">
        <v>794</v>
      </c>
      <c r="N2021" s="5" t="s">
        <v>294</v>
      </c>
      <c r="O2021" s="5" t="s">
        <v>294</v>
      </c>
      <c r="P2021" s="5" t="s">
        <v>294</v>
      </c>
      <c r="Q2021" s="5" t="s">
        <v>294</v>
      </c>
      <c r="R2021" s="5" t="s">
        <v>297</v>
      </c>
      <c r="S2021" s="5" t="s">
        <v>2333</v>
      </c>
    </row>
    <row r="2022" spans="1:19" x14ac:dyDescent="0.35">
      <c r="A2022" s="5" t="s">
        <v>8240</v>
      </c>
      <c r="B2022" s="5" t="s">
        <v>8241</v>
      </c>
      <c r="C2022" s="5" t="s">
        <v>8242</v>
      </c>
      <c r="D2022" s="5" t="s">
        <v>18</v>
      </c>
      <c r="E2022" s="5">
        <v>60</v>
      </c>
      <c r="F2022" s="5" t="s">
        <v>294</v>
      </c>
      <c r="G2022" s="5" t="s">
        <v>294</v>
      </c>
      <c r="M2022" s="5" t="s">
        <v>794</v>
      </c>
      <c r="N2022" s="5" t="s">
        <v>294</v>
      </c>
      <c r="O2022" s="5" t="s">
        <v>294</v>
      </c>
      <c r="P2022" s="5" t="s">
        <v>294</v>
      </c>
      <c r="Q2022" s="5" t="s">
        <v>297</v>
      </c>
      <c r="R2022" s="5" t="s">
        <v>294</v>
      </c>
    </row>
    <row r="2023" spans="1:19" x14ac:dyDescent="0.35">
      <c r="A2023" s="5" t="s">
        <v>8243</v>
      </c>
      <c r="B2023" s="5" t="s">
        <v>2689</v>
      </c>
      <c r="C2023" s="5" t="s">
        <v>8242</v>
      </c>
      <c r="D2023" s="5" t="s">
        <v>18</v>
      </c>
      <c r="E2023" s="5">
        <v>30</v>
      </c>
      <c r="F2023" s="5" t="s">
        <v>294</v>
      </c>
      <c r="G2023" s="5" t="s">
        <v>294</v>
      </c>
      <c r="M2023" s="5" t="s">
        <v>794</v>
      </c>
      <c r="N2023" s="5" t="s">
        <v>294</v>
      </c>
      <c r="O2023" s="5" t="s">
        <v>294</v>
      </c>
      <c r="P2023" s="5" t="s">
        <v>294</v>
      </c>
      <c r="Q2023" s="5" t="s">
        <v>297</v>
      </c>
      <c r="R2023" s="5" t="s">
        <v>294</v>
      </c>
    </row>
    <row r="2024" spans="1:19" x14ac:dyDescent="0.35">
      <c r="A2024" s="5" t="s">
        <v>8244</v>
      </c>
      <c r="B2024" s="5" t="s">
        <v>8245</v>
      </c>
      <c r="C2024" s="5" t="s">
        <v>8242</v>
      </c>
      <c r="D2024" s="5" t="s">
        <v>22</v>
      </c>
      <c r="E2024" s="5">
        <v>19</v>
      </c>
      <c r="F2024" s="5" t="s">
        <v>294</v>
      </c>
      <c r="G2024" s="5" t="s">
        <v>294</v>
      </c>
      <c r="J2024" s="5" t="s">
        <v>8246</v>
      </c>
      <c r="M2024" s="5" t="s">
        <v>794</v>
      </c>
      <c r="N2024" s="5" t="s">
        <v>294</v>
      </c>
      <c r="O2024" s="5" t="s">
        <v>294</v>
      </c>
      <c r="P2024" s="5" t="s">
        <v>294</v>
      </c>
      <c r="Q2024" s="5" t="s">
        <v>297</v>
      </c>
      <c r="R2024" s="5" t="s">
        <v>297</v>
      </c>
    </row>
    <row r="2025" spans="1:19" x14ac:dyDescent="0.35">
      <c r="A2025" s="5" t="s">
        <v>8247</v>
      </c>
      <c r="B2025" s="5" t="s">
        <v>1638</v>
      </c>
      <c r="C2025" s="5" t="s">
        <v>8242</v>
      </c>
      <c r="D2025" s="5" t="s">
        <v>18</v>
      </c>
      <c r="E2025" s="5">
        <v>30</v>
      </c>
      <c r="F2025" s="5" t="s">
        <v>294</v>
      </c>
      <c r="G2025" s="5" t="s">
        <v>294</v>
      </c>
      <c r="M2025" s="5" t="s">
        <v>794</v>
      </c>
      <c r="N2025" s="5" t="s">
        <v>294</v>
      </c>
      <c r="O2025" s="5" t="s">
        <v>294</v>
      </c>
      <c r="P2025" s="5" t="s">
        <v>294</v>
      </c>
      <c r="Q2025" s="5" t="s">
        <v>297</v>
      </c>
      <c r="R2025" s="5" t="s">
        <v>294</v>
      </c>
    </row>
    <row r="2026" spans="1:19" x14ac:dyDescent="0.35">
      <c r="A2026" s="5" t="s">
        <v>8248</v>
      </c>
      <c r="B2026" s="5" t="s">
        <v>3907</v>
      </c>
      <c r="C2026" s="5" t="s">
        <v>8242</v>
      </c>
      <c r="D2026" s="5" t="s">
        <v>22</v>
      </c>
      <c r="E2026" s="5">
        <v>19</v>
      </c>
      <c r="F2026" s="5" t="s">
        <v>294</v>
      </c>
      <c r="G2026" s="5" t="s">
        <v>294</v>
      </c>
      <c r="M2026" s="5" t="s">
        <v>3826</v>
      </c>
      <c r="N2026" s="5" t="s">
        <v>294</v>
      </c>
      <c r="O2026" s="5" t="s">
        <v>294</v>
      </c>
      <c r="P2026" s="5" t="s">
        <v>294</v>
      </c>
      <c r="Q2026" s="5" t="s">
        <v>294</v>
      </c>
      <c r="R2026" s="5" t="s">
        <v>294</v>
      </c>
    </row>
    <row r="2027" spans="1:19" x14ac:dyDescent="0.35">
      <c r="A2027" s="5" t="s">
        <v>8249</v>
      </c>
      <c r="B2027" s="5" t="s">
        <v>1639</v>
      </c>
      <c r="C2027" s="5" t="s">
        <v>8242</v>
      </c>
      <c r="D2027" s="5" t="s">
        <v>18</v>
      </c>
      <c r="E2027" s="5">
        <v>30</v>
      </c>
      <c r="F2027" s="5" t="s">
        <v>294</v>
      </c>
      <c r="G2027" s="5" t="s">
        <v>294</v>
      </c>
      <c r="M2027" s="5" t="s">
        <v>794</v>
      </c>
      <c r="N2027" s="5" t="s">
        <v>294</v>
      </c>
      <c r="O2027" s="5" t="s">
        <v>294</v>
      </c>
      <c r="P2027" s="5" t="s">
        <v>294</v>
      </c>
      <c r="Q2027" s="5" t="s">
        <v>297</v>
      </c>
      <c r="R2027" s="5" t="s">
        <v>294</v>
      </c>
    </row>
    <row r="2028" spans="1:19" x14ac:dyDescent="0.35">
      <c r="A2028" s="5" t="s">
        <v>8250</v>
      </c>
      <c r="B2028" s="5" t="s">
        <v>8251</v>
      </c>
      <c r="C2028" s="5" t="s">
        <v>8242</v>
      </c>
      <c r="D2028" s="5" t="s">
        <v>18</v>
      </c>
      <c r="E2028" s="5">
        <v>4</v>
      </c>
      <c r="F2028" s="5" t="s">
        <v>294</v>
      </c>
      <c r="G2028" s="5" t="s">
        <v>294</v>
      </c>
      <c r="M2028" s="5" t="s">
        <v>794</v>
      </c>
      <c r="N2028" s="5" t="s">
        <v>294</v>
      </c>
      <c r="O2028" s="5" t="s">
        <v>294</v>
      </c>
      <c r="P2028" s="5" t="s">
        <v>294</v>
      </c>
      <c r="Q2028" s="5" t="s">
        <v>297</v>
      </c>
      <c r="R2028" s="5" t="s">
        <v>294</v>
      </c>
    </row>
    <row r="2029" spans="1:19" x14ac:dyDescent="0.35">
      <c r="A2029" s="5" t="s">
        <v>8252</v>
      </c>
      <c r="B2029" s="5" t="s">
        <v>8253</v>
      </c>
      <c r="C2029" s="5" t="s">
        <v>8242</v>
      </c>
      <c r="D2029" s="5" t="s">
        <v>22</v>
      </c>
      <c r="E2029" s="5">
        <v>2</v>
      </c>
      <c r="F2029" s="5" t="s">
        <v>294</v>
      </c>
      <c r="G2029" s="5" t="s">
        <v>294</v>
      </c>
      <c r="M2029" s="5" t="s">
        <v>794</v>
      </c>
      <c r="N2029" s="5" t="s">
        <v>294</v>
      </c>
      <c r="O2029" s="5" t="s">
        <v>294</v>
      </c>
      <c r="P2029" s="5" t="s">
        <v>294</v>
      </c>
      <c r="Q2029" s="5" t="s">
        <v>297</v>
      </c>
      <c r="R2029" s="5" t="s">
        <v>294</v>
      </c>
    </row>
    <row r="2030" spans="1:19" x14ac:dyDescent="0.35">
      <c r="A2030" s="5" t="s">
        <v>8254</v>
      </c>
      <c r="B2030" s="5" t="s">
        <v>376</v>
      </c>
      <c r="C2030" s="5" t="s">
        <v>8242</v>
      </c>
      <c r="D2030" s="5" t="s">
        <v>22</v>
      </c>
      <c r="E2030" s="5">
        <v>3</v>
      </c>
      <c r="F2030" s="5" t="s">
        <v>294</v>
      </c>
      <c r="G2030" s="5" t="s">
        <v>294</v>
      </c>
      <c r="M2030" s="5" t="s">
        <v>794</v>
      </c>
      <c r="N2030" s="5" t="s">
        <v>294</v>
      </c>
      <c r="O2030" s="5" t="s">
        <v>294</v>
      </c>
      <c r="P2030" s="5" t="s">
        <v>294</v>
      </c>
      <c r="Q2030" s="5" t="s">
        <v>297</v>
      </c>
      <c r="R2030" s="5" t="s">
        <v>294</v>
      </c>
    </row>
    <row r="2031" spans="1:19" x14ac:dyDescent="0.35">
      <c r="A2031" s="5" t="s">
        <v>8255</v>
      </c>
      <c r="B2031" s="5" t="s">
        <v>2692</v>
      </c>
      <c r="C2031" s="5" t="s">
        <v>8242</v>
      </c>
      <c r="D2031" s="5" t="s">
        <v>18</v>
      </c>
      <c r="E2031" s="5">
        <v>2</v>
      </c>
      <c r="F2031" s="5" t="s">
        <v>294</v>
      </c>
      <c r="G2031" s="5" t="s">
        <v>297</v>
      </c>
      <c r="J2031" s="5" t="s">
        <v>4586</v>
      </c>
      <c r="M2031" s="5" t="s">
        <v>794</v>
      </c>
      <c r="N2031" s="5" t="s">
        <v>294</v>
      </c>
      <c r="O2031" s="5" t="s">
        <v>294</v>
      </c>
      <c r="P2031" s="5" t="s">
        <v>294</v>
      </c>
      <c r="Q2031" s="5" t="s">
        <v>297</v>
      </c>
      <c r="R2031" s="5" t="s">
        <v>297</v>
      </c>
    </row>
    <row r="2032" spans="1:19" x14ac:dyDescent="0.35">
      <c r="A2032" s="5" t="s">
        <v>8256</v>
      </c>
      <c r="B2032" s="5" t="s">
        <v>3776</v>
      </c>
      <c r="C2032" s="5" t="s">
        <v>8242</v>
      </c>
      <c r="D2032" s="5" t="s">
        <v>18</v>
      </c>
      <c r="E2032" s="5">
        <v>4</v>
      </c>
      <c r="F2032" s="5" t="s">
        <v>294</v>
      </c>
      <c r="G2032" s="5" t="s">
        <v>297</v>
      </c>
      <c r="M2032" s="5" t="s">
        <v>794</v>
      </c>
      <c r="N2032" s="5" t="s">
        <v>294</v>
      </c>
      <c r="O2032" s="5" t="s">
        <v>294</v>
      </c>
      <c r="P2032" s="5" t="s">
        <v>294</v>
      </c>
      <c r="Q2032" s="5" t="s">
        <v>297</v>
      </c>
      <c r="R2032" s="5" t="s">
        <v>294</v>
      </c>
    </row>
    <row r="2033" spans="1:18" x14ac:dyDescent="0.35">
      <c r="A2033" s="5" t="s">
        <v>8257</v>
      </c>
      <c r="B2033" s="5" t="s">
        <v>2694</v>
      </c>
      <c r="C2033" s="5" t="s">
        <v>8242</v>
      </c>
      <c r="D2033" s="5" t="s">
        <v>30</v>
      </c>
      <c r="E2033" s="5">
        <v>9</v>
      </c>
      <c r="F2033" s="5" t="s">
        <v>294</v>
      </c>
      <c r="G2033" s="5" t="s">
        <v>294</v>
      </c>
      <c r="M2033" s="5" t="s">
        <v>794</v>
      </c>
      <c r="N2033" s="5" t="s">
        <v>294</v>
      </c>
      <c r="O2033" s="5" t="s">
        <v>294</v>
      </c>
      <c r="P2033" s="5" t="s">
        <v>294</v>
      </c>
      <c r="Q2033" s="5" t="s">
        <v>297</v>
      </c>
      <c r="R2033" s="5" t="s">
        <v>294</v>
      </c>
    </row>
    <row r="2034" spans="1:18" x14ac:dyDescent="0.35">
      <c r="A2034" s="5" t="s">
        <v>8258</v>
      </c>
      <c r="B2034" s="5" t="s">
        <v>8241</v>
      </c>
      <c r="C2034" s="5" t="s">
        <v>8259</v>
      </c>
      <c r="D2034" s="5" t="s">
        <v>18</v>
      </c>
      <c r="E2034" s="5">
        <v>60</v>
      </c>
      <c r="F2034" s="5" t="s">
        <v>294</v>
      </c>
      <c r="G2034" s="5" t="s">
        <v>294</v>
      </c>
      <c r="M2034" s="5" t="s">
        <v>794</v>
      </c>
      <c r="N2034" s="5" t="s">
        <v>294</v>
      </c>
      <c r="O2034" s="5" t="s">
        <v>294</v>
      </c>
      <c r="P2034" s="5" t="s">
        <v>294</v>
      </c>
      <c r="Q2034" s="5" t="s">
        <v>297</v>
      </c>
      <c r="R2034" s="5" t="s">
        <v>294</v>
      </c>
    </row>
    <row r="2035" spans="1:18" x14ac:dyDescent="0.35">
      <c r="A2035" s="5" t="s">
        <v>8260</v>
      </c>
      <c r="B2035" s="5" t="s">
        <v>8261</v>
      </c>
      <c r="C2035" s="5" t="s">
        <v>8259</v>
      </c>
      <c r="D2035" s="5" t="s">
        <v>22</v>
      </c>
      <c r="E2035" s="5">
        <v>2</v>
      </c>
      <c r="F2035" s="5" t="s">
        <v>294</v>
      </c>
      <c r="G2035" s="5" t="s">
        <v>294</v>
      </c>
      <c r="M2035" s="5" t="s">
        <v>794</v>
      </c>
      <c r="N2035" s="5" t="s">
        <v>294</v>
      </c>
      <c r="O2035" s="5" t="s">
        <v>294</v>
      </c>
      <c r="P2035" s="5" t="s">
        <v>294</v>
      </c>
      <c r="Q2035" s="5" t="s">
        <v>297</v>
      </c>
      <c r="R2035" s="5" t="s">
        <v>294</v>
      </c>
    </row>
    <row r="2036" spans="1:18" x14ac:dyDescent="0.35">
      <c r="A2036" s="5" t="s">
        <v>8262</v>
      </c>
      <c r="B2036" s="5" t="s">
        <v>8263</v>
      </c>
      <c r="C2036" s="5" t="s">
        <v>8259</v>
      </c>
      <c r="D2036" s="5" t="s">
        <v>18</v>
      </c>
      <c r="E2036" s="5">
        <v>60</v>
      </c>
      <c r="F2036" s="5" t="s">
        <v>294</v>
      </c>
      <c r="G2036" s="5" t="s">
        <v>294</v>
      </c>
      <c r="M2036" s="5" t="s">
        <v>794</v>
      </c>
      <c r="N2036" s="5" t="s">
        <v>294</v>
      </c>
      <c r="O2036" s="5" t="s">
        <v>294</v>
      </c>
      <c r="P2036" s="5" t="s">
        <v>294</v>
      </c>
      <c r="Q2036" s="5" t="s">
        <v>297</v>
      </c>
      <c r="R2036" s="5" t="s">
        <v>294</v>
      </c>
    </row>
    <row r="2037" spans="1:18" x14ac:dyDescent="0.35">
      <c r="A2037" s="5" t="s">
        <v>8264</v>
      </c>
      <c r="B2037" s="5" t="s">
        <v>8265</v>
      </c>
      <c r="C2037" s="5" t="s">
        <v>8259</v>
      </c>
      <c r="D2037" s="5" t="s">
        <v>18</v>
      </c>
      <c r="E2037" s="5">
        <v>30</v>
      </c>
      <c r="F2037" s="5" t="s">
        <v>294</v>
      </c>
      <c r="G2037" s="5" t="s">
        <v>294</v>
      </c>
      <c r="M2037" s="5" t="s">
        <v>794</v>
      </c>
      <c r="N2037" s="5" t="s">
        <v>294</v>
      </c>
      <c r="O2037" s="5" t="s">
        <v>294</v>
      </c>
      <c r="P2037" s="5" t="s">
        <v>294</v>
      </c>
      <c r="Q2037" s="5" t="s">
        <v>297</v>
      </c>
      <c r="R2037" s="5" t="s">
        <v>294</v>
      </c>
    </row>
    <row r="2038" spans="1:18" x14ac:dyDescent="0.35">
      <c r="A2038" s="5" t="s">
        <v>8266</v>
      </c>
      <c r="B2038" s="5" t="s">
        <v>8267</v>
      </c>
      <c r="C2038" s="5" t="s">
        <v>8259</v>
      </c>
      <c r="D2038" s="5" t="s">
        <v>18</v>
      </c>
      <c r="E2038" s="5">
        <v>60</v>
      </c>
      <c r="F2038" s="5" t="s">
        <v>294</v>
      </c>
      <c r="G2038" s="5" t="s">
        <v>294</v>
      </c>
      <c r="M2038" s="5" t="s">
        <v>794</v>
      </c>
      <c r="N2038" s="5" t="s">
        <v>294</v>
      </c>
      <c r="O2038" s="5" t="s">
        <v>294</v>
      </c>
      <c r="P2038" s="5" t="s">
        <v>294</v>
      </c>
      <c r="Q2038" s="5" t="s">
        <v>297</v>
      </c>
      <c r="R2038" s="5" t="s">
        <v>294</v>
      </c>
    </row>
    <row r="2039" spans="1:18" x14ac:dyDescent="0.35">
      <c r="A2039" s="5" t="s">
        <v>8268</v>
      </c>
      <c r="B2039" s="5" t="s">
        <v>8269</v>
      </c>
      <c r="C2039" s="5" t="s">
        <v>8259</v>
      </c>
      <c r="D2039" s="5" t="s">
        <v>18</v>
      </c>
      <c r="E2039" s="5">
        <v>60</v>
      </c>
      <c r="F2039" s="5" t="s">
        <v>294</v>
      </c>
      <c r="G2039" s="5" t="s">
        <v>294</v>
      </c>
      <c r="M2039" s="5" t="s">
        <v>794</v>
      </c>
      <c r="N2039" s="5" t="s">
        <v>294</v>
      </c>
      <c r="O2039" s="5" t="s">
        <v>294</v>
      </c>
      <c r="P2039" s="5" t="s">
        <v>294</v>
      </c>
      <c r="Q2039" s="5" t="s">
        <v>297</v>
      </c>
      <c r="R2039" s="5" t="s">
        <v>294</v>
      </c>
    </row>
    <row r="2040" spans="1:18" x14ac:dyDescent="0.35">
      <c r="A2040" s="5" t="s">
        <v>8270</v>
      </c>
      <c r="B2040" s="5" t="s">
        <v>8271</v>
      </c>
      <c r="C2040" s="5" t="s">
        <v>8259</v>
      </c>
      <c r="D2040" s="5" t="s">
        <v>24</v>
      </c>
      <c r="E2040" s="5">
        <v>12</v>
      </c>
      <c r="F2040" s="5" t="s">
        <v>294</v>
      </c>
      <c r="G2040" s="5" t="s">
        <v>294</v>
      </c>
      <c r="M2040" s="5" t="s">
        <v>794</v>
      </c>
      <c r="N2040" s="5" t="s">
        <v>294</v>
      </c>
      <c r="O2040" s="5" t="s">
        <v>294</v>
      </c>
      <c r="P2040" s="5" t="s">
        <v>294</v>
      </c>
      <c r="Q2040" s="5" t="s">
        <v>297</v>
      </c>
      <c r="R2040" s="5" t="s">
        <v>294</v>
      </c>
    </row>
    <row r="2041" spans="1:18" x14ac:dyDescent="0.35">
      <c r="A2041" s="5" t="s">
        <v>8272</v>
      </c>
      <c r="B2041" s="5" t="s">
        <v>8273</v>
      </c>
      <c r="C2041" s="5" t="s">
        <v>8259</v>
      </c>
      <c r="D2041" s="5" t="s">
        <v>18</v>
      </c>
      <c r="E2041" s="5">
        <v>2</v>
      </c>
      <c r="F2041" s="5" t="s">
        <v>294</v>
      </c>
      <c r="G2041" s="5" t="s">
        <v>297</v>
      </c>
      <c r="J2041" s="5" t="s">
        <v>4586</v>
      </c>
      <c r="M2041" s="5" t="s">
        <v>794</v>
      </c>
      <c r="N2041" s="5" t="s">
        <v>294</v>
      </c>
      <c r="O2041" s="5" t="s">
        <v>294</v>
      </c>
      <c r="P2041" s="5" t="s">
        <v>294</v>
      </c>
      <c r="Q2041" s="5" t="s">
        <v>297</v>
      </c>
      <c r="R2041" s="5" t="s">
        <v>297</v>
      </c>
    </row>
    <row r="2042" spans="1:18" x14ac:dyDescent="0.35">
      <c r="A2042" s="5" t="s">
        <v>8274</v>
      </c>
      <c r="B2042" s="5" t="s">
        <v>8275</v>
      </c>
      <c r="C2042" s="5" t="s">
        <v>8259</v>
      </c>
      <c r="D2042" s="5" t="s">
        <v>30</v>
      </c>
      <c r="E2042" s="5">
        <v>9</v>
      </c>
      <c r="F2042" s="5" t="s">
        <v>294</v>
      </c>
      <c r="G2042" s="5" t="s">
        <v>294</v>
      </c>
      <c r="M2042" s="5" t="s">
        <v>794</v>
      </c>
      <c r="N2042" s="5" t="s">
        <v>294</v>
      </c>
      <c r="O2042" s="5" t="s">
        <v>294</v>
      </c>
      <c r="P2042" s="5" t="s">
        <v>294</v>
      </c>
      <c r="Q2042" s="5" t="s">
        <v>297</v>
      </c>
      <c r="R2042" s="5" t="s">
        <v>294</v>
      </c>
    </row>
    <row r="2043" spans="1:18" x14ac:dyDescent="0.35">
      <c r="A2043" s="5" t="s">
        <v>8276</v>
      </c>
      <c r="B2043" s="5" t="s">
        <v>8277</v>
      </c>
      <c r="C2043" s="5" t="s">
        <v>8259</v>
      </c>
      <c r="D2043" s="5" t="s">
        <v>18</v>
      </c>
      <c r="E2043" s="5">
        <v>20</v>
      </c>
      <c r="F2043" s="5" t="s">
        <v>294</v>
      </c>
      <c r="G2043" s="5" t="s">
        <v>294</v>
      </c>
      <c r="M2043" s="5" t="s">
        <v>794</v>
      </c>
      <c r="N2043" s="5" t="s">
        <v>294</v>
      </c>
      <c r="O2043" s="5" t="s">
        <v>294</v>
      </c>
      <c r="P2043" s="5" t="s">
        <v>294</v>
      </c>
      <c r="Q2043" s="5" t="s">
        <v>297</v>
      </c>
      <c r="R2043" s="5" t="s">
        <v>294</v>
      </c>
    </row>
    <row r="2044" spans="1:18" x14ac:dyDescent="0.35">
      <c r="A2044" s="5" t="s">
        <v>8278</v>
      </c>
      <c r="B2044" s="5" t="s">
        <v>8279</v>
      </c>
      <c r="C2044" s="5" t="s">
        <v>8259</v>
      </c>
      <c r="D2044" s="5" t="s">
        <v>22</v>
      </c>
      <c r="E2044" s="5">
        <v>2</v>
      </c>
      <c r="F2044" s="5" t="s">
        <v>294</v>
      </c>
      <c r="G2044" s="5" t="s">
        <v>294</v>
      </c>
      <c r="M2044" s="5" t="s">
        <v>794</v>
      </c>
      <c r="N2044" s="5" t="s">
        <v>294</v>
      </c>
      <c r="O2044" s="5" t="s">
        <v>294</v>
      </c>
      <c r="P2044" s="5" t="s">
        <v>294</v>
      </c>
      <c r="Q2044" s="5" t="s">
        <v>297</v>
      </c>
      <c r="R2044" s="5" t="s">
        <v>294</v>
      </c>
    </row>
    <row r="2045" spans="1:18" x14ac:dyDescent="0.35">
      <c r="A2045" s="5" t="s">
        <v>8280</v>
      </c>
      <c r="B2045" s="5" t="s">
        <v>8281</v>
      </c>
      <c r="C2045" s="5" t="s">
        <v>8259</v>
      </c>
      <c r="D2045" s="5" t="s">
        <v>20</v>
      </c>
      <c r="E2045" s="5">
        <v>10</v>
      </c>
      <c r="F2045" s="5" t="s">
        <v>294</v>
      </c>
      <c r="G2045" s="5" t="s">
        <v>294</v>
      </c>
      <c r="M2045" s="5" t="s">
        <v>794</v>
      </c>
      <c r="N2045" s="5" t="s">
        <v>294</v>
      </c>
      <c r="O2045" s="5" t="s">
        <v>294</v>
      </c>
      <c r="P2045" s="5" t="s">
        <v>294</v>
      </c>
      <c r="Q2045" s="5" t="s">
        <v>297</v>
      </c>
      <c r="R2045" s="5" t="s">
        <v>294</v>
      </c>
    </row>
    <row r="2046" spans="1:18" x14ac:dyDescent="0.35">
      <c r="A2046" s="5" t="s">
        <v>8282</v>
      </c>
      <c r="B2046" s="5" t="s">
        <v>8283</v>
      </c>
      <c r="C2046" s="5" t="s">
        <v>8259</v>
      </c>
      <c r="D2046" s="5" t="s">
        <v>20</v>
      </c>
      <c r="E2046" s="5">
        <v>10</v>
      </c>
      <c r="F2046" s="5" t="s">
        <v>294</v>
      </c>
      <c r="G2046" s="5" t="s">
        <v>294</v>
      </c>
      <c r="M2046" s="5" t="s">
        <v>794</v>
      </c>
      <c r="N2046" s="5" t="s">
        <v>294</v>
      </c>
      <c r="O2046" s="5" t="s">
        <v>294</v>
      </c>
      <c r="P2046" s="5" t="s">
        <v>294</v>
      </c>
      <c r="Q2046" s="5" t="s">
        <v>297</v>
      </c>
      <c r="R2046" s="5" t="s">
        <v>294</v>
      </c>
    </row>
    <row r="2047" spans="1:18" x14ac:dyDescent="0.35">
      <c r="A2047" s="5" t="s">
        <v>8284</v>
      </c>
      <c r="B2047" s="5" t="s">
        <v>8285</v>
      </c>
      <c r="C2047" s="5" t="s">
        <v>8259</v>
      </c>
      <c r="D2047" s="5" t="s">
        <v>18</v>
      </c>
      <c r="E2047" s="5">
        <v>30</v>
      </c>
      <c r="F2047" s="5" t="s">
        <v>294</v>
      </c>
      <c r="G2047" s="5" t="s">
        <v>294</v>
      </c>
      <c r="M2047" s="5" t="s">
        <v>794</v>
      </c>
      <c r="N2047" s="5" t="s">
        <v>294</v>
      </c>
      <c r="O2047" s="5" t="s">
        <v>294</v>
      </c>
      <c r="P2047" s="5" t="s">
        <v>294</v>
      </c>
      <c r="Q2047" s="5" t="s">
        <v>297</v>
      </c>
      <c r="R2047" s="5" t="s">
        <v>294</v>
      </c>
    </row>
    <row r="2048" spans="1:18" x14ac:dyDescent="0.35">
      <c r="A2048" s="5" t="s">
        <v>8286</v>
      </c>
      <c r="B2048" s="5" t="s">
        <v>8287</v>
      </c>
      <c r="C2048" s="5" t="s">
        <v>8259</v>
      </c>
      <c r="D2048" s="5" t="s">
        <v>20</v>
      </c>
      <c r="E2048" s="5">
        <v>10</v>
      </c>
      <c r="F2048" s="5" t="s">
        <v>294</v>
      </c>
      <c r="G2048" s="5" t="s">
        <v>294</v>
      </c>
      <c r="M2048" s="5" t="s">
        <v>794</v>
      </c>
      <c r="N2048" s="5" t="s">
        <v>294</v>
      </c>
      <c r="O2048" s="5" t="s">
        <v>294</v>
      </c>
      <c r="P2048" s="5" t="s">
        <v>294</v>
      </c>
      <c r="Q2048" s="5" t="s">
        <v>297</v>
      </c>
      <c r="R2048" s="5" t="s">
        <v>294</v>
      </c>
    </row>
    <row r="2049" spans="1:18" x14ac:dyDescent="0.35">
      <c r="A2049" s="5" t="s">
        <v>8288</v>
      </c>
      <c r="B2049" s="5" t="s">
        <v>8289</v>
      </c>
      <c r="C2049" s="5" t="s">
        <v>8259</v>
      </c>
      <c r="D2049" s="5" t="s">
        <v>18</v>
      </c>
      <c r="E2049" s="5">
        <v>50</v>
      </c>
      <c r="F2049" s="5" t="s">
        <v>294</v>
      </c>
      <c r="G2049" s="5" t="s">
        <v>294</v>
      </c>
      <c r="M2049" s="5" t="s">
        <v>794</v>
      </c>
      <c r="N2049" s="5" t="s">
        <v>294</v>
      </c>
      <c r="O2049" s="5" t="s">
        <v>294</v>
      </c>
      <c r="P2049" s="5" t="s">
        <v>294</v>
      </c>
      <c r="Q2049" s="5" t="s">
        <v>297</v>
      </c>
      <c r="R2049" s="5" t="s">
        <v>294</v>
      </c>
    </row>
    <row r="2050" spans="1:18" x14ac:dyDescent="0.35">
      <c r="A2050" s="5" t="s">
        <v>8290</v>
      </c>
      <c r="B2050" s="5" t="s">
        <v>8291</v>
      </c>
      <c r="C2050" s="5" t="s">
        <v>8259</v>
      </c>
      <c r="D2050" s="5" t="s">
        <v>18</v>
      </c>
      <c r="E2050" s="5">
        <v>20</v>
      </c>
      <c r="F2050" s="5" t="s">
        <v>294</v>
      </c>
      <c r="G2050" s="5" t="s">
        <v>294</v>
      </c>
      <c r="M2050" s="5" t="s">
        <v>794</v>
      </c>
      <c r="N2050" s="5" t="s">
        <v>294</v>
      </c>
      <c r="O2050" s="5" t="s">
        <v>294</v>
      </c>
      <c r="P2050" s="5" t="s">
        <v>294</v>
      </c>
      <c r="Q2050" s="5" t="s">
        <v>297</v>
      </c>
      <c r="R2050" s="5" t="s">
        <v>294</v>
      </c>
    </row>
    <row r="2051" spans="1:18" x14ac:dyDescent="0.35">
      <c r="A2051" s="5" t="s">
        <v>8292</v>
      </c>
      <c r="B2051" s="5" t="s">
        <v>8293</v>
      </c>
      <c r="C2051" s="5" t="s">
        <v>8259</v>
      </c>
      <c r="D2051" s="5" t="s">
        <v>20</v>
      </c>
      <c r="E2051" s="5">
        <v>10</v>
      </c>
      <c r="F2051" s="5" t="s">
        <v>294</v>
      </c>
      <c r="G2051" s="5" t="s">
        <v>294</v>
      </c>
      <c r="M2051" s="5" t="s">
        <v>794</v>
      </c>
      <c r="N2051" s="5" t="s">
        <v>294</v>
      </c>
      <c r="O2051" s="5" t="s">
        <v>294</v>
      </c>
      <c r="P2051" s="5" t="s">
        <v>294</v>
      </c>
      <c r="Q2051" s="5" t="s">
        <v>297</v>
      </c>
      <c r="R2051" s="5" t="s">
        <v>294</v>
      </c>
    </row>
    <row r="2052" spans="1:18" x14ac:dyDescent="0.35">
      <c r="A2052" s="5" t="s">
        <v>8294</v>
      </c>
      <c r="B2052" s="5" t="s">
        <v>8295</v>
      </c>
      <c r="C2052" s="5" t="s">
        <v>8259</v>
      </c>
      <c r="D2052" s="5" t="s">
        <v>18</v>
      </c>
      <c r="E2052" s="5">
        <v>50</v>
      </c>
      <c r="F2052" s="5" t="s">
        <v>294</v>
      </c>
      <c r="G2052" s="5" t="s">
        <v>294</v>
      </c>
      <c r="M2052" s="5" t="s">
        <v>794</v>
      </c>
      <c r="N2052" s="5" t="s">
        <v>294</v>
      </c>
      <c r="O2052" s="5" t="s">
        <v>294</v>
      </c>
      <c r="P2052" s="5" t="s">
        <v>294</v>
      </c>
      <c r="Q2052" s="5" t="s">
        <v>297</v>
      </c>
      <c r="R2052" s="5" t="s">
        <v>294</v>
      </c>
    </row>
    <row r="2053" spans="1:18" x14ac:dyDescent="0.35">
      <c r="A2053" s="5" t="s">
        <v>8296</v>
      </c>
      <c r="B2053" s="5" t="s">
        <v>8297</v>
      </c>
      <c r="C2053" s="5" t="s">
        <v>8259</v>
      </c>
      <c r="D2053" s="5" t="s">
        <v>28</v>
      </c>
      <c r="E2053" s="5">
        <v>6</v>
      </c>
      <c r="F2053" s="5" t="s">
        <v>294</v>
      </c>
      <c r="G2053" s="5" t="s">
        <v>294</v>
      </c>
      <c r="M2053" s="5" t="s">
        <v>794</v>
      </c>
      <c r="N2053" s="5" t="s">
        <v>294</v>
      </c>
      <c r="O2053" s="5" t="s">
        <v>294</v>
      </c>
      <c r="P2053" s="5" t="s">
        <v>294</v>
      </c>
      <c r="Q2053" s="5" t="s">
        <v>297</v>
      </c>
      <c r="R2053" s="5" t="s">
        <v>294</v>
      </c>
    </row>
    <row r="2054" spans="1:18" x14ac:dyDescent="0.35">
      <c r="A2054" s="5" t="s">
        <v>8298</v>
      </c>
      <c r="B2054" s="5" t="s">
        <v>8299</v>
      </c>
      <c r="C2054" s="5" t="s">
        <v>8259</v>
      </c>
      <c r="D2054" s="5" t="s">
        <v>18</v>
      </c>
      <c r="E2054" s="5">
        <v>30</v>
      </c>
      <c r="F2054" s="5" t="s">
        <v>294</v>
      </c>
      <c r="G2054" s="5" t="s">
        <v>294</v>
      </c>
      <c r="M2054" s="5" t="s">
        <v>794</v>
      </c>
      <c r="N2054" s="5" t="s">
        <v>294</v>
      </c>
      <c r="O2054" s="5" t="s">
        <v>294</v>
      </c>
      <c r="P2054" s="5" t="s">
        <v>294</v>
      </c>
      <c r="Q2054" s="5" t="s">
        <v>297</v>
      </c>
      <c r="R2054" s="5" t="s">
        <v>294</v>
      </c>
    </row>
    <row r="2055" spans="1:18" x14ac:dyDescent="0.35">
      <c r="A2055" s="5" t="s">
        <v>8300</v>
      </c>
      <c r="B2055" s="5" t="s">
        <v>841</v>
      </c>
      <c r="C2055" s="5" t="s">
        <v>8259</v>
      </c>
      <c r="D2055" s="5" t="s">
        <v>18</v>
      </c>
      <c r="E2055" s="5">
        <v>30</v>
      </c>
      <c r="F2055" s="5" t="s">
        <v>294</v>
      </c>
      <c r="G2055" s="5" t="s">
        <v>294</v>
      </c>
      <c r="M2055" s="5" t="s">
        <v>794</v>
      </c>
      <c r="N2055" s="5" t="s">
        <v>294</v>
      </c>
      <c r="O2055" s="5" t="s">
        <v>294</v>
      </c>
      <c r="P2055" s="5" t="s">
        <v>294</v>
      </c>
      <c r="Q2055" s="5" t="s">
        <v>297</v>
      </c>
      <c r="R2055" s="5" t="s">
        <v>294</v>
      </c>
    </row>
    <row r="2056" spans="1:18" x14ac:dyDescent="0.35">
      <c r="A2056" s="5" t="s">
        <v>8301</v>
      </c>
      <c r="B2056" s="5" t="s">
        <v>851</v>
      </c>
      <c r="C2056" s="5" t="s">
        <v>8259</v>
      </c>
      <c r="D2056" s="5" t="s">
        <v>18</v>
      </c>
      <c r="E2056" s="5">
        <v>50</v>
      </c>
      <c r="F2056" s="5" t="s">
        <v>294</v>
      </c>
      <c r="G2056" s="5" t="s">
        <v>294</v>
      </c>
      <c r="M2056" s="5" t="s">
        <v>794</v>
      </c>
      <c r="N2056" s="5" t="s">
        <v>294</v>
      </c>
      <c r="O2056" s="5" t="s">
        <v>294</v>
      </c>
      <c r="P2056" s="5" t="s">
        <v>294</v>
      </c>
      <c r="Q2056" s="5" t="s">
        <v>297</v>
      </c>
      <c r="R2056" s="5" t="s">
        <v>294</v>
      </c>
    </row>
    <row r="2057" spans="1:18" x14ac:dyDescent="0.35">
      <c r="A2057" s="5" t="s">
        <v>8302</v>
      </c>
      <c r="B2057" s="5" t="s">
        <v>8303</v>
      </c>
      <c r="C2057" s="5" t="s">
        <v>8259</v>
      </c>
      <c r="D2057" s="5" t="s">
        <v>18</v>
      </c>
      <c r="E2057" s="5">
        <v>50</v>
      </c>
      <c r="F2057" s="5" t="s">
        <v>294</v>
      </c>
      <c r="G2057" s="5" t="s">
        <v>294</v>
      </c>
      <c r="M2057" s="5" t="s">
        <v>794</v>
      </c>
      <c r="N2057" s="5" t="s">
        <v>294</v>
      </c>
      <c r="O2057" s="5" t="s">
        <v>294</v>
      </c>
      <c r="P2057" s="5" t="s">
        <v>294</v>
      </c>
      <c r="Q2057" s="5" t="s">
        <v>297</v>
      </c>
      <c r="R2057" s="5" t="s">
        <v>294</v>
      </c>
    </row>
    <row r="2058" spans="1:18" x14ac:dyDescent="0.35">
      <c r="A2058" s="5" t="s">
        <v>8304</v>
      </c>
      <c r="B2058" s="5" t="s">
        <v>857</v>
      </c>
      <c r="C2058" s="5" t="s">
        <v>8259</v>
      </c>
      <c r="D2058" s="5" t="s">
        <v>24</v>
      </c>
      <c r="E2058" s="5">
        <v>12</v>
      </c>
      <c r="F2058" s="5" t="s">
        <v>294</v>
      </c>
      <c r="G2058" s="5" t="s">
        <v>294</v>
      </c>
      <c r="M2058" s="5" t="s">
        <v>794</v>
      </c>
      <c r="N2058" s="5" t="s">
        <v>294</v>
      </c>
      <c r="O2058" s="5" t="s">
        <v>294</v>
      </c>
      <c r="P2058" s="5" t="s">
        <v>294</v>
      </c>
      <c r="Q2058" s="5" t="s">
        <v>297</v>
      </c>
      <c r="R2058" s="5" t="s">
        <v>294</v>
      </c>
    </row>
    <row r="2059" spans="1:18" x14ac:dyDescent="0.35">
      <c r="A2059" s="5" t="s">
        <v>8305</v>
      </c>
      <c r="B2059" s="5" t="s">
        <v>844</v>
      </c>
      <c r="C2059" s="5" t="s">
        <v>8259</v>
      </c>
      <c r="D2059" s="5" t="s">
        <v>18</v>
      </c>
      <c r="E2059" s="5">
        <v>2</v>
      </c>
      <c r="F2059" s="5" t="s">
        <v>294</v>
      </c>
      <c r="G2059" s="5" t="s">
        <v>297</v>
      </c>
      <c r="J2059" s="5" t="s">
        <v>4586</v>
      </c>
      <c r="M2059" s="5" t="s">
        <v>794</v>
      </c>
      <c r="N2059" s="5" t="s">
        <v>294</v>
      </c>
      <c r="O2059" s="5" t="s">
        <v>294</v>
      </c>
      <c r="P2059" s="5" t="s">
        <v>294</v>
      </c>
      <c r="Q2059" s="5" t="s">
        <v>297</v>
      </c>
      <c r="R2059" s="5" t="s">
        <v>297</v>
      </c>
    </row>
    <row r="2060" spans="1:18" x14ac:dyDescent="0.35">
      <c r="A2060" s="5" t="s">
        <v>8306</v>
      </c>
      <c r="B2060" s="5" t="s">
        <v>8307</v>
      </c>
      <c r="C2060" s="5" t="s">
        <v>8259</v>
      </c>
      <c r="D2060" s="5" t="s">
        <v>30</v>
      </c>
      <c r="E2060" s="5">
        <v>9</v>
      </c>
      <c r="F2060" s="5" t="s">
        <v>294</v>
      </c>
      <c r="G2060" s="5" t="s">
        <v>294</v>
      </c>
      <c r="M2060" s="5" t="s">
        <v>794</v>
      </c>
      <c r="N2060" s="5" t="s">
        <v>294</v>
      </c>
      <c r="O2060" s="5" t="s">
        <v>294</v>
      </c>
      <c r="P2060" s="5" t="s">
        <v>294</v>
      </c>
      <c r="Q2060" s="5" t="s">
        <v>297</v>
      </c>
      <c r="R2060" s="5" t="s">
        <v>294</v>
      </c>
    </row>
    <row r="2061" spans="1:18" x14ac:dyDescent="0.35">
      <c r="A2061" s="5" t="s">
        <v>8308</v>
      </c>
      <c r="B2061" s="5" t="s">
        <v>2689</v>
      </c>
      <c r="C2061" s="5" t="s">
        <v>8259</v>
      </c>
      <c r="D2061" s="5" t="s">
        <v>18</v>
      </c>
      <c r="E2061" s="5">
        <v>30</v>
      </c>
      <c r="F2061" s="5" t="s">
        <v>294</v>
      </c>
      <c r="G2061" s="5" t="s">
        <v>294</v>
      </c>
      <c r="M2061" s="5" t="s">
        <v>794</v>
      </c>
      <c r="N2061" s="5" t="s">
        <v>294</v>
      </c>
      <c r="O2061" s="5" t="s">
        <v>294</v>
      </c>
      <c r="P2061" s="5" t="s">
        <v>294</v>
      </c>
      <c r="Q2061" s="5" t="s">
        <v>297</v>
      </c>
      <c r="R2061" s="5" t="s">
        <v>294</v>
      </c>
    </row>
    <row r="2062" spans="1:18" x14ac:dyDescent="0.35">
      <c r="A2062" s="5" t="s">
        <v>8309</v>
      </c>
      <c r="B2062" s="5" t="s">
        <v>6191</v>
      </c>
      <c r="C2062" s="5" t="s">
        <v>8259</v>
      </c>
      <c r="D2062" s="5" t="s">
        <v>20</v>
      </c>
      <c r="E2062" s="5">
        <v>10</v>
      </c>
      <c r="F2062" s="5" t="s">
        <v>294</v>
      </c>
      <c r="G2062" s="5" t="s">
        <v>294</v>
      </c>
      <c r="M2062" s="5" t="s">
        <v>794</v>
      </c>
      <c r="N2062" s="5" t="s">
        <v>294</v>
      </c>
      <c r="O2062" s="5" t="s">
        <v>294</v>
      </c>
      <c r="P2062" s="5" t="s">
        <v>294</v>
      </c>
      <c r="Q2062" s="5" t="s">
        <v>297</v>
      </c>
      <c r="R2062" s="5" t="s">
        <v>294</v>
      </c>
    </row>
    <row r="2063" spans="1:18" x14ac:dyDescent="0.35">
      <c r="A2063" s="5" t="s">
        <v>8310</v>
      </c>
      <c r="B2063" s="5" t="s">
        <v>8311</v>
      </c>
      <c r="C2063" s="5" t="s">
        <v>8259</v>
      </c>
      <c r="D2063" s="5" t="s">
        <v>18</v>
      </c>
      <c r="E2063" s="5">
        <v>2</v>
      </c>
      <c r="F2063" s="5" t="s">
        <v>294</v>
      </c>
      <c r="G2063" s="5" t="s">
        <v>294</v>
      </c>
      <c r="M2063" s="5" t="s">
        <v>794</v>
      </c>
      <c r="N2063" s="5" t="s">
        <v>294</v>
      </c>
      <c r="O2063" s="5" t="s">
        <v>294</v>
      </c>
      <c r="P2063" s="5" t="s">
        <v>294</v>
      </c>
      <c r="Q2063" s="5" t="s">
        <v>297</v>
      </c>
      <c r="R2063" s="5" t="s">
        <v>294</v>
      </c>
    </row>
    <row r="2064" spans="1:18" x14ac:dyDescent="0.35">
      <c r="A2064" s="5" t="s">
        <v>8312</v>
      </c>
      <c r="B2064" s="5" t="s">
        <v>8313</v>
      </c>
      <c r="C2064" s="5" t="s">
        <v>8259</v>
      </c>
      <c r="D2064" s="5" t="s">
        <v>22</v>
      </c>
      <c r="E2064" s="5">
        <v>10</v>
      </c>
      <c r="F2064" s="5" t="s">
        <v>294</v>
      </c>
      <c r="G2064" s="5" t="s">
        <v>294</v>
      </c>
      <c r="M2064" s="5" t="s">
        <v>794</v>
      </c>
      <c r="N2064" s="5" t="s">
        <v>294</v>
      </c>
      <c r="O2064" s="5" t="s">
        <v>294</v>
      </c>
      <c r="P2064" s="5" t="s">
        <v>294</v>
      </c>
      <c r="Q2064" s="5" t="s">
        <v>297</v>
      </c>
      <c r="R2064" s="5" t="s">
        <v>294</v>
      </c>
    </row>
    <row r="2065" spans="1:18" x14ac:dyDescent="0.35">
      <c r="A2065" s="5" t="s">
        <v>8314</v>
      </c>
      <c r="B2065" s="5" t="s">
        <v>8315</v>
      </c>
      <c r="C2065" s="5" t="s">
        <v>8259</v>
      </c>
      <c r="D2065" s="5" t="s">
        <v>20</v>
      </c>
      <c r="E2065" s="5">
        <v>10</v>
      </c>
      <c r="F2065" s="5" t="s">
        <v>294</v>
      </c>
      <c r="G2065" s="5" t="s">
        <v>294</v>
      </c>
      <c r="M2065" s="5" t="s">
        <v>794</v>
      </c>
      <c r="N2065" s="5" t="s">
        <v>294</v>
      </c>
      <c r="O2065" s="5" t="s">
        <v>294</v>
      </c>
      <c r="P2065" s="5" t="s">
        <v>294</v>
      </c>
      <c r="Q2065" s="5" t="s">
        <v>297</v>
      </c>
      <c r="R2065" s="5" t="s">
        <v>294</v>
      </c>
    </row>
    <row r="2066" spans="1:18" x14ac:dyDescent="0.35">
      <c r="A2066" s="5" t="s">
        <v>8316</v>
      </c>
      <c r="B2066" s="5" t="s">
        <v>8317</v>
      </c>
      <c r="C2066" s="5" t="s">
        <v>8259</v>
      </c>
      <c r="D2066" s="5" t="s">
        <v>18</v>
      </c>
      <c r="E2066" s="5">
        <v>3</v>
      </c>
      <c r="F2066" s="5" t="s">
        <v>294</v>
      </c>
      <c r="G2066" s="5" t="s">
        <v>297</v>
      </c>
      <c r="M2066" s="5" t="s">
        <v>794</v>
      </c>
      <c r="N2066" s="5" t="s">
        <v>294</v>
      </c>
      <c r="O2066" s="5" t="s">
        <v>294</v>
      </c>
      <c r="P2066" s="5" t="s">
        <v>294</v>
      </c>
      <c r="Q2066" s="5" t="s">
        <v>297</v>
      </c>
      <c r="R2066" s="5" t="s">
        <v>294</v>
      </c>
    </row>
    <row r="2067" spans="1:18" x14ac:dyDescent="0.35">
      <c r="A2067" s="5" t="s">
        <v>8318</v>
      </c>
      <c r="B2067" s="5" t="s">
        <v>8319</v>
      </c>
      <c r="C2067" s="5" t="s">
        <v>8259</v>
      </c>
      <c r="D2067" s="5" t="s">
        <v>18</v>
      </c>
      <c r="E2067" s="5">
        <v>1</v>
      </c>
      <c r="F2067" s="5" t="s">
        <v>294</v>
      </c>
      <c r="G2067" s="5" t="s">
        <v>297</v>
      </c>
      <c r="M2067" s="5" t="s">
        <v>794</v>
      </c>
      <c r="N2067" s="5" t="s">
        <v>294</v>
      </c>
      <c r="O2067" s="5" t="s">
        <v>294</v>
      </c>
      <c r="P2067" s="5" t="s">
        <v>294</v>
      </c>
      <c r="Q2067" s="5" t="s">
        <v>297</v>
      </c>
      <c r="R2067" s="5" t="s">
        <v>294</v>
      </c>
    </row>
    <row r="2068" spans="1:18" x14ac:dyDescent="0.35">
      <c r="A2068" s="5" t="s">
        <v>8320</v>
      </c>
      <c r="B2068" s="5" t="s">
        <v>8321</v>
      </c>
      <c r="C2068" s="5" t="s">
        <v>8259</v>
      </c>
      <c r="D2068" s="5" t="s">
        <v>18</v>
      </c>
      <c r="E2068" s="5">
        <v>2</v>
      </c>
      <c r="F2068" s="5" t="s">
        <v>294</v>
      </c>
      <c r="G2068" s="5" t="s">
        <v>297</v>
      </c>
      <c r="M2068" s="5" t="s">
        <v>794</v>
      </c>
      <c r="N2068" s="5" t="s">
        <v>294</v>
      </c>
      <c r="O2068" s="5" t="s">
        <v>294</v>
      </c>
      <c r="P2068" s="5" t="s">
        <v>294</v>
      </c>
      <c r="Q2068" s="5" t="s">
        <v>297</v>
      </c>
      <c r="R2068" s="5" t="s">
        <v>294</v>
      </c>
    </row>
    <row r="2069" spans="1:18" x14ac:dyDescent="0.35">
      <c r="A2069" s="5" t="s">
        <v>8322</v>
      </c>
      <c r="B2069" s="5" t="s">
        <v>8323</v>
      </c>
      <c r="C2069" s="5" t="s">
        <v>8259</v>
      </c>
      <c r="D2069" s="5" t="s">
        <v>18</v>
      </c>
      <c r="E2069" s="5">
        <v>2</v>
      </c>
      <c r="F2069" s="5" t="s">
        <v>294</v>
      </c>
      <c r="G2069" s="5" t="s">
        <v>297</v>
      </c>
      <c r="M2069" s="5" t="s">
        <v>794</v>
      </c>
      <c r="N2069" s="5" t="s">
        <v>294</v>
      </c>
      <c r="O2069" s="5" t="s">
        <v>294</v>
      </c>
      <c r="P2069" s="5" t="s">
        <v>294</v>
      </c>
      <c r="Q2069" s="5" t="s">
        <v>297</v>
      </c>
      <c r="R2069" s="5" t="s">
        <v>294</v>
      </c>
    </row>
    <row r="2070" spans="1:18" x14ac:dyDescent="0.35">
      <c r="A2070" s="5" t="s">
        <v>8324</v>
      </c>
      <c r="B2070" s="5" t="s">
        <v>8325</v>
      </c>
      <c r="C2070" s="5" t="s">
        <v>8259</v>
      </c>
      <c r="D2070" s="5" t="s">
        <v>18</v>
      </c>
      <c r="E2070" s="5">
        <v>1</v>
      </c>
      <c r="F2070" s="5" t="s">
        <v>294</v>
      </c>
      <c r="G2070" s="5" t="s">
        <v>297</v>
      </c>
      <c r="M2070" s="5" t="s">
        <v>794</v>
      </c>
      <c r="N2070" s="5" t="s">
        <v>294</v>
      </c>
      <c r="O2070" s="5" t="s">
        <v>294</v>
      </c>
      <c r="P2070" s="5" t="s">
        <v>294</v>
      </c>
      <c r="Q2070" s="5" t="s">
        <v>297</v>
      </c>
      <c r="R2070" s="5" t="s">
        <v>294</v>
      </c>
    </row>
    <row r="2071" spans="1:18" x14ac:dyDescent="0.35">
      <c r="A2071" s="5" t="s">
        <v>8326</v>
      </c>
      <c r="B2071" s="5" t="s">
        <v>8327</v>
      </c>
      <c r="C2071" s="5" t="s">
        <v>8259</v>
      </c>
      <c r="D2071" s="5" t="s">
        <v>18</v>
      </c>
      <c r="E2071" s="5">
        <v>1</v>
      </c>
      <c r="F2071" s="5" t="s">
        <v>294</v>
      </c>
      <c r="G2071" s="5" t="s">
        <v>297</v>
      </c>
      <c r="M2071" s="5" t="s">
        <v>794</v>
      </c>
      <c r="N2071" s="5" t="s">
        <v>294</v>
      </c>
      <c r="O2071" s="5" t="s">
        <v>294</v>
      </c>
      <c r="P2071" s="5" t="s">
        <v>294</v>
      </c>
      <c r="Q2071" s="5" t="s">
        <v>297</v>
      </c>
      <c r="R2071" s="5" t="s">
        <v>294</v>
      </c>
    </row>
    <row r="2072" spans="1:18" x14ac:dyDescent="0.35">
      <c r="A2072" s="5" t="s">
        <v>8328</v>
      </c>
      <c r="B2072" s="5" t="s">
        <v>8329</v>
      </c>
      <c r="C2072" s="5" t="s">
        <v>8259</v>
      </c>
      <c r="D2072" s="5" t="s">
        <v>18</v>
      </c>
      <c r="E2072" s="5">
        <v>1</v>
      </c>
      <c r="F2072" s="5" t="s">
        <v>294</v>
      </c>
      <c r="G2072" s="5" t="s">
        <v>297</v>
      </c>
      <c r="M2072" s="5" t="s">
        <v>794</v>
      </c>
      <c r="N2072" s="5" t="s">
        <v>294</v>
      </c>
      <c r="O2072" s="5" t="s">
        <v>294</v>
      </c>
      <c r="P2072" s="5" t="s">
        <v>294</v>
      </c>
      <c r="Q2072" s="5" t="s">
        <v>297</v>
      </c>
      <c r="R2072" s="5" t="s">
        <v>294</v>
      </c>
    </row>
    <row r="2073" spans="1:18" x14ac:dyDescent="0.35">
      <c r="A2073" s="5" t="s">
        <v>8330</v>
      </c>
      <c r="B2073" s="5" t="s">
        <v>8331</v>
      </c>
      <c r="C2073" s="5" t="s">
        <v>8259</v>
      </c>
      <c r="D2073" s="5" t="s">
        <v>18</v>
      </c>
      <c r="E2073" s="5">
        <v>20</v>
      </c>
      <c r="F2073" s="5" t="s">
        <v>294</v>
      </c>
      <c r="G2073" s="5" t="s">
        <v>294</v>
      </c>
      <c r="M2073" s="5" t="s">
        <v>794</v>
      </c>
      <c r="N2073" s="5" t="s">
        <v>294</v>
      </c>
      <c r="O2073" s="5" t="s">
        <v>294</v>
      </c>
      <c r="P2073" s="5" t="s">
        <v>294</v>
      </c>
      <c r="Q2073" s="5" t="s">
        <v>297</v>
      </c>
      <c r="R2073" s="5" t="s">
        <v>294</v>
      </c>
    </row>
    <row r="2074" spans="1:18" x14ac:dyDescent="0.35">
      <c r="A2074" s="5" t="s">
        <v>8332</v>
      </c>
      <c r="B2074" s="5" t="s">
        <v>8245</v>
      </c>
      <c r="C2074" s="5" t="s">
        <v>8259</v>
      </c>
      <c r="D2074" s="5" t="s">
        <v>22</v>
      </c>
      <c r="E2074" s="5">
        <v>19</v>
      </c>
      <c r="F2074" s="5" t="s">
        <v>294</v>
      </c>
      <c r="G2074" s="5" t="s">
        <v>294</v>
      </c>
      <c r="J2074" s="5" t="s">
        <v>8246</v>
      </c>
      <c r="M2074" s="5" t="s">
        <v>794</v>
      </c>
      <c r="N2074" s="5" t="s">
        <v>294</v>
      </c>
      <c r="O2074" s="5" t="s">
        <v>294</v>
      </c>
      <c r="P2074" s="5" t="s">
        <v>294</v>
      </c>
      <c r="Q2074" s="5" t="s">
        <v>297</v>
      </c>
      <c r="R2074" s="5" t="s">
        <v>297</v>
      </c>
    </row>
    <row r="2075" spans="1:18" x14ac:dyDescent="0.35">
      <c r="A2075" s="5" t="s">
        <v>8333</v>
      </c>
      <c r="B2075" s="5" t="s">
        <v>8334</v>
      </c>
      <c r="C2075" s="5" t="s">
        <v>8259</v>
      </c>
      <c r="D2075" s="5" t="s">
        <v>18</v>
      </c>
      <c r="E2075" s="5">
        <v>50</v>
      </c>
      <c r="F2075" s="5" t="s">
        <v>294</v>
      </c>
      <c r="G2075" s="5" t="s">
        <v>294</v>
      </c>
      <c r="M2075" s="5" t="s">
        <v>794</v>
      </c>
      <c r="N2075" s="5" t="s">
        <v>294</v>
      </c>
      <c r="O2075" s="5" t="s">
        <v>294</v>
      </c>
      <c r="P2075" s="5" t="s">
        <v>294</v>
      </c>
      <c r="Q2075" s="5" t="s">
        <v>297</v>
      </c>
      <c r="R2075" s="5" t="s">
        <v>294</v>
      </c>
    </row>
    <row r="2076" spans="1:18" x14ac:dyDescent="0.35">
      <c r="A2076" s="5" t="s">
        <v>8335</v>
      </c>
      <c r="B2076" s="5" t="s">
        <v>899</v>
      </c>
      <c r="C2076" s="5" t="s">
        <v>8259</v>
      </c>
      <c r="D2076" s="5" t="s">
        <v>20</v>
      </c>
      <c r="E2076" s="5">
        <v>10</v>
      </c>
      <c r="F2076" s="5" t="s">
        <v>294</v>
      </c>
      <c r="G2076" s="5" t="s">
        <v>294</v>
      </c>
      <c r="M2076" s="5" t="s">
        <v>794</v>
      </c>
      <c r="N2076" s="5" t="s">
        <v>294</v>
      </c>
      <c r="O2076" s="5" t="s">
        <v>294</v>
      </c>
      <c r="P2076" s="5" t="s">
        <v>294</v>
      </c>
      <c r="Q2076" s="5" t="s">
        <v>297</v>
      </c>
      <c r="R2076" s="5" t="s">
        <v>294</v>
      </c>
    </row>
    <row r="2077" spans="1:18" x14ac:dyDescent="0.35">
      <c r="A2077" s="5" t="s">
        <v>8336</v>
      </c>
      <c r="B2077" s="5" t="s">
        <v>1638</v>
      </c>
      <c r="C2077" s="5" t="s">
        <v>8259</v>
      </c>
      <c r="D2077" s="5" t="s">
        <v>18</v>
      </c>
      <c r="E2077" s="5">
        <v>30</v>
      </c>
      <c r="F2077" s="5" t="s">
        <v>294</v>
      </c>
      <c r="G2077" s="5" t="s">
        <v>294</v>
      </c>
      <c r="M2077" s="5" t="s">
        <v>794</v>
      </c>
      <c r="N2077" s="5" t="s">
        <v>294</v>
      </c>
      <c r="O2077" s="5" t="s">
        <v>294</v>
      </c>
      <c r="P2077" s="5" t="s">
        <v>294</v>
      </c>
      <c r="Q2077" s="5" t="s">
        <v>297</v>
      </c>
      <c r="R2077" s="5" t="s">
        <v>294</v>
      </c>
    </row>
    <row r="2078" spans="1:18" x14ac:dyDescent="0.35">
      <c r="A2078" s="5" t="s">
        <v>8337</v>
      </c>
      <c r="B2078" s="5" t="s">
        <v>8338</v>
      </c>
      <c r="C2078" s="5" t="s">
        <v>8259</v>
      </c>
      <c r="D2078" s="5" t="s">
        <v>18</v>
      </c>
      <c r="E2078" s="5">
        <v>50</v>
      </c>
      <c r="F2078" s="5" t="s">
        <v>294</v>
      </c>
      <c r="G2078" s="5" t="s">
        <v>294</v>
      </c>
      <c r="M2078" s="5" t="s">
        <v>794</v>
      </c>
      <c r="N2078" s="5" t="s">
        <v>294</v>
      </c>
      <c r="O2078" s="5" t="s">
        <v>294</v>
      </c>
      <c r="P2078" s="5" t="s">
        <v>294</v>
      </c>
      <c r="Q2078" s="5" t="s">
        <v>297</v>
      </c>
      <c r="R2078" s="5" t="s">
        <v>294</v>
      </c>
    </row>
    <row r="2079" spans="1:18" x14ac:dyDescent="0.35">
      <c r="A2079" s="5" t="s">
        <v>8339</v>
      </c>
      <c r="B2079" s="5" t="s">
        <v>3907</v>
      </c>
      <c r="C2079" s="5" t="s">
        <v>8259</v>
      </c>
      <c r="D2079" s="5" t="s">
        <v>22</v>
      </c>
      <c r="E2079" s="5">
        <v>19</v>
      </c>
      <c r="F2079" s="5" t="s">
        <v>294</v>
      </c>
      <c r="G2079" s="5" t="s">
        <v>294</v>
      </c>
      <c r="M2079" s="5" t="s">
        <v>3826</v>
      </c>
      <c r="N2079" s="5" t="s">
        <v>294</v>
      </c>
      <c r="O2079" s="5" t="s">
        <v>294</v>
      </c>
      <c r="P2079" s="5" t="s">
        <v>294</v>
      </c>
      <c r="Q2079" s="5" t="s">
        <v>294</v>
      </c>
      <c r="R2079" s="5" t="s">
        <v>294</v>
      </c>
    </row>
    <row r="2080" spans="1:18" x14ac:dyDescent="0.35">
      <c r="A2080" s="5" t="s">
        <v>8340</v>
      </c>
      <c r="B2080" s="5" t="s">
        <v>8341</v>
      </c>
      <c r="C2080" s="5" t="s">
        <v>8259</v>
      </c>
      <c r="D2080" s="5" t="s">
        <v>18</v>
      </c>
      <c r="E2080" s="5">
        <v>60</v>
      </c>
      <c r="F2080" s="5" t="s">
        <v>294</v>
      </c>
      <c r="G2080" s="5" t="s">
        <v>294</v>
      </c>
      <c r="M2080" s="5" t="s">
        <v>794</v>
      </c>
      <c r="N2080" s="5" t="s">
        <v>294</v>
      </c>
      <c r="O2080" s="5" t="s">
        <v>294</v>
      </c>
      <c r="P2080" s="5" t="s">
        <v>294</v>
      </c>
      <c r="Q2080" s="5" t="s">
        <v>297</v>
      </c>
      <c r="R2080" s="5" t="s">
        <v>294</v>
      </c>
    </row>
    <row r="2081" spans="1:18" x14ac:dyDescent="0.35">
      <c r="A2081" s="5" t="s">
        <v>8342</v>
      </c>
      <c r="B2081" s="5" t="s">
        <v>1639</v>
      </c>
      <c r="C2081" s="5" t="s">
        <v>8259</v>
      </c>
      <c r="D2081" s="5" t="s">
        <v>18</v>
      </c>
      <c r="E2081" s="5">
        <v>30</v>
      </c>
      <c r="F2081" s="5" t="s">
        <v>294</v>
      </c>
      <c r="G2081" s="5" t="s">
        <v>294</v>
      </c>
      <c r="M2081" s="5" t="s">
        <v>794</v>
      </c>
      <c r="N2081" s="5" t="s">
        <v>294</v>
      </c>
      <c r="O2081" s="5" t="s">
        <v>294</v>
      </c>
      <c r="P2081" s="5" t="s">
        <v>294</v>
      </c>
      <c r="Q2081" s="5" t="s">
        <v>297</v>
      </c>
      <c r="R2081" s="5" t="s">
        <v>294</v>
      </c>
    </row>
    <row r="2082" spans="1:18" x14ac:dyDescent="0.35">
      <c r="A2082" s="5" t="s">
        <v>8343</v>
      </c>
      <c r="B2082" s="5" t="s">
        <v>8344</v>
      </c>
      <c r="C2082" s="5" t="s">
        <v>8259</v>
      </c>
      <c r="D2082" s="5" t="s">
        <v>18</v>
      </c>
      <c r="E2082" s="5">
        <v>4</v>
      </c>
      <c r="F2082" s="5" t="s">
        <v>294</v>
      </c>
      <c r="G2082" s="5" t="s">
        <v>294</v>
      </c>
      <c r="M2082" s="5" t="s">
        <v>794</v>
      </c>
      <c r="N2082" s="5" t="s">
        <v>294</v>
      </c>
      <c r="O2082" s="5" t="s">
        <v>294</v>
      </c>
      <c r="P2082" s="5" t="s">
        <v>294</v>
      </c>
      <c r="Q2082" s="5" t="s">
        <v>297</v>
      </c>
      <c r="R2082" s="5" t="s">
        <v>294</v>
      </c>
    </row>
    <row r="2083" spans="1:18" x14ac:dyDescent="0.35">
      <c r="A2083" s="5" t="s">
        <v>8345</v>
      </c>
      <c r="B2083" s="5" t="s">
        <v>8346</v>
      </c>
      <c r="C2083" s="5" t="s">
        <v>8259</v>
      </c>
      <c r="D2083" s="5" t="s">
        <v>18</v>
      </c>
      <c r="E2083" s="5">
        <v>20</v>
      </c>
      <c r="F2083" s="5" t="s">
        <v>294</v>
      </c>
      <c r="G2083" s="5" t="s">
        <v>294</v>
      </c>
      <c r="M2083" s="5" t="s">
        <v>794</v>
      </c>
      <c r="N2083" s="5" t="s">
        <v>294</v>
      </c>
      <c r="O2083" s="5" t="s">
        <v>294</v>
      </c>
      <c r="P2083" s="5" t="s">
        <v>294</v>
      </c>
      <c r="Q2083" s="5" t="s">
        <v>297</v>
      </c>
      <c r="R2083" s="5" t="s">
        <v>294</v>
      </c>
    </row>
    <row r="2084" spans="1:18" x14ac:dyDescent="0.35">
      <c r="A2084" s="5" t="s">
        <v>8347</v>
      </c>
      <c r="B2084" s="5" t="s">
        <v>643</v>
      </c>
      <c r="C2084" s="5" t="s">
        <v>8259</v>
      </c>
      <c r="D2084" s="5" t="s">
        <v>18</v>
      </c>
      <c r="E2084" s="5">
        <v>30</v>
      </c>
      <c r="F2084" s="5" t="s">
        <v>294</v>
      </c>
      <c r="G2084" s="5" t="s">
        <v>294</v>
      </c>
      <c r="M2084" s="5" t="s">
        <v>794</v>
      </c>
      <c r="N2084" s="5" t="s">
        <v>294</v>
      </c>
      <c r="O2084" s="5" t="s">
        <v>294</v>
      </c>
      <c r="P2084" s="5" t="s">
        <v>294</v>
      </c>
      <c r="Q2084" s="5" t="s">
        <v>297</v>
      </c>
      <c r="R2084" s="5" t="s">
        <v>294</v>
      </c>
    </row>
    <row r="2085" spans="1:18" x14ac:dyDescent="0.35">
      <c r="A2085" s="5" t="s">
        <v>8348</v>
      </c>
      <c r="B2085" s="5" t="s">
        <v>8349</v>
      </c>
      <c r="C2085" s="5" t="s">
        <v>8259</v>
      </c>
      <c r="D2085" s="5" t="s">
        <v>22</v>
      </c>
      <c r="E2085" s="5">
        <v>2</v>
      </c>
      <c r="F2085" s="5" t="s">
        <v>294</v>
      </c>
      <c r="G2085" s="5" t="s">
        <v>294</v>
      </c>
      <c r="M2085" s="5" t="s">
        <v>794</v>
      </c>
      <c r="N2085" s="5" t="s">
        <v>294</v>
      </c>
      <c r="O2085" s="5" t="s">
        <v>294</v>
      </c>
      <c r="P2085" s="5" t="s">
        <v>294</v>
      </c>
      <c r="Q2085" s="5" t="s">
        <v>297</v>
      </c>
      <c r="R2085" s="5" t="s">
        <v>294</v>
      </c>
    </row>
    <row r="2086" spans="1:18" x14ac:dyDescent="0.35">
      <c r="A2086" s="5" t="s">
        <v>8350</v>
      </c>
      <c r="B2086" s="5" t="s">
        <v>8351</v>
      </c>
      <c r="C2086" s="5" t="s">
        <v>8259</v>
      </c>
      <c r="D2086" s="5" t="s">
        <v>20</v>
      </c>
      <c r="E2086" s="5">
        <v>10</v>
      </c>
      <c r="F2086" s="5" t="s">
        <v>294</v>
      </c>
      <c r="G2086" s="5" t="s">
        <v>294</v>
      </c>
      <c r="M2086" s="5" t="s">
        <v>794</v>
      </c>
      <c r="N2086" s="5" t="s">
        <v>294</v>
      </c>
      <c r="O2086" s="5" t="s">
        <v>294</v>
      </c>
      <c r="P2086" s="5" t="s">
        <v>294</v>
      </c>
      <c r="Q2086" s="5" t="s">
        <v>297</v>
      </c>
      <c r="R2086" s="5" t="s">
        <v>294</v>
      </c>
    </row>
    <row r="2087" spans="1:18" x14ac:dyDescent="0.35">
      <c r="A2087" s="5" t="s">
        <v>8352</v>
      </c>
      <c r="B2087" s="5" t="s">
        <v>87</v>
      </c>
      <c r="C2087" s="5" t="s">
        <v>8259</v>
      </c>
      <c r="D2087" s="5" t="s">
        <v>24</v>
      </c>
      <c r="E2087" s="5">
        <v>12</v>
      </c>
      <c r="F2087" s="5" t="s">
        <v>294</v>
      </c>
      <c r="G2087" s="5" t="s">
        <v>294</v>
      </c>
      <c r="M2087" s="5" t="s">
        <v>794</v>
      </c>
      <c r="N2087" s="5" t="s">
        <v>294</v>
      </c>
      <c r="O2087" s="5" t="s">
        <v>294</v>
      </c>
      <c r="P2087" s="5" t="s">
        <v>294</v>
      </c>
      <c r="Q2087" s="5" t="s">
        <v>297</v>
      </c>
      <c r="R2087" s="5" t="s">
        <v>294</v>
      </c>
    </row>
    <row r="2088" spans="1:18" x14ac:dyDescent="0.35">
      <c r="A2088" s="5" t="s">
        <v>8353</v>
      </c>
      <c r="B2088" s="5" t="s">
        <v>8253</v>
      </c>
      <c r="C2088" s="5" t="s">
        <v>8259</v>
      </c>
      <c r="D2088" s="5" t="s">
        <v>22</v>
      </c>
      <c r="E2088" s="5">
        <v>2</v>
      </c>
      <c r="F2088" s="5" t="s">
        <v>294</v>
      </c>
      <c r="G2088" s="5" t="s">
        <v>294</v>
      </c>
      <c r="M2088" s="5" t="s">
        <v>794</v>
      </c>
      <c r="N2088" s="5" t="s">
        <v>294</v>
      </c>
      <c r="O2088" s="5" t="s">
        <v>294</v>
      </c>
      <c r="P2088" s="5" t="s">
        <v>294</v>
      </c>
      <c r="Q2088" s="5" t="s">
        <v>297</v>
      </c>
      <c r="R2088" s="5" t="s">
        <v>294</v>
      </c>
    </row>
    <row r="2089" spans="1:18" x14ac:dyDescent="0.35">
      <c r="A2089" s="5" t="s">
        <v>8354</v>
      </c>
      <c r="B2089" s="5" t="s">
        <v>8355</v>
      </c>
      <c r="C2089" s="5" t="s">
        <v>8259</v>
      </c>
      <c r="D2089" s="5" t="s">
        <v>20</v>
      </c>
      <c r="E2089" s="5">
        <v>10</v>
      </c>
      <c r="F2089" s="5" t="s">
        <v>294</v>
      </c>
      <c r="G2089" s="5" t="s">
        <v>294</v>
      </c>
      <c r="M2089" s="5" t="s">
        <v>794</v>
      </c>
      <c r="N2089" s="5" t="s">
        <v>294</v>
      </c>
      <c r="O2089" s="5" t="s">
        <v>294</v>
      </c>
      <c r="P2089" s="5" t="s">
        <v>294</v>
      </c>
      <c r="Q2089" s="5" t="s">
        <v>297</v>
      </c>
      <c r="R2089" s="5" t="s">
        <v>294</v>
      </c>
    </row>
    <row r="2090" spans="1:18" x14ac:dyDescent="0.35">
      <c r="A2090" s="5" t="s">
        <v>8356</v>
      </c>
      <c r="B2090" s="5" t="s">
        <v>8357</v>
      </c>
      <c r="C2090" s="5" t="s">
        <v>8259</v>
      </c>
      <c r="D2090" s="5" t="s">
        <v>20</v>
      </c>
      <c r="E2090" s="5">
        <v>10</v>
      </c>
      <c r="F2090" s="5" t="s">
        <v>294</v>
      </c>
      <c r="G2090" s="5" t="s">
        <v>294</v>
      </c>
      <c r="M2090" s="5" t="s">
        <v>794</v>
      </c>
      <c r="N2090" s="5" t="s">
        <v>294</v>
      </c>
      <c r="O2090" s="5" t="s">
        <v>294</v>
      </c>
      <c r="P2090" s="5" t="s">
        <v>294</v>
      </c>
      <c r="Q2090" s="5" t="s">
        <v>297</v>
      </c>
      <c r="R2090" s="5" t="s">
        <v>294</v>
      </c>
    </row>
    <row r="2091" spans="1:18" x14ac:dyDescent="0.35">
      <c r="A2091" s="5" t="s">
        <v>8358</v>
      </c>
      <c r="B2091" s="5" t="s">
        <v>2692</v>
      </c>
      <c r="C2091" s="5" t="s">
        <v>8259</v>
      </c>
      <c r="D2091" s="5" t="s">
        <v>18</v>
      </c>
      <c r="E2091" s="5">
        <v>2</v>
      </c>
      <c r="F2091" s="5" t="s">
        <v>294</v>
      </c>
      <c r="G2091" s="5" t="s">
        <v>297</v>
      </c>
      <c r="J2091" s="5" t="s">
        <v>4586</v>
      </c>
      <c r="M2091" s="5" t="s">
        <v>794</v>
      </c>
      <c r="N2091" s="5" t="s">
        <v>294</v>
      </c>
      <c r="O2091" s="5" t="s">
        <v>294</v>
      </c>
      <c r="P2091" s="5" t="s">
        <v>294</v>
      </c>
      <c r="Q2091" s="5" t="s">
        <v>297</v>
      </c>
      <c r="R2091" s="5" t="s">
        <v>297</v>
      </c>
    </row>
    <row r="2092" spans="1:18" x14ac:dyDescent="0.35">
      <c r="A2092" s="5" t="s">
        <v>8359</v>
      </c>
      <c r="B2092" s="5" t="s">
        <v>8360</v>
      </c>
      <c r="C2092" s="5" t="s">
        <v>8259</v>
      </c>
      <c r="D2092" s="5" t="s">
        <v>18</v>
      </c>
      <c r="E2092" s="5">
        <v>20</v>
      </c>
      <c r="F2092" s="5" t="s">
        <v>294</v>
      </c>
      <c r="G2092" s="5" t="s">
        <v>294</v>
      </c>
      <c r="M2092" s="5" t="s">
        <v>794</v>
      </c>
      <c r="N2092" s="5" t="s">
        <v>294</v>
      </c>
      <c r="O2092" s="5" t="s">
        <v>294</v>
      </c>
      <c r="P2092" s="5" t="s">
        <v>294</v>
      </c>
      <c r="Q2092" s="5" t="s">
        <v>297</v>
      </c>
      <c r="R2092" s="5" t="s">
        <v>294</v>
      </c>
    </row>
    <row r="2093" spans="1:18" x14ac:dyDescent="0.35">
      <c r="A2093" s="5" t="s">
        <v>8361</v>
      </c>
      <c r="B2093" s="5" t="s">
        <v>8362</v>
      </c>
      <c r="C2093" s="5" t="s">
        <v>8259</v>
      </c>
      <c r="D2093" s="5" t="s">
        <v>20</v>
      </c>
      <c r="E2093" s="5">
        <v>10</v>
      </c>
      <c r="F2093" s="5" t="s">
        <v>294</v>
      </c>
      <c r="G2093" s="5" t="s">
        <v>294</v>
      </c>
      <c r="M2093" s="5" t="s">
        <v>794</v>
      </c>
      <c r="N2093" s="5" t="s">
        <v>294</v>
      </c>
      <c r="O2093" s="5" t="s">
        <v>294</v>
      </c>
      <c r="P2093" s="5" t="s">
        <v>294</v>
      </c>
      <c r="Q2093" s="5" t="s">
        <v>297</v>
      </c>
      <c r="R2093" s="5" t="s">
        <v>294</v>
      </c>
    </row>
    <row r="2094" spans="1:18" x14ac:dyDescent="0.35">
      <c r="A2094" s="5" t="s">
        <v>8363</v>
      </c>
      <c r="B2094" s="5" t="s">
        <v>8364</v>
      </c>
      <c r="C2094" s="5" t="s">
        <v>8259</v>
      </c>
      <c r="D2094" s="5" t="s">
        <v>18</v>
      </c>
      <c r="E2094" s="5">
        <v>60</v>
      </c>
      <c r="F2094" s="5" t="s">
        <v>294</v>
      </c>
      <c r="G2094" s="5" t="s">
        <v>294</v>
      </c>
      <c r="M2094" s="5" t="s">
        <v>794</v>
      </c>
      <c r="N2094" s="5" t="s">
        <v>294</v>
      </c>
      <c r="O2094" s="5" t="s">
        <v>294</v>
      </c>
      <c r="P2094" s="5" t="s">
        <v>294</v>
      </c>
      <c r="Q2094" s="5" t="s">
        <v>297</v>
      </c>
      <c r="R2094" s="5" t="s">
        <v>294</v>
      </c>
    </row>
    <row r="2095" spans="1:18" x14ac:dyDescent="0.35">
      <c r="A2095" s="5" t="s">
        <v>8365</v>
      </c>
      <c r="B2095" s="5" t="s">
        <v>872</v>
      </c>
      <c r="C2095" s="5" t="s">
        <v>8259</v>
      </c>
      <c r="D2095" s="5" t="s">
        <v>18</v>
      </c>
      <c r="E2095" s="5">
        <v>30</v>
      </c>
      <c r="F2095" s="5" t="s">
        <v>294</v>
      </c>
      <c r="G2095" s="5" t="s">
        <v>294</v>
      </c>
      <c r="M2095" s="5" t="s">
        <v>794</v>
      </c>
      <c r="N2095" s="5" t="s">
        <v>294</v>
      </c>
      <c r="O2095" s="5" t="s">
        <v>294</v>
      </c>
      <c r="P2095" s="5" t="s">
        <v>294</v>
      </c>
      <c r="Q2095" s="5" t="s">
        <v>297</v>
      </c>
      <c r="R2095" s="5" t="s">
        <v>294</v>
      </c>
    </row>
    <row r="2096" spans="1:18" x14ac:dyDescent="0.35">
      <c r="A2096" s="5" t="s">
        <v>8366</v>
      </c>
      <c r="B2096" s="5" t="s">
        <v>8367</v>
      </c>
      <c r="C2096" s="5" t="s">
        <v>8259</v>
      </c>
      <c r="D2096" s="5" t="s">
        <v>18</v>
      </c>
      <c r="E2096" s="5">
        <v>60</v>
      </c>
      <c r="F2096" s="5" t="s">
        <v>294</v>
      </c>
      <c r="G2096" s="5" t="s">
        <v>294</v>
      </c>
      <c r="M2096" s="5" t="s">
        <v>794</v>
      </c>
      <c r="N2096" s="5" t="s">
        <v>294</v>
      </c>
      <c r="O2096" s="5" t="s">
        <v>294</v>
      </c>
      <c r="P2096" s="5" t="s">
        <v>294</v>
      </c>
      <c r="Q2096" s="5" t="s">
        <v>297</v>
      </c>
      <c r="R2096" s="5" t="s">
        <v>294</v>
      </c>
    </row>
    <row r="2097" spans="1:18" x14ac:dyDescent="0.35">
      <c r="A2097" s="5" t="s">
        <v>8368</v>
      </c>
      <c r="B2097" s="5" t="s">
        <v>864</v>
      </c>
      <c r="C2097" s="5" t="s">
        <v>8259</v>
      </c>
      <c r="D2097" s="5" t="s">
        <v>18</v>
      </c>
      <c r="E2097" s="5">
        <v>30</v>
      </c>
      <c r="F2097" s="5" t="s">
        <v>294</v>
      </c>
      <c r="G2097" s="5" t="s">
        <v>294</v>
      </c>
      <c r="M2097" s="5" t="s">
        <v>794</v>
      </c>
      <c r="N2097" s="5" t="s">
        <v>294</v>
      </c>
      <c r="O2097" s="5" t="s">
        <v>294</v>
      </c>
      <c r="P2097" s="5" t="s">
        <v>294</v>
      </c>
      <c r="Q2097" s="5" t="s">
        <v>297</v>
      </c>
      <c r="R2097" s="5" t="s">
        <v>294</v>
      </c>
    </row>
    <row r="2098" spans="1:18" x14ac:dyDescent="0.35">
      <c r="A2098" s="5" t="s">
        <v>8369</v>
      </c>
      <c r="B2098" s="5" t="s">
        <v>880</v>
      </c>
      <c r="C2098" s="5" t="s">
        <v>8259</v>
      </c>
      <c r="D2098" s="5" t="s">
        <v>24</v>
      </c>
      <c r="E2098" s="5">
        <v>12</v>
      </c>
      <c r="F2098" s="5" t="s">
        <v>294</v>
      </c>
      <c r="G2098" s="5" t="s">
        <v>294</v>
      </c>
      <c r="M2098" s="5" t="s">
        <v>794</v>
      </c>
      <c r="N2098" s="5" t="s">
        <v>294</v>
      </c>
      <c r="O2098" s="5" t="s">
        <v>294</v>
      </c>
      <c r="P2098" s="5" t="s">
        <v>294</v>
      </c>
      <c r="Q2098" s="5" t="s">
        <v>297</v>
      </c>
      <c r="R2098" s="5" t="s">
        <v>294</v>
      </c>
    </row>
    <row r="2099" spans="1:18" x14ac:dyDescent="0.35">
      <c r="A2099" s="5" t="s">
        <v>8370</v>
      </c>
      <c r="B2099" s="5" t="s">
        <v>875</v>
      </c>
      <c r="C2099" s="5" t="s">
        <v>8259</v>
      </c>
      <c r="D2099" s="5" t="s">
        <v>18</v>
      </c>
      <c r="E2099" s="5">
        <v>2</v>
      </c>
      <c r="F2099" s="5" t="s">
        <v>294</v>
      </c>
      <c r="G2099" s="5" t="s">
        <v>297</v>
      </c>
      <c r="J2099" s="5" t="s">
        <v>4586</v>
      </c>
      <c r="M2099" s="5" t="s">
        <v>794</v>
      </c>
      <c r="N2099" s="5" t="s">
        <v>294</v>
      </c>
      <c r="O2099" s="5" t="s">
        <v>294</v>
      </c>
      <c r="P2099" s="5" t="s">
        <v>294</v>
      </c>
      <c r="Q2099" s="5" t="s">
        <v>297</v>
      </c>
      <c r="R2099" s="5" t="s">
        <v>297</v>
      </c>
    </row>
    <row r="2100" spans="1:18" x14ac:dyDescent="0.35">
      <c r="A2100" s="5" t="s">
        <v>8371</v>
      </c>
      <c r="B2100" s="5" t="s">
        <v>8372</v>
      </c>
      <c r="C2100" s="5" t="s">
        <v>8259</v>
      </c>
      <c r="D2100" s="5" t="s">
        <v>30</v>
      </c>
      <c r="E2100" s="5">
        <v>9</v>
      </c>
      <c r="F2100" s="5" t="s">
        <v>294</v>
      </c>
      <c r="G2100" s="5" t="s">
        <v>294</v>
      </c>
      <c r="M2100" s="5" t="s">
        <v>794</v>
      </c>
      <c r="N2100" s="5" t="s">
        <v>294</v>
      </c>
      <c r="O2100" s="5" t="s">
        <v>294</v>
      </c>
      <c r="P2100" s="5" t="s">
        <v>294</v>
      </c>
      <c r="Q2100" s="5" t="s">
        <v>297</v>
      </c>
      <c r="R2100" s="5" t="s">
        <v>294</v>
      </c>
    </row>
    <row r="2101" spans="1:18" x14ac:dyDescent="0.35">
      <c r="A2101" s="5" t="s">
        <v>8373</v>
      </c>
      <c r="B2101" s="5" t="s">
        <v>2694</v>
      </c>
      <c r="C2101" s="5" t="s">
        <v>8259</v>
      </c>
      <c r="D2101" s="5" t="s">
        <v>30</v>
      </c>
      <c r="E2101" s="5">
        <v>9</v>
      </c>
      <c r="F2101" s="5" t="s">
        <v>294</v>
      </c>
      <c r="G2101" s="5" t="s">
        <v>294</v>
      </c>
      <c r="M2101" s="5" t="s">
        <v>794</v>
      </c>
      <c r="N2101" s="5" t="s">
        <v>294</v>
      </c>
      <c r="O2101" s="5" t="s">
        <v>294</v>
      </c>
      <c r="P2101" s="5" t="s">
        <v>294</v>
      </c>
      <c r="Q2101" s="5" t="s">
        <v>297</v>
      </c>
      <c r="R2101" s="5" t="s">
        <v>294</v>
      </c>
    </row>
    <row r="2102" spans="1:18" x14ac:dyDescent="0.35">
      <c r="A2102" s="5" t="s">
        <v>8374</v>
      </c>
      <c r="B2102" s="5" t="s">
        <v>8375</v>
      </c>
      <c r="C2102" s="5" t="s">
        <v>8376</v>
      </c>
      <c r="D2102" s="5" t="s">
        <v>20</v>
      </c>
      <c r="E2102" s="5">
        <v>10</v>
      </c>
      <c r="F2102" s="5" t="s">
        <v>294</v>
      </c>
      <c r="G2102" s="5" t="s">
        <v>294</v>
      </c>
      <c r="M2102" s="5" t="s">
        <v>794</v>
      </c>
      <c r="N2102" s="5" t="s">
        <v>294</v>
      </c>
      <c r="O2102" s="5" t="s">
        <v>294</v>
      </c>
      <c r="P2102" s="5" t="s">
        <v>294</v>
      </c>
      <c r="Q2102" s="5" t="s">
        <v>297</v>
      </c>
      <c r="R2102" s="5" t="s">
        <v>294</v>
      </c>
    </row>
    <row r="2103" spans="1:18" x14ac:dyDescent="0.35">
      <c r="A2103" s="5" t="s">
        <v>8377</v>
      </c>
      <c r="B2103" s="5" t="s">
        <v>8378</v>
      </c>
      <c r="C2103" s="5" t="s">
        <v>8376</v>
      </c>
      <c r="D2103" s="5" t="s">
        <v>20</v>
      </c>
      <c r="E2103" s="5">
        <v>10</v>
      </c>
      <c r="F2103" s="5" t="s">
        <v>294</v>
      </c>
      <c r="G2103" s="5" t="s">
        <v>294</v>
      </c>
      <c r="M2103" s="5" t="s">
        <v>794</v>
      </c>
      <c r="N2103" s="5" t="s">
        <v>294</v>
      </c>
      <c r="O2103" s="5" t="s">
        <v>294</v>
      </c>
      <c r="P2103" s="5" t="s">
        <v>294</v>
      </c>
      <c r="Q2103" s="5" t="s">
        <v>297</v>
      </c>
      <c r="R2103" s="5" t="s">
        <v>294</v>
      </c>
    </row>
    <row r="2104" spans="1:18" x14ac:dyDescent="0.35">
      <c r="A2104" s="5" t="s">
        <v>8379</v>
      </c>
      <c r="B2104" s="5" t="s">
        <v>8245</v>
      </c>
      <c r="C2104" s="5" t="s">
        <v>8376</v>
      </c>
      <c r="D2104" s="5" t="s">
        <v>22</v>
      </c>
      <c r="E2104" s="5">
        <v>19</v>
      </c>
      <c r="F2104" s="5" t="s">
        <v>294</v>
      </c>
      <c r="G2104" s="5" t="s">
        <v>294</v>
      </c>
      <c r="J2104" s="5" t="s">
        <v>8246</v>
      </c>
      <c r="M2104" s="5" t="s">
        <v>794</v>
      </c>
      <c r="N2104" s="5" t="s">
        <v>294</v>
      </c>
      <c r="O2104" s="5" t="s">
        <v>294</v>
      </c>
      <c r="P2104" s="5" t="s">
        <v>294</v>
      </c>
      <c r="Q2104" s="5" t="s">
        <v>297</v>
      </c>
      <c r="R2104" s="5" t="s">
        <v>297</v>
      </c>
    </row>
    <row r="2105" spans="1:18" x14ac:dyDescent="0.35">
      <c r="A2105" s="5" t="s">
        <v>8380</v>
      </c>
      <c r="B2105" s="5" t="s">
        <v>1638</v>
      </c>
      <c r="C2105" s="5" t="s">
        <v>8376</v>
      </c>
      <c r="D2105" s="5" t="s">
        <v>18</v>
      </c>
      <c r="E2105" s="5">
        <v>30</v>
      </c>
      <c r="F2105" s="5" t="s">
        <v>294</v>
      </c>
      <c r="G2105" s="5" t="s">
        <v>294</v>
      </c>
      <c r="M2105" s="5" t="s">
        <v>794</v>
      </c>
      <c r="N2105" s="5" t="s">
        <v>294</v>
      </c>
      <c r="O2105" s="5" t="s">
        <v>294</v>
      </c>
      <c r="P2105" s="5" t="s">
        <v>294</v>
      </c>
      <c r="Q2105" s="5" t="s">
        <v>297</v>
      </c>
      <c r="R2105" s="5" t="s">
        <v>294</v>
      </c>
    </row>
    <row r="2106" spans="1:18" x14ac:dyDescent="0.35">
      <c r="A2106" s="5" t="s">
        <v>8381</v>
      </c>
      <c r="B2106" s="5" t="s">
        <v>3907</v>
      </c>
      <c r="C2106" s="5" t="s">
        <v>8376</v>
      </c>
      <c r="D2106" s="5" t="s">
        <v>22</v>
      </c>
      <c r="E2106" s="5">
        <v>19</v>
      </c>
      <c r="F2106" s="5" t="s">
        <v>294</v>
      </c>
      <c r="G2106" s="5" t="s">
        <v>294</v>
      </c>
      <c r="M2106" s="5" t="s">
        <v>3826</v>
      </c>
      <c r="N2106" s="5" t="s">
        <v>294</v>
      </c>
      <c r="O2106" s="5" t="s">
        <v>294</v>
      </c>
      <c r="P2106" s="5" t="s">
        <v>294</v>
      </c>
      <c r="Q2106" s="5" t="s">
        <v>294</v>
      </c>
      <c r="R2106" s="5" t="s">
        <v>294</v>
      </c>
    </row>
    <row r="2107" spans="1:18" x14ac:dyDescent="0.35">
      <c r="A2107" s="5" t="s">
        <v>8382</v>
      </c>
      <c r="B2107" s="5" t="s">
        <v>1639</v>
      </c>
      <c r="C2107" s="5" t="s">
        <v>8376</v>
      </c>
      <c r="D2107" s="5" t="s">
        <v>18</v>
      </c>
      <c r="E2107" s="5">
        <v>30</v>
      </c>
      <c r="F2107" s="5" t="s">
        <v>294</v>
      </c>
      <c r="G2107" s="5" t="s">
        <v>294</v>
      </c>
      <c r="M2107" s="5" t="s">
        <v>794</v>
      </c>
      <c r="N2107" s="5" t="s">
        <v>294</v>
      </c>
      <c r="O2107" s="5" t="s">
        <v>294</v>
      </c>
      <c r="P2107" s="5" t="s">
        <v>294</v>
      </c>
      <c r="Q2107" s="5" t="s">
        <v>297</v>
      </c>
      <c r="R2107" s="5" t="s">
        <v>294</v>
      </c>
    </row>
    <row r="2108" spans="1:18" x14ac:dyDescent="0.35">
      <c r="A2108" s="5" t="s">
        <v>8383</v>
      </c>
      <c r="B2108" s="5" t="s">
        <v>8344</v>
      </c>
      <c r="C2108" s="5" t="s">
        <v>8376</v>
      </c>
      <c r="D2108" s="5" t="s">
        <v>18</v>
      </c>
      <c r="E2108" s="5">
        <v>4</v>
      </c>
      <c r="F2108" s="5" t="s">
        <v>294</v>
      </c>
      <c r="G2108" s="5" t="s">
        <v>294</v>
      </c>
      <c r="M2108" s="5" t="s">
        <v>794</v>
      </c>
      <c r="N2108" s="5" t="s">
        <v>294</v>
      </c>
      <c r="O2108" s="5" t="s">
        <v>294</v>
      </c>
      <c r="P2108" s="5" t="s">
        <v>294</v>
      </c>
      <c r="Q2108" s="5" t="s">
        <v>297</v>
      </c>
      <c r="R2108" s="5" t="s">
        <v>294</v>
      </c>
    </row>
    <row r="2109" spans="1:18" x14ac:dyDescent="0.35">
      <c r="A2109" s="5" t="s">
        <v>8384</v>
      </c>
      <c r="B2109" s="5" t="s">
        <v>8253</v>
      </c>
      <c r="C2109" s="5" t="s">
        <v>8376</v>
      </c>
      <c r="D2109" s="5" t="s">
        <v>22</v>
      </c>
      <c r="E2109" s="5">
        <v>2</v>
      </c>
      <c r="F2109" s="5" t="s">
        <v>294</v>
      </c>
      <c r="G2109" s="5" t="s">
        <v>294</v>
      </c>
      <c r="M2109" s="5" t="s">
        <v>794</v>
      </c>
      <c r="N2109" s="5" t="s">
        <v>294</v>
      </c>
      <c r="O2109" s="5" t="s">
        <v>294</v>
      </c>
      <c r="P2109" s="5" t="s">
        <v>294</v>
      </c>
      <c r="Q2109" s="5" t="s">
        <v>297</v>
      </c>
      <c r="R2109" s="5" t="s">
        <v>294</v>
      </c>
    </row>
    <row r="2110" spans="1:18" x14ac:dyDescent="0.35">
      <c r="A2110" s="5" t="s">
        <v>8385</v>
      </c>
      <c r="B2110" s="5" t="s">
        <v>8386</v>
      </c>
      <c r="C2110" s="5" t="s">
        <v>8376</v>
      </c>
      <c r="D2110" s="5" t="s">
        <v>18</v>
      </c>
      <c r="E2110" s="5">
        <v>60</v>
      </c>
      <c r="F2110" s="5" t="s">
        <v>294</v>
      </c>
      <c r="G2110" s="5" t="s">
        <v>294</v>
      </c>
      <c r="M2110" s="5" t="s">
        <v>794</v>
      </c>
      <c r="N2110" s="5" t="s">
        <v>294</v>
      </c>
      <c r="O2110" s="5" t="s">
        <v>294</v>
      </c>
      <c r="P2110" s="5" t="s">
        <v>294</v>
      </c>
      <c r="Q2110" s="5" t="s">
        <v>297</v>
      </c>
      <c r="R2110" s="5" t="s">
        <v>294</v>
      </c>
    </row>
    <row r="2111" spans="1:18" x14ac:dyDescent="0.35">
      <c r="A2111" s="5" t="s">
        <v>8387</v>
      </c>
      <c r="B2111" s="5" t="s">
        <v>8388</v>
      </c>
      <c r="C2111" s="5" t="s">
        <v>8376</v>
      </c>
      <c r="D2111" s="5" t="s">
        <v>18</v>
      </c>
      <c r="E2111" s="5">
        <v>30</v>
      </c>
      <c r="F2111" s="5" t="s">
        <v>294</v>
      </c>
      <c r="G2111" s="5" t="s">
        <v>294</v>
      </c>
      <c r="M2111" s="5" t="s">
        <v>794</v>
      </c>
      <c r="N2111" s="5" t="s">
        <v>294</v>
      </c>
      <c r="O2111" s="5" t="s">
        <v>294</v>
      </c>
      <c r="P2111" s="5" t="s">
        <v>294</v>
      </c>
      <c r="Q2111" s="5" t="s">
        <v>297</v>
      </c>
      <c r="R2111" s="5" t="s">
        <v>294</v>
      </c>
    </row>
    <row r="2112" spans="1:18" x14ac:dyDescent="0.35">
      <c r="A2112" s="5" t="s">
        <v>8389</v>
      </c>
      <c r="B2112" s="5" t="s">
        <v>8390</v>
      </c>
      <c r="C2112" s="5" t="s">
        <v>8376</v>
      </c>
      <c r="D2112" s="5" t="s">
        <v>18</v>
      </c>
      <c r="E2112" s="5">
        <v>30</v>
      </c>
      <c r="F2112" s="5" t="s">
        <v>294</v>
      </c>
      <c r="G2112" s="5" t="s">
        <v>294</v>
      </c>
      <c r="M2112" s="5" t="s">
        <v>794</v>
      </c>
      <c r="N2112" s="5" t="s">
        <v>294</v>
      </c>
      <c r="O2112" s="5" t="s">
        <v>294</v>
      </c>
      <c r="P2112" s="5" t="s">
        <v>294</v>
      </c>
      <c r="Q2112" s="5" t="s">
        <v>297</v>
      </c>
      <c r="R2112" s="5" t="s">
        <v>294</v>
      </c>
    </row>
    <row r="2113" spans="1:18" x14ac:dyDescent="0.35">
      <c r="A2113" s="5" t="s">
        <v>8391</v>
      </c>
      <c r="B2113" s="5" t="s">
        <v>8392</v>
      </c>
      <c r="C2113" s="5" t="s">
        <v>8376</v>
      </c>
      <c r="D2113" s="5" t="s">
        <v>18</v>
      </c>
      <c r="E2113" s="5">
        <v>30</v>
      </c>
      <c r="F2113" s="5" t="s">
        <v>294</v>
      </c>
      <c r="G2113" s="5" t="s">
        <v>294</v>
      </c>
      <c r="M2113" s="5" t="s">
        <v>794</v>
      </c>
      <c r="N2113" s="5" t="s">
        <v>294</v>
      </c>
      <c r="O2113" s="5" t="s">
        <v>294</v>
      </c>
      <c r="P2113" s="5" t="s">
        <v>294</v>
      </c>
      <c r="Q2113" s="5" t="s">
        <v>297</v>
      </c>
      <c r="R2113" s="5" t="s">
        <v>294</v>
      </c>
    </row>
    <row r="2114" spans="1:18" x14ac:dyDescent="0.35">
      <c r="A2114" s="5" t="s">
        <v>8393</v>
      </c>
      <c r="B2114" s="5" t="s">
        <v>8394</v>
      </c>
      <c r="C2114" s="5" t="s">
        <v>8376</v>
      </c>
      <c r="D2114" s="5" t="s">
        <v>24</v>
      </c>
      <c r="E2114" s="5">
        <v>12</v>
      </c>
      <c r="F2114" s="5" t="s">
        <v>294</v>
      </c>
      <c r="G2114" s="5" t="s">
        <v>294</v>
      </c>
      <c r="M2114" s="5" t="s">
        <v>794</v>
      </c>
      <c r="N2114" s="5" t="s">
        <v>294</v>
      </c>
      <c r="O2114" s="5" t="s">
        <v>294</v>
      </c>
      <c r="P2114" s="5" t="s">
        <v>294</v>
      </c>
      <c r="Q2114" s="5" t="s">
        <v>297</v>
      </c>
      <c r="R2114" s="5" t="s">
        <v>294</v>
      </c>
    </row>
    <row r="2115" spans="1:18" x14ac:dyDescent="0.35">
      <c r="A2115" s="5" t="s">
        <v>8395</v>
      </c>
      <c r="B2115" s="5" t="s">
        <v>8396</v>
      </c>
      <c r="C2115" s="5" t="s">
        <v>8376</v>
      </c>
      <c r="D2115" s="5" t="s">
        <v>18</v>
      </c>
      <c r="E2115" s="5">
        <v>2</v>
      </c>
      <c r="F2115" s="5" t="s">
        <v>294</v>
      </c>
      <c r="G2115" s="5" t="s">
        <v>297</v>
      </c>
      <c r="J2115" s="5" t="s">
        <v>4586</v>
      </c>
      <c r="M2115" s="5" t="s">
        <v>794</v>
      </c>
      <c r="N2115" s="5" t="s">
        <v>294</v>
      </c>
      <c r="O2115" s="5" t="s">
        <v>294</v>
      </c>
      <c r="P2115" s="5" t="s">
        <v>294</v>
      </c>
      <c r="Q2115" s="5" t="s">
        <v>297</v>
      </c>
      <c r="R2115" s="5" t="s">
        <v>297</v>
      </c>
    </row>
    <row r="2116" spans="1:18" x14ac:dyDescent="0.35">
      <c r="A2116" s="5" t="s">
        <v>8397</v>
      </c>
      <c r="B2116" s="5" t="s">
        <v>8398</v>
      </c>
      <c r="C2116" s="5" t="s">
        <v>8376</v>
      </c>
      <c r="D2116" s="5" t="s">
        <v>30</v>
      </c>
      <c r="E2116" s="5">
        <v>9</v>
      </c>
      <c r="F2116" s="5" t="s">
        <v>294</v>
      </c>
      <c r="G2116" s="5" t="s">
        <v>294</v>
      </c>
      <c r="M2116" s="5" t="s">
        <v>794</v>
      </c>
      <c r="N2116" s="5" t="s">
        <v>294</v>
      </c>
      <c r="O2116" s="5" t="s">
        <v>294</v>
      </c>
      <c r="P2116" s="5" t="s">
        <v>294</v>
      </c>
      <c r="Q2116" s="5" t="s">
        <v>297</v>
      </c>
      <c r="R2116" s="5" t="s">
        <v>294</v>
      </c>
    </row>
    <row r="2117" spans="1:18" x14ac:dyDescent="0.35">
      <c r="A2117" s="5" t="s">
        <v>8399</v>
      </c>
      <c r="B2117" s="5" t="s">
        <v>8400</v>
      </c>
      <c r="C2117" s="5" t="s">
        <v>8246</v>
      </c>
      <c r="D2117" s="5" t="s">
        <v>22</v>
      </c>
      <c r="E2117" s="5">
        <v>10</v>
      </c>
      <c r="F2117" s="5" t="s">
        <v>294</v>
      </c>
      <c r="G2117" s="5" t="s">
        <v>294</v>
      </c>
      <c r="J2117" s="5" t="s">
        <v>641</v>
      </c>
      <c r="M2117" s="5" t="s">
        <v>794</v>
      </c>
      <c r="N2117" s="5" t="s">
        <v>294</v>
      </c>
      <c r="O2117" s="5" t="s">
        <v>294</v>
      </c>
      <c r="P2117" s="5" t="s">
        <v>294</v>
      </c>
      <c r="Q2117" s="5" t="s">
        <v>297</v>
      </c>
      <c r="R2117" s="5" t="s">
        <v>297</v>
      </c>
    </row>
    <row r="2118" spans="1:18" x14ac:dyDescent="0.35">
      <c r="A2118" s="5" t="s">
        <v>8401</v>
      </c>
      <c r="B2118" s="5" t="s">
        <v>8402</v>
      </c>
      <c r="C2118" s="5" t="s">
        <v>8246</v>
      </c>
      <c r="D2118" s="5" t="s">
        <v>18</v>
      </c>
      <c r="E2118" s="5">
        <v>30</v>
      </c>
      <c r="F2118" s="5" t="s">
        <v>294</v>
      </c>
      <c r="G2118" s="5" t="s">
        <v>294</v>
      </c>
      <c r="M2118" s="5" t="s">
        <v>794</v>
      </c>
      <c r="N2118" s="5" t="s">
        <v>294</v>
      </c>
      <c r="O2118" s="5" t="s">
        <v>294</v>
      </c>
      <c r="P2118" s="5" t="s">
        <v>294</v>
      </c>
      <c r="Q2118" s="5" t="s">
        <v>297</v>
      </c>
      <c r="R2118" s="5" t="s">
        <v>294</v>
      </c>
    </row>
    <row r="2119" spans="1:18" x14ac:dyDescent="0.35">
      <c r="A2119" s="5" t="s">
        <v>8403</v>
      </c>
      <c r="B2119" s="5" t="s">
        <v>8404</v>
      </c>
      <c r="C2119" s="5" t="s">
        <v>8246</v>
      </c>
      <c r="D2119" s="5" t="s">
        <v>18</v>
      </c>
      <c r="E2119" s="5">
        <v>100</v>
      </c>
      <c r="F2119" s="5" t="s">
        <v>294</v>
      </c>
      <c r="G2119" s="5" t="s">
        <v>294</v>
      </c>
      <c r="M2119" s="5" t="s">
        <v>794</v>
      </c>
      <c r="N2119" s="5" t="s">
        <v>294</v>
      </c>
      <c r="O2119" s="5" t="s">
        <v>294</v>
      </c>
      <c r="P2119" s="5" t="s">
        <v>294</v>
      </c>
      <c r="Q2119" s="5" t="s">
        <v>297</v>
      </c>
      <c r="R2119" s="5" t="s">
        <v>294</v>
      </c>
    </row>
    <row r="2120" spans="1:18" x14ac:dyDescent="0.35">
      <c r="A2120" s="5" t="s">
        <v>8405</v>
      </c>
      <c r="B2120" s="5" t="s">
        <v>3907</v>
      </c>
      <c r="C2120" s="5" t="s">
        <v>8246</v>
      </c>
      <c r="D2120" s="5" t="s">
        <v>22</v>
      </c>
      <c r="E2120" s="5">
        <v>19</v>
      </c>
      <c r="F2120" s="5" t="s">
        <v>294</v>
      </c>
      <c r="G2120" s="5" t="s">
        <v>294</v>
      </c>
      <c r="M2120" s="5" t="s">
        <v>3826</v>
      </c>
      <c r="N2120" s="5" t="s">
        <v>294</v>
      </c>
      <c r="O2120" s="5" t="s">
        <v>294</v>
      </c>
      <c r="P2120" s="5" t="s">
        <v>294</v>
      </c>
      <c r="Q2120" s="5" t="s">
        <v>294</v>
      </c>
      <c r="R2120" s="5" t="s">
        <v>294</v>
      </c>
    </row>
    <row r="2121" spans="1:18" x14ac:dyDescent="0.35">
      <c r="A2121" s="5" t="s">
        <v>8406</v>
      </c>
      <c r="B2121" s="5" t="s">
        <v>8241</v>
      </c>
      <c r="C2121" s="5" t="s">
        <v>8407</v>
      </c>
      <c r="D2121" s="5" t="s">
        <v>18</v>
      </c>
      <c r="E2121" s="5">
        <v>60</v>
      </c>
      <c r="F2121" s="5" t="s">
        <v>294</v>
      </c>
      <c r="G2121" s="5" t="s">
        <v>294</v>
      </c>
      <c r="M2121" s="5" t="s">
        <v>794</v>
      </c>
      <c r="N2121" s="5" t="s">
        <v>294</v>
      </c>
      <c r="O2121" s="5" t="s">
        <v>294</v>
      </c>
      <c r="P2121" s="5" t="s">
        <v>294</v>
      </c>
      <c r="Q2121" s="5" t="s">
        <v>297</v>
      </c>
      <c r="R2121" s="5" t="s">
        <v>294</v>
      </c>
    </row>
    <row r="2122" spans="1:18" x14ac:dyDescent="0.35">
      <c r="A2122" s="5" t="s">
        <v>8408</v>
      </c>
      <c r="B2122" s="5" t="s">
        <v>8251</v>
      </c>
      <c r="C2122" s="5" t="s">
        <v>8407</v>
      </c>
      <c r="D2122" s="5" t="s">
        <v>18</v>
      </c>
      <c r="E2122" s="5">
        <v>4</v>
      </c>
      <c r="F2122" s="5" t="s">
        <v>294</v>
      </c>
      <c r="G2122" s="5" t="s">
        <v>294</v>
      </c>
      <c r="M2122" s="5" t="s">
        <v>794</v>
      </c>
      <c r="N2122" s="5" t="s">
        <v>294</v>
      </c>
      <c r="O2122" s="5" t="s">
        <v>294</v>
      </c>
      <c r="P2122" s="5" t="s">
        <v>294</v>
      </c>
      <c r="Q2122" s="5" t="s">
        <v>297</v>
      </c>
      <c r="R2122" s="5" t="s">
        <v>294</v>
      </c>
    </row>
    <row r="2123" spans="1:18" x14ac:dyDescent="0.35">
      <c r="A2123" s="5" t="s">
        <v>8409</v>
      </c>
      <c r="B2123" s="5" t="s">
        <v>8410</v>
      </c>
      <c r="C2123" s="5" t="s">
        <v>8407</v>
      </c>
      <c r="D2123" s="5" t="s">
        <v>22</v>
      </c>
      <c r="E2123" s="5">
        <v>3</v>
      </c>
      <c r="F2123" s="5" t="s">
        <v>294</v>
      </c>
      <c r="G2123" s="5" t="s">
        <v>294</v>
      </c>
      <c r="M2123" s="5" t="s">
        <v>794</v>
      </c>
      <c r="N2123" s="5" t="s">
        <v>294</v>
      </c>
      <c r="O2123" s="5" t="s">
        <v>294</v>
      </c>
      <c r="P2123" s="5" t="s">
        <v>294</v>
      </c>
      <c r="Q2123" s="5" t="s">
        <v>297</v>
      </c>
      <c r="R2123" s="5" t="s">
        <v>294</v>
      </c>
    </row>
    <row r="2124" spans="1:18" x14ac:dyDescent="0.35">
      <c r="A2124" s="5" t="s">
        <v>8411</v>
      </c>
      <c r="B2124" s="5" t="s">
        <v>8375</v>
      </c>
      <c r="C2124" s="5" t="s">
        <v>8407</v>
      </c>
      <c r="D2124" s="5" t="s">
        <v>20</v>
      </c>
      <c r="E2124" s="5">
        <v>10</v>
      </c>
      <c r="F2124" s="5" t="s">
        <v>294</v>
      </c>
      <c r="G2124" s="5" t="s">
        <v>294</v>
      </c>
      <c r="M2124" s="5" t="s">
        <v>794</v>
      </c>
      <c r="N2124" s="5" t="s">
        <v>294</v>
      </c>
      <c r="O2124" s="5" t="s">
        <v>294</v>
      </c>
      <c r="P2124" s="5" t="s">
        <v>294</v>
      </c>
      <c r="Q2124" s="5" t="s">
        <v>297</v>
      </c>
      <c r="R2124" s="5" t="s">
        <v>294</v>
      </c>
    </row>
    <row r="2125" spans="1:18" x14ac:dyDescent="0.35">
      <c r="A2125" s="5" t="s">
        <v>8412</v>
      </c>
      <c r="B2125" s="5" t="s">
        <v>2689</v>
      </c>
      <c r="C2125" s="5" t="s">
        <v>8407</v>
      </c>
      <c r="D2125" s="5" t="s">
        <v>18</v>
      </c>
      <c r="E2125" s="5">
        <v>30</v>
      </c>
      <c r="F2125" s="5" t="s">
        <v>294</v>
      </c>
      <c r="G2125" s="5" t="s">
        <v>294</v>
      </c>
      <c r="M2125" s="5" t="s">
        <v>794</v>
      </c>
      <c r="N2125" s="5" t="s">
        <v>294</v>
      </c>
      <c r="O2125" s="5" t="s">
        <v>294</v>
      </c>
      <c r="P2125" s="5" t="s">
        <v>294</v>
      </c>
      <c r="Q2125" s="5" t="s">
        <v>297</v>
      </c>
      <c r="R2125" s="5" t="s">
        <v>294</v>
      </c>
    </row>
    <row r="2126" spans="1:18" x14ac:dyDescent="0.35">
      <c r="A2126" s="5" t="s">
        <v>8413</v>
      </c>
      <c r="B2126" s="5" t="s">
        <v>8245</v>
      </c>
      <c r="C2126" s="5" t="s">
        <v>8407</v>
      </c>
      <c r="D2126" s="5" t="s">
        <v>22</v>
      </c>
      <c r="E2126" s="5">
        <v>19</v>
      </c>
      <c r="F2126" s="5" t="s">
        <v>294</v>
      </c>
      <c r="G2126" s="5" t="s">
        <v>294</v>
      </c>
      <c r="J2126" s="5" t="s">
        <v>8246</v>
      </c>
      <c r="M2126" s="5" t="s">
        <v>794</v>
      </c>
      <c r="N2126" s="5" t="s">
        <v>294</v>
      </c>
      <c r="O2126" s="5" t="s">
        <v>294</v>
      </c>
      <c r="P2126" s="5" t="s">
        <v>294</v>
      </c>
      <c r="Q2126" s="5" t="s">
        <v>297</v>
      </c>
      <c r="R2126" s="5" t="s">
        <v>297</v>
      </c>
    </row>
    <row r="2127" spans="1:18" x14ac:dyDescent="0.35">
      <c r="A2127" s="5" t="s">
        <v>8414</v>
      </c>
      <c r="B2127" s="5" t="s">
        <v>1638</v>
      </c>
      <c r="C2127" s="5" t="s">
        <v>8407</v>
      </c>
      <c r="D2127" s="5" t="s">
        <v>18</v>
      </c>
      <c r="E2127" s="5">
        <v>30</v>
      </c>
      <c r="F2127" s="5" t="s">
        <v>294</v>
      </c>
      <c r="G2127" s="5" t="s">
        <v>294</v>
      </c>
      <c r="M2127" s="5" t="s">
        <v>794</v>
      </c>
      <c r="N2127" s="5" t="s">
        <v>294</v>
      </c>
      <c r="O2127" s="5" t="s">
        <v>294</v>
      </c>
      <c r="P2127" s="5" t="s">
        <v>294</v>
      </c>
      <c r="Q2127" s="5" t="s">
        <v>297</v>
      </c>
      <c r="R2127" s="5" t="s">
        <v>294</v>
      </c>
    </row>
    <row r="2128" spans="1:18" x14ac:dyDescent="0.35">
      <c r="A2128" s="5" t="s">
        <v>8415</v>
      </c>
      <c r="B2128" s="5" t="s">
        <v>3907</v>
      </c>
      <c r="C2128" s="5" t="s">
        <v>8407</v>
      </c>
      <c r="D2128" s="5" t="s">
        <v>22</v>
      </c>
      <c r="E2128" s="5">
        <v>19</v>
      </c>
      <c r="F2128" s="5" t="s">
        <v>294</v>
      </c>
      <c r="G2128" s="5" t="s">
        <v>294</v>
      </c>
      <c r="M2128" s="5" t="s">
        <v>3826</v>
      </c>
      <c r="N2128" s="5" t="s">
        <v>294</v>
      </c>
      <c r="O2128" s="5" t="s">
        <v>294</v>
      </c>
      <c r="P2128" s="5" t="s">
        <v>294</v>
      </c>
      <c r="Q2128" s="5" t="s">
        <v>294</v>
      </c>
      <c r="R2128" s="5" t="s">
        <v>294</v>
      </c>
    </row>
    <row r="2129" spans="1:18" x14ac:dyDescent="0.35">
      <c r="A2129" s="5" t="s">
        <v>8416</v>
      </c>
      <c r="B2129" s="5" t="s">
        <v>1639</v>
      </c>
      <c r="C2129" s="5" t="s">
        <v>8407</v>
      </c>
      <c r="D2129" s="5" t="s">
        <v>18</v>
      </c>
      <c r="E2129" s="5">
        <v>30</v>
      </c>
      <c r="F2129" s="5" t="s">
        <v>294</v>
      </c>
      <c r="G2129" s="5" t="s">
        <v>294</v>
      </c>
      <c r="M2129" s="5" t="s">
        <v>794</v>
      </c>
      <c r="N2129" s="5" t="s">
        <v>294</v>
      </c>
      <c r="O2129" s="5" t="s">
        <v>294</v>
      </c>
      <c r="P2129" s="5" t="s">
        <v>294</v>
      </c>
      <c r="Q2129" s="5" t="s">
        <v>297</v>
      </c>
      <c r="R2129" s="5" t="s">
        <v>294</v>
      </c>
    </row>
    <row r="2130" spans="1:18" x14ac:dyDescent="0.35">
      <c r="A2130" s="5" t="s">
        <v>8417</v>
      </c>
      <c r="B2130" s="5" t="s">
        <v>87</v>
      </c>
      <c r="C2130" s="5" t="s">
        <v>8407</v>
      </c>
      <c r="D2130" s="5" t="s">
        <v>24</v>
      </c>
      <c r="E2130" s="5">
        <v>12</v>
      </c>
      <c r="F2130" s="5" t="s">
        <v>294</v>
      </c>
      <c r="G2130" s="5" t="s">
        <v>294</v>
      </c>
      <c r="M2130" s="5" t="s">
        <v>794</v>
      </c>
      <c r="N2130" s="5" t="s">
        <v>294</v>
      </c>
      <c r="O2130" s="5" t="s">
        <v>294</v>
      </c>
      <c r="P2130" s="5" t="s">
        <v>294</v>
      </c>
      <c r="Q2130" s="5" t="s">
        <v>297</v>
      </c>
      <c r="R2130" s="5" t="s">
        <v>294</v>
      </c>
    </row>
    <row r="2131" spans="1:18" x14ac:dyDescent="0.35">
      <c r="A2131" s="5" t="s">
        <v>8418</v>
      </c>
      <c r="B2131" s="5" t="s">
        <v>8419</v>
      </c>
      <c r="C2131" s="5" t="s">
        <v>8407</v>
      </c>
      <c r="D2131" s="5" t="s">
        <v>18</v>
      </c>
      <c r="E2131" s="5">
        <v>4</v>
      </c>
      <c r="F2131" s="5" t="s">
        <v>294</v>
      </c>
      <c r="G2131" s="5" t="s">
        <v>294</v>
      </c>
      <c r="M2131" s="5" t="s">
        <v>794</v>
      </c>
      <c r="N2131" s="5" t="s">
        <v>294</v>
      </c>
      <c r="O2131" s="5" t="s">
        <v>294</v>
      </c>
      <c r="P2131" s="5" t="s">
        <v>294</v>
      </c>
      <c r="Q2131" s="5" t="s">
        <v>297</v>
      </c>
      <c r="R2131" s="5" t="s">
        <v>294</v>
      </c>
    </row>
    <row r="2132" spans="1:18" x14ac:dyDescent="0.35">
      <c r="A2132" s="5" t="s">
        <v>8420</v>
      </c>
      <c r="B2132" s="5" t="s">
        <v>8421</v>
      </c>
      <c r="C2132" s="5" t="s">
        <v>8407</v>
      </c>
      <c r="D2132" s="5" t="s">
        <v>22</v>
      </c>
      <c r="E2132" s="5">
        <v>3</v>
      </c>
      <c r="F2132" s="5" t="s">
        <v>294</v>
      </c>
      <c r="G2132" s="5" t="s">
        <v>294</v>
      </c>
      <c r="M2132" s="5" t="s">
        <v>794</v>
      </c>
      <c r="N2132" s="5" t="s">
        <v>294</v>
      </c>
      <c r="O2132" s="5" t="s">
        <v>294</v>
      </c>
      <c r="P2132" s="5" t="s">
        <v>294</v>
      </c>
      <c r="Q2132" s="5" t="s">
        <v>297</v>
      </c>
      <c r="R2132" s="5" t="s">
        <v>294</v>
      </c>
    </row>
    <row r="2133" spans="1:18" x14ac:dyDescent="0.35">
      <c r="A2133" s="5" t="s">
        <v>8422</v>
      </c>
      <c r="B2133" s="5" t="s">
        <v>8253</v>
      </c>
      <c r="C2133" s="5" t="s">
        <v>8407</v>
      </c>
      <c r="D2133" s="5" t="s">
        <v>22</v>
      </c>
      <c r="E2133" s="5">
        <v>2</v>
      </c>
      <c r="F2133" s="5" t="s">
        <v>294</v>
      </c>
      <c r="G2133" s="5" t="s">
        <v>294</v>
      </c>
      <c r="M2133" s="5" t="s">
        <v>794</v>
      </c>
      <c r="N2133" s="5" t="s">
        <v>294</v>
      </c>
      <c r="O2133" s="5" t="s">
        <v>294</v>
      </c>
      <c r="P2133" s="5" t="s">
        <v>294</v>
      </c>
      <c r="Q2133" s="5" t="s">
        <v>297</v>
      </c>
      <c r="R2133" s="5" t="s">
        <v>294</v>
      </c>
    </row>
    <row r="2134" spans="1:18" x14ac:dyDescent="0.35">
      <c r="A2134" s="5" t="s">
        <v>8423</v>
      </c>
      <c r="B2134" s="5" t="s">
        <v>2692</v>
      </c>
      <c r="C2134" s="5" t="s">
        <v>8407</v>
      </c>
      <c r="D2134" s="5" t="s">
        <v>18</v>
      </c>
      <c r="E2134" s="5">
        <v>2</v>
      </c>
      <c r="F2134" s="5" t="s">
        <v>294</v>
      </c>
      <c r="G2134" s="5" t="s">
        <v>297</v>
      </c>
      <c r="J2134" s="5" t="s">
        <v>4586</v>
      </c>
      <c r="M2134" s="5" t="s">
        <v>794</v>
      </c>
      <c r="N2134" s="5" t="s">
        <v>294</v>
      </c>
      <c r="O2134" s="5" t="s">
        <v>294</v>
      </c>
      <c r="P2134" s="5" t="s">
        <v>294</v>
      </c>
      <c r="Q2134" s="5" t="s">
        <v>297</v>
      </c>
      <c r="R2134" s="5" t="s">
        <v>297</v>
      </c>
    </row>
    <row r="2135" spans="1:18" x14ac:dyDescent="0.35">
      <c r="A2135" s="5" t="s">
        <v>8424</v>
      </c>
      <c r="B2135" s="5" t="s">
        <v>3776</v>
      </c>
      <c r="C2135" s="5" t="s">
        <v>8407</v>
      </c>
      <c r="D2135" s="5" t="s">
        <v>18</v>
      </c>
      <c r="E2135" s="5">
        <v>4</v>
      </c>
      <c r="F2135" s="5" t="s">
        <v>294</v>
      </c>
      <c r="G2135" s="5" t="s">
        <v>297</v>
      </c>
      <c r="M2135" s="5" t="s">
        <v>794</v>
      </c>
      <c r="N2135" s="5" t="s">
        <v>294</v>
      </c>
      <c r="O2135" s="5" t="s">
        <v>294</v>
      </c>
      <c r="P2135" s="5" t="s">
        <v>294</v>
      </c>
      <c r="Q2135" s="5" t="s">
        <v>297</v>
      </c>
      <c r="R2135" s="5" t="s">
        <v>294</v>
      </c>
    </row>
    <row r="2136" spans="1:18" x14ac:dyDescent="0.35">
      <c r="A2136" s="5" t="s">
        <v>8425</v>
      </c>
      <c r="B2136" s="5" t="s">
        <v>2694</v>
      </c>
      <c r="C2136" s="5" t="s">
        <v>8407</v>
      </c>
      <c r="D2136" s="5" t="s">
        <v>30</v>
      </c>
      <c r="E2136" s="5">
        <v>9</v>
      </c>
      <c r="F2136" s="5" t="s">
        <v>294</v>
      </c>
      <c r="G2136" s="5" t="s">
        <v>294</v>
      </c>
      <c r="M2136" s="5" t="s">
        <v>794</v>
      </c>
      <c r="N2136" s="5" t="s">
        <v>294</v>
      </c>
      <c r="O2136" s="5" t="s">
        <v>294</v>
      </c>
      <c r="P2136" s="5" t="s">
        <v>294</v>
      </c>
      <c r="Q2136" s="5" t="s">
        <v>297</v>
      </c>
      <c r="R2136" s="5" t="s">
        <v>294</v>
      </c>
    </row>
    <row r="2137" spans="1:18" x14ac:dyDescent="0.35">
      <c r="A2137" s="5" t="s">
        <v>8426</v>
      </c>
      <c r="B2137" s="5" t="s">
        <v>8427</v>
      </c>
      <c r="C2137" s="5" t="s">
        <v>8428</v>
      </c>
      <c r="D2137" s="5" t="s">
        <v>18</v>
      </c>
      <c r="E2137" s="5">
        <v>20</v>
      </c>
      <c r="F2137" s="5" t="s">
        <v>294</v>
      </c>
      <c r="G2137" s="5" t="s">
        <v>294</v>
      </c>
      <c r="M2137" s="5" t="s">
        <v>794</v>
      </c>
      <c r="N2137" s="5" t="s">
        <v>294</v>
      </c>
      <c r="O2137" s="5" t="s">
        <v>294</v>
      </c>
      <c r="P2137" s="5" t="s">
        <v>294</v>
      </c>
      <c r="Q2137" s="5" t="s">
        <v>297</v>
      </c>
      <c r="R2137" s="5" t="s">
        <v>294</v>
      </c>
    </row>
    <row r="2138" spans="1:18" x14ac:dyDescent="0.35">
      <c r="A2138" s="5" t="s">
        <v>8429</v>
      </c>
      <c r="B2138" s="5" t="s">
        <v>8245</v>
      </c>
      <c r="C2138" s="5" t="s">
        <v>8428</v>
      </c>
      <c r="D2138" s="5" t="s">
        <v>22</v>
      </c>
      <c r="E2138" s="5">
        <v>19</v>
      </c>
      <c r="F2138" s="5" t="s">
        <v>294</v>
      </c>
      <c r="G2138" s="5" t="s">
        <v>294</v>
      </c>
      <c r="J2138" s="5" t="s">
        <v>8246</v>
      </c>
      <c r="M2138" s="5" t="s">
        <v>794</v>
      </c>
      <c r="N2138" s="5" t="s">
        <v>294</v>
      </c>
      <c r="O2138" s="5" t="s">
        <v>294</v>
      </c>
      <c r="P2138" s="5" t="s">
        <v>294</v>
      </c>
      <c r="Q2138" s="5" t="s">
        <v>297</v>
      </c>
      <c r="R2138" s="5" t="s">
        <v>297</v>
      </c>
    </row>
    <row r="2139" spans="1:18" x14ac:dyDescent="0.35">
      <c r="A2139" s="5" t="s">
        <v>8430</v>
      </c>
      <c r="B2139" s="5" t="s">
        <v>8431</v>
      </c>
      <c r="C2139" s="5" t="s">
        <v>8428</v>
      </c>
      <c r="D2139" s="5" t="s">
        <v>18</v>
      </c>
      <c r="E2139" s="5">
        <v>20</v>
      </c>
      <c r="F2139" s="5" t="s">
        <v>294</v>
      </c>
      <c r="G2139" s="5" t="s">
        <v>294</v>
      </c>
      <c r="M2139" s="5" t="s">
        <v>794</v>
      </c>
      <c r="N2139" s="5" t="s">
        <v>294</v>
      </c>
      <c r="O2139" s="5" t="s">
        <v>294</v>
      </c>
      <c r="P2139" s="5" t="s">
        <v>294</v>
      </c>
      <c r="Q2139" s="5" t="s">
        <v>297</v>
      </c>
      <c r="R2139" s="5" t="s">
        <v>294</v>
      </c>
    </row>
    <row r="2140" spans="1:18" x14ac:dyDescent="0.35">
      <c r="A2140" s="5" t="s">
        <v>8432</v>
      </c>
      <c r="B2140" s="5" t="s">
        <v>8433</v>
      </c>
      <c r="C2140" s="5" t="s">
        <v>8428</v>
      </c>
      <c r="D2140" s="5" t="s">
        <v>22</v>
      </c>
      <c r="E2140" s="5">
        <v>19</v>
      </c>
      <c r="F2140" s="5" t="s">
        <v>294</v>
      </c>
      <c r="G2140" s="5" t="s">
        <v>294</v>
      </c>
      <c r="M2140" s="5" t="s">
        <v>3826</v>
      </c>
      <c r="N2140" s="5" t="s">
        <v>294</v>
      </c>
      <c r="O2140" s="5" t="s">
        <v>294</v>
      </c>
      <c r="P2140" s="5" t="s">
        <v>294</v>
      </c>
      <c r="Q2140" s="5" t="s">
        <v>294</v>
      </c>
      <c r="R2140" s="5" t="s">
        <v>294</v>
      </c>
    </row>
    <row r="2141" spans="1:18" x14ac:dyDescent="0.35">
      <c r="A2141" s="5" t="s">
        <v>8434</v>
      </c>
      <c r="B2141" s="5" t="s">
        <v>8435</v>
      </c>
      <c r="C2141" s="5" t="s">
        <v>8246</v>
      </c>
      <c r="D2141" s="5" t="s">
        <v>18</v>
      </c>
      <c r="E2141" s="5">
        <v>20</v>
      </c>
      <c r="F2141" s="5" t="s">
        <v>294</v>
      </c>
      <c r="G2141" s="5" t="s">
        <v>294</v>
      </c>
      <c r="M2141" s="5" t="s">
        <v>794</v>
      </c>
      <c r="N2141" s="5" t="s">
        <v>294</v>
      </c>
      <c r="O2141" s="5" t="s">
        <v>294</v>
      </c>
      <c r="P2141" s="5" t="s">
        <v>294</v>
      </c>
      <c r="Q2141" s="5" t="s">
        <v>297</v>
      </c>
      <c r="R2141" s="5" t="s">
        <v>294</v>
      </c>
    </row>
    <row r="2142" spans="1:18" x14ac:dyDescent="0.35">
      <c r="A2142" s="5" t="s">
        <v>8436</v>
      </c>
      <c r="B2142" s="5" t="s">
        <v>8437</v>
      </c>
      <c r="C2142" s="5" t="s">
        <v>8246</v>
      </c>
      <c r="D2142" s="5" t="s">
        <v>24</v>
      </c>
      <c r="E2142" s="5">
        <v>12</v>
      </c>
      <c r="F2142" s="5" t="s">
        <v>294</v>
      </c>
      <c r="G2142" s="5" t="s">
        <v>294</v>
      </c>
      <c r="M2142" s="5" t="s">
        <v>794</v>
      </c>
      <c r="N2142" s="5" t="s">
        <v>294</v>
      </c>
      <c r="O2142" s="5" t="s">
        <v>294</v>
      </c>
      <c r="P2142" s="5" t="s">
        <v>294</v>
      </c>
      <c r="Q2142" s="5" t="s">
        <v>297</v>
      </c>
      <c r="R2142" s="5" t="s">
        <v>294</v>
      </c>
    </row>
    <row r="2143" spans="1:18" x14ac:dyDescent="0.35">
      <c r="A2143" s="5" t="s">
        <v>8438</v>
      </c>
      <c r="B2143" s="5" t="s">
        <v>8439</v>
      </c>
      <c r="C2143" s="5" t="s">
        <v>8246</v>
      </c>
      <c r="D2143" s="5" t="s">
        <v>26</v>
      </c>
      <c r="E2143" s="5">
        <v>11</v>
      </c>
      <c r="F2143" s="5" t="s">
        <v>294</v>
      </c>
      <c r="G2143" s="5" t="s">
        <v>294</v>
      </c>
      <c r="M2143" s="5" t="s">
        <v>794</v>
      </c>
      <c r="N2143" s="5" t="s">
        <v>294</v>
      </c>
      <c r="O2143" s="5" t="s">
        <v>294</v>
      </c>
      <c r="P2143" s="5" t="s">
        <v>294</v>
      </c>
      <c r="Q2143" s="5" t="s">
        <v>297</v>
      </c>
      <c r="R2143" s="5" t="s">
        <v>294</v>
      </c>
    </row>
    <row r="2144" spans="1:18" x14ac:dyDescent="0.35">
      <c r="A2144" s="5" t="s">
        <v>8440</v>
      </c>
      <c r="B2144" s="5" t="s">
        <v>1235</v>
      </c>
      <c r="C2144" s="5" t="s">
        <v>8428</v>
      </c>
      <c r="D2144" s="5" t="s">
        <v>18</v>
      </c>
      <c r="E2144" s="5">
        <v>999</v>
      </c>
      <c r="F2144" s="5" t="s">
        <v>294</v>
      </c>
      <c r="G2144" s="5" t="s">
        <v>294</v>
      </c>
      <c r="M2144" s="5" t="s">
        <v>794</v>
      </c>
      <c r="N2144" s="5" t="s">
        <v>294</v>
      </c>
      <c r="O2144" s="5" t="s">
        <v>294</v>
      </c>
      <c r="P2144" s="5" t="s">
        <v>294</v>
      </c>
      <c r="Q2144" s="5" t="s">
        <v>297</v>
      </c>
      <c r="R2144" s="5" t="s">
        <v>294</v>
      </c>
    </row>
    <row r="2145" spans="1:18" x14ac:dyDescent="0.35">
      <c r="A2145" s="5" t="s">
        <v>8441</v>
      </c>
      <c r="B2145" s="5" t="s">
        <v>8241</v>
      </c>
      <c r="C2145" s="5" t="s">
        <v>8442</v>
      </c>
      <c r="D2145" s="5" t="s">
        <v>18</v>
      </c>
      <c r="E2145" s="5">
        <v>60</v>
      </c>
      <c r="F2145" s="5" t="s">
        <v>294</v>
      </c>
      <c r="G2145" s="5" t="s">
        <v>294</v>
      </c>
      <c r="M2145" s="5" t="s">
        <v>794</v>
      </c>
      <c r="N2145" s="5" t="s">
        <v>294</v>
      </c>
      <c r="O2145" s="5" t="s">
        <v>294</v>
      </c>
      <c r="P2145" s="5" t="s">
        <v>294</v>
      </c>
      <c r="Q2145" s="5" t="s">
        <v>297</v>
      </c>
      <c r="R2145" s="5" t="s">
        <v>294</v>
      </c>
    </row>
    <row r="2146" spans="1:18" x14ac:dyDescent="0.35">
      <c r="A2146" s="5" t="s">
        <v>8443</v>
      </c>
      <c r="B2146" s="5" t="s">
        <v>2689</v>
      </c>
      <c r="C2146" s="5" t="s">
        <v>8442</v>
      </c>
      <c r="D2146" s="5" t="s">
        <v>18</v>
      </c>
      <c r="E2146" s="5">
        <v>30</v>
      </c>
      <c r="F2146" s="5" t="s">
        <v>294</v>
      </c>
      <c r="G2146" s="5" t="s">
        <v>294</v>
      </c>
      <c r="M2146" s="5" t="s">
        <v>794</v>
      </c>
      <c r="N2146" s="5" t="s">
        <v>294</v>
      </c>
      <c r="O2146" s="5" t="s">
        <v>294</v>
      </c>
      <c r="P2146" s="5" t="s">
        <v>294</v>
      </c>
      <c r="Q2146" s="5" t="s">
        <v>297</v>
      </c>
      <c r="R2146" s="5" t="s">
        <v>294</v>
      </c>
    </row>
    <row r="2147" spans="1:18" x14ac:dyDescent="0.35">
      <c r="A2147" s="5" t="s">
        <v>8444</v>
      </c>
      <c r="B2147" s="5" t="s">
        <v>8245</v>
      </c>
      <c r="C2147" s="5" t="s">
        <v>8442</v>
      </c>
      <c r="D2147" s="5" t="s">
        <v>22</v>
      </c>
      <c r="E2147" s="5">
        <v>19</v>
      </c>
      <c r="F2147" s="5" t="s">
        <v>294</v>
      </c>
      <c r="G2147" s="5" t="s">
        <v>294</v>
      </c>
      <c r="J2147" s="5" t="s">
        <v>8246</v>
      </c>
      <c r="M2147" s="5" t="s">
        <v>794</v>
      </c>
      <c r="N2147" s="5" t="s">
        <v>294</v>
      </c>
      <c r="O2147" s="5" t="s">
        <v>294</v>
      </c>
      <c r="P2147" s="5" t="s">
        <v>294</v>
      </c>
      <c r="Q2147" s="5" t="s">
        <v>297</v>
      </c>
      <c r="R2147" s="5" t="s">
        <v>297</v>
      </c>
    </row>
    <row r="2148" spans="1:18" x14ac:dyDescent="0.35">
      <c r="A2148" s="5" t="s">
        <v>8445</v>
      </c>
      <c r="B2148" s="5" t="s">
        <v>1638</v>
      </c>
      <c r="C2148" s="5" t="s">
        <v>8442</v>
      </c>
      <c r="D2148" s="5" t="s">
        <v>18</v>
      </c>
      <c r="E2148" s="5">
        <v>30</v>
      </c>
      <c r="F2148" s="5" t="s">
        <v>294</v>
      </c>
      <c r="G2148" s="5" t="s">
        <v>294</v>
      </c>
      <c r="M2148" s="5" t="s">
        <v>794</v>
      </c>
      <c r="N2148" s="5" t="s">
        <v>294</v>
      </c>
      <c r="O2148" s="5" t="s">
        <v>294</v>
      </c>
      <c r="P2148" s="5" t="s">
        <v>294</v>
      </c>
      <c r="Q2148" s="5" t="s">
        <v>297</v>
      </c>
      <c r="R2148" s="5" t="s">
        <v>294</v>
      </c>
    </row>
    <row r="2149" spans="1:18" x14ac:dyDescent="0.35">
      <c r="A2149" s="5" t="s">
        <v>8446</v>
      </c>
      <c r="B2149" s="5" t="s">
        <v>3907</v>
      </c>
      <c r="C2149" s="5" t="s">
        <v>8442</v>
      </c>
      <c r="D2149" s="5" t="s">
        <v>22</v>
      </c>
      <c r="E2149" s="5">
        <v>19</v>
      </c>
      <c r="F2149" s="5" t="s">
        <v>294</v>
      </c>
      <c r="G2149" s="5" t="s">
        <v>294</v>
      </c>
      <c r="M2149" s="5" t="s">
        <v>3826</v>
      </c>
      <c r="N2149" s="5" t="s">
        <v>294</v>
      </c>
      <c r="O2149" s="5" t="s">
        <v>294</v>
      </c>
      <c r="P2149" s="5" t="s">
        <v>294</v>
      </c>
      <c r="Q2149" s="5" t="s">
        <v>294</v>
      </c>
      <c r="R2149" s="5" t="s">
        <v>294</v>
      </c>
    </row>
    <row r="2150" spans="1:18" x14ac:dyDescent="0.35">
      <c r="A2150" s="5" t="s">
        <v>8447</v>
      </c>
      <c r="B2150" s="5" t="s">
        <v>1639</v>
      </c>
      <c r="C2150" s="5" t="s">
        <v>8442</v>
      </c>
      <c r="D2150" s="5" t="s">
        <v>18</v>
      </c>
      <c r="E2150" s="5">
        <v>30</v>
      </c>
      <c r="F2150" s="5" t="s">
        <v>294</v>
      </c>
      <c r="G2150" s="5" t="s">
        <v>294</v>
      </c>
      <c r="M2150" s="5" t="s">
        <v>794</v>
      </c>
      <c r="N2150" s="5" t="s">
        <v>294</v>
      </c>
      <c r="O2150" s="5" t="s">
        <v>294</v>
      </c>
      <c r="P2150" s="5" t="s">
        <v>294</v>
      </c>
      <c r="Q2150" s="5" t="s">
        <v>297</v>
      </c>
      <c r="R2150" s="5" t="s">
        <v>294</v>
      </c>
    </row>
    <row r="2151" spans="1:18" x14ac:dyDescent="0.35">
      <c r="A2151" s="5" t="s">
        <v>8448</v>
      </c>
      <c r="B2151" s="5" t="s">
        <v>87</v>
      </c>
      <c r="C2151" s="5" t="s">
        <v>8442</v>
      </c>
      <c r="D2151" s="5" t="s">
        <v>24</v>
      </c>
      <c r="E2151" s="5">
        <v>12</v>
      </c>
      <c r="F2151" s="5" t="s">
        <v>294</v>
      </c>
      <c r="G2151" s="5" t="s">
        <v>294</v>
      </c>
      <c r="M2151" s="5" t="s">
        <v>794</v>
      </c>
      <c r="N2151" s="5" t="s">
        <v>294</v>
      </c>
      <c r="O2151" s="5" t="s">
        <v>294</v>
      </c>
      <c r="P2151" s="5" t="s">
        <v>294</v>
      </c>
      <c r="Q2151" s="5" t="s">
        <v>297</v>
      </c>
      <c r="R2151" s="5" t="s">
        <v>294</v>
      </c>
    </row>
    <row r="2152" spans="1:18" x14ac:dyDescent="0.35">
      <c r="A2152" s="5" t="s">
        <v>8449</v>
      </c>
      <c r="B2152" s="5" t="s">
        <v>2692</v>
      </c>
      <c r="C2152" s="5" t="s">
        <v>8442</v>
      </c>
      <c r="D2152" s="5" t="s">
        <v>18</v>
      </c>
      <c r="E2152" s="5">
        <v>2</v>
      </c>
      <c r="F2152" s="5" t="s">
        <v>294</v>
      </c>
      <c r="G2152" s="5" t="s">
        <v>297</v>
      </c>
      <c r="J2152" s="5" t="s">
        <v>4586</v>
      </c>
      <c r="M2152" s="5" t="s">
        <v>794</v>
      </c>
      <c r="N2152" s="5" t="s">
        <v>294</v>
      </c>
      <c r="O2152" s="5" t="s">
        <v>294</v>
      </c>
      <c r="P2152" s="5" t="s">
        <v>294</v>
      </c>
      <c r="Q2152" s="5" t="s">
        <v>297</v>
      </c>
      <c r="R2152" s="5" t="s">
        <v>297</v>
      </c>
    </row>
    <row r="2153" spans="1:18" x14ac:dyDescent="0.35">
      <c r="A2153" s="5" t="s">
        <v>8450</v>
      </c>
      <c r="B2153" s="5" t="s">
        <v>814</v>
      </c>
      <c r="C2153" s="5" t="s">
        <v>8442</v>
      </c>
      <c r="D2153" s="5" t="s">
        <v>18</v>
      </c>
      <c r="E2153" s="5">
        <v>20</v>
      </c>
      <c r="F2153" s="5" t="s">
        <v>294</v>
      </c>
      <c r="G2153" s="5" t="s">
        <v>294</v>
      </c>
      <c r="L2153" s="5" t="s">
        <v>8451</v>
      </c>
      <c r="M2153" s="5" t="s">
        <v>794</v>
      </c>
      <c r="N2153" s="5" t="s">
        <v>294</v>
      </c>
      <c r="O2153" s="5" t="s">
        <v>294</v>
      </c>
      <c r="P2153" s="5" t="s">
        <v>294</v>
      </c>
      <c r="Q2153" s="5" t="s">
        <v>297</v>
      </c>
      <c r="R2153" s="5" t="s">
        <v>294</v>
      </c>
    </row>
    <row r="2154" spans="1:18" x14ac:dyDescent="0.35">
      <c r="A2154" s="5" t="s">
        <v>8452</v>
      </c>
      <c r="B2154" s="5" t="s">
        <v>2694</v>
      </c>
      <c r="C2154" s="5" t="s">
        <v>8442</v>
      </c>
      <c r="D2154" s="5" t="s">
        <v>30</v>
      </c>
      <c r="E2154" s="5">
        <v>9</v>
      </c>
      <c r="F2154" s="5" t="s">
        <v>294</v>
      </c>
      <c r="G2154" s="5" t="s">
        <v>294</v>
      </c>
      <c r="M2154" s="5" t="s">
        <v>794</v>
      </c>
      <c r="N2154" s="5" t="s">
        <v>294</v>
      </c>
      <c r="O2154" s="5" t="s">
        <v>294</v>
      </c>
      <c r="P2154" s="5" t="s">
        <v>294</v>
      </c>
      <c r="Q2154" s="5" t="s">
        <v>297</v>
      </c>
      <c r="R2154" s="5" t="s">
        <v>294</v>
      </c>
    </row>
    <row r="2155" spans="1:18" x14ac:dyDescent="0.35">
      <c r="A2155" s="5" t="s">
        <v>8453</v>
      </c>
      <c r="B2155" s="5" t="s">
        <v>8245</v>
      </c>
      <c r="C2155" s="5" t="s">
        <v>8454</v>
      </c>
      <c r="D2155" s="5" t="s">
        <v>22</v>
      </c>
      <c r="E2155" s="5">
        <v>19</v>
      </c>
      <c r="F2155" s="5" t="s">
        <v>294</v>
      </c>
      <c r="G2155" s="5" t="s">
        <v>294</v>
      </c>
      <c r="J2155" s="5" t="s">
        <v>8246</v>
      </c>
      <c r="M2155" s="5" t="s">
        <v>794</v>
      </c>
      <c r="N2155" s="5" t="s">
        <v>294</v>
      </c>
      <c r="O2155" s="5" t="s">
        <v>294</v>
      </c>
      <c r="P2155" s="5" t="s">
        <v>294</v>
      </c>
      <c r="Q2155" s="5" t="s">
        <v>297</v>
      </c>
      <c r="R2155" s="5" t="s">
        <v>297</v>
      </c>
    </row>
    <row r="2156" spans="1:18" x14ac:dyDescent="0.35">
      <c r="A2156" s="5" t="s">
        <v>8455</v>
      </c>
      <c r="B2156" s="5" t="s">
        <v>1638</v>
      </c>
      <c r="C2156" s="5" t="s">
        <v>8454</v>
      </c>
      <c r="D2156" s="5" t="s">
        <v>18</v>
      </c>
      <c r="E2156" s="5">
        <v>30</v>
      </c>
      <c r="F2156" s="5" t="s">
        <v>294</v>
      </c>
      <c r="G2156" s="5" t="s">
        <v>294</v>
      </c>
      <c r="M2156" s="5" t="s">
        <v>794</v>
      </c>
      <c r="N2156" s="5" t="s">
        <v>294</v>
      </c>
      <c r="O2156" s="5" t="s">
        <v>294</v>
      </c>
      <c r="P2156" s="5" t="s">
        <v>294</v>
      </c>
      <c r="Q2156" s="5" t="s">
        <v>297</v>
      </c>
      <c r="R2156" s="5" t="s">
        <v>294</v>
      </c>
    </row>
    <row r="2157" spans="1:18" x14ac:dyDescent="0.35">
      <c r="A2157" s="5" t="s">
        <v>8456</v>
      </c>
      <c r="B2157" s="5" t="s">
        <v>3907</v>
      </c>
      <c r="C2157" s="5" t="s">
        <v>8454</v>
      </c>
      <c r="D2157" s="5" t="s">
        <v>22</v>
      </c>
      <c r="E2157" s="5">
        <v>19</v>
      </c>
      <c r="F2157" s="5" t="s">
        <v>294</v>
      </c>
      <c r="G2157" s="5" t="s">
        <v>294</v>
      </c>
      <c r="M2157" s="5" t="s">
        <v>3826</v>
      </c>
      <c r="N2157" s="5" t="s">
        <v>294</v>
      </c>
      <c r="O2157" s="5" t="s">
        <v>294</v>
      </c>
      <c r="P2157" s="5" t="s">
        <v>294</v>
      </c>
      <c r="Q2157" s="5" t="s">
        <v>294</v>
      </c>
      <c r="R2157" s="5" t="s">
        <v>294</v>
      </c>
    </row>
    <row r="2158" spans="1:18" x14ac:dyDescent="0.35">
      <c r="A2158" s="5" t="s">
        <v>8457</v>
      </c>
      <c r="B2158" s="5" t="s">
        <v>1639</v>
      </c>
      <c r="C2158" s="5" t="s">
        <v>8454</v>
      </c>
      <c r="D2158" s="5" t="s">
        <v>18</v>
      </c>
      <c r="E2158" s="5">
        <v>30</v>
      </c>
      <c r="F2158" s="5" t="s">
        <v>294</v>
      </c>
      <c r="G2158" s="5" t="s">
        <v>294</v>
      </c>
      <c r="M2158" s="5" t="s">
        <v>794</v>
      </c>
      <c r="N2158" s="5" t="s">
        <v>294</v>
      </c>
      <c r="O2158" s="5" t="s">
        <v>294</v>
      </c>
      <c r="P2158" s="5" t="s">
        <v>294</v>
      </c>
      <c r="Q2158" s="5" t="s">
        <v>297</v>
      </c>
      <c r="R2158" s="5" t="s">
        <v>294</v>
      </c>
    </row>
    <row r="2159" spans="1:18" x14ac:dyDescent="0.35">
      <c r="A2159" s="5" t="s">
        <v>8458</v>
      </c>
      <c r="B2159" s="5" t="s">
        <v>8344</v>
      </c>
      <c r="C2159" s="5" t="s">
        <v>8454</v>
      </c>
      <c r="D2159" s="5" t="s">
        <v>18</v>
      </c>
      <c r="E2159" s="5">
        <v>4</v>
      </c>
      <c r="F2159" s="5" t="s">
        <v>294</v>
      </c>
      <c r="G2159" s="5" t="s">
        <v>294</v>
      </c>
      <c r="M2159" s="5" t="s">
        <v>794</v>
      </c>
      <c r="N2159" s="5" t="s">
        <v>294</v>
      </c>
      <c r="O2159" s="5" t="s">
        <v>294</v>
      </c>
      <c r="P2159" s="5" t="s">
        <v>294</v>
      </c>
      <c r="Q2159" s="5" t="s">
        <v>297</v>
      </c>
      <c r="R2159" s="5" t="s">
        <v>294</v>
      </c>
    </row>
    <row r="2160" spans="1:18" x14ac:dyDescent="0.35">
      <c r="A2160" s="5" t="s">
        <v>8459</v>
      </c>
      <c r="B2160" s="5" t="s">
        <v>87</v>
      </c>
      <c r="C2160" s="5" t="s">
        <v>8454</v>
      </c>
      <c r="D2160" s="5" t="s">
        <v>24</v>
      </c>
      <c r="E2160" s="5">
        <v>12</v>
      </c>
      <c r="F2160" s="5" t="s">
        <v>294</v>
      </c>
      <c r="G2160" s="5" t="s">
        <v>294</v>
      </c>
      <c r="M2160" s="5" t="s">
        <v>794</v>
      </c>
      <c r="N2160" s="5" t="s">
        <v>294</v>
      </c>
      <c r="O2160" s="5" t="s">
        <v>294</v>
      </c>
      <c r="P2160" s="5" t="s">
        <v>294</v>
      </c>
      <c r="Q2160" s="5" t="s">
        <v>297</v>
      </c>
      <c r="R2160" s="5" t="s">
        <v>294</v>
      </c>
    </row>
    <row r="2161" spans="1:18" x14ac:dyDescent="0.35">
      <c r="A2161" s="5" t="s">
        <v>8460</v>
      </c>
      <c r="B2161" s="5" t="s">
        <v>8253</v>
      </c>
      <c r="C2161" s="5" t="s">
        <v>8454</v>
      </c>
      <c r="D2161" s="5" t="s">
        <v>22</v>
      </c>
      <c r="E2161" s="5">
        <v>2</v>
      </c>
      <c r="F2161" s="5" t="s">
        <v>294</v>
      </c>
      <c r="G2161" s="5" t="s">
        <v>294</v>
      </c>
      <c r="M2161" s="5" t="s">
        <v>794</v>
      </c>
      <c r="N2161" s="5" t="s">
        <v>294</v>
      </c>
      <c r="O2161" s="5" t="s">
        <v>294</v>
      </c>
      <c r="P2161" s="5" t="s">
        <v>294</v>
      </c>
      <c r="Q2161" s="5" t="s">
        <v>297</v>
      </c>
      <c r="R2161" s="5" t="s">
        <v>294</v>
      </c>
    </row>
    <row r="2162" spans="1:18" x14ac:dyDescent="0.35">
      <c r="A2162" s="5" t="s">
        <v>8461</v>
      </c>
      <c r="B2162" s="5" t="s">
        <v>376</v>
      </c>
      <c r="C2162" s="5" t="s">
        <v>8454</v>
      </c>
      <c r="D2162" s="5" t="s">
        <v>22</v>
      </c>
      <c r="E2162" s="5">
        <v>3</v>
      </c>
      <c r="F2162" s="5" t="s">
        <v>294</v>
      </c>
      <c r="G2162" s="5" t="s">
        <v>294</v>
      </c>
      <c r="M2162" s="5" t="s">
        <v>794</v>
      </c>
      <c r="N2162" s="5" t="s">
        <v>294</v>
      </c>
      <c r="O2162" s="5" t="s">
        <v>294</v>
      </c>
      <c r="P2162" s="5" t="s">
        <v>294</v>
      </c>
      <c r="Q2162" s="5" t="s">
        <v>297</v>
      </c>
      <c r="R2162" s="5" t="s">
        <v>294</v>
      </c>
    </row>
    <row r="2163" spans="1:18" x14ac:dyDescent="0.35">
      <c r="A2163" s="5" t="s">
        <v>8462</v>
      </c>
      <c r="B2163" s="5" t="s">
        <v>3776</v>
      </c>
      <c r="C2163" s="5" t="s">
        <v>8454</v>
      </c>
      <c r="D2163" s="5" t="s">
        <v>18</v>
      </c>
      <c r="E2163" s="5">
        <v>4</v>
      </c>
      <c r="F2163" s="5" t="s">
        <v>294</v>
      </c>
      <c r="G2163" s="5" t="s">
        <v>294</v>
      </c>
      <c r="L2163" s="5" t="s">
        <v>8463</v>
      </c>
      <c r="M2163" s="5" t="s">
        <v>794</v>
      </c>
      <c r="N2163" s="5" t="s">
        <v>294</v>
      </c>
      <c r="O2163" s="5" t="s">
        <v>294</v>
      </c>
      <c r="P2163" s="5" t="s">
        <v>294</v>
      </c>
      <c r="Q2163" s="5" t="s">
        <v>297</v>
      </c>
      <c r="R2163" s="5" t="s">
        <v>294</v>
      </c>
    </row>
    <row r="2164" spans="1:18" x14ac:dyDescent="0.35">
      <c r="A2164" s="5" t="s">
        <v>8464</v>
      </c>
      <c r="B2164" s="5" t="s">
        <v>8465</v>
      </c>
      <c r="C2164" s="5" t="s">
        <v>8466</v>
      </c>
      <c r="D2164" s="5" t="s">
        <v>22</v>
      </c>
      <c r="E2164" s="5">
        <v>10</v>
      </c>
      <c r="F2164" s="5" t="s">
        <v>294</v>
      </c>
      <c r="G2164" s="5" t="s">
        <v>294</v>
      </c>
      <c r="M2164" s="5" t="s">
        <v>794</v>
      </c>
      <c r="N2164" s="5" t="s">
        <v>294</v>
      </c>
      <c r="O2164" s="5" t="s">
        <v>294</v>
      </c>
      <c r="P2164" s="5" t="s">
        <v>294</v>
      </c>
      <c r="Q2164" s="5" t="s">
        <v>297</v>
      </c>
      <c r="R2164" s="5" t="s">
        <v>294</v>
      </c>
    </row>
    <row r="2165" spans="1:18" x14ac:dyDescent="0.35">
      <c r="A2165" s="5" t="s">
        <v>8467</v>
      </c>
      <c r="B2165" s="5" t="s">
        <v>8245</v>
      </c>
      <c r="C2165" s="5" t="s">
        <v>8466</v>
      </c>
      <c r="D2165" s="5" t="s">
        <v>22</v>
      </c>
      <c r="E2165" s="5">
        <v>19</v>
      </c>
      <c r="F2165" s="5" t="s">
        <v>294</v>
      </c>
      <c r="G2165" s="5" t="s">
        <v>294</v>
      </c>
      <c r="J2165" s="5" t="s">
        <v>8246</v>
      </c>
      <c r="M2165" s="5" t="s">
        <v>794</v>
      </c>
      <c r="N2165" s="5" t="s">
        <v>294</v>
      </c>
      <c r="O2165" s="5" t="s">
        <v>294</v>
      </c>
      <c r="P2165" s="5" t="s">
        <v>294</v>
      </c>
      <c r="Q2165" s="5" t="s">
        <v>297</v>
      </c>
      <c r="R2165" s="5" t="s">
        <v>297</v>
      </c>
    </row>
    <row r="2166" spans="1:18" x14ac:dyDescent="0.35">
      <c r="A2166" s="5" t="s">
        <v>8468</v>
      </c>
      <c r="B2166" s="5" t="s">
        <v>3907</v>
      </c>
      <c r="C2166" s="5" t="s">
        <v>8466</v>
      </c>
      <c r="D2166" s="5" t="s">
        <v>22</v>
      </c>
      <c r="E2166" s="5">
        <v>19</v>
      </c>
      <c r="F2166" s="5" t="s">
        <v>294</v>
      </c>
      <c r="G2166" s="5" t="s">
        <v>294</v>
      </c>
      <c r="M2166" s="5" t="s">
        <v>3826</v>
      </c>
      <c r="N2166" s="5" t="s">
        <v>294</v>
      </c>
      <c r="O2166" s="5" t="s">
        <v>294</v>
      </c>
      <c r="P2166" s="5" t="s">
        <v>294</v>
      </c>
      <c r="Q2166" s="5" t="s">
        <v>294</v>
      </c>
      <c r="R2166" s="5" t="s">
        <v>294</v>
      </c>
    </row>
    <row r="2167" spans="1:18" x14ac:dyDescent="0.35">
      <c r="A2167" s="5" t="s">
        <v>8469</v>
      </c>
      <c r="B2167" s="5" t="s">
        <v>8470</v>
      </c>
      <c r="C2167" s="5" t="s">
        <v>8466</v>
      </c>
      <c r="D2167" s="5" t="s">
        <v>18</v>
      </c>
      <c r="E2167" s="5">
        <v>40</v>
      </c>
      <c r="F2167" s="5" t="s">
        <v>294</v>
      </c>
      <c r="G2167" s="5" t="s">
        <v>294</v>
      </c>
      <c r="M2167" s="5" t="s">
        <v>794</v>
      </c>
      <c r="N2167" s="5" t="s">
        <v>294</v>
      </c>
      <c r="O2167" s="5" t="s">
        <v>294</v>
      </c>
      <c r="P2167" s="5" t="s">
        <v>294</v>
      </c>
      <c r="Q2167" s="5" t="s">
        <v>297</v>
      </c>
      <c r="R2167" s="5" t="s">
        <v>294</v>
      </c>
    </row>
    <row r="2168" spans="1:18" x14ac:dyDescent="0.35">
      <c r="A2168" s="5" t="s">
        <v>8471</v>
      </c>
      <c r="B2168" s="5" t="s">
        <v>8472</v>
      </c>
      <c r="C2168" s="5" t="s">
        <v>8466</v>
      </c>
      <c r="D2168" s="5" t="s">
        <v>18</v>
      </c>
      <c r="E2168" s="5">
        <v>20</v>
      </c>
      <c r="F2168" s="5" t="s">
        <v>294</v>
      </c>
      <c r="G2168" s="5" t="s">
        <v>294</v>
      </c>
      <c r="M2168" s="5" t="s">
        <v>794</v>
      </c>
      <c r="N2168" s="5" t="s">
        <v>294</v>
      </c>
      <c r="O2168" s="5" t="s">
        <v>294</v>
      </c>
      <c r="P2168" s="5" t="s">
        <v>294</v>
      </c>
      <c r="Q2168" s="5" t="s">
        <v>297</v>
      </c>
      <c r="R2168" s="5" t="s">
        <v>294</v>
      </c>
    </row>
    <row r="2169" spans="1:18" x14ac:dyDescent="0.35">
      <c r="A2169" s="5" t="s">
        <v>8473</v>
      </c>
      <c r="B2169" s="5" t="s">
        <v>8253</v>
      </c>
      <c r="C2169" s="5" t="s">
        <v>8466</v>
      </c>
      <c r="D2169" s="5" t="s">
        <v>22</v>
      </c>
      <c r="E2169" s="5">
        <v>2</v>
      </c>
      <c r="F2169" s="5" t="s">
        <v>294</v>
      </c>
      <c r="G2169" s="5" t="s">
        <v>294</v>
      </c>
      <c r="M2169" s="5" t="s">
        <v>794</v>
      </c>
      <c r="N2169" s="5" t="s">
        <v>294</v>
      </c>
      <c r="O2169" s="5" t="s">
        <v>294</v>
      </c>
      <c r="P2169" s="5" t="s">
        <v>294</v>
      </c>
      <c r="Q2169" s="5" t="s">
        <v>297</v>
      </c>
      <c r="R2169" s="5" t="s">
        <v>294</v>
      </c>
    </row>
    <row r="2170" spans="1:18" x14ac:dyDescent="0.35">
      <c r="A2170" s="5" t="s">
        <v>8474</v>
      </c>
      <c r="B2170" s="5" t="s">
        <v>8475</v>
      </c>
      <c r="C2170" s="5" t="s">
        <v>8466</v>
      </c>
      <c r="D2170" s="5" t="s">
        <v>18</v>
      </c>
      <c r="E2170" s="5">
        <v>20</v>
      </c>
      <c r="F2170" s="5" t="s">
        <v>294</v>
      </c>
      <c r="G2170" s="5" t="s">
        <v>294</v>
      </c>
      <c r="M2170" s="5" t="s">
        <v>794</v>
      </c>
      <c r="N2170" s="5" t="s">
        <v>294</v>
      </c>
      <c r="O2170" s="5" t="s">
        <v>294</v>
      </c>
      <c r="P2170" s="5" t="s">
        <v>294</v>
      </c>
      <c r="Q2170" s="5" t="s">
        <v>297</v>
      </c>
      <c r="R2170" s="5" t="s">
        <v>294</v>
      </c>
    </row>
    <row r="2171" spans="1:18" x14ac:dyDescent="0.35">
      <c r="A2171" s="5" t="s">
        <v>8476</v>
      </c>
      <c r="B2171" s="5" t="s">
        <v>376</v>
      </c>
      <c r="C2171" s="5" t="s">
        <v>8466</v>
      </c>
      <c r="D2171" s="5" t="s">
        <v>22</v>
      </c>
      <c r="E2171" s="5">
        <v>10</v>
      </c>
      <c r="F2171" s="5" t="s">
        <v>294</v>
      </c>
      <c r="G2171" s="5" t="s">
        <v>294</v>
      </c>
      <c r="M2171" s="5" t="s">
        <v>794</v>
      </c>
      <c r="N2171" s="5" t="s">
        <v>294</v>
      </c>
      <c r="O2171" s="5" t="s">
        <v>294</v>
      </c>
      <c r="P2171" s="5" t="s">
        <v>294</v>
      </c>
      <c r="Q2171" s="5" t="s">
        <v>297</v>
      </c>
      <c r="R2171" s="5" t="s">
        <v>294</v>
      </c>
    </row>
    <row r="2172" spans="1:18" x14ac:dyDescent="0.35">
      <c r="A2172" s="5" t="s">
        <v>8477</v>
      </c>
      <c r="B2172" s="5" t="s">
        <v>8478</v>
      </c>
      <c r="C2172" s="5" t="s">
        <v>8246</v>
      </c>
      <c r="D2172" s="5" t="s">
        <v>22</v>
      </c>
      <c r="E2172" s="5">
        <v>10</v>
      </c>
      <c r="F2172" s="5" t="s">
        <v>294</v>
      </c>
      <c r="G2172" s="5" t="s">
        <v>294</v>
      </c>
      <c r="H2172" s="5">
        <v>0</v>
      </c>
      <c r="M2172" s="5" t="s">
        <v>794</v>
      </c>
      <c r="N2172" s="5" t="s">
        <v>294</v>
      </c>
      <c r="O2172" s="5" t="s">
        <v>294</v>
      </c>
      <c r="P2172" s="5" t="s">
        <v>294</v>
      </c>
      <c r="Q2172" s="5" t="s">
        <v>297</v>
      </c>
      <c r="R2172" s="5" t="s">
        <v>294</v>
      </c>
    </row>
    <row r="2173" spans="1:18" x14ac:dyDescent="0.35">
      <c r="A2173" s="5" t="s">
        <v>8479</v>
      </c>
      <c r="B2173" s="5" t="s">
        <v>8480</v>
      </c>
      <c r="C2173" s="5" t="s">
        <v>8246</v>
      </c>
      <c r="D2173" s="5" t="s">
        <v>18</v>
      </c>
      <c r="E2173" s="5">
        <v>20</v>
      </c>
      <c r="F2173" s="5" t="s">
        <v>294</v>
      </c>
      <c r="G2173" s="5" t="s">
        <v>294</v>
      </c>
      <c r="M2173" s="5" t="s">
        <v>794</v>
      </c>
      <c r="N2173" s="5" t="s">
        <v>294</v>
      </c>
      <c r="O2173" s="5" t="s">
        <v>294</v>
      </c>
      <c r="P2173" s="5" t="s">
        <v>294</v>
      </c>
      <c r="Q2173" s="5" t="s">
        <v>297</v>
      </c>
      <c r="R2173" s="5" t="s">
        <v>294</v>
      </c>
    </row>
    <row r="2174" spans="1:18" x14ac:dyDescent="0.35">
      <c r="A2174" s="5" t="s">
        <v>8481</v>
      </c>
      <c r="B2174" s="5" t="s">
        <v>8482</v>
      </c>
      <c r="C2174" s="5" t="s">
        <v>8246</v>
      </c>
      <c r="D2174" s="5" t="s">
        <v>18</v>
      </c>
      <c r="E2174" s="5">
        <v>20</v>
      </c>
      <c r="F2174" s="5" t="s">
        <v>294</v>
      </c>
      <c r="G2174" s="5" t="s">
        <v>294</v>
      </c>
      <c r="M2174" s="5" t="s">
        <v>794</v>
      </c>
      <c r="N2174" s="5" t="s">
        <v>294</v>
      </c>
      <c r="O2174" s="5" t="s">
        <v>294</v>
      </c>
      <c r="P2174" s="5" t="s">
        <v>294</v>
      </c>
      <c r="Q2174" s="5" t="s">
        <v>297</v>
      </c>
      <c r="R2174" s="5" t="s">
        <v>294</v>
      </c>
    </row>
    <row r="2175" spans="1:18" x14ac:dyDescent="0.35">
      <c r="A2175" s="5" t="s">
        <v>8483</v>
      </c>
      <c r="B2175" s="5" t="s">
        <v>8484</v>
      </c>
      <c r="C2175" s="5" t="s">
        <v>8246</v>
      </c>
      <c r="D2175" s="5" t="s">
        <v>18</v>
      </c>
      <c r="E2175" s="5">
        <v>50</v>
      </c>
      <c r="F2175" s="5" t="s">
        <v>294</v>
      </c>
      <c r="G2175" s="5" t="s">
        <v>294</v>
      </c>
      <c r="M2175" s="5" t="s">
        <v>794</v>
      </c>
      <c r="N2175" s="5" t="s">
        <v>294</v>
      </c>
      <c r="O2175" s="5" t="s">
        <v>294</v>
      </c>
      <c r="P2175" s="5" t="s">
        <v>294</v>
      </c>
      <c r="Q2175" s="5" t="s">
        <v>297</v>
      </c>
      <c r="R2175" s="5" t="s">
        <v>294</v>
      </c>
    </row>
    <row r="2176" spans="1:18" x14ac:dyDescent="0.35">
      <c r="A2176" s="5" t="s">
        <v>8485</v>
      </c>
      <c r="B2176" s="5" t="s">
        <v>8486</v>
      </c>
      <c r="C2176" s="5" t="s">
        <v>641</v>
      </c>
      <c r="D2176" s="5" t="s">
        <v>22</v>
      </c>
      <c r="E2176" s="5">
        <v>10</v>
      </c>
      <c r="F2176" s="5" t="s">
        <v>294</v>
      </c>
      <c r="G2176" s="5" t="s">
        <v>294</v>
      </c>
      <c r="M2176" s="5" t="s">
        <v>794</v>
      </c>
      <c r="N2176" s="5" t="s">
        <v>294</v>
      </c>
      <c r="O2176" s="5" t="s">
        <v>294</v>
      </c>
      <c r="P2176" s="5" t="s">
        <v>294</v>
      </c>
      <c r="Q2176" s="5" t="s">
        <v>294</v>
      </c>
      <c r="R2176" s="5" t="s">
        <v>297</v>
      </c>
    </row>
    <row r="2177" spans="1:18" x14ac:dyDescent="0.35">
      <c r="A2177" s="5" t="s">
        <v>8487</v>
      </c>
      <c r="B2177" s="5" t="s">
        <v>8488</v>
      </c>
      <c r="C2177" s="5" t="s">
        <v>641</v>
      </c>
      <c r="D2177" s="5" t="s">
        <v>16</v>
      </c>
      <c r="E2177" s="5">
        <v>10</v>
      </c>
      <c r="F2177" s="5" t="s">
        <v>294</v>
      </c>
      <c r="G2177" s="5" t="s">
        <v>294</v>
      </c>
      <c r="M2177" s="5" t="s">
        <v>794</v>
      </c>
      <c r="N2177" s="5" t="s">
        <v>294</v>
      </c>
      <c r="O2177" s="5" t="s">
        <v>294</v>
      </c>
      <c r="P2177" s="5" t="s">
        <v>294</v>
      </c>
      <c r="Q2177" s="5" t="s">
        <v>294</v>
      </c>
      <c r="R2177" s="5" t="s">
        <v>297</v>
      </c>
    </row>
    <row r="2178" spans="1:18" x14ac:dyDescent="0.35">
      <c r="A2178" s="5" t="s">
        <v>8489</v>
      </c>
      <c r="B2178" s="5" t="s">
        <v>8490</v>
      </c>
      <c r="C2178" s="5" t="s">
        <v>641</v>
      </c>
      <c r="D2178" s="5" t="s">
        <v>22</v>
      </c>
      <c r="E2178" s="5">
        <v>10</v>
      </c>
      <c r="F2178" s="5" t="s">
        <v>294</v>
      </c>
      <c r="G2178" s="5" t="s">
        <v>294</v>
      </c>
      <c r="M2178" s="5" t="s">
        <v>794</v>
      </c>
      <c r="N2178" s="5" t="s">
        <v>294</v>
      </c>
      <c r="O2178" s="5" t="s">
        <v>294</v>
      </c>
      <c r="P2178" s="5" t="s">
        <v>294</v>
      </c>
      <c r="Q2178" s="5" t="s">
        <v>294</v>
      </c>
      <c r="R2178" s="5" t="s">
        <v>297</v>
      </c>
    </row>
    <row r="2179" spans="1:18" x14ac:dyDescent="0.35">
      <c r="A2179" s="5" t="s">
        <v>8491</v>
      </c>
      <c r="B2179" s="5" t="s">
        <v>8492</v>
      </c>
      <c r="C2179" s="5" t="s">
        <v>641</v>
      </c>
      <c r="D2179" s="5" t="s">
        <v>18</v>
      </c>
      <c r="E2179" s="5">
        <v>10</v>
      </c>
      <c r="F2179" s="5" t="s">
        <v>294</v>
      </c>
      <c r="G2179" s="5" t="s">
        <v>294</v>
      </c>
      <c r="M2179" s="5" t="s">
        <v>794</v>
      </c>
      <c r="N2179" s="5" t="s">
        <v>294</v>
      </c>
      <c r="O2179" s="5" t="s">
        <v>294</v>
      </c>
      <c r="P2179" s="5" t="s">
        <v>294</v>
      </c>
      <c r="Q2179" s="5" t="s">
        <v>294</v>
      </c>
      <c r="R2179" s="5" t="s">
        <v>297</v>
      </c>
    </row>
    <row r="2180" spans="1:18" x14ac:dyDescent="0.35">
      <c r="A2180" s="5" t="s">
        <v>8493</v>
      </c>
      <c r="B2180" s="5" t="s">
        <v>8494</v>
      </c>
      <c r="C2180" s="5" t="s">
        <v>8495</v>
      </c>
      <c r="D2180" s="5" t="s">
        <v>22</v>
      </c>
      <c r="E2180" s="5">
        <v>10</v>
      </c>
      <c r="F2180" s="5" t="s">
        <v>294</v>
      </c>
      <c r="G2180" s="5" t="s">
        <v>294</v>
      </c>
      <c r="M2180" s="5" t="s">
        <v>3826</v>
      </c>
      <c r="N2180" s="5" t="s">
        <v>294</v>
      </c>
      <c r="P2180" s="5" t="s">
        <v>294</v>
      </c>
      <c r="Q2180" s="5" t="s">
        <v>294</v>
      </c>
      <c r="R2180" s="5" t="s">
        <v>294</v>
      </c>
    </row>
    <row r="2181" spans="1:18" x14ac:dyDescent="0.35">
      <c r="A2181" s="5" t="s">
        <v>8496</v>
      </c>
      <c r="B2181" s="5" t="s">
        <v>8497</v>
      </c>
      <c r="C2181" s="5" t="s">
        <v>8495</v>
      </c>
      <c r="D2181" s="5" t="s">
        <v>20</v>
      </c>
      <c r="E2181" s="5">
        <v>10</v>
      </c>
      <c r="F2181" s="5" t="s">
        <v>294</v>
      </c>
      <c r="G2181" s="5" t="s">
        <v>294</v>
      </c>
      <c r="M2181" s="5" t="s">
        <v>794</v>
      </c>
      <c r="N2181" s="5" t="s">
        <v>294</v>
      </c>
      <c r="O2181" s="5" t="s">
        <v>294</v>
      </c>
      <c r="P2181" s="5" t="s">
        <v>294</v>
      </c>
      <c r="Q2181" s="5" t="s">
        <v>294</v>
      </c>
      <c r="R2181" s="5" t="s">
        <v>297</v>
      </c>
    </row>
    <row r="2182" spans="1:18" x14ac:dyDescent="0.35">
      <c r="A2182" s="5" t="s">
        <v>8498</v>
      </c>
      <c r="B2182" s="5" t="s">
        <v>8499</v>
      </c>
      <c r="C2182" s="5" t="s">
        <v>8495</v>
      </c>
      <c r="D2182" s="5" t="s">
        <v>18</v>
      </c>
      <c r="E2182" s="5">
        <v>50</v>
      </c>
      <c r="F2182" s="5" t="s">
        <v>294</v>
      </c>
      <c r="G2182" s="5" t="s">
        <v>294</v>
      </c>
      <c r="M2182" s="5" t="s">
        <v>794</v>
      </c>
      <c r="N2182" s="5" t="s">
        <v>294</v>
      </c>
      <c r="O2182" s="5" t="s">
        <v>294</v>
      </c>
      <c r="P2182" s="5" t="s">
        <v>294</v>
      </c>
      <c r="Q2182" s="5" t="s">
        <v>294</v>
      </c>
      <c r="R2182" s="5" t="s">
        <v>294</v>
      </c>
    </row>
    <row r="2183" spans="1:18" x14ac:dyDescent="0.35">
      <c r="A2183" s="5" t="s">
        <v>8500</v>
      </c>
      <c r="B2183" s="5" t="s">
        <v>8501</v>
      </c>
      <c r="C2183" s="5" t="s">
        <v>8495</v>
      </c>
      <c r="D2183" s="5" t="s">
        <v>28</v>
      </c>
      <c r="E2183" s="5">
        <v>6</v>
      </c>
      <c r="F2183" s="5" t="s">
        <v>294</v>
      </c>
      <c r="G2183" s="5" t="s">
        <v>294</v>
      </c>
      <c r="M2183" s="5" t="s">
        <v>794</v>
      </c>
      <c r="N2183" s="5" t="s">
        <v>294</v>
      </c>
      <c r="O2183" s="5" t="s">
        <v>294</v>
      </c>
      <c r="P2183" s="5" t="s">
        <v>294</v>
      </c>
      <c r="Q2183" s="5" t="s">
        <v>294</v>
      </c>
      <c r="R2183" s="5" t="s">
        <v>297</v>
      </c>
    </row>
    <row r="2184" spans="1:18" x14ac:dyDescent="0.35">
      <c r="A2184" s="5" t="s">
        <v>8502</v>
      </c>
      <c r="B2184" s="5" t="s">
        <v>8503</v>
      </c>
      <c r="C2184" s="5" t="s">
        <v>8495</v>
      </c>
      <c r="D2184" s="5" t="s">
        <v>22</v>
      </c>
      <c r="E2184" s="5">
        <v>2</v>
      </c>
      <c r="F2184" s="5" t="s">
        <v>294</v>
      </c>
      <c r="G2184" s="5" t="s">
        <v>294</v>
      </c>
      <c r="H2184" s="5">
        <v>0</v>
      </c>
      <c r="I2184" s="5">
        <v>99</v>
      </c>
      <c r="M2184" s="5" t="s">
        <v>794</v>
      </c>
      <c r="N2184" s="5" t="s">
        <v>294</v>
      </c>
      <c r="O2184" s="5" t="s">
        <v>294</v>
      </c>
      <c r="P2184" s="5" t="s">
        <v>294</v>
      </c>
      <c r="Q2184" s="5" t="s">
        <v>294</v>
      </c>
      <c r="R2184" s="5" t="s">
        <v>297</v>
      </c>
    </row>
    <row r="2185" spans="1:18" x14ac:dyDescent="0.35">
      <c r="A2185" s="5" t="s">
        <v>8504</v>
      </c>
      <c r="B2185" s="5" t="s">
        <v>8505</v>
      </c>
      <c r="C2185" s="5" t="s">
        <v>8495</v>
      </c>
      <c r="D2185" s="5" t="s">
        <v>20</v>
      </c>
      <c r="E2185" s="5">
        <v>10</v>
      </c>
      <c r="F2185" s="5" t="s">
        <v>294</v>
      </c>
      <c r="G2185" s="5" t="s">
        <v>294</v>
      </c>
      <c r="M2185" s="5" t="s">
        <v>794</v>
      </c>
      <c r="N2185" s="5" t="s">
        <v>294</v>
      </c>
      <c r="O2185" s="5" t="s">
        <v>294</v>
      </c>
      <c r="P2185" s="5" t="s">
        <v>294</v>
      </c>
      <c r="Q2185" s="5" t="s">
        <v>294</v>
      </c>
      <c r="R2185" s="5" t="s">
        <v>297</v>
      </c>
    </row>
    <row r="2186" spans="1:18" x14ac:dyDescent="0.35">
      <c r="A2186" s="5" t="s">
        <v>8506</v>
      </c>
      <c r="B2186" s="5" t="s">
        <v>8507</v>
      </c>
      <c r="C2186" s="5" t="s">
        <v>8495</v>
      </c>
      <c r="D2186" s="5" t="s">
        <v>28</v>
      </c>
      <c r="E2186" s="5">
        <v>6</v>
      </c>
      <c r="F2186" s="5" t="s">
        <v>294</v>
      </c>
      <c r="G2186" s="5" t="s">
        <v>294</v>
      </c>
      <c r="M2186" s="5" t="s">
        <v>794</v>
      </c>
      <c r="N2186" s="5" t="s">
        <v>294</v>
      </c>
      <c r="O2186" s="5" t="s">
        <v>294</v>
      </c>
      <c r="P2186" s="5" t="s">
        <v>294</v>
      </c>
      <c r="Q2186" s="5" t="s">
        <v>294</v>
      </c>
      <c r="R2186" s="5" t="s">
        <v>297</v>
      </c>
    </row>
    <row r="2187" spans="1:18" x14ac:dyDescent="0.35">
      <c r="A2187" s="5" t="s">
        <v>8508</v>
      </c>
      <c r="B2187" s="5" t="s">
        <v>8509</v>
      </c>
      <c r="C2187" s="5" t="s">
        <v>8510</v>
      </c>
      <c r="D2187" s="5" t="s">
        <v>20</v>
      </c>
      <c r="E2187" s="5">
        <v>10</v>
      </c>
      <c r="F2187" s="5" t="s">
        <v>294</v>
      </c>
      <c r="G2187" s="5" t="s">
        <v>294</v>
      </c>
      <c r="M2187" s="5" t="s">
        <v>794</v>
      </c>
      <c r="N2187" s="5" t="s">
        <v>294</v>
      </c>
      <c r="O2187" s="5" t="s">
        <v>294</v>
      </c>
      <c r="P2187" s="5" t="s">
        <v>294</v>
      </c>
      <c r="Q2187" s="5" t="s">
        <v>294</v>
      </c>
      <c r="R2187" s="5" t="s">
        <v>294</v>
      </c>
    </row>
    <row r="2188" spans="1:18" x14ac:dyDescent="0.35">
      <c r="A2188" s="5" t="s">
        <v>8511</v>
      </c>
      <c r="B2188" s="5" t="s">
        <v>8512</v>
      </c>
      <c r="C2188" s="5" t="s">
        <v>8510</v>
      </c>
      <c r="D2188" s="5" t="s">
        <v>18</v>
      </c>
      <c r="E2188" s="5">
        <v>4</v>
      </c>
      <c r="F2188" s="5" t="s">
        <v>294</v>
      </c>
      <c r="G2188" s="5" t="s">
        <v>297</v>
      </c>
      <c r="L2188" s="5" t="s">
        <v>8513</v>
      </c>
      <c r="M2188" s="5" t="s">
        <v>794</v>
      </c>
      <c r="N2188" s="5" t="s">
        <v>294</v>
      </c>
      <c r="O2188" s="5" t="s">
        <v>294</v>
      </c>
      <c r="P2188" s="5" t="s">
        <v>294</v>
      </c>
      <c r="Q2188" s="5" t="s">
        <v>294</v>
      </c>
      <c r="R2188" s="5" t="s">
        <v>294</v>
      </c>
    </row>
    <row r="2189" spans="1:18" x14ac:dyDescent="0.35">
      <c r="A2189" s="5" t="s">
        <v>8514</v>
      </c>
      <c r="B2189" s="5" t="s">
        <v>8515</v>
      </c>
      <c r="C2189" s="5" t="s">
        <v>8510</v>
      </c>
      <c r="D2189" s="5" t="s">
        <v>22</v>
      </c>
      <c r="E2189" s="5">
        <v>2</v>
      </c>
      <c r="F2189" s="5" t="s">
        <v>294</v>
      </c>
      <c r="G2189" s="5" t="s">
        <v>294</v>
      </c>
      <c r="H2189" s="5">
        <v>0</v>
      </c>
      <c r="I2189" s="5">
        <v>99</v>
      </c>
      <c r="M2189" s="5" t="s">
        <v>794</v>
      </c>
      <c r="N2189" s="5" t="s">
        <v>294</v>
      </c>
      <c r="O2189" s="5" t="s">
        <v>294</v>
      </c>
      <c r="P2189" s="5" t="s">
        <v>294</v>
      </c>
      <c r="Q2189" s="5" t="s">
        <v>294</v>
      </c>
      <c r="R2189" s="5" t="s">
        <v>294</v>
      </c>
    </row>
    <row r="2190" spans="1:18" x14ac:dyDescent="0.35">
      <c r="A2190" s="5" t="s">
        <v>8516</v>
      </c>
      <c r="B2190" s="5" t="s">
        <v>8517</v>
      </c>
      <c r="C2190" s="5" t="s">
        <v>8510</v>
      </c>
      <c r="D2190" s="5" t="s">
        <v>22</v>
      </c>
      <c r="E2190" s="5">
        <v>10</v>
      </c>
      <c r="F2190" s="5" t="s">
        <v>294</v>
      </c>
      <c r="G2190" s="5" t="s">
        <v>294</v>
      </c>
      <c r="M2190" s="5" t="s">
        <v>3826</v>
      </c>
      <c r="N2190" s="5" t="s">
        <v>294</v>
      </c>
      <c r="P2190" s="5" t="s">
        <v>294</v>
      </c>
      <c r="Q2190" s="5" t="s">
        <v>294</v>
      </c>
      <c r="R2190" s="5" t="s">
        <v>294</v>
      </c>
    </row>
    <row r="2191" spans="1:18" x14ac:dyDescent="0.35">
      <c r="A2191" s="5" t="s">
        <v>8518</v>
      </c>
      <c r="B2191" s="5" t="s">
        <v>8519</v>
      </c>
      <c r="C2191" s="5" t="s">
        <v>8510</v>
      </c>
      <c r="D2191" s="5" t="s">
        <v>22</v>
      </c>
      <c r="E2191" s="5">
        <v>2</v>
      </c>
      <c r="F2191" s="5" t="s">
        <v>294</v>
      </c>
      <c r="G2191" s="5" t="s">
        <v>294</v>
      </c>
      <c r="H2191" s="5">
        <v>0</v>
      </c>
      <c r="I2191" s="5">
        <v>99</v>
      </c>
      <c r="M2191" s="5" t="s">
        <v>794</v>
      </c>
      <c r="N2191" s="5" t="s">
        <v>294</v>
      </c>
      <c r="O2191" s="5" t="s">
        <v>294</v>
      </c>
      <c r="P2191" s="5" t="s">
        <v>294</v>
      </c>
      <c r="Q2191" s="5" t="s">
        <v>294</v>
      </c>
      <c r="R2191" s="5" t="s">
        <v>294</v>
      </c>
    </row>
    <row r="2192" spans="1:18" x14ac:dyDescent="0.35">
      <c r="A2192" s="5" t="s">
        <v>8520</v>
      </c>
      <c r="B2192" s="5" t="s">
        <v>8521</v>
      </c>
      <c r="C2192" s="5" t="s">
        <v>8510</v>
      </c>
      <c r="D2192" s="5" t="s">
        <v>1655</v>
      </c>
      <c r="E2192" s="5">
        <v>77</v>
      </c>
      <c r="F2192" s="5" t="s">
        <v>294</v>
      </c>
      <c r="G2192" s="5" t="s">
        <v>294</v>
      </c>
      <c r="M2192" s="5" t="s">
        <v>794</v>
      </c>
      <c r="N2192" s="5" t="s">
        <v>294</v>
      </c>
      <c r="O2192" s="5" t="s">
        <v>294</v>
      </c>
      <c r="P2192" s="5" t="s">
        <v>294</v>
      </c>
      <c r="Q2192" s="5" t="s">
        <v>294</v>
      </c>
      <c r="R2192" s="5" t="s">
        <v>294</v>
      </c>
    </row>
    <row r="2193" spans="1:22" x14ac:dyDescent="0.35">
      <c r="A2193" s="5" t="s">
        <v>8522</v>
      </c>
      <c r="B2193" s="5" t="s">
        <v>8523</v>
      </c>
      <c r="C2193" s="5" t="s">
        <v>8510</v>
      </c>
      <c r="D2193" s="5" t="s">
        <v>18</v>
      </c>
      <c r="E2193" s="5">
        <v>20</v>
      </c>
      <c r="F2193" s="5" t="s">
        <v>294</v>
      </c>
      <c r="G2193" s="5" t="s">
        <v>297</v>
      </c>
      <c r="J2193" s="5" t="s">
        <v>8524</v>
      </c>
      <c r="M2193" s="5" t="s">
        <v>794</v>
      </c>
      <c r="N2193" s="5" t="s">
        <v>294</v>
      </c>
      <c r="O2193" s="5" t="s">
        <v>294</v>
      </c>
      <c r="P2193" s="5" t="s">
        <v>294</v>
      </c>
      <c r="Q2193" s="5" t="s">
        <v>294</v>
      </c>
      <c r="R2193" s="5" t="s">
        <v>294</v>
      </c>
      <c r="U2193" s="5" t="s">
        <v>8525</v>
      </c>
    </row>
    <row r="2194" spans="1:22" x14ac:dyDescent="0.35">
      <c r="A2194" s="5" t="s">
        <v>8526</v>
      </c>
      <c r="B2194" s="5" t="s">
        <v>8527</v>
      </c>
      <c r="C2194" s="5" t="s">
        <v>8510</v>
      </c>
      <c r="D2194" s="5" t="s">
        <v>18</v>
      </c>
      <c r="E2194" s="5">
        <v>20</v>
      </c>
      <c r="F2194" s="5" t="s">
        <v>294</v>
      </c>
      <c r="G2194" s="5" t="s">
        <v>294</v>
      </c>
      <c r="M2194" s="5" t="s">
        <v>794</v>
      </c>
      <c r="N2194" s="5" t="s">
        <v>294</v>
      </c>
      <c r="O2194" s="5" t="s">
        <v>294</v>
      </c>
      <c r="P2194" s="5" t="s">
        <v>294</v>
      </c>
      <c r="Q2194" s="5" t="s">
        <v>294</v>
      </c>
      <c r="R2194" s="5" t="s">
        <v>294</v>
      </c>
    </row>
    <row r="2195" spans="1:22" x14ac:dyDescent="0.35">
      <c r="A2195" s="5" t="s">
        <v>8528</v>
      </c>
      <c r="B2195" s="5" t="s">
        <v>8529</v>
      </c>
      <c r="C2195" s="5" t="s">
        <v>8510</v>
      </c>
      <c r="D2195" s="5" t="s">
        <v>18</v>
      </c>
      <c r="E2195" s="5">
        <v>20</v>
      </c>
      <c r="F2195" s="5" t="s">
        <v>297</v>
      </c>
      <c r="G2195" s="5" t="s">
        <v>297</v>
      </c>
      <c r="L2195" s="5" t="s">
        <v>8530</v>
      </c>
      <c r="M2195" s="5" t="s">
        <v>794</v>
      </c>
      <c r="N2195" s="5" t="s">
        <v>294</v>
      </c>
      <c r="O2195" s="5" t="s">
        <v>294</v>
      </c>
      <c r="P2195" s="5" t="s">
        <v>294</v>
      </c>
      <c r="Q2195" s="5" t="s">
        <v>294</v>
      </c>
      <c r="R2195" s="5" t="s">
        <v>294</v>
      </c>
    </row>
    <row r="2196" spans="1:22" x14ac:dyDescent="0.35">
      <c r="A2196" s="5" t="s">
        <v>8531</v>
      </c>
      <c r="B2196" s="5" t="s">
        <v>8532</v>
      </c>
      <c r="C2196" s="5" t="s">
        <v>4404</v>
      </c>
      <c r="D2196" s="5" t="s">
        <v>18</v>
      </c>
      <c r="E2196" s="5">
        <v>1</v>
      </c>
      <c r="F2196" s="5" t="s">
        <v>294</v>
      </c>
      <c r="G2196" s="5" t="s">
        <v>294</v>
      </c>
      <c r="L2196" s="5" t="s">
        <v>8533</v>
      </c>
      <c r="M2196" s="5" t="s">
        <v>794</v>
      </c>
      <c r="N2196" s="5" t="s">
        <v>294</v>
      </c>
      <c r="O2196" s="5" t="s">
        <v>294</v>
      </c>
      <c r="P2196" s="5" t="s">
        <v>294</v>
      </c>
      <c r="Q2196" s="5" t="s">
        <v>297</v>
      </c>
      <c r="R2196" s="5" t="s">
        <v>297</v>
      </c>
      <c r="S2196" s="5" t="s">
        <v>2333</v>
      </c>
    </row>
    <row r="2197" spans="1:22" x14ac:dyDescent="0.35">
      <c r="A2197" s="5" t="s">
        <v>8534</v>
      </c>
      <c r="B2197" s="5" t="s">
        <v>8535</v>
      </c>
      <c r="C2197" s="5" t="s">
        <v>3777</v>
      </c>
      <c r="D2197" s="5" t="s">
        <v>22</v>
      </c>
      <c r="E2197" s="5">
        <v>2</v>
      </c>
      <c r="F2197" s="5" t="s">
        <v>294</v>
      </c>
      <c r="G2197" s="5" t="s">
        <v>294</v>
      </c>
      <c r="M2197" s="5" t="s">
        <v>794</v>
      </c>
      <c r="N2197" s="5" t="s">
        <v>294</v>
      </c>
      <c r="O2197" s="5" t="s">
        <v>294</v>
      </c>
      <c r="P2197" s="5" t="s">
        <v>294</v>
      </c>
      <c r="Q2197" s="5" t="s">
        <v>294</v>
      </c>
      <c r="R2197" s="5" t="s">
        <v>294</v>
      </c>
      <c r="U2197" s="5" t="s">
        <v>8536</v>
      </c>
    </row>
    <row r="2198" spans="1:22" x14ac:dyDescent="0.35">
      <c r="A2198" s="5" t="s">
        <v>8537</v>
      </c>
      <c r="B2198" s="5" t="s">
        <v>8538</v>
      </c>
      <c r="C2198" s="5" t="s">
        <v>8539</v>
      </c>
      <c r="D2198" s="5" t="s">
        <v>22</v>
      </c>
      <c r="E2198" s="5">
        <v>12</v>
      </c>
      <c r="F2198" s="5" t="s">
        <v>294</v>
      </c>
      <c r="G2198" s="5" t="s">
        <v>294</v>
      </c>
      <c r="M2198" s="5" t="s">
        <v>3826</v>
      </c>
      <c r="N2198" s="5" t="s">
        <v>294</v>
      </c>
      <c r="R2198" s="5" t="s">
        <v>294</v>
      </c>
      <c r="V2198" s="5" t="s">
        <v>8537</v>
      </c>
    </row>
    <row r="2199" spans="1:22" x14ac:dyDescent="0.35">
      <c r="A2199" s="5" t="s">
        <v>8540</v>
      </c>
      <c r="B2199" s="5" t="s">
        <v>8541</v>
      </c>
      <c r="C2199" s="5" t="s">
        <v>8539</v>
      </c>
      <c r="D2199" s="5" t="s">
        <v>18</v>
      </c>
      <c r="E2199" s="5">
        <v>8</v>
      </c>
      <c r="F2199" s="5" t="s">
        <v>297</v>
      </c>
      <c r="G2199" s="5" t="s">
        <v>294</v>
      </c>
      <c r="J2199" s="5" t="s">
        <v>3756</v>
      </c>
      <c r="M2199" s="5" t="s">
        <v>794</v>
      </c>
      <c r="N2199" s="5" t="s">
        <v>294</v>
      </c>
      <c r="R2199" s="5" t="s">
        <v>294</v>
      </c>
      <c r="V2199" s="5" t="s">
        <v>8540</v>
      </c>
    </row>
    <row r="2200" spans="1:22" x14ac:dyDescent="0.35">
      <c r="A2200" s="5" t="s">
        <v>8542</v>
      </c>
      <c r="B2200" s="5" t="s">
        <v>8543</v>
      </c>
      <c r="C2200" s="5" t="s">
        <v>8539</v>
      </c>
      <c r="D2200" s="5" t="s">
        <v>22</v>
      </c>
      <c r="E2200" s="5">
        <v>8</v>
      </c>
      <c r="F2200" s="5" t="s">
        <v>294</v>
      </c>
      <c r="G2200" s="5" t="s">
        <v>294</v>
      </c>
      <c r="J2200" s="5" t="s">
        <v>8544</v>
      </c>
      <c r="M2200" s="5" t="s">
        <v>794</v>
      </c>
      <c r="N2200" s="5" t="s">
        <v>294</v>
      </c>
      <c r="R2200" s="5" t="s">
        <v>294</v>
      </c>
      <c r="U2200" s="5" t="s">
        <v>8545</v>
      </c>
      <c r="V2200" s="5" t="s">
        <v>8542</v>
      </c>
    </row>
    <row r="2201" spans="1:22" x14ac:dyDescent="0.35">
      <c r="A2201" s="5" t="s">
        <v>8546</v>
      </c>
      <c r="B2201" s="5" t="s">
        <v>8547</v>
      </c>
      <c r="C2201" s="5" t="s">
        <v>8539</v>
      </c>
      <c r="D2201" s="5" t="s">
        <v>22</v>
      </c>
      <c r="E2201" s="5">
        <v>4</v>
      </c>
      <c r="F2201" s="5" t="s">
        <v>297</v>
      </c>
      <c r="G2201" s="5" t="s">
        <v>294</v>
      </c>
      <c r="M2201" s="5" t="s">
        <v>794</v>
      </c>
      <c r="N2201" s="5" t="s">
        <v>294</v>
      </c>
      <c r="R2201" s="5" t="s">
        <v>294</v>
      </c>
      <c r="V2201" s="5" t="s">
        <v>8546</v>
      </c>
    </row>
    <row r="2202" spans="1:22" x14ac:dyDescent="0.35">
      <c r="A2202" s="5" t="s">
        <v>8548</v>
      </c>
      <c r="B2202" s="5" t="s">
        <v>8549</v>
      </c>
      <c r="C2202" s="5" t="s">
        <v>8550</v>
      </c>
      <c r="D2202" s="5" t="s">
        <v>22</v>
      </c>
      <c r="E2202" s="5">
        <v>9</v>
      </c>
      <c r="F2202" s="5" t="s">
        <v>294</v>
      </c>
      <c r="G2202" s="5" t="s">
        <v>294</v>
      </c>
      <c r="J2202" s="5" t="s">
        <v>8551</v>
      </c>
      <c r="M2202" s="5" t="s">
        <v>794</v>
      </c>
      <c r="N2202" s="5" t="s">
        <v>294</v>
      </c>
      <c r="O2202" s="5" t="s">
        <v>294</v>
      </c>
      <c r="P2202" s="5" t="s">
        <v>294</v>
      </c>
      <c r="Q2202" s="5" t="s">
        <v>294</v>
      </c>
      <c r="R2202" s="5" t="s">
        <v>297</v>
      </c>
      <c r="V2202" s="5" t="s">
        <v>8552</v>
      </c>
    </row>
    <row r="2203" spans="1:22" x14ac:dyDescent="0.35">
      <c r="A2203" s="5" t="s">
        <v>8553</v>
      </c>
      <c r="B2203" s="5" t="s">
        <v>4212</v>
      </c>
      <c r="C2203" s="5" t="s">
        <v>8550</v>
      </c>
      <c r="D2203" s="5" t="s">
        <v>18</v>
      </c>
      <c r="E2203" s="5">
        <v>5</v>
      </c>
      <c r="F2203" s="5" t="s">
        <v>294</v>
      </c>
      <c r="G2203" s="5" t="s">
        <v>297</v>
      </c>
      <c r="J2203" s="5" t="s">
        <v>3783</v>
      </c>
      <c r="M2203" s="5" t="s">
        <v>794</v>
      </c>
      <c r="N2203" s="5" t="s">
        <v>294</v>
      </c>
      <c r="O2203" s="5" t="s">
        <v>294</v>
      </c>
      <c r="P2203" s="5" t="s">
        <v>294</v>
      </c>
      <c r="Q2203" s="5" t="s">
        <v>294</v>
      </c>
      <c r="R2203" s="5" t="s">
        <v>294</v>
      </c>
      <c r="V2203" s="5" t="s">
        <v>8554</v>
      </c>
    </row>
    <row r="2204" spans="1:22" x14ac:dyDescent="0.35">
      <c r="A2204" s="5" t="s">
        <v>8555</v>
      </c>
      <c r="B2204" s="5" t="s">
        <v>517</v>
      </c>
      <c r="C2204" s="5" t="s">
        <v>8550</v>
      </c>
      <c r="D2204" s="5" t="s">
        <v>16</v>
      </c>
      <c r="E2204" s="5">
        <v>12</v>
      </c>
      <c r="F2204" s="5" t="s">
        <v>294</v>
      </c>
      <c r="G2204" s="5" t="s">
        <v>294</v>
      </c>
      <c r="M2204" s="5" t="s">
        <v>794</v>
      </c>
      <c r="N2204" s="5" t="s">
        <v>294</v>
      </c>
      <c r="O2204" s="5" t="s">
        <v>294</v>
      </c>
      <c r="P2204" s="5" t="s">
        <v>294</v>
      </c>
      <c r="Q2204" s="5" t="s">
        <v>294</v>
      </c>
      <c r="R2204" s="5" t="s">
        <v>294</v>
      </c>
      <c r="V2204" s="5" t="s">
        <v>8556</v>
      </c>
    </row>
    <row r="2205" spans="1:22" x14ac:dyDescent="0.35">
      <c r="A2205" s="5" t="s">
        <v>8557</v>
      </c>
      <c r="B2205" s="5" t="s">
        <v>8558</v>
      </c>
      <c r="C2205" s="5" t="s">
        <v>8550</v>
      </c>
      <c r="D2205" s="5" t="s">
        <v>22</v>
      </c>
      <c r="E2205" s="5">
        <v>9</v>
      </c>
      <c r="F2205" s="5" t="s">
        <v>294</v>
      </c>
      <c r="G2205" s="5" t="s">
        <v>294</v>
      </c>
      <c r="M2205" s="5" t="s">
        <v>3826</v>
      </c>
      <c r="N2205" s="5" t="s">
        <v>294</v>
      </c>
      <c r="O2205" s="5" t="s">
        <v>294</v>
      </c>
      <c r="P2205" s="5" t="s">
        <v>294</v>
      </c>
      <c r="Q2205" s="5" t="s">
        <v>294</v>
      </c>
      <c r="R2205" s="5" t="s">
        <v>294</v>
      </c>
      <c r="V2205" s="5" t="s">
        <v>8559</v>
      </c>
    </row>
    <row r="2206" spans="1:22" x14ac:dyDescent="0.35">
      <c r="A2206" s="5" t="s">
        <v>8560</v>
      </c>
      <c r="B2206" s="5" t="s">
        <v>3818</v>
      </c>
      <c r="C2206" s="5" t="s">
        <v>8550</v>
      </c>
      <c r="D2206" s="5" t="s">
        <v>16</v>
      </c>
      <c r="E2206" s="5">
        <v>12</v>
      </c>
      <c r="F2206" s="5" t="s">
        <v>294</v>
      </c>
      <c r="G2206" s="5" t="s">
        <v>294</v>
      </c>
      <c r="M2206" s="5" t="s">
        <v>794</v>
      </c>
      <c r="N2206" s="5" t="s">
        <v>294</v>
      </c>
      <c r="O2206" s="5" t="s">
        <v>294</v>
      </c>
      <c r="P2206" s="5" t="s">
        <v>294</v>
      </c>
      <c r="Q2206" s="5" t="s">
        <v>294</v>
      </c>
      <c r="R2206" s="5" t="s">
        <v>294</v>
      </c>
      <c r="V2206" s="5" t="s">
        <v>8561</v>
      </c>
    </row>
    <row r="2207" spans="1:22" x14ac:dyDescent="0.35">
      <c r="A2207" s="5" t="s">
        <v>8562</v>
      </c>
      <c r="B2207" s="5" t="s">
        <v>8563</v>
      </c>
      <c r="C2207" s="5" t="s">
        <v>628</v>
      </c>
      <c r="D2207" s="5" t="s">
        <v>22</v>
      </c>
      <c r="E2207" s="5">
        <v>18</v>
      </c>
      <c r="F2207" s="5" t="s">
        <v>294</v>
      </c>
      <c r="G2207" s="5" t="s">
        <v>294</v>
      </c>
      <c r="J2207" s="5" t="s">
        <v>8564</v>
      </c>
      <c r="M2207" s="5" t="s">
        <v>794</v>
      </c>
      <c r="N2207" s="5" t="s">
        <v>294</v>
      </c>
      <c r="P2207" s="5" t="s">
        <v>294</v>
      </c>
      <c r="Q2207" s="5" t="s">
        <v>294</v>
      </c>
      <c r="R2207" s="5" t="s">
        <v>297</v>
      </c>
      <c r="V2207" s="5" t="s">
        <v>8565</v>
      </c>
    </row>
    <row r="2208" spans="1:22" x14ac:dyDescent="0.35">
      <c r="A2208" s="5" t="s">
        <v>8566</v>
      </c>
      <c r="B2208" s="5" t="s">
        <v>8567</v>
      </c>
      <c r="C2208" s="5" t="s">
        <v>628</v>
      </c>
      <c r="D2208" s="5" t="s">
        <v>18</v>
      </c>
      <c r="E2208" s="5">
        <v>1</v>
      </c>
      <c r="F2208" s="5" t="s">
        <v>294</v>
      </c>
      <c r="G2208" s="5" t="s">
        <v>297</v>
      </c>
      <c r="L2208" s="5" t="s">
        <v>4399</v>
      </c>
      <c r="M2208" s="5" t="s">
        <v>794</v>
      </c>
      <c r="N2208" s="5" t="s">
        <v>294</v>
      </c>
      <c r="R2208" s="5" t="s">
        <v>294</v>
      </c>
      <c r="S2208" s="5" t="s">
        <v>294</v>
      </c>
      <c r="V2208" s="5" t="s">
        <v>8566</v>
      </c>
    </row>
    <row r="2209" spans="1:22" x14ac:dyDescent="0.35">
      <c r="A2209" s="5" t="s">
        <v>8568</v>
      </c>
      <c r="B2209" s="5" t="s">
        <v>8002</v>
      </c>
      <c r="C2209" s="5" t="s">
        <v>8569</v>
      </c>
      <c r="D2209" s="5" t="s">
        <v>22</v>
      </c>
      <c r="E2209" s="5">
        <v>9</v>
      </c>
      <c r="F2209" s="5" t="s">
        <v>294</v>
      </c>
      <c r="G2209" s="5" t="s">
        <v>294</v>
      </c>
      <c r="M2209" s="5" t="s">
        <v>794</v>
      </c>
      <c r="N2209" s="5" t="s">
        <v>294</v>
      </c>
      <c r="P2209" s="5" t="s">
        <v>294</v>
      </c>
      <c r="Q2209" s="5" t="s">
        <v>294</v>
      </c>
      <c r="R2209" s="5" t="s">
        <v>297</v>
      </c>
      <c r="V2209" s="5" t="s">
        <v>8568</v>
      </c>
    </row>
    <row r="2210" spans="1:22" x14ac:dyDescent="0.35">
      <c r="A2210" s="5" t="s">
        <v>8570</v>
      </c>
      <c r="B2210" s="5" t="s">
        <v>186</v>
      </c>
      <c r="C2210" s="5" t="s">
        <v>8569</v>
      </c>
      <c r="D2210" s="5" t="s">
        <v>20</v>
      </c>
      <c r="E2210" s="5">
        <v>10</v>
      </c>
      <c r="F2210" s="5" t="s">
        <v>294</v>
      </c>
      <c r="G2210" s="5" t="s">
        <v>294</v>
      </c>
      <c r="M2210" s="5" t="s">
        <v>794</v>
      </c>
      <c r="N2210" s="5" t="s">
        <v>294</v>
      </c>
      <c r="P2210" s="5" t="s">
        <v>294</v>
      </c>
      <c r="Q2210" s="5" t="s">
        <v>294</v>
      </c>
      <c r="R2210" s="5" t="s">
        <v>297</v>
      </c>
      <c r="V2210" s="5" t="s">
        <v>8570</v>
      </c>
    </row>
    <row r="2211" spans="1:22" x14ac:dyDescent="0.35">
      <c r="A2211" s="5" t="s">
        <v>8571</v>
      </c>
      <c r="B2211" s="5" t="s">
        <v>8572</v>
      </c>
      <c r="C2211" s="5" t="s">
        <v>8569</v>
      </c>
      <c r="D2211" s="5" t="s">
        <v>22</v>
      </c>
      <c r="E2211" s="5">
        <v>18</v>
      </c>
      <c r="F2211" s="5" t="s">
        <v>294</v>
      </c>
      <c r="G2211" s="5" t="s">
        <v>294</v>
      </c>
      <c r="M2211" s="5" t="s">
        <v>3826</v>
      </c>
      <c r="N2211" s="5" t="s">
        <v>294</v>
      </c>
      <c r="P2211" s="5" t="s">
        <v>294</v>
      </c>
      <c r="Q2211" s="5" t="s">
        <v>294</v>
      </c>
      <c r="R2211" s="5" t="s">
        <v>294</v>
      </c>
      <c r="V2211" s="5" t="s">
        <v>8571</v>
      </c>
    </row>
    <row r="2212" spans="1:22" x14ac:dyDescent="0.35">
      <c r="A2212" s="5" t="s">
        <v>8573</v>
      </c>
      <c r="B2212" s="5" t="s">
        <v>8574</v>
      </c>
      <c r="C2212" s="5" t="s">
        <v>8569</v>
      </c>
      <c r="D2212" s="5" t="s">
        <v>22</v>
      </c>
      <c r="E2212" s="5">
        <v>2</v>
      </c>
      <c r="F2212" s="5" t="s">
        <v>294</v>
      </c>
      <c r="G2212" s="5" t="s">
        <v>294</v>
      </c>
      <c r="M2212" s="5" t="s">
        <v>794</v>
      </c>
      <c r="N2212" s="5" t="s">
        <v>294</v>
      </c>
      <c r="P2212" s="5" t="s">
        <v>294</v>
      </c>
      <c r="Q2212" s="5" t="s">
        <v>294</v>
      </c>
      <c r="R2212" s="5" t="s">
        <v>294</v>
      </c>
      <c r="V2212" s="5" t="s">
        <v>8573</v>
      </c>
    </row>
    <row r="2213" spans="1:22" x14ac:dyDescent="0.35">
      <c r="A2213" s="5" t="s">
        <v>295</v>
      </c>
      <c r="B2213" s="5" t="s">
        <v>8575</v>
      </c>
      <c r="C2213" s="5" t="s">
        <v>628</v>
      </c>
      <c r="D2213" s="5" t="s">
        <v>18</v>
      </c>
      <c r="E2213" s="5">
        <v>1</v>
      </c>
      <c r="F2213" s="5" t="s">
        <v>294</v>
      </c>
      <c r="G2213" s="5" t="s">
        <v>297</v>
      </c>
      <c r="L2213" s="5" t="s">
        <v>822</v>
      </c>
      <c r="M2213" s="5" t="s">
        <v>794</v>
      </c>
      <c r="N2213" s="5" t="s">
        <v>294</v>
      </c>
      <c r="O2213" s="5" t="s">
        <v>294</v>
      </c>
      <c r="P2213" s="5" t="s">
        <v>294</v>
      </c>
      <c r="Q2213" s="5" t="s">
        <v>297</v>
      </c>
      <c r="R2213" s="5" t="s">
        <v>294</v>
      </c>
      <c r="S2213" s="5" t="s">
        <v>294</v>
      </c>
      <c r="V2213" s="5" t="s">
        <v>8576</v>
      </c>
    </row>
    <row r="2214" spans="1:22" x14ac:dyDescent="0.35">
      <c r="A2214" s="5" t="s">
        <v>8577</v>
      </c>
      <c r="B2214" s="5" t="s">
        <v>8578</v>
      </c>
      <c r="C2214" s="5" t="s">
        <v>8569</v>
      </c>
      <c r="D2214" s="5" t="s">
        <v>22</v>
      </c>
      <c r="E2214" s="5">
        <v>2</v>
      </c>
      <c r="F2214" s="5" t="s">
        <v>294</v>
      </c>
      <c r="G2214" s="5" t="s">
        <v>294</v>
      </c>
      <c r="M2214" s="5" t="s">
        <v>794</v>
      </c>
      <c r="N2214" s="5" t="s">
        <v>294</v>
      </c>
      <c r="P2214" s="5" t="s">
        <v>294</v>
      </c>
      <c r="Q2214" s="5" t="s">
        <v>294</v>
      </c>
      <c r="R2214" s="5" t="s">
        <v>294</v>
      </c>
      <c r="V2214" s="5" t="s">
        <v>8577</v>
      </c>
    </row>
    <row r="2215" spans="1:22" x14ac:dyDescent="0.35">
      <c r="A2215" s="5" t="s">
        <v>8579</v>
      </c>
      <c r="B2215" s="5" t="s">
        <v>3918</v>
      </c>
      <c r="C2215" s="5" t="s">
        <v>8569</v>
      </c>
      <c r="D2215" s="5" t="s">
        <v>28</v>
      </c>
      <c r="E2215" s="5">
        <v>6</v>
      </c>
      <c r="F2215" s="5" t="s">
        <v>294</v>
      </c>
      <c r="G2215" s="5" t="s">
        <v>294</v>
      </c>
      <c r="M2215" s="5" t="s">
        <v>794</v>
      </c>
      <c r="N2215" s="5" t="s">
        <v>294</v>
      </c>
      <c r="P2215" s="5" t="s">
        <v>294</v>
      </c>
      <c r="Q2215" s="5" t="s">
        <v>294</v>
      </c>
      <c r="R2215" s="5" t="s">
        <v>294</v>
      </c>
      <c r="V2215" s="5" t="s">
        <v>8579</v>
      </c>
    </row>
    <row r="2216" spans="1:22" x14ac:dyDescent="0.35">
      <c r="A2216" s="5" t="s">
        <v>8580</v>
      </c>
      <c r="B2216" s="5" t="s">
        <v>8581</v>
      </c>
      <c r="C2216" s="5" t="s">
        <v>628</v>
      </c>
      <c r="D2216" s="5" t="s">
        <v>18</v>
      </c>
      <c r="E2216" s="5">
        <v>20</v>
      </c>
      <c r="F2216" s="5" t="s">
        <v>294</v>
      </c>
      <c r="G2216" s="5" t="s">
        <v>294</v>
      </c>
      <c r="M2216" s="5" t="s">
        <v>794</v>
      </c>
      <c r="N2216" s="5" t="s">
        <v>294</v>
      </c>
      <c r="R2216" s="5" t="s">
        <v>294</v>
      </c>
      <c r="V2216" s="5" t="s">
        <v>8580</v>
      </c>
    </row>
    <row r="2217" spans="1:22" x14ac:dyDescent="0.35">
      <c r="A2217" s="5" t="s">
        <v>8582</v>
      </c>
      <c r="B2217" s="5" t="s">
        <v>8583</v>
      </c>
      <c r="C2217" s="5" t="s">
        <v>628</v>
      </c>
      <c r="D2217" s="5" t="s">
        <v>20</v>
      </c>
      <c r="E2217" s="5">
        <v>10</v>
      </c>
      <c r="F2217" s="5" t="s">
        <v>294</v>
      </c>
      <c r="G2217" s="5" t="s">
        <v>294</v>
      </c>
      <c r="M2217" s="5" t="s">
        <v>794</v>
      </c>
      <c r="N2217" s="5" t="s">
        <v>294</v>
      </c>
      <c r="O2217" s="5" t="s">
        <v>294</v>
      </c>
      <c r="P2217" s="5" t="s">
        <v>294</v>
      </c>
      <c r="Q2217" s="5" t="s">
        <v>297</v>
      </c>
      <c r="R2217" s="5" t="s">
        <v>2674</v>
      </c>
    </row>
    <row r="2218" spans="1:22" x14ac:dyDescent="0.35">
      <c r="A2218" s="5" t="s">
        <v>8584</v>
      </c>
      <c r="B2218" s="5" t="s">
        <v>8585</v>
      </c>
      <c r="C2218" s="5" t="s">
        <v>628</v>
      </c>
      <c r="D2218" s="5" t="s">
        <v>18</v>
      </c>
      <c r="E2218" s="5">
        <v>20</v>
      </c>
      <c r="F2218" s="5" t="s">
        <v>294</v>
      </c>
      <c r="G2218" s="5" t="s">
        <v>294</v>
      </c>
      <c r="M2218" s="5" t="s">
        <v>794</v>
      </c>
      <c r="N2218" s="5" t="s">
        <v>294</v>
      </c>
      <c r="O2218" s="5" t="s">
        <v>294</v>
      </c>
      <c r="P2218" s="5" t="s">
        <v>294</v>
      </c>
      <c r="Q2218" s="5" t="s">
        <v>297</v>
      </c>
      <c r="R2218" s="5" t="s">
        <v>294</v>
      </c>
    </row>
    <row r="2219" spans="1:22" x14ac:dyDescent="0.35">
      <c r="A2219" s="5" t="s">
        <v>8586</v>
      </c>
      <c r="B2219" s="5" t="s">
        <v>8587</v>
      </c>
      <c r="C2219" s="5" t="s">
        <v>628</v>
      </c>
      <c r="D2219" s="5" t="s">
        <v>18</v>
      </c>
      <c r="E2219" s="5">
        <v>20</v>
      </c>
      <c r="F2219" s="5" t="s">
        <v>294</v>
      </c>
      <c r="G2219" s="5" t="s">
        <v>294</v>
      </c>
      <c r="M2219" s="5" t="s">
        <v>794</v>
      </c>
      <c r="N2219" s="5" t="s">
        <v>294</v>
      </c>
      <c r="P2219" s="5" t="s">
        <v>294</v>
      </c>
      <c r="Q2219" s="5" t="s">
        <v>294</v>
      </c>
      <c r="R2219" s="5" t="s">
        <v>297</v>
      </c>
      <c r="U2219" s="5" t="s">
        <v>8588</v>
      </c>
      <c r="V2219" s="5" t="s">
        <v>8586</v>
      </c>
    </row>
    <row r="2220" spans="1:22" x14ac:dyDescent="0.35">
      <c r="A2220" s="5" t="s">
        <v>8589</v>
      </c>
      <c r="B2220" s="5" t="s">
        <v>8590</v>
      </c>
      <c r="C2220" s="5" t="s">
        <v>628</v>
      </c>
      <c r="D2220" s="5" t="s">
        <v>22</v>
      </c>
      <c r="E2220" s="5">
        <v>9</v>
      </c>
      <c r="F2220" s="5" t="s">
        <v>294</v>
      </c>
      <c r="G2220" s="5" t="s">
        <v>294</v>
      </c>
      <c r="J2220" s="5" t="s">
        <v>3447</v>
      </c>
      <c r="M2220" s="5" t="s">
        <v>794</v>
      </c>
      <c r="N2220" s="5" t="s">
        <v>294</v>
      </c>
      <c r="P2220" s="5" t="s">
        <v>294</v>
      </c>
      <c r="Q2220" s="5" t="s">
        <v>294</v>
      </c>
      <c r="R2220" s="5" t="s">
        <v>294</v>
      </c>
      <c r="U2220" s="5" t="s">
        <v>8591</v>
      </c>
      <c r="V2220" s="5" t="s">
        <v>8592</v>
      </c>
    </row>
    <row r="2221" spans="1:22" x14ac:dyDescent="0.35">
      <c r="A2221" s="5" t="s">
        <v>8593</v>
      </c>
      <c r="B2221" s="5" t="s">
        <v>8594</v>
      </c>
      <c r="C2221" s="5" t="s">
        <v>628</v>
      </c>
      <c r="D2221" s="5" t="s">
        <v>22</v>
      </c>
      <c r="E2221" s="5">
        <v>15</v>
      </c>
      <c r="F2221" s="5" t="s">
        <v>294</v>
      </c>
      <c r="G2221" s="5" t="s">
        <v>297</v>
      </c>
      <c r="J2221" s="5" t="s">
        <v>8595</v>
      </c>
      <c r="M2221" s="5" t="s">
        <v>794</v>
      </c>
      <c r="N2221" s="5" t="s">
        <v>294</v>
      </c>
      <c r="R2221" s="5" t="s">
        <v>297</v>
      </c>
      <c r="V2221" s="5" t="s">
        <v>8593</v>
      </c>
    </row>
    <row r="2222" spans="1:22" x14ac:dyDescent="0.35">
      <c r="A2222" s="5" t="s">
        <v>8596</v>
      </c>
      <c r="B2222" s="5" t="s">
        <v>8597</v>
      </c>
      <c r="C2222" s="5" t="s">
        <v>628</v>
      </c>
      <c r="D2222" s="5" t="s">
        <v>18</v>
      </c>
      <c r="E2222" s="5">
        <v>120</v>
      </c>
      <c r="F2222" s="5" t="s">
        <v>294</v>
      </c>
      <c r="G2222" s="5" t="s">
        <v>294</v>
      </c>
      <c r="M2222" s="5" t="s">
        <v>794</v>
      </c>
      <c r="N2222" s="5" t="s">
        <v>294</v>
      </c>
      <c r="P2222" s="5" t="s">
        <v>294</v>
      </c>
      <c r="Q2222" s="5" t="s">
        <v>294</v>
      </c>
      <c r="R2222" s="5" t="s">
        <v>294</v>
      </c>
      <c r="V2222" s="5" t="s">
        <v>8598</v>
      </c>
    </row>
    <row r="2223" spans="1:22" x14ac:dyDescent="0.35">
      <c r="A2223" s="5" t="s">
        <v>312</v>
      </c>
      <c r="B2223" s="5" t="s">
        <v>8599</v>
      </c>
      <c r="C2223" s="5" t="s">
        <v>628</v>
      </c>
      <c r="D2223" s="5" t="s">
        <v>22</v>
      </c>
      <c r="E2223" s="5">
        <v>3</v>
      </c>
      <c r="F2223" s="5" t="s">
        <v>294</v>
      </c>
      <c r="G2223" s="5" t="s">
        <v>294</v>
      </c>
      <c r="M2223" s="5" t="s">
        <v>794</v>
      </c>
      <c r="N2223" s="5" t="s">
        <v>297</v>
      </c>
      <c r="O2223" s="5" t="s">
        <v>297</v>
      </c>
      <c r="Q2223" s="5" t="s">
        <v>297</v>
      </c>
      <c r="R2223" s="5" t="s">
        <v>294</v>
      </c>
      <c r="V2223" s="5" t="s">
        <v>312</v>
      </c>
    </row>
    <row r="2224" spans="1:22" x14ac:dyDescent="0.35">
      <c r="A2224" s="5" t="s">
        <v>308</v>
      </c>
      <c r="B2224" s="5" t="s">
        <v>8600</v>
      </c>
      <c r="C2224" s="5" t="s">
        <v>628</v>
      </c>
      <c r="D2224" s="5" t="s">
        <v>16</v>
      </c>
      <c r="E2224" s="5">
        <v>16</v>
      </c>
      <c r="F2224" s="5" t="s">
        <v>294</v>
      </c>
      <c r="G2224" s="5" t="s">
        <v>294</v>
      </c>
      <c r="M2224" s="5" t="s">
        <v>794</v>
      </c>
      <c r="N2224" s="5" t="s">
        <v>294</v>
      </c>
      <c r="R2224" s="5" t="s">
        <v>294</v>
      </c>
      <c r="V2224" s="5" t="s">
        <v>308</v>
      </c>
    </row>
    <row r="2225" spans="1:22" x14ac:dyDescent="0.35">
      <c r="A2225" s="5" t="s">
        <v>309</v>
      </c>
      <c r="B2225" s="5" t="s">
        <v>8601</v>
      </c>
      <c r="C2225" s="5" t="s">
        <v>628</v>
      </c>
      <c r="D2225" s="5" t="s">
        <v>18</v>
      </c>
      <c r="E2225" s="5">
        <v>4</v>
      </c>
      <c r="F2225" s="5" t="s">
        <v>294</v>
      </c>
      <c r="G2225" s="5" t="s">
        <v>297</v>
      </c>
      <c r="M2225" s="5" t="s">
        <v>794</v>
      </c>
      <c r="N2225" s="5" t="s">
        <v>294</v>
      </c>
      <c r="R2225" s="5" t="s">
        <v>294</v>
      </c>
      <c r="V2225" s="5" t="s">
        <v>309</v>
      </c>
    </row>
    <row r="2226" spans="1:22" x14ac:dyDescent="0.35">
      <c r="A2226" s="5" t="s">
        <v>307</v>
      </c>
      <c r="B2226" s="5" t="s">
        <v>8602</v>
      </c>
      <c r="C2226" s="5" t="s">
        <v>628</v>
      </c>
      <c r="D2226" s="5" t="s">
        <v>20</v>
      </c>
      <c r="E2226" s="5">
        <v>10</v>
      </c>
      <c r="F2226" s="5" t="s">
        <v>294</v>
      </c>
      <c r="G2226" s="5" t="s">
        <v>294</v>
      </c>
      <c r="M2226" s="5" t="s">
        <v>794</v>
      </c>
      <c r="N2226" s="5" t="s">
        <v>294</v>
      </c>
      <c r="R2226" s="5" t="s">
        <v>294</v>
      </c>
      <c r="V2226" s="5" t="s">
        <v>307</v>
      </c>
    </row>
    <row r="2227" spans="1:22" x14ac:dyDescent="0.35">
      <c r="A2227" s="5" t="s">
        <v>304</v>
      </c>
      <c r="B2227" s="5" t="s">
        <v>3716</v>
      </c>
      <c r="C2227" s="5" t="s">
        <v>628</v>
      </c>
      <c r="D2227" s="5" t="s">
        <v>18</v>
      </c>
      <c r="E2227" s="5">
        <v>10</v>
      </c>
      <c r="F2227" s="5" t="s">
        <v>294</v>
      </c>
      <c r="G2227" s="5" t="s">
        <v>297</v>
      </c>
      <c r="J2227" s="5" t="s">
        <v>3717</v>
      </c>
      <c r="K2227" s="5" t="s">
        <v>8603</v>
      </c>
      <c r="M2227" s="5" t="s">
        <v>794</v>
      </c>
      <c r="N2227" s="5" t="s">
        <v>294</v>
      </c>
      <c r="R2227" s="5" t="s">
        <v>297</v>
      </c>
      <c r="U2227" s="5" t="s">
        <v>8604</v>
      </c>
      <c r="V2227" s="5" t="s">
        <v>304</v>
      </c>
    </row>
    <row r="2228" spans="1:22" x14ac:dyDescent="0.35">
      <c r="A2228" s="5" t="s">
        <v>8605</v>
      </c>
      <c r="B2228" s="5" t="s">
        <v>8606</v>
      </c>
      <c r="C2228" s="5" t="s">
        <v>628</v>
      </c>
      <c r="D2228" s="5" t="s">
        <v>18</v>
      </c>
      <c r="E2228" s="5">
        <v>20</v>
      </c>
      <c r="F2228" s="5" t="s">
        <v>294</v>
      </c>
      <c r="G2228" s="5" t="s">
        <v>294</v>
      </c>
      <c r="M2228" s="5" t="s">
        <v>794</v>
      </c>
      <c r="N2228" s="5" t="s">
        <v>294</v>
      </c>
      <c r="R2228" s="5" t="s">
        <v>294</v>
      </c>
      <c r="V2228" s="5" t="s">
        <v>8605</v>
      </c>
    </row>
    <row r="2229" spans="1:22" x14ac:dyDescent="0.35">
      <c r="A2229" s="5" t="s">
        <v>8607</v>
      </c>
      <c r="B2229" s="5" t="s">
        <v>8608</v>
      </c>
      <c r="C2229" s="5" t="s">
        <v>628</v>
      </c>
      <c r="D2229" s="5" t="s">
        <v>22</v>
      </c>
      <c r="E2229" s="5">
        <v>9</v>
      </c>
      <c r="F2229" s="5" t="s">
        <v>294</v>
      </c>
      <c r="G2229" s="5" t="s">
        <v>294</v>
      </c>
      <c r="J2229" s="5" t="s">
        <v>8609</v>
      </c>
      <c r="M2229" s="5" t="s">
        <v>794</v>
      </c>
      <c r="N2229" s="5" t="s">
        <v>294</v>
      </c>
      <c r="O2229" s="5" t="s">
        <v>294</v>
      </c>
      <c r="P2229" s="5" t="s">
        <v>294</v>
      </c>
      <c r="Q2229" s="5" t="s">
        <v>294</v>
      </c>
      <c r="R2229" s="5" t="s">
        <v>297</v>
      </c>
      <c r="V2229" s="5" t="s">
        <v>8607</v>
      </c>
    </row>
    <row r="2230" spans="1:22" x14ac:dyDescent="0.35">
      <c r="A2230" s="5" t="s">
        <v>8610</v>
      </c>
      <c r="B2230" s="5" t="s">
        <v>8611</v>
      </c>
      <c r="C2230" s="5" t="s">
        <v>628</v>
      </c>
      <c r="D2230" s="5" t="s">
        <v>20</v>
      </c>
      <c r="E2230" s="5">
        <v>10</v>
      </c>
      <c r="F2230" s="5" t="s">
        <v>294</v>
      </c>
      <c r="G2230" s="5" t="s">
        <v>294</v>
      </c>
      <c r="M2230" s="5" t="s">
        <v>794</v>
      </c>
      <c r="N2230" s="5" t="s">
        <v>294</v>
      </c>
      <c r="R2230" s="5" t="s">
        <v>294</v>
      </c>
      <c r="V2230" s="5" t="s">
        <v>8610</v>
      </c>
    </row>
    <row r="2231" spans="1:22" x14ac:dyDescent="0.35">
      <c r="A2231" s="5" t="s">
        <v>8612</v>
      </c>
      <c r="B2231" s="5" t="s">
        <v>8613</v>
      </c>
      <c r="C2231" s="5" t="s">
        <v>628</v>
      </c>
      <c r="D2231" s="5" t="s">
        <v>18</v>
      </c>
      <c r="E2231" s="5">
        <v>1</v>
      </c>
      <c r="F2231" s="5" t="s">
        <v>294</v>
      </c>
      <c r="G2231" s="5" t="s">
        <v>294</v>
      </c>
      <c r="M2231" s="5" t="s">
        <v>794</v>
      </c>
      <c r="N2231" s="5" t="s">
        <v>294</v>
      </c>
      <c r="R2231" s="5" t="s">
        <v>294</v>
      </c>
      <c r="V2231" s="5" t="s">
        <v>8612</v>
      </c>
    </row>
    <row r="2232" spans="1:22" x14ac:dyDescent="0.35">
      <c r="A2232" s="5" t="s">
        <v>8614</v>
      </c>
      <c r="B2232" s="5" t="s">
        <v>8615</v>
      </c>
      <c r="C2232" s="5" t="s">
        <v>628</v>
      </c>
      <c r="D2232" s="5" t="s">
        <v>18</v>
      </c>
      <c r="E2232" s="5">
        <v>1</v>
      </c>
      <c r="F2232" s="5" t="s">
        <v>294</v>
      </c>
      <c r="G2232" s="5" t="s">
        <v>294</v>
      </c>
      <c r="L2232" s="5" t="s">
        <v>4399</v>
      </c>
      <c r="M2232" s="5" t="s">
        <v>794</v>
      </c>
      <c r="N2232" s="5" t="s">
        <v>294</v>
      </c>
      <c r="R2232" s="5" t="s">
        <v>294</v>
      </c>
      <c r="V2232" s="5" t="s">
        <v>8614</v>
      </c>
    </row>
    <row r="2233" spans="1:22" x14ac:dyDescent="0.35">
      <c r="A2233" s="5" t="s">
        <v>8616</v>
      </c>
      <c r="B2233" s="5" t="s">
        <v>8617</v>
      </c>
      <c r="C2233" s="5" t="s">
        <v>8564</v>
      </c>
      <c r="D2233" s="5" t="s">
        <v>18</v>
      </c>
      <c r="E2233" s="5">
        <v>40</v>
      </c>
      <c r="F2233" s="5" t="s">
        <v>294</v>
      </c>
      <c r="G2233" s="5" t="s">
        <v>294</v>
      </c>
      <c r="M2233" s="5" t="s">
        <v>794</v>
      </c>
      <c r="N2233" s="5" t="s">
        <v>294</v>
      </c>
      <c r="P2233" s="5" t="s">
        <v>294</v>
      </c>
      <c r="Q2233" s="5" t="s">
        <v>294</v>
      </c>
      <c r="R2233" s="5" t="s">
        <v>294</v>
      </c>
      <c r="V2233" s="5" t="s">
        <v>8618</v>
      </c>
    </row>
    <row r="2234" spans="1:22" x14ac:dyDescent="0.35">
      <c r="A2234" s="5" t="s">
        <v>8619</v>
      </c>
      <c r="B2234" s="5" t="s">
        <v>8620</v>
      </c>
      <c r="C2234" s="5" t="s">
        <v>8621</v>
      </c>
      <c r="D2234" s="5" t="s">
        <v>18</v>
      </c>
      <c r="E2234" s="5">
        <v>40</v>
      </c>
      <c r="F2234" s="5" t="s">
        <v>294</v>
      </c>
      <c r="G2234" s="5" t="s">
        <v>294</v>
      </c>
      <c r="M2234" s="5" t="s">
        <v>794</v>
      </c>
      <c r="N2234" s="5" t="s">
        <v>294</v>
      </c>
      <c r="P2234" s="5" t="s">
        <v>294</v>
      </c>
      <c r="Q2234" s="5" t="s">
        <v>294</v>
      </c>
      <c r="R2234" s="5" t="s">
        <v>294</v>
      </c>
      <c r="V2234" s="5" t="s">
        <v>8622</v>
      </c>
    </row>
    <row r="2235" spans="1:22" x14ac:dyDescent="0.35">
      <c r="A2235" s="5" t="s">
        <v>8623</v>
      </c>
      <c r="B2235" s="5" t="s">
        <v>8624</v>
      </c>
      <c r="C2235" s="5" t="s">
        <v>8564</v>
      </c>
      <c r="D2235" s="5" t="s">
        <v>18</v>
      </c>
      <c r="E2235" s="5">
        <v>7</v>
      </c>
      <c r="F2235" s="5" t="s">
        <v>294</v>
      </c>
      <c r="G2235" s="5" t="s">
        <v>294</v>
      </c>
      <c r="J2235" s="5" t="s">
        <v>3738</v>
      </c>
      <c r="M2235" s="5" t="s">
        <v>794</v>
      </c>
      <c r="N2235" s="5" t="s">
        <v>294</v>
      </c>
      <c r="P2235" s="5" t="s">
        <v>294</v>
      </c>
      <c r="Q2235" s="5" t="s">
        <v>294</v>
      </c>
      <c r="R2235" s="5" t="s">
        <v>294</v>
      </c>
      <c r="V2235" s="5" t="s">
        <v>8625</v>
      </c>
    </row>
    <row r="2236" spans="1:22" x14ac:dyDescent="0.35">
      <c r="A2236" s="5" t="s">
        <v>8626</v>
      </c>
      <c r="B2236" s="5" t="s">
        <v>8627</v>
      </c>
      <c r="C2236" s="5" t="s">
        <v>8564</v>
      </c>
      <c r="D2236" s="5" t="s">
        <v>22</v>
      </c>
      <c r="E2236" s="5">
        <v>18</v>
      </c>
      <c r="F2236" s="5" t="s">
        <v>294</v>
      </c>
      <c r="G2236" s="5" t="s">
        <v>294</v>
      </c>
      <c r="M2236" s="5" t="s">
        <v>3826</v>
      </c>
      <c r="N2236" s="5" t="s">
        <v>294</v>
      </c>
      <c r="P2236" s="5" t="s">
        <v>294</v>
      </c>
      <c r="Q2236" s="5" t="s">
        <v>294</v>
      </c>
      <c r="R2236" s="5" t="s">
        <v>294</v>
      </c>
      <c r="V2236" s="5" t="s">
        <v>8628</v>
      </c>
    </row>
    <row r="2237" spans="1:22" x14ac:dyDescent="0.35">
      <c r="A2237" s="5" t="s">
        <v>8629</v>
      </c>
      <c r="B2237" s="5" t="s">
        <v>8630</v>
      </c>
      <c r="C2237" s="5" t="s">
        <v>8564</v>
      </c>
      <c r="D2237" s="5" t="s">
        <v>4073</v>
      </c>
      <c r="E2237" s="5">
        <v>60</v>
      </c>
      <c r="F2237" s="5" t="s">
        <v>294</v>
      </c>
      <c r="G2237" s="5" t="s">
        <v>294</v>
      </c>
      <c r="M2237" s="5" t="s">
        <v>794</v>
      </c>
      <c r="N2237" s="5" t="s">
        <v>294</v>
      </c>
      <c r="P2237" s="5" t="s">
        <v>294</v>
      </c>
      <c r="Q2237" s="5" t="s">
        <v>294</v>
      </c>
      <c r="R2237" s="5" t="s">
        <v>294</v>
      </c>
      <c r="V2237" s="5" t="s">
        <v>8631</v>
      </c>
    </row>
    <row r="2238" spans="1:22" x14ac:dyDescent="0.35">
      <c r="A2238" s="5" t="s">
        <v>8632</v>
      </c>
      <c r="B2238" s="5" t="s">
        <v>8633</v>
      </c>
      <c r="C2238" s="5" t="s">
        <v>8564</v>
      </c>
      <c r="D2238" s="5" t="s">
        <v>20</v>
      </c>
      <c r="E2238" s="5">
        <v>10</v>
      </c>
      <c r="F2238" s="5" t="s">
        <v>294</v>
      </c>
      <c r="G2238" s="5" t="s">
        <v>294</v>
      </c>
      <c r="M2238" s="5" t="s">
        <v>794</v>
      </c>
      <c r="N2238" s="5" t="s">
        <v>294</v>
      </c>
      <c r="P2238" s="5" t="s">
        <v>294</v>
      </c>
      <c r="Q2238" s="5" t="s">
        <v>294</v>
      </c>
      <c r="R2238" s="5" t="s">
        <v>294</v>
      </c>
      <c r="V2238" s="5" t="s">
        <v>8634</v>
      </c>
    </row>
    <row r="2239" spans="1:22" x14ac:dyDescent="0.35">
      <c r="A2239" s="5" t="s">
        <v>8635</v>
      </c>
      <c r="B2239" s="5" t="s">
        <v>8636</v>
      </c>
      <c r="C2239" s="5" t="s">
        <v>8637</v>
      </c>
      <c r="D2239" s="5" t="s">
        <v>22</v>
      </c>
      <c r="E2239" s="5">
        <v>10</v>
      </c>
      <c r="F2239" s="5" t="s">
        <v>294</v>
      </c>
      <c r="G2239" s="5" t="s">
        <v>294</v>
      </c>
      <c r="M2239" s="5" t="s">
        <v>794</v>
      </c>
      <c r="N2239" s="5" t="s">
        <v>294</v>
      </c>
      <c r="P2239" s="5" t="s">
        <v>294</v>
      </c>
      <c r="Q2239" s="5" t="s">
        <v>294</v>
      </c>
      <c r="R2239" s="5" t="s">
        <v>294</v>
      </c>
      <c r="V2239" s="5" t="s">
        <v>8638</v>
      </c>
    </row>
    <row r="2240" spans="1:22" x14ac:dyDescent="0.35">
      <c r="A2240" s="5" t="s">
        <v>8639</v>
      </c>
      <c r="B2240" s="5" t="s">
        <v>8640</v>
      </c>
      <c r="C2240" s="5" t="s">
        <v>8637</v>
      </c>
      <c r="D2240" s="5" t="s">
        <v>18</v>
      </c>
      <c r="E2240" s="5">
        <v>40</v>
      </c>
      <c r="F2240" s="5" t="s">
        <v>294</v>
      </c>
      <c r="G2240" s="5" t="s">
        <v>294</v>
      </c>
      <c r="M2240" s="5" t="s">
        <v>794</v>
      </c>
      <c r="N2240" s="5" t="s">
        <v>294</v>
      </c>
      <c r="P2240" s="5" t="s">
        <v>294</v>
      </c>
      <c r="Q2240" s="5" t="s">
        <v>294</v>
      </c>
      <c r="R2240" s="5" t="s">
        <v>294</v>
      </c>
      <c r="V2240" s="5" t="s">
        <v>8641</v>
      </c>
    </row>
    <row r="2241" spans="1:22" x14ac:dyDescent="0.35">
      <c r="A2241" s="5" t="s">
        <v>8642</v>
      </c>
      <c r="B2241" s="5" t="s">
        <v>8643</v>
      </c>
      <c r="C2241" s="5" t="s">
        <v>8637</v>
      </c>
      <c r="D2241" s="5" t="s">
        <v>20</v>
      </c>
      <c r="E2241" s="5">
        <v>10</v>
      </c>
      <c r="F2241" s="5" t="s">
        <v>294</v>
      </c>
      <c r="G2241" s="5" t="s">
        <v>294</v>
      </c>
      <c r="M2241" s="5" t="s">
        <v>794</v>
      </c>
      <c r="N2241" s="5" t="s">
        <v>294</v>
      </c>
      <c r="P2241" s="5" t="s">
        <v>294</v>
      </c>
      <c r="Q2241" s="5" t="s">
        <v>294</v>
      </c>
      <c r="R2241" s="5" t="s">
        <v>294</v>
      </c>
      <c r="V2241" s="5" t="s">
        <v>8644</v>
      </c>
    </row>
    <row r="2242" spans="1:22" x14ac:dyDescent="0.35">
      <c r="A2242" s="5" t="s">
        <v>8645</v>
      </c>
      <c r="B2242" s="5" t="s">
        <v>4485</v>
      </c>
      <c r="C2242" s="5" t="s">
        <v>8637</v>
      </c>
      <c r="D2242" s="5" t="s">
        <v>18</v>
      </c>
      <c r="E2242" s="5">
        <v>40</v>
      </c>
      <c r="F2242" s="5" t="s">
        <v>294</v>
      </c>
      <c r="G2242" s="5" t="s">
        <v>294</v>
      </c>
      <c r="M2242" s="5" t="s">
        <v>794</v>
      </c>
      <c r="N2242" s="5" t="s">
        <v>294</v>
      </c>
      <c r="P2242" s="5" t="s">
        <v>294</v>
      </c>
      <c r="Q2242" s="5" t="s">
        <v>294</v>
      </c>
      <c r="R2242" s="5" t="s">
        <v>294</v>
      </c>
      <c r="V2242" s="5" t="s">
        <v>8646</v>
      </c>
    </row>
    <row r="2243" spans="1:22" x14ac:dyDescent="0.35">
      <c r="A2243" s="5" t="s">
        <v>8647</v>
      </c>
      <c r="B2243" s="5" t="s">
        <v>6032</v>
      </c>
      <c r="C2243" s="5" t="s">
        <v>8637</v>
      </c>
      <c r="D2243" s="5" t="s">
        <v>22</v>
      </c>
      <c r="E2243" s="5">
        <v>9</v>
      </c>
      <c r="F2243" s="5" t="s">
        <v>294</v>
      </c>
      <c r="G2243" s="5" t="s">
        <v>294</v>
      </c>
      <c r="M2243" s="5" t="s">
        <v>3826</v>
      </c>
      <c r="N2243" s="5" t="s">
        <v>294</v>
      </c>
      <c r="O2243" s="5" t="s">
        <v>294</v>
      </c>
      <c r="P2243" s="5" t="s">
        <v>294</v>
      </c>
      <c r="Q2243" s="5" t="s">
        <v>294</v>
      </c>
      <c r="R2243" s="5" t="s">
        <v>294</v>
      </c>
      <c r="V2243" s="5" t="s">
        <v>8648</v>
      </c>
    </row>
    <row r="2244" spans="1:22" x14ac:dyDescent="0.35">
      <c r="A2244" s="5" t="s">
        <v>8649</v>
      </c>
      <c r="B2244" s="5" t="s">
        <v>8650</v>
      </c>
      <c r="C2244" s="5" t="s">
        <v>8637</v>
      </c>
      <c r="D2244" s="5" t="s">
        <v>22</v>
      </c>
      <c r="E2244" s="5">
        <v>15</v>
      </c>
      <c r="F2244" s="5" t="s">
        <v>294</v>
      </c>
      <c r="G2244" s="5" t="s">
        <v>294</v>
      </c>
      <c r="M2244" s="5" t="s">
        <v>794</v>
      </c>
      <c r="N2244" s="5" t="s">
        <v>294</v>
      </c>
      <c r="P2244" s="5" t="s">
        <v>294</v>
      </c>
      <c r="Q2244" s="5" t="s">
        <v>294</v>
      </c>
      <c r="R2244" s="5" t="s">
        <v>294</v>
      </c>
      <c r="U2244" s="5" t="s">
        <v>8651</v>
      </c>
      <c r="V2244" s="5" t="s">
        <v>8652</v>
      </c>
    </row>
    <row r="2245" spans="1:22" x14ac:dyDescent="0.35">
      <c r="A2245" s="5" t="s">
        <v>8653</v>
      </c>
      <c r="B2245" s="5" t="s">
        <v>8654</v>
      </c>
      <c r="C2245" s="5" t="s">
        <v>8637</v>
      </c>
      <c r="D2245" s="5" t="s">
        <v>18</v>
      </c>
      <c r="E2245" s="5">
        <v>20</v>
      </c>
      <c r="F2245" s="5" t="s">
        <v>294</v>
      </c>
      <c r="G2245" s="5" t="s">
        <v>297</v>
      </c>
      <c r="M2245" s="5" t="s">
        <v>794</v>
      </c>
      <c r="N2245" s="5" t="s">
        <v>294</v>
      </c>
      <c r="P2245" s="5" t="s">
        <v>294</v>
      </c>
      <c r="Q2245" s="5" t="s">
        <v>294</v>
      </c>
      <c r="R2245" s="5" t="s">
        <v>294</v>
      </c>
      <c r="U2245" s="5" t="s">
        <v>8655</v>
      </c>
      <c r="V2245" s="5" t="s">
        <v>8656</v>
      </c>
    </row>
    <row r="2246" spans="1:22" x14ac:dyDescent="0.35">
      <c r="A2246" s="5" t="s">
        <v>8657</v>
      </c>
      <c r="B2246" s="5" t="s">
        <v>8658</v>
      </c>
      <c r="C2246" s="5" t="s">
        <v>8637</v>
      </c>
      <c r="D2246" s="5" t="s">
        <v>18</v>
      </c>
      <c r="E2246" s="5">
        <v>10</v>
      </c>
      <c r="F2246" s="5" t="s">
        <v>294</v>
      </c>
      <c r="G2246" s="5" t="s">
        <v>297</v>
      </c>
      <c r="M2246" s="5" t="s">
        <v>794</v>
      </c>
      <c r="N2246" s="5" t="s">
        <v>294</v>
      </c>
      <c r="P2246" s="5" t="s">
        <v>294</v>
      </c>
      <c r="Q2246" s="5" t="s">
        <v>294</v>
      </c>
      <c r="R2246" s="5" t="s">
        <v>294</v>
      </c>
      <c r="U2246" s="5" t="s">
        <v>8659</v>
      </c>
      <c r="V2246" s="5" t="s">
        <v>8660</v>
      </c>
    </row>
    <row r="2247" spans="1:22" x14ac:dyDescent="0.35">
      <c r="A2247" s="5" t="s">
        <v>8661</v>
      </c>
      <c r="B2247" s="5" t="s">
        <v>8662</v>
      </c>
      <c r="C2247" s="5" t="s">
        <v>8637</v>
      </c>
      <c r="D2247" s="5" t="s">
        <v>18</v>
      </c>
      <c r="E2247" s="5">
        <v>6</v>
      </c>
      <c r="F2247" s="5" t="s">
        <v>294</v>
      </c>
      <c r="G2247" s="5" t="s">
        <v>297</v>
      </c>
      <c r="M2247" s="5" t="s">
        <v>794</v>
      </c>
      <c r="N2247" s="5" t="s">
        <v>294</v>
      </c>
      <c r="P2247" s="5" t="s">
        <v>294</v>
      </c>
      <c r="Q2247" s="5" t="s">
        <v>294</v>
      </c>
      <c r="R2247" s="5" t="s">
        <v>294</v>
      </c>
      <c r="U2247" s="5" t="s">
        <v>8663</v>
      </c>
      <c r="V2247" s="5" t="s">
        <v>8664</v>
      </c>
    </row>
    <row r="2248" spans="1:22" x14ac:dyDescent="0.35">
      <c r="A2248" s="5" t="s">
        <v>8665</v>
      </c>
      <c r="B2248" s="5" t="s">
        <v>8666</v>
      </c>
      <c r="C2248" s="5" t="s">
        <v>8637</v>
      </c>
      <c r="D2248" s="5" t="s">
        <v>20</v>
      </c>
      <c r="E2248" s="5">
        <v>10</v>
      </c>
      <c r="F2248" s="5" t="s">
        <v>294</v>
      </c>
      <c r="G2248" s="5" t="s">
        <v>294</v>
      </c>
      <c r="M2248" s="5" t="s">
        <v>794</v>
      </c>
      <c r="N2248" s="5" t="s">
        <v>294</v>
      </c>
      <c r="P2248" s="5" t="s">
        <v>294</v>
      </c>
      <c r="Q2248" s="5" t="s">
        <v>294</v>
      </c>
      <c r="R2248" s="5" t="s">
        <v>294</v>
      </c>
      <c r="V2248" s="5" t="s">
        <v>8667</v>
      </c>
    </row>
    <row r="2249" spans="1:22" x14ac:dyDescent="0.35">
      <c r="A2249" s="5" t="s">
        <v>8668</v>
      </c>
      <c r="B2249" s="5" t="s">
        <v>8669</v>
      </c>
      <c r="C2249" s="5" t="s">
        <v>8637</v>
      </c>
      <c r="D2249" s="5" t="s">
        <v>18</v>
      </c>
      <c r="E2249" s="5">
        <v>20</v>
      </c>
      <c r="F2249" s="5" t="s">
        <v>294</v>
      </c>
      <c r="G2249" s="5" t="s">
        <v>297</v>
      </c>
      <c r="M2249" s="5" t="s">
        <v>794</v>
      </c>
      <c r="N2249" s="5" t="s">
        <v>294</v>
      </c>
      <c r="O2249" s="5" t="s">
        <v>294</v>
      </c>
      <c r="P2249" s="5" t="s">
        <v>294</v>
      </c>
      <c r="Q2249" s="5" t="s">
        <v>294</v>
      </c>
      <c r="R2249" s="5" t="s">
        <v>294</v>
      </c>
      <c r="U2249" s="5" t="s">
        <v>8670</v>
      </c>
      <c r="V2249" s="5" t="s">
        <v>8671</v>
      </c>
    </row>
    <row r="2250" spans="1:22" x14ac:dyDescent="0.35">
      <c r="A2250" s="5" t="s">
        <v>8672</v>
      </c>
      <c r="B2250" s="5" t="s">
        <v>8673</v>
      </c>
      <c r="C2250" s="5" t="s">
        <v>8637</v>
      </c>
      <c r="D2250" s="5" t="s">
        <v>18</v>
      </c>
      <c r="E2250" s="5">
        <v>20</v>
      </c>
      <c r="F2250" s="5" t="s">
        <v>294</v>
      </c>
      <c r="G2250" s="5" t="s">
        <v>297</v>
      </c>
      <c r="M2250" s="5" t="s">
        <v>794</v>
      </c>
      <c r="N2250" s="5" t="s">
        <v>294</v>
      </c>
      <c r="P2250" s="5" t="s">
        <v>294</v>
      </c>
      <c r="Q2250" s="5" t="s">
        <v>294</v>
      </c>
      <c r="R2250" s="5" t="s">
        <v>294</v>
      </c>
      <c r="U2250" s="5" t="s">
        <v>8674</v>
      </c>
      <c r="V2250" s="5" t="s">
        <v>8675</v>
      </c>
    </row>
    <row r="2251" spans="1:22" x14ac:dyDescent="0.35">
      <c r="A2251" s="5" t="s">
        <v>8676</v>
      </c>
      <c r="B2251" s="5" t="s">
        <v>8677</v>
      </c>
      <c r="C2251" s="5" t="s">
        <v>8637</v>
      </c>
      <c r="D2251" s="5" t="s">
        <v>18</v>
      </c>
      <c r="E2251" s="5">
        <v>20</v>
      </c>
      <c r="F2251" s="5" t="s">
        <v>294</v>
      </c>
      <c r="G2251" s="5" t="s">
        <v>297</v>
      </c>
      <c r="M2251" s="5" t="s">
        <v>794</v>
      </c>
      <c r="N2251" s="5" t="s">
        <v>294</v>
      </c>
      <c r="P2251" s="5" t="s">
        <v>294</v>
      </c>
      <c r="Q2251" s="5" t="s">
        <v>294</v>
      </c>
      <c r="R2251" s="5" t="s">
        <v>294</v>
      </c>
      <c r="U2251" s="5" t="s">
        <v>8678</v>
      </c>
      <c r="V2251" s="5" t="s">
        <v>8679</v>
      </c>
    </row>
    <row r="2252" spans="1:22" x14ac:dyDescent="0.35">
      <c r="A2252" s="5" t="s">
        <v>8680</v>
      </c>
      <c r="B2252" s="5" t="s">
        <v>8681</v>
      </c>
      <c r="C2252" s="5" t="s">
        <v>8637</v>
      </c>
      <c r="D2252" s="5" t="s">
        <v>18</v>
      </c>
      <c r="E2252" s="5">
        <v>200</v>
      </c>
      <c r="F2252" s="5" t="s">
        <v>294</v>
      </c>
      <c r="G2252" s="5" t="s">
        <v>294</v>
      </c>
      <c r="M2252" s="5" t="s">
        <v>794</v>
      </c>
      <c r="N2252" s="5" t="s">
        <v>294</v>
      </c>
      <c r="P2252" s="5" t="s">
        <v>294</v>
      </c>
      <c r="Q2252" s="5" t="s">
        <v>294</v>
      </c>
      <c r="R2252" s="5" t="s">
        <v>294</v>
      </c>
      <c r="V2252" s="5" t="s">
        <v>8682</v>
      </c>
    </row>
    <row r="2253" spans="1:22" x14ac:dyDescent="0.35">
      <c r="A2253" s="5" t="s">
        <v>8683</v>
      </c>
      <c r="B2253" s="5" t="s">
        <v>8684</v>
      </c>
      <c r="C2253" s="5" t="s">
        <v>8637</v>
      </c>
      <c r="D2253" s="5" t="s">
        <v>22</v>
      </c>
      <c r="E2253" s="5">
        <v>8</v>
      </c>
      <c r="F2253" s="5" t="s">
        <v>294</v>
      </c>
      <c r="G2253" s="5" t="s">
        <v>294</v>
      </c>
      <c r="J2253" s="5" t="s">
        <v>5197</v>
      </c>
      <c r="M2253" s="5" t="s">
        <v>794</v>
      </c>
      <c r="N2253" s="5" t="s">
        <v>294</v>
      </c>
      <c r="P2253" s="5" t="s">
        <v>294</v>
      </c>
      <c r="Q2253" s="5" t="s">
        <v>294</v>
      </c>
      <c r="R2253" s="5" t="s">
        <v>294</v>
      </c>
      <c r="V2253" s="5" t="s">
        <v>8685</v>
      </c>
    </row>
    <row r="2254" spans="1:22" x14ac:dyDescent="0.35">
      <c r="A2254" s="5" t="s">
        <v>8686</v>
      </c>
      <c r="B2254" s="5" t="s">
        <v>3948</v>
      </c>
      <c r="C2254" s="5" t="s">
        <v>8637</v>
      </c>
      <c r="D2254" s="5" t="s">
        <v>18</v>
      </c>
      <c r="E2254" s="5">
        <v>20</v>
      </c>
      <c r="F2254" s="5" t="s">
        <v>294</v>
      </c>
      <c r="G2254" s="5" t="s">
        <v>297</v>
      </c>
      <c r="M2254" s="5" t="s">
        <v>794</v>
      </c>
      <c r="N2254" s="5" t="s">
        <v>294</v>
      </c>
      <c r="P2254" s="5" t="s">
        <v>294</v>
      </c>
      <c r="Q2254" s="5" t="s">
        <v>294</v>
      </c>
      <c r="R2254" s="5" t="s">
        <v>294</v>
      </c>
      <c r="U2254" s="5" t="s">
        <v>8687</v>
      </c>
      <c r="V2254" s="5" t="s">
        <v>8688</v>
      </c>
    </row>
    <row r="2255" spans="1:22" x14ac:dyDescent="0.35">
      <c r="A2255" s="5" t="s">
        <v>8689</v>
      </c>
      <c r="B2255" s="5" t="s">
        <v>8690</v>
      </c>
      <c r="C2255" s="5" t="s">
        <v>8637</v>
      </c>
      <c r="D2255" s="5" t="s">
        <v>18</v>
      </c>
      <c r="E2255" s="5">
        <v>20</v>
      </c>
      <c r="F2255" s="5" t="s">
        <v>294</v>
      </c>
      <c r="G2255" s="5" t="s">
        <v>294</v>
      </c>
      <c r="M2255" s="5" t="s">
        <v>794</v>
      </c>
      <c r="N2255" s="5" t="s">
        <v>294</v>
      </c>
      <c r="P2255" s="5" t="s">
        <v>294</v>
      </c>
      <c r="Q2255" s="5" t="s">
        <v>294</v>
      </c>
      <c r="R2255" s="5" t="s">
        <v>294</v>
      </c>
      <c r="V2255" s="5" t="s">
        <v>8691</v>
      </c>
    </row>
    <row r="2256" spans="1:22" x14ac:dyDescent="0.35">
      <c r="A2256" s="5" t="s">
        <v>8692</v>
      </c>
      <c r="B2256" s="5" t="s">
        <v>8693</v>
      </c>
      <c r="C2256" s="5" t="s">
        <v>8637</v>
      </c>
      <c r="D2256" s="5" t="s">
        <v>18</v>
      </c>
      <c r="E2256" s="5">
        <v>4</v>
      </c>
      <c r="F2256" s="5" t="s">
        <v>294</v>
      </c>
      <c r="G2256" s="5" t="s">
        <v>297</v>
      </c>
      <c r="M2256" s="5" t="s">
        <v>794</v>
      </c>
      <c r="N2256" s="5" t="s">
        <v>294</v>
      </c>
      <c r="P2256" s="5" t="s">
        <v>294</v>
      </c>
      <c r="Q2256" s="5" t="s">
        <v>294</v>
      </c>
      <c r="R2256" s="5" t="s">
        <v>294</v>
      </c>
      <c r="V2256" s="5" t="s">
        <v>8694</v>
      </c>
    </row>
    <row r="2257" spans="1:22" x14ac:dyDescent="0.35">
      <c r="A2257" s="5" t="s">
        <v>8695</v>
      </c>
      <c r="B2257" s="5" t="s">
        <v>8696</v>
      </c>
      <c r="C2257" s="5" t="s">
        <v>8637</v>
      </c>
      <c r="D2257" s="5" t="s">
        <v>18</v>
      </c>
      <c r="E2257" s="5">
        <v>1</v>
      </c>
      <c r="F2257" s="5" t="s">
        <v>297</v>
      </c>
      <c r="G2257" s="5" t="s">
        <v>297</v>
      </c>
      <c r="L2257" s="5" t="s">
        <v>822</v>
      </c>
      <c r="M2257" s="5" t="s">
        <v>794</v>
      </c>
      <c r="N2257" s="5" t="s">
        <v>294</v>
      </c>
      <c r="O2257" s="5" t="s">
        <v>294</v>
      </c>
      <c r="P2257" s="5" t="s">
        <v>294</v>
      </c>
      <c r="Q2257" s="5" t="s">
        <v>294</v>
      </c>
      <c r="R2257" s="5" t="s">
        <v>294</v>
      </c>
      <c r="V2257" s="5" t="s">
        <v>8697</v>
      </c>
    </row>
    <row r="2258" spans="1:22" x14ac:dyDescent="0.35">
      <c r="A2258" s="5" t="s">
        <v>8698</v>
      </c>
      <c r="B2258" s="5" t="s">
        <v>8699</v>
      </c>
      <c r="C2258" s="5" t="s">
        <v>8637</v>
      </c>
      <c r="D2258" s="5" t="s">
        <v>18</v>
      </c>
      <c r="E2258" s="5">
        <v>1</v>
      </c>
      <c r="F2258" s="5" t="s">
        <v>297</v>
      </c>
      <c r="G2258" s="5" t="s">
        <v>297</v>
      </c>
      <c r="L2258" s="5" t="s">
        <v>822</v>
      </c>
      <c r="M2258" s="5" t="s">
        <v>794</v>
      </c>
      <c r="N2258" s="5" t="s">
        <v>294</v>
      </c>
      <c r="O2258" s="5" t="s">
        <v>294</v>
      </c>
      <c r="P2258" s="5" t="s">
        <v>294</v>
      </c>
      <c r="Q2258" s="5" t="s">
        <v>294</v>
      </c>
      <c r="R2258" s="5" t="s">
        <v>294</v>
      </c>
      <c r="V2258" s="5" t="s">
        <v>8700</v>
      </c>
    </row>
    <row r="2259" spans="1:22" x14ac:dyDescent="0.35">
      <c r="A2259" s="5" t="s">
        <v>8701</v>
      </c>
      <c r="B2259" s="5" t="s">
        <v>8702</v>
      </c>
      <c r="C2259" s="5" t="s">
        <v>8637</v>
      </c>
      <c r="D2259" s="5" t="s">
        <v>18</v>
      </c>
      <c r="E2259" s="5">
        <v>1</v>
      </c>
      <c r="F2259" s="5" t="s">
        <v>294</v>
      </c>
      <c r="G2259" s="5" t="s">
        <v>297</v>
      </c>
      <c r="L2259" s="5" t="s">
        <v>822</v>
      </c>
      <c r="M2259" s="5" t="s">
        <v>794</v>
      </c>
      <c r="N2259" s="5" t="s">
        <v>294</v>
      </c>
      <c r="P2259" s="5" t="s">
        <v>294</v>
      </c>
      <c r="Q2259" s="5" t="s">
        <v>294</v>
      </c>
      <c r="R2259" s="5" t="s">
        <v>294</v>
      </c>
      <c r="S2259" s="5" t="s">
        <v>294</v>
      </c>
      <c r="V2259" s="5" t="s">
        <v>8703</v>
      </c>
    </row>
    <row r="2260" spans="1:22" x14ac:dyDescent="0.35">
      <c r="A2260" s="5" t="s">
        <v>8704</v>
      </c>
      <c r="B2260" s="5" t="s">
        <v>8705</v>
      </c>
      <c r="C2260" s="5" t="s">
        <v>8637</v>
      </c>
      <c r="D2260" s="5" t="s">
        <v>18</v>
      </c>
      <c r="E2260" s="5">
        <v>1</v>
      </c>
      <c r="F2260" s="5" t="s">
        <v>297</v>
      </c>
      <c r="G2260" s="5" t="s">
        <v>297</v>
      </c>
      <c r="L2260" s="5" t="s">
        <v>822</v>
      </c>
      <c r="M2260" s="5" t="s">
        <v>794</v>
      </c>
      <c r="N2260" s="5" t="s">
        <v>294</v>
      </c>
      <c r="O2260" s="5" t="s">
        <v>294</v>
      </c>
      <c r="P2260" s="5" t="s">
        <v>294</v>
      </c>
      <c r="Q2260" s="5" t="s">
        <v>294</v>
      </c>
      <c r="R2260" s="5" t="s">
        <v>294</v>
      </c>
      <c r="V2260" s="5" t="s">
        <v>8706</v>
      </c>
    </row>
    <row r="2261" spans="1:22" x14ac:dyDescent="0.35">
      <c r="A2261" s="5" t="s">
        <v>8707</v>
      </c>
      <c r="B2261" s="5" t="s">
        <v>8708</v>
      </c>
      <c r="C2261" s="5" t="s">
        <v>8637</v>
      </c>
      <c r="D2261" s="5" t="s">
        <v>18</v>
      </c>
      <c r="E2261" s="5">
        <v>1</v>
      </c>
      <c r="F2261" s="5" t="s">
        <v>297</v>
      </c>
      <c r="G2261" s="5" t="s">
        <v>297</v>
      </c>
      <c r="L2261" s="5" t="s">
        <v>822</v>
      </c>
      <c r="M2261" s="5" t="s">
        <v>794</v>
      </c>
      <c r="N2261" s="5" t="s">
        <v>294</v>
      </c>
      <c r="O2261" s="5" t="s">
        <v>294</v>
      </c>
      <c r="P2261" s="5" t="s">
        <v>294</v>
      </c>
      <c r="Q2261" s="5" t="s">
        <v>294</v>
      </c>
      <c r="R2261" s="5" t="s">
        <v>294</v>
      </c>
      <c r="V2261" s="5" t="s">
        <v>8709</v>
      </c>
    </row>
    <row r="2262" spans="1:22" x14ac:dyDescent="0.35">
      <c r="A2262" s="5" t="s">
        <v>8710</v>
      </c>
      <c r="B2262" s="5" t="s">
        <v>8711</v>
      </c>
      <c r="C2262" s="5" t="s">
        <v>8637</v>
      </c>
      <c r="D2262" s="5" t="s">
        <v>18</v>
      </c>
      <c r="E2262" s="5">
        <v>1</v>
      </c>
      <c r="F2262" s="5" t="s">
        <v>297</v>
      </c>
      <c r="G2262" s="5" t="s">
        <v>297</v>
      </c>
      <c r="L2262" s="5" t="s">
        <v>822</v>
      </c>
      <c r="M2262" s="5" t="s">
        <v>794</v>
      </c>
      <c r="N2262" s="5" t="s">
        <v>294</v>
      </c>
      <c r="O2262" s="5" t="s">
        <v>294</v>
      </c>
      <c r="P2262" s="5" t="s">
        <v>294</v>
      </c>
      <c r="Q2262" s="5" t="s">
        <v>294</v>
      </c>
      <c r="R2262" s="5" t="s">
        <v>294</v>
      </c>
      <c r="V2262" s="5" t="s">
        <v>8712</v>
      </c>
    </row>
    <row r="2263" spans="1:22" x14ac:dyDescent="0.35">
      <c r="A2263" s="5" t="s">
        <v>8713</v>
      </c>
      <c r="B2263" s="5" t="s">
        <v>8714</v>
      </c>
      <c r="C2263" s="5" t="s">
        <v>8637</v>
      </c>
      <c r="D2263" s="5" t="s">
        <v>18</v>
      </c>
      <c r="E2263" s="5">
        <v>1</v>
      </c>
      <c r="F2263" s="5" t="s">
        <v>297</v>
      </c>
      <c r="G2263" s="5" t="s">
        <v>297</v>
      </c>
      <c r="L2263" s="5" t="s">
        <v>822</v>
      </c>
      <c r="M2263" s="5" t="s">
        <v>794</v>
      </c>
      <c r="N2263" s="5" t="s">
        <v>294</v>
      </c>
      <c r="O2263" s="5" t="s">
        <v>294</v>
      </c>
      <c r="P2263" s="5" t="s">
        <v>294</v>
      </c>
      <c r="Q2263" s="5" t="s">
        <v>294</v>
      </c>
      <c r="R2263" s="5" t="s">
        <v>294</v>
      </c>
      <c r="V2263" s="5" t="s">
        <v>8715</v>
      </c>
    </row>
    <row r="2264" spans="1:22" x14ac:dyDescent="0.35">
      <c r="A2264" s="5" t="s">
        <v>8716</v>
      </c>
      <c r="B2264" s="5" t="s">
        <v>8717</v>
      </c>
      <c r="C2264" s="5" t="s">
        <v>8637</v>
      </c>
      <c r="D2264" s="5" t="s">
        <v>18</v>
      </c>
      <c r="E2264" s="5">
        <v>1</v>
      </c>
      <c r="F2264" s="5" t="s">
        <v>297</v>
      </c>
      <c r="G2264" s="5" t="s">
        <v>297</v>
      </c>
      <c r="L2264" s="5" t="s">
        <v>822</v>
      </c>
      <c r="M2264" s="5" t="s">
        <v>794</v>
      </c>
      <c r="N2264" s="5" t="s">
        <v>294</v>
      </c>
      <c r="O2264" s="5" t="s">
        <v>294</v>
      </c>
      <c r="P2264" s="5" t="s">
        <v>294</v>
      </c>
      <c r="Q2264" s="5" t="s">
        <v>294</v>
      </c>
      <c r="R2264" s="5" t="s">
        <v>294</v>
      </c>
      <c r="V2264" s="5" t="s">
        <v>8718</v>
      </c>
    </row>
    <row r="2265" spans="1:22" x14ac:dyDescent="0.35">
      <c r="A2265" s="5" t="s">
        <v>8719</v>
      </c>
      <c r="B2265" s="5" t="s">
        <v>8720</v>
      </c>
      <c r="C2265" s="5" t="s">
        <v>8637</v>
      </c>
      <c r="D2265" s="5" t="s">
        <v>18</v>
      </c>
      <c r="E2265" s="5">
        <v>1</v>
      </c>
      <c r="F2265" s="5" t="s">
        <v>297</v>
      </c>
      <c r="G2265" s="5" t="s">
        <v>297</v>
      </c>
      <c r="L2265" s="5" t="s">
        <v>822</v>
      </c>
      <c r="M2265" s="5" t="s">
        <v>794</v>
      </c>
      <c r="N2265" s="5" t="s">
        <v>294</v>
      </c>
      <c r="O2265" s="5" t="s">
        <v>294</v>
      </c>
      <c r="P2265" s="5" t="s">
        <v>294</v>
      </c>
      <c r="Q2265" s="5" t="s">
        <v>294</v>
      </c>
      <c r="R2265" s="5" t="s">
        <v>294</v>
      </c>
      <c r="V2265" s="5" t="s">
        <v>8721</v>
      </c>
    </row>
    <row r="2266" spans="1:22" x14ac:dyDescent="0.35">
      <c r="A2266" s="5" t="s">
        <v>8722</v>
      </c>
      <c r="B2266" s="5" t="s">
        <v>8723</v>
      </c>
      <c r="C2266" s="5" t="s">
        <v>8637</v>
      </c>
      <c r="D2266" s="5" t="s">
        <v>18</v>
      </c>
      <c r="E2266" s="5">
        <v>1</v>
      </c>
      <c r="F2266" s="5" t="s">
        <v>297</v>
      </c>
      <c r="G2266" s="5" t="s">
        <v>297</v>
      </c>
      <c r="L2266" s="5" t="s">
        <v>822</v>
      </c>
      <c r="M2266" s="5" t="s">
        <v>794</v>
      </c>
      <c r="N2266" s="5" t="s">
        <v>294</v>
      </c>
      <c r="O2266" s="5" t="s">
        <v>294</v>
      </c>
      <c r="P2266" s="5" t="s">
        <v>294</v>
      </c>
      <c r="Q2266" s="5" t="s">
        <v>294</v>
      </c>
      <c r="R2266" s="5" t="s">
        <v>294</v>
      </c>
      <c r="V2266" s="5" t="s">
        <v>8724</v>
      </c>
    </row>
    <row r="2267" spans="1:22" x14ac:dyDescent="0.35">
      <c r="A2267" s="5" t="s">
        <v>8725</v>
      </c>
      <c r="B2267" s="5" t="s">
        <v>8726</v>
      </c>
      <c r="C2267" s="5" t="s">
        <v>8637</v>
      </c>
      <c r="D2267" s="5" t="s">
        <v>18</v>
      </c>
      <c r="E2267" s="5">
        <v>1</v>
      </c>
      <c r="F2267" s="5" t="s">
        <v>297</v>
      </c>
      <c r="G2267" s="5" t="s">
        <v>297</v>
      </c>
      <c r="L2267" s="5" t="s">
        <v>822</v>
      </c>
      <c r="M2267" s="5" t="s">
        <v>794</v>
      </c>
      <c r="N2267" s="5" t="s">
        <v>294</v>
      </c>
      <c r="O2267" s="5" t="s">
        <v>294</v>
      </c>
      <c r="P2267" s="5" t="s">
        <v>294</v>
      </c>
      <c r="Q2267" s="5" t="s">
        <v>294</v>
      </c>
      <c r="R2267" s="5" t="s">
        <v>294</v>
      </c>
      <c r="V2267" s="5" t="s">
        <v>8727</v>
      </c>
    </row>
    <row r="2268" spans="1:22" x14ac:dyDescent="0.35">
      <c r="A2268" s="5" t="s">
        <v>8728</v>
      </c>
      <c r="B2268" s="5" t="s">
        <v>4490</v>
      </c>
      <c r="C2268" s="5" t="s">
        <v>8729</v>
      </c>
      <c r="D2268" s="5" t="s">
        <v>22</v>
      </c>
      <c r="E2268" s="5">
        <v>9</v>
      </c>
      <c r="F2268" s="5" t="s">
        <v>294</v>
      </c>
      <c r="G2268" s="5" t="s">
        <v>294</v>
      </c>
      <c r="J2268" s="5" t="s">
        <v>8637</v>
      </c>
      <c r="M2268" s="5" t="s">
        <v>794</v>
      </c>
      <c r="N2268" s="5" t="s">
        <v>294</v>
      </c>
      <c r="P2268" s="5" t="s">
        <v>294</v>
      </c>
      <c r="Q2268" s="5" t="s">
        <v>294</v>
      </c>
      <c r="R2268" s="5" t="s">
        <v>297</v>
      </c>
      <c r="V2268" s="5" t="s">
        <v>8730</v>
      </c>
    </row>
    <row r="2269" spans="1:22" x14ac:dyDescent="0.35">
      <c r="A2269" s="5" t="s">
        <v>8731</v>
      </c>
      <c r="B2269" s="5" t="s">
        <v>8732</v>
      </c>
      <c r="C2269" s="5" t="s">
        <v>8729</v>
      </c>
      <c r="D2269" s="5" t="s">
        <v>18</v>
      </c>
      <c r="E2269" s="5">
        <v>250</v>
      </c>
      <c r="F2269" s="5" t="s">
        <v>294</v>
      </c>
      <c r="G2269" s="5" t="s">
        <v>294</v>
      </c>
      <c r="M2269" s="5" t="s">
        <v>794</v>
      </c>
      <c r="N2269" s="5" t="s">
        <v>294</v>
      </c>
      <c r="P2269" s="5" t="s">
        <v>294</v>
      </c>
      <c r="Q2269" s="5" t="s">
        <v>294</v>
      </c>
      <c r="R2269" s="5" t="s">
        <v>294</v>
      </c>
      <c r="V2269" s="5" t="s">
        <v>8733</v>
      </c>
    </row>
    <row r="2270" spans="1:22" x14ac:dyDescent="0.35">
      <c r="A2270" s="5" t="s">
        <v>8734</v>
      </c>
      <c r="B2270" s="5" t="s">
        <v>8735</v>
      </c>
      <c r="C2270" s="5" t="s">
        <v>8729</v>
      </c>
      <c r="D2270" s="5" t="s">
        <v>22</v>
      </c>
      <c r="E2270" s="5">
        <v>9</v>
      </c>
      <c r="F2270" s="5" t="s">
        <v>294</v>
      </c>
      <c r="G2270" s="5" t="s">
        <v>294</v>
      </c>
      <c r="M2270" s="5" t="s">
        <v>3826</v>
      </c>
      <c r="N2270" s="5" t="s">
        <v>294</v>
      </c>
      <c r="P2270" s="5" t="s">
        <v>294</v>
      </c>
      <c r="Q2270" s="5" t="s">
        <v>294</v>
      </c>
      <c r="R2270" s="5" t="s">
        <v>294</v>
      </c>
      <c r="V2270" s="5" t="s">
        <v>8736</v>
      </c>
    </row>
    <row r="2271" spans="1:22" x14ac:dyDescent="0.35">
      <c r="A2271" s="5" t="s">
        <v>8737</v>
      </c>
      <c r="B2271" s="5" t="s">
        <v>3875</v>
      </c>
      <c r="C2271" s="5" t="s">
        <v>8729</v>
      </c>
      <c r="D2271" s="5" t="s">
        <v>18</v>
      </c>
      <c r="E2271" s="5">
        <v>9</v>
      </c>
      <c r="F2271" s="5" t="s">
        <v>294</v>
      </c>
      <c r="G2271" s="5" t="s">
        <v>294</v>
      </c>
      <c r="M2271" s="5" t="s">
        <v>794</v>
      </c>
      <c r="N2271" s="5" t="s">
        <v>294</v>
      </c>
      <c r="P2271" s="5" t="s">
        <v>294</v>
      </c>
      <c r="Q2271" s="5" t="s">
        <v>294</v>
      </c>
      <c r="R2271" s="5" t="s">
        <v>294</v>
      </c>
      <c r="V2271" s="5" t="s">
        <v>8738</v>
      </c>
    </row>
    <row r="2272" spans="1:22" x14ac:dyDescent="0.35">
      <c r="A2272" s="5" t="s">
        <v>8739</v>
      </c>
      <c r="B2272" s="5" t="s">
        <v>8740</v>
      </c>
      <c r="C2272" s="5" t="s">
        <v>8729</v>
      </c>
      <c r="D2272" s="5" t="s">
        <v>18</v>
      </c>
      <c r="E2272" s="5">
        <v>10</v>
      </c>
      <c r="F2272" s="5" t="s">
        <v>294</v>
      </c>
      <c r="G2272" s="5" t="s">
        <v>294</v>
      </c>
      <c r="M2272" s="5" t="s">
        <v>794</v>
      </c>
      <c r="N2272" s="5" t="s">
        <v>294</v>
      </c>
      <c r="P2272" s="5" t="s">
        <v>294</v>
      </c>
      <c r="Q2272" s="5" t="s">
        <v>294</v>
      </c>
      <c r="R2272" s="5" t="s">
        <v>294</v>
      </c>
      <c r="V2272" s="5" t="s">
        <v>8741</v>
      </c>
    </row>
    <row r="2273" spans="1:22" x14ac:dyDescent="0.35">
      <c r="A2273" s="5" t="s">
        <v>364</v>
      </c>
      <c r="B2273" s="5" t="s">
        <v>8742</v>
      </c>
      <c r="C2273" s="5" t="s">
        <v>628</v>
      </c>
      <c r="D2273" s="5" t="s">
        <v>16</v>
      </c>
      <c r="E2273" s="5">
        <v>16</v>
      </c>
      <c r="F2273" s="5" t="s">
        <v>294</v>
      </c>
      <c r="G2273" s="5" t="s">
        <v>294</v>
      </c>
      <c r="M2273" s="5" t="s">
        <v>794</v>
      </c>
      <c r="N2273" s="5" t="s">
        <v>294</v>
      </c>
      <c r="O2273" s="5" t="s">
        <v>294</v>
      </c>
      <c r="P2273" s="5" t="s">
        <v>294</v>
      </c>
      <c r="Q2273" s="5" t="s">
        <v>294</v>
      </c>
      <c r="R2273" s="5" t="s">
        <v>294</v>
      </c>
      <c r="V2273" s="5" t="s">
        <v>8743</v>
      </c>
    </row>
    <row r="2274" spans="1:22" x14ac:dyDescent="0.35">
      <c r="A2274" s="5" t="s">
        <v>361</v>
      </c>
      <c r="B2274" s="5" t="s">
        <v>8744</v>
      </c>
      <c r="C2274" s="5" t="s">
        <v>628</v>
      </c>
      <c r="D2274" s="5" t="s">
        <v>20</v>
      </c>
      <c r="E2274" s="5">
        <v>10</v>
      </c>
      <c r="F2274" s="5" t="s">
        <v>294</v>
      </c>
      <c r="G2274" s="5" t="s">
        <v>294</v>
      </c>
      <c r="M2274" s="5" t="s">
        <v>794</v>
      </c>
      <c r="N2274" s="5" t="s">
        <v>294</v>
      </c>
      <c r="O2274" s="5" t="s">
        <v>294</v>
      </c>
      <c r="P2274" s="5" t="s">
        <v>294</v>
      </c>
      <c r="Q2274" s="5" t="s">
        <v>294</v>
      </c>
      <c r="R2274" s="5" t="s">
        <v>294</v>
      </c>
      <c r="V2274" s="5" t="s">
        <v>8745</v>
      </c>
    </row>
    <row r="2275" spans="1:22" x14ac:dyDescent="0.35">
      <c r="A2275" s="5" t="s">
        <v>366</v>
      </c>
      <c r="B2275" s="5" t="s">
        <v>8746</v>
      </c>
      <c r="C2275" s="5" t="s">
        <v>628</v>
      </c>
      <c r="D2275" s="5" t="s">
        <v>18</v>
      </c>
      <c r="E2275" s="5">
        <v>10</v>
      </c>
      <c r="F2275" s="5" t="s">
        <v>294</v>
      </c>
      <c r="G2275" s="5" t="s">
        <v>297</v>
      </c>
      <c r="J2275" s="5" t="s">
        <v>3720</v>
      </c>
      <c r="M2275" s="5" t="s">
        <v>794</v>
      </c>
      <c r="N2275" s="5" t="s">
        <v>294</v>
      </c>
      <c r="O2275" s="5" t="s">
        <v>294</v>
      </c>
      <c r="P2275" s="5" t="s">
        <v>294</v>
      </c>
      <c r="Q2275" s="5" t="s">
        <v>294</v>
      </c>
      <c r="R2275" s="5" t="s">
        <v>294</v>
      </c>
      <c r="V2275" s="5" t="s">
        <v>8747</v>
      </c>
    </row>
    <row r="2276" spans="1:22" x14ac:dyDescent="0.35">
      <c r="A2276" s="5" t="s">
        <v>8748</v>
      </c>
      <c r="B2276" s="5" t="s">
        <v>8749</v>
      </c>
      <c r="C2276" s="5" t="s">
        <v>8621</v>
      </c>
      <c r="D2276" s="5" t="s">
        <v>18</v>
      </c>
      <c r="E2276" s="5">
        <v>20</v>
      </c>
      <c r="F2276" s="5" t="s">
        <v>294</v>
      </c>
      <c r="G2276" s="5" t="s">
        <v>297</v>
      </c>
      <c r="M2276" s="5" t="s">
        <v>3826</v>
      </c>
      <c r="N2276" s="5" t="s">
        <v>294</v>
      </c>
      <c r="P2276" s="5" t="s">
        <v>294</v>
      </c>
      <c r="Q2276" s="5" t="s">
        <v>294</v>
      </c>
      <c r="R2276" s="5" t="s">
        <v>294</v>
      </c>
      <c r="V2276" s="5" t="s">
        <v>8750</v>
      </c>
    </row>
    <row r="2277" spans="1:22" x14ac:dyDescent="0.35">
      <c r="A2277" s="5" t="s">
        <v>8751</v>
      </c>
      <c r="B2277" s="5" t="s">
        <v>8752</v>
      </c>
      <c r="C2277" s="5" t="s">
        <v>628</v>
      </c>
      <c r="D2277" s="5" t="s">
        <v>18</v>
      </c>
      <c r="E2277" s="5">
        <v>1</v>
      </c>
      <c r="F2277" s="5" t="s">
        <v>294</v>
      </c>
      <c r="G2277" s="5" t="s">
        <v>294</v>
      </c>
      <c r="M2277" s="5" t="s">
        <v>794</v>
      </c>
      <c r="N2277" s="5" t="s">
        <v>294</v>
      </c>
      <c r="R2277" s="5" t="s">
        <v>294</v>
      </c>
      <c r="V2277" s="5" t="s">
        <v>8751</v>
      </c>
    </row>
    <row r="2278" spans="1:22" x14ac:dyDescent="0.35">
      <c r="A2278" s="5" t="s">
        <v>259</v>
      </c>
      <c r="B2278" s="5" t="s">
        <v>6314</v>
      </c>
      <c r="C2278" s="5" t="s">
        <v>628</v>
      </c>
      <c r="D2278" s="5" t="s">
        <v>18</v>
      </c>
      <c r="E2278" s="5">
        <v>30</v>
      </c>
      <c r="F2278" s="5" t="s">
        <v>294</v>
      </c>
      <c r="G2278" s="5" t="s">
        <v>294</v>
      </c>
      <c r="K2278" s="5" t="s">
        <v>257</v>
      </c>
      <c r="M2278" s="5" t="s">
        <v>794</v>
      </c>
      <c r="N2278" s="5" t="s">
        <v>294</v>
      </c>
      <c r="O2278" s="5" t="s">
        <v>294</v>
      </c>
      <c r="P2278" s="5" t="s">
        <v>294</v>
      </c>
      <c r="Q2278" s="5" t="s">
        <v>294</v>
      </c>
      <c r="R2278" s="5" t="s">
        <v>297</v>
      </c>
      <c r="V2278" s="5" t="s">
        <v>259</v>
      </c>
    </row>
    <row r="2279" spans="1:22" x14ac:dyDescent="0.35">
      <c r="A2279" s="5" t="s">
        <v>8753</v>
      </c>
      <c r="B2279" s="5" t="s">
        <v>8754</v>
      </c>
      <c r="C2279" s="5" t="s">
        <v>628</v>
      </c>
      <c r="D2279" s="5" t="s">
        <v>18</v>
      </c>
      <c r="E2279" s="5">
        <v>31</v>
      </c>
      <c r="F2279" s="5" t="s">
        <v>294</v>
      </c>
      <c r="G2279" s="5" t="s">
        <v>294</v>
      </c>
      <c r="M2279" s="5" t="s">
        <v>794</v>
      </c>
      <c r="N2279" s="5" t="s">
        <v>297</v>
      </c>
      <c r="O2279" s="5" t="s">
        <v>294</v>
      </c>
      <c r="P2279" s="5" t="s">
        <v>294</v>
      </c>
      <c r="Q2279" s="5" t="s">
        <v>297</v>
      </c>
      <c r="R2279" s="5" t="s">
        <v>297</v>
      </c>
      <c r="V2279" s="5" t="s">
        <v>8753</v>
      </c>
    </row>
    <row r="2280" spans="1:22" x14ac:dyDescent="0.35">
      <c r="A2280" s="5" t="s">
        <v>8755</v>
      </c>
      <c r="B2280" s="5" t="s">
        <v>8756</v>
      </c>
      <c r="C2280" s="5" t="s">
        <v>628</v>
      </c>
      <c r="D2280" s="5" t="s">
        <v>18</v>
      </c>
      <c r="E2280" s="5">
        <v>30</v>
      </c>
      <c r="F2280" s="5" t="s">
        <v>294</v>
      </c>
      <c r="G2280" s="5" t="s">
        <v>294</v>
      </c>
      <c r="M2280" s="5" t="s">
        <v>794</v>
      </c>
      <c r="N2280" s="5" t="s">
        <v>294</v>
      </c>
      <c r="O2280" s="5" t="s">
        <v>294</v>
      </c>
      <c r="P2280" s="5" t="s">
        <v>294</v>
      </c>
      <c r="Q2280" s="5" t="s">
        <v>294</v>
      </c>
      <c r="R2280" s="5" t="s">
        <v>297</v>
      </c>
      <c r="V2280" s="5" t="s">
        <v>8755</v>
      </c>
    </row>
    <row r="2281" spans="1:22" x14ac:dyDescent="0.35">
      <c r="A2281" s="5" t="s">
        <v>8757</v>
      </c>
      <c r="B2281" s="5" t="s">
        <v>8758</v>
      </c>
      <c r="C2281" s="5" t="s">
        <v>8759</v>
      </c>
      <c r="D2281" s="5" t="s">
        <v>18</v>
      </c>
      <c r="E2281" s="5">
        <v>20</v>
      </c>
      <c r="F2281" s="5" t="s">
        <v>294</v>
      </c>
      <c r="G2281" s="5" t="s">
        <v>297</v>
      </c>
      <c r="J2281" s="5" t="s">
        <v>8760</v>
      </c>
      <c r="M2281" s="5" t="s">
        <v>794</v>
      </c>
      <c r="N2281" s="5" t="s">
        <v>294</v>
      </c>
      <c r="O2281" s="5" t="s">
        <v>294</v>
      </c>
      <c r="P2281" s="5" t="s">
        <v>294</v>
      </c>
      <c r="Q2281" s="5" t="s">
        <v>294</v>
      </c>
      <c r="R2281" s="5" t="s">
        <v>297</v>
      </c>
      <c r="V2281" s="5" t="s">
        <v>8761</v>
      </c>
    </row>
    <row r="2282" spans="1:22" x14ac:dyDescent="0.35">
      <c r="A2282" s="5" t="s">
        <v>8762</v>
      </c>
      <c r="B2282" s="5" t="s">
        <v>8763</v>
      </c>
      <c r="C2282" s="5" t="s">
        <v>8759</v>
      </c>
      <c r="D2282" s="5" t="s">
        <v>18</v>
      </c>
      <c r="E2282" s="5">
        <v>20</v>
      </c>
      <c r="F2282" s="5" t="s">
        <v>294</v>
      </c>
      <c r="G2282" s="5" t="s">
        <v>297</v>
      </c>
      <c r="J2282" s="5" t="s">
        <v>8621</v>
      </c>
      <c r="M2282" s="5" t="s">
        <v>794</v>
      </c>
      <c r="N2282" s="5" t="s">
        <v>294</v>
      </c>
      <c r="P2282" s="5" t="s">
        <v>294</v>
      </c>
      <c r="Q2282" s="5" t="s">
        <v>294</v>
      </c>
      <c r="R2282" s="5" t="s">
        <v>297</v>
      </c>
      <c r="V2282" s="5" t="s">
        <v>8764</v>
      </c>
    </row>
    <row r="2283" spans="1:22" x14ac:dyDescent="0.35">
      <c r="A2283" s="5" t="s">
        <v>406</v>
      </c>
      <c r="B2283" s="5" t="s">
        <v>8765</v>
      </c>
      <c r="C2283" s="5" t="s">
        <v>628</v>
      </c>
      <c r="D2283" s="5" t="s">
        <v>16</v>
      </c>
      <c r="E2283" s="5">
        <v>7</v>
      </c>
      <c r="F2283" s="5" t="s">
        <v>294</v>
      </c>
      <c r="G2283" s="5" t="s">
        <v>294</v>
      </c>
      <c r="H2283" s="5">
        <v>0</v>
      </c>
      <c r="I2283" s="5">
        <v>100</v>
      </c>
      <c r="M2283" s="5" t="s">
        <v>794</v>
      </c>
      <c r="N2283" s="5" t="s">
        <v>294</v>
      </c>
      <c r="O2283" s="5" t="s">
        <v>294</v>
      </c>
      <c r="P2283" s="5" t="s">
        <v>294</v>
      </c>
      <c r="Q2283" s="5" t="s">
        <v>294</v>
      </c>
      <c r="R2283" s="5" t="s">
        <v>294</v>
      </c>
      <c r="V2283" s="5" t="s">
        <v>406</v>
      </c>
    </row>
    <row r="2284" spans="1:22" x14ac:dyDescent="0.35">
      <c r="A2284" s="5" t="s">
        <v>409</v>
      </c>
      <c r="B2284" s="5" t="s">
        <v>8766</v>
      </c>
      <c r="C2284" s="5" t="s">
        <v>628</v>
      </c>
      <c r="D2284" s="5" t="s">
        <v>16</v>
      </c>
      <c r="E2284" s="5">
        <v>12</v>
      </c>
      <c r="F2284" s="5" t="s">
        <v>294</v>
      </c>
      <c r="G2284" s="5" t="s">
        <v>294</v>
      </c>
      <c r="M2284" s="5" t="s">
        <v>794</v>
      </c>
      <c r="N2284" s="5" t="s">
        <v>294</v>
      </c>
      <c r="P2284" s="5" t="s">
        <v>294</v>
      </c>
      <c r="Q2284" s="5" t="s">
        <v>294</v>
      </c>
      <c r="R2284" s="5" t="s">
        <v>294</v>
      </c>
      <c r="V2284" s="5" t="s">
        <v>409</v>
      </c>
    </row>
    <row r="2285" spans="1:22" x14ac:dyDescent="0.35">
      <c r="A2285" s="5" t="s">
        <v>408</v>
      </c>
      <c r="B2285" s="5" t="s">
        <v>8767</v>
      </c>
      <c r="C2285" s="5" t="s">
        <v>628</v>
      </c>
      <c r="D2285" s="5" t="s">
        <v>20</v>
      </c>
      <c r="E2285" s="5">
        <v>10</v>
      </c>
      <c r="F2285" s="5" t="s">
        <v>294</v>
      </c>
      <c r="G2285" s="5" t="s">
        <v>294</v>
      </c>
      <c r="M2285" s="5" t="s">
        <v>794</v>
      </c>
      <c r="N2285" s="5" t="s">
        <v>294</v>
      </c>
      <c r="O2285" s="5" t="s">
        <v>294</v>
      </c>
      <c r="P2285" s="5" t="s">
        <v>294</v>
      </c>
      <c r="Q2285" s="5" t="s">
        <v>294</v>
      </c>
      <c r="R2285" s="5" t="s">
        <v>294</v>
      </c>
      <c r="V2285" s="5" t="s">
        <v>408</v>
      </c>
    </row>
    <row r="2286" spans="1:22" x14ac:dyDescent="0.35">
      <c r="A2286" s="5" t="s">
        <v>8768</v>
      </c>
      <c r="B2286" s="5" t="s">
        <v>8769</v>
      </c>
      <c r="C2286" s="5" t="s">
        <v>8759</v>
      </c>
      <c r="D2286" s="5" t="s">
        <v>22</v>
      </c>
      <c r="E2286" s="5">
        <v>9</v>
      </c>
      <c r="F2286" s="5" t="s">
        <v>294</v>
      </c>
      <c r="G2286" s="5" t="s">
        <v>294</v>
      </c>
      <c r="M2286" s="5" t="s">
        <v>3826</v>
      </c>
      <c r="N2286" s="5" t="s">
        <v>294</v>
      </c>
      <c r="P2286" s="5" t="s">
        <v>294</v>
      </c>
      <c r="Q2286" s="5" t="s">
        <v>294</v>
      </c>
      <c r="R2286" s="5" t="s">
        <v>294</v>
      </c>
      <c r="V2286" s="5" t="s">
        <v>8770</v>
      </c>
    </row>
    <row r="2287" spans="1:22" x14ac:dyDescent="0.35">
      <c r="A2287" s="5" t="s">
        <v>8771</v>
      </c>
      <c r="B2287" s="5" t="s">
        <v>8772</v>
      </c>
      <c r="C2287" s="5" t="s">
        <v>8773</v>
      </c>
      <c r="D2287" s="5" t="s">
        <v>22</v>
      </c>
      <c r="E2287" s="5">
        <v>9</v>
      </c>
      <c r="F2287" s="5" t="s">
        <v>294</v>
      </c>
      <c r="G2287" s="5" t="s">
        <v>294</v>
      </c>
      <c r="J2287" s="5" t="s">
        <v>628</v>
      </c>
      <c r="M2287" s="5" t="s">
        <v>794</v>
      </c>
      <c r="N2287" s="5" t="s">
        <v>294</v>
      </c>
      <c r="P2287" s="5" t="s">
        <v>294</v>
      </c>
      <c r="Q2287" s="5" t="s">
        <v>294</v>
      </c>
      <c r="R2287" s="5" t="s">
        <v>297</v>
      </c>
      <c r="V2287" s="5" t="s">
        <v>8774</v>
      </c>
    </row>
    <row r="2288" spans="1:22" x14ac:dyDescent="0.35">
      <c r="A2288" s="5" t="s">
        <v>8775</v>
      </c>
      <c r="B2288" s="5" t="s">
        <v>8776</v>
      </c>
      <c r="C2288" s="5" t="s">
        <v>8773</v>
      </c>
      <c r="D2288" s="5" t="s">
        <v>20</v>
      </c>
      <c r="E2288" s="5">
        <v>10</v>
      </c>
      <c r="F2288" s="5" t="s">
        <v>294</v>
      </c>
      <c r="G2288" s="5" t="s">
        <v>294</v>
      </c>
      <c r="M2288" s="5" t="s">
        <v>794</v>
      </c>
      <c r="N2288" s="5" t="s">
        <v>294</v>
      </c>
      <c r="P2288" s="5" t="s">
        <v>294</v>
      </c>
      <c r="Q2288" s="5" t="s">
        <v>294</v>
      </c>
      <c r="R2288" s="5" t="s">
        <v>294</v>
      </c>
      <c r="V2288" s="5" t="s">
        <v>8777</v>
      </c>
    </row>
    <row r="2289" spans="1:22" x14ac:dyDescent="0.35">
      <c r="A2289" s="5" t="s">
        <v>8778</v>
      </c>
      <c r="B2289" s="5" t="s">
        <v>8779</v>
      </c>
      <c r="C2289" s="5" t="s">
        <v>8773</v>
      </c>
      <c r="D2289" s="5" t="s">
        <v>18</v>
      </c>
      <c r="E2289" s="5">
        <v>1</v>
      </c>
      <c r="F2289" s="5" t="s">
        <v>294</v>
      </c>
      <c r="G2289" s="5" t="s">
        <v>294</v>
      </c>
      <c r="L2289" s="5" t="s">
        <v>4399</v>
      </c>
      <c r="M2289" s="5" t="s">
        <v>794</v>
      </c>
      <c r="N2289" s="5" t="s">
        <v>294</v>
      </c>
      <c r="P2289" s="5" t="s">
        <v>294</v>
      </c>
      <c r="Q2289" s="5" t="s">
        <v>294</v>
      </c>
      <c r="R2289" s="5" t="s">
        <v>294</v>
      </c>
      <c r="S2289" s="5" t="s">
        <v>294</v>
      </c>
      <c r="V2289" s="5" t="s">
        <v>8780</v>
      </c>
    </row>
    <row r="2290" spans="1:22" x14ac:dyDescent="0.35">
      <c r="A2290" s="5" t="s">
        <v>8781</v>
      </c>
      <c r="B2290" s="5" t="s">
        <v>8782</v>
      </c>
      <c r="C2290" s="5" t="s">
        <v>8773</v>
      </c>
      <c r="D2290" s="5" t="s">
        <v>20</v>
      </c>
      <c r="E2290" s="5">
        <v>10</v>
      </c>
      <c r="F2290" s="5" t="s">
        <v>294</v>
      </c>
      <c r="G2290" s="5" t="s">
        <v>294</v>
      </c>
      <c r="M2290" s="5" t="s">
        <v>794</v>
      </c>
      <c r="N2290" s="5" t="s">
        <v>294</v>
      </c>
      <c r="P2290" s="5" t="s">
        <v>294</v>
      </c>
      <c r="Q2290" s="5" t="s">
        <v>294</v>
      </c>
      <c r="R2290" s="5" t="s">
        <v>294</v>
      </c>
      <c r="V2290" s="5" t="s">
        <v>8783</v>
      </c>
    </row>
    <row r="2291" spans="1:22" x14ac:dyDescent="0.35">
      <c r="A2291" s="5" t="s">
        <v>8784</v>
      </c>
      <c r="B2291" s="5" t="s">
        <v>4583</v>
      </c>
      <c r="C2291" s="5" t="s">
        <v>8773</v>
      </c>
      <c r="D2291" s="5" t="s">
        <v>22</v>
      </c>
      <c r="E2291" s="5">
        <v>18</v>
      </c>
      <c r="F2291" s="5" t="s">
        <v>294</v>
      </c>
      <c r="G2291" s="5" t="s">
        <v>294</v>
      </c>
      <c r="M2291" s="5" t="s">
        <v>3826</v>
      </c>
      <c r="N2291" s="5" t="s">
        <v>294</v>
      </c>
      <c r="P2291" s="5" t="s">
        <v>294</v>
      </c>
      <c r="Q2291" s="5" t="s">
        <v>294</v>
      </c>
      <c r="R2291" s="5" t="s">
        <v>294</v>
      </c>
      <c r="V2291" s="5" t="s">
        <v>8785</v>
      </c>
    </row>
    <row r="2292" spans="1:22" x14ac:dyDescent="0.35">
      <c r="A2292" s="5" t="s">
        <v>8786</v>
      </c>
      <c r="B2292" s="5" t="s">
        <v>8787</v>
      </c>
      <c r="C2292" s="5" t="s">
        <v>8773</v>
      </c>
      <c r="D2292" s="5" t="s">
        <v>4073</v>
      </c>
      <c r="E2292" s="5">
        <v>80</v>
      </c>
      <c r="F2292" s="5" t="s">
        <v>294</v>
      </c>
      <c r="G2292" s="5" t="s">
        <v>294</v>
      </c>
      <c r="M2292" s="5" t="s">
        <v>794</v>
      </c>
      <c r="N2292" s="5" t="s">
        <v>294</v>
      </c>
      <c r="P2292" s="5" t="s">
        <v>294</v>
      </c>
      <c r="Q2292" s="5" t="s">
        <v>294</v>
      </c>
      <c r="R2292" s="5" t="s">
        <v>294</v>
      </c>
      <c r="V2292" s="5" t="s">
        <v>8788</v>
      </c>
    </row>
    <row r="2293" spans="1:22" x14ac:dyDescent="0.35">
      <c r="A2293" s="5" t="s">
        <v>8789</v>
      </c>
      <c r="B2293" s="5" t="s">
        <v>8790</v>
      </c>
      <c r="C2293" s="5" t="s">
        <v>8773</v>
      </c>
      <c r="D2293" s="5" t="s">
        <v>18</v>
      </c>
      <c r="E2293" s="5">
        <v>4</v>
      </c>
      <c r="F2293" s="5" t="s">
        <v>294</v>
      </c>
      <c r="G2293" s="5" t="s">
        <v>294</v>
      </c>
      <c r="J2293" s="5" t="s">
        <v>1194</v>
      </c>
      <c r="M2293" s="5" t="s">
        <v>794</v>
      </c>
      <c r="N2293" s="5" t="s">
        <v>294</v>
      </c>
      <c r="P2293" s="5" t="s">
        <v>294</v>
      </c>
      <c r="Q2293" s="5" t="s">
        <v>294</v>
      </c>
      <c r="R2293" s="5" t="s">
        <v>294</v>
      </c>
      <c r="V2293" s="5" t="s">
        <v>8791</v>
      </c>
    </row>
    <row r="2294" spans="1:22" x14ac:dyDescent="0.35">
      <c r="A2294" s="5" t="s">
        <v>8792</v>
      </c>
      <c r="B2294" s="5" t="s">
        <v>8793</v>
      </c>
      <c r="C2294" s="5" t="s">
        <v>628</v>
      </c>
      <c r="D2294" s="5" t="s">
        <v>20</v>
      </c>
      <c r="E2294" s="5">
        <v>10</v>
      </c>
      <c r="F2294" s="5" t="s">
        <v>294</v>
      </c>
      <c r="G2294" s="5" t="s">
        <v>294</v>
      </c>
      <c r="M2294" s="5" t="s">
        <v>794</v>
      </c>
      <c r="N2294" s="5" t="s">
        <v>297</v>
      </c>
      <c r="O2294" s="5" t="s">
        <v>297</v>
      </c>
      <c r="P2294" s="5" t="s">
        <v>294</v>
      </c>
      <c r="Q2294" s="5" t="s">
        <v>297</v>
      </c>
      <c r="R2294" s="5" t="s">
        <v>294</v>
      </c>
      <c r="V2294" s="5" t="s">
        <v>8792</v>
      </c>
    </row>
    <row r="2295" spans="1:22" x14ac:dyDescent="0.35">
      <c r="A2295" s="5" t="s">
        <v>8794</v>
      </c>
      <c r="B2295" s="5" t="s">
        <v>8795</v>
      </c>
      <c r="C2295" s="5" t="s">
        <v>628</v>
      </c>
      <c r="D2295" s="5" t="s">
        <v>18</v>
      </c>
      <c r="E2295" s="5">
        <v>48</v>
      </c>
      <c r="F2295" s="5" t="s">
        <v>294</v>
      </c>
      <c r="G2295" s="5" t="s">
        <v>294</v>
      </c>
      <c r="M2295" s="5" t="s">
        <v>794</v>
      </c>
      <c r="N2295" s="5" t="s">
        <v>294</v>
      </c>
      <c r="P2295" s="5" t="s">
        <v>294</v>
      </c>
      <c r="Q2295" s="5" t="s">
        <v>294</v>
      </c>
      <c r="R2295" s="5" t="s">
        <v>294</v>
      </c>
      <c r="V2295" s="5" t="s">
        <v>8794</v>
      </c>
    </row>
    <row r="2296" spans="1:22" x14ac:dyDescent="0.35">
      <c r="A2296" s="5" t="s">
        <v>8796</v>
      </c>
      <c r="B2296" s="5" t="s">
        <v>8797</v>
      </c>
      <c r="C2296" s="5" t="s">
        <v>628</v>
      </c>
      <c r="D2296" s="5" t="s">
        <v>18</v>
      </c>
      <c r="E2296" s="5">
        <v>20</v>
      </c>
      <c r="F2296" s="5" t="s">
        <v>294</v>
      </c>
      <c r="G2296" s="5" t="s">
        <v>294</v>
      </c>
      <c r="M2296" s="5" t="s">
        <v>794</v>
      </c>
      <c r="N2296" s="5" t="s">
        <v>294</v>
      </c>
      <c r="P2296" s="5" t="s">
        <v>294</v>
      </c>
      <c r="Q2296" s="5" t="s">
        <v>294</v>
      </c>
      <c r="R2296" s="5" t="s">
        <v>294</v>
      </c>
      <c r="V2296" s="5" t="s">
        <v>8796</v>
      </c>
    </row>
    <row r="2297" spans="1:22" x14ac:dyDescent="0.35">
      <c r="A2297" s="5" t="s">
        <v>261</v>
      </c>
      <c r="B2297" s="5" t="s">
        <v>8798</v>
      </c>
      <c r="C2297" s="5" t="s">
        <v>628</v>
      </c>
      <c r="D2297" s="5" t="s">
        <v>18</v>
      </c>
      <c r="E2297" s="5">
        <v>60</v>
      </c>
      <c r="F2297" s="5" t="s">
        <v>294</v>
      </c>
      <c r="G2297" s="5" t="s">
        <v>294</v>
      </c>
      <c r="K2297" s="5" t="s">
        <v>8799</v>
      </c>
      <c r="M2297" s="5" t="s">
        <v>794</v>
      </c>
      <c r="N2297" s="5" t="s">
        <v>294</v>
      </c>
      <c r="O2297" s="5" t="s">
        <v>294</v>
      </c>
      <c r="P2297" s="5" t="s">
        <v>294</v>
      </c>
      <c r="Q2297" s="5" t="s">
        <v>294</v>
      </c>
      <c r="R2297" s="5" t="s">
        <v>294</v>
      </c>
      <c r="V2297" s="5" t="s">
        <v>261</v>
      </c>
    </row>
    <row r="2298" spans="1:22" x14ac:dyDescent="0.35">
      <c r="A2298" s="5" t="s">
        <v>8800</v>
      </c>
      <c r="B2298" s="5" t="s">
        <v>8801</v>
      </c>
      <c r="C2298" s="5" t="s">
        <v>628</v>
      </c>
      <c r="D2298" s="5" t="s">
        <v>18</v>
      </c>
      <c r="E2298" s="5">
        <v>2</v>
      </c>
      <c r="F2298" s="5" t="s">
        <v>294</v>
      </c>
      <c r="G2298" s="5" t="s">
        <v>294</v>
      </c>
      <c r="J2298" s="5" t="s">
        <v>4586</v>
      </c>
      <c r="M2298" s="5" t="s">
        <v>794</v>
      </c>
      <c r="N2298" s="5" t="s">
        <v>294</v>
      </c>
      <c r="P2298" s="5" t="s">
        <v>294</v>
      </c>
      <c r="Q2298" s="5" t="s">
        <v>294</v>
      </c>
      <c r="R2298" s="5" t="s">
        <v>294</v>
      </c>
      <c r="V2298" s="5" t="s">
        <v>8800</v>
      </c>
    </row>
    <row r="2299" spans="1:22" x14ac:dyDescent="0.35">
      <c r="A2299" s="5" t="s">
        <v>8802</v>
      </c>
      <c r="B2299" s="5" t="s">
        <v>8803</v>
      </c>
      <c r="C2299" s="5" t="s">
        <v>628</v>
      </c>
      <c r="D2299" s="5" t="s">
        <v>30</v>
      </c>
      <c r="E2299" s="5">
        <v>10</v>
      </c>
      <c r="F2299" s="5" t="s">
        <v>294</v>
      </c>
      <c r="G2299" s="5" t="s">
        <v>294</v>
      </c>
      <c r="M2299" s="5" t="s">
        <v>794</v>
      </c>
      <c r="N2299" s="5" t="s">
        <v>294</v>
      </c>
      <c r="P2299" s="5" t="s">
        <v>294</v>
      </c>
      <c r="Q2299" s="5" t="s">
        <v>294</v>
      </c>
      <c r="R2299" s="5" t="s">
        <v>294</v>
      </c>
      <c r="V2299" s="5" t="s">
        <v>8802</v>
      </c>
    </row>
    <row r="2300" spans="1:22" x14ac:dyDescent="0.35">
      <c r="A2300" s="5" t="s">
        <v>254</v>
      </c>
      <c r="B2300" s="5" t="s">
        <v>8162</v>
      </c>
      <c r="C2300" s="5" t="s">
        <v>628</v>
      </c>
      <c r="D2300" s="5" t="s">
        <v>18</v>
      </c>
      <c r="E2300" s="5">
        <v>6</v>
      </c>
      <c r="F2300" s="5" t="s">
        <v>294</v>
      </c>
      <c r="G2300" s="5" t="s">
        <v>297</v>
      </c>
      <c r="J2300" s="5" t="s">
        <v>3723</v>
      </c>
      <c r="K2300" s="5" t="s">
        <v>8804</v>
      </c>
      <c r="M2300" s="5" t="s">
        <v>794</v>
      </c>
      <c r="N2300" s="5" t="s">
        <v>294</v>
      </c>
      <c r="R2300" s="5" t="s">
        <v>297</v>
      </c>
      <c r="V2300" s="5" t="s">
        <v>254</v>
      </c>
    </row>
    <row r="2301" spans="1:22" x14ac:dyDescent="0.35">
      <c r="A2301" s="5" t="s">
        <v>8805</v>
      </c>
      <c r="B2301" s="5" t="s">
        <v>8806</v>
      </c>
      <c r="C2301" s="5" t="s">
        <v>628</v>
      </c>
      <c r="D2301" s="5" t="s">
        <v>18</v>
      </c>
      <c r="E2301" s="5">
        <v>40</v>
      </c>
      <c r="F2301" s="5" t="s">
        <v>294</v>
      </c>
      <c r="G2301" s="5" t="s">
        <v>294</v>
      </c>
      <c r="M2301" s="5" t="s">
        <v>794</v>
      </c>
      <c r="N2301" s="5" t="s">
        <v>297</v>
      </c>
      <c r="O2301" s="5" t="s">
        <v>297</v>
      </c>
      <c r="Q2301" s="5" t="s">
        <v>297</v>
      </c>
      <c r="R2301" s="5" t="s">
        <v>294</v>
      </c>
      <c r="V2301" s="5" t="s">
        <v>8805</v>
      </c>
    </row>
    <row r="2302" spans="1:22" x14ac:dyDescent="0.35">
      <c r="A2302" s="5" t="s">
        <v>8807</v>
      </c>
      <c r="B2302" s="5" t="s">
        <v>5512</v>
      </c>
      <c r="C2302" s="5" t="s">
        <v>8621</v>
      </c>
      <c r="D2302" s="5" t="s">
        <v>18</v>
      </c>
      <c r="E2302" s="5">
        <v>1</v>
      </c>
      <c r="F2302" s="5" t="s">
        <v>297</v>
      </c>
      <c r="G2302" s="5" t="s">
        <v>294</v>
      </c>
      <c r="L2302" s="5" t="s">
        <v>8808</v>
      </c>
      <c r="M2302" s="5" t="s">
        <v>794</v>
      </c>
      <c r="N2302" s="5" t="s">
        <v>294</v>
      </c>
      <c r="P2302" s="5" t="s">
        <v>294</v>
      </c>
      <c r="Q2302" s="5" t="s">
        <v>294</v>
      </c>
      <c r="R2302" s="5" t="s">
        <v>294</v>
      </c>
      <c r="S2302" s="5" t="s">
        <v>250</v>
      </c>
      <c r="V2302" s="5" t="s">
        <v>8807</v>
      </c>
    </row>
    <row r="2303" spans="1:22" x14ac:dyDescent="0.35">
      <c r="A2303" s="5" t="s">
        <v>8809</v>
      </c>
      <c r="B2303" s="5" t="s">
        <v>8810</v>
      </c>
      <c r="C2303" s="5" t="s">
        <v>8621</v>
      </c>
      <c r="D2303" s="5" t="s">
        <v>1655</v>
      </c>
      <c r="E2303" s="5">
        <v>77</v>
      </c>
      <c r="F2303" s="5" t="s">
        <v>294</v>
      </c>
      <c r="G2303" s="5" t="s">
        <v>294</v>
      </c>
      <c r="M2303" s="5" t="s">
        <v>794</v>
      </c>
      <c r="N2303" s="5" t="s">
        <v>294</v>
      </c>
      <c r="P2303" s="5" t="s">
        <v>294</v>
      </c>
      <c r="Q2303" s="5" t="s">
        <v>294</v>
      </c>
      <c r="R2303" s="5" t="s">
        <v>294</v>
      </c>
      <c r="V2303" s="5" t="s">
        <v>8811</v>
      </c>
    </row>
    <row r="2304" spans="1:22" x14ac:dyDescent="0.35">
      <c r="A2304" s="5" t="s">
        <v>8812</v>
      </c>
      <c r="B2304" s="5" t="s">
        <v>8813</v>
      </c>
      <c r="C2304" s="5" t="s">
        <v>628</v>
      </c>
      <c r="D2304" s="5" t="s">
        <v>18</v>
      </c>
      <c r="E2304" s="5">
        <v>20</v>
      </c>
      <c r="F2304" s="5" t="s">
        <v>294</v>
      </c>
      <c r="G2304" s="5" t="s">
        <v>294</v>
      </c>
      <c r="M2304" s="5" t="s">
        <v>794</v>
      </c>
      <c r="N2304" s="5" t="s">
        <v>294</v>
      </c>
      <c r="R2304" s="5" t="s">
        <v>297</v>
      </c>
      <c r="V2304" s="5" t="s">
        <v>8812</v>
      </c>
    </row>
    <row r="2305" spans="1:22" x14ac:dyDescent="0.35">
      <c r="A2305" s="5" t="s">
        <v>8814</v>
      </c>
      <c r="B2305" s="5" t="s">
        <v>3921</v>
      </c>
      <c r="C2305" s="5" t="s">
        <v>628</v>
      </c>
      <c r="D2305" s="5" t="s">
        <v>22</v>
      </c>
      <c r="E2305" s="5">
        <v>18</v>
      </c>
      <c r="F2305" s="5" t="s">
        <v>294</v>
      </c>
      <c r="G2305" s="5" t="s">
        <v>294</v>
      </c>
      <c r="J2305" s="5" t="s">
        <v>3922</v>
      </c>
      <c r="M2305" s="5" t="s">
        <v>794</v>
      </c>
      <c r="N2305" s="5" t="s">
        <v>294</v>
      </c>
      <c r="O2305" s="5" t="s">
        <v>294</v>
      </c>
      <c r="P2305" s="5" t="s">
        <v>294</v>
      </c>
      <c r="Q2305" s="5" t="s">
        <v>294</v>
      </c>
      <c r="R2305" s="5" t="s">
        <v>297</v>
      </c>
      <c r="V2305" s="5" t="s">
        <v>8814</v>
      </c>
    </row>
    <row r="2306" spans="1:22" x14ac:dyDescent="0.35">
      <c r="A2306" s="5" t="s">
        <v>334</v>
      </c>
      <c r="B2306" s="5" t="s">
        <v>8815</v>
      </c>
      <c r="C2306" s="5" t="s">
        <v>628</v>
      </c>
      <c r="D2306" s="5" t="s">
        <v>16</v>
      </c>
      <c r="E2306" s="5">
        <v>12</v>
      </c>
      <c r="F2306" s="5" t="s">
        <v>294</v>
      </c>
      <c r="G2306" s="5" t="s">
        <v>294</v>
      </c>
      <c r="M2306" s="5" t="s">
        <v>794</v>
      </c>
      <c r="N2306" s="5" t="s">
        <v>294</v>
      </c>
      <c r="O2306" s="5" t="s">
        <v>294</v>
      </c>
      <c r="P2306" s="5" t="s">
        <v>294</v>
      </c>
      <c r="Q2306" s="5" t="s">
        <v>294</v>
      </c>
      <c r="R2306" s="5" t="s">
        <v>294</v>
      </c>
      <c r="V2306" s="5" t="s">
        <v>334</v>
      </c>
    </row>
    <row r="2307" spans="1:22" x14ac:dyDescent="0.35">
      <c r="A2307" s="5" t="s">
        <v>332</v>
      </c>
      <c r="B2307" s="5" t="s">
        <v>8816</v>
      </c>
      <c r="C2307" s="5" t="s">
        <v>628</v>
      </c>
      <c r="D2307" s="5" t="s">
        <v>20</v>
      </c>
      <c r="E2307" s="5">
        <v>10</v>
      </c>
      <c r="F2307" s="5" t="s">
        <v>294</v>
      </c>
      <c r="G2307" s="5" t="s">
        <v>294</v>
      </c>
      <c r="M2307" s="5" t="s">
        <v>794</v>
      </c>
      <c r="N2307" s="5" t="s">
        <v>294</v>
      </c>
      <c r="O2307" s="5" t="s">
        <v>294</v>
      </c>
      <c r="P2307" s="5" t="s">
        <v>294</v>
      </c>
      <c r="Q2307" s="5" t="s">
        <v>294</v>
      </c>
      <c r="R2307" s="5" t="s">
        <v>294</v>
      </c>
      <c r="V2307" s="5" t="s">
        <v>332</v>
      </c>
    </row>
    <row r="2308" spans="1:22" x14ac:dyDescent="0.35">
      <c r="A2308" s="5" t="s">
        <v>8817</v>
      </c>
      <c r="B2308" s="5" t="s">
        <v>235</v>
      </c>
      <c r="C2308" s="5" t="s">
        <v>3732</v>
      </c>
      <c r="D2308" s="5" t="s">
        <v>18</v>
      </c>
      <c r="E2308" s="5">
        <v>40</v>
      </c>
      <c r="F2308" s="5" t="s">
        <v>294</v>
      </c>
      <c r="G2308" s="5" t="s">
        <v>294</v>
      </c>
      <c r="M2308" s="5" t="s">
        <v>794</v>
      </c>
      <c r="N2308" s="5" t="s">
        <v>294</v>
      </c>
      <c r="O2308" s="5" t="s">
        <v>294</v>
      </c>
      <c r="P2308" s="5" t="s">
        <v>294</v>
      </c>
      <c r="Q2308" s="5" t="s">
        <v>294</v>
      </c>
      <c r="R2308" s="5" t="s">
        <v>294</v>
      </c>
      <c r="V2308" s="5" t="s">
        <v>8817</v>
      </c>
    </row>
    <row r="2309" spans="1:22" x14ac:dyDescent="0.35">
      <c r="A2309" s="5" t="s">
        <v>8818</v>
      </c>
      <c r="B2309" s="5" t="s">
        <v>8819</v>
      </c>
      <c r="C2309" s="5" t="s">
        <v>3732</v>
      </c>
      <c r="D2309" s="5" t="s">
        <v>18</v>
      </c>
      <c r="E2309" s="5">
        <v>45</v>
      </c>
      <c r="F2309" s="5" t="s">
        <v>294</v>
      </c>
      <c r="G2309" s="5" t="s">
        <v>297</v>
      </c>
      <c r="M2309" s="5" t="s">
        <v>794</v>
      </c>
      <c r="N2309" s="5" t="s">
        <v>294</v>
      </c>
      <c r="O2309" s="5" t="s">
        <v>294</v>
      </c>
      <c r="P2309" s="5" t="s">
        <v>294</v>
      </c>
      <c r="Q2309" s="5" t="s">
        <v>294</v>
      </c>
      <c r="R2309" s="5" t="s">
        <v>294</v>
      </c>
      <c r="V2309" s="5" t="s">
        <v>8818</v>
      </c>
    </row>
    <row r="2310" spans="1:22" x14ac:dyDescent="0.35">
      <c r="A2310" s="5" t="s">
        <v>8820</v>
      </c>
      <c r="B2310" s="5" t="s">
        <v>3731</v>
      </c>
      <c r="C2310" s="5" t="s">
        <v>3732</v>
      </c>
      <c r="D2310" s="5" t="s">
        <v>18</v>
      </c>
      <c r="E2310" s="5">
        <v>20</v>
      </c>
      <c r="F2310" s="5" t="s">
        <v>294</v>
      </c>
      <c r="G2310" s="5" t="s">
        <v>297</v>
      </c>
      <c r="M2310" s="5" t="s">
        <v>3826</v>
      </c>
      <c r="N2310" s="5" t="s">
        <v>294</v>
      </c>
      <c r="O2310" s="5" t="s">
        <v>294</v>
      </c>
      <c r="P2310" s="5" t="s">
        <v>294</v>
      </c>
      <c r="Q2310" s="5" t="s">
        <v>294</v>
      </c>
      <c r="R2310" s="5" t="s">
        <v>294</v>
      </c>
      <c r="V2310" s="5" t="s">
        <v>8820</v>
      </c>
    </row>
    <row r="2311" spans="1:22" x14ac:dyDescent="0.35">
      <c r="A2311" s="5" t="s">
        <v>8821</v>
      </c>
      <c r="B2311" s="5" t="s">
        <v>5512</v>
      </c>
      <c r="C2311" s="5" t="s">
        <v>3732</v>
      </c>
      <c r="D2311" s="5" t="s">
        <v>18</v>
      </c>
      <c r="E2311" s="5">
        <v>1</v>
      </c>
      <c r="F2311" s="5" t="s">
        <v>297</v>
      </c>
      <c r="G2311" s="5" t="s">
        <v>294</v>
      </c>
      <c r="L2311" s="5" t="s">
        <v>8822</v>
      </c>
      <c r="M2311" s="5" t="s">
        <v>794</v>
      </c>
      <c r="N2311" s="5" t="s">
        <v>294</v>
      </c>
      <c r="O2311" s="5" t="s">
        <v>294</v>
      </c>
      <c r="P2311" s="5" t="s">
        <v>294</v>
      </c>
      <c r="Q2311" s="5" t="s">
        <v>294</v>
      </c>
      <c r="R2311" s="5" t="s">
        <v>294</v>
      </c>
      <c r="S2311" s="5" t="s">
        <v>250</v>
      </c>
      <c r="V2311" s="5" t="s">
        <v>8821</v>
      </c>
    </row>
    <row r="2312" spans="1:22" x14ac:dyDescent="0.35">
      <c r="A2312" s="5" t="s">
        <v>8823</v>
      </c>
      <c r="B2312" s="5" t="s">
        <v>111</v>
      </c>
      <c r="C2312" s="5" t="s">
        <v>3732</v>
      </c>
      <c r="D2312" s="5" t="s">
        <v>1655</v>
      </c>
      <c r="E2312" s="5">
        <v>77</v>
      </c>
      <c r="F2312" s="5" t="s">
        <v>294</v>
      </c>
      <c r="G2312" s="5" t="s">
        <v>294</v>
      </c>
      <c r="M2312" s="5" t="s">
        <v>794</v>
      </c>
      <c r="N2312" s="5" t="s">
        <v>294</v>
      </c>
      <c r="O2312" s="5" t="s">
        <v>294</v>
      </c>
      <c r="P2312" s="5" t="s">
        <v>294</v>
      </c>
      <c r="Q2312" s="5" t="s">
        <v>294</v>
      </c>
      <c r="R2312" s="5" t="s">
        <v>294</v>
      </c>
      <c r="V2312" s="5" t="s">
        <v>8823</v>
      </c>
    </row>
    <row r="2313" spans="1:22" x14ac:dyDescent="0.35">
      <c r="A2313" s="5" t="s">
        <v>401</v>
      </c>
      <c r="B2313" s="5" t="s">
        <v>3731</v>
      </c>
      <c r="C2313" s="5" t="s">
        <v>628</v>
      </c>
      <c r="D2313" s="5" t="s">
        <v>18</v>
      </c>
      <c r="E2313" s="5">
        <v>20</v>
      </c>
      <c r="F2313" s="5" t="s">
        <v>294</v>
      </c>
      <c r="G2313" s="5" t="s">
        <v>297</v>
      </c>
      <c r="J2313" s="5" t="s">
        <v>3732</v>
      </c>
      <c r="M2313" s="5" t="s">
        <v>794</v>
      </c>
      <c r="N2313" s="5" t="s">
        <v>294</v>
      </c>
      <c r="O2313" s="5" t="s">
        <v>294</v>
      </c>
      <c r="P2313" s="5" t="s">
        <v>294</v>
      </c>
      <c r="Q2313" s="5" t="s">
        <v>294</v>
      </c>
      <c r="R2313" s="5" t="s">
        <v>297</v>
      </c>
      <c r="V2313" s="5" t="s">
        <v>401</v>
      </c>
    </row>
    <row r="2314" spans="1:22" x14ac:dyDescent="0.35">
      <c r="A2314" s="5" t="s">
        <v>310</v>
      </c>
      <c r="B2314" s="5" t="s">
        <v>8824</v>
      </c>
      <c r="C2314" s="5" t="s">
        <v>628</v>
      </c>
      <c r="D2314" s="5" t="s">
        <v>22</v>
      </c>
      <c r="E2314" s="5">
        <v>3</v>
      </c>
      <c r="F2314" s="5" t="s">
        <v>294</v>
      </c>
      <c r="G2314" s="5" t="s">
        <v>294</v>
      </c>
      <c r="M2314" s="5" t="s">
        <v>794</v>
      </c>
      <c r="N2314" s="5" t="s">
        <v>297</v>
      </c>
      <c r="O2314" s="5" t="s">
        <v>297</v>
      </c>
      <c r="Q2314" s="5" t="s">
        <v>297</v>
      </c>
      <c r="R2314" s="5" t="s">
        <v>294</v>
      </c>
      <c r="V2314" s="5" t="s">
        <v>310</v>
      </c>
    </row>
    <row r="2315" spans="1:22" x14ac:dyDescent="0.35">
      <c r="A2315" s="5" t="s">
        <v>8825</v>
      </c>
      <c r="B2315" s="5" t="s">
        <v>8826</v>
      </c>
      <c r="C2315" s="5" t="s">
        <v>628</v>
      </c>
      <c r="D2315" s="5" t="s">
        <v>16</v>
      </c>
      <c r="E2315" s="5">
        <v>7</v>
      </c>
      <c r="F2315" s="5" t="s">
        <v>294</v>
      </c>
      <c r="G2315" s="5" t="s">
        <v>294</v>
      </c>
      <c r="M2315" s="5" t="s">
        <v>794</v>
      </c>
      <c r="N2315" s="5" t="s">
        <v>297</v>
      </c>
      <c r="O2315" s="5" t="s">
        <v>297</v>
      </c>
      <c r="P2315" s="5" t="s">
        <v>294</v>
      </c>
      <c r="Q2315" s="5" t="s">
        <v>297</v>
      </c>
      <c r="R2315" s="5" t="s">
        <v>294</v>
      </c>
      <c r="V2315" s="5" t="s">
        <v>8825</v>
      </c>
    </row>
    <row r="2316" spans="1:22" x14ac:dyDescent="0.35">
      <c r="A2316" s="5" t="s">
        <v>8827</v>
      </c>
      <c r="B2316" s="5" t="s">
        <v>8291</v>
      </c>
      <c r="C2316" s="5" t="s">
        <v>628</v>
      </c>
      <c r="D2316" s="5" t="s">
        <v>18</v>
      </c>
      <c r="E2316" s="5">
        <v>6</v>
      </c>
      <c r="F2316" s="5" t="s">
        <v>294</v>
      </c>
      <c r="G2316" s="5" t="s">
        <v>294</v>
      </c>
      <c r="J2316" s="5" t="s">
        <v>8828</v>
      </c>
      <c r="M2316" s="5" t="s">
        <v>794</v>
      </c>
      <c r="N2316" s="5" t="s">
        <v>294</v>
      </c>
      <c r="R2316" s="5" t="s">
        <v>294</v>
      </c>
      <c r="V2316" s="5" t="s">
        <v>8827</v>
      </c>
    </row>
    <row r="2317" spans="1:22" x14ac:dyDescent="0.35">
      <c r="A2317" s="5" t="s">
        <v>8829</v>
      </c>
      <c r="B2317" s="5" t="s">
        <v>8830</v>
      </c>
      <c r="C2317" s="5" t="s">
        <v>8621</v>
      </c>
      <c r="D2317" s="5" t="s">
        <v>18</v>
      </c>
      <c r="E2317" s="5">
        <v>1</v>
      </c>
      <c r="F2317" s="5" t="s">
        <v>297</v>
      </c>
      <c r="G2317" s="5" t="s">
        <v>297</v>
      </c>
      <c r="L2317" s="5" t="s">
        <v>822</v>
      </c>
      <c r="M2317" s="5" t="s">
        <v>794</v>
      </c>
      <c r="N2317" s="5" t="s">
        <v>294</v>
      </c>
      <c r="O2317" s="5" t="s">
        <v>294</v>
      </c>
      <c r="P2317" s="5" t="s">
        <v>294</v>
      </c>
      <c r="Q2317" s="5" t="s">
        <v>294</v>
      </c>
      <c r="R2317" s="5" t="s">
        <v>294</v>
      </c>
      <c r="S2317" s="5" t="s">
        <v>294</v>
      </c>
      <c r="V2317" s="5" t="s">
        <v>8831</v>
      </c>
    </row>
    <row r="2318" spans="1:22" x14ac:dyDescent="0.35">
      <c r="A2318" s="5" t="s">
        <v>8832</v>
      </c>
      <c r="B2318" s="5" t="s">
        <v>8833</v>
      </c>
      <c r="C2318" s="5" t="s">
        <v>628</v>
      </c>
      <c r="D2318" s="5" t="s">
        <v>16</v>
      </c>
      <c r="E2318" s="5">
        <v>12</v>
      </c>
      <c r="F2318" s="5" t="s">
        <v>294</v>
      </c>
      <c r="G2318" s="5" t="s">
        <v>294</v>
      </c>
      <c r="M2318" s="5" t="s">
        <v>794</v>
      </c>
      <c r="N2318" s="5" t="s">
        <v>294</v>
      </c>
      <c r="P2318" s="5" t="s">
        <v>294</v>
      </c>
      <c r="Q2318" s="5" t="s">
        <v>294</v>
      </c>
      <c r="R2318" s="5" t="s">
        <v>294</v>
      </c>
      <c r="V2318" s="5" t="s">
        <v>8834</v>
      </c>
    </row>
    <row r="2319" spans="1:22" x14ac:dyDescent="0.35">
      <c r="A2319" s="5" t="s">
        <v>2359</v>
      </c>
      <c r="B2319" s="5" t="s">
        <v>8835</v>
      </c>
      <c r="C2319" s="5" t="s">
        <v>628</v>
      </c>
      <c r="D2319" s="5" t="s">
        <v>22</v>
      </c>
      <c r="E2319" s="5">
        <v>5</v>
      </c>
      <c r="F2319" s="5" t="s">
        <v>294</v>
      </c>
      <c r="G2319" s="5" t="s">
        <v>294</v>
      </c>
      <c r="M2319" s="5" t="s">
        <v>794</v>
      </c>
      <c r="N2319" s="5" t="s">
        <v>294</v>
      </c>
      <c r="P2319" s="5" t="s">
        <v>294</v>
      </c>
      <c r="Q2319" s="5" t="s">
        <v>294</v>
      </c>
      <c r="R2319" s="5" t="s">
        <v>2674</v>
      </c>
      <c r="V2319" s="5" t="s">
        <v>8836</v>
      </c>
    </row>
    <row r="2320" spans="1:22" x14ac:dyDescent="0.35">
      <c r="A2320" s="5" t="s">
        <v>8837</v>
      </c>
      <c r="B2320" s="5" t="s">
        <v>8838</v>
      </c>
      <c r="C2320" s="5" t="s">
        <v>628</v>
      </c>
      <c r="D2320" s="5" t="s">
        <v>16</v>
      </c>
      <c r="E2320" s="5">
        <v>6</v>
      </c>
      <c r="F2320" s="5" t="s">
        <v>294</v>
      </c>
      <c r="G2320" s="5" t="s">
        <v>294</v>
      </c>
      <c r="M2320" s="5" t="s">
        <v>794</v>
      </c>
      <c r="N2320" s="5" t="s">
        <v>294</v>
      </c>
      <c r="P2320" s="5" t="s">
        <v>294</v>
      </c>
      <c r="Q2320" s="5" t="s">
        <v>294</v>
      </c>
      <c r="R2320" s="5" t="s">
        <v>294</v>
      </c>
      <c r="V2320" s="5" t="s">
        <v>8839</v>
      </c>
    </row>
    <row r="2321" spans="1:22" x14ac:dyDescent="0.35">
      <c r="A2321" s="5" t="s">
        <v>2360</v>
      </c>
      <c r="B2321" s="5" t="s">
        <v>8840</v>
      </c>
      <c r="C2321" s="5" t="s">
        <v>628</v>
      </c>
      <c r="D2321" s="5" t="s">
        <v>22</v>
      </c>
      <c r="E2321" s="5">
        <v>5</v>
      </c>
      <c r="F2321" s="5" t="s">
        <v>294</v>
      </c>
      <c r="G2321" s="5" t="s">
        <v>294</v>
      </c>
      <c r="M2321" s="5" t="s">
        <v>794</v>
      </c>
      <c r="N2321" s="5" t="s">
        <v>294</v>
      </c>
      <c r="P2321" s="5" t="s">
        <v>294</v>
      </c>
      <c r="Q2321" s="5" t="s">
        <v>294</v>
      </c>
      <c r="R2321" s="5" t="s">
        <v>294</v>
      </c>
      <c r="V2321" s="5" t="s">
        <v>8841</v>
      </c>
    </row>
    <row r="2322" spans="1:22" x14ac:dyDescent="0.35">
      <c r="A2322" s="5" t="s">
        <v>2352</v>
      </c>
      <c r="B2322" s="5" t="s">
        <v>8842</v>
      </c>
      <c r="C2322" s="5" t="s">
        <v>628</v>
      </c>
      <c r="D2322" s="5" t="s">
        <v>16</v>
      </c>
      <c r="E2322" s="5">
        <v>12</v>
      </c>
      <c r="F2322" s="5" t="s">
        <v>294</v>
      </c>
      <c r="G2322" s="5" t="s">
        <v>294</v>
      </c>
      <c r="M2322" s="5" t="s">
        <v>794</v>
      </c>
      <c r="N2322" s="5" t="s">
        <v>294</v>
      </c>
      <c r="P2322" s="5" t="s">
        <v>294</v>
      </c>
      <c r="Q2322" s="5" t="s">
        <v>294</v>
      </c>
      <c r="R2322" s="5" t="s">
        <v>294</v>
      </c>
      <c r="V2322" s="5" t="s">
        <v>8843</v>
      </c>
    </row>
    <row r="2323" spans="1:22" x14ac:dyDescent="0.35">
      <c r="A2323" s="5" t="s">
        <v>2337</v>
      </c>
      <c r="B2323" s="5" t="s">
        <v>8844</v>
      </c>
      <c r="C2323" s="5" t="s">
        <v>628</v>
      </c>
      <c r="D2323" s="5" t="s">
        <v>16</v>
      </c>
      <c r="E2323" s="5">
        <v>12</v>
      </c>
      <c r="F2323" s="5" t="s">
        <v>294</v>
      </c>
      <c r="G2323" s="5" t="s">
        <v>294</v>
      </c>
      <c r="M2323" s="5" t="s">
        <v>794</v>
      </c>
      <c r="N2323" s="5" t="s">
        <v>294</v>
      </c>
      <c r="P2323" s="5" t="s">
        <v>294</v>
      </c>
      <c r="Q2323" s="5" t="s">
        <v>294</v>
      </c>
      <c r="R2323" s="5" t="s">
        <v>294</v>
      </c>
      <c r="V2323" s="5" t="s">
        <v>8845</v>
      </c>
    </row>
    <row r="2324" spans="1:22" x14ac:dyDescent="0.35">
      <c r="A2324" s="5" t="s">
        <v>2330</v>
      </c>
      <c r="B2324" s="5" t="s">
        <v>3743</v>
      </c>
      <c r="C2324" s="5" t="s">
        <v>628</v>
      </c>
      <c r="D2324" s="5" t="s">
        <v>18</v>
      </c>
      <c r="E2324" s="5">
        <v>10</v>
      </c>
      <c r="F2324" s="5" t="s">
        <v>294</v>
      </c>
      <c r="G2324" s="5" t="s">
        <v>294</v>
      </c>
      <c r="M2324" s="5" t="s">
        <v>794</v>
      </c>
      <c r="N2324" s="5" t="s">
        <v>294</v>
      </c>
      <c r="P2324" s="5" t="s">
        <v>294</v>
      </c>
      <c r="Q2324" s="5" t="s">
        <v>294</v>
      </c>
      <c r="R2324" s="5" t="s">
        <v>294</v>
      </c>
      <c r="V2324" s="5" t="s">
        <v>8846</v>
      </c>
    </row>
    <row r="2325" spans="1:22" x14ac:dyDescent="0.35">
      <c r="A2325" s="5" t="s">
        <v>2349</v>
      </c>
      <c r="B2325" s="5" t="s">
        <v>8847</v>
      </c>
      <c r="C2325" s="5" t="s">
        <v>628</v>
      </c>
      <c r="D2325" s="5" t="s">
        <v>20</v>
      </c>
      <c r="E2325" s="5">
        <v>10</v>
      </c>
      <c r="F2325" s="5" t="s">
        <v>294</v>
      </c>
      <c r="G2325" s="5" t="s">
        <v>294</v>
      </c>
      <c r="M2325" s="5" t="s">
        <v>794</v>
      </c>
      <c r="N2325" s="5" t="s">
        <v>294</v>
      </c>
      <c r="P2325" s="5" t="s">
        <v>294</v>
      </c>
      <c r="Q2325" s="5" t="s">
        <v>294</v>
      </c>
      <c r="R2325" s="5" t="s">
        <v>294</v>
      </c>
      <c r="V2325" s="5" t="s">
        <v>8848</v>
      </c>
    </row>
    <row r="2326" spans="1:22" x14ac:dyDescent="0.35">
      <c r="A2326" s="5" t="s">
        <v>8849</v>
      </c>
      <c r="B2326" s="5" t="s">
        <v>8850</v>
      </c>
      <c r="C2326" s="5" t="s">
        <v>628</v>
      </c>
      <c r="D2326" s="5" t="s">
        <v>20</v>
      </c>
      <c r="E2326" s="5">
        <v>10</v>
      </c>
      <c r="F2326" s="5" t="s">
        <v>294</v>
      </c>
      <c r="G2326" s="5" t="s">
        <v>294</v>
      </c>
      <c r="M2326" s="5" t="s">
        <v>794</v>
      </c>
      <c r="N2326" s="5" t="s">
        <v>294</v>
      </c>
      <c r="P2326" s="5" t="s">
        <v>294</v>
      </c>
      <c r="Q2326" s="5" t="s">
        <v>294</v>
      </c>
      <c r="R2326" s="5" t="s">
        <v>294</v>
      </c>
      <c r="V2326" s="5" t="s">
        <v>8851</v>
      </c>
    </row>
    <row r="2327" spans="1:22" x14ac:dyDescent="0.35">
      <c r="A2327" s="5" t="s">
        <v>8852</v>
      </c>
      <c r="B2327" s="5" t="s">
        <v>8853</v>
      </c>
      <c r="C2327" s="5" t="s">
        <v>628</v>
      </c>
      <c r="D2327" s="5" t="s">
        <v>16</v>
      </c>
      <c r="E2327" s="5">
        <v>12</v>
      </c>
      <c r="F2327" s="5" t="s">
        <v>294</v>
      </c>
      <c r="G2327" s="5" t="s">
        <v>294</v>
      </c>
      <c r="M2327" s="5" t="s">
        <v>794</v>
      </c>
      <c r="N2327" s="5" t="s">
        <v>294</v>
      </c>
      <c r="P2327" s="5" t="s">
        <v>294</v>
      </c>
      <c r="Q2327" s="5" t="s">
        <v>294</v>
      </c>
      <c r="R2327" s="5" t="s">
        <v>294</v>
      </c>
      <c r="V2327" s="5" t="s">
        <v>8854</v>
      </c>
    </row>
    <row r="2328" spans="1:22" x14ac:dyDescent="0.35">
      <c r="A2328" s="5" t="s">
        <v>8855</v>
      </c>
      <c r="B2328" s="5" t="s">
        <v>8856</v>
      </c>
      <c r="C2328" s="5" t="s">
        <v>628</v>
      </c>
      <c r="D2328" s="5" t="s">
        <v>20</v>
      </c>
      <c r="E2328" s="5">
        <v>10</v>
      </c>
      <c r="F2328" s="5" t="s">
        <v>294</v>
      </c>
      <c r="G2328" s="5" t="s">
        <v>294</v>
      </c>
      <c r="M2328" s="5" t="s">
        <v>794</v>
      </c>
      <c r="N2328" s="5" t="s">
        <v>294</v>
      </c>
      <c r="P2328" s="5" t="s">
        <v>294</v>
      </c>
      <c r="Q2328" s="5" t="s">
        <v>294</v>
      </c>
      <c r="R2328" s="5" t="s">
        <v>294</v>
      </c>
      <c r="V2328" s="5" t="s">
        <v>8857</v>
      </c>
    </row>
    <row r="2329" spans="1:22" x14ac:dyDescent="0.35">
      <c r="A2329" s="5" t="s">
        <v>8858</v>
      </c>
      <c r="B2329" s="5" t="s">
        <v>8859</v>
      </c>
      <c r="C2329" s="5" t="s">
        <v>628</v>
      </c>
      <c r="D2329" s="5" t="s">
        <v>20</v>
      </c>
      <c r="E2329" s="5">
        <v>10</v>
      </c>
      <c r="F2329" s="5" t="s">
        <v>294</v>
      </c>
      <c r="G2329" s="5" t="s">
        <v>294</v>
      </c>
      <c r="M2329" s="5" t="s">
        <v>794</v>
      </c>
      <c r="N2329" s="5" t="s">
        <v>294</v>
      </c>
      <c r="P2329" s="5" t="s">
        <v>294</v>
      </c>
      <c r="Q2329" s="5" t="s">
        <v>294</v>
      </c>
      <c r="R2329" s="5" t="s">
        <v>294</v>
      </c>
      <c r="V2329" s="5" t="s">
        <v>8860</v>
      </c>
    </row>
    <row r="2330" spans="1:22" x14ac:dyDescent="0.35">
      <c r="A2330" s="5" t="s">
        <v>2355</v>
      </c>
      <c r="B2330" s="5" t="s">
        <v>8861</v>
      </c>
      <c r="C2330" s="5" t="s">
        <v>628</v>
      </c>
      <c r="D2330" s="5" t="s">
        <v>16</v>
      </c>
      <c r="E2330" s="5">
        <v>12</v>
      </c>
      <c r="F2330" s="5" t="s">
        <v>294</v>
      </c>
      <c r="G2330" s="5" t="s">
        <v>294</v>
      </c>
      <c r="M2330" s="5" t="s">
        <v>794</v>
      </c>
      <c r="N2330" s="5" t="s">
        <v>294</v>
      </c>
      <c r="P2330" s="5" t="s">
        <v>294</v>
      </c>
      <c r="Q2330" s="5" t="s">
        <v>294</v>
      </c>
      <c r="R2330" s="5" t="s">
        <v>294</v>
      </c>
      <c r="V2330" s="5" t="s">
        <v>8862</v>
      </c>
    </row>
    <row r="2331" spans="1:22" x14ac:dyDescent="0.35">
      <c r="A2331" s="5" t="s">
        <v>8863</v>
      </c>
      <c r="B2331" s="5" t="s">
        <v>8864</v>
      </c>
      <c r="C2331" s="5" t="s">
        <v>628</v>
      </c>
      <c r="D2331" s="5" t="s">
        <v>20</v>
      </c>
      <c r="E2331" s="5">
        <v>10</v>
      </c>
      <c r="F2331" s="5" t="s">
        <v>294</v>
      </c>
      <c r="G2331" s="5" t="s">
        <v>294</v>
      </c>
      <c r="M2331" s="5" t="s">
        <v>794</v>
      </c>
      <c r="N2331" s="5" t="s">
        <v>294</v>
      </c>
      <c r="P2331" s="5" t="s">
        <v>294</v>
      </c>
      <c r="Q2331" s="5" t="s">
        <v>294</v>
      </c>
      <c r="R2331" s="5" t="s">
        <v>294</v>
      </c>
      <c r="V2331" s="5" t="s">
        <v>8865</v>
      </c>
    </row>
    <row r="2332" spans="1:22" x14ac:dyDescent="0.35">
      <c r="A2332" s="5" t="s">
        <v>2364</v>
      </c>
      <c r="B2332" s="5" t="s">
        <v>8866</v>
      </c>
      <c r="C2332" s="5" t="s">
        <v>628</v>
      </c>
      <c r="D2332" s="5" t="s">
        <v>20</v>
      </c>
      <c r="E2332" s="5">
        <v>10</v>
      </c>
      <c r="F2332" s="5" t="s">
        <v>294</v>
      </c>
      <c r="G2332" s="5" t="s">
        <v>294</v>
      </c>
      <c r="M2332" s="5" t="s">
        <v>794</v>
      </c>
      <c r="N2332" s="5" t="s">
        <v>294</v>
      </c>
      <c r="P2332" s="5" t="s">
        <v>294</v>
      </c>
      <c r="Q2332" s="5" t="s">
        <v>294</v>
      </c>
      <c r="R2332" s="5" t="s">
        <v>294</v>
      </c>
      <c r="V2332" s="5" t="s">
        <v>8867</v>
      </c>
    </row>
    <row r="2333" spans="1:22" x14ac:dyDescent="0.35">
      <c r="A2333" s="5" t="s">
        <v>8868</v>
      </c>
      <c r="B2333" s="5" t="s">
        <v>8869</v>
      </c>
      <c r="C2333" s="5" t="s">
        <v>628</v>
      </c>
      <c r="D2333" s="5" t="s">
        <v>20</v>
      </c>
      <c r="E2333" s="5">
        <v>10</v>
      </c>
      <c r="F2333" s="5" t="s">
        <v>294</v>
      </c>
      <c r="G2333" s="5" t="s">
        <v>294</v>
      </c>
      <c r="M2333" s="5" t="s">
        <v>794</v>
      </c>
      <c r="N2333" s="5" t="s">
        <v>294</v>
      </c>
      <c r="P2333" s="5" t="s">
        <v>294</v>
      </c>
      <c r="Q2333" s="5" t="s">
        <v>294</v>
      </c>
      <c r="R2333" s="5" t="s">
        <v>294</v>
      </c>
      <c r="V2333" s="5" t="s">
        <v>8870</v>
      </c>
    </row>
    <row r="2334" spans="1:22" x14ac:dyDescent="0.35">
      <c r="A2334" s="5" t="s">
        <v>2348</v>
      </c>
      <c r="B2334" s="5" t="s">
        <v>8871</v>
      </c>
      <c r="C2334" s="5" t="s">
        <v>628</v>
      </c>
      <c r="D2334" s="5" t="s">
        <v>16</v>
      </c>
      <c r="E2334" s="5">
        <v>12</v>
      </c>
      <c r="F2334" s="5" t="s">
        <v>294</v>
      </c>
      <c r="G2334" s="5" t="s">
        <v>294</v>
      </c>
      <c r="M2334" s="5" t="s">
        <v>794</v>
      </c>
      <c r="N2334" s="5" t="s">
        <v>294</v>
      </c>
      <c r="P2334" s="5" t="s">
        <v>294</v>
      </c>
      <c r="Q2334" s="5" t="s">
        <v>294</v>
      </c>
      <c r="R2334" s="5" t="s">
        <v>294</v>
      </c>
      <c r="V2334" s="5" t="s">
        <v>8872</v>
      </c>
    </row>
    <row r="2335" spans="1:22" x14ac:dyDescent="0.35">
      <c r="A2335" s="5" t="s">
        <v>8873</v>
      </c>
      <c r="B2335" s="5" t="s">
        <v>8874</v>
      </c>
      <c r="C2335" s="5" t="s">
        <v>628</v>
      </c>
      <c r="D2335" s="5" t="s">
        <v>22</v>
      </c>
      <c r="E2335" s="5">
        <v>5</v>
      </c>
      <c r="F2335" s="5" t="s">
        <v>294</v>
      </c>
      <c r="G2335" s="5" t="s">
        <v>294</v>
      </c>
      <c r="M2335" s="5" t="s">
        <v>794</v>
      </c>
      <c r="N2335" s="5" t="s">
        <v>294</v>
      </c>
      <c r="P2335" s="5" t="s">
        <v>294</v>
      </c>
      <c r="Q2335" s="5" t="s">
        <v>294</v>
      </c>
      <c r="R2335" s="5" t="s">
        <v>294</v>
      </c>
      <c r="V2335" s="5" t="s">
        <v>8875</v>
      </c>
    </row>
    <row r="2336" spans="1:22" x14ac:dyDescent="0.35">
      <c r="A2336" s="5" t="s">
        <v>8876</v>
      </c>
      <c r="B2336" s="5" t="s">
        <v>8877</v>
      </c>
      <c r="C2336" s="5" t="s">
        <v>628</v>
      </c>
      <c r="D2336" s="5" t="s">
        <v>20</v>
      </c>
      <c r="E2336" s="5">
        <v>10</v>
      </c>
      <c r="F2336" s="5" t="s">
        <v>294</v>
      </c>
      <c r="G2336" s="5" t="s">
        <v>294</v>
      </c>
      <c r="M2336" s="5" t="s">
        <v>794</v>
      </c>
      <c r="N2336" s="5" t="s">
        <v>294</v>
      </c>
      <c r="P2336" s="5" t="s">
        <v>294</v>
      </c>
      <c r="Q2336" s="5" t="s">
        <v>294</v>
      </c>
      <c r="R2336" s="5" t="s">
        <v>294</v>
      </c>
      <c r="V2336" s="5" t="s">
        <v>8878</v>
      </c>
    </row>
    <row r="2337" spans="1:22" x14ac:dyDescent="0.35">
      <c r="A2337" s="5" t="s">
        <v>2356</v>
      </c>
      <c r="B2337" s="5" t="s">
        <v>8879</v>
      </c>
      <c r="C2337" s="5" t="s">
        <v>628</v>
      </c>
      <c r="D2337" s="5" t="s">
        <v>16</v>
      </c>
      <c r="E2337" s="5">
        <v>12</v>
      </c>
      <c r="F2337" s="5" t="s">
        <v>294</v>
      </c>
      <c r="G2337" s="5" t="s">
        <v>294</v>
      </c>
      <c r="M2337" s="5" t="s">
        <v>794</v>
      </c>
      <c r="N2337" s="5" t="s">
        <v>294</v>
      </c>
      <c r="P2337" s="5" t="s">
        <v>294</v>
      </c>
      <c r="Q2337" s="5" t="s">
        <v>294</v>
      </c>
      <c r="R2337" s="5" t="s">
        <v>294</v>
      </c>
      <c r="V2337" s="5" t="s">
        <v>8880</v>
      </c>
    </row>
    <row r="2338" spans="1:22" x14ac:dyDescent="0.35">
      <c r="A2338" s="5" t="s">
        <v>8881</v>
      </c>
      <c r="B2338" s="5" t="s">
        <v>8882</v>
      </c>
      <c r="C2338" s="5" t="s">
        <v>628</v>
      </c>
      <c r="D2338" s="5" t="s">
        <v>18</v>
      </c>
      <c r="E2338" s="5">
        <v>2</v>
      </c>
      <c r="F2338" s="5" t="s">
        <v>294</v>
      </c>
      <c r="G2338" s="5" t="s">
        <v>294</v>
      </c>
      <c r="M2338" s="5" t="s">
        <v>794</v>
      </c>
      <c r="N2338" s="5" t="s">
        <v>294</v>
      </c>
      <c r="P2338" s="5" t="s">
        <v>294</v>
      </c>
      <c r="Q2338" s="5" t="s">
        <v>294</v>
      </c>
      <c r="R2338" s="5" t="s">
        <v>294</v>
      </c>
      <c r="V2338" s="5" t="s">
        <v>8883</v>
      </c>
    </row>
    <row r="2339" spans="1:22" x14ac:dyDescent="0.35">
      <c r="A2339" s="5" t="s">
        <v>2350</v>
      </c>
      <c r="B2339" s="5" t="s">
        <v>8884</v>
      </c>
      <c r="C2339" s="5" t="s">
        <v>628</v>
      </c>
      <c r="D2339" s="5" t="s">
        <v>16</v>
      </c>
      <c r="E2339" s="5">
        <v>12</v>
      </c>
      <c r="F2339" s="5" t="s">
        <v>294</v>
      </c>
      <c r="G2339" s="5" t="s">
        <v>294</v>
      </c>
      <c r="M2339" s="5" t="s">
        <v>794</v>
      </c>
      <c r="N2339" s="5" t="s">
        <v>294</v>
      </c>
      <c r="P2339" s="5" t="s">
        <v>294</v>
      </c>
      <c r="Q2339" s="5" t="s">
        <v>294</v>
      </c>
      <c r="R2339" s="5" t="s">
        <v>294</v>
      </c>
      <c r="V2339" s="5" t="s">
        <v>8885</v>
      </c>
    </row>
    <row r="2340" spans="1:22" x14ac:dyDescent="0.35">
      <c r="A2340" s="5" t="s">
        <v>8886</v>
      </c>
      <c r="B2340" s="5" t="s">
        <v>8887</v>
      </c>
      <c r="C2340" s="5" t="s">
        <v>628</v>
      </c>
      <c r="D2340" s="5" t="s">
        <v>18</v>
      </c>
      <c r="E2340" s="5">
        <v>2</v>
      </c>
      <c r="F2340" s="5" t="s">
        <v>294</v>
      </c>
      <c r="G2340" s="5" t="s">
        <v>294</v>
      </c>
      <c r="M2340" s="5" t="s">
        <v>794</v>
      </c>
      <c r="N2340" s="5" t="s">
        <v>294</v>
      </c>
      <c r="P2340" s="5" t="s">
        <v>294</v>
      </c>
      <c r="Q2340" s="5" t="s">
        <v>294</v>
      </c>
      <c r="R2340" s="5" t="s">
        <v>294</v>
      </c>
      <c r="V2340" s="5" t="s">
        <v>8888</v>
      </c>
    </row>
    <row r="2341" spans="1:22" x14ac:dyDescent="0.35">
      <c r="A2341" s="5" t="s">
        <v>8889</v>
      </c>
      <c r="B2341" s="5" t="s">
        <v>8890</v>
      </c>
      <c r="C2341" s="5" t="s">
        <v>628</v>
      </c>
      <c r="D2341" s="5" t="s">
        <v>16</v>
      </c>
      <c r="E2341" s="5">
        <v>12</v>
      </c>
      <c r="F2341" s="5" t="s">
        <v>294</v>
      </c>
      <c r="G2341" s="5" t="s">
        <v>294</v>
      </c>
      <c r="M2341" s="5" t="s">
        <v>794</v>
      </c>
      <c r="N2341" s="5" t="s">
        <v>294</v>
      </c>
      <c r="P2341" s="5" t="s">
        <v>294</v>
      </c>
      <c r="Q2341" s="5" t="s">
        <v>294</v>
      </c>
      <c r="R2341" s="5" t="s">
        <v>294</v>
      </c>
      <c r="V2341" s="5" t="s">
        <v>8891</v>
      </c>
    </row>
    <row r="2342" spans="1:22" x14ac:dyDescent="0.35">
      <c r="A2342" s="5" t="s">
        <v>8892</v>
      </c>
      <c r="B2342" s="5" t="s">
        <v>8893</v>
      </c>
      <c r="C2342" s="5" t="s">
        <v>628</v>
      </c>
      <c r="D2342" s="5" t="s">
        <v>16</v>
      </c>
      <c r="E2342" s="5">
        <v>12</v>
      </c>
      <c r="F2342" s="5" t="s">
        <v>294</v>
      </c>
      <c r="G2342" s="5" t="s">
        <v>294</v>
      </c>
      <c r="M2342" s="5" t="s">
        <v>794</v>
      </c>
      <c r="N2342" s="5" t="s">
        <v>294</v>
      </c>
      <c r="P2342" s="5" t="s">
        <v>294</v>
      </c>
      <c r="Q2342" s="5" t="s">
        <v>294</v>
      </c>
      <c r="R2342" s="5" t="s">
        <v>294</v>
      </c>
      <c r="V2342" s="5" t="s">
        <v>8894</v>
      </c>
    </row>
    <row r="2343" spans="1:22" x14ac:dyDescent="0.35">
      <c r="A2343" s="5" t="s">
        <v>8895</v>
      </c>
      <c r="B2343" s="5" t="s">
        <v>8896</v>
      </c>
      <c r="C2343" s="5" t="s">
        <v>628</v>
      </c>
      <c r="D2343" s="5" t="s">
        <v>16</v>
      </c>
      <c r="E2343" s="5">
        <v>6</v>
      </c>
      <c r="F2343" s="5" t="s">
        <v>294</v>
      </c>
      <c r="G2343" s="5" t="s">
        <v>294</v>
      </c>
      <c r="M2343" s="5" t="s">
        <v>794</v>
      </c>
      <c r="N2343" s="5" t="s">
        <v>294</v>
      </c>
      <c r="P2343" s="5" t="s">
        <v>294</v>
      </c>
      <c r="Q2343" s="5" t="s">
        <v>294</v>
      </c>
      <c r="R2343" s="5" t="s">
        <v>294</v>
      </c>
      <c r="V2343" s="5" t="s">
        <v>8897</v>
      </c>
    </row>
    <row r="2344" spans="1:22" x14ac:dyDescent="0.35">
      <c r="A2344" s="5" t="s">
        <v>8898</v>
      </c>
      <c r="B2344" s="5" t="s">
        <v>8899</v>
      </c>
      <c r="C2344" s="5" t="s">
        <v>628</v>
      </c>
      <c r="D2344" s="5" t="s">
        <v>18</v>
      </c>
      <c r="E2344" s="5">
        <v>1</v>
      </c>
      <c r="F2344" s="5" t="s">
        <v>294</v>
      </c>
      <c r="G2344" s="5" t="s">
        <v>297</v>
      </c>
      <c r="K2344" s="5" t="s">
        <v>8900</v>
      </c>
      <c r="M2344" s="5" t="s">
        <v>794</v>
      </c>
      <c r="N2344" s="5" t="s">
        <v>294</v>
      </c>
      <c r="R2344" s="5" t="s">
        <v>294</v>
      </c>
      <c r="V2344" s="5" t="s">
        <v>8898</v>
      </c>
    </row>
    <row r="2345" spans="1:22" x14ac:dyDescent="0.35">
      <c r="A2345" s="5" t="s">
        <v>2339</v>
      </c>
      <c r="B2345" s="5" t="s">
        <v>8901</v>
      </c>
      <c r="C2345" s="5" t="s">
        <v>628</v>
      </c>
      <c r="D2345" s="5" t="s">
        <v>16</v>
      </c>
      <c r="E2345" s="5">
        <v>12</v>
      </c>
      <c r="F2345" s="5" t="s">
        <v>294</v>
      </c>
      <c r="G2345" s="5" t="s">
        <v>294</v>
      </c>
      <c r="M2345" s="5" t="s">
        <v>794</v>
      </c>
      <c r="N2345" s="5" t="s">
        <v>294</v>
      </c>
      <c r="P2345" s="5" t="s">
        <v>294</v>
      </c>
      <c r="Q2345" s="5" t="s">
        <v>294</v>
      </c>
      <c r="R2345" s="5" t="s">
        <v>294</v>
      </c>
      <c r="V2345" s="5" t="s">
        <v>8902</v>
      </c>
    </row>
    <row r="2346" spans="1:22" x14ac:dyDescent="0.35">
      <c r="A2346" s="5" t="s">
        <v>2354</v>
      </c>
      <c r="B2346" s="5" t="s">
        <v>8903</v>
      </c>
      <c r="C2346" s="5" t="s">
        <v>628</v>
      </c>
      <c r="D2346" s="5" t="s">
        <v>16</v>
      </c>
      <c r="E2346" s="5">
        <v>12</v>
      </c>
      <c r="F2346" s="5" t="s">
        <v>294</v>
      </c>
      <c r="G2346" s="5" t="s">
        <v>294</v>
      </c>
      <c r="M2346" s="5" t="s">
        <v>794</v>
      </c>
      <c r="N2346" s="5" t="s">
        <v>294</v>
      </c>
      <c r="P2346" s="5" t="s">
        <v>294</v>
      </c>
      <c r="Q2346" s="5" t="s">
        <v>294</v>
      </c>
      <c r="R2346" s="5" t="s">
        <v>294</v>
      </c>
      <c r="V2346" s="5" t="s">
        <v>8904</v>
      </c>
    </row>
    <row r="2347" spans="1:22" x14ac:dyDescent="0.35">
      <c r="A2347" s="5" t="s">
        <v>8905</v>
      </c>
      <c r="B2347" s="5" t="s">
        <v>8906</v>
      </c>
      <c r="C2347" s="5" t="s">
        <v>628</v>
      </c>
      <c r="D2347" s="5" t="s">
        <v>18</v>
      </c>
      <c r="E2347" s="5">
        <v>8</v>
      </c>
      <c r="F2347" s="5" t="s">
        <v>294</v>
      </c>
      <c r="G2347" s="5" t="s">
        <v>294</v>
      </c>
      <c r="J2347" s="5" t="s">
        <v>8172</v>
      </c>
      <c r="M2347" s="5" t="s">
        <v>794</v>
      </c>
      <c r="N2347" s="5" t="s">
        <v>294</v>
      </c>
      <c r="R2347" s="5" t="s">
        <v>294</v>
      </c>
      <c r="V2347" s="5" t="s">
        <v>8905</v>
      </c>
    </row>
    <row r="2348" spans="1:22" x14ac:dyDescent="0.35">
      <c r="A2348" s="5" t="s">
        <v>278</v>
      </c>
      <c r="B2348" s="5" t="s">
        <v>279</v>
      </c>
      <c r="C2348" s="5" t="s">
        <v>628</v>
      </c>
      <c r="D2348" s="5" t="s">
        <v>18</v>
      </c>
      <c r="E2348" s="5">
        <v>60</v>
      </c>
      <c r="F2348" s="5" t="s">
        <v>294</v>
      </c>
      <c r="G2348" s="5" t="s">
        <v>294</v>
      </c>
      <c r="M2348" s="5" t="s">
        <v>794</v>
      </c>
      <c r="N2348" s="5" t="s">
        <v>294</v>
      </c>
      <c r="R2348" s="5" t="s">
        <v>294</v>
      </c>
      <c r="V2348" s="5" t="s">
        <v>278</v>
      </c>
    </row>
    <row r="2349" spans="1:22" x14ac:dyDescent="0.35">
      <c r="A2349" s="5" t="s">
        <v>8907</v>
      </c>
      <c r="B2349" s="5" t="s">
        <v>44</v>
      </c>
      <c r="C2349" s="5" t="s">
        <v>8908</v>
      </c>
      <c r="D2349" s="5" t="s">
        <v>22</v>
      </c>
      <c r="E2349" s="5">
        <v>9</v>
      </c>
      <c r="F2349" s="5" t="s">
        <v>294</v>
      </c>
      <c r="G2349" s="5" t="s">
        <v>294</v>
      </c>
      <c r="M2349" s="5" t="s">
        <v>794</v>
      </c>
      <c r="N2349" s="5" t="s">
        <v>294</v>
      </c>
      <c r="O2349" s="5" t="s">
        <v>294</v>
      </c>
      <c r="P2349" s="5" t="s">
        <v>294</v>
      </c>
      <c r="Q2349" s="5" t="s">
        <v>297</v>
      </c>
      <c r="R2349" s="5" t="s">
        <v>297</v>
      </c>
    </row>
    <row r="2350" spans="1:22" x14ac:dyDescent="0.35">
      <c r="A2350" s="5" t="s">
        <v>8909</v>
      </c>
      <c r="B2350" s="5" t="s">
        <v>8910</v>
      </c>
      <c r="C2350" s="5" t="s">
        <v>8908</v>
      </c>
      <c r="D2350" s="5" t="s">
        <v>18</v>
      </c>
      <c r="E2350" s="5">
        <v>20</v>
      </c>
      <c r="F2350" s="5" t="s">
        <v>294</v>
      </c>
      <c r="G2350" s="5" t="s">
        <v>297</v>
      </c>
      <c r="L2350" s="5" t="s">
        <v>8911</v>
      </c>
      <c r="M2350" s="5" t="s">
        <v>794</v>
      </c>
      <c r="N2350" s="5" t="s">
        <v>294</v>
      </c>
      <c r="O2350" s="5" t="s">
        <v>294</v>
      </c>
      <c r="P2350" s="5" t="s">
        <v>294</v>
      </c>
      <c r="Q2350" s="5" t="s">
        <v>297</v>
      </c>
      <c r="R2350" s="5" t="s">
        <v>294</v>
      </c>
    </row>
    <row r="2351" spans="1:22" x14ac:dyDescent="0.35">
      <c r="A2351" s="5" t="s">
        <v>8912</v>
      </c>
      <c r="B2351" s="5" t="s">
        <v>8913</v>
      </c>
      <c r="C2351" s="5" t="s">
        <v>8914</v>
      </c>
      <c r="D2351" s="5" t="s">
        <v>22</v>
      </c>
      <c r="E2351" s="5">
        <v>19</v>
      </c>
      <c r="F2351" s="5" t="s">
        <v>294</v>
      </c>
      <c r="G2351" s="5" t="s">
        <v>294</v>
      </c>
      <c r="M2351" s="5" t="s">
        <v>794</v>
      </c>
      <c r="N2351" s="5" t="s">
        <v>294</v>
      </c>
      <c r="O2351" s="5" t="s">
        <v>294</v>
      </c>
      <c r="P2351" s="5" t="s">
        <v>294</v>
      </c>
      <c r="Q2351" s="5" t="s">
        <v>297</v>
      </c>
      <c r="R2351" s="5" t="s">
        <v>297</v>
      </c>
    </row>
    <row r="2352" spans="1:22" x14ac:dyDescent="0.35">
      <c r="A2352" s="5" t="s">
        <v>8915</v>
      </c>
      <c r="B2352" s="5" t="s">
        <v>8916</v>
      </c>
      <c r="C2352" s="5" t="s">
        <v>8914</v>
      </c>
      <c r="D2352" s="5" t="s">
        <v>22</v>
      </c>
      <c r="E2352" s="5">
        <v>15</v>
      </c>
      <c r="F2352" s="5" t="s">
        <v>294</v>
      </c>
      <c r="G2352" s="5" t="s">
        <v>294</v>
      </c>
      <c r="M2352" s="5" t="s">
        <v>794</v>
      </c>
      <c r="N2352" s="5" t="s">
        <v>294</v>
      </c>
      <c r="O2352" s="5" t="s">
        <v>294</v>
      </c>
      <c r="P2352" s="5" t="s">
        <v>294</v>
      </c>
      <c r="Q2352" s="5" t="s">
        <v>297</v>
      </c>
      <c r="R2352" s="5" t="s">
        <v>297</v>
      </c>
    </row>
    <row r="2353" spans="1:22" x14ac:dyDescent="0.35">
      <c r="A2353" s="5" t="s">
        <v>8917</v>
      </c>
      <c r="B2353" s="5" t="s">
        <v>8918</v>
      </c>
      <c r="C2353" s="5" t="s">
        <v>8914</v>
      </c>
      <c r="D2353" s="5" t="s">
        <v>18</v>
      </c>
      <c r="E2353" s="5">
        <v>500</v>
      </c>
      <c r="F2353" s="5" t="s">
        <v>294</v>
      </c>
      <c r="G2353" s="5" t="s">
        <v>294</v>
      </c>
      <c r="M2353" s="5" t="s">
        <v>794</v>
      </c>
      <c r="N2353" s="5" t="s">
        <v>294</v>
      </c>
      <c r="O2353" s="5" t="s">
        <v>294</v>
      </c>
      <c r="P2353" s="5" t="s">
        <v>294</v>
      </c>
      <c r="Q2353" s="5" t="s">
        <v>297</v>
      </c>
      <c r="R2353" s="5" t="s">
        <v>294</v>
      </c>
    </row>
    <row r="2354" spans="1:22" x14ac:dyDescent="0.35">
      <c r="A2354" s="5" t="s">
        <v>8919</v>
      </c>
      <c r="B2354" s="5" t="s">
        <v>4668</v>
      </c>
      <c r="C2354" s="5" t="s">
        <v>8914</v>
      </c>
      <c r="D2354" s="5" t="s">
        <v>22</v>
      </c>
      <c r="E2354" s="5">
        <v>19</v>
      </c>
      <c r="F2354" s="5" t="s">
        <v>294</v>
      </c>
      <c r="G2354" s="5" t="s">
        <v>294</v>
      </c>
      <c r="M2354" s="5" t="s">
        <v>3826</v>
      </c>
      <c r="N2354" s="5" t="s">
        <v>294</v>
      </c>
      <c r="P2354" s="5" t="s">
        <v>294</v>
      </c>
      <c r="Q2354" s="5" t="s">
        <v>294</v>
      </c>
      <c r="R2354" s="5" t="s">
        <v>294</v>
      </c>
    </row>
    <row r="2355" spans="1:22" x14ac:dyDescent="0.35">
      <c r="A2355" s="5" t="s">
        <v>8920</v>
      </c>
      <c r="B2355" s="5" t="s">
        <v>5803</v>
      </c>
      <c r="C2355" s="5" t="s">
        <v>8908</v>
      </c>
      <c r="D2355" s="5" t="s">
        <v>20</v>
      </c>
      <c r="E2355" s="5">
        <v>10</v>
      </c>
      <c r="F2355" s="5" t="s">
        <v>294</v>
      </c>
      <c r="G2355" s="5" t="s">
        <v>294</v>
      </c>
      <c r="M2355" s="5" t="s">
        <v>794</v>
      </c>
      <c r="N2355" s="5" t="s">
        <v>294</v>
      </c>
      <c r="O2355" s="5" t="s">
        <v>294</v>
      </c>
      <c r="P2355" s="5" t="s">
        <v>294</v>
      </c>
      <c r="Q2355" s="5" t="s">
        <v>297</v>
      </c>
      <c r="R2355" s="5" t="s">
        <v>294</v>
      </c>
    </row>
    <row r="2356" spans="1:22" x14ac:dyDescent="0.35">
      <c r="A2356" s="5" t="s">
        <v>8921</v>
      </c>
      <c r="B2356" s="5" t="s">
        <v>8922</v>
      </c>
      <c r="C2356" s="5" t="s">
        <v>8908</v>
      </c>
      <c r="D2356" s="5" t="s">
        <v>28</v>
      </c>
      <c r="E2356" s="5">
        <v>6</v>
      </c>
      <c r="F2356" s="5" t="s">
        <v>294</v>
      </c>
      <c r="G2356" s="5" t="s">
        <v>294</v>
      </c>
      <c r="M2356" s="5" t="s">
        <v>794</v>
      </c>
      <c r="N2356" s="5" t="s">
        <v>294</v>
      </c>
      <c r="O2356" s="5" t="s">
        <v>294</v>
      </c>
      <c r="P2356" s="5" t="s">
        <v>294</v>
      </c>
      <c r="Q2356" s="5" t="s">
        <v>297</v>
      </c>
      <c r="R2356" s="5" t="s">
        <v>294</v>
      </c>
    </row>
    <row r="2357" spans="1:22" x14ac:dyDescent="0.35">
      <c r="A2357" s="5" t="s">
        <v>8923</v>
      </c>
      <c r="B2357" s="5" t="s">
        <v>4668</v>
      </c>
      <c r="C2357" s="5" t="s">
        <v>8908</v>
      </c>
      <c r="D2357" s="5" t="s">
        <v>22</v>
      </c>
      <c r="E2357" s="5">
        <v>19</v>
      </c>
      <c r="F2357" s="5" t="s">
        <v>294</v>
      </c>
      <c r="G2357" s="5" t="s">
        <v>294</v>
      </c>
      <c r="M2357" s="5" t="s">
        <v>3826</v>
      </c>
      <c r="N2357" s="5" t="s">
        <v>294</v>
      </c>
      <c r="O2357" s="5" t="s">
        <v>294</v>
      </c>
      <c r="P2357" s="5" t="s">
        <v>294</v>
      </c>
      <c r="Q2357" s="5" t="s">
        <v>294</v>
      </c>
      <c r="R2357" s="5" t="s">
        <v>294</v>
      </c>
    </row>
    <row r="2358" spans="1:22" x14ac:dyDescent="0.35">
      <c r="A2358" s="5" t="s">
        <v>8924</v>
      </c>
      <c r="B2358" s="5" t="s">
        <v>8925</v>
      </c>
      <c r="C2358" s="5" t="s">
        <v>8908</v>
      </c>
      <c r="D2358" s="5" t="s">
        <v>18</v>
      </c>
      <c r="E2358" s="5">
        <v>1</v>
      </c>
      <c r="F2358" s="5" t="s">
        <v>294</v>
      </c>
      <c r="G2358" s="5" t="s">
        <v>297</v>
      </c>
      <c r="L2358" s="5" t="s">
        <v>941</v>
      </c>
      <c r="M2358" s="5" t="s">
        <v>794</v>
      </c>
      <c r="N2358" s="5" t="s">
        <v>294</v>
      </c>
      <c r="O2358" s="5" t="s">
        <v>294</v>
      </c>
      <c r="P2358" s="5" t="s">
        <v>294</v>
      </c>
      <c r="Q2358" s="5" t="s">
        <v>297</v>
      </c>
      <c r="R2358" s="5" t="s">
        <v>294</v>
      </c>
    </row>
    <row r="2359" spans="1:22" x14ac:dyDescent="0.35">
      <c r="A2359" s="5" t="s">
        <v>8926</v>
      </c>
      <c r="B2359" s="5" t="s">
        <v>8927</v>
      </c>
      <c r="C2359" s="5" t="s">
        <v>8908</v>
      </c>
      <c r="D2359" s="5" t="s">
        <v>18</v>
      </c>
      <c r="E2359" s="5">
        <v>999</v>
      </c>
      <c r="F2359" s="5" t="s">
        <v>294</v>
      </c>
      <c r="G2359" s="5" t="s">
        <v>294</v>
      </c>
      <c r="M2359" s="5" t="s">
        <v>794</v>
      </c>
      <c r="N2359" s="5" t="s">
        <v>294</v>
      </c>
      <c r="O2359" s="5" t="s">
        <v>294</v>
      </c>
      <c r="P2359" s="5" t="s">
        <v>294</v>
      </c>
      <c r="Q2359" s="5" t="s">
        <v>297</v>
      </c>
      <c r="R2359" s="5" t="s">
        <v>294</v>
      </c>
    </row>
    <row r="2360" spans="1:22" x14ac:dyDescent="0.35">
      <c r="A2360" s="5" t="s">
        <v>8928</v>
      </c>
      <c r="B2360" s="5" t="s">
        <v>8929</v>
      </c>
      <c r="C2360" s="5" t="s">
        <v>8908</v>
      </c>
      <c r="D2360" s="5" t="s">
        <v>20</v>
      </c>
      <c r="E2360" s="5">
        <v>10</v>
      </c>
      <c r="F2360" s="5" t="s">
        <v>294</v>
      </c>
      <c r="G2360" s="5" t="s">
        <v>294</v>
      </c>
      <c r="M2360" s="5" t="s">
        <v>794</v>
      </c>
      <c r="N2360" s="5" t="s">
        <v>294</v>
      </c>
      <c r="O2360" s="5" t="s">
        <v>294</v>
      </c>
      <c r="P2360" s="5" t="s">
        <v>294</v>
      </c>
      <c r="Q2360" s="5" t="s">
        <v>297</v>
      </c>
      <c r="R2360" s="5" t="s">
        <v>297</v>
      </c>
    </row>
    <row r="2361" spans="1:22" x14ac:dyDescent="0.35">
      <c r="A2361" s="5" t="s">
        <v>8930</v>
      </c>
      <c r="B2361" s="5" t="s">
        <v>8931</v>
      </c>
      <c r="C2361" s="5" t="s">
        <v>8908</v>
      </c>
      <c r="D2361" s="5" t="s">
        <v>28</v>
      </c>
      <c r="E2361" s="5">
        <v>6</v>
      </c>
      <c r="F2361" s="5" t="s">
        <v>294</v>
      </c>
      <c r="G2361" s="5" t="s">
        <v>294</v>
      </c>
      <c r="M2361" s="5" t="s">
        <v>794</v>
      </c>
      <c r="N2361" s="5" t="s">
        <v>294</v>
      </c>
      <c r="O2361" s="5" t="s">
        <v>294</v>
      </c>
      <c r="P2361" s="5" t="s">
        <v>294</v>
      </c>
      <c r="Q2361" s="5" t="s">
        <v>297</v>
      </c>
      <c r="R2361" s="5" t="s">
        <v>294</v>
      </c>
    </row>
    <row r="2362" spans="1:22" x14ac:dyDescent="0.35">
      <c r="A2362" s="5" t="s">
        <v>8932</v>
      </c>
      <c r="B2362" s="5" t="s">
        <v>8933</v>
      </c>
      <c r="C2362" s="5" t="s">
        <v>8908</v>
      </c>
      <c r="D2362" s="5" t="s">
        <v>22</v>
      </c>
      <c r="E2362" s="5">
        <v>19</v>
      </c>
      <c r="F2362" s="5" t="s">
        <v>294</v>
      </c>
      <c r="G2362" s="5" t="s">
        <v>294</v>
      </c>
      <c r="J2362" s="5" t="s">
        <v>8934</v>
      </c>
      <c r="M2362" s="5" t="s">
        <v>794</v>
      </c>
      <c r="N2362" s="5" t="s">
        <v>294</v>
      </c>
      <c r="O2362" s="5" t="s">
        <v>294</v>
      </c>
      <c r="P2362" s="5" t="s">
        <v>294</v>
      </c>
      <c r="Q2362" s="5" t="s">
        <v>297</v>
      </c>
      <c r="R2362" s="5" t="s">
        <v>297</v>
      </c>
    </row>
    <row r="2363" spans="1:22" x14ac:dyDescent="0.35">
      <c r="A2363" s="5" t="s">
        <v>8935</v>
      </c>
      <c r="B2363" s="5" t="s">
        <v>235</v>
      </c>
      <c r="C2363" s="5" t="s">
        <v>3710</v>
      </c>
      <c r="D2363" s="5" t="s">
        <v>18</v>
      </c>
      <c r="E2363" s="5">
        <v>40</v>
      </c>
      <c r="F2363" s="5" t="s">
        <v>294</v>
      </c>
      <c r="G2363" s="5" t="s">
        <v>294</v>
      </c>
      <c r="M2363" s="5" t="s">
        <v>794</v>
      </c>
      <c r="N2363" s="5" t="s">
        <v>294</v>
      </c>
      <c r="O2363" s="5" t="s">
        <v>294</v>
      </c>
      <c r="P2363" s="5" t="s">
        <v>294</v>
      </c>
      <c r="Q2363" s="5" t="s">
        <v>294</v>
      </c>
      <c r="R2363" s="5" t="s">
        <v>294</v>
      </c>
      <c r="V2363" s="5" t="s">
        <v>8935</v>
      </c>
    </row>
    <row r="2364" spans="1:22" x14ac:dyDescent="0.35">
      <c r="A2364" s="5" t="s">
        <v>8936</v>
      </c>
      <c r="B2364" s="5" t="s">
        <v>8819</v>
      </c>
      <c r="C2364" s="5" t="s">
        <v>3710</v>
      </c>
      <c r="D2364" s="5" t="s">
        <v>18</v>
      </c>
      <c r="E2364" s="5">
        <v>45</v>
      </c>
      <c r="F2364" s="5" t="s">
        <v>294</v>
      </c>
      <c r="G2364" s="5" t="s">
        <v>297</v>
      </c>
      <c r="M2364" s="5" t="s">
        <v>794</v>
      </c>
      <c r="N2364" s="5" t="s">
        <v>294</v>
      </c>
      <c r="O2364" s="5" t="s">
        <v>294</v>
      </c>
      <c r="P2364" s="5" t="s">
        <v>294</v>
      </c>
      <c r="Q2364" s="5" t="s">
        <v>294</v>
      </c>
      <c r="R2364" s="5" t="s">
        <v>294</v>
      </c>
      <c r="V2364" s="5" t="s">
        <v>8936</v>
      </c>
    </row>
    <row r="2365" spans="1:22" x14ac:dyDescent="0.35">
      <c r="A2365" s="5" t="s">
        <v>8937</v>
      </c>
      <c r="B2365" s="5" t="s">
        <v>3709</v>
      </c>
      <c r="C2365" s="5" t="s">
        <v>3710</v>
      </c>
      <c r="D2365" s="5" t="s">
        <v>18</v>
      </c>
      <c r="E2365" s="5">
        <v>20</v>
      </c>
      <c r="F2365" s="5" t="s">
        <v>294</v>
      </c>
      <c r="G2365" s="5" t="s">
        <v>297</v>
      </c>
      <c r="M2365" s="5" t="s">
        <v>3826</v>
      </c>
      <c r="N2365" s="5" t="s">
        <v>294</v>
      </c>
      <c r="O2365" s="5" t="s">
        <v>294</v>
      </c>
      <c r="P2365" s="5" t="s">
        <v>294</v>
      </c>
      <c r="Q2365" s="5" t="s">
        <v>294</v>
      </c>
      <c r="R2365" s="5" t="s">
        <v>294</v>
      </c>
      <c r="V2365" s="5" t="s">
        <v>8937</v>
      </c>
    </row>
    <row r="2366" spans="1:22" x14ac:dyDescent="0.35">
      <c r="A2366" s="5" t="s">
        <v>8938</v>
      </c>
      <c r="B2366" s="5" t="s">
        <v>5512</v>
      </c>
      <c r="C2366" s="5" t="s">
        <v>3710</v>
      </c>
      <c r="D2366" s="5" t="s">
        <v>18</v>
      </c>
      <c r="E2366" s="5">
        <v>1</v>
      </c>
      <c r="F2366" s="5" t="s">
        <v>297</v>
      </c>
      <c r="G2366" s="5" t="s">
        <v>294</v>
      </c>
      <c r="L2366" s="5" t="s">
        <v>8822</v>
      </c>
      <c r="M2366" s="5" t="s">
        <v>794</v>
      </c>
      <c r="N2366" s="5" t="s">
        <v>294</v>
      </c>
      <c r="O2366" s="5" t="s">
        <v>294</v>
      </c>
      <c r="P2366" s="5" t="s">
        <v>294</v>
      </c>
      <c r="Q2366" s="5" t="s">
        <v>294</v>
      </c>
      <c r="R2366" s="5" t="s">
        <v>294</v>
      </c>
      <c r="S2366" s="5" t="s">
        <v>250</v>
      </c>
      <c r="V2366" s="5" t="s">
        <v>8938</v>
      </c>
    </row>
    <row r="2367" spans="1:22" x14ac:dyDescent="0.35">
      <c r="A2367" s="5" t="s">
        <v>8939</v>
      </c>
      <c r="B2367" s="5" t="s">
        <v>111</v>
      </c>
      <c r="C2367" s="5" t="s">
        <v>3710</v>
      </c>
      <c r="D2367" s="5" t="s">
        <v>1655</v>
      </c>
      <c r="E2367" s="5">
        <v>77</v>
      </c>
      <c r="F2367" s="5" t="s">
        <v>294</v>
      </c>
      <c r="G2367" s="5" t="s">
        <v>294</v>
      </c>
      <c r="M2367" s="5" t="s">
        <v>794</v>
      </c>
      <c r="N2367" s="5" t="s">
        <v>294</v>
      </c>
      <c r="O2367" s="5" t="s">
        <v>294</v>
      </c>
      <c r="P2367" s="5" t="s">
        <v>294</v>
      </c>
      <c r="Q2367" s="5" t="s">
        <v>294</v>
      </c>
      <c r="R2367" s="5" t="s">
        <v>294</v>
      </c>
      <c r="V2367" s="5" t="s">
        <v>8939</v>
      </c>
    </row>
    <row r="2368" spans="1:22" x14ac:dyDescent="0.35">
      <c r="A2368" s="5" t="s">
        <v>8940</v>
      </c>
      <c r="B2368" s="5" t="s">
        <v>8941</v>
      </c>
      <c r="C2368" s="5" t="s">
        <v>628</v>
      </c>
      <c r="D2368" s="5" t="s">
        <v>16</v>
      </c>
      <c r="E2368" s="5">
        <v>12</v>
      </c>
      <c r="F2368" s="5" t="s">
        <v>294</v>
      </c>
      <c r="G2368" s="5" t="s">
        <v>294</v>
      </c>
      <c r="M2368" s="5" t="s">
        <v>794</v>
      </c>
      <c r="N2368" s="5" t="s">
        <v>297</v>
      </c>
      <c r="O2368" s="5" t="s">
        <v>297</v>
      </c>
      <c r="P2368" s="5" t="s">
        <v>294</v>
      </c>
      <c r="Q2368" s="5" t="s">
        <v>297</v>
      </c>
      <c r="R2368" s="5" t="s">
        <v>294</v>
      </c>
      <c r="V2368" s="5" t="s">
        <v>8940</v>
      </c>
    </row>
    <row r="2369" spans="1:22" x14ac:dyDescent="0.35">
      <c r="A2369" s="5" t="s">
        <v>8942</v>
      </c>
      <c r="B2369" s="5" t="s">
        <v>8943</v>
      </c>
      <c r="C2369" s="5" t="s">
        <v>628</v>
      </c>
      <c r="D2369" s="5" t="s">
        <v>16</v>
      </c>
      <c r="E2369" s="5">
        <v>16</v>
      </c>
      <c r="F2369" s="5" t="s">
        <v>294</v>
      </c>
      <c r="G2369" s="5" t="s">
        <v>294</v>
      </c>
      <c r="M2369" s="5" t="s">
        <v>794</v>
      </c>
      <c r="N2369" s="5" t="s">
        <v>297</v>
      </c>
      <c r="O2369" s="5" t="s">
        <v>297</v>
      </c>
      <c r="P2369" s="5" t="s">
        <v>294</v>
      </c>
      <c r="Q2369" s="5" t="s">
        <v>297</v>
      </c>
      <c r="R2369" s="5" t="s">
        <v>294</v>
      </c>
    </row>
    <row r="2370" spans="1:22" x14ac:dyDescent="0.35">
      <c r="A2370" s="5" t="s">
        <v>8944</v>
      </c>
      <c r="B2370" s="5" t="s">
        <v>8945</v>
      </c>
      <c r="C2370" s="5" t="s">
        <v>628</v>
      </c>
      <c r="D2370" s="5" t="s">
        <v>18</v>
      </c>
      <c r="E2370" s="5">
        <v>1</v>
      </c>
      <c r="F2370" s="5" t="s">
        <v>294</v>
      </c>
      <c r="G2370" s="5" t="s">
        <v>294</v>
      </c>
      <c r="L2370" s="5" t="s">
        <v>8946</v>
      </c>
      <c r="M2370" s="5" t="s">
        <v>794</v>
      </c>
      <c r="N2370" s="5" t="s">
        <v>294</v>
      </c>
      <c r="O2370" s="5" t="s">
        <v>294</v>
      </c>
      <c r="P2370" s="5" t="s">
        <v>294</v>
      </c>
      <c r="Q2370" s="5" t="s">
        <v>294</v>
      </c>
      <c r="R2370" s="5" t="s">
        <v>2674</v>
      </c>
      <c r="V2370" s="5" t="s">
        <v>8944</v>
      </c>
    </row>
    <row r="2371" spans="1:22" x14ac:dyDescent="0.35">
      <c r="A2371" s="5" t="s">
        <v>8947</v>
      </c>
      <c r="B2371" s="5" t="s">
        <v>8948</v>
      </c>
      <c r="C2371" s="5" t="s">
        <v>628</v>
      </c>
      <c r="D2371" s="5" t="s">
        <v>22</v>
      </c>
      <c r="E2371" s="5">
        <v>18</v>
      </c>
      <c r="F2371" s="5" t="s">
        <v>294</v>
      </c>
      <c r="G2371" s="5" t="s">
        <v>294</v>
      </c>
      <c r="J2371" s="5" t="s">
        <v>8949</v>
      </c>
      <c r="M2371" s="5" t="s">
        <v>794</v>
      </c>
      <c r="N2371" s="5" t="s">
        <v>294</v>
      </c>
      <c r="O2371" s="5" t="s">
        <v>294</v>
      </c>
      <c r="P2371" s="5" t="s">
        <v>294</v>
      </c>
      <c r="Q2371" s="5" t="s">
        <v>294</v>
      </c>
      <c r="R2371" s="5" t="s">
        <v>294</v>
      </c>
    </row>
    <row r="2372" spans="1:22" x14ac:dyDescent="0.35">
      <c r="A2372" s="5" t="s">
        <v>8950</v>
      </c>
      <c r="B2372" s="5" t="s">
        <v>8772</v>
      </c>
      <c r="C2372" s="5" t="s">
        <v>2546</v>
      </c>
      <c r="D2372" s="5" t="s">
        <v>22</v>
      </c>
      <c r="E2372" s="5">
        <v>9</v>
      </c>
      <c r="F2372" s="5" t="s">
        <v>294</v>
      </c>
      <c r="G2372" s="5" t="s">
        <v>294</v>
      </c>
      <c r="J2372" s="5" t="s">
        <v>628</v>
      </c>
      <c r="M2372" s="5" t="s">
        <v>794</v>
      </c>
      <c r="N2372" s="5" t="s">
        <v>294</v>
      </c>
      <c r="P2372" s="5" t="s">
        <v>294</v>
      </c>
      <c r="Q2372" s="5" t="s">
        <v>294</v>
      </c>
      <c r="R2372" s="5" t="s">
        <v>297</v>
      </c>
      <c r="V2372" s="5" t="s">
        <v>8950</v>
      </c>
    </row>
    <row r="2373" spans="1:22" x14ac:dyDescent="0.35">
      <c r="A2373" s="5" t="s">
        <v>8951</v>
      </c>
      <c r="B2373" s="5" t="s">
        <v>8952</v>
      </c>
      <c r="C2373" s="5" t="s">
        <v>628</v>
      </c>
      <c r="D2373" s="5" t="s">
        <v>22</v>
      </c>
      <c r="E2373" s="5">
        <v>10</v>
      </c>
      <c r="F2373" s="5" t="s">
        <v>294</v>
      </c>
      <c r="G2373" s="5" t="s">
        <v>294</v>
      </c>
      <c r="M2373" s="5" t="s">
        <v>794</v>
      </c>
      <c r="N2373" s="5" t="s">
        <v>297</v>
      </c>
      <c r="O2373" s="5" t="s">
        <v>297</v>
      </c>
      <c r="P2373" s="5" t="s">
        <v>294</v>
      </c>
      <c r="Q2373" s="5" t="s">
        <v>297</v>
      </c>
      <c r="R2373" s="5" t="s">
        <v>294</v>
      </c>
      <c r="V2373" s="5" t="s">
        <v>8953</v>
      </c>
    </row>
    <row r="2374" spans="1:22" x14ac:dyDescent="0.35">
      <c r="A2374" s="5" t="s">
        <v>8954</v>
      </c>
      <c r="B2374" s="5" t="s">
        <v>8955</v>
      </c>
      <c r="C2374" s="5" t="s">
        <v>628</v>
      </c>
      <c r="D2374" s="5" t="s">
        <v>22</v>
      </c>
      <c r="E2374" s="5">
        <v>10</v>
      </c>
      <c r="F2374" s="5" t="s">
        <v>294</v>
      </c>
      <c r="G2374" s="5" t="s">
        <v>294</v>
      </c>
      <c r="M2374" s="5" t="s">
        <v>794</v>
      </c>
      <c r="N2374" s="5" t="s">
        <v>297</v>
      </c>
      <c r="O2374" s="5" t="s">
        <v>297</v>
      </c>
      <c r="P2374" s="5" t="s">
        <v>294</v>
      </c>
      <c r="Q2374" s="5" t="s">
        <v>297</v>
      </c>
      <c r="R2374" s="5" t="s">
        <v>294</v>
      </c>
      <c r="V2374" s="5" t="s">
        <v>8956</v>
      </c>
    </row>
    <row r="2375" spans="1:22" x14ac:dyDescent="0.35">
      <c r="A2375" s="5" t="s">
        <v>2561</v>
      </c>
      <c r="B2375" s="5" t="s">
        <v>8957</v>
      </c>
      <c r="C2375" s="5" t="s">
        <v>2546</v>
      </c>
      <c r="D2375" s="5" t="s">
        <v>18</v>
      </c>
      <c r="E2375" s="5">
        <v>1</v>
      </c>
      <c r="F2375" s="5" t="s">
        <v>294</v>
      </c>
      <c r="G2375" s="5" t="s">
        <v>297</v>
      </c>
      <c r="L2375" s="5" t="s">
        <v>822</v>
      </c>
      <c r="M2375" s="5" t="s">
        <v>794</v>
      </c>
      <c r="N2375" s="5" t="s">
        <v>294</v>
      </c>
      <c r="O2375" s="5" t="s">
        <v>294</v>
      </c>
      <c r="P2375" s="5" t="s">
        <v>294</v>
      </c>
      <c r="Q2375" s="5" t="s">
        <v>294</v>
      </c>
      <c r="R2375" s="5" t="s">
        <v>294</v>
      </c>
      <c r="S2375" s="5" t="s">
        <v>294</v>
      </c>
      <c r="V2375" s="5" t="s">
        <v>2561</v>
      </c>
    </row>
    <row r="2376" spans="1:22" x14ac:dyDescent="0.35">
      <c r="A2376" s="5" t="s">
        <v>2557</v>
      </c>
      <c r="B2376" s="5" t="s">
        <v>8958</v>
      </c>
      <c r="C2376" s="5" t="s">
        <v>2546</v>
      </c>
      <c r="D2376" s="5" t="s">
        <v>20</v>
      </c>
      <c r="E2376" s="5">
        <v>10</v>
      </c>
      <c r="F2376" s="5" t="s">
        <v>294</v>
      </c>
      <c r="G2376" s="5" t="s">
        <v>294</v>
      </c>
      <c r="M2376" s="5" t="s">
        <v>794</v>
      </c>
      <c r="N2376" s="5" t="s">
        <v>294</v>
      </c>
      <c r="P2376" s="5" t="s">
        <v>294</v>
      </c>
      <c r="Q2376" s="5" t="s">
        <v>294</v>
      </c>
      <c r="R2376" s="5" t="s">
        <v>294</v>
      </c>
      <c r="V2376" s="5" t="s">
        <v>2557</v>
      </c>
    </row>
    <row r="2377" spans="1:22" x14ac:dyDescent="0.35">
      <c r="A2377" s="5" t="s">
        <v>2549</v>
      </c>
      <c r="B2377" s="5" t="s">
        <v>8959</v>
      </c>
      <c r="C2377" s="5" t="s">
        <v>2546</v>
      </c>
      <c r="D2377" s="5" t="s">
        <v>18</v>
      </c>
      <c r="E2377" s="5">
        <v>50</v>
      </c>
      <c r="F2377" s="5" t="s">
        <v>294</v>
      </c>
      <c r="G2377" s="5" t="s">
        <v>294</v>
      </c>
      <c r="M2377" s="5" t="s">
        <v>794</v>
      </c>
      <c r="N2377" s="5" t="s">
        <v>294</v>
      </c>
      <c r="P2377" s="5" t="s">
        <v>294</v>
      </c>
      <c r="Q2377" s="5" t="s">
        <v>294</v>
      </c>
      <c r="R2377" s="5" t="s">
        <v>294</v>
      </c>
      <c r="V2377" s="5" t="s">
        <v>2549</v>
      </c>
    </row>
    <row r="2378" spans="1:22" x14ac:dyDescent="0.35">
      <c r="A2378" s="5" t="s">
        <v>8960</v>
      </c>
      <c r="B2378" s="5" t="s">
        <v>8002</v>
      </c>
      <c r="C2378" s="5" t="s">
        <v>8961</v>
      </c>
      <c r="D2378" s="5" t="s">
        <v>22</v>
      </c>
      <c r="E2378" s="5">
        <v>9</v>
      </c>
      <c r="F2378" s="5" t="s">
        <v>294</v>
      </c>
      <c r="G2378" s="5" t="s">
        <v>294</v>
      </c>
      <c r="M2378" s="5" t="s">
        <v>794</v>
      </c>
      <c r="N2378" s="5" t="s">
        <v>294</v>
      </c>
      <c r="R2378" s="5" t="s">
        <v>294</v>
      </c>
      <c r="V2378" s="5" t="s">
        <v>8960</v>
      </c>
    </row>
    <row r="2379" spans="1:22" x14ac:dyDescent="0.35">
      <c r="A2379" s="5" t="s">
        <v>8962</v>
      </c>
      <c r="B2379" s="5" t="s">
        <v>8963</v>
      </c>
      <c r="C2379" s="5" t="s">
        <v>8961</v>
      </c>
      <c r="D2379" s="5" t="s">
        <v>18</v>
      </c>
      <c r="E2379" s="5">
        <v>65</v>
      </c>
      <c r="F2379" s="5" t="s">
        <v>294</v>
      </c>
      <c r="G2379" s="5" t="s">
        <v>294</v>
      </c>
      <c r="M2379" s="5" t="s">
        <v>794</v>
      </c>
      <c r="N2379" s="5" t="s">
        <v>294</v>
      </c>
      <c r="R2379" s="5" t="s">
        <v>294</v>
      </c>
      <c r="V2379" s="5" t="s">
        <v>8962</v>
      </c>
    </row>
    <row r="2380" spans="1:22" x14ac:dyDescent="0.35">
      <c r="A2380" s="5" t="s">
        <v>8964</v>
      </c>
      <c r="B2380" s="5" t="s">
        <v>8965</v>
      </c>
      <c r="C2380" s="5" t="s">
        <v>8961</v>
      </c>
      <c r="D2380" s="5" t="s">
        <v>22</v>
      </c>
      <c r="E2380" s="5">
        <v>9</v>
      </c>
      <c r="F2380" s="5" t="s">
        <v>294</v>
      </c>
      <c r="G2380" s="5" t="s">
        <v>294</v>
      </c>
      <c r="M2380" s="5" t="s">
        <v>3826</v>
      </c>
      <c r="N2380" s="5" t="s">
        <v>294</v>
      </c>
      <c r="R2380" s="5" t="s">
        <v>294</v>
      </c>
      <c r="V2380" s="5" t="s">
        <v>8964</v>
      </c>
    </row>
    <row r="2381" spans="1:22" x14ac:dyDescent="0.35">
      <c r="A2381" s="5" t="s">
        <v>2329</v>
      </c>
      <c r="B2381" s="5" t="s">
        <v>394</v>
      </c>
      <c r="C2381" s="5" t="s">
        <v>628</v>
      </c>
      <c r="D2381" s="5" t="s">
        <v>20</v>
      </c>
      <c r="E2381" s="5">
        <v>10</v>
      </c>
      <c r="F2381" s="5" t="s">
        <v>294</v>
      </c>
      <c r="G2381" s="5" t="s">
        <v>294</v>
      </c>
      <c r="K2381" s="5" t="s">
        <v>8966</v>
      </c>
      <c r="M2381" s="5" t="s">
        <v>794</v>
      </c>
      <c r="N2381" s="5" t="s">
        <v>294</v>
      </c>
      <c r="R2381" s="5" t="s">
        <v>294</v>
      </c>
      <c r="V2381" s="5" t="s">
        <v>2329</v>
      </c>
    </row>
    <row r="2382" spans="1:22" x14ac:dyDescent="0.35">
      <c r="A2382" s="5" t="s">
        <v>8967</v>
      </c>
      <c r="B2382" s="5" t="s">
        <v>8968</v>
      </c>
      <c r="C2382" s="5" t="s">
        <v>2546</v>
      </c>
      <c r="D2382" s="5" t="s">
        <v>22</v>
      </c>
      <c r="E2382" s="5">
        <v>10</v>
      </c>
      <c r="F2382" s="5" t="s">
        <v>294</v>
      </c>
      <c r="G2382" s="5" t="s">
        <v>294</v>
      </c>
      <c r="J2382" s="5" t="s">
        <v>641</v>
      </c>
      <c r="M2382" s="5" t="s">
        <v>794</v>
      </c>
      <c r="N2382" s="5" t="s">
        <v>294</v>
      </c>
      <c r="O2382" s="5" t="s">
        <v>294</v>
      </c>
      <c r="P2382" s="5" t="s">
        <v>294</v>
      </c>
      <c r="Q2382" s="5" t="s">
        <v>294</v>
      </c>
      <c r="R2382" s="5" t="s">
        <v>297</v>
      </c>
      <c r="V2382" s="5" t="s">
        <v>8967</v>
      </c>
    </row>
    <row r="2383" spans="1:22" x14ac:dyDescent="0.35">
      <c r="A2383" s="5" t="s">
        <v>8969</v>
      </c>
      <c r="B2383" s="5" t="s">
        <v>8970</v>
      </c>
      <c r="C2383" s="5" t="s">
        <v>2546</v>
      </c>
      <c r="D2383" s="5" t="s">
        <v>22</v>
      </c>
      <c r="E2383" s="5">
        <v>18</v>
      </c>
      <c r="F2383" s="5" t="s">
        <v>294</v>
      </c>
      <c r="G2383" s="5" t="s">
        <v>294</v>
      </c>
      <c r="M2383" s="5" t="s">
        <v>3826</v>
      </c>
      <c r="N2383" s="5" t="s">
        <v>294</v>
      </c>
      <c r="P2383" s="5" t="s">
        <v>294</v>
      </c>
      <c r="Q2383" s="5" t="s">
        <v>294</v>
      </c>
      <c r="R2383" s="5" t="s">
        <v>294</v>
      </c>
      <c r="V2383" s="5" t="s">
        <v>8969</v>
      </c>
    </row>
    <row r="2384" spans="1:22" x14ac:dyDescent="0.35">
      <c r="A2384" s="5" t="s">
        <v>373</v>
      </c>
      <c r="B2384" s="5" t="s">
        <v>8971</v>
      </c>
      <c r="C2384" s="5" t="s">
        <v>628</v>
      </c>
      <c r="D2384" s="5" t="s">
        <v>20</v>
      </c>
      <c r="E2384" s="5">
        <v>10</v>
      </c>
      <c r="F2384" s="5" t="s">
        <v>297</v>
      </c>
      <c r="G2384" s="5" t="s">
        <v>294</v>
      </c>
      <c r="M2384" s="5" t="s">
        <v>794</v>
      </c>
      <c r="N2384" s="5" t="s">
        <v>294</v>
      </c>
      <c r="O2384" s="5" t="s">
        <v>294</v>
      </c>
      <c r="P2384" s="5" t="s">
        <v>294</v>
      </c>
      <c r="Q2384" s="5" t="s">
        <v>294</v>
      </c>
      <c r="R2384" s="5" t="s">
        <v>294</v>
      </c>
      <c r="V2384" s="5" t="s">
        <v>8972</v>
      </c>
    </row>
    <row r="2385" spans="1:22" x14ac:dyDescent="0.35">
      <c r="A2385" s="5" t="s">
        <v>370</v>
      </c>
      <c r="B2385" s="5" t="s">
        <v>8973</v>
      </c>
      <c r="C2385" s="5" t="s">
        <v>628</v>
      </c>
      <c r="D2385" s="5" t="s">
        <v>18</v>
      </c>
      <c r="E2385" s="5">
        <v>6</v>
      </c>
      <c r="F2385" s="5" t="s">
        <v>294</v>
      </c>
      <c r="G2385" s="5" t="s">
        <v>297</v>
      </c>
      <c r="J2385" s="5" t="s">
        <v>3747</v>
      </c>
      <c r="M2385" s="5" t="s">
        <v>794</v>
      </c>
      <c r="N2385" s="5" t="s">
        <v>294</v>
      </c>
      <c r="O2385" s="5" t="s">
        <v>294</v>
      </c>
      <c r="P2385" s="5" t="s">
        <v>294</v>
      </c>
      <c r="Q2385" s="5" t="s">
        <v>294</v>
      </c>
      <c r="R2385" s="5" t="s">
        <v>294</v>
      </c>
      <c r="V2385" s="5" t="s">
        <v>8974</v>
      </c>
    </row>
    <row r="2386" spans="1:22" x14ac:dyDescent="0.35">
      <c r="A2386" s="5" t="s">
        <v>292</v>
      </c>
      <c r="B2386" s="5" t="s">
        <v>8975</v>
      </c>
      <c r="C2386" s="5" t="s">
        <v>628</v>
      </c>
      <c r="D2386" s="5" t="s">
        <v>18</v>
      </c>
      <c r="E2386" s="5">
        <v>1</v>
      </c>
      <c r="F2386" s="5" t="s">
        <v>294</v>
      </c>
      <c r="G2386" s="5" t="s">
        <v>297</v>
      </c>
      <c r="L2386" s="5" t="s">
        <v>8976</v>
      </c>
      <c r="M2386" s="5" t="s">
        <v>794</v>
      </c>
      <c r="N2386" s="5" t="s">
        <v>294</v>
      </c>
      <c r="O2386" s="5" t="s">
        <v>294</v>
      </c>
      <c r="P2386" s="5" t="s">
        <v>294</v>
      </c>
      <c r="Q2386" s="5" t="s">
        <v>294</v>
      </c>
      <c r="R2386" s="5" t="s">
        <v>294</v>
      </c>
      <c r="S2386" s="5" t="s">
        <v>294</v>
      </c>
      <c r="V2386" s="5" t="s">
        <v>292</v>
      </c>
    </row>
    <row r="2387" spans="1:22" x14ac:dyDescent="0.35">
      <c r="A2387" s="5" t="s">
        <v>2553</v>
      </c>
      <c r="B2387" s="5" t="s">
        <v>8977</v>
      </c>
      <c r="C2387" s="5" t="s">
        <v>2546</v>
      </c>
      <c r="D2387" s="5" t="s">
        <v>18</v>
      </c>
      <c r="E2387" s="5">
        <v>20</v>
      </c>
      <c r="F2387" s="5" t="s">
        <v>294</v>
      </c>
      <c r="G2387" s="5" t="s">
        <v>294</v>
      </c>
      <c r="J2387" s="5" t="s">
        <v>8978</v>
      </c>
      <c r="M2387" s="5" t="s">
        <v>794</v>
      </c>
      <c r="N2387" s="5" t="s">
        <v>294</v>
      </c>
      <c r="O2387" s="5" t="s">
        <v>294</v>
      </c>
      <c r="P2387" s="5" t="s">
        <v>294</v>
      </c>
      <c r="Q2387" s="5" t="s">
        <v>294</v>
      </c>
      <c r="R2387" s="5" t="s">
        <v>294</v>
      </c>
      <c r="V2387" s="5" t="s">
        <v>8979</v>
      </c>
    </row>
    <row r="2388" spans="1:22" x14ac:dyDescent="0.35">
      <c r="A2388" s="5" t="s">
        <v>2551</v>
      </c>
      <c r="B2388" s="5" t="s">
        <v>8980</v>
      </c>
      <c r="C2388" s="5" t="s">
        <v>2546</v>
      </c>
      <c r="D2388" s="5" t="s">
        <v>18</v>
      </c>
      <c r="E2388" s="5">
        <v>20</v>
      </c>
      <c r="F2388" s="5" t="s">
        <v>294</v>
      </c>
      <c r="G2388" s="5" t="s">
        <v>294</v>
      </c>
      <c r="J2388" s="5" t="s">
        <v>8981</v>
      </c>
      <c r="M2388" s="5" t="s">
        <v>794</v>
      </c>
      <c r="N2388" s="5" t="s">
        <v>294</v>
      </c>
      <c r="O2388" s="5" t="s">
        <v>294</v>
      </c>
      <c r="P2388" s="5" t="s">
        <v>294</v>
      </c>
      <c r="Q2388" s="5" t="s">
        <v>294</v>
      </c>
      <c r="R2388" s="5" t="s">
        <v>294</v>
      </c>
      <c r="V2388" s="5" t="s">
        <v>8982</v>
      </c>
    </row>
    <row r="2389" spans="1:22" x14ac:dyDescent="0.35">
      <c r="A2389" s="5" t="s">
        <v>2547</v>
      </c>
      <c r="B2389" s="5" t="s">
        <v>8983</v>
      </c>
      <c r="C2389" s="5" t="s">
        <v>2546</v>
      </c>
      <c r="D2389" s="5" t="s">
        <v>18</v>
      </c>
      <c r="E2389" s="5">
        <v>200</v>
      </c>
      <c r="F2389" s="5" t="s">
        <v>294</v>
      </c>
      <c r="G2389" s="5" t="s">
        <v>294</v>
      </c>
      <c r="M2389" s="5" t="s">
        <v>794</v>
      </c>
      <c r="N2389" s="5" t="s">
        <v>294</v>
      </c>
      <c r="O2389" s="5" t="s">
        <v>294</v>
      </c>
      <c r="P2389" s="5" t="s">
        <v>294</v>
      </c>
      <c r="Q2389" s="5" t="s">
        <v>294</v>
      </c>
      <c r="R2389" s="5" t="s">
        <v>294</v>
      </c>
      <c r="V2389" s="5" t="s">
        <v>2547</v>
      </c>
    </row>
    <row r="2390" spans="1:22" x14ac:dyDescent="0.35">
      <c r="A2390" s="5" t="s">
        <v>2556</v>
      </c>
      <c r="B2390" s="5" t="s">
        <v>4388</v>
      </c>
      <c r="C2390" s="5" t="s">
        <v>2546</v>
      </c>
      <c r="D2390" s="5" t="s">
        <v>18</v>
      </c>
      <c r="E2390" s="5">
        <v>4</v>
      </c>
      <c r="F2390" s="5" t="s">
        <v>294</v>
      </c>
      <c r="G2390" s="5" t="s">
        <v>294</v>
      </c>
      <c r="J2390" s="5" t="s">
        <v>1194</v>
      </c>
      <c r="M2390" s="5" t="s">
        <v>794</v>
      </c>
      <c r="N2390" s="5" t="s">
        <v>294</v>
      </c>
      <c r="P2390" s="5" t="s">
        <v>294</v>
      </c>
      <c r="Q2390" s="5" t="s">
        <v>294</v>
      </c>
      <c r="R2390" s="5" t="s">
        <v>294</v>
      </c>
      <c r="V2390" s="5" t="s">
        <v>2556</v>
      </c>
    </row>
    <row r="2391" spans="1:22" x14ac:dyDescent="0.35">
      <c r="A2391" s="5" t="s">
        <v>2559</v>
      </c>
      <c r="B2391" s="5" t="s">
        <v>8984</v>
      </c>
      <c r="C2391" s="5" t="s">
        <v>2546</v>
      </c>
      <c r="D2391" s="5" t="s">
        <v>18</v>
      </c>
      <c r="E2391" s="5">
        <v>1</v>
      </c>
      <c r="F2391" s="5" t="s">
        <v>294</v>
      </c>
      <c r="G2391" s="5" t="s">
        <v>297</v>
      </c>
      <c r="L2391" s="5" t="s">
        <v>822</v>
      </c>
      <c r="M2391" s="5" t="s">
        <v>794</v>
      </c>
      <c r="N2391" s="5" t="s">
        <v>294</v>
      </c>
      <c r="O2391" s="5" t="s">
        <v>294</v>
      </c>
      <c r="P2391" s="5" t="s">
        <v>294</v>
      </c>
      <c r="Q2391" s="5" t="s">
        <v>294</v>
      </c>
      <c r="R2391" s="5" t="s">
        <v>294</v>
      </c>
      <c r="S2391" s="5" t="s">
        <v>297</v>
      </c>
      <c r="V2391" s="5" t="s">
        <v>8985</v>
      </c>
    </row>
    <row r="2392" spans="1:22" x14ac:dyDescent="0.35">
      <c r="A2392" s="5" t="s">
        <v>8986</v>
      </c>
      <c r="B2392" s="5" t="s">
        <v>8987</v>
      </c>
      <c r="C2392" s="5" t="s">
        <v>628</v>
      </c>
      <c r="D2392" s="5" t="s">
        <v>18</v>
      </c>
      <c r="E2392" s="5">
        <v>1</v>
      </c>
      <c r="F2392" s="5" t="s">
        <v>294</v>
      </c>
      <c r="G2392" s="5" t="s">
        <v>294</v>
      </c>
      <c r="L2392" s="5" t="s">
        <v>822</v>
      </c>
      <c r="M2392" s="5" t="s">
        <v>794</v>
      </c>
      <c r="N2392" s="5" t="s">
        <v>294</v>
      </c>
      <c r="P2392" s="5" t="s">
        <v>294</v>
      </c>
      <c r="Q2392" s="5" t="s">
        <v>294</v>
      </c>
      <c r="R2392" s="5" t="s">
        <v>294</v>
      </c>
      <c r="V2392" s="5" t="s">
        <v>8986</v>
      </c>
    </row>
    <row r="2393" spans="1:22" x14ac:dyDescent="0.35">
      <c r="A2393" s="5" t="s">
        <v>8988</v>
      </c>
      <c r="B2393" s="5" t="s">
        <v>8989</v>
      </c>
      <c r="C2393" s="5" t="s">
        <v>628</v>
      </c>
      <c r="D2393" s="5" t="s">
        <v>20</v>
      </c>
      <c r="E2393" s="5">
        <v>20</v>
      </c>
      <c r="F2393" s="5" t="s">
        <v>294</v>
      </c>
      <c r="G2393" s="5" t="s">
        <v>294</v>
      </c>
      <c r="M2393" s="5" t="s">
        <v>794</v>
      </c>
      <c r="N2393" s="5" t="s">
        <v>297</v>
      </c>
      <c r="O2393" s="5" t="s">
        <v>297</v>
      </c>
      <c r="P2393" s="5" t="s">
        <v>294</v>
      </c>
      <c r="Q2393" s="5" t="s">
        <v>297</v>
      </c>
      <c r="R2393" s="5" t="s">
        <v>294</v>
      </c>
    </row>
    <row r="2394" spans="1:22" x14ac:dyDescent="0.35">
      <c r="A2394" s="5" t="s">
        <v>375</v>
      </c>
      <c r="B2394" s="5" t="s">
        <v>8990</v>
      </c>
      <c r="C2394" s="5" t="s">
        <v>628</v>
      </c>
      <c r="D2394" s="5" t="s">
        <v>16</v>
      </c>
      <c r="E2394" s="5">
        <v>12</v>
      </c>
      <c r="F2394" s="5" t="s">
        <v>294</v>
      </c>
      <c r="G2394" s="5" t="s">
        <v>294</v>
      </c>
      <c r="M2394" s="5" t="s">
        <v>794</v>
      </c>
      <c r="N2394" s="5" t="s">
        <v>294</v>
      </c>
      <c r="P2394" s="5" t="s">
        <v>294</v>
      </c>
      <c r="Q2394" s="5" t="s">
        <v>294</v>
      </c>
      <c r="R2394" s="5" t="s">
        <v>294</v>
      </c>
      <c r="V2394" s="5" t="s">
        <v>8991</v>
      </c>
    </row>
    <row r="2395" spans="1:22" x14ac:dyDescent="0.35">
      <c r="A2395" s="5" t="s">
        <v>8992</v>
      </c>
      <c r="B2395" s="5" t="s">
        <v>8993</v>
      </c>
      <c r="C2395" s="5" t="s">
        <v>628</v>
      </c>
      <c r="D2395" s="5" t="s">
        <v>18</v>
      </c>
      <c r="E2395" s="5">
        <v>1</v>
      </c>
      <c r="F2395" s="5" t="s">
        <v>294</v>
      </c>
      <c r="G2395" s="5" t="s">
        <v>294</v>
      </c>
      <c r="L2395" s="5" t="s">
        <v>822</v>
      </c>
      <c r="M2395" s="5" t="s">
        <v>794</v>
      </c>
      <c r="N2395" s="5" t="s">
        <v>294</v>
      </c>
      <c r="P2395" s="5" t="s">
        <v>294</v>
      </c>
      <c r="Q2395" s="5" t="s">
        <v>294</v>
      </c>
      <c r="R2395" s="5" t="s">
        <v>294</v>
      </c>
      <c r="V2395" s="5" t="s">
        <v>8992</v>
      </c>
    </row>
    <row r="2396" spans="1:22" x14ac:dyDescent="0.35">
      <c r="A2396" s="5" t="s">
        <v>8994</v>
      </c>
      <c r="B2396" s="5" t="s">
        <v>8995</v>
      </c>
      <c r="C2396" s="5" t="s">
        <v>628</v>
      </c>
      <c r="D2396" s="5" t="s">
        <v>22</v>
      </c>
      <c r="E2396" s="5">
        <v>18</v>
      </c>
      <c r="F2396" s="5" t="s">
        <v>294</v>
      </c>
      <c r="G2396" s="5" t="s">
        <v>294</v>
      </c>
      <c r="J2396" s="5" t="s">
        <v>4189</v>
      </c>
      <c r="M2396" s="5" t="s">
        <v>794</v>
      </c>
      <c r="N2396" s="5" t="s">
        <v>294</v>
      </c>
      <c r="R2396" s="5" t="s">
        <v>297</v>
      </c>
      <c r="V2396" s="5" t="s">
        <v>8994</v>
      </c>
    </row>
    <row r="2397" spans="1:22" x14ac:dyDescent="0.35">
      <c r="A2397" s="5" t="s">
        <v>249</v>
      </c>
      <c r="B2397" s="5" t="s">
        <v>8002</v>
      </c>
      <c r="C2397" s="5" t="s">
        <v>628</v>
      </c>
      <c r="D2397" s="5" t="s">
        <v>22</v>
      </c>
      <c r="E2397" s="5">
        <v>9</v>
      </c>
      <c r="F2397" s="5" t="s">
        <v>294</v>
      </c>
      <c r="G2397" s="5" t="s">
        <v>294</v>
      </c>
      <c r="K2397" s="5" t="s">
        <v>248</v>
      </c>
      <c r="M2397" s="5" t="s">
        <v>3826</v>
      </c>
      <c r="N2397" s="5" t="s">
        <v>294</v>
      </c>
      <c r="O2397" s="5" t="s">
        <v>294</v>
      </c>
      <c r="P2397" s="5" t="s">
        <v>294</v>
      </c>
      <c r="Q2397" s="5" t="s">
        <v>294</v>
      </c>
      <c r="R2397" s="5" t="s">
        <v>294</v>
      </c>
      <c r="V2397" s="5" t="s">
        <v>249</v>
      </c>
    </row>
    <row r="2398" spans="1:22" x14ac:dyDescent="0.35">
      <c r="A2398" s="5" t="s">
        <v>8996</v>
      </c>
      <c r="B2398" s="5" t="s">
        <v>8997</v>
      </c>
      <c r="C2398" s="5" t="s">
        <v>628</v>
      </c>
      <c r="D2398" s="5" t="s">
        <v>18</v>
      </c>
      <c r="E2398" s="5">
        <v>15</v>
      </c>
      <c r="F2398" s="5" t="s">
        <v>294</v>
      </c>
      <c r="G2398" s="5" t="s">
        <v>294</v>
      </c>
      <c r="M2398" s="5" t="s">
        <v>794</v>
      </c>
      <c r="N2398" s="5" t="s">
        <v>294</v>
      </c>
      <c r="O2398" s="5" t="s">
        <v>294</v>
      </c>
      <c r="P2398" s="5" t="s">
        <v>294</v>
      </c>
      <c r="Q2398" s="5" t="s">
        <v>294</v>
      </c>
      <c r="R2398" s="5" t="s">
        <v>297</v>
      </c>
      <c r="V2398" s="5" t="s">
        <v>8998</v>
      </c>
    </row>
    <row r="2399" spans="1:22" x14ac:dyDescent="0.35">
      <c r="A2399" s="5" t="s">
        <v>8999</v>
      </c>
      <c r="B2399" s="5" t="s">
        <v>9000</v>
      </c>
      <c r="C2399" s="5" t="s">
        <v>628</v>
      </c>
      <c r="D2399" s="5" t="s">
        <v>18</v>
      </c>
      <c r="E2399" s="5">
        <v>15</v>
      </c>
      <c r="F2399" s="5" t="s">
        <v>294</v>
      </c>
      <c r="G2399" s="5" t="s">
        <v>294</v>
      </c>
      <c r="M2399" s="5" t="s">
        <v>794</v>
      </c>
      <c r="N2399" s="5" t="s">
        <v>294</v>
      </c>
      <c r="O2399" s="5" t="s">
        <v>294</v>
      </c>
      <c r="P2399" s="5" t="s">
        <v>294</v>
      </c>
      <c r="Q2399" s="5" t="s">
        <v>294</v>
      </c>
      <c r="R2399" s="5" t="s">
        <v>294</v>
      </c>
      <c r="V2399" s="5" t="s">
        <v>9001</v>
      </c>
    </row>
    <row r="2400" spans="1:22" x14ac:dyDescent="0.35">
      <c r="A2400" s="5" t="s">
        <v>9002</v>
      </c>
      <c r="B2400" s="5" t="s">
        <v>9003</v>
      </c>
      <c r="C2400" s="5" t="s">
        <v>628</v>
      </c>
      <c r="D2400" s="5" t="s">
        <v>18</v>
      </c>
      <c r="E2400" s="5">
        <v>10</v>
      </c>
      <c r="F2400" s="5" t="s">
        <v>294</v>
      </c>
      <c r="G2400" s="5" t="s">
        <v>294</v>
      </c>
      <c r="M2400" s="5" t="s">
        <v>794</v>
      </c>
      <c r="N2400" s="5" t="s">
        <v>294</v>
      </c>
      <c r="O2400" s="5" t="s">
        <v>294</v>
      </c>
      <c r="P2400" s="5" t="s">
        <v>294</v>
      </c>
      <c r="Q2400" s="5" t="s">
        <v>294</v>
      </c>
      <c r="R2400" s="5" t="s">
        <v>294</v>
      </c>
      <c r="V2400" s="5" t="s">
        <v>9004</v>
      </c>
    </row>
    <row r="2401" spans="1:22" x14ac:dyDescent="0.35">
      <c r="A2401" s="5" t="s">
        <v>9005</v>
      </c>
      <c r="B2401" s="5" t="s">
        <v>9006</v>
      </c>
      <c r="C2401" s="5" t="s">
        <v>628</v>
      </c>
      <c r="D2401" s="5" t="s">
        <v>18</v>
      </c>
      <c r="E2401" s="5">
        <v>15</v>
      </c>
      <c r="F2401" s="5" t="s">
        <v>294</v>
      </c>
      <c r="G2401" s="5" t="s">
        <v>294</v>
      </c>
      <c r="M2401" s="5" t="s">
        <v>794</v>
      </c>
      <c r="N2401" s="5" t="s">
        <v>294</v>
      </c>
      <c r="O2401" s="5" t="s">
        <v>294</v>
      </c>
      <c r="P2401" s="5" t="s">
        <v>294</v>
      </c>
      <c r="Q2401" s="5" t="s">
        <v>294</v>
      </c>
      <c r="R2401" s="5" t="s">
        <v>294</v>
      </c>
      <c r="V2401" s="5" t="s">
        <v>9007</v>
      </c>
    </row>
    <row r="2402" spans="1:22" x14ac:dyDescent="0.35">
      <c r="A2402" s="5" t="s">
        <v>9008</v>
      </c>
      <c r="B2402" s="5" t="s">
        <v>9009</v>
      </c>
      <c r="C2402" s="5" t="s">
        <v>628</v>
      </c>
      <c r="D2402" s="5" t="s">
        <v>16</v>
      </c>
      <c r="E2402" s="5">
        <v>10</v>
      </c>
      <c r="F2402" s="5" t="s">
        <v>294</v>
      </c>
      <c r="G2402" s="5" t="s">
        <v>294</v>
      </c>
      <c r="M2402" s="5" t="s">
        <v>794</v>
      </c>
      <c r="N2402" s="5" t="s">
        <v>297</v>
      </c>
      <c r="O2402" s="5" t="s">
        <v>297</v>
      </c>
      <c r="P2402" s="5" t="s">
        <v>294</v>
      </c>
      <c r="Q2402" s="5" t="s">
        <v>297</v>
      </c>
      <c r="R2402" s="5" t="s">
        <v>294</v>
      </c>
    </row>
    <row r="2403" spans="1:22" x14ac:dyDescent="0.35">
      <c r="A2403" s="5" t="s">
        <v>9010</v>
      </c>
      <c r="B2403" s="5" t="s">
        <v>4560</v>
      </c>
      <c r="C2403" s="5" t="s">
        <v>628</v>
      </c>
      <c r="D2403" s="5" t="s">
        <v>20</v>
      </c>
      <c r="E2403" s="5">
        <v>10</v>
      </c>
      <c r="F2403" s="5" t="s">
        <v>294</v>
      </c>
      <c r="G2403" s="5" t="s">
        <v>294</v>
      </c>
      <c r="K2403" s="5" t="s">
        <v>9011</v>
      </c>
      <c r="M2403" s="5" t="s">
        <v>794</v>
      </c>
      <c r="N2403" s="5" t="s">
        <v>294</v>
      </c>
      <c r="R2403" s="5" t="s">
        <v>294</v>
      </c>
      <c r="V2403" s="5" t="s">
        <v>9010</v>
      </c>
    </row>
    <row r="2404" spans="1:22" x14ac:dyDescent="0.35">
      <c r="A2404" s="5" t="s">
        <v>9012</v>
      </c>
      <c r="B2404" s="5" t="s">
        <v>9013</v>
      </c>
      <c r="C2404" s="5" t="s">
        <v>628</v>
      </c>
      <c r="D2404" s="5" t="s">
        <v>20</v>
      </c>
      <c r="E2404" s="5">
        <v>10</v>
      </c>
      <c r="F2404" s="5" t="s">
        <v>294</v>
      </c>
      <c r="G2404" s="5" t="s">
        <v>294</v>
      </c>
      <c r="M2404" s="5" t="s">
        <v>794</v>
      </c>
      <c r="N2404" s="5" t="s">
        <v>294</v>
      </c>
      <c r="P2404" s="5" t="s">
        <v>294</v>
      </c>
      <c r="Q2404" s="5" t="s">
        <v>294</v>
      </c>
      <c r="R2404" s="5" t="s">
        <v>294</v>
      </c>
      <c r="V2404" s="5" t="s">
        <v>9014</v>
      </c>
    </row>
    <row r="2405" spans="1:22" x14ac:dyDescent="0.35">
      <c r="A2405" s="5" t="s">
        <v>9015</v>
      </c>
      <c r="B2405" s="5" t="s">
        <v>9016</v>
      </c>
      <c r="C2405" s="5" t="s">
        <v>628</v>
      </c>
      <c r="D2405" s="5" t="s">
        <v>28</v>
      </c>
      <c r="E2405" s="5">
        <v>6</v>
      </c>
      <c r="F2405" s="5" t="s">
        <v>294</v>
      </c>
      <c r="G2405" s="5" t="s">
        <v>294</v>
      </c>
      <c r="M2405" s="5" t="s">
        <v>794</v>
      </c>
      <c r="N2405" s="5" t="s">
        <v>294</v>
      </c>
      <c r="P2405" s="5" t="s">
        <v>294</v>
      </c>
      <c r="Q2405" s="5" t="s">
        <v>294</v>
      </c>
      <c r="R2405" s="5" t="s">
        <v>294</v>
      </c>
      <c r="V2405" s="5" t="s">
        <v>9017</v>
      </c>
    </row>
    <row r="2406" spans="1:22" x14ac:dyDescent="0.35">
      <c r="A2406" s="5" t="s">
        <v>293</v>
      </c>
      <c r="B2406" s="5" t="s">
        <v>9018</v>
      </c>
      <c r="C2406" s="5" t="s">
        <v>628</v>
      </c>
      <c r="D2406" s="5" t="s">
        <v>18</v>
      </c>
      <c r="E2406" s="5">
        <v>1</v>
      </c>
      <c r="F2406" s="5" t="s">
        <v>294</v>
      </c>
      <c r="G2406" s="5" t="s">
        <v>297</v>
      </c>
      <c r="L2406" s="5" t="s">
        <v>9019</v>
      </c>
      <c r="M2406" s="5" t="s">
        <v>794</v>
      </c>
      <c r="N2406" s="5" t="s">
        <v>294</v>
      </c>
      <c r="R2406" s="5" t="s">
        <v>294</v>
      </c>
      <c r="V2406" s="5" t="s">
        <v>293</v>
      </c>
    </row>
    <row r="2407" spans="1:22" x14ac:dyDescent="0.35">
      <c r="A2407" s="5" t="s">
        <v>9020</v>
      </c>
      <c r="B2407" s="5" t="s">
        <v>9021</v>
      </c>
      <c r="C2407" s="5" t="s">
        <v>628</v>
      </c>
      <c r="D2407" s="5" t="s">
        <v>18</v>
      </c>
      <c r="E2407" s="5">
        <v>3</v>
      </c>
      <c r="F2407" s="5" t="s">
        <v>294</v>
      </c>
      <c r="G2407" s="5" t="s">
        <v>294</v>
      </c>
      <c r="M2407" s="5" t="s">
        <v>794</v>
      </c>
      <c r="N2407" s="5" t="s">
        <v>294</v>
      </c>
      <c r="R2407" s="5" t="s">
        <v>294</v>
      </c>
      <c r="V2407" s="5" t="s">
        <v>9020</v>
      </c>
    </row>
    <row r="2408" spans="1:22" x14ac:dyDescent="0.35">
      <c r="A2408" s="5" t="s">
        <v>9022</v>
      </c>
      <c r="B2408" s="5" t="s">
        <v>9023</v>
      </c>
      <c r="C2408" s="5" t="s">
        <v>628</v>
      </c>
      <c r="D2408" s="5" t="s">
        <v>16</v>
      </c>
      <c r="E2408" s="5">
        <v>12</v>
      </c>
      <c r="F2408" s="5" t="s">
        <v>294</v>
      </c>
      <c r="G2408" s="5" t="s">
        <v>294</v>
      </c>
      <c r="M2408" s="5" t="s">
        <v>794</v>
      </c>
      <c r="N2408" s="5" t="s">
        <v>294</v>
      </c>
      <c r="R2408" s="5" t="s">
        <v>294</v>
      </c>
      <c r="V2408" s="5" t="s">
        <v>9022</v>
      </c>
    </row>
    <row r="2409" spans="1:22" x14ac:dyDescent="0.35">
      <c r="A2409" s="5" t="s">
        <v>9024</v>
      </c>
      <c r="B2409" s="5" t="s">
        <v>9025</v>
      </c>
      <c r="C2409" s="5" t="s">
        <v>628</v>
      </c>
      <c r="D2409" s="5" t="s">
        <v>20</v>
      </c>
      <c r="E2409" s="5">
        <v>10</v>
      </c>
      <c r="F2409" s="5" t="s">
        <v>294</v>
      </c>
      <c r="G2409" s="5" t="s">
        <v>294</v>
      </c>
      <c r="M2409" s="5" t="s">
        <v>794</v>
      </c>
      <c r="N2409" s="5" t="s">
        <v>294</v>
      </c>
      <c r="O2409" s="5" t="s">
        <v>294</v>
      </c>
      <c r="P2409" s="5" t="s">
        <v>294</v>
      </c>
      <c r="Q2409" s="5" t="s">
        <v>294</v>
      </c>
      <c r="R2409" s="5" t="s">
        <v>2674</v>
      </c>
      <c r="V2409" s="5" t="s">
        <v>9024</v>
      </c>
    </row>
    <row r="2410" spans="1:22" x14ac:dyDescent="0.35">
      <c r="A2410" s="5" t="s">
        <v>9026</v>
      </c>
      <c r="B2410" s="5" t="s">
        <v>9027</v>
      </c>
      <c r="C2410" s="5" t="s">
        <v>628</v>
      </c>
      <c r="D2410" s="5" t="s">
        <v>20</v>
      </c>
      <c r="E2410" s="5">
        <v>10</v>
      </c>
      <c r="F2410" s="5" t="s">
        <v>294</v>
      </c>
      <c r="G2410" s="5" t="s">
        <v>294</v>
      </c>
      <c r="M2410" s="5" t="s">
        <v>794</v>
      </c>
      <c r="N2410" s="5" t="s">
        <v>294</v>
      </c>
      <c r="O2410" s="5" t="s">
        <v>294</v>
      </c>
      <c r="P2410" s="5" t="s">
        <v>294</v>
      </c>
      <c r="Q2410" s="5" t="s">
        <v>294</v>
      </c>
      <c r="R2410" s="5" t="s">
        <v>297</v>
      </c>
      <c r="V2410" s="5" t="s">
        <v>9028</v>
      </c>
    </row>
    <row r="2411" spans="1:22" x14ac:dyDescent="0.35">
      <c r="A2411" s="5" t="s">
        <v>9029</v>
      </c>
      <c r="B2411" s="5" t="s">
        <v>9030</v>
      </c>
      <c r="C2411" s="5" t="s">
        <v>628</v>
      </c>
      <c r="D2411" s="5" t="s">
        <v>16</v>
      </c>
      <c r="E2411" s="5">
        <v>12</v>
      </c>
      <c r="F2411" s="5" t="s">
        <v>294</v>
      </c>
      <c r="G2411" s="5" t="s">
        <v>294</v>
      </c>
      <c r="M2411" s="5" t="s">
        <v>794</v>
      </c>
      <c r="N2411" s="5" t="s">
        <v>294</v>
      </c>
      <c r="O2411" s="5" t="s">
        <v>294</v>
      </c>
      <c r="P2411" s="5" t="s">
        <v>294</v>
      </c>
      <c r="Q2411" s="5" t="s">
        <v>294</v>
      </c>
      <c r="R2411" s="5" t="s">
        <v>294</v>
      </c>
      <c r="V2411" s="5" t="s">
        <v>9029</v>
      </c>
    </row>
    <row r="2412" spans="1:22" x14ac:dyDescent="0.35">
      <c r="A2412" s="5" t="s">
        <v>270</v>
      </c>
      <c r="B2412" s="5" t="s">
        <v>9031</v>
      </c>
      <c r="C2412" s="5" t="s">
        <v>628</v>
      </c>
      <c r="D2412" s="5" t="s">
        <v>20</v>
      </c>
      <c r="E2412" s="5">
        <v>10</v>
      </c>
      <c r="F2412" s="5" t="s">
        <v>297</v>
      </c>
      <c r="G2412" s="5" t="s">
        <v>294</v>
      </c>
      <c r="K2412" s="5" t="s">
        <v>9032</v>
      </c>
      <c r="M2412" s="5" t="s">
        <v>794</v>
      </c>
      <c r="N2412" s="5" t="s">
        <v>294</v>
      </c>
      <c r="R2412" s="5" t="s">
        <v>297</v>
      </c>
      <c r="V2412" s="5" t="s">
        <v>270</v>
      </c>
    </row>
    <row r="2413" spans="1:22" x14ac:dyDescent="0.35">
      <c r="A2413" s="5" t="s">
        <v>315</v>
      </c>
      <c r="B2413" s="5" t="s">
        <v>9033</v>
      </c>
      <c r="C2413" s="5" t="s">
        <v>628</v>
      </c>
      <c r="D2413" s="5" t="s">
        <v>18</v>
      </c>
      <c r="E2413" s="5">
        <v>8</v>
      </c>
      <c r="F2413" s="5" t="s">
        <v>294</v>
      </c>
      <c r="G2413" s="5" t="s">
        <v>294</v>
      </c>
      <c r="J2413" s="5" t="s">
        <v>3756</v>
      </c>
      <c r="K2413" s="5" t="s">
        <v>9034</v>
      </c>
      <c r="M2413" s="5" t="s">
        <v>794</v>
      </c>
      <c r="N2413" s="5" t="s">
        <v>294</v>
      </c>
      <c r="R2413" s="5" t="s">
        <v>294</v>
      </c>
      <c r="V2413" s="5" t="s">
        <v>315</v>
      </c>
    </row>
    <row r="2414" spans="1:22" x14ac:dyDescent="0.35">
      <c r="A2414" s="5" t="s">
        <v>317</v>
      </c>
      <c r="B2414" s="5" t="s">
        <v>9035</v>
      </c>
      <c r="C2414" s="5" t="s">
        <v>628</v>
      </c>
      <c r="D2414" s="5" t="s">
        <v>20</v>
      </c>
      <c r="E2414" s="5">
        <v>10</v>
      </c>
      <c r="F2414" s="5" t="s">
        <v>294</v>
      </c>
      <c r="G2414" s="5" t="s">
        <v>294</v>
      </c>
      <c r="K2414" s="5" t="s">
        <v>9036</v>
      </c>
      <c r="M2414" s="5" t="s">
        <v>794</v>
      </c>
      <c r="N2414" s="5" t="s">
        <v>294</v>
      </c>
      <c r="R2414" s="5" t="s">
        <v>294</v>
      </c>
      <c r="V2414" s="5" t="s">
        <v>317</v>
      </c>
    </row>
    <row r="2415" spans="1:22" x14ac:dyDescent="0.35">
      <c r="A2415" s="5" t="s">
        <v>314</v>
      </c>
      <c r="B2415" s="5" t="s">
        <v>9037</v>
      </c>
      <c r="C2415" s="5" t="s">
        <v>628</v>
      </c>
      <c r="D2415" s="5" t="s">
        <v>22</v>
      </c>
      <c r="E2415" s="5">
        <v>3</v>
      </c>
      <c r="F2415" s="5" t="s">
        <v>294</v>
      </c>
      <c r="G2415" s="5" t="s">
        <v>294</v>
      </c>
      <c r="M2415" s="5" t="s">
        <v>794</v>
      </c>
      <c r="N2415" s="5" t="s">
        <v>297</v>
      </c>
      <c r="O2415" s="5" t="s">
        <v>297</v>
      </c>
      <c r="P2415" s="5" t="s">
        <v>294</v>
      </c>
      <c r="Q2415" s="5" t="s">
        <v>297</v>
      </c>
      <c r="R2415" s="5" t="s">
        <v>294</v>
      </c>
      <c r="V2415" s="5" t="s">
        <v>314</v>
      </c>
    </row>
    <row r="2416" spans="1:22" x14ac:dyDescent="0.35">
      <c r="A2416" s="5" t="s">
        <v>9038</v>
      </c>
      <c r="B2416" s="5" t="s">
        <v>9039</v>
      </c>
      <c r="C2416" s="5" t="s">
        <v>628</v>
      </c>
      <c r="D2416" s="5" t="s">
        <v>18</v>
      </c>
      <c r="E2416" s="5">
        <v>1</v>
      </c>
      <c r="F2416" s="5" t="s">
        <v>294</v>
      </c>
      <c r="G2416" s="5" t="s">
        <v>297</v>
      </c>
      <c r="L2416" s="5" t="s">
        <v>822</v>
      </c>
      <c r="M2416" s="5" t="s">
        <v>794</v>
      </c>
      <c r="N2416" s="5" t="s">
        <v>294</v>
      </c>
      <c r="O2416" s="5" t="s">
        <v>294</v>
      </c>
      <c r="P2416" s="5" t="s">
        <v>294</v>
      </c>
      <c r="Q2416" s="5" t="s">
        <v>294</v>
      </c>
      <c r="R2416" s="5" t="s">
        <v>297</v>
      </c>
      <c r="S2416" s="5" t="s">
        <v>297</v>
      </c>
      <c r="V2416" s="5" t="s">
        <v>9038</v>
      </c>
    </row>
    <row r="2417" spans="1:22" x14ac:dyDescent="0.35">
      <c r="A2417" s="5" t="s">
        <v>9040</v>
      </c>
      <c r="B2417" s="5" t="s">
        <v>9041</v>
      </c>
      <c r="C2417" s="5" t="s">
        <v>628</v>
      </c>
      <c r="D2417" s="5" t="s">
        <v>18</v>
      </c>
      <c r="E2417" s="5">
        <v>1</v>
      </c>
      <c r="F2417" s="5" t="s">
        <v>294</v>
      </c>
      <c r="G2417" s="5" t="s">
        <v>297</v>
      </c>
      <c r="L2417" s="5" t="s">
        <v>9042</v>
      </c>
      <c r="M2417" s="5" t="s">
        <v>794</v>
      </c>
      <c r="N2417" s="5" t="s">
        <v>294</v>
      </c>
      <c r="O2417" s="5" t="s">
        <v>294</v>
      </c>
      <c r="P2417" s="5" t="s">
        <v>294</v>
      </c>
      <c r="Q2417" s="5" t="s">
        <v>294</v>
      </c>
      <c r="R2417" s="5" t="s">
        <v>297</v>
      </c>
    </row>
    <row r="2418" spans="1:22" x14ac:dyDescent="0.35">
      <c r="A2418" s="5" t="s">
        <v>9043</v>
      </c>
      <c r="B2418" s="5" t="s">
        <v>9044</v>
      </c>
      <c r="C2418" s="5" t="s">
        <v>2199</v>
      </c>
      <c r="D2418" s="5" t="s">
        <v>22</v>
      </c>
      <c r="E2418" s="5">
        <v>9</v>
      </c>
      <c r="F2418" s="5" t="s">
        <v>294</v>
      </c>
      <c r="G2418" s="5" t="s">
        <v>294</v>
      </c>
      <c r="J2418" s="5" t="s">
        <v>628</v>
      </c>
      <c r="M2418" s="5" t="s">
        <v>794</v>
      </c>
      <c r="N2418" s="5" t="s">
        <v>294</v>
      </c>
      <c r="O2418" s="5" t="s">
        <v>294</v>
      </c>
      <c r="P2418" s="5" t="s">
        <v>294</v>
      </c>
      <c r="Q2418" s="5" t="s">
        <v>294</v>
      </c>
      <c r="R2418" s="5" t="s">
        <v>297</v>
      </c>
    </row>
    <row r="2419" spans="1:22" x14ac:dyDescent="0.35">
      <c r="A2419" s="5" t="s">
        <v>9045</v>
      </c>
      <c r="B2419" s="5" t="s">
        <v>9046</v>
      </c>
      <c r="C2419" s="5" t="s">
        <v>628</v>
      </c>
      <c r="D2419" s="5" t="s">
        <v>22</v>
      </c>
      <c r="E2419" s="5">
        <v>3</v>
      </c>
      <c r="F2419" s="5" t="s">
        <v>294</v>
      </c>
      <c r="G2419" s="5" t="s">
        <v>294</v>
      </c>
      <c r="H2419" s="5">
        <v>0</v>
      </c>
      <c r="I2419" s="5">
        <v>999</v>
      </c>
      <c r="M2419" s="5" t="s">
        <v>794</v>
      </c>
      <c r="N2419" s="5" t="s">
        <v>294</v>
      </c>
      <c r="P2419" s="5" t="s">
        <v>294</v>
      </c>
      <c r="Q2419" s="5" t="s">
        <v>294</v>
      </c>
      <c r="R2419" s="5" t="s">
        <v>294</v>
      </c>
      <c r="V2419" s="5" t="s">
        <v>9045</v>
      </c>
    </row>
    <row r="2420" spans="1:22" x14ac:dyDescent="0.35">
      <c r="A2420" s="5" t="s">
        <v>9047</v>
      </c>
      <c r="B2420" s="5" t="s">
        <v>9048</v>
      </c>
      <c r="C2420" s="5" t="s">
        <v>628</v>
      </c>
      <c r="D2420" s="5" t="s">
        <v>22</v>
      </c>
      <c r="E2420" s="5">
        <v>5</v>
      </c>
      <c r="F2420" s="5" t="s">
        <v>294</v>
      </c>
      <c r="G2420" s="5" t="s">
        <v>294</v>
      </c>
      <c r="H2420" s="5">
        <v>0</v>
      </c>
      <c r="I2420" s="5">
        <v>99999</v>
      </c>
      <c r="M2420" s="5" t="s">
        <v>794</v>
      </c>
      <c r="N2420" s="5" t="s">
        <v>294</v>
      </c>
      <c r="P2420" s="5" t="s">
        <v>294</v>
      </c>
      <c r="Q2420" s="5" t="s">
        <v>294</v>
      </c>
      <c r="R2420" s="5" t="s">
        <v>294</v>
      </c>
      <c r="V2420" s="5" t="s">
        <v>9047</v>
      </c>
    </row>
    <row r="2421" spans="1:22" x14ac:dyDescent="0.35">
      <c r="A2421" s="5" t="s">
        <v>9049</v>
      </c>
      <c r="B2421" s="5" t="s">
        <v>9050</v>
      </c>
      <c r="C2421" s="5" t="s">
        <v>628</v>
      </c>
      <c r="D2421" s="5" t="s">
        <v>22</v>
      </c>
      <c r="E2421" s="5">
        <v>3</v>
      </c>
      <c r="F2421" s="5" t="s">
        <v>294</v>
      </c>
      <c r="G2421" s="5" t="s">
        <v>294</v>
      </c>
      <c r="H2421" s="5">
        <v>0</v>
      </c>
      <c r="I2421" s="5">
        <v>999</v>
      </c>
      <c r="M2421" s="5" t="s">
        <v>794</v>
      </c>
      <c r="N2421" s="5" t="s">
        <v>294</v>
      </c>
      <c r="P2421" s="5" t="s">
        <v>294</v>
      </c>
      <c r="Q2421" s="5" t="s">
        <v>294</v>
      </c>
      <c r="R2421" s="5" t="s">
        <v>294</v>
      </c>
      <c r="V2421" s="5" t="s">
        <v>9049</v>
      </c>
    </row>
    <row r="2422" spans="1:22" x14ac:dyDescent="0.35">
      <c r="A2422" s="5" t="s">
        <v>9051</v>
      </c>
      <c r="B2422" s="5" t="s">
        <v>9052</v>
      </c>
      <c r="C2422" s="5" t="s">
        <v>9053</v>
      </c>
      <c r="D2422" s="5" t="s">
        <v>22</v>
      </c>
      <c r="E2422" s="5">
        <v>9</v>
      </c>
      <c r="F2422" s="5" t="s">
        <v>294</v>
      </c>
      <c r="G2422" s="5" t="s">
        <v>294</v>
      </c>
      <c r="J2422" s="5" t="s">
        <v>628</v>
      </c>
      <c r="M2422" s="5" t="s">
        <v>794</v>
      </c>
      <c r="N2422" s="5" t="s">
        <v>294</v>
      </c>
      <c r="O2422" s="5" t="s">
        <v>294</v>
      </c>
      <c r="P2422" s="5" t="s">
        <v>294</v>
      </c>
      <c r="Q2422" s="5" t="s">
        <v>294</v>
      </c>
      <c r="R2422" s="5" t="s">
        <v>297</v>
      </c>
    </row>
    <row r="2423" spans="1:22" x14ac:dyDescent="0.35">
      <c r="A2423" s="5" t="s">
        <v>9054</v>
      </c>
      <c r="B2423" s="5" t="s">
        <v>9055</v>
      </c>
      <c r="C2423" s="5" t="s">
        <v>9053</v>
      </c>
      <c r="D2423" s="5" t="s">
        <v>18</v>
      </c>
      <c r="E2423" s="5">
        <v>999</v>
      </c>
      <c r="F2423" s="5" t="s">
        <v>294</v>
      </c>
      <c r="G2423" s="5" t="s">
        <v>294</v>
      </c>
      <c r="M2423" s="5" t="s">
        <v>794</v>
      </c>
      <c r="N2423" s="5" t="s">
        <v>294</v>
      </c>
      <c r="O2423" s="5" t="s">
        <v>294</v>
      </c>
      <c r="P2423" s="5" t="s">
        <v>294</v>
      </c>
      <c r="Q2423" s="5" t="s">
        <v>294</v>
      </c>
      <c r="R2423" s="5" t="s">
        <v>294</v>
      </c>
    </row>
    <row r="2424" spans="1:22" x14ac:dyDescent="0.35">
      <c r="A2424" s="5" t="s">
        <v>9056</v>
      </c>
      <c r="B2424" s="5" t="s">
        <v>9057</v>
      </c>
      <c r="C2424" s="5" t="s">
        <v>9053</v>
      </c>
      <c r="D2424" s="5" t="s">
        <v>18</v>
      </c>
      <c r="E2424" s="5">
        <v>100</v>
      </c>
      <c r="F2424" s="5" t="s">
        <v>294</v>
      </c>
      <c r="G2424" s="5" t="s">
        <v>294</v>
      </c>
      <c r="M2424" s="5" t="s">
        <v>794</v>
      </c>
      <c r="N2424" s="5" t="s">
        <v>294</v>
      </c>
      <c r="O2424" s="5" t="s">
        <v>294</v>
      </c>
      <c r="P2424" s="5" t="s">
        <v>294</v>
      </c>
      <c r="Q2424" s="5" t="s">
        <v>294</v>
      </c>
      <c r="R2424" s="5" t="s">
        <v>294</v>
      </c>
    </row>
    <row r="2425" spans="1:22" x14ac:dyDescent="0.35">
      <c r="A2425" s="5" t="s">
        <v>9058</v>
      </c>
      <c r="B2425" s="5" t="s">
        <v>9059</v>
      </c>
      <c r="C2425" s="5" t="s">
        <v>9053</v>
      </c>
      <c r="D2425" s="5" t="s">
        <v>18</v>
      </c>
      <c r="E2425" s="5">
        <v>13</v>
      </c>
      <c r="F2425" s="5" t="s">
        <v>294</v>
      </c>
      <c r="G2425" s="5" t="s">
        <v>297</v>
      </c>
      <c r="M2425" s="5" t="s">
        <v>794</v>
      </c>
      <c r="N2425" s="5" t="s">
        <v>294</v>
      </c>
      <c r="O2425" s="5" t="s">
        <v>294</v>
      </c>
      <c r="P2425" s="5" t="s">
        <v>294</v>
      </c>
      <c r="Q2425" s="5" t="s">
        <v>294</v>
      </c>
      <c r="R2425" s="5" t="s">
        <v>294</v>
      </c>
    </row>
    <row r="2426" spans="1:22" x14ac:dyDescent="0.35">
      <c r="A2426" s="5" t="s">
        <v>9060</v>
      </c>
      <c r="B2426" s="5" t="s">
        <v>9061</v>
      </c>
      <c r="C2426" s="5" t="s">
        <v>9053</v>
      </c>
      <c r="D2426" s="5" t="s">
        <v>18</v>
      </c>
      <c r="E2426" s="5">
        <v>40</v>
      </c>
      <c r="F2426" s="5" t="s">
        <v>294</v>
      </c>
      <c r="G2426" s="5" t="s">
        <v>294</v>
      </c>
      <c r="M2426" s="5" t="s">
        <v>3826</v>
      </c>
      <c r="N2426" s="5" t="s">
        <v>294</v>
      </c>
      <c r="O2426" s="5" t="s">
        <v>294</v>
      </c>
      <c r="P2426" s="5" t="s">
        <v>294</v>
      </c>
      <c r="Q2426" s="5" t="s">
        <v>294</v>
      </c>
      <c r="R2426" s="5" t="s">
        <v>294</v>
      </c>
    </row>
    <row r="2427" spans="1:22" x14ac:dyDescent="0.35">
      <c r="A2427" s="5" t="s">
        <v>9062</v>
      </c>
      <c r="B2427" s="5" t="s">
        <v>9063</v>
      </c>
      <c r="C2427" s="5" t="s">
        <v>9053</v>
      </c>
      <c r="D2427" s="5" t="s">
        <v>18</v>
      </c>
      <c r="E2427" s="5">
        <v>30</v>
      </c>
      <c r="F2427" s="5" t="s">
        <v>294</v>
      </c>
      <c r="G2427" s="5" t="s">
        <v>294</v>
      </c>
      <c r="M2427" s="5" t="s">
        <v>794</v>
      </c>
      <c r="N2427" s="5" t="s">
        <v>294</v>
      </c>
      <c r="O2427" s="5" t="s">
        <v>294</v>
      </c>
      <c r="P2427" s="5" t="s">
        <v>294</v>
      </c>
      <c r="Q2427" s="5" t="s">
        <v>294</v>
      </c>
      <c r="R2427" s="5" t="s">
        <v>294</v>
      </c>
    </row>
    <row r="2428" spans="1:22" x14ac:dyDescent="0.35">
      <c r="A2428" s="5" t="s">
        <v>9064</v>
      </c>
      <c r="B2428" s="5" t="s">
        <v>9065</v>
      </c>
      <c r="C2428" s="5" t="s">
        <v>9053</v>
      </c>
      <c r="D2428" s="5" t="s">
        <v>18</v>
      </c>
      <c r="E2428" s="5">
        <v>50</v>
      </c>
      <c r="F2428" s="5" t="s">
        <v>294</v>
      </c>
      <c r="G2428" s="5" t="s">
        <v>294</v>
      </c>
      <c r="M2428" s="5" t="s">
        <v>794</v>
      </c>
      <c r="N2428" s="5" t="s">
        <v>294</v>
      </c>
      <c r="O2428" s="5" t="s">
        <v>294</v>
      </c>
      <c r="P2428" s="5" t="s">
        <v>294</v>
      </c>
      <c r="Q2428" s="5" t="s">
        <v>294</v>
      </c>
      <c r="R2428" s="5" t="s">
        <v>297</v>
      </c>
    </row>
    <row r="2429" spans="1:22" x14ac:dyDescent="0.35">
      <c r="A2429" s="5" t="s">
        <v>9066</v>
      </c>
      <c r="B2429" s="5" t="s">
        <v>9067</v>
      </c>
      <c r="C2429" s="5" t="s">
        <v>9053</v>
      </c>
      <c r="D2429" s="5" t="s">
        <v>22</v>
      </c>
      <c r="E2429" s="5">
        <v>4</v>
      </c>
      <c r="F2429" s="5" t="s">
        <v>294</v>
      </c>
      <c r="G2429" s="5" t="s">
        <v>294</v>
      </c>
      <c r="M2429" s="5" t="s">
        <v>794</v>
      </c>
      <c r="N2429" s="5" t="s">
        <v>294</v>
      </c>
      <c r="O2429" s="5" t="s">
        <v>294</v>
      </c>
      <c r="P2429" s="5" t="s">
        <v>294</v>
      </c>
      <c r="Q2429" s="5" t="s">
        <v>294</v>
      </c>
      <c r="R2429" s="5" t="s">
        <v>294</v>
      </c>
    </row>
    <row r="2430" spans="1:22" x14ac:dyDescent="0.35">
      <c r="A2430" s="5" t="s">
        <v>9068</v>
      </c>
      <c r="B2430" s="5" t="s">
        <v>9069</v>
      </c>
      <c r="C2430" s="5" t="s">
        <v>9053</v>
      </c>
      <c r="D2430" s="5" t="s">
        <v>22</v>
      </c>
      <c r="E2430" s="5">
        <v>8</v>
      </c>
      <c r="F2430" s="5" t="s">
        <v>294</v>
      </c>
      <c r="G2430" s="5" t="s">
        <v>294</v>
      </c>
      <c r="M2430" s="5" t="s">
        <v>794</v>
      </c>
      <c r="N2430" s="5" t="s">
        <v>294</v>
      </c>
      <c r="O2430" s="5" t="s">
        <v>294</v>
      </c>
      <c r="P2430" s="5" t="s">
        <v>294</v>
      </c>
      <c r="Q2430" s="5" t="s">
        <v>294</v>
      </c>
      <c r="R2430" s="5" t="s">
        <v>294</v>
      </c>
    </row>
    <row r="2431" spans="1:22" x14ac:dyDescent="0.35">
      <c r="A2431" s="5" t="s">
        <v>9070</v>
      </c>
      <c r="B2431" s="5" t="s">
        <v>9071</v>
      </c>
      <c r="C2431" s="5" t="s">
        <v>9053</v>
      </c>
      <c r="D2431" s="5" t="s">
        <v>18</v>
      </c>
      <c r="E2431" s="5">
        <v>30</v>
      </c>
      <c r="F2431" s="5" t="s">
        <v>294</v>
      </c>
      <c r="G2431" s="5" t="s">
        <v>294</v>
      </c>
      <c r="M2431" s="5" t="s">
        <v>794</v>
      </c>
      <c r="N2431" s="5" t="s">
        <v>294</v>
      </c>
      <c r="O2431" s="5" t="s">
        <v>294</v>
      </c>
      <c r="P2431" s="5" t="s">
        <v>294</v>
      </c>
      <c r="Q2431" s="5" t="s">
        <v>294</v>
      </c>
      <c r="R2431" s="5" t="s">
        <v>294</v>
      </c>
    </row>
    <row r="2432" spans="1:22" x14ac:dyDescent="0.35">
      <c r="A2432" s="5" t="s">
        <v>9072</v>
      </c>
      <c r="B2432" s="5" t="s">
        <v>9073</v>
      </c>
      <c r="C2432" s="5" t="s">
        <v>9053</v>
      </c>
      <c r="D2432" s="5" t="s">
        <v>18</v>
      </c>
      <c r="E2432" s="5">
        <v>30</v>
      </c>
      <c r="F2432" s="5" t="s">
        <v>294</v>
      </c>
      <c r="G2432" s="5" t="s">
        <v>294</v>
      </c>
      <c r="M2432" s="5" t="s">
        <v>794</v>
      </c>
      <c r="N2432" s="5" t="s">
        <v>294</v>
      </c>
      <c r="O2432" s="5" t="s">
        <v>294</v>
      </c>
      <c r="P2432" s="5" t="s">
        <v>294</v>
      </c>
      <c r="Q2432" s="5" t="s">
        <v>294</v>
      </c>
      <c r="R2432" s="5" t="s">
        <v>297</v>
      </c>
    </row>
    <row r="2433" spans="1:22" x14ac:dyDescent="0.35">
      <c r="A2433" s="5" t="s">
        <v>9074</v>
      </c>
      <c r="B2433" s="5" t="s">
        <v>9075</v>
      </c>
      <c r="C2433" s="5" t="s">
        <v>628</v>
      </c>
      <c r="D2433" s="5" t="s">
        <v>18</v>
      </c>
      <c r="E2433" s="5">
        <v>20</v>
      </c>
      <c r="F2433" s="5" t="s">
        <v>294</v>
      </c>
      <c r="G2433" s="5" t="s">
        <v>297</v>
      </c>
      <c r="J2433" s="5" t="s">
        <v>411</v>
      </c>
      <c r="M2433" s="5" t="s">
        <v>794</v>
      </c>
      <c r="N2433" s="5" t="s">
        <v>294</v>
      </c>
      <c r="O2433" s="5" t="s">
        <v>294</v>
      </c>
      <c r="P2433" s="5" t="s">
        <v>294</v>
      </c>
      <c r="Q2433" s="5" t="s">
        <v>294</v>
      </c>
      <c r="R2433" s="5" t="s">
        <v>294</v>
      </c>
      <c r="V2433" s="5" t="s">
        <v>9076</v>
      </c>
    </row>
    <row r="2434" spans="1:22" x14ac:dyDescent="0.35">
      <c r="A2434" s="5" t="s">
        <v>9077</v>
      </c>
      <c r="B2434" s="5" t="s">
        <v>9078</v>
      </c>
      <c r="C2434" s="5" t="s">
        <v>2199</v>
      </c>
      <c r="D2434" s="5" t="s">
        <v>22</v>
      </c>
      <c r="E2434" s="5">
        <v>9</v>
      </c>
      <c r="F2434" s="5" t="s">
        <v>294</v>
      </c>
      <c r="G2434" s="5" t="s">
        <v>294</v>
      </c>
      <c r="M2434" s="5" t="s">
        <v>3826</v>
      </c>
      <c r="N2434" s="5" t="s">
        <v>294</v>
      </c>
      <c r="O2434" s="5" t="s">
        <v>294</v>
      </c>
      <c r="P2434" s="5" t="s">
        <v>294</v>
      </c>
      <c r="Q2434" s="5" t="s">
        <v>294</v>
      </c>
      <c r="R2434" s="5" t="s">
        <v>294</v>
      </c>
    </row>
    <row r="2435" spans="1:22" x14ac:dyDescent="0.35">
      <c r="A2435" s="5" t="s">
        <v>9079</v>
      </c>
      <c r="B2435" s="5" t="s">
        <v>9080</v>
      </c>
      <c r="C2435" s="5" t="s">
        <v>628</v>
      </c>
      <c r="D2435" s="5" t="s">
        <v>16</v>
      </c>
      <c r="E2435" s="5">
        <v>5</v>
      </c>
      <c r="F2435" s="5" t="s">
        <v>294</v>
      </c>
      <c r="G2435" s="5" t="s">
        <v>294</v>
      </c>
      <c r="H2435" s="5">
        <v>0</v>
      </c>
      <c r="I2435" s="5">
        <v>99.99</v>
      </c>
      <c r="M2435" s="5" t="s">
        <v>794</v>
      </c>
      <c r="N2435" s="5" t="s">
        <v>294</v>
      </c>
      <c r="P2435" s="5" t="s">
        <v>294</v>
      </c>
      <c r="Q2435" s="5" t="s">
        <v>294</v>
      </c>
      <c r="R2435" s="5" t="s">
        <v>294</v>
      </c>
      <c r="V2435" s="5" t="s">
        <v>9079</v>
      </c>
    </row>
    <row r="2436" spans="1:22" x14ac:dyDescent="0.35">
      <c r="A2436" s="5" t="s">
        <v>9081</v>
      </c>
      <c r="B2436" s="5" t="s">
        <v>9082</v>
      </c>
      <c r="C2436" s="5" t="s">
        <v>628</v>
      </c>
      <c r="D2436" s="5" t="s">
        <v>16</v>
      </c>
      <c r="E2436" s="5">
        <v>5</v>
      </c>
      <c r="F2436" s="5" t="s">
        <v>294</v>
      </c>
      <c r="G2436" s="5" t="s">
        <v>294</v>
      </c>
      <c r="H2436" s="5">
        <v>0</v>
      </c>
      <c r="I2436" s="5">
        <v>99.99</v>
      </c>
      <c r="M2436" s="5" t="s">
        <v>794</v>
      </c>
      <c r="N2436" s="5" t="s">
        <v>294</v>
      </c>
      <c r="O2436" s="5" t="s">
        <v>294</v>
      </c>
      <c r="P2436" s="5" t="s">
        <v>294</v>
      </c>
      <c r="Q2436" s="5" t="s">
        <v>294</v>
      </c>
      <c r="R2436" s="5" t="s">
        <v>294</v>
      </c>
      <c r="V2436" s="5" t="s">
        <v>9081</v>
      </c>
    </row>
    <row r="2437" spans="1:22" x14ac:dyDescent="0.35">
      <c r="A2437" s="5" t="s">
        <v>9083</v>
      </c>
      <c r="B2437" s="5" t="s">
        <v>9084</v>
      </c>
      <c r="C2437" s="5" t="s">
        <v>628</v>
      </c>
      <c r="D2437" s="5" t="s">
        <v>22</v>
      </c>
      <c r="E2437" s="5">
        <v>3</v>
      </c>
      <c r="F2437" s="5" t="s">
        <v>294</v>
      </c>
      <c r="G2437" s="5" t="s">
        <v>294</v>
      </c>
      <c r="H2437" s="5">
        <v>0</v>
      </c>
      <c r="I2437" s="5">
        <v>999</v>
      </c>
      <c r="M2437" s="5" t="s">
        <v>794</v>
      </c>
      <c r="N2437" s="5" t="s">
        <v>294</v>
      </c>
      <c r="P2437" s="5" t="s">
        <v>294</v>
      </c>
      <c r="Q2437" s="5" t="s">
        <v>294</v>
      </c>
      <c r="R2437" s="5" t="s">
        <v>294</v>
      </c>
      <c r="V2437" s="5" t="s">
        <v>9083</v>
      </c>
    </row>
    <row r="2438" spans="1:22" x14ac:dyDescent="0.35">
      <c r="A2438" s="5" t="s">
        <v>9085</v>
      </c>
      <c r="B2438" s="5" t="s">
        <v>9086</v>
      </c>
      <c r="C2438" s="5" t="s">
        <v>9087</v>
      </c>
      <c r="D2438" s="5" t="s">
        <v>16</v>
      </c>
      <c r="E2438" s="5">
        <v>12</v>
      </c>
      <c r="F2438" s="5" t="s">
        <v>294</v>
      </c>
      <c r="G2438" s="5" t="s">
        <v>294</v>
      </c>
      <c r="M2438" s="5" t="s">
        <v>794</v>
      </c>
      <c r="N2438" s="5" t="s">
        <v>294</v>
      </c>
      <c r="P2438" s="5" t="s">
        <v>294</v>
      </c>
      <c r="Q2438" s="5" t="s">
        <v>294</v>
      </c>
      <c r="R2438" s="5" t="s">
        <v>294</v>
      </c>
      <c r="S2438" s="5" t="s">
        <v>2333</v>
      </c>
      <c r="V2438" s="5" t="s">
        <v>9088</v>
      </c>
    </row>
    <row r="2439" spans="1:22" x14ac:dyDescent="0.35">
      <c r="A2439" s="5" t="s">
        <v>9089</v>
      </c>
      <c r="B2439" s="5" t="s">
        <v>9090</v>
      </c>
      <c r="C2439" s="5" t="s">
        <v>9087</v>
      </c>
      <c r="D2439" s="5" t="s">
        <v>18</v>
      </c>
      <c r="E2439" s="5">
        <v>5</v>
      </c>
      <c r="F2439" s="5" t="s">
        <v>294</v>
      </c>
      <c r="G2439" s="5" t="s">
        <v>294</v>
      </c>
      <c r="J2439" s="5" t="s">
        <v>3783</v>
      </c>
      <c r="M2439" s="5" t="s">
        <v>3826</v>
      </c>
      <c r="N2439" s="5" t="s">
        <v>294</v>
      </c>
      <c r="R2439" s="5" t="s">
        <v>294</v>
      </c>
      <c r="V2439" s="5" t="s">
        <v>9089</v>
      </c>
    </row>
    <row r="2440" spans="1:22" x14ac:dyDescent="0.35">
      <c r="A2440" s="5" t="s">
        <v>9091</v>
      </c>
      <c r="B2440" s="5" t="s">
        <v>9092</v>
      </c>
      <c r="C2440" s="5" t="s">
        <v>9087</v>
      </c>
      <c r="D2440" s="5" t="s">
        <v>16</v>
      </c>
      <c r="E2440" s="5">
        <v>12</v>
      </c>
      <c r="F2440" s="5" t="s">
        <v>294</v>
      </c>
      <c r="G2440" s="5" t="s">
        <v>294</v>
      </c>
      <c r="H2440" s="5">
        <v>-9999.99</v>
      </c>
      <c r="I2440" s="5">
        <v>999999999.99000001</v>
      </c>
      <c r="M2440" s="5" t="s">
        <v>794</v>
      </c>
      <c r="N2440" s="5" t="s">
        <v>294</v>
      </c>
      <c r="O2440" s="5" t="s">
        <v>294</v>
      </c>
      <c r="P2440" s="5" t="s">
        <v>294</v>
      </c>
      <c r="Q2440" s="5" t="s">
        <v>294</v>
      </c>
      <c r="R2440" s="5" t="s">
        <v>294</v>
      </c>
      <c r="S2440" s="5" t="s">
        <v>2333</v>
      </c>
      <c r="V2440" s="5" t="s">
        <v>9091</v>
      </c>
    </row>
    <row r="2441" spans="1:22" x14ac:dyDescent="0.35">
      <c r="A2441" s="5" t="s">
        <v>9093</v>
      </c>
      <c r="B2441" s="5" t="s">
        <v>9094</v>
      </c>
      <c r="C2441" s="5" t="s">
        <v>628</v>
      </c>
      <c r="D2441" s="5" t="s">
        <v>16</v>
      </c>
      <c r="E2441" s="5">
        <v>12</v>
      </c>
      <c r="F2441" s="5" t="s">
        <v>294</v>
      </c>
      <c r="G2441" s="5" t="s">
        <v>294</v>
      </c>
      <c r="M2441" s="5" t="s">
        <v>794</v>
      </c>
      <c r="N2441" s="5" t="s">
        <v>297</v>
      </c>
      <c r="O2441" s="5" t="s">
        <v>294</v>
      </c>
      <c r="Q2441" s="5" t="s">
        <v>297</v>
      </c>
      <c r="R2441" s="5" t="s">
        <v>294</v>
      </c>
      <c r="V2441" s="5" t="s">
        <v>9093</v>
      </c>
    </row>
    <row r="2442" spans="1:22" x14ac:dyDescent="0.35">
      <c r="A2442" s="5" t="s">
        <v>9095</v>
      </c>
      <c r="B2442" s="5" t="s">
        <v>9096</v>
      </c>
      <c r="C2442" s="5" t="s">
        <v>628</v>
      </c>
      <c r="D2442" s="5" t="s">
        <v>16</v>
      </c>
      <c r="E2442" s="5">
        <v>12</v>
      </c>
      <c r="F2442" s="5" t="s">
        <v>294</v>
      </c>
      <c r="G2442" s="5" t="s">
        <v>294</v>
      </c>
      <c r="M2442" s="5" t="s">
        <v>794</v>
      </c>
      <c r="N2442" s="5" t="s">
        <v>297</v>
      </c>
      <c r="O2442" s="5" t="s">
        <v>294</v>
      </c>
      <c r="Q2442" s="5" t="s">
        <v>297</v>
      </c>
      <c r="R2442" s="5" t="s">
        <v>294</v>
      </c>
      <c r="V2442" s="5" t="s">
        <v>9095</v>
      </c>
    </row>
    <row r="2443" spans="1:22" x14ac:dyDescent="0.35">
      <c r="A2443" s="5" t="s">
        <v>9097</v>
      </c>
      <c r="B2443" s="5" t="s">
        <v>9098</v>
      </c>
      <c r="C2443" s="5" t="s">
        <v>628</v>
      </c>
      <c r="D2443" s="5" t="s">
        <v>1655</v>
      </c>
      <c r="E2443" s="5">
        <v>77</v>
      </c>
      <c r="F2443" s="5" t="s">
        <v>294</v>
      </c>
      <c r="G2443" s="5" t="s">
        <v>294</v>
      </c>
      <c r="M2443" s="5" t="s">
        <v>794</v>
      </c>
      <c r="N2443" s="5" t="s">
        <v>294</v>
      </c>
      <c r="O2443" s="5" t="s">
        <v>294</v>
      </c>
      <c r="P2443" s="5" t="s">
        <v>294</v>
      </c>
      <c r="Q2443" s="5" t="s">
        <v>294</v>
      </c>
      <c r="R2443" s="5" t="s">
        <v>294</v>
      </c>
      <c r="V2443" s="5" t="s">
        <v>9097</v>
      </c>
    </row>
    <row r="2444" spans="1:22" x14ac:dyDescent="0.35">
      <c r="A2444" s="5" t="s">
        <v>9099</v>
      </c>
      <c r="B2444" s="5" t="s">
        <v>9100</v>
      </c>
      <c r="C2444" s="5" t="s">
        <v>628</v>
      </c>
      <c r="D2444" s="5" t="s">
        <v>18</v>
      </c>
      <c r="E2444" s="5">
        <v>15</v>
      </c>
      <c r="F2444" s="5" t="s">
        <v>294</v>
      </c>
      <c r="G2444" s="5" t="s">
        <v>294</v>
      </c>
      <c r="J2444" s="5" t="s">
        <v>3762</v>
      </c>
      <c r="M2444" s="5" t="s">
        <v>794</v>
      </c>
      <c r="N2444" s="5" t="s">
        <v>294</v>
      </c>
      <c r="R2444" s="5" t="s">
        <v>294</v>
      </c>
      <c r="V2444" s="5" t="s">
        <v>9099</v>
      </c>
    </row>
    <row r="2445" spans="1:22" x14ac:dyDescent="0.35">
      <c r="A2445" s="5" t="s">
        <v>9101</v>
      </c>
      <c r="B2445" s="5" t="s">
        <v>9102</v>
      </c>
      <c r="C2445" s="5" t="s">
        <v>628</v>
      </c>
      <c r="D2445" s="5" t="s">
        <v>16</v>
      </c>
      <c r="E2445" s="5">
        <v>12</v>
      </c>
      <c r="F2445" s="5" t="s">
        <v>294</v>
      </c>
      <c r="G2445" s="5" t="s">
        <v>294</v>
      </c>
      <c r="M2445" s="5" t="s">
        <v>794</v>
      </c>
      <c r="N2445" s="5" t="s">
        <v>294</v>
      </c>
      <c r="P2445" s="5" t="s">
        <v>294</v>
      </c>
      <c r="Q2445" s="5" t="s">
        <v>294</v>
      </c>
      <c r="R2445" s="5" t="s">
        <v>294</v>
      </c>
      <c r="V2445" s="5" t="s">
        <v>9101</v>
      </c>
    </row>
    <row r="2446" spans="1:22" x14ac:dyDescent="0.35">
      <c r="A2446" s="5" t="s">
        <v>410</v>
      </c>
      <c r="B2446" s="5" t="s">
        <v>9103</v>
      </c>
      <c r="C2446" s="5" t="s">
        <v>628</v>
      </c>
      <c r="D2446" s="5" t="s">
        <v>18</v>
      </c>
      <c r="E2446" s="5">
        <v>30</v>
      </c>
      <c r="F2446" s="5" t="s">
        <v>294</v>
      </c>
      <c r="G2446" s="5" t="s">
        <v>294</v>
      </c>
      <c r="M2446" s="5" t="s">
        <v>794</v>
      </c>
      <c r="N2446" s="5" t="s">
        <v>294</v>
      </c>
      <c r="P2446" s="5" t="s">
        <v>294</v>
      </c>
      <c r="Q2446" s="5" t="s">
        <v>294</v>
      </c>
      <c r="R2446" s="5" t="s">
        <v>297</v>
      </c>
      <c r="V2446" s="5" t="s">
        <v>410</v>
      </c>
    </row>
    <row r="2447" spans="1:22" x14ac:dyDescent="0.35">
      <c r="A2447" s="5" t="s">
        <v>9104</v>
      </c>
      <c r="B2447" s="5" t="s">
        <v>9105</v>
      </c>
      <c r="C2447" s="5" t="s">
        <v>628</v>
      </c>
      <c r="D2447" s="5" t="s">
        <v>22</v>
      </c>
      <c r="E2447" s="5">
        <v>18</v>
      </c>
      <c r="F2447" s="5" t="s">
        <v>294</v>
      </c>
      <c r="G2447" s="5" t="s">
        <v>294</v>
      </c>
      <c r="J2447" s="5" t="s">
        <v>2476</v>
      </c>
      <c r="M2447" s="5" t="s">
        <v>794</v>
      </c>
      <c r="N2447" s="5" t="s">
        <v>294</v>
      </c>
      <c r="P2447" s="5" t="s">
        <v>294</v>
      </c>
      <c r="Q2447" s="5" t="s">
        <v>294</v>
      </c>
      <c r="R2447" s="5" t="s">
        <v>297</v>
      </c>
      <c r="V2447" s="5" t="s">
        <v>9106</v>
      </c>
    </row>
    <row r="2448" spans="1:22" x14ac:dyDescent="0.35">
      <c r="A2448" s="5" t="s">
        <v>9107</v>
      </c>
      <c r="B2448" s="5" t="s">
        <v>9108</v>
      </c>
      <c r="C2448" s="5" t="s">
        <v>8949</v>
      </c>
      <c r="D2448" s="5" t="s">
        <v>22</v>
      </c>
      <c r="E2448" s="5">
        <v>9</v>
      </c>
      <c r="F2448" s="5" t="s">
        <v>297</v>
      </c>
      <c r="G2448" s="5" t="s">
        <v>294</v>
      </c>
      <c r="J2448" s="5" t="s">
        <v>628</v>
      </c>
      <c r="M2448" s="5" t="s">
        <v>794</v>
      </c>
      <c r="N2448" s="5" t="s">
        <v>294</v>
      </c>
      <c r="O2448" s="5" t="s">
        <v>294</v>
      </c>
      <c r="P2448" s="5" t="s">
        <v>294</v>
      </c>
      <c r="Q2448" s="5" t="s">
        <v>297</v>
      </c>
      <c r="R2448" s="5" t="s">
        <v>297</v>
      </c>
    </row>
    <row r="2449" spans="1:22" x14ac:dyDescent="0.35">
      <c r="A2449" s="5" t="s">
        <v>9109</v>
      </c>
      <c r="B2449" s="5" t="s">
        <v>9110</v>
      </c>
      <c r="C2449" s="5" t="s">
        <v>8949</v>
      </c>
      <c r="D2449" s="5" t="s">
        <v>16</v>
      </c>
      <c r="E2449" s="5">
        <v>12</v>
      </c>
      <c r="F2449" s="5" t="s">
        <v>297</v>
      </c>
      <c r="G2449" s="5" t="s">
        <v>294</v>
      </c>
      <c r="M2449" s="5" t="s">
        <v>794</v>
      </c>
      <c r="N2449" s="5" t="s">
        <v>294</v>
      </c>
      <c r="O2449" s="5" t="s">
        <v>294</v>
      </c>
      <c r="P2449" s="5" t="s">
        <v>294</v>
      </c>
      <c r="Q2449" s="5" t="s">
        <v>297</v>
      </c>
      <c r="R2449" s="5" t="s">
        <v>294</v>
      </c>
    </row>
    <row r="2450" spans="1:22" x14ac:dyDescent="0.35">
      <c r="A2450" s="5" t="s">
        <v>9111</v>
      </c>
      <c r="B2450" s="5" t="s">
        <v>9112</v>
      </c>
      <c r="C2450" s="5" t="s">
        <v>8949</v>
      </c>
      <c r="D2450" s="5" t="s">
        <v>20</v>
      </c>
      <c r="E2450" s="5">
        <v>10</v>
      </c>
      <c r="F2450" s="5" t="s">
        <v>297</v>
      </c>
      <c r="G2450" s="5" t="s">
        <v>294</v>
      </c>
      <c r="M2450" s="5" t="s">
        <v>794</v>
      </c>
      <c r="N2450" s="5" t="s">
        <v>294</v>
      </c>
      <c r="O2450" s="5" t="s">
        <v>294</v>
      </c>
      <c r="P2450" s="5" t="s">
        <v>294</v>
      </c>
      <c r="Q2450" s="5" t="s">
        <v>297</v>
      </c>
      <c r="R2450" s="5" t="s">
        <v>294</v>
      </c>
    </row>
    <row r="2451" spans="1:22" x14ac:dyDescent="0.35">
      <c r="A2451" s="5" t="s">
        <v>9113</v>
      </c>
      <c r="B2451" s="5" t="s">
        <v>9114</v>
      </c>
      <c r="C2451" s="5" t="s">
        <v>8949</v>
      </c>
      <c r="D2451" s="5" t="s">
        <v>22</v>
      </c>
      <c r="E2451" s="5">
        <v>10</v>
      </c>
      <c r="F2451" s="5" t="s">
        <v>297</v>
      </c>
      <c r="G2451" s="5" t="s">
        <v>294</v>
      </c>
      <c r="H2451" s="5">
        <v>0</v>
      </c>
      <c r="M2451" s="5" t="s">
        <v>794</v>
      </c>
      <c r="N2451" s="5" t="s">
        <v>294</v>
      </c>
      <c r="O2451" s="5" t="s">
        <v>294</v>
      </c>
      <c r="P2451" s="5" t="s">
        <v>294</v>
      </c>
      <c r="Q2451" s="5" t="s">
        <v>297</v>
      </c>
      <c r="R2451" s="5" t="s">
        <v>294</v>
      </c>
    </row>
    <row r="2452" spans="1:22" x14ac:dyDescent="0.35">
      <c r="A2452" s="5" t="s">
        <v>9115</v>
      </c>
      <c r="B2452" s="5" t="s">
        <v>9116</v>
      </c>
      <c r="C2452" s="5" t="s">
        <v>8949</v>
      </c>
      <c r="D2452" s="5" t="s">
        <v>18</v>
      </c>
      <c r="E2452" s="5">
        <v>7</v>
      </c>
      <c r="F2452" s="5" t="s">
        <v>294</v>
      </c>
      <c r="G2452" s="5" t="s">
        <v>297</v>
      </c>
      <c r="L2452" s="5" t="s">
        <v>9117</v>
      </c>
      <c r="M2452" s="5" t="s">
        <v>794</v>
      </c>
      <c r="N2452" s="5" t="s">
        <v>294</v>
      </c>
      <c r="O2452" s="5" t="s">
        <v>294</v>
      </c>
      <c r="P2452" s="5" t="s">
        <v>294</v>
      </c>
      <c r="Q2452" s="5" t="s">
        <v>297</v>
      </c>
      <c r="R2452" s="5" t="s">
        <v>294</v>
      </c>
    </row>
    <row r="2453" spans="1:22" x14ac:dyDescent="0.35">
      <c r="A2453" s="5" t="s">
        <v>9118</v>
      </c>
      <c r="B2453" s="5" t="s">
        <v>4668</v>
      </c>
      <c r="C2453" s="5" t="s">
        <v>8949</v>
      </c>
      <c r="D2453" s="5" t="s">
        <v>22</v>
      </c>
      <c r="E2453" s="5">
        <v>18</v>
      </c>
      <c r="F2453" s="5" t="s">
        <v>294</v>
      </c>
      <c r="G2453" s="5" t="s">
        <v>294</v>
      </c>
      <c r="M2453" s="5" t="s">
        <v>3826</v>
      </c>
      <c r="N2453" s="5" t="s">
        <v>294</v>
      </c>
      <c r="O2453" s="5" t="s">
        <v>294</v>
      </c>
      <c r="P2453" s="5" t="s">
        <v>294</v>
      </c>
      <c r="Q2453" s="5" t="s">
        <v>294</v>
      </c>
      <c r="R2453" s="5" t="s">
        <v>294</v>
      </c>
    </row>
    <row r="2454" spans="1:22" x14ac:dyDescent="0.35">
      <c r="A2454" s="5" t="s">
        <v>9119</v>
      </c>
      <c r="B2454" s="5" t="s">
        <v>9120</v>
      </c>
      <c r="C2454" s="5" t="s">
        <v>8949</v>
      </c>
      <c r="D2454" s="5" t="s">
        <v>18</v>
      </c>
      <c r="E2454" s="5">
        <v>20</v>
      </c>
      <c r="F2454" s="5" t="s">
        <v>297</v>
      </c>
      <c r="G2454" s="5" t="s">
        <v>297</v>
      </c>
      <c r="J2454" s="5" t="s">
        <v>9121</v>
      </c>
      <c r="M2454" s="5" t="s">
        <v>794</v>
      </c>
      <c r="N2454" s="5" t="s">
        <v>294</v>
      </c>
      <c r="O2454" s="5" t="s">
        <v>294</v>
      </c>
      <c r="P2454" s="5" t="s">
        <v>294</v>
      </c>
      <c r="Q2454" s="5" t="s">
        <v>297</v>
      </c>
      <c r="R2454" s="5" t="s">
        <v>294</v>
      </c>
    </row>
    <row r="2455" spans="1:22" x14ac:dyDescent="0.35">
      <c r="A2455" s="5" t="s">
        <v>9122</v>
      </c>
      <c r="B2455" s="5" t="s">
        <v>9123</v>
      </c>
      <c r="C2455" s="5" t="s">
        <v>8949</v>
      </c>
      <c r="D2455" s="5" t="s">
        <v>22</v>
      </c>
      <c r="E2455" s="5">
        <v>18</v>
      </c>
      <c r="F2455" s="5" t="s">
        <v>294</v>
      </c>
      <c r="G2455" s="5" t="s">
        <v>294</v>
      </c>
      <c r="J2455" s="5" t="s">
        <v>9124</v>
      </c>
      <c r="M2455" s="5" t="s">
        <v>794</v>
      </c>
      <c r="N2455" s="5" t="s">
        <v>294</v>
      </c>
      <c r="O2455" s="5" t="s">
        <v>294</v>
      </c>
      <c r="P2455" s="5" t="s">
        <v>294</v>
      </c>
      <c r="Q2455" s="5" t="s">
        <v>297</v>
      </c>
      <c r="R2455" s="5" t="s">
        <v>297</v>
      </c>
    </row>
    <row r="2456" spans="1:22" x14ac:dyDescent="0.35">
      <c r="A2456" s="5" t="s">
        <v>9125</v>
      </c>
      <c r="B2456" s="5" t="s">
        <v>9126</v>
      </c>
      <c r="C2456" s="5" t="s">
        <v>8949</v>
      </c>
      <c r="D2456" s="5" t="s">
        <v>20</v>
      </c>
      <c r="E2456" s="5">
        <v>10</v>
      </c>
      <c r="F2456" s="5" t="s">
        <v>294</v>
      </c>
      <c r="G2456" s="5" t="s">
        <v>294</v>
      </c>
      <c r="M2456" s="5" t="s">
        <v>794</v>
      </c>
      <c r="N2456" s="5" t="s">
        <v>294</v>
      </c>
      <c r="O2456" s="5" t="s">
        <v>294</v>
      </c>
      <c r="P2456" s="5" t="s">
        <v>294</v>
      </c>
      <c r="Q2456" s="5" t="s">
        <v>297</v>
      </c>
      <c r="R2456" s="5" t="s">
        <v>294</v>
      </c>
    </row>
    <row r="2457" spans="1:22" x14ac:dyDescent="0.35">
      <c r="A2457" s="5" t="s">
        <v>9127</v>
      </c>
      <c r="B2457" s="5" t="s">
        <v>9120</v>
      </c>
      <c r="C2457" s="5" t="s">
        <v>628</v>
      </c>
      <c r="D2457" s="5" t="s">
        <v>18</v>
      </c>
      <c r="E2457" s="5">
        <v>20</v>
      </c>
      <c r="F2457" s="5" t="s">
        <v>294</v>
      </c>
      <c r="G2457" s="5" t="s">
        <v>297</v>
      </c>
      <c r="J2457" s="5" t="s">
        <v>9121</v>
      </c>
      <c r="M2457" s="5" t="s">
        <v>794</v>
      </c>
      <c r="N2457" s="5" t="s">
        <v>294</v>
      </c>
      <c r="O2457" s="5" t="s">
        <v>294</v>
      </c>
      <c r="P2457" s="5" t="s">
        <v>294</v>
      </c>
      <c r="Q2457" s="5" t="s">
        <v>294</v>
      </c>
      <c r="R2457" s="5" t="s">
        <v>297</v>
      </c>
    </row>
    <row r="2458" spans="1:22" x14ac:dyDescent="0.35">
      <c r="A2458" s="5" t="s">
        <v>9128</v>
      </c>
      <c r="B2458" s="5" t="s">
        <v>8983</v>
      </c>
      <c r="C2458" s="5" t="s">
        <v>628</v>
      </c>
      <c r="D2458" s="5" t="s">
        <v>18</v>
      </c>
      <c r="E2458" s="5">
        <v>200</v>
      </c>
      <c r="F2458" s="5" t="s">
        <v>294</v>
      </c>
      <c r="G2458" s="5" t="s">
        <v>294</v>
      </c>
      <c r="M2458" s="5" t="s">
        <v>794</v>
      </c>
      <c r="N2458" s="5" t="s">
        <v>294</v>
      </c>
      <c r="O2458" s="5" t="s">
        <v>294</v>
      </c>
      <c r="P2458" s="5" t="s">
        <v>294</v>
      </c>
      <c r="Q2458" s="5" t="s">
        <v>294</v>
      </c>
      <c r="R2458" s="5" t="s">
        <v>294</v>
      </c>
      <c r="V2458" s="5" t="s">
        <v>9129</v>
      </c>
    </row>
    <row r="2459" spans="1:22" x14ac:dyDescent="0.35">
      <c r="A2459" s="5" t="s">
        <v>9130</v>
      </c>
      <c r="B2459" s="5" t="s">
        <v>9131</v>
      </c>
      <c r="C2459" s="5" t="s">
        <v>628</v>
      </c>
      <c r="D2459" s="5" t="s">
        <v>16</v>
      </c>
      <c r="E2459" s="5">
        <v>12</v>
      </c>
      <c r="F2459" s="5" t="s">
        <v>294</v>
      </c>
      <c r="G2459" s="5" t="s">
        <v>294</v>
      </c>
      <c r="M2459" s="5" t="s">
        <v>794</v>
      </c>
      <c r="N2459" s="5" t="s">
        <v>297</v>
      </c>
      <c r="O2459" s="5" t="s">
        <v>297</v>
      </c>
      <c r="P2459" s="5" t="s">
        <v>294</v>
      </c>
      <c r="Q2459" s="5" t="s">
        <v>297</v>
      </c>
      <c r="R2459" s="5" t="s">
        <v>294</v>
      </c>
      <c r="V2459" s="5" t="s">
        <v>9132</v>
      </c>
    </row>
    <row r="2460" spans="1:22" x14ac:dyDescent="0.35">
      <c r="A2460" s="5" t="s">
        <v>9133</v>
      </c>
      <c r="B2460" s="5" t="s">
        <v>235</v>
      </c>
      <c r="C2460" s="5" t="s">
        <v>9134</v>
      </c>
      <c r="D2460" s="5" t="s">
        <v>18</v>
      </c>
      <c r="E2460" s="5">
        <v>40</v>
      </c>
      <c r="F2460" s="5" t="s">
        <v>294</v>
      </c>
      <c r="G2460" s="5" t="s">
        <v>294</v>
      </c>
      <c r="M2460" s="5" t="s">
        <v>794</v>
      </c>
      <c r="N2460" s="5" t="s">
        <v>294</v>
      </c>
      <c r="O2460" s="5" t="s">
        <v>294</v>
      </c>
      <c r="P2460" s="5" t="s">
        <v>294</v>
      </c>
      <c r="Q2460" s="5" t="s">
        <v>294</v>
      </c>
      <c r="R2460" s="5" t="s">
        <v>294</v>
      </c>
      <c r="V2460" s="5" t="s">
        <v>9135</v>
      </c>
    </row>
    <row r="2461" spans="1:22" x14ac:dyDescent="0.35">
      <c r="A2461" s="5" t="s">
        <v>9136</v>
      </c>
      <c r="B2461" s="5" t="s">
        <v>9137</v>
      </c>
      <c r="C2461" s="5" t="s">
        <v>9134</v>
      </c>
      <c r="D2461" s="5" t="s">
        <v>22</v>
      </c>
      <c r="E2461" s="5">
        <v>12</v>
      </c>
      <c r="F2461" s="5" t="s">
        <v>294</v>
      </c>
      <c r="G2461" s="5" t="s">
        <v>294</v>
      </c>
      <c r="M2461" s="5" t="s">
        <v>3826</v>
      </c>
      <c r="N2461" s="5" t="s">
        <v>294</v>
      </c>
      <c r="P2461" s="5" t="s">
        <v>294</v>
      </c>
      <c r="Q2461" s="5" t="s">
        <v>294</v>
      </c>
      <c r="R2461" s="5" t="s">
        <v>294</v>
      </c>
      <c r="V2461" s="5" t="s">
        <v>9138</v>
      </c>
    </row>
    <row r="2462" spans="1:22" x14ac:dyDescent="0.35">
      <c r="A2462" s="5" t="s">
        <v>9139</v>
      </c>
      <c r="B2462" s="5" t="s">
        <v>9140</v>
      </c>
      <c r="C2462" s="5" t="s">
        <v>9134</v>
      </c>
      <c r="D2462" s="5" t="s">
        <v>1655</v>
      </c>
      <c r="E2462" s="5">
        <v>77</v>
      </c>
      <c r="F2462" s="5" t="s">
        <v>294</v>
      </c>
      <c r="G2462" s="5" t="s">
        <v>294</v>
      </c>
      <c r="M2462" s="5" t="s">
        <v>794</v>
      </c>
      <c r="N2462" s="5" t="s">
        <v>294</v>
      </c>
      <c r="O2462" s="5" t="s">
        <v>294</v>
      </c>
      <c r="P2462" s="5" t="s">
        <v>294</v>
      </c>
      <c r="Q2462" s="5" t="s">
        <v>294</v>
      </c>
      <c r="R2462" s="5" t="s">
        <v>294</v>
      </c>
      <c r="V2462" s="5" t="s">
        <v>9141</v>
      </c>
    </row>
    <row r="2463" spans="1:22" x14ac:dyDescent="0.35">
      <c r="A2463" s="5" t="s">
        <v>9142</v>
      </c>
      <c r="B2463" s="5" t="s">
        <v>9143</v>
      </c>
      <c r="C2463" s="5" t="s">
        <v>9134</v>
      </c>
      <c r="D2463" s="5" t="s">
        <v>18</v>
      </c>
      <c r="E2463" s="5">
        <v>1</v>
      </c>
      <c r="F2463" s="5" t="s">
        <v>294</v>
      </c>
      <c r="G2463" s="5" t="s">
        <v>297</v>
      </c>
      <c r="L2463" s="5" t="s">
        <v>941</v>
      </c>
      <c r="M2463" s="5" t="s">
        <v>794</v>
      </c>
      <c r="N2463" s="5" t="s">
        <v>294</v>
      </c>
      <c r="O2463" s="5" t="s">
        <v>294</v>
      </c>
      <c r="P2463" s="5" t="s">
        <v>294</v>
      </c>
      <c r="Q2463" s="5" t="s">
        <v>294</v>
      </c>
      <c r="R2463" s="5" t="s">
        <v>294</v>
      </c>
      <c r="S2463" s="5" t="s">
        <v>294</v>
      </c>
    </row>
    <row r="2464" spans="1:22" x14ac:dyDescent="0.35">
      <c r="A2464" s="5" t="s">
        <v>9144</v>
      </c>
      <c r="B2464" s="5" t="s">
        <v>9145</v>
      </c>
      <c r="C2464" s="5" t="s">
        <v>9134</v>
      </c>
      <c r="D2464" s="5" t="s">
        <v>18</v>
      </c>
      <c r="E2464" s="5">
        <v>20</v>
      </c>
      <c r="F2464" s="5" t="s">
        <v>294</v>
      </c>
      <c r="G2464" s="5" t="s">
        <v>297</v>
      </c>
      <c r="M2464" s="5" t="s">
        <v>794</v>
      </c>
      <c r="N2464" s="5" t="s">
        <v>294</v>
      </c>
      <c r="O2464" s="5" t="s">
        <v>294</v>
      </c>
      <c r="P2464" s="5" t="s">
        <v>294</v>
      </c>
      <c r="Q2464" s="5" t="s">
        <v>294</v>
      </c>
      <c r="R2464" s="5" t="s">
        <v>294</v>
      </c>
      <c r="U2464" s="5" t="s">
        <v>9146</v>
      </c>
      <c r="V2464" s="5" t="s">
        <v>9147</v>
      </c>
    </row>
    <row r="2465" spans="1:22" x14ac:dyDescent="0.35">
      <c r="A2465" s="5" t="s">
        <v>9148</v>
      </c>
      <c r="B2465" s="5" t="s">
        <v>9149</v>
      </c>
      <c r="C2465" s="5" t="s">
        <v>9150</v>
      </c>
      <c r="D2465" s="5" t="s">
        <v>20</v>
      </c>
      <c r="E2465" s="5">
        <v>10</v>
      </c>
      <c r="F2465" s="5" t="s">
        <v>294</v>
      </c>
      <c r="G2465" s="5" t="s">
        <v>294</v>
      </c>
      <c r="M2465" s="5" t="s">
        <v>794</v>
      </c>
      <c r="N2465" s="5" t="s">
        <v>294</v>
      </c>
      <c r="O2465" s="5" t="s">
        <v>294</v>
      </c>
      <c r="P2465" s="5" t="s">
        <v>294</v>
      </c>
      <c r="Q2465" s="5" t="s">
        <v>294</v>
      </c>
      <c r="R2465" s="5" t="s">
        <v>294</v>
      </c>
      <c r="V2465" s="5" t="s">
        <v>9151</v>
      </c>
    </row>
    <row r="2466" spans="1:22" x14ac:dyDescent="0.35">
      <c r="A2466" s="5" t="s">
        <v>9152</v>
      </c>
      <c r="B2466" s="5" t="s">
        <v>9153</v>
      </c>
      <c r="C2466" s="5" t="s">
        <v>9150</v>
      </c>
      <c r="D2466" s="5" t="s">
        <v>28</v>
      </c>
      <c r="E2466" s="5">
        <v>6</v>
      </c>
      <c r="F2466" s="5" t="s">
        <v>294</v>
      </c>
      <c r="G2466" s="5" t="s">
        <v>294</v>
      </c>
      <c r="M2466" s="5" t="s">
        <v>794</v>
      </c>
      <c r="N2466" s="5" t="s">
        <v>294</v>
      </c>
      <c r="O2466" s="5" t="s">
        <v>294</v>
      </c>
      <c r="P2466" s="5" t="s">
        <v>294</v>
      </c>
      <c r="Q2466" s="5" t="s">
        <v>294</v>
      </c>
      <c r="R2466" s="5" t="s">
        <v>294</v>
      </c>
      <c r="V2466" s="5" t="s">
        <v>9154</v>
      </c>
    </row>
    <row r="2467" spans="1:22" x14ac:dyDescent="0.35">
      <c r="A2467" s="5" t="s">
        <v>9155</v>
      </c>
      <c r="B2467" s="5" t="s">
        <v>9156</v>
      </c>
      <c r="C2467" s="5" t="s">
        <v>9134</v>
      </c>
      <c r="D2467" s="5" t="s">
        <v>22</v>
      </c>
      <c r="E2467" s="5">
        <v>10</v>
      </c>
      <c r="F2467" s="5" t="s">
        <v>294</v>
      </c>
      <c r="G2467" s="5" t="s">
        <v>294</v>
      </c>
      <c r="H2467" s="5">
        <v>0</v>
      </c>
      <c r="M2467" s="5" t="s">
        <v>794</v>
      </c>
      <c r="N2467" s="5" t="s">
        <v>294</v>
      </c>
      <c r="O2467" s="5" t="s">
        <v>294</v>
      </c>
      <c r="P2467" s="5" t="s">
        <v>294</v>
      </c>
      <c r="Q2467" s="5" t="s">
        <v>294</v>
      </c>
      <c r="R2467" s="5" t="s">
        <v>294</v>
      </c>
      <c r="V2467" s="5" t="s">
        <v>9157</v>
      </c>
    </row>
    <row r="2468" spans="1:22" x14ac:dyDescent="0.35">
      <c r="A2468" s="5" t="s">
        <v>9158</v>
      </c>
      <c r="B2468" s="5" t="s">
        <v>9159</v>
      </c>
      <c r="C2468" s="5" t="s">
        <v>9150</v>
      </c>
      <c r="D2468" s="5" t="s">
        <v>22</v>
      </c>
      <c r="E2468" s="5">
        <v>10</v>
      </c>
      <c r="F2468" s="5" t="s">
        <v>294</v>
      </c>
      <c r="G2468" s="5" t="s">
        <v>294</v>
      </c>
      <c r="M2468" s="5" t="s">
        <v>3826</v>
      </c>
      <c r="N2468" s="5" t="s">
        <v>294</v>
      </c>
      <c r="P2468" s="5" t="s">
        <v>294</v>
      </c>
      <c r="Q2468" s="5" t="s">
        <v>294</v>
      </c>
      <c r="R2468" s="5" t="s">
        <v>294</v>
      </c>
      <c r="V2468" s="5" t="s">
        <v>9160</v>
      </c>
    </row>
    <row r="2469" spans="1:22" x14ac:dyDescent="0.35">
      <c r="A2469" s="5" t="s">
        <v>9161</v>
      </c>
      <c r="B2469" s="5" t="s">
        <v>9162</v>
      </c>
      <c r="C2469" s="5" t="s">
        <v>9150</v>
      </c>
      <c r="D2469" s="5" t="s">
        <v>1655</v>
      </c>
      <c r="E2469" s="5">
        <v>77</v>
      </c>
      <c r="F2469" s="5" t="s">
        <v>294</v>
      </c>
      <c r="G2469" s="5" t="s">
        <v>294</v>
      </c>
      <c r="M2469" s="5" t="s">
        <v>794</v>
      </c>
      <c r="N2469" s="5" t="s">
        <v>294</v>
      </c>
      <c r="O2469" s="5" t="s">
        <v>294</v>
      </c>
      <c r="P2469" s="5" t="s">
        <v>294</v>
      </c>
      <c r="Q2469" s="5" t="s">
        <v>294</v>
      </c>
      <c r="R2469" s="5" t="s">
        <v>294</v>
      </c>
      <c r="V2469" s="5" t="s">
        <v>9163</v>
      </c>
    </row>
    <row r="2470" spans="1:22" x14ac:dyDescent="0.35">
      <c r="A2470" s="5" t="s">
        <v>9164</v>
      </c>
      <c r="B2470" s="5" t="s">
        <v>9165</v>
      </c>
      <c r="C2470" s="5" t="s">
        <v>9150</v>
      </c>
      <c r="D2470" s="5" t="s">
        <v>22</v>
      </c>
      <c r="E2470" s="5">
        <v>10</v>
      </c>
      <c r="F2470" s="5" t="s">
        <v>294</v>
      </c>
      <c r="G2470" s="5" t="s">
        <v>294</v>
      </c>
      <c r="J2470" s="5" t="s">
        <v>9134</v>
      </c>
      <c r="M2470" s="5" t="s">
        <v>794</v>
      </c>
      <c r="N2470" s="5" t="s">
        <v>294</v>
      </c>
      <c r="O2470" s="5" t="s">
        <v>294</v>
      </c>
      <c r="P2470" s="5" t="s">
        <v>294</v>
      </c>
      <c r="Q2470" s="5" t="s">
        <v>294</v>
      </c>
      <c r="R2470" s="5" t="s">
        <v>297</v>
      </c>
      <c r="V2470" s="5" t="s">
        <v>9166</v>
      </c>
    </row>
    <row r="2471" spans="1:22" x14ac:dyDescent="0.35">
      <c r="A2471" s="5" t="s">
        <v>9167</v>
      </c>
      <c r="B2471" s="5" t="s">
        <v>9168</v>
      </c>
      <c r="C2471" s="5" t="s">
        <v>9150</v>
      </c>
      <c r="D2471" s="5" t="s">
        <v>22</v>
      </c>
      <c r="E2471" s="5">
        <v>10</v>
      </c>
      <c r="F2471" s="5" t="s">
        <v>294</v>
      </c>
      <c r="G2471" s="5" t="s">
        <v>294</v>
      </c>
      <c r="M2471" s="5" t="s">
        <v>794</v>
      </c>
      <c r="N2471" s="5" t="s">
        <v>294</v>
      </c>
      <c r="O2471" s="5" t="s">
        <v>294</v>
      </c>
      <c r="P2471" s="5" t="s">
        <v>294</v>
      </c>
      <c r="Q2471" s="5" t="s">
        <v>294</v>
      </c>
      <c r="R2471" s="5" t="s">
        <v>294</v>
      </c>
      <c r="V2471" s="5" t="s">
        <v>9169</v>
      </c>
    </row>
    <row r="2472" spans="1:22" x14ac:dyDescent="0.35">
      <c r="A2472" s="5" t="s">
        <v>9170</v>
      </c>
      <c r="B2472" s="5" t="s">
        <v>9171</v>
      </c>
      <c r="C2472" s="5" t="s">
        <v>9150</v>
      </c>
      <c r="D2472" s="5" t="s">
        <v>20</v>
      </c>
      <c r="E2472" s="5">
        <v>10</v>
      </c>
      <c r="F2472" s="5" t="s">
        <v>294</v>
      </c>
      <c r="G2472" s="5" t="s">
        <v>294</v>
      </c>
      <c r="M2472" s="5" t="s">
        <v>794</v>
      </c>
      <c r="N2472" s="5" t="s">
        <v>294</v>
      </c>
      <c r="O2472" s="5" t="s">
        <v>294</v>
      </c>
      <c r="P2472" s="5" t="s">
        <v>294</v>
      </c>
      <c r="Q2472" s="5" t="s">
        <v>294</v>
      </c>
      <c r="R2472" s="5" t="s">
        <v>294</v>
      </c>
      <c r="V2472" s="5" t="s">
        <v>9172</v>
      </c>
    </row>
    <row r="2473" spans="1:22" x14ac:dyDescent="0.35">
      <c r="A2473" s="5" t="s">
        <v>9173</v>
      </c>
      <c r="B2473" s="5" t="s">
        <v>9174</v>
      </c>
      <c r="C2473" s="5" t="s">
        <v>9150</v>
      </c>
      <c r="D2473" s="5" t="s">
        <v>28</v>
      </c>
      <c r="E2473" s="5">
        <v>6</v>
      </c>
      <c r="F2473" s="5" t="s">
        <v>294</v>
      </c>
      <c r="G2473" s="5" t="s">
        <v>294</v>
      </c>
      <c r="M2473" s="5" t="s">
        <v>794</v>
      </c>
      <c r="N2473" s="5" t="s">
        <v>294</v>
      </c>
      <c r="O2473" s="5" t="s">
        <v>294</v>
      </c>
      <c r="P2473" s="5" t="s">
        <v>294</v>
      </c>
      <c r="Q2473" s="5" t="s">
        <v>294</v>
      </c>
      <c r="R2473" s="5" t="s">
        <v>294</v>
      </c>
      <c r="V2473" s="5" t="s">
        <v>9175</v>
      </c>
    </row>
    <row r="2474" spans="1:22" x14ac:dyDescent="0.35">
      <c r="A2474" s="5" t="s">
        <v>9176</v>
      </c>
      <c r="B2474" s="5" t="s">
        <v>9177</v>
      </c>
      <c r="C2474" s="5" t="s">
        <v>9150</v>
      </c>
      <c r="D2474" s="5" t="s">
        <v>22</v>
      </c>
      <c r="E2474" s="5">
        <v>10</v>
      </c>
      <c r="F2474" s="5" t="s">
        <v>294</v>
      </c>
      <c r="G2474" s="5" t="s">
        <v>294</v>
      </c>
      <c r="M2474" s="5" t="s">
        <v>794</v>
      </c>
      <c r="N2474" s="5" t="s">
        <v>294</v>
      </c>
      <c r="O2474" s="5" t="s">
        <v>294</v>
      </c>
      <c r="P2474" s="5" t="s">
        <v>294</v>
      </c>
      <c r="Q2474" s="5" t="s">
        <v>294</v>
      </c>
      <c r="R2474" s="5" t="s">
        <v>294</v>
      </c>
      <c r="V2474" s="5" t="s">
        <v>9178</v>
      </c>
    </row>
    <row r="2475" spans="1:22" x14ac:dyDescent="0.35">
      <c r="A2475" s="5" t="s">
        <v>9179</v>
      </c>
      <c r="B2475" s="5" t="s">
        <v>9180</v>
      </c>
      <c r="C2475" s="5" t="s">
        <v>9150</v>
      </c>
      <c r="D2475" s="5" t="s">
        <v>20</v>
      </c>
      <c r="E2475" s="5">
        <v>10</v>
      </c>
      <c r="F2475" s="5" t="s">
        <v>294</v>
      </c>
      <c r="G2475" s="5" t="s">
        <v>294</v>
      </c>
      <c r="M2475" s="5" t="s">
        <v>794</v>
      </c>
      <c r="N2475" s="5" t="s">
        <v>294</v>
      </c>
      <c r="O2475" s="5" t="s">
        <v>294</v>
      </c>
      <c r="P2475" s="5" t="s">
        <v>294</v>
      </c>
      <c r="Q2475" s="5" t="s">
        <v>294</v>
      </c>
      <c r="R2475" s="5" t="s">
        <v>294</v>
      </c>
      <c r="V2475" s="5" t="s">
        <v>9181</v>
      </c>
    </row>
    <row r="2476" spans="1:22" x14ac:dyDescent="0.35">
      <c r="A2476" s="5" t="s">
        <v>9182</v>
      </c>
      <c r="B2476" s="5" t="s">
        <v>9183</v>
      </c>
      <c r="C2476" s="5" t="s">
        <v>9150</v>
      </c>
      <c r="D2476" s="5" t="s">
        <v>28</v>
      </c>
      <c r="E2476" s="5">
        <v>6</v>
      </c>
      <c r="F2476" s="5" t="s">
        <v>294</v>
      </c>
      <c r="G2476" s="5" t="s">
        <v>294</v>
      </c>
      <c r="M2476" s="5" t="s">
        <v>794</v>
      </c>
      <c r="N2476" s="5" t="s">
        <v>294</v>
      </c>
      <c r="O2476" s="5" t="s">
        <v>294</v>
      </c>
      <c r="P2476" s="5" t="s">
        <v>294</v>
      </c>
      <c r="Q2476" s="5" t="s">
        <v>294</v>
      </c>
      <c r="R2476" s="5" t="s">
        <v>294</v>
      </c>
      <c r="V2476" s="5" t="s">
        <v>9184</v>
      </c>
    </row>
    <row r="2477" spans="1:22" x14ac:dyDescent="0.35">
      <c r="A2477" s="5" t="s">
        <v>9185</v>
      </c>
      <c r="B2477" s="5" t="s">
        <v>9186</v>
      </c>
      <c r="C2477" s="5" t="s">
        <v>9150</v>
      </c>
      <c r="D2477" s="5" t="s">
        <v>18</v>
      </c>
      <c r="E2477" s="5">
        <v>20</v>
      </c>
      <c r="F2477" s="5" t="s">
        <v>294</v>
      </c>
      <c r="G2477" s="5" t="s">
        <v>297</v>
      </c>
      <c r="M2477" s="5" t="s">
        <v>794</v>
      </c>
      <c r="N2477" s="5" t="s">
        <v>294</v>
      </c>
      <c r="O2477" s="5" t="s">
        <v>294</v>
      </c>
      <c r="P2477" s="5" t="s">
        <v>294</v>
      </c>
      <c r="Q2477" s="5" t="s">
        <v>294</v>
      </c>
      <c r="R2477" s="5" t="s">
        <v>294</v>
      </c>
      <c r="U2477" s="5" t="s">
        <v>9146</v>
      </c>
      <c r="V2477" s="5" t="s">
        <v>9187</v>
      </c>
    </row>
    <row r="2478" spans="1:22" x14ac:dyDescent="0.35">
      <c r="A2478" s="5" t="s">
        <v>9188</v>
      </c>
      <c r="B2478" s="5" t="s">
        <v>9189</v>
      </c>
      <c r="C2478" s="5" t="s">
        <v>9150</v>
      </c>
      <c r="D2478" s="5" t="s">
        <v>18</v>
      </c>
      <c r="E2478" s="5">
        <v>20</v>
      </c>
      <c r="F2478" s="5" t="s">
        <v>294</v>
      </c>
      <c r="G2478" s="5" t="s">
        <v>294</v>
      </c>
      <c r="M2478" s="5" t="s">
        <v>794</v>
      </c>
      <c r="N2478" s="5" t="s">
        <v>294</v>
      </c>
      <c r="O2478" s="5" t="s">
        <v>294</v>
      </c>
      <c r="P2478" s="5" t="s">
        <v>294</v>
      </c>
      <c r="Q2478" s="5" t="s">
        <v>294</v>
      </c>
      <c r="R2478" s="5" t="s">
        <v>294</v>
      </c>
    </row>
    <row r="2479" spans="1:22" x14ac:dyDescent="0.35">
      <c r="A2479" s="5" t="s">
        <v>9190</v>
      </c>
      <c r="B2479" s="5" t="s">
        <v>9191</v>
      </c>
      <c r="C2479" s="5" t="s">
        <v>9192</v>
      </c>
      <c r="D2479" s="5" t="s">
        <v>22</v>
      </c>
      <c r="E2479" s="5">
        <v>10</v>
      </c>
      <c r="F2479" s="5" t="s">
        <v>294</v>
      </c>
      <c r="G2479" s="5" t="s">
        <v>294</v>
      </c>
      <c r="M2479" s="5" t="s">
        <v>794</v>
      </c>
      <c r="N2479" s="5" t="s">
        <v>294</v>
      </c>
      <c r="O2479" s="5" t="s">
        <v>294</v>
      </c>
      <c r="P2479" s="5" t="s">
        <v>294</v>
      </c>
      <c r="Q2479" s="5" t="s">
        <v>294</v>
      </c>
      <c r="R2479" s="5" t="s">
        <v>297</v>
      </c>
      <c r="V2479" s="5" t="s">
        <v>9193</v>
      </c>
    </row>
    <row r="2480" spans="1:22" x14ac:dyDescent="0.35">
      <c r="A2480" s="5" t="s">
        <v>9194</v>
      </c>
      <c r="B2480" s="5" t="s">
        <v>9195</v>
      </c>
      <c r="C2480" s="5" t="s">
        <v>9192</v>
      </c>
      <c r="D2480" s="5" t="s">
        <v>16</v>
      </c>
      <c r="E2480" s="5">
        <v>13</v>
      </c>
      <c r="F2480" s="5" t="s">
        <v>294</v>
      </c>
      <c r="G2480" s="5" t="s">
        <v>294</v>
      </c>
      <c r="M2480" s="5" t="s">
        <v>794</v>
      </c>
      <c r="N2480" s="5" t="s">
        <v>294</v>
      </c>
      <c r="O2480" s="5" t="s">
        <v>294</v>
      </c>
      <c r="P2480" s="5" t="s">
        <v>294</v>
      </c>
      <c r="Q2480" s="5" t="s">
        <v>294</v>
      </c>
      <c r="R2480" s="5" t="s">
        <v>294</v>
      </c>
      <c r="V2480" s="5" t="s">
        <v>9196</v>
      </c>
    </row>
    <row r="2481" spans="1:22" x14ac:dyDescent="0.35">
      <c r="A2481" s="5" t="s">
        <v>9197</v>
      </c>
      <c r="B2481" s="5" t="s">
        <v>9198</v>
      </c>
      <c r="C2481" s="5" t="s">
        <v>9192</v>
      </c>
      <c r="D2481" s="5" t="s">
        <v>18</v>
      </c>
      <c r="E2481" s="5">
        <v>6</v>
      </c>
      <c r="F2481" s="5" t="s">
        <v>294</v>
      </c>
      <c r="G2481" s="5" t="s">
        <v>297</v>
      </c>
      <c r="J2481" s="5" t="s">
        <v>3723</v>
      </c>
      <c r="M2481" s="5" t="s">
        <v>794</v>
      </c>
      <c r="N2481" s="5" t="s">
        <v>294</v>
      </c>
      <c r="O2481" s="5" t="s">
        <v>294</v>
      </c>
      <c r="P2481" s="5" t="s">
        <v>294</v>
      </c>
      <c r="Q2481" s="5" t="s">
        <v>294</v>
      </c>
      <c r="R2481" s="5" t="s">
        <v>297</v>
      </c>
      <c r="V2481" s="5" t="s">
        <v>9199</v>
      </c>
    </row>
    <row r="2482" spans="1:22" x14ac:dyDescent="0.35">
      <c r="A2482" s="5" t="s">
        <v>9200</v>
      </c>
      <c r="B2482" s="5" t="s">
        <v>9201</v>
      </c>
      <c r="C2482" s="5" t="s">
        <v>9202</v>
      </c>
      <c r="D2482" s="5" t="s">
        <v>22</v>
      </c>
      <c r="E2482" s="5">
        <v>10</v>
      </c>
      <c r="F2482" s="5" t="s">
        <v>294</v>
      </c>
      <c r="G2482" s="5" t="s">
        <v>294</v>
      </c>
      <c r="M2482" s="5" t="s">
        <v>794</v>
      </c>
      <c r="N2482" s="5" t="s">
        <v>294</v>
      </c>
      <c r="O2482" s="5" t="s">
        <v>294</v>
      </c>
      <c r="P2482" s="5" t="s">
        <v>294</v>
      </c>
      <c r="Q2482" s="5" t="s">
        <v>294</v>
      </c>
      <c r="R2482" s="5" t="s">
        <v>294</v>
      </c>
      <c r="V2482" s="5" t="s">
        <v>9203</v>
      </c>
    </row>
    <row r="2483" spans="1:22" x14ac:dyDescent="0.35">
      <c r="A2483" s="5" t="s">
        <v>9204</v>
      </c>
      <c r="B2483" s="5" t="s">
        <v>9205</v>
      </c>
      <c r="C2483" s="5" t="s">
        <v>9202</v>
      </c>
      <c r="D2483" s="5" t="s">
        <v>18</v>
      </c>
      <c r="E2483" s="5">
        <v>1</v>
      </c>
      <c r="F2483" s="5" t="s">
        <v>294</v>
      </c>
      <c r="G2483" s="5" t="s">
        <v>297</v>
      </c>
      <c r="L2483" s="5" t="s">
        <v>9206</v>
      </c>
      <c r="M2483" s="5" t="s">
        <v>794</v>
      </c>
      <c r="N2483" s="5" t="s">
        <v>294</v>
      </c>
      <c r="O2483" s="5" t="s">
        <v>294</v>
      </c>
      <c r="P2483" s="5" t="s">
        <v>294</v>
      </c>
      <c r="Q2483" s="5" t="s">
        <v>294</v>
      </c>
      <c r="R2483" s="5" t="s">
        <v>294</v>
      </c>
      <c r="V2483" s="5" t="s">
        <v>9207</v>
      </c>
    </row>
    <row r="2484" spans="1:22" x14ac:dyDescent="0.35">
      <c r="A2484" s="5" t="s">
        <v>9208</v>
      </c>
      <c r="B2484" s="5" t="s">
        <v>9209</v>
      </c>
      <c r="C2484" s="5" t="s">
        <v>9202</v>
      </c>
      <c r="D2484" s="5" t="s">
        <v>22</v>
      </c>
      <c r="E2484" s="5">
        <v>10</v>
      </c>
      <c r="F2484" s="5" t="s">
        <v>294</v>
      </c>
      <c r="G2484" s="5" t="s">
        <v>294</v>
      </c>
      <c r="M2484" s="5" t="s">
        <v>3826</v>
      </c>
      <c r="N2484" s="5" t="s">
        <v>294</v>
      </c>
      <c r="P2484" s="5" t="s">
        <v>294</v>
      </c>
      <c r="Q2484" s="5" t="s">
        <v>294</v>
      </c>
      <c r="R2484" s="5" t="s">
        <v>294</v>
      </c>
      <c r="V2484" s="5" t="s">
        <v>9210</v>
      </c>
    </row>
    <row r="2485" spans="1:22" x14ac:dyDescent="0.35">
      <c r="A2485" s="5" t="s">
        <v>9211</v>
      </c>
      <c r="B2485" s="5" t="s">
        <v>9212</v>
      </c>
      <c r="C2485" s="5" t="s">
        <v>9202</v>
      </c>
      <c r="D2485" s="5" t="s">
        <v>18</v>
      </c>
      <c r="E2485" s="5">
        <v>20</v>
      </c>
      <c r="F2485" s="5" t="s">
        <v>294</v>
      </c>
      <c r="G2485" s="5" t="s">
        <v>297</v>
      </c>
      <c r="M2485" s="5" t="s">
        <v>794</v>
      </c>
      <c r="N2485" s="5" t="s">
        <v>294</v>
      </c>
      <c r="O2485" s="5" t="s">
        <v>294</v>
      </c>
      <c r="P2485" s="5" t="s">
        <v>294</v>
      </c>
      <c r="Q2485" s="5" t="s">
        <v>294</v>
      </c>
      <c r="R2485" s="5" t="s">
        <v>294</v>
      </c>
      <c r="V2485" s="5" t="s">
        <v>9213</v>
      </c>
    </row>
    <row r="2486" spans="1:22" x14ac:dyDescent="0.35">
      <c r="A2486" s="5" t="s">
        <v>9214</v>
      </c>
      <c r="B2486" s="5" t="s">
        <v>9215</v>
      </c>
      <c r="C2486" s="5" t="s">
        <v>9150</v>
      </c>
      <c r="D2486" s="5" t="s">
        <v>22</v>
      </c>
      <c r="E2486" s="5">
        <v>10</v>
      </c>
      <c r="F2486" s="5" t="s">
        <v>294</v>
      </c>
      <c r="G2486" s="5" t="s">
        <v>294</v>
      </c>
      <c r="M2486" s="5" t="s">
        <v>794</v>
      </c>
      <c r="N2486" s="5" t="s">
        <v>294</v>
      </c>
      <c r="O2486" s="5" t="s">
        <v>294</v>
      </c>
      <c r="P2486" s="5" t="s">
        <v>294</v>
      </c>
      <c r="Q2486" s="5" t="s">
        <v>294</v>
      </c>
      <c r="R2486" s="5" t="s">
        <v>294</v>
      </c>
      <c r="V2486" s="5" t="s">
        <v>9216</v>
      </c>
    </row>
    <row r="2487" spans="1:22" x14ac:dyDescent="0.35">
      <c r="A2487" s="5" t="s">
        <v>9217</v>
      </c>
      <c r="B2487" s="5" t="s">
        <v>9218</v>
      </c>
      <c r="C2487" s="5" t="s">
        <v>9192</v>
      </c>
      <c r="D2487" s="5" t="s">
        <v>18</v>
      </c>
      <c r="E2487" s="5">
        <v>60</v>
      </c>
      <c r="F2487" s="5" t="s">
        <v>294</v>
      </c>
      <c r="G2487" s="5" t="s">
        <v>294</v>
      </c>
      <c r="M2487" s="5" t="s">
        <v>794</v>
      </c>
      <c r="N2487" s="5" t="s">
        <v>294</v>
      </c>
      <c r="O2487" s="5" t="s">
        <v>294</v>
      </c>
      <c r="P2487" s="5" t="s">
        <v>294</v>
      </c>
      <c r="Q2487" s="5" t="s">
        <v>294</v>
      </c>
      <c r="R2487" s="5" t="s">
        <v>294</v>
      </c>
      <c r="V2487" s="5" t="s">
        <v>9219</v>
      </c>
    </row>
    <row r="2488" spans="1:22" x14ac:dyDescent="0.35">
      <c r="A2488" s="5" t="s">
        <v>9220</v>
      </c>
      <c r="B2488" s="5" t="s">
        <v>9221</v>
      </c>
      <c r="C2488" s="5" t="s">
        <v>9192</v>
      </c>
      <c r="D2488" s="5" t="s">
        <v>22</v>
      </c>
      <c r="E2488" s="5">
        <v>15</v>
      </c>
      <c r="F2488" s="5" t="s">
        <v>294</v>
      </c>
      <c r="G2488" s="5" t="s">
        <v>294</v>
      </c>
      <c r="M2488" s="5" t="s">
        <v>3826</v>
      </c>
      <c r="N2488" s="5" t="s">
        <v>294</v>
      </c>
      <c r="P2488" s="5" t="s">
        <v>294</v>
      </c>
      <c r="Q2488" s="5" t="s">
        <v>294</v>
      </c>
      <c r="R2488" s="5" t="s">
        <v>294</v>
      </c>
      <c r="V2488" s="5" t="s">
        <v>9222</v>
      </c>
    </row>
    <row r="2489" spans="1:22" x14ac:dyDescent="0.35">
      <c r="A2489" s="5" t="s">
        <v>9223</v>
      </c>
      <c r="B2489" s="5" t="s">
        <v>9224</v>
      </c>
      <c r="C2489" s="5" t="s">
        <v>9192</v>
      </c>
      <c r="D2489" s="5" t="s">
        <v>22</v>
      </c>
      <c r="E2489" s="5">
        <v>10</v>
      </c>
      <c r="F2489" s="5" t="s">
        <v>294</v>
      </c>
      <c r="G2489" s="5" t="s">
        <v>294</v>
      </c>
      <c r="J2489" s="5" t="s">
        <v>9150</v>
      </c>
      <c r="M2489" s="5" t="s">
        <v>794</v>
      </c>
      <c r="N2489" s="5" t="s">
        <v>294</v>
      </c>
      <c r="O2489" s="5" t="s">
        <v>294</v>
      </c>
      <c r="P2489" s="5" t="s">
        <v>294</v>
      </c>
      <c r="Q2489" s="5" t="s">
        <v>294</v>
      </c>
      <c r="R2489" s="5" t="s">
        <v>297</v>
      </c>
      <c r="V2489" s="5" t="s">
        <v>9225</v>
      </c>
    </row>
    <row r="2490" spans="1:22" x14ac:dyDescent="0.35">
      <c r="A2490" s="5" t="s">
        <v>9226</v>
      </c>
      <c r="B2490" s="5" t="s">
        <v>9227</v>
      </c>
      <c r="C2490" s="5" t="s">
        <v>9192</v>
      </c>
      <c r="D2490" s="5" t="s">
        <v>18</v>
      </c>
      <c r="E2490" s="5">
        <v>20</v>
      </c>
      <c r="F2490" s="5" t="s">
        <v>294</v>
      </c>
      <c r="G2490" s="5" t="s">
        <v>297</v>
      </c>
      <c r="L2490" s="5" t="s">
        <v>9228</v>
      </c>
      <c r="M2490" s="5" t="s">
        <v>794</v>
      </c>
      <c r="N2490" s="5" t="s">
        <v>294</v>
      </c>
      <c r="O2490" s="5" t="s">
        <v>294</v>
      </c>
      <c r="P2490" s="5" t="s">
        <v>294</v>
      </c>
      <c r="Q2490" s="5" t="s">
        <v>294</v>
      </c>
      <c r="R2490" s="5" t="s">
        <v>297</v>
      </c>
      <c r="V2490" s="5" t="s">
        <v>9229</v>
      </c>
    </row>
    <row r="2491" spans="1:22" x14ac:dyDescent="0.35">
      <c r="A2491" s="5" t="s">
        <v>9230</v>
      </c>
      <c r="B2491" s="5" t="s">
        <v>9231</v>
      </c>
      <c r="C2491" s="5" t="s">
        <v>9150</v>
      </c>
      <c r="D2491" s="5" t="s">
        <v>20</v>
      </c>
      <c r="E2491" s="5">
        <v>10</v>
      </c>
      <c r="F2491" s="5" t="s">
        <v>294</v>
      </c>
      <c r="G2491" s="5" t="s">
        <v>294</v>
      </c>
      <c r="M2491" s="5" t="s">
        <v>794</v>
      </c>
      <c r="N2491" s="5" t="s">
        <v>294</v>
      </c>
      <c r="O2491" s="5" t="s">
        <v>294</v>
      </c>
      <c r="P2491" s="5" t="s">
        <v>294</v>
      </c>
      <c r="Q2491" s="5" t="s">
        <v>294</v>
      </c>
      <c r="R2491" s="5" t="s">
        <v>294</v>
      </c>
      <c r="V2491" s="5" t="s">
        <v>9232</v>
      </c>
    </row>
    <row r="2492" spans="1:22" x14ac:dyDescent="0.35">
      <c r="A2492" s="5" t="s">
        <v>9233</v>
      </c>
      <c r="B2492" s="5" t="s">
        <v>9234</v>
      </c>
      <c r="C2492" s="5" t="s">
        <v>9150</v>
      </c>
      <c r="D2492" s="5" t="s">
        <v>28</v>
      </c>
      <c r="E2492" s="5">
        <v>6</v>
      </c>
      <c r="F2492" s="5" t="s">
        <v>294</v>
      </c>
      <c r="G2492" s="5" t="s">
        <v>294</v>
      </c>
      <c r="M2492" s="5" t="s">
        <v>794</v>
      </c>
      <c r="N2492" s="5" t="s">
        <v>294</v>
      </c>
      <c r="O2492" s="5" t="s">
        <v>294</v>
      </c>
      <c r="P2492" s="5" t="s">
        <v>294</v>
      </c>
      <c r="Q2492" s="5" t="s">
        <v>294</v>
      </c>
      <c r="R2492" s="5" t="s">
        <v>294</v>
      </c>
      <c r="V2492" s="5" t="s">
        <v>9235</v>
      </c>
    </row>
    <row r="2493" spans="1:22" x14ac:dyDescent="0.35">
      <c r="A2493" s="5" t="s">
        <v>9236</v>
      </c>
      <c r="B2493" s="5" t="s">
        <v>9237</v>
      </c>
      <c r="C2493" s="5" t="s">
        <v>9150</v>
      </c>
      <c r="D2493" s="5" t="s">
        <v>22</v>
      </c>
      <c r="E2493" s="5">
        <v>10</v>
      </c>
      <c r="F2493" s="5" t="s">
        <v>294</v>
      </c>
      <c r="G2493" s="5" t="s">
        <v>294</v>
      </c>
      <c r="M2493" s="5" t="s">
        <v>794</v>
      </c>
      <c r="N2493" s="5" t="s">
        <v>294</v>
      </c>
      <c r="O2493" s="5" t="s">
        <v>294</v>
      </c>
      <c r="P2493" s="5" t="s">
        <v>294</v>
      </c>
      <c r="Q2493" s="5" t="s">
        <v>294</v>
      </c>
      <c r="R2493" s="5" t="s">
        <v>294</v>
      </c>
      <c r="V2493" s="5" t="s">
        <v>9238</v>
      </c>
    </row>
    <row r="2494" spans="1:22" x14ac:dyDescent="0.35">
      <c r="A2494" s="5" t="s">
        <v>9239</v>
      </c>
      <c r="B2494" s="5" t="s">
        <v>9240</v>
      </c>
      <c r="C2494" s="5" t="s">
        <v>9150</v>
      </c>
      <c r="D2494" s="5" t="s">
        <v>20</v>
      </c>
      <c r="E2494" s="5">
        <v>10</v>
      </c>
      <c r="F2494" s="5" t="s">
        <v>294</v>
      </c>
      <c r="G2494" s="5" t="s">
        <v>294</v>
      </c>
      <c r="M2494" s="5" t="s">
        <v>794</v>
      </c>
      <c r="N2494" s="5" t="s">
        <v>294</v>
      </c>
      <c r="O2494" s="5" t="s">
        <v>294</v>
      </c>
      <c r="P2494" s="5" t="s">
        <v>294</v>
      </c>
      <c r="Q2494" s="5" t="s">
        <v>294</v>
      </c>
      <c r="R2494" s="5" t="s">
        <v>294</v>
      </c>
      <c r="V2494" s="5" t="s">
        <v>9241</v>
      </c>
    </row>
    <row r="2495" spans="1:22" x14ac:dyDescent="0.35">
      <c r="A2495" s="5" t="s">
        <v>9242</v>
      </c>
      <c r="B2495" s="5" t="s">
        <v>9243</v>
      </c>
      <c r="C2495" s="5" t="s">
        <v>9150</v>
      </c>
      <c r="D2495" s="5" t="s">
        <v>28</v>
      </c>
      <c r="E2495" s="5">
        <v>6</v>
      </c>
      <c r="F2495" s="5" t="s">
        <v>294</v>
      </c>
      <c r="G2495" s="5" t="s">
        <v>294</v>
      </c>
      <c r="M2495" s="5" t="s">
        <v>794</v>
      </c>
      <c r="N2495" s="5" t="s">
        <v>294</v>
      </c>
      <c r="O2495" s="5" t="s">
        <v>294</v>
      </c>
      <c r="P2495" s="5" t="s">
        <v>294</v>
      </c>
      <c r="Q2495" s="5" t="s">
        <v>294</v>
      </c>
      <c r="R2495" s="5" t="s">
        <v>294</v>
      </c>
      <c r="V2495" s="5" t="s">
        <v>9244</v>
      </c>
    </row>
    <row r="2496" spans="1:22" x14ac:dyDescent="0.35">
      <c r="A2496" s="5" t="s">
        <v>9245</v>
      </c>
      <c r="B2496" s="5" t="s">
        <v>9246</v>
      </c>
      <c r="C2496" s="5" t="s">
        <v>9150</v>
      </c>
      <c r="D2496" s="5" t="s">
        <v>18</v>
      </c>
      <c r="E2496" s="5">
        <v>12</v>
      </c>
      <c r="F2496" s="5" t="s">
        <v>294</v>
      </c>
      <c r="G2496" s="5" t="s">
        <v>297</v>
      </c>
      <c r="L2496" s="5" t="s">
        <v>9247</v>
      </c>
      <c r="M2496" s="5" t="s">
        <v>794</v>
      </c>
      <c r="N2496" s="5" t="s">
        <v>294</v>
      </c>
      <c r="O2496" s="5" t="s">
        <v>294</v>
      </c>
      <c r="P2496" s="5" t="s">
        <v>294</v>
      </c>
      <c r="Q2496" s="5" t="s">
        <v>294</v>
      </c>
      <c r="R2496" s="5" t="s">
        <v>297</v>
      </c>
      <c r="V2496" s="5" t="s">
        <v>9248</v>
      </c>
    </row>
    <row r="2497" spans="1:22" x14ac:dyDescent="0.35">
      <c r="A2497" s="5" t="s">
        <v>9249</v>
      </c>
      <c r="B2497" s="5" t="s">
        <v>9250</v>
      </c>
      <c r="C2497" s="5" t="s">
        <v>9150</v>
      </c>
      <c r="D2497" s="5" t="s">
        <v>22</v>
      </c>
      <c r="E2497" s="5">
        <v>2</v>
      </c>
      <c r="F2497" s="5" t="s">
        <v>294</v>
      </c>
      <c r="G2497" s="5" t="s">
        <v>294</v>
      </c>
      <c r="M2497" s="5" t="s">
        <v>794</v>
      </c>
      <c r="N2497" s="5" t="s">
        <v>294</v>
      </c>
      <c r="O2497" s="5" t="s">
        <v>294</v>
      </c>
      <c r="P2497" s="5" t="s">
        <v>294</v>
      </c>
      <c r="Q2497" s="5" t="s">
        <v>294</v>
      </c>
      <c r="R2497" s="5" t="s">
        <v>294</v>
      </c>
      <c r="V2497" s="5" t="s">
        <v>9251</v>
      </c>
    </row>
    <row r="2498" spans="1:22" x14ac:dyDescent="0.35">
      <c r="A2498" s="5" t="s">
        <v>9252</v>
      </c>
      <c r="B2498" s="5" t="s">
        <v>9253</v>
      </c>
      <c r="C2498" s="5" t="s">
        <v>9134</v>
      </c>
      <c r="D2498" s="5" t="s">
        <v>22</v>
      </c>
      <c r="E2498" s="5">
        <v>2</v>
      </c>
      <c r="F2498" s="5" t="s">
        <v>294</v>
      </c>
      <c r="G2498" s="5" t="s">
        <v>294</v>
      </c>
      <c r="M2498" s="5" t="s">
        <v>794</v>
      </c>
      <c r="N2498" s="5" t="s">
        <v>294</v>
      </c>
      <c r="O2498" s="5" t="s">
        <v>294</v>
      </c>
      <c r="P2498" s="5" t="s">
        <v>294</v>
      </c>
      <c r="Q2498" s="5" t="s">
        <v>294</v>
      </c>
      <c r="R2498" s="5" t="s">
        <v>294</v>
      </c>
      <c r="S2498" s="5" t="s">
        <v>250</v>
      </c>
      <c r="V2498" s="5" t="s">
        <v>9254</v>
      </c>
    </row>
    <row r="2499" spans="1:22" x14ac:dyDescent="0.35">
      <c r="A2499" s="5" t="s">
        <v>9255</v>
      </c>
      <c r="B2499" s="5" t="s">
        <v>9256</v>
      </c>
      <c r="C2499" s="5" t="s">
        <v>628</v>
      </c>
      <c r="D2499" s="5" t="s">
        <v>18</v>
      </c>
      <c r="E2499" s="5">
        <v>1</v>
      </c>
      <c r="F2499" s="5" t="s">
        <v>294</v>
      </c>
      <c r="G2499" s="5" t="s">
        <v>294</v>
      </c>
      <c r="L2499" s="5" t="s">
        <v>9257</v>
      </c>
      <c r="M2499" s="5" t="s">
        <v>794</v>
      </c>
      <c r="N2499" s="5" t="s">
        <v>294</v>
      </c>
      <c r="P2499" s="5" t="s">
        <v>294</v>
      </c>
      <c r="Q2499" s="5" t="s">
        <v>297</v>
      </c>
      <c r="R2499" s="5" t="s">
        <v>294</v>
      </c>
      <c r="V2499" s="5" t="s">
        <v>9255</v>
      </c>
    </row>
    <row r="2500" spans="1:22" x14ac:dyDescent="0.35">
      <c r="A2500" s="5" t="s">
        <v>9258</v>
      </c>
      <c r="B2500" s="5" t="s">
        <v>9259</v>
      </c>
      <c r="C2500" s="5" t="s">
        <v>628</v>
      </c>
      <c r="D2500" s="5" t="s">
        <v>22</v>
      </c>
      <c r="E2500" s="5">
        <v>10</v>
      </c>
      <c r="F2500" s="5" t="s">
        <v>294</v>
      </c>
      <c r="G2500" s="5" t="s">
        <v>294</v>
      </c>
      <c r="M2500" s="5" t="s">
        <v>794</v>
      </c>
      <c r="N2500" s="5" t="s">
        <v>297</v>
      </c>
      <c r="O2500" s="5" t="s">
        <v>297</v>
      </c>
      <c r="P2500" s="5" t="s">
        <v>294</v>
      </c>
      <c r="Q2500" s="5" t="s">
        <v>297</v>
      </c>
      <c r="R2500" s="5" t="s">
        <v>294</v>
      </c>
      <c r="V2500" s="5" t="s">
        <v>9260</v>
      </c>
    </row>
    <row r="2501" spans="1:22" x14ac:dyDescent="0.35">
      <c r="A2501" s="5" t="s">
        <v>9261</v>
      </c>
      <c r="B2501" s="5" t="s">
        <v>9262</v>
      </c>
      <c r="C2501" s="5" t="s">
        <v>628</v>
      </c>
      <c r="D2501" s="5" t="s">
        <v>20</v>
      </c>
      <c r="E2501" s="5">
        <v>10</v>
      </c>
      <c r="F2501" s="5" t="s">
        <v>294</v>
      </c>
      <c r="G2501" s="5" t="s">
        <v>294</v>
      </c>
      <c r="K2501" s="5" t="s">
        <v>9263</v>
      </c>
      <c r="M2501" s="5" t="s">
        <v>794</v>
      </c>
      <c r="N2501" s="5" t="s">
        <v>294</v>
      </c>
      <c r="P2501" s="5" t="s">
        <v>294</v>
      </c>
      <c r="Q2501" s="5" t="s">
        <v>297</v>
      </c>
      <c r="R2501" s="5" t="s">
        <v>294</v>
      </c>
      <c r="V2501" s="5" t="s">
        <v>9261</v>
      </c>
    </row>
    <row r="2502" spans="1:22" x14ac:dyDescent="0.35">
      <c r="A2502" s="5" t="s">
        <v>9264</v>
      </c>
      <c r="B2502" s="5" t="s">
        <v>9265</v>
      </c>
      <c r="C2502" s="5" t="s">
        <v>628</v>
      </c>
      <c r="D2502" s="5" t="s">
        <v>18</v>
      </c>
      <c r="E2502" s="5">
        <v>8</v>
      </c>
      <c r="F2502" s="5" t="s">
        <v>294</v>
      </c>
      <c r="G2502" s="5" t="s">
        <v>294</v>
      </c>
      <c r="J2502" s="5" t="s">
        <v>3756</v>
      </c>
      <c r="K2502" s="5" t="s">
        <v>9266</v>
      </c>
      <c r="M2502" s="5" t="s">
        <v>794</v>
      </c>
      <c r="N2502" s="5" t="s">
        <v>294</v>
      </c>
      <c r="P2502" s="5" t="s">
        <v>294</v>
      </c>
      <c r="Q2502" s="5" t="s">
        <v>297</v>
      </c>
      <c r="R2502" s="5" t="s">
        <v>294</v>
      </c>
      <c r="V2502" s="5" t="s">
        <v>9264</v>
      </c>
    </row>
    <row r="2503" spans="1:22" x14ac:dyDescent="0.35">
      <c r="A2503" s="5" t="s">
        <v>9267</v>
      </c>
      <c r="B2503" s="5" t="s">
        <v>9268</v>
      </c>
      <c r="C2503" s="5" t="s">
        <v>628</v>
      </c>
      <c r="D2503" s="5" t="s">
        <v>18</v>
      </c>
      <c r="E2503" s="5">
        <v>3</v>
      </c>
      <c r="F2503" s="5" t="s">
        <v>294</v>
      </c>
      <c r="G2503" s="5" t="s">
        <v>294</v>
      </c>
      <c r="M2503" s="5" t="s">
        <v>794</v>
      </c>
      <c r="N2503" s="5" t="s">
        <v>294</v>
      </c>
      <c r="R2503" s="5" t="s">
        <v>294</v>
      </c>
      <c r="V2503" s="5" t="s">
        <v>9267</v>
      </c>
    </row>
    <row r="2504" spans="1:22" x14ac:dyDescent="0.35">
      <c r="A2504" s="5" t="s">
        <v>9269</v>
      </c>
      <c r="B2504" s="5" t="s">
        <v>9270</v>
      </c>
      <c r="C2504" s="5" t="s">
        <v>628</v>
      </c>
      <c r="D2504" s="5" t="s">
        <v>16</v>
      </c>
      <c r="E2504" s="5">
        <v>14</v>
      </c>
      <c r="F2504" s="5" t="s">
        <v>294</v>
      </c>
      <c r="G2504" s="5" t="s">
        <v>294</v>
      </c>
      <c r="M2504" s="5" t="s">
        <v>794</v>
      </c>
      <c r="N2504" s="5" t="s">
        <v>297</v>
      </c>
      <c r="O2504" s="5" t="s">
        <v>297</v>
      </c>
      <c r="P2504" s="5" t="s">
        <v>294</v>
      </c>
      <c r="Q2504" s="5" t="s">
        <v>297</v>
      </c>
      <c r="R2504" s="5" t="s">
        <v>294</v>
      </c>
      <c r="V2504" s="5" t="s">
        <v>9269</v>
      </c>
    </row>
    <row r="2505" spans="1:22" x14ac:dyDescent="0.35">
      <c r="A2505" s="5" t="s">
        <v>9271</v>
      </c>
      <c r="B2505" s="5" t="s">
        <v>9272</v>
      </c>
      <c r="C2505" s="5" t="s">
        <v>628</v>
      </c>
      <c r="D2505" s="5" t="s">
        <v>16</v>
      </c>
      <c r="E2505" s="5">
        <v>10</v>
      </c>
      <c r="F2505" s="5" t="s">
        <v>294</v>
      </c>
      <c r="G2505" s="5" t="s">
        <v>294</v>
      </c>
      <c r="M2505" s="5" t="s">
        <v>794</v>
      </c>
      <c r="N2505" s="5" t="s">
        <v>297</v>
      </c>
      <c r="O2505" s="5" t="s">
        <v>297</v>
      </c>
      <c r="P2505" s="5" t="s">
        <v>294</v>
      </c>
      <c r="Q2505" s="5" t="s">
        <v>297</v>
      </c>
      <c r="R2505" s="5" t="s">
        <v>294</v>
      </c>
    </row>
    <row r="2506" spans="1:22" x14ac:dyDescent="0.35">
      <c r="A2506" s="5" t="s">
        <v>9273</v>
      </c>
      <c r="B2506" s="5" t="s">
        <v>9274</v>
      </c>
      <c r="C2506" s="5" t="s">
        <v>628</v>
      </c>
      <c r="D2506" s="5" t="s">
        <v>16</v>
      </c>
      <c r="E2506" s="5">
        <v>10</v>
      </c>
      <c r="F2506" s="5" t="s">
        <v>294</v>
      </c>
      <c r="G2506" s="5" t="s">
        <v>294</v>
      </c>
      <c r="M2506" s="5" t="s">
        <v>794</v>
      </c>
      <c r="N2506" s="5" t="s">
        <v>297</v>
      </c>
      <c r="O2506" s="5" t="s">
        <v>297</v>
      </c>
      <c r="P2506" s="5" t="s">
        <v>294</v>
      </c>
      <c r="Q2506" s="5" t="s">
        <v>297</v>
      </c>
      <c r="R2506" s="5" t="s">
        <v>294</v>
      </c>
    </row>
    <row r="2507" spans="1:22" x14ac:dyDescent="0.35">
      <c r="A2507" s="5" t="s">
        <v>9275</v>
      </c>
      <c r="B2507" s="5" t="s">
        <v>9276</v>
      </c>
      <c r="C2507" s="5" t="s">
        <v>9277</v>
      </c>
      <c r="D2507" s="5" t="s">
        <v>18</v>
      </c>
      <c r="E2507" s="5">
        <v>18</v>
      </c>
      <c r="F2507" s="5" t="s">
        <v>294</v>
      </c>
      <c r="G2507" s="5" t="s">
        <v>294</v>
      </c>
      <c r="M2507" s="5" t="s">
        <v>794</v>
      </c>
      <c r="N2507" s="5" t="s">
        <v>294</v>
      </c>
      <c r="P2507" s="5" t="s">
        <v>294</v>
      </c>
      <c r="Q2507" s="5" t="s">
        <v>294</v>
      </c>
      <c r="R2507" s="5" t="s">
        <v>294</v>
      </c>
      <c r="V2507" s="5" t="s">
        <v>9275</v>
      </c>
    </row>
    <row r="2508" spans="1:22" x14ac:dyDescent="0.35">
      <c r="A2508" s="5" t="s">
        <v>9278</v>
      </c>
      <c r="B2508" s="5" t="s">
        <v>9279</v>
      </c>
      <c r="C2508" s="5" t="s">
        <v>9277</v>
      </c>
      <c r="D2508" s="5" t="s">
        <v>18</v>
      </c>
      <c r="E2508" s="5">
        <v>8</v>
      </c>
      <c r="F2508" s="5" t="s">
        <v>294</v>
      </c>
      <c r="G2508" s="5" t="s">
        <v>297</v>
      </c>
      <c r="J2508" s="5" t="s">
        <v>9280</v>
      </c>
      <c r="M2508" s="5" t="s">
        <v>794</v>
      </c>
      <c r="N2508" s="5" t="s">
        <v>294</v>
      </c>
      <c r="P2508" s="5" t="s">
        <v>294</v>
      </c>
      <c r="Q2508" s="5" t="s">
        <v>294</v>
      </c>
      <c r="R2508" s="5" t="s">
        <v>294</v>
      </c>
      <c r="V2508" s="5" t="s">
        <v>9278</v>
      </c>
    </row>
    <row r="2509" spans="1:22" x14ac:dyDescent="0.35">
      <c r="A2509" s="5" t="s">
        <v>9281</v>
      </c>
      <c r="B2509" s="5" t="s">
        <v>9282</v>
      </c>
      <c r="C2509" s="5" t="s">
        <v>9277</v>
      </c>
      <c r="D2509" s="5" t="s">
        <v>22</v>
      </c>
      <c r="E2509" s="5">
        <v>10</v>
      </c>
      <c r="F2509" s="5" t="s">
        <v>294</v>
      </c>
      <c r="G2509" s="5" t="s">
        <v>294</v>
      </c>
      <c r="J2509" s="5" t="s">
        <v>9283</v>
      </c>
      <c r="M2509" s="5" t="s">
        <v>794</v>
      </c>
      <c r="N2509" s="5" t="s">
        <v>294</v>
      </c>
      <c r="P2509" s="5" t="s">
        <v>294</v>
      </c>
      <c r="Q2509" s="5" t="s">
        <v>294</v>
      </c>
      <c r="R2509" s="5" t="s">
        <v>297</v>
      </c>
      <c r="V2509" s="5" t="s">
        <v>9281</v>
      </c>
    </row>
    <row r="2510" spans="1:22" x14ac:dyDescent="0.35">
      <c r="A2510" s="5" t="s">
        <v>9284</v>
      </c>
      <c r="B2510" s="5" t="s">
        <v>9285</v>
      </c>
      <c r="C2510" s="5" t="s">
        <v>9277</v>
      </c>
      <c r="D2510" s="5" t="s">
        <v>20</v>
      </c>
      <c r="E2510" s="5">
        <v>10</v>
      </c>
      <c r="F2510" s="5" t="s">
        <v>294</v>
      </c>
      <c r="G2510" s="5" t="s">
        <v>294</v>
      </c>
      <c r="M2510" s="5" t="s">
        <v>794</v>
      </c>
      <c r="N2510" s="5" t="s">
        <v>294</v>
      </c>
      <c r="P2510" s="5" t="s">
        <v>294</v>
      </c>
      <c r="Q2510" s="5" t="s">
        <v>294</v>
      </c>
      <c r="R2510" s="5" t="s">
        <v>294</v>
      </c>
      <c r="V2510" s="5" t="s">
        <v>9284</v>
      </c>
    </row>
    <row r="2511" spans="1:22" x14ac:dyDescent="0.35">
      <c r="A2511" s="5" t="s">
        <v>9286</v>
      </c>
      <c r="B2511" s="5" t="s">
        <v>9287</v>
      </c>
      <c r="C2511" s="5" t="s">
        <v>628</v>
      </c>
      <c r="D2511" s="5" t="s">
        <v>20</v>
      </c>
      <c r="E2511" s="5">
        <v>10</v>
      </c>
      <c r="F2511" s="5" t="s">
        <v>294</v>
      </c>
      <c r="G2511" s="5" t="s">
        <v>294</v>
      </c>
      <c r="M2511" s="5" t="s">
        <v>794</v>
      </c>
      <c r="N2511" s="5" t="s">
        <v>294</v>
      </c>
      <c r="R2511" s="5" t="s">
        <v>294</v>
      </c>
      <c r="V2511" s="5" t="s">
        <v>9286</v>
      </c>
    </row>
    <row r="2512" spans="1:22" x14ac:dyDescent="0.35">
      <c r="A2512" s="5" t="s">
        <v>9288</v>
      </c>
      <c r="B2512" s="5" t="s">
        <v>9289</v>
      </c>
      <c r="C2512" s="5" t="s">
        <v>628</v>
      </c>
      <c r="D2512" s="5" t="s">
        <v>18</v>
      </c>
      <c r="E2512" s="5">
        <v>4</v>
      </c>
      <c r="F2512" s="5" t="s">
        <v>294</v>
      </c>
      <c r="G2512" s="5" t="s">
        <v>294</v>
      </c>
      <c r="J2512" s="5" t="s">
        <v>1194</v>
      </c>
      <c r="M2512" s="5" t="s">
        <v>794</v>
      </c>
      <c r="N2512" s="5" t="s">
        <v>294</v>
      </c>
      <c r="R2512" s="5" t="s">
        <v>294</v>
      </c>
      <c r="V2512" s="5" t="s">
        <v>9288</v>
      </c>
    </row>
    <row r="2513" spans="1:22" x14ac:dyDescent="0.35">
      <c r="A2513" s="5" t="s">
        <v>9290</v>
      </c>
      <c r="B2513" s="5" t="s">
        <v>9291</v>
      </c>
      <c r="C2513" s="5" t="s">
        <v>628</v>
      </c>
      <c r="D2513" s="5" t="s">
        <v>20</v>
      </c>
      <c r="E2513" s="5">
        <v>10</v>
      </c>
      <c r="F2513" s="5" t="s">
        <v>294</v>
      </c>
      <c r="G2513" s="5" t="s">
        <v>294</v>
      </c>
      <c r="M2513" s="5" t="s">
        <v>794</v>
      </c>
      <c r="N2513" s="5" t="s">
        <v>297</v>
      </c>
      <c r="O2513" s="5" t="s">
        <v>297</v>
      </c>
      <c r="Q2513" s="5" t="s">
        <v>297</v>
      </c>
      <c r="R2513" s="5" t="s">
        <v>294</v>
      </c>
      <c r="V2513" s="5" t="s">
        <v>9290</v>
      </c>
    </row>
    <row r="2514" spans="1:22" x14ac:dyDescent="0.35">
      <c r="A2514" s="5" t="s">
        <v>9292</v>
      </c>
      <c r="B2514" s="5" t="s">
        <v>9293</v>
      </c>
      <c r="C2514" s="5" t="s">
        <v>628</v>
      </c>
      <c r="D2514" s="5" t="s">
        <v>18</v>
      </c>
      <c r="E2514" s="5">
        <v>8</v>
      </c>
      <c r="F2514" s="5" t="s">
        <v>294</v>
      </c>
      <c r="G2514" s="5" t="s">
        <v>294</v>
      </c>
      <c r="M2514" s="5" t="s">
        <v>794</v>
      </c>
      <c r="N2514" s="5" t="s">
        <v>297</v>
      </c>
      <c r="O2514" s="5" t="s">
        <v>297</v>
      </c>
      <c r="Q2514" s="5" t="s">
        <v>297</v>
      </c>
      <c r="R2514" s="5" t="s">
        <v>294</v>
      </c>
      <c r="V2514" s="5" t="s">
        <v>9292</v>
      </c>
    </row>
    <row r="2515" spans="1:22" x14ac:dyDescent="0.35">
      <c r="A2515" s="5" t="s">
        <v>318</v>
      </c>
      <c r="B2515" s="5" t="s">
        <v>9294</v>
      </c>
      <c r="C2515" s="5" t="s">
        <v>628</v>
      </c>
      <c r="D2515" s="5" t="s">
        <v>22</v>
      </c>
      <c r="E2515" s="5">
        <v>3</v>
      </c>
      <c r="F2515" s="5" t="s">
        <v>294</v>
      </c>
      <c r="G2515" s="5" t="s">
        <v>294</v>
      </c>
      <c r="H2515" s="5">
        <v>0</v>
      </c>
      <c r="I2515" s="5">
        <v>999</v>
      </c>
      <c r="K2515" s="5" t="s">
        <v>9295</v>
      </c>
      <c r="M2515" s="5" t="s">
        <v>794</v>
      </c>
      <c r="N2515" s="5" t="s">
        <v>294</v>
      </c>
      <c r="R2515" s="5" t="s">
        <v>294</v>
      </c>
      <c r="S2515" s="5" t="s">
        <v>2333</v>
      </c>
      <c r="V2515" s="5" t="s">
        <v>318</v>
      </c>
    </row>
    <row r="2516" spans="1:22" x14ac:dyDescent="0.35">
      <c r="A2516" s="5" t="s">
        <v>9296</v>
      </c>
      <c r="B2516" s="5" t="s">
        <v>4583</v>
      </c>
      <c r="C2516" s="5" t="s">
        <v>9277</v>
      </c>
      <c r="D2516" s="5" t="s">
        <v>22</v>
      </c>
      <c r="E2516" s="5">
        <v>18</v>
      </c>
      <c r="F2516" s="5" t="s">
        <v>294</v>
      </c>
      <c r="G2516" s="5" t="s">
        <v>294</v>
      </c>
      <c r="M2516" s="5" t="s">
        <v>3826</v>
      </c>
      <c r="N2516" s="5" t="s">
        <v>294</v>
      </c>
      <c r="P2516" s="5" t="s">
        <v>294</v>
      </c>
      <c r="Q2516" s="5" t="s">
        <v>294</v>
      </c>
      <c r="R2516" s="5" t="s">
        <v>294</v>
      </c>
      <c r="V2516" s="5" t="s">
        <v>9296</v>
      </c>
    </row>
    <row r="2517" spans="1:22" x14ac:dyDescent="0.35">
      <c r="A2517" s="5" t="s">
        <v>9297</v>
      </c>
      <c r="B2517" s="5" t="s">
        <v>9298</v>
      </c>
      <c r="C2517" s="5" t="s">
        <v>9277</v>
      </c>
      <c r="D2517" s="5" t="s">
        <v>22</v>
      </c>
      <c r="E2517" s="5">
        <v>18</v>
      </c>
      <c r="F2517" s="5" t="s">
        <v>294</v>
      </c>
      <c r="G2517" s="5" t="s">
        <v>294</v>
      </c>
      <c r="M2517" s="5" t="s">
        <v>794</v>
      </c>
      <c r="N2517" s="5" t="s">
        <v>294</v>
      </c>
      <c r="P2517" s="5" t="s">
        <v>294</v>
      </c>
      <c r="Q2517" s="5" t="s">
        <v>294</v>
      </c>
      <c r="R2517" s="5" t="s">
        <v>294</v>
      </c>
      <c r="V2517" s="5" t="s">
        <v>9297</v>
      </c>
    </row>
    <row r="2518" spans="1:22" x14ac:dyDescent="0.35">
      <c r="A2518" s="5" t="s">
        <v>9299</v>
      </c>
      <c r="B2518" s="5" t="s">
        <v>1231</v>
      </c>
      <c r="C2518" s="5" t="s">
        <v>628</v>
      </c>
      <c r="D2518" s="5" t="s">
        <v>22</v>
      </c>
      <c r="E2518" s="5">
        <v>9</v>
      </c>
      <c r="F2518" s="5" t="s">
        <v>294</v>
      </c>
      <c r="G2518" s="5" t="s">
        <v>294</v>
      </c>
      <c r="J2518" s="5" t="s">
        <v>641</v>
      </c>
      <c r="M2518" s="5" t="s">
        <v>794</v>
      </c>
      <c r="N2518" s="5" t="s">
        <v>294</v>
      </c>
      <c r="R2518" s="5" t="s">
        <v>297</v>
      </c>
      <c r="V2518" s="5" t="s">
        <v>9299</v>
      </c>
    </row>
    <row r="2519" spans="1:22" x14ac:dyDescent="0.35">
      <c r="A2519" s="5" t="s">
        <v>9300</v>
      </c>
      <c r="B2519" s="5" t="s">
        <v>9301</v>
      </c>
      <c r="C2519" s="5" t="s">
        <v>628</v>
      </c>
      <c r="D2519" s="5" t="s">
        <v>18</v>
      </c>
      <c r="E2519" s="5">
        <v>20</v>
      </c>
      <c r="F2519" s="5" t="s">
        <v>294</v>
      </c>
      <c r="G2519" s="5" t="s">
        <v>297</v>
      </c>
      <c r="J2519" s="5" t="s">
        <v>411</v>
      </c>
      <c r="K2519" s="5" t="s">
        <v>294</v>
      </c>
      <c r="M2519" s="5" t="s">
        <v>794</v>
      </c>
      <c r="N2519" s="5" t="s">
        <v>294</v>
      </c>
      <c r="P2519" s="5" t="s">
        <v>294</v>
      </c>
      <c r="Q2519" s="5" t="s">
        <v>294</v>
      </c>
      <c r="R2519" s="5" t="s">
        <v>294</v>
      </c>
      <c r="V2519" s="5" t="s">
        <v>9302</v>
      </c>
    </row>
    <row r="2520" spans="1:22" x14ac:dyDescent="0.35">
      <c r="A2520" s="5" t="s">
        <v>9303</v>
      </c>
      <c r="B2520" s="5" t="s">
        <v>9304</v>
      </c>
      <c r="C2520" s="5" t="s">
        <v>628</v>
      </c>
      <c r="D2520" s="5" t="s">
        <v>18</v>
      </c>
      <c r="E2520" s="5">
        <v>1</v>
      </c>
      <c r="F2520" s="5" t="s">
        <v>294</v>
      </c>
      <c r="G2520" s="5" t="s">
        <v>294</v>
      </c>
      <c r="L2520" s="5" t="s">
        <v>9305</v>
      </c>
      <c r="M2520" s="5" t="s">
        <v>794</v>
      </c>
      <c r="N2520" s="5" t="s">
        <v>294</v>
      </c>
      <c r="O2520" s="5" t="s">
        <v>294</v>
      </c>
      <c r="P2520" s="5" t="s">
        <v>294</v>
      </c>
      <c r="Q2520" s="5" t="s">
        <v>294</v>
      </c>
      <c r="R2520" s="5" t="s">
        <v>297</v>
      </c>
      <c r="V2520" s="5" t="s">
        <v>9306</v>
      </c>
    </row>
    <row r="2521" spans="1:22" x14ac:dyDescent="0.35">
      <c r="A2521" s="5" t="s">
        <v>9307</v>
      </c>
      <c r="B2521" s="5" t="s">
        <v>9308</v>
      </c>
      <c r="C2521" s="5" t="s">
        <v>628</v>
      </c>
      <c r="D2521" s="5" t="s">
        <v>22</v>
      </c>
      <c r="E2521" s="5">
        <v>4</v>
      </c>
      <c r="F2521" s="5" t="s">
        <v>294</v>
      </c>
      <c r="G2521" s="5" t="s">
        <v>294</v>
      </c>
      <c r="M2521" s="5" t="s">
        <v>794</v>
      </c>
      <c r="N2521" s="5" t="s">
        <v>297</v>
      </c>
      <c r="O2521" s="5" t="s">
        <v>297</v>
      </c>
      <c r="P2521" s="5" t="s">
        <v>294</v>
      </c>
      <c r="Q2521" s="5" t="s">
        <v>297</v>
      </c>
      <c r="R2521" s="5" t="s">
        <v>294</v>
      </c>
      <c r="V2521" s="5" t="s">
        <v>9307</v>
      </c>
    </row>
    <row r="2522" spans="1:22" x14ac:dyDescent="0.35">
      <c r="A2522" s="5" t="s">
        <v>9309</v>
      </c>
      <c r="B2522" s="5" t="s">
        <v>9310</v>
      </c>
      <c r="C2522" s="5" t="s">
        <v>628</v>
      </c>
      <c r="D2522" s="5" t="s">
        <v>18</v>
      </c>
      <c r="E2522" s="5">
        <v>4</v>
      </c>
      <c r="F2522" s="5" t="s">
        <v>294</v>
      </c>
      <c r="G2522" s="5" t="s">
        <v>294</v>
      </c>
      <c r="M2522" s="5" t="s">
        <v>794</v>
      </c>
      <c r="N2522" s="5" t="s">
        <v>294</v>
      </c>
      <c r="P2522" s="5" t="s">
        <v>294</v>
      </c>
      <c r="Q2522" s="5" t="s">
        <v>294</v>
      </c>
      <c r="R2522" s="5" t="s">
        <v>294</v>
      </c>
      <c r="V2522" s="5" t="s">
        <v>9309</v>
      </c>
    </row>
    <row r="2523" spans="1:22" x14ac:dyDescent="0.35">
      <c r="A2523" s="5" t="s">
        <v>9311</v>
      </c>
      <c r="B2523" s="5" t="s">
        <v>9312</v>
      </c>
      <c r="C2523" s="5" t="s">
        <v>628</v>
      </c>
      <c r="D2523" s="5" t="s">
        <v>22</v>
      </c>
      <c r="E2523" s="5">
        <v>10</v>
      </c>
      <c r="F2523" s="5" t="s">
        <v>294</v>
      </c>
      <c r="G2523" s="5" t="s">
        <v>294</v>
      </c>
      <c r="J2523" s="5" t="s">
        <v>9313</v>
      </c>
      <c r="M2523" s="5" t="s">
        <v>794</v>
      </c>
      <c r="N2523" s="5" t="s">
        <v>294</v>
      </c>
      <c r="O2523" s="5" t="s">
        <v>294</v>
      </c>
      <c r="P2523" s="5" t="s">
        <v>294</v>
      </c>
      <c r="Q2523" s="5" t="s">
        <v>294</v>
      </c>
      <c r="R2523" s="5" t="s">
        <v>297</v>
      </c>
    </row>
    <row r="2524" spans="1:22" x14ac:dyDescent="0.35">
      <c r="A2524" s="5" t="s">
        <v>280</v>
      </c>
      <c r="B2524" s="5" t="s">
        <v>282</v>
      </c>
      <c r="C2524" s="5" t="s">
        <v>628</v>
      </c>
      <c r="D2524" s="5" t="s">
        <v>4073</v>
      </c>
      <c r="E2524" s="5">
        <v>78</v>
      </c>
      <c r="F2524" s="5" t="s">
        <v>294</v>
      </c>
      <c r="G2524" s="5" t="s">
        <v>294</v>
      </c>
      <c r="M2524" s="5" t="s">
        <v>794</v>
      </c>
      <c r="N2524" s="5" t="s">
        <v>294</v>
      </c>
      <c r="R2524" s="5" t="s">
        <v>294</v>
      </c>
      <c r="V2524" s="5" t="s">
        <v>280</v>
      </c>
    </row>
    <row r="2525" spans="1:22" x14ac:dyDescent="0.35">
      <c r="A2525" s="5" t="s">
        <v>9314</v>
      </c>
      <c r="B2525" s="5" t="s">
        <v>9315</v>
      </c>
      <c r="C2525" s="5" t="s">
        <v>628</v>
      </c>
      <c r="D2525" s="5" t="s">
        <v>18</v>
      </c>
      <c r="E2525" s="5">
        <v>1</v>
      </c>
      <c r="F2525" s="5" t="s">
        <v>294</v>
      </c>
      <c r="G2525" s="5" t="s">
        <v>297</v>
      </c>
      <c r="K2525" s="5" t="s">
        <v>9316</v>
      </c>
      <c r="M2525" s="5" t="s">
        <v>794</v>
      </c>
      <c r="N2525" s="5" t="s">
        <v>294</v>
      </c>
      <c r="R2525" s="5" t="s">
        <v>294</v>
      </c>
      <c r="S2525" s="5" t="s">
        <v>297</v>
      </c>
      <c r="V2525" s="5" t="s">
        <v>9314</v>
      </c>
    </row>
    <row r="2526" spans="1:22" x14ac:dyDescent="0.35">
      <c r="A2526" s="5" t="s">
        <v>266</v>
      </c>
      <c r="B2526" s="5" t="s">
        <v>7990</v>
      </c>
      <c r="C2526" s="5" t="s">
        <v>628</v>
      </c>
      <c r="D2526" s="5" t="s">
        <v>20</v>
      </c>
      <c r="E2526" s="5">
        <v>10</v>
      </c>
      <c r="F2526" s="5" t="s">
        <v>294</v>
      </c>
      <c r="G2526" s="5" t="s">
        <v>294</v>
      </c>
      <c r="K2526" s="5" t="s">
        <v>9317</v>
      </c>
      <c r="M2526" s="5" t="s">
        <v>794</v>
      </c>
      <c r="N2526" s="5" t="s">
        <v>294</v>
      </c>
      <c r="R2526" s="5" t="s">
        <v>294</v>
      </c>
      <c r="V2526" s="5" t="s">
        <v>266</v>
      </c>
    </row>
    <row r="2527" spans="1:22" x14ac:dyDescent="0.35">
      <c r="A2527" s="5" t="s">
        <v>393</v>
      </c>
      <c r="B2527" s="5" t="s">
        <v>9318</v>
      </c>
      <c r="C2527" s="5" t="s">
        <v>628</v>
      </c>
      <c r="D2527" s="5" t="s">
        <v>20</v>
      </c>
      <c r="E2527" s="5">
        <v>10</v>
      </c>
      <c r="F2527" s="5" t="s">
        <v>294</v>
      </c>
      <c r="G2527" s="5" t="s">
        <v>294</v>
      </c>
      <c r="M2527" s="5" t="s">
        <v>794</v>
      </c>
      <c r="N2527" s="5" t="s">
        <v>294</v>
      </c>
      <c r="O2527" s="5" t="s">
        <v>294</v>
      </c>
      <c r="P2527" s="5" t="s">
        <v>294</v>
      </c>
      <c r="Q2527" s="5" t="s">
        <v>294</v>
      </c>
      <c r="R2527" s="5" t="s">
        <v>294</v>
      </c>
      <c r="V2527" s="5" t="s">
        <v>9319</v>
      </c>
    </row>
    <row r="2528" spans="1:22" x14ac:dyDescent="0.35">
      <c r="A2528" s="5" t="s">
        <v>395</v>
      </c>
      <c r="B2528" s="5" t="s">
        <v>9320</v>
      </c>
      <c r="C2528" s="5" t="s">
        <v>628</v>
      </c>
      <c r="D2528" s="5" t="s">
        <v>18</v>
      </c>
      <c r="E2528" s="5">
        <v>25</v>
      </c>
      <c r="F2528" s="5" t="s">
        <v>294</v>
      </c>
      <c r="G2528" s="5" t="s">
        <v>297</v>
      </c>
      <c r="M2528" s="5" t="s">
        <v>794</v>
      </c>
      <c r="N2528" s="5" t="s">
        <v>294</v>
      </c>
      <c r="O2528" s="5" t="s">
        <v>294</v>
      </c>
      <c r="P2528" s="5" t="s">
        <v>294</v>
      </c>
      <c r="Q2528" s="5" t="s">
        <v>294</v>
      </c>
      <c r="R2528" s="5" t="s">
        <v>294</v>
      </c>
      <c r="V2528" s="5" t="s">
        <v>9321</v>
      </c>
    </row>
    <row r="2529" spans="1:22" x14ac:dyDescent="0.35">
      <c r="A2529" s="5" t="s">
        <v>391</v>
      </c>
      <c r="B2529" s="5" t="s">
        <v>9322</v>
      </c>
      <c r="C2529" s="5" t="s">
        <v>628</v>
      </c>
      <c r="D2529" s="5" t="s">
        <v>20</v>
      </c>
      <c r="E2529" s="5">
        <v>10</v>
      </c>
      <c r="F2529" s="5" t="s">
        <v>294</v>
      </c>
      <c r="G2529" s="5" t="s">
        <v>294</v>
      </c>
      <c r="M2529" s="5" t="s">
        <v>794</v>
      </c>
      <c r="N2529" s="5" t="s">
        <v>294</v>
      </c>
      <c r="O2529" s="5" t="s">
        <v>294</v>
      </c>
      <c r="P2529" s="5" t="s">
        <v>294</v>
      </c>
      <c r="Q2529" s="5" t="s">
        <v>294</v>
      </c>
      <c r="R2529" s="5" t="s">
        <v>2674</v>
      </c>
      <c r="V2529" s="5" t="s">
        <v>9323</v>
      </c>
    </row>
    <row r="2530" spans="1:22" x14ac:dyDescent="0.35">
      <c r="A2530" s="5" t="s">
        <v>389</v>
      </c>
      <c r="B2530" s="5" t="s">
        <v>9324</v>
      </c>
      <c r="C2530" s="5" t="s">
        <v>628</v>
      </c>
      <c r="D2530" s="5" t="s">
        <v>18</v>
      </c>
      <c r="E2530" s="5">
        <v>2</v>
      </c>
      <c r="F2530" s="5" t="s">
        <v>294</v>
      </c>
      <c r="G2530" s="5" t="s">
        <v>297</v>
      </c>
      <c r="J2530" s="5" t="s">
        <v>4586</v>
      </c>
      <c r="M2530" s="5" t="s">
        <v>794</v>
      </c>
      <c r="N2530" s="5" t="s">
        <v>294</v>
      </c>
      <c r="P2530" s="5" t="s">
        <v>294</v>
      </c>
      <c r="Q2530" s="5" t="s">
        <v>294</v>
      </c>
      <c r="R2530" s="5" t="s">
        <v>297</v>
      </c>
      <c r="V2530" s="5" t="s">
        <v>9325</v>
      </c>
    </row>
    <row r="2531" spans="1:22" x14ac:dyDescent="0.35">
      <c r="A2531" s="5" t="s">
        <v>386</v>
      </c>
      <c r="B2531" s="5" t="s">
        <v>9326</v>
      </c>
      <c r="C2531" s="5" t="s">
        <v>628</v>
      </c>
      <c r="D2531" s="5" t="s">
        <v>18</v>
      </c>
      <c r="E2531" s="5">
        <v>20</v>
      </c>
      <c r="F2531" s="5" t="s">
        <v>294</v>
      </c>
      <c r="G2531" s="5" t="s">
        <v>297</v>
      </c>
      <c r="J2531" s="5" t="s">
        <v>3780</v>
      </c>
      <c r="M2531" s="5" t="s">
        <v>794</v>
      </c>
      <c r="N2531" s="5" t="s">
        <v>294</v>
      </c>
      <c r="O2531" s="5" t="s">
        <v>294</v>
      </c>
      <c r="P2531" s="5" t="s">
        <v>294</v>
      </c>
      <c r="Q2531" s="5" t="s">
        <v>294</v>
      </c>
      <c r="R2531" s="5" t="s">
        <v>297</v>
      </c>
      <c r="V2531" s="5" t="s">
        <v>9327</v>
      </c>
    </row>
    <row r="2532" spans="1:22" x14ac:dyDescent="0.35">
      <c r="A2532" s="5" t="s">
        <v>9328</v>
      </c>
      <c r="B2532" s="5" t="s">
        <v>9329</v>
      </c>
      <c r="C2532" s="5" t="s">
        <v>9330</v>
      </c>
      <c r="D2532" s="5" t="s">
        <v>18</v>
      </c>
      <c r="E2532" s="5">
        <v>30</v>
      </c>
      <c r="F2532" s="5" t="s">
        <v>294</v>
      </c>
      <c r="G2532" s="5" t="s">
        <v>294</v>
      </c>
      <c r="M2532" s="5" t="s">
        <v>794</v>
      </c>
      <c r="N2532" s="5" t="s">
        <v>294</v>
      </c>
      <c r="R2532" s="5" t="s">
        <v>294</v>
      </c>
      <c r="V2532" s="5" t="s">
        <v>9328</v>
      </c>
    </row>
    <row r="2533" spans="1:22" x14ac:dyDescent="0.35">
      <c r="A2533" s="5" t="s">
        <v>9331</v>
      </c>
      <c r="B2533" s="5" t="s">
        <v>9332</v>
      </c>
      <c r="C2533" s="5" t="s">
        <v>9330</v>
      </c>
      <c r="D2533" s="5" t="s">
        <v>18</v>
      </c>
      <c r="E2533" s="5">
        <v>10</v>
      </c>
      <c r="F2533" s="5" t="s">
        <v>294</v>
      </c>
      <c r="G2533" s="5" t="s">
        <v>294</v>
      </c>
      <c r="M2533" s="5" t="s">
        <v>794</v>
      </c>
      <c r="N2533" s="5" t="s">
        <v>294</v>
      </c>
      <c r="R2533" s="5" t="s">
        <v>294</v>
      </c>
      <c r="V2533" s="5" t="s">
        <v>9331</v>
      </c>
    </row>
    <row r="2534" spans="1:22" x14ac:dyDescent="0.35">
      <c r="A2534" s="5" t="s">
        <v>9333</v>
      </c>
      <c r="B2534" s="5" t="s">
        <v>9334</v>
      </c>
      <c r="C2534" s="5" t="s">
        <v>9330</v>
      </c>
      <c r="D2534" s="5" t="s">
        <v>22</v>
      </c>
      <c r="E2534" s="5">
        <v>10</v>
      </c>
      <c r="F2534" s="5" t="s">
        <v>294</v>
      </c>
      <c r="G2534" s="5" t="s">
        <v>294</v>
      </c>
      <c r="M2534" s="5" t="s">
        <v>794</v>
      </c>
      <c r="N2534" s="5" t="s">
        <v>294</v>
      </c>
      <c r="R2534" s="5" t="s">
        <v>297</v>
      </c>
      <c r="V2534" s="5" t="s">
        <v>9333</v>
      </c>
    </row>
    <row r="2535" spans="1:22" x14ac:dyDescent="0.35">
      <c r="A2535" s="5" t="s">
        <v>9335</v>
      </c>
      <c r="B2535" s="5" t="s">
        <v>9336</v>
      </c>
      <c r="C2535" s="5" t="s">
        <v>628</v>
      </c>
      <c r="D2535" s="5" t="s">
        <v>18</v>
      </c>
      <c r="E2535" s="5">
        <v>1</v>
      </c>
      <c r="F2535" s="5" t="s">
        <v>294</v>
      </c>
      <c r="G2535" s="5" t="s">
        <v>294</v>
      </c>
      <c r="L2535" s="5" t="s">
        <v>822</v>
      </c>
      <c r="M2535" s="5" t="s">
        <v>794</v>
      </c>
      <c r="N2535" s="5" t="s">
        <v>294</v>
      </c>
      <c r="P2535" s="5" t="s">
        <v>294</v>
      </c>
      <c r="Q2535" s="5" t="s">
        <v>294</v>
      </c>
      <c r="R2535" s="5" t="s">
        <v>294</v>
      </c>
      <c r="V2535" s="5" t="s">
        <v>9335</v>
      </c>
    </row>
    <row r="2536" spans="1:22" x14ac:dyDescent="0.35">
      <c r="A2536" s="5" t="s">
        <v>9337</v>
      </c>
      <c r="B2536" s="5" t="s">
        <v>9338</v>
      </c>
      <c r="C2536" s="5" t="s">
        <v>9330</v>
      </c>
      <c r="D2536" s="5" t="s">
        <v>22</v>
      </c>
      <c r="E2536" s="5">
        <v>6</v>
      </c>
      <c r="F2536" s="5" t="s">
        <v>294</v>
      </c>
      <c r="G2536" s="5" t="s">
        <v>294</v>
      </c>
      <c r="M2536" s="5" t="s">
        <v>794</v>
      </c>
      <c r="N2536" s="5" t="s">
        <v>294</v>
      </c>
      <c r="R2536" s="5" t="s">
        <v>294</v>
      </c>
      <c r="V2536" s="5" t="s">
        <v>9337</v>
      </c>
    </row>
    <row r="2537" spans="1:22" x14ac:dyDescent="0.35">
      <c r="A2537" s="5" t="s">
        <v>9339</v>
      </c>
      <c r="B2537" s="5" t="s">
        <v>9340</v>
      </c>
      <c r="C2537" s="5" t="s">
        <v>9330</v>
      </c>
      <c r="D2537" s="5" t="s">
        <v>22</v>
      </c>
      <c r="E2537" s="5">
        <v>6</v>
      </c>
      <c r="F2537" s="5" t="s">
        <v>294</v>
      </c>
      <c r="G2537" s="5" t="s">
        <v>294</v>
      </c>
      <c r="M2537" s="5" t="s">
        <v>794</v>
      </c>
      <c r="N2537" s="5" t="s">
        <v>294</v>
      </c>
      <c r="R2537" s="5" t="s">
        <v>294</v>
      </c>
      <c r="V2537" s="5" t="s">
        <v>9339</v>
      </c>
    </row>
    <row r="2538" spans="1:22" x14ac:dyDescent="0.35">
      <c r="A2538" s="5" t="s">
        <v>9341</v>
      </c>
      <c r="B2538" s="5" t="s">
        <v>9342</v>
      </c>
      <c r="C2538" s="5" t="s">
        <v>9330</v>
      </c>
      <c r="D2538" s="5" t="s">
        <v>18</v>
      </c>
      <c r="E2538" s="5">
        <v>5</v>
      </c>
      <c r="F2538" s="5" t="s">
        <v>294</v>
      </c>
      <c r="G2538" s="5" t="s">
        <v>294</v>
      </c>
      <c r="M2538" s="5" t="s">
        <v>794</v>
      </c>
      <c r="N2538" s="5" t="s">
        <v>294</v>
      </c>
      <c r="R2538" s="5" t="s">
        <v>294</v>
      </c>
      <c r="V2538" s="5" t="s">
        <v>9341</v>
      </c>
    </row>
    <row r="2539" spans="1:22" x14ac:dyDescent="0.35">
      <c r="A2539" s="5" t="s">
        <v>9343</v>
      </c>
      <c r="B2539" s="5" t="s">
        <v>9344</v>
      </c>
      <c r="C2539" s="5" t="s">
        <v>9330</v>
      </c>
      <c r="D2539" s="5" t="s">
        <v>18</v>
      </c>
      <c r="E2539" s="5">
        <v>4</v>
      </c>
      <c r="F2539" s="5" t="s">
        <v>294</v>
      </c>
      <c r="G2539" s="5" t="s">
        <v>294</v>
      </c>
      <c r="M2539" s="5" t="s">
        <v>794</v>
      </c>
      <c r="N2539" s="5" t="s">
        <v>294</v>
      </c>
      <c r="R2539" s="5" t="s">
        <v>294</v>
      </c>
      <c r="V2539" s="5" t="s">
        <v>9343</v>
      </c>
    </row>
    <row r="2540" spans="1:22" x14ac:dyDescent="0.35">
      <c r="A2540" s="5" t="s">
        <v>9345</v>
      </c>
      <c r="B2540" s="5" t="s">
        <v>9346</v>
      </c>
      <c r="C2540" s="5" t="s">
        <v>9330</v>
      </c>
      <c r="D2540" s="5" t="s">
        <v>22</v>
      </c>
      <c r="E2540" s="5">
        <v>10</v>
      </c>
      <c r="F2540" s="5" t="s">
        <v>294</v>
      </c>
      <c r="G2540" s="5" t="s">
        <v>294</v>
      </c>
      <c r="M2540" s="5" t="s">
        <v>3826</v>
      </c>
      <c r="N2540" s="5" t="s">
        <v>294</v>
      </c>
      <c r="R2540" s="5" t="s">
        <v>294</v>
      </c>
      <c r="V2540" s="5" t="s">
        <v>9345</v>
      </c>
    </row>
    <row r="2541" spans="1:22" x14ac:dyDescent="0.35">
      <c r="A2541" s="5" t="s">
        <v>9347</v>
      </c>
      <c r="B2541" s="5" t="s">
        <v>9348</v>
      </c>
      <c r="C2541" s="5" t="s">
        <v>9330</v>
      </c>
      <c r="D2541" s="5" t="s">
        <v>22</v>
      </c>
      <c r="E2541" s="5">
        <v>10</v>
      </c>
      <c r="F2541" s="5" t="s">
        <v>294</v>
      </c>
      <c r="G2541" s="5" t="s">
        <v>294</v>
      </c>
      <c r="M2541" s="5" t="s">
        <v>794</v>
      </c>
      <c r="N2541" s="5" t="s">
        <v>294</v>
      </c>
      <c r="R2541" s="5" t="s">
        <v>294</v>
      </c>
      <c r="V2541" s="5" t="s">
        <v>9347</v>
      </c>
    </row>
    <row r="2542" spans="1:22" x14ac:dyDescent="0.35">
      <c r="A2542" s="5" t="s">
        <v>9349</v>
      </c>
      <c r="B2542" s="5" t="s">
        <v>9350</v>
      </c>
      <c r="C2542" s="5" t="s">
        <v>628</v>
      </c>
      <c r="D2542" s="5" t="s">
        <v>18</v>
      </c>
      <c r="E2542" s="5">
        <v>1</v>
      </c>
      <c r="F2542" s="5" t="s">
        <v>294</v>
      </c>
      <c r="G2542" s="5" t="s">
        <v>297</v>
      </c>
      <c r="L2542" s="5" t="s">
        <v>9351</v>
      </c>
      <c r="M2542" s="5" t="s">
        <v>794</v>
      </c>
      <c r="N2542" s="5" t="s">
        <v>294</v>
      </c>
      <c r="O2542" s="5" t="s">
        <v>294</v>
      </c>
      <c r="P2542" s="5" t="s">
        <v>294</v>
      </c>
      <c r="Q2542" s="5" t="s">
        <v>294</v>
      </c>
      <c r="R2542" s="5" t="s">
        <v>294</v>
      </c>
      <c r="S2542" s="5" t="s">
        <v>297</v>
      </c>
      <c r="V2542" s="5" t="s">
        <v>9349</v>
      </c>
    </row>
    <row r="2543" spans="1:22" x14ac:dyDescent="0.35">
      <c r="A2543" s="5" t="s">
        <v>9352</v>
      </c>
      <c r="B2543" s="5" t="s">
        <v>9353</v>
      </c>
      <c r="C2543" s="5" t="s">
        <v>8760</v>
      </c>
      <c r="D2543" s="5" t="s">
        <v>18</v>
      </c>
      <c r="E2543" s="5">
        <v>20</v>
      </c>
      <c r="F2543" s="5" t="s">
        <v>294</v>
      </c>
      <c r="G2543" s="5" t="s">
        <v>297</v>
      </c>
      <c r="M2543" s="5" t="s">
        <v>794</v>
      </c>
      <c r="N2543" s="5" t="s">
        <v>294</v>
      </c>
      <c r="O2543" s="5" t="s">
        <v>294</v>
      </c>
      <c r="P2543" s="5" t="s">
        <v>294</v>
      </c>
      <c r="Q2543" s="5" t="s">
        <v>294</v>
      </c>
      <c r="R2543" s="5" t="s">
        <v>294</v>
      </c>
      <c r="U2543" s="5" t="s">
        <v>9354</v>
      </c>
      <c r="V2543" s="5" t="s">
        <v>9352</v>
      </c>
    </row>
    <row r="2544" spans="1:22" x14ac:dyDescent="0.35">
      <c r="A2544" s="5" t="s">
        <v>9355</v>
      </c>
      <c r="B2544" s="5" t="s">
        <v>9356</v>
      </c>
      <c r="C2544" s="5" t="s">
        <v>8760</v>
      </c>
      <c r="D2544" s="5" t="s">
        <v>18</v>
      </c>
      <c r="E2544" s="5">
        <v>999</v>
      </c>
      <c r="F2544" s="5" t="s">
        <v>294</v>
      </c>
      <c r="G2544" s="5" t="s">
        <v>294</v>
      </c>
      <c r="M2544" s="5" t="s">
        <v>794</v>
      </c>
      <c r="N2544" s="5" t="s">
        <v>294</v>
      </c>
      <c r="O2544" s="5" t="s">
        <v>294</v>
      </c>
      <c r="P2544" s="5" t="s">
        <v>294</v>
      </c>
      <c r="Q2544" s="5" t="s">
        <v>294</v>
      </c>
      <c r="R2544" s="5" t="s">
        <v>294</v>
      </c>
    </row>
    <row r="2545" spans="1:22" x14ac:dyDescent="0.35">
      <c r="A2545" s="5" t="s">
        <v>9357</v>
      </c>
      <c r="B2545" s="5" t="s">
        <v>9358</v>
      </c>
      <c r="C2545" s="5" t="s">
        <v>8760</v>
      </c>
      <c r="D2545" s="5" t="s">
        <v>18</v>
      </c>
      <c r="E2545" s="5">
        <v>10</v>
      </c>
      <c r="F2545" s="5" t="s">
        <v>294</v>
      </c>
      <c r="G2545" s="5" t="s">
        <v>297</v>
      </c>
      <c r="M2545" s="5" t="s">
        <v>794</v>
      </c>
      <c r="N2545" s="5" t="s">
        <v>294</v>
      </c>
      <c r="O2545" s="5" t="s">
        <v>294</v>
      </c>
      <c r="P2545" s="5" t="s">
        <v>294</v>
      </c>
      <c r="Q2545" s="5" t="s">
        <v>294</v>
      </c>
      <c r="R2545" s="5" t="s">
        <v>297</v>
      </c>
    </row>
    <row r="2546" spans="1:22" x14ac:dyDescent="0.35">
      <c r="A2546" s="5" t="s">
        <v>9359</v>
      </c>
      <c r="B2546" s="5" t="s">
        <v>9360</v>
      </c>
      <c r="C2546" s="5" t="s">
        <v>8760</v>
      </c>
      <c r="D2546" s="5" t="s">
        <v>18</v>
      </c>
      <c r="E2546" s="5">
        <v>40</v>
      </c>
      <c r="F2546" s="5" t="s">
        <v>294</v>
      </c>
      <c r="G2546" s="5" t="s">
        <v>294</v>
      </c>
      <c r="M2546" s="5" t="s">
        <v>794</v>
      </c>
      <c r="N2546" s="5" t="s">
        <v>294</v>
      </c>
      <c r="R2546" s="5" t="s">
        <v>294</v>
      </c>
      <c r="V2546" s="5" t="s">
        <v>9359</v>
      </c>
    </row>
    <row r="2547" spans="1:22" x14ac:dyDescent="0.35">
      <c r="A2547" s="5" t="s">
        <v>9361</v>
      </c>
      <c r="B2547" s="5" t="s">
        <v>9362</v>
      </c>
      <c r="C2547" s="5" t="s">
        <v>8760</v>
      </c>
      <c r="D2547" s="5" t="s">
        <v>22</v>
      </c>
      <c r="E2547" s="5">
        <v>4</v>
      </c>
      <c r="F2547" s="5" t="s">
        <v>294</v>
      </c>
      <c r="G2547" s="5" t="s">
        <v>294</v>
      </c>
      <c r="H2547" s="5">
        <v>0</v>
      </c>
      <c r="I2547" s="5">
        <v>9999</v>
      </c>
      <c r="M2547" s="5" t="s">
        <v>794</v>
      </c>
      <c r="N2547" s="5" t="s">
        <v>294</v>
      </c>
      <c r="O2547" s="5" t="s">
        <v>294</v>
      </c>
      <c r="P2547" s="5" t="s">
        <v>294</v>
      </c>
      <c r="Q2547" s="5" t="s">
        <v>294</v>
      </c>
      <c r="R2547" s="5" t="s">
        <v>294</v>
      </c>
    </row>
    <row r="2548" spans="1:22" x14ac:dyDescent="0.35">
      <c r="A2548" s="5" t="s">
        <v>9363</v>
      </c>
      <c r="B2548" s="5" t="s">
        <v>9364</v>
      </c>
      <c r="C2548" s="5" t="s">
        <v>9365</v>
      </c>
      <c r="D2548" s="5" t="s">
        <v>22</v>
      </c>
      <c r="E2548" s="5">
        <v>9</v>
      </c>
      <c r="F2548" s="5" t="s">
        <v>294</v>
      </c>
      <c r="G2548" s="5" t="s">
        <v>294</v>
      </c>
      <c r="M2548" s="5" t="s">
        <v>794</v>
      </c>
      <c r="N2548" s="5" t="s">
        <v>294</v>
      </c>
      <c r="R2548" s="5" t="s">
        <v>297</v>
      </c>
      <c r="V2548" s="5" t="s">
        <v>9363</v>
      </c>
    </row>
    <row r="2549" spans="1:22" x14ac:dyDescent="0.35">
      <c r="A2549" s="5" t="s">
        <v>9366</v>
      </c>
      <c r="B2549" s="5" t="s">
        <v>8913</v>
      </c>
      <c r="C2549" s="5" t="s">
        <v>9365</v>
      </c>
      <c r="D2549" s="5" t="s">
        <v>22</v>
      </c>
      <c r="E2549" s="5">
        <v>19</v>
      </c>
      <c r="F2549" s="5" t="s">
        <v>294</v>
      </c>
      <c r="G2549" s="5" t="s">
        <v>294</v>
      </c>
      <c r="M2549" s="5" t="s">
        <v>794</v>
      </c>
      <c r="N2549" s="5" t="s">
        <v>294</v>
      </c>
      <c r="O2549" s="5" t="s">
        <v>294</v>
      </c>
      <c r="P2549" s="5" t="s">
        <v>294</v>
      </c>
      <c r="Q2549" s="5" t="s">
        <v>294</v>
      </c>
      <c r="R2549" s="5" t="s">
        <v>297</v>
      </c>
    </row>
    <row r="2550" spans="1:22" x14ac:dyDescent="0.35">
      <c r="A2550" s="5" t="s">
        <v>9367</v>
      </c>
      <c r="B2550" s="5" t="s">
        <v>9368</v>
      </c>
      <c r="C2550" s="5" t="s">
        <v>9365</v>
      </c>
      <c r="D2550" s="5" t="s">
        <v>18</v>
      </c>
      <c r="E2550" s="5">
        <v>53</v>
      </c>
      <c r="F2550" s="5" t="s">
        <v>294</v>
      </c>
      <c r="G2550" s="5" t="s">
        <v>294</v>
      </c>
      <c r="M2550" s="5" t="s">
        <v>794</v>
      </c>
      <c r="N2550" s="5" t="s">
        <v>297</v>
      </c>
      <c r="O2550" s="5" t="s">
        <v>297</v>
      </c>
      <c r="P2550" s="5" t="s">
        <v>294</v>
      </c>
      <c r="Q2550" s="5" t="s">
        <v>297</v>
      </c>
      <c r="R2550" s="5" t="s">
        <v>294</v>
      </c>
    </row>
    <row r="2551" spans="1:22" x14ac:dyDescent="0.35">
      <c r="A2551" s="5" t="s">
        <v>3026</v>
      </c>
      <c r="B2551" s="5" t="s">
        <v>9369</v>
      </c>
      <c r="C2551" s="5" t="s">
        <v>9365</v>
      </c>
      <c r="D2551" s="5" t="s">
        <v>18</v>
      </c>
      <c r="E2551" s="5">
        <v>20</v>
      </c>
      <c r="F2551" s="5" t="s">
        <v>294</v>
      </c>
      <c r="G2551" s="5" t="s">
        <v>297</v>
      </c>
      <c r="J2551" s="5" t="s">
        <v>8760</v>
      </c>
      <c r="M2551" s="5" t="s">
        <v>794</v>
      </c>
      <c r="N2551" s="5" t="s">
        <v>294</v>
      </c>
      <c r="O2551" s="5" t="s">
        <v>294</v>
      </c>
      <c r="P2551" s="5" t="s">
        <v>294</v>
      </c>
      <c r="Q2551" s="5" t="s">
        <v>294</v>
      </c>
      <c r="R2551" s="5" t="s">
        <v>297</v>
      </c>
      <c r="V2551" s="5" t="s">
        <v>3026</v>
      </c>
    </row>
    <row r="2552" spans="1:22" x14ac:dyDescent="0.35">
      <c r="A2552" s="5" t="s">
        <v>3027</v>
      </c>
      <c r="B2552" s="5" t="s">
        <v>9370</v>
      </c>
      <c r="C2552" s="5" t="s">
        <v>9365</v>
      </c>
      <c r="D2552" s="5" t="s">
        <v>18</v>
      </c>
      <c r="E2552" s="5">
        <v>1</v>
      </c>
      <c r="F2552" s="5" t="s">
        <v>294</v>
      </c>
      <c r="G2552" s="5" t="s">
        <v>297</v>
      </c>
      <c r="L2552" s="5" t="s">
        <v>9371</v>
      </c>
      <c r="M2552" s="5" t="s">
        <v>794</v>
      </c>
      <c r="N2552" s="5" t="s">
        <v>294</v>
      </c>
      <c r="O2552" s="5" t="s">
        <v>294</v>
      </c>
      <c r="P2552" s="5" t="s">
        <v>294</v>
      </c>
      <c r="Q2552" s="5" t="s">
        <v>294</v>
      </c>
      <c r="R2552" s="5" t="s">
        <v>294</v>
      </c>
      <c r="V2552" s="5" t="s">
        <v>9372</v>
      </c>
    </row>
    <row r="2553" spans="1:22" x14ac:dyDescent="0.35">
      <c r="A2553" s="5" t="s">
        <v>9373</v>
      </c>
      <c r="B2553" s="5" t="s">
        <v>9374</v>
      </c>
      <c r="C2553" s="5" t="s">
        <v>9365</v>
      </c>
      <c r="D2553" s="5" t="s">
        <v>18</v>
      </c>
      <c r="E2553" s="5">
        <v>1</v>
      </c>
      <c r="F2553" s="5" t="s">
        <v>294</v>
      </c>
      <c r="G2553" s="5" t="s">
        <v>297</v>
      </c>
      <c r="L2553" s="5" t="s">
        <v>941</v>
      </c>
      <c r="M2553" s="5" t="s">
        <v>794</v>
      </c>
      <c r="N2553" s="5" t="s">
        <v>294</v>
      </c>
      <c r="P2553" s="5" t="s">
        <v>294</v>
      </c>
      <c r="Q2553" s="5" t="s">
        <v>294</v>
      </c>
      <c r="R2553" s="5" t="s">
        <v>294</v>
      </c>
      <c r="S2553" s="5" t="s">
        <v>294</v>
      </c>
      <c r="V2553" s="5" t="s">
        <v>9375</v>
      </c>
    </row>
    <row r="2554" spans="1:22" x14ac:dyDescent="0.35">
      <c r="A2554" s="5" t="s">
        <v>9376</v>
      </c>
      <c r="B2554" s="5" t="s">
        <v>8916</v>
      </c>
      <c r="C2554" s="5" t="s">
        <v>9365</v>
      </c>
      <c r="D2554" s="5" t="s">
        <v>22</v>
      </c>
      <c r="E2554" s="5">
        <v>15</v>
      </c>
      <c r="F2554" s="5" t="s">
        <v>294</v>
      </c>
      <c r="G2554" s="5" t="s">
        <v>294</v>
      </c>
      <c r="M2554" s="5" t="s">
        <v>794</v>
      </c>
      <c r="N2554" s="5" t="s">
        <v>294</v>
      </c>
      <c r="O2554" s="5" t="s">
        <v>294</v>
      </c>
      <c r="P2554" s="5" t="s">
        <v>294</v>
      </c>
      <c r="Q2554" s="5" t="s">
        <v>294</v>
      </c>
      <c r="R2554" s="5" t="s">
        <v>297</v>
      </c>
    </row>
    <row r="2555" spans="1:22" x14ac:dyDescent="0.35">
      <c r="A2555" s="5" t="s">
        <v>9377</v>
      </c>
      <c r="B2555" s="5" t="s">
        <v>9378</v>
      </c>
      <c r="C2555" s="5" t="s">
        <v>9365</v>
      </c>
      <c r="D2555" s="5" t="s">
        <v>22</v>
      </c>
      <c r="E2555" s="5">
        <v>19</v>
      </c>
      <c r="F2555" s="5" t="s">
        <v>294</v>
      </c>
      <c r="G2555" s="5" t="s">
        <v>294</v>
      </c>
      <c r="M2555" s="5" t="s">
        <v>794</v>
      </c>
      <c r="N2555" s="5" t="s">
        <v>294</v>
      </c>
      <c r="O2555" s="5" t="s">
        <v>294</v>
      </c>
      <c r="P2555" s="5" t="s">
        <v>294</v>
      </c>
      <c r="Q2555" s="5" t="s">
        <v>294</v>
      </c>
      <c r="R2555" s="5" t="s">
        <v>297</v>
      </c>
    </row>
    <row r="2556" spans="1:22" x14ac:dyDescent="0.35">
      <c r="A2556" s="5" t="s">
        <v>9379</v>
      </c>
      <c r="B2556" s="5" t="s">
        <v>9380</v>
      </c>
      <c r="C2556" s="5" t="s">
        <v>9365</v>
      </c>
      <c r="D2556" s="5" t="s">
        <v>22</v>
      </c>
      <c r="E2556" s="5">
        <v>10</v>
      </c>
      <c r="F2556" s="5" t="s">
        <v>294</v>
      </c>
      <c r="G2556" s="5" t="s">
        <v>294</v>
      </c>
      <c r="M2556" s="5" t="s">
        <v>794</v>
      </c>
      <c r="N2556" s="5" t="s">
        <v>294</v>
      </c>
      <c r="O2556" s="5" t="s">
        <v>294</v>
      </c>
      <c r="P2556" s="5" t="s">
        <v>294</v>
      </c>
      <c r="Q2556" s="5" t="s">
        <v>294</v>
      </c>
      <c r="R2556" s="5" t="s">
        <v>294</v>
      </c>
    </row>
    <row r="2557" spans="1:22" x14ac:dyDescent="0.35">
      <c r="A2557" s="5" t="s">
        <v>3029</v>
      </c>
      <c r="B2557" s="5" t="s">
        <v>9381</v>
      </c>
      <c r="C2557" s="5" t="s">
        <v>9365</v>
      </c>
      <c r="D2557" s="5" t="s">
        <v>20</v>
      </c>
      <c r="E2557" s="5">
        <v>10</v>
      </c>
      <c r="F2557" s="5" t="s">
        <v>294</v>
      </c>
      <c r="G2557" s="5" t="s">
        <v>294</v>
      </c>
      <c r="M2557" s="5" t="s">
        <v>794</v>
      </c>
      <c r="N2557" s="5" t="s">
        <v>294</v>
      </c>
      <c r="R2557" s="5" t="s">
        <v>297</v>
      </c>
      <c r="V2557" s="5" t="s">
        <v>3029</v>
      </c>
    </row>
    <row r="2558" spans="1:22" x14ac:dyDescent="0.35">
      <c r="A2558" s="5" t="s">
        <v>9382</v>
      </c>
      <c r="B2558" s="5" t="s">
        <v>9383</v>
      </c>
      <c r="C2558" s="5" t="s">
        <v>8760</v>
      </c>
      <c r="D2558" s="5" t="s">
        <v>18</v>
      </c>
      <c r="E2558" s="5">
        <v>45</v>
      </c>
      <c r="F2558" s="5" t="s">
        <v>294</v>
      </c>
      <c r="G2558" s="5" t="s">
        <v>294</v>
      </c>
      <c r="M2558" s="5" t="s">
        <v>794</v>
      </c>
      <c r="N2558" s="5" t="s">
        <v>294</v>
      </c>
      <c r="R2558" s="5" t="s">
        <v>294</v>
      </c>
      <c r="V2558" s="5" t="s">
        <v>9382</v>
      </c>
    </row>
    <row r="2559" spans="1:22" x14ac:dyDescent="0.35">
      <c r="A2559" s="5" t="s">
        <v>9384</v>
      </c>
      <c r="B2559" s="5" t="s">
        <v>9385</v>
      </c>
      <c r="C2559" s="5" t="s">
        <v>9365</v>
      </c>
      <c r="D2559" s="5" t="s">
        <v>18</v>
      </c>
      <c r="E2559" s="5">
        <v>18</v>
      </c>
      <c r="F2559" s="5" t="s">
        <v>294</v>
      </c>
      <c r="G2559" s="5" t="s">
        <v>297</v>
      </c>
      <c r="M2559" s="5" t="s">
        <v>794</v>
      </c>
      <c r="N2559" s="5" t="s">
        <v>294</v>
      </c>
      <c r="O2559" s="5" t="s">
        <v>294</v>
      </c>
      <c r="P2559" s="5" t="s">
        <v>294</v>
      </c>
      <c r="Q2559" s="5" t="s">
        <v>294</v>
      </c>
      <c r="R2559" s="5" t="s">
        <v>294</v>
      </c>
    </row>
    <row r="2560" spans="1:22" x14ac:dyDescent="0.35">
      <c r="A2560" s="5" t="s">
        <v>9386</v>
      </c>
      <c r="B2560" s="5" t="s">
        <v>9387</v>
      </c>
      <c r="C2560" s="5" t="s">
        <v>9365</v>
      </c>
      <c r="D2560" s="5" t="s">
        <v>22</v>
      </c>
      <c r="E2560" s="5">
        <v>12</v>
      </c>
      <c r="F2560" s="5" t="s">
        <v>294</v>
      </c>
      <c r="G2560" s="5" t="s">
        <v>294</v>
      </c>
      <c r="M2560" s="5" t="s">
        <v>3826</v>
      </c>
      <c r="N2560" s="5" t="s">
        <v>294</v>
      </c>
      <c r="R2560" s="5" t="s">
        <v>294</v>
      </c>
      <c r="V2560" s="5" t="s">
        <v>9386</v>
      </c>
    </row>
    <row r="2561" spans="1:22" x14ac:dyDescent="0.35">
      <c r="A2561" s="5" t="s">
        <v>9388</v>
      </c>
      <c r="B2561" s="5" t="s">
        <v>9389</v>
      </c>
      <c r="C2561" s="5" t="s">
        <v>9365</v>
      </c>
      <c r="D2561" s="5" t="s">
        <v>18</v>
      </c>
      <c r="E2561" s="5">
        <v>999</v>
      </c>
      <c r="F2561" s="5" t="s">
        <v>294</v>
      </c>
      <c r="G2561" s="5" t="s">
        <v>294</v>
      </c>
      <c r="M2561" s="5" t="s">
        <v>794</v>
      </c>
      <c r="N2561" s="5" t="s">
        <v>294</v>
      </c>
      <c r="O2561" s="5" t="s">
        <v>294</v>
      </c>
      <c r="P2561" s="5" t="s">
        <v>294</v>
      </c>
      <c r="Q2561" s="5" t="s">
        <v>294</v>
      </c>
      <c r="R2561" s="5" t="s">
        <v>294</v>
      </c>
    </row>
    <row r="2562" spans="1:22" x14ac:dyDescent="0.35">
      <c r="A2562" s="5" t="s">
        <v>9390</v>
      </c>
      <c r="B2562" s="5" t="s">
        <v>9391</v>
      </c>
      <c r="C2562" s="5" t="s">
        <v>9365</v>
      </c>
      <c r="D2562" s="5" t="s">
        <v>18</v>
      </c>
      <c r="E2562" s="5">
        <v>20</v>
      </c>
      <c r="F2562" s="5" t="s">
        <v>294</v>
      </c>
      <c r="G2562" s="5" t="s">
        <v>297</v>
      </c>
      <c r="J2562" s="5" t="s">
        <v>411</v>
      </c>
      <c r="M2562" s="5" t="s">
        <v>794</v>
      </c>
      <c r="N2562" s="5" t="s">
        <v>294</v>
      </c>
      <c r="P2562" s="5" t="s">
        <v>294</v>
      </c>
      <c r="Q2562" s="5" t="s">
        <v>294</v>
      </c>
      <c r="R2562" s="5" t="s">
        <v>297</v>
      </c>
      <c r="V2562" s="5" t="s">
        <v>9390</v>
      </c>
    </row>
    <row r="2563" spans="1:22" x14ac:dyDescent="0.35">
      <c r="A2563" s="5" t="s">
        <v>9392</v>
      </c>
      <c r="B2563" s="5" t="s">
        <v>9393</v>
      </c>
      <c r="C2563" s="5" t="s">
        <v>9365</v>
      </c>
      <c r="D2563" s="5" t="s">
        <v>18</v>
      </c>
      <c r="E2563" s="5">
        <v>53</v>
      </c>
      <c r="F2563" s="5" t="s">
        <v>294</v>
      </c>
      <c r="G2563" s="5" t="s">
        <v>294</v>
      </c>
      <c r="M2563" s="5" t="s">
        <v>794</v>
      </c>
      <c r="N2563" s="5" t="s">
        <v>297</v>
      </c>
      <c r="O2563" s="5" t="s">
        <v>297</v>
      </c>
      <c r="P2563" s="5" t="s">
        <v>294</v>
      </c>
      <c r="Q2563" s="5" t="s">
        <v>297</v>
      </c>
      <c r="R2563" s="5" t="s">
        <v>294</v>
      </c>
    </row>
    <row r="2564" spans="1:22" x14ac:dyDescent="0.35">
      <c r="A2564" s="5" t="s">
        <v>3032</v>
      </c>
      <c r="B2564" s="5" t="s">
        <v>9394</v>
      </c>
      <c r="C2564" s="5" t="s">
        <v>9365</v>
      </c>
      <c r="D2564" s="5" t="s">
        <v>18</v>
      </c>
      <c r="E2564" s="5">
        <v>20</v>
      </c>
      <c r="F2564" s="5" t="s">
        <v>294</v>
      </c>
      <c r="G2564" s="5" t="s">
        <v>297</v>
      </c>
      <c r="J2564" s="5" t="s">
        <v>2718</v>
      </c>
      <c r="M2564" s="5" t="s">
        <v>794</v>
      </c>
      <c r="N2564" s="5" t="s">
        <v>294</v>
      </c>
      <c r="O2564" s="5" t="s">
        <v>294</v>
      </c>
      <c r="P2564" s="5" t="s">
        <v>294</v>
      </c>
      <c r="Q2564" s="5" t="s">
        <v>294</v>
      </c>
      <c r="R2564" s="5" t="s">
        <v>294</v>
      </c>
      <c r="V2564" s="5" t="s">
        <v>3032</v>
      </c>
    </row>
    <row r="2565" spans="1:22" x14ac:dyDescent="0.35">
      <c r="A2565" s="5" t="s">
        <v>3033</v>
      </c>
      <c r="B2565" s="5" t="s">
        <v>9395</v>
      </c>
      <c r="C2565" s="5" t="s">
        <v>9365</v>
      </c>
      <c r="D2565" s="5" t="s">
        <v>18</v>
      </c>
      <c r="E2565" s="5">
        <v>1</v>
      </c>
      <c r="F2565" s="5" t="s">
        <v>294</v>
      </c>
      <c r="G2565" s="5" t="s">
        <v>297</v>
      </c>
      <c r="L2565" s="5" t="s">
        <v>9396</v>
      </c>
      <c r="M2565" s="5" t="s">
        <v>794</v>
      </c>
      <c r="N2565" s="5" t="s">
        <v>294</v>
      </c>
      <c r="O2565" s="5" t="s">
        <v>294</v>
      </c>
      <c r="P2565" s="5" t="s">
        <v>294</v>
      </c>
      <c r="Q2565" s="5" t="s">
        <v>294</v>
      </c>
      <c r="R2565" s="5" t="s">
        <v>294</v>
      </c>
      <c r="V2565" s="5" t="s">
        <v>9397</v>
      </c>
    </row>
    <row r="2566" spans="1:22" x14ac:dyDescent="0.35">
      <c r="A2566" s="5" t="s">
        <v>3030</v>
      </c>
      <c r="B2566" s="5" t="s">
        <v>9398</v>
      </c>
      <c r="C2566" s="5" t="s">
        <v>9365</v>
      </c>
      <c r="D2566" s="5" t="s">
        <v>28</v>
      </c>
      <c r="E2566" s="5">
        <v>6</v>
      </c>
      <c r="F2566" s="5" t="s">
        <v>294</v>
      </c>
      <c r="G2566" s="5" t="s">
        <v>294</v>
      </c>
      <c r="M2566" s="5" t="s">
        <v>794</v>
      </c>
      <c r="N2566" s="5" t="s">
        <v>294</v>
      </c>
      <c r="R2566" s="5" t="s">
        <v>294</v>
      </c>
      <c r="V2566" s="5" t="s">
        <v>3030</v>
      </c>
    </row>
    <row r="2567" spans="1:22" x14ac:dyDescent="0.35">
      <c r="A2567" s="5" t="s">
        <v>3034</v>
      </c>
      <c r="B2567" s="5" t="s">
        <v>9399</v>
      </c>
      <c r="C2567" s="5" t="s">
        <v>9365</v>
      </c>
      <c r="D2567" s="5" t="s">
        <v>18</v>
      </c>
      <c r="E2567" s="5">
        <v>4</v>
      </c>
      <c r="F2567" s="5" t="s">
        <v>294</v>
      </c>
      <c r="G2567" s="5" t="s">
        <v>297</v>
      </c>
      <c r="M2567" s="5" t="s">
        <v>794</v>
      </c>
      <c r="N2567" s="5" t="s">
        <v>294</v>
      </c>
      <c r="R2567" s="5" t="s">
        <v>294</v>
      </c>
      <c r="V2567" s="5" t="s">
        <v>3034</v>
      </c>
    </row>
    <row r="2568" spans="1:22" x14ac:dyDescent="0.35">
      <c r="A2568" s="5" t="s">
        <v>9400</v>
      </c>
      <c r="B2568" s="5" t="s">
        <v>9401</v>
      </c>
      <c r="C2568" s="5" t="s">
        <v>9402</v>
      </c>
      <c r="D2568" s="5" t="s">
        <v>22</v>
      </c>
      <c r="E2568" s="5">
        <v>9</v>
      </c>
      <c r="F2568" s="5" t="s">
        <v>294</v>
      </c>
      <c r="G2568" s="5" t="s">
        <v>294</v>
      </c>
      <c r="J2568" s="5" t="s">
        <v>628</v>
      </c>
      <c r="M2568" s="5" t="s">
        <v>794</v>
      </c>
      <c r="N2568" s="5" t="s">
        <v>294</v>
      </c>
      <c r="P2568" s="5" t="s">
        <v>294</v>
      </c>
      <c r="Q2568" s="5" t="s">
        <v>294</v>
      </c>
      <c r="R2568" s="5" t="s">
        <v>297</v>
      </c>
      <c r="V2568" s="5" t="s">
        <v>9400</v>
      </c>
    </row>
    <row r="2569" spans="1:22" x14ac:dyDescent="0.35">
      <c r="A2569" s="5" t="s">
        <v>9403</v>
      </c>
      <c r="B2569" s="5" t="s">
        <v>9404</v>
      </c>
      <c r="C2569" s="5" t="s">
        <v>8760</v>
      </c>
      <c r="D2569" s="5" t="s">
        <v>18</v>
      </c>
      <c r="E2569" s="5">
        <v>20</v>
      </c>
      <c r="F2569" s="5" t="s">
        <v>294</v>
      </c>
      <c r="G2569" s="5" t="s">
        <v>297</v>
      </c>
      <c r="M2569" s="5" t="s">
        <v>3826</v>
      </c>
      <c r="N2569" s="5" t="s">
        <v>294</v>
      </c>
      <c r="O2569" s="5" t="s">
        <v>294</v>
      </c>
      <c r="P2569" s="5" t="s">
        <v>294</v>
      </c>
      <c r="Q2569" s="5" t="s">
        <v>294</v>
      </c>
      <c r="R2569" s="5" t="s">
        <v>294</v>
      </c>
      <c r="V2569" s="5" t="s">
        <v>9403</v>
      </c>
    </row>
    <row r="2570" spans="1:22" x14ac:dyDescent="0.35">
      <c r="A2570" s="5" t="s">
        <v>9405</v>
      </c>
      <c r="B2570" s="5" t="s">
        <v>9406</v>
      </c>
      <c r="C2570" s="5" t="s">
        <v>9407</v>
      </c>
      <c r="D2570" s="5" t="s">
        <v>20</v>
      </c>
      <c r="E2570" s="5">
        <v>10</v>
      </c>
      <c r="F2570" s="5" t="s">
        <v>294</v>
      </c>
      <c r="G2570" s="5" t="s">
        <v>294</v>
      </c>
      <c r="M2570" s="5" t="s">
        <v>794</v>
      </c>
      <c r="N2570" s="5" t="s">
        <v>294</v>
      </c>
      <c r="R2570" s="5" t="s">
        <v>294</v>
      </c>
      <c r="V2570" s="5" t="s">
        <v>9405</v>
      </c>
    </row>
    <row r="2571" spans="1:22" x14ac:dyDescent="0.35">
      <c r="A2571" s="5" t="s">
        <v>9408</v>
      </c>
      <c r="B2571" s="5" t="s">
        <v>9409</v>
      </c>
      <c r="C2571" s="5" t="s">
        <v>9407</v>
      </c>
      <c r="D2571" s="5" t="s">
        <v>22</v>
      </c>
      <c r="E2571" s="5">
        <v>8</v>
      </c>
      <c r="F2571" s="5" t="s">
        <v>294</v>
      </c>
      <c r="G2571" s="5" t="s">
        <v>294</v>
      </c>
      <c r="M2571" s="5" t="s">
        <v>3826</v>
      </c>
      <c r="N2571" s="5" t="s">
        <v>294</v>
      </c>
      <c r="R2571" s="5" t="s">
        <v>294</v>
      </c>
      <c r="V2571" s="5" t="s">
        <v>9408</v>
      </c>
    </row>
    <row r="2572" spans="1:22" x14ac:dyDescent="0.35">
      <c r="A2572" s="5" t="s">
        <v>9410</v>
      </c>
      <c r="B2572" s="5" t="s">
        <v>9411</v>
      </c>
      <c r="C2572" s="5" t="s">
        <v>9407</v>
      </c>
      <c r="D2572" s="5" t="s">
        <v>18</v>
      </c>
      <c r="E2572" s="5">
        <v>10</v>
      </c>
      <c r="F2572" s="5" t="s">
        <v>294</v>
      </c>
      <c r="G2572" s="5" t="s">
        <v>294</v>
      </c>
      <c r="M2572" s="5" t="s">
        <v>794</v>
      </c>
      <c r="N2572" s="5" t="s">
        <v>294</v>
      </c>
      <c r="R2572" s="5" t="s">
        <v>294</v>
      </c>
      <c r="V2572" s="5" t="s">
        <v>9410</v>
      </c>
    </row>
    <row r="2573" spans="1:22" x14ac:dyDescent="0.35">
      <c r="A2573" s="5" t="s">
        <v>9412</v>
      </c>
      <c r="B2573" s="5" t="s">
        <v>9413</v>
      </c>
      <c r="C2573" s="5" t="s">
        <v>9407</v>
      </c>
      <c r="D2573" s="5" t="s">
        <v>28</v>
      </c>
      <c r="E2573" s="5">
        <v>6</v>
      </c>
      <c r="F2573" s="5" t="s">
        <v>294</v>
      </c>
      <c r="G2573" s="5" t="s">
        <v>294</v>
      </c>
      <c r="M2573" s="5" t="s">
        <v>794</v>
      </c>
      <c r="N2573" s="5" t="s">
        <v>294</v>
      </c>
      <c r="R2573" s="5" t="s">
        <v>294</v>
      </c>
      <c r="V2573" s="5" t="s">
        <v>9412</v>
      </c>
    </row>
    <row r="2574" spans="1:22" x14ac:dyDescent="0.35">
      <c r="A2574" s="5" t="s">
        <v>9414</v>
      </c>
      <c r="B2574" s="5" t="s">
        <v>9415</v>
      </c>
      <c r="C2574" s="5" t="s">
        <v>9402</v>
      </c>
      <c r="D2574" s="5" t="s">
        <v>22</v>
      </c>
      <c r="E2574" s="5">
        <v>18</v>
      </c>
      <c r="F2574" s="5" t="s">
        <v>294</v>
      </c>
      <c r="G2574" s="5" t="s">
        <v>294</v>
      </c>
      <c r="M2574" s="5" t="s">
        <v>3826</v>
      </c>
      <c r="N2574" s="5" t="s">
        <v>294</v>
      </c>
      <c r="P2574" s="5" t="s">
        <v>294</v>
      </c>
      <c r="Q2574" s="5" t="s">
        <v>294</v>
      </c>
      <c r="R2574" s="5" t="s">
        <v>294</v>
      </c>
      <c r="V2574" s="5" t="s">
        <v>9414</v>
      </c>
    </row>
    <row r="2575" spans="1:22" x14ac:dyDescent="0.35">
      <c r="A2575" s="5" t="s">
        <v>9416</v>
      </c>
      <c r="B2575" s="5" t="s">
        <v>9417</v>
      </c>
      <c r="C2575" s="5" t="s">
        <v>9402</v>
      </c>
      <c r="D2575" s="5" t="s">
        <v>18</v>
      </c>
      <c r="E2575" s="5">
        <v>10</v>
      </c>
      <c r="F2575" s="5" t="s">
        <v>294</v>
      </c>
      <c r="G2575" s="5" t="s">
        <v>294</v>
      </c>
      <c r="J2575" s="5" t="s">
        <v>4601</v>
      </c>
      <c r="M2575" s="5" t="s">
        <v>794</v>
      </c>
      <c r="N2575" s="5" t="s">
        <v>294</v>
      </c>
      <c r="P2575" s="5" t="s">
        <v>294</v>
      </c>
      <c r="Q2575" s="5" t="s">
        <v>294</v>
      </c>
      <c r="R2575" s="5" t="s">
        <v>297</v>
      </c>
      <c r="V2575" s="5" t="s">
        <v>9416</v>
      </c>
    </row>
    <row r="2576" spans="1:22" x14ac:dyDescent="0.35">
      <c r="A2576" s="5" t="s">
        <v>9418</v>
      </c>
      <c r="B2576" s="5" t="s">
        <v>9419</v>
      </c>
      <c r="C2576" s="5" t="s">
        <v>9402</v>
      </c>
      <c r="D2576" s="5" t="s">
        <v>22</v>
      </c>
      <c r="E2576" s="5">
        <v>18</v>
      </c>
      <c r="F2576" s="5" t="s">
        <v>294</v>
      </c>
      <c r="G2576" s="5" t="s">
        <v>294</v>
      </c>
      <c r="H2576" s="5">
        <v>0</v>
      </c>
      <c r="M2576" s="5" t="s">
        <v>794</v>
      </c>
      <c r="N2576" s="5" t="s">
        <v>294</v>
      </c>
      <c r="P2576" s="5" t="s">
        <v>294</v>
      </c>
      <c r="Q2576" s="5" t="s">
        <v>294</v>
      </c>
      <c r="R2576" s="5" t="s">
        <v>294</v>
      </c>
      <c r="S2576" s="5" t="s">
        <v>2333</v>
      </c>
      <c r="V2576" s="5" t="s">
        <v>9418</v>
      </c>
    </row>
    <row r="2577" spans="1:22" x14ac:dyDescent="0.35">
      <c r="A2577" s="5" t="s">
        <v>9420</v>
      </c>
      <c r="B2577" s="5" t="s">
        <v>1236</v>
      </c>
      <c r="C2577" s="5" t="s">
        <v>9402</v>
      </c>
      <c r="D2577" s="5" t="s">
        <v>18</v>
      </c>
      <c r="E2577" s="5">
        <v>4</v>
      </c>
      <c r="F2577" s="5" t="s">
        <v>294</v>
      </c>
      <c r="G2577" s="5" t="s">
        <v>297</v>
      </c>
      <c r="J2577" s="5" t="s">
        <v>1194</v>
      </c>
      <c r="M2577" s="5" t="s">
        <v>794</v>
      </c>
      <c r="N2577" s="5" t="s">
        <v>294</v>
      </c>
      <c r="O2577" s="5" t="s">
        <v>294</v>
      </c>
      <c r="P2577" s="5" t="s">
        <v>294</v>
      </c>
      <c r="Q2577" s="5" t="s">
        <v>294</v>
      </c>
      <c r="R2577" s="5" t="s">
        <v>297</v>
      </c>
      <c r="V2577" s="5" t="s">
        <v>9420</v>
      </c>
    </row>
    <row r="2578" spans="1:22" x14ac:dyDescent="0.35">
      <c r="A2578" s="5" t="s">
        <v>9421</v>
      </c>
      <c r="B2578" s="5" t="s">
        <v>5512</v>
      </c>
      <c r="C2578" s="5" t="s">
        <v>8760</v>
      </c>
      <c r="D2578" s="5" t="s">
        <v>22</v>
      </c>
      <c r="E2578" s="5">
        <v>1</v>
      </c>
      <c r="F2578" s="5" t="s">
        <v>294</v>
      </c>
      <c r="G2578" s="5" t="s">
        <v>294</v>
      </c>
      <c r="H2578" s="5">
        <v>0</v>
      </c>
      <c r="I2578" s="5">
        <v>4</v>
      </c>
      <c r="M2578" s="5" t="s">
        <v>794</v>
      </c>
      <c r="N2578" s="5" t="s">
        <v>294</v>
      </c>
      <c r="O2578" s="5" t="s">
        <v>294</v>
      </c>
      <c r="P2578" s="5" t="s">
        <v>294</v>
      </c>
      <c r="Q2578" s="5" t="s">
        <v>294</v>
      </c>
      <c r="R2578" s="5" t="s">
        <v>294</v>
      </c>
      <c r="U2578" s="5" t="s">
        <v>9422</v>
      </c>
      <c r="V2578" s="5" t="s">
        <v>9421</v>
      </c>
    </row>
    <row r="2579" spans="1:22" x14ac:dyDescent="0.35">
      <c r="A2579" s="5" t="s">
        <v>9423</v>
      </c>
      <c r="B2579" s="5" t="s">
        <v>9424</v>
      </c>
      <c r="C2579" s="5" t="s">
        <v>8760</v>
      </c>
      <c r="D2579" s="5" t="s">
        <v>18</v>
      </c>
      <c r="E2579" s="5">
        <v>1</v>
      </c>
      <c r="F2579" s="5" t="s">
        <v>294</v>
      </c>
      <c r="G2579" s="5" t="s">
        <v>297</v>
      </c>
      <c r="L2579" s="5" t="s">
        <v>9425</v>
      </c>
      <c r="M2579" s="5" t="s">
        <v>794</v>
      </c>
      <c r="N2579" s="5" t="s">
        <v>294</v>
      </c>
      <c r="O2579" s="5" t="s">
        <v>294</v>
      </c>
      <c r="P2579" s="5" t="s">
        <v>294</v>
      </c>
      <c r="Q2579" s="5" t="s">
        <v>294</v>
      </c>
      <c r="R2579" s="5" t="s">
        <v>297</v>
      </c>
      <c r="S2579" s="5" t="s">
        <v>294</v>
      </c>
      <c r="V2579" s="5" t="s">
        <v>9423</v>
      </c>
    </row>
    <row r="2580" spans="1:22" x14ac:dyDescent="0.35">
      <c r="A2580" s="5" t="s">
        <v>9426</v>
      </c>
      <c r="B2580" s="5" t="s">
        <v>9427</v>
      </c>
      <c r="C2580" s="5" t="s">
        <v>8760</v>
      </c>
      <c r="D2580" s="5" t="s">
        <v>18</v>
      </c>
      <c r="E2580" s="5">
        <v>20</v>
      </c>
      <c r="F2580" s="5" t="s">
        <v>294</v>
      </c>
      <c r="G2580" s="5" t="s">
        <v>297</v>
      </c>
      <c r="M2580" s="5" t="s">
        <v>794</v>
      </c>
      <c r="N2580" s="5" t="s">
        <v>294</v>
      </c>
      <c r="O2580" s="5" t="s">
        <v>294</v>
      </c>
      <c r="P2580" s="5" t="s">
        <v>294</v>
      </c>
      <c r="Q2580" s="5" t="s">
        <v>294</v>
      </c>
      <c r="R2580" s="5" t="s">
        <v>297</v>
      </c>
      <c r="U2580" s="5" t="s">
        <v>9428</v>
      </c>
    </row>
    <row r="2581" spans="1:22" x14ac:dyDescent="0.35">
      <c r="A2581" s="5" t="s">
        <v>9429</v>
      </c>
      <c r="B2581" s="5" t="s">
        <v>9430</v>
      </c>
      <c r="C2581" s="5" t="s">
        <v>8760</v>
      </c>
      <c r="D2581" s="5" t="s">
        <v>1655</v>
      </c>
      <c r="E2581" s="5">
        <v>77</v>
      </c>
      <c r="F2581" s="5" t="s">
        <v>294</v>
      </c>
      <c r="G2581" s="5" t="s">
        <v>294</v>
      </c>
      <c r="M2581" s="5" t="s">
        <v>794</v>
      </c>
      <c r="N2581" s="5" t="s">
        <v>294</v>
      </c>
      <c r="R2581" s="5" t="s">
        <v>294</v>
      </c>
      <c r="V2581" s="5" t="s">
        <v>9429</v>
      </c>
    </row>
    <row r="2582" spans="1:22" x14ac:dyDescent="0.35">
      <c r="A2582" s="5" t="s">
        <v>9431</v>
      </c>
      <c r="B2582" s="5" t="s">
        <v>9432</v>
      </c>
      <c r="C2582" s="5" t="s">
        <v>8760</v>
      </c>
      <c r="D2582" s="5" t="s">
        <v>18</v>
      </c>
      <c r="E2582" s="5">
        <v>999</v>
      </c>
      <c r="F2582" s="5" t="s">
        <v>294</v>
      </c>
      <c r="G2582" s="5" t="s">
        <v>297</v>
      </c>
      <c r="M2582" s="5" t="s">
        <v>794</v>
      </c>
      <c r="N2582" s="5" t="s">
        <v>294</v>
      </c>
      <c r="O2582" s="5" t="s">
        <v>294</v>
      </c>
      <c r="P2582" s="5" t="s">
        <v>294</v>
      </c>
      <c r="Q2582" s="5" t="s">
        <v>294</v>
      </c>
      <c r="R2582" s="5" t="s">
        <v>294</v>
      </c>
      <c r="V2582" s="5" t="s">
        <v>9433</v>
      </c>
    </row>
    <row r="2583" spans="1:22" x14ac:dyDescent="0.35">
      <c r="A2583" s="5" t="s">
        <v>9434</v>
      </c>
      <c r="B2583" s="5" t="s">
        <v>9435</v>
      </c>
      <c r="C2583" s="5" t="s">
        <v>8760</v>
      </c>
      <c r="D2583" s="5" t="s">
        <v>18</v>
      </c>
      <c r="E2583" s="5">
        <v>999</v>
      </c>
      <c r="F2583" s="5" t="s">
        <v>294</v>
      </c>
      <c r="G2583" s="5" t="s">
        <v>297</v>
      </c>
      <c r="M2583" s="5" t="s">
        <v>794</v>
      </c>
      <c r="N2583" s="5" t="s">
        <v>294</v>
      </c>
      <c r="O2583" s="5" t="s">
        <v>294</v>
      </c>
      <c r="P2583" s="5" t="s">
        <v>294</v>
      </c>
      <c r="Q2583" s="5" t="s">
        <v>294</v>
      </c>
      <c r="R2583" s="5" t="s">
        <v>297</v>
      </c>
      <c r="U2583" s="5" t="s">
        <v>9436</v>
      </c>
      <c r="V2583" s="5" t="s">
        <v>9434</v>
      </c>
    </row>
    <row r="2584" spans="1:22" x14ac:dyDescent="0.35">
      <c r="A2584" s="5" t="s">
        <v>9437</v>
      </c>
      <c r="B2584" s="5" t="s">
        <v>9438</v>
      </c>
      <c r="C2584" s="5" t="s">
        <v>8760</v>
      </c>
      <c r="D2584" s="5" t="s">
        <v>18</v>
      </c>
      <c r="E2584" s="5">
        <v>1</v>
      </c>
      <c r="F2584" s="5" t="s">
        <v>294</v>
      </c>
      <c r="G2584" s="5" t="s">
        <v>297</v>
      </c>
      <c r="L2584" s="5" t="s">
        <v>822</v>
      </c>
      <c r="M2584" s="5" t="s">
        <v>794</v>
      </c>
      <c r="N2584" s="5" t="s">
        <v>294</v>
      </c>
      <c r="O2584" s="5" t="s">
        <v>294</v>
      </c>
      <c r="P2584" s="5" t="s">
        <v>294</v>
      </c>
      <c r="Q2584" s="5" t="s">
        <v>294</v>
      </c>
      <c r="R2584" s="5" t="s">
        <v>294</v>
      </c>
      <c r="S2584" s="5" t="s">
        <v>294</v>
      </c>
    </row>
    <row r="2585" spans="1:22" x14ac:dyDescent="0.35">
      <c r="A2585" s="5" t="s">
        <v>9439</v>
      </c>
      <c r="B2585" s="5" t="s">
        <v>8758</v>
      </c>
      <c r="C2585" s="5" t="s">
        <v>9440</v>
      </c>
      <c r="D2585" s="5" t="s">
        <v>18</v>
      </c>
      <c r="E2585" s="5">
        <v>20</v>
      </c>
      <c r="F2585" s="5" t="s">
        <v>294</v>
      </c>
      <c r="G2585" s="5" t="s">
        <v>297</v>
      </c>
      <c r="J2585" s="5" t="s">
        <v>8760</v>
      </c>
      <c r="M2585" s="5" t="s">
        <v>794</v>
      </c>
      <c r="N2585" s="5" t="s">
        <v>294</v>
      </c>
      <c r="O2585" s="5" t="s">
        <v>294</v>
      </c>
      <c r="P2585" s="5" t="s">
        <v>294</v>
      </c>
      <c r="Q2585" s="5" t="s">
        <v>294</v>
      </c>
      <c r="R2585" s="5" t="s">
        <v>297</v>
      </c>
      <c r="V2585" s="5" t="s">
        <v>9439</v>
      </c>
    </row>
    <row r="2586" spans="1:22" x14ac:dyDescent="0.35">
      <c r="A2586" s="5" t="s">
        <v>9441</v>
      </c>
      <c r="B2586" s="5" t="s">
        <v>9442</v>
      </c>
      <c r="C2586" s="5" t="s">
        <v>8760</v>
      </c>
      <c r="D2586" s="5" t="s">
        <v>18</v>
      </c>
      <c r="E2586" s="5">
        <v>8</v>
      </c>
      <c r="F2586" s="5" t="s">
        <v>294</v>
      </c>
      <c r="G2586" s="5" t="s">
        <v>297</v>
      </c>
      <c r="J2586" s="5" t="s">
        <v>3756</v>
      </c>
      <c r="M2586" s="5" t="s">
        <v>794</v>
      </c>
      <c r="N2586" s="5" t="s">
        <v>294</v>
      </c>
      <c r="O2586" s="5" t="s">
        <v>294</v>
      </c>
      <c r="P2586" s="5" t="s">
        <v>294</v>
      </c>
      <c r="Q2586" s="5" t="s">
        <v>294</v>
      </c>
      <c r="R2586" s="5" t="s">
        <v>294</v>
      </c>
      <c r="U2586" s="5" t="s">
        <v>9443</v>
      </c>
    </row>
    <row r="2587" spans="1:22" x14ac:dyDescent="0.35">
      <c r="A2587" s="5" t="s">
        <v>9444</v>
      </c>
      <c r="B2587" s="5" t="s">
        <v>9445</v>
      </c>
      <c r="C2587" s="5" t="s">
        <v>8760</v>
      </c>
      <c r="D2587" s="5" t="s">
        <v>18</v>
      </c>
      <c r="E2587" s="5">
        <v>1</v>
      </c>
      <c r="F2587" s="5" t="s">
        <v>294</v>
      </c>
      <c r="G2587" s="5" t="s">
        <v>297</v>
      </c>
      <c r="L2587" s="5" t="s">
        <v>4399</v>
      </c>
      <c r="M2587" s="5" t="s">
        <v>794</v>
      </c>
      <c r="N2587" s="5" t="s">
        <v>294</v>
      </c>
      <c r="O2587" s="5" t="s">
        <v>294</v>
      </c>
      <c r="P2587" s="5" t="s">
        <v>294</v>
      </c>
      <c r="Q2587" s="5" t="s">
        <v>294</v>
      </c>
      <c r="R2587" s="5" t="s">
        <v>294</v>
      </c>
      <c r="S2587" s="5" t="s">
        <v>294</v>
      </c>
      <c r="V2587" s="5" t="s">
        <v>9444</v>
      </c>
    </row>
    <row r="2588" spans="1:22" x14ac:dyDescent="0.35">
      <c r="A2588" s="5" t="s">
        <v>9446</v>
      </c>
      <c r="B2588" s="5" t="s">
        <v>9447</v>
      </c>
      <c r="C2588" s="5" t="s">
        <v>8760</v>
      </c>
      <c r="D2588" s="5" t="s">
        <v>18</v>
      </c>
      <c r="E2588" s="5">
        <v>1</v>
      </c>
      <c r="F2588" s="5" t="s">
        <v>294</v>
      </c>
      <c r="G2588" s="5" t="s">
        <v>297</v>
      </c>
      <c r="L2588" s="5" t="s">
        <v>941</v>
      </c>
      <c r="M2588" s="5" t="s">
        <v>794</v>
      </c>
      <c r="N2588" s="5" t="s">
        <v>294</v>
      </c>
      <c r="P2588" s="5" t="s">
        <v>294</v>
      </c>
      <c r="Q2588" s="5" t="s">
        <v>294</v>
      </c>
      <c r="R2588" s="5" t="s">
        <v>294</v>
      </c>
      <c r="S2588" s="5" t="s">
        <v>294</v>
      </c>
      <c r="V2588" s="5" t="s">
        <v>9448</v>
      </c>
    </row>
    <row r="2589" spans="1:22" x14ac:dyDescent="0.35">
      <c r="A2589" s="5" t="s">
        <v>9449</v>
      </c>
      <c r="B2589" s="5" t="s">
        <v>9450</v>
      </c>
      <c r="C2589" s="5" t="s">
        <v>8760</v>
      </c>
      <c r="D2589" s="5" t="s">
        <v>18</v>
      </c>
      <c r="E2589" s="5">
        <v>50</v>
      </c>
      <c r="F2589" s="5" t="s">
        <v>297</v>
      </c>
      <c r="G2589" s="5" t="s">
        <v>294</v>
      </c>
      <c r="M2589" s="5" t="s">
        <v>794</v>
      </c>
      <c r="N2589" s="5" t="s">
        <v>294</v>
      </c>
      <c r="P2589" s="5" t="s">
        <v>294</v>
      </c>
      <c r="Q2589" s="5" t="s">
        <v>294</v>
      </c>
      <c r="R2589" s="5" t="s">
        <v>294</v>
      </c>
      <c r="S2589" s="5" t="s">
        <v>9451</v>
      </c>
      <c r="V2589" s="5" t="s">
        <v>9452</v>
      </c>
    </row>
    <row r="2590" spans="1:22" x14ac:dyDescent="0.35">
      <c r="A2590" s="5" t="s">
        <v>9453</v>
      </c>
      <c r="B2590" s="5" t="s">
        <v>9454</v>
      </c>
      <c r="C2590" s="5" t="s">
        <v>9440</v>
      </c>
      <c r="D2590" s="5" t="s">
        <v>22</v>
      </c>
      <c r="E2590" s="5">
        <v>9</v>
      </c>
      <c r="F2590" s="5" t="s">
        <v>294</v>
      </c>
      <c r="G2590" s="5" t="s">
        <v>294</v>
      </c>
      <c r="M2590" s="5" t="s">
        <v>3826</v>
      </c>
      <c r="N2590" s="5" t="s">
        <v>294</v>
      </c>
      <c r="O2590" s="5" t="s">
        <v>294</v>
      </c>
      <c r="P2590" s="5" t="s">
        <v>294</v>
      </c>
      <c r="Q2590" s="5" t="s">
        <v>294</v>
      </c>
      <c r="R2590" s="5" t="s">
        <v>294</v>
      </c>
      <c r="V2590" s="5" t="s">
        <v>9453</v>
      </c>
    </row>
    <row r="2591" spans="1:22" x14ac:dyDescent="0.35">
      <c r="A2591" s="5" t="s">
        <v>9455</v>
      </c>
      <c r="B2591" s="5" t="s">
        <v>9456</v>
      </c>
      <c r="C2591" s="5" t="s">
        <v>8760</v>
      </c>
      <c r="D2591" s="5" t="s">
        <v>18</v>
      </c>
      <c r="E2591" s="5">
        <v>70</v>
      </c>
      <c r="F2591" s="5" t="s">
        <v>294</v>
      </c>
      <c r="G2591" s="5" t="s">
        <v>297</v>
      </c>
      <c r="K2591" s="5" t="s">
        <v>294</v>
      </c>
      <c r="M2591" s="5" t="s">
        <v>794</v>
      </c>
      <c r="N2591" s="5" t="s">
        <v>294</v>
      </c>
      <c r="P2591" s="5" t="s">
        <v>294</v>
      </c>
      <c r="R2591" s="5" t="s">
        <v>297</v>
      </c>
      <c r="V2591" s="5" t="s">
        <v>9455</v>
      </c>
    </row>
    <row r="2592" spans="1:22" x14ac:dyDescent="0.35">
      <c r="A2592" s="5" t="s">
        <v>9457</v>
      </c>
      <c r="B2592" s="5" t="s">
        <v>9458</v>
      </c>
      <c r="C2592" s="5" t="s">
        <v>8760</v>
      </c>
      <c r="D2592" s="5" t="s">
        <v>18</v>
      </c>
      <c r="E2592" s="5">
        <v>70</v>
      </c>
      <c r="F2592" s="5" t="s">
        <v>294</v>
      </c>
      <c r="G2592" s="5" t="s">
        <v>297</v>
      </c>
      <c r="M2592" s="5" t="s">
        <v>794</v>
      </c>
      <c r="N2592" s="5" t="s">
        <v>294</v>
      </c>
      <c r="R2592" s="5" t="s">
        <v>297</v>
      </c>
      <c r="V2592" s="5" t="s">
        <v>9457</v>
      </c>
    </row>
    <row r="2593" spans="1:22" x14ac:dyDescent="0.35">
      <c r="A2593" s="5" t="s">
        <v>9459</v>
      </c>
      <c r="B2593" s="5" t="s">
        <v>9460</v>
      </c>
      <c r="C2593" s="5" t="s">
        <v>9440</v>
      </c>
      <c r="D2593" s="5" t="s">
        <v>18</v>
      </c>
      <c r="E2593" s="5">
        <v>999</v>
      </c>
      <c r="F2593" s="5" t="s">
        <v>294</v>
      </c>
      <c r="G2593" s="5" t="s">
        <v>294</v>
      </c>
      <c r="M2593" s="5" t="s">
        <v>794</v>
      </c>
      <c r="N2593" s="5" t="s">
        <v>297</v>
      </c>
      <c r="O2593" s="5" t="s">
        <v>297</v>
      </c>
      <c r="P2593" s="5" t="s">
        <v>294</v>
      </c>
      <c r="Q2593" s="5" t="s">
        <v>297</v>
      </c>
      <c r="R2593" s="5" t="s">
        <v>294</v>
      </c>
      <c r="V2593" s="5" t="s">
        <v>9461</v>
      </c>
    </row>
    <row r="2594" spans="1:22" x14ac:dyDescent="0.35">
      <c r="A2594" s="5" t="s">
        <v>9462</v>
      </c>
      <c r="B2594" s="5" t="s">
        <v>9463</v>
      </c>
      <c r="C2594" s="5" t="s">
        <v>9440</v>
      </c>
      <c r="D2594" s="5" t="s">
        <v>18</v>
      </c>
      <c r="E2594" s="5">
        <v>999</v>
      </c>
      <c r="F2594" s="5" t="s">
        <v>294</v>
      </c>
      <c r="G2594" s="5" t="s">
        <v>297</v>
      </c>
      <c r="M2594" s="5" t="s">
        <v>794</v>
      </c>
      <c r="N2594" s="5" t="s">
        <v>297</v>
      </c>
      <c r="O2594" s="5" t="s">
        <v>297</v>
      </c>
      <c r="P2594" s="5" t="s">
        <v>294</v>
      </c>
      <c r="Q2594" s="5" t="s">
        <v>297</v>
      </c>
      <c r="R2594" s="5" t="s">
        <v>294</v>
      </c>
      <c r="V2594" s="5" t="s">
        <v>9464</v>
      </c>
    </row>
    <row r="2595" spans="1:22" x14ac:dyDescent="0.35">
      <c r="A2595" s="5" t="s">
        <v>9465</v>
      </c>
      <c r="B2595" s="5" t="s">
        <v>9466</v>
      </c>
      <c r="C2595" s="5" t="s">
        <v>9440</v>
      </c>
      <c r="D2595" s="5" t="s">
        <v>18</v>
      </c>
      <c r="E2595" s="5">
        <v>70</v>
      </c>
      <c r="F2595" s="5" t="s">
        <v>294</v>
      </c>
      <c r="G2595" s="5" t="s">
        <v>294</v>
      </c>
      <c r="M2595" s="5" t="s">
        <v>794</v>
      </c>
      <c r="N2595" s="5" t="s">
        <v>297</v>
      </c>
      <c r="O2595" s="5" t="s">
        <v>297</v>
      </c>
      <c r="P2595" s="5" t="s">
        <v>294</v>
      </c>
      <c r="Q2595" s="5" t="s">
        <v>297</v>
      </c>
      <c r="R2595" s="5" t="s">
        <v>294</v>
      </c>
      <c r="V2595" s="5" t="s">
        <v>9467</v>
      </c>
    </row>
    <row r="2596" spans="1:22" x14ac:dyDescent="0.35">
      <c r="A2596" s="5" t="s">
        <v>9468</v>
      </c>
      <c r="B2596" s="5" t="s">
        <v>9469</v>
      </c>
      <c r="C2596" s="5" t="s">
        <v>9440</v>
      </c>
      <c r="D2596" s="5" t="s">
        <v>18</v>
      </c>
      <c r="E2596" s="5">
        <v>20</v>
      </c>
      <c r="F2596" s="5" t="s">
        <v>294</v>
      </c>
      <c r="G2596" s="5" t="s">
        <v>297</v>
      </c>
      <c r="J2596" s="5" t="s">
        <v>2718</v>
      </c>
      <c r="M2596" s="5" t="s">
        <v>794</v>
      </c>
      <c r="N2596" s="5" t="s">
        <v>294</v>
      </c>
      <c r="O2596" s="5" t="s">
        <v>294</v>
      </c>
      <c r="P2596" s="5" t="s">
        <v>294</v>
      </c>
      <c r="Q2596" s="5" t="s">
        <v>294</v>
      </c>
      <c r="R2596" s="5" t="s">
        <v>297</v>
      </c>
      <c r="U2596" s="5" t="s">
        <v>9470</v>
      </c>
      <c r="V2596" s="5" t="s">
        <v>9468</v>
      </c>
    </row>
    <row r="2597" spans="1:22" x14ac:dyDescent="0.35">
      <c r="A2597" s="5" t="s">
        <v>9471</v>
      </c>
      <c r="B2597" s="5" t="s">
        <v>9472</v>
      </c>
      <c r="C2597" s="5" t="s">
        <v>9440</v>
      </c>
      <c r="D2597" s="5" t="s">
        <v>18</v>
      </c>
      <c r="E2597" s="5">
        <v>70</v>
      </c>
      <c r="F2597" s="5" t="s">
        <v>294</v>
      </c>
      <c r="G2597" s="5" t="s">
        <v>294</v>
      </c>
      <c r="M2597" s="5" t="s">
        <v>794</v>
      </c>
      <c r="N2597" s="5" t="s">
        <v>297</v>
      </c>
      <c r="O2597" s="5" t="s">
        <v>297</v>
      </c>
      <c r="P2597" s="5" t="s">
        <v>294</v>
      </c>
      <c r="Q2597" s="5" t="s">
        <v>297</v>
      </c>
      <c r="R2597" s="5" t="s">
        <v>294</v>
      </c>
      <c r="V2597" s="5" t="s">
        <v>9473</v>
      </c>
    </row>
    <row r="2598" spans="1:22" x14ac:dyDescent="0.35">
      <c r="A2598" s="5" t="s">
        <v>9474</v>
      </c>
      <c r="B2598" s="5" t="s">
        <v>9475</v>
      </c>
      <c r="C2598" s="5" t="s">
        <v>9440</v>
      </c>
      <c r="D2598" s="5" t="s">
        <v>18</v>
      </c>
      <c r="E2598" s="5">
        <v>70</v>
      </c>
      <c r="F2598" s="5" t="s">
        <v>294</v>
      </c>
      <c r="G2598" s="5" t="s">
        <v>294</v>
      </c>
      <c r="M2598" s="5" t="s">
        <v>794</v>
      </c>
      <c r="N2598" s="5" t="s">
        <v>297</v>
      </c>
      <c r="O2598" s="5" t="s">
        <v>297</v>
      </c>
      <c r="P2598" s="5" t="s">
        <v>294</v>
      </c>
      <c r="Q2598" s="5" t="s">
        <v>297</v>
      </c>
      <c r="R2598" s="5" t="s">
        <v>294</v>
      </c>
      <c r="V2598" s="5" t="s">
        <v>9476</v>
      </c>
    </row>
    <row r="2599" spans="1:22" x14ac:dyDescent="0.35">
      <c r="A2599" s="5" t="s">
        <v>9477</v>
      </c>
      <c r="B2599" s="5" t="s">
        <v>3948</v>
      </c>
      <c r="C2599" s="5" t="s">
        <v>8760</v>
      </c>
      <c r="D2599" s="5" t="s">
        <v>18</v>
      </c>
      <c r="E2599" s="5">
        <v>20</v>
      </c>
      <c r="F2599" s="5" t="s">
        <v>294</v>
      </c>
      <c r="G2599" s="5" t="s">
        <v>297</v>
      </c>
      <c r="M2599" s="5" t="s">
        <v>794</v>
      </c>
      <c r="N2599" s="5" t="s">
        <v>294</v>
      </c>
      <c r="P2599" s="5" t="s">
        <v>294</v>
      </c>
      <c r="Q2599" s="5" t="s">
        <v>294</v>
      </c>
      <c r="R2599" s="5" t="s">
        <v>294</v>
      </c>
      <c r="U2599" s="5" t="s">
        <v>9478</v>
      </c>
      <c r="V2599" s="5" t="s">
        <v>9477</v>
      </c>
    </row>
    <row r="2600" spans="1:22" x14ac:dyDescent="0.35">
      <c r="A2600" s="5" t="s">
        <v>9479</v>
      </c>
      <c r="B2600" s="5" t="s">
        <v>4877</v>
      </c>
      <c r="C2600" s="5" t="s">
        <v>8760</v>
      </c>
      <c r="D2600" s="5" t="s">
        <v>18</v>
      </c>
      <c r="E2600" s="5">
        <v>70</v>
      </c>
      <c r="F2600" s="5" t="s">
        <v>294</v>
      </c>
      <c r="G2600" s="5" t="s">
        <v>297</v>
      </c>
      <c r="M2600" s="5" t="s">
        <v>794</v>
      </c>
      <c r="N2600" s="5" t="s">
        <v>294</v>
      </c>
      <c r="R2600" s="5" t="s">
        <v>294</v>
      </c>
      <c r="V2600" s="5" t="s">
        <v>9479</v>
      </c>
    </row>
    <row r="2601" spans="1:22" x14ac:dyDescent="0.35">
      <c r="A2601" s="5" t="s">
        <v>9480</v>
      </c>
      <c r="B2601" s="5" t="s">
        <v>9481</v>
      </c>
      <c r="C2601" s="5" t="s">
        <v>8760</v>
      </c>
      <c r="D2601" s="5" t="s">
        <v>18</v>
      </c>
      <c r="E2601" s="5">
        <v>20</v>
      </c>
      <c r="F2601" s="5" t="s">
        <v>297</v>
      </c>
      <c r="G2601" s="5" t="s">
        <v>297</v>
      </c>
      <c r="M2601" s="5" t="s">
        <v>794</v>
      </c>
      <c r="N2601" s="5" t="s">
        <v>294</v>
      </c>
      <c r="O2601" s="5" t="s">
        <v>294</v>
      </c>
      <c r="P2601" s="5" t="s">
        <v>294</v>
      </c>
      <c r="Q2601" s="5" t="s">
        <v>294</v>
      </c>
      <c r="R2601" s="5" t="s">
        <v>297</v>
      </c>
      <c r="U2601" s="5" t="s">
        <v>9482</v>
      </c>
      <c r="V2601" s="5" t="s">
        <v>9483</v>
      </c>
    </row>
    <row r="2602" spans="1:22" x14ac:dyDescent="0.35">
      <c r="A2602" s="5" t="s">
        <v>398</v>
      </c>
      <c r="B2602" s="5" t="s">
        <v>3709</v>
      </c>
      <c r="C2602" s="5" t="s">
        <v>628</v>
      </c>
      <c r="D2602" s="5" t="s">
        <v>18</v>
      </c>
      <c r="E2602" s="5">
        <v>20</v>
      </c>
      <c r="F2602" s="5" t="s">
        <v>294</v>
      </c>
      <c r="G2602" s="5" t="s">
        <v>297</v>
      </c>
      <c r="J2602" s="5" t="s">
        <v>3710</v>
      </c>
      <c r="M2602" s="5" t="s">
        <v>794</v>
      </c>
      <c r="N2602" s="5" t="s">
        <v>294</v>
      </c>
      <c r="O2602" s="5" t="s">
        <v>294</v>
      </c>
      <c r="P2602" s="5" t="s">
        <v>294</v>
      </c>
      <c r="Q2602" s="5" t="s">
        <v>294</v>
      </c>
      <c r="R2602" s="5" t="s">
        <v>297</v>
      </c>
      <c r="V2602" s="5" t="s">
        <v>398</v>
      </c>
    </row>
    <row r="2603" spans="1:22" x14ac:dyDescent="0.35">
      <c r="A2603" s="5" t="s">
        <v>9484</v>
      </c>
      <c r="B2603" s="5" t="s">
        <v>3907</v>
      </c>
      <c r="C2603" s="5" t="s">
        <v>9485</v>
      </c>
      <c r="D2603" s="5" t="s">
        <v>22</v>
      </c>
      <c r="E2603" s="5">
        <v>10</v>
      </c>
      <c r="F2603" s="5" t="s">
        <v>294</v>
      </c>
      <c r="G2603" s="5" t="s">
        <v>294</v>
      </c>
      <c r="M2603" s="5" t="s">
        <v>3826</v>
      </c>
      <c r="N2603" s="5" t="s">
        <v>294</v>
      </c>
      <c r="P2603" s="5" t="s">
        <v>294</v>
      </c>
      <c r="Q2603" s="5" t="s">
        <v>294</v>
      </c>
      <c r="R2603" s="5" t="s">
        <v>294</v>
      </c>
      <c r="V2603" s="5" t="s">
        <v>9486</v>
      </c>
    </row>
    <row r="2604" spans="1:22" x14ac:dyDescent="0.35">
      <c r="A2604" s="5" t="s">
        <v>9487</v>
      </c>
      <c r="B2604" s="5" t="s">
        <v>9488</v>
      </c>
      <c r="C2604" s="5" t="s">
        <v>9485</v>
      </c>
      <c r="D2604" s="5" t="s">
        <v>22</v>
      </c>
      <c r="E2604" s="5">
        <v>10</v>
      </c>
      <c r="F2604" s="5" t="s">
        <v>294</v>
      </c>
      <c r="G2604" s="5" t="s">
        <v>294</v>
      </c>
      <c r="J2604" s="5" t="s">
        <v>9489</v>
      </c>
      <c r="M2604" s="5" t="s">
        <v>794</v>
      </c>
      <c r="N2604" s="5" t="s">
        <v>294</v>
      </c>
      <c r="P2604" s="5" t="s">
        <v>294</v>
      </c>
      <c r="Q2604" s="5" t="s">
        <v>294</v>
      </c>
      <c r="R2604" s="5" t="s">
        <v>297</v>
      </c>
    </row>
    <row r="2605" spans="1:22" x14ac:dyDescent="0.35">
      <c r="A2605" s="5" t="s">
        <v>9490</v>
      </c>
      <c r="B2605" s="5" t="s">
        <v>9491</v>
      </c>
      <c r="C2605" s="5" t="s">
        <v>9485</v>
      </c>
      <c r="D2605" s="5" t="s">
        <v>24</v>
      </c>
      <c r="E2605" s="5">
        <v>12</v>
      </c>
      <c r="F2605" s="5" t="s">
        <v>294</v>
      </c>
      <c r="G2605" s="5" t="s">
        <v>294</v>
      </c>
      <c r="M2605" s="5" t="s">
        <v>794</v>
      </c>
      <c r="N2605" s="5" t="s">
        <v>294</v>
      </c>
      <c r="P2605" s="5" t="s">
        <v>294</v>
      </c>
      <c r="Q2605" s="5" t="s">
        <v>294</v>
      </c>
      <c r="R2605" s="5" t="s">
        <v>294</v>
      </c>
    </row>
    <row r="2606" spans="1:22" x14ac:dyDescent="0.35">
      <c r="A2606" s="5" t="s">
        <v>9492</v>
      </c>
      <c r="B2606" s="5" t="s">
        <v>9493</v>
      </c>
      <c r="C2606" s="5" t="s">
        <v>9485</v>
      </c>
      <c r="D2606" s="5" t="s">
        <v>24</v>
      </c>
      <c r="E2606" s="5">
        <v>12</v>
      </c>
      <c r="F2606" s="5" t="s">
        <v>294</v>
      </c>
      <c r="G2606" s="5" t="s">
        <v>294</v>
      </c>
      <c r="M2606" s="5" t="s">
        <v>794</v>
      </c>
      <c r="N2606" s="5" t="s">
        <v>294</v>
      </c>
      <c r="P2606" s="5" t="s">
        <v>294</v>
      </c>
      <c r="Q2606" s="5" t="s">
        <v>294</v>
      </c>
      <c r="R2606" s="5" t="s">
        <v>294</v>
      </c>
    </row>
    <row r="2607" spans="1:22" x14ac:dyDescent="0.35">
      <c r="A2607" s="5" t="s">
        <v>9494</v>
      </c>
      <c r="B2607" s="5" t="s">
        <v>9495</v>
      </c>
      <c r="C2607" s="5" t="s">
        <v>9485</v>
      </c>
      <c r="D2607" s="5" t="s">
        <v>22</v>
      </c>
      <c r="E2607" s="5">
        <v>10</v>
      </c>
      <c r="F2607" s="5" t="s">
        <v>294</v>
      </c>
      <c r="G2607" s="5" t="s">
        <v>294</v>
      </c>
      <c r="M2607" s="5" t="s">
        <v>794</v>
      </c>
      <c r="N2607" s="5" t="s">
        <v>294</v>
      </c>
      <c r="P2607" s="5" t="s">
        <v>294</v>
      </c>
      <c r="Q2607" s="5" t="s">
        <v>294</v>
      </c>
      <c r="R2607" s="5" t="s">
        <v>294</v>
      </c>
      <c r="V2607" s="5" t="s">
        <v>9496</v>
      </c>
    </row>
    <row r="2608" spans="1:22" x14ac:dyDescent="0.35">
      <c r="A2608" s="5" t="s">
        <v>9497</v>
      </c>
      <c r="B2608" s="5" t="s">
        <v>9498</v>
      </c>
      <c r="C2608" s="5" t="s">
        <v>9485</v>
      </c>
      <c r="D2608" s="5" t="s">
        <v>18</v>
      </c>
      <c r="E2608" s="5">
        <v>20</v>
      </c>
      <c r="F2608" s="5" t="s">
        <v>294</v>
      </c>
      <c r="G2608" s="5" t="s">
        <v>297</v>
      </c>
      <c r="J2608" s="5" t="s">
        <v>9499</v>
      </c>
      <c r="M2608" s="5" t="s">
        <v>794</v>
      </c>
      <c r="N2608" s="5" t="s">
        <v>294</v>
      </c>
      <c r="P2608" s="5" t="s">
        <v>294</v>
      </c>
      <c r="Q2608" s="5" t="s">
        <v>294</v>
      </c>
      <c r="R2608" s="5" t="s">
        <v>297</v>
      </c>
    </row>
    <row r="2609" spans="1:22" x14ac:dyDescent="0.35">
      <c r="A2609" s="5" t="s">
        <v>9500</v>
      </c>
      <c r="B2609" s="5" t="s">
        <v>235</v>
      </c>
      <c r="C2609" s="5" t="s">
        <v>9489</v>
      </c>
      <c r="D2609" s="5" t="s">
        <v>18</v>
      </c>
      <c r="E2609" s="5">
        <v>999</v>
      </c>
      <c r="F2609" s="5" t="s">
        <v>294</v>
      </c>
      <c r="G2609" s="5" t="s">
        <v>294</v>
      </c>
      <c r="M2609" s="5" t="s">
        <v>794</v>
      </c>
      <c r="N2609" s="5" t="s">
        <v>294</v>
      </c>
      <c r="P2609" s="5" t="s">
        <v>294</v>
      </c>
      <c r="Q2609" s="5" t="s">
        <v>294</v>
      </c>
      <c r="R2609" s="5" t="s">
        <v>294</v>
      </c>
    </row>
    <row r="2610" spans="1:22" x14ac:dyDescent="0.35">
      <c r="A2610" s="5" t="s">
        <v>9501</v>
      </c>
      <c r="B2610" s="5" t="s">
        <v>9502</v>
      </c>
      <c r="C2610" s="5" t="s">
        <v>9489</v>
      </c>
      <c r="D2610" s="5" t="s">
        <v>20</v>
      </c>
      <c r="E2610" s="5">
        <v>10</v>
      </c>
      <c r="F2610" s="5" t="s">
        <v>294</v>
      </c>
      <c r="G2610" s="5" t="s">
        <v>294</v>
      </c>
      <c r="M2610" s="5" t="s">
        <v>794</v>
      </c>
      <c r="N2610" s="5" t="s">
        <v>294</v>
      </c>
      <c r="P2610" s="5" t="s">
        <v>294</v>
      </c>
      <c r="Q2610" s="5" t="s">
        <v>294</v>
      </c>
      <c r="R2610" s="5" t="s">
        <v>294</v>
      </c>
    </row>
    <row r="2611" spans="1:22" x14ac:dyDescent="0.35">
      <c r="A2611" s="5" t="s">
        <v>9503</v>
      </c>
      <c r="B2611" s="5" t="s">
        <v>9488</v>
      </c>
      <c r="C2611" s="5" t="s">
        <v>9489</v>
      </c>
      <c r="D2611" s="5" t="s">
        <v>22</v>
      </c>
      <c r="E2611" s="5">
        <v>10</v>
      </c>
      <c r="F2611" s="5" t="s">
        <v>294</v>
      </c>
      <c r="G2611" s="5" t="s">
        <v>294</v>
      </c>
      <c r="M2611" s="5" t="s">
        <v>3826</v>
      </c>
      <c r="N2611" s="5" t="s">
        <v>294</v>
      </c>
      <c r="P2611" s="5" t="s">
        <v>294</v>
      </c>
      <c r="Q2611" s="5" t="s">
        <v>294</v>
      </c>
      <c r="R2611" s="5" t="s">
        <v>294</v>
      </c>
    </row>
    <row r="2612" spans="1:22" x14ac:dyDescent="0.35">
      <c r="A2612" s="5" t="s">
        <v>9504</v>
      </c>
      <c r="B2612" s="5" t="s">
        <v>111</v>
      </c>
      <c r="C2612" s="5" t="s">
        <v>9489</v>
      </c>
      <c r="D2612" s="5" t="s">
        <v>1655</v>
      </c>
      <c r="E2612" s="5">
        <v>77</v>
      </c>
      <c r="F2612" s="5" t="s">
        <v>294</v>
      </c>
      <c r="G2612" s="5" t="s">
        <v>294</v>
      </c>
      <c r="M2612" s="5" t="s">
        <v>794</v>
      </c>
      <c r="N2612" s="5" t="s">
        <v>294</v>
      </c>
      <c r="P2612" s="5" t="s">
        <v>294</v>
      </c>
      <c r="Q2612" s="5" t="s">
        <v>294</v>
      </c>
      <c r="R2612" s="5" t="s">
        <v>294</v>
      </c>
    </row>
    <row r="2613" spans="1:22" x14ac:dyDescent="0.35">
      <c r="A2613" s="5" t="s">
        <v>9505</v>
      </c>
      <c r="B2613" s="5" t="s">
        <v>9506</v>
      </c>
      <c r="C2613" s="5" t="s">
        <v>9489</v>
      </c>
      <c r="D2613" s="5" t="s">
        <v>20</v>
      </c>
      <c r="E2613" s="5">
        <v>10</v>
      </c>
      <c r="F2613" s="5" t="s">
        <v>294</v>
      </c>
      <c r="G2613" s="5" t="s">
        <v>294</v>
      </c>
      <c r="M2613" s="5" t="s">
        <v>794</v>
      </c>
      <c r="N2613" s="5" t="s">
        <v>294</v>
      </c>
      <c r="P2613" s="5" t="s">
        <v>294</v>
      </c>
      <c r="Q2613" s="5" t="s">
        <v>294</v>
      </c>
      <c r="R2613" s="5" t="s">
        <v>294</v>
      </c>
    </row>
    <row r="2614" spans="1:22" x14ac:dyDescent="0.35">
      <c r="A2614" s="5" t="s">
        <v>9507</v>
      </c>
      <c r="B2614" s="5" t="s">
        <v>9508</v>
      </c>
      <c r="C2614" s="5" t="s">
        <v>9489</v>
      </c>
      <c r="D2614" s="5" t="s">
        <v>22</v>
      </c>
      <c r="E2614" s="5">
        <v>10</v>
      </c>
      <c r="F2614" s="5" t="s">
        <v>294</v>
      </c>
      <c r="G2614" s="5" t="s">
        <v>294</v>
      </c>
      <c r="M2614" s="5" t="s">
        <v>794</v>
      </c>
      <c r="N2614" s="5" t="s">
        <v>294</v>
      </c>
      <c r="P2614" s="5" t="s">
        <v>294</v>
      </c>
      <c r="Q2614" s="5" t="s">
        <v>294</v>
      </c>
      <c r="R2614" s="5" t="s">
        <v>294</v>
      </c>
    </row>
    <row r="2615" spans="1:22" x14ac:dyDescent="0.35">
      <c r="A2615" s="5" t="s">
        <v>9509</v>
      </c>
      <c r="B2615" s="5" t="s">
        <v>9510</v>
      </c>
      <c r="C2615" s="5" t="s">
        <v>9489</v>
      </c>
      <c r="D2615" s="5" t="s">
        <v>18</v>
      </c>
      <c r="E2615" s="5">
        <v>4</v>
      </c>
      <c r="F2615" s="5" t="s">
        <v>294</v>
      </c>
      <c r="G2615" s="5" t="s">
        <v>294</v>
      </c>
      <c r="M2615" s="5" t="s">
        <v>794</v>
      </c>
      <c r="N2615" s="5" t="s">
        <v>294</v>
      </c>
      <c r="O2615" s="5" t="s">
        <v>294</v>
      </c>
      <c r="P2615" s="5" t="s">
        <v>294</v>
      </c>
      <c r="Q2615" s="5" t="s">
        <v>294</v>
      </c>
      <c r="R2615" s="5" t="s">
        <v>297</v>
      </c>
    </row>
    <row r="2616" spans="1:22" x14ac:dyDescent="0.35">
      <c r="A2616" s="5" t="s">
        <v>9511</v>
      </c>
      <c r="B2616" s="5" t="s">
        <v>284</v>
      </c>
      <c r="C2616" s="5" t="s">
        <v>9489</v>
      </c>
      <c r="D2616" s="5" t="s">
        <v>18</v>
      </c>
      <c r="E2616" s="5">
        <v>10</v>
      </c>
      <c r="F2616" s="5" t="s">
        <v>294</v>
      </c>
      <c r="G2616" s="5" t="s">
        <v>297</v>
      </c>
      <c r="L2616" s="5" t="s">
        <v>9512</v>
      </c>
      <c r="M2616" s="5" t="s">
        <v>794</v>
      </c>
      <c r="N2616" s="5" t="s">
        <v>294</v>
      </c>
      <c r="O2616" s="5" t="s">
        <v>294</v>
      </c>
      <c r="P2616" s="5" t="s">
        <v>294</v>
      </c>
      <c r="Q2616" s="5" t="s">
        <v>294</v>
      </c>
      <c r="R2616" s="5" t="s">
        <v>297</v>
      </c>
    </row>
    <row r="2617" spans="1:22" x14ac:dyDescent="0.35">
      <c r="A2617" s="5" t="s">
        <v>9513</v>
      </c>
      <c r="B2617" s="5" t="s">
        <v>9514</v>
      </c>
      <c r="C2617" s="5" t="s">
        <v>9489</v>
      </c>
      <c r="D2617" s="5" t="s">
        <v>18</v>
      </c>
      <c r="E2617" s="5">
        <v>20</v>
      </c>
      <c r="F2617" s="5" t="s">
        <v>294</v>
      </c>
      <c r="G2617" s="5" t="s">
        <v>294</v>
      </c>
      <c r="J2617" s="5" t="s">
        <v>9515</v>
      </c>
      <c r="M2617" s="5" t="s">
        <v>794</v>
      </c>
      <c r="N2617" s="5" t="s">
        <v>294</v>
      </c>
      <c r="P2617" s="5" t="s">
        <v>294</v>
      </c>
      <c r="Q2617" s="5" t="s">
        <v>294</v>
      </c>
      <c r="R2617" s="5" t="s">
        <v>297</v>
      </c>
    </row>
    <row r="2618" spans="1:22" x14ac:dyDescent="0.35">
      <c r="A2618" s="5" t="s">
        <v>9516</v>
      </c>
      <c r="B2618" s="5" t="s">
        <v>9517</v>
      </c>
      <c r="C2618" s="5" t="s">
        <v>9489</v>
      </c>
      <c r="D2618" s="5" t="s">
        <v>22</v>
      </c>
      <c r="E2618" s="5">
        <v>9</v>
      </c>
      <c r="F2618" s="5" t="s">
        <v>294</v>
      </c>
      <c r="G2618" s="5" t="s">
        <v>294</v>
      </c>
      <c r="M2618" s="5" t="s">
        <v>794</v>
      </c>
      <c r="N2618" s="5" t="s">
        <v>294</v>
      </c>
      <c r="P2618" s="5" t="s">
        <v>294</v>
      </c>
      <c r="Q2618" s="5" t="s">
        <v>294</v>
      </c>
      <c r="R2618" s="5" t="s">
        <v>294</v>
      </c>
      <c r="V2618" s="5" t="s">
        <v>9518</v>
      </c>
    </row>
    <row r="2619" spans="1:22" x14ac:dyDescent="0.35">
      <c r="A2619" s="5" t="s">
        <v>9519</v>
      </c>
      <c r="B2619" s="5" t="s">
        <v>9520</v>
      </c>
      <c r="C2619" s="5" t="s">
        <v>9489</v>
      </c>
      <c r="D2619" s="5" t="s">
        <v>18</v>
      </c>
      <c r="E2619" s="5">
        <v>4</v>
      </c>
      <c r="F2619" s="5" t="s">
        <v>294</v>
      </c>
      <c r="G2619" s="5" t="s">
        <v>294</v>
      </c>
      <c r="M2619" s="5" t="s">
        <v>794</v>
      </c>
      <c r="N2619" s="5" t="s">
        <v>294</v>
      </c>
      <c r="O2619" s="5" t="s">
        <v>294</v>
      </c>
      <c r="P2619" s="5" t="s">
        <v>294</v>
      </c>
      <c r="Q2619" s="5" t="s">
        <v>294</v>
      </c>
      <c r="R2619" s="5" t="s">
        <v>297</v>
      </c>
    </row>
    <row r="2620" spans="1:22" x14ac:dyDescent="0.35">
      <c r="A2620" s="5" t="s">
        <v>345</v>
      </c>
      <c r="B2620" s="5" t="s">
        <v>9521</v>
      </c>
      <c r="C2620" s="5" t="s">
        <v>628</v>
      </c>
      <c r="D2620" s="5" t="s">
        <v>18</v>
      </c>
      <c r="E2620" s="5">
        <v>20</v>
      </c>
      <c r="F2620" s="5" t="s">
        <v>294</v>
      </c>
      <c r="G2620" s="5" t="s">
        <v>297</v>
      </c>
      <c r="J2620" s="5" t="s">
        <v>1384</v>
      </c>
      <c r="M2620" s="5" t="s">
        <v>794</v>
      </c>
      <c r="N2620" s="5" t="s">
        <v>294</v>
      </c>
      <c r="O2620" s="5" t="s">
        <v>294</v>
      </c>
      <c r="P2620" s="5" t="s">
        <v>294</v>
      </c>
      <c r="Q2620" s="5" t="s">
        <v>294</v>
      </c>
      <c r="R2620" s="5" t="s">
        <v>2674</v>
      </c>
      <c r="V2620" s="5" t="s">
        <v>345</v>
      </c>
    </row>
    <row r="2621" spans="1:22" x14ac:dyDescent="0.35">
      <c r="A2621" s="5" t="s">
        <v>355</v>
      </c>
      <c r="B2621" s="5" t="s">
        <v>9522</v>
      </c>
      <c r="C2621" s="5" t="s">
        <v>628</v>
      </c>
      <c r="D2621" s="5" t="s">
        <v>20</v>
      </c>
      <c r="E2621" s="5">
        <v>10</v>
      </c>
      <c r="F2621" s="5" t="s">
        <v>294</v>
      </c>
      <c r="G2621" s="5" t="s">
        <v>294</v>
      </c>
      <c r="M2621" s="5" t="s">
        <v>794</v>
      </c>
      <c r="N2621" s="5" t="s">
        <v>294</v>
      </c>
      <c r="O2621" s="5" t="s">
        <v>294</v>
      </c>
      <c r="P2621" s="5" t="s">
        <v>294</v>
      </c>
      <c r="Q2621" s="5" t="s">
        <v>294</v>
      </c>
      <c r="R2621" s="5" t="s">
        <v>2674</v>
      </c>
      <c r="V2621" s="5" t="s">
        <v>9523</v>
      </c>
    </row>
    <row r="2622" spans="1:22" x14ac:dyDescent="0.35">
      <c r="A2622" s="5" t="s">
        <v>358</v>
      </c>
      <c r="B2622" s="5" t="s">
        <v>9524</v>
      </c>
      <c r="C2622" s="5" t="s">
        <v>628</v>
      </c>
      <c r="D2622" s="5" t="s">
        <v>18</v>
      </c>
      <c r="E2622" s="5">
        <v>20</v>
      </c>
      <c r="F2622" s="5" t="s">
        <v>294</v>
      </c>
      <c r="G2622" s="5" t="s">
        <v>294</v>
      </c>
      <c r="M2622" s="5" t="s">
        <v>794</v>
      </c>
      <c r="N2622" s="5" t="s">
        <v>294</v>
      </c>
      <c r="R2622" s="5" t="s">
        <v>294</v>
      </c>
      <c r="V2622" s="5" t="s">
        <v>9525</v>
      </c>
    </row>
    <row r="2623" spans="1:22" x14ac:dyDescent="0.35">
      <c r="A2623" s="5" t="s">
        <v>300</v>
      </c>
      <c r="B2623" s="5" t="s">
        <v>9526</v>
      </c>
      <c r="C2623" s="5" t="s">
        <v>628</v>
      </c>
      <c r="D2623" s="5" t="s">
        <v>18</v>
      </c>
      <c r="E2623" s="5">
        <v>1</v>
      </c>
      <c r="F2623" s="5" t="s">
        <v>294</v>
      </c>
      <c r="G2623" s="5" t="s">
        <v>297</v>
      </c>
      <c r="L2623" s="5" t="s">
        <v>822</v>
      </c>
      <c r="M2623" s="5" t="s">
        <v>794</v>
      </c>
      <c r="N2623" s="5" t="s">
        <v>294</v>
      </c>
      <c r="O2623" s="5" t="s">
        <v>294</v>
      </c>
      <c r="P2623" s="5" t="s">
        <v>294</v>
      </c>
      <c r="Q2623" s="5" t="s">
        <v>294</v>
      </c>
      <c r="R2623" s="5" t="s">
        <v>2674</v>
      </c>
      <c r="S2623" s="5" t="s">
        <v>294</v>
      </c>
      <c r="V2623" s="5" t="s">
        <v>9527</v>
      </c>
    </row>
    <row r="2624" spans="1:22" x14ac:dyDescent="0.35">
      <c r="A2624" s="5" t="s">
        <v>9528</v>
      </c>
      <c r="B2624" s="5" t="s">
        <v>9529</v>
      </c>
      <c r="C2624" s="5" t="s">
        <v>628</v>
      </c>
      <c r="D2624" s="5" t="s">
        <v>18</v>
      </c>
      <c r="E2624" s="5">
        <v>1</v>
      </c>
      <c r="F2624" s="5" t="s">
        <v>294</v>
      </c>
      <c r="G2624" s="5" t="s">
        <v>297</v>
      </c>
      <c r="L2624" s="5" t="s">
        <v>822</v>
      </c>
      <c r="M2624" s="5" t="s">
        <v>794</v>
      </c>
      <c r="N2624" s="5" t="s">
        <v>294</v>
      </c>
      <c r="O2624" s="5" t="s">
        <v>294</v>
      </c>
      <c r="P2624" s="5" t="s">
        <v>294</v>
      </c>
      <c r="Q2624" s="5" t="s">
        <v>294</v>
      </c>
      <c r="R2624" s="5" t="s">
        <v>294</v>
      </c>
      <c r="S2624" s="5" t="s">
        <v>294</v>
      </c>
      <c r="V2624" s="5" t="s">
        <v>9528</v>
      </c>
    </row>
    <row r="2625" spans="1:22" x14ac:dyDescent="0.35">
      <c r="A2625" s="5" t="s">
        <v>3375</v>
      </c>
      <c r="B2625" s="5" t="s">
        <v>2689</v>
      </c>
      <c r="C2625" s="5" t="s">
        <v>8179</v>
      </c>
      <c r="D2625" s="5" t="s">
        <v>18</v>
      </c>
      <c r="E2625" s="5">
        <v>40</v>
      </c>
      <c r="F2625" s="5" t="s">
        <v>294</v>
      </c>
      <c r="G2625" s="5" t="s">
        <v>294</v>
      </c>
      <c r="M2625" s="5" t="s">
        <v>794</v>
      </c>
      <c r="N2625" s="5" t="s">
        <v>294</v>
      </c>
      <c r="P2625" s="5" t="s">
        <v>294</v>
      </c>
      <c r="R2625" s="5" t="s">
        <v>294</v>
      </c>
      <c r="V2625" s="5" t="s">
        <v>3375</v>
      </c>
    </row>
    <row r="2626" spans="1:22" x14ac:dyDescent="0.35">
      <c r="A2626" s="5" t="s">
        <v>3372</v>
      </c>
      <c r="B2626" s="5" t="s">
        <v>9530</v>
      </c>
      <c r="C2626" s="5" t="s">
        <v>8179</v>
      </c>
      <c r="D2626" s="5" t="s">
        <v>18</v>
      </c>
      <c r="E2626" s="5">
        <v>64</v>
      </c>
      <c r="F2626" s="5" t="s">
        <v>294</v>
      </c>
      <c r="G2626" s="5" t="s">
        <v>294</v>
      </c>
      <c r="M2626" s="5" t="s">
        <v>794</v>
      </c>
      <c r="N2626" s="5" t="s">
        <v>294</v>
      </c>
      <c r="P2626" s="5" t="s">
        <v>294</v>
      </c>
      <c r="R2626" s="5" t="s">
        <v>294</v>
      </c>
      <c r="V2626" s="5" t="s">
        <v>3372</v>
      </c>
    </row>
    <row r="2627" spans="1:22" x14ac:dyDescent="0.35">
      <c r="A2627" s="5" t="s">
        <v>9531</v>
      </c>
      <c r="B2627" s="5" t="s">
        <v>9532</v>
      </c>
      <c r="C2627" s="5" t="s">
        <v>8179</v>
      </c>
      <c r="D2627" s="5" t="s">
        <v>22</v>
      </c>
      <c r="E2627" s="5">
        <v>18</v>
      </c>
      <c r="F2627" s="5" t="s">
        <v>294</v>
      </c>
      <c r="G2627" s="5" t="s">
        <v>294</v>
      </c>
      <c r="M2627" s="5" t="s">
        <v>3826</v>
      </c>
      <c r="N2627" s="5" t="s">
        <v>294</v>
      </c>
      <c r="R2627" s="5" t="s">
        <v>294</v>
      </c>
      <c r="V2627" s="5" t="s">
        <v>9531</v>
      </c>
    </row>
    <row r="2628" spans="1:22" x14ac:dyDescent="0.35">
      <c r="A2628" s="5" t="s">
        <v>9533</v>
      </c>
      <c r="B2628" s="5" t="s">
        <v>9534</v>
      </c>
      <c r="C2628" s="5" t="s">
        <v>8179</v>
      </c>
      <c r="D2628" s="5" t="s">
        <v>1655</v>
      </c>
      <c r="E2628" s="5">
        <v>77</v>
      </c>
      <c r="F2628" s="5" t="s">
        <v>294</v>
      </c>
      <c r="G2628" s="5" t="s">
        <v>294</v>
      </c>
      <c r="M2628" s="5" t="s">
        <v>794</v>
      </c>
      <c r="N2628" s="5" t="s">
        <v>294</v>
      </c>
      <c r="R2628" s="5" t="s">
        <v>294</v>
      </c>
      <c r="V2628" s="5" t="s">
        <v>9533</v>
      </c>
    </row>
    <row r="2629" spans="1:22" x14ac:dyDescent="0.35">
      <c r="A2629" s="5" t="s">
        <v>3377</v>
      </c>
      <c r="B2629" s="5" t="s">
        <v>9535</v>
      </c>
      <c r="C2629" s="5" t="s">
        <v>8179</v>
      </c>
      <c r="D2629" s="5" t="s">
        <v>18</v>
      </c>
      <c r="E2629" s="5">
        <v>2</v>
      </c>
      <c r="F2629" s="5" t="s">
        <v>294</v>
      </c>
      <c r="G2629" s="5" t="s">
        <v>297</v>
      </c>
      <c r="J2629" s="5" t="s">
        <v>4586</v>
      </c>
      <c r="M2629" s="5" t="s">
        <v>794</v>
      </c>
      <c r="N2629" s="5" t="s">
        <v>294</v>
      </c>
      <c r="R2629" s="5" t="s">
        <v>297</v>
      </c>
      <c r="V2629" s="5" t="s">
        <v>3377</v>
      </c>
    </row>
    <row r="2630" spans="1:22" x14ac:dyDescent="0.35">
      <c r="A2630" s="5" t="s">
        <v>3373</v>
      </c>
      <c r="B2630" s="5" t="s">
        <v>9536</v>
      </c>
      <c r="C2630" s="5" t="s">
        <v>8179</v>
      </c>
      <c r="D2630" s="5" t="s">
        <v>18</v>
      </c>
      <c r="E2630" s="5">
        <v>64</v>
      </c>
      <c r="F2630" s="5" t="s">
        <v>294</v>
      </c>
      <c r="G2630" s="5" t="s">
        <v>294</v>
      </c>
      <c r="M2630" s="5" t="s">
        <v>794</v>
      </c>
      <c r="N2630" s="5" t="s">
        <v>294</v>
      </c>
      <c r="P2630" s="5" t="s">
        <v>294</v>
      </c>
      <c r="R2630" s="5" t="s">
        <v>294</v>
      </c>
      <c r="V2630" s="5" t="s">
        <v>3373</v>
      </c>
    </row>
    <row r="2631" spans="1:22" x14ac:dyDescent="0.35">
      <c r="A2631" s="5" t="s">
        <v>3378</v>
      </c>
      <c r="B2631" s="5" t="s">
        <v>9537</v>
      </c>
      <c r="C2631" s="5" t="s">
        <v>8179</v>
      </c>
      <c r="D2631" s="5" t="s">
        <v>30</v>
      </c>
      <c r="E2631" s="5">
        <v>10</v>
      </c>
      <c r="F2631" s="5" t="s">
        <v>294</v>
      </c>
      <c r="G2631" s="5" t="s">
        <v>297</v>
      </c>
      <c r="M2631" s="5" t="s">
        <v>794</v>
      </c>
      <c r="N2631" s="5" t="s">
        <v>294</v>
      </c>
      <c r="R2631" s="5" t="s">
        <v>297</v>
      </c>
      <c r="V2631" s="5" t="s">
        <v>3378</v>
      </c>
    </row>
    <row r="2632" spans="1:22" x14ac:dyDescent="0.35">
      <c r="A2632" s="5" t="s">
        <v>9538</v>
      </c>
      <c r="B2632" s="5" t="s">
        <v>9539</v>
      </c>
      <c r="C2632" s="5" t="s">
        <v>9540</v>
      </c>
      <c r="D2632" s="5" t="s">
        <v>22</v>
      </c>
      <c r="E2632" s="5">
        <v>9</v>
      </c>
      <c r="F2632" s="5" t="s">
        <v>294</v>
      </c>
      <c r="G2632" s="5" t="s">
        <v>294</v>
      </c>
      <c r="M2632" s="5" t="s">
        <v>794</v>
      </c>
      <c r="N2632" s="5" t="s">
        <v>294</v>
      </c>
      <c r="R2632" s="5" t="s">
        <v>297</v>
      </c>
      <c r="V2632" s="5" t="s">
        <v>9538</v>
      </c>
    </row>
    <row r="2633" spans="1:22" x14ac:dyDescent="0.35">
      <c r="A2633" s="5" t="s">
        <v>9541</v>
      </c>
      <c r="B2633" s="5" t="s">
        <v>9542</v>
      </c>
      <c r="C2633" s="5" t="s">
        <v>9540</v>
      </c>
      <c r="D2633" s="5" t="s">
        <v>22</v>
      </c>
      <c r="E2633" s="5">
        <v>6</v>
      </c>
      <c r="F2633" s="5" t="s">
        <v>294</v>
      </c>
      <c r="G2633" s="5" t="s">
        <v>294</v>
      </c>
      <c r="J2633" s="5" t="s">
        <v>3723</v>
      </c>
      <c r="M2633" s="5" t="s">
        <v>794</v>
      </c>
      <c r="N2633" s="5" t="s">
        <v>294</v>
      </c>
      <c r="R2633" s="5" t="s">
        <v>297</v>
      </c>
      <c r="V2633" s="5" t="s">
        <v>9541</v>
      </c>
    </row>
    <row r="2634" spans="1:22" x14ac:dyDescent="0.35">
      <c r="A2634" s="5" t="s">
        <v>9543</v>
      </c>
      <c r="B2634" s="5" t="s">
        <v>3937</v>
      </c>
      <c r="C2634" s="5" t="s">
        <v>9540</v>
      </c>
      <c r="D2634" s="5" t="s">
        <v>22</v>
      </c>
      <c r="E2634" s="5">
        <v>18</v>
      </c>
      <c r="F2634" s="5" t="s">
        <v>294</v>
      </c>
      <c r="G2634" s="5" t="s">
        <v>294</v>
      </c>
      <c r="M2634" s="5" t="s">
        <v>3826</v>
      </c>
      <c r="N2634" s="5" t="s">
        <v>294</v>
      </c>
      <c r="R2634" s="5" t="s">
        <v>294</v>
      </c>
      <c r="V2634" s="5" t="s">
        <v>9543</v>
      </c>
    </row>
    <row r="2635" spans="1:22" x14ac:dyDescent="0.35">
      <c r="A2635" s="5" t="s">
        <v>9544</v>
      </c>
      <c r="B2635" s="5" t="s">
        <v>235</v>
      </c>
      <c r="C2635" s="5" t="s">
        <v>9545</v>
      </c>
      <c r="D2635" s="5" t="s">
        <v>18</v>
      </c>
      <c r="E2635" s="5">
        <v>50</v>
      </c>
      <c r="F2635" s="5" t="s">
        <v>294</v>
      </c>
      <c r="G2635" s="5" t="s">
        <v>294</v>
      </c>
      <c r="M2635" s="5" t="s">
        <v>794</v>
      </c>
      <c r="N2635" s="5" t="s">
        <v>294</v>
      </c>
      <c r="O2635" s="5" t="s">
        <v>294</v>
      </c>
      <c r="P2635" s="5" t="s">
        <v>294</v>
      </c>
      <c r="Q2635" s="5" t="s">
        <v>294</v>
      </c>
      <c r="R2635" s="5" t="s">
        <v>294</v>
      </c>
    </row>
    <row r="2636" spans="1:22" x14ac:dyDescent="0.35">
      <c r="A2636" s="5" t="s">
        <v>9546</v>
      </c>
      <c r="B2636" s="5" t="s">
        <v>9547</v>
      </c>
      <c r="C2636" s="5" t="s">
        <v>9545</v>
      </c>
      <c r="D2636" s="5" t="s">
        <v>18</v>
      </c>
      <c r="E2636" s="5">
        <v>20</v>
      </c>
      <c r="F2636" s="5" t="s">
        <v>294</v>
      </c>
      <c r="G2636" s="5" t="s">
        <v>297</v>
      </c>
      <c r="J2636" s="5" t="s">
        <v>9548</v>
      </c>
      <c r="M2636" s="5" t="s">
        <v>794</v>
      </c>
      <c r="N2636" s="5" t="s">
        <v>294</v>
      </c>
      <c r="O2636" s="5" t="s">
        <v>294</v>
      </c>
      <c r="P2636" s="5" t="s">
        <v>294</v>
      </c>
      <c r="Q2636" s="5" t="s">
        <v>294</v>
      </c>
      <c r="R2636" s="5" t="s">
        <v>294</v>
      </c>
    </row>
    <row r="2637" spans="1:22" x14ac:dyDescent="0.35">
      <c r="A2637" s="5" t="s">
        <v>9549</v>
      </c>
      <c r="B2637" s="5" t="s">
        <v>9550</v>
      </c>
      <c r="C2637" s="5" t="s">
        <v>9545</v>
      </c>
      <c r="D2637" s="5" t="s">
        <v>18</v>
      </c>
      <c r="E2637" s="5">
        <v>20</v>
      </c>
      <c r="F2637" s="5" t="s">
        <v>294</v>
      </c>
      <c r="G2637" s="5" t="s">
        <v>297</v>
      </c>
      <c r="J2637" s="5" t="s">
        <v>9548</v>
      </c>
      <c r="M2637" s="5" t="s">
        <v>794</v>
      </c>
      <c r="N2637" s="5" t="s">
        <v>294</v>
      </c>
      <c r="O2637" s="5" t="s">
        <v>294</v>
      </c>
      <c r="P2637" s="5" t="s">
        <v>294</v>
      </c>
      <c r="Q2637" s="5" t="s">
        <v>294</v>
      </c>
      <c r="R2637" s="5" t="s">
        <v>294</v>
      </c>
    </row>
    <row r="2638" spans="1:22" x14ac:dyDescent="0.35">
      <c r="A2638" s="5" t="s">
        <v>9551</v>
      </c>
      <c r="B2638" s="5" t="s">
        <v>9552</v>
      </c>
      <c r="C2638" s="5" t="s">
        <v>9545</v>
      </c>
      <c r="D2638" s="5" t="s">
        <v>18</v>
      </c>
      <c r="E2638" s="5">
        <v>20</v>
      </c>
      <c r="F2638" s="5" t="s">
        <v>294</v>
      </c>
      <c r="G2638" s="5" t="s">
        <v>297</v>
      </c>
      <c r="J2638" s="5" t="s">
        <v>9553</v>
      </c>
      <c r="M2638" s="5" t="s">
        <v>794</v>
      </c>
      <c r="N2638" s="5" t="s">
        <v>294</v>
      </c>
      <c r="O2638" s="5" t="s">
        <v>294</v>
      </c>
      <c r="P2638" s="5" t="s">
        <v>294</v>
      </c>
      <c r="Q2638" s="5" t="s">
        <v>294</v>
      </c>
      <c r="R2638" s="5" t="s">
        <v>294</v>
      </c>
    </row>
    <row r="2639" spans="1:22" x14ac:dyDescent="0.35">
      <c r="A2639" s="5" t="s">
        <v>9554</v>
      </c>
      <c r="B2639" s="5" t="s">
        <v>9555</v>
      </c>
      <c r="C2639" s="5" t="s">
        <v>9545</v>
      </c>
      <c r="D2639" s="5" t="s">
        <v>18</v>
      </c>
      <c r="E2639" s="5">
        <v>20</v>
      </c>
      <c r="F2639" s="5" t="s">
        <v>294</v>
      </c>
      <c r="G2639" s="5" t="s">
        <v>297</v>
      </c>
      <c r="J2639" s="5" t="s">
        <v>9553</v>
      </c>
      <c r="M2639" s="5" t="s">
        <v>794</v>
      </c>
      <c r="N2639" s="5" t="s">
        <v>294</v>
      </c>
      <c r="O2639" s="5" t="s">
        <v>294</v>
      </c>
      <c r="P2639" s="5" t="s">
        <v>294</v>
      </c>
      <c r="Q2639" s="5" t="s">
        <v>294</v>
      </c>
      <c r="R2639" s="5" t="s">
        <v>294</v>
      </c>
    </row>
    <row r="2640" spans="1:22" x14ac:dyDescent="0.35">
      <c r="A2640" s="5" t="s">
        <v>9556</v>
      </c>
      <c r="B2640" s="5" t="s">
        <v>9557</v>
      </c>
      <c r="C2640" s="5" t="s">
        <v>9545</v>
      </c>
      <c r="D2640" s="5" t="s">
        <v>18</v>
      </c>
      <c r="E2640" s="5">
        <v>20</v>
      </c>
      <c r="F2640" s="5" t="s">
        <v>294</v>
      </c>
      <c r="G2640" s="5" t="s">
        <v>297</v>
      </c>
      <c r="J2640" s="5" t="s">
        <v>9558</v>
      </c>
      <c r="M2640" s="5" t="s">
        <v>794</v>
      </c>
      <c r="N2640" s="5" t="s">
        <v>294</v>
      </c>
      <c r="O2640" s="5" t="s">
        <v>294</v>
      </c>
      <c r="P2640" s="5" t="s">
        <v>294</v>
      </c>
      <c r="Q2640" s="5" t="s">
        <v>294</v>
      </c>
      <c r="R2640" s="5" t="s">
        <v>294</v>
      </c>
    </row>
    <row r="2641" spans="1:18" x14ac:dyDescent="0.35">
      <c r="A2641" s="5" t="s">
        <v>9559</v>
      </c>
      <c r="B2641" s="5" t="s">
        <v>9560</v>
      </c>
      <c r="C2641" s="5" t="s">
        <v>9545</v>
      </c>
      <c r="D2641" s="5" t="s">
        <v>18</v>
      </c>
      <c r="E2641" s="5">
        <v>999</v>
      </c>
      <c r="F2641" s="5" t="s">
        <v>294</v>
      </c>
      <c r="G2641" s="5" t="s">
        <v>294</v>
      </c>
      <c r="M2641" s="5" t="s">
        <v>794</v>
      </c>
      <c r="N2641" s="5" t="s">
        <v>294</v>
      </c>
      <c r="O2641" s="5" t="s">
        <v>294</v>
      </c>
      <c r="P2641" s="5" t="s">
        <v>294</v>
      </c>
      <c r="Q2641" s="5" t="s">
        <v>294</v>
      </c>
      <c r="R2641" s="5" t="s">
        <v>294</v>
      </c>
    </row>
    <row r="2642" spans="1:18" x14ac:dyDescent="0.35">
      <c r="A2642" s="5" t="s">
        <v>9561</v>
      </c>
      <c r="B2642" s="5" t="s">
        <v>2307</v>
      </c>
      <c r="C2642" s="5" t="s">
        <v>9562</v>
      </c>
      <c r="D2642" s="5" t="s">
        <v>18</v>
      </c>
      <c r="E2642" s="5">
        <v>999</v>
      </c>
      <c r="F2642" s="5" t="s">
        <v>294</v>
      </c>
      <c r="G2642" s="5" t="s">
        <v>294</v>
      </c>
      <c r="M2642" s="5" t="s">
        <v>794</v>
      </c>
      <c r="N2642" s="5" t="s">
        <v>294</v>
      </c>
      <c r="O2642" s="5" t="s">
        <v>294</v>
      </c>
      <c r="P2642" s="5" t="s">
        <v>294</v>
      </c>
      <c r="Q2642" s="5" t="s">
        <v>294</v>
      </c>
      <c r="R2642" s="5" t="s">
        <v>294</v>
      </c>
    </row>
    <row r="2643" spans="1:18" x14ac:dyDescent="0.35">
      <c r="A2643" s="5" t="s">
        <v>9563</v>
      </c>
      <c r="B2643" s="5" t="s">
        <v>9564</v>
      </c>
      <c r="C2643" s="5" t="s">
        <v>9562</v>
      </c>
      <c r="D2643" s="5" t="s">
        <v>20</v>
      </c>
      <c r="E2643" s="5">
        <v>10</v>
      </c>
      <c r="F2643" s="5" t="s">
        <v>294</v>
      </c>
      <c r="G2643" s="5" t="s">
        <v>294</v>
      </c>
      <c r="M2643" s="5" t="s">
        <v>794</v>
      </c>
      <c r="N2643" s="5" t="s">
        <v>294</v>
      </c>
      <c r="O2643" s="5" t="s">
        <v>294</v>
      </c>
      <c r="P2643" s="5" t="s">
        <v>294</v>
      </c>
      <c r="Q2643" s="5" t="s">
        <v>294</v>
      </c>
      <c r="R2643" s="5" t="s">
        <v>294</v>
      </c>
    </row>
    <row r="2644" spans="1:18" x14ac:dyDescent="0.35">
      <c r="A2644" s="5" t="s">
        <v>9565</v>
      </c>
      <c r="B2644" s="5" t="s">
        <v>8334</v>
      </c>
      <c r="C2644" s="5" t="s">
        <v>9562</v>
      </c>
      <c r="D2644" s="5" t="s">
        <v>4073</v>
      </c>
      <c r="E2644" s="5">
        <v>80</v>
      </c>
      <c r="F2644" s="5" t="s">
        <v>294</v>
      </c>
      <c r="G2644" s="5" t="s">
        <v>294</v>
      </c>
      <c r="M2644" s="5" t="s">
        <v>794</v>
      </c>
      <c r="N2644" s="5" t="s">
        <v>294</v>
      </c>
      <c r="O2644" s="5" t="s">
        <v>294</v>
      </c>
      <c r="P2644" s="5" t="s">
        <v>294</v>
      </c>
      <c r="Q2644" s="5" t="s">
        <v>294</v>
      </c>
      <c r="R2644" s="5" t="s">
        <v>294</v>
      </c>
    </row>
    <row r="2645" spans="1:18" x14ac:dyDescent="0.35">
      <c r="A2645" s="5" t="s">
        <v>9566</v>
      </c>
      <c r="B2645" s="5" t="s">
        <v>5803</v>
      </c>
      <c r="C2645" s="5" t="s">
        <v>9562</v>
      </c>
      <c r="D2645" s="5" t="s">
        <v>20</v>
      </c>
      <c r="E2645" s="5">
        <v>10</v>
      </c>
      <c r="F2645" s="5" t="s">
        <v>294</v>
      </c>
      <c r="G2645" s="5" t="s">
        <v>294</v>
      </c>
      <c r="M2645" s="5" t="s">
        <v>794</v>
      </c>
      <c r="N2645" s="5" t="s">
        <v>294</v>
      </c>
      <c r="O2645" s="5" t="s">
        <v>294</v>
      </c>
      <c r="P2645" s="5" t="s">
        <v>294</v>
      </c>
      <c r="Q2645" s="5" t="s">
        <v>294</v>
      </c>
      <c r="R2645" s="5" t="s">
        <v>294</v>
      </c>
    </row>
    <row r="2646" spans="1:18" x14ac:dyDescent="0.35">
      <c r="A2646" s="5" t="s">
        <v>9567</v>
      </c>
      <c r="B2646" s="5" t="s">
        <v>8922</v>
      </c>
      <c r="C2646" s="5" t="s">
        <v>9562</v>
      </c>
      <c r="D2646" s="5" t="s">
        <v>28</v>
      </c>
      <c r="E2646" s="5">
        <v>6</v>
      </c>
      <c r="F2646" s="5" t="s">
        <v>294</v>
      </c>
      <c r="G2646" s="5" t="s">
        <v>294</v>
      </c>
      <c r="M2646" s="5" t="s">
        <v>794</v>
      </c>
      <c r="N2646" s="5" t="s">
        <v>294</v>
      </c>
      <c r="O2646" s="5" t="s">
        <v>294</v>
      </c>
      <c r="P2646" s="5" t="s">
        <v>294</v>
      </c>
      <c r="Q2646" s="5" t="s">
        <v>294</v>
      </c>
      <c r="R2646" s="5" t="s">
        <v>294</v>
      </c>
    </row>
    <row r="2647" spans="1:18" x14ac:dyDescent="0.35">
      <c r="A2647" s="5" t="s">
        <v>9568</v>
      </c>
      <c r="B2647" s="5" t="s">
        <v>8404</v>
      </c>
      <c r="C2647" s="5" t="s">
        <v>9562</v>
      </c>
      <c r="D2647" s="5" t="s">
        <v>18</v>
      </c>
      <c r="E2647" s="5">
        <v>999</v>
      </c>
      <c r="F2647" s="5" t="s">
        <v>294</v>
      </c>
      <c r="G2647" s="5" t="s">
        <v>294</v>
      </c>
      <c r="M2647" s="5" t="s">
        <v>794</v>
      </c>
      <c r="N2647" s="5" t="s">
        <v>294</v>
      </c>
      <c r="O2647" s="5" t="s">
        <v>294</v>
      </c>
      <c r="P2647" s="5" t="s">
        <v>294</v>
      </c>
      <c r="Q2647" s="5" t="s">
        <v>294</v>
      </c>
      <c r="R2647" s="5" t="s">
        <v>294</v>
      </c>
    </row>
    <row r="2648" spans="1:18" x14ac:dyDescent="0.35">
      <c r="A2648" s="5" t="s">
        <v>9569</v>
      </c>
      <c r="B2648" s="5" t="s">
        <v>9570</v>
      </c>
      <c r="C2648" s="5" t="s">
        <v>9562</v>
      </c>
      <c r="D2648" s="5" t="s">
        <v>18</v>
      </c>
      <c r="E2648" s="5">
        <v>999</v>
      </c>
      <c r="F2648" s="5" t="s">
        <v>294</v>
      </c>
      <c r="G2648" s="5" t="s">
        <v>294</v>
      </c>
      <c r="M2648" s="5" t="s">
        <v>794</v>
      </c>
      <c r="N2648" s="5" t="s">
        <v>294</v>
      </c>
      <c r="O2648" s="5" t="s">
        <v>294</v>
      </c>
      <c r="P2648" s="5" t="s">
        <v>294</v>
      </c>
      <c r="Q2648" s="5" t="s">
        <v>294</v>
      </c>
      <c r="R2648" s="5" t="s">
        <v>294</v>
      </c>
    </row>
    <row r="2649" spans="1:18" x14ac:dyDescent="0.35">
      <c r="A2649" s="5" t="s">
        <v>9571</v>
      </c>
      <c r="B2649" s="5" t="s">
        <v>4668</v>
      </c>
      <c r="C2649" s="5" t="s">
        <v>9562</v>
      </c>
      <c r="D2649" s="5" t="s">
        <v>22</v>
      </c>
      <c r="E2649" s="5">
        <v>10</v>
      </c>
      <c r="F2649" s="5" t="s">
        <v>294</v>
      </c>
      <c r="G2649" s="5" t="s">
        <v>294</v>
      </c>
      <c r="M2649" s="5" t="s">
        <v>3826</v>
      </c>
      <c r="N2649" s="5" t="s">
        <v>294</v>
      </c>
      <c r="P2649" s="5" t="s">
        <v>294</v>
      </c>
      <c r="Q2649" s="5" t="s">
        <v>294</v>
      </c>
      <c r="R2649" s="5" t="s">
        <v>294</v>
      </c>
    </row>
    <row r="2650" spans="1:18" x14ac:dyDescent="0.35">
      <c r="A2650" s="5" t="s">
        <v>9572</v>
      </c>
      <c r="B2650" s="5" t="s">
        <v>111</v>
      </c>
      <c r="C2650" s="5" t="s">
        <v>9562</v>
      </c>
      <c r="D2650" s="5" t="s">
        <v>1655</v>
      </c>
      <c r="E2650" s="5">
        <v>100</v>
      </c>
      <c r="F2650" s="5" t="s">
        <v>294</v>
      </c>
      <c r="G2650" s="5" t="s">
        <v>294</v>
      </c>
      <c r="M2650" s="5" t="s">
        <v>794</v>
      </c>
      <c r="N2650" s="5" t="s">
        <v>294</v>
      </c>
      <c r="O2650" s="5" t="s">
        <v>294</v>
      </c>
      <c r="P2650" s="5" t="s">
        <v>294</v>
      </c>
      <c r="Q2650" s="5" t="s">
        <v>294</v>
      </c>
      <c r="R2650" s="5" t="s">
        <v>294</v>
      </c>
    </row>
    <row r="2651" spans="1:18" x14ac:dyDescent="0.35">
      <c r="A2651" s="5" t="s">
        <v>9573</v>
      </c>
      <c r="B2651" s="5" t="s">
        <v>9574</v>
      </c>
      <c r="C2651" s="5" t="s">
        <v>9562</v>
      </c>
      <c r="D2651" s="5" t="s">
        <v>22</v>
      </c>
      <c r="E2651" s="5">
        <v>10</v>
      </c>
      <c r="F2651" s="5" t="s">
        <v>294</v>
      </c>
      <c r="G2651" s="5" t="s">
        <v>294</v>
      </c>
      <c r="M2651" s="5" t="s">
        <v>794</v>
      </c>
      <c r="N2651" s="5" t="s">
        <v>294</v>
      </c>
      <c r="O2651" s="5" t="s">
        <v>294</v>
      </c>
      <c r="P2651" s="5" t="s">
        <v>294</v>
      </c>
      <c r="Q2651" s="5" t="s">
        <v>294</v>
      </c>
      <c r="R2651" s="5" t="s">
        <v>294</v>
      </c>
    </row>
    <row r="2652" spans="1:18" x14ac:dyDescent="0.35">
      <c r="A2652" s="5" t="s">
        <v>9575</v>
      </c>
      <c r="B2652" s="5" t="s">
        <v>2307</v>
      </c>
      <c r="C2652" s="5" t="s">
        <v>9576</v>
      </c>
      <c r="D2652" s="5" t="s">
        <v>18</v>
      </c>
      <c r="E2652" s="5">
        <v>999</v>
      </c>
      <c r="F2652" s="5" t="s">
        <v>294</v>
      </c>
      <c r="G2652" s="5" t="s">
        <v>294</v>
      </c>
      <c r="M2652" s="5" t="s">
        <v>794</v>
      </c>
      <c r="N2652" s="5" t="s">
        <v>294</v>
      </c>
      <c r="O2652" s="5" t="s">
        <v>294</v>
      </c>
      <c r="P2652" s="5" t="s">
        <v>294</v>
      </c>
      <c r="Q2652" s="5" t="s">
        <v>294</v>
      </c>
      <c r="R2652" s="5" t="s">
        <v>294</v>
      </c>
    </row>
    <row r="2653" spans="1:18" x14ac:dyDescent="0.35">
      <c r="A2653" s="5" t="s">
        <v>9577</v>
      </c>
      <c r="B2653" s="5" t="s">
        <v>9578</v>
      </c>
      <c r="C2653" s="5" t="s">
        <v>9562</v>
      </c>
      <c r="D2653" s="5" t="s">
        <v>22</v>
      </c>
      <c r="E2653" s="5">
        <v>10</v>
      </c>
      <c r="F2653" s="5" t="s">
        <v>294</v>
      </c>
      <c r="G2653" s="5" t="s">
        <v>294</v>
      </c>
      <c r="M2653" s="5" t="s">
        <v>794</v>
      </c>
      <c r="N2653" s="5" t="s">
        <v>294</v>
      </c>
      <c r="O2653" s="5" t="s">
        <v>294</v>
      </c>
      <c r="P2653" s="5" t="s">
        <v>294</v>
      </c>
      <c r="Q2653" s="5" t="s">
        <v>294</v>
      </c>
      <c r="R2653" s="5" t="s">
        <v>294</v>
      </c>
    </row>
    <row r="2654" spans="1:18" x14ac:dyDescent="0.35">
      <c r="A2654" s="5" t="s">
        <v>9579</v>
      </c>
      <c r="B2654" s="5" t="s">
        <v>9580</v>
      </c>
      <c r="C2654" s="5" t="s">
        <v>9576</v>
      </c>
      <c r="D2654" s="5" t="s">
        <v>22</v>
      </c>
      <c r="E2654" s="5">
        <v>10</v>
      </c>
      <c r="F2654" s="5" t="s">
        <v>294</v>
      </c>
      <c r="G2654" s="5" t="s">
        <v>294</v>
      </c>
      <c r="J2654" s="5" t="s">
        <v>9562</v>
      </c>
      <c r="M2654" s="5" t="s">
        <v>794</v>
      </c>
      <c r="N2654" s="5" t="s">
        <v>294</v>
      </c>
      <c r="O2654" s="5" t="s">
        <v>294</v>
      </c>
      <c r="P2654" s="5" t="s">
        <v>294</v>
      </c>
      <c r="Q2654" s="5" t="s">
        <v>294</v>
      </c>
      <c r="R2654" s="5" t="s">
        <v>297</v>
      </c>
    </row>
    <row r="2655" spans="1:18" x14ac:dyDescent="0.35">
      <c r="A2655" s="5" t="s">
        <v>9581</v>
      </c>
      <c r="B2655" s="5" t="s">
        <v>4668</v>
      </c>
      <c r="C2655" s="5" t="s">
        <v>9576</v>
      </c>
      <c r="D2655" s="5" t="s">
        <v>22</v>
      </c>
      <c r="E2655" s="5">
        <v>10</v>
      </c>
      <c r="F2655" s="5" t="s">
        <v>294</v>
      </c>
      <c r="G2655" s="5" t="s">
        <v>294</v>
      </c>
      <c r="M2655" s="5" t="s">
        <v>3826</v>
      </c>
      <c r="N2655" s="5" t="s">
        <v>294</v>
      </c>
      <c r="P2655" s="5" t="s">
        <v>294</v>
      </c>
      <c r="Q2655" s="5" t="s">
        <v>294</v>
      </c>
      <c r="R2655" s="5" t="s">
        <v>294</v>
      </c>
    </row>
    <row r="2656" spans="1:18" x14ac:dyDescent="0.35">
      <c r="A2656" s="5" t="s">
        <v>9582</v>
      </c>
      <c r="B2656" s="5" t="s">
        <v>9583</v>
      </c>
      <c r="C2656" s="5" t="s">
        <v>9576</v>
      </c>
      <c r="D2656" s="5" t="s">
        <v>22</v>
      </c>
      <c r="E2656" s="5">
        <v>10</v>
      </c>
      <c r="F2656" s="5" t="s">
        <v>294</v>
      </c>
      <c r="G2656" s="5" t="s">
        <v>294</v>
      </c>
      <c r="M2656" s="5" t="s">
        <v>794</v>
      </c>
      <c r="N2656" s="5" t="s">
        <v>294</v>
      </c>
      <c r="O2656" s="5" t="s">
        <v>294</v>
      </c>
      <c r="P2656" s="5" t="s">
        <v>294</v>
      </c>
      <c r="Q2656" s="5" t="s">
        <v>294</v>
      </c>
      <c r="R2656" s="5" t="s">
        <v>294</v>
      </c>
    </row>
    <row r="2657" spans="1:22" x14ac:dyDescent="0.35">
      <c r="A2657" s="5" t="s">
        <v>9584</v>
      </c>
      <c r="B2657" s="5" t="s">
        <v>495</v>
      </c>
      <c r="C2657" s="5" t="s">
        <v>9576</v>
      </c>
      <c r="D2657" s="5" t="s">
        <v>18</v>
      </c>
      <c r="E2657" s="5">
        <v>30</v>
      </c>
      <c r="F2657" s="5" t="s">
        <v>294</v>
      </c>
      <c r="G2657" s="5" t="s">
        <v>294</v>
      </c>
      <c r="M2657" s="5" t="s">
        <v>794</v>
      </c>
      <c r="N2657" s="5" t="s">
        <v>294</v>
      </c>
      <c r="O2657" s="5" t="s">
        <v>294</v>
      </c>
      <c r="P2657" s="5" t="s">
        <v>294</v>
      </c>
      <c r="Q2657" s="5" t="s">
        <v>294</v>
      </c>
      <c r="R2657" s="5" t="s">
        <v>294</v>
      </c>
    </row>
    <row r="2658" spans="1:22" x14ac:dyDescent="0.35">
      <c r="A2658" s="5" t="s">
        <v>9585</v>
      </c>
      <c r="B2658" s="5" t="s">
        <v>4045</v>
      </c>
      <c r="C2658" s="5" t="s">
        <v>9576</v>
      </c>
      <c r="D2658" s="5" t="s">
        <v>18</v>
      </c>
      <c r="E2658" s="5">
        <v>30</v>
      </c>
      <c r="F2658" s="5" t="s">
        <v>294</v>
      </c>
      <c r="G2658" s="5" t="s">
        <v>294</v>
      </c>
      <c r="M2658" s="5" t="s">
        <v>794</v>
      </c>
      <c r="N2658" s="5" t="s">
        <v>294</v>
      </c>
      <c r="O2658" s="5" t="s">
        <v>294</v>
      </c>
      <c r="P2658" s="5" t="s">
        <v>294</v>
      </c>
      <c r="Q2658" s="5" t="s">
        <v>294</v>
      </c>
      <c r="R2658" s="5" t="s">
        <v>294</v>
      </c>
    </row>
    <row r="2659" spans="1:22" x14ac:dyDescent="0.35">
      <c r="A2659" s="5" t="s">
        <v>9586</v>
      </c>
      <c r="B2659" s="5" t="s">
        <v>9587</v>
      </c>
      <c r="C2659" s="5" t="s">
        <v>9562</v>
      </c>
      <c r="D2659" s="5" t="s">
        <v>22</v>
      </c>
      <c r="E2659" s="5">
        <v>10</v>
      </c>
      <c r="F2659" s="5" t="s">
        <v>294</v>
      </c>
      <c r="G2659" s="5" t="s">
        <v>294</v>
      </c>
      <c r="J2659" s="5" t="s">
        <v>9545</v>
      </c>
      <c r="M2659" s="5" t="s">
        <v>794</v>
      </c>
      <c r="N2659" s="5" t="s">
        <v>294</v>
      </c>
      <c r="O2659" s="5" t="s">
        <v>294</v>
      </c>
      <c r="P2659" s="5" t="s">
        <v>294</v>
      </c>
      <c r="Q2659" s="5" t="s">
        <v>294</v>
      </c>
      <c r="R2659" s="5" t="s">
        <v>297</v>
      </c>
    </row>
    <row r="2660" spans="1:22" x14ac:dyDescent="0.35">
      <c r="A2660" s="5" t="s">
        <v>9588</v>
      </c>
      <c r="B2660" s="5" t="s">
        <v>9589</v>
      </c>
      <c r="C2660" s="5" t="s">
        <v>9562</v>
      </c>
      <c r="D2660" s="5" t="s">
        <v>18</v>
      </c>
      <c r="E2660" s="5">
        <v>100</v>
      </c>
      <c r="F2660" s="5" t="s">
        <v>294</v>
      </c>
      <c r="G2660" s="5" t="s">
        <v>294</v>
      </c>
      <c r="M2660" s="5" t="s">
        <v>794</v>
      </c>
      <c r="N2660" s="5" t="s">
        <v>297</v>
      </c>
      <c r="O2660" s="5" t="s">
        <v>297</v>
      </c>
      <c r="P2660" s="5" t="s">
        <v>294</v>
      </c>
      <c r="Q2660" s="5" t="s">
        <v>297</v>
      </c>
      <c r="R2660" s="5" t="s">
        <v>294</v>
      </c>
    </row>
    <row r="2661" spans="1:22" x14ac:dyDescent="0.35">
      <c r="A2661" s="5" t="s">
        <v>9590</v>
      </c>
      <c r="B2661" s="5" t="s">
        <v>9591</v>
      </c>
      <c r="C2661" s="5" t="s">
        <v>9562</v>
      </c>
      <c r="D2661" s="5" t="s">
        <v>18</v>
      </c>
      <c r="E2661" s="5">
        <v>999</v>
      </c>
      <c r="F2661" s="5" t="s">
        <v>294</v>
      </c>
      <c r="G2661" s="5" t="s">
        <v>294</v>
      </c>
      <c r="M2661" s="5" t="s">
        <v>794</v>
      </c>
      <c r="N2661" s="5" t="s">
        <v>294</v>
      </c>
      <c r="O2661" s="5" t="s">
        <v>294</v>
      </c>
      <c r="P2661" s="5" t="s">
        <v>294</v>
      </c>
      <c r="Q2661" s="5" t="s">
        <v>294</v>
      </c>
      <c r="R2661" s="5" t="s">
        <v>294</v>
      </c>
    </row>
    <row r="2662" spans="1:22" x14ac:dyDescent="0.35">
      <c r="A2662" s="5" t="s">
        <v>9592</v>
      </c>
      <c r="B2662" s="5" t="s">
        <v>9593</v>
      </c>
      <c r="C2662" s="5" t="s">
        <v>9562</v>
      </c>
      <c r="D2662" s="5" t="s">
        <v>28</v>
      </c>
      <c r="E2662" s="5">
        <v>6</v>
      </c>
      <c r="F2662" s="5" t="s">
        <v>294</v>
      </c>
      <c r="G2662" s="5" t="s">
        <v>294</v>
      </c>
      <c r="M2662" s="5" t="s">
        <v>794</v>
      </c>
      <c r="N2662" s="5" t="s">
        <v>294</v>
      </c>
      <c r="O2662" s="5" t="s">
        <v>294</v>
      </c>
      <c r="P2662" s="5" t="s">
        <v>294</v>
      </c>
      <c r="Q2662" s="5" t="s">
        <v>294</v>
      </c>
      <c r="R2662" s="5" t="s">
        <v>294</v>
      </c>
    </row>
    <row r="2663" spans="1:22" x14ac:dyDescent="0.35">
      <c r="A2663" s="5" t="s">
        <v>9594</v>
      </c>
      <c r="B2663" s="5" t="s">
        <v>4668</v>
      </c>
      <c r="C2663" s="5" t="s">
        <v>9545</v>
      </c>
      <c r="D2663" s="5" t="s">
        <v>22</v>
      </c>
      <c r="E2663" s="5">
        <v>10</v>
      </c>
      <c r="F2663" s="5" t="s">
        <v>294</v>
      </c>
      <c r="G2663" s="5" t="s">
        <v>294</v>
      </c>
      <c r="M2663" s="5" t="s">
        <v>3826</v>
      </c>
      <c r="N2663" s="5" t="s">
        <v>294</v>
      </c>
      <c r="P2663" s="5" t="s">
        <v>294</v>
      </c>
      <c r="Q2663" s="5" t="s">
        <v>294</v>
      </c>
      <c r="R2663" s="5" t="s">
        <v>294</v>
      </c>
    </row>
    <row r="2664" spans="1:22" x14ac:dyDescent="0.35">
      <c r="A2664" s="5" t="s">
        <v>9595</v>
      </c>
      <c r="B2664" s="5" t="s">
        <v>9596</v>
      </c>
      <c r="C2664" s="5" t="s">
        <v>9545</v>
      </c>
      <c r="D2664" s="5" t="s">
        <v>18</v>
      </c>
      <c r="E2664" s="5">
        <v>20</v>
      </c>
      <c r="F2664" s="5" t="s">
        <v>294</v>
      </c>
      <c r="G2664" s="5" t="s">
        <v>297</v>
      </c>
      <c r="J2664" s="5" t="s">
        <v>9597</v>
      </c>
      <c r="M2664" s="5" t="s">
        <v>794</v>
      </c>
      <c r="N2664" s="5" t="s">
        <v>294</v>
      </c>
      <c r="O2664" s="5" t="s">
        <v>294</v>
      </c>
      <c r="P2664" s="5" t="s">
        <v>294</v>
      </c>
      <c r="Q2664" s="5" t="s">
        <v>294</v>
      </c>
      <c r="R2664" s="5" t="s">
        <v>294</v>
      </c>
    </row>
    <row r="2665" spans="1:22" x14ac:dyDescent="0.35">
      <c r="A2665" s="5" t="s">
        <v>9598</v>
      </c>
      <c r="B2665" s="5" t="s">
        <v>9591</v>
      </c>
      <c r="C2665" s="5" t="s">
        <v>9545</v>
      </c>
      <c r="D2665" s="5" t="s">
        <v>18</v>
      </c>
      <c r="E2665" s="5">
        <v>999</v>
      </c>
      <c r="F2665" s="5" t="s">
        <v>294</v>
      </c>
      <c r="G2665" s="5" t="s">
        <v>294</v>
      </c>
      <c r="M2665" s="5" t="s">
        <v>794</v>
      </c>
      <c r="N2665" s="5" t="s">
        <v>294</v>
      </c>
      <c r="O2665" s="5" t="s">
        <v>294</v>
      </c>
      <c r="P2665" s="5" t="s">
        <v>294</v>
      </c>
      <c r="Q2665" s="5" t="s">
        <v>294</v>
      </c>
      <c r="R2665" s="5" t="s">
        <v>294</v>
      </c>
    </row>
    <row r="2666" spans="1:22" x14ac:dyDescent="0.35">
      <c r="A2666" s="5" t="s">
        <v>9599</v>
      </c>
      <c r="B2666" s="5" t="s">
        <v>8772</v>
      </c>
      <c r="C2666" s="5" t="s">
        <v>8551</v>
      </c>
      <c r="D2666" s="5" t="s">
        <v>22</v>
      </c>
      <c r="E2666" s="5">
        <v>9</v>
      </c>
      <c r="F2666" s="5" t="s">
        <v>294</v>
      </c>
      <c r="G2666" s="5" t="s">
        <v>294</v>
      </c>
      <c r="J2666" s="5" t="s">
        <v>628</v>
      </c>
      <c r="M2666" s="5" t="s">
        <v>794</v>
      </c>
      <c r="N2666" s="5" t="s">
        <v>294</v>
      </c>
      <c r="P2666" s="5" t="s">
        <v>294</v>
      </c>
      <c r="Q2666" s="5" t="s">
        <v>294</v>
      </c>
      <c r="R2666" s="5" t="s">
        <v>297</v>
      </c>
      <c r="V2666" s="5" t="s">
        <v>9600</v>
      </c>
    </row>
    <row r="2667" spans="1:22" x14ac:dyDescent="0.35">
      <c r="A2667" s="5" t="s">
        <v>9601</v>
      </c>
      <c r="B2667" s="5" t="s">
        <v>9602</v>
      </c>
      <c r="C2667" s="5" t="s">
        <v>8551</v>
      </c>
      <c r="D2667" s="5" t="s">
        <v>22</v>
      </c>
      <c r="E2667" s="5">
        <v>3</v>
      </c>
      <c r="F2667" s="5" t="s">
        <v>294</v>
      </c>
      <c r="G2667" s="5" t="s">
        <v>294</v>
      </c>
      <c r="M2667" s="5" t="s">
        <v>794</v>
      </c>
      <c r="N2667" s="5" t="s">
        <v>294</v>
      </c>
      <c r="P2667" s="5" t="s">
        <v>294</v>
      </c>
      <c r="Q2667" s="5" t="s">
        <v>294</v>
      </c>
      <c r="R2667" s="5" t="s">
        <v>294</v>
      </c>
      <c r="V2667" s="5" t="s">
        <v>9603</v>
      </c>
    </row>
    <row r="2668" spans="1:22" x14ac:dyDescent="0.35">
      <c r="A2668" s="5" t="s">
        <v>9604</v>
      </c>
      <c r="B2668" s="5" t="s">
        <v>9605</v>
      </c>
      <c r="C2668" s="5" t="s">
        <v>8551</v>
      </c>
      <c r="D2668" s="5" t="s">
        <v>18</v>
      </c>
      <c r="E2668" s="5">
        <v>20</v>
      </c>
      <c r="F2668" s="5" t="s">
        <v>294</v>
      </c>
      <c r="G2668" s="5" t="s">
        <v>297</v>
      </c>
      <c r="J2668" s="5" t="s">
        <v>3717</v>
      </c>
      <c r="M2668" s="5" t="s">
        <v>794</v>
      </c>
      <c r="N2668" s="5" t="s">
        <v>294</v>
      </c>
      <c r="O2668" s="5" t="s">
        <v>294</v>
      </c>
      <c r="P2668" s="5" t="s">
        <v>294</v>
      </c>
      <c r="Q2668" s="5" t="s">
        <v>294</v>
      </c>
      <c r="R2668" s="5" t="s">
        <v>297</v>
      </c>
      <c r="V2668" s="5" t="s">
        <v>9606</v>
      </c>
    </row>
    <row r="2669" spans="1:22" x14ac:dyDescent="0.35">
      <c r="A2669" s="5" t="s">
        <v>9607</v>
      </c>
      <c r="B2669" s="5" t="s">
        <v>8162</v>
      </c>
      <c r="C2669" s="5" t="s">
        <v>8551</v>
      </c>
      <c r="D2669" s="5" t="s">
        <v>18</v>
      </c>
      <c r="E2669" s="5">
        <v>6</v>
      </c>
      <c r="F2669" s="5" t="s">
        <v>294</v>
      </c>
      <c r="G2669" s="5" t="s">
        <v>297</v>
      </c>
      <c r="J2669" s="5" t="s">
        <v>3723</v>
      </c>
      <c r="M2669" s="5" t="s">
        <v>794</v>
      </c>
      <c r="N2669" s="5" t="s">
        <v>294</v>
      </c>
      <c r="P2669" s="5" t="s">
        <v>294</v>
      </c>
      <c r="Q2669" s="5" t="s">
        <v>294</v>
      </c>
      <c r="R2669" s="5" t="s">
        <v>297</v>
      </c>
      <c r="V2669" s="5" t="s">
        <v>9608</v>
      </c>
    </row>
    <row r="2670" spans="1:22" x14ac:dyDescent="0.35">
      <c r="A2670" s="5" t="s">
        <v>9609</v>
      </c>
      <c r="B2670" s="5" t="s">
        <v>9610</v>
      </c>
      <c r="C2670" s="5" t="s">
        <v>8551</v>
      </c>
      <c r="D2670" s="5" t="s">
        <v>22</v>
      </c>
      <c r="E2670" s="5">
        <v>3</v>
      </c>
      <c r="F2670" s="5" t="s">
        <v>294</v>
      </c>
      <c r="G2670" s="5" t="s">
        <v>294</v>
      </c>
      <c r="M2670" s="5" t="s">
        <v>794</v>
      </c>
      <c r="N2670" s="5" t="s">
        <v>294</v>
      </c>
      <c r="P2670" s="5" t="s">
        <v>294</v>
      </c>
      <c r="Q2670" s="5" t="s">
        <v>294</v>
      </c>
      <c r="R2670" s="5" t="s">
        <v>294</v>
      </c>
      <c r="V2670" s="5" t="s">
        <v>9611</v>
      </c>
    </row>
    <row r="2671" spans="1:22" x14ac:dyDescent="0.35">
      <c r="A2671" s="5" t="s">
        <v>9612</v>
      </c>
      <c r="B2671" s="5" t="s">
        <v>517</v>
      </c>
      <c r="C2671" s="5" t="s">
        <v>8551</v>
      </c>
      <c r="D2671" s="5" t="s">
        <v>16</v>
      </c>
      <c r="E2671" s="5">
        <v>12</v>
      </c>
      <c r="F2671" s="5" t="s">
        <v>294</v>
      </c>
      <c r="G2671" s="5" t="s">
        <v>294</v>
      </c>
      <c r="M2671" s="5" t="s">
        <v>794</v>
      </c>
      <c r="N2671" s="5" t="s">
        <v>294</v>
      </c>
      <c r="P2671" s="5" t="s">
        <v>294</v>
      </c>
      <c r="Q2671" s="5" t="s">
        <v>294</v>
      </c>
      <c r="R2671" s="5" t="s">
        <v>294</v>
      </c>
      <c r="V2671" s="5" t="s">
        <v>9613</v>
      </c>
    </row>
    <row r="2672" spans="1:22" x14ac:dyDescent="0.35">
      <c r="A2672" s="5" t="s">
        <v>9614</v>
      </c>
      <c r="B2672" s="5" t="s">
        <v>9615</v>
      </c>
      <c r="C2672" s="5" t="s">
        <v>8551</v>
      </c>
      <c r="D2672" s="5" t="s">
        <v>16</v>
      </c>
      <c r="E2672" s="5">
        <v>12</v>
      </c>
      <c r="F2672" s="5" t="s">
        <v>294</v>
      </c>
      <c r="G2672" s="5" t="s">
        <v>294</v>
      </c>
      <c r="M2672" s="5" t="s">
        <v>794</v>
      </c>
      <c r="N2672" s="5" t="s">
        <v>294</v>
      </c>
      <c r="P2672" s="5" t="s">
        <v>294</v>
      </c>
      <c r="Q2672" s="5" t="s">
        <v>294</v>
      </c>
      <c r="R2672" s="5" t="s">
        <v>294</v>
      </c>
      <c r="V2672" s="5" t="s">
        <v>9616</v>
      </c>
    </row>
    <row r="2673" spans="1:22" x14ac:dyDescent="0.35">
      <c r="A2673" s="5" t="s">
        <v>9617</v>
      </c>
      <c r="B2673" s="5" t="s">
        <v>9618</v>
      </c>
      <c r="C2673" s="5" t="s">
        <v>8551</v>
      </c>
      <c r="D2673" s="5" t="s">
        <v>20</v>
      </c>
      <c r="E2673" s="5">
        <v>10</v>
      </c>
      <c r="F2673" s="5" t="s">
        <v>294</v>
      </c>
      <c r="G2673" s="5" t="s">
        <v>294</v>
      </c>
      <c r="M2673" s="5" t="s">
        <v>794</v>
      </c>
      <c r="N2673" s="5" t="s">
        <v>294</v>
      </c>
      <c r="P2673" s="5" t="s">
        <v>294</v>
      </c>
      <c r="Q2673" s="5" t="s">
        <v>294</v>
      </c>
      <c r="R2673" s="5" t="s">
        <v>294</v>
      </c>
      <c r="V2673" s="5" t="s">
        <v>9619</v>
      </c>
    </row>
    <row r="2674" spans="1:22" x14ac:dyDescent="0.35">
      <c r="A2674" s="5" t="s">
        <v>9620</v>
      </c>
      <c r="B2674" s="5" t="s">
        <v>8549</v>
      </c>
      <c r="C2674" s="5" t="s">
        <v>8551</v>
      </c>
      <c r="D2674" s="5" t="s">
        <v>22</v>
      </c>
      <c r="E2674" s="5">
        <v>9</v>
      </c>
      <c r="F2674" s="5" t="s">
        <v>294</v>
      </c>
      <c r="G2674" s="5" t="s">
        <v>294</v>
      </c>
      <c r="M2674" s="5" t="s">
        <v>3826</v>
      </c>
      <c r="N2674" s="5" t="s">
        <v>294</v>
      </c>
      <c r="O2674" s="5" t="s">
        <v>294</v>
      </c>
      <c r="P2674" s="5" t="s">
        <v>294</v>
      </c>
      <c r="Q2674" s="5" t="s">
        <v>294</v>
      </c>
      <c r="R2674" s="5" t="s">
        <v>294</v>
      </c>
      <c r="V2674" s="5" t="s">
        <v>9621</v>
      </c>
    </row>
    <row r="2675" spans="1:22" x14ac:dyDescent="0.35">
      <c r="A2675" s="5" t="s">
        <v>9622</v>
      </c>
      <c r="B2675" s="5" t="s">
        <v>9623</v>
      </c>
      <c r="C2675" s="5" t="s">
        <v>8551</v>
      </c>
      <c r="D2675" s="5" t="s">
        <v>16</v>
      </c>
      <c r="E2675" s="5">
        <v>12</v>
      </c>
      <c r="F2675" s="5" t="s">
        <v>294</v>
      </c>
      <c r="G2675" s="5" t="s">
        <v>294</v>
      </c>
      <c r="M2675" s="5" t="s">
        <v>794</v>
      </c>
      <c r="N2675" s="5" t="s">
        <v>294</v>
      </c>
      <c r="P2675" s="5" t="s">
        <v>294</v>
      </c>
      <c r="Q2675" s="5" t="s">
        <v>294</v>
      </c>
      <c r="R2675" s="5" t="s">
        <v>294</v>
      </c>
      <c r="V2675" s="5" t="s">
        <v>9624</v>
      </c>
    </row>
    <row r="2676" spans="1:22" x14ac:dyDescent="0.35">
      <c r="A2676" s="5" t="s">
        <v>9625</v>
      </c>
      <c r="B2676" s="5" t="s">
        <v>4293</v>
      </c>
      <c r="C2676" s="5" t="s">
        <v>8551</v>
      </c>
      <c r="D2676" s="5" t="s">
        <v>16</v>
      </c>
      <c r="E2676" s="5">
        <v>12</v>
      </c>
      <c r="F2676" s="5" t="s">
        <v>294</v>
      </c>
      <c r="G2676" s="5" t="s">
        <v>294</v>
      </c>
      <c r="M2676" s="5" t="s">
        <v>794</v>
      </c>
      <c r="N2676" s="5" t="s">
        <v>294</v>
      </c>
      <c r="P2676" s="5" t="s">
        <v>294</v>
      </c>
      <c r="Q2676" s="5" t="s">
        <v>294</v>
      </c>
      <c r="R2676" s="5" t="s">
        <v>294</v>
      </c>
      <c r="V2676" s="5" t="s">
        <v>9626</v>
      </c>
    </row>
    <row r="2677" spans="1:22" x14ac:dyDescent="0.35">
      <c r="A2677" s="5" t="s">
        <v>9627</v>
      </c>
      <c r="B2677" s="5" t="s">
        <v>9628</v>
      </c>
      <c r="C2677" s="5" t="s">
        <v>8551</v>
      </c>
      <c r="D2677" s="5" t="s">
        <v>16</v>
      </c>
      <c r="E2677" s="5">
        <v>12</v>
      </c>
      <c r="F2677" s="5" t="s">
        <v>294</v>
      </c>
      <c r="G2677" s="5" t="s">
        <v>294</v>
      </c>
      <c r="M2677" s="5" t="s">
        <v>794</v>
      </c>
      <c r="N2677" s="5" t="s">
        <v>294</v>
      </c>
      <c r="P2677" s="5" t="s">
        <v>294</v>
      </c>
      <c r="Q2677" s="5" t="s">
        <v>294</v>
      </c>
      <c r="R2677" s="5" t="s">
        <v>294</v>
      </c>
      <c r="V2677" s="5" t="s">
        <v>9629</v>
      </c>
    </row>
    <row r="2678" spans="1:22" x14ac:dyDescent="0.35">
      <c r="A2678" s="5" t="s">
        <v>9630</v>
      </c>
      <c r="B2678" s="5" t="s">
        <v>9631</v>
      </c>
      <c r="C2678" s="5" t="s">
        <v>8551</v>
      </c>
      <c r="D2678" s="5" t="s">
        <v>20</v>
      </c>
      <c r="E2678" s="5">
        <v>10</v>
      </c>
      <c r="F2678" s="5" t="s">
        <v>294</v>
      </c>
      <c r="G2678" s="5" t="s">
        <v>294</v>
      </c>
      <c r="M2678" s="5" t="s">
        <v>794</v>
      </c>
      <c r="N2678" s="5" t="s">
        <v>294</v>
      </c>
      <c r="P2678" s="5" t="s">
        <v>294</v>
      </c>
      <c r="Q2678" s="5" t="s">
        <v>294</v>
      </c>
      <c r="R2678" s="5" t="s">
        <v>294</v>
      </c>
      <c r="V2678" s="5" t="s">
        <v>9632</v>
      </c>
    </row>
    <row r="2679" spans="1:22" x14ac:dyDescent="0.35">
      <c r="A2679" s="5" t="s">
        <v>9633</v>
      </c>
      <c r="B2679" s="5" t="s">
        <v>9031</v>
      </c>
      <c r="C2679" s="5" t="s">
        <v>8551</v>
      </c>
      <c r="D2679" s="5" t="s">
        <v>20</v>
      </c>
      <c r="E2679" s="5">
        <v>10</v>
      </c>
      <c r="F2679" s="5" t="s">
        <v>294</v>
      </c>
      <c r="G2679" s="5" t="s">
        <v>294</v>
      </c>
      <c r="M2679" s="5" t="s">
        <v>794</v>
      </c>
      <c r="N2679" s="5" t="s">
        <v>294</v>
      </c>
      <c r="P2679" s="5" t="s">
        <v>294</v>
      </c>
      <c r="Q2679" s="5" t="s">
        <v>294</v>
      </c>
      <c r="R2679" s="5" t="s">
        <v>294</v>
      </c>
      <c r="V2679" s="5" t="s">
        <v>9634</v>
      </c>
    </row>
    <row r="2680" spans="1:22" x14ac:dyDescent="0.35">
      <c r="A2680" s="5" t="s">
        <v>9635</v>
      </c>
      <c r="B2680" s="5" t="s">
        <v>9033</v>
      </c>
      <c r="C2680" s="5" t="s">
        <v>8551</v>
      </c>
      <c r="D2680" s="5" t="s">
        <v>18</v>
      </c>
      <c r="E2680" s="5">
        <v>8</v>
      </c>
      <c r="F2680" s="5" t="s">
        <v>294</v>
      </c>
      <c r="G2680" s="5" t="s">
        <v>294</v>
      </c>
      <c r="M2680" s="5" t="s">
        <v>794</v>
      </c>
      <c r="N2680" s="5" t="s">
        <v>294</v>
      </c>
      <c r="P2680" s="5" t="s">
        <v>294</v>
      </c>
      <c r="Q2680" s="5" t="s">
        <v>294</v>
      </c>
      <c r="R2680" s="5" t="s">
        <v>294</v>
      </c>
      <c r="V2680" s="5" t="s">
        <v>9636</v>
      </c>
    </row>
    <row r="2681" spans="1:22" x14ac:dyDescent="0.35">
      <c r="A2681" s="5" t="s">
        <v>9637</v>
      </c>
      <c r="B2681" s="5" t="s">
        <v>9035</v>
      </c>
      <c r="C2681" s="5" t="s">
        <v>8551</v>
      </c>
      <c r="D2681" s="5" t="s">
        <v>20</v>
      </c>
      <c r="E2681" s="5">
        <v>10</v>
      </c>
      <c r="F2681" s="5" t="s">
        <v>294</v>
      </c>
      <c r="G2681" s="5" t="s">
        <v>294</v>
      </c>
      <c r="M2681" s="5" t="s">
        <v>794</v>
      </c>
      <c r="N2681" s="5" t="s">
        <v>294</v>
      </c>
      <c r="P2681" s="5" t="s">
        <v>294</v>
      </c>
      <c r="Q2681" s="5" t="s">
        <v>294</v>
      </c>
      <c r="R2681" s="5" t="s">
        <v>294</v>
      </c>
      <c r="V2681" s="5" t="s">
        <v>9638</v>
      </c>
    </row>
    <row r="2682" spans="1:22" x14ac:dyDescent="0.35">
      <c r="A2682" s="5" t="s">
        <v>9639</v>
      </c>
      <c r="B2682" s="5" t="s">
        <v>9640</v>
      </c>
      <c r="C2682" s="5" t="s">
        <v>8551</v>
      </c>
      <c r="D2682" s="5" t="s">
        <v>22</v>
      </c>
      <c r="E2682" s="5">
        <v>3</v>
      </c>
      <c r="F2682" s="5" t="s">
        <v>294</v>
      </c>
      <c r="G2682" s="5" t="s">
        <v>294</v>
      </c>
      <c r="M2682" s="5" t="s">
        <v>794</v>
      </c>
      <c r="N2682" s="5" t="s">
        <v>294</v>
      </c>
      <c r="P2682" s="5" t="s">
        <v>294</v>
      </c>
      <c r="Q2682" s="5" t="s">
        <v>294</v>
      </c>
      <c r="R2682" s="5" t="s">
        <v>294</v>
      </c>
      <c r="V2682" s="5" t="s">
        <v>9641</v>
      </c>
    </row>
    <row r="2683" spans="1:22" x14ac:dyDescent="0.35">
      <c r="A2683" s="5" t="s">
        <v>9642</v>
      </c>
      <c r="B2683" s="5" t="s">
        <v>9643</v>
      </c>
      <c r="C2683" s="5" t="s">
        <v>8551</v>
      </c>
      <c r="D2683" s="5" t="s">
        <v>18</v>
      </c>
      <c r="E2683" s="5">
        <v>6</v>
      </c>
      <c r="F2683" s="5" t="s">
        <v>294</v>
      </c>
      <c r="G2683" s="5" t="s">
        <v>297</v>
      </c>
      <c r="J2683" s="5" t="s">
        <v>3723</v>
      </c>
      <c r="M2683" s="5" t="s">
        <v>794</v>
      </c>
      <c r="N2683" s="5" t="s">
        <v>294</v>
      </c>
      <c r="O2683" s="5" t="s">
        <v>294</v>
      </c>
      <c r="P2683" s="5" t="s">
        <v>294</v>
      </c>
      <c r="Q2683" s="5" t="s">
        <v>294</v>
      </c>
      <c r="R2683" s="5" t="s">
        <v>297</v>
      </c>
      <c r="V2683" s="5" t="s">
        <v>9644</v>
      </c>
    </row>
    <row r="2684" spans="1:22" x14ac:dyDescent="0.35">
      <c r="A2684" s="5" t="s">
        <v>9645</v>
      </c>
      <c r="B2684" s="5" t="s">
        <v>9646</v>
      </c>
      <c r="C2684" s="5" t="s">
        <v>8551</v>
      </c>
      <c r="D2684" s="5" t="s">
        <v>18</v>
      </c>
      <c r="E2684" s="5">
        <v>15</v>
      </c>
      <c r="F2684" s="5" t="s">
        <v>294</v>
      </c>
      <c r="G2684" s="5" t="s">
        <v>297</v>
      </c>
      <c r="J2684" s="5" t="s">
        <v>3762</v>
      </c>
      <c r="M2684" s="5" t="s">
        <v>794</v>
      </c>
      <c r="N2684" s="5" t="s">
        <v>294</v>
      </c>
      <c r="O2684" s="5" t="s">
        <v>294</v>
      </c>
      <c r="P2684" s="5" t="s">
        <v>294</v>
      </c>
      <c r="Q2684" s="5" t="s">
        <v>294</v>
      </c>
      <c r="R2684" s="5" t="s">
        <v>297</v>
      </c>
      <c r="V2684" s="5" t="s">
        <v>9647</v>
      </c>
    </row>
    <row r="2685" spans="1:22" x14ac:dyDescent="0.35">
      <c r="A2685" s="5" t="s">
        <v>9648</v>
      </c>
      <c r="B2685" s="5" t="s">
        <v>9649</v>
      </c>
      <c r="C2685" s="5" t="s">
        <v>8551</v>
      </c>
      <c r="D2685" s="5" t="s">
        <v>18</v>
      </c>
      <c r="E2685" s="5">
        <v>15</v>
      </c>
      <c r="F2685" s="5" t="s">
        <v>294</v>
      </c>
      <c r="G2685" s="5" t="s">
        <v>297</v>
      </c>
      <c r="J2685" s="5" t="s">
        <v>3762</v>
      </c>
      <c r="M2685" s="5" t="s">
        <v>794</v>
      </c>
      <c r="N2685" s="5" t="s">
        <v>294</v>
      </c>
      <c r="P2685" s="5" t="s">
        <v>294</v>
      </c>
      <c r="Q2685" s="5" t="s">
        <v>294</v>
      </c>
      <c r="R2685" s="5" t="s">
        <v>297</v>
      </c>
      <c r="V2685" s="5" t="s">
        <v>9650</v>
      </c>
    </row>
    <row r="2686" spans="1:22" x14ac:dyDescent="0.35">
      <c r="A2686" s="5" t="s">
        <v>9651</v>
      </c>
      <c r="B2686" s="5" t="s">
        <v>9652</v>
      </c>
      <c r="C2686" s="5" t="s">
        <v>8551</v>
      </c>
      <c r="D2686" s="5" t="s">
        <v>18</v>
      </c>
      <c r="E2686" s="5">
        <v>20</v>
      </c>
      <c r="F2686" s="5" t="s">
        <v>294</v>
      </c>
      <c r="G2686" s="5" t="s">
        <v>297</v>
      </c>
      <c r="M2686" s="5" t="s">
        <v>794</v>
      </c>
      <c r="N2686" s="5" t="s">
        <v>294</v>
      </c>
      <c r="P2686" s="5" t="s">
        <v>294</v>
      </c>
      <c r="Q2686" s="5" t="s">
        <v>294</v>
      </c>
      <c r="R2686" s="5" t="s">
        <v>294</v>
      </c>
      <c r="V2686" s="5" t="s">
        <v>9653</v>
      </c>
    </row>
    <row r="2687" spans="1:22" x14ac:dyDescent="0.35">
      <c r="A2687" s="5" t="s">
        <v>9654</v>
      </c>
      <c r="B2687" s="5" t="s">
        <v>9655</v>
      </c>
      <c r="C2687" s="5" t="s">
        <v>8551</v>
      </c>
      <c r="D2687" s="5" t="s">
        <v>20</v>
      </c>
      <c r="E2687" s="5">
        <v>10</v>
      </c>
      <c r="F2687" s="5" t="s">
        <v>294</v>
      </c>
      <c r="G2687" s="5" t="s">
        <v>294</v>
      </c>
      <c r="M2687" s="5" t="s">
        <v>794</v>
      </c>
      <c r="N2687" s="5" t="s">
        <v>294</v>
      </c>
      <c r="P2687" s="5" t="s">
        <v>294</v>
      </c>
      <c r="Q2687" s="5" t="s">
        <v>294</v>
      </c>
      <c r="R2687" s="5" t="s">
        <v>294</v>
      </c>
      <c r="V2687" s="5" t="s">
        <v>9656</v>
      </c>
    </row>
    <row r="2688" spans="1:22" x14ac:dyDescent="0.35">
      <c r="A2688" s="5" t="s">
        <v>9657</v>
      </c>
      <c r="B2688" s="5" t="s">
        <v>9658</v>
      </c>
      <c r="C2688" s="5" t="s">
        <v>8551</v>
      </c>
      <c r="D2688" s="5" t="s">
        <v>18</v>
      </c>
      <c r="E2688" s="5">
        <v>20</v>
      </c>
      <c r="F2688" s="5" t="s">
        <v>294</v>
      </c>
      <c r="G2688" s="5" t="s">
        <v>297</v>
      </c>
      <c r="M2688" s="5" t="s">
        <v>794</v>
      </c>
      <c r="N2688" s="5" t="s">
        <v>294</v>
      </c>
      <c r="P2688" s="5" t="s">
        <v>294</v>
      </c>
      <c r="Q2688" s="5" t="s">
        <v>294</v>
      </c>
      <c r="R2688" s="5" t="s">
        <v>294</v>
      </c>
      <c r="V2688" s="5" t="s">
        <v>9659</v>
      </c>
    </row>
    <row r="2689" spans="1:22" x14ac:dyDescent="0.35">
      <c r="A2689" s="5" t="s">
        <v>9660</v>
      </c>
      <c r="B2689" s="5" t="s">
        <v>9661</v>
      </c>
      <c r="C2689" s="5" t="s">
        <v>8551</v>
      </c>
      <c r="D2689" s="5" t="s">
        <v>28</v>
      </c>
      <c r="E2689" s="5">
        <v>6</v>
      </c>
      <c r="F2689" s="5" t="s">
        <v>294</v>
      </c>
      <c r="G2689" s="5" t="s">
        <v>294</v>
      </c>
      <c r="M2689" s="5" t="s">
        <v>794</v>
      </c>
      <c r="N2689" s="5" t="s">
        <v>294</v>
      </c>
      <c r="P2689" s="5" t="s">
        <v>294</v>
      </c>
      <c r="Q2689" s="5" t="s">
        <v>294</v>
      </c>
      <c r="R2689" s="5" t="s">
        <v>294</v>
      </c>
      <c r="V2689" s="5" t="s">
        <v>9662</v>
      </c>
    </row>
    <row r="2690" spans="1:22" x14ac:dyDescent="0.35">
      <c r="A2690" s="5" t="s">
        <v>9663</v>
      </c>
      <c r="B2690" s="5" t="s">
        <v>9664</v>
      </c>
      <c r="C2690" s="5" t="s">
        <v>8551</v>
      </c>
      <c r="D2690" s="5" t="s">
        <v>18</v>
      </c>
      <c r="E2690" s="5">
        <v>4</v>
      </c>
      <c r="F2690" s="5" t="s">
        <v>294</v>
      </c>
      <c r="G2690" s="5" t="s">
        <v>297</v>
      </c>
      <c r="J2690" s="5" t="s">
        <v>1194</v>
      </c>
      <c r="M2690" s="5" t="s">
        <v>794</v>
      </c>
      <c r="N2690" s="5" t="s">
        <v>294</v>
      </c>
      <c r="P2690" s="5" t="s">
        <v>294</v>
      </c>
      <c r="Q2690" s="5" t="s">
        <v>294</v>
      </c>
      <c r="R2690" s="5" t="s">
        <v>297</v>
      </c>
      <c r="V2690" s="5" t="s">
        <v>9665</v>
      </c>
    </row>
    <row r="2691" spans="1:22" x14ac:dyDescent="0.35">
      <c r="A2691" s="5" t="s">
        <v>9666</v>
      </c>
      <c r="B2691" s="5" t="s">
        <v>9667</v>
      </c>
      <c r="C2691" s="5" t="s">
        <v>8551</v>
      </c>
      <c r="D2691" s="5" t="s">
        <v>18</v>
      </c>
      <c r="E2691" s="5">
        <v>20</v>
      </c>
      <c r="F2691" s="5" t="s">
        <v>294</v>
      </c>
      <c r="G2691" s="5" t="s">
        <v>297</v>
      </c>
      <c r="M2691" s="5" t="s">
        <v>794</v>
      </c>
      <c r="N2691" s="5" t="s">
        <v>294</v>
      </c>
      <c r="P2691" s="5" t="s">
        <v>294</v>
      </c>
      <c r="Q2691" s="5" t="s">
        <v>294</v>
      </c>
      <c r="R2691" s="5" t="s">
        <v>294</v>
      </c>
      <c r="V2691" s="5" t="s">
        <v>9668</v>
      </c>
    </row>
    <row r="2692" spans="1:22" x14ac:dyDescent="0.35">
      <c r="A2692" s="5" t="s">
        <v>2466</v>
      </c>
      <c r="B2692" s="5" t="s">
        <v>9669</v>
      </c>
      <c r="C2692" s="5" t="s">
        <v>9670</v>
      </c>
      <c r="D2692" s="5" t="s">
        <v>4073</v>
      </c>
      <c r="E2692" s="5">
        <v>77</v>
      </c>
      <c r="F2692" s="5" t="s">
        <v>294</v>
      </c>
      <c r="G2692" s="5" t="s">
        <v>294</v>
      </c>
      <c r="M2692" s="5" t="s">
        <v>794</v>
      </c>
      <c r="N2692" s="5" t="s">
        <v>294</v>
      </c>
      <c r="O2692" s="5" t="s">
        <v>294</v>
      </c>
      <c r="P2692" s="5" t="s">
        <v>294</v>
      </c>
      <c r="Q2692" s="5" t="s">
        <v>294</v>
      </c>
      <c r="R2692" s="5" t="s">
        <v>294</v>
      </c>
      <c r="V2692" s="5" t="s">
        <v>9671</v>
      </c>
    </row>
    <row r="2693" spans="1:22" x14ac:dyDescent="0.35">
      <c r="A2693" s="5" t="s">
        <v>9672</v>
      </c>
      <c r="B2693" s="5" t="s">
        <v>9673</v>
      </c>
      <c r="C2693" s="5" t="s">
        <v>9670</v>
      </c>
      <c r="D2693" s="5" t="s">
        <v>18</v>
      </c>
      <c r="E2693" s="5">
        <v>50</v>
      </c>
      <c r="F2693" s="5" t="s">
        <v>294</v>
      </c>
      <c r="G2693" s="5" t="s">
        <v>294</v>
      </c>
      <c r="M2693" s="5" t="s">
        <v>794</v>
      </c>
      <c r="N2693" s="5" t="s">
        <v>297</v>
      </c>
      <c r="O2693" s="5" t="s">
        <v>297</v>
      </c>
      <c r="P2693" s="5" t="s">
        <v>294</v>
      </c>
      <c r="Q2693" s="5" t="s">
        <v>297</v>
      </c>
      <c r="R2693" s="5" t="s">
        <v>294</v>
      </c>
      <c r="V2693" s="5" t="s">
        <v>9674</v>
      </c>
    </row>
    <row r="2694" spans="1:22" x14ac:dyDescent="0.35">
      <c r="A2694" s="5" t="s">
        <v>2469</v>
      </c>
      <c r="B2694" s="5" t="s">
        <v>5803</v>
      </c>
      <c r="C2694" s="5" t="s">
        <v>9670</v>
      </c>
      <c r="D2694" s="5" t="s">
        <v>20</v>
      </c>
      <c r="E2694" s="5">
        <v>10</v>
      </c>
      <c r="F2694" s="5" t="s">
        <v>294</v>
      </c>
      <c r="G2694" s="5" t="s">
        <v>294</v>
      </c>
      <c r="M2694" s="5" t="s">
        <v>794</v>
      </c>
      <c r="N2694" s="5" t="s">
        <v>294</v>
      </c>
      <c r="O2694" s="5" t="s">
        <v>294</v>
      </c>
      <c r="P2694" s="5" t="s">
        <v>294</v>
      </c>
      <c r="Q2694" s="5" t="s">
        <v>294</v>
      </c>
      <c r="R2694" s="5" t="s">
        <v>294</v>
      </c>
      <c r="V2694" s="5" t="s">
        <v>9675</v>
      </c>
    </row>
    <row r="2695" spans="1:22" x14ac:dyDescent="0.35">
      <c r="A2695" s="5" t="s">
        <v>9676</v>
      </c>
      <c r="B2695" s="5" t="s">
        <v>9677</v>
      </c>
      <c r="C2695" s="5" t="s">
        <v>9670</v>
      </c>
      <c r="D2695" s="5" t="s">
        <v>22</v>
      </c>
      <c r="E2695" s="5">
        <v>18</v>
      </c>
      <c r="F2695" s="5" t="s">
        <v>294</v>
      </c>
      <c r="G2695" s="5" t="s">
        <v>294</v>
      </c>
      <c r="M2695" s="5" t="s">
        <v>3826</v>
      </c>
      <c r="N2695" s="5" t="s">
        <v>294</v>
      </c>
      <c r="O2695" s="5" t="s">
        <v>294</v>
      </c>
      <c r="P2695" s="5" t="s">
        <v>294</v>
      </c>
      <c r="Q2695" s="5" t="s">
        <v>294</v>
      </c>
      <c r="R2695" s="5" t="s">
        <v>294</v>
      </c>
      <c r="V2695" s="5" t="s">
        <v>9678</v>
      </c>
    </row>
    <row r="2696" spans="1:22" x14ac:dyDescent="0.35">
      <c r="A2696" s="5" t="s">
        <v>9679</v>
      </c>
      <c r="B2696" s="5" t="s">
        <v>9680</v>
      </c>
      <c r="C2696" s="5" t="s">
        <v>1173</v>
      </c>
      <c r="D2696" s="5" t="s">
        <v>22</v>
      </c>
      <c r="E2696" s="5">
        <v>18</v>
      </c>
      <c r="F2696" s="5" t="s">
        <v>294</v>
      </c>
      <c r="G2696" s="5" t="s">
        <v>294</v>
      </c>
      <c r="J2696" s="5" t="s">
        <v>9681</v>
      </c>
      <c r="M2696" s="5" t="s">
        <v>794</v>
      </c>
      <c r="N2696" s="5" t="s">
        <v>294</v>
      </c>
      <c r="O2696" s="5" t="s">
        <v>294</v>
      </c>
      <c r="P2696" s="5" t="s">
        <v>294</v>
      </c>
      <c r="Q2696" s="5" t="s">
        <v>294</v>
      </c>
      <c r="R2696" s="5" t="s">
        <v>297</v>
      </c>
    </row>
    <row r="2697" spans="1:22" x14ac:dyDescent="0.35">
      <c r="A2697" s="5" t="s">
        <v>9682</v>
      </c>
      <c r="B2697" s="5" t="s">
        <v>9683</v>
      </c>
      <c r="C2697" s="5" t="s">
        <v>1173</v>
      </c>
      <c r="D2697" s="5" t="s">
        <v>22</v>
      </c>
      <c r="E2697" s="5">
        <v>9</v>
      </c>
      <c r="F2697" s="5" t="s">
        <v>294</v>
      </c>
      <c r="G2697" s="5" t="s">
        <v>294</v>
      </c>
      <c r="J2697" s="5" t="s">
        <v>641</v>
      </c>
      <c r="M2697" s="5" t="s">
        <v>794</v>
      </c>
      <c r="N2697" s="5" t="s">
        <v>294</v>
      </c>
      <c r="O2697" s="5" t="s">
        <v>294</v>
      </c>
      <c r="P2697" s="5" t="s">
        <v>294</v>
      </c>
      <c r="Q2697" s="5" t="s">
        <v>294</v>
      </c>
      <c r="R2697" s="5" t="s">
        <v>297</v>
      </c>
    </row>
    <row r="2698" spans="1:22" x14ac:dyDescent="0.35">
      <c r="A2698" s="5" t="s">
        <v>9684</v>
      </c>
      <c r="B2698" s="5" t="s">
        <v>9685</v>
      </c>
      <c r="C2698" s="5" t="s">
        <v>1173</v>
      </c>
      <c r="D2698" s="5" t="s">
        <v>22</v>
      </c>
      <c r="E2698" s="5">
        <v>18</v>
      </c>
      <c r="F2698" s="5" t="s">
        <v>294</v>
      </c>
      <c r="G2698" s="5" t="s">
        <v>294</v>
      </c>
      <c r="M2698" s="5" t="s">
        <v>3826</v>
      </c>
      <c r="N2698" s="5" t="s">
        <v>294</v>
      </c>
      <c r="O2698" s="5" t="s">
        <v>294</v>
      </c>
      <c r="P2698" s="5" t="s">
        <v>294</v>
      </c>
      <c r="Q2698" s="5" t="s">
        <v>294</v>
      </c>
      <c r="R2698" s="5" t="s">
        <v>294</v>
      </c>
    </row>
    <row r="2699" spans="1:22" x14ac:dyDescent="0.35">
      <c r="A2699" s="5" t="s">
        <v>2472</v>
      </c>
      <c r="B2699" s="5" t="s">
        <v>9686</v>
      </c>
      <c r="C2699" s="5" t="s">
        <v>9670</v>
      </c>
      <c r="D2699" s="5" t="s">
        <v>20</v>
      </c>
      <c r="E2699" s="5">
        <v>10</v>
      </c>
      <c r="F2699" s="5" t="s">
        <v>294</v>
      </c>
      <c r="G2699" s="5" t="s">
        <v>294</v>
      </c>
      <c r="M2699" s="5" t="s">
        <v>794</v>
      </c>
      <c r="N2699" s="5" t="s">
        <v>294</v>
      </c>
      <c r="O2699" s="5" t="s">
        <v>294</v>
      </c>
      <c r="P2699" s="5" t="s">
        <v>294</v>
      </c>
      <c r="Q2699" s="5" t="s">
        <v>297</v>
      </c>
      <c r="R2699" s="5" t="s">
        <v>294</v>
      </c>
      <c r="V2699" s="5" t="s">
        <v>9687</v>
      </c>
    </row>
    <row r="2700" spans="1:22" x14ac:dyDescent="0.35">
      <c r="A2700" s="5" t="s">
        <v>2474</v>
      </c>
      <c r="B2700" s="5" t="s">
        <v>9688</v>
      </c>
      <c r="C2700" s="5" t="s">
        <v>9670</v>
      </c>
      <c r="D2700" s="5" t="s">
        <v>28</v>
      </c>
      <c r="E2700" s="5">
        <v>6</v>
      </c>
      <c r="F2700" s="5" t="s">
        <v>294</v>
      </c>
      <c r="G2700" s="5" t="s">
        <v>294</v>
      </c>
      <c r="M2700" s="5" t="s">
        <v>794</v>
      </c>
      <c r="N2700" s="5" t="s">
        <v>294</v>
      </c>
      <c r="O2700" s="5" t="s">
        <v>294</v>
      </c>
      <c r="P2700" s="5" t="s">
        <v>294</v>
      </c>
      <c r="Q2700" s="5" t="s">
        <v>297</v>
      </c>
      <c r="R2700" s="5" t="s">
        <v>294</v>
      </c>
      <c r="V2700" s="5" t="s">
        <v>9689</v>
      </c>
    </row>
    <row r="2701" spans="1:22" x14ac:dyDescent="0.35">
      <c r="A2701" s="5" t="s">
        <v>2470</v>
      </c>
      <c r="B2701" s="5" t="s">
        <v>9690</v>
      </c>
      <c r="C2701" s="5" t="s">
        <v>9670</v>
      </c>
      <c r="D2701" s="5" t="s">
        <v>18</v>
      </c>
      <c r="E2701" s="5">
        <v>4</v>
      </c>
      <c r="F2701" s="5" t="s">
        <v>294</v>
      </c>
      <c r="G2701" s="5" t="s">
        <v>294</v>
      </c>
      <c r="M2701" s="5" t="s">
        <v>794</v>
      </c>
      <c r="N2701" s="5" t="s">
        <v>294</v>
      </c>
      <c r="O2701" s="5" t="s">
        <v>294</v>
      </c>
      <c r="P2701" s="5" t="s">
        <v>294</v>
      </c>
      <c r="Q2701" s="5" t="s">
        <v>297</v>
      </c>
      <c r="R2701" s="5" t="s">
        <v>294</v>
      </c>
      <c r="V2701" s="5" t="s">
        <v>9691</v>
      </c>
    </row>
    <row r="2702" spans="1:22" x14ac:dyDescent="0.35">
      <c r="A2702" s="5" t="s">
        <v>2468</v>
      </c>
      <c r="B2702" s="5" t="s">
        <v>8929</v>
      </c>
      <c r="C2702" s="5" t="s">
        <v>9670</v>
      </c>
      <c r="D2702" s="5" t="s">
        <v>20</v>
      </c>
      <c r="E2702" s="5">
        <v>10</v>
      </c>
      <c r="F2702" s="5" t="s">
        <v>294</v>
      </c>
      <c r="G2702" s="5" t="s">
        <v>294</v>
      </c>
      <c r="M2702" s="5" t="s">
        <v>794</v>
      </c>
      <c r="N2702" s="5" t="s">
        <v>294</v>
      </c>
      <c r="O2702" s="5" t="s">
        <v>294</v>
      </c>
      <c r="P2702" s="5" t="s">
        <v>294</v>
      </c>
      <c r="Q2702" s="5" t="s">
        <v>294</v>
      </c>
      <c r="R2702" s="5" t="s">
        <v>294</v>
      </c>
      <c r="V2702" s="5" t="s">
        <v>9692</v>
      </c>
    </row>
    <row r="2703" spans="1:22" x14ac:dyDescent="0.35">
      <c r="A2703" s="5" t="s">
        <v>9693</v>
      </c>
      <c r="B2703" s="5" t="s">
        <v>9694</v>
      </c>
      <c r="C2703" s="5" t="s">
        <v>9670</v>
      </c>
      <c r="D2703" s="5" t="s">
        <v>18</v>
      </c>
      <c r="E2703" s="5">
        <v>10</v>
      </c>
      <c r="F2703" s="5" t="s">
        <v>294</v>
      </c>
      <c r="G2703" s="5" t="s">
        <v>294</v>
      </c>
      <c r="L2703" s="5" t="s">
        <v>9695</v>
      </c>
      <c r="M2703" s="5" t="s">
        <v>794</v>
      </c>
      <c r="N2703" s="5" t="s">
        <v>294</v>
      </c>
      <c r="O2703" s="5" t="s">
        <v>294</v>
      </c>
      <c r="P2703" s="5" t="s">
        <v>294</v>
      </c>
      <c r="Q2703" s="5" t="s">
        <v>297</v>
      </c>
      <c r="R2703" s="5" t="s">
        <v>294</v>
      </c>
      <c r="V2703" s="5" t="s">
        <v>9696</v>
      </c>
    </row>
    <row r="2704" spans="1:22" x14ac:dyDescent="0.35">
      <c r="A2704" s="5" t="s">
        <v>9697</v>
      </c>
      <c r="B2704" s="5" t="s">
        <v>9698</v>
      </c>
      <c r="C2704" s="5" t="s">
        <v>9670</v>
      </c>
      <c r="D2704" s="5" t="s">
        <v>18</v>
      </c>
      <c r="E2704" s="5">
        <v>20</v>
      </c>
      <c r="F2704" s="5" t="s">
        <v>294</v>
      </c>
      <c r="G2704" s="5" t="s">
        <v>294</v>
      </c>
      <c r="M2704" s="5" t="s">
        <v>794</v>
      </c>
      <c r="N2704" s="5" t="s">
        <v>294</v>
      </c>
      <c r="O2704" s="5" t="s">
        <v>294</v>
      </c>
      <c r="P2704" s="5" t="s">
        <v>294</v>
      </c>
      <c r="Q2704" s="5" t="s">
        <v>294</v>
      </c>
      <c r="R2704" s="5" t="s">
        <v>297</v>
      </c>
      <c r="V2704" s="5" t="s">
        <v>9699</v>
      </c>
    </row>
    <row r="2705" spans="1:22" x14ac:dyDescent="0.35">
      <c r="A2705" s="5" t="s">
        <v>9700</v>
      </c>
      <c r="B2705" s="5" t="s">
        <v>4226</v>
      </c>
      <c r="C2705" s="5" t="s">
        <v>9701</v>
      </c>
      <c r="D2705" s="5" t="s">
        <v>18</v>
      </c>
      <c r="E2705" s="5">
        <v>5</v>
      </c>
      <c r="F2705" s="5" t="s">
        <v>294</v>
      </c>
      <c r="G2705" s="5" t="s">
        <v>294</v>
      </c>
      <c r="J2705" s="5" t="s">
        <v>3783</v>
      </c>
      <c r="M2705" s="5" t="s">
        <v>3826</v>
      </c>
      <c r="N2705" s="5" t="s">
        <v>294</v>
      </c>
      <c r="R2705" s="5" t="s">
        <v>294</v>
      </c>
      <c r="V2705" s="5" t="s">
        <v>9700</v>
      </c>
    </row>
    <row r="2706" spans="1:22" x14ac:dyDescent="0.35">
      <c r="A2706" s="5" t="s">
        <v>9702</v>
      </c>
      <c r="B2706" s="5" t="s">
        <v>4226</v>
      </c>
      <c r="C2706" s="5" t="s">
        <v>9701</v>
      </c>
      <c r="D2706" s="5" t="s">
        <v>16</v>
      </c>
      <c r="E2706" s="5">
        <v>6</v>
      </c>
      <c r="F2706" s="5" t="s">
        <v>294</v>
      </c>
      <c r="G2706" s="5" t="s">
        <v>294</v>
      </c>
      <c r="H2706" s="5">
        <v>0</v>
      </c>
      <c r="I2706" s="5">
        <v>100</v>
      </c>
      <c r="M2706" s="5" t="s">
        <v>794</v>
      </c>
      <c r="N2706" s="5" t="s">
        <v>294</v>
      </c>
      <c r="R2706" s="5" t="s">
        <v>294</v>
      </c>
      <c r="S2706" s="5" t="s">
        <v>2333</v>
      </c>
      <c r="V2706" s="5" t="s">
        <v>9702</v>
      </c>
    </row>
    <row r="2707" spans="1:22" x14ac:dyDescent="0.35">
      <c r="A2707" s="5" t="s">
        <v>9703</v>
      </c>
      <c r="B2707" s="5" t="s">
        <v>4226</v>
      </c>
      <c r="C2707" s="5" t="s">
        <v>9701</v>
      </c>
      <c r="D2707" s="5" t="s">
        <v>22</v>
      </c>
      <c r="E2707" s="5">
        <v>5</v>
      </c>
      <c r="F2707" s="5" t="s">
        <v>294</v>
      </c>
      <c r="G2707" s="5" t="s">
        <v>294</v>
      </c>
      <c r="H2707" s="5">
        <v>1</v>
      </c>
      <c r="M2707" s="5" t="s">
        <v>794</v>
      </c>
      <c r="N2707" s="5" t="s">
        <v>294</v>
      </c>
      <c r="R2707" s="5" t="s">
        <v>294</v>
      </c>
      <c r="V2707" s="5" t="s">
        <v>9703</v>
      </c>
    </row>
    <row r="2708" spans="1:22" x14ac:dyDescent="0.35">
      <c r="A2708" s="5" t="s">
        <v>9704</v>
      </c>
      <c r="B2708" s="5" t="s">
        <v>235</v>
      </c>
      <c r="C2708" s="5" t="s">
        <v>4546</v>
      </c>
      <c r="D2708" s="5" t="s">
        <v>18</v>
      </c>
      <c r="E2708" s="5">
        <v>25</v>
      </c>
      <c r="F2708" s="5" t="s">
        <v>294</v>
      </c>
      <c r="G2708" s="5" t="s">
        <v>294</v>
      </c>
      <c r="M2708" s="5" t="s">
        <v>794</v>
      </c>
      <c r="N2708" s="5" t="s">
        <v>294</v>
      </c>
      <c r="R2708" s="5" t="s">
        <v>294</v>
      </c>
      <c r="V2708" s="5" t="s">
        <v>9704</v>
      </c>
    </row>
    <row r="2709" spans="1:22" x14ac:dyDescent="0.35">
      <c r="A2709" s="5" t="s">
        <v>9705</v>
      </c>
      <c r="B2709" s="5" t="s">
        <v>8819</v>
      </c>
      <c r="C2709" s="5" t="s">
        <v>4546</v>
      </c>
      <c r="D2709" s="5" t="s">
        <v>18</v>
      </c>
      <c r="E2709" s="5">
        <v>45</v>
      </c>
      <c r="F2709" s="5" t="s">
        <v>294</v>
      </c>
      <c r="G2709" s="5" t="s">
        <v>294</v>
      </c>
      <c r="M2709" s="5" t="s">
        <v>794</v>
      </c>
      <c r="N2709" s="5" t="s">
        <v>294</v>
      </c>
      <c r="P2709" s="5" t="s">
        <v>294</v>
      </c>
      <c r="Q2709" s="5" t="s">
        <v>294</v>
      </c>
      <c r="R2709" s="5" t="s">
        <v>294</v>
      </c>
      <c r="V2709" s="5" t="s">
        <v>9705</v>
      </c>
    </row>
    <row r="2710" spans="1:22" x14ac:dyDescent="0.35">
      <c r="A2710" s="5" t="s">
        <v>9706</v>
      </c>
      <c r="B2710" s="5" t="s">
        <v>9707</v>
      </c>
      <c r="C2710" s="5" t="s">
        <v>4546</v>
      </c>
      <c r="D2710" s="5" t="s">
        <v>22</v>
      </c>
      <c r="E2710" s="5">
        <v>10</v>
      </c>
      <c r="F2710" s="5" t="s">
        <v>294</v>
      </c>
      <c r="G2710" s="5" t="s">
        <v>294</v>
      </c>
      <c r="M2710" s="5" t="s">
        <v>3826</v>
      </c>
      <c r="N2710" s="5" t="s">
        <v>294</v>
      </c>
      <c r="R2710" s="5" t="s">
        <v>294</v>
      </c>
      <c r="V2710" s="5" t="s">
        <v>9706</v>
      </c>
    </row>
    <row r="2711" spans="1:22" x14ac:dyDescent="0.35">
      <c r="A2711" s="5" t="s">
        <v>9708</v>
      </c>
      <c r="B2711" s="5" t="s">
        <v>111</v>
      </c>
      <c r="C2711" s="5" t="s">
        <v>4546</v>
      </c>
      <c r="D2711" s="5" t="s">
        <v>1655</v>
      </c>
      <c r="E2711" s="5">
        <v>77</v>
      </c>
      <c r="F2711" s="5" t="s">
        <v>294</v>
      </c>
      <c r="G2711" s="5" t="s">
        <v>294</v>
      </c>
      <c r="M2711" s="5" t="s">
        <v>794</v>
      </c>
      <c r="N2711" s="5" t="s">
        <v>294</v>
      </c>
      <c r="P2711" s="5" t="s">
        <v>294</v>
      </c>
      <c r="Q2711" s="5" t="s">
        <v>294</v>
      </c>
      <c r="R2711" s="5" t="s">
        <v>294</v>
      </c>
      <c r="V2711" s="5" t="s">
        <v>9708</v>
      </c>
    </row>
    <row r="2712" spans="1:22" x14ac:dyDescent="0.35">
      <c r="A2712" s="5" t="s">
        <v>9709</v>
      </c>
      <c r="B2712" s="5" t="s">
        <v>9710</v>
      </c>
      <c r="C2712" s="5" t="s">
        <v>9711</v>
      </c>
      <c r="D2712" s="5" t="s">
        <v>22</v>
      </c>
      <c r="E2712" s="5">
        <v>10</v>
      </c>
      <c r="F2712" s="5" t="s">
        <v>294</v>
      </c>
      <c r="G2712" s="5" t="s">
        <v>294</v>
      </c>
      <c r="J2712" s="5" t="s">
        <v>4546</v>
      </c>
      <c r="K2712" s="5" t="s">
        <v>294</v>
      </c>
      <c r="M2712" s="5" t="s">
        <v>794</v>
      </c>
      <c r="N2712" s="5" t="s">
        <v>294</v>
      </c>
      <c r="P2712" s="5" t="s">
        <v>294</v>
      </c>
      <c r="R2712" s="5" t="s">
        <v>297</v>
      </c>
      <c r="V2712" s="5" t="s">
        <v>9709</v>
      </c>
    </row>
    <row r="2713" spans="1:22" x14ac:dyDescent="0.35">
      <c r="A2713" s="5" t="s">
        <v>9712</v>
      </c>
      <c r="B2713" s="5" t="s">
        <v>9713</v>
      </c>
      <c r="C2713" s="5" t="s">
        <v>9711</v>
      </c>
      <c r="D2713" s="5" t="s">
        <v>18</v>
      </c>
      <c r="E2713" s="5">
        <v>5</v>
      </c>
      <c r="F2713" s="5" t="s">
        <v>294</v>
      </c>
      <c r="G2713" s="5" t="s">
        <v>294</v>
      </c>
      <c r="J2713" s="5" t="s">
        <v>3783</v>
      </c>
      <c r="K2713" s="5" t="s">
        <v>294</v>
      </c>
      <c r="M2713" s="5" t="s">
        <v>794</v>
      </c>
      <c r="N2713" s="5" t="s">
        <v>294</v>
      </c>
      <c r="P2713" s="5" t="s">
        <v>294</v>
      </c>
      <c r="R2713" s="5" t="s">
        <v>297</v>
      </c>
      <c r="V2713" s="5" t="s">
        <v>9712</v>
      </c>
    </row>
    <row r="2714" spans="1:22" x14ac:dyDescent="0.35">
      <c r="A2714" s="5" t="s">
        <v>9714</v>
      </c>
      <c r="B2714" s="5" t="s">
        <v>9715</v>
      </c>
      <c r="C2714" s="5" t="s">
        <v>9711</v>
      </c>
      <c r="D2714" s="5" t="s">
        <v>18</v>
      </c>
      <c r="E2714" s="5">
        <v>2</v>
      </c>
      <c r="F2714" s="5" t="s">
        <v>294</v>
      </c>
      <c r="G2714" s="5" t="s">
        <v>294</v>
      </c>
      <c r="K2714" s="5" t="s">
        <v>294</v>
      </c>
      <c r="M2714" s="5" t="s">
        <v>794</v>
      </c>
      <c r="N2714" s="5" t="s">
        <v>294</v>
      </c>
      <c r="O2714" s="5" t="s">
        <v>294</v>
      </c>
      <c r="P2714" s="5" t="s">
        <v>294</v>
      </c>
      <c r="Q2714" s="5" t="s">
        <v>294</v>
      </c>
      <c r="R2714" s="5" t="s">
        <v>294</v>
      </c>
      <c r="U2714" s="5" t="s">
        <v>9716</v>
      </c>
      <c r="V2714" s="5" t="s">
        <v>9714</v>
      </c>
    </row>
    <row r="2715" spans="1:22" x14ac:dyDescent="0.35">
      <c r="A2715" s="5" t="s">
        <v>9717</v>
      </c>
      <c r="B2715" s="5" t="s">
        <v>9718</v>
      </c>
      <c r="C2715" s="5" t="s">
        <v>9711</v>
      </c>
      <c r="D2715" s="5" t="s">
        <v>18</v>
      </c>
      <c r="E2715" s="5">
        <v>1</v>
      </c>
      <c r="F2715" s="5" t="s">
        <v>294</v>
      </c>
      <c r="G2715" s="5" t="s">
        <v>294</v>
      </c>
      <c r="K2715" s="5" t="s">
        <v>294</v>
      </c>
      <c r="M2715" s="5" t="s">
        <v>794</v>
      </c>
      <c r="N2715" s="5" t="s">
        <v>294</v>
      </c>
      <c r="P2715" s="5" t="s">
        <v>294</v>
      </c>
      <c r="R2715" s="5" t="s">
        <v>294</v>
      </c>
      <c r="U2715" s="5" t="s">
        <v>9719</v>
      </c>
      <c r="V2715" s="5" t="s">
        <v>9717</v>
      </c>
    </row>
    <row r="2716" spans="1:22" x14ac:dyDescent="0.35">
      <c r="A2716" s="5" t="s">
        <v>9720</v>
      </c>
      <c r="B2716" s="5" t="s">
        <v>9721</v>
      </c>
      <c r="C2716" s="5" t="s">
        <v>9711</v>
      </c>
      <c r="D2716" s="5" t="s">
        <v>22</v>
      </c>
      <c r="E2716" s="5">
        <v>18</v>
      </c>
      <c r="F2716" s="5" t="s">
        <v>294</v>
      </c>
      <c r="G2716" s="5" t="s">
        <v>294</v>
      </c>
      <c r="M2716" s="5" t="s">
        <v>3826</v>
      </c>
      <c r="N2716" s="5" t="s">
        <v>294</v>
      </c>
      <c r="P2716" s="5" t="s">
        <v>294</v>
      </c>
      <c r="R2716" s="5" t="s">
        <v>294</v>
      </c>
      <c r="V2716" s="5" t="s">
        <v>9720</v>
      </c>
    </row>
    <row r="2717" spans="1:22" x14ac:dyDescent="0.35">
      <c r="A2717" s="5" t="s">
        <v>9722</v>
      </c>
      <c r="B2717" s="5" t="s">
        <v>9723</v>
      </c>
      <c r="C2717" s="5" t="s">
        <v>9711</v>
      </c>
      <c r="D2717" s="5" t="s">
        <v>18</v>
      </c>
      <c r="E2717" s="5">
        <v>1</v>
      </c>
      <c r="F2717" s="5" t="s">
        <v>294</v>
      </c>
      <c r="G2717" s="5" t="s">
        <v>297</v>
      </c>
      <c r="K2717" s="5" t="s">
        <v>294</v>
      </c>
      <c r="L2717" s="5" t="s">
        <v>4399</v>
      </c>
      <c r="M2717" s="5" t="s">
        <v>794</v>
      </c>
      <c r="N2717" s="5" t="s">
        <v>294</v>
      </c>
      <c r="P2717" s="5" t="s">
        <v>294</v>
      </c>
      <c r="R2717" s="5" t="s">
        <v>294</v>
      </c>
      <c r="V2717" s="5" t="s">
        <v>9722</v>
      </c>
    </row>
    <row r="2718" spans="1:22" x14ac:dyDescent="0.35">
      <c r="A2718" s="5" t="s">
        <v>9724</v>
      </c>
      <c r="B2718" s="5" t="s">
        <v>9725</v>
      </c>
      <c r="C2718" s="5" t="s">
        <v>9711</v>
      </c>
      <c r="D2718" s="5" t="s">
        <v>16</v>
      </c>
      <c r="E2718" s="5">
        <v>6</v>
      </c>
      <c r="F2718" s="5" t="s">
        <v>294</v>
      </c>
      <c r="G2718" s="5" t="s">
        <v>294</v>
      </c>
      <c r="M2718" s="5" t="s">
        <v>794</v>
      </c>
      <c r="N2718" s="5" t="s">
        <v>294</v>
      </c>
      <c r="O2718" s="5" t="s">
        <v>294</v>
      </c>
      <c r="P2718" s="5" t="s">
        <v>294</v>
      </c>
      <c r="Q2718" s="5" t="s">
        <v>294</v>
      </c>
      <c r="R2718" s="5" t="s">
        <v>294</v>
      </c>
      <c r="V2718" s="5" t="s">
        <v>9724</v>
      </c>
    </row>
    <row r="2719" spans="1:22" x14ac:dyDescent="0.35">
      <c r="A2719" s="5" t="s">
        <v>9726</v>
      </c>
      <c r="B2719" s="5" t="s">
        <v>9727</v>
      </c>
      <c r="C2719" s="5" t="s">
        <v>9711</v>
      </c>
      <c r="D2719" s="5" t="s">
        <v>16</v>
      </c>
      <c r="E2719" s="5">
        <v>7</v>
      </c>
      <c r="F2719" s="5" t="s">
        <v>294</v>
      </c>
      <c r="G2719" s="5" t="s">
        <v>294</v>
      </c>
      <c r="H2719" s="5">
        <v>0</v>
      </c>
      <c r="I2719" s="5">
        <v>100</v>
      </c>
      <c r="M2719" s="5" t="s">
        <v>794</v>
      </c>
      <c r="N2719" s="5" t="s">
        <v>294</v>
      </c>
      <c r="P2719" s="5" t="s">
        <v>294</v>
      </c>
      <c r="R2719" s="5" t="s">
        <v>294</v>
      </c>
      <c r="V2719" s="5" t="s">
        <v>9726</v>
      </c>
    </row>
    <row r="2720" spans="1:22" x14ac:dyDescent="0.35">
      <c r="A2720" s="5" t="s">
        <v>9728</v>
      </c>
      <c r="B2720" s="5" t="s">
        <v>9729</v>
      </c>
      <c r="C2720" s="5" t="s">
        <v>9711</v>
      </c>
      <c r="D2720" s="5" t="s">
        <v>22</v>
      </c>
      <c r="E2720" s="5">
        <v>3</v>
      </c>
      <c r="F2720" s="5" t="s">
        <v>294</v>
      </c>
      <c r="G2720" s="5" t="s">
        <v>294</v>
      </c>
      <c r="H2720" s="5">
        <v>1</v>
      </c>
      <c r="K2720" s="5" t="s">
        <v>294</v>
      </c>
      <c r="M2720" s="5" t="s">
        <v>794</v>
      </c>
      <c r="N2720" s="5" t="s">
        <v>294</v>
      </c>
      <c r="P2720" s="5" t="s">
        <v>294</v>
      </c>
      <c r="R2720" s="5" t="s">
        <v>294</v>
      </c>
      <c r="V2720" s="5" t="s">
        <v>9728</v>
      </c>
    </row>
    <row r="2721" spans="1:22" x14ac:dyDescent="0.35">
      <c r="A2721" s="5" t="s">
        <v>9730</v>
      </c>
      <c r="B2721" s="5" t="s">
        <v>9731</v>
      </c>
      <c r="C2721" s="5" t="s">
        <v>4543</v>
      </c>
      <c r="D2721" s="5" t="s">
        <v>22</v>
      </c>
      <c r="E2721" s="5">
        <v>10</v>
      </c>
      <c r="F2721" s="5" t="s">
        <v>294</v>
      </c>
      <c r="G2721" s="5" t="s">
        <v>294</v>
      </c>
      <c r="J2721" s="5" t="s">
        <v>4546</v>
      </c>
      <c r="M2721" s="5" t="s">
        <v>794</v>
      </c>
      <c r="N2721" s="5" t="s">
        <v>294</v>
      </c>
      <c r="P2721" s="5" t="s">
        <v>294</v>
      </c>
      <c r="R2721" s="5" t="s">
        <v>297</v>
      </c>
      <c r="V2721" s="5" t="s">
        <v>9732</v>
      </c>
    </row>
    <row r="2722" spans="1:22" x14ac:dyDescent="0.35">
      <c r="A2722" s="5" t="s">
        <v>9733</v>
      </c>
      <c r="B2722" s="5" t="s">
        <v>235</v>
      </c>
      <c r="C2722" s="5" t="s">
        <v>4543</v>
      </c>
      <c r="D2722" s="5" t="s">
        <v>18</v>
      </c>
      <c r="E2722" s="5">
        <v>40</v>
      </c>
      <c r="F2722" s="5" t="s">
        <v>294</v>
      </c>
      <c r="G2722" s="5" t="s">
        <v>294</v>
      </c>
      <c r="M2722" s="5" t="s">
        <v>794</v>
      </c>
      <c r="N2722" s="5" t="s">
        <v>294</v>
      </c>
      <c r="P2722" s="5" t="s">
        <v>294</v>
      </c>
      <c r="R2722" s="5" t="s">
        <v>294</v>
      </c>
      <c r="V2722" s="5" t="s">
        <v>9734</v>
      </c>
    </row>
    <row r="2723" spans="1:22" x14ac:dyDescent="0.35">
      <c r="A2723" s="5" t="s">
        <v>9735</v>
      </c>
      <c r="B2723" s="5" t="s">
        <v>8819</v>
      </c>
      <c r="C2723" s="5" t="s">
        <v>4543</v>
      </c>
      <c r="D2723" s="5" t="s">
        <v>18</v>
      </c>
      <c r="E2723" s="5">
        <v>45</v>
      </c>
      <c r="F2723" s="5" t="s">
        <v>294</v>
      </c>
      <c r="G2723" s="5" t="s">
        <v>294</v>
      </c>
      <c r="M2723" s="5" t="s">
        <v>794</v>
      </c>
      <c r="N2723" s="5" t="s">
        <v>294</v>
      </c>
      <c r="P2723" s="5" t="s">
        <v>294</v>
      </c>
      <c r="Q2723" s="5" t="s">
        <v>294</v>
      </c>
      <c r="R2723" s="5" t="s">
        <v>294</v>
      </c>
      <c r="V2723" s="5" t="s">
        <v>9735</v>
      </c>
    </row>
    <row r="2724" spans="1:22" x14ac:dyDescent="0.35">
      <c r="A2724" s="5" t="s">
        <v>9736</v>
      </c>
      <c r="B2724" s="5" t="s">
        <v>4542</v>
      </c>
      <c r="C2724" s="5" t="s">
        <v>4543</v>
      </c>
      <c r="D2724" s="5" t="s">
        <v>22</v>
      </c>
      <c r="E2724" s="5">
        <v>18</v>
      </c>
      <c r="F2724" s="5" t="s">
        <v>294</v>
      </c>
      <c r="G2724" s="5" t="s">
        <v>294</v>
      </c>
      <c r="M2724" s="5" t="s">
        <v>3826</v>
      </c>
      <c r="N2724" s="5" t="s">
        <v>294</v>
      </c>
      <c r="P2724" s="5" t="s">
        <v>294</v>
      </c>
      <c r="R2724" s="5" t="s">
        <v>294</v>
      </c>
      <c r="V2724" s="5" t="s">
        <v>9737</v>
      </c>
    </row>
    <row r="2725" spans="1:22" x14ac:dyDescent="0.35">
      <c r="A2725" s="5" t="s">
        <v>9738</v>
      </c>
      <c r="B2725" s="5" t="s">
        <v>111</v>
      </c>
      <c r="C2725" s="5" t="s">
        <v>4543</v>
      </c>
      <c r="D2725" s="5" t="s">
        <v>1655</v>
      </c>
      <c r="E2725" s="5">
        <v>77</v>
      </c>
      <c r="F2725" s="5" t="s">
        <v>294</v>
      </c>
      <c r="G2725" s="5" t="s">
        <v>294</v>
      </c>
      <c r="M2725" s="5" t="s">
        <v>794</v>
      </c>
      <c r="N2725" s="5" t="s">
        <v>294</v>
      </c>
      <c r="P2725" s="5" t="s">
        <v>294</v>
      </c>
      <c r="Q2725" s="5" t="s">
        <v>294</v>
      </c>
      <c r="R2725" s="5" t="s">
        <v>294</v>
      </c>
      <c r="V2725" s="5" t="s">
        <v>9738</v>
      </c>
    </row>
    <row r="2726" spans="1:22" x14ac:dyDescent="0.35">
      <c r="A2726" s="5" t="s">
        <v>9739</v>
      </c>
      <c r="B2726" s="5" t="s">
        <v>9740</v>
      </c>
      <c r="C2726" s="5" t="s">
        <v>9741</v>
      </c>
      <c r="D2726" s="5" t="s">
        <v>28</v>
      </c>
      <c r="E2726" s="5">
        <v>7</v>
      </c>
      <c r="F2726" s="5" t="s">
        <v>294</v>
      </c>
      <c r="G2726" s="5" t="s">
        <v>294</v>
      </c>
      <c r="M2726" s="5" t="s">
        <v>794</v>
      </c>
      <c r="N2726" s="5" t="s">
        <v>294</v>
      </c>
      <c r="O2726" s="5" t="s">
        <v>294</v>
      </c>
      <c r="P2726" s="5" t="s">
        <v>294</v>
      </c>
      <c r="Q2726" s="5" t="s">
        <v>294</v>
      </c>
      <c r="R2726" s="5" t="s">
        <v>294</v>
      </c>
      <c r="V2726" s="5" t="s">
        <v>9739</v>
      </c>
    </row>
    <row r="2727" spans="1:22" x14ac:dyDescent="0.35">
      <c r="A2727" s="5" t="s">
        <v>9742</v>
      </c>
      <c r="B2727" s="5" t="s">
        <v>9743</v>
      </c>
      <c r="C2727" s="5" t="s">
        <v>9741</v>
      </c>
      <c r="D2727" s="5" t="s">
        <v>28</v>
      </c>
      <c r="E2727" s="5">
        <v>7</v>
      </c>
      <c r="F2727" s="5" t="s">
        <v>294</v>
      </c>
      <c r="G2727" s="5" t="s">
        <v>294</v>
      </c>
      <c r="M2727" s="5" t="s">
        <v>794</v>
      </c>
      <c r="N2727" s="5" t="s">
        <v>294</v>
      </c>
      <c r="O2727" s="5" t="s">
        <v>294</v>
      </c>
      <c r="P2727" s="5" t="s">
        <v>294</v>
      </c>
      <c r="Q2727" s="5" t="s">
        <v>294</v>
      </c>
      <c r="R2727" s="5" t="s">
        <v>294</v>
      </c>
      <c r="V2727" s="5" t="s">
        <v>9742</v>
      </c>
    </row>
    <row r="2728" spans="1:22" x14ac:dyDescent="0.35">
      <c r="A2728" s="5" t="s">
        <v>9744</v>
      </c>
      <c r="B2728" s="5" t="s">
        <v>235</v>
      </c>
      <c r="C2728" s="5" t="s">
        <v>9741</v>
      </c>
      <c r="D2728" s="5" t="s">
        <v>18</v>
      </c>
      <c r="E2728" s="5">
        <v>999</v>
      </c>
      <c r="F2728" s="5" t="s">
        <v>294</v>
      </c>
      <c r="G2728" s="5" t="s">
        <v>294</v>
      </c>
      <c r="M2728" s="5" t="s">
        <v>794</v>
      </c>
      <c r="N2728" s="5" t="s">
        <v>294</v>
      </c>
      <c r="P2728" s="5" t="s">
        <v>294</v>
      </c>
      <c r="Q2728" s="5" t="s">
        <v>294</v>
      </c>
      <c r="R2728" s="5" t="s">
        <v>294</v>
      </c>
      <c r="V2728" s="5" t="s">
        <v>9744</v>
      </c>
    </row>
    <row r="2729" spans="1:22" x14ac:dyDescent="0.35">
      <c r="A2729" s="5" t="s">
        <v>9745</v>
      </c>
      <c r="B2729" s="5" t="s">
        <v>9746</v>
      </c>
      <c r="C2729" s="5" t="s">
        <v>9747</v>
      </c>
      <c r="D2729" s="5" t="s">
        <v>22</v>
      </c>
      <c r="E2729" s="5">
        <v>3</v>
      </c>
      <c r="F2729" s="5" t="s">
        <v>294</v>
      </c>
      <c r="G2729" s="5" t="s">
        <v>294</v>
      </c>
      <c r="M2729" s="5" t="s">
        <v>794</v>
      </c>
      <c r="N2729" s="5" t="s">
        <v>294</v>
      </c>
      <c r="P2729" s="5" t="s">
        <v>294</v>
      </c>
      <c r="Q2729" s="5" t="s">
        <v>294</v>
      </c>
      <c r="R2729" s="5" t="s">
        <v>297</v>
      </c>
    </row>
    <row r="2730" spans="1:22" x14ac:dyDescent="0.35">
      <c r="A2730" s="5" t="s">
        <v>9748</v>
      </c>
      <c r="B2730" s="5" t="s">
        <v>111</v>
      </c>
      <c r="C2730" s="5" t="s">
        <v>9741</v>
      </c>
      <c r="D2730" s="5" t="s">
        <v>1655</v>
      </c>
      <c r="E2730" s="5">
        <v>77</v>
      </c>
      <c r="F2730" s="5" t="s">
        <v>294</v>
      </c>
      <c r="G2730" s="5" t="s">
        <v>294</v>
      </c>
      <c r="M2730" s="5" t="s">
        <v>794</v>
      </c>
      <c r="N2730" s="5" t="s">
        <v>294</v>
      </c>
      <c r="P2730" s="5" t="s">
        <v>294</v>
      </c>
      <c r="Q2730" s="5" t="s">
        <v>294</v>
      </c>
      <c r="R2730" s="5" t="s">
        <v>294</v>
      </c>
      <c r="V2730" s="5" t="s">
        <v>9748</v>
      </c>
    </row>
    <row r="2731" spans="1:22" x14ac:dyDescent="0.35">
      <c r="A2731" s="5" t="s">
        <v>9749</v>
      </c>
      <c r="B2731" s="5" t="s">
        <v>9750</v>
      </c>
      <c r="C2731" s="5" t="s">
        <v>9741</v>
      </c>
      <c r="D2731" s="5" t="s">
        <v>18</v>
      </c>
      <c r="E2731" s="5">
        <v>10</v>
      </c>
      <c r="F2731" s="5" t="s">
        <v>294</v>
      </c>
      <c r="G2731" s="5" t="s">
        <v>297</v>
      </c>
      <c r="J2731" s="5" t="s">
        <v>9751</v>
      </c>
      <c r="M2731" s="5" t="s">
        <v>794</v>
      </c>
      <c r="N2731" s="5" t="s">
        <v>294</v>
      </c>
      <c r="O2731" s="5" t="s">
        <v>294</v>
      </c>
      <c r="P2731" s="5" t="s">
        <v>294</v>
      </c>
      <c r="Q2731" s="5" t="s">
        <v>294</v>
      </c>
      <c r="R2731" s="5" t="s">
        <v>294</v>
      </c>
      <c r="V2731" s="5" t="s">
        <v>9749</v>
      </c>
    </row>
    <row r="2732" spans="1:22" x14ac:dyDescent="0.35">
      <c r="A2732" s="5" t="s">
        <v>9752</v>
      </c>
      <c r="B2732" s="5" t="s">
        <v>9753</v>
      </c>
      <c r="C2732" s="5" t="s">
        <v>9747</v>
      </c>
      <c r="D2732" s="5" t="s">
        <v>22</v>
      </c>
      <c r="E2732" s="5">
        <v>3</v>
      </c>
      <c r="F2732" s="5" t="s">
        <v>294</v>
      </c>
      <c r="G2732" s="5" t="s">
        <v>294</v>
      </c>
      <c r="M2732" s="5" t="s">
        <v>794</v>
      </c>
      <c r="N2732" s="5" t="s">
        <v>294</v>
      </c>
      <c r="O2732" s="5" t="s">
        <v>294</v>
      </c>
      <c r="P2732" s="5" t="s">
        <v>294</v>
      </c>
      <c r="Q2732" s="5" t="s">
        <v>294</v>
      </c>
      <c r="R2732" s="5" t="s">
        <v>297</v>
      </c>
    </row>
    <row r="2733" spans="1:22" x14ac:dyDescent="0.35">
      <c r="A2733" s="5" t="s">
        <v>9754</v>
      </c>
      <c r="B2733" s="5" t="s">
        <v>235</v>
      </c>
      <c r="C2733" s="5" t="s">
        <v>9747</v>
      </c>
      <c r="D2733" s="5" t="s">
        <v>18</v>
      </c>
      <c r="E2733" s="5">
        <v>99</v>
      </c>
      <c r="F2733" s="5" t="s">
        <v>294</v>
      </c>
      <c r="G2733" s="5" t="s">
        <v>294</v>
      </c>
      <c r="M2733" s="5" t="s">
        <v>794</v>
      </c>
      <c r="N2733" s="5" t="s">
        <v>294</v>
      </c>
      <c r="P2733" s="5" t="s">
        <v>294</v>
      </c>
      <c r="Q2733" s="5" t="s">
        <v>294</v>
      </c>
      <c r="R2733" s="5" t="s">
        <v>294</v>
      </c>
    </row>
    <row r="2734" spans="1:22" x14ac:dyDescent="0.35">
      <c r="A2734" s="5" t="s">
        <v>9755</v>
      </c>
      <c r="B2734" s="5" t="s">
        <v>3907</v>
      </c>
      <c r="C2734" s="5" t="s">
        <v>9747</v>
      </c>
      <c r="D2734" s="5" t="s">
        <v>22</v>
      </c>
      <c r="E2734" s="5">
        <v>10</v>
      </c>
      <c r="F2734" s="5" t="s">
        <v>294</v>
      </c>
      <c r="G2734" s="5" t="s">
        <v>294</v>
      </c>
      <c r="M2734" s="5" t="s">
        <v>3826</v>
      </c>
      <c r="N2734" s="5" t="s">
        <v>294</v>
      </c>
      <c r="P2734" s="5" t="s">
        <v>294</v>
      </c>
      <c r="Q2734" s="5" t="s">
        <v>294</v>
      </c>
      <c r="R2734" s="5" t="s">
        <v>294</v>
      </c>
    </row>
    <row r="2735" spans="1:22" x14ac:dyDescent="0.35">
      <c r="A2735" s="5" t="s">
        <v>9756</v>
      </c>
      <c r="B2735" s="5" t="s">
        <v>2692</v>
      </c>
      <c r="C2735" s="5" t="s">
        <v>9741</v>
      </c>
      <c r="D2735" s="5" t="s">
        <v>18</v>
      </c>
      <c r="E2735" s="5">
        <v>2</v>
      </c>
      <c r="F2735" s="5" t="s">
        <v>294</v>
      </c>
      <c r="G2735" s="5" t="s">
        <v>297</v>
      </c>
      <c r="J2735" s="5" t="s">
        <v>4586</v>
      </c>
      <c r="M2735" s="5" t="s">
        <v>794</v>
      </c>
      <c r="N2735" s="5" t="s">
        <v>294</v>
      </c>
      <c r="P2735" s="5" t="s">
        <v>294</v>
      </c>
      <c r="Q2735" s="5" t="s">
        <v>294</v>
      </c>
      <c r="R2735" s="5" t="s">
        <v>294</v>
      </c>
      <c r="V2735" s="5" t="s">
        <v>9756</v>
      </c>
    </row>
    <row r="2736" spans="1:22" x14ac:dyDescent="0.35">
      <c r="A2736" s="5" t="s">
        <v>9757</v>
      </c>
      <c r="B2736" s="5" t="s">
        <v>3907</v>
      </c>
      <c r="C2736" s="5" t="s">
        <v>9758</v>
      </c>
      <c r="D2736" s="5" t="s">
        <v>22</v>
      </c>
      <c r="E2736" s="5">
        <v>10</v>
      </c>
      <c r="F2736" s="5" t="s">
        <v>294</v>
      </c>
      <c r="G2736" s="5" t="s">
        <v>294</v>
      </c>
      <c r="M2736" s="5" t="s">
        <v>3826</v>
      </c>
      <c r="N2736" s="5" t="s">
        <v>294</v>
      </c>
      <c r="P2736" s="5" t="s">
        <v>294</v>
      </c>
      <c r="Q2736" s="5" t="s">
        <v>294</v>
      </c>
      <c r="R2736" s="5" t="s">
        <v>294</v>
      </c>
    </row>
    <row r="2737" spans="1:22" x14ac:dyDescent="0.35">
      <c r="A2737" s="5" t="s">
        <v>9759</v>
      </c>
      <c r="B2737" s="5" t="s">
        <v>9760</v>
      </c>
      <c r="C2737" s="5" t="s">
        <v>9741</v>
      </c>
      <c r="D2737" s="5" t="s">
        <v>22</v>
      </c>
      <c r="E2737" s="5">
        <v>2</v>
      </c>
      <c r="F2737" s="5" t="s">
        <v>297</v>
      </c>
      <c r="G2737" s="5" t="s">
        <v>294</v>
      </c>
      <c r="J2737" s="5" t="s">
        <v>3984</v>
      </c>
      <c r="M2737" s="5" t="s">
        <v>794</v>
      </c>
      <c r="N2737" s="5" t="s">
        <v>294</v>
      </c>
      <c r="O2737" s="5" t="s">
        <v>294</v>
      </c>
      <c r="P2737" s="5" t="s">
        <v>294</v>
      </c>
      <c r="Q2737" s="5" t="s">
        <v>294</v>
      </c>
      <c r="R2737" s="5" t="s">
        <v>294</v>
      </c>
      <c r="V2737" s="5" t="s">
        <v>9759</v>
      </c>
    </row>
    <row r="2738" spans="1:22" x14ac:dyDescent="0.35">
      <c r="A2738" s="5" t="s">
        <v>9761</v>
      </c>
      <c r="B2738" s="5" t="s">
        <v>9762</v>
      </c>
      <c r="C2738" s="5" t="s">
        <v>9741</v>
      </c>
      <c r="D2738" s="5" t="s">
        <v>18</v>
      </c>
      <c r="E2738" s="5">
        <v>1</v>
      </c>
      <c r="F2738" s="5" t="s">
        <v>294</v>
      </c>
      <c r="G2738" s="5" t="s">
        <v>297</v>
      </c>
      <c r="L2738" s="5" t="s">
        <v>9763</v>
      </c>
      <c r="M2738" s="5" t="s">
        <v>794</v>
      </c>
      <c r="N2738" s="5" t="s">
        <v>294</v>
      </c>
      <c r="P2738" s="5" t="s">
        <v>294</v>
      </c>
      <c r="Q2738" s="5" t="s">
        <v>294</v>
      </c>
      <c r="R2738" s="5" t="s">
        <v>294</v>
      </c>
      <c r="S2738" s="5" t="s">
        <v>5975</v>
      </c>
      <c r="V2738" s="5" t="s">
        <v>9761</v>
      </c>
    </row>
    <row r="2739" spans="1:22" x14ac:dyDescent="0.35">
      <c r="A2739" s="5" t="s">
        <v>9764</v>
      </c>
      <c r="B2739" s="5" t="s">
        <v>9765</v>
      </c>
      <c r="C2739" s="5" t="s">
        <v>9747</v>
      </c>
      <c r="D2739" s="5" t="s">
        <v>22</v>
      </c>
      <c r="E2739" s="5">
        <v>3</v>
      </c>
      <c r="F2739" s="5" t="s">
        <v>294</v>
      </c>
      <c r="G2739" s="5" t="s">
        <v>294</v>
      </c>
      <c r="M2739" s="5" t="s">
        <v>794</v>
      </c>
      <c r="N2739" s="5" t="s">
        <v>294</v>
      </c>
      <c r="P2739" s="5" t="s">
        <v>294</v>
      </c>
      <c r="Q2739" s="5" t="s">
        <v>294</v>
      </c>
      <c r="R2739" s="5" t="s">
        <v>297</v>
      </c>
    </row>
    <row r="2740" spans="1:22" x14ac:dyDescent="0.35">
      <c r="A2740" s="5" t="s">
        <v>9766</v>
      </c>
      <c r="B2740" s="5" t="s">
        <v>9767</v>
      </c>
      <c r="C2740" s="5" t="s">
        <v>9741</v>
      </c>
      <c r="D2740" s="5" t="s">
        <v>22</v>
      </c>
      <c r="E2740" s="5">
        <v>3</v>
      </c>
      <c r="F2740" s="5" t="s">
        <v>294</v>
      </c>
      <c r="G2740" s="5" t="s">
        <v>294</v>
      </c>
      <c r="M2740" s="5" t="s">
        <v>3826</v>
      </c>
      <c r="N2740" s="5" t="s">
        <v>294</v>
      </c>
      <c r="O2740" s="5" t="s">
        <v>294</v>
      </c>
      <c r="P2740" s="5" t="s">
        <v>294</v>
      </c>
      <c r="Q2740" s="5" t="s">
        <v>294</v>
      </c>
      <c r="R2740" s="5" t="s">
        <v>294</v>
      </c>
      <c r="V2740" s="5" t="s">
        <v>9766</v>
      </c>
    </row>
    <row r="2741" spans="1:22" x14ac:dyDescent="0.35">
      <c r="A2741" s="5" t="s">
        <v>9768</v>
      </c>
      <c r="B2741" s="5" t="s">
        <v>9769</v>
      </c>
      <c r="C2741" s="5" t="s">
        <v>9741</v>
      </c>
      <c r="D2741" s="5" t="s">
        <v>18</v>
      </c>
      <c r="E2741" s="5">
        <v>1</v>
      </c>
      <c r="F2741" s="5" t="s">
        <v>294</v>
      </c>
      <c r="G2741" s="5" t="s">
        <v>297</v>
      </c>
      <c r="L2741" s="5" t="s">
        <v>941</v>
      </c>
      <c r="M2741" s="5" t="s">
        <v>794</v>
      </c>
      <c r="N2741" s="5" t="s">
        <v>294</v>
      </c>
      <c r="O2741" s="5" t="s">
        <v>294</v>
      </c>
      <c r="P2741" s="5" t="s">
        <v>294</v>
      </c>
      <c r="Q2741" s="5" t="s">
        <v>294</v>
      </c>
      <c r="R2741" s="5" t="s">
        <v>294</v>
      </c>
      <c r="V2741" s="5" t="s">
        <v>9768</v>
      </c>
    </row>
    <row r="2742" spans="1:22" x14ac:dyDescent="0.35">
      <c r="A2742" s="5" t="s">
        <v>9770</v>
      </c>
      <c r="B2742" s="5" t="s">
        <v>9746</v>
      </c>
      <c r="C2742" s="5" t="s">
        <v>9758</v>
      </c>
      <c r="D2742" s="5" t="s">
        <v>22</v>
      </c>
      <c r="E2742" s="5">
        <v>3</v>
      </c>
      <c r="F2742" s="5" t="s">
        <v>294</v>
      </c>
      <c r="G2742" s="5" t="s">
        <v>294</v>
      </c>
      <c r="M2742" s="5" t="s">
        <v>794</v>
      </c>
      <c r="N2742" s="5" t="s">
        <v>294</v>
      </c>
      <c r="O2742" s="5" t="s">
        <v>294</v>
      </c>
      <c r="P2742" s="5" t="s">
        <v>294</v>
      </c>
      <c r="Q2742" s="5" t="s">
        <v>294</v>
      </c>
      <c r="R2742" s="5" t="s">
        <v>297</v>
      </c>
      <c r="U2742" s="5" t="s">
        <v>9771</v>
      </c>
      <c r="V2742" s="5" t="s">
        <v>9772</v>
      </c>
    </row>
    <row r="2743" spans="1:22" x14ac:dyDescent="0.35">
      <c r="A2743" s="5" t="s">
        <v>9773</v>
      </c>
      <c r="B2743" s="5" t="s">
        <v>9753</v>
      </c>
      <c r="C2743" s="5" t="s">
        <v>9758</v>
      </c>
      <c r="D2743" s="5" t="s">
        <v>22</v>
      </c>
      <c r="E2743" s="5">
        <v>3</v>
      </c>
      <c r="F2743" s="5" t="s">
        <v>294</v>
      </c>
      <c r="G2743" s="5" t="s">
        <v>294</v>
      </c>
      <c r="J2743" s="5" t="s">
        <v>9741</v>
      </c>
      <c r="M2743" s="5" t="s">
        <v>794</v>
      </c>
      <c r="N2743" s="5" t="s">
        <v>294</v>
      </c>
      <c r="P2743" s="5" t="s">
        <v>294</v>
      </c>
      <c r="Q2743" s="5" t="s">
        <v>294</v>
      </c>
      <c r="R2743" s="5" t="s">
        <v>297</v>
      </c>
      <c r="V2743" s="5" t="s">
        <v>9774</v>
      </c>
    </row>
    <row r="2744" spans="1:22" x14ac:dyDescent="0.35">
      <c r="A2744" s="5" t="s">
        <v>9775</v>
      </c>
      <c r="B2744" s="5" t="s">
        <v>9776</v>
      </c>
      <c r="C2744" s="5" t="s">
        <v>9777</v>
      </c>
      <c r="D2744" s="5" t="s">
        <v>22</v>
      </c>
      <c r="E2744" s="5">
        <v>18</v>
      </c>
      <c r="F2744" s="5" t="s">
        <v>294</v>
      </c>
      <c r="G2744" s="5" t="s">
        <v>294</v>
      </c>
      <c r="M2744" s="5" t="s">
        <v>3826</v>
      </c>
      <c r="N2744" s="5" t="s">
        <v>294</v>
      </c>
      <c r="P2744" s="5" t="s">
        <v>294</v>
      </c>
      <c r="Q2744" s="5" t="s">
        <v>294</v>
      </c>
      <c r="R2744" s="5" t="s">
        <v>294</v>
      </c>
      <c r="V2744" s="5" t="s">
        <v>9775</v>
      </c>
    </row>
    <row r="2745" spans="1:22" x14ac:dyDescent="0.35">
      <c r="A2745" s="5" t="s">
        <v>9778</v>
      </c>
      <c r="B2745" s="5" t="s">
        <v>9779</v>
      </c>
      <c r="C2745" s="5" t="s">
        <v>9777</v>
      </c>
      <c r="D2745" s="5" t="s">
        <v>22</v>
      </c>
      <c r="E2745" s="5">
        <v>2</v>
      </c>
      <c r="F2745" s="5" t="s">
        <v>294</v>
      </c>
      <c r="G2745" s="5" t="s">
        <v>294</v>
      </c>
      <c r="H2745" s="5">
        <v>0</v>
      </c>
      <c r="I2745" s="5">
        <v>99</v>
      </c>
      <c r="M2745" s="5" t="s">
        <v>794</v>
      </c>
      <c r="N2745" s="5" t="s">
        <v>294</v>
      </c>
      <c r="P2745" s="5" t="s">
        <v>294</v>
      </c>
      <c r="Q2745" s="5" t="s">
        <v>294</v>
      </c>
      <c r="R2745" s="5" t="s">
        <v>294</v>
      </c>
      <c r="S2745" s="5" t="s">
        <v>2333</v>
      </c>
      <c r="V2745" s="5" t="s">
        <v>9778</v>
      </c>
    </row>
    <row r="2746" spans="1:22" x14ac:dyDescent="0.35">
      <c r="A2746" s="5" t="s">
        <v>9780</v>
      </c>
      <c r="B2746" s="5" t="s">
        <v>9781</v>
      </c>
      <c r="C2746" s="5" t="s">
        <v>9777</v>
      </c>
      <c r="D2746" s="5" t="s">
        <v>18</v>
      </c>
      <c r="E2746" s="5">
        <v>20</v>
      </c>
      <c r="F2746" s="5" t="s">
        <v>294</v>
      </c>
      <c r="G2746" s="5" t="s">
        <v>294</v>
      </c>
      <c r="M2746" s="5" t="s">
        <v>794</v>
      </c>
      <c r="N2746" s="5" t="s">
        <v>294</v>
      </c>
      <c r="P2746" s="5" t="s">
        <v>294</v>
      </c>
      <c r="Q2746" s="5" t="s">
        <v>294</v>
      </c>
      <c r="R2746" s="5" t="s">
        <v>294</v>
      </c>
      <c r="U2746" s="5" t="s">
        <v>9782</v>
      </c>
      <c r="V2746" s="5" t="s">
        <v>9780</v>
      </c>
    </row>
    <row r="2747" spans="1:22" x14ac:dyDescent="0.35">
      <c r="A2747" s="5" t="s">
        <v>9783</v>
      </c>
      <c r="B2747" s="5" t="s">
        <v>9784</v>
      </c>
      <c r="C2747" s="5" t="s">
        <v>9777</v>
      </c>
      <c r="D2747" s="5" t="s">
        <v>18</v>
      </c>
      <c r="E2747" s="5">
        <v>30</v>
      </c>
      <c r="F2747" s="5" t="s">
        <v>294</v>
      </c>
      <c r="G2747" s="5" t="s">
        <v>294</v>
      </c>
      <c r="M2747" s="5" t="s">
        <v>794</v>
      </c>
      <c r="N2747" s="5" t="s">
        <v>297</v>
      </c>
      <c r="O2747" s="5" t="s">
        <v>297</v>
      </c>
      <c r="P2747" s="5" t="s">
        <v>294</v>
      </c>
      <c r="Q2747" s="5" t="s">
        <v>297</v>
      </c>
      <c r="R2747" s="5" t="s">
        <v>294</v>
      </c>
      <c r="V2747" s="5" t="s">
        <v>9783</v>
      </c>
    </row>
    <row r="2748" spans="1:22" x14ac:dyDescent="0.35">
      <c r="A2748" s="5" t="s">
        <v>9785</v>
      </c>
      <c r="B2748" s="5" t="s">
        <v>9786</v>
      </c>
      <c r="C2748" s="5" t="s">
        <v>9777</v>
      </c>
      <c r="D2748" s="5" t="s">
        <v>22</v>
      </c>
      <c r="E2748" s="5">
        <v>18</v>
      </c>
      <c r="F2748" s="5" t="s">
        <v>294</v>
      </c>
      <c r="G2748" s="5" t="s">
        <v>294</v>
      </c>
      <c r="J2748" s="5" t="s">
        <v>9787</v>
      </c>
      <c r="M2748" s="5" t="s">
        <v>794</v>
      </c>
      <c r="N2748" s="5" t="s">
        <v>294</v>
      </c>
      <c r="P2748" s="5" t="s">
        <v>294</v>
      </c>
      <c r="Q2748" s="5" t="s">
        <v>294</v>
      </c>
      <c r="R2748" s="5" t="s">
        <v>297</v>
      </c>
      <c r="V2748" s="5" t="s">
        <v>9785</v>
      </c>
    </row>
    <row r="2749" spans="1:22" x14ac:dyDescent="0.35">
      <c r="A2749" s="5" t="s">
        <v>9788</v>
      </c>
      <c r="B2749" s="5" t="s">
        <v>9789</v>
      </c>
      <c r="C2749" s="5" t="s">
        <v>9787</v>
      </c>
      <c r="D2749" s="5" t="s">
        <v>18</v>
      </c>
      <c r="E2749" s="5">
        <v>40</v>
      </c>
      <c r="F2749" s="5" t="s">
        <v>294</v>
      </c>
      <c r="G2749" s="5" t="s">
        <v>294</v>
      </c>
      <c r="M2749" s="5" t="s">
        <v>794</v>
      </c>
      <c r="N2749" s="5" t="s">
        <v>294</v>
      </c>
      <c r="P2749" s="5" t="s">
        <v>294</v>
      </c>
      <c r="Q2749" s="5" t="s">
        <v>294</v>
      </c>
      <c r="R2749" s="5" t="s">
        <v>294</v>
      </c>
      <c r="V2749" s="5" t="s">
        <v>9788</v>
      </c>
    </row>
    <row r="2750" spans="1:22" x14ac:dyDescent="0.35">
      <c r="A2750" s="5" t="s">
        <v>9790</v>
      </c>
      <c r="B2750" s="5" t="s">
        <v>9791</v>
      </c>
      <c r="C2750" s="5" t="s">
        <v>9787</v>
      </c>
      <c r="D2750" s="5" t="s">
        <v>22</v>
      </c>
      <c r="E2750" s="5">
        <v>18</v>
      </c>
      <c r="F2750" s="5" t="s">
        <v>294</v>
      </c>
      <c r="G2750" s="5" t="s">
        <v>294</v>
      </c>
      <c r="M2750" s="5" t="s">
        <v>3826</v>
      </c>
      <c r="N2750" s="5" t="s">
        <v>294</v>
      </c>
      <c r="P2750" s="5" t="s">
        <v>294</v>
      </c>
      <c r="Q2750" s="5" t="s">
        <v>294</v>
      </c>
      <c r="R2750" s="5" t="s">
        <v>294</v>
      </c>
      <c r="V2750" s="5" t="s">
        <v>9790</v>
      </c>
    </row>
    <row r="2751" spans="1:22" x14ac:dyDescent="0.35">
      <c r="A2751" s="5" t="s">
        <v>9792</v>
      </c>
      <c r="B2751" s="5" t="s">
        <v>9793</v>
      </c>
      <c r="C2751" s="5" t="s">
        <v>2705</v>
      </c>
      <c r="D2751" s="5" t="s">
        <v>22</v>
      </c>
      <c r="E2751" s="5">
        <v>9</v>
      </c>
      <c r="F2751" s="5" t="s">
        <v>294</v>
      </c>
      <c r="G2751" s="5" t="s">
        <v>294</v>
      </c>
      <c r="J2751" s="5" t="s">
        <v>628</v>
      </c>
      <c r="M2751" s="5" t="s">
        <v>794</v>
      </c>
      <c r="N2751" s="5" t="s">
        <v>294</v>
      </c>
      <c r="O2751" s="5" t="s">
        <v>294</v>
      </c>
      <c r="P2751" s="5" t="s">
        <v>294</v>
      </c>
      <c r="Q2751" s="5" t="s">
        <v>294</v>
      </c>
      <c r="R2751" s="5" t="s">
        <v>297</v>
      </c>
    </row>
    <row r="2752" spans="1:22" x14ac:dyDescent="0.35">
      <c r="A2752" s="5" t="s">
        <v>1822</v>
      </c>
      <c r="B2752" s="5" t="s">
        <v>9794</v>
      </c>
      <c r="C2752" s="5" t="s">
        <v>1816</v>
      </c>
      <c r="D2752" s="5" t="s">
        <v>18</v>
      </c>
      <c r="E2752" s="5">
        <v>48</v>
      </c>
      <c r="F2752" s="5" t="s">
        <v>294</v>
      </c>
      <c r="G2752" s="5" t="s">
        <v>294</v>
      </c>
      <c r="M2752" s="5" t="s">
        <v>794</v>
      </c>
      <c r="N2752" s="5" t="s">
        <v>294</v>
      </c>
      <c r="R2752" s="5" t="s">
        <v>294</v>
      </c>
      <c r="V2752" s="5" t="s">
        <v>1822</v>
      </c>
    </row>
    <row r="2753" spans="1:22" x14ac:dyDescent="0.35">
      <c r="A2753" s="5" t="s">
        <v>1823</v>
      </c>
      <c r="B2753" s="5" t="s">
        <v>9795</v>
      </c>
      <c r="C2753" s="5" t="s">
        <v>1816</v>
      </c>
      <c r="D2753" s="5" t="s">
        <v>18</v>
      </c>
      <c r="E2753" s="5">
        <v>48</v>
      </c>
      <c r="F2753" s="5" t="s">
        <v>294</v>
      </c>
      <c r="G2753" s="5" t="s">
        <v>294</v>
      </c>
      <c r="M2753" s="5" t="s">
        <v>794</v>
      </c>
      <c r="N2753" s="5" t="s">
        <v>294</v>
      </c>
      <c r="O2753" s="5" t="s">
        <v>294</v>
      </c>
      <c r="P2753" s="5" t="s">
        <v>294</v>
      </c>
      <c r="Q2753" s="5" t="s">
        <v>294</v>
      </c>
      <c r="R2753" s="5" t="s">
        <v>294</v>
      </c>
      <c r="V2753" s="5" t="s">
        <v>9796</v>
      </c>
    </row>
    <row r="2754" spans="1:22" x14ac:dyDescent="0.35">
      <c r="A2754" s="5" t="s">
        <v>9797</v>
      </c>
      <c r="B2754" s="5" t="s">
        <v>9798</v>
      </c>
      <c r="C2754" s="5" t="s">
        <v>1816</v>
      </c>
      <c r="D2754" s="5" t="s">
        <v>18</v>
      </c>
      <c r="E2754" s="5">
        <v>35</v>
      </c>
      <c r="F2754" s="5" t="s">
        <v>294</v>
      </c>
      <c r="G2754" s="5" t="s">
        <v>294</v>
      </c>
      <c r="M2754" s="5" t="s">
        <v>794</v>
      </c>
      <c r="N2754" s="5" t="s">
        <v>294</v>
      </c>
      <c r="P2754" s="5" t="s">
        <v>294</v>
      </c>
      <c r="Q2754" s="5" t="s">
        <v>294</v>
      </c>
      <c r="R2754" s="5" t="s">
        <v>294</v>
      </c>
      <c r="V2754" s="5" t="s">
        <v>9799</v>
      </c>
    </row>
    <row r="2755" spans="1:22" x14ac:dyDescent="0.35">
      <c r="A2755" s="5" t="s">
        <v>1820</v>
      </c>
      <c r="B2755" s="5" t="s">
        <v>9800</v>
      </c>
      <c r="C2755" s="5" t="s">
        <v>1816</v>
      </c>
      <c r="D2755" s="5" t="s">
        <v>18</v>
      </c>
      <c r="E2755" s="5">
        <v>15</v>
      </c>
      <c r="F2755" s="5" t="s">
        <v>294</v>
      </c>
      <c r="G2755" s="5" t="s">
        <v>294</v>
      </c>
      <c r="M2755" s="5" t="s">
        <v>794</v>
      </c>
      <c r="N2755" s="5" t="s">
        <v>294</v>
      </c>
      <c r="R2755" s="5" t="s">
        <v>294</v>
      </c>
      <c r="V2755" s="5" t="s">
        <v>1820</v>
      </c>
    </row>
    <row r="2756" spans="1:22" x14ac:dyDescent="0.35">
      <c r="A2756" s="5" t="s">
        <v>1821</v>
      </c>
      <c r="B2756" s="5" t="s">
        <v>9801</v>
      </c>
      <c r="C2756" s="5" t="s">
        <v>1816</v>
      </c>
      <c r="D2756" s="5" t="s">
        <v>18</v>
      </c>
      <c r="E2756" s="5">
        <v>20</v>
      </c>
      <c r="F2756" s="5" t="s">
        <v>294</v>
      </c>
      <c r="G2756" s="5" t="s">
        <v>294</v>
      </c>
      <c r="M2756" s="5" t="s">
        <v>794</v>
      </c>
      <c r="N2756" s="5" t="s">
        <v>294</v>
      </c>
      <c r="R2756" s="5" t="s">
        <v>294</v>
      </c>
      <c r="V2756" s="5" t="s">
        <v>1821</v>
      </c>
    </row>
    <row r="2757" spans="1:22" x14ac:dyDescent="0.35">
      <c r="A2757" s="5" t="s">
        <v>9802</v>
      </c>
      <c r="B2757" s="5" t="s">
        <v>9803</v>
      </c>
      <c r="C2757" s="5" t="s">
        <v>1816</v>
      </c>
      <c r="D2757" s="5" t="s">
        <v>18</v>
      </c>
      <c r="E2757" s="5">
        <v>36</v>
      </c>
      <c r="F2757" s="5" t="s">
        <v>294</v>
      </c>
      <c r="G2757" s="5" t="s">
        <v>294</v>
      </c>
      <c r="M2757" s="5" t="s">
        <v>794</v>
      </c>
      <c r="N2757" s="5" t="s">
        <v>297</v>
      </c>
      <c r="Q2757" s="5" t="s">
        <v>297</v>
      </c>
      <c r="R2757" s="5" t="s">
        <v>294</v>
      </c>
      <c r="V2757" s="5" t="s">
        <v>9802</v>
      </c>
    </row>
    <row r="2758" spans="1:22" x14ac:dyDescent="0.35">
      <c r="A2758" s="5" t="s">
        <v>1824</v>
      </c>
      <c r="B2758" s="5" t="s">
        <v>8265</v>
      </c>
      <c r="C2758" s="5" t="s">
        <v>1816</v>
      </c>
      <c r="D2758" s="5" t="s">
        <v>18</v>
      </c>
      <c r="E2758" s="5">
        <v>20</v>
      </c>
      <c r="F2758" s="5" t="s">
        <v>294</v>
      </c>
      <c r="G2758" s="5" t="s">
        <v>294</v>
      </c>
      <c r="M2758" s="5" t="s">
        <v>794</v>
      </c>
      <c r="N2758" s="5" t="s">
        <v>294</v>
      </c>
      <c r="R2758" s="5" t="s">
        <v>294</v>
      </c>
      <c r="V2758" s="5" t="s">
        <v>1824</v>
      </c>
    </row>
    <row r="2759" spans="1:22" x14ac:dyDescent="0.35">
      <c r="A2759" s="5" t="s">
        <v>1830</v>
      </c>
      <c r="B2759" s="5" t="s">
        <v>9804</v>
      </c>
      <c r="C2759" s="5" t="s">
        <v>1816</v>
      </c>
      <c r="D2759" s="5" t="s">
        <v>18</v>
      </c>
      <c r="E2759" s="5">
        <v>40</v>
      </c>
      <c r="F2759" s="5" t="s">
        <v>294</v>
      </c>
      <c r="G2759" s="5" t="s">
        <v>294</v>
      </c>
      <c r="M2759" s="5" t="s">
        <v>794</v>
      </c>
      <c r="N2759" s="5" t="s">
        <v>294</v>
      </c>
      <c r="O2759" s="5" t="s">
        <v>294</v>
      </c>
      <c r="P2759" s="5" t="s">
        <v>294</v>
      </c>
      <c r="Q2759" s="5" t="s">
        <v>294</v>
      </c>
      <c r="R2759" s="5" t="s">
        <v>294</v>
      </c>
      <c r="V2759" s="5" t="s">
        <v>1830</v>
      </c>
    </row>
    <row r="2760" spans="1:22" x14ac:dyDescent="0.35">
      <c r="A2760" s="5" t="s">
        <v>1828</v>
      </c>
      <c r="B2760" s="5" t="s">
        <v>9805</v>
      </c>
      <c r="C2760" s="5" t="s">
        <v>1816</v>
      </c>
      <c r="D2760" s="5" t="s">
        <v>24</v>
      </c>
      <c r="E2760" s="5">
        <v>12</v>
      </c>
      <c r="F2760" s="5" t="s">
        <v>294</v>
      </c>
      <c r="G2760" s="5" t="s">
        <v>294</v>
      </c>
      <c r="M2760" s="5" t="s">
        <v>794</v>
      </c>
      <c r="N2760" s="5" t="s">
        <v>294</v>
      </c>
      <c r="R2760" s="5" t="s">
        <v>294</v>
      </c>
      <c r="V2760" s="5" t="s">
        <v>1828</v>
      </c>
    </row>
    <row r="2761" spans="1:22" x14ac:dyDescent="0.35">
      <c r="A2761" s="5" t="s">
        <v>1831</v>
      </c>
      <c r="B2761" s="5" t="s">
        <v>9806</v>
      </c>
      <c r="C2761" s="5" t="s">
        <v>1816</v>
      </c>
      <c r="D2761" s="5" t="s">
        <v>18</v>
      </c>
      <c r="E2761" s="5">
        <v>15</v>
      </c>
      <c r="F2761" s="5" t="s">
        <v>294</v>
      </c>
      <c r="G2761" s="5" t="s">
        <v>294</v>
      </c>
      <c r="M2761" s="5" t="s">
        <v>794</v>
      </c>
      <c r="N2761" s="5" t="s">
        <v>294</v>
      </c>
      <c r="R2761" s="5" t="s">
        <v>297</v>
      </c>
      <c r="V2761" s="5" t="s">
        <v>1831</v>
      </c>
    </row>
    <row r="2762" spans="1:22" x14ac:dyDescent="0.35">
      <c r="A2762" s="5" t="s">
        <v>1817</v>
      </c>
      <c r="B2762" s="5" t="s">
        <v>9807</v>
      </c>
      <c r="C2762" s="5" t="s">
        <v>1816</v>
      </c>
      <c r="D2762" s="5" t="s">
        <v>18</v>
      </c>
      <c r="E2762" s="5">
        <v>35</v>
      </c>
      <c r="F2762" s="5" t="s">
        <v>294</v>
      </c>
      <c r="G2762" s="5" t="s">
        <v>294</v>
      </c>
      <c r="M2762" s="5" t="s">
        <v>794</v>
      </c>
      <c r="N2762" s="5" t="s">
        <v>294</v>
      </c>
      <c r="R2762" s="5" t="s">
        <v>297</v>
      </c>
      <c r="V2762" s="5" t="s">
        <v>1817</v>
      </c>
    </row>
    <row r="2763" spans="1:22" x14ac:dyDescent="0.35">
      <c r="A2763" s="5" t="s">
        <v>1818</v>
      </c>
      <c r="B2763" s="5" t="s">
        <v>9808</v>
      </c>
      <c r="C2763" s="5" t="s">
        <v>1816</v>
      </c>
      <c r="D2763" s="5" t="s">
        <v>18</v>
      </c>
      <c r="E2763" s="5">
        <v>15</v>
      </c>
      <c r="F2763" s="5" t="s">
        <v>294</v>
      </c>
      <c r="G2763" s="5" t="s">
        <v>294</v>
      </c>
      <c r="M2763" s="5" t="s">
        <v>794</v>
      </c>
      <c r="N2763" s="5" t="s">
        <v>294</v>
      </c>
      <c r="R2763" s="5" t="s">
        <v>294</v>
      </c>
      <c r="V2763" s="5" t="s">
        <v>1818</v>
      </c>
    </row>
    <row r="2764" spans="1:22" x14ac:dyDescent="0.35">
      <c r="A2764" s="5" t="s">
        <v>2728</v>
      </c>
      <c r="B2764" s="5" t="s">
        <v>2729</v>
      </c>
      <c r="C2764" s="5" t="s">
        <v>2705</v>
      </c>
      <c r="D2764" s="5" t="s">
        <v>18</v>
      </c>
      <c r="E2764" s="5">
        <v>9</v>
      </c>
      <c r="F2764" s="5" t="s">
        <v>294</v>
      </c>
      <c r="G2764" s="5" t="s">
        <v>294</v>
      </c>
      <c r="J2764" s="5" t="s">
        <v>411</v>
      </c>
      <c r="M2764" s="5" t="s">
        <v>794</v>
      </c>
      <c r="N2764" s="5" t="s">
        <v>294</v>
      </c>
      <c r="O2764" s="5" t="s">
        <v>294</v>
      </c>
      <c r="P2764" s="5" t="s">
        <v>294</v>
      </c>
      <c r="Q2764" s="5" t="s">
        <v>294</v>
      </c>
      <c r="R2764" s="5" t="s">
        <v>297</v>
      </c>
    </row>
    <row r="2765" spans="1:22" x14ac:dyDescent="0.35">
      <c r="A2765" s="5" t="s">
        <v>9809</v>
      </c>
      <c r="B2765" s="5" t="s">
        <v>9810</v>
      </c>
      <c r="C2765" s="5" t="s">
        <v>2705</v>
      </c>
      <c r="D2765" s="5" t="s">
        <v>18</v>
      </c>
      <c r="E2765" s="5">
        <v>1</v>
      </c>
      <c r="F2765" s="5" t="s">
        <v>294</v>
      </c>
      <c r="G2765" s="5" t="s">
        <v>294</v>
      </c>
      <c r="M2765" s="5" t="s">
        <v>794</v>
      </c>
      <c r="N2765" s="5" t="s">
        <v>297</v>
      </c>
      <c r="O2765" s="5" t="s">
        <v>297</v>
      </c>
      <c r="P2765" s="5" t="s">
        <v>294</v>
      </c>
      <c r="Q2765" s="5" t="s">
        <v>297</v>
      </c>
      <c r="R2765" s="5" t="s">
        <v>294</v>
      </c>
    </row>
    <row r="2766" spans="1:22" x14ac:dyDescent="0.35">
      <c r="A2766" s="5" t="s">
        <v>2706</v>
      </c>
      <c r="B2766" s="5" t="s">
        <v>9811</v>
      </c>
      <c r="C2766" s="5" t="s">
        <v>2705</v>
      </c>
      <c r="D2766" s="5" t="s">
        <v>18</v>
      </c>
      <c r="E2766" s="5">
        <v>1</v>
      </c>
      <c r="F2766" s="5" t="s">
        <v>294</v>
      </c>
      <c r="G2766" s="5" t="s">
        <v>297</v>
      </c>
      <c r="L2766" s="5" t="s">
        <v>822</v>
      </c>
      <c r="M2766" s="5" t="s">
        <v>794</v>
      </c>
      <c r="N2766" s="5" t="s">
        <v>294</v>
      </c>
      <c r="O2766" s="5" t="s">
        <v>294</v>
      </c>
      <c r="P2766" s="5" t="s">
        <v>294</v>
      </c>
      <c r="Q2766" s="5" t="s">
        <v>294</v>
      </c>
      <c r="R2766" s="5" t="s">
        <v>294</v>
      </c>
    </row>
    <row r="2767" spans="1:22" x14ac:dyDescent="0.35">
      <c r="A2767" s="5" t="s">
        <v>2708</v>
      </c>
      <c r="B2767" s="5" t="s">
        <v>2709</v>
      </c>
      <c r="C2767" s="5" t="s">
        <v>2705</v>
      </c>
      <c r="D2767" s="5" t="s">
        <v>20</v>
      </c>
      <c r="E2767" s="5">
        <v>10</v>
      </c>
      <c r="F2767" s="5" t="s">
        <v>294</v>
      </c>
      <c r="G2767" s="5" t="s">
        <v>294</v>
      </c>
      <c r="M2767" s="5" t="s">
        <v>794</v>
      </c>
      <c r="N2767" s="5" t="s">
        <v>294</v>
      </c>
      <c r="O2767" s="5" t="s">
        <v>294</v>
      </c>
      <c r="P2767" s="5" t="s">
        <v>294</v>
      </c>
      <c r="Q2767" s="5" t="s">
        <v>294</v>
      </c>
      <c r="R2767" s="5" t="s">
        <v>294</v>
      </c>
    </row>
    <row r="2768" spans="1:22" x14ac:dyDescent="0.35">
      <c r="A2768" s="5" t="s">
        <v>9812</v>
      </c>
      <c r="B2768" s="5" t="s">
        <v>9813</v>
      </c>
      <c r="C2768" s="5" t="s">
        <v>2705</v>
      </c>
      <c r="D2768" s="5" t="s">
        <v>22</v>
      </c>
      <c r="E2768" s="5">
        <v>10</v>
      </c>
      <c r="F2768" s="5" t="s">
        <v>294</v>
      </c>
      <c r="G2768" s="5" t="s">
        <v>294</v>
      </c>
      <c r="M2768" s="5" t="s">
        <v>3826</v>
      </c>
      <c r="N2768" s="5" t="s">
        <v>294</v>
      </c>
      <c r="P2768" s="5" t="s">
        <v>294</v>
      </c>
      <c r="Q2768" s="5" t="s">
        <v>294</v>
      </c>
      <c r="R2768" s="5" t="s">
        <v>294</v>
      </c>
    </row>
    <row r="2769" spans="1:22" x14ac:dyDescent="0.35">
      <c r="A2769" s="5" t="s">
        <v>9814</v>
      </c>
      <c r="B2769" s="5" t="s">
        <v>9815</v>
      </c>
      <c r="C2769" s="5" t="s">
        <v>2705</v>
      </c>
      <c r="D2769" s="5" t="s">
        <v>18</v>
      </c>
      <c r="E2769" s="5">
        <v>9</v>
      </c>
      <c r="F2769" s="5" t="s">
        <v>294</v>
      </c>
      <c r="G2769" s="5" t="s">
        <v>294</v>
      </c>
      <c r="J2769" s="5" t="s">
        <v>411</v>
      </c>
      <c r="M2769" s="5" t="s">
        <v>794</v>
      </c>
      <c r="N2769" s="5" t="s">
        <v>294</v>
      </c>
      <c r="O2769" s="5" t="s">
        <v>294</v>
      </c>
      <c r="P2769" s="5" t="s">
        <v>294</v>
      </c>
      <c r="Q2769" s="5" t="s">
        <v>294</v>
      </c>
      <c r="R2769" s="5" t="s">
        <v>297</v>
      </c>
    </row>
    <row r="2770" spans="1:22" x14ac:dyDescent="0.35">
      <c r="A2770" s="5" t="s">
        <v>2719</v>
      </c>
      <c r="B2770" s="5" t="s">
        <v>9816</v>
      </c>
      <c r="C2770" s="5" t="s">
        <v>2705</v>
      </c>
      <c r="D2770" s="5" t="s">
        <v>18</v>
      </c>
      <c r="E2770" s="5">
        <v>1</v>
      </c>
      <c r="F2770" s="5" t="s">
        <v>294</v>
      </c>
      <c r="G2770" s="5" t="s">
        <v>297</v>
      </c>
      <c r="L2770" s="5" t="s">
        <v>822</v>
      </c>
      <c r="M2770" s="5" t="s">
        <v>794</v>
      </c>
      <c r="N2770" s="5" t="s">
        <v>294</v>
      </c>
      <c r="O2770" s="5" t="s">
        <v>294</v>
      </c>
      <c r="P2770" s="5" t="s">
        <v>294</v>
      </c>
      <c r="Q2770" s="5" t="s">
        <v>294</v>
      </c>
      <c r="R2770" s="5" t="s">
        <v>294</v>
      </c>
    </row>
    <row r="2771" spans="1:22" x14ac:dyDescent="0.35">
      <c r="A2771" s="5" t="s">
        <v>2721</v>
      </c>
      <c r="B2771" s="5" t="s">
        <v>2722</v>
      </c>
      <c r="C2771" s="5" t="s">
        <v>2705</v>
      </c>
      <c r="D2771" s="5" t="s">
        <v>20</v>
      </c>
      <c r="E2771" s="5">
        <v>10</v>
      </c>
      <c r="F2771" s="5" t="s">
        <v>294</v>
      </c>
      <c r="G2771" s="5" t="s">
        <v>294</v>
      </c>
      <c r="M2771" s="5" t="s">
        <v>794</v>
      </c>
      <c r="N2771" s="5" t="s">
        <v>294</v>
      </c>
      <c r="O2771" s="5" t="s">
        <v>294</v>
      </c>
      <c r="P2771" s="5" t="s">
        <v>294</v>
      </c>
      <c r="Q2771" s="5" t="s">
        <v>294</v>
      </c>
      <c r="R2771" s="5" t="s">
        <v>294</v>
      </c>
    </row>
    <row r="2772" spans="1:22" x14ac:dyDescent="0.35">
      <c r="A2772" s="5" t="s">
        <v>2723</v>
      </c>
      <c r="B2772" s="5" t="s">
        <v>2724</v>
      </c>
      <c r="C2772" s="5" t="s">
        <v>2705</v>
      </c>
      <c r="D2772" s="5" t="s">
        <v>28</v>
      </c>
      <c r="E2772" s="5">
        <v>6</v>
      </c>
      <c r="F2772" s="5" t="s">
        <v>294</v>
      </c>
      <c r="G2772" s="5" t="s">
        <v>294</v>
      </c>
      <c r="M2772" s="5" t="s">
        <v>794</v>
      </c>
      <c r="N2772" s="5" t="s">
        <v>294</v>
      </c>
      <c r="O2772" s="5" t="s">
        <v>294</v>
      </c>
      <c r="P2772" s="5" t="s">
        <v>294</v>
      </c>
      <c r="Q2772" s="5" t="s">
        <v>294</v>
      </c>
      <c r="R2772" s="5" t="s">
        <v>294</v>
      </c>
    </row>
    <row r="2773" spans="1:22" x14ac:dyDescent="0.35">
      <c r="A2773" s="5" t="s">
        <v>2725</v>
      </c>
      <c r="B2773" s="5" t="s">
        <v>2726</v>
      </c>
      <c r="C2773" s="5" t="s">
        <v>2705</v>
      </c>
      <c r="D2773" s="5" t="s">
        <v>20</v>
      </c>
      <c r="E2773" s="5">
        <v>10</v>
      </c>
      <c r="F2773" s="5" t="s">
        <v>294</v>
      </c>
      <c r="G2773" s="5" t="s">
        <v>294</v>
      </c>
      <c r="M2773" s="5" t="s">
        <v>794</v>
      </c>
      <c r="N2773" s="5" t="s">
        <v>294</v>
      </c>
      <c r="O2773" s="5" t="s">
        <v>294</v>
      </c>
      <c r="P2773" s="5" t="s">
        <v>294</v>
      </c>
      <c r="Q2773" s="5" t="s">
        <v>294</v>
      </c>
      <c r="R2773" s="5" t="s">
        <v>294</v>
      </c>
    </row>
    <row r="2774" spans="1:22" x14ac:dyDescent="0.35">
      <c r="A2774" s="5" t="s">
        <v>2710</v>
      </c>
      <c r="B2774" s="5" t="s">
        <v>2711</v>
      </c>
      <c r="C2774" s="5" t="s">
        <v>2705</v>
      </c>
      <c r="D2774" s="5" t="s">
        <v>28</v>
      </c>
      <c r="E2774" s="5">
        <v>6</v>
      </c>
      <c r="F2774" s="5" t="s">
        <v>294</v>
      </c>
      <c r="G2774" s="5" t="s">
        <v>294</v>
      </c>
      <c r="M2774" s="5" t="s">
        <v>794</v>
      </c>
      <c r="N2774" s="5" t="s">
        <v>294</v>
      </c>
      <c r="O2774" s="5" t="s">
        <v>294</v>
      </c>
      <c r="P2774" s="5" t="s">
        <v>294</v>
      </c>
      <c r="Q2774" s="5" t="s">
        <v>294</v>
      </c>
      <c r="R2774" s="5" t="s">
        <v>294</v>
      </c>
    </row>
    <row r="2775" spans="1:22" x14ac:dyDescent="0.35">
      <c r="A2775" s="5" t="s">
        <v>2712</v>
      </c>
      <c r="B2775" s="5" t="s">
        <v>2713</v>
      </c>
      <c r="C2775" s="5" t="s">
        <v>2705</v>
      </c>
      <c r="D2775" s="5" t="s">
        <v>18</v>
      </c>
      <c r="E2775" s="5">
        <v>1</v>
      </c>
      <c r="F2775" s="5" t="s">
        <v>294</v>
      </c>
      <c r="G2775" s="5" t="s">
        <v>297</v>
      </c>
      <c r="L2775" s="5" t="s">
        <v>9817</v>
      </c>
      <c r="M2775" s="5" t="s">
        <v>794</v>
      </c>
      <c r="N2775" s="5" t="s">
        <v>294</v>
      </c>
      <c r="O2775" s="5" t="s">
        <v>294</v>
      </c>
      <c r="P2775" s="5" t="s">
        <v>294</v>
      </c>
      <c r="Q2775" s="5" t="s">
        <v>294</v>
      </c>
      <c r="R2775" s="5" t="s">
        <v>294</v>
      </c>
    </row>
    <row r="2776" spans="1:22" x14ac:dyDescent="0.35">
      <c r="A2776" s="5" t="s">
        <v>2727</v>
      </c>
      <c r="B2776" s="5" t="s">
        <v>1236</v>
      </c>
      <c r="C2776" s="5" t="s">
        <v>2705</v>
      </c>
      <c r="D2776" s="5" t="s">
        <v>18</v>
      </c>
      <c r="E2776" s="5">
        <v>20</v>
      </c>
      <c r="F2776" s="5" t="s">
        <v>294</v>
      </c>
      <c r="G2776" s="5" t="s">
        <v>294</v>
      </c>
      <c r="M2776" s="5" t="s">
        <v>794</v>
      </c>
      <c r="N2776" s="5" t="s">
        <v>294</v>
      </c>
      <c r="O2776" s="5" t="s">
        <v>294</v>
      </c>
      <c r="P2776" s="5" t="s">
        <v>294</v>
      </c>
      <c r="Q2776" s="5" t="s">
        <v>294</v>
      </c>
      <c r="R2776" s="5" t="s">
        <v>294</v>
      </c>
    </row>
    <row r="2777" spans="1:22" x14ac:dyDescent="0.35">
      <c r="A2777" s="5" t="s">
        <v>2562</v>
      </c>
      <c r="B2777" s="5" t="s">
        <v>9818</v>
      </c>
      <c r="C2777" s="5" t="s">
        <v>1816</v>
      </c>
      <c r="D2777" s="5" t="s">
        <v>22</v>
      </c>
      <c r="E2777" s="5">
        <v>7</v>
      </c>
      <c r="F2777" s="5" t="s">
        <v>294</v>
      </c>
      <c r="G2777" s="5" t="s">
        <v>294</v>
      </c>
      <c r="M2777" s="5" t="s">
        <v>3826</v>
      </c>
      <c r="N2777" s="5" t="s">
        <v>294</v>
      </c>
      <c r="R2777" s="5" t="s">
        <v>294</v>
      </c>
      <c r="V2777" s="5" t="s">
        <v>2562</v>
      </c>
    </row>
    <row r="2778" spans="1:22" x14ac:dyDescent="0.35">
      <c r="A2778" s="5" t="s">
        <v>1819</v>
      </c>
      <c r="B2778" s="5" t="s">
        <v>9819</v>
      </c>
      <c r="C2778" s="5" t="s">
        <v>1816</v>
      </c>
      <c r="D2778" s="5" t="s">
        <v>18</v>
      </c>
      <c r="E2778" s="5">
        <v>25</v>
      </c>
      <c r="F2778" s="5" t="s">
        <v>294</v>
      </c>
      <c r="G2778" s="5" t="s">
        <v>294</v>
      </c>
      <c r="M2778" s="5" t="s">
        <v>794</v>
      </c>
      <c r="N2778" s="5" t="s">
        <v>294</v>
      </c>
      <c r="R2778" s="5" t="s">
        <v>297</v>
      </c>
      <c r="V2778" s="5" t="s">
        <v>1819</v>
      </c>
    </row>
    <row r="2779" spans="1:22" x14ac:dyDescent="0.35">
      <c r="A2779" s="5" t="s">
        <v>9820</v>
      </c>
      <c r="B2779" s="5" t="s">
        <v>9821</v>
      </c>
      <c r="C2779" s="5" t="s">
        <v>1816</v>
      </c>
      <c r="D2779" s="5" t="s">
        <v>18</v>
      </c>
      <c r="E2779" s="5">
        <v>36</v>
      </c>
      <c r="F2779" s="5" t="s">
        <v>294</v>
      </c>
      <c r="G2779" s="5" t="s">
        <v>294</v>
      </c>
      <c r="M2779" s="5" t="s">
        <v>794</v>
      </c>
      <c r="N2779" s="5" t="s">
        <v>297</v>
      </c>
      <c r="O2779" s="5" t="s">
        <v>294</v>
      </c>
      <c r="Q2779" s="5" t="s">
        <v>297</v>
      </c>
      <c r="R2779" s="5" t="s">
        <v>297</v>
      </c>
      <c r="V2779" s="5" t="s">
        <v>9820</v>
      </c>
    </row>
    <row r="2780" spans="1:22" x14ac:dyDescent="0.35">
      <c r="A2780" s="5" t="s">
        <v>9822</v>
      </c>
      <c r="B2780" s="5" t="s">
        <v>9823</v>
      </c>
      <c r="C2780" s="5" t="s">
        <v>1816</v>
      </c>
      <c r="D2780" s="5" t="s">
        <v>1655</v>
      </c>
      <c r="E2780" s="5">
        <v>77</v>
      </c>
      <c r="F2780" s="5" t="s">
        <v>294</v>
      </c>
      <c r="G2780" s="5" t="s">
        <v>294</v>
      </c>
      <c r="M2780" s="5" t="s">
        <v>794</v>
      </c>
      <c r="N2780" s="5" t="s">
        <v>294</v>
      </c>
      <c r="R2780" s="5" t="s">
        <v>294</v>
      </c>
      <c r="V2780" s="5" t="s">
        <v>9822</v>
      </c>
    </row>
    <row r="2781" spans="1:22" x14ac:dyDescent="0.35">
      <c r="A2781" s="5" t="s">
        <v>1827</v>
      </c>
      <c r="B2781" s="5" t="s">
        <v>8271</v>
      </c>
      <c r="C2781" s="5" t="s">
        <v>1816</v>
      </c>
      <c r="D2781" s="5" t="s">
        <v>24</v>
      </c>
      <c r="E2781" s="5">
        <v>12</v>
      </c>
      <c r="F2781" s="5" t="s">
        <v>294</v>
      </c>
      <c r="G2781" s="5" t="s">
        <v>294</v>
      </c>
      <c r="M2781" s="5" t="s">
        <v>794</v>
      </c>
      <c r="N2781" s="5" t="s">
        <v>294</v>
      </c>
      <c r="R2781" s="5" t="s">
        <v>297</v>
      </c>
      <c r="V2781" s="5" t="s">
        <v>1827</v>
      </c>
    </row>
    <row r="2782" spans="1:22" x14ac:dyDescent="0.35">
      <c r="A2782" s="5" t="s">
        <v>2715</v>
      </c>
      <c r="B2782" s="5" t="s">
        <v>9824</v>
      </c>
      <c r="C2782" s="5" t="s">
        <v>2705</v>
      </c>
      <c r="D2782" s="5" t="s">
        <v>18</v>
      </c>
      <c r="E2782" s="5">
        <v>20</v>
      </c>
      <c r="F2782" s="5" t="s">
        <v>294</v>
      </c>
      <c r="G2782" s="5" t="s">
        <v>297</v>
      </c>
      <c r="J2782" s="5" t="s">
        <v>2718</v>
      </c>
      <c r="M2782" s="5" t="s">
        <v>794</v>
      </c>
      <c r="N2782" s="5" t="s">
        <v>294</v>
      </c>
      <c r="O2782" s="5" t="s">
        <v>294</v>
      </c>
      <c r="P2782" s="5" t="s">
        <v>294</v>
      </c>
      <c r="Q2782" s="5" t="s">
        <v>294</v>
      </c>
      <c r="R2782" s="5" t="s">
        <v>294</v>
      </c>
    </row>
    <row r="2783" spans="1:22" x14ac:dyDescent="0.35">
      <c r="A2783" s="5" t="s">
        <v>1829</v>
      </c>
      <c r="B2783" s="5" t="s">
        <v>9825</v>
      </c>
      <c r="C2783" s="5" t="s">
        <v>1816</v>
      </c>
      <c r="D2783" s="5" t="s">
        <v>18</v>
      </c>
      <c r="E2783" s="5">
        <v>30</v>
      </c>
      <c r="F2783" s="5" t="s">
        <v>294</v>
      </c>
      <c r="G2783" s="5" t="s">
        <v>294</v>
      </c>
      <c r="M2783" s="5" t="s">
        <v>794</v>
      </c>
      <c r="N2783" s="5" t="s">
        <v>294</v>
      </c>
      <c r="R2783" s="5" t="s">
        <v>297</v>
      </c>
      <c r="V2783" s="5" t="s">
        <v>1829</v>
      </c>
    </row>
    <row r="2784" spans="1:22" x14ac:dyDescent="0.35">
      <c r="A2784" s="5" t="s">
        <v>1825</v>
      </c>
      <c r="B2784" s="5" t="s">
        <v>8273</v>
      </c>
      <c r="C2784" s="5" t="s">
        <v>1816</v>
      </c>
      <c r="D2784" s="5" t="s">
        <v>18</v>
      </c>
      <c r="E2784" s="5">
        <v>2</v>
      </c>
      <c r="F2784" s="5" t="s">
        <v>294</v>
      </c>
      <c r="G2784" s="5" t="s">
        <v>297</v>
      </c>
      <c r="J2784" s="5" t="s">
        <v>4586</v>
      </c>
      <c r="M2784" s="5" t="s">
        <v>794</v>
      </c>
      <c r="N2784" s="5" t="s">
        <v>294</v>
      </c>
      <c r="R2784" s="5" t="s">
        <v>297</v>
      </c>
      <c r="V2784" s="5" t="s">
        <v>1825</v>
      </c>
    </row>
    <row r="2785" spans="1:22" x14ac:dyDescent="0.35">
      <c r="A2785" s="5" t="s">
        <v>9826</v>
      </c>
      <c r="B2785" s="5" t="s">
        <v>9827</v>
      </c>
      <c r="C2785" s="5" t="s">
        <v>2705</v>
      </c>
      <c r="D2785" s="5" t="s">
        <v>22</v>
      </c>
      <c r="E2785" s="5">
        <v>9</v>
      </c>
      <c r="F2785" s="5" t="s">
        <v>294</v>
      </c>
      <c r="G2785" s="5" t="s">
        <v>294</v>
      </c>
      <c r="J2785" s="5" t="s">
        <v>2677</v>
      </c>
      <c r="M2785" s="5" t="s">
        <v>794</v>
      </c>
      <c r="N2785" s="5" t="s">
        <v>294</v>
      </c>
      <c r="O2785" s="5" t="s">
        <v>294</v>
      </c>
      <c r="P2785" s="5" t="s">
        <v>294</v>
      </c>
      <c r="Q2785" s="5" t="s">
        <v>294</v>
      </c>
      <c r="R2785" s="5" t="s">
        <v>297</v>
      </c>
    </row>
    <row r="2786" spans="1:22" x14ac:dyDescent="0.35">
      <c r="A2786" s="5" t="s">
        <v>9828</v>
      </c>
      <c r="B2786" s="5" t="s">
        <v>4583</v>
      </c>
      <c r="C2786" s="5" t="s">
        <v>9829</v>
      </c>
      <c r="D2786" s="5" t="s">
        <v>22</v>
      </c>
      <c r="E2786" s="5">
        <v>12</v>
      </c>
      <c r="F2786" s="5" t="s">
        <v>294</v>
      </c>
      <c r="G2786" s="5" t="s">
        <v>294</v>
      </c>
      <c r="M2786" s="5" t="s">
        <v>3826</v>
      </c>
      <c r="N2786" s="5" t="s">
        <v>294</v>
      </c>
      <c r="P2786" s="5" t="s">
        <v>294</v>
      </c>
      <c r="Q2786" s="5" t="s">
        <v>294</v>
      </c>
      <c r="R2786" s="5" t="s">
        <v>294</v>
      </c>
      <c r="V2786" s="5" t="s">
        <v>9830</v>
      </c>
    </row>
    <row r="2787" spans="1:22" x14ac:dyDescent="0.35">
      <c r="A2787" s="5" t="s">
        <v>9831</v>
      </c>
      <c r="B2787" s="5" t="s">
        <v>9832</v>
      </c>
      <c r="C2787" s="5" t="s">
        <v>9829</v>
      </c>
      <c r="D2787" s="5" t="s">
        <v>18</v>
      </c>
      <c r="E2787" s="5">
        <v>20</v>
      </c>
      <c r="F2787" s="5" t="s">
        <v>297</v>
      </c>
      <c r="G2787" s="5" t="s">
        <v>294</v>
      </c>
      <c r="M2787" s="5" t="s">
        <v>794</v>
      </c>
      <c r="N2787" s="5" t="s">
        <v>294</v>
      </c>
      <c r="P2787" s="5" t="s">
        <v>294</v>
      </c>
      <c r="Q2787" s="5" t="s">
        <v>294</v>
      </c>
      <c r="R2787" s="5" t="s">
        <v>294</v>
      </c>
      <c r="V2787" s="5" t="s">
        <v>9833</v>
      </c>
    </row>
    <row r="2788" spans="1:22" x14ac:dyDescent="0.35">
      <c r="A2788" s="5" t="s">
        <v>9834</v>
      </c>
      <c r="B2788" s="5" t="s">
        <v>2692</v>
      </c>
      <c r="C2788" s="5" t="s">
        <v>9829</v>
      </c>
      <c r="D2788" s="5" t="s">
        <v>18</v>
      </c>
      <c r="E2788" s="5">
        <v>2</v>
      </c>
      <c r="F2788" s="5" t="s">
        <v>297</v>
      </c>
      <c r="G2788" s="5" t="s">
        <v>297</v>
      </c>
      <c r="J2788" s="5" t="s">
        <v>4586</v>
      </c>
      <c r="M2788" s="5" t="s">
        <v>794</v>
      </c>
      <c r="N2788" s="5" t="s">
        <v>294</v>
      </c>
      <c r="P2788" s="5" t="s">
        <v>294</v>
      </c>
      <c r="Q2788" s="5" t="s">
        <v>294</v>
      </c>
      <c r="R2788" s="5" t="s">
        <v>297</v>
      </c>
      <c r="V2788" s="5" t="s">
        <v>9835</v>
      </c>
    </row>
    <row r="2789" spans="1:22" x14ac:dyDescent="0.35">
      <c r="A2789" s="5" t="s">
        <v>9836</v>
      </c>
      <c r="B2789" s="5" t="s">
        <v>9837</v>
      </c>
      <c r="C2789" s="5" t="s">
        <v>9829</v>
      </c>
      <c r="D2789" s="5" t="s">
        <v>18</v>
      </c>
      <c r="E2789" s="5">
        <v>4</v>
      </c>
      <c r="F2789" s="5" t="s">
        <v>294</v>
      </c>
      <c r="G2789" s="5" t="s">
        <v>294</v>
      </c>
      <c r="J2789" s="5" t="s">
        <v>1194</v>
      </c>
      <c r="M2789" s="5" t="s">
        <v>794</v>
      </c>
      <c r="N2789" s="5" t="s">
        <v>294</v>
      </c>
      <c r="P2789" s="5" t="s">
        <v>294</v>
      </c>
      <c r="Q2789" s="5" t="s">
        <v>294</v>
      </c>
      <c r="R2789" s="5" t="s">
        <v>297</v>
      </c>
      <c r="V2789" s="5" t="s">
        <v>9838</v>
      </c>
    </row>
    <row r="2790" spans="1:22" x14ac:dyDescent="0.35">
      <c r="A2790" s="5" t="s">
        <v>1826</v>
      </c>
      <c r="B2790" s="5" t="s">
        <v>9839</v>
      </c>
      <c r="C2790" s="5" t="s">
        <v>1816</v>
      </c>
      <c r="D2790" s="5" t="s">
        <v>30</v>
      </c>
      <c r="E2790" s="5">
        <v>10</v>
      </c>
      <c r="F2790" s="5" t="s">
        <v>294</v>
      </c>
      <c r="G2790" s="5" t="s">
        <v>294</v>
      </c>
      <c r="M2790" s="5" t="s">
        <v>794</v>
      </c>
      <c r="N2790" s="5" t="s">
        <v>294</v>
      </c>
      <c r="R2790" s="5" t="s">
        <v>294</v>
      </c>
      <c r="V2790" s="5" t="s">
        <v>1826</v>
      </c>
    </row>
    <row r="2791" spans="1:22" x14ac:dyDescent="0.35">
      <c r="A2791" s="5" t="s">
        <v>9840</v>
      </c>
      <c r="B2791" s="5" t="s">
        <v>9841</v>
      </c>
      <c r="C2791" s="5" t="s">
        <v>9842</v>
      </c>
      <c r="D2791" s="5" t="s">
        <v>22</v>
      </c>
      <c r="E2791" s="5">
        <v>9</v>
      </c>
      <c r="F2791" s="5" t="s">
        <v>294</v>
      </c>
      <c r="G2791" s="5" t="s">
        <v>294</v>
      </c>
      <c r="J2791" s="5" t="s">
        <v>628</v>
      </c>
      <c r="M2791" s="5" t="s">
        <v>794</v>
      </c>
      <c r="N2791" s="5" t="s">
        <v>294</v>
      </c>
      <c r="P2791" s="5" t="s">
        <v>294</v>
      </c>
      <c r="Q2791" s="5" t="s">
        <v>294</v>
      </c>
      <c r="R2791" s="5" t="s">
        <v>294</v>
      </c>
      <c r="V2791" s="5" t="s">
        <v>9843</v>
      </c>
    </row>
    <row r="2792" spans="1:22" x14ac:dyDescent="0.35">
      <c r="A2792" s="5" t="s">
        <v>9844</v>
      </c>
      <c r="B2792" s="5" t="s">
        <v>9845</v>
      </c>
      <c r="C2792" s="5" t="s">
        <v>9842</v>
      </c>
      <c r="D2792" s="5" t="s">
        <v>22</v>
      </c>
      <c r="E2792" s="5">
        <v>10</v>
      </c>
      <c r="F2792" s="5" t="s">
        <v>294</v>
      </c>
      <c r="G2792" s="5" t="s">
        <v>294</v>
      </c>
      <c r="M2792" s="5" t="s">
        <v>794</v>
      </c>
      <c r="N2792" s="5" t="s">
        <v>294</v>
      </c>
      <c r="P2792" s="5" t="s">
        <v>294</v>
      </c>
      <c r="Q2792" s="5" t="s">
        <v>294</v>
      </c>
      <c r="R2792" s="5" t="s">
        <v>297</v>
      </c>
      <c r="V2792" s="5" t="s">
        <v>9846</v>
      </c>
    </row>
    <row r="2793" spans="1:22" x14ac:dyDescent="0.35">
      <c r="A2793" s="5" t="s">
        <v>9847</v>
      </c>
      <c r="B2793" s="5" t="s">
        <v>9848</v>
      </c>
      <c r="C2793" s="5" t="s">
        <v>9842</v>
      </c>
      <c r="D2793" s="5" t="s">
        <v>18</v>
      </c>
      <c r="E2793" s="5">
        <v>6</v>
      </c>
      <c r="F2793" s="5" t="s">
        <v>294</v>
      </c>
      <c r="G2793" s="5" t="s">
        <v>294</v>
      </c>
      <c r="M2793" s="5" t="s">
        <v>794</v>
      </c>
      <c r="N2793" s="5" t="s">
        <v>294</v>
      </c>
      <c r="P2793" s="5" t="s">
        <v>294</v>
      </c>
      <c r="Q2793" s="5" t="s">
        <v>294</v>
      </c>
      <c r="R2793" s="5" t="s">
        <v>294</v>
      </c>
      <c r="V2793" s="5" t="s">
        <v>9849</v>
      </c>
    </row>
    <row r="2794" spans="1:22" x14ac:dyDescent="0.35">
      <c r="A2794" s="5" t="s">
        <v>9850</v>
      </c>
      <c r="B2794" s="5" t="s">
        <v>9851</v>
      </c>
      <c r="C2794" s="5" t="s">
        <v>9842</v>
      </c>
      <c r="D2794" s="5" t="s">
        <v>20</v>
      </c>
      <c r="E2794" s="5">
        <v>10</v>
      </c>
      <c r="F2794" s="5" t="s">
        <v>294</v>
      </c>
      <c r="G2794" s="5" t="s">
        <v>294</v>
      </c>
      <c r="M2794" s="5" t="s">
        <v>794</v>
      </c>
      <c r="N2794" s="5" t="s">
        <v>294</v>
      </c>
      <c r="P2794" s="5" t="s">
        <v>294</v>
      </c>
      <c r="Q2794" s="5" t="s">
        <v>294</v>
      </c>
      <c r="R2794" s="5" t="s">
        <v>294</v>
      </c>
      <c r="V2794" s="5" t="s">
        <v>9852</v>
      </c>
    </row>
    <row r="2795" spans="1:22" x14ac:dyDescent="0.35">
      <c r="A2795" s="5" t="s">
        <v>9853</v>
      </c>
      <c r="B2795" s="5" t="s">
        <v>9854</v>
      </c>
      <c r="C2795" s="5" t="s">
        <v>9842</v>
      </c>
      <c r="D2795" s="5" t="s">
        <v>22</v>
      </c>
      <c r="E2795" s="5">
        <v>10</v>
      </c>
      <c r="F2795" s="5" t="s">
        <v>294</v>
      </c>
      <c r="G2795" s="5" t="s">
        <v>294</v>
      </c>
      <c r="M2795" s="5" t="s">
        <v>3826</v>
      </c>
      <c r="N2795" s="5" t="s">
        <v>294</v>
      </c>
      <c r="P2795" s="5" t="s">
        <v>294</v>
      </c>
      <c r="Q2795" s="5" t="s">
        <v>294</v>
      </c>
      <c r="R2795" s="5" t="s">
        <v>294</v>
      </c>
      <c r="V2795" s="5" t="s">
        <v>9855</v>
      </c>
    </row>
    <row r="2796" spans="1:22" x14ac:dyDescent="0.35">
      <c r="A2796" s="5" t="s">
        <v>9856</v>
      </c>
      <c r="B2796" s="5" t="s">
        <v>9857</v>
      </c>
      <c r="C2796" s="5" t="s">
        <v>9858</v>
      </c>
      <c r="D2796" s="5" t="s">
        <v>22</v>
      </c>
      <c r="E2796" s="5">
        <v>3</v>
      </c>
      <c r="F2796" s="5" t="s">
        <v>297</v>
      </c>
      <c r="G2796" s="5" t="s">
        <v>294</v>
      </c>
      <c r="H2796" s="5">
        <v>0</v>
      </c>
      <c r="I2796" s="5">
        <v>999</v>
      </c>
      <c r="M2796" s="5" t="s">
        <v>794</v>
      </c>
      <c r="N2796" s="5" t="s">
        <v>294</v>
      </c>
      <c r="O2796" s="5" t="s">
        <v>294</v>
      </c>
      <c r="P2796" s="5" t="s">
        <v>294</v>
      </c>
      <c r="Q2796" s="5" t="s">
        <v>294</v>
      </c>
      <c r="R2796" s="5" t="s">
        <v>294</v>
      </c>
    </row>
    <row r="2797" spans="1:22" x14ac:dyDescent="0.35">
      <c r="A2797" s="5" t="s">
        <v>9859</v>
      </c>
      <c r="B2797" s="5" t="s">
        <v>235</v>
      </c>
      <c r="C2797" s="5" t="s">
        <v>9858</v>
      </c>
      <c r="D2797" s="5" t="s">
        <v>18</v>
      </c>
      <c r="E2797" s="5">
        <v>50</v>
      </c>
      <c r="F2797" s="5" t="s">
        <v>294</v>
      </c>
      <c r="G2797" s="5" t="s">
        <v>294</v>
      </c>
      <c r="M2797" s="5" t="s">
        <v>794</v>
      </c>
      <c r="N2797" s="5" t="s">
        <v>294</v>
      </c>
      <c r="O2797" s="5" t="s">
        <v>294</v>
      </c>
      <c r="P2797" s="5" t="s">
        <v>294</v>
      </c>
      <c r="Q2797" s="5" t="s">
        <v>294</v>
      </c>
      <c r="R2797" s="5" t="s">
        <v>294</v>
      </c>
    </row>
    <row r="2798" spans="1:22" x14ac:dyDescent="0.35">
      <c r="A2798" s="5" t="s">
        <v>9860</v>
      </c>
      <c r="B2798" s="5" t="s">
        <v>9861</v>
      </c>
      <c r="C2798" s="5" t="s">
        <v>9858</v>
      </c>
      <c r="D2798" s="5" t="s">
        <v>18</v>
      </c>
      <c r="E2798" s="5">
        <v>1</v>
      </c>
      <c r="F2798" s="5" t="s">
        <v>297</v>
      </c>
      <c r="G2798" s="5" t="s">
        <v>297</v>
      </c>
      <c r="L2798" s="5" t="s">
        <v>822</v>
      </c>
      <c r="M2798" s="5" t="s">
        <v>794</v>
      </c>
      <c r="N2798" s="5" t="s">
        <v>294</v>
      </c>
      <c r="O2798" s="5" t="s">
        <v>294</v>
      </c>
      <c r="P2798" s="5" t="s">
        <v>294</v>
      </c>
      <c r="Q2798" s="5" t="s">
        <v>294</v>
      </c>
      <c r="R2798" s="5" t="s">
        <v>297</v>
      </c>
      <c r="S2798" s="5" t="s">
        <v>294</v>
      </c>
    </row>
    <row r="2799" spans="1:22" x14ac:dyDescent="0.35">
      <c r="A2799" s="5" t="s">
        <v>9862</v>
      </c>
      <c r="B2799" s="5" t="s">
        <v>9863</v>
      </c>
      <c r="C2799" s="5" t="s">
        <v>9858</v>
      </c>
      <c r="D2799" s="5" t="s">
        <v>18</v>
      </c>
      <c r="E2799" s="5">
        <v>50</v>
      </c>
      <c r="F2799" s="5" t="s">
        <v>297</v>
      </c>
      <c r="G2799" s="5" t="s">
        <v>297</v>
      </c>
      <c r="M2799" s="5" t="s">
        <v>794</v>
      </c>
      <c r="N2799" s="5" t="s">
        <v>294</v>
      </c>
      <c r="O2799" s="5" t="s">
        <v>294</v>
      </c>
      <c r="P2799" s="5" t="s">
        <v>294</v>
      </c>
      <c r="Q2799" s="5" t="s">
        <v>294</v>
      </c>
      <c r="R2799" s="5" t="s">
        <v>294</v>
      </c>
      <c r="U2799" s="5" t="s">
        <v>9864</v>
      </c>
    </row>
    <row r="2800" spans="1:22" x14ac:dyDescent="0.35">
      <c r="A2800" s="5" t="s">
        <v>9865</v>
      </c>
      <c r="B2800" s="5" t="s">
        <v>3907</v>
      </c>
      <c r="C2800" s="5" t="s">
        <v>9858</v>
      </c>
      <c r="D2800" s="5" t="s">
        <v>18</v>
      </c>
      <c r="E2800" s="5">
        <v>20</v>
      </c>
      <c r="F2800" s="5" t="s">
        <v>294</v>
      </c>
      <c r="G2800" s="5" t="s">
        <v>297</v>
      </c>
      <c r="M2800" s="5" t="s">
        <v>3826</v>
      </c>
      <c r="N2800" s="5" t="s">
        <v>294</v>
      </c>
      <c r="O2800" s="5" t="s">
        <v>294</v>
      </c>
      <c r="P2800" s="5" t="s">
        <v>294</v>
      </c>
      <c r="Q2800" s="5" t="s">
        <v>294</v>
      </c>
      <c r="R2800" s="5" t="s">
        <v>294</v>
      </c>
    </row>
    <row r="2801" spans="1:22" x14ac:dyDescent="0.35">
      <c r="A2801" s="5" t="s">
        <v>9866</v>
      </c>
      <c r="B2801" s="5" t="s">
        <v>9867</v>
      </c>
      <c r="C2801" s="5" t="s">
        <v>9858</v>
      </c>
      <c r="D2801" s="5" t="s">
        <v>22</v>
      </c>
      <c r="E2801" s="5">
        <v>3</v>
      </c>
      <c r="F2801" s="5" t="s">
        <v>297</v>
      </c>
      <c r="G2801" s="5" t="s">
        <v>294</v>
      </c>
      <c r="H2801" s="5">
        <v>0</v>
      </c>
      <c r="I2801" s="5">
        <v>999</v>
      </c>
      <c r="M2801" s="5" t="s">
        <v>794</v>
      </c>
      <c r="N2801" s="5" t="s">
        <v>294</v>
      </c>
      <c r="O2801" s="5" t="s">
        <v>294</v>
      </c>
      <c r="P2801" s="5" t="s">
        <v>294</v>
      </c>
      <c r="Q2801" s="5" t="s">
        <v>294</v>
      </c>
      <c r="R2801" s="5" t="s">
        <v>294</v>
      </c>
    </row>
    <row r="2802" spans="1:22" x14ac:dyDescent="0.35">
      <c r="A2802" s="5" t="s">
        <v>9868</v>
      </c>
      <c r="B2802" s="5" t="s">
        <v>9869</v>
      </c>
      <c r="C2802" s="5" t="s">
        <v>9858</v>
      </c>
      <c r="D2802" s="5" t="s">
        <v>22</v>
      </c>
      <c r="E2802" s="5">
        <v>3</v>
      </c>
      <c r="F2802" s="5" t="s">
        <v>297</v>
      </c>
      <c r="G2802" s="5" t="s">
        <v>294</v>
      </c>
      <c r="H2802" s="5">
        <v>0</v>
      </c>
      <c r="I2802" s="5">
        <v>999</v>
      </c>
      <c r="M2802" s="5" t="s">
        <v>794</v>
      </c>
      <c r="N2802" s="5" t="s">
        <v>294</v>
      </c>
      <c r="O2802" s="5" t="s">
        <v>294</v>
      </c>
      <c r="P2802" s="5" t="s">
        <v>294</v>
      </c>
      <c r="Q2802" s="5" t="s">
        <v>294</v>
      </c>
      <c r="R2802" s="5" t="s">
        <v>294</v>
      </c>
    </row>
    <row r="2803" spans="1:22" x14ac:dyDescent="0.35">
      <c r="A2803" s="5" t="s">
        <v>9870</v>
      </c>
      <c r="B2803" s="5" t="s">
        <v>9871</v>
      </c>
      <c r="C2803" s="5" t="s">
        <v>9858</v>
      </c>
      <c r="D2803" s="5" t="s">
        <v>18</v>
      </c>
      <c r="E2803" s="5">
        <v>1</v>
      </c>
      <c r="F2803" s="5" t="s">
        <v>297</v>
      </c>
      <c r="G2803" s="5" t="s">
        <v>297</v>
      </c>
      <c r="L2803" s="5" t="s">
        <v>822</v>
      </c>
      <c r="M2803" s="5" t="s">
        <v>794</v>
      </c>
      <c r="N2803" s="5" t="s">
        <v>294</v>
      </c>
      <c r="O2803" s="5" t="s">
        <v>294</v>
      </c>
      <c r="P2803" s="5" t="s">
        <v>294</v>
      </c>
      <c r="Q2803" s="5" t="s">
        <v>294</v>
      </c>
      <c r="R2803" s="5" t="s">
        <v>294</v>
      </c>
      <c r="S2803" s="5" t="s">
        <v>297</v>
      </c>
    </row>
    <row r="2804" spans="1:22" x14ac:dyDescent="0.35">
      <c r="A2804" s="5" t="s">
        <v>9872</v>
      </c>
      <c r="B2804" s="5" t="s">
        <v>9873</v>
      </c>
      <c r="C2804" s="5" t="s">
        <v>9858</v>
      </c>
      <c r="D2804" s="5" t="s">
        <v>18</v>
      </c>
      <c r="E2804" s="5">
        <v>200</v>
      </c>
      <c r="F2804" s="5" t="s">
        <v>294</v>
      </c>
      <c r="G2804" s="5" t="s">
        <v>294</v>
      </c>
      <c r="M2804" s="5" t="s">
        <v>794</v>
      </c>
      <c r="N2804" s="5" t="s">
        <v>294</v>
      </c>
      <c r="O2804" s="5" t="s">
        <v>294</v>
      </c>
      <c r="P2804" s="5" t="s">
        <v>294</v>
      </c>
      <c r="Q2804" s="5" t="s">
        <v>294</v>
      </c>
      <c r="R2804" s="5" t="s">
        <v>294</v>
      </c>
    </row>
    <row r="2805" spans="1:22" x14ac:dyDescent="0.35">
      <c r="A2805" s="5" t="s">
        <v>9874</v>
      </c>
      <c r="B2805" s="5" t="s">
        <v>9875</v>
      </c>
      <c r="C2805" s="5" t="s">
        <v>9858</v>
      </c>
      <c r="D2805" s="5" t="s">
        <v>18</v>
      </c>
      <c r="E2805" s="5">
        <v>200</v>
      </c>
      <c r="F2805" s="5" t="s">
        <v>294</v>
      </c>
      <c r="G2805" s="5" t="s">
        <v>294</v>
      </c>
      <c r="M2805" s="5" t="s">
        <v>794</v>
      </c>
      <c r="N2805" s="5" t="s">
        <v>294</v>
      </c>
      <c r="O2805" s="5" t="s">
        <v>294</v>
      </c>
      <c r="P2805" s="5" t="s">
        <v>294</v>
      </c>
      <c r="Q2805" s="5" t="s">
        <v>294</v>
      </c>
      <c r="R2805" s="5" t="s">
        <v>294</v>
      </c>
    </row>
    <row r="2806" spans="1:22" x14ac:dyDescent="0.35">
      <c r="A2806" s="5" t="s">
        <v>9876</v>
      </c>
      <c r="B2806" s="5" t="s">
        <v>9877</v>
      </c>
      <c r="C2806" s="5" t="s">
        <v>9858</v>
      </c>
      <c r="D2806" s="5" t="s">
        <v>18</v>
      </c>
      <c r="E2806" s="5">
        <v>1</v>
      </c>
      <c r="F2806" s="5" t="s">
        <v>297</v>
      </c>
      <c r="G2806" s="5" t="s">
        <v>297</v>
      </c>
      <c r="L2806" s="5" t="s">
        <v>822</v>
      </c>
      <c r="M2806" s="5" t="s">
        <v>794</v>
      </c>
      <c r="N2806" s="5" t="s">
        <v>294</v>
      </c>
      <c r="O2806" s="5" t="s">
        <v>294</v>
      </c>
      <c r="P2806" s="5" t="s">
        <v>294</v>
      </c>
      <c r="Q2806" s="5" t="s">
        <v>294</v>
      </c>
      <c r="R2806" s="5" t="s">
        <v>294</v>
      </c>
      <c r="S2806" s="5" t="s">
        <v>297</v>
      </c>
    </row>
    <row r="2807" spans="1:22" x14ac:dyDescent="0.35">
      <c r="A2807" s="5" t="s">
        <v>9878</v>
      </c>
      <c r="B2807" s="5" t="s">
        <v>9879</v>
      </c>
      <c r="C2807" s="5" t="s">
        <v>9880</v>
      </c>
      <c r="D2807" s="5" t="s">
        <v>20</v>
      </c>
      <c r="E2807" s="5">
        <v>10</v>
      </c>
      <c r="F2807" s="5" t="s">
        <v>294</v>
      </c>
      <c r="G2807" s="5" t="s">
        <v>294</v>
      </c>
      <c r="M2807" s="5" t="s">
        <v>794</v>
      </c>
      <c r="N2807" s="5" t="s">
        <v>294</v>
      </c>
      <c r="O2807" s="5" t="s">
        <v>294</v>
      </c>
      <c r="P2807" s="5" t="s">
        <v>294</v>
      </c>
      <c r="Q2807" s="5" t="s">
        <v>294</v>
      </c>
      <c r="R2807" s="5" t="s">
        <v>294</v>
      </c>
      <c r="V2807" s="5" t="s">
        <v>9881</v>
      </c>
    </row>
    <row r="2808" spans="1:22" x14ac:dyDescent="0.35">
      <c r="A2808" s="5" t="s">
        <v>9882</v>
      </c>
      <c r="B2808" s="5" t="s">
        <v>9883</v>
      </c>
      <c r="C2808" s="5" t="s">
        <v>9880</v>
      </c>
      <c r="D2808" s="5" t="s">
        <v>20</v>
      </c>
      <c r="E2808" s="5">
        <v>10</v>
      </c>
      <c r="F2808" s="5" t="s">
        <v>294</v>
      </c>
      <c r="G2808" s="5" t="s">
        <v>294</v>
      </c>
      <c r="M2808" s="5" t="s">
        <v>794</v>
      </c>
      <c r="N2808" s="5" t="s">
        <v>294</v>
      </c>
      <c r="O2808" s="5" t="s">
        <v>294</v>
      </c>
      <c r="P2808" s="5" t="s">
        <v>294</v>
      </c>
      <c r="Q2808" s="5" t="s">
        <v>294</v>
      </c>
      <c r="R2808" s="5" t="s">
        <v>294</v>
      </c>
      <c r="V2808" s="5" t="s">
        <v>9884</v>
      </c>
    </row>
    <row r="2809" spans="1:22" x14ac:dyDescent="0.35">
      <c r="A2809" s="5" t="s">
        <v>9885</v>
      </c>
      <c r="B2809" s="5" t="s">
        <v>9886</v>
      </c>
      <c r="C2809" s="5" t="s">
        <v>9880</v>
      </c>
      <c r="D2809" s="5" t="s">
        <v>20</v>
      </c>
      <c r="E2809" s="5">
        <v>10</v>
      </c>
      <c r="F2809" s="5" t="s">
        <v>294</v>
      </c>
      <c r="G2809" s="5" t="s">
        <v>294</v>
      </c>
      <c r="M2809" s="5" t="s">
        <v>794</v>
      </c>
      <c r="N2809" s="5" t="s">
        <v>294</v>
      </c>
      <c r="O2809" s="5" t="s">
        <v>294</v>
      </c>
      <c r="P2809" s="5" t="s">
        <v>294</v>
      </c>
      <c r="Q2809" s="5" t="s">
        <v>294</v>
      </c>
      <c r="R2809" s="5" t="s">
        <v>294</v>
      </c>
      <c r="V2809" s="5" t="s">
        <v>9887</v>
      </c>
    </row>
    <row r="2810" spans="1:22" x14ac:dyDescent="0.35">
      <c r="A2810" s="5" t="s">
        <v>9888</v>
      </c>
      <c r="B2810" s="5" t="s">
        <v>9889</v>
      </c>
      <c r="C2810" s="5" t="s">
        <v>9880</v>
      </c>
      <c r="D2810" s="5" t="s">
        <v>18</v>
      </c>
      <c r="E2810" s="5">
        <v>1</v>
      </c>
      <c r="F2810" s="5" t="s">
        <v>294</v>
      </c>
      <c r="G2810" s="5" t="s">
        <v>297</v>
      </c>
      <c r="L2810" s="5" t="s">
        <v>941</v>
      </c>
      <c r="M2810" s="5" t="s">
        <v>794</v>
      </c>
      <c r="N2810" s="5" t="s">
        <v>294</v>
      </c>
      <c r="O2810" s="5" t="s">
        <v>294</v>
      </c>
      <c r="P2810" s="5" t="s">
        <v>294</v>
      </c>
      <c r="Q2810" s="5" t="s">
        <v>294</v>
      </c>
      <c r="R2810" s="5" t="s">
        <v>294</v>
      </c>
    </row>
    <row r="2811" spans="1:22" x14ac:dyDescent="0.35">
      <c r="A2811" s="5" t="s">
        <v>9890</v>
      </c>
      <c r="B2811" s="5" t="s">
        <v>9891</v>
      </c>
      <c r="C2811" s="5" t="s">
        <v>9880</v>
      </c>
      <c r="D2811" s="5" t="s">
        <v>18</v>
      </c>
      <c r="E2811" s="5">
        <v>1</v>
      </c>
      <c r="F2811" s="5" t="s">
        <v>294</v>
      </c>
      <c r="G2811" s="5" t="s">
        <v>297</v>
      </c>
      <c r="L2811" s="5" t="s">
        <v>941</v>
      </c>
      <c r="M2811" s="5" t="s">
        <v>794</v>
      </c>
      <c r="N2811" s="5" t="s">
        <v>294</v>
      </c>
      <c r="O2811" s="5" t="s">
        <v>294</v>
      </c>
      <c r="P2811" s="5" t="s">
        <v>294</v>
      </c>
      <c r="Q2811" s="5" t="s">
        <v>294</v>
      </c>
      <c r="R2811" s="5" t="s">
        <v>294</v>
      </c>
    </row>
    <row r="2812" spans="1:22" x14ac:dyDescent="0.35">
      <c r="A2812" s="5" t="s">
        <v>9892</v>
      </c>
      <c r="B2812" s="5" t="s">
        <v>9893</v>
      </c>
      <c r="C2812" s="5" t="s">
        <v>9894</v>
      </c>
      <c r="D2812" s="5" t="s">
        <v>22</v>
      </c>
      <c r="E2812" s="5">
        <v>9</v>
      </c>
      <c r="F2812" s="5" t="s">
        <v>294</v>
      </c>
      <c r="G2812" s="5" t="s">
        <v>294</v>
      </c>
      <c r="J2812" s="5" t="s">
        <v>628</v>
      </c>
      <c r="M2812" s="5" t="s">
        <v>794</v>
      </c>
      <c r="N2812" s="5" t="s">
        <v>294</v>
      </c>
      <c r="O2812" s="5" t="s">
        <v>294</v>
      </c>
      <c r="P2812" s="5" t="s">
        <v>294</v>
      </c>
      <c r="Q2812" s="5" t="s">
        <v>294</v>
      </c>
      <c r="R2812" s="5" t="s">
        <v>297</v>
      </c>
    </row>
    <row r="2813" spans="1:22" x14ac:dyDescent="0.35">
      <c r="A2813" s="5" t="s">
        <v>9895</v>
      </c>
      <c r="B2813" s="5" t="s">
        <v>9896</v>
      </c>
      <c r="C2813" s="5" t="s">
        <v>9894</v>
      </c>
      <c r="D2813" s="5" t="s">
        <v>18</v>
      </c>
      <c r="E2813" s="5">
        <v>1</v>
      </c>
      <c r="F2813" s="5" t="s">
        <v>294</v>
      </c>
      <c r="G2813" s="5" t="s">
        <v>297</v>
      </c>
      <c r="M2813" s="5" t="s">
        <v>794</v>
      </c>
      <c r="N2813" s="5" t="s">
        <v>297</v>
      </c>
      <c r="O2813" s="5" t="s">
        <v>297</v>
      </c>
      <c r="P2813" s="5" t="s">
        <v>294</v>
      </c>
      <c r="Q2813" s="5" t="s">
        <v>297</v>
      </c>
      <c r="R2813" s="5" t="s">
        <v>294</v>
      </c>
    </row>
    <row r="2814" spans="1:22" x14ac:dyDescent="0.35">
      <c r="A2814" s="5" t="s">
        <v>9897</v>
      </c>
      <c r="B2814" s="5" t="s">
        <v>9898</v>
      </c>
      <c r="C2814" s="5" t="s">
        <v>9894</v>
      </c>
      <c r="D2814" s="5" t="s">
        <v>22</v>
      </c>
      <c r="E2814" s="5">
        <v>19</v>
      </c>
      <c r="F2814" s="5" t="s">
        <v>294</v>
      </c>
      <c r="G2814" s="5" t="s">
        <v>294</v>
      </c>
      <c r="J2814" s="5" t="s">
        <v>9880</v>
      </c>
      <c r="M2814" s="5" t="s">
        <v>794</v>
      </c>
      <c r="N2814" s="5" t="s">
        <v>294</v>
      </c>
      <c r="O2814" s="5" t="s">
        <v>294</v>
      </c>
      <c r="P2814" s="5" t="s">
        <v>294</v>
      </c>
      <c r="Q2814" s="5" t="s">
        <v>294</v>
      </c>
      <c r="R2814" s="5" t="s">
        <v>297</v>
      </c>
    </row>
    <row r="2815" spans="1:22" x14ac:dyDescent="0.35">
      <c r="A2815" s="5" t="s">
        <v>9899</v>
      </c>
      <c r="B2815" s="5" t="s">
        <v>4668</v>
      </c>
      <c r="C2815" s="5" t="s">
        <v>9894</v>
      </c>
      <c r="D2815" s="5" t="s">
        <v>22</v>
      </c>
      <c r="E2815" s="5">
        <v>18</v>
      </c>
      <c r="F2815" s="5" t="s">
        <v>294</v>
      </c>
      <c r="G2815" s="5" t="s">
        <v>294</v>
      </c>
      <c r="M2815" s="5" t="s">
        <v>3826</v>
      </c>
      <c r="N2815" s="5" t="s">
        <v>294</v>
      </c>
      <c r="O2815" s="5" t="s">
        <v>294</v>
      </c>
      <c r="P2815" s="5" t="s">
        <v>294</v>
      </c>
      <c r="Q2815" s="5" t="s">
        <v>294</v>
      </c>
      <c r="R2815" s="5" t="s">
        <v>294</v>
      </c>
    </row>
    <row r="2816" spans="1:22" x14ac:dyDescent="0.35">
      <c r="A2816" s="5" t="s">
        <v>9900</v>
      </c>
      <c r="B2816" s="5" t="s">
        <v>9901</v>
      </c>
      <c r="C2816" s="5" t="s">
        <v>9902</v>
      </c>
      <c r="D2816" s="5" t="s">
        <v>22</v>
      </c>
      <c r="E2816" s="5">
        <v>18</v>
      </c>
      <c r="F2816" s="5" t="s">
        <v>294</v>
      </c>
      <c r="G2816" s="5" t="s">
        <v>294</v>
      </c>
      <c r="J2816" s="5" t="s">
        <v>9894</v>
      </c>
      <c r="M2816" s="5" t="s">
        <v>794</v>
      </c>
      <c r="N2816" s="5" t="s">
        <v>294</v>
      </c>
      <c r="O2816" s="5" t="s">
        <v>294</v>
      </c>
      <c r="P2816" s="5" t="s">
        <v>294</v>
      </c>
      <c r="Q2816" s="5" t="s">
        <v>297</v>
      </c>
      <c r="R2816" s="5" t="s">
        <v>297</v>
      </c>
    </row>
    <row r="2817" spans="1:22" x14ac:dyDescent="0.35">
      <c r="A2817" s="5" t="s">
        <v>9903</v>
      </c>
      <c r="B2817" s="5" t="s">
        <v>5803</v>
      </c>
      <c r="C2817" s="5" t="s">
        <v>9902</v>
      </c>
      <c r="D2817" s="5" t="s">
        <v>20</v>
      </c>
      <c r="E2817" s="5">
        <v>10</v>
      </c>
      <c r="F2817" s="5" t="s">
        <v>294</v>
      </c>
      <c r="G2817" s="5" t="s">
        <v>294</v>
      </c>
      <c r="M2817" s="5" t="s">
        <v>794</v>
      </c>
      <c r="N2817" s="5" t="s">
        <v>294</v>
      </c>
      <c r="O2817" s="5" t="s">
        <v>294</v>
      </c>
      <c r="P2817" s="5" t="s">
        <v>294</v>
      </c>
      <c r="Q2817" s="5" t="s">
        <v>297</v>
      </c>
      <c r="R2817" s="5" t="s">
        <v>294</v>
      </c>
    </row>
    <row r="2818" spans="1:22" x14ac:dyDescent="0.35">
      <c r="A2818" s="5" t="s">
        <v>9904</v>
      </c>
      <c r="B2818" s="5" t="s">
        <v>8922</v>
      </c>
      <c r="C2818" s="5" t="s">
        <v>9902</v>
      </c>
      <c r="D2818" s="5" t="s">
        <v>28</v>
      </c>
      <c r="E2818" s="5">
        <v>6</v>
      </c>
      <c r="F2818" s="5" t="s">
        <v>294</v>
      </c>
      <c r="G2818" s="5" t="s">
        <v>294</v>
      </c>
      <c r="M2818" s="5" t="s">
        <v>794</v>
      </c>
      <c r="N2818" s="5" t="s">
        <v>294</v>
      </c>
      <c r="O2818" s="5" t="s">
        <v>294</v>
      </c>
      <c r="P2818" s="5" t="s">
        <v>294</v>
      </c>
      <c r="Q2818" s="5" t="s">
        <v>297</v>
      </c>
      <c r="R2818" s="5" t="s">
        <v>294</v>
      </c>
    </row>
    <row r="2819" spans="1:22" x14ac:dyDescent="0.35">
      <c r="A2819" s="5" t="s">
        <v>9905</v>
      </c>
      <c r="B2819" s="5" t="s">
        <v>4668</v>
      </c>
      <c r="C2819" s="5" t="s">
        <v>9902</v>
      </c>
      <c r="D2819" s="5" t="s">
        <v>22</v>
      </c>
      <c r="E2819" s="5">
        <v>18</v>
      </c>
      <c r="F2819" s="5" t="s">
        <v>294</v>
      </c>
      <c r="G2819" s="5" t="s">
        <v>294</v>
      </c>
      <c r="M2819" s="5" t="s">
        <v>3826</v>
      </c>
      <c r="N2819" s="5" t="s">
        <v>294</v>
      </c>
      <c r="O2819" s="5" t="s">
        <v>294</v>
      </c>
      <c r="P2819" s="5" t="s">
        <v>294</v>
      </c>
      <c r="Q2819" s="5" t="s">
        <v>294</v>
      </c>
      <c r="R2819" s="5" t="s">
        <v>294</v>
      </c>
    </row>
    <row r="2820" spans="1:22" x14ac:dyDescent="0.35">
      <c r="A2820" s="5" t="s">
        <v>9906</v>
      </c>
      <c r="B2820" s="5" t="s">
        <v>8929</v>
      </c>
      <c r="C2820" s="5" t="s">
        <v>9902</v>
      </c>
      <c r="D2820" s="5" t="s">
        <v>20</v>
      </c>
      <c r="E2820" s="5">
        <v>10</v>
      </c>
      <c r="F2820" s="5" t="s">
        <v>294</v>
      </c>
      <c r="G2820" s="5" t="s">
        <v>294</v>
      </c>
      <c r="M2820" s="5" t="s">
        <v>794</v>
      </c>
      <c r="N2820" s="5" t="s">
        <v>294</v>
      </c>
      <c r="O2820" s="5" t="s">
        <v>294</v>
      </c>
      <c r="P2820" s="5" t="s">
        <v>294</v>
      </c>
      <c r="Q2820" s="5" t="s">
        <v>297</v>
      </c>
      <c r="R2820" s="5" t="s">
        <v>294</v>
      </c>
    </row>
    <row r="2821" spans="1:22" x14ac:dyDescent="0.35">
      <c r="A2821" s="5" t="s">
        <v>9907</v>
      </c>
      <c r="B2821" s="5" t="s">
        <v>8931</v>
      </c>
      <c r="C2821" s="5" t="s">
        <v>9902</v>
      </c>
      <c r="D2821" s="5" t="s">
        <v>28</v>
      </c>
      <c r="E2821" s="5">
        <v>6</v>
      </c>
      <c r="F2821" s="5" t="s">
        <v>294</v>
      </c>
      <c r="G2821" s="5" t="s">
        <v>294</v>
      </c>
      <c r="M2821" s="5" t="s">
        <v>794</v>
      </c>
      <c r="N2821" s="5" t="s">
        <v>294</v>
      </c>
      <c r="O2821" s="5" t="s">
        <v>294</v>
      </c>
      <c r="P2821" s="5" t="s">
        <v>294</v>
      </c>
      <c r="Q2821" s="5" t="s">
        <v>297</v>
      </c>
      <c r="R2821" s="5" t="s">
        <v>294</v>
      </c>
    </row>
    <row r="2822" spans="1:22" x14ac:dyDescent="0.35">
      <c r="A2822" s="5" t="s">
        <v>9908</v>
      </c>
      <c r="B2822" s="5" t="s">
        <v>9909</v>
      </c>
      <c r="C2822" s="5" t="s">
        <v>9880</v>
      </c>
      <c r="D2822" s="5" t="s">
        <v>18</v>
      </c>
      <c r="E2822" s="5">
        <v>100</v>
      </c>
      <c r="F2822" s="5" t="s">
        <v>294</v>
      </c>
      <c r="G2822" s="5" t="s">
        <v>294</v>
      </c>
      <c r="M2822" s="5" t="s">
        <v>794</v>
      </c>
      <c r="N2822" s="5" t="s">
        <v>297</v>
      </c>
      <c r="O2822" s="5" t="s">
        <v>297</v>
      </c>
      <c r="P2822" s="5" t="s">
        <v>294</v>
      </c>
      <c r="Q2822" s="5" t="s">
        <v>297</v>
      </c>
      <c r="R2822" s="5" t="s">
        <v>294</v>
      </c>
    </row>
    <row r="2823" spans="1:22" x14ac:dyDescent="0.35">
      <c r="A2823" s="5" t="s">
        <v>9910</v>
      </c>
      <c r="B2823" s="5" t="s">
        <v>9911</v>
      </c>
      <c r="C2823" s="5" t="s">
        <v>9880</v>
      </c>
      <c r="D2823" s="5" t="s">
        <v>16</v>
      </c>
      <c r="E2823" s="5">
        <v>10</v>
      </c>
      <c r="F2823" s="5" t="s">
        <v>294</v>
      </c>
      <c r="G2823" s="5" t="s">
        <v>294</v>
      </c>
      <c r="H2823" s="5">
        <v>0</v>
      </c>
      <c r="M2823" s="5" t="s">
        <v>794</v>
      </c>
      <c r="N2823" s="5" t="s">
        <v>294</v>
      </c>
      <c r="O2823" s="5" t="s">
        <v>294</v>
      </c>
      <c r="P2823" s="5" t="s">
        <v>294</v>
      </c>
      <c r="Q2823" s="5" t="s">
        <v>294</v>
      </c>
      <c r="R2823" s="5" t="s">
        <v>294</v>
      </c>
      <c r="V2823" s="5" t="s">
        <v>9912</v>
      </c>
    </row>
    <row r="2824" spans="1:22" x14ac:dyDescent="0.35">
      <c r="A2824" s="5" t="s">
        <v>9913</v>
      </c>
      <c r="B2824" s="5" t="s">
        <v>9914</v>
      </c>
      <c r="C2824" s="5" t="s">
        <v>9880</v>
      </c>
      <c r="D2824" s="5" t="s">
        <v>18</v>
      </c>
      <c r="E2824" s="5">
        <v>1</v>
      </c>
      <c r="F2824" s="5" t="s">
        <v>294</v>
      </c>
      <c r="G2824" s="5" t="s">
        <v>297</v>
      </c>
      <c r="L2824" s="5" t="s">
        <v>941</v>
      </c>
      <c r="M2824" s="5" t="s">
        <v>794</v>
      </c>
      <c r="N2824" s="5" t="s">
        <v>294</v>
      </c>
      <c r="O2824" s="5" t="s">
        <v>294</v>
      </c>
      <c r="P2824" s="5" t="s">
        <v>294</v>
      </c>
      <c r="Q2824" s="5" t="s">
        <v>294</v>
      </c>
      <c r="R2824" s="5" t="s">
        <v>294</v>
      </c>
      <c r="S2824" s="5" t="s">
        <v>294</v>
      </c>
      <c r="V2824" s="5" t="s">
        <v>9915</v>
      </c>
    </row>
    <row r="2825" spans="1:22" x14ac:dyDescent="0.35">
      <c r="A2825" s="5" t="s">
        <v>9916</v>
      </c>
      <c r="B2825" s="5" t="s">
        <v>9917</v>
      </c>
      <c r="C2825" s="5" t="s">
        <v>9880</v>
      </c>
      <c r="D2825" s="5" t="s">
        <v>20</v>
      </c>
      <c r="E2825" s="5">
        <v>10</v>
      </c>
      <c r="F2825" s="5" t="s">
        <v>294</v>
      </c>
      <c r="G2825" s="5" t="s">
        <v>294</v>
      </c>
      <c r="M2825" s="5" t="s">
        <v>794</v>
      </c>
      <c r="N2825" s="5" t="s">
        <v>294</v>
      </c>
      <c r="O2825" s="5" t="s">
        <v>294</v>
      </c>
      <c r="P2825" s="5" t="s">
        <v>294</v>
      </c>
      <c r="Q2825" s="5" t="s">
        <v>294</v>
      </c>
      <c r="R2825" s="5" t="s">
        <v>294</v>
      </c>
      <c r="V2825" s="5" t="s">
        <v>9918</v>
      </c>
    </row>
    <row r="2826" spans="1:22" x14ac:dyDescent="0.35">
      <c r="A2826" s="5" t="s">
        <v>9919</v>
      </c>
      <c r="B2826" s="5" t="s">
        <v>9920</v>
      </c>
      <c r="C2826" s="5" t="s">
        <v>9880</v>
      </c>
      <c r="D2826" s="5" t="s">
        <v>18</v>
      </c>
      <c r="E2826" s="5">
        <v>6</v>
      </c>
      <c r="F2826" s="5" t="s">
        <v>294</v>
      </c>
      <c r="G2826" s="5" t="s">
        <v>297</v>
      </c>
      <c r="M2826" s="5" t="s">
        <v>794</v>
      </c>
      <c r="N2826" s="5" t="s">
        <v>297</v>
      </c>
      <c r="O2826" s="5" t="s">
        <v>297</v>
      </c>
      <c r="P2826" s="5" t="s">
        <v>294</v>
      </c>
      <c r="Q2826" s="5" t="s">
        <v>297</v>
      </c>
      <c r="R2826" s="5" t="s">
        <v>294</v>
      </c>
      <c r="V2826" s="5" t="s">
        <v>9921</v>
      </c>
    </row>
    <row r="2827" spans="1:22" x14ac:dyDescent="0.35">
      <c r="A2827" s="5" t="s">
        <v>9922</v>
      </c>
      <c r="B2827" s="5" t="s">
        <v>9923</v>
      </c>
      <c r="C2827" s="5" t="s">
        <v>9880</v>
      </c>
      <c r="D2827" s="5" t="s">
        <v>18</v>
      </c>
      <c r="E2827" s="5">
        <v>1</v>
      </c>
      <c r="F2827" s="5" t="s">
        <v>297</v>
      </c>
      <c r="G2827" s="5" t="s">
        <v>297</v>
      </c>
      <c r="L2827" s="5" t="s">
        <v>941</v>
      </c>
      <c r="M2827" s="5" t="s">
        <v>794</v>
      </c>
      <c r="N2827" s="5" t="s">
        <v>294</v>
      </c>
      <c r="O2827" s="5" t="s">
        <v>294</v>
      </c>
      <c r="P2827" s="5" t="s">
        <v>294</v>
      </c>
      <c r="Q2827" s="5" t="s">
        <v>294</v>
      </c>
      <c r="R2827" s="5" t="s">
        <v>294</v>
      </c>
      <c r="V2827" s="5" t="s">
        <v>9924</v>
      </c>
    </row>
    <row r="2828" spans="1:22" x14ac:dyDescent="0.35">
      <c r="A2828" s="5" t="s">
        <v>9925</v>
      </c>
      <c r="B2828" s="5" t="s">
        <v>8283</v>
      </c>
      <c r="C2828" s="5" t="s">
        <v>9880</v>
      </c>
      <c r="D2828" s="5" t="s">
        <v>20</v>
      </c>
      <c r="E2828" s="5">
        <v>10</v>
      </c>
      <c r="F2828" s="5" t="s">
        <v>294</v>
      </c>
      <c r="G2828" s="5" t="s">
        <v>294</v>
      </c>
      <c r="M2828" s="5" t="s">
        <v>794</v>
      </c>
      <c r="N2828" s="5" t="s">
        <v>294</v>
      </c>
      <c r="O2828" s="5" t="s">
        <v>294</v>
      </c>
      <c r="P2828" s="5" t="s">
        <v>294</v>
      </c>
      <c r="Q2828" s="5" t="s">
        <v>294</v>
      </c>
      <c r="R2828" s="5" t="s">
        <v>294</v>
      </c>
      <c r="V2828" s="5" t="s">
        <v>9926</v>
      </c>
    </row>
    <row r="2829" spans="1:22" x14ac:dyDescent="0.35">
      <c r="A2829" s="5" t="s">
        <v>9927</v>
      </c>
      <c r="B2829" s="5" t="s">
        <v>9928</v>
      </c>
      <c r="C2829" s="5" t="s">
        <v>9880</v>
      </c>
      <c r="D2829" s="5" t="s">
        <v>18</v>
      </c>
      <c r="E2829" s="5">
        <v>19</v>
      </c>
      <c r="F2829" s="5" t="s">
        <v>294</v>
      </c>
      <c r="G2829" s="5" t="s">
        <v>297</v>
      </c>
      <c r="M2829" s="5" t="s">
        <v>794</v>
      </c>
      <c r="N2829" s="5" t="s">
        <v>294</v>
      </c>
      <c r="O2829" s="5" t="s">
        <v>294</v>
      </c>
      <c r="P2829" s="5" t="s">
        <v>294</v>
      </c>
      <c r="Q2829" s="5" t="s">
        <v>294</v>
      </c>
      <c r="R2829" s="5" t="s">
        <v>294</v>
      </c>
      <c r="U2829" s="5" t="s">
        <v>9929</v>
      </c>
      <c r="V2829" s="5" t="s">
        <v>9930</v>
      </c>
    </row>
    <row r="2830" spans="1:22" x14ac:dyDescent="0.35">
      <c r="A2830" s="5" t="s">
        <v>9931</v>
      </c>
      <c r="B2830" s="5" t="s">
        <v>9932</v>
      </c>
      <c r="C2830" s="5" t="s">
        <v>9880</v>
      </c>
      <c r="D2830" s="5" t="s">
        <v>18</v>
      </c>
      <c r="E2830" s="5">
        <v>4</v>
      </c>
      <c r="F2830" s="5" t="s">
        <v>294</v>
      </c>
      <c r="G2830" s="5" t="s">
        <v>297</v>
      </c>
      <c r="M2830" s="5" t="s">
        <v>794</v>
      </c>
      <c r="N2830" s="5" t="s">
        <v>294</v>
      </c>
      <c r="O2830" s="5" t="s">
        <v>294</v>
      </c>
      <c r="P2830" s="5" t="s">
        <v>294</v>
      </c>
      <c r="Q2830" s="5" t="s">
        <v>294</v>
      </c>
      <c r="R2830" s="5" t="s">
        <v>294</v>
      </c>
      <c r="V2830" s="5" t="s">
        <v>9933</v>
      </c>
    </row>
    <row r="2831" spans="1:22" x14ac:dyDescent="0.35">
      <c r="A2831" s="5" t="s">
        <v>9934</v>
      </c>
      <c r="B2831" s="5" t="s">
        <v>9935</v>
      </c>
      <c r="C2831" s="5" t="s">
        <v>9880</v>
      </c>
      <c r="D2831" s="5" t="s">
        <v>20</v>
      </c>
      <c r="E2831" s="5">
        <v>10</v>
      </c>
      <c r="F2831" s="5" t="s">
        <v>294</v>
      </c>
      <c r="G2831" s="5" t="s">
        <v>294</v>
      </c>
      <c r="M2831" s="5" t="s">
        <v>794</v>
      </c>
      <c r="N2831" s="5" t="s">
        <v>294</v>
      </c>
      <c r="O2831" s="5" t="s">
        <v>294</v>
      </c>
      <c r="P2831" s="5" t="s">
        <v>294</v>
      </c>
      <c r="Q2831" s="5" t="s">
        <v>294</v>
      </c>
      <c r="R2831" s="5" t="s">
        <v>294</v>
      </c>
    </row>
    <row r="2832" spans="1:22" x14ac:dyDescent="0.35">
      <c r="A2832" s="5" t="s">
        <v>9936</v>
      </c>
      <c r="B2832" s="5" t="s">
        <v>9937</v>
      </c>
      <c r="C2832" s="5" t="s">
        <v>9880</v>
      </c>
      <c r="D2832" s="5" t="s">
        <v>18</v>
      </c>
      <c r="E2832" s="5">
        <v>200</v>
      </c>
      <c r="F2832" s="5" t="s">
        <v>294</v>
      </c>
      <c r="G2832" s="5" t="s">
        <v>294</v>
      </c>
      <c r="M2832" s="5" t="s">
        <v>794</v>
      </c>
      <c r="N2832" s="5" t="s">
        <v>294</v>
      </c>
      <c r="O2832" s="5" t="s">
        <v>294</v>
      </c>
      <c r="P2832" s="5" t="s">
        <v>294</v>
      </c>
      <c r="Q2832" s="5" t="s">
        <v>294</v>
      </c>
      <c r="R2832" s="5" t="s">
        <v>294</v>
      </c>
    </row>
    <row r="2833" spans="1:22" x14ac:dyDescent="0.35">
      <c r="A2833" s="5" t="s">
        <v>9938</v>
      </c>
      <c r="B2833" s="5" t="s">
        <v>9939</v>
      </c>
      <c r="C2833" s="5" t="s">
        <v>9880</v>
      </c>
      <c r="D2833" s="5" t="s">
        <v>18</v>
      </c>
      <c r="E2833" s="5">
        <v>200</v>
      </c>
      <c r="F2833" s="5" t="s">
        <v>294</v>
      </c>
      <c r="G2833" s="5" t="s">
        <v>294</v>
      </c>
      <c r="M2833" s="5" t="s">
        <v>794</v>
      </c>
      <c r="N2833" s="5" t="s">
        <v>294</v>
      </c>
      <c r="O2833" s="5" t="s">
        <v>294</v>
      </c>
      <c r="P2833" s="5" t="s">
        <v>294</v>
      </c>
      <c r="Q2833" s="5" t="s">
        <v>294</v>
      </c>
      <c r="R2833" s="5" t="s">
        <v>294</v>
      </c>
      <c r="V2833" s="5" t="s">
        <v>9940</v>
      </c>
    </row>
    <row r="2834" spans="1:22" x14ac:dyDescent="0.35">
      <c r="A2834" s="5" t="s">
        <v>9941</v>
      </c>
      <c r="B2834" s="5" t="s">
        <v>9942</v>
      </c>
      <c r="C2834" s="5" t="s">
        <v>9880</v>
      </c>
      <c r="D2834" s="5" t="s">
        <v>20</v>
      </c>
      <c r="E2834" s="5">
        <v>10</v>
      </c>
      <c r="F2834" s="5" t="s">
        <v>294</v>
      </c>
      <c r="G2834" s="5" t="s">
        <v>294</v>
      </c>
      <c r="M2834" s="5" t="s">
        <v>794</v>
      </c>
      <c r="N2834" s="5" t="s">
        <v>294</v>
      </c>
      <c r="O2834" s="5" t="s">
        <v>294</v>
      </c>
      <c r="P2834" s="5" t="s">
        <v>294</v>
      </c>
      <c r="Q2834" s="5" t="s">
        <v>294</v>
      </c>
      <c r="R2834" s="5" t="s">
        <v>294</v>
      </c>
      <c r="V2834" s="5" t="s">
        <v>9943</v>
      </c>
    </row>
    <row r="2835" spans="1:22" x14ac:dyDescent="0.35">
      <c r="A2835" s="5" t="s">
        <v>9944</v>
      </c>
      <c r="B2835" s="5" t="s">
        <v>9945</v>
      </c>
      <c r="C2835" s="5" t="s">
        <v>9880</v>
      </c>
      <c r="D2835" s="5" t="s">
        <v>18</v>
      </c>
      <c r="E2835" s="5">
        <v>1</v>
      </c>
      <c r="F2835" s="5" t="s">
        <v>294</v>
      </c>
      <c r="G2835" s="5" t="s">
        <v>297</v>
      </c>
      <c r="L2835" s="5" t="s">
        <v>941</v>
      </c>
      <c r="M2835" s="5" t="s">
        <v>794</v>
      </c>
      <c r="N2835" s="5" t="s">
        <v>294</v>
      </c>
      <c r="O2835" s="5" t="s">
        <v>294</v>
      </c>
      <c r="P2835" s="5" t="s">
        <v>294</v>
      </c>
      <c r="Q2835" s="5" t="s">
        <v>294</v>
      </c>
      <c r="R2835" s="5" t="s">
        <v>294</v>
      </c>
      <c r="V2835" s="5" t="s">
        <v>9946</v>
      </c>
    </row>
    <row r="2836" spans="1:22" x14ac:dyDescent="0.35">
      <c r="A2836" s="5" t="s">
        <v>9947</v>
      </c>
      <c r="B2836" s="5" t="s">
        <v>9948</v>
      </c>
      <c r="C2836" s="5" t="s">
        <v>9880</v>
      </c>
      <c r="D2836" s="5" t="s">
        <v>20</v>
      </c>
      <c r="E2836" s="5">
        <v>10</v>
      </c>
      <c r="F2836" s="5" t="s">
        <v>294</v>
      </c>
      <c r="G2836" s="5" t="s">
        <v>294</v>
      </c>
      <c r="M2836" s="5" t="s">
        <v>794</v>
      </c>
      <c r="N2836" s="5" t="s">
        <v>294</v>
      </c>
      <c r="O2836" s="5" t="s">
        <v>294</v>
      </c>
      <c r="P2836" s="5" t="s">
        <v>294</v>
      </c>
      <c r="Q2836" s="5" t="s">
        <v>294</v>
      </c>
      <c r="R2836" s="5" t="s">
        <v>294</v>
      </c>
      <c r="V2836" s="5" t="s">
        <v>9949</v>
      </c>
    </row>
    <row r="2837" spans="1:22" x14ac:dyDescent="0.35">
      <c r="A2837" s="5" t="s">
        <v>9950</v>
      </c>
      <c r="B2837" s="5" t="s">
        <v>9951</v>
      </c>
      <c r="C2837" s="5" t="s">
        <v>9880</v>
      </c>
      <c r="D2837" s="5" t="s">
        <v>18</v>
      </c>
      <c r="E2837" s="5">
        <v>1</v>
      </c>
      <c r="F2837" s="5" t="s">
        <v>294</v>
      </c>
      <c r="G2837" s="5" t="s">
        <v>297</v>
      </c>
      <c r="L2837" s="5" t="s">
        <v>941</v>
      </c>
      <c r="M2837" s="5" t="s">
        <v>794</v>
      </c>
      <c r="N2837" s="5" t="s">
        <v>294</v>
      </c>
      <c r="O2837" s="5" t="s">
        <v>294</v>
      </c>
      <c r="P2837" s="5" t="s">
        <v>294</v>
      </c>
      <c r="Q2837" s="5" t="s">
        <v>294</v>
      </c>
      <c r="R2837" s="5" t="s">
        <v>294</v>
      </c>
      <c r="S2837" s="5" t="s">
        <v>294</v>
      </c>
      <c r="V2837" s="5" t="s">
        <v>9952</v>
      </c>
    </row>
    <row r="2838" spans="1:22" x14ac:dyDescent="0.35">
      <c r="A2838" s="5" t="s">
        <v>9953</v>
      </c>
      <c r="B2838" s="5" t="s">
        <v>9954</v>
      </c>
      <c r="C2838" s="5" t="s">
        <v>9880</v>
      </c>
      <c r="D2838" s="5" t="s">
        <v>18</v>
      </c>
      <c r="E2838" s="5">
        <v>10</v>
      </c>
      <c r="F2838" s="5" t="s">
        <v>294</v>
      </c>
      <c r="G2838" s="5" t="s">
        <v>294</v>
      </c>
      <c r="M2838" s="5" t="s">
        <v>794</v>
      </c>
      <c r="N2838" s="5" t="s">
        <v>294</v>
      </c>
      <c r="O2838" s="5" t="s">
        <v>294</v>
      </c>
      <c r="P2838" s="5" t="s">
        <v>294</v>
      </c>
      <c r="Q2838" s="5" t="s">
        <v>294</v>
      </c>
      <c r="R2838" s="5" t="s">
        <v>294</v>
      </c>
    </row>
    <row r="2839" spans="1:22" x14ac:dyDescent="0.35">
      <c r="A2839" s="5" t="s">
        <v>9955</v>
      </c>
      <c r="B2839" s="5" t="s">
        <v>8968</v>
      </c>
      <c r="C2839" s="5" t="s">
        <v>9880</v>
      </c>
      <c r="D2839" s="5" t="s">
        <v>22</v>
      </c>
      <c r="E2839" s="5">
        <v>9</v>
      </c>
      <c r="F2839" s="5" t="s">
        <v>294</v>
      </c>
      <c r="G2839" s="5" t="s">
        <v>294</v>
      </c>
      <c r="M2839" s="5" t="s">
        <v>794</v>
      </c>
      <c r="N2839" s="5" t="s">
        <v>297</v>
      </c>
      <c r="O2839" s="5" t="s">
        <v>297</v>
      </c>
      <c r="P2839" s="5" t="s">
        <v>294</v>
      </c>
      <c r="Q2839" s="5" t="s">
        <v>297</v>
      </c>
      <c r="R2839" s="5" t="s">
        <v>294</v>
      </c>
      <c r="V2839" s="5" t="s">
        <v>9956</v>
      </c>
    </row>
    <row r="2840" spans="1:22" x14ac:dyDescent="0.35">
      <c r="A2840" s="5" t="s">
        <v>9957</v>
      </c>
      <c r="B2840" s="5" t="s">
        <v>9958</v>
      </c>
      <c r="C2840" s="5" t="s">
        <v>9880</v>
      </c>
      <c r="D2840" s="5" t="s">
        <v>20</v>
      </c>
      <c r="E2840" s="5">
        <v>10</v>
      </c>
      <c r="F2840" s="5" t="s">
        <v>294</v>
      </c>
      <c r="G2840" s="5" t="s">
        <v>294</v>
      </c>
      <c r="M2840" s="5" t="s">
        <v>794</v>
      </c>
      <c r="N2840" s="5" t="s">
        <v>294</v>
      </c>
      <c r="O2840" s="5" t="s">
        <v>294</v>
      </c>
      <c r="P2840" s="5" t="s">
        <v>294</v>
      </c>
      <c r="Q2840" s="5" t="s">
        <v>294</v>
      </c>
      <c r="R2840" s="5" t="s">
        <v>294</v>
      </c>
      <c r="V2840" s="5" t="s">
        <v>9959</v>
      </c>
    </row>
    <row r="2841" spans="1:22" x14ac:dyDescent="0.35">
      <c r="A2841" s="5" t="s">
        <v>9960</v>
      </c>
      <c r="B2841" s="5" t="s">
        <v>9961</v>
      </c>
      <c r="C2841" s="5" t="s">
        <v>9880</v>
      </c>
      <c r="D2841" s="5" t="s">
        <v>20</v>
      </c>
      <c r="E2841" s="5">
        <v>10</v>
      </c>
      <c r="F2841" s="5" t="s">
        <v>294</v>
      </c>
      <c r="G2841" s="5" t="s">
        <v>294</v>
      </c>
      <c r="M2841" s="5" t="s">
        <v>794</v>
      </c>
      <c r="N2841" s="5" t="s">
        <v>294</v>
      </c>
      <c r="O2841" s="5" t="s">
        <v>294</v>
      </c>
      <c r="P2841" s="5" t="s">
        <v>294</v>
      </c>
      <c r="Q2841" s="5" t="s">
        <v>294</v>
      </c>
      <c r="R2841" s="5" t="s">
        <v>294</v>
      </c>
      <c r="V2841" s="5" t="s">
        <v>9962</v>
      </c>
    </row>
    <row r="2842" spans="1:22" x14ac:dyDescent="0.35">
      <c r="A2842" s="5" t="s">
        <v>9963</v>
      </c>
      <c r="B2842" s="5" t="s">
        <v>9964</v>
      </c>
      <c r="C2842" s="5" t="s">
        <v>9880</v>
      </c>
      <c r="D2842" s="5" t="s">
        <v>20</v>
      </c>
      <c r="E2842" s="5">
        <v>10</v>
      </c>
      <c r="F2842" s="5" t="s">
        <v>294</v>
      </c>
      <c r="G2842" s="5" t="s">
        <v>294</v>
      </c>
      <c r="M2842" s="5" t="s">
        <v>794</v>
      </c>
      <c r="N2842" s="5" t="s">
        <v>294</v>
      </c>
      <c r="O2842" s="5" t="s">
        <v>294</v>
      </c>
      <c r="P2842" s="5" t="s">
        <v>294</v>
      </c>
      <c r="Q2842" s="5" t="s">
        <v>294</v>
      </c>
      <c r="R2842" s="5" t="s">
        <v>294</v>
      </c>
    </row>
    <row r="2843" spans="1:22" x14ac:dyDescent="0.35">
      <c r="A2843" s="5" t="s">
        <v>9965</v>
      </c>
      <c r="B2843" s="5" t="s">
        <v>9966</v>
      </c>
      <c r="C2843" s="5" t="s">
        <v>9880</v>
      </c>
      <c r="D2843" s="5" t="s">
        <v>22</v>
      </c>
      <c r="E2843" s="5">
        <v>9</v>
      </c>
      <c r="F2843" s="5" t="s">
        <v>294</v>
      </c>
      <c r="G2843" s="5" t="s">
        <v>294</v>
      </c>
      <c r="M2843" s="5" t="s">
        <v>794</v>
      </c>
      <c r="N2843" s="5" t="s">
        <v>297</v>
      </c>
      <c r="O2843" s="5" t="s">
        <v>297</v>
      </c>
      <c r="P2843" s="5" t="s">
        <v>294</v>
      </c>
      <c r="Q2843" s="5" t="s">
        <v>297</v>
      </c>
      <c r="R2843" s="5" t="s">
        <v>294</v>
      </c>
      <c r="V2843" s="5" t="s">
        <v>9967</v>
      </c>
    </row>
    <row r="2844" spans="1:22" x14ac:dyDescent="0.35">
      <c r="A2844" s="5" t="s">
        <v>9968</v>
      </c>
      <c r="B2844" s="5" t="s">
        <v>9969</v>
      </c>
      <c r="C2844" s="5" t="s">
        <v>9880</v>
      </c>
      <c r="D2844" s="5" t="s">
        <v>20</v>
      </c>
      <c r="E2844" s="5">
        <v>10</v>
      </c>
      <c r="F2844" s="5" t="s">
        <v>294</v>
      </c>
      <c r="G2844" s="5" t="s">
        <v>294</v>
      </c>
      <c r="M2844" s="5" t="s">
        <v>794</v>
      </c>
      <c r="N2844" s="5" t="s">
        <v>294</v>
      </c>
      <c r="O2844" s="5" t="s">
        <v>294</v>
      </c>
      <c r="P2844" s="5" t="s">
        <v>294</v>
      </c>
      <c r="Q2844" s="5" t="s">
        <v>294</v>
      </c>
      <c r="R2844" s="5" t="s">
        <v>294</v>
      </c>
      <c r="V2844" s="5" t="s">
        <v>9970</v>
      </c>
    </row>
    <row r="2845" spans="1:22" x14ac:dyDescent="0.35">
      <c r="A2845" s="5" t="s">
        <v>9971</v>
      </c>
      <c r="B2845" s="5" t="s">
        <v>9972</v>
      </c>
      <c r="C2845" s="5" t="s">
        <v>9880</v>
      </c>
      <c r="D2845" s="5" t="s">
        <v>4073</v>
      </c>
      <c r="E2845" s="5">
        <v>77</v>
      </c>
      <c r="F2845" s="5" t="s">
        <v>294</v>
      </c>
      <c r="G2845" s="5" t="s">
        <v>294</v>
      </c>
      <c r="M2845" s="5" t="s">
        <v>794</v>
      </c>
      <c r="N2845" s="5" t="s">
        <v>294</v>
      </c>
      <c r="O2845" s="5" t="s">
        <v>294</v>
      </c>
      <c r="P2845" s="5" t="s">
        <v>294</v>
      </c>
      <c r="Q2845" s="5" t="s">
        <v>294</v>
      </c>
      <c r="R2845" s="5" t="s">
        <v>294</v>
      </c>
      <c r="V2845" s="5" t="s">
        <v>9973</v>
      </c>
    </row>
    <row r="2846" spans="1:22" x14ac:dyDescent="0.35">
      <c r="A2846" s="5" t="s">
        <v>9974</v>
      </c>
      <c r="B2846" s="5" t="s">
        <v>9975</v>
      </c>
      <c r="C2846" s="5" t="s">
        <v>9880</v>
      </c>
      <c r="D2846" s="5" t="s">
        <v>4073</v>
      </c>
      <c r="E2846" s="5">
        <v>77</v>
      </c>
      <c r="F2846" s="5" t="s">
        <v>294</v>
      </c>
      <c r="G2846" s="5" t="s">
        <v>294</v>
      </c>
      <c r="M2846" s="5" t="s">
        <v>794</v>
      </c>
      <c r="N2846" s="5" t="s">
        <v>294</v>
      </c>
      <c r="O2846" s="5" t="s">
        <v>294</v>
      </c>
      <c r="P2846" s="5" t="s">
        <v>294</v>
      </c>
      <c r="Q2846" s="5" t="s">
        <v>294</v>
      </c>
      <c r="R2846" s="5" t="s">
        <v>294</v>
      </c>
      <c r="V2846" s="5" t="s">
        <v>9976</v>
      </c>
    </row>
    <row r="2847" spans="1:22" x14ac:dyDescent="0.35">
      <c r="A2847" s="5" t="s">
        <v>9977</v>
      </c>
      <c r="B2847" s="5" t="s">
        <v>9978</v>
      </c>
      <c r="C2847" s="5" t="s">
        <v>9880</v>
      </c>
      <c r="D2847" s="5" t="s">
        <v>20</v>
      </c>
      <c r="E2847" s="5">
        <v>10</v>
      </c>
      <c r="F2847" s="5" t="s">
        <v>294</v>
      </c>
      <c r="G2847" s="5" t="s">
        <v>294</v>
      </c>
      <c r="M2847" s="5" t="s">
        <v>794</v>
      </c>
      <c r="N2847" s="5" t="s">
        <v>294</v>
      </c>
      <c r="O2847" s="5" t="s">
        <v>294</v>
      </c>
      <c r="P2847" s="5" t="s">
        <v>294</v>
      </c>
      <c r="Q2847" s="5" t="s">
        <v>294</v>
      </c>
      <c r="R2847" s="5" t="s">
        <v>294</v>
      </c>
    </row>
    <row r="2848" spans="1:22" x14ac:dyDescent="0.35">
      <c r="A2848" s="5" t="s">
        <v>9979</v>
      </c>
      <c r="B2848" s="5" t="s">
        <v>9980</v>
      </c>
      <c r="C2848" s="5" t="s">
        <v>9880</v>
      </c>
      <c r="D2848" s="5" t="s">
        <v>18</v>
      </c>
      <c r="E2848" s="5">
        <v>1</v>
      </c>
      <c r="F2848" s="5" t="s">
        <v>294</v>
      </c>
      <c r="G2848" s="5" t="s">
        <v>297</v>
      </c>
      <c r="L2848" s="5" t="s">
        <v>941</v>
      </c>
      <c r="M2848" s="5" t="s">
        <v>794</v>
      </c>
      <c r="N2848" s="5" t="s">
        <v>294</v>
      </c>
      <c r="O2848" s="5" t="s">
        <v>294</v>
      </c>
      <c r="P2848" s="5" t="s">
        <v>294</v>
      </c>
      <c r="Q2848" s="5" t="s">
        <v>294</v>
      </c>
      <c r="R2848" s="5" t="s">
        <v>294</v>
      </c>
      <c r="S2848" s="5" t="s">
        <v>294</v>
      </c>
      <c r="V2848" s="5" t="s">
        <v>9981</v>
      </c>
    </row>
    <row r="2849" spans="1:22" x14ac:dyDescent="0.35">
      <c r="A2849" s="5" t="s">
        <v>9982</v>
      </c>
      <c r="B2849" s="5" t="s">
        <v>4668</v>
      </c>
      <c r="C2849" s="5" t="s">
        <v>9880</v>
      </c>
      <c r="D2849" s="5" t="s">
        <v>22</v>
      </c>
      <c r="E2849" s="5">
        <v>20</v>
      </c>
      <c r="F2849" s="5" t="s">
        <v>294</v>
      </c>
      <c r="G2849" s="5" t="s">
        <v>294</v>
      </c>
      <c r="M2849" s="5" t="s">
        <v>3826</v>
      </c>
      <c r="N2849" s="5" t="s">
        <v>294</v>
      </c>
      <c r="O2849" s="5" t="s">
        <v>294</v>
      </c>
      <c r="P2849" s="5" t="s">
        <v>294</v>
      </c>
      <c r="Q2849" s="5" t="s">
        <v>294</v>
      </c>
      <c r="R2849" s="5" t="s">
        <v>294</v>
      </c>
      <c r="V2849" s="5" t="s">
        <v>9983</v>
      </c>
    </row>
    <row r="2850" spans="1:22" x14ac:dyDescent="0.35">
      <c r="A2850" s="5" t="s">
        <v>9984</v>
      </c>
      <c r="B2850" s="5" t="s">
        <v>9985</v>
      </c>
      <c r="C2850" s="5" t="s">
        <v>9880</v>
      </c>
      <c r="D2850" s="5" t="s">
        <v>18</v>
      </c>
      <c r="E2850" s="5">
        <v>100</v>
      </c>
      <c r="F2850" s="5" t="s">
        <v>294</v>
      </c>
      <c r="G2850" s="5" t="s">
        <v>294</v>
      </c>
      <c r="M2850" s="5" t="s">
        <v>794</v>
      </c>
      <c r="N2850" s="5" t="s">
        <v>297</v>
      </c>
      <c r="O2850" s="5" t="s">
        <v>297</v>
      </c>
      <c r="P2850" s="5" t="s">
        <v>294</v>
      </c>
      <c r="Q2850" s="5" t="s">
        <v>297</v>
      </c>
      <c r="R2850" s="5" t="s">
        <v>294</v>
      </c>
      <c r="V2850" s="5" t="s">
        <v>9986</v>
      </c>
    </row>
    <row r="2851" spans="1:22" x14ac:dyDescent="0.35">
      <c r="A2851" s="5" t="s">
        <v>9987</v>
      </c>
      <c r="B2851" s="5" t="s">
        <v>9988</v>
      </c>
      <c r="C2851" s="5" t="s">
        <v>9880</v>
      </c>
      <c r="D2851" s="5" t="s">
        <v>22</v>
      </c>
      <c r="E2851" s="5">
        <v>9</v>
      </c>
      <c r="F2851" s="5" t="s">
        <v>294</v>
      </c>
      <c r="G2851" s="5" t="s">
        <v>294</v>
      </c>
      <c r="J2851" s="5" t="s">
        <v>6079</v>
      </c>
      <c r="M2851" s="5" t="s">
        <v>794</v>
      </c>
      <c r="N2851" s="5" t="s">
        <v>294</v>
      </c>
      <c r="O2851" s="5" t="s">
        <v>294</v>
      </c>
      <c r="P2851" s="5" t="s">
        <v>294</v>
      </c>
      <c r="Q2851" s="5" t="s">
        <v>294</v>
      </c>
      <c r="R2851" s="5" t="s">
        <v>294</v>
      </c>
    </row>
    <row r="2852" spans="1:22" x14ac:dyDescent="0.35">
      <c r="A2852" s="5" t="s">
        <v>9989</v>
      </c>
      <c r="B2852" s="5" t="s">
        <v>9990</v>
      </c>
      <c r="C2852" s="5" t="s">
        <v>9880</v>
      </c>
      <c r="D2852" s="5" t="s">
        <v>22</v>
      </c>
      <c r="E2852" s="5">
        <v>9</v>
      </c>
      <c r="F2852" s="5" t="s">
        <v>294</v>
      </c>
      <c r="G2852" s="5" t="s">
        <v>294</v>
      </c>
      <c r="J2852" s="5" t="s">
        <v>6079</v>
      </c>
      <c r="M2852" s="5" t="s">
        <v>794</v>
      </c>
      <c r="N2852" s="5" t="s">
        <v>294</v>
      </c>
      <c r="O2852" s="5" t="s">
        <v>294</v>
      </c>
      <c r="P2852" s="5" t="s">
        <v>294</v>
      </c>
      <c r="Q2852" s="5" t="s">
        <v>294</v>
      </c>
      <c r="R2852" s="5" t="s">
        <v>294</v>
      </c>
    </row>
    <row r="2853" spans="1:22" x14ac:dyDescent="0.35">
      <c r="A2853" s="5" t="s">
        <v>9991</v>
      </c>
      <c r="B2853" s="5" t="s">
        <v>9631</v>
      </c>
      <c r="C2853" s="5" t="s">
        <v>9880</v>
      </c>
      <c r="D2853" s="5" t="s">
        <v>20</v>
      </c>
      <c r="E2853" s="5">
        <v>10</v>
      </c>
      <c r="F2853" s="5" t="s">
        <v>294</v>
      </c>
      <c r="G2853" s="5" t="s">
        <v>294</v>
      </c>
      <c r="M2853" s="5" t="s">
        <v>794</v>
      </c>
      <c r="N2853" s="5" t="s">
        <v>297</v>
      </c>
      <c r="O2853" s="5" t="s">
        <v>297</v>
      </c>
      <c r="P2853" s="5" t="s">
        <v>294</v>
      </c>
      <c r="Q2853" s="5" t="s">
        <v>297</v>
      </c>
      <c r="R2853" s="5" t="s">
        <v>294</v>
      </c>
      <c r="V2853" s="5" t="s">
        <v>9992</v>
      </c>
    </row>
    <row r="2854" spans="1:22" x14ac:dyDescent="0.35">
      <c r="A2854" s="5" t="s">
        <v>9993</v>
      </c>
      <c r="B2854" s="5" t="s">
        <v>9994</v>
      </c>
      <c r="C2854" s="5" t="s">
        <v>9880</v>
      </c>
      <c r="D2854" s="5" t="s">
        <v>20</v>
      </c>
      <c r="E2854" s="5">
        <v>10</v>
      </c>
      <c r="F2854" s="5" t="s">
        <v>294</v>
      </c>
      <c r="G2854" s="5" t="s">
        <v>294</v>
      </c>
      <c r="M2854" s="5" t="s">
        <v>794</v>
      </c>
      <c r="N2854" s="5" t="s">
        <v>294</v>
      </c>
      <c r="O2854" s="5" t="s">
        <v>294</v>
      </c>
      <c r="P2854" s="5" t="s">
        <v>294</v>
      </c>
      <c r="Q2854" s="5" t="s">
        <v>294</v>
      </c>
      <c r="R2854" s="5" t="s">
        <v>294</v>
      </c>
    </row>
    <row r="2855" spans="1:22" x14ac:dyDescent="0.35">
      <c r="A2855" s="5" t="s">
        <v>9995</v>
      </c>
      <c r="B2855" s="5" t="s">
        <v>9996</v>
      </c>
      <c r="C2855" s="5" t="s">
        <v>9880</v>
      </c>
      <c r="D2855" s="5" t="s">
        <v>20</v>
      </c>
      <c r="E2855" s="5">
        <v>10</v>
      </c>
      <c r="F2855" s="5" t="s">
        <v>294</v>
      </c>
      <c r="G2855" s="5" t="s">
        <v>294</v>
      </c>
      <c r="M2855" s="5" t="s">
        <v>794</v>
      </c>
      <c r="N2855" s="5" t="s">
        <v>294</v>
      </c>
      <c r="O2855" s="5" t="s">
        <v>294</v>
      </c>
      <c r="P2855" s="5" t="s">
        <v>294</v>
      </c>
      <c r="Q2855" s="5" t="s">
        <v>294</v>
      </c>
      <c r="R2855" s="5" t="s">
        <v>294</v>
      </c>
    </row>
    <row r="2856" spans="1:22" x14ac:dyDescent="0.35">
      <c r="A2856" s="5" t="s">
        <v>9997</v>
      </c>
      <c r="B2856" s="5" t="s">
        <v>9998</v>
      </c>
      <c r="C2856" s="5" t="s">
        <v>9880</v>
      </c>
      <c r="D2856" s="5" t="s">
        <v>20</v>
      </c>
      <c r="E2856" s="5">
        <v>10</v>
      </c>
      <c r="F2856" s="5" t="s">
        <v>294</v>
      </c>
      <c r="G2856" s="5" t="s">
        <v>294</v>
      </c>
      <c r="M2856" s="5" t="s">
        <v>794</v>
      </c>
      <c r="N2856" s="5" t="s">
        <v>294</v>
      </c>
      <c r="O2856" s="5" t="s">
        <v>294</v>
      </c>
      <c r="P2856" s="5" t="s">
        <v>294</v>
      </c>
      <c r="Q2856" s="5" t="s">
        <v>294</v>
      </c>
      <c r="R2856" s="5" t="s">
        <v>294</v>
      </c>
    </row>
    <row r="2857" spans="1:22" x14ac:dyDescent="0.35">
      <c r="A2857" s="5" t="s">
        <v>9999</v>
      </c>
      <c r="B2857" s="5" t="s">
        <v>10000</v>
      </c>
      <c r="C2857" s="5" t="s">
        <v>9880</v>
      </c>
      <c r="D2857" s="5" t="s">
        <v>18</v>
      </c>
      <c r="E2857" s="5">
        <v>1</v>
      </c>
      <c r="F2857" s="5" t="s">
        <v>294</v>
      </c>
      <c r="G2857" s="5" t="s">
        <v>297</v>
      </c>
      <c r="L2857" s="5" t="s">
        <v>941</v>
      </c>
      <c r="M2857" s="5" t="s">
        <v>794</v>
      </c>
      <c r="N2857" s="5" t="s">
        <v>294</v>
      </c>
      <c r="O2857" s="5" t="s">
        <v>294</v>
      </c>
      <c r="P2857" s="5" t="s">
        <v>294</v>
      </c>
      <c r="Q2857" s="5" t="s">
        <v>294</v>
      </c>
      <c r="R2857" s="5" t="s">
        <v>294</v>
      </c>
      <c r="V2857" s="5" t="s">
        <v>10001</v>
      </c>
    </row>
    <row r="2858" spans="1:22" x14ac:dyDescent="0.35">
      <c r="A2858" s="5" t="s">
        <v>10002</v>
      </c>
      <c r="B2858" s="5" t="s">
        <v>10003</v>
      </c>
      <c r="C2858" s="5" t="s">
        <v>9880</v>
      </c>
      <c r="D2858" s="5" t="s">
        <v>18</v>
      </c>
      <c r="E2858" s="5">
        <v>1</v>
      </c>
      <c r="F2858" s="5" t="s">
        <v>294</v>
      </c>
      <c r="G2858" s="5" t="s">
        <v>297</v>
      </c>
      <c r="L2858" s="5" t="s">
        <v>941</v>
      </c>
      <c r="M2858" s="5" t="s">
        <v>794</v>
      </c>
      <c r="N2858" s="5" t="s">
        <v>294</v>
      </c>
      <c r="O2858" s="5" t="s">
        <v>294</v>
      </c>
      <c r="P2858" s="5" t="s">
        <v>294</v>
      </c>
      <c r="Q2858" s="5" t="s">
        <v>294</v>
      </c>
      <c r="R2858" s="5" t="s">
        <v>294</v>
      </c>
      <c r="V2858" s="5" t="s">
        <v>9946</v>
      </c>
    </row>
    <row r="2859" spans="1:22" x14ac:dyDescent="0.35">
      <c r="A2859" s="5" t="s">
        <v>10004</v>
      </c>
      <c r="B2859" s="5" t="s">
        <v>10005</v>
      </c>
      <c r="C2859" s="5" t="s">
        <v>9880</v>
      </c>
      <c r="D2859" s="5" t="s">
        <v>20</v>
      </c>
      <c r="E2859" s="5">
        <v>10</v>
      </c>
      <c r="F2859" s="5" t="s">
        <v>294</v>
      </c>
      <c r="G2859" s="5" t="s">
        <v>294</v>
      </c>
      <c r="M2859" s="5" t="s">
        <v>794</v>
      </c>
      <c r="N2859" s="5" t="s">
        <v>294</v>
      </c>
      <c r="O2859" s="5" t="s">
        <v>294</v>
      </c>
      <c r="P2859" s="5" t="s">
        <v>294</v>
      </c>
      <c r="Q2859" s="5" t="s">
        <v>294</v>
      </c>
      <c r="R2859" s="5" t="s">
        <v>294</v>
      </c>
    </row>
    <row r="2860" spans="1:22" x14ac:dyDescent="0.35">
      <c r="A2860" s="5" t="s">
        <v>10006</v>
      </c>
      <c r="B2860" s="5" t="s">
        <v>10007</v>
      </c>
      <c r="C2860" s="5" t="s">
        <v>9880</v>
      </c>
      <c r="D2860" s="5" t="s">
        <v>22</v>
      </c>
      <c r="E2860" s="5">
        <v>9</v>
      </c>
      <c r="F2860" s="5" t="s">
        <v>294</v>
      </c>
      <c r="G2860" s="5" t="s">
        <v>294</v>
      </c>
      <c r="M2860" s="5" t="s">
        <v>794</v>
      </c>
      <c r="N2860" s="5" t="s">
        <v>297</v>
      </c>
      <c r="O2860" s="5" t="s">
        <v>297</v>
      </c>
      <c r="P2860" s="5" t="s">
        <v>294</v>
      </c>
      <c r="Q2860" s="5" t="s">
        <v>297</v>
      </c>
      <c r="R2860" s="5" t="s">
        <v>294</v>
      </c>
    </row>
    <row r="2861" spans="1:22" x14ac:dyDescent="0.35">
      <c r="A2861" s="5" t="s">
        <v>10008</v>
      </c>
      <c r="B2861" s="5" t="s">
        <v>10009</v>
      </c>
      <c r="C2861" s="5" t="s">
        <v>9880</v>
      </c>
      <c r="D2861" s="5" t="s">
        <v>18</v>
      </c>
      <c r="E2861" s="5">
        <v>1</v>
      </c>
      <c r="F2861" s="5" t="s">
        <v>294</v>
      </c>
      <c r="G2861" s="5" t="s">
        <v>297</v>
      </c>
      <c r="L2861" s="5" t="s">
        <v>941</v>
      </c>
      <c r="M2861" s="5" t="s">
        <v>794</v>
      </c>
      <c r="N2861" s="5" t="s">
        <v>294</v>
      </c>
      <c r="O2861" s="5" t="s">
        <v>294</v>
      </c>
      <c r="P2861" s="5" t="s">
        <v>294</v>
      </c>
      <c r="Q2861" s="5" t="s">
        <v>294</v>
      </c>
      <c r="R2861" s="5" t="s">
        <v>294</v>
      </c>
      <c r="S2861" s="5" t="s">
        <v>294</v>
      </c>
    </row>
    <row r="2862" spans="1:22" x14ac:dyDescent="0.35">
      <c r="A2862" s="5" t="s">
        <v>10010</v>
      </c>
      <c r="B2862" s="5" t="s">
        <v>10011</v>
      </c>
      <c r="C2862" s="5" t="s">
        <v>9880</v>
      </c>
      <c r="D2862" s="5" t="s">
        <v>18</v>
      </c>
      <c r="E2862" s="5">
        <v>1</v>
      </c>
      <c r="F2862" s="5" t="s">
        <v>294</v>
      </c>
      <c r="G2862" s="5" t="s">
        <v>297</v>
      </c>
      <c r="L2862" s="5" t="s">
        <v>941</v>
      </c>
      <c r="M2862" s="5" t="s">
        <v>794</v>
      </c>
      <c r="N2862" s="5" t="s">
        <v>294</v>
      </c>
      <c r="O2862" s="5" t="s">
        <v>294</v>
      </c>
      <c r="P2862" s="5" t="s">
        <v>294</v>
      </c>
      <c r="Q2862" s="5" t="s">
        <v>294</v>
      </c>
      <c r="R2862" s="5" t="s">
        <v>294</v>
      </c>
      <c r="S2862" s="5" t="s">
        <v>294</v>
      </c>
    </row>
    <row r="2863" spans="1:22" x14ac:dyDescent="0.35">
      <c r="A2863" s="5" t="s">
        <v>10012</v>
      </c>
      <c r="B2863" s="5" t="s">
        <v>10013</v>
      </c>
      <c r="C2863" s="5" t="s">
        <v>9880</v>
      </c>
      <c r="D2863" s="5" t="s">
        <v>20</v>
      </c>
      <c r="E2863" s="5">
        <v>10</v>
      </c>
      <c r="F2863" s="5" t="s">
        <v>294</v>
      </c>
      <c r="G2863" s="5" t="s">
        <v>294</v>
      </c>
      <c r="M2863" s="5" t="s">
        <v>794</v>
      </c>
      <c r="N2863" s="5" t="s">
        <v>294</v>
      </c>
      <c r="O2863" s="5" t="s">
        <v>294</v>
      </c>
      <c r="P2863" s="5" t="s">
        <v>294</v>
      </c>
      <c r="Q2863" s="5" t="s">
        <v>294</v>
      </c>
      <c r="R2863" s="5" t="s">
        <v>294</v>
      </c>
    </row>
    <row r="2864" spans="1:22" x14ac:dyDescent="0.35">
      <c r="A2864" s="5" t="s">
        <v>10014</v>
      </c>
      <c r="B2864" s="5" t="s">
        <v>10015</v>
      </c>
      <c r="C2864" s="5" t="s">
        <v>9880</v>
      </c>
      <c r="D2864" s="5" t="s">
        <v>22</v>
      </c>
      <c r="E2864" s="5">
        <v>9</v>
      </c>
      <c r="F2864" s="5" t="s">
        <v>294</v>
      </c>
      <c r="G2864" s="5" t="s">
        <v>294</v>
      </c>
      <c r="M2864" s="5" t="s">
        <v>794</v>
      </c>
      <c r="N2864" s="5" t="s">
        <v>297</v>
      </c>
      <c r="O2864" s="5" t="s">
        <v>297</v>
      </c>
      <c r="P2864" s="5" t="s">
        <v>294</v>
      </c>
      <c r="Q2864" s="5" t="s">
        <v>297</v>
      </c>
      <c r="R2864" s="5" t="s">
        <v>294</v>
      </c>
    </row>
    <row r="2865" spans="1:22" x14ac:dyDescent="0.35">
      <c r="A2865" s="5" t="s">
        <v>10016</v>
      </c>
      <c r="B2865" s="5" t="s">
        <v>10017</v>
      </c>
      <c r="C2865" s="5" t="s">
        <v>9880</v>
      </c>
      <c r="D2865" s="5" t="s">
        <v>18</v>
      </c>
      <c r="E2865" s="5">
        <v>999</v>
      </c>
      <c r="F2865" s="5" t="s">
        <v>294</v>
      </c>
      <c r="G2865" s="5" t="s">
        <v>294</v>
      </c>
      <c r="M2865" s="5" t="s">
        <v>794</v>
      </c>
      <c r="N2865" s="5" t="s">
        <v>294</v>
      </c>
      <c r="O2865" s="5" t="s">
        <v>294</v>
      </c>
      <c r="P2865" s="5" t="s">
        <v>294</v>
      </c>
      <c r="Q2865" s="5" t="s">
        <v>294</v>
      </c>
      <c r="R2865" s="5" t="s">
        <v>294</v>
      </c>
    </row>
    <row r="2866" spans="1:22" x14ac:dyDescent="0.35">
      <c r="A2866" s="5" t="s">
        <v>10018</v>
      </c>
      <c r="B2866" s="5" t="s">
        <v>10019</v>
      </c>
      <c r="C2866" s="5" t="s">
        <v>9880</v>
      </c>
      <c r="D2866" s="5" t="s">
        <v>18</v>
      </c>
      <c r="E2866" s="5">
        <v>200</v>
      </c>
      <c r="F2866" s="5" t="s">
        <v>294</v>
      </c>
      <c r="G2866" s="5" t="s">
        <v>294</v>
      </c>
      <c r="M2866" s="5" t="s">
        <v>794</v>
      </c>
      <c r="N2866" s="5" t="s">
        <v>297</v>
      </c>
      <c r="O2866" s="5" t="s">
        <v>297</v>
      </c>
      <c r="P2866" s="5" t="s">
        <v>294</v>
      </c>
      <c r="Q2866" s="5" t="s">
        <v>297</v>
      </c>
      <c r="R2866" s="5" t="s">
        <v>294</v>
      </c>
      <c r="V2866" s="5" t="s">
        <v>10020</v>
      </c>
    </row>
    <row r="2867" spans="1:22" x14ac:dyDescent="0.35">
      <c r="A2867" s="5" t="s">
        <v>10021</v>
      </c>
      <c r="B2867" s="5" t="s">
        <v>10022</v>
      </c>
      <c r="C2867" s="5" t="s">
        <v>9880</v>
      </c>
      <c r="D2867" s="5" t="s">
        <v>20</v>
      </c>
      <c r="E2867" s="5">
        <v>10</v>
      </c>
      <c r="F2867" s="5" t="s">
        <v>294</v>
      </c>
      <c r="G2867" s="5" t="s">
        <v>294</v>
      </c>
      <c r="M2867" s="5" t="s">
        <v>794</v>
      </c>
      <c r="N2867" s="5" t="s">
        <v>294</v>
      </c>
      <c r="O2867" s="5" t="s">
        <v>294</v>
      </c>
      <c r="P2867" s="5" t="s">
        <v>294</v>
      </c>
      <c r="Q2867" s="5" t="s">
        <v>294</v>
      </c>
      <c r="R2867" s="5" t="s">
        <v>294</v>
      </c>
    </row>
    <row r="2868" spans="1:22" x14ac:dyDescent="0.35">
      <c r="A2868" s="5" t="s">
        <v>10023</v>
      </c>
      <c r="B2868" s="5" t="s">
        <v>10024</v>
      </c>
      <c r="C2868" s="5" t="s">
        <v>9880</v>
      </c>
      <c r="D2868" s="5" t="s">
        <v>22</v>
      </c>
      <c r="E2868" s="5">
        <v>9</v>
      </c>
      <c r="F2868" s="5" t="s">
        <v>294</v>
      </c>
      <c r="G2868" s="5" t="s">
        <v>294</v>
      </c>
      <c r="M2868" s="5" t="s">
        <v>794</v>
      </c>
      <c r="N2868" s="5" t="s">
        <v>297</v>
      </c>
      <c r="O2868" s="5" t="s">
        <v>297</v>
      </c>
      <c r="P2868" s="5" t="s">
        <v>294</v>
      </c>
      <c r="Q2868" s="5" t="s">
        <v>297</v>
      </c>
      <c r="R2868" s="5" t="s">
        <v>294</v>
      </c>
      <c r="V2868" s="5" t="s">
        <v>10025</v>
      </c>
    </row>
    <row r="2869" spans="1:22" x14ac:dyDescent="0.35">
      <c r="A2869" s="5" t="s">
        <v>10026</v>
      </c>
      <c r="B2869" s="5" t="s">
        <v>10027</v>
      </c>
      <c r="C2869" s="5" t="s">
        <v>9880</v>
      </c>
      <c r="D2869" s="5" t="s">
        <v>20</v>
      </c>
      <c r="E2869" s="5">
        <v>10</v>
      </c>
      <c r="F2869" s="5" t="s">
        <v>294</v>
      </c>
      <c r="G2869" s="5" t="s">
        <v>294</v>
      </c>
      <c r="M2869" s="5" t="s">
        <v>794</v>
      </c>
      <c r="N2869" s="5" t="s">
        <v>294</v>
      </c>
      <c r="O2869" s="5" t="s">
        <v>294</v>
      </c>
      <c r="P2869" s="5" t="s">
        <v>294</v>
      </c>
      <c r="Q2869" s="5" t="s">
        <v>294</v>
      </c>
      <c r="R2869" s="5" t="s">
        <v>294</v>
      </c>
    </row>
    <row r="2870" spans="1:22" x14ac:dyDescent="0.35">
      <c r="A2870" s="5" t="s">
        <v>10028</v>
      </c>
      <c r="B2870" s="5" t="s">
        <v>10029</v>
      </c>
      <c r="C2870" s="5" t="s">
        <v>9880</v>
      </c>
      <c r="D2870" s="5" t="s">
        <v>20</v>
      </c>
      <c r="E2870" s="5">
        <v>10</v>
      </c>
      <c r="F2870" s="5" t="s">
        <v>294</v>
      </c>
      <c r="G2870" s="5" t="s">
        <v>294</v>
      </c>
      <c r="M2870" s="5" t="s">
        <v>794</v>
      </c>
      <c r="N2870" s="5" t="s">
        <v>294</v>
      </c>
      <c r="O2870" s="5" t="s">
        <v>294</v>
      </c>
      <c r="P2870" s="5" t="s">
        <v>294</v>
      </c>
      <c r="Q2870" s="5" t="s">
        <v>294</v>
      </c>
      <c r="R2870" s="5" t="s">
        <v>294</v>
      </c>
    </row>
    <row r="2871" spans="1:22" x14ac:dyDescent="0.35">
      <c r="A2871" s="5" t="s">
        <v>10030</v>
      </c>
      <c r="B2871" s="5" t="s">
        <v>10031</v>
      </c>
      <c r="C2871" s="5" t="s">
        <v>9880</v>
      </c>
      <c r="D2871" s="5" t="s">
        <v>22</v>
      </c>
      <c r="E2871" s="5">
        <v>9</v>
      </c>
      <c r="F2871" s="5" t="s">
        <v>294</v>
      </c>
      <c r="G2871" s="5" t="s">
        <v>294</v>
      </c>
      <c r="M2871" s="5" t="s">
        <v>794</v>
      </c>
      <c r="N2871" s="5" t="s">
        <v>297</v>
      </c>
      <c r="O2871" s="5" t="s">
        <v>297</v>
      </c>
      <c r="P2871" s="5" t="s">
        <v>294</v>
      </c>
      <c r="Q2871" s="5" t="s">
        <v>297</v>
      </c>
      <c r="R2871" s="5" t="s">
        <v>294</v>
      </c>
      <c r="V2871" s="5" t="s">
        <v>10032</v>
      </c>
    </row>
    <row r="2872" spans="1:22" x14ac:dyDescent="0.35">
      <c r="A2872" s="5" t="s">
        <v>10033</v>
      </c>
      <c r="B2872" s="5" t="s">
        <v>10034</v>
      </c>
      <c r="C2872" s="5" t="s">
        <v>9880</v>
      </c>
      <c r="D2872" s="5" t="s">
        <v>18</v>
      </c>
      <c r="E2872" s="5">
        <v>20</v>
      </c>
      <c r="F2872" s="5" t="s">
        <v>294</v>
      </c>
      <c r="G2872" s="5" t="s">
        <v>297</v>
      </c>
      <c r="M2872" s="5" t="s">
        <v>794</v>
      </c>
      <c r="N2872" s="5" t="s">
        <v>294</v>
      </c>
      <c r="O2872" s="5" t="s">
        <v>294</v>
      </c>
      <c r="P2872" s="5" t="s">
        <v>294</v>
      </c>
      <c r="Q2872" s="5" t="s">
        <v>294</v>
      </c>
      <c r="R2872" s="5" t="s">
        <v>294</v>
      </c>
      <c r="U2872" s="5" t="s">
        <v>10035</v>
      </c>
      <c r="V2872" s="5" t="s">
        <v>10036</v>
      </c>
    </row>
    <row r="2873" spans="1:22" x14ac:dyDescent="0.35">
      <c r="A2873" s="5" t="s">
        <v>10037</v>
      </c>
      <c r="B2873" s="5" t="s">
        <v>10038</v>
      </c>
      <c r="C2873" s="5" t="s">
        <v>9880</v>
      </c>
      <c r="D2873" s="5" t="s">
        <v>16</v>
      </c>
      <c r="E2873" s="5">
        <v>8</v>
      </c>
      <c r="F2873" s="5" t="s">
        <v>294</v>
      </c>
      <c r="G2873" s="5" t="s">
        <v>294</v>
      </c>
      <c r="H2873" s="5">
        <v>0</v>
      </c>
      <c r="I2873" s="5">
        <v>100</v>
      </c>
      <c r="M2873" s="5" t="s">
        <v>794</v>
      </c>
      <c r="N2873" s="5" t="s">
        <v>294</v>
      </c>
      <c r="O2873" s="5" t="s">
        <v>294</v>
      </c>
      <c r="P2873" s="5" t="s">
        <v>294</v>
      </c>
      <c r="Q2873" s="5" t="s">
        <v>294</v>
      </c>
      <c r="R2873" s="5" t="s">
        <v>294</v>
      </c>
    </row>
    <row r="2874" spans="1:22" x14ac:dyDescent="0.35">
      <c r="A2874" s="5" t="s">
        <v>10039</v>
      </c>
      <c r="B2874" s="5" t="s">
        <v>10040</v>
      </c>
      <c r="C2874" s="5" t="s">
        <v>9880</v>
      </c>
      <c r="D2874" s="5" t="s">
        <v>18</v>
      </c>
      <c r="E2874" s="5">
        <v>50</v>
      </c>
      <c r="F2874" s="5" t="s">
        <v>294</v>
      </c>
      <c r="G2874" s="5" t="s">
        <v>294</v>
      </c>
      <c r="M2874" s="5" t="s">
        <v>794</v>
      </c>
      <c r="N2874" s="5" t="s">
        <v>294</v>
      </c>
      <c r="O2874" s="5" t="s">
        <v>294</v>
      </c>
      <c r="P2874" s="5" t="s">
        <v>294</v>
      </c>
      <c r="Q2874" s="5" t="s">
        <v>294</v>
      </c>
      <c r="R2874" s="5" t="s">
        <v>294</v>
      </c>
      <c r="V2874" s="5" t="s">
        <v>10041</v>
      </c>
    </row>
    <row r="2875" spans="1:22" x14ac:dyDescent="0.35">
      <c r="A2875" s="5" t="s">
        <v>10042</v>
      </c>
      <c r="B2875" s="5" t="s">
        <v>10043</v>
      </c>
      <c r="C2875" s="5" t="s">
        <v>9880</v>
      </c>
      <c r="D2875" s="5" t="s">
        <v>18</v>
      </c>
      <c r="E2875" s="5">
        <v>40</v>
      </c>
      <c r="F2875" s="5" t="s">
        <v>294</v>
      </c>
      <c r="G2875" s="5" t="s">
        <v>294</v>
      </c>
      <c r="M2875" s="5" t="s">
        <v>794</v>
      </c>
      <c r="N2875" s="5" t="s">
        <v>294</v>
      </c>
      <c r="O2875" s="5" t="s">
        <v>294</v>
      </c>
      <c r="P2875" s="5" t="s">
        <v>294</v>
      </c>
      <c r="Q2875" s="5" t="s">
        <v>294</v>
      </c>
      <c r="R2875" s="5" t="s">
        <v>294</v>
      </c>
      <c r="V2875" s="5" t="s">
        <v>10044</v>
      </c>
    </row>
    <row r="2876" spans="1:22" x14ac:dyDescent="0.35">
      <c r="A2876" s="5" t="s">
        <v>10045</v>
      </c>
      <c r="B2876" s="5" t="s">
        <v>10046</v>
      </c>
      <c r="C2876" s="5" t="s">
        <v>9880</v>
      </c>
      <c r="D2876" s="5" t="s">
        <v>18</v>
      </c>
      <c r="E2876" s="5">
        <v>19</v>
      </c>
      <c r="F2876" s="5" t="s">
        <v>294</v>
      </c>
      <c r="G2876" s="5" t="s">
        <v>297</v>
      </c>
      <c r="M2876" s="5" t="s">
        <v>794</v>
      </c>
      <c r="N2876" s="5" t="s">
        <v>294</v>
      </c>
      <c r="O2876" s="5" t="s">
        <v>294</v>
      </c>
      <c r="P2876" s="5" t="s">
        <v>294</v>
      </c>
      <c r="Q2876" s="5" t="s">
        <v>294</v>
      </c>
      <c r="R2876" s="5" t="s">
        <v>294</v>
      </c>
      <c r="U2876" s="5" t="s">
        <v>10047</v>
      </c>
    </row>
    <row r="2877" spans="1:22" x14ac:dyDescent="0.35">
      <c r="A2877" s="5" t="s">
        <v>10048</v>
      </c>
      <c r="B2877" s="5" t="s">
        <v>10049</v>
      </c>
      <c r="C2877" s="5" t="s">
        <v>9880</v>
      </c>
      <c r="D2877" s="5" t="s">
        <v>18</v>
      </c>
      <c r="E2877" s="5">
        <v>20</v>
      </c>
      <c r="F2877" s="5" t="s">
        <v>294</v>
      </c>
      <c r="G2877" s="5" t="s">
        <v>294</v>
      </c>
      <c r="M2877" s="5" t="s">
        <v>794</v>
      </c>
      <c r="N2877" s="5" t="s">
        <v>294</v>
      </c>
      <c r="O2877" s="5" t="s">
        <v>294</v>
      </c>
      <c r="P2877" s="5" t="s">
        <v>294</v>
      </c>
      <c r="Q2877" s="5" t="s">
        <v>294</v>
      </c>
      <c r="R2877" s="5" t="s">
        <v>294</v>
      </c>
      <c r="V2877" s="5" t="s">
        <v>10050</v>
      </c>
    </row>
    <row r="2878" spans="1:22" x14ac:dyDescent="0.35">
      <c r="A2878" s="5" t="s">
        <v>10051</v>
      </c>
      <c r="B2878" s="5" t="s">
        <v>10052</v>
      </c>
      <c r="C2878" s="5" t="s">
        <v>9880</v>
      </c>
      <c r="D2878" s="5" t="s">
        <v>18</v>
      </c>
      <c r="E2878" s="5">
        <v>5</v>
      </c>
      <c r="F2878" s="5" t="s">
        <v>294</v>
      </c>
      <c r="G2878" s="5" t="s">
        <v>294</v>
      </c>
      <c r="M2878" s="5" t="s">
        <v>794</v>
      </c>
      <c r="N2878" s="5" t="s">
        <v>294</v>
      </c>
      <c r="O2878" s="5" t="s">
        <v>294</v>
      </c>
      <c r="P2878" s="5" t="s">
        <v>294</v>
      </c>
      <c r="Q2878" s="5" t="s">
        <v>294</v>
      </c>
      <c r="R2878" s="5" t="s">
        <v>294</v>
      </c>
      <c r="V2878" s="5" t="s">
        <v>10053</v>
      </c>
    </row>
    <row r="2879" spans="1:22" x14ac:dyDescent="0.35">
      <c r="A2879" s="5" t="s">
        <v>10054</v>
      </c>
      <c r="B2879" s="5" t="s">
        <v>10055</v>
      </c>
      <c r="C2879" s="5" t="s">
        <v>9880</v>
      </c>
      <c r="D2879" s="5" t="s">
        <v>18</v>
      </c>
      <c r="E2879" s="5">
        <v>15</v>
      </c>
      <c r="F2879" s="5" t="s">
        <v>294</v>
      </c>
      <c r="G2879" s="5" t="s">
        <v>294</v>
      </c>
      <c r="M2879" s="5" t="s">
        <v>794</v>
      </c>
      <c r="N2879" s="5" t="s">
        <v>294</v>
      </c>
      <c r="O2879" s="5" t="s">
        <v>294</v>
      </c>
      <c r="P2879" s="5" t="s">
        <v>294</v>
      </c>
      <c r="Q2879" s="5" t="s">
        <v>294</v>
      </c>
      <c r="R2879" s="5" t="s">
        <v>294</v>
      </c>
      <c r="V2879" s="5" t="s">
        <v>10056</v>
      </c>
    </row>
    <row r="2880" spans="1:22" x14ac:dyDescent="0.35">
      <c r="A2880" s="5" t="s">
        <v>10057</v>
      </c>
      <c r="B2880" s="5" t="s">
        <v>10058</v>
      </c>
      <c r="C2880" s="5" t="s">
        <v>9880</v>
      </c>
      <c r="D2880" s="5" t="s">
        <v>22</v>
      </c>
      <c r="E2880" s="5">
        <v>18</v>
      </c>
      <c r="F2880" s="5" t="s">
        <v>297</v>
      </c>
      <c r="G2880" s="5" t="s">
        <v>294</v>
      </c>
      <c r="J2880" s="5" t="s">
        <v>1036</v>
      </c>
      <c r="M2880" s="5" t="s">
        <v>794</v>
      </c>
      <c r="N2880" s="5" t="s">
        <v>294</v>
      </c>
      <c r="O2880" s="5" t="s">
        <v>294</v>
      </c>
      <c r="P2880" s="5" t="s">
        <v>294</v>
      </c>
      <c r="Q2880" s="5" t="s">
        <v>294</v>
      </c>
      <c r="R2880" s="5" t="s">
        <v>297</v>
      </c>
    </row>
    <row r="2881" spans="1:22" x14ac:dyDescent="0.35">
      <c r="A2881" s="5" t="s">
        <v>10059</v>
      </c>
      <c r="B2881" s="5" t="s">
        <v>10060</v>
      </c>
      <c r="C2881" s="5" t="s">
        <v>9880</v>
      </c>
      <c r="D2881" s="5" t="s">
        <v>18</v>
      </c>
      <c r="E2881" s="5">
        <v>1</v>
      </c>
      <c r="F2881" s="5" t="s">
        <v>294</v>
      </c>
      <c r="G2881" s="5" t="s">
        <v>297</v>
      </c>
      <c r="L2881" s="5" t="s">
        <v>822</v>
      </c>
      <c r="M2881" s="5" t="s">
        <v>794</v>
      </c>
      <c r="N2881" s="5" t="s">
        <v>294</v>
      </c>
      <c r="O2881" s="5" t="s">
        <v>294</v>
      </c>
      <c r="P2881" s="5" t="s">
        <v>294</v>
      </c>
      <c r="Q2881" s="5" t="s">
        <v>294</v>
      </c>
      <c r="R2881" s="5" t="s">
        <v>294</v>
      </c>
    </row>
    <row r="2882" spans="1:22" x14ac:dyDescent="0.35">
      <c r="A2882" s="5" t="s">
        <v>10061</v>
      </c>
      <c r="B2882" s="5" t="s">
        <v>10062</v>
      </c>
      <c r="C2882" s="5" t="s">
        <v>9880</v>
      </c>
      <c r="D2882" s="5" t="s">
        <v>18</v>
      </c>
      <c r="E2882" s="5">
        <v>20</v>
      </c>
      <c r="F2882" s="5" t="s">
        <v>294</v>
      </c>
      <c r="G2882" s="5" t="s">
        <v>294</v>
      </c>
      <c r="M2882" s="5" t="s">
        <v>794</v>
      </c>
      <c r="N2882" s="5" t="s">
        <v>294</v>
      </c>
      <c r="O2882" s="5" t="s">
        <v>294</v>
      </c>
      <c r="P2882" s="5" t="s">
        <v>294</v>
      </c>
      <c r="Q2882" s="5" t="s">
        <v>294</v>
      </c>
      <c r="R2882" s="5" t="s">
        <v>294</v>
      </c>
      <c r="V2882" s="5" t="s">
        <v>10063</v>
      </c>
    </row>
    <row r="2883" spans="1:22" x14ac:dyDescent="0.35">
      <c r="A2883" s="5" t="s">
        <v>10064</v>
      </c>
      <c r="B2883" s="5" t="s">
        <v>10065</v>
      </c>
      <c r="C2883" s="5" t="s">
        <v>9880</v>
      </c>
      <c r="D2883" s="5" t="s">
        <v>30</v>
      </c>
      <c r="E2883" s="5">
        <v>10</v>
      </c>
      <c r="F2883" s="5" t="s">
        <v>294</v>
      </c>
      <c r="G2883" s="5" t="s">
        <v>294</v>
      </c>
      <c r="M2883" s="5" t="s">
        <v>794</v>
      </c>
      <c r="N2883" s="5" t="s">
        <v>294</v>
      </c>
      <c r="O2883" s="5" t="s">
        <v>294</v>
      </c>
      <c r="P2883" s="5" t="s">
        <v>294</v>
      </c>
      <c r="Q2883" s="5" t="s">
        <v>294</v>
      </c>
      <c r="R2883" s="5" t="s">
        <v>294</v>
      </c>
      <c r="V2883" s="5" t="s">
        <v>10066</v>
      </c>
    </row>
    <row r="2884" spans="1:22" x14ac:dyDescent="0.35">
      <c r="A2884" s="5" t="s">
        <v>10067</v>
      </c>
      <c r="B2884" s="5" t="s">
        <v>10068</v>
      </c>
      <c r="C2884" s="5" t="s">
        <v>9880</v>
      </c>
      <c r="D2884" s="5" t="s">
        <v>18</v>
      </c>
      <c r="E2884" s="5">
        <v>1</v>
      </c>
      <c r="F2884" s="5" t="s">
        <v>294</v>
      </c>
      <c r="G2884" s="5" t="s">
        <v>297</v>
      </c>
      <c r="M2884" s="5" t="s">
        <v>794</v>
      </c>
      <c r="N2884" s="5" t="s">
        <v>294</v>
      </c>
      <c r="O2884" s="5" t="s">
        <v>294</v>
      </c>
      <c r="P2884" s="5" t="s">
        <v>294</v>
      </c>
      <c r="Q2884" s="5" t="s">
        <v>294</v>
      </c>
      <c r="R2884" s="5" t="s">
        <v>294</v>
      </c>
      <c r="U2884" s="5" t="s">
        <v>10069</v>
      </c>
      <c r="V2884" s="5" t="s">
        <v>10070</v>
      </c>
    </row>
    <row r="2885" spans="1:22" x14ac:dyDescent="0.35">
      <c r="A2885" s="5" t="s">
        <v>10071</v>
      </c>
      <c r="B2885" s="5" t="s">
        <v>10072</v>
      </c>
      <c r="C2885" s="5" t="s">
        <v>9880</v>
      </c>
      <c r="D2885" s="5" t="s">
        <v>24</v>
      </c>
      <c r="E2885" s="5">
        <v>12</v>
      </c>
      <c r="F2885" s="5" t="s">
        <v>294</v>
      </c>
      <c r="G2885" s="5" t="s">
        <v>294</v>
      </c>
      <c r="M2885" s="5" t="s">
        <v>794</v>
      </c>
      <c r="N2885" s="5" t="s">
        <v>294</v>
      </c>
      <c r="O2885" s="5" t="s">
        <v>294</v>
      </c>
      <c r="P2885" s="5" t="s">
        <v>294</v>
      </c>
      <c r="Q2885" s="5" t="s">
        <v>294</v>
      </c>
      <c r="R2885" s="5" t="s">
        <v>294</v>
      </c>
      <c r="V2885" s="5" t="s">
        <v>10073</v>
      </c>
    </row>
    <row r="2886" spans="1:22" x14ac:dyDescent="0.35">
      <c r="A2886" s="5" t="s">
        <v>10074</v>
      </c>
      <c r="B2886" s="5" t="s">
        <v>10075</v>
      </c>
      <c r="C2886" s="5" t="s">
        <v>9880</v>
      </c>
      <c r="D2886" s="5" t="s">
        <v>18</v>
      </c>
      <c r="E2886" s="5">
        <v>1</v>
      </c>
      <c r="F2886" s="5" t="s">
        <v>294</v>
      </c>
      <c r="G2886" s="5" t="s">
        <v>297</v>
      </c>
      <c r="L2886" s="5" t="s">
        <v>941</v>
      </c>
      <c r="M2886" s="5" t="s">
        <v>794</v>
      </c>
      <c r="N2886" s="5" t="s">
        <v>294</v>
      </c>
      <c r="O2886" s="5" t="s">
        <v>294</v>
      </c>
      <c r="P2886" s="5" t="s">
        <v>294</v>
      </c>
      <c r="Q2886" s="5" t="s">
        <v>294</v>
      </c>
      <c r="R2886" s="5" t="s">
        <v>294</v>
      </c>
      <c r="S2886" s="5" t="s">
        <v>294</v>
      </c>
      <c r="V2886" s="5" t="s">
        <v>10076</v>
      </c>
    </row>
    <row r="2887" spans="1:22" x14ac:dyDescent="0.35">
      <c r="A2887" s="5" t="s">
        <v>10077</v>
      </c>
      <c r="B2887" s="5" t="s">
        <v>10078</v>
      </c>
      <c r="C2887" s="5" t="s">
        <v>9880</v>
      </c>
      <c r="D2887" s="5" t="s">
        <v>18</v>
      </c>
      <c r="E2887" s="5">
        <v>200</v>
      </c>
      <c r="F2887" s="5" t="s">
        <v>294</v>
      </c>
      <c r="G2887" s="5" t="s">
        <v>294</v>
      </c>
      <c r="M2887" s="5" t="s">
        <v>794</v>
      </c>
      <c r="N2887" s="5" t="s">
        <v>294</v>
      </c>
      <c r="O2887" s="5" t="s">
        <v>294</v>
      </c>
      <c r="P2887" s="5" t="s">
        <v>294</v>
      </c>
      <c r="Q2887" s="5" t="s">
        <v>294</v>
      </c>
      <c r="R2887" s="5" t="s">
        <v>294</v>
      </c>
      <c r="V2887" s="5" t="s">
        <v>10079</v>
      </c>
    </row>
    <row r="2888" spans="1:22" x14ac:dyDescent="0.35">
      <c r="A2888" s="5" t="s">
        <v>10080</v>
      </c>
      <c r="B2888" s="5" t="s">
        <v>10081</v>
      </c>
      <c r="C2888" s="5" t="s">
        <v>9880</v>
      </c>
      <c r="D2888" s="5" t="s">
        <v>16</v>
      </c>
      <c r="E2888" s="5">
        <v>12</v>
      </c>
      <c r="F2888" s="5" t="s">
        <v>294</v>
      </c>
      <c r="G2888" s="5" t="s">
        <v>294</v>
      </c>
      <c r="H2888" s="5">
        <v>0</v>
      </c>
      <c r="I2888" s="5">
        <v>999999999.99000001</v>
      </c>
      <c r="M2888" s="5" t="s">
        <v>794</v>
      </c>
      <c r="N2888" s="5" t="s">
        <v>294</v>
      </c>
      <c r="O2888" s="5" t="s">
        <v>294</v>
      </c>
      <c r="P2888" s="5" t="s">
        <v>294</v>
      </c>
      <c r="Q2888" s="5" t="s">
        <v>294</v>
      </c>
      <c r="R2888" s="5" t="s">
        <v>294</v>
      </c>
      <c r="S2888" s="5" t="s">
        <v>2333</v>
      </c>
    </row>
    <row r="2889" spans="1:22" x14ac:dyDescent="0.35">
      <c r="A2889" s="5" t="s">
        <v>10082</v>
      </c>
      <c r="B2889" s="5" t="s">
        <v>10083</v>
      </c>
      <c r="C2889" s="5" t="s">
        <v>9880</v>
      </c>
      <c r="D2889" s="5" t="s">
        <v>18</v>
      </c>
      <c r="E2889" s="5">
        <v>2</v>
      </c>
      <c r="F2889" s="5" t="s">
        <v>294</v>
      </c>
      <c r="G2889" s="5" t="s">
        <v>297</v>
      </c>
      <c r="J2889" s="5" t="s">
        <v>4586</v>
      </c>
      <c r="M2889" s="5" t="s">
        <v>794</v>
      </c>
      <c r="N2889" s="5" t="s">
        <v>294</v>
      </c>
      <c r="O2889" s="5" t="s">
        <v>294</v>
      </c>
      <c r="P2889" s="5" t="s">
        <v>294</v>
      </c>
      <c r="Q2889" s="5" t="s">
        <v>294</v>
      </c>
      <c r="R2889" s="5" t="s">
        <v>294</v>
      </c>
      <c r="V2889" s="5" t="s">
        <v>10084</v>
      </c>
    </row>
    <row r="2890" spans="1:22" x14ac:dyDescent="0.35">
      <c r="A2890" s="5" t="s">
        <v>10085</v>
      </c>
      <c r="B2890" s="5" t="s">
        <v>10086</v>
      </c>
      <c r="C2890" s="5" t="s">
        <v>9880</v>
      </c>
      <c r="D2890" s="5" t="s">
        <v>18</v>
      </c>
      <c r="E2890" s="5">
        <v>30</v>
      </c>
      <c r="F2890" s="5" t="s">
        <v>294</v>
      </c>
      <c r="G2890" s="5" t="s">
        <v>294</v>
      </c>
      <c r="M2890" s="5" t="s">
        <v>794</v>
      </c>
      <c r="N2890" s="5" t="s">
        <v>294</v>
      </c>
      <c r="O2890" s="5" t="s">
        <v>294</v>
      </c>
      <c r="P2890" s="5" t="s">
        <v>294</v>
      </c>
      <c r="Q2890" s="5" t="s">
        <v>294</v>
      </c>
      <c r="R2890" s="5" t="s">
        <v>294</v>
      </c>
      <c r="V2890" s="5" t="s">
        <v>10087</v>
      </c>
    </row>
    <row r="2891" spans="1:22" x14ac:dyDescent="0.35">
      <c r="A2891" s="5" t="s">
        <v>10088</v>
      </c>
      <c r="B2891" s="5" t="s">
        <v>10089</v>
      </c>
      <c r="C2891" s="5" t="s">
        <v>9880</v>
      </c>
      <c r="D2891" s="5" t="s">
        <v>18</v>
      </c>
      <c r="E2891" s="5">
        <v>19</v>
      </c>
      <c r="F2891" s="5" t="s">
        <v>294</v>
      </c>
      <c r="G2891" s="5" t="s">
        <v>297</v>
      </c>
      <c r="M2891" s="5" t="s">
        <v>794</v>
      </c>
      <c r="N2891" s="5" t="s">
        <v>294</v>
      </c>
      <c r="O2891" s="5" t="s">
        <v>294</v>
      </c>
      <c r="P2891" s="5" t="s">
        <v>294</v>
      </c>
      <c r="Q2891" s="5" t="s">
        <v>294</v>
      </c>
      <c r="R2891" s="5" t="s">
        <v>294</v>
      </c>
      <c r="U2891" s="5" t="s">
        <v>10090</v>
      </c>
    </row>
    <row r="2892" spans="1:22" x14ac:dyDescent="0.35">
      <c r="A2892" s="5" t="s">
        <v>10091</v>
      </c>
      <c r="B2892" s="5" t="s">
        <v>10092</v>
      </c>
      <c r="C2892" s="5" t="s">
        <v>9880</v>
      </c>
      <c r="D2892" s="5" t="s">
        <v>18</v>
      </c>
      <c r="E2892" s="5">
        <v>40</v>
      </c>
      <c r="F2892" s="5" t="s">
        <v>294</v>
      </c>
      <c r="G2892" s="5" t="s">
        <v>294</v>
      </c>
      <c r="M2892" s="5" t="s">
        <v>794</v>
      </c>
      <c r="N2892" s="5" t="s">
        <v>294</v>
      </c>
      <c r="O2892" s="5" t="s">
        <v>294</v>
      </c>
      <c r="P2892" s="5" t="s">
        <v>294</v>
      </c>
      <c r="Q2892" s="5" t="s">
        <v>294</v>
      </c>
      <c r="R2892" s="5" t="s">
        <v>294</v>
      </c>
      <c r="V2892" s="5" t="s">
        <v>10093</v>
      </c>
    </row>
    <row r="2893" spans="1:22" x14ac:dyDescent="0.35">
      <c r="A2893" s="5" t="s">
        <v>10094</v>
      </c>
      <c r="B2893" s="5" t="s">
        <v>10095</v>
      </c>
      <c r="C2893" s="5" t="s">
        <v>9880</v>
      </c>
      <c r="D2893" s="5" t="s">
        <v>20</v>
      </c>
      <c r="E2893" s="5">
        <v>10</v>
      </c>
      <c r="F2893" s="5" t="s">
        <v>294</v>
      </c>
      <c r="G2893" s="5" t="s">
        <v>294</v>
      </c>
      <c r="M2893" s="5" t="s">
        <v>794</v>
      </c>
      <c r="N2893" s="5" t="s">
        <v>294</v>
      </c>
      <c r="O2893" s="5" t="s">
        <v>294</v>
      </c>
      <c r="P2893" s="5" t="s">
        <v>294</v>
      </c>
      <c r="Q2893" s="5" t="s">
        <v>294</v>
      </c>
      <c r="R2893" s="5" t="s">
        <v>294</v>
      </c>
    </row>
    <row r="2894" spans="1:22" x14ac:dyDescent="0.35">
      <c r="A2894" s="5" t="s">
        <v>10096</v>
      </c>
      <c r="B2894" s="5" t="s">
        <v>10097</v>
      </c>
      <c r="C2894" s="5" t="s">
        <v>9880</v>
      </c>
      <c r="D2894" s="5" t="s">
        <v>16</v>
      </c>
      <c r="E2894" s="5">
        <v>10</v>
      </c>
      <c r="F2894" s="5" t="s">
        <v>294</v>
      </c>
      <c r="G2894" s="5" t="s">
        <v>294</v>
      </c>
      <c r="M2894" s="5" t="s">
        <v>794</v>
      </c>
      <c r="N2894" s="5" t="s">
        <v>294</v>
      </c>
      <c r="O2894" s="5" t="s">
        <v>294</v>
      </c>
      <c r="P2894" s="5" t="s">
        <v>294</v>
      </c>
      <c r="Q2894" s="5" t="s">
        <v>294</v>
      </c>
      <c r="R2894" s="5" t="s">
        <v>294</v>
      </c>
    </row>
    <row r="2895" spans="1:22" x14ac:dyDescent="0.35">
      <c r="A2895" s="5" t="s">
        <v>10098</v>
      </c>
      <c r="B2895" s="5" t="s">
        <v>10099</v>
      </c>
      <c r="C2895" s="5" t="s">
        <v>9880</v>
      </c>
      <c r="D2895" s="5" t="s">
        <v>20</v>
      </c>
      <c r="E2895" s="5">
        <v>10</v>
      </c>
      <c r="F2895" s="5" t="s">
        <v>294</v>
      </c>
      <c r="G2895" s="5" t="s">
        <v>294</v>
      </c>
      <c r="M2895" s="5" t="s">
        <v>794</v>
      </c>
      <c r="N2895" s="5" t="s">
        <v>294</v>
      </c>
      <c r="O2895" s="5" t="s">
        <v>294</v>
      </c>
      <c r="P2895" s="5" t="s">
        <v>294</v>
      </c>
      <c r="Q2895" s="5" t="s">
        <v>294</v>
      </c>
      <c r="R2895" s="5" t="s">
        <v>294</v>
      </c>
    </row>
    <row r="2896" spans="1:22" x14ac:dyDescent="0.35">
      <c r="A2896" s="5" t="s">
        <v>10100</v>
      </c>
      <c r="B2896" s="5" t="s">
        <v>10101</v>
      </c>
      <c r="C2896" s="5" t="s">
        <v>9880</v>
      </c>
      <c r="D2896" s="5" t="s">
        <v>18</v>
      </c>
      <c r="E2896" s="5">
        <v>20</v>
      </c>
      <c r="F2896" s="5" t="s">
        <v>294</v>
      </c>
      <c r="G2896" s="5" t="s">
        <v>297</v>
      </c>
      <c r="M2896" s="5" t="s">
        <v>794</v>
      </c>
      <c r="N2896" s="5" t="s">
        <v>294</v>
      </c>
      <c r="O2896" s="5" t="s">
        <v>294</v>
      </c>
      <c r="P2896" s="5" t="s">
        <v>294</v>
      </c>
      <c r="Q2896" s="5" t="s">
        <v>294</v>
      </c>
      <c r="R2896" s="5" t="s">
        <v>294</v>
      </c>
      <c r="U2896" s="5" t="s">
        <v>10035</v>
      </c>
    </row>
    <row r="2897" spans="1:22" x14ac:dyDescent="0.35">
      <c r="A2897" s="5" t="s">
        <v>10102</v>
      </c>
      <c r="B2897" s="5" t="s">
        <v>10103</v>
      </c>
      <c r="C2897" s="5" t="s">
        <v>9880</v>
      </c>
      <c r="D2897" s="5" t="s">
        <v>16</v>
      </c>
      <c r="E2897" s="5">
        <v>8</v>
      </c>
      <c r="F2897" s="5" t="s">
        <v>294</v>
      </c>
      <c r="G2897" s="5" t="s">
        <v>294</v>
      </c>
      <c r="H2897" s="5">
        <v>0</v>
      </c>
      <c r="I2897" s="5">
        <v>100</v>
      </c>
      <c r="M2897" s="5" t="s">
        <v>794</v>
      </c>
      <c r="N2897" s="5" t="s">
        <v>294</v>
      </c>
      <c r="O2897" s="5" t="s">
        <v>294</v>
      </c>
      <c r="P2897" s="5" t="s">
        <v>294</v>
      </c>
      <c r="Q2897" s="5" t="s">
        <v>294</v>
      </c>
      <c r="R2897" s="5" t="s">
        <v>294</v>
      </c>
    </row>
    <row r="2898" spans="1:22" x14ac:dyDescent="0.35">
      <c r="A2898" s="5" t="s">
        <v>10104</v>
      </c>
      <c r="B2898" s="5" t="s">
        <v>10105</v>
      </c>
      <c r="C2898" s="5" t="s">
        <v>9880</v>
      </c>
      <c r="D2898" s="5" t="s">
        <v>18</v>
      </c>
      <c r="E2898" s="5">
        <v>9</v>
      </c>
      <c r="F2898" s="5" t="s">
        <v>294</v>
      </c>
      <c r="G2898" s="5" t="s">
        <v>294</v>
      </c>
      <c r="J2898" s="5" t="s">
        <v>411</v>
      </c>
      <c r="M2898" s="5" t="s">
        <v>794</v>
      </c>
      <c r="N2898" s="5" t="s">
        <v>294</v>
      </c>
      <c r="O2898" s="5" t="s">
        <v>294</v>
      </c>
      <c r="P2898" s="5" t="s">
        <v>294</v>
      </c>
      <c r="Q2898" s="5" t="s">
        <v>294</v>
      </c>
      <c r="R2898" s="5" t="s">
        <v>297</v>
      </c>
      <c r="V2898" s="5" t="s">
        <v>10106</v>
      </c>
    </row>
    <row r="2899" spans="1:22" x14ac:dyDescent="0.35">
      <c r="A2899" s="5" t="s">
        <v>10107</v>
      </c>
      <c r="B2899" s="5" t="s">
        <v>10108</v>
      </c>
      <c r="C2899" s="5" t="s">
        <v>9880</v>
      </c>
      <c r="D2899" s="5" t="s">
        <v>18</v>
      </c>
      <c r="E2899" s="5">
        <v>1</v>
      </c>
      <c r="F2899" s="5" t="s">
        <v>297</v>
      </c>
      <c r="G2899" s="5" t="s">
        <v>297</v>
      </c>
      <c r="L2899" s="5" t="s">
        <v>941</v>
      </c>
      <c r="M2899" s="5" t="s">
        <v>794</v>
      </c>
      <c r="N2899" s="5" t="s">
        <v>294</v>
      </c>
      <c r="O2899" s="5" t="s">
        <v>294</v>
      </c>
      <c r="P2899" s="5" t="s">
        <v>294</v>
      </c>
      <c r="Q2899" s="5" t="s">
        <v>294</v>
      </c>
      <c r="R2899" s="5" t="s">
        <v>294</v>
      </c>
      <c r="V2899" s="5" t="s">
        <v>10109</v>
      </c>
    </row>
    <row r="2900" spans="1:22" x14ac:dyDescent="0.35">
      <c r="A2900" s="5" t="s">
        <v>10110</v>
      </c>
      <c r="B2900" s="5" t="s">
        <v>10111</v>
      </c>
      <c r="C2900" s="5" t="s">
        <v>9880</v>
      </c>
      <c r="D2900" s="5" t="s">
        <v>18</v>
      </c>
      <c r="E2900" s="5">
        <v>9</v>
      </c>
      <c r="F2900" s="5" t="s">
        <v>294</v>
      </c>
      <c r="G2900" s="5" t="s">
        <v>294</v>
      </c>
      <c r="J2900" s="5" t="s">
        <v>411</v>
      </c>
      <c r="M2900" s="5" t="s">
        <v>794</v>
      </c>
      <c r="N2900" s="5" t="s">
        <v>294</v>
      </c>
      <c r="O2900" s="5" t="s">
        <v>294</v>
      </c>
      <c r="P2900" s="5" t="s">
        <v>294</v>
      </c>
      <c r="Q2900" s="5" t="s">
        <v>294</v>
      </c>
      <c r="R2900" s="5" t="s">
        <v>294</v>
      </c>
    </row>
    <row r="2901" spans="1:22" x14ac:dyDescent="0.35">
      <c r="A2901" s="5" t="s">
        <v>10112</v>
      </c>
      <c r="B2901" s="5" t="s">
        <v>10113</v>
      </c>
      <c r="C2901" s="5" t="s">
        <v>9880</v>
      </c>
      <c r="D2901" s="5" t="s">
        <v>18</v>
      </c>
      <c r="E2901" s="5">
        <v>1</v>
      </c>
      <c r="F2901" s="5" t="s">
        <v>294</v>
      </c>
      <c r="G2901" s="5" t="s">
        <v>294</v>
      </c>
      <c r="L2901" s="5" t="s">
        <v>941</v>
      </c>
      <c r="M2901" s="5" t="s">
        <v>794</v>
      </c>
      <c r="N2901" s="5" t="s">
        <v>294</v>
      </c>
      <c r="O2901" s="5" t="s">
        <v>294</v>
      </c>
      <c r="P2901" s="5" t="s">
        <v>294</v>
      </c>
      <c r="Q2901" s="5" t="s">
        <v>294</v>
      </c>
      <c r="R2901" s="5" t="s">
        <v>294</v>
      </c>
      <c r="V2901" s="5" t="s">
        <v>10114</v>
      </c>
    </row>
    <row r="2902" spans="1:22" x14ac:dyDescent="0.35">
      <c r="A2902" s="5" t="s">
        <v>10115</v>
      </c>
      <c r="B2902" s="5" t="s">
        <v>10116</v>
      </c>
      <c r="C2902" s="5" t="s">
        <v>9880</v>
      </c>
      <c r="D2902" s="5" t="s">
        <v>18</v>
      </c>
      <c r="E2902" s="5">
        <v>1</v>
      </c>
      <c r="F2902" s="5" t="s">
        <v>294</v>
      </c>
      <c r="G2902" s="5" t="s">
        <v>294</v>
      </c>
      <c r="L2902" s="5" t="s">
        <v>941</v>
      </c>
      <c r="M2902" s="5" t="s">
        <v>794</v>
      </c>
      <c r="N2902" s="5" t="s">
        <v>294</v>
      </c>
      <c r="O2902" s="5" t="s">
        <v>294</v>
      </c>
      <c r="P2902" s="5" t="s">
        <v>294</v>
      </c>
      <c r="Q2902" s="5" t="s">
        <v>294</v>
      </c>
      <c r="R2902" s="5" t="s">
        <v>294</v>
      </c>
      <c r="V2902" s="5" t="s">
        <v>10117</v>
      </c>
    </row>
    <row r="2903" spans="1:22" x14ac:dyDescent="0.35">
      <c r="A2903" s="5" t="s">
        <v>10118</v>
      </c>
      <c r="B2903" s="5" t="s">
        <v>10119</v>
      </c>
      <c r="C2903" s="5" t="s">
        <v>9880</v>
      </c>
      <c r="D2903" s="5" t="s">
        <v>20</v>
      </c>
      <c r="E2903" s="5">
        <v>10</v>
      </c>
      <c r="F2903" s="5" t="s">
        <v>294</v>
      </c>
      <c r="G2903" s="5" t="s">
        <v>294</v>
      </c>
      <c r="M2903" s="5" t="s">
        <v>794</v>
      </c>
      <c r="N2903" s="5" t="s">
        <v>294</v>
      </c>
      <c r="O2903" s="5" t="s">
        <v>294</v>
      </c>
      <c r="P2903" s="5" t="s">
        <v>294</v>
      </c>
      <c r="Q2903" s="5" t="s">
        <v>294</v>
      </c>
      <c r="R2903" s="5" t="s">
        <v>294</v>
      </c>
      <c r="V2903" s="5" t="s">
        <v>10120</v>
      </c>
    </row>
    <row r="2904" spans="1:22" x14ac:dyDescent="0.35">
      <c r="A2904" s="5" t="s">
        <v>10121</v>
      </c>
      <c r="B2904" s="5" t="s">
        <v>10122</v>
      </c>
      <c r="C2904" s="5" t="s">
        <v>9880</v>
      </c>
      <c r="D2904" s="5" t="s">
        <v>18</v>
      </c>
      <c r="E2904" s="5">
        <v>20</v>
      </c>
      <c r="F2904" s="5" t="s">
        <v>294</v>
      </c>
      <c r="G2904" s="5" t="s">
        <v>294</v>
      </c>
      <c r="M2904" s="5" t="s">
        <v>794</v>
      </c>
      <c r="N2904" s="5" t="s">
        <v>294</v>
      </c>
      <c r="O2904" s="5" t="s">
        <v>294</v>
      </c>
      <c r="P2904" s="5" t="s">
        <v>294</v>
      </c>
      <c r="Q2904" s="5" t="s">
        <v>294</v>
      </c>
      <c r="R2904" s="5" t="s">
        <v>294</v>
      </c>
    </row>
    <row r="2905" spans="1:22" x14ac:dyDescent="0.35">
      <c r="A2905" s="5" t="s">
        <v>10123</v>
      </c>
      <c r="B2905" s="5" t="s">
        <v>9898</v>
      </c>
      <c r="C2905" s="5" t="s">
        <v>10124</v>
      </c>
      <c r="D2905" s="5" t="s">
        <v>22</v>
      </c>
      <c r="E2905" s="5">
        <v>10</v>
      </c>
      <c r="F2905" s="5" t="s">
        <v>294</v>
      </c>
      <c r="G2905" s="5" t="s">
        <v>294</v>
      </c>
      <c r="J2905" s="5" t="s">
        <v>9880</v>
      </c>
      <c r="M2905" s="5" t="s">
        <v>794</v>
      </c>
      <c r="N2905" s="5" t="s">
        <v>294</v>
      </c>
      <c r="O2905" s="5" t="s">
        <v>294</v>
      </c>
      <c r="P2905" s="5" t="s">
        <v>294</v>
      </c>
      <c r="Q2905" s="5" t="s">
        <v>294</v>
      </c>
      <c r="R2905" s="5" t="s">
        <v>297</v>
      </c>
      <c r="V2905" s="5" t="s">
        <v>10125</v>
      </c>
    </row>
    <row r="2906" spans="1:22" x14ac:dyDescent="0.35">
      <c r="A2906" s="5" t="s">
        <v>10126</v>
      </c>
      <c r="B2906" s="5" t="s">
        <v>10127</v>
      </c>
      <c r="C2906" s="5" t="s">
        <v>10124</v>
      </c>
      <c r="D2906" s="5" t="s">
        <v>20</v>
      </c>
      <c r="E2906" s="5">
        <v>10</v>
      </c>
      <c r="F2906" s="5" t="s">
        <v>294</v>
      </c>
      <c r="G2906" s="5" t="s">
        <v>294</v>
      </c>
      <c r="M2906" s="5" t="s">
        <v>794</v>
      </c>
      <c r="N2906" s="5" t="s">
        <v>294</v>
      </c>
      <c r="O2906" s="5" t="s">
        <v>294</v>
      </c>
      <c r="P2906" s="5" t="s">
        <v>294</v>
      </c>
      <c r="Q2906" s="5" t="s">
        <v>294</v>
      </c>
      <c r="R2906" s="5" t="s">
        <v>294</v>
      </c>
      <c r="V2906" s="5" t="s">
        <v>10128</v>
      </c>
    </row>
    <row r="2907" spans="1:22" x14ac:dyDescent="0.35">
      <c r="A2907" s="5" t="s">
        <v>10129</v>
      </c>
      <c r="B2907" s="5" t="s">
        <v>10130</v>
      </c>
      <c r="C2907" s="5" t="s">
        <v>10124</v>
      </c>
      <c r="D2907" s="5" t="s">
        <v>18</v>
      </c>
      <c r="E2907" s="5">
        <v>20</v>
      </c>
      <c r="F2907" s="5" t="s">
        <v>294</v>
      </c>
      <c r="G2907" s="5" t="s">
        <v>297</v>
      </c>
      <c r="M2907" s="5" t="s">
        <v>794</v>
      </c>
      <c r="N2907" s="5" t="s">
        <v>294</v>
      </c>
      <c r="O2907" s="5" t="s">
        <v>294</v>
      </c>
      <c r="P2907" s="5" t="s">
        <v>294</v>
      </c>
      <c r="Q2907" s="5" t="s">
        <v>294</v>
      </c>
      <c r="R2907" s="5" t="s">
        <v>294</v>
      </c>
      <c r="U2907" s="5" t="s">
        <v>10131</v>
      </c>
      <c r="V2907" s="5" t="s">
        <v>10132</v>
      </c>
    </row>
    <row r="2908" spans="1:22" x14ac:dyDescent="0.35">
      <c r="A2908" s="5" t="s">
        <v>10133</v>
      </c>
      <c r="B2908" s="5" t="s">
        <v>10134</v>
      </c>
      <c r="C2908" s="5" t="s">
        <v>10124</v>
      </c>
      <c r="D2908" s="5" t="s">
        <v>18</v>
      </c>
      <c r="E2908" s="5">
        <v>20</v>
      </c>
      <c r="F2908" s="5" t="s">
        <v>294</v>
      </c>
      <c r="G2908" s="5" t="s">
        <v>297</v>
      </c>
      <c r="M2908" s="5" t="s">
        <v>794</v>
      </c>
      <c r="N2908" s="5" t="s">
        <v>294</v>
      </c>
      <c r="O2908" s="5" t="s">
        <v>294</v>
      </c>
      <c r="P2908" s="5" t="s">
        <v>294</v>
      </c>
      <c r="Q2908" s="5" t="s">
        <v>294</v>
      </c>
      <c r="R2908" s="5" t="s">
        <v>294</v>
      </c>
      <c r="U2908" s="5" t="s">
        <v>10135</v>
      </c>
      <c r="V2908" s="5" t="s">
        <v>10136</v>
      </c>
    </row>
    <row r="2909" spans="1:22" x14ac:dyDescent="0.35">
      <c r="A2909" s="5" t="s">
        <v>10137</v>
      </c>
      <c r="B2909" s="5" t="s">
        <v>4668</v>
      </c>
      <c r="C2909" s="5" t="s">
        <v>10124</v>
      </c>
      <c r="D2909" s="5" t="s">
        <v>22</v>
      </c>
      <c r="E2909" s="5">
        <v>10</v>
      </c>
      <c r="F2909" s="5" t="s">
        <v>294</v>
      </c>
      <c r="G2909" s="5" t="s">
        <v>294</v>
      </c>
      <c r="M2909" s="5" t="s">
        <v>3826</v>
      </c>
      <c r="N2909" s="5" t="s">
        <v>294</v>
      </c>
      <c r="P2909" s="5" t="s">
        <v>294</v>
      </c>
      <c r="Q2909" s="5" t="s">
        <v>294</v>
      </c>
      <c r="R2909" s="5" t="s">
        <v>294</v>
      </c>
      <c r="V2909" s="5" t="s">
        <v>10138</v>
      </c>
    </row>
    <row r="2910" spans="1:22" x14ac:dyDescent="0.35">
      <c r="A2910" s="5" t="s">
        <v>10139</v>
      </c>
      <c r="B2910" s="5" t="s">
        <v>10140</v>
      </c>
      <c r="C2910" s="5" t="s">
        <v>10124</v>
      </c>
      <c r="D2910" s="5" t="s">
        <v>18</v>
      </c>
      <c r="E2910" s="5">
        <v>20</v>
      </c>
      <c r="F2910" s="5" t="s">
        <v>297</v>
      </c>
      <c r="G2910" s="5" t="s">
        <v>297</v>
      </c>
      <c r="M2910" s="5" t="s">
        <v>794</v>
      </c>
      <c r="N2910" s="5" t="s">
        <v>294</v>
      </c>
      <c r="O2910" s="5" t="s">
        <v>294</v>
      </c>
      <c r="P2910" s="5" t="s">
        <v>294</v>
      </c>
      <c r="Q2910" s="5" t="s">
        <v>294</v>
      </c>
      <c r="R2910" s="5" t="s">
        <v>294</v>
      </c>
      <c r="U2910" s="5" t="s">
        <v>10141</v>
      </c>
      <c r="V2910" s="5" t="s">
        <v>10142</v>
      </c>
    </row>
    <row r="2911" spans="1:22" x14ac:dyDescent="0.35">
      <c r="A2911" s="5" t="s">
        <v>10143</v>
      </c>
      <c r="B2911" s="5" t="s">
        <v>10144</v>
      </c>
      <c r="C2911" s="5" t="s">
        <v>10124</v>
      </c>
      <c r="D2911" s="5" t="s">
        <v>4073</v>
      </c>
      <c r="E2911" s="5">
        <v>77</v>
      </c>
      <c r="F2911" s="5" t="s">
        <v>294</v>
      </c>
      <c r="G2911" s="5" t="s">
        <v>294</v>
      </c>
      <c r="M2911" s="5" t="s">
        <v>794</v>
      </c>
      <c r="N2911" s="5" t="s">
        <v>294</v>
      </c>
      <c r="O2911" s="5" t="s">
        <v>294</v>
      </c>
      <c r="P2911" s="5" t="s">
        <v>294</v>
      </c>
      <c r="Q2911" s="5" t="s">
        <v>294</v>
      </c>
      <c r="R2911" s="5" t="s">
        <v>294</v>
      </c>
      <c r="V2911" s="5" t="s">
        <v>10145</v>
      </c>
    </row>
    <row r="2912" spans="1:22" x14ac:dyDescent="0.35">
      <c r="A2912" s="5" t="s">
        <v>10146</v>
      </c>
      <c r="B2912" s="5" t="s">
        <v>10147</v>
      </c>
      <c r="C2912" s="5" t="s">
        <v>10124</v>
      </c>
      <c r="D2912" s="5" t="s">
        <v>18</v>
      </c>
      <c r="E2912" s="5">
        <v>20</v>
      </c>
      <c r="F2912" s="5" t="s">
        <v>297</v>
      </c>
      <c r="G2912" s="5" t="s">
        <v>297</v>
      </c>
      <c r="M2912" s="5" t="s">
        <v>794</v>
      </c>
      <c r="N2912" s="5" t="s">
        <v>294</v>
      </c>
      <c r="O2912" s="5" t="s">
        <v>294</v>
      </c>
      <c r="P2912" s="5" t="s">
        <v>294</v>
      </c>
      <c r="Q2912" s="5" t="s">
        <v>294</v>
      </c>
      <c r="R2912" s="5" t="s">
        <v>294</v>
      </c>
      <c r="U2912" s="5" t="s">
        <v>10148</v>
      </c>
      <c r="V2912" s="5" t="s">
        <v>10149</v>
      </c>
    </row>
    <row r="2913" spans="1:22" x14ac:dyDescent="0.35">
      <c r="A2913" s="5" t="s">
        <v>10150</v>
      </c>
      <c r="B2913" s="5" t="s">
        <v>10151</v>
      </c>
      <c r="C2913" s="5" t="s">
        <v>10124</v>
      </c>
      <c r="D2913" s="5" t="s">
        <v>18</v>
      </c>
      <c r="E2913" s="5">
        <v>20</v>
      </c>
      <c r="F2913" s="5" t="s">
        <v>297</v>
      </c>
      <c r="G2913" s="5" t="s">
        <v>297</v>
      </c>
      <c r="M2913" s="5" t="s">
        <v>794</v>
      </c>
      <c r="N2913" s="5" t="s">
        <v>294</v>
      </c>
      <c r="O2913" s="5" t="s">
        <v>294</v>
      </c>
      <c r="P2913" s="5" t="s">
        <v>294</v>
      </c>
      <c r="Q2913" s="5" t="s">
        <v>294</v>
      </c>
      <c r="R2913" s="5" t="s">
        <v>294</v>
      </c>
      <c r="U2913" s="5" t="s">
        <v>10152</v>
      </c>
      <c r="V2913" s="5" t="s">
        <v>10153</v>
      </c>
    </row>
    <row r="2914" spans="1:22" x14ac:dyDescent="0.35">
      <c r="A2914" s="5" t="s">
        <v>10154</v>
      </c>
      <c r="B2914" s="5" t="s">
        <v>10155</v>
      </c>
      <c r="C2914" s="5" t="s">
        <v>10124</v>
      </c>
      <c r="D2914" s="5" t="s">
        <v>28</v>
      </c>
      <c r="E2914" s="5">
        <v>10</v>
      </c>
      <c r="F2914" s="5" t="s">
        <v>297</v>
      </c>
      <c r="G2914" s="5" t="s">
        <v>294</v>
      </c>
      <c r="M2914" s="5" t="s">
        <v>794</v>
      </c>
      <c r="N2914" s="5" t="s">
        <v>294</v>
      </c>
      <c r="O2914" s="5" t="s">
        <v>294</v>
      </c>
      <c r="P2914" s="5" t="s">
        <v>294</v>
      </c>
      <c r="Q2914" s="5" t="s">
        <v>294</v>
      </c>
      <c r="R2914" s="5" t="s">
        <v>294</v>
      </c>
      <c r="V2914" s="5" t="s">
        <v>10156</v>
      </c>
    </row>
    <row r="2915" spans="1:22" x14ac:dyDescent="0.35">
      <c r="A2915" s="5" t="s">
        <v>10157</v>
      </c>
      <c r="B2915" s="5" t="s">
        <v>10158</v>
      </c>
      <c r="C2915" s="5" t="s">
        <v>9880</v>
      </c>
      <c r="D2915" s="5" t="s">
        <v>20</v>
      </c>
      <c r="E2915" s="5">
        <v>10</v>
      </c>
      <c r="F2915" s="5" t="s">
        <v>294</v>
      </c>
      <c r="G2915" s="5" t="s">
        <v>294</v>
      </c>
      <c r="M2915" s="5" t="s">
        <v>794</v>
      </c>
      <c r="N2915" s="5" t="s">
        <v>294</v>
      </c>
      <c r="O2915" s="5" t="s">
        <v>294</v>
      </c>
      <c r="P2915" s="5" t="s">
        <v>294</v>
      </c>
      <c r="Q2915" s="5" t="s">
        <v>294</v>
      </c>
      <c r="R2915" s="5" t="s">
        <v>294</v>
      </c>
      <c r="V2915" s="5" t="s">
        <v>10159</v>
      </c>
    </row>
    <row r="2916" spans="1:22" x14ac:dyDescent="0.35">
      <c r="A2916" s="5" t="s">
        <v>10160</v>
      </c>
      <c r="B2916" s="5" t="s">
        <v>10161</v>
      </c>
      <c r="C2916" s="5" t="s">
        <v>9880</v>
      </c>
      <c r="D2916" s="5" t="s">
        <v>20</v>
      </c>
      <c r="E2916" s="5">
        <v>10</v>
      </c>
      <c r="F2916" s="5" t="s">
        <v>294</v>
      </c>
      <c r="G2916" s="5" t="s">
        <v>294</v>
      </c>
      <c r="M2916" s="5" t="s">
        <v>794</v>
      </c>
      <c r="N2916" s="5" t="s">
        <v>294</v>
      </c>
      <c r="O2916" s="5" t="s">
        <v>294</v>
      </c>
      <c r="P2916" s="5" t="s">
        <v>294</v>
      </c>
      <c r="Q2916" s="5" t="s">
        <v>294</v>
      </c>
      <c r="R2916" s="5" t="s">
        <v>294</v>
      </c>
    </row>
    <row r="2917" spans="1:22" x14ac:dyDescent="0.35">
      <c r="A2917" s="5" t="s">
        <v>10162</v>
      </c>
      <c r="B2917" s="5" t="s">
        <v>10163</v>
      </c>
      <c r="C2917" s="5" t="s">
        <v>9880</v>
      </c>
      <c r="D2917" s="5" t="s">
        <v>22</v>
      </c>
      <c r="E2917" s="5">
        <v>9</v>
      </c>
      <c r="F2917" s="5" t="s">
        <v>294</v>
      </c>
      <c r="G2917" s="5" t="s">
        <v>294</v>
      </c>
      <c r="M2917" s="5" t="s">
        <v>794</v>
      </c>
      <c r="N2917" s="5" t="s">
        <v>297</v>
      </c>
      <c r="O2917" s="5" t="s">
        <v>297</v>
      </c>
      <c r="P2917" s="5" t="s">
        <v>294</v>
      </c>
      <c r="Q2917" s="5" t="s">
        <v>297</v>
      </c>
      <c r="R2917" s="5" t="s">
        <v>294</v>
      </c>
      <c r="V2917" s="5" t="s">
        <v>10164</v>
      </c>
    </row>
    <row r="2918" spans="1:22" x14ac:dyDescent="0.35">
      <c r="A2918" s="5" t="s">
        <v>10165</v>
      </c>
      <c r="B2918" s="5" t="s">
        <v>10166</v>
      </c>
      <c r="C2918" s="5" t="s">
        <v>9880</v>
      </c>
      <c r="D2918" s="5" t="s">
        <v>22</v>
      </c>
      <c r="E2918" s="5">
        <v>9</v>
      </c>
      <c r="F2918" s="5" t="s">
        <v>294</v>
      </c>
      <c r="G2918" s="5" t="s">
        <v>294</v>
      </c>
      <c r="J2918" s="5" t="s">
        <v>10167</v>
      </c>
      <c r="M2918" s="5" t="s">
        <v>794</v>
      </c>
      <c r="N2918" s="5" t="s">
        <v>294</v>
      </c>
      <c r="O2918" s="5" t="s">
        <v>294</v>
      </c>
      <c r="P2918" s="5" t="s">
        <v>294</v>
      </c>
      <c r="Q2918" s="5" t="s">
        <v>294</v>
      </c>
      <c r="R2918" s="5" t="s">
        <v>297</v>
      </c>
      <c r="V2918" s="5" t="s">
        <v>10168</v>
      </c>
    </row>
    <row r="2919" spans="1:22" x14ac:dyDescent="0.35">
      <c r="A2919" s="5" t="s">
        <v>10169</v>
      </c>
      <c r="B2919" s="5" t="s">
        <v>10170</v>
      </c>
      <c r="C2919" s="5" t="s">
        <v>9880</v>
      </c>
      <c r="D2919" s="5" t="s">
        <v>20</v>
      </c>
      <c r="E2919" s="5">
        <v>10</v>
      </c>
      <c r="F2919" s="5" t="s">
        <v>294</v>
      </c>
      <c r="G2919" s="5" t="s">
        <v>294</v>
      </c>
      <c r="M2919" s="5" t="s">
        <v>794</v>
      </c>
      <c r="N2919" s="5" t="s">
        <v>294</v>
      </c>
      <c r="O2919" s="5" t="s">
        <v>294</v>
      </c>
      <c r="P2919" s="5" t="s">
        <v>294</v>
      </c>
      <c r="Q2919" s="5" t="s">
        <v>294</v>
      </c>
      <c r="R2919" s="5" t="s">
        <v>294</v>
      </c>
      <c r="V2919" s="5" t="s">
        <v>10171</v>
      </c>
    </row>
    <row r="2920" spans="1:22" x14ac:dyDescent="0.35">
      <c r="A2920" s="5" t="s">
        <v>10172</v>
      </c>
      <c r="B2920" s="5" t="s">
        <v>10173</v>
      </c>
      <c r="C2920" s="5" t="s">
        <v>9880</v>
      </c>
      <c r="D2920" s="5" t="s">
        <v>20</v>
      </c>
      <c r="E2920" s="5">
        <v>10</v>
      </c>
      <c r="F2920" s="5" t="s">
        <v>294</v>
      </c>
      <c r="G2920" s="5" t="s">
        <v>294</v>
      </c>
      <c r="M2920" s="5" t="s">
        <v>794</v>
      </c>
      <c r="N2920" s="5" t="s">
        <v>294</v>
      </c>
      <c r="O2920" s="5" t="s">
        <v>294</v>
      </c>
      <c r="P2920" s="5" t="s">
        <v>294</v>
      </c>
      <c r="Q2920" s="5" t="s">
        <v>294</v>
      </c>
      <c r="R2920" s="5" t="s">
        <v>294</v>
      </c>
      <c r="V2920" s="5" t="s">
        <v>10174</v>
      </c>
    </row>
    <row r="2921" spans="1:22" x14ac:dyDescent="0.35">
      <c r="A2921" s="5" t="s">
        <v>10175</v>
      </c>
      <c r="B2921" s="5" t="s">
        <v>10176</v>
      </c>
      <c r="C2921" s="5" t="s">
        <v>9880</v>
      </c>
      <c r="D2921" s="5" t="s">
        <v>18</v>
      </c>
      <c r="E2921" s="5">
        <v>19</v>
      </c>
      <c r="F2921" s="5" t="s">
        <v>294</v>
      </c>
      <c r="G2921" s="5" t="s">
        <v>297</v>
      </c>
      <c r="M2921" s="5" t="s">
        <v>794</v>
      </c>
      <c r="N2921" s="5" t="s">
        <v>294</v>
      </c>
      <c r="O2921" s="5" t="s">
        <v>294</v>
      </c>
      <c r="P2921" s="5" t="s">
        <v>294</v>
      </c>
      <c r="Q2921" s="5" t="s">
        <v>294</v>
      </c>
      <c r="R2921" s="5" t="s">
        <v>294</v>
      </c>
      <c r="U2921" s="5" t="s">
        <v>9929</v>
      </c>
      <c r="V2921" s="5" t="s">
        <v>10177</v>
      </c>
    </row>
    <row r="2922" spans="1:22" x14ac:dyDescent="0.35">
      <c r="A2922" s="5" t="s">
        <v>10178</v>
      </c>
      <c r="B2922" s="5" t="s">
        <v>10179</v>
      </c>
      <c r="C2922" s="5" t="s">
        <v>9880</v>
      </c>
      <c r="D2922" s="5" t="s">
        <v>18</v>
      </c>
      <c r="E2922" s="5">
        <v>4</v>
      </c>
      <c r="F2922" s="5" t="s">
        <v>294</v>
      </c>
      <c r="G2922" s="5" t="s">
        <v>294</v>
      </c>
      <c r="M2922" s="5" t="s">
        <v>794</v>
      </c>
      <c r="N2922" s="5" t="s">
        <v>294</v>
      </c>
      <c r="O2922" s="5" t="s">
        <v>294</v>
      </c>
      <c r="P2922" s="5" t="s">
        <v>294</v>
      </c>
      <c r="Q2922" s="5" t="s">
        <v>294</v>
      </c>
      <c r="R2922" s="5" t="s">
        <v>294</v>
      </c>
      <c r="V2922" s="5" t="s">
        <v>10180</v>
      </c>
    </row>
    <row r="2923" spans="1:22" x14ac:dyDescent="0.35">
      <c r="A2923" s="5" t="s">
        <v>10181</v>
      </c>
      <c r="B2923" s="5" t="s">
        <v>10182</v>
      </c>
      <c r="C2923" s="5" t="s">
        <v>9880</v>
      </c>
      <c r="D2923" s="5" t="s">
        <v>22</v>
      </c>
      <c r="E2923" s="5">
        <v>9</v>
      </c>
      <c r="F2923" s="5" t="s">
        <v>294</v>
      </c>
      <c r="G2923" s="5" t="s">
        <v>294</v>
      </c>
      <c r="J2923" s="5" t="s">
        <v>411</v>
      </c>
      <c r="M2923" s="5" t="s">
        <v>794</v>
      </c>
      <c r="N2923" s="5" t="s">
        <v>294</v>
      </c>
      <c r="O2923" s="5" t="s">
        <v>294</v>
      </c>
      <c r="P2923" s="5" t="s">
        <v>294</v>
      </c>
      <c r="Q2923" s="5" t="s">
        <v>294</v>
      </c>
      <c r="R2923" s="5" t="s">
        <v>297</v>
      </c>
      <c r="V2923" s="5" t="s">
        <v>10183</v>
      </c>
    </row>
    <row r="2924" spans="1:22" x14ac:dyDescent="0.35">
      <c r="A2924" s="5" t="s">
        <v>10184</v>
      </c>
      <c r="B2924" s="5" t="s">
        <v>10185</v>
      </c>
      <c r="C2924" s="5" t="s">
        <v>9880</v>
      </c>
      <c r="D2924" s="5" t="s">
        <v>18</v>
      </c>
      <c r="E2924" s="5">
        <v>20</v>
      </c>
      <c r="F2924" s="5" t="s">
        <v>294</v>
      </c>
      <c r="G2924" s="5" t="s">
        <v>297</v>
      </c>
      <c r="M2924" s="5" t="s">
        <v>794</v>
      </c>
      <c r="N2924" s="5" t="s">
        <v>294</v>
      </c>
      <c r="O2924" s="5" t="s">
        <v>294</v>
      </c>
      <c r="P2924" s="5" t="s">
        <v>294</v>
      </c>
      <c r="Q2924" s="5" t="s">
        <v>294</v>
      </c>
      <c r="R2924" s="5" t="s">
        <v>294</v>
      </c>
      <c r="V2924" s="5" t="s">
        <v>10186</v>
      </c>
    </row>
    <row r="2925" spans="1:22" x14ac:dyDescent="0.35">
      <c r="A2925" s="5" t="s">
        <v>10187</v>
      </c>
      <c r="B2925" s="5" t="s">
        <v>10188</v>
      </c>
      <c r="C2925" s="5" t="s">
        <v>9880</v>
      </c>
      <c r="D2925" s="5" t="s">
        <v>18</v>
      </c>
      <c r="E2925" s="5">
        <v>999</v>
      </c>
      <c r="F2925" s="5" t="s">
        <v>294</v>
      </c>
      <c r="G2925" s="5" t="s">
        <v>294</v>
      </c>
      <c r="M2925" s="5" t="s">
        <v>794</v>
      </c>
      <c r="N2925" s="5" t="s">
        <v>297</v>
      </c>
      <c r="O2925" s="5" t="s">
        <v>297</v>
      </c>
      <c r="P2925" s="5" t="s">
        <v>294</v>
      </c>
      <c r="Q2925" s="5" t="s">
        <v>297</v>
      </c>
      <c r="R2925" s="5" t="s">
        <v>294</v>
      </c>
    </row>
    <row r="2926" spans="1:22" x14ac:dyDescent="0.35">
      <c r="A2926" s="5" t="s">
        <v>10189</v>
      </c>
      <c r="B2926" s="5" t="s">
        <v>10190</v>
      </c>
      <c r="C2926" s="5" t="s">
        <v>9880</v>
      </c>
      <c r="D2926" s="5" t="s">
        <v>18</v>
      </c>
      <c r="E2926" s="5">
        <v>10</v>
      </c>
      <c r="F2926" s="5" t="s">
        <v>294</v>
      </c>
      <c r="G2926" s="5" t="s">
        <v>297</v>
      </c>
      <c r="J2926" s="5" t="s">
        <v>10191</v>
      </c>
      <c r="M2926" s="5" t="s">
        <v>794</v>
      </c>
      <c r="N2926" s="5" t="s">
        <v>294</v>
      </c>
      <c r="O2926" s="5" t="s">
        <v>294</v>
      </c>
      <c r="P2926" s="5" t="s">
        <v>294</v>
      </c>
      <c r="Q2926" s="5" t="s">
        <v>294</v>
      </c>
      <c r="R2926" s="5" t="s">
        <v>297</v>
      </c>
    </row>
    <row r="2927" spans="1:22" x14ac:dyDescent="0.35">
      <c r="A2927" s="5" t="s">
        <v>10192</v>
      </c>
      <c r="B2927" s="5" t="s">
        <v>10193</v>
      </c>
      <c r="C2927" s="5" t="s">
        <v>9880</v>
      </c>
      <c r="D2927" s="5" t="s">
        <v>4073</v>
      </c>
      <c r="E2927" s="5">
        <v>77</v>
      </c>
      <c r="F2927" s="5" t="s">
        <v>294</v>
      </c>
      <c r="G2927" s="5" t="s">
        <v>294</v>
      </c>
      <c r="M2927" s="5" t="s">
        <v>794</v>
      </c>
      <c r="N2927" s="5" t="s">
        <v>294</v>
      </c>
      <c r="O2927" s="5" t="s">
        <v>294</v>
      </c>
      <c r="P2927" s="5" t="s">
        <v>294</v>
      </c>
      <c r="Q2927" s="5" t="s">
        <v>294</v>
      </c>
      <c r="R2927" s="5" t="s">
        <v>294</v>
      </c>
      <c r="V2927" s="5" t="s">
        <v>10194</v>
      </c>
    </row>
    <row r="2928" spans="1:22" x14ac:dyDescent="0.35">
      <c r="A2928" s="5" t="s">
        <v>10195</v>
      </c>
      <c r="B2928" s="5" t="s">
        <v>10196</v>
      </c>
      <c r="C2928" s="5" t="s">
        <v>9880</v>
      </c>
      <c r="D2928" s="5" t="s">
        <v>16</v>
      </c>
      <c r="E2928" s="5">
        <v>10</v>
      </c>
      <c r="F2928" s="5" t="s">
        <v>294</v>
      </c>
      <c r="G2928" s="5" t="s">
        <v>294</v>
      </c>
      <c r="M2928" s="5" t="s">
        <v>794</v>
      </c>
      <c r="N2928" s="5" t="s">
        <v>297</v>
      </c>
      <c r="O2928" s="5" t="s">
        <v>297</v>
      </c>
      <c r="P2928" s="5" t="s">
        <v>294</v>
      </c>
      <c r="Q2928" s="5" t="s">
        <v>297</v>
      </c>
      <c r="R2928" s="5" t="s">
        <v>294</v>
      </c>
      <c r="V2928" s="5" t="s">
        <v>10197</v>
      </c>
    </row>
    <row r="2929" spans="1:22" x14ac:dyDescent="0.35">
      <c r="A2929" s="5" t="s">
        <v>10198</v>
      </c>
      <c r="B2929" s="5" t="s">
        <v>8572</v>
      </c>
      <c r="C2929" s="5" t="s">
        <v>10199</v>
      </c>
      <c r="D2929" s="5" t="s">
        <v>22</v>
      </c>
      <c r="E2929" s="5">
        <v>9</v>
      </c>
      <c r="F2929" s="5" t="s">
        <v>294</v>
      </c>
      <c r="G2929" s="5" t="s">
        <v>294</v>
      </c>
      <c r="M2929" s="5" t="s">
        <v>3826</v>
      </c>
      <c r="N2929" s="5" t="s">
        <v>294</v>
      </c>
      <c r="P2929" s="5" t="s">
        <v>294</v>
      </c>
      <c r="Q2929" s="5" t="s">
        <v>294</v>
      </c>
      <c r="R2929" s="5" t="s">
        <v>294</v>
      </c>
      <c r="V2929" s="5" t="s">
        <v>10200</v>
      </c>
    </row>
    <row r="2930" spans="1:22" x14ac:dyDescent="0.35">
      <c r="A2930" s="5" t="s">
        <v>10201</v>
      </c>
      <c r="B2930" s="5" t="s">
        <v>10202</v>
      </c>
      <c r="C2930" s="5" t="s">
        <v>10199</v>
      </c>
      <c r="D2930" s="5" t="s">
        <v>22</v>
      </c>
      <c r="E2930" s="5">
        <v>9</v>
      </c>
      <c r="F2930" s="5" t="s">
        <v>294</v>
      </c>
      <c r="G2930" s="5" t="s">
        <v>294</v>
      </c>
      <c r="H2930" s="5">
        <v>0</v>
      </c>
      <c r="M2930" s="5" t="s">
        <v>794</v>
      </c>
      <c r="N2930" s="5" t="s">
        <v>294</v>
      </c>
      <c r="P2930" s="5" t="s">
        <v>294</v>
      </c>
      <c r="Q2930" s="5" t="s">
        <v>294</v>
      </c>
      <c r="R2930" s="5" t="s">
        <v>294</v>
      </c>
      <c r="V2930" s="5" t="s">
        <v>10203</v>
      </c>
    </row>
    <row r="2931" spans="1:22" x14ac:dyDescent="0.35">
      <c r="A2931" s="5" t="s">
        <v>10204</v>
      </c>
      <c r="B2931" s="5" t="s">
        <v>10205</v>
      </c>
      <c r="C2931" s="5" t="s">
        <v>10206</v>
      </c>
      <c r="D2931" s="5" t="s">
        <v>22</v>
      </c>
      <c r="E2931" s="5">
        <v>9</v>
      </c>
      <c r="F2931" s="5" t="s">
        <v>294</v>
      </c>
      <c r="G2931" s="5" t="s">
        <v>294</v>
      </c>
      <c r="J2931" s="5" t="s">
        <v>10207</v>
      </c>
      <c r="M2931" s="5" t="s">
        <v>794</v>
      </c>
      <c r="N2931" s="5" t="s">
        <v>294</v>
      </c>
      <c r="R2931" s="5" t="s">
        <v>297</v>
      </c>
      <c r="V2931" s="5" t="s">
        <v>10208</v>
      </c>
    </row>
    <row r="2932" spans="1:22" x14ac:dyDescent="0.35">
      <c r="A2932" s="5" t="s">
        <v>10209</v>
      </c>
      <c r="B2932" s="5" t="s">
        <v>10210</v>
      </c>
      <c r="C2932" s="5" t="s">
        <v>10206</v>
      </c>
      <c r="D2932" s="5" t="s">
        <v>18</v>
      </c>
      <c r="E2932" s="5">
        <v>32</v>
      </c>
      <c r="F2932" s="5" t="s">
        <v>294</v>
      </c>
      <c r="G2932" s="5" t="s">
        <v>294</v>
      </c>
      <c r="M2932" s="5" t="s">
        <v>794</v>
      </c>
      <c r="N2932" s="5" t="s">
        <v>297</v>
      </c>
      <c r="O2932" s="5" t="s">
        <v>297</v>
      </c>
      <c r="Q2932" s="5" t="s">
        <v>297</v>
      </c>
      <c r="R2932" s="5" t="s">
        <v>294</v>
      </c>
      <c r="V2932" s="5" t="s">
        <v>10209</v>
      </c>
    </row>
    <row r="2933" spans="1:22" x14ac:dyDescent="0.35">
      <c r="A2933" s="5" t="s">
        <v>10211</v>
      </c>
      <c r="B2933" s="5" t="s">
        <v>10212</v>
      </c>
      <c r="C2933" s="5" t="s">
        <v>10206</v>
      </c>
      <c r="D2933" s="5" t="s">
        <v>22</v>
      </c>
      <c r="E2933" s="5">
        <v>8</v>
      </c>
      <c r="F2933" s="5" t="s">
        <v>294</v>
      </c>
      <c r="G2933" s="5" t="s">
        <v>294</v>
      </c>
      <c r="J2933" s="5" t="s">
        <v>5174</v>
      </c>
      <c r="M2933" s="5" t="s">
        <v>794</v>
      </c>
      <c r="N2933" s="5" t="s">
        <v>294</v>
      </c>
      <c r="R2933" s="5" t="s">
        <v>297</v>
      </c>
      <c r="V2933" s="5" t="s">
        <v>10213</v>
      </c>
    </row>
    <row r="2934" spans="1:22" x14ac:dyDescent="0.35">
      <c r="A2934" s="5" t="s">
        <v>10214</v>
      </c>
      <c r="B2934" s="5" t="s">
        <v>6050</v>
      </c>
      <c r="C2934" s="5" t="s">
        <v>10206</v>
      </c>
      <c r="D2934" s="5" t="s">
        <v>22</v>
      </c>
      <c r="E2934" s="5">
        <v>9</v>
      </c>
      <c r="F2934" s="5" t="s">
        <v>294</v>
      </c>
      <c r="G2934" s="5" t="s">
        <v>294</v>
      </c>
      <c r="J2934" s="5" t="s">
        <v>641</v>
      </c>
      <c r="M2934" s="5" t="s">
        <v>794</v>
      </c>
      <c r="N2934" s="5" t="s">
        <v>294</v>
      </c>
      <c r="R2934" s="5" t="s">
        <v>297</v>
      </c>
      <c r="V2934" s="5" t="s">
        <v>10215</v>
      </c>
    </row>
    <row r="2935" spans="1:22" x14ac:dyDescent="0.35">
      <c r="A2935" s="5" t="s">
        <v>10216</v>
      </c>
      <c r="B2935" s="5" t="s">
        <v>10217</v>
      </c>
      <c r="C2935" s="5" t="s">
        <v>10206</v>
      </c>
      <c r="D2935" s="5" t="s">
        <v>22</v>
      </c>
      <c r="E2935" s="5">
        <v>9</v>
      </c>
      <c r="F2935" s="5" t="s">
        <v>294</v>
      </c>
      <c r="G2935" s="5" t="s">
        <v>294</v>
      </c>
      <c r="M2935" s="5" t="s">
        <v>3826</v>
      </c>
      <c r="N2935" s="5" t="s">
        <v>294</v>
      </c>
      <c r="R2935" s="5" t="s">
        <v>294</v>
      </c>
      <c r="V2935" s="5" t="s">
        <v>10218</v>
      </c>
    </row>
    <row r="2936" spans="1:22" x14ac:dyDescent="0.35">
      <c r="A2936" s="5" t="s">
        <v>10219</v>
      </c>
      <c r="B2936" s="5" t="s">
        <v>10220</v>
      </c>
      <c r="C2936" s="5" t="s">
        <v>10206</v>
      </c>
      <c r="D2936" s="5" t="s">
        <v>22</v>
      </c>
      <c r="E2936" s="5">
        <v>9</v>
      </c>
      <c r="F2936" s="5" t="s">
        <v>294</v>
      </c>
      <c r="G2936" s="5" t="s">
        <v>294</v>
      </c>
      <c r="M2936" s="5" t="s">
        <v>794</v>
      </c>
      <c r="N2936" s="5" t="s">
        <v>294</v>
      </c>
      <c r="R2936" s="5" t="s">
        <v>297</v>
      </c>
      <c r="V2936" s="5" t="s">
        <v>10221</v>
      </c>
    </row>
    <row r="2937" spans="1:22" x14ac:dyDescent="0.35">
      <c r="A2937" s="5" t="s">
        <v>10222</v>
      </c>
      <c r="B2937" s="5" t="s">
        <v>3875</v>
      </c>
      <c r="C2937" s="5" t="s">
        <v>10206</v>
      </c>
      <c r="D2937" s="5" t="s">
        <v>18</v>
      </c>
      <c r="E2937" s="5">
        <v>9</v>
      </c>
      <c r="F2937" s="5" t="s">
        <v>294</v>
      </c>
      <c r="G2937" s="5" t="s">
        <v>297</v>
      </c>
      <c r="J2937" s="5" t="s">
        <v>411</v>
      </c>
      <c r="M2937" s="5" t="s">
        <v>794</v>
      </c>
      <c r="N2937" s="5" t="s">
        <v>294</v>
      </c>
      <c r="R2937" s="5" t="s">
        <v>297</v>
      </c>
      <c r="V2937" s="5" t="s">
        <v>10223</v>
      </c>
    </row>
    <row r="2938" spans="1:22" x14ac:dyDescent="0.35">
      <c r="A2938" s="5" t="s">
        <v>10224</v>
      </c>
      <c r="B2938" s="5" t="s">
        <v>10225</v>
      </c>
      <c r="C2938" s="5" t="s">
        <v>10199</v>
      </c>
      <c r="D2938" s="5" t="s">
        <v>18</v>
      </c>
      <c r="E2938" s="5">
        <v>20</v>
      </c>
      <c r="F2938" s="5" t="s">
        <v>294</v>
      </c>
      <c r="G2938" s="5" t="s">
        <v>297</v>
      </c>
      <c r="M2938" s="5" t="s">
        <v>794</v>
      </c>
      <c r="N2938" s="5" t="s">
        <v>294</v>
      </c>
      <c r="O2938" s="5" t="s">
        <v>294</v>
      </c>
      <c r="P2938" s="5" t="s">
        <v>294</v>
      </c>
      <c r="Q2938" s="5" t="s">
        <v>294</v>
      </c>
      <c r="R2938" s="5" t="s">
        <v>297</v>
      </c>
      <c r="U2938" s="5" t="s">
        <v>10226</v>
      </c>
      <c r="V2938" s="5" t="s">
        <v>10227</v>
      </c>
    </row>
    <row r="2939" spans="1:22" x14ac:dyDescent="0.35">
      <c r="A2939" s="5" t="s">
        <v>10228</v>
      </c>
      <c r="B2939" s="5" t="s">
        <v>10229</v>
      </c>
      <c r="C2939" s="5" t="s">
        <v>10207</v>
      </c>
      <c r="D2939" s="5" t="s">
        <v>16</v>
      </c>
      <c r="E2939" s="5">
        <v>13</v>
      </c>
      <c r="F2939" s="5" t="s">
        <v>294</v>
      </c>
      <c r="G2939" s="5" t="s">
        <v>294</v>
      </c>
      <c r="M2939" s="5" t="s">
        <v>794</v>
      </c>
      <c r="N2939" s="5" t="s">
        <v>294</v>
      </c>
      <c r="R2939" s="5" t="s">
        <v>294</v>
      </c>
      <c r="V2939" s="5" t="s">
        <v>10230</v>
      </c>
    </row>
    <row r="2940" spans="1:22" x14ac:dyDescent="0.35">
      <c r="A2940" s="5" t="s">
        <v>10231</v>
      </c>
      <c r="B2940" s="5" t="s">
        <v>10232</v>
      </c>
      <c r="C2940" s="5" t="s">
        <v>10207</v>
      </c>
      <c r="D2940" s="5" t="s">
        <v>20</v>
      </c>
      <c r="E2940" s="5">
        <v>10</v>
      </c>
      <c r="F2940" s="5" t="s">
        <v>294</v>
      </c>
      <c r="G2940" s="5" t="s">
        <v>294</v>
      </c>
      <c r="M2940" s="5" t="s">
        <v>794</v>
      </c>
      <c r="N2940" s="5" t="s">
        <v>294</v>
      </c>
      <c r="R2940" s="5" t="s">
        <v>294</v>
      </c>
      <c r="V2940" s="5" t="s">
        <v>10233</v>
      </c>
    </row>
    <row r="2941" spans="1:22" x14ac:dyDescent="0.35">
      <c r="A2941" s="5" t="s">
        <v>10234</v>
      </c>
      <c r="B2941" s="5" t="s">
        <v>10235</v>
      </c>
      <c r="C2941" s="5" t="s">
        <v>10207</v>
      </c>
      <c r="D2941" s="5" t="s">
        <v>18</v>
      </c>
      <c r="E2941" s="5">
        <v>18</v>
      </c>
      <c r="F2941" s="5" t="s">
        <v>294</v>
      </c>
      <c r="G2941" s="5" t="s">
        <v>294</v>
      </c>
      <c r="J2941" s="5" t="s">
        <v>3713</v>
      </c>
      <c r="M2941" s="5" t="s">
        <v>794</v>
      </c>
      <c r="N2941" s="5" t="s">
        <v>294</v>
      </c>
      <c r="R2941" s="5" t="s">
        <v>294</v>
      </c>
      <c r="V2941" s="5" t="s">
        <v>10236</v>
      </c>
    </row>
    <row r="2942" spans="1:22" x14ac:dyDescent="0.35">
      <c r="A2942" s="5" t="s">
        <v>10237</v>
      </c>
      <c r="B2942" s="5" t="s">
        <v>10238</v>
      </c>
      <c r="C2942" s="5" t="s">
        <v>10239</v>
      </c>
      <c r="D2942" s="5" t="s">
        <v>16</v>
      </c>
      <c r="E2942" s="5">
        <v>10</v>
      </c>
      <c r="F2942" s="5" t="s">
        <v>294</v>
      </c>
      <c r="G2942" s="5" t="s">
        <v>294</v>
      </c>
      <c r="M2942" s="5" t="s">
        <v>794</v>
      </c>
      <c r="N2942" s="5" t="s">
        <v>294</v>
      </c>
      <c r="R2942" s="5" t="s">
        <v>294</v>
      </c>
      <c r="V2942" s="5" t="s">
        <v>10237</v>
      </c>
    </row>
    <row r="2943" spans="1:22" x14ac:dyDescent="0.35">
      <c r="A2943" s="5" t="s">
        <v>10240</v>
      </c>
      <c r="B2943" s="5" t="s">
        <v>10241</v>
      </c>
      <c r="C2943" s="5" t="s">
        <v>10239</v>
      </c>
      <c r="D2943" s="5" t="s">
        <v>18</v>
      </c>
      <c r="E2943" s="5">
        <v>25</v>
      </c>
      <c r="F2943" s="5" t="s">
        <v>294</v>
      </c>
      <c r="G2943" s="5" t="s">
        <v>294</v>
      </c>
      <c r="M2943" s="5" t="s">
        <v>794</v>
      </c>
      <c r="N2943" s="5" t="s">
        <v>294</v>
      </c>
      <c r="R2943" s="5" t="s">
        <v>294</v>
      </c>
      <c r="V2943" s="5" t="s">
        <v>10240</v>
      </c>
    </row>
    <row r="2944" spans="1:22" x14ac:dyDescent="0.35">
      <c r="A2944" s="5" t="s">
        <v>10242</v>
      </c>
      <c r="B2944" s="5" t="s">
        <v>899</v>
      </c>
      <c r="C2944" s="5" t="s">
        <v>10207</v>
      </c>
      <c r="D2944" s="5" t="s">
        <v>20</v>
      </c>
      <c r="E2944" s="5">
        <v>10</v>
      </c>
      <c r="F2944" s="5" t="s">
        <v>294</v>
      </c>
      <c r="G2944" s="5" t="s">
        <v>294</v>
      </c>
      <c r="M2944" s="5" t="s">
        <v>794</v>
      </c>
      <c r="N2944" s="5" t="s">
        <v>294</v>
      </c>
      <c r="R2944" s="5" t="s">
        <v>294</v>
      </c>
      <c r="V2944" s="5" t="s">
        <v>10243</v>
      </c>
    </row>
    <row r="2945" spans="1:22" x14ac:dyDescent="0.35">
      <c r="A2945" s="5" t="s">
        <v>10244</v>
      </c>
      <c r="B2945" s="5" t="s">
        <v>8819</v>
      </c>
      <c r="C2945" s="5" t="s">
        <v>10245</v>
      </c>
      <c r="D2945" s="5" t="s">
        <v>18</v>
      </c>
      <c r="E2945" s="5">
        <v>45</v>
      </c>
      <c r="F2945" s="5" t="s">
        <v>294</v>
      </c>
      <c r="G2945" s="5" t="s">
        <v>294</v>
      </c>
      <c r="M2945" s="5" t="s">
        <v>794</v>
      </c>
      <c r="N2945" s="5" t="s">
        <v>294</v>
      </c>
      <c r="R2945" s="5" t="s">
        <v>294</v>
      </c>
      <c r="V2945" s="5" t="s">
        <v>10246</v>
      </c>
    </row>
    <row r="2946" spans="1:22" x14ac:dyDescent="0.35">
      <c r="A2946" s="5" t="s">
        <v>10247</v>
      </c>
      <c r="B2946" s="5" t="s">
        <v>10205</v>
      </c>
      <c r="C2946" s="5" t="s">
        <v>10207</v>
      </c>
      <c r="D2946" s="5" t="s">
        <v>22</v>
      </c>
      <c r="E2946" s="5">
        <v>9</v>
      </c>
      <c r="F2946" s="5" t="s">
        <v>294</v>
      </c>
      <c r="G2946" s="5" t="s">
        <v>294</v>
      </c>
      <c r="M2946" s="5" t="s">
        <v>3826</v>
      </c>
      <c r="N2946" s="5" t="s">
        <v>294</v>
      </c>
      <c r="R2946" s="5" t="s">
        <v>294</v>
      </c>
      <c r="V2946" s="5" t="s">
        <v>10248</v>
      </c>
    </row>
    <row r="2947" spans="1:22" x14ac:dyDescent="0.35">
      <c r="A2947" s="5" t="s">
        <v>10249</v>
      </c>
      <c r="B2947" s="5" t="s">
        <v>10250</v>
      </c>
      <c r="C2947" s="5" t="s">
        <v>10207</v>
      </c>
      <c r="D2947" s="5" t="s">
        <v>1655</v>
      </c>
      <c r="E2947" s="5">
        <v>77</v>
      </c>
      <c r="F2947" s="5" t="s">
        <v>294</v>
      </c>
      <c r="G2947" s="5" t="s">
        <v>294</v>
      </c>
      <c r="M2947" s="5" t="s">
        <v>794</v>
      </c>
      <c r="N2947" s="5" t="s">
        <v>294</v>
      </c>
      <c r="R2947" s="5" t="s">
        <v>294</v>
      </c>
      <c r="V2947" s="5" t="s">
        <v>10251</v>
      </c>
    </row>
    <row r="2948" spans="1:22" x14ac:dyDescent="0.35">
      <c r="A2948" s="5" t="s">
        <v>10252</v>
      </c>
      <c r="B2948" s="5" t="s">
        <v>10253</v>
      </c>
      <c r="C2948" s="5" t="s">
        <v>10239</v>
      </c>
      <c r="D2948" s="5" t="s">
        <v>22</v>
      </c>
      <c r="E2948" s="5">
        <v>10</v>
      </c>
      <c r="F2948" s="5" t="s">
        <v>294</v>
      </c>
      <c r="G2948" s="5" t="s">
        <v>294</v>
      </c>
      <c r="M2948" s="5" t="s">
        <v>794</v>
      </c>
      <c r="N2948" s="5" t="s">
        <v>294</v>
      </c>
      <c r="R2948" s="5" t="s">
        <v>294</v>
      </c>
      <c r="V2948" s="5" t="s">
        <v>10252</v>
      </c>
    </row>
    <row r="2949" spans="1:22" x14ac:dyDescent="0.35">
      <c r="A2949" s="5" t="s">
        <v>10254</v>
      </c>
      <c r="B2949" s="5" t="s">
        <v>10255</v>
      </c>
      <c r="C2949" s="5" t="s">
        <v>10239</v>
      </c>
      <c r="D2949" s="5" t="s">
        <v>16</v>
      </c>
      <c r="E2949" s="5">
        <v>10</v>
      </c>
      <c r="F2949" s="5" t="s">
        <v>294</v>
      </c>
      <c r="G2949" s="5" t="s">
        <v>294</v>
      </c>
      <c r="M2949" s="5" t="s">
        <v>794</v>
      </c>
      <c r="N2949" s="5" t="s">
        <v>294</v>
      </c>
      <c r="R2949" s="5" t="s">
        <v>294</v>
      </c>
      <c r="V2949" s="5" t="s">
        <v>10254</v>
      </c>
    </row>
    <row r="2950" spans="1:22" x14ac:dyDescent="0.35">
      <c r="A2950" s="5" t="s">
        <v>10256</v>
      </c>
      <c r="B2950" s="5" t="s">
        <v>284</v>
      </c>
      <c r="C2950" s="5" t="s">
        <v>10207</v>
      </c>
      <c r="D2950" s="5" t="s">
        <v>18</v>
      </c>
      <c r="E2950" s="5">
        <v>20</v>
      </c>
      <c r="F2950" s="5" t="s">
        <v>294</v>
      </c>
      <c r="G2950" s="5" t="s">
        <v>297</v>
      </c>
      <c r="J2950" s="5" t="s">
        <v>10245</v>
      </c>
      <c r="M2950" s="5" t="s">
        <v>794</v>
      </c>
      <c r="N2950" s="5" t="s">
        <v>294</v>
      </c>
      <c r="R2950" s="5" t="s">
        <v>294</v>
      </c>
      <c r="V2950" s="5" t="s">
        <v>10257</v>
      </c>
    </row>
    <row r="2951" spans="1:22" x14ac:dyDescent="0.35">
      <c r="A2951" s="5" t="s">
        <v>10258</v>
      </c>
      <c r="B2951" s="5" t="s">
        <v>4497</v>
      </c>
      <c r="C2951" s="5" t="s">
        <v>10239</v>
      </c>
      <c r="D2951" s="5" t="s">
        <v>18</v>
      </c>
      <c r="E2951" s="5">
        <v>10</v>
      </c>
      <c r="F2951" s="5" t="s">
        <v>294</v>
      </c>
      <c r="G2951" s="5" t="s">
        <v>294</v>
      </c>
      <c r="M2951" s="5" t="s">
        <v>794</v>
      </c>
      <c r="N2951" s="5" t="s">
        <v>294</v>
      </c>
      <c r="R2951" s="5" t="s">
        <v>294</v>
      </c>
      <c r="V2951" s="5" t="s">
        <v>10258</v>
      </c>
    </row>
    <row r="2952" spans="1:22" x14ac:dyDescent="0.35">
      <c r="A2952" s="5" t="s">
        <v>10259</v>
      </c>
      <c r="B2952" s="5" t="s">
        <v>10260</v>
      </c>
      <c r="C2952" s="5" t="s">
        <v>10245</v>
      </c>
      <c r="D2952" s="5" t="s">
        <v>18</v>
      </c>
      <c r="E2952" s="5">
        <v>40</v>
      </c>
      <c r="F2952" s="5" t="s">
        <v>294</v>
      </c>
      <c r="G2952" s="5" t="s">
        <v>294</v>
      </c>
      <c r="M2952" s="5" t="s">
        <v>794</v>
      </c>
      <c r="N2952" s="5" t="s">
        <v>294</v>
      </c>
      <c r="R2952" s="5" t="s">
        <v>294</v>
      </c>
      <c r="V2952" s="5" t="s">
        <v>10261</v>
      </c>
    </row>
    <row r="2953" spans="1:22" x14ac:dyDescent="0.35">
      <c r="A2953" s="5" t="s">
        <v>10262</v>
      </c>
      <c r="B2953" s="5" t="s">
        <v>284</v>
      </c>
      <c r="C2953" s="5" t="s">
        <v>10245</v>
      </c>
      <c r="D2953" s="5" t="s">
        <v>18</v>
      </c>
      <c r="E2953" s="5">
        <v>20</v>
      </c>
      <c r="F2953" s="5" t="s">
        <v>294</v>
      </c>
      <c r="G2953" s="5" t="s">
        <v>297</v>
      </c>
      <c r="M2953" s="5" t="s">
        <v>3826</v>
      </c>
      <c r="N2953" s="5" t="s">
        <v>294</v>
      </c>
      <c r="R2953" s="5" t="s">
        <v>294</v>
      </c>
      <c r="V2953" s="5" t="s">
        <v>10263</v>
      </c>
    </row>
    <row r="2954" spans="1:22" x14ac:dyDescent="0.35">
      <c r="A2954" s="5" t="s">
        <v>10264</v>
      </c>
      <c r="B2954" s="5" t="s">
        <v>10265</v>
      </c>
      <c r="C2954" s="5" t="s">
        <v>10245</v>
      </c>
      <c r="D2954" s="5" t="s">
        <v>1655</v>
      </c>
      <c r="E2954" s="5">
        <v>77</v>
      </c>
      <c r="F2954" s="5" t="s">
        <v>294</v>
      </c>
      <c r="G2954" s="5" t="s">
        <v>294</v>
      </c>
      <c r="M2954" s="5" t="s">
        <v>794</v>
      </c>
      <c r="N2954" s="5" t="s">
        <v>294</v>
      </c>
      <c r="P2954" s="5" t="s">
        <v>294</v>
      </c>
      <c r="Q2954" s="5" t="s">
        <v>294</v>
      </c>
      <c r="R2954" s="5" t="s">
        <v>294</v>
      </c>
      <c r="V2954" s="5" t="s">
        <v>10264</v>
      </c>
    </row>
    <row r="2955" spans="1:22" x14ac:dyDescent="0.35">
      <c r="A2955" s="5" t="s">
        <v>10266</v>
      </c>
      <c r="B2955" s="5" t="s">
        <v>10267</v>
      </c>
      <c r="C2955" s="5" t="s">
        <v>5170</v>
      </c>
      <c r="D2955" s="5" t="s">
        <v>16</v>
      </c>
      <c r="E2955" s="5">
        <v>12</v>
      </c>
      <c r="F2955" s="5" t="s">
        <v>294</v>
      </c>
      <c r="G2955" s="5" t="s">
        <v>294</v>
      </c>
      <c r="H2955" s="5">
        <v>0</v>
      </c>
      <c r="M2955" s="5" t="s">
        <v>794</v>
      </c>
      <c r="N2955" s="5" t="s">
        <v>294</v>
      </c>
      <c r="P2955" s="5" t="s">
        <v>294</v>
      </c>
      <c r="Q2955" s="5" t="s">
        <v>294</v>
      </c>
      <c r="R2955" s="5" t="s">
        <v>294</v>
      </c>
      <c r="V2955" s="5" t="s">
        <v>10266</v>
      </c>
    </row>
    <row r="2956" spans="1:22" x14ac:dyDescent="0.35">
      <c r="A2956" s="5" t="s">
        <v>10268</v>
      </c>
      <c r="B2956" s="5" t="s">
        <v>10269</v>
      </c>
      <c r="C2956" s="5" t="s">
        <v>5170</v>
      </c>
      <c r="D2956" s="5" t="s">
        <v>16</v>
      </c>
      <c r="E2956" s="5">
        <v>13</v>
      </c>
      <c r="F2956" s="5" t="s">
        <v>294</v>
      </c>
      <c r="G2956" s="5" t="s">
        <v>294</v>
      </c>
      <c r="M2956" s="5" t="s">
        <v>794</v>
      </c>
      <c r="N2956" s="5" t="s">
        <v>297</v>
      </c>
      <c r="O2956" s="5" t="s">
        <v>297</v>
      </c>
      <c r="P2956" s="5" t="s">
        <v>294</v>
      </c>
      <c r="Q2956" s="5" t="s">
        <v>297</v>
      </c>
      <c r="R2956" s="5" t="s">
        <v>294</v>
      </c>
      <c r="V2956" s="5" t="s">
        <v>10268</v>
      </c>
    </row>
    <row r="2957" spans="1:22" x14ac:dyDescent="0.35">
      <c r="A2957" s="5" t="s">
        <v>10270</v>
      </c>
      <c r="B2957" s="5" t="s">
        <v>10271</v>
      </c>
      <c r="C2957" s="5" t="s">
        <v>5170</v>
      </c>
      <c r="D2957" s="5" t="s">
        <v>16</v>
      </c>
      <c r="E2957" s="5">
        <v>12</v>
      </c>
      <c r="F2957" s="5" t="s">
        <v>294</v>
      </c>
      <c r="G2957" s="5" t="s">
        <v>294</v>
      </c>
      <c r="H2957" s="5">
        <v>0</v>
      </c>
      <c r="M2957" s="5" t="s">
        <v>794</v>
      </c>
      <c r="N2957" s="5" t="s">
        <v>294</v>
      </c>
      <c r="P2957" s="5" t="s">
        <v>294</v>
      </c>
      <c r="Q2957" s="5" t="s">
        <v>294</v>
      </c>
      <c r="R2957" s="5" t="s">
        <v>294</v>
      </c>
      <c r="V2957" s="5" t="s">
        <v>10270</v>
      </c>
    </row>
    <row r="2958" spans="1:22" x14ac:dyDescent="0.35">
      <c r="A2958" s="5" t="s">
        <v>10272</v>
      </c>
      <c r="B2958" s="5" t="s">
        <v>10273</v>
      </c>
      <c r="C2958" s="5" t="s">
        <v>5170</v>
      </c>
      <c r="D2958" s="5" t="s">
        <v>16</v>
      </c>
      <c r="E2958" s="5">
        <v>12</v>
      </c>
      <c r="F2958" s="5" t="s">
        <v>294</v>
      </c>
      <c r="G2958" s="5" t="s">
        <v>294</v>
      </c>
      <c r="H2958" s="5">
        <v>0</v>
      </c>
      <c r="M2958" s="5" t="s">
        <v>794</v>
      </c>
      <c r="N2958" s="5" t="s">
        <v>294</v>
      </c>
      <c r="P2958" s="5" t="s">
        <v>294</v>
      </c>
      <c r="Q2958" s="5" t="s">
        <v>294</v>
      </c>
      <c r="R2958" s="5" t="s">
        <v>294</v>
      </c>
      <c r="V2958" s="5" t="s">
        <v>10272</v>
      </c>
    </row>
    <row r="2959" spans="1:22" x14ac:dyDescent="0.35">
      <c r="A2959" s="5" t="s">
        <v>10274</v>
      </c>
      <c r="B2959" s="5" t="s">
        <v>10275</v>
      </c>
      <c r="C2959" s="5" t="s">
        <v>5170</v>
      </c>
      <c r="D2959" s="5" t="s">
        <v>22</v>
      </c>
      <c r="E2959" s="5">
        <v>8</v>
      </c>
      <c r="F2959" s="5" t="s">
        <v>294</v>
      </c>
      <c r="G2959" s="5" t="s">
        <v>294</v>
      </c>
      <c r="J2959" s="5" t="s">
        <v>5174</v>
      </c>
      <c r="M2959" s="5" t="s">
        <v>794</v>
      </c>
      <c r="N2959" s="5" t="s">
        <v>294</v>
      </c>
      <c r="O2959" s="5" t="s">
        <v>294</v>
      </c>
      <c r="P2959" s="5" t="s">
        <v>294</v>
      </c>
      <c r="Q2959" s="5" t="s">
        <v>294</v>
      </c>
      <c r="R2959" s="5" t="s">
        <v>297</v>
      </c>
      <c r="V2959" s="5" t="s">
        <v>10274</v>
      </c>
    </row>
    <row r="2960" spans="1:22" x14ac:dyDescent="0.35">
      <c r="A2960" s="5" t="s">
        <v>10276</v>
      </c>
      <c r="B2960" s="5" t="s">
        <v>10277</v>
      </c>
      <c r="C2960" s="5" t="s">
        <v>5170</v>
      </c>
      <c r="D2960" s="5" t="s">
        <v>18</v>
      </c>
      <c r="E2960" s="5">
        <v>10</v>
      </c>
      <c r="F2960" s="5" t="s">
        <v>294</v>
      </c>
      <c r="G2960" s="5" t="s">
        <v>297</v>
      </c>
      <c r="J2960" s="5" t="s">
        <v>5067</v>
      </c>
      <c r="M2960" s="5" t="s">
        <v>794</v>
      </c>
      <c r="N2960" s="5" t="s">
        <v>294</v>
      </c>
      <c r="P2960" s="5" t="s">
        <v>294</v>
      </c>
      <c r="Q2960" s="5" t="s">
        <v>294</v>
      </c>
      <c r="R2960" s="5" t="s">
        <v>294</v>
      </c>
      <c r="U2960" s="5" t="s">
        <v>10278</v>
      </c>
      <c r="V2960" s="5" t="s">
        <v>10276</v>
      </c>
    </row>
    <row r="2961" spans="1:22" x14ac:dyDescent="0.35">
      <c r="A2961" s="5" t="s">
        <v>10279</v>
      </c>
      <c r="B2961" s="5" t="s">
        <v>10280</v>
      </c>
      <c r="C2961" s="5" t="s">
        <v>5170</v>
      </c>
      <c r="D2961" s="5" t="s">
        <v>22</v>
      </c>
      <c r="E2961" s="5">
        <v>18</v>
      </c>
      <c r="F2961" s="5" t="s">
        <v>294</v>
      </c>
      <c r="G2961" s="5" t="s">
        <v>294</v>
      </c>
      <c r="M2961" s="5" t="s">
        <v>794</v>
      </c>
      <c r="N2961" s="5" t="s">
        <v>294</v>
      </c>
      <c r="P2961" s="5" t="s">
        <v>294</v>
      </c>
      <c r="Q2961" s="5" t="s">
        <v>294</v>
      </c>
      <c r="R2961" s="5" t="s">
        <v>297</v>
      </c>
      <c r="V2961" s="5" t="s">
        <v>10279</v>
      </c>
    </row>
    <row r="2962" spans="1:22" x14ac:dyDescent="0.35">
      <c r="A2962" s="5" t="s">
        <v>10281</v>
      </c>
      <c r="B2962" s="5" t="s">
        <v>10282</v>
      </c>
      <c r="C2962" s="5" t="s">
        <v>5170</v>
      </c>
      <c r="D2962" s="5" t="s">
        <v>20</v>
      </c>
      <c r="E2962" s="5">
        <v>10</v>
      </c>
      <c r="F2962" s="5" t="s">
        <v>297</v>
      </c>
      <c r="G2962" s="5" t="s">
        <v>294</v>
      </c>
      <c r="M2962" s="5" t="s">
        <v>794</v>
      </c>
      <c r="N2962" s="5" t="s">
        <v>294</v>
      </c>
      <c r="P2962" s="5" t="s">
        <v>294</v>
      </c>
      <c r="Q2962" s="5" t="s">
        <v>294</v>
      </c>
      <c r="R2962" s="5" t="s">
        <v>294</v>
      </c>
      <c r="V2962" s="5" t="s">
        <v>10281</v>
      </c>
    </row>
    <row r="2963" spans="1:22" x14ac:dyDescent="0.35">
      <c r="A2963" s="5" t="s">
        <v>10283</v>
      </c>
      <c r="B2963" s="5" t="s">
        <v>10284</v>
      </c>
      <c r="C2963" s="5" t="s">
        <v>5170</v>
      </c>
      <c r="D2963" s="5" t="s">
        <v>22</v>
      </c>
      <c r="E2963" s="5">
        <v>18</v>
      </c>
      <c r="F2963" s="5" t="s">
        <v>294</v>
      </c>
      <c r="G2963" s="5" t="s">
        <v>294</v>
      </c>
      <c r="M2963" s="5" t="s">
        <v>794</v>
      </c>
      <c r="N2963" s="5" t="s">
        <v>294</v>
      </c>
      <c r="P2963" s="5" t="s">
        <v>294</v>
      </c>
      <c r="Q2963" s="5" t="s">
        <v>294</v>
      </c>
      <c r="R2963" s="5" t="s">
        <v>294</v>
      </c>
      <c r="V2963" s="5" t="s">
        <v>10283</v>
      </c>
    </row>
    <row r="2964" spans="1:22" x14ac:dyDescent="0.35">
      <c r="A2964" s="5" t="s">
        <v>10285</v>
      </c>
      <c r="B2964" s="5" t="s">
        <v>4583</v>
      </c>
      <c r="C2964" s="5" t="s">
        <v>5170</v>
      </c>
      <c r="D2964" s="5" t="s">
        <v>22</v>
      </c>
      <c r="E2964" s="5">
        <v>18</v>
      </c>
      <c r="F2964" s="5" t="s">
        <v>294</v>
      </c>
      <c r="G2964" s="5" t="s">
        <v>294</v>
      </c>
      <c r="M2964" s="5" t="s">
        <v>3826</v>
      </c>
      <c r="N2964" s="5" t="s">
        <v>294</v>
      </c>
      <c r="P2964" s="5" t="s">
        <v>294</v>
      </c>
      <c r="Q2964" s="5" t="s">
        <v>294</v>
      </c>
      <c r="R2964" s="5" t="s">
        <v>294</v>
      </c>
      <c r="V2964" s="5" t="s">
        <v>10285</v>
      </c>
    </row>
    <row r="2965" spans="1:22" x14ac:dyDescent="0.35">
      <c r="A2965" s="5" t="s">
        <v>10286</v>
      </c>
      <c r="B2965" s="5" t="s">
        <v>111</v>
      </c>
      <c r="C2965" s="5" t="s">
        <v>5170</v>
      </c>
      <c r="D2965" s="5" t="s">
        <v>1655</v>
      </c>
      <c r="E2965" s="5">
        <v>77</v>
      </c>
      <c r="F2965" s="5" t="s">
        <v>294</v>
      </c>
      <c r="G2965" s="5" t="s">
        <v>294</v>
      </c>
      <c r="M2965" s="5" t="s">
        <v>794</v>
      </c>
      <c r="N2965" s="5" t="s">
        <v>294</v>
      </c>
      <c r="P2965" s="5" t="s">
        <v>294</v>
      </c>
      <c r="Q2965" s="5" t="s">
        <v>294</v>
      </c>
      <c r="R2965" s="5" t="s">
        <v>294</v>
      </c>
      <c r="V2965" s="5" t="s">
        <v>10286</v>
      </c>
    </row>
    <row r="2966" spans="1:22" x14ac:dyDescent="0.35">
      <c r="A2966" s="5" t="s">
        <v>10287</v>
      </c>
      <c r="B2966" s="5" t="s">
        <v>10288</v>
      </c>
      <c r="C2966" s="5" t="s">
        <v>5170</v>
      </c>
      <c r="D2966" s="5" t="s">
        <v>18</v>
      </c>
      <c r="E2966" s="5">
        <v>1</v>
      </c>
      <c r="F2966" s="5" t="s">
        <v>294</v>
      </c>
      <c r="G2966" s="5" t="s">
        <v>294</v>
      </c>
      <c r="M2966" s="5" t="s">
        <v>794</v>
      </c>
      <c r="N2966" s="5" t="s">
        <v>294</v>
      </c>
      <c r="P2966" s="5" t="s">
        <v>294</v>
      </c>
      <c r="Q2966" s="5" t="s">
        <v>294</v>
      </c>
      <c r="R2966" s="5" t="s">
        <v>294</v>
      </c>
      <c r="S2966" s="5" t="s">
        <v>294</v>
      </c>
      <c r="V2966" s="5" t="s">
        <v>10287</v>
      </c>
    </row>
    <row r="2967" spans="1:22" x14ac:dyDescent="0.35">
      <c r="A2967" s="5" t="s">
        <v>10289</v>
      </c>
      <c r="B2967" s="5" t="s">
        <v>284</v>
      </c>
      <c r="C2967" s="5" t="s">
        <v>5170</v>
      </c>
      <c r="D2967" s="5" t="s">
        <v>18</v>
      </c>
      <c r="E2967" s="5">
        <v>1</v>
      </c>
      <c r="F2967" s="5" t="s">
        <v>294</v>
      </c>
      <c r="G2967" s="5" t="s">
        <v>294</v>
      </c>
      <c r="L2967" s="5" t="s">
        <v>10290</v>
      </c>
      <c r="M2967" s="5" t="s">
        <v>794</v>
      </c>
      <c r="N2967" s="5" t="s">
        <v>294</v>
      </c>
      <c r="P2967" s="5" t="s">
        <v>294</v>
      </c>
      <c r="Q2967" s="5" t="s">
        <v>294</v>
      </c>
      <c r="R2967" s="5" t="s">
        <v>294</v>
      </c>
      <c r="V2967" s="5" t="s">
        <v>10289</v>
      </c>
    </row>
    <row r="2968" spans="1:22" x14ac:dyDescent="0.35">
      <c r="A2968" s="5" t="s">
        <v>10291</v>
      </c>
      <c r="B2968" s="5" t="s">
        <v>10292</v>
      </c>
      <c r="C2968" s="5" t="s">
        <v>5170</v>
      </c>
      <c r="D2968" s="5" t="s">
        <v>18</v>
      </c>
      <c r="E2968" s="5">
        <v>4</v>
      </c>
      <c r="F2968" s="5" t="s">
        <v>294</v>
      </c>
      <c r="G2968" s="5" t="s">
        <v>294</v>
      </c>
      <c r="J2968" s="5" t="s">
        <v>1194</v>
      </c>
      <c r="M2968" s="5" t="s">
        <v>794</v>
      </c>
      <c r="N2968" s="5" t="s">
        <v>294</v>
      </c>
      <c r="O2968" s="5" t="s">
        <v>294</v>
      </c>
      <c r="P2968" s="5" t="s">
        <v>294</v>
      </c>
      <c r="Q2968" s="5" t="s">
        <v>294</v>
      </c>
      <c r="R2968" s="5" t="s">
        <v>294</v>
      </c>
      <c r="V2968" s="5" t="s">
        <v>10291</v>
      </c>
    </row>
    <row r="2969" spans="1:22" x14ac:dyDescent="0.35">
      <c r="A2969" s="5" t="s">
        <v>10293</v>
      </c>
      <c r="B2969" s="5" t="s">
        <v>10294</v>
      </c>
      <c r="C2969" s="5" t="s">
        <v>3713</v>
      </c>
      <c r="D2969" s="5" t="s">
        <v>18</v>
      </c>
      <c r="E2969" s="5">
        <v>60</v>
      </c>
      <c r="F2969" s="5" t="s">
        <v>294</v>
      </c>
      <c r="G2969" s="5" t="s">
        <v>294</v>
      </c>
      <c r="M2969" s="5" t="s">
        <v>794</v>
      </c>
      <c r="N2969" s="5" t="s">
        <v>294</v>
      </c>
      <c r="P2969" s="5" t="s">
        <v>294</v>
      </c>
      <c r="Q2969" s="5" t="s">
        <v>294</v>
      </c>
      <c r="R2969" s="5" t="s">
        <v>294</v>
      </c>
      <c r="V2969" s="5" t="s">
        <v>10295</v>
      </c>
    </row>
    <row r="2970" spans="1:22" x14ac:dyDescent="0.35">
      <c r="A2970" s="5" t="s">
        <v>10296</v>
      </c>
      <c r="B2970" s="5" t="s">
        <v>10297</v>
      </c>
      <c r="C2970" s="5" t="s">
        <v>3713</v>
      </c>
      <c r="D2970" s="5" t="s">
        <v>18</v>
      </c>
      <c r="E2970" s="5">
        <v>30</v>
      </c>
      <c r="F2970" s="5" t="s">
        <v>294</v>
      </c>
      <c r="G2970" s="5" t="s">
        <v>294</v>
      </c>
      <c r="M2970" s="5" t="s">
        <v>794</v>
      </c>
      <c r="N2970" s="5" t="s">
        <v>294</v>
      </c>
      <c r="R2970" s="5" t="s">
        <v>294</v>
      </c>
      <c r="V2970" s="5" t="s">
        <v>10296</v>
      </c>
    </row>
    <row r="2971" spans="1:22" x14ac:dyDescent="0.35">
      <c r="A2971" s="5" t="s">
        <v>10298</v>
      </c>
      <c r="B2971" s="5" t="s">
        <v>10299</v>
      </c>
      <c r="C2971" s="5" t="s">
        <v>3713</v>
      </c>
      <c r="D2971" s="5" t="s">
        <v>18</v>
      </c>
      <c r="E2971" s="5">
        <v>1</v>
      </c>
      <c r="F2971" s="5" t="s">
        <v>294</v>
      </c>
      <c r="G2971" s="5" t="s">
        <v>297</v>
      </c>
      <c r="K2971" s="5" t="s">
        <v>294</v>
      </c>
      <c r="M2971" s="5" t="s">
        <v>794</v>
      </c>
      <c r="N2971" s="5" t="s">
        <v>294</v>
      </c>
      <c r="P2971" s="5" t="s">
        <v>294</v>
      </c>
      <c r="Q2971" s="5" t="s">
        <v>294</v>
      </c>
      <c r="R2971" s="5" t="s">
        <v>297</v>
      </c>
      <c r="V2971" s="5" t="s">
        <v>10298</v>
      </c>
    </row>
    <row r="2972" spans="1:22" x14ac:dyDescent="0.35">
      <c r="A2972" s="5" t="s">
        <v>10300</v>
      </c>
      <c r="B2972" s="5" t="s">
        <v>10301</v>
      </c>
      <c r="C2972" s="5" t="s">
        <v>3713</v>
      </c>
      <c r="D2972" s="5" t="s">
        <v>16</v>
      </c>
      <c r="E2972" s="5">
        <v>7</v>
      </c>
      <c r="F2972" s="5" t="s">
        <v>294</v>
      </c>
      <c r="G2972" s="5" t="s">
        <v>294</v>
      </c>
      <c r="M2972" s="5" t="s">
        <v>794</v>
      </c>
      <c r="N2972" s="5" t="s">
        <v>294</v>
      </c>
      <c r="P2972" s="5" t="s">
        <v>294</v>
      </c>
      <c r="Q2972" s="5" t="s">
        <v>294</v>
      </c>
      <c r="R2972" s="5" t="s">
        <v>294</v>
      </c>
      <c r="V2972" s="5" t="s">
        <v>10300</v>
      </c>
    </row>
    <row r="2973" spans="1:22" x14ac:dyDescent="0.35">
      <c r="A2973" s="5" t="s">
        <v>10302</v>
      </c>
      <c r="B2973" s="5" t="s">
        <v>10235</v>
      </c>
      <c r="C2973" s="5" t="s">
        <v>10303</v>
      </c>
      <c r="D2973" s="5" t="s">
        <v>18</v>
      </c>
      <c r="E2973" s="5">
        <v>18</v>
      </c>
      <c r="F2973" s="5" t="s">
        <v>294</v>
      </c>
      <c r="G2973" s="5" t="s">
        <v>294</v>
      </c>
      <c r="M2973" s="5" t="s">
        <v>794</v>
      </c>
      <c r="N2973" s="5" t="s">
        <v>294</v>
      </c>
      <c r="R2973" s="5" t="s">
        <v>297</v>
      </c>
      <c r="V2973" s="5" t="s">
        <v>10302</v>
      </c>
    </row>
    <row r="2974" spans="1:22" x14ac:dyDescent="0.35">
      <c r="A2974" s="5" t="s">
        <v>10304</v>
      </c>
      <c r="B2974" s="5" t="s">
        <v>10305</v>
      </c>
      <c r="C2974" s="5" t="s">
        <v>10303</v>
      </c>
      <c r="D2974" s="5" t="s">
        <v>18</v>
      </c>
      <c r="E2974" s="5">
        <v>10</v>
      </c>
      <c r="F2974" s="5" t="s">
        <v>294</v>
      </c>
      <c r="G2974" s="5" t="s">
        <v>294</v>
      </c>
      <c r="M2974" s="5" t="s">
        <v>794</v>
      </c>
      <c r="N2974" s="5" t="s">
        <v>294</v>
      </c>
      <c r="R2974" s="5" t="s">
        <v>294</v>
      </c>
      <c r="V2974" s="5" t="s">
        <v>10304</v>
      </c>
    </row>
    <row r="2975" spans="1:22" x14ac:dyDescent="0.35">
      <c r="A2975" s="5" t="s">
        <v>10306</v>
      </c>
      <c r="B2975" s="5" t="s">
        <v>10307</v>
      </c>
      <c r="C2975" s="5" t="s">
        <v>10303</v>
      </c>
      <c r="D2975" s="5" t="s">
        <v>18</v>
      </c>
      <c r="E2975" s="5">
        <v>30</v>
      </c>
      <c r="F2975" s="5" t="s">
        <v>294</v>
      </c>
      <c r="G2975" s="5" t="s">
        <v>294</v>
      </c>
      <c r="M2975" s="5" t="s">
        <v>794</v>
      </c>
      <c r="N2975" s="5" t="s">
        <v>294</v>
      </c>
      <c r="R2975" s="5" t="s">
        <v>294</v>
      </c>
      <c r="V2975" s="5" t="s">
        <v>10306</v>
      </c>
    </row>
    <row r="2976" spans="1:22" x14ac:dyDescent="0.35">
      <c r="A2976" s="5" t="s">
        <v>10308</v>
      </c>
      <c r="B2976" s="5" t="s">
        <v>10309</v>
      </c>
      <c r="C2976" s="5" t="s">
        <v>10303</v>
      </c>
      <c r="D2976" s="5" t="s">
        <v>18</v>
      </c>
      <c r="E2976" s="5">
        <v>15</v>
      </c>
      <c r="F2976" s="5" t="s">
        <v>294</v>
      </c>
      <c r="G2976" s="5" t="s">
        <v>294</v>
      </c>
      <c r="M2976" s="5" t="s">
        <v>794</v>
      </c>
      <c r="N2976" s="5" t="s">
        <v>294</v>
      </c>
      <c r="R2976" s="5" t="s">
        <v>294</v>
      </c>
      <c r="V2976" s="5" t="s">
        <v>10308</v>
      </c>
    </row>
    <row r="2977" spans="1:22" x14ac:dyDescent="0.35">
      <c r="A2977" s="5" t="s">
        <v>10310</v>
      </c>
      <c r="B2977" s="5" t="s">
        <v>3907</v>
      </c>
      <c r="C2977" s="5" t="s">
        <v>10303</v>
      </c>
      <c r="D2977" s="5" t="s">
        <v>18</v>
      </c>
      <c r="E2977" s="5">
        <v>8</v>
      </c>
      <c r="F2977" s="5" t="s">
        <v>294</v>
      </c>
      <c r="G2977" s="5" t="s">
        <v>294</v>
      </c>
      <c r="M2977" s="5" t="s">
        <v>3826</v>
      </c>
      <c r="N2977" s="5" t="s">
        <v>294</v>
      </c>
      <c r="R2977" s="5" t="s">
        <v>294</v>
      </c>
      <c r="V2977" s="5" t="s">
        <v>10310</v>
      </c>
    </row>
    <row r="2978" spans="1:22" x14ac:dyDescent="0.35">
      <c r="A2978" s="5" t="s">
        <v>10311</v>
      </c>
      <c r="B2978" s="5" t="s">
        <v>10312</v>
      </c>
      <c r="C2978" s="5" t="s">
        <v>10303</v>
      </c>
      <c r="D2978" s="5" t="s">
        <v>18</v>
      </c>
      <c r="E2978" s="5">
        <v>20</v>
      </c>
      <c r="F2978" s="5" t="s">
        <v>294</v>
      </c>
      <c r="G2978" s="5" t="s">
        <v>294</v>
      </c>
      <c r="M2978" s="5" t="s">
        <v>794</v>
      </c>
      <c r="N2978" s="5" t="s">
        <v>294</v>
      </c>
      <c r="R2978" s="5" t="s">
        <v>294</v>
      </c>
      <c r="V2978" s="5" t="s">
        <v>10311</v>
      </c>
    </row>
    <row r="2979" spans="1:22" x14ac:dyDescent="0.35">
      <c r="A2979" s="5" t="s">
        <v>10313</v>
      </c>
      <c r="B2979" s="5" t="s">
        <v>10314</v>
      </c>
      <c r="C2979" s="5" t="s">
        <v>10303</v>
      </c>
      <c r="D2979" s="5" t="s">
        <v>18</v>
      </c>
      <c r="E2979" s="5">
        <v>4</v>
      </c>
      <c r="F2979" s="5" t="s">
        <v>294</v>
      </c>
      <c r="G2979" s="5" t="s">
        <v>294</v>
      </c>
      <c r="M2979" s="5" t="s">
        <v>794</v>
      </c>
      <c r="N2979" s="5" t="s">
        <v>294</v>
      </c>
      <c r="O2979" s="5" t="s">
        <v>294</v>
      </c>
      <c r="P2979" s="5" t="s">
        <v>294</v>
      </c>
      <c r="Q2979" s="5" t="s">
        <v>294</v>
      </c>
      <c r="R2979" s="5" t="s">
        <v>294</v>
      </c>
      <c r="V2979" s="5" t="s">
        <v>10313</v>
      </c>
    </row>
    <row r="2980" spans="1:22" x14ac:dyDescent="0.35">
      <c r="A2980" s="5" t="s">
        <v>10315</v>
      </c>
      <c r="B2980" s="5" t="s">
        <v>10316</v>
      </c>
      <c r="C2980" s="5" t="s">
        <v>10303</v>
      </c>
      <c r="D2980" s="5" t="s">
        <v>24</v>
      </c>
      <c r="E2980" s="5">
        <v>12</v>
      </c>
      <c r="F2980" s="5" t="s">
        <v>294</v>
      </c>
      <c r="G2980" s="5" t="s">
        <v>294</v>
      </c>
      <c r="M2980" s="5" t="s">
        <v>794</v>
      </c>
      <c r="N2980" s="5" t="s">
        <v>294</v>
      </c>
      <c r="R2980" s="5" t="s">
        <v>294</v>
      </c>
      <c r="V2980" s="5" t="s">
        <v>10315</v>
      </c>
    </row>
    <row r="2981" spans="1:22" x14ac:dyDescent="0.35">
      <c r="A2981" s="5" t="s">
        <v>10317</v>
      </c>
      <c r="B2981" s="5" t="s">
        <v>10318</v>
      </c>
      <c r="C2981" s="5" t="s">
        <v>10303</v>
      </c>
      <c r="D2981" s="5" t="s">
        <v>18</v>
      </c>
      <c r="E2981" s="5">
        <v>20</v>
      </c>
      <c r="F2981" s="5" t="s">
        <v>294</v>
      </c>
      <c r="G2981" s="5" t="s">
        <v>294</v>
      </c>
      <c r="M2981" s="5" t="s">
        <v>794</v>
      </c>
      <c r="N2981" s="5" t="s">
        <v>294</v>
      </c>
      <c r="R2981" s="5" t="s">
        <v>294</v>
      </c>
      <c r="V2981" s="5" t="s">
        <v>10317</v>
      </c>
    </row>
    <row r="2982" spans="1:22" x14ac:dyDescent="0.35">
      <c r="A2982" s="5" t="s">
        <v>10319</v>
      </c>
      <c r="B2982" s="5" t="s">
        <v>10320</v>
      </c>
      <c r="C2982" s="5" t="s">
        <v>3713</v>
      </c>
      <c r="D2982" s="5" t="s">
        <v>18</v>
      </c>
      <c r="E2982" s="5">
        <v>7</v>
      </c>
      <c r="F2982" s="5" t="s">
        <v>294</v>
      </c>
      <c r="G2982" s="5" t="s">
        <v>297</v>
      </c>
      <c r="J2982" s="5" t="s">
        <v>3738</v>
      </c>
      <c r="M2982" s="5" t="s">
        <v>794</v>
      </c>
      <c r="N2982" s="5" t="s">
        <v>294</v>
      </c>
      <c r="R2982" s="5" t="s">
        <v>297</v>
      </c>
      <c r="U2982" s="5" t="s">
        <v>10321</v>
      </c>
      <c r="V2982" s="5" t="s">
        <v>10319</v>
      </c>
    </row>
    <row r="2983" spans="1:22" x14ac:dyDescent="0.35">
      <c r="A2983" s="5" t="s">
        <v>10322</v>
      </c>
      <c r="B2983" s="5" t="s">
        <v>10323</v>
      </c>
      <c r="C2983" s="5" t="s">
        <v>10324</v>
      </c>
      <c r="D2983" s="5" t="s">
        <v>18</v>
      </c>
      <c r="E2983" s="5">
        <v>8</v>
      </c>
      <c r="F2983" s="5" t="s">
        <v>294</v>
      </c>
      <c r="G2983" s="5" t="s">
        <v>294</v>
      </c>
      <c r="J2983" s="5" t="s">
        <v>10325</v>
      </c>
      <c r="K2983" s="5" t="s">
        <v>294</v>
      </c>
      <c r="M2983" s="5" t="s">
        <v>794</v>
      </c>
      <c r="N2983" s="5" t="s">
        <v>294</v>
      </c>
      <c r="P2983" s="5" t="s">
        <v>294</v>
      </c>
      <c r="Q2983" s="5" t="s">
        <v>294</v>
      </c>
      <c r="R2983" s="5" t="s">
        <v>297</v>
      </c>
      <c r="V2983" s="5" t="s">
        <v>10322</v>
      </c>
    </row>
    <row r="2984" spans="1:22" x14ac:dyDescent="0.35">
      <c r="A2984" s="5" t="s">
        <v>10326</v>
      </c>
      <c r="B2984" s="5" t="s">
        <v>10327</v>
      </c>
      <c r="C2984" s="5" t="s">
        <v>10324</v>
      </c>
      <c r="D2984" s="5" t="s">
        <v>18</v>
      </c>
      <c r="E2984" s="5">
        <v>8</v>
      </c>
      <c r="F2984" s="5" t="s">
        <v>294</v>
      </c>
      <c r="G2984" s="5" t="s">
        <v>294</v>
      </c>
      <c r="M2984" s="5" t="s">
        <v>3826</v>
      </c>
      <c r="N2984" s="5" t="s">
        <v>294</v>
      </c>
      <c r="P2984" s="5" t="s">
        <v>294</v>
      </c>
      <c r="Q2984" s="5" t="s">
        <v>294</v>
      </c>
      <c r="R2984" s="5" t="s">
        <v>294</v>
      </c>
      <c r="V2984" s="5" t="s">
        <v>10326</v>
      </c>
    </row>
    <row r="2985" spans="1:22" x14ac:dyDescent="0.35">
      <c r="A2985" s="5" t="s">
        <v>10328</v>
      </c>
      <c r="B2985" s="5" t="s">
        <v>10329</v>
      </c>
      <c r="C2985" s="5" t="s">
        <v>10324</v>
      </c>
      <c r="D2985" s="5" t="s">
        <v>18</v>
      </c>
      <c r="E2985" s="5">
        <v>18</v>
      </c>
      <c r="F2985" s="5" t="s">
        <v>294</v>
      </c>
      <c r="G2985" s="5" t="s">
        <v>294</v>
      </c>
      <c r="J2985" s="5" t="s">
        <v>3713</v>
      </c>
      <c r="M2985" s="5" t="s">
        <v>794</v>
      </c>
      <c r="N2985" s="5" t="s">
        <v>294</v>
      </c>
      <c r="P2985" s="5" t="s">
        <v>294</v>
      </c>
      <c r="Q2985" s="5" t="s">
        <v>294</v>
      </c>
      <c r="R2985" s="5" t="s">
        <v>294</v>
      </c>
      <c r="V2985" s="5" t="s">
        <v>10328</v>
      </c>
    </row>
    <row r="2986" spans="1:22" x14ac:dyDescent="0.35">
      <c r="A2986" s="5" t="s">
        <v>10330</v>
      </c>
      <c r="B2986" s="5" t="s">
        <v>10331</v>
      </c>
      <c r="C2986" s="5" t="s">
        <v>10325</v>
      </c>
      <c r="D2986" s="5" t="s">
        <v>18</v>
      </c>
      <c r="E2986" s="5">
        <v>8</v>
      </c>
      <c r="F2986" s="5" t="s">
        <v>294</v>
      </c>
      <c r="G2986" s="5" t="s">
        <v>294</v>
      </c>
      <c r="K2986" s="5" t="s">
        <v>294</v>
      </c>
      <c r="M2986" s="5" t="s">
        <v>3826</v>
      </c>
      <c r="N2986" s="5" t="s">
        <v>294</v>
      </c>
      <c r="P2986" s="5" t="s">
        <v>294</v>
      </c>
      <c r="Q2986" s="5" t="s">
        <v>294</v>
      </c>
      <c r="R2986" s="5" t="s">
        <v>294</v>
      </c>
      <c r="V2986" s="5" t="s">
        <v>10330</v>
      </c>
    </row>
    <row r="2987" spans="1:22" x14ac:dyDescent="0.35">
      <c r="A2987" s="5" t="s">
        <v>10332</v>
      </c>
      <c r="B2987" s="5" t="s">
        <v>10333</v>
      </c>
      <c r="C2987" s="5" t="s">
        <v>10325</v>
      </c>
      <c r="D2987" s="5" t="s">
        <v>18</v>
      </c>
      <c r="E2987" s="5">
        <v>20</v>
      </c>
      <c r="F2987" s="5" t="s">
        <v>294</v>
      </c>
      <c r="G2987" s="5" t="s">
        <v>294</v>
      </c>
      <c r="K2987" s="5" t="s">
        <v>294</v>
      </c>
      <c r="M2987" s="5" t="s">
        <v>794</v>
      </c>
      <c r="N2987" s="5" t="s">
        <v>294</v>
      </c>
      <c r="P2987" s="5" t="s">
        <v>294</v>
      </c>
      <c r="Q2987" s="5" t="s">
        <v>294</v>
      </c>
      <c r="R2987" s="5" t="s">
        <v>294</v>
      </c>
      <c r="V2987" s="5" t="s">
        <v>10332</v>
      </c>
    </row>
    <row r="2988" spans="1:22" x14ac:dyDescent="0.35">
      <c r="A2988" s="5" t="s">
        <v>10334</v>
      </c>
      <c r="B2988" s="5" t="s">
        <v>10335</v>
      </c>
      <c r="C2988" s="5" t="s">
        <v>10325</v>
      </c>
      <c r="D2988" s="5" t="s">
        <v>1655</v>
      </c>
      <c r="E2988" s="5">
        <v>77</v>
      </c>
      <c r="F2988" s="5" t="s">
        <v>294</v>
      </c>
      <c r="G2988" s="5" t="s">
        <v>294</v>
      </c>
      <c r="K2988" s="5" t="s">
        <v>294</v>
      </c>
      <c r="M2988" s="5" t="s">
        <v>794</v>
      </c>
      <c r="N2988" s="5" t="s">
        <v>294</v>
      </c>
      <c r="P2988" s="5" t="s">
        <v>294</v>
      </c>
      <c r="Q2988" s="5" t="s">
        <v>294</v>
      </c>
      <c r="R2988" s="5" t="s">
        <v>294</v>
      </c>
      <c r="V2988" s="5" t="s">
        <v>10334</v>
      </c>
    </row>
    <row r="2989" spans="1:22" x14ac:dyDescent="0.35">
      <c r="A2989" s="5" t="s">
        <v>10336</v>
      </c>
      <c r="B2989" s="5" t="s">
        <v>10337</v>
      </c>
      <c r="C2989" s="5" t="s">
        <v>3713</v>
      </c>
      <c r="D2989" s="5" t="s">
        <v>22</v>
      </c>
      <c r="E2989" s="5">
        <v>18</v>
      </c>
      <c r="F2989" s="5" t="s">
        <v>294</v>
      </c>
      <c r="G2989" s="5" t="s">
        <v>294</v>
      </c>
      <c r="J2989" s="5" t="s">
        <v>8179</v>
      </c>
      <c r="K2989" s="5" t="s">
        <v>294</v>
      </c>
      <c r="M2989" s="5" t="s">
        <v>794</v>
      </c>
      <c r="N2989" s="5" t="s">
        <v>294</v>
      </c>
      <c r="P2989" s="5" t="s">
        <v>294</v>
      </c>
      <c r="Q2989" s="5" t="s">
        <v>294</v>
      </c>
      <c r="R2989" s="5" t="s">
        <v>297</v>
      </c>
      <c r="V2989" s="5" t="s">
        <v>10338</v>
      </c>
    </row>
    <row r="2990" spans="1:22" x14ac:dyDescent="0.35">
      <c r="A2990" s="5" t="s">
        <v>10339</v>
      </c>
      <c r="B2990" s="5" t="s">
        <v>10340</v>
      </c>
      <c r="C2990" s="5" t="s">
        <v>3713</v>
      </c>
      <c r="D2990" s="5" t="s">
        <v>18</v>
      </c>
      <c r="E2990" s="5">
        <v>60</v>
      </c>
      <c r="F2990" s="5" t="s">
        <v>294</v>
      </c>
      <c r="G2990" s="5" t="s">
        <v>294</v>
      </c>
      <c r="M2990" s="5" t="s">
        <v>794</v>
      </c>
      <c r="N2990" s="5" t="s">
        <v>294</v>
      </c>
      <c r="R2990" s="5" t="s">
        <v>294</v>
      </c>
      <c r="V2990" s="5" t="s">
        <v>10339</v>
      </c>
    </row>
    <row r="2991" spans="1:22" x14ac:dyDescent="0.35">
      <c r="A2991" s="5" t="s">
        <v>10341</v>
      </c>
      <c r="B2991" s="5" t="s">
        <v>10342</v>
      </c>
      <c r="C2991" s="5" t="s">
        <v>8595</v>
      </c>
      <c r="D2991" s="5" t="s">
        <v>16</v>
      </c>
      <c r="E2991" s="5">
        <v>14</v>
      </c>
      <c r="F2991" s="5" t="s">
        <v>294</v>
      </c>
      <c r="G2991" s="5" t="s">
        <v>294</v>
      </c>
      <c r="M2991" s="5" t="s">
        <v>794</v>
      </c>
      <c r="N2991" s="5" t="s">
        <v>294</v>
      </c>
      <c r="P2991" s="5" t="s">
        <v>294</v>
      </c>
      <c r="Q2991" s="5" t="s">
        <v>297</v>
      </c>
      <c r="R2991" s="5" t="s">
        <v>294</v>
      </c>
      <c r="S2991" s="5" t="s">
        <v>2333</v>
      </c>
      <c r="V2991" s="5" t="s">
        <v>10341</v>
      </c>
    </row>
    <row r="2992" spans="1:22" x14ac:dyDescent="0.35">
      <c r="A2992" s="5" t="s">
        <v>10343</v>
      </c>
      <c r="B2992" s="5" t="s">
        <v>10344</v>
      </c>
      <c r="C2992" s="5" t="s">
        <v>8595</v>
      </c>
      <c r="D2992" s="5" t="s">
        <v>20</v>
      </c>
      <c r="E2992" s="5">
        <v>10</v>
      </c>
      <c r="F2992" s="5" t="s">
        <v>294</v>
      </c>
      <c r="G2992" s="5" t="s">
        <v>294</v>
      </c>
      <c r="M2992" s="5" t="s">
        <v>794</v>
      </c>
      <c r="N2992" s="5" t="s">
        <v>294</v>
      </c>
      <c r="R2992" s="5" t="s">
        <v>294</v>
      </c>
      <c r="V2992" s="5" t="s">
        <v>10343</v>
      </c>
    </row>
    <row r="2993" spans="1:22" x14ac:dyDescent="0.35">
      <c r="A2993" s="5" t="s">
        <v>10345</v>
      </c>
      <c r="B2993" s="5" t="s">
        <v>10346</v>
      </c>
      <c r="C2993" s="5" t="s">
        <v>8595</v>
      </c>
      <c r="D2993" s="5" t="s">
        <v>28</v>
      </c>
      <c r="E2993" s="5">
        <v>6</v>
      </c>
      <c r="F2993" s="5" t="s">
        <v>294</v>
      </c>
      <c r="G2993" s="5" t="s">
        <v>294</v>
      </c>
      <c r="M2993" s="5" t="s">
        <v>794</v>
      </c>
      <c r="N2993" s="5" t="s">
        <v>294</v>
      </c>
      <c r="R2993" s="5" t="s">
        <v>294</v>
      </c>
      <c r="V2993" s="5" t="s">
        <v>10345</v>
      </c>
    </row>
    <row r="2994" spans="1:22" x14ac:dyDescent="0.35">
      <c r="A2994" s="5" t="s">
        <v>10347</v>
      </c>
      <c r="B2994" s="5" t="s">
        <v>235</v>
      </c>
      <c r="C2994" s="5" t="s">
        <v>8595</v>
      </c>
      <c r="D2994" s="5" t="s">
        <v>18</v>
      </c>
      <c r="E2994" s="5">
        <v>40</v>
      </c>
      <c r="F2994" s="5" t="s">
        <v>294</v>
      </c>
      <c r="G2994" s="5" t="s">
        <v>294</v>
      </c>
      <c r="M2994" s="5" t="s">
        <v>794</v>
      </c>
      <c r="N2994" s="5" t="s">
        <v>294</v>
      </c>
      <c r="O2994" s="5" t="s">
        <v>294</v>
      </c>
      <c r="P2994" s="5" t="s">
        <v>294</v>
      </c>
      <c r="Q2994" s="5" t="s">
        <v>294</v>
      </c>
      <c r="R2994" s="5" t="s">
        <v>294</v>
      </c>
      <c r="V2994" s="5" t="s">
        <v>10347</v>
      </c>
    </row>
    <row r="2995" spans="1:22" x14ac:dyDescent="0.35">
      <c r="A2995" s="5" t="s">
        <v>10348</v>
      </c>
      <c r="B2995" s="5" t="s">
        <v>10349</v>
      </c>
      <c r="C2995" s="5" t="s">
        <v>8595</v>
      </c>
      <c r="D2995" s="5" t="s">
        <v>18</v>
      </c>
      <c r="E2995" s="5">
        <v>999</v>
      </c>
      <c r="F2995" s="5" t="s">
        <v>294</v>
      </c>
      <c r="G2995" s="5" t="s">
        <v>294</v>
      </c>
      <c r="M2995" s="5" t="s">
        <v>794</v>
      </c>
      <c r="N2995" s="5" t="s">
        <v>294</v>
      </c>
      <c r="O2995" s="5" t="s">
        <v>294</v>
      </c>
      <c r="P2995" s="5" t="s">
        <v>294</v>
      </c>
      <c r="Q2995" s="5" t="s">
        <v>294</v>
      </c>
      <c r="R2995" s="5" t="s">
        <v>294</v>
      </c>
      <c r="V2995" s="5" t="s">
        <v>10350</v>
      </c>
    </row>
    <row r="2996" spans="1:22" x14ac:dyDescent="0.35">
      <c r="A2996" s="5" t="s">
        <v>10351</v>
      </c>
      <c r="B2996" s="5" t="s">
        <v>8594</v>
      </c>
      <c r="C2996" s="5" t="s">
        <v>8595</v>
      </c>
      <c r="D2996" s="5" t="s">
        <v>22</v>
      </c>
      <c r="E2996" s="5">
        <v>18</v>
      </c>
      <c r="F2996" s="5" t="s">
        <v>294</v>
      </c>
      <c r="G2996" s="5" t="s">
        <v>294</v>
      </c>
      <c r="M2996" s="5" t="s">
        <v>3826</v>
      </c>
      <c r="N2996" s="5" t="s">
        <v>294</v>
      </c>
      <c r="O2996" s="5" t="s">
        <v>294</v>
      </c>
      <c r="P2996" s="5" t="s">
        <v>294</v>
      </c>
      <c r="Q2996" s="5" t="s">
        <v>294</v>
      </c>
      <c r="R2996" s="5" t="s">
        <v>294</v>
      </c>
      <c r="V2996" s="5" t="s">
        <v>10351</v>
      </c>
    </row>
    <row r="2997" spans="1:22" x14ac:dyDescent="0.35">
      <c r="A2997" s="5" t="s">
        <v>10352</v>
      </c>
      <c r="B2997" s="5" t="s">
        <v>10353</v>
      </c>
      <c r="C2997" s="5" t="s">
        <v>8595</v>
      </c>
      <c r="D2997" s="5" t="s">
        <v>22</v>
      </c>
      <c r="E2997" s="5">
        <v>12</v>
      </c>
      <c r="F2997" s="5" t="s">
        <v>294</v>
      </c>
      <c r="G2997" s="5" t="s">
        <v>294</v>
      </c>
      <c r="K2997" s="5" t="s">
        <v>294</v>
      </c>
      <c r="M2997" s="5" t="s">
        <v>794</v>
      </c>
      <c r="N2997" s="5" t="s">
        <v>297</v>
      </c>
      <c r="O2997" s="5" t="s">
        <v>297</v>
      </c>
      <c r="P2997" s="5" t="s">
        <v>294</v>
      </c>
      <c r="Q2997" s="5" t="s">
        <v>297</v>
      </c>
      <c r="R2997" s="5" t="s">
        <v>294</v>
      </c>
      <c r="V2997" s="5" t="s">
        <v>10352</v>
      </c>
    </row>
    <row r="2998" spans="1:22" x14ac:dyDescent="0.35">
      <c r="A2998" s="5" t="s">
        <v>10354</v>
      </c>
      <c r="B2998" s="5" t="s">
        <v>10355</v>
      </c>
      <c r="C2998" s="5" t="s">
        <v>8595</v>
      </c>
      <c r="D2998" s="5" t="s">
        <v>22</v>
      </c>
      <c r="E2998" s="5">
        <v>10</v>
      </c>
      <c r="F2998" s="5" t="s">
        <v>294</v>
      </c>
      <c r="G2998" s="5" t="s">
        <v>294</v>
      </c>
      <c r="M2998" s="5" t="s">
        <v>794</v>
      </c>
      <c r="N2998" s="5" t="s">
        <v>294</v>
      </c>
      <c r="P2998" s="5" t="s">
        <v>294</v>
      </c>
      <c r="Q2998" s="5" t="s">
        <v>294</v>
      </c>
      <c r="R2998" s="5" t="s">
        <v>294</v>
      </c>
      <c r="S2998" s="5" t="s">
        <v>2333</v>
      </c>
      <c r="V2998" s="5" t="s">
        <v>10356</v>
      </c>
    </row>
    <row r="2999" spans="1:22" x14ac:dyDescent="0.35">
      <c r="A2999" s="5" t="s">
        <v>10357</v>
      </c>
      <c r="B2999" s="5" t="s">
        <v>10358</v>
      </c>
      <c r="C2999" s="5" t="s">
        <v>8595</v>
      </c>
      <c r="D2999" s="5" t="s">
        <v>22</v>
      </c>
      <c r="E2999" s="5">
        <v>10</v>
      </c>
      <c r="F2999" s="5" t="s">
        <v>294</v>
      </c>
      <c r="G2999" s="5" t="s">
        <v>294</v>
      </c>
      <c r="M2999" s="5" t="s">
        <v>794</v>
      </c>
      <c r="N2999" s="5" t="s">
        <v>294</v>
      </c>
      <c r="P2999" s="5" t="s">
        <v>294</v>
      </c>
      <c r="Q2999" s="5" t="s">
        <v>294</v>
      </c>
      <c r="R2999" s="5" t="s">
        <v>294</v>
      </c>
      <c r="S2999" s="5" t="s">
        <v>2333</v>
      </c>
      <c r="V2999" s="5" t="s">
        <v>10359</v>
      </c>
    </row>
    <row r="3000" spans="1:22" x14ac:dyDescent="0.35">
      <c r="A3000" s="5" t="s">
        <v>10360</v>
      </c>
      <c r="B3000" s="5" t="s">
        <v>10361</v>
      </c>
      <c r="C3000" s="5" t="s">
        <v>8595</v>
      </c>
      <c r="D3000" s="5" t="s">
        <v>22</v>
      </c>
      <c r="E3000" s="5">
        <v>10</v>
      </c>
      <c r="F3000" s="5" t="s">
        <v>294</v>
      </c>
      <c r="G3000" s="5" t="s">
        <v>294</v>
      </c>
      <c r="M3000" s="5" t="s">
        <v>794</v>
      </c>
      <c r="N3000" s="5" t="s">
        <v>294</v>
      </c>
      <c r="P3000" s="5" t="s">
        <v>294</v>
      </c>
      <c r="Q3000" s="5" t="s">
        <v>294</v>
      </c>
      <c r="R3000" s="5" t="s">
        <v>294</v>
      </c>
      <c r="S3000" s="5" t="s">
        <v>2333</v>
      </c>
      <c r="V3000" s="5" t="s">
        <v>10362</v>
      </c>
    </row>
    <row r="3001" spans="1:22" x14ac:dyDescent="0.35">
      <c r="A3001" s="5" t="s">
        <v>10363</v>
      </c>
      <c r="B3001" s="5" t="s">
        <v>284</v>
      </c>
      <c r="C3001" s="5" t="s">
        <v>8595</v>
      </c>
      <c r="D3001" s="5" t="s">
        <v>18</v>
      </c>
      <c r="E3001" s="5">
        <v>25</v>
      </c>
      <c r="F3001" s="5" t="s">
        <v>294</v>
      </c>
      <c r="G3001" s="5" t="s">
        <v>294</v>
      </c>
      <c r="M3001" s="5" t="s">
        <v>794</v>
      </c>
      <c r="N3001" s="5" t="s">
        <v>294</v>
      </c>
      <c r="R3001" s="5" t="s">
        <v>294</v>
      </c>
      <c r="V3001" s="5" t="s">
        <v>10364</v>
      </c>
    </row>
    <row r="3002" spans="1:22" x14ac:dyDescent="0.35">
      <c r="A3002" s="5" t="s">
        <v>10365</v>
      </c>
      <c r="B3002" s="5" t="s">
        <v>10366</v>
      </c>
      <c r="C3002" s="5" t="s">
        <v>8595</v>
      </c>
      <c r="D3002" s="5" t="s">
        <v>16</v>
      </c>
      <c r="E3002" s="5">
        <v>14</v>
      </c>
      <c r="F3002" s="5" t="s">
        <v>294</v>
      </c>
      <c r="G3002" s="5" t="s">
        <v>294</v>
      </c>
      <c r="M3002" s="5" t="s">
        <v>794</v>
      </c>
      <c r="N3002" s="5" t="s">
        <v>297</v>
      </c>
      <c r="O3002" s="5" t="s">
        <v>297</v>
      </c>
      <c r="Q3002" s="5" t="s">
        <v>297</v>
      </c>
      <c r="R3002" s="5" t="s">
        <v>294</v>
      </c>
      <c r="V3002" s="5" t="s">
        <v>10365</v>
      </c>
    </row>
    <row r="3003" spans="1:22" x14ac:dyDescent="0.35">
      <c r="A3003" s="5" t="s">
        <v>10367</v>
      </c>
      <c r="B3003" s="5" t="s">
        <v>6032</v>
      </c>
      <c r="C3003" s="5" t="s">
        <v>10368</v>
      </c>
      <c r="D3003" s="5" t="s">
        <v>18</v>
      </c>
      <c r="E3003" s="5">
        <v>20</v>
      </c>
      <c r="F3003" s="5" t="s">
        <v>294</v>
      </c>
      <c r="G3003" s="5" t="s">
        <v>297</v>
      </c>
      <c r="J3003" s="5" t="s">
        <v>8595</v>
      </c>
      <c r="M3003" s="5" t="s">
        <v>794</v>
      </c>
      <c r="N3003" s="5" t="s">
        <v>294</v>
      </c>
      <c r="P3003" s="5" t="s">
        <v>294</v>
      </c>
      <c r="R3003" s="5" t="s">
        <v>297</v>
      </c>
      <c r="V3003" s="5" t="s">
        <v>10369</v>
      </c>
    </row>
    <row r="3004" spans="1:22" x14ac:dyDescent="0.35">
      <c r="A3004" s="5" t="s">
        <v>10370</v>
      </c>
      <c r="B3004" s="5" t="s">
        <v>10371</v>
      </c>
      <c r="C3004" s="5" t="s">
        <v>10368</v>
      </c>
      <c r="D3004" s="5" t="s">
        <v>22</v>
      </c>
      <c r="E3004" s="5">
        <v>18</v>
      </c>
      <c r="F3004" s="5" t="s">
        <v>294</v>
      </c>
      <c r="G3004" s="5" t="s">
        <v>294</v>
      </c>
      <c r="M3004" s="5" t="s">
        <v>3826</v>
      </c>
      <c r="N3004" s="5" t="s">
        <v>294</v>
      </c>
      <c r="R3004" s="5" t="s">
        <v>294</v>
      </c>
      <c r="V3004" s="5" t="s">
        <v>10372</v>
      </c>
    </row>
    <row r="3005" spans="1:22" x14ac:dyDescent="0.35">
      <c r="A3005" s="5" t="s">
        <v>10373</v>
      </c>
      <c r="B3005" s="5" t="s">
        <v>4388</v>
      </c>
      <c r="C3005" s="5" t="s">
        <v>10368</v>
      </c>
      <c r="D3005" s="5" t="s">
        <v>18</v>
      </c>
      <c r="E3005" s="5">
        <v>4</v>
      </c>
      <c r="F3005" s="5" t="s">
        <v>294</v>
      </c>
      <c r="G3005" s="5" t="s">
        <v>294</v>
      </c>
      <c r="M3005" s="5" t="s">
        <v>794</v>
      </c>
      <c r="N3005" s="5" t="s">
        <v>294</v>
      </c>
      <c r="R3005" s="5" t="s">
        <v>297</v>
      </c>
      <c r="V3005" s="5" t="s">
        <v>10374</v>
      </c>
    </row>
    <row r="3006" spans="1:22" x14ac:dyDescent="0.35">
      <c r="A3006" s="5" t="s">
        <v>10375</v>
      </c>
      <c r="B3006" s="5" t="s">
        <v>10376</v>
      </c>
      <c r="C3006" s="5" t="s">
        <v>10377</v>
      </c>
      <c r="D3006" s="5" t="s">
        <v>22</v>
      </c>
      <c r="E3006" s="5">
        <v>9</v>
      </c>
      <c r="F3006" s="5" t="s">
        <v>294</v>
      </c>
      <c r="G3006" s="5" t="s">
        <v>294</v>
      </c>
      <c r="J3006" s="5" t="s">
        <v>628</v>
      </c>
      <c r="M3006" s="5" t="s">
        <v>794</v>
      </c>
      <c r="N3006" s="5" t="s">
        <v>294</v>
      </c>
      <c r="R3006" s="5" t="s">
        <v>294</v>
      </c>
      <c r="V3006" s="5" t="s">
        <v>10375</v>
      </c>
    </row>
    <row r="3007" spans="1:22" x14ac:dyDescent="0.35">
      <c r="A3007" s="5" t="s">
        <v>10378</v>
      </c>
      <c r="B3007" s="5" t="s">
        <v>10379</v>
      </c>
      <c r="C3007" s="5" t="s">
        <v>10377</v>
      </c>
      <c r="D3007" s="5" t="s">
        <v>22</v>
      </c>
      <c r="E3007" s="5">
        <v>10</v>
      </c>
      <c r="F3007" s="5" t="s">
        <v>294</v>
      </c>
      <c r="G3007" s="5" t="s">
        <v>294</v>
      </c>
      <c r="J3007" s="5" t="s">
        <v>8609</v>
      </c>
      <c r="M3007" s="5" t="s">
        <v>794</v>
      </c>
      <c r="N3007" s="5" t="s">
        <v>294</v>
      </c>
      <c r="R3007" s="5" t="s">
        <v>297</v>
      </c>
      <c r="V3007" s="5" t="s">
        <v>10378</v>
      </c>
    </row>
    <row r="3008" spans="1:22" x14ac:dyDescent="0.35">
      <c r="A3008" s="5" t="s">
        <v>10380</v>
      </c>
      <c r="B3008" s="5" t="s">
        <v>10381</v>
      </c>
      <c r="C3008" s="5" t="s">
        <v>10377</v>
      </c>
      <c r="D3008" s="5" t="s">
        <v>20</v>
      </c>
      <c r="E3008" s="5">
        <v>10</v>
      </c>
      <c r="F3008" s="5" t="s">
        <v>294</v>
      </c>
      <c r="G3008" s="5" t="s">
        <v>294</v>
      </c>
      <c r="M3008" s="5" t="s">
        <v>794</v>
      </c>
      <c r="N3008" s="5" t="s">
        <v>294</v>
      </c>
      <c r="R3008" s="5" t="s">
        <v>297</v>
      </c>
      <c r="V3008" s="5" t="s">
        <v>10380</v>
      </c>
    </row>
    <row r="3009" spans="1:22" x14ac:dyDescent="0.35">
      <c r="A3009" s="5" t="s">
        <v>10382</v>
      </c>
      <c r="B3009" s="5" t="s">
        <v>10383</v>
      </c>
      <c r="C3009" s="5" t="s">
        <v>10377</v>
      </c>
      <c r="D3009" s="5" t="s">
        <v>22</v>
      </c>
      <c r="E3009" s="5">
        <v>8</v>
      </c>
      <c r="F3009" s="5" t="s">
        <v>294</v>
      </c>
      <c r="G3009" s="5" t="s">
        <v>294</v>
      </c>
      <c r="M3009" s="5" t="s">
        <v>3826</v>
      </c>
      <c r="N3009" s="5" t="s">
        <v>294</v>
      </c>
      <c r="R3009" s="5" t="s">
        <v>294</v>
      </c>
      <c r="V3009" s="5" t="s">
        <v>10382</v>
      </c>
    </row>
    <row r="3010" spans="1:22" x14ac:dyDescent="0.35">
      <c r="A3010" s="5" t="s">
        <v>10384</v>
      </c>
      <c r="B3010" s="5" t="s">
        <v>10385</v>
      </c>
      <c r="C3010" s="5" t="s">
        <v>10377</v>
      </c>
      <c r="D3010" s="5" t="s">
        <v>28</v>
      </c>
      <c r="E3010" s="5">
        <v>6</v>
      </c>
      <c r="F3010" s="5" t="s">
        <v>294</v>
      </c>
      <c r="G3010" s="5" t="s">
        <v>294</v>
      </c>
      <c r="M3010" s="5" t="s">
        <v>794</v>
      </c>
      <c r="N3010" s="5" t="s">
        <v>294</v>
      </c>
      <c r="R3010" s="5" t="s">
        <v>294</v>
      </c>
      <c r="V3010" s="5" t="s">
        <v>10384</v>
      </c>
    </row>
    <row r="3011" spans="1:22" x14ac:dyDescent="0.35">
      <c r="A3011" s="5" t="s">
        <v>10386</v>
      </c>
      <c r="B3011" s="5" t="s">
        <v>10387</v>
      </c>
      <c r="C3011" s="5" t="s">
        <v>10377</v>
      </c>
      <c r="D3011" s="5" t="s">
        <v>18</v>
      </c>
      <c r="E3011" s="5">
        <v>210</v>
      </c>
      <c r="F3011" s="5" t="s">
        <v>294</v>
      </c>
      <c r="G3011" s="5" t="s">
        <v>294</v>
      </c>
      <c r="M3011" s="5" t="s">
        <v>794</v>
      </c>
      <c r="N3011" s="5" t="s">
        <v>294</v>
      </c>
      <c r="R3011" s="5" t="s">
        <v>294</v>
      </c>
      <c r="V3011" s="5" t="s">
        <v>10386</v>
      </c>
    </row>
    <row r="3012" spans="1:22" x14ac:dyDescent="0.35">
      <c r="A3012" s="5" t="s">
        <v>10388</v>
      </c>
      <c r="B3012" s="5" t="s">
        <v>10389</v>
      </c>
      <c r="C3012" s="5" t="s">
        <v>10377</v>
      </c>
      <c r="D3012" s="5" t="s">
        <v>18</v>
      </c>
      <c r="E3012" s="5">
        <v>1</v>
      </c>
      <c r="F3012" s="5" t="s">
        <v>294</v>
      </c>
      <c r="G3012" s="5" t="s">
        <v>297</v>
      </c>
      <c r="L3012" s="5" t="s">
        <v>10390</v>
      </c>
      <c r="M3012" s="5" t="s">
        <v>794</v>
      </c>
      <c r="N3012" s="5" t="s">
        <v>294</v>
      </c>
      <c r="R3012" s="5" t="s">
        <v>297</v>
      </c>
      <c r="V3012" s="5" t="s">
        <v>10388</v>
      </c>
    </row>
    <row r="3013" spans="1:22" x14ac:dyDescent="0.35">
      <c r="A3013" s="5" t="s">
        <v>10391</v>
      </c>
      <c r="B3013" s="5" t="s">
        <v>10392</v>
      </c>
      <c r="C3013" s="5" t="s">
        <v>10377</v>
      </c>
      <c r="D3013" s="5" t="s">
        <v>18</v>
      </c>
      <c r="E3013" s="5">
        <v>4</v>
      </c>
      <c r="F3013" s="5" t="s">
        <v>294</v>
      </c>
      <c r="G3013" s="5" t="s">
        <v>297</v>
      </c>
      <c r="J3013" s="5" t="s">
        <v>1194</v>
      </c>
      <c r="M3013" s="5" t="s">
        <v>794</v>
      </c>
      <c r="N3013" s="5" t="s">
        <v>294</v>
      </c>
      <c r="R3013" s="5" t="s">
        <v>294</v>
      </c>
      <c r="V3013" s="5" t="s">
        <v>10391</v>
      </c>
    </row>
    <row r="3014" spans="1:22" x14ac:dyDescent="0.35">
      <c r="A3014" s="5" t="s">
        <v>10393</v>
      </c>
      <c r="B3014" s="5" t="s">
        <v>10394</v>
      </c>
      <c r="C3014" s="5" t="s">
        <v>10395</v>
      </c>
      <c r="D3014" s="5" t="s">
        <v>20</v>
      </c>
      <c r="E3014" s="5">
        <v>10</v>
      </c>
      <c r="F3014" s="5" t="s">
        <v>294</v>
      </c>
      <c r="G3014" s="5" t="s">
        <v>294</v>
      </c>
      <c r="M3014" s="5" t="s">
        <v>794</v>
      </c>
      <c r="N3014" s="5" t="s">
        <v>294</v>
      </c>
      <c r="P3014" s="5" t="s">
        <v>294</v>
      </c>
      <c r="Q3014" s="5" t="s">
        <v>294</v>
      </c>
      <c r="R3014" s="5" t="s">
        <v>294</v>
      </c>
      <c r="V3014" s="5" t="s">
        <v>10393</v>
      </c>
    </row>
    <row r="3015" spans="1:22" x14ac:dyDescent="0.35">
      <c r="A3015" s="5" t="s">
        <v>10396</v>
      </c>
      <c r="B3015" s="5" t="s">
        <v>10397</v>
      </c>
      <c r="C3015" s="5" t="s">
        <v>10395</v>
      </c>
      <c r="D3015" s="5" t="s">
        <v>28</v>
      </c>
      <c r="E3015" s="5">
        <v>6</v>
      </c>
      <c r="F3015" s="5" t="s">
        <v>294</v>
      </c>
      <c r="G3015" s="5" t="s">
        <v>294</v>
      </c>
      <c r="M3015" s="5" t="s">
        <v>794</v>
      </c>
      <c r="N3015" s="5" t="s">
        <v>294</v>
      </c>
      <c r="P3015" s="5" t="s">
        <v>294</v>
      </c>
      <c r="Q3015" s="5" t="s">
        <v>294</v>
      </c>
      <c r="R3015" s="5" t="s">
        <v>294</v>
      </c>
      <c r="V3015" s="5" t="s">
        <v>10396</v>
      </c>
    </row>
    <row r="3016" spans="1:22" x14ac:dyDescent="0.35">
      <c r="A3016" s="5" t="s">
        <v>10398</v>
      </c>
      <c r="B3016" s="5" t="s">
        <v>235</v>
      </c>
      <c r="C3016" s="5" t="s">
        <v>10395</v>
      </c>
      <c r="D3016" s="5" t="s">
        <v>4073</v>
      </c>
      <c r="E3016" s="5">
        <v>255</v>
      </c>
      <c r="F3016" s="5" t="s">
        <v>294</v>
      </c>
      <c r="G3016" s="5" t="s">
        <v>294</v>
      </c>
      <c r="M3016" s="5" t="s">
        <v>794</v>
      </c>
      <c r="N3016" s="5" t="s">
        <v>294</v>
      </c>
      <c r="P3016" s="5" t="s">
        <v>294</v>
      </c>
      <c r="Q3016" s="5" t="s">
        <v>294</v>
      </c>
      <c r="R3016" s="5" t="s">
        <v>294</v>
      </c>
      <c r="V3016" s="5" t="s">
        <v>10398</v>
      </c>
    </row>
    <row r="3017" spans="1:22" x14ac:dyDescent="0.35">
      <c r="A3017" s="5" t="s">
        <v>10399</v>
      </c>
      <c r="B3017" s="5" t="s">
        <v>10400</v>
      </c>
      <c r="C3017" s="5" t="s">
        <v>10395</v>
      </c>
      <c r="D3017" s="5" t="s">
        <v>20</v>
      </c>
      <c r="E3017" s="5">
        <v>10</v>
      </c>
      <c r="F3017" s="5" t="s">
        <v>294</v>
      </c>
      <c r="G3017" s="5" t="s">
        <v>294</v>
      </c>
      <c r="M3017" s="5" t="s">
        <v>794</v>
      </c>
      <c r="N3017" s="5" t="s">
        <v>294</v>
      </c>
      <c r="P3017" s="5" t="s">
        <v>294</v>
      </c>
      <c r="Q3017" s="5" t="s">
        <v>294</v>
      </c>
      <c r="R3017" s="5" t="s">
        <v>294</v>
      </c>
      <c r="V3017" s="5" t="s">
        <v>10399</v>
      </c>
    </row>
    <row r="3018" spans="1:22" x14ac:dyDescent="0.35">
      <c r="A3018" s="5" t="s">
        <v>10401</v>
      </c>
      <c r="B3018" s="5" t="s">
        <v>10402</v>
      </c>
      <c r="C3018" s="5" t="s">
        <v>10395</v>
      </c>
      <c r="D3018" s="5" t="s">
        <v>28</v>
      </c>
      <c r="E3018" s="5">
        <v>6</v>
      </c>
      <c r="F3018" s="5" t="s">
        <v>294</v>
      </c>
      <c r="G3018" s="5" t="s">
        <v>294</v>
      </c>
      <c r="M3018" s="5" t="s">
        <v>794</v>
      </c>
      <c r="N3018" s="5" t="s">
        <v>294</v>
      </c>
      <c r="P3018" s="5" t="s">
        <v>294</v>
      </c>
      <c r="Q3018" s="5" t="s">
        <v>294</v>
      </c>
      <c r="R3018" s="5" t="s">
        <v>294</v>
      </c>
      <c r="V3018" s="5" t="s">
        <v>10401</v>
      </c>
    </row>
    <row r="3019" spans="1:22" x14ac:dyDescent="0.35">
      <c r="A3019" s="5" t="s">
        <v>10403</v>
      </c>
      <c r="B3019" s="5" t="s">
        <v>3937</v>
      </c>
      <c r="C3019" s="5" t="s">
        <v>10395</v>
      </c>
      <c r="D3019" s="5" t="s">
        <v>22</v>
      </c>
      <c r="E3019" s="5">
        <v>18</v>
      </c>
      <c r="F3019" s="5" t="s">
        <v>294</v>
      </c>
      <c r="G3019" s="5" t="s">
        <v>294</v>
      </c>
      <c r="M3019" s="5" t="s">
        <v>3826</v>
      </c>
      <c r="N3019" s="5" t="s">
        <v>294</v>
      </c>
      <c r="P3019" s="5" t="s">
        <v>294</v>
      </c>
      <c r="Q3019" s="5" t="s">
        <v>294</v>
      </c>
      <c r="R3019" s="5" t="s">
        <v>294</v>
      </c>
      <c r="V3019" s="5" t="s">
        <v>10403</v>
      </c>
    </row>
    <row r="3020" spans="1:22" x14ac:dyDescent="0.35">
      <c r="A3020" s="5" t="s">
        <v>10404</v>
      </c>
      <c r="B3020" s="5" t="s">
        <v>3907</v>
      </c>
      <c r="C3020" s="5" t="s">
        <v>10395</v>
      </c>
      <c r="D3020" s="5" t="s">
        <v>18</v>
      </c>
      <c r="E3020" s="5">
        <v>20</v>
      </c>
      <c r="F3020" s="5" t="s">
        <v>294</v>
      </c>
      <c r="G3020" s="5" t="s">
        <v>294</v>
      </c>
      <c r="M3020" s="5" t="s">
        <v>794</v>
      </c>
      <c r="N3020" s="5" t="s">
        <v>294</v>
      </c>
      <c r="P3020" s="5" t="s">
        <v>294</v>
      </c>
      <c r="Q3020" s="5" t="s">
        <v>294</v>
      </c>
      <c r="R3020" s="5" t="s">
        <v>294</v>
      </c>
      <c r="V3020" s="5" t="s">
        <v>10404</v>
      </c>
    </row>
    <row r="3021" spans="1:22" x14ac:dyDescent="0.35">
      <c r="A3021" s="5" t="s">
        <v>10405</v>
      </c>
      <c r="B3021" s="5" t="s">
        <v>8772</v>
      </c>
      <c r="C3021" s="5" t="s">
        <v>9283</v>
      </c>
      <c r="D3021" s="5" t="s">
        <v>22</v>
      </c>
      <c r="E3021" s="5">
        <v>9</v>
      </c>
      <c r="F3021" s="5" t="s">
        <v>297</v>
      </c>
      <c r="G3021" s="5" t="s">
        <v>294</v>
      </c>
      <c r="J3021" s="5" t="s">
        <v>628</v>
      </c>
      <c r="M3021" s="5" t="s">
        <v>794</v>
      </c>
      <c r="N3021" s="5" t="s">
        <v>294</v>
      </c>
      <c r="P3021" s="5" t="s">
        <v>294</v>
      </c>
      <c r="Q3021" s="5" t="s">
        <v>294</v>
      </c>
      <c r="R3021" s="5" t="s">
        <v>297</v>
      </c>
      <c r="V3021" s="5" t="s">
        <v>10406</v>
      </c>
    </row>
    <row r="3022" spans="1:22" x14ac:dyDescent="0.35">
      <c r="A3022" s="5" t="s">
        <v>3312</v>
      </c>
      <c r="B3022" s="5" t="s">
        <v>10407</v>
      </c>
      <c r="C3022" s="5" t="s">
        <v>9283</v>
      </c>
      <c r="D3022" s="5" t="s">
        <v>16</v>
      </c>
      <c r="E3022" s="5">
        <v>16</v>
      </c>
      <c r="F3022" s="5" t="s">
        <v>294</v>
      </c>
      <c r="G3022" s="5" t="s">
        <v>294</v>
      </c>
      <c r="M3022" s="5" t="s">
        <v>794</v>
      </c>
      <c r="N3022" s="5" t="s">
        <v>294</v>
      </c>
      <c r="O3022" s="5" t="s">
        <v>294</v>
      </c>
      <c r="P3022" s="5" t="s">
        <v>294</v>
      </c>
      <c r="Q3022" s="5" t="s">
        <v>294</v>
      </c>
      <c r="R3022" s="5" t="s">
        <v>294</v>
      </c>
      <c r="V3022" s="5" t="s">
        <v>10408</v>
      </c>
    </row>
    <row r="3023" spans="1:22" x14ac:dyDescent="0.35">
      <c r="A3023" s="5" t="s">
        <v>3316</v>
      </c>
      <c r="B3023" s="5" t="s">
        <v>10409</v>
      </c>
      <c r="C3023" s="5" t="s">
        <v>9283</v>
      </c>
      <c r="D3023" s="5" t="s">
        <v>20</v>
      </c>
      <c r="E3023" s="5">
        <v>10</v>
      </c>
      <c r="F3023" s="5" t="s">
        <v>294</v>
      </c>
      <c r="G3023" s="5" t="s">
        <v>294</v>
      </c>
      <c r="M3023" s="5" t="s">
        <v>794</v>
      </c>
      <c r="N3023" s="5" t="s">
        <v>294</v>
      </c>
      <c r="O3023" s="5" t="s">
        <v>294</v>
      </c>
      <c r="P3023" s="5" t="s">
        <v>294</v>
      </c>
      <c r="Q3023" s="5" t="s">
        <v>294</v>
      </c>
      <c r="R3023" s="5" t="s">
        <v>294</v>
      </c>
      <c r="V3023" s="5" t="s">
        <v>10410</v>
      </c>
    </row>
    <row r="3024" spans="1:22" x14ac:dyDescent="0.35">
      <c r="A3024" s="5" t="s">
        <v>3302</v>
      </c>
      <c r="B3024" s="5" t="s">
        <v>10411</v>
      </c>
      <c r="C3024" s="5" t="s">
        <v>9283</v>
      </c>
      <c r="D3024" s="5" t="s">
        <v>18</v>
      </c>
      <c r="E3024" s="5">
        <v>20</v>
      </c>
      <c r="F3024" s="5" t="s">
        <v>294</v>
      </c>
      <c r="G3024" s="5" t="s">
        <v>294</v>
      </c>
      <c r="M3024" s="5" t="s">
        <v>794</v>
      </c>
      <c r="N3024" s="5" t="s">
        <v>294</v>
      </c>
      <c r="O3024" s="5" t="s">
        <v>294</v>
      </c>
      <c r="P3024" s="5" t="s">
        <v>294</v>
      </c>
      <c r="Q3024" s="5" t="s">
        <v>294</v>
      </c>
      <c r="R3024" s="5" t="s">
        <v>294</v>
      </c>
      <c r="V3024" s="5" t="s">
        <v>10412</v>
      </c>
    </row>
    <row r="3025" spans="1:22" x14ac:dyDescent="0.35">
      <c r="A3025" s="5" t="s">
        <v>3290</v>
      </c>
      <c r="B3025" s="5" t="s">
        <v>235</v>
      </c>
      <c r="C3025" s="5" t="s">
        <v>9283</v>
      </c>
      <c r="D3025" s="5" t="s">
        <v>18</v>
      </c>
      <c r="E3025" s="5">
        <v>20</v>
      </c>
      <c r="F3025" s="5" t="s">
        <v>297</v>
      </c>
      <c r="G3025" s="5" t="s">
        <v>294</v>
      </c>
      <c r="M3025" s="5" t="s">
        <v>794</v>
      </c>
      <c r="N3025" s="5" t="s">
        <v>294</v>
      </c>
      <c r="O3025" s="5" t="s">
        <v>294</v>
      </c>
      <c r="P3025" s="5" t="s">
        <v>294</v>
      </c>
      <c r="Q3025" s="5" t="s">
        <v>294</v>
      </c>
      <c r="R3025" s="5" t="s">
        <v>294</v>
      </c>
      <c r="V3025" s="5" t="s">
        <v>10413</v>
      </c>
    </row>
    <row r="3026" spans="1:22" x14ac:dyDescent="0.35">
      <c r="A3026" s="5" t="s">
        <v>10414</v>
      </c>
      <c r="B3026" s="5" t="s">
        <v>3907</v>
      </c>
      <c r="C3026" s="5" t="s">
        <v>9283</v>
      </c>
      <c r="D3026" s="5" t="s">
        <v>22</v>
      </c>
      <c r="E3026" s="5">
        <v>10</v>
      </c>
      <c r="F3026" s="5" t="s">
        <v>294</v>
      </c>
      <c r="G3026" s="5" t="s">
        <v>294</v>
      </c>
      <c r="M3026" s="5" t="s">
        <v>3826</v>
      </c>
      <c r="N3026" s="5" t="s">
        <v>294</v>
      </c>
      <c r="O3026" s="5" t="s">
        <v>294</v>
      </c>
      <c r="P3026" s="5" t="s">
        <v>294</v>
      </c>
      <c r="Q3026" s="5" t="s">
        <v>297</v>
      </c>
      <c r="R3026" s="5" t="s">
        <v>294</v>
      </c>
      <c r="V3026" s="5" t="s">
        <v>10415</v>
      </c>
    </row>
    <row r="3027" spans="1:22" x14ac:dyDescent="0.35">
      <c r="A3027" s="5" t="s">
        <v>10416</v>
      </c>
      <c r="B3027" s="5" t="s">
        <v>10417</v>
      </c>
      <c r="C3027" s="5" t="s">
        <v>9283</v>
      </c>
      <c r="D3027" s="5" t="s">
        <v>18</v>
      </c>
      <c r="E3027" s="5">
        <v>10</v>
      </c>
      <c r="F3027" s="5" t="s">
        <v>294</v>
      </c>
      <c r="G3027" s="5" t="s">
        <v>294</v>
      </c>
      <c r="M3027" s="5" t="s">
        <v>794</v>
      </c>
      <c r="N3027" s="5" t="s">
        <v>297</v>
      </c>
      <c r="O3027" s="5" t="s">
        <v>294</v>
      </c>
      <c r="P3027" s="5" t="s">
        <v>294</v>
      </c>
      <c r="Q3027" s="5" t="s">
        <v>297</v>
      </c>
      <c r="R3027" s="5" t="s">
        <v>294</v>
      </c>
      <c r="V3027" s="5" t="s">
        <v>10418</v>
      </c>
    </row>
    <row r="3028" spans="1:22" x14ac:dyDescent="0.35">
      <c r="A3028" s="5" t="s">
        <v>3320</v>
      </c>
      <c r="B3028" s="5" t="s">
        <v>10419</v>
      </c>
      <c r="C3028" s="5" t="s">
        <v>9283</v>
      </c>
      <c r="D3028" s="5" t="s">
        <v>4073</v>
      </c>
      <c r="E3028" s="5">
        <v>360</v>
      </c>
      <c r="F3028" s="5" t="s">
        <v>294</v>
      </c>
      <c r="G3028" s="5" t="s">
        <v>294</v>
      </c>
      <c r="M3028" s="5" t="s">
        <v>794</v>
      </c>
      <c r="N3028" s="5" t="s">
        <v>294</v>
      </c>
      <c r="P3028" s="5" t="s">
        <v>294</v>
      </c>
      <c r="Q3028" s="5" t="s">
        <v>294</v>
      </c>
      <c r="R3028" s="5" t="s">
        <v>294</v>
      </c>
      <c r="V3028" s="5" t="s">
        <v>3320</v>
      </c>
    </row>
    <row r="3029" spans="1:22" x14ac:dyDescent="0.35">
      <c r="A3029" s="5" t="s">
        <v>3323</v>
      </c>
      <c r="B3029" s="5" t="s">
        <v>10420</v>
      </c>
      <c r="C3029" s="5" t="s">
        <v>9283</v>
      </c>
      <c r="D3029" s="5" t="s">
        <v>18</v>
      </c>
      <c r="E3029" s="5">
        <v>20</v>
      </c>
      <c r="F3029" s="5" t="s">
        <v>294</v>
      </c>
      <c r="G3029" s="5" t="s">
        <v>294</v>
      </c>
      <c r="M3029" s="5" t="s">
        <v>794</v>
      </c>
      <c r="N3029" s="5" t="s">
        <v>294</v>
      </c>
      <c r="O3029" s="5" t="s">
        <v>294</v>
      </c>
      <c r="P3029" s="5" t="s">
        <v>294</v>
      </c>
      <c r="Q3029" s="5" t="s">
        <v>294</v>
      </c>
      <c r="R3029" s="5" t="s">
        <v>294</v>
      </c>
      <c r="V3029" s="5" t="s">
        <v>10421</v>
      </c>
    </row>
    <row r="3030" spans="1:22" x14ac:dyDescent="0.35">
      <c r="A3030" s="5" t="s">
        <v>3326</v>
      </c>
      <c r="B3030" s="5" t="s">
        <v>10422</v>
      </c>
      <c r="C3030" s="5" t="s">
        <v>9283</v>
      </c>
      <c r="D3030" s="5" t="s">
        <v>18</v>
      </c>
      <c r="E3030" s="5">
        <v>2</v>
      </c>
      <c r="F3030" s="5" t="s">
        <v>294</v>
      </c>
      <c r="G3030" s="5" t="s">
        <v>294</v>
      </c>
      <c r="J3030" s="5" t="s">
        <v>4586</v>
      </c>
      <c r="M3030" s="5" t="s">
        <v>794</v>
      </c>
      <c r="N3030" s="5" t="s">
        <v>294</v>
      </c>
      <c r="O3030" s="5" t="s">
        <v>294</v>
      </c>
      <c r="P3030" s="5" t="s">
        <v>294</v>
      </c>
      <c r="Q3030" s="5" t="s">
        <v>294</v>
      </c>
      <c r="R3030" s="5" t="s">
        <v>294</v>
      </c>
      <c r="V3030" s="5" t="s">
        <v>10423</v>
      </c>
    </row>
    <row r="3031" spans="1:22" x14ac:dyDescent="0.35">
      <c r="A3031" s="5" t="s">
        <v>3307</v>
      </c>
      <c r="B3031" s="5" t="s">
        <v>10424</v>
      </c>
      <c r="C3031" s="5" t="s">
        <v>9283</v>
      </c>
      <c r="D3031" s="5" t="s">
        <v>18</v>
      </c>
      <c r="E3031" s="5">
        <v>60</v>
      </c>
      <c r="F3031" s="5" t="s">
        <v>294</v>
      </c>
      <c r="G3031" s="5" t="s">
        <v>294</v>
      </c>
      <c r="M3031" s="5" t="s">
        <v>794</v>
      </c>
      <c r="N3031" s="5" t="s">
        <v>294</v>
      </c>
      <c r="P3031" s="5" t="s">
        <v>294</v>
      </c>
      <c r="Q3031" s="5" t="s">
        <v>294</v>
      </c>
      <c r="R3031" s="5" t="s">
        <v>294</v>
      </c>
      <c r="V3031" s="5" t="s">
        <v>10425</v>
      </c>
    </row>
    <row r="3032" spans="1:22" x14ac:dyDescent="0.35">
      <c r="A3032" s="5" t="s">
        <v>3309</v>
      </c>
      <c r="B3032" s="5" t="s">
        <v>10426</v>
      </c>
      <c r="C3032" s="5" t="s">
        <v>9283</v>
      </c>
      <c r="D3032" s="5" t="s">
        <v>18</v>
      </c>
      <c r="E3032" s="5">
        <v>40</v>
      </c>
      <c r="F3032" s="5" t="s">
        <v>294</v>
      </c>
      <c r="G3032" s="5" t="s">
        <v>294</v>
      </c>
      <c r="M3032" s="5" t="s">
        <v>794</v>
      </c>
      <c r="N3032" s="5" t="s">
        <v>294</v>
      </c>
      <c r="P3032" s="5" t="s">
        <v>294</v>
      </c>
      <c r="Q3032" s="5" t="s">
        <v>294</v>
      </c>
      <c r="R3032" s="5" t="s">
        <v>294</v>
      </c>
      <c r="V3032" s="5" t="s">
        <v>10427</v>
      </c>
    </row>
    <row r="3033" spans="1:22" x14ac:dyDescent="0.35">
      <c r="A3033" s="5" t="s">
        <v>3310</v>
      </c>
      <c r="B3033" s="5" t="s">
        <v>10428</v>
      </c>
      <c r="C3033" s="5" t="s">
        <v>9283</v>
      </c>
      <c r="D3033" s="5" t="s">
        <v>18</v>
      </c>
      <c r="E3033" s="5">
        <v>2</v>
      </c>
      <c r="F3033" s="5" t="s">
        <v>294</v>
      </c>
      <c r="G3033" s="5" t="s">
        <v>297</v>
      </c>
      <c r="J3033" s="5" t="s">
        <v>4586</v>
      </c>
      <c r="M3033" s="5" t="s">
        <v>794</v>
      </c>
      <c r="N3033" s="5" t="s">
        <v>294</v>
      </c>
      <c r="O3033" s="5" t="s">
        <v>294</v>
      </c>
      <c r="P3033" s="5" t="s">
        <v>294</v>
      </c>
      <c r="Q3033" s="5" t="s">
        <v>294</v>
      </c>
      <c r="R3033" s="5" t="s">
        <v>294</v>
      </c>
      <c r="V3033" s="5" t="s">
        <v>10429</v>
      </c>
    </row>
    <row r="3034" spans="1:22" x14ac:dyDescent="0.35">
      <c r="A3034" s="5" t="s">
        <v>3308</v>
      </c>
      <c r="B3034" s="5" t="s">
        <v>10430</v>
      </c>
      <c r="C3034" s="5" t="s">
        <v>9283</v>
      </c>
      <c r="D3034" s="5" t="s">
        <v>18</v>
      </c>
      <c r="E3034" s="5">
        <v>60</v>
      </c>
      <c r="F3034" s="5" t="s">
        <v>294</v>
      </c>
      <c r="G3034" s="5" t="s">
        <v>294</v>
      </c>
      <c r="M3034" s="5" t="s">
        <v>794</v>
      </c>
      <c r="N3034" s="5" t="s">
        <v>294</v>
      </c>
      <c r="P3034" s="5" t="s">
        <v>294</v>
      </c>
      <c r="Q3034" s="5" t="s">
        <v>294</v>
      </c>
      <c r="R3034" s="5" t="s">
        <v>294</v>
      </c>
      <c r="V3034" s="5" t="s">
        <v>10431</v>
      </c>
    </row>
    <row r="3035" spans="1:22" x14ac:dyDescent="0.35">
      <c r="A3035" s="5" t="s">
        <v>3311</v>
      </c>
      <c r="B3035" s="5" t="s">
        <v>10432</v>
      </c>
      <c r="C3035" s="5" t="s">
        <v>9283</v>
      </c>
      <c r="D3035" s="5" t="s">
        <v>30</v>
      </c>
      <c r="E3035" s="5">
        <v>10</v>
      </c>
      <c r="F3035" s="5" t="s">
        <v>294</v>
      </c>
      <c r="G3035" s="5" t="s">
        <v>294</v>
      </c>
      <c r="M3035" s="5" t="s">
        <v>794</v>
      </c>
      <c r="N3035" s="5" t="s">
        <v>294</v>
      </c>
      <c r="P3035" s="5" t="s">
        <v>294</v>
      </c>
      <c r="Q3035" s="5" t="s">
        <v>294</v>
      </c>
      <c r="R3035" s="5" t="s">
        <v>294</v>
      </c>
      <c r="V3035" s="5" t="s">
        <v>10433</v>
      </c>
    </row>
    <row r="3036" spans="1:22" x14ac:dyDescent="0.35">
      <c r="A3036" s="5" t="s">
        <v>3293</v>
      </c>
      <c r="B3036" s="5" t="s">
        <v>10434</v>
      </c>
      <c r="C3036" s="5" t="s">
        <v>9283</v>
      </c>
      <c r="D3036" s="5" t="s">
        <v>18</v>
      </c>
      <c r="E3036" s="5">
        <v>20</v>
      </c>
      <c r="F3036" s="5" t="s">
        <v>294</v>
      </c>
      <c r="G3036" s="5" t="s">
        <v>294</v>
      </c>
      <c r="M3036" s="5" t="s">
        <v>794</v>
      </c>
      <c r="N3036" s="5" t="s">
        <v>294</v>
      </c>
      <c r="P3036" s="5" t="s">
        <v>294</v>
      </c>
      <c r="Q3036" s="5" t="s">
        <v>294</v>
      </c>
      <c r="R3036" s="5" t="s">
        <v>294</v>
      </c>
      <c r="V3036" s="5" t="s">
        <v>10435</v>
      </c>
    </row>
    <row r="3037" spans="1:22" x14ac:dyDescent="0.35">
      <c r="A3037" s="5" t="s">
        <v>10436</v>
      </c>
      <c r="B3037" s="5" t="s">
        <v>10437</v>
      </c>
      <c r="C3037" s="5" t="s">
        <v>3361</v>
      </c>
      <c r="D3037" s="5" t="s">
        <v>22</v>
      </c>
      <c r="E3037" s="5">
        <v>10</v>
      </c>
      <c r="F3037" s="5" t="s">
        <v>294</v>
      </c>
      <c r="G3037" s="5" t="s">
        <v>294</v>
      </c>
      <c r="J3037" s="5" t="s">
        <v>628</v>
      </c>
      <c r="M3037" s="5" t="s">
        <v>794</v>
      </c>
      <c r="N3037" s="5" t="s">
        <v>294</v>
      </c>
      <c r="O3037" s="5" t="s">
        <v>294</v>
      </c>
      <c r="P3037" s="5" t="s">
        <v>294</v>
      </c>
      <c r="Q3037" s="5" t="s">
        <v>294</v>
      </c>
      <c r="R3037" s="5" t="s">
        <v>297</v>
      </c>
    </row>
    <row r="3038" spans="1:22" x14ac:dyDescent="0.35">
      <c r="A3038" s="5" t="s">
        <v>10438</v>
      </c>
      <c r="B3038" s="5" t="s">
        <v>10439</v>
      </c>
      <c r="C3038" s="5" t="s">
        <v>3361</v>
      </c>
      <c r="D3038" s="5" t="s">
        <v>22</v>
      </c>
      <c r="E3038" s="5">
        <v>10</v>
      </c>
      <c r="F3038" s="5" t="s">
        <v>294</v>
      </c>
      <c r="G3038" s="5" t="s">
        <v>294</v>
      </c>
      <c r="J3038" s="5" t="s">
        <v>9283</v>
      </c>
      <c r="M3038" s="5" t="s">
        <v>794</v>
      </c>
      <c r="N3038" s="5" t="s">
        <v>294</v>
      </c>
      <c r="O3038" s="5" t="s">
        <v>294</v>
      </c>
      <c r="P3038" s="5" t="s">
        <v>294</v>
      </c>
      <c r="Q3038" s="5" t="s">
        <v>294</v>
      </c>
      <c r="R3038" s="5" t="s">
        <v>297</v>
      </c>
    </row>
    <row r="3039" spans="1:22" x14ac:dyDescent="0.35">
      <c r="A3039" s="5" t="s">
        <v>10440</v>
      </c>
      <c r="B3039" s="5" t="s">
        <v>10441</v>
      </c>
      <c r="C3039" s="5" t="s">
        <v>3361</v>
      </c>
      <c r="D3039" s="5" t="s">
        <v>22</v>
      </c>
      <c r="E3039" s="5">
        <v>15</v>
      </c>
      <c r="F3039" s="5" t="s">
        <v>294</v>
      </c>
      <c r="G3039" s="5" t="s">
        <v>294</v>
      </c>
      <c r="M3039" s="5" t="s">
        <v>3826</v>
      </c>
      <c r="N3039" s="5" t="s">
        <v>294</v>
      </c>
      <c r="O3039" s="5" t="s">
        <v>294</v>
      </c>
      <c r="P3039" s="5" t="s">
        <v>294</v>
      </c>
      <c r="Q3039" s="5" t="s">
        <v>294</v>
      </c>
      <c r="R3039" s="5" t="s">
        <v>294</v>
      </c>
    </row>
    <row r="3040" spans="1:22" x14ac:dyDescent="0.35">
      <c r="A3040" s="5" t="s">
        <v>3296</v>
      </c>
      <c r="B3040" s="5" t="s">
        <v>10442</v>
      </c>
      <c r="C3040" s="5" t="s">
        <v>9283</v>
      </c>
      <c r="D3040" s="5" t="s">
        <v>18</v>
      </c>
      <c r="E3040" s="5">
        <v>20</v>
      </c>
      <c r="F3040" s="5" t="s">
        <v>294</v>
      </c>
      <c r="G3040" s="5" t="s">
        <v>294</v>
      </c>
      <c r="M3040" s="5" t="s">
        <v>794</v>
      </c>
      <c r="N3040" s="5" t="s">
        <v>294</v>
      </c>
      <c r="P3040" s="5" t="s">
        <v>294</v>
      </c>
      <c r="Q3040" s="5" t="s">
        <v>294</v>
      </c>
      <c r="R3040" s="5" t="s">
        <v>294</v>
      </c>
      <c r="V3040" s="5" t="s">
        <v>10443</v>
      </c>
    </row>
    <row r="3041" spans="1:22" x14ac:dyDescent="0.35">
      <c r="A3041" s="5" t="s">
        <v>3327</v>
      </c>
      <c r="B3041" s="5" t="s">
        <v>10444</v>
      </c>
      <c r="C3041" s="5" t="s">
        <v>9283</v>
      </c>
      <c r="D3041" s="5" t="s">
        <v>20</v>
      </c>
      <c r="E3041" s="5">
        <v>10</v>
      </c>
      <c r="F3041" s="5" t="s">
        <v>294</v>
      </c>
      <c r="G3041" s="5" t="s">
        <v>294</v>
      </c>
      <c r="M3041" s="5" t="s">
        <v>794</v>
      </c>
      <c r="N3041" s="5" t="s">
        <v>294</v>
      </c>
      <c r="P3041" s="5" t="s">
        <v>294</v>
      </c>
      <c r="Q3041" s="5" t="s">
        <v>294</v>
      </c>
      <c r="R3041" s="5" t="s">
        <v>294</v>
      </c>
      <c r="V3041" s="5" t="s">
        <v>3327</v>
      </c>
    </row>
    <row r="3042" spans="1:22" x14ac:dyDescent="0.35">
      <c r="A3042" s="5" t="s">
        <v>3329</v>
      </c>
      <c r="B3042" s="5" t="s">
        <v>10445</v>
      </c>
      <c r="C3042" s="5" t="s">
        <v>9283</v>
      </c>
      <c r="D3042" s="5" t="s">
        <v>18</v>
      </c>
      <c r="E3042" s="5">
        <v>10</v>
      </c>
      <c r="F3042" s="5" t="s">
        <v>294</v>
      </c>
      <c r="G3042" s="5" t="s">
        <v>297</v>
      </c>
      <c r="J3042" s="5" t="s">
        <v>3726</v>
      </c>
      <c r="M3042" s="5" t="s">
        <v>794</v>
      </c>
      <c r="N3042" s="5" t="s">
        <v>294</v>
      </c>
      <c r="O3042" s="5" t="s">
        <v>294</v>
      </c>
      <c r="P3042" s="5" t="s">
        <v>294</v>
      </c>
      <c r="Q3042" s="5" t="s">
        <v>294</v>
      </c>
      <c r="R3042" s="5" t="s">
        <v>294</v>
      </c>
      <c r="V3042" s="5" t="s">
        <v>10446</v>
      </c>
    </row>
    <row r="3043" spans="1:22" x14ac:dyDescent="0.35">
      <c r="A3043" s="5" t="s">
        <v>3331</v>
      </c>
      <c r="B3043" s="5" t="s">
        <v>10447</v>
      </c>
      <c r="C3043" s="5" t="s">
        <v>9283</v>
      </c>
      <c r="D3043" s="5" t="s">
        <v>1655</v>
      </c>
      <c r="E3043" s="5">
        <v>77</v>
      </c>
      <c r="F3043" s="5" t="s">
        <v>294</v>
      </c>
      <c r="G3043" s="5" t="s">
        <v>294</v>
      </c>
      <c r="M3043" s="5" t="s">
        <v>794</v>
      </c>
      <c r="N3043" s="5" t="s">
        <v>294</v>
      </c>
      <c r="P3043" s="5" t="s">
        <v>294</v>
      </c>
      <c r="Q3043" s="5" t="s">
        <v>294</v>
      </c>
      <c r="R3043" s="5" t="s">
        <v>294</v>
      </c>
      <c r="V3043" s="5" t="s">
        <v>3331</v>
      </c>
    </row>
    <row r="3044" spans="1:22" x14ac:dyDescent="0.35">
      <c r="A3044" s="5" t="s">
        <v>10448</v>
      </c>
      <c r="B3044" s="5" t="s">
        <v>10449</v>
      </c>
      <c r="C3044" s="5" t="s">
        <v>10395</v>
      </c>
      <c r="D3044" s="5" t="s">
        <v>18</v>
      </c>
      <c r="E3044" s="5">
        <v>50</v>
      </c>
      <c r="F3044" s="5" t="s">
        <v>294</v>
      </c>
      <c r="G3044" s="5" t="s">
        <v>294</v>
      </c>
      <c r="M3044" s="5" t="s">
        <v>794</v>
      </c>
      <c r="N3044" s="5" t="s">
        <v>294</v>
      </c>
      <c r="P3044" s="5" t="s">
        <v>294</v>
      </c>
      <c r="Q3044" s="5" t="s">
        <v>294</v>
      </c>
      <c r="R3044" s="5" t="s">
        <v>294</v>
      </c>
      <c r="V3044" s="5" t="s">
        <v>10448</v>
      </c>
    </row>
    <row r="3045" spans="1:22" x14ac:dyDescent="0.35">
      <c r="A3045" s="5" t="s">
        <v>10450</v>
      </c>
      <c r="B3045" s="5" t="s">
        <v>10451</v>
      </c>
      <c r="C3045" s="5" t="s">
        <v>9283</v>
      </c>
      <c r="D3045" s="5" t="s">
        <v>22</v>
      </c>
      <c r="E3045" s="5">
        <v>18</v>
      </c>
      <c r="F3045" s="5" t="s">
        <v>294</v>
      </c>
      <c r="G3045" s="5" t="s">
        <v>294</v>
      </c>
      <c r="M3045" s="5" t="s">
        <v>794</v>
      </c>
      <c r="N3045" s="5" t="s">
        <v>294</v>
      </c>
      <c r="P3045" s="5" t="s">
        <v>294</v>
      </c>
      <c r="Q3045" s="5" t="s">
        <v>294</v>
      </c>
      <c r="R3045" s="5" t="s">
        <v>294</v>
      </c>
      <c r="U3045" s="5" t="s">
        <v>10452</v>
      </c>
      <c r="V3045" s="5" t="s">
        <v>10453</v>
      </c>
    </row>
    <row r="3046" spans="1:22" x14ac:dyDescent="0.35">
      <c r="A3046" s="5" t="s">
        <v>3287</v>
      </c>
      <c r="B3046" s="5" t="s">
        <v>10454</v>
      </c>
      <c r="C3046" s="5" t="s">
        <v>9283</v>
      </c>
      <c r="D3046" s="5" t="s">
        <v>18</v>
      </c>
      <c r="E3046" s="5">
        <v>10</v>
      </c>
      <c r="F3046" s="5" t="s">
        <v>294</v>
      </c>
      <c r="G3046" s="5" t="s">
        <v>297</v>
      </c>
      <c r="J3046" s="5" t="s">
        <v>3729</v>
      </c>
      <c r="M3046" s="5" t="s">
        <v>794</v>
      </c>
      <c r="N3046" s="5" t="s">
        <v>294</v>
      </c>
      <c r="O3046" s="5" t="s">
        <v>294</v>
      </c>
      <c r="P3046" s="5" t="s">
        <v>294</v>
      </c>
      <c r="Q3046" s="5" t="s">
        <v>294</v>
      </c>
      <c r="R3046" s="5" t="s">
        <v>294</v>
      </c>
      <c r="V3046" s="5" t="s">
        <v>10455</v>
      </c>
    </row>
    <row r="3047" spans="1:22" x14ac:dyDescent="0.35">
      <c r="A3047" s="5" t="s">
        <v>3335</v>
      </c>
      <c r="B3047" s="5" t="s">
        <v>10456</v>
      </c>
      <c r="C3047" s="5" t="s">
        <v>9283</v>
      </c>
      <c r="D3047" s="5" t="s">
        <v>18</v>
      </c>
      <c r="E3047" s="5">
        <v>7</v>
      </c>
      <c r="F3047" s="5" t="s">
        <v>294</v>
      </c>
      <c r="G3047" s="5" t="s">
        <v>297</v>
      </c>
      <c r="J3047" s="5" t="s">
        <v>3738</v>
      </c>
      <c r="M3047" s="5" t="s">
        <v>794</v>
      </c>
      <c r="N3047" s="5" t="s">
        <v>294</v>
      </c>
      <c r="P3047" s="5" t="s">
        <v>294</v>
      </c>
      <c r="Q3047" s="5" t="s">
        <v>294</v>
      </c>
      <c r="R3047" s="5" t="s">
        <v>294</v>
      </c>
      <c r="V3047" s="5" t="s">
        <v>3335</v>
      </c>
    </row>
    <row r="3048" spans="1:22" x14ac:dyDescent="0.35">
      <c r="A3048" s="5" t="s">
        <v>3337</v>
      </c>
      <c r="B3048" s="5" t="s">
        <v>10457</v>
      </c>
      <c r="C3048" s="5" t="s">
        <v>9283</v>
      </c>
      <c r="D3048" s="5" t="s">
        <v>16</v>
      </c>
      <c r="E3048" s="5">
        <v>16</v>
      </c>
      <c r="F3048" s="5" t="s">
        <v>294</v>
      </c>
      <c r="G3048" s="5" t="s">
        <v>294</v>
      </c>
      <c r="M3048" s="5" t="s">
        <v>794</v>
      </c>
      <c r="N3048" s="5" t="s">
        <v>294</v>
      </c>
      <c r="O3048" s="5" t="s">
        <v>294</v>
      </c>
      <c r="P3048" s="5" t="s">
        <v>294</v>
      </c>
      <c r="Q3048" s="5" t="s">
        <v>294</v>
      </c>
      <c r="R3048" s="5" t="s">
        <v>294</v>
      </c>
      <c r="V3048" s="5" t="s">
        <v>10458</v>
      </c>
    </row>
    <row r="3049" spans="1:22" x14ac:dyDescent="0.35">
      <c r="A3049" s="5" t="s">
        <v>3305</v>
      </c>
      <c r="B3049" s="5" t="s">
        <v>10459</v>
      </c>
      <c r="C3049" s="5" t="s">
        <v>9283</v>
      </c>
      <c r="D3049" s="5" t="s">
        <v>18</v>
      </c>
      <c r="E3049" s="5">
        <v>30</v>
      </c>
      <c r="F3049" s="5" t="s">
        <v>294</v>
      </c>
      <c r="G3049" s="5" t="s">
        <v>294</v>
      </c>
      <c r="M3049" s="5" t="s">
        <v>794</v>
      </c>
      <c r="N3049" s="5" t="s">
        <v>294</v>
      </c>
      <c r="O3049" s="5" t="s">
        <v>294</v>
      </c>
      <c r="P3049" s="5" t="s">
        <v>294</v>
      </c>
      <c r="Q3049" s="5" t="s">
        <v>294</v>
      </c>
      <c r="R3049" s="5" t="s">
        <v>297</v>
      </c>
      <c r="V3049" s="5" t="s">
        <v>10460</v>
      </c>
    </row>
    <row r="3050" spans="1:22" x14ac:dyDescent="0.35">
      <c r="A3050" s="5" t="s">
        <v>3340</v>
      </c>
      <c r="B3050" s="5" t="s">
        <v>10461</v>
      </c>
      <c r="C3050" s="5" t="s">
        <v>9283</v>
      </c>
      <c r="D3050" s="5" t="s">
        <v>16</v>
      </c>
      <c r="E3050" s="5">
        <v>16</v>
      </c>
      <c r="F3050" s="5" t="s">
        <v>294</v>
      </c>
      <c r="G3050" s="5" t="s">
        <v>294</v>
      </c>
      <c r="M3050" s="5" t="s">
        <v>794</v>
      </c>
      <c r="N3050" s="5" t="s">
        <v>294</v>
      </c>
      <c r="O3050" s="5" t="s">
        <v>294</v>
      </c>
      <c r="P3050" s="5" t="s">
        <v>294</v>
      </c>
      <c r="Q3050" s="5" t="s">
        <v>294</v>
      </c>
      <c r="R3050" s="5" t="s">
        <v>294</v>
      </c>
      <c r="V3050" s="5" t="s">
        <v>10462</v>
      </c>
    </row>
    <row r="3051" spans="1:22" x14ac:dyDescent="0.35">
      <c r="A3051" s="5" t="s">
        <v>3344</v>
      </c>
      <c r="B3051" s="5" t="s">
        <v>10463</v>
      </c>
      <c r="C3051" s="5" t="s">
        <v>9283</v>
      </c>
      <c r="D3051" s="5" t="s">
        <v>20</v>
      </c>
      <c r="E3051" s="5">
        <v>10</v>
      </c>
      <c r="F3051" s="5" t="s">
        <v>294</v>
      </c>
      <c r="G3051" s="5" t="s">
        <v>294</v>
      </c>
      <c r="M3051" s="5" t="s">
        <v>794</v>
      </c>
      <c r="N3051" s="5" t="s">
        <v>294</v>
      </c>
      <c r="O3051" s="5" t="s">
        <v>294</v>
      </c>
      <c r="P3051" s="5" t="s">
        <v>294</v>
      </c>
      <c r="Q3051" s="5" t="s">
        <v>294</v>
      </c>
      <c r="R3051" s="5" t="s">
        <v>294</v>
      </c>
      <c r="V3051" s="5" t="s">
        <v>10464</v>
      </c>
    </row>
    <row r="3052" spans="1:22" x14ac:dyDescent="0.35">
      <c r="A3052" s="5" t="s">
        <v>3347</v>
      </c>
      <c r="B3052" s="5" t="s">
        <v>10465</v>
      </c>
      <c r="C3052" s="5" t="s">
        <v>9283</v>
      </c>
      <c r="D3052" s="5" t="s">
        <v>18</v>
      </c>
      <c r="E3052" s="5">
        <v>20</v>
      </c>
      <c r="F3052" s="5" t="s">
        <v>294</v>
      </c>
      <c r="G3052" s="5" t="s">
        <v>294</v>
      </c>
      <c r="M3052" s="5" t="s">
        <v>794</v>
      </c>
      <c r="N3052" s="5" t="s">
        <v>294</v>
      </c>
      <c r="O3052" s="5" t="s">
        <v>294</v>
      </c>
      <c r="P3052" s="5" t="s">
        <v>294</v>
      </c>
      <c r="Q3052" s="5" t="s">
        <v>294</v>
      </c>
      <c r="R3052" s="5" t="s">
        <v>294</v>
      </c>
      <c r="V3052" s="5" t="s">
        <v>10466</v>
      </c>
    </row>
    <row r="3053" spans="1:22" x14ac:dyDescent="0.35">
      <c r="A3053" s="5" t="s">
        <v>3350</v>
      </c>
      <c r="B3053" s="5" t="s">
        <v>10467</v>
      </c>
      <c r="C3053" s="5" t="s">
        <v>9283</v>
      </c>
      <c r="D3053" s="5" t="s">
        <v>18</v>
      </c>
      <c r="E3053" s="5">
        <v>20</v>
      </c>
      <c r="F3053" s="5" t="s">
        <v>294</v>
      </c>
      <c r="G3053" s="5" t="s">
        <v>294</v>
      </c>
      <c r="M3053" s="5" t="s">
        <v>794</v>
      </c>
      <c r="N3053" s="5" t="s">
        <v>294</v>
      </c>
      <c r="O3053" s="5" t="s">
        <v>294</v>
      </c>
      <c r="P3053" s="5" t="s">
        <v>294</v>
      </c>
      <c r="Q3053" s="5" t="s">
        <v>294</v>
      </c>
      <c r="R3053" s="5" t="s">
        <v>294</v>
      </c>
      <c r="V3053" s="5" t="s">
        <v>10468</v>
      </c>
    </row>
    <row r="3054" spans="1:22" x14ac:dyDescent="0.35">
      <c r="A3054" s="5" t="s">
        <v>3356</v>
      </c>
      <c r="B3054" s="5" t="s">
        <v>10469</v>
      </c>
      <c r="C3054" s="5" t="s">
        <v>9283</v>
      </c>
      <c r="D3054" s="5" t="s">
        <v>20</v>
      </c>
      <c r="E3054" s="5">
        <v>10</v>
      </c>
      <c r="F3054" s="5" t="s">
        <v>294</v>
      </c>
      <c r="G3054" s="5" t="s">
        <v>294</v>
      </c>
      <c r="M3054" s="5" t="s">
        <v>794</v>
      </c>
      <c r="N3054" s="5" t="s">
        <v>294</v>
      </c>
      <c r="O3054" s="5" t="s">
        <v>294</v>
      </c>
      <c r="P3054" s="5" t="s">
        <v>294</v>
      </c>
      <c r="Q3054" s="5" t="s">
        <v>294</v>
      </c>
      <c r="R3054" s="5" t="s">
        <v>294</v>
      </c>
      <c r="V3054" s="5" t="s">
        <v>10470</v>
      </c>
    </row>
    <row r="3055" spans="1:22" x14ac:dyDescent="0.35">
      <c r="A3055" s="5" t="s">
        <v>3353</v>
      </c>
      <c r="B3055" s="5" t="s">
        <v>10471</v>
      </c>
      <c r="C3055" s="5" t="s">
        <v>9283</v>
      </c>
      <c r="D3055" s="5" t="s">
        <v>18</v>
      </c>
      <c r="E3055" s="5">
        <v>30</v>
      </c>
      <c r="F3055" s="5" t="s">
        <v>294</v>
      </c>
      <c r="G3055" s="5" t="s">
        <v>294</v>
      </c>
      <c r="M3055" s="5" t="s">
        <v>794</v>
      </c>
      <c r="N3055" s="5" t="s">
        <v>294</v>
      </c>
      <c r="O3055" s="5" t="s">
        <v>294</v>
      </c>
      <c r="P3055" s="5" t="s">
        <v>294</v>
      </c>
      <c r="Q3055" s="5" t="s">
        <v>294</v>
      </c>
      <c r="R3055" s="5" t="s">
        <v>294</v>
      </c>
      <c r="V3055" s="5" t="s">
        <v>10472</v>
      </c>
    </row>
    <row r="3056" spans="1:22" x14ac:dyDescent="0.35">
      <c r="A3056" s="5" t="s">
        <v>3358</v>
      </c>
      <c r="B3056" s="5" t="s">
        <v>10473</v>
      </c>
      <c r="C3056" s="5" t="s">
        <v>9283</v>
      </c>
      <c r="D3056" s="5" t="s">
        <v>20</v>
      </c>
      <c r="E3056" s="5">
        <v>10</v>
      </c>
      <c r="F3056" s="5" t="s">
        <v>294</v>
      </c>
      <c r="G3056" s="5" t="s">
        <v>294</v>
      </c>
      <c r="M3056" s="5" t="s">
        <v>794</v>
      </c>
      <c r="N3056" s="5" t="s">
        <v>294</v>
      </c>
      <c r="O3056" s="5" t="s">
        <v>294</v>
      </c>
      <c r="P3056" s="5" t="s">
        <v>294</v>
      </c>
      <c r="Q3056" s="5" t="s">
        <v>294</v>
      </c>
      <c r="R3056" s="5" t="s">
        <v>294</v>
      </c>
      <c r="V3056" s="5" t="s">
        <v>10474</v>
      </c>
    </row>
    <row r="3057" spans="1:22" x14ac:dyDescent="0.35">
      <c r="A3057" s="5" t="s">
        <v>3359</v>
      </c>
      <c r="B3057" s="5" t="s">
        <v>10475</v>
      </c>
      <c r="C3057" s="5" t="s">
        <v>9283</v>
      </c>
      <c r="D3057" s="5" t="s">
        <v>20</v>
      </c>
      <c r="E3057" s="5">
        <v>10</v>
      </c>
      <c r="F3057" s="5" t="s">
        <v>294</v>
      </c>
      <c r="G3057" s="5" t="s">
        <v>294</v>
      </c>
      <c r="M3057" s="5" t="s">
        <v>794</v>
      </c>
      <c r="N3057" s="5" t="s">
        <v>294</v>
      </c>
      <c r="O3057" s="5" t="s">
        <v>294</v>
      </c>
      <c r="P3057" s="5" t="s">
        <v>294</v>
      </c>
      <c r="Q3057" s="5" t="s">
        <v>294</v>
      </c>
      <c r="R3057" s="5" t="s">
        <v>294</v>
      </c>
      <c r="V3057" s="5" t="s">
        <v>10476</v>
      </c>
    </row>
    <row r="3058" spans="1:22" x14ac:dyDescent="0.35">
      <c r="A3058" s="5" t="s">
        <v>3299</v>
      </c>
      <c r="B3058" s="5" t="s">
        <v>10477</v>
      </c>
      <c r="C3058" s="5" t="s">
        <v>9283</v>
      </c>
      <c r="D3058" s="5" t="s">
        <v>22</v>
      </c>
      <c r="E3058" s="5">
        <v>4</v>
      </c>
      <c r="F3058" s="5" t="s">
        <v>294</v>
      </c>
      <c r="G3058" s="5" t="s">
        <v>294</v>
      </c>
      <c r="M3058" s="5" t="s">
        <v>794</v>
      </c>
      <c r="N3058" s="5" t="s">
        <v>294</v>
      </c>
      <c r="P3058" s="5" t="s">
        <v>294</v>
      </c>
      <c r="Q3058" s="5" t="s">
        <v>294</v>
      </c>
      <c r="R3058" s="5" t="s">
        <v>294</v>
      </c>
      <c r="V3058" s="5" t="s">
        <v>10478</v>
      </c>
    </row>
    <row r="3059" spans="1:22" x14ac:dyDescent="0.35">
      <c r="A3059" s="5" t="s">
        <v>10479</v>
      </c>
      <c r="B3059" s="5" t="s">
        <v>10480</v>
      </c>
      <c r="C3059" s="5" t="s">
        <v>10395</v>
      </c>
      <c r="D3059" s="5" t="s">
        <v>18</v>
      </c>
      <c r="E3059" s="5">
        <v>50</v>
      </c>
      <c r="F3059" s="5" t="s">
        <v>294</v>
      </c>
      <c r="G3059" s="5" t="s">
        <v>294</v>
      </c>
      <c r="M3059" s="5" t="s">
        <v>794</v>
      </c>
      <c r="N3059" s="5" t="s">
        <v>294</v>
      </c>
      <c r="P3059" s="5" t="s">
        <v>294</v>
      </c>
      <c r="Q3059" s="5" t="s">
        <v>294</v>
      </c>
      <c r="R3059" s="5" t="s">
        <v>294</v>
      </c>
      <c r="V3059" s="5" t="s">
        <v>10479</v>
      </c>
    </row>
    <row r="3060" spans="1:22" x14ac:dyDescent="0.35">
      <c r="A3060" s="5" t="s">
        <v>10481</v>
      </c>
      <c r="B3060" s="5" t="s">
        <v>9358</v>
      </c>
      <c r="C3060" s="5" t="s">
        <v>3717</v>
      </c>
      <c r="D3060" s="5" t="s">
        <v>18</v>
      </c>
      <c r="E3060" s="5">
        <v>10</v>
      </c>
      <c r="F3060" s="5" t="s">
        <v>294</v>
      </c>
      <c r="G3060" s="5" t="s">
        <v>297</v>
      </c>
      <c r="M3060" s="5" t="s">
        <v>794</v>
      </c>
      <c r="N3060" s="5" t="s">
        <v>294</v>
      </c>
      <c r="O3060" s="5" t="s">
        <v>294</v>
      </c>
      <c r="P3060" s="5" t="s">
        <v>294</v>
      </c>
      <c r="Q3060" s="5" t="s">
        <v>294</v>
      </c>
      <c r="R3060" s="5" t="s">
        <v>297</v>
      </c>
    </row>
    <row r="3061" spans="1:22" x14ac:dyDescent="0.35">
      <c r="A3061" s="5" t="s">
        <v>10482</v>
      </c>
      <c r="B3061" s="5" t="s">
        <v>10483</v>
      </c>
      <c r="C3061" s="5" t="s">
        <v>3717</v>
      </c>
      <c r="D3061" s="5" t="s">
        <v>18</v>
      </c>
      <c r="E3061" s="5">
        <v>40</v>
      </c>
      <c r="F3061" s="5" t="s">
        <v>294</v>
      </c>
      <c r="G3061" s="5" t="s">
        <v>294</v>
      </c>
      <c r="M3061" s="5" t="s">
        <v>794</v>
      </c>
      <c r="N3061" s="5" t="s">
        <v>294</v>
      </c>
      <c r="R3061" s="5" t="s">
        <v>294</v>
      </c>
      <c r="V3061" s="5" t="s">
        <v>10482</v>
      </c>
    </row>
    <row r="3062" spans="1:22" x14ac:dyDescent="0.35">
      <c r="A3062" s="5" t="s">
        <v>10484</v>
      </c>
      <c r="B3062" s="5" t="s">
        <v>10485</v>
      </c>
      <c r="C3062" s="5" t="s">
        <v>3717</v>
      </c>
      <c r="D3062" s="5" t="s">
        <v>22</v>
      </c>
      <c r="E3062" s="5">
        <v>3</v>
      </c>
      <c r="F3062" s="5" t="s">
        <v>294</v>
      </c>
      <c r="G3062" s="5" t="s">
        <v>294</v>
      </c>
      <c r="M3062" s="5" t="s">
        <v>794</v>
      </c>
      <c r="N3062" s="5" t="s">
        <v>294</v>
      </c>
      <c r="R3062" s="5" t="s">
        <v>294</v>
      </c>
      <c r="V3062" s="5" t="s">
        <v>10484</v>
      </c>
    </row>
    <row r="3063" spans="1:22" x14ac:dyDescent="0.35">
      <c r="A3063" s="5" t="s">
        <v>10486</v>
      </c>
      <c r="B3063" s="5" t="s">
        <v>10487</v>
      </c>
      <c r="C3063" s="5" t="s">
        <v>3717</v>
      </c>
      <c r="D3063" s="5" t="s">
        <v>18</v>
      </c>
      <c r="E3063" s="5">
        <v>45</v>
      </c>
      <c r="F3063" s="5" t="s">
        <v>294</v>
      </c>
      <c r="G3063" s="5" t="s">
        <v>297</v>
      </c>
      <c r="M3063" s="5" t="s">
        <v>794</v>
      </c>
      <c r="N3063" s="5" t="s">
        <v>294</v>
      </c>
      <c r="R3063" s="5" t="s">
        <v>294</v>
      </c>
      <c r="V3063" s="5" t="s">
        <v>10486</v>
      </c>
    </row>
    <row r="3064" spans="1:22" x14ac:dyDescent="0.35">
      <c r="A3064" s="5" t="s">
        <v>10488</v>
      </c>
      <c r="B3064" s="5" t="s">
        <v>10489</v>
      </c>
      <c r="C3064" s="5" t="s">
        <v>3717</v>
      </c>
      <c r="D3064" s="5" t="s">
        <v>18</v>
      </c>
      <c r="E3064" s="5">
        <v>20</v>
      </c>
      <c r="F3064" s="5" t="s">
        <v>294</v>
      </c>
      <c r="G3064" s="5" t="s">
        <v>297</v>
      </c>
      <c r="M3064" s="5" t="s">
        <v>3826</v>
      </c>
      <c r="N3064" s="5" t="s">
        <v>294</v>
      </c>
      <c r="O3064" s="5" t="s">
        <v>294</v>
      </c>
      <c r="P3064" s="5" t="s">
        <v>294</v>
      </c>
      <c r="Q3064" s="5" t="s">
        <v>294</v>
      </c>
      <c r="R3064" s="5" t="s">
        <v>294</v>
      </c>
      <c r="V3064" s="5" t="s">
        <v>10488</v>
      </c>
    </row>
    <row r="3065" spans="1:22" x14ac:dyDescent="0.35">
      <c r="A3065" s="5" t="s">
        <v>10490</v>
      </c>
      <c r="B3065" s="5" t="s">
        <v>10491</v>
      </c>
      <c r="C3065" s="5" t="s">
        <v>3717</v>
      </c>
      <c r="D3065" s="5" t="s">
        <v>18</v>
      </c>
      <c r="E3065" s="5">
        <v>1</v>
      </c>
      <c r="F3065" s="5" t="s">
        <v>297</v>
      </c>
      <c r="G3065" s="5" t="s">
        <v>297</v>
      </c>
      <c r="L3065" s="5" t="s">
        <v>10492</v>
      </c>
      <c r="M3065" s="5" t="s">
        <v>794</v>
      </c>
      <c r="N3065" s="5" t="s">
        <v>294</v>
      </c>
      <c r="P3065" s="5" t="s">
        <v>294</v>
      </c>
      <c r="Q3065" s="5" t="s">
        <v>294</v>
      </c>
      <c r="R3065" s="5" t="s">
        <v>294</v>
      </c>
      <c r="S3065" s="5" t="s">
        <v>294</v>
      </c>
      <c r="V3065" s="5" t="s">
        <v>10490</v>
      </c>
    </row>
    <row r="3066" spans="1:22" x14ac:dyDescent="0.35">
      <c r="A3066" s="5" t="s">
        <v>10493</v>
      </c>
      <c r="B3066" s="5" t="s">
        <v>10494</v>
      </c>
      <c r="C3066" s="5" t="s">
        <v>3717</v>
      </c>
      <c r="D3066" s="5" t="s">
        <v>22</v>
      </c>
      <c r="E3066" s="5">
        <v>1</v>
      </c>
      <c r="F3066" s="5" t="s">
        <v>294</v>
      </c>
      <c r="G3066" s="5" t="s">
        <v>294</v>
      </c>
      <c r="H3066" s="5">
        <v>0</v>
      </c>
      <c r="I3066" s="5">
        <v>4</v>
      </c>
      <c r="M3066" s="5" t="s">
        <v>794</v>
      </c>
      <c r="N3066" s="5" t="s">
        <v>294</v>
      </c>
      <c r="P3066" s="5" t="s">
        <v>294</v>
      </c>
      <c r="R3066" s="5" t="s">
        <v>294</v>
      </c>
      <c r="V3066" s="5" t="s">
        <v>10493</v>
      </c>
    </row>
    <row r="3067" spans="1:22" x14ac:dyDescent="0.35">
      <c r="A3067" s="5" t="s">
        <v>10495</v>
      </c>
      <c r="B3067" s="5" t="s">
        <v>111</v>
      </c>
      <c r="C3067" s="5" t="s">
        <v>3717</v>
      </c>
      <c r="D3067" s="5" t="s">
        <v>1655</v>
      </c>
      <c r="E3067" s="5">
        <v>77</v>
      </c>
      <c r="F3067" s="5" t="s">
        <v>294</v>
      </c>
      <c r="G3067" s="5" t="s">
        <v>294</v>
      </c>
      <c r="M3067" s="5" t="s">
        <v>794</v>
      </c>
      <c r="N3067" s="5" t="s">
        <v>294</v>
      </c>
      <c r="O3067" s="5" t="s">
        <v>294</v>
      </c>
      <c r="P3067" s="5" t="s">
        <v>294</v>
      </c>
      <c r="Q3067" s="5" t="s">
        <v>294</v>
      </c>
      <c r="R3067" s="5" t="s">
        <v>294</v>
      </c>
    </row>
    <row r="3068" spans="1:22" x14ac:dyDescent="0.35">
      <c r="A3068" s="5" t="s">
        <v>10496</v>
      </c>
      <c r="B3068" s="5" t="s">
        <v>10497</v>
      </c>
      <c r="C3068" s="5" t="s">
        <v>3717</v>
      </c>
      <c r="D3068" s="5" t="s">
        <v>18</v>
      </c>
      <c r="E3068" s="5">
        <v>20</v>
      </c>
      <c r="F3068" s="5" t="s">
        <v>297</v>
      </c>
      <c r="G3068" s="5" t="s">
        <v>297</v>
      </c>
      <c r="M3068" s="5" t="s">
        <v>794</v>
      </c>
      <c r="N3068" s="5" t="s">
        <v>294</v>
      </c>
      <c r="P3068" s="5" t="s">
        <v>294</v>
      </c>
      <c r="R3068" s="5" t="s">
        <v>294</v>
      </c>
      <c r="U3068" s="5" t="s">
        <v>10498</v>
      </c>
      <c r="V3068" s="5" t="s">
        <v>10496</v>
      </c>
    </row>
    <row r="3069" spans="1:22" x14ac:dyDescent="0.35">
      <c r="A3069" s="5" t="s">
        <v>10499</v>
      </c>
      <c r="B3069" s="5" t="s">
        <v>10500</v>
      </c>
      <c r="C3069" s="5" t="s">
        <v>3717</v>
      </c>
      <c r="D3069" s="5" t="s">
        <v>18</v>
      </c>
      <c r="E3069" s="5">
        <v>40</v>
      </c>
      <c r="F3069" s="5" t="s">
        <v>294</v>
      </c>
      <c r="G3069" s="5" t="s">
        <v>294</v>
      </c>
      <c r="K3069" s="5" t="s">
        <v>10501</v>
      </c>
      <c r="M3069" s="5" t="s">
        <v>794</v>
      </c>
      <c r="N3069" s="5" t="s">
        <v>294</v>
      </c>
      <c r="R3069" s="5" t="s">
        <v>294</v>
      </c>
      <c r="V3069" s="5" t="s">
        <v>10499</v>
      </c>
    </row>
    <row r="3070" spans="1:22" x14ac:dyDescent="0.35">
      <c r="A3070" s="5" t="s">
        <v>10502</v>
      </c>
      <c r="B3070" s="5" t="s">
        <v>10503</v>
      </c>
      <c r="C3070" s="5" t="s">
        <v>3717</v>
      </c>
      <c r="D3070" s="5" t="s">
        <v>18</v>
      </c>
      <c r="E3070" s="5">
        <v>7</v>
      </c>
      <c r="F3070" s="5" t="s">
        <v>297</v>
      </c>
      <c r="G3070" s="5" t="s">
        <v>297</v>
      </c>
      <c r="L3070" s="5" t="s">
        <v>10504</v>
      </c>
      <c r="M3070" s="5" t="s">
        <v>794</v>
      </c>
      <c r="N3070" s="5" t="s">
        <v>294</v>
      </c>
      <c r="R3070" s="5" t="s">
        <v>294</v>
      </c>
      <c r="S3070" s="5" t="s">
        <v>10505</v>
      </c>
      <c r="V3070" s="5" t="s">
        <v>10502</v>
      </c>
    </row>
    <row r="3071" spans="1:22" x14ac:dyDescent="0.35">
      <c r="A3071" s="5" t="s">
        <v>10506</v>
      </c>
      <c r="B3071" s="5" t="s">
        <v>10507</v>
      </c>
      <c r="C3071" s="5" t="s">
        <v>3717</v>
      </c>
      <c r="D3071" s="5" t="s">
        <v>18</v>
      </c>
      <c r="E3071" s="5">
        <v>1</v>
      </c>
      <c r="F3071" s="5" t="s">
        <v>297</v>
      </c>
      <c r="G3071" s="5" t="s">
        <v>297</v>
      </c>
      <c r="L3071" s="5" t="s">
        <v>822</v>
      </c>
      <c r="M3071" s="5" t="s">
        <v>794</v>
      </c>
      <c r="N3071" s="5" t="s">
        <v>294</v>
      </c>
      <c r="P3071" s="5" t="s">
        <v>294</v>
      </c>
      <c r="R3071" s="5" t="s">
        <v>294</v>
      </c>
      <c r="S3071" s="5" t="s">
        <v>294</v>
      </c>
      <c r="V3071" s="5" t="s">
        <v>10506</v>
      </c>
    </row>
    <row r="3072" spans="1:22" x14ac:dyDescent="0.35">
      <c r="A3072" s="5" t="s">
        <v>10508</v>
      </c>
      <c r="B3072" s="5" t="s">
        <v>10509</v>
      </c>
      <c r="C3072" s="5" t="s">
        <v>3717</v>
      </c>
      <c r="D3072" s="5" t="s">
        <v>18</v>
      </c>
      <c r="E3072" s="5">
        <v>1</v>
      </c>
      <c r="F3072" s="5" t="s">
        <v>297</v>
      </c>
      <c r="G3072" s="5" t="s">
        <v>297</v>
      </c>
      <c r="L3072" s="5" t="s">
        <v>822</v>
      </c>
      <c r="M3072" s="5" t="s">
        <v>794</v>
      </c>
      <c r="N3072" s="5" t="s">
        <v>294</v>
      </c>
      <c r="P3072" s="5" t="s">
        <v>294</v>
      </c>
      <c r="R3072" s="5" t="s">
        <v>294</v>
      </c>
      <c r="S3072" s="5" t="s">
        <v>294</v>
      </c>
      <c r="V3072" s="5" t="s">
        <v>10508</v>
      </c>
    </row>
    <row r="3073" spans="1:22" x14ac:dyDescent="0.35">
      <c r="A3073" s="5" t="s">
        <v>10510</v>
      </c>
      <c r="B3073" s="5" t="s">
        <v>10511</v>
      </c>
      <c r="C3073" s="5" t="s">
        <v>3717</v>
      </c>
      <c r="D3073" s="5" t="s">
        <v>18</v>
      </c>
      <c r="E3073" s="5">
        <v>1</v>
      </c>
      <c r="F3073" s="5" t="s">
        <v>297</v>
      </c>
      <c r="G3073" s="5" t="s">
        <v>297</v>
      </c>
      <c r="K3073" s="5" t="s">
        <v>10512</v>
      </c>
      <c r="L3073" s="5" t="s">
        <v>822</v>
      </c>
      <c r="M3073" s="5" t="s">
        <v>794</v>
      </c>
      <c r="N3073" s="5" t="s">
        <v>294</v>
      </c>
      <c r="P3073" s="5" t="s">
        <v>294</v>
      </c>
      <c r="R3073" s="5" t="s">
        <v>294</v>
      </c>
      <c r="S3073" s="5" t="s">
        <v>294</v>
      </c>
      <c r="V3073" s="5" t="s">
        <v>10510</v>
      </c>
    </row>
    <row r="3074" spans="1:22" x14ac:dyDescent="0.35">
      <c r="A3074" s="5" t="s">
        <v>10513</v>
      </c>
      <c r="B3074" s="5" t="s">
        <v>10514</v>
      </c>
      <c r="C3074" s="5" t="s">
        <v>10395</v>
      </c>
      <c r="D3074" s="5" t="s">
        <v>18</v>
      </c>
      <c r="E3074" s="5">
        <v>50</v>
      </c>
      <c r="F3074" s="5" t="s">
        <v>294</v>
      </c>
      <c r="G3074" s="5" t="s">
        <v>294</v>
      </c>
      <c r="M3074" s="5" t="s">
        <v>794</v>
      </c>
      <c r="N3074" s="5" t="s">
        <v>294</v>
      </c>
      <c r="P3074" s="5" t="s">
        <v>294</v>
      </c>
      <c r="Q3074" s="5" t="s">
        <v>294</v>
      </c>
      <c r="R3074" s="5" t="s">
        <v>294</v>
      </c>
      <c r="V3074" s="5" t="s">
        <v>10513</v>
      </c>
    </row>
    <row r="3075" spans="1:22" x14ac:dyDescent="0.35">
      <c r="A3075" s="5" t="s">
        <v>10515</v>
      </c>
      <c r="B3075" s="5" t="s">
        <v>8929</v>
      </c>
      <c r="C3075" s="5" t="s">
        <v>10395</v>
      </c>
      <c r="D3075" s="5" t="s">
        <v>20</v>
      </c>
      <c r="E3075" s="5">
        <v>10</v>
      </c>
      <c r="F3075" s="5" t="s">
        <v>294</v>
      </c>
      <c r="G3075" s="5" t="s">
        <v>294</v>
      </c>
      <c r="M3075" s="5" t="s">
        <v>794</v>
      </c>
      <c r="N3075" s="5" t="s">
        <v>294</v>
      </c>
      <c r="P3075" s="5" t="s">
        <v>294</v>
      </c>
      <c r="Q3075" s="5" t="s">
        <v>294</v>
      </c>
      <c r="R3075" s="5" t="s">
        <v>294</v>
      </c>
      <c r="V3075" s="5" t="s">
        <v>10515</v>
      </c>
    </row>
    <row r="3076" spans="1:22" x14ac:dyDescent="0.35">
      <c r="A3076" s="5" t="s">
        <v>10516</v>
      </c>
      <c r="B3076" s="5" t="s">
        <v>8931</v>
      </c>
      <c r="C3076" s="5" t="s">
        <v>10395</v>
      </c>
      <c r="D3076" s="5" t="s">
        <v>28</v>
      </c>
      <c r="E3076" s="5">
        <v>6</v>
      </c>
      <c r="F3076" s="5" t="s">
        <v>294</v>
      </c>
      <c r="G3076" s="5" t="s">
        <v>294</v>
      </c>
      <c r="M3076" s="5" t="s">
        <v>794</v>
      </c>
      <c r="N3076" s="5" t="s">
        <v>294</v>
      </c>
      <c r="P3076" s="5" t="s">
        <v>294</v>
      </c>
      <c r="Q3076" s="5" t="s">
        <v>294</v>
      </c>
      <c r="R3076" s="5" t="s">
        <v>294</v>
      </c>
      <c r="V3076" s="5" t="s">
        <v>10516</v>
      </c>
    </row>
    <row r="3077" spans="1:22" x14ac:dyDescent="0.35">
      <c r="A3077" s="5" t="s">
        <v>10517</v>
      </c>
      <c r="B3077" s="5" t="s">
        <v>10518</v>
      </c>
      <c r="C3077" s="5" t="s">
        <v>10395</v>
      </c>
      <c r="D3077" s="5" t="s">
        <v>18</v>
      </c>
      <c r="E3077" s="5">
        <v>50</v>
      </c>
      <c r="F3077" s="5" t="s">
        <v>294</v>
      </c>
      <c r="G3077" s="5" t="s">
        <v>294</v>
      </c>
      <c r="M3077" s="5" t="s">
        <v>794</v>
      </c>
      <c r="N3077" s="5" t="s">
        <v>294</v>
      </c>
      <c r="P3077" s="5" t="s">
        <v>294</v>
      </c>
      <c r="Q3077" s="5" t="s">
        <v>294</v>
      </c>
      <c r="R3077" s="5" t="s">
        <v>294</v>
      </c>
      <c r="V3077" s="5" t="s">
        <v>10517</v>
      </c>
    </row>
    <row r="3078" spans="1:22" x14ac:dyDescent="0.35">
      <c r="A3078" s="5" t="s">
        <v>10519</v>
      </c>
      <c r="B3078" s="5" t="s">
        <v>495</v>
      </c>
      <c r="C3078" s="5" t="s">
        <v>10395</v>
      </c>
      <c r="D3078" s="5" t="s">
        <v>18</v>
      </c>
      <c r="E3078" s="5">
        <v>20</v>
      </c>
      <c r="F3078" s="5" t="s">
        <v>294</v>
      </c>
      <c r="G3078" s="5" t="s">
        <v>294</v>
      </c>
      <c r="M3078" s="5" t="s">
        <v>794</v>
      </c>
      <c r="N3078" s="5" t="s">
        <v>294</v>
      </c>
      <c r="P3078" s="5" t="s">
        <v>294</v>
      </c>
      <c r="Q3078" s="5" t="s">
        <v>294</v>
      </c>
      <c r="R3078" s="5" t="s">
        <v>294</v>
      </c>
      <c r="V3078" s="5" t="s">
        <v>10519</v>
      </c>
    </row>
    <row r="3079" spans="1:22" x14ac:dyDescent="0.35">
      <c r="A3079" s="5" t="s">
        <v>10520</v>
      </c>
      <c r="B3079" s="5" t="s">
        <v>10521</v>
      </c>
      <c r="C3079" s="5" t="s">
        <v>10522</v>
      </c>
      <c r="D3079" s="5" t="s">
        <v>22</v>
      </c>
      <c r="E3079" s="5">
        <v>18</v>
      </c>
      <c r="F3079" s="5" t="s">
        <v>294</v>
      </c>
      <c r="G3079" s="5" t="s">
        <v>294</v>
      </c>
      <c r="J3079" s="5" t="s">
        <v>10395</v>
      </c>
      <c r="M3079" s="5" t="s">
        <v>794</v>
      </c>
      <c r="N3079" s="5" t="s">
        <v>294</v>
      </c>
      <c r="P3079" s="5" t="s">
        <v>294</v>
      </c>
      <c r="Q3079" s="5" t="s">
        <v>294</v>
      </c>
      <c r="R3079" s="5" t="s">
        <v>297</v>
      </c>
      <c r="V3079" s="5" t="s">
        <v>10520</v>
      </c>
    </row>
    <row r="3080" spans="1:22" x14ac:dyDescent="0.35">
      <c r="A3080" s="5" t="s">
        <v>10523</v>
      </c>
      <c r="B3080" s="5" t="s">
        <v>10524</v>
      </c>
      <c r="C3080" s="5" t="s">
        <v>10522</v>
      </c>
      <c r="D3080" s="5" t="s">
        <v>18</v>
      </c>
      <c r="E3080" s="5">
        <v>50</v>
      </c>
      <c r="F3080" s="5" t="s">
        <v>294</v>
      </c>
      <c r="G3080" s="5" t="s">
        <v>294</v>
      </c>
      <c r="M3080" s="5" t="s">
        <v>794</v>
      </c>
      <c r="N3080" s="5" t="s">
        <v>294</v>
      </c>
      <c r="P3080" s="5" t="s">
        <v>294</v>
      </c>
      <c r="Q3080" s="5" t="s">
        <v>294</v>
      </c>
      <c r="R3080" s="5" t="s">
        <v>294</v>
      </c>
      <c r="V3080" s="5" t="s">
        <v>10523</v>
      </c>
    </row>
    <row r="3081" spans="1:22" x14ac:dyDescent="0.35">
      <c r="A3081" s="5" t="s">
        <v>10525</v>
      </c>
      <c r="B3081" s="5" t="s">
        <v>3937</v>
      </c>
      <c r="C3081" s="5" t="s">
        <v>10522</v>
      </c>
      <c r="D3081" s="5" t="s">
        <v>22</v>
      </c>
      <c r="E3081" s="5">
        <v>18</v>
      </c>
      <c r="F3081" s="5" t="s">
        <v>294</v>
      </c>
      <c r="G3081" s="5" t="s">
        <v>294</v>
      </c>
      <c r="M3081" s="5" t="s">
        <v>3826</v>
      </c>
      <c r="N3081" s="5" t="s">
        <v>294</v>
      </c>
      <c r="P3081" s="5" t="s">
        <v>294</v>
      </c>
      <c r="Q3081" s="5" t="s">
        <v>294</v>
      </c>
      <c r="R3081" s="5" t="s">
        <v>294</v>
      </c>
      <c r="V3081" s="5" t="s">
        <v>10525</v>
      </c>
    </row>
    <row r="3082" spans="1:22" x14ac:dyDescent="0.35">
      <c r="A3082" s="5" t="s">
        <v>10526</v>
      </c>
      <c r="B3082" s="5" t="s">
        <v>814</v>
      </c>
      <c r="C3082" s="5" t="s">
        <v>10522</v>
      </c>
      <c r="D3082" s="5" t="s">
        <v>18</v>
      </c>
      <c r="E3082" s="5">
        <v>5</v>
      </c>
      <c r="F3082" s="5" t="s">
        <v>294</v>
      </c>
      <c r="G3082" s="5" t="s">
        <v>294</v>
      </c>
      <c r="L3082" s="5" t="s">
        <v>10527</v>
      </c>
      <c r="M3082" s="5" t="s">
        <v>794</v>
      </c>
      <c r="N3082" s="5" t="s">
        <v>294</v>
      </c>
      <c r="P3082" s="5" t="s">
        <v>294</v>
      </c>
      <c r="Q3082" s="5" t="s">
        <v>294</v>
      </c>
      <c r="R3082" s="5" t="s">
        <v>294</v>
      </c>
    </row>
    <row r="3083" spans="1:22" x14ac:dyDescent="0.35">
      <c r="A3083" s="5" t="s">
        <v>10528</v>
      </c>
      <c r="B3083" s="5" t="s">
        <v>10529</v>
      </c>
      <c r="C3083" s="5" t="s">
        <v>9280</v>
      </c>
      <c r="D3083" s="5" t="s">
        <v>18</v>
      </c>
      <c r="E3083" s="5">
        <v>40</v>
      </c>
      <c r="F3083" s="5" t="s">
        <v>294</v>
      </c>
      <c r="G3083" s="5" t="s">
        <v>294</v>
      </c>
      <c r="M3083" s="5" t="s">
        <v>794</v>
      </c>
      <c r="N3083" s="5" t="s">
        <v>294</v>
      </c>
      <c r="P3083" s="5" t="s">
        <v>294</v>
      </c>
      <c r="Q3083" s="5" t="s">
        <v>294</v>
      </c>
      <c r="R3083" s="5" t="s">
        <v>294</v>
      </c>
      <c r="V3083" s="5" t="s">
        <v>10528</v>
      </c>
    </row>
    <row r="3084" spans="1:22" x14ac:dyDescent="0.35">
      <c r="A3084" s="5" t="s">
        <v>10530</v>
      </c>
      <c r="B3084" s="5" t="s">
        <v>10531</v>
      </c>
      <c r="C3084" s="5" t="s">
        <v>9280</v>
      </c>
      <c r="D3084" s="5" t="s">
        <v>18</v>
      </c>
      <c r="E3084" s="5">
        <v>45</v>
      </c>
      <c r="F3084" s="5" t="s">
        <v>294</v>
      </c>
      <c r="G3084" s="5" t="s">
        <v>297</v>
      </c>
      <c r="M3084" s="5" t="s">
        <v>794</v>
      </c>
      <c r="N3084" s="5" t="s">
        <v>294</v>
      </c>
      <c r="P3084" s="5" t="s">
        <v>294</v>
      </c>
      <c r="Q3084" s="5" t="s">
        <v>294</v>
      </c>
      <c r="R3084" s="5" t="s">
        <v>294</v>
      </c>
      <c r="V3084" s="5" t="s">
        <v>10530</v>
      </c>
    </row>
    <row r="3085" spans="1:22" x14ac:dyDescent="0.35">
      <c r="A3085" s="5" t="s">
        <v>10532</v>
      </c>
      <c r="B3085" s="5" t="s">
        <v>10533</v>
      </c>
      <c r="C3085" s="5" t="s">
        <v>9280</v>
      </c>
      <c r="D3085" s="5" t="s">
        <v>18</v>
      </c>
      <c r="E3085" s="5">
        <v>8</v>
      </c>
      <c r="F3085" s="5" t="s">
        <v>294</v>
      </c>
      <c r="G3085" s="5" t="s">
        <v>297</v>
      </c>
      <c r="M3085" s="5" t="s">
        <v>3826</v>
      </c>
      <c r="N3085" s="5" t="s">
        <v>294</v>
      </c>
      <c r="P3085" s="5" t="s">
        <v>294</v>
      </c>
      <c r="Q3085" s="5" t="s">
        <v>294</v>
      </c>
      <c r="R3085" s="5" t="s">
        <v>294</v>
      </c>
      <c r="V3085" s="5" t="s">
        <v>10532</v>
      </c>
    </row>
    <row r="3086" spans="1:22" x14ac:dyDescent="0.35">
      <c r="A3086" s="5" t="s">
        <v>10534</v>
      </c>
      <c r="B3086" s="5" t="s">
        <v>10535</v>
      </c>
      <c r="C3086" s="5" t="s">
        <v>9280</v>
      </c>
      <c r="D3086" s="5" t="s">
        <v>1655</v>
      </c>
      <c r="E3086" s="5">
        <v>77</v>
      </c>
      <c r="F3086" s="5" t="s">
        <v>294</v>
      </c>
      <c r="G3086" s="5" t="s">
        <v>294</v>
      </c>
      <c r="M3086" s="5" t="s">
        <v>794</v>
      </c>
      <c r="N3086" s="5" t="s">
        <v>294</v>
      </c>
      <c r="P3086" s="5" t="s">
        <v>294</v>
      </c>
      <c r="Q3086" s="5" t="s">
        <v>294</v>
      </c>
      <c r="R3086" s="5" t="s">
        <v>294</v>
      </c>
      <c r="V3086" s="5" t="s">
        <v>10534</v>
      </c>
    </row>
    <row r="3087" spans="1:22" x14ac:dyDescent="0.35">
      <c r="A3087" s="5" t="s">
        <v>10536</v>
      </c>
      <c r="B3087" s="5" t="s">
        <v>8763</v>
      </c>
      <c r="C3087" s="5" t="s">
        <v>8172</v>
      </c>
      <c r="D3087" s="5" t="s">
        <v>18</v>
      </c>
      <c r="E3087" s="5">
        <v>20</v>
      </c>
      <c r="F3087" s="5" t="s">
        <v>294</v>
      </c>
      <c r="G3087" s="5" t="s">
        <v>297</v>
      </c>
      <c r="J3087" s="5" t="s">
        <v>8621</v>
      </c>
      <c r="M3087" s="5" t="s">
        <v>794</v>
      </c>
      <c r="N3087" s="5" t="s">
        <v>294</v>
      </c>
      <c r="P3087" s="5" t="s">
        <v>294</v>
      </c>
      <c r="Q3087" s="5" t="s">
        <v>294</v>
      </c>
      <c r="R3087" s="5" t="s">
        <v>294</v>
      </c>
      <c r="V3087" s="5" t="s">
        <v>10537</v>
      </c>
    </row>
    <row r="3088" spans="1:22" x14ac:dyDescent="0.35">
      <c r="A3088" s="5" t="s">
        <v>10538</v>
      </c>
      <c r="B3088" s="5" t="s">
        <v>4212</v>
      </c>
      <c r="C3088" s="5" t="s">
        <v>10539</v>
      </c>
      <c r="D3088" s="5" t="s">
        <v>18</v>
      </c>
      <c r="E3088" s="5">
        <v>5</v>
      </c>
      <c r="F3088" s="5" t="s">
        <v>294</v>
      </c>
      <c r="G3088" s="5" t="s">
        <v>294</v>
      </c>
      <c r="J3088" s="5" t="s">
        <v>3783</v>
      </c>
      <c r="M3088" s="5" t="s">
        <v>794</v>
      </c>
      <c r="N3088" s="5" t="s">
        <v>294</v>
      </c>
      <c r="P3088" s="5" t="s">
        <v>294</v>
      </c>
      <c r="Q3088" s="5" t="s">
        <v>294</v>
      </c>
      <c r="R3088" s="5" t="s">
        <v>297</v>
      </c>
      <c r="V3088" s="5" t="s">
        <v>10538</v>
      </c>
    </row>
    <row r="3089" spans="1:22" x14ac:dyDescent="0.35">
      <c r="A3089" s="5" t="s">
        <v>10540</v>
      </c>
      <c r="B3089" s="5" t="s">
        <v>10541</v>
      </c>
      <c r="C3089" s="5" t="s">
        <v>10539</v>
      </c>
      <c r="D3089" s="5" t="s">
        <v>18</v>
      </c>
      <c r="E3089" s="5">
        <v>8</v>
      </c>
      <c r="F3089" s="5" t="s">
        <v>294</v>
      </c>
      <c r="G3089" s="5" t="s">
        <v>294</v>
      </c>
      <c r="J3089" s="5" t="s">
        <v>8172</v>
      </c>
      <c r="M3089" s="5" t="s">
        <v>794</v>
      </c>
      <c r="N3089" s="5" t="s">
        <v>294</v>
      </c>
      <c r="P3089" s="5" t="s">
        <v>294</v>
      </c>
      <c r="Q3089" s="5" t="s">
        <v>294</v>
      </c>
      <c r="R3089" s="5" t="s">
        <v>297</v>
      </c>
      <c r="V3089" s="5" t="s">
        <v>10540</v>
      </c>
    </row>
    <row r="3090" spans="1:22" x14ac:dyDescent="0.35">
      <c r="A3090" s="5" t="s">
        <v>10542</v>
      </c>
      <c r="B3090" s="5" t="s">
        <v>10543</v>
      </c>
      <c r="C3090" s="5" t="s">
        <v>10539</v>
      </c>
      <c r="D3090" s="5" t="s">
        <v>18</v>
      </c>
      <c r="E3090" s="5">
        <v>8</v>
      </c>
      <c r="F3090" s="5" t="s">
        <v>294</v>
      </c>
      <c r="G3090" s="5" t="s">
        <v>297</v>
      </c>
      <c r="J3090" s="5" t="s">
        <v>8828</v>
      </c>
      <c r="M3090" s="5" t="s">
        <v>794</v>
      </c>
      <c r="N3090" s="5" t="s">
        <v>294</v>
      </c>
      <c r="P3090" s="5" t="s">
        <v>294</v>
      </c>
      <c r="Q3090" s="5" t="s">
        <v>294</v>
      </c>
      <c r="R3090" s="5" t="s">
        <v>297</v>
      </c>
      <c r="V3090" s="5" t="s">
        <v>10542</v>
      </c>
    </row>
    <row r="3091" spans="1:22" x14ac:dyDescent="0.35">
      <c r="A3091" s="5" t="s">
        <v>10544</v>
      </c>
      <c r="B3091" s="5" t="s">
        <v>3907</v>
      </c>
      <c r="C3091" s="5" t="s">
        <v>10539</v>
      </c>
      <c r="D3091" s="5" t="s">
        <v>22</v>
      </c>
      <c r="E3091" s="5">
        <v>18</v>
      </c>
      <c r="F3091" s="5" t="s">
        <v>294</v>
      </c>
      <c r="G3091" s="5" t="s">
        <v>294</v>
      </c>
      <c r="M3091" s="5" t="s">
        <v>3826</v>
      </c>
      <c r="N3091" s="5" t="s">
        <v>294</v>
      </c>
      <c r="P3091" s="5" t="s">
        <v>294</v>
      </c>
      <c r="Q3091" s="5" t="s">
        <v>294</v>
      </c>
      <c r="R3091" s="5" t="s">
        <v>294</v>
      </c>
      <c r="V3091" s="5" t="s">
        <v>10544</v>
      </c>
    </row>
    <row r="3092" spans="1:22" x14ac:dyDescent="0.35">
      <c r="A3092" s="5" t="s">
        <v>10545</v>
      </c>
      <c r="B3092" s="5" t="s">
        <v>10546</v>
      </c>
      <c r="C3092" s="5" t="s">
        <v>8172</v>
      </c>
      <c r="D3092" s="5" t="s">
        <v>18</v>
      </c>
      <c r="E3092" s="5">
        <v>1</v>
      </c>
      <c r="F3092" s="5" t="s">
        <v>294</v>
      </c>
      <c r="G3092" s="5" t="s">
        <v>297</v>
      </c>
      <c r="L3092" s="5" t="s">
        <v>822</v>
      </c>
      <c r="M3092" s="5" t="s">
        <v>794</v>
      </c>
      <c r="N3092" s="5" t="s">
        <v>294</v>
      </c>
      <c r="O3092" s="5" t="s">
        <v>294</v>
      </c>
      <c r="P3092" s="5" t="s">
        <v>294</v>
      </c>
      <c r="Q3092" s="5" t="s">
        <v>294</v>
      </c>
      <c r="R3092" s="5" t="s">
        <v>294</v>
      </c>
      <c r="S3092" s="5" t="s">
        <v>294</v>
      </c>
      <c r="V3092" s="5" t="s">
        <v>10545</v>
      </c>
    </row>
    <row r="3093" spans="1:22" x14ac:dyDescent="0.35">
      <c r="A3093" s="5" t="s">
        <v>10547</v>
      </c>
      <c r="B3093" s="5" t="s">
        <v>3716</v>
      </c>
      <c r="C3093" s="5" t="s">
        <v>10548</v>
      </c>
      <c r="D3093" s="5" t="s">
        <v>18</v>
      </c>
      <c r="E3093" s="5">
        <v>20</v>
      </c>
      <c r="F3093" s="5" t="s">
        <v>294</v>
      </c>
      <c r="G3093" s="5" t="s">
        <v>297</v>
      </c>
      <c r="J3093" s="5" t="s">
        <v>3717</v>
      </c>
      <c r="M3093" s="5" t="s">
        <v>794</v>
      </c>
      <c r="N3093" s="5" t="s">
        <v>294</v>
      </c>
      <c r="O3093" s="5" t="s">
        <v>294</v>
      </c>
      <c r="P3093" s="5" t="s">
        <v>294</v>
      </c>
      <c r="Q3093" s="5" t="s">
        <v>294</v>
      </c>
      <c r="R3093" s="5" t="s">
        <v>294</v>
      </c>
      <c r="V3093" s="5" t="s">
        <v>10547</v>
      </c>
    </row>
    <row r="3094" spans="1:22" x14ac:dyDescent="0.35">
      <c r="A3094" s="5" t="s">
        <v>10549</v>
      </c>
      <c r="B3094" s="5" t="s">
        <v>3907</v>
      </c>
      <c r="C3094" s="5" t="s">
        <v>10548</v>
      </c>
      <c r="D3094" s="5" t="s">
        <v>22</v>
      </c>
      <c r="E3094" s="5">
        <v>4</v>
      </c>
      <c r="F3094" s="5" t="s">
        <v>294</v>
      </c>
      <c r="G3094" s="5" t="s">
        <v>294</v>
      </c>
      <c r="M3094" s="5" t="s">
        <v>3826</v>
      </c>
      <c r="N3094" s="5" t="s">
        <v>294</v>
      </c>
      <c r="R3094" s="5" t="s">
        <v>294</v>
      </c>
      <c r="V3094" s="5" t="s">
        <v>10549</v>
      </c>
    </row>
    <row r="3095" spans="1:22" x14ac:dyDescent="0.35">
      <c r="A3095" s="5" t="s">
        <v>10550</v>
      </c>
      <c r="B3095" s="5" t="s">
        <v>10551</v>
      </c>
      <c r="C3095" s="5" t="s">
        <v>8172</v>
      </c>
      <c r="D3095" s="5" t="s">
        <v>18</v>
      </c>
      <c r="E3095" s="5">
        <v>20</v>
      </c>
      <c r="F3095" s="5" t="s">
        <v>294</v>
      </c>
      <c r="G3095" s="5" t="s">
        <v>297</v>
      </c>
      <c r="J3095" s="5" t="s">
        <v>10552</v>
      </c>
      <c r="M3095" s="5" t="s">
        <v>794</v>
      </c>
      <c r="N3095" s="5" t="s">
        <v>294</v>
      </c>
      <c r="R3095" s="5" t="s">
        <v>297</v>
      </c>
      <c r="V3095" s="5" t="s">
        <v>10550</v>
      </c>
    </row>
    <row r="3096" spans="1:22" x14ac:dyDescent="0.35">
      <c r="A3096" s="5" t="s">
        <v>10553</v>
      </c>
      <c r="B3096" s="5" t="s">
        <v>10554</v>
      </c>
      <c r="C3096" s="5" t="s">
        <v>8172</v>
      </c>
      <c r="D3096" s="5" t="s">
        <v>18</v>
      </c>
      <c r="E3096" s="5">
        <v>45</v>
      </c>
      <c r="F3096" s="5" t="s">
        <v>297</v>
      </c>
      <c r="G3096" s="5" t="s">
        <v>294</v>
      </c>
      <c r="M3096" s="5" t="s">
        <v>794</v>
      </c>
      <c r="N3096" s="5" t="s">
        <v>294</v>
      </c>
      <c r="R3096" s="5" t="s">
        <v>294</v>
      </c>
      <c r="V3096" s="5" t="s">
        <v>10553</v>
      </c>
    </row>
    <row r="3097" spans="1:22" x14ac:dyDescent="0.35">
      <c r="A3097" s="5" t="s">
        <v>10555</v>
      </c>
      <c r="B3097" s="5" t="s">
        <v>235</v>
      </c>
      <c r="C3097" s="5" t="s">
        <v>10556</v>
      </c>
      <c r="D3097" s="5" t="s">
        <v>18</v>
      </c>
      <c r="E3097" s="5">
        <v>40</v>
      </c>
      <c r="F3097" s="5" t="s">
        <v>294</v>
      </c>
      <c r="G3097" s="5" t="s">
        <v>294</v>
      </c>
      <c r="M3097" s="5" t="s">
        <v>794</v>
      </c>
      <c r="N3097" s="5" t="s">
        <v>294</v>
      </c>
      <c r="R3097" s="5" t="s">
        <v>294</v>
      </c>
      <c r="V3097" s="5" t="s">
        <v>10555</v>
      </c>
    </row>
    <row r="3098" spans="1:22" x14ac:dyDescent="0.35">
      <c r="A3098" s="5" t="s">
        <v>10557</v>
      </c>
      <c r="B3098" s="5" t="s">
        <v>10558</v>
      </c>
      <c r="C3098" s="5" t="s">
        <v>8172</v>
      </c>
      <c r="D3098" s="5" t="s">
        <v>18</v>
      </c>
      <c r="E3098" s="5">
        <v>20</v>
      </c>
      <c r="F3098" s="5" t="s">
        <v>294</v>
      </c>
      <c r="G3098" s="5" t="s">
        <v>294</v>
      </c>
      <c r="J3098" s="5" t="s">
        <v>10559</v>
      </c>
      <c r="M3098" s="5" t="s">
        <v>794</v>
      </c>
      <c r="N3098" s="5" t="s">
        <v>294</v>
      </c>
      <c r="P3098" s="5" t="s">
        <v>294</v>
      </c>
      <c r="Q3098" s="5" t="s">
        <v>294</v>
      </c>
      <c r="R3098" s="5" t="s">
        <v>294</v>
      </c>
      <c r="V3098" s="5" t="s">
        <v>10560</v>
      </c>
    </row>
    <row r="3099" spans="1:22" x14ac:dyDescent="0.35">
      <c r="A3099" s="5" t="s">
        <v>10561</v>
      </c>
      <c r="B3099" s="5" t="s">
        <v>4449</v>
      </c>
      <c r="C3099" s="5" t="s">
        <v>8172</v>
      </c>
      <c r="D3099" s="5" t="s">
        <v>18</v>
      </c>
      <c r="E3099" s="5">
        <v>45</v>
      </c>
      <c r="F3099" s="5" t="s">
        <v>294</v>
      </c>
      <c r="G3099" s="5" t="s">
        <v>294</v>
      </c>
      <c r="M3099" s="5" t="s">
        <v>794</v>
      </c>
      <c r="N3099" s="5" t="s">
        <v>294</v>
      </c>
      <c r="R3099" s="5" t="s">
        <v>294</v>
      </c>
      <c r="V3099" s="5" t="s">
        <v>10561</v>
      </c>
    </row>
    <row r="3100" spans="1:22" x14ac:dyDescent="0.35">
      <c r="A3100" s="5" t="s">
        <v>10562</v>
      </c>
      <c r="B3100" s="5" t="s">
        <v>3907</v>
      </c>
      <c r="C3100" s="5" t="s">
        <v>10556</v>
      </c>
      <c r="D3100" s="5" t="s">
        <v>18</v>
      </c>
      <c r="E3100" s="5">
        <v>10</v>
      </c>
      <c r="F3100" s="5" t="s">
        <v>294</v>
      </c>
      <c r="G3100" s="5" t="s">
        <v>297</v>
      </c>
      <c r="M3100" s="5" t="s">
        <v>3826</v>
      </c>
      <c r="N3100" s="5" t="s">
        <v>294</v>
      </c>
      <c r="R3100" s="5" t="s">
        <v>294</v>
      </c>
      <c r="V3100" s="5" t="s">
        <v>10562</v>
      </c>
    </row>
    <row r="3101" spans="1:22" x14ac:dyDescent="0.35">
      <c r="A3101" s="5" t="s">
        <v>10563</v>
      </c>
      <c r="B3101" s="5" t="s">
        <v>4583</v>
      </c>
      <c r="C3101" s="5" t="s">
        <v>8172</v>
      </c>
      <c r="D3101" s="5" t="s">
        <v>18</v>
      </c>
      <c r="E3101" s="5">
        <v>8</v>
      </c>
      <c r="F3101" s="5" t="s">
        <v>297</v>
      </c>
      <c r="G3101" s="5" t="s">
        <v>297</v>
      </c>
      <c r="M3101" s="5" t="s">
        <v>3826</v>
      </c>
      <c r="N3101" s="5" t="s">
        <v>294</v>
      </c>
      <c r="P3101" s="5" t="s">
        <v>294</v>
      </c>
      <c r="R3101" s="5" t="s">
        <v>294</v>
      </c>
      <c r="V3101" s="5" t="s">
        <v>10563</v>
      </c>
    </row>
    <row r="3102" spans="1:22" x14ac:dyDescent="0.35">
      <c r="A3102" s="5" t="s">
        <v>10564</v>
      </c>
      <c r="B3102" s="5" t="s">
        <v>10565</v>
      </c>
      <c r="C3102" s="5" t="s">
        <v>8172</v>
      </c>
      <c r="D3102" s="5" t="s">
        <v>18</v>
      </c>
      <c r="E3102" s="5">
        <v>20</v>
      </c>
      <c r="F3102" s="5" t="s">
        <v>294</v>
      </c>
      <c r="G3102" s="5" t="s">
        <v>297</v>
      </c>
      <c r="M3102" s="5" t="s">
        <v>794</v>
      </c>
      <c r="N3102" s="5" t="s">
        <v>294</v>
      </c>
      <c r="P3102" s="5" t="s">
        <v>294</v>
      </c>
      <c r="Q3102" s="5" t="s">
        <v>294</v>
      </c>
      <c r="R3102" s="5" t="s">
        <v>294</v>
      </c>
      <c r="U3102" s="5" t="s">
        <v>10566</v>
      </c>
      <c r="V3102" s="5" t="s">
        <v>10564</v>
      </c>
    </row>
    <row r="3103" spans="1:22" x14ac:dyDescent="0.35">
      <c r="A3103" s="5" t="s">
        <v>10567</v>
      </c>
      <c r="B3103" s="5" t="s">
        <v>10568</v>
      </c>
      <c r="C3103" s="5" t="s">
        <v>10569</v>
      </c>
      <c r="D3103" s="5" t="s">
        <v>18</v>
      </c>
      <c r="E3103" s="5">
        <v>8</v>
      </c>
      <c r="F3103" s="5" t="s">
        <v>294</v>
      </c>
      <c r="G3103" s="5" t="s">
        <v>297</v>
      </c>
      <c r="J3103" s="5" t="s">
        <v>8172</v>
      </c>
      <c r="K3103" s="5" t="s">
        <v>294</v>
      </c>
      <c r="M3103" s="5" t="s">
        <v>794</v>
      </c>
      <c r="N3103" s="5" t="s">
        <v>294</v>
      </c>
      <c r="P3103" s="5" t="s">
        <v>294</v>
      </c>
      <c r="Q3103" s="5" t="s">
        <v>294</v>
      </c>
      <c r="R3103" s="5" t="s">
        <v>297</v>
      </c>
      <c r="V3103" s="5" t="s">
        <v>10570</v>
      </c>
    </row>
    <row r="3104" spans="1:22" x14ac:dyDescent="0.35">
      <c r="A3104" s="5" t="s">
        <v>10571</v>
      </c>
      <c r="B3104" s="5" t="s">
        <v>10572</v>
      </c>
      <c r="C3104" s="5" t="s">
        <v>10569</v>
      </c>
      <c r="D3104" s="5" t="s">
        <v>18</v>
      </c>
      <c r="E3104" s="5">
        <v>5</v>
      </c>
      <c r="F3104" s="5" t="s">
        <v>294</v>
      </c>
      <c r="G3104" s="5" t="s">
        <v>294</v>
      </c>
      <c r="J3104" s="5" t="s">
        <v>5190</v>
      </c>
      <c r="K3104" s="5" t="s">
        <v>294</v>
      </c>
      <c r="M3104" s="5" t="s">
        <v>794</v>
      </c>
      <c r="N3104" s="5" t="s">
        <v>294</v>
      </c>
      <c r="P3104" s="5" t="s">
        <v>294</v>
      </c>
      <c r="Q3104" s="5" t="s">
        <v>294</v>
      </c>
      <c r="R3104" s="5" t="s">
        <v>297</v>
      </c>
      <c r="U3104" s="5" t="s">
        <v>10573</v>
      </c>
      <c r="V3104" s="5" t="s">
        <v>10574</v>
      </c>
    </row>
    <row r="3105" spans="1:22" x14ac:dyDescent="0.35">
      <c r="A3105" s="5" t="s">
        <v>10575</v>
      </c>
      <c r="B3105" s="5" t="s">
        <v>3907</v>
      </c>
      <c r="C3105" s="5" t="s">
        <v>10569</v>
      </c>
      <c r="D3105" s="5" t="s">
        <v>22</v>
      </c>
      <c r="E3105" s="5">
        <v>18</v>
      </c>
      <c r="F3105" s="5" t="s">
        <v>294</v>
      </c>
      <c r="G3105" s="5" t="s">
        <v>294</v>
      </c>
      <c r="K3105" s="5" t="s">
        <v>294</v>
      </c>
      <c r="M3105" s="5" t="s">
        <v>3826</v>
      </c>
      <c r="N3105" s="5" t="s">
        <v>294</v>
      </c>
      <c r="P3105" s="5" t="s">
        <v>294</v>
      </c>
      <c r="Q3105" s="5" t="s">
        <v>294</v>
      </c>
      <c r="R3105" s="5" t="s">
        <v>294</v>
      </c>
      <c r="V3105" s="5" t="s">
        <v>10576</v>
      </c>
    </row>
    <row r="3106" spans="1:22" x14ac:dyDescent="0.35">
      <c r="A3106" s="5" t="s">
        <v>10577</v>
      </c>
      <c r="B3106" s="5" t="s">
        <v>9649</v>
      </c>
      <c r="C3106" s="5" t="s">
        <v>10569</v>
      </c>
      <c r="D3106" s="5" t="s">
        <v>18</v>
      </c>
      <c r="E3106" s="5">
        <v>15</v>
      </c>
      <c r="F3106" s="5" t="s">
        <v>294</v>
      </c>
      <c r="G3106" s="5" t="s">
        <v>297</v>
      </c>
      <c r="J3106" s="5" t="s">
        <v>3762</v>
      </c>
      <c r="K3106" s="5" t="s">
        <v>294</v>
      </c>
      <c r="M3106" s="5" t="s">
        <v>794</v>
      </c>
      <c r="N3106" s="5" t="s">
        <v>294</v>
      </c>
      <c r="P3106" s="5" t="s">
        <v>294</v>
      </c>
      <c r="Q3106" s="5" t="s">
        <v>294</v>
      </c>
      <c r="R3106" s="5" t="s">
        <v>294</v>
      </c>
      <c r="V3106" s="5" t="s">
        <v>10578</v>
      </c>
    </row>
    <row r="3107" spans="1:22" x14ac:dyDescent="0.35">
      <c r="A3107" s="5" t="s">
        <v>10579</v>
      </c>
      <c r="B3107" s="5" t="s">
        <v>10580</v>
      </c>
      <c r="C3107" s="5" t="s">
        <v>8172</v>
      </c>
      <c r="D3107" s="5" t="s">
        <v>18</v>
      </c>
      <c r="E3107" s="5">
        <v>20</v>
      </c>
      <c r="F3107" s="5" t="s">
        <v>294</v>
      </c>
      <c r="G3107" s="5" t="s">
        <v>294</v>
      </c>
      <c r="J3107" s="5" t="s">
        <v>6813</v>
      </c>
      <c r="M3107" s="5" t="s">
        <v>794</v>
      </c>
      <c r="N3107" s="5" t="s">
        <v>294</v>
      </c>
      <c r="R3107" s="5" t="s">
        <v>294</v>
      </c>
      <c r="V3107" s="5" t="s">
        <v>10579</v>
      </c>
    </row>
    <row r="3108" spans="1:22" x14ac:dyDescent="0.35">
      <c r="A3108" s="5" t="s">
        <v>10581</v>
      </c>
      <c r="B3108" s="5" t="s">
        <v>5512</v>
      </c>
      <c r="C3108" s="5" t="s">
        <v>10556</v>
      </c>
      <c r="D3108" s="5" t="s">
        <v>18</v>
      </c>
      <c r="E3108" s="5">
        <v>1</v>
      </c>
      <c r="F3108" s="5" t="s">
        <v>297</v>
      </c>
      <c r="G3108" s="5" t="s">
        <v>294</v>
      </c>
      <c r="L3108" s="5" t="s">
        <v>8808</v>
      </c>
      <c r="M3108" s="5" t="s">
        <v>794</v>
      </c>
      <c r="N3108" s="5" t="s">
        <v>294</v>
      </c>
      <c r="P3108" s="5" t="s">
        <v>294</v>
      </c>
      <c r="Q3108" s="5" t="s">
        <v>294</v>
      </c>
      <c r="R3108" s="5" t="s">
        <v>294</v>
      </c>
      <c r="S3108" s="5" t="s">
        <v>250</v>
      </c>
      <c r="V3108" s="5" t="s">
        <v>10581</v>
      </c>
    </row>
    <row r="3109" spans="1:22" x14ac:dyDescent="0.35">
      <c r="A3109" s="5" t="s">
        <v>10582</v>
      </c>
      <c r="B3109" s="5" t="s">
        <v>10583</v>
      </c>
      <c r="C3109" s="5" t="s">
        <v>8172</v>
      </c>
      <c r="D3109" s="5" t="s">
        <v>18</v>
      </c>
      <c r="E3109" s="5">
        <v>1</v>
      </c>
      <c r="F3109" s="5" t="s">
        <v>294</v>
      </c>
      <c r="G3109" s="5" t="s">
        <v>297</v>
      </c>
      <c r="L3109" s="5" t="s">
        <v>822</v>
      </c>
      <c r="M3109" s="5" t="s">
        <v>794</v>
      </c>
      <c r="N3109" s="5" t="s">
        <v>294</v>
      </c>
      <c r="O3109" s="5" t="s">
        <v>294</v>
      </c>
      <c r="P3109" s="5" t="s">
        <v>294</v>
      </c>
      <c r="Q3109" s="5" t="s">
        <v>294</v>
      </c>
      <c r="R3109" s="5" t="s">
        <v>294</v>
      </c>
      <c r="S3109" s="5" t="s">
        <v>297</v>
      </c>
      <c r="V3109" s="5" t="s">
        <v>10582</v>
      </c>
    </row>
    <row r="3110" spans="1:22" x14ac:dyDescent="0.35">
      <c r="A3110" s="5" t="s">
        <v>10584</v>
      </c>
      <c r="B3110" s="5" t="s">
        <v>10585</v>
      </c>
      <c r="C3110" s="5" t="s">
        <v>8172</v>
      </c>
      <c r="D3110" s="5" t="s">
        <v>18</v>
      </c>
      <c r="E3110" s="5">
        <v>20</v>
      </c>
      <c r="F3110" s="5" t="s">
        <v>294</v>
      </c>
      <c r="G3110" s="5" t="s">
        <v>294</v>
      </c>
      <c r="J3110" s="5" t="s">
        <v>6813</v>
      </c>
      <c r="M3110" s="5" t="s">
        <v>794</v>
      </c>
      <c r="N3110" s="5" t="s">
        <v>294</v>
      </c>
      <c r="R3110" s="5" t="s">
        <v>294</v>
      </c>
      <c r="V3110" s="5" t="s">
        <v>10584</v>
      </c>
    </row>
    <row r="3111" spans="1:22" x14ac:dyDescent="0.35">
      <c r="A3111" s="5" t="s">
        <v>10586</v>
      </c>
      <c r="B3111" s="5" t="s">
        <v>111</v>
      </c>
      <c r="C3111" s="5" t="s">
        <v>10556</v>
      </c>
      <c r="D3111" s="5" t="s">
        <v>1655</v>
      </c>
      <c r="E3111" s="5">
        <v>77</v>
      </c>
      <c r="F3111" s="5" t="s">
        <v>294</v>
      </c>
      <c r="G3111" s="5" t="s">
        <v>294</v>
      </c>
      <c r="M3111" s="5" t="s">
        <v>794</v>
      </c>
      <c r="N3111" s="5" t="s">
        <v>294</v>
      </c>
      <c r="R3111" s="5" t="s">
        <v>294</v>
      </c>
      <c r="V3111" s="5" t="s">
        <v>10586</v>
      </c>
    </row>
    <row r="3112" spans="1:22" x14ac:dyDescent="0.35">
      <c r="A3112" s="5" t="s">
        <v>10587</v>
      </c>
      <c r="B3112" s="5" t="s">
        <v>10588</v>
      </c>
      <c r="C3112" s="5" t="s">
        <v>10556</v>
      </c>
      <c r="D3112" s="5" t="s">
        <v>18</v>
      </c>
      <c r="E3112" s="5">
        <v>1</v>
      </c>
      <c r="F3112" s="5" t="s">
        <v>297</v>
      </c>
      <c r="G3112" s="5" t="s">
        <v>297</v>
      </c>
      <c r="L3112" s="5" t="s">
        <v>4399</v>
      </c>
      <c r="M3112" s="5" t="s">
        <v>794</v>
      </c>
      <c r="N3112" s="5" t="s">
        <v>294</v>
      </c>
      <c r="R3112" s="5" t="s">
        <v>294</v>
      </c>
      <c r="S3112" s="5" t="s">
        <v>294</v>
      </c>
      <c r="V3112" s="5" t="s">
        <v>10587</v>
      </c>
    </row>
    <row r="3113" spans="1:22" x14ac:dyDescent="0.35">
      <c r="A3113" s="5" t="s">
        <v>10589</v>
      </c>
      <c r="B3113" s="5" t="s">
        <v>10590</v>
      </c>
      <c r="C3113" s="5" t="s">
        <v>10591</v>
      </c>
      <c r="D3113" s="5" t="s">
        <v>18</v>
      </c>
      <c r="E3113" s="5">
        <v>8</v>
      </c>
      <c r="F3113" s="5" t="s">
        <v>294</v>
      </c>
      <c r="G3113" s="5" t="s">
        <v>297</v>
      </c>
      <c r="M3113" s="5" t="s">
        <v>794</v>
      </c>
      <c r="N3113" s="5" t="s">
        <v>294</v>
      </c>
      <c r="R3113" s="5" t="s">
        <v>294</v>
      </c>
      <c r="U3113" s="5" t="s">
        <v>10592</v>
      </c>
      <c r="V3113" s="5" t="s">
        <v>10589</v>
      </c>
    </row>
    <row r="3114" spans="1:22" x14ac:dyDescent="0.35">
      <c r="A3114" s="5" t="s">
        <v>10593</v>
      </c>
      <c r="B3114" s="5" t="s">
        <v>10594</v>
      </c>
      <c r="C3114" s="5" t="s">
        <v>10591</v>
      </c>
      <c r="D3114" s="5" t="s">
        <v>18</v>
      </c>
      <c r="E3114" s="5">
        <v>1</v>
      </c>
      <c r="F3114" s="5" t="s">
        <v>297</v>
      </c>
      <c r="G3114" s="5" t="s">
        <v>297</v>
      </c>
      <c r="L3114" s="5" t="s">
        <v>10595</v>
      </c>
      <c r="M3114" s="5" t="s">
        <v>794</v>
      </c>
      <c r="N3114" s="5" t="s">
        <v>294</v>
      </c>
      <c r="R3114" s="5" t="s">
        <v>294</v>
      </c>
      <c r="S3114" s="5" t="s">
        <v>297</v>
      </c>
      <c r="V3114" s="5" t="s">
        <v>10593</v>
      </c>
    </row>
    <row r="3115" spans="1:22" x14ac:dyDescent="0.35">
      <c r="A3115" s="5" t="s">
        <v>10596</v>
      </c>
      <c r="B3115" s="5" t="s">
        <v>10597</v>
      </c>
      <c r="C3115" s="5" t="s">
        <v>10591</v>
      </c>
      <c r="D3115" s="5" t="s">
        <v>22</v>
      </c>
      <c r="E3115" s="5">
        <v>3</v>
      </c>
      <c r="F3115" s="5" t="s">
        <v>294</v>
      </c>
      <c r="G3115" s="5" t="s">
        <v>294</v>
      </c>
      <c r="H3115" s="5">
        <v>0</v>
      </c>
      <c r="M3115" s="5" t="s">
        <v>794</v>
      </c>
      <c r="N3115" s="5" t="s">
        <v>294</v>
      </c>
      <c r="R3115" s="5" t="s">
        <v>294</v>
      </c>
      <c r="S3115" s="5" t="s">
        <v>2333</v>
      </c>
      <c r="V3115" s="5" t="s">
        <v>10596</v>
      </c>
    </row>
    <row r="3116" spans="1:22" x14ac:dyDescent="0.35">
      <c r="A3116" s="5" t="s">
        <v>10598</v>
      </c>
      <c r="B3116" s="5" t="s">
        <v>8162</v>
      </c>
      <c r="C3116" s="5" t="s">
        <v>10591</v>
      </c>
      <c r="D3116" s="5" t="s">
        <v>18</v>
      </c>
      <c r="E3116" s="5">
        <v>6</v>
      </c>
      <c r="F3116" s="5" t="s">
        <v>297</v>
      </c>
      <c r="G3116" s="5" t="s">
        <v>297</v>
      </c>
      <c r="J3116" s="5" t="s">
        <v>3723</v>
      </c>
      <c r="M3116" s="5" t="s">
        <v>794</v>
      </c>
      <c r="N3116" s="5" t="s">
        <v>294</v>
      </c>
      <c r="R3116" s="5" t="s">
        <v>297</v>
      </c>
      <c r="V3116" s="5" t="s">
        <v>10598</v>
      </c>
    </row>
    <row r="3117" spans="1:22" x14ac:dyDescent="0.35">
      <c r="A3117" s="5" t="s">
        <v>10599</v>
      </c>
      <c r="B3117" s="5" t="s">
        <v>10600</v>
      </c>
      <c r="C3117" s="5" t="s">
        <v>10591</v>
      </c>
      <c r="D3117" s="5" t="s">
        <v>18</v>
      </c>
      <c r="E3117" s="5">
        <v>8</v>
      </c>
      <c r="F3117" s="5" t="s">
        <v>294</v>
      </c>
      <c r="G3117" s="5" t="s">
        <v>297</v>
      </c>
      <c r="J3117" s="5" t="s">
        <v>8172</v>
      </c>
      <c r="M3117" s="5" t="s">
        <v>794</v>
      </c>
      <c r="N3117" s="5" t="s">
        <v>294</v>
      </c>
      <c r="R3117" s="5" t="s">
        <v>297</v>
      </c>
      <c r="V3117" s="5" t="s">
        <v>10599</v>
      </c>
    </row>
    <row r="3118" spans="1:22" x14ac:dyDescent="0.35">
      <c r="A3118" s="5" t="s">
        <v>10601</v>
      </c>
      <c r="B3118" s="5" t="s">
        <v>4583</v>
      </c>
      <c r="C3118" s="5" t="s">
        <v>10591</v>
      </c>
      <c r="D3118" s="5" t="s">
        <v>18</v>
      </c>
      <c r="E3118" s="5">
        <v>8</v>
      </c>
      <c r="F3118" s="5" t="s">
        <v>294</v>
      </c>
      <c r="G3118" s="5" t="s">
        <v>297</v>
      </c>
      <c r="M3118" s="5" t="s">
        <v>3826</v>
      </c>
      <c r="N3118" s="5" t="s">
        <v>294</v>
      </c>
      <c r="R3118" s="5" t="s">
        <v>294</v>
      </c>
      <c r="V3118" s="5" t="s">
        <v>10601</v>
      </c>
    </row>
    <row r="3119" spans="1:22" x14ac:dyDescent="0.35">
      <c r="A3119" s="5" t="s">
        <v>10602</v>
      </c>
      <c r="B3119" s="5" t="s">
        <v>10603</v>
      </c>
      <c r="C3119" s="5" t="s">
        <v>10591</v>
      </c>
      <c r="D3119" s="5" t="s">
        <v>18</v>
      </c>
      <c r="E3119" s="5">
        <v>20</v>
      </c>
      <c r="F3119" s="5" t="s">
        <v>294</v>
      </c>
      <c r="G3119" s="5" t="s">
        <v>297</v>
      </c>
      <c r="J3119" s="5" t="s">
        <v>10552</v>
      </c>
      <c r="M3119" s="5" t="s">
        <v>794</v>
      </c>
      <c r="N3119" s="5" t="s">
        <v>294</v>
      </c>
      <c r="P3119" s="5" t="s">
        <v>294</v>
      </c>
      <c r="Q3119" s="5" t="s">
        <v>294</v>
      </c>
      <c r="R3119" s="5" t="s">
        <v>297</v>
      </c>
      <c r="V3119" s="5" t="s">
        <v>10602</v>
      </c>
    </row>
    <row r="3120" spans="1:22" x14ac:dyDescent="0.35">
      <c r="A3120" s="5" t="s">
        <v>10604</v>
      </c>
      <c r="B3120" s="5" t="s">
        <v>10605</v>
      </c>
      <c r="C3120" s="5" t="s">
        <v>10591</v>
      </c>
      <c r="D3120" s="5" t="s">
        <v>18</v>
      </c>
      <c r="E3120" s="5">
        <v>1</v>
      </c>
      <c r="F3120" s="5" t="s">
        <v>294</v>
      </c>
      <c r="G3120" s="5" t="s">
        <v>297</v>
      </c>
      <c r="L3120" s="5" t="s">
        <v>822</v>
      </c>
      <c r="M3120" s="5" t="s">
        <v>794</v>
      </c>
      <c r="N3120" s="5" t="s">
        <v>294</v>
      </c>
      <c r="O3120" s="5" t="s">
        <v>294</v>
      </c>
      <c r="P3120" s="5" t="s">
        <v>294</v>
      </c>
      <c r="Q3120" s="5" t="s">
        <v>294</v>
      </c>
      <c r="R3120" s="5" t="s">
        <v>294</v>
      </c>
      <c r="S3120" s="5" t="s">
        <v>294</v>
      </c>
      <c r="V3120" s="5" t="s">
        <v>10604</v>
      </c>
    </row>
    <row r="3121" spans="1:22" x14ac:dyDescent="0.35">
      <c r="A3121" s="5" t="s">
        <v>10606</v>
      </c>
      <c r="B3121" s="5" t="s">
        <v>10607</v>
      </c>
      <c r="C3121" s="5" t="s">
        <v>10591</v>
      </c>
      <c r="D3121" s="5" t="s">
        <v>18</v>
      </c>
      <c r="E3121" s="5">
        <v>1</v>
      </c>
      <c r="F3121" s="5" t="s">
        <v>294</v>
      </c>
      <c r="G3121" s="5" t="s">
        <v>297</v>
      </c>
      <c r="L3121" s="5" t="s">
        <v>822</v>
      </c>
      <c r="M3121" s="5" t="s">
        <v>794</v>
      </c>
      <c r="N3121" s="5" t="s">
        <v>294</v>
      </c>
      <c r="O3121" s="5" t="s">
        <v>294</v>
      </c>
      <c r="P3121" s="5" t="s">
        <v>294</v>
      </c>
      <c r="Q3121" s="5" t="s">
        <v>294</v>
      </c>
      <c r="R3121" s="5" t="s">
        <v>294</v>
      </c>
      <c r="S3121" s="5" t="s">
        <v>294</v>
      </c>
      <c r="V3121" s="5" t="s">
        <v>10606</v>
      </c>
    </row>
    <row r="3122" spans="1:22" x14ac:dyDescent="0.35">
      <c r="A3122" s="5" t="s">
        <v>10608</v>
      </c>
      <c r="B3122" s="5" t="s">
        <v>10609</v>
      </c>
      <c r="C3122" s="5" t="s">
        <v>10591</v>
      </c>
      <c r="D3122" s="5" t="s">
        <v>18</v>
      </c>
      <c r="E3122" s="5">
        <v>1</v>
      </c>
      <c r="F3122" s="5" t="s">
        <v>294</v>
      </c>
      <c r="G3122" s="5" t="s">
        <v>297</v>
      </c>
      <c r="M3122" s="5" t="s">
        <v>794</v>
      </c>
      <c r="N3122" s="5" t="s">
        <v>294</v>
      </c>
      <c r="R3122" s="5" t="s">
        <v>294</v>
      </c>
      <c r="S3122" s="5" t="s">
        <v>4713</v>
      </c>
      <c r="U3122" s="5" t="s">
        <v>10610</v>
      </c>
      <c r="V3122" s="5" t="s">
        <v>10608</v>
      </c>
    </row>
    <row r="3123" spans="1:22" x14ac:dyDescent="0.35">
      <c r="A3123" s="5" t="s">
        <v>10611</v>
      </c>
      <c r="B3123" s="5" t="s">
        <v>10612</v>
      </c>
      <c r="C3123" s="5" t="s">
        <v>8172</v>
      </c>
      <c r="D3123" s="5" t="s">
        <v>18</v>
      </c>
      <c r="E3123" s="5">
        <v>20</v>
      </c>
      <c r="F3123" s="5" t="s">
        <v>297</v>
      </c>
      <c r="G3123" s="5" t="s">
        <v>294</v>
      </c>
      <c r="J3123" s="5" t="s">
        <v>6813</v>
      </c>
      <c r="M3123" s="5" t="s">
        <v>794</v>
      </c>
      <c r="N3123" s="5" t="s">
        <v>294</v>
      </c>
      <c r="R3123" s="5" t="s">
        <v>294</v>
      </c>
      <c r="V3123" s="5" t="s">
        <v>10611</v>
      </c>
    </row>
    <row r="3124" spans="1:22" x14ac:dyDescent="0.35">
      <c r="A3124" s="5" t="s">
        <v>10613</v>
      </c>
      <c r="B3124" s="5" t="s">
        <v>10614</v>
      </c>
      <c r="C3124" s="5" t="s">
        <v>8172</v>
      </c>
      <c r="D3124" s="5" t="s">
        <v>18</v>
      </c>
      <c r="E3124" s="5">
        <v>20</v>
      </c>
      <c r="F3124" s="5" t="s">
        <v>297</v>
      </c>
      <c r="G3124" s="5" t="s">
        <v>294</v>
      </c>
      <c r="J3124" s="5" t="s">
        <v>4887</v>
      </c>
      <c r="K3124" s="5" t="s">
        <v>294</v>
      </c>
      <c r="M3124" s="5" t="s">
        <v>794</v>
      </c>
      <c r="N3124" s="5" t="s">
        <v>294</v>
      </c>
      <c r="P3124" s="5" t="s">
        <v>294</v>
      </c>
      <c r="Q3124" s="5" t="s">
        <v>294</v>
      </c>
      <c r="R3124" s="5" t="s">
        <v>294</v>
      </c>
      <c r="U3124" s="5" t="s">
        <v>10615</v>
      </c>
      <c r="V3124" s="5" t="s">
        <v>10616</v>
      </c>
    </row>
    <row r="3125" spans="1:22" x14ac:dyDescent="0.35">
      <c r="A3125" s="5" t="s">
        <v>10617</v>
      </c>
      <c r="B3125" s="5" t="s">
        <v>10618</v>
      </c>
      <c r="C3125" s="5" t="s">
        <v>10619</v>
      </c>
      <c r="D3125" s="5" t="s">
        <v>20</v>
      </c>
      <c r="E3125" s="5">
        <v>10</v>
      </c>
      <c r="F3125" s="5" t="s">
        <v>294</v>
      </c>
      <c r="G3125" s="5" t="s">
        <v>294</v>
      </c>
      <c r="M3125" s="5" t="s">
        <v>794</v>
      </c>
      <c r="N3125" s="5" t="s">
        <v>294</v>
      </c>
      <c r="O3125" s="5" t="s">
        <v>294</v>
      </c>
      <c r="P3125" s="5" t="s">
        <v>294</v>
      </c>
      <c r="Q3125" s="5" t="s">
        <v>294</v>
      </c>
      <c r="R3125" s="5" t="s">
        <v>294</v>
      </c>
      <c r="V3125" s="5" t="s">
        <v>10617</v>
      </c>
    </row>
    <row r="3126" spans="1:22" x14ac:dyDescent="0.35">
      <c r="A3126" s="5" t="s">
        <v>10620</v>
      </c>
      <c r="B3126" s="5" t="s">
        <v>10621</v>
      </c>
      <c r="C3126" s="5" t="s">
        <v>10619</v>
      </c>
      <c r="D3126" s="5" t="s">
        <v>22</v>
      </c>
      <c r="E3126" s="5">
        <v>18</v>
      </c>
      <c r="F3126" s="5" t="s">
        <v>294</v>
      </c>
      <c r="G3126" s="5" t="s">
        <v>294</v>
      </c>
      <c r="M3126" s="5" t="s">
        <v>3826</v>
      </c>
      <c r="N3126" s="5" t="s">
        <v>294</v>
      </c>
      <c r="O3126" s="5" t="s">
        <v>294</v>
      </c>
      <c r="P3126" s="5" t="s">
        <v>294</v>
      </c>
      <c r="Q3126" s="5" t="s">
        <v>294</v>
      </c>
      <c r="R3126" s="5" t="s">
        <v>294</v>
      </c>
      <c r="V3126" s="5" t="s">
        <v>10620</v>
      </c>
    </row>
    <row r="3127" spans="1:22" x14ac:dyDescent="0.35">
      <c r="A3127" s="5" t="s">
        <v>10622</v>
      </c>
      <c r="B3127" s="5" t="s">
        <v>10623</v>
      </c>
      <c r="C3127" s="5" t="s">
        <v>10619</v>
      </c>
      <c r="D3127" s="5" t="s">
        <v>18</v>
      </c>
      <c r="E3127" s="5">
        <v>60</v>
      </c>
      <c r="F3127" s="5" t="s">
        <v>294</v>
      </c>
      <c r="G3127" s="5" t="s">
        <v>297</v>
      </c>
      <c r="M3127" s="5" t="s">
        <v>794</v>
      </c>
      <c r="N3127" s="5" t="s">
        <v>294</v>
      </c>
      <c r="O3127" s="5" t="s">
        <v>294</v>
      </c>
      <c r="P3127" s="5" t="s">
        <v>294</v>
      </c>
      <c r="Q3127" s="5" t="s">
        <v>294</v>
      </c>
      <c r="R3127" s="5" t="s">
        <v>294</v>
      </c>
      <c r="V3127" s="5" t="s">
        <v>10622</v>
      </c>
    </row>
    <row r="3128" spans="1:22" x14ac:dyDescent="0.35">
      <c r="A3128" s="5" t="s">
        <v>10624</v>
      </c>
      <c r="B3128" s="5" t="s">
        <v>10625</v>
      </c>
      <c r="C3128" s="5" t="s">
        <v>10619</v>
      </c>
      <c r="D3128" s="5" t="s">
        <v>22</v>
      </c>
      <c r="E3128" s="5">
        <v>10</v>
      </c>
      <c r="F3128" s="5" t="s">
        <v>294</v>
      </c>
      <c r="G3128" s="5" t="s">
        <v>294</v>
      </c>
      <c r="M3128" s="5" t="s">
        <v>794</v>
      </c>
      <c r="N3128" s="5" t="s">
        <v>294</v>
      </c>
      <c r="O3128" s="5" t="s">
        <v>294</v>
      </c>
      <c r="P3128" s="5" t="s">
        <v>294</v>
      </c>
      <c r="Q3128" s="5" t="s">
        <v>294</v>
      </c>
      <c r="R3128" s="5" t="s">
        <v>294</v>
      </c>
      <c r="V3128" s="5" t="s">
        <v>10624</v>
      </c>
    </row>
    <row r="3129" spans="1:22" x14ac:dyDescent="0.35">
      <c r="A3129" s="5" t="s">
        <v>10626</v>
      </c>
      <c r="B3129" s="5" t="s">
        <v>10627</v>
      </c>
      <c r="C3129" s="5" t="s">
        <v>10619</v>
      </c>
      <c r="D3129" s="5" t="s">
        <v>22</v>
      </c>
      <c r="E3129" s="5">
        <v>10</v>
      </c>
      <c r="F3129" s="5" t="s">
        <v>294</v>
      </c>
      <c r="G3129" s="5" t="s">
        <v>294</v>
      </c>
      <c r="M3129" s="5" t="s">
        <v>794</v>
      </c>
      <c r="N3129" s="5" t="s">
        <v>294</v>
      </c>
      <c r="O3129" s="5" t="s">
        <v>294</v>
      </c>
      <c r="P3129" s="5" t="s">
        <v>294</v>
      </c>
      <c r="Q3129" s="5" t="s">
        <v>294</v>
      </c>
      <c r="R3129" s="5" t="s">
        <v>294</v>
      </c>
      <c r="V3129" s="5" t="s">
        <v>10626</v>
      </c>
    </row>
    <row r="3130" spans="1:22" x14ac:dyDescent="0.35">
      <c r="A3130" s="5" t="s">
        <v>10628</v>
      </c>
      <c r="B3130" s="5" t="s">
        <v>10629</v>
      </c>
      <c r="C3130" s="5" t="s">
        <v>10619</v>
      </c>
      <c r="D3130" s="5" t="s">
        <v>18</v>
      </c>
      <c r="E3130" s="5">
        <v>20</v>
      </c>
      <c r="F3130" s="5" t="s">
        <v>294</v>
      </c>
      <c r="G3130" s="5" t="s">
        <v>294</v>
      </c>
      <c r="L3130" s="5" t="s">
        <v>10630</v>
      </c>
      <c r="M3130" s="5" t="s">
        <v>794</v>
      </c>
      <c r="N3130" s="5" t="s">
        <v>294</v>
      </c>
      <c r="O3130" s="5" t="s">
        <v>294</v>
      </c>
      <c r="P3130" s="5" t="s">
        <v>294</v>
      </c>
      <c r="Q3130" s="5" t="s">
        <v>294</v>
      </c>
      <c r="R3130" s="5" t="s">
        <v>294</v>
      </c>
      <c r="V3130" s="5" t="s">
        <v>10628</v>
      </c>
    </row>
    <row r="3131" spans="1:22" x14ac:dyDescent="0.35">
      <c r="A3131" s="5" t="s">
        <v>10631</v>
      </c>
      <c r="B3131" s="5" t="s">
        <v>10632</v>
      </c>
      <c r="C3131" s="5" t="s">
        <v>10619</v>
      </c>
      <c r="D3131" s="5" t="s">
        <v>28</v>
      </c>
      <c r="E3131" s="5">
        <v>6</v>
      </c>
      <c r="F3131" s="5" t="s">
        <v>294</v>
      </c>
      <c r="G3131" s="5" t="s">
        <v>294</v>
      </c>
      <c r="M3131" s="5" t="s">
        <v>794</v>
      </c>
      <c r="N3131" s="5" t="s">
        <v>294</v>
      </c>
      <c r="O3131" s="5" t="s">
        <v>294</v>
      </c>
      <c r="P3131" s="5" t="s">
        <v>294</v>
      </c>
      <c r="Q3131" s="5" t="s">
        <v>294</v>
      </c>
      <c r="R3131" s="5" t="s">
        <v>294</v>
      </c>
      <c r="V3131" s="5" t="s">
        <v>10631</v>
      </c>
    </row>
    <row r="3132" spans="1:22" x14ac:dyDescent="0.35">
      <c r="A3132" s="5" t="s">
        <v>10633</v>
      </c>
      <c r="B3132" s="5" t="s">
        <v>10634</v>
      </c>
      <c r="C3132" s="5" t="s">
        <v>10619</v>
      </c>
      <c r="D3132" s="5" t="s">
        <v>18</v>
      </c>
      <c r="E3132" s="5">
        <v>20</v>
      </c>
      <c r="F3132" s="5" t="s">
        <v>294</v>
      </c>
      <c r="G3132" s="5" t="s">
        <v>297</v>
      </c>
      <c r="M3132" s="5" t="s">
        <v>794</v>
      </c>
      <c r="N3132" s="5" t="s">
        <v>294</v>
      </c>
      <c r="O3132" s="5" t="s">
        <v>294</v>
      </c>
      <c r="P3132" s="5" t="s">
        <v>294</v>
      </c>
      <c r="Q3132" s="5" t="s">
        <v>294</v>
      </c>
      <c r="R3132" s="5" t="s">
        <v>294</v>
      </c>
      <c r="V3132" s="5" t="s">
        <v>10633</v>
      </c>
    </row>
    <row r="3133" spans="1:22" x14ac:dyDescent="0.35">
      <c r="A3133" s="5" t="s">
        <v>10635</v>
      </c>
      <c r="B3133" s="5" t="s">
        <v>10636</v>
      </c>
      <c r="C3133" s="5" t="s">
        <v>10619</v>
      </c>
      <c r="D3133" s="5" t="s">
        <v>18</v>
      </c>
      <c r="E3133" s="5">
        <v>8</v>
      </c>
      <c r="F3133" s="5" t="s">
        <v>294</v>
      </c>
      <c r="G3133" s="5" t="s">
        <v>297</v>
      </c>
      <c r="M3133" s="5" t="s">
        <v>794</v>
      </c>
      <c r="N3133" s="5" t="s">
        <v>294</v>
      </c>
      <c r="O3133" s="5" t="s">
        <v>294</v>
      </c>
      <c r="P3133" s="5" t="s">
        <v>294</v>
      </c>
      <c r="Q3133" s="5" t="s">
        <v>294</v>
      </c>
      <c r="R3133" s="5" t="s">
        <v>294</v>
      </c>
      <c r="V3133" s="5" t="s">
        <v>10635</v>
      </c>
    </row>
    <row r="3134" spans="1:22" x14ac:dyDescent="0.35">
      <c r="A3134" s="5" t="s">
        <v>10637</v>
      </c>
      <c r="B3134" s="5" t="s">
        <v>186</v>
      </c>
      <c r="C3134" s="5" t="s">
        <v>10638</v>
      </c>
      <c r="D3134" s="5" t="s">
        <v>20</v>
      </c>
      <c r="E3134" s="5">
        <v>10</v>
      </c>
      <c r="F3134" s="5" t="s">
        <v>294</v>
      </c>
      <c r="G3134" s="5" t="s">
        <v>294</v>
      </c>
      <c r="M3134" s="5" t="s">
        <v>794</v>
      </c>
      <c r="N3134" s="5" t="s">
        <v>294</v>
      </c>
      <c r="O3134" s="5" t="s">
        <v>294</v>
      </c>
      <c r="P3134" s="5" t="s">
        <v>294</v>
      </c>
      <c r="Q3134" s="5" t="s">
        <v>294</v>
      </c>
      <c r="R3134" s="5" t="s">
        <v>294</v>
      </c>
      <c r="V3134" s="5" t="s">
        <v>10639</v>
      </c>
    </row>
    <row r="3135" spans="1:22" x14ac:dyDescent="0.35">
      <c r="A3135" s="5" t="s">
        <v>10640</v>
      </c>
      <c r="B3135" s="5" t="s">
        <v>10641</v>
      </c>
      <c r="C3135" s="5" t="s">
        <v>10638</v>
      </c>
      <c r="D3135" s="5" t="s">
        <v>18</v>
      </c>
      <c r="E3135" s="5">
        <v>1</v>
      </c>
      <c r="F3135" s="5" t="s">
        <v>294</v>
      </c>
      <c r="G3135" s="5" t="s">
        <v>297</v>
      </c>
      <c r="L3135" s="5" t="s">
        <v>822</v>
      </c>
      <c r="M3135" s="5" t="s">
        <v>794</v>
      </c>
      <c r="N3135" s="5" t="s">
        <v>294</v>
      </c>
      <c r="O3135" s="5" t="s">
        <v>294</v>
      </c>
      <c r="P3135" s="5" t="s">
        <v>294</v>
      </c>
      <c r="Q3135" s="5" t="s">
        <v>294</v>
      </c>
      <c r="R3135" s="5" t="s">
        <v>294</v>
      </c>
      <c r="S3135" s="5" t="s">
        <v>294</v>
      </c>
      <c r="V3135" s="5" t="s">
        <v>10642</v>
      </c>
    </row>
    <row r="3136" spans="1:22" x14ac:dyDescent="0.35">
      <c r="A3136" s="5" t="s">
        <v>10643</v>
      </c>
      <c r="B3136" s="5" t="s">
        <v>10644</v>
      </c>
      <c r="C3136" s="5" t="s">
        <v>10638</v>
      </c>
      <c r="D3136" s="5" t="s">
        <v>22</v>
      </c>
      <c r="E3136" s="5">
        <v>10</v>
      </c>
      <c r="F3136" s="5" t="s">
        <v>294</v>
      </c>
      <c r="G3136" s="5" t="s">
        <v>294</v>
      </c>
      <c r="M3136" s="5" t="s">
        <v>3826</v>
      </c>
      <c r="N3136" s="5" t="s">
        <v>294</v>
      </c>
      <c r="O3136" s="5" t="s">
        <v>294</v>
      </c>
      <c r="P3136" s="5" t="s">
        <v>294</v>
      </c>
      <c r="Q3136" s="5" t="s">
        <v>294</v>
      </c>
      <c r="R3136" s="5" t="s">
        <v>294</v>
      </c>
      <c r="V3136" s="5" t="s">
        <v>10645</v>
      </c>
    </row>
    <row r="3137" spans="1:22" x14ac:dyDescent="0.35">
      <c r="A3137" s="5" t="s">
        <v>10646</v>
      </c>
      <c r="B3137" s="5" t="s">
        <v>227</v>
      </c>
      <c r="C3137" s="5" t="s">
        <v>10638</v>
      </c>
      <c r="D3137" s="5" t="s">
        <v>18</v>
      </c>
      <c r="E3137" s="5">
        <v>20</v>
      </c>
      <c r="F3137" s="5" t="s">
        <v>297</v>
      </c>
      <c r="G3137" s="5" t="s">
        <v>297</v>
      </c>
      <c r="L3137" s="5" t="s">
        <v>10647</v>
      </c>
      <c r="M3137" s="5" t="s">
        <v>794</v>
      </c>
      <c r="N3137" s="5" t="s">
        <v>294</v>
      </c>
      <c r="O3137" s="5" t="s">
        <v>294</v>
      </c>
      <c r="P3137" s="5" t="s">
        <v>294</v>
      </c>
      <c r="Q3137" s="5" t="s">
        <v>294</v>
      </c>
      <c r="R3137" s="5" t="s">
        <v>294</v>
      </c>
      <c r="V3137" s="5" t="s">
        <v>10648</v>
      </c>
    </row>
    <row r="3138" spans="1:22" x14ac:dyDescent="0.35">
      <c r="A3138" s="5" t="s">
        <v>10649</v>
      </c>
      <c r="B3138" s="5" t="s">
        <v>3918</v>
      </c>
      <c r="C3138" s="5" t="s">
        <v>10638</v>
      </c>
      <c r="D3138" s="5" t="s">
        <v>28</v>
      </c>
      <c r="E3138" s="5">
        <v>6</v>
      </c>
      <c r="F3138" s="5" t="s">
        <v>294</v>
      </c>
      <c r="G3138" s="5" t="s">
        <v>294</v>
      </c>
      <c r="M3138" s="5" t="s">
        <v>794</v>
      </c>
      <c r="N3138" s="5" t="s">
        <v>294</v>
      </c>
      <c r="O3138" s="5" t="s">
        <v>294</v>
      </c>
      <c r="P3138" s="5" t="s">
        <v>294</v>
      </c>
      <c r="Q3138" s="5" t="s">
        <v>294</v>
      </c>
      <c r="R3138" s="5" t="s">
        <v>294</v>
      </c>
      <c r="V3138" s="5" t="s">
        <v>10650</v>
      </c>
    </row>
    <row r="3139" spans="1:22" x14ac:dyDescent="0.35">
      <c r="A3139" s="5" t="s">
        <v>10651</v>
      </c>
      <c r="B3139" s="5" t="s">
        <v>1236</v>
      </c>
      <c r="C3139" s="5" t="s">
        <v>10638</v>
      </c>
      <c r="D3139" s="5" t="s">
        <v>18</v>
      </c>
      <c r="E3139" s="5">
        <v>4</v>
      </c>
      <c r="F3139" s="5" t="s">
        <v>294</v>
      </c>
      <c r="G3139" s="5" t="s">
        <v>297</v>
      </c>
      <c r="J3139" s="5" t="s">
        <v>1194</v>
      </c>
      <c r="M3139" s="5" t="s">
        <v>794</v>
      </c>
      <c r="N3139" s="5" t="s">
        <v>294</v>
      </c>
      <c r="O3139" s="5" t="s">
        <v>294</v>
      </c>
      <c r="P3139" s="5" t="s">
        <v>294</v>
      </c>
      <c r="Q3139" s="5" t="s">
        <v>294</v>
      </c>
      <c r="R3139" s="5" t="s">
        <v>294</v>
      </c>
      <c r="V3139" s="5" t="s">
        <v>10652</v>
      </c>
    </row>
    <row r="3140" spans="1:22" x14ac:dyDescent="0.35">
      <c r="A3140" s="5" t="s">
        <v>10653</v>
      </c>
      <c r="B3140" s="5" t="s">
        <v>8002</v>
      </c>
      <c r="C3140" s="5" t="s">
        <v>989</v>
      </c>
      <c r="D3140" s="5" t="s">
        <v>22</v>
      </c>
      <c r="E3140" s="5">
        <v>12</v>
      </c>
      <c r="F3140" s="5" t="s">
        <v>297</v>
      </c>
      <c r="G3140" s="5" t="s">
        <v>294</v>
      </c>
      <c r="J3140" s="5" t="s">
        <v>628</v>
      </c>
      <c r="M3140" s="5" t="s">
        <v>794</v>
      </c>
      <c r="N3140" s="5" t="s">
        <v>294</v>
      </c>
      <c r="O3140" s="5" t="s">
        <v>294</v>
      </c>
      <c r="P3140" s="5" t="s">
        <v>294</v>
      </c>
      <c r="Q3140" s="5" t="s">
        <v>294</v>
      </c>
      <c r="R3140" s="5" t="s">
        <v>297</v>
      </c>
      <c r="V3140" s="5" t="s">
        <v>10654</v>
      </c>
    </row>
    <row r="3141" spans="1:22" x14ac:dyDescent="0.35">
      <c r="A3141" s="5" t="s">
        <v>10655</v>
      </c>
      <c r="B3141" s="5" t="s">
        <v>186</v>
      </c>
      <c r="C3141" s="5" t="s">
        <v>989</v>
      </c>
      <c r="D3141" s="5" t="s">
        <v>20</v>
      </c>
      <c r="E3141" s="5">
        <v>10</v>
      </c>
      <c r="F3141" s="5" t="s">
        <v>294</v>
      </c>
      <c r="G3141" s="5" t="s">
        <v>294</v>
      </c>
      <c r="M3141" s="5" t="s">
        <v>794</v>
      </c>
      <c r="N3141" s="5" t="s">
        <v>294</v>
      </c>
      <c r="O3141" s="5" t="s">
        <v>294</v>
      </c>
      <c r="P3141" s="5" t="s">
        <v>294</v>
      </c>
      <c r="Q3141" s="5" t="s">
        <v>294</v>
      </c>
      <c r="R3141" s="5" t="s">
        <v>294</v>
      </c>
      <c r="V3141" s="5" t="s">
        <v>10656</v>
      </c>
    </row>
    <row r="3142" spans="1:22" x14ac:dyDescent="0.35">
      <c r="A3142" s="5" t="s">
        <v>990</v>
      </c>
      <c r="B3142" s="5" t="s">
        <v>10657</v>
      </c>
      <c r="C3142" s="5" t="s">
        <v>989</v>
      </c>
      <c r="D3142" s="5" t="s">
        <v>18</v>
      </c>
      <c r="E3142" s="5">
        <v>1</v>
      </c>
      <c r="F3142" s="5" t="s">
        <v>294</v>
      </c>
      <c r="G3142" s="5" t="s">
        <v>297</v>
      </c>
      <c r="L3142" s="5" t="s">
        <v>10658</v>
      </c>
      <c r="M3142" s="5" t="s">
        <v>794</v>
      </c>
      <c r="N3142" s="5" t="s">
        <v>294</v>
      </c>
      <c r="O3142" s="5" t="s">
        <v>294</v>
      </c>
      <c r="P3142" s="5" t="s">
        <v>294</v>
      </c>
      <c r="Q3142" s="5" t="s">
        <v>294</v>
      </c>
      <c r="R3142" s="5" t="s">
        <v>294</v>
      </c>
      <c r="V3142" s="5" t="s">
        <v>10659</v>
      </c>
    </row>
    <row r="3143" spans="1:22" x14ac:dyDescent="0.35">
      <c r="A3143" s="5" t="s">
        <v>10660</v>
      </c>
      <c r="B3143" s="5" t="s">
        <v>3907</v>
      </c>
      <c r="C3143" s="5" t="s">
        <v>989</v>
      </c>
      <c r="D3143" s="5" t="s">
        <v>22</v>
      </c>
      <c r="E3143" s="5">
        <v>12</v>
      </c>
      <c r="F3143" s="5" t="s">
        <v>294</v>
      </c>
      <c r="G3143" s="5" t="s">
        <v>294</v>
      </c>
      <c r="M3143" s="5" t="s">
        <v>3826</v>
      </c>
      <c r="N3143" s="5" t="s">
        <v>294</v>
      </c>
      <c r="O3143" s="5" t="s">
        <v>294</v>
      </c>
      <c r="P3143" s="5" t="s">
        <v>294</v>
      </c>
      <c r="Q3143" s="5" t="s">
        <v>294</v>
      </c>
      <c r="R3143" s="5" t="s">
        <v>294</v>
      </c>
      <c r="V3143" s="5" t="s">
        <v>10661</v>
      </c>
    </row>
    <row r="3144" spans="1:22" x14ac:dyDescent="0.35">
      <c r="A3144" s="5" t="s">
        <v>10662</v>
      </c>
      <c r="B3144" s="5" t="s">
        <v>10663</v>
      </c>
      <c r="C3144" s="5" t="s">
        <v>989</v>
      </c>
      <c r="D3144" s="5" t="s">
        <v>18</v>
      </c>
      <c r="E3144" s="5">
        <v>1</v>
      </c>
      <c r="F3144" s="5" t="s">
        <v>294</v>
      </c>
      <c r="G3144" s="5" t="s">
        <v>297</v>
      </c>
      <c r="M3144" s="5" t="s">
        <v>794</v>
      </c>
      <c r="N3144" s="5" t="s">
        <v>297</v>
      </c>
      <c r="O3144" s="5" t="s">
        <v>297</v>
      </c>
      <c r="P3144" s="5" t="s">
        <v>294</v>
      </c>
      <c r="Q3144" s="5" t="s">
        <v>297</v>
      </c>
      <c r="R3144" s="5" t="s">
        <v>294</v>
      </c>
    </row>
    <row r="3145" spans="1:22" x14ac:dyDescent="0.35">
      <c r="A3145" s="5" t="s">
        <v>10664</v>
      </c>
      <c r="B3145" s="5" t="s">
        <v>10665</v>
      </c>
      <c r="C3145" s="5" t="s">
        <v>989</v>
      </c>
      <c r="D3145" s="5" t="s">
        <v>18</v>
      </c>
      <c r="E3145" s="5">
        <v>999</v>
      </c>
      <c r="F3145" s="5" t="s">
        <v>294</v>
      </c>
      <c r="G3145" s="5" t="s">
        <v>294</v>
      </c>
      <c r="M3145" s="5" t="s">
        <v>794</v>
      </c>
      <c r="N3145" s="5" t="s">
        <v>294</v>
      </c>
      <c r="O3145" s="5" t="s">
        <v>294</v>
      </c>
      <c r="P3145" s="5" t="s">
        <v>294</v>
      </c>
      <c r="Q3145" s="5" t="s">
        <v>294</v>
      </c>
      <c r="R3145" s="5" t="s">
        <v>294</v>
      </c>
    </row>
    <row r="3146" spans="1:22" x14ac:dyDescent="0.35">
      <c r="A3146" s="5" t="s">
        <v>10666</v>
      </c>
      <c r="B3146" s="5" t="s">
        <v>10667</v>
      </c>
      <c r="C3146" s="5" t="s">
        <v>989</v>
      </c>
      <c r="D3146" s="5" t="s">
        <v>20</v>
      </c>
      <c r="E3146" s="5">
        <v>10</v>
      </c>
      <c r="F3146" s="5" t="s">
        <v>294</v>
      </c>
      <c r="G3146" s="5" t="s">
        <v>294</v>
      </c>
      <c r="M3146" s="5" t="s">
        <v>794</v>
      </c>
      <c r="N3146" s="5" t="s">
        <v>294</v>
      </c>
      <c r="O3146" s="5" t="s">
        <v>294</v>
      </c>
      <c r="P3146" s="5" t="s">
        <v>294</v>
      </c>
      <c r="Q3146" s="5" t="s">
        <v>294</v>
      </c>
      <c r="R3146" s="5" t="s">
        <v>294</v>
      </c>
    </row>
    <row r="3147" spans="1:22" x14ac:dyDescent="0.35">
      <c r="A3147" s="5" t="s">
        <v>10668</v>
      </c>
      <c r="B3147" s="5" t="s">
        <v>10669</v>
      </c>
      <c r="C3147" s="5" t="s">
        <v>989</v>
      </c>
      <c r="D3147" s="5" t="s">
        <v>28</v>
      </c>
      <c r="E3147" s="5">
        <v>6</v>
      </c>
      <c r="F3147" s="5" t="s">
        <v>294</v>
      </c>
      <c r="G3147" s="5" t="s">
        <v>294</v>
      </c>
      <c r="M3147" s="5" t="s">
        <v>794</v>
      </c>
      <c r="N3147" s="5" t="s">
        <v>294</v>
      </c>
      <c r="O3147" s="5" t="s">
        <v>294</v>
      </c>
      <c r="P3147" s="5" t="s">
        <v>294</v>
      </c>
      <c r="Q3147" s="5" t="s">
        <v>294</v>
      </c>
      <c r="R3147" s="5" t="s">
        <v>294</v>
      </c>
    </row>
    <row r="3148" spans="1:22" x14ac:dyDescent="0.35">
      <c r="A3148" s="5" t="s">
        <v>10670</v>
      </c>
      <c r="B3148" s="5" t="s">
        <v>426</v>
      </c>
      <c r="C3148" s="5" t="s">
        <v>989</v>
      </c>
      <c r="D3148" s="5" t="s">
        <v>20</v>
      </c>
      <c r="E3148" s="5">
        <v>10</v>
      </c>
      <c r="F3148" s="5" t="s">
        <v>294</v>
      </c>
      <c r="G3148" s="5" t="s">
        <v>294</v>
      </c>
      <c r="M3148" s="5" t="s">
        <v>794</v>
      </c>
      <c r="N3148" s="5" t="s">
        <v>294</v>
      </c>
      <c r="O3148" s="5" t="s">
        <v>294</v>
      </c>
      <c r="P3148" s="5" t="s">
        <v>294</v>
      </c>
      <c r="Q3148" s="5" t="s">
        <v>294</v>
      </c>
      <c r="R3148" s="5" t="s">
        <v>294</v>
      </c>
    </row>
    <row r="3149" spans="1:22" x14ac:dyDescent="0.35">
      <c r="A3149" s="5" t="s">
        <v>10671</v>
      </c>
      <c r="B3149" s="5" t="s">
        <v>10672</v>
      </c>
      <c r="C3149" s="5" t="s">
        <v>989</v>
      </c>
      <c r="D3149" s="5" t="s">
        <v>28</v>
      </c>
      <c r="E3149" s="5">
        <v>6</v>
      </c>
      <c r="F3149" s="5" t="s">
        <v>294</v>
      </c>
      <c r="G3149" s="5" t="s">
        <v>294</v>
      </c>
      <c r="M3149" s="5" t="s">
        <v>794</v>
      </c>
      <c r="N3149" s="5" t="s">
        <v>294</v>
      </c>
      <c r="O3149" s="5" t="s">
        <v>294</v>
      </c>
      <c r="P3149" s="5" t="s">
        <v>294</v>
      </c>
      <c r="Q3149" s="5" t="s">
        <v>294</v>
      </c>
      <c r="R3149" s="5" t="s">
        <v>294</v>
      </c>
    </row>
    <row r="3150" spans="1:22" x14ac:dyDescent="0.35">
      <c r="A3150" s="5" t="s">
        <v>10673</v>
      </c>
      <c r="B3150" s="5" t="s">
        <v>10674</v>
      </c>
      <c r="C3150" s="5" t="s">
        <v>989</v>
      </c>
      <c r="D3150" s="5" t="s">
        <v>20</v>
      </c>
      <c r="E3150" s="5">
        <v>10</v>
      </c>
      <c r="F3150" s="5" t="s">
        <v>294</v>
      </c>
      <c r="G3150" s="5" t="s">
        <v>294</v>
      </c>
      <c r="M3150" s="5" t="s">
        <v>794</v>
      </c>
      <c r="N3150" s="5" t="s">
        <v>294</v>
      </c>
      <c r="O3150" s="5" t="s">
        <v>294</v>
      </c>
      <c r="P3150" s="5" t="s">
        <v>294</v>
      </c>
      <c r="Q3150" s="5" t="s">
        <v>294</v>
      </c>
      <c r="R3150" s="5" t="s">
        <v>294</v>
      </c>
    </row>
    <row r="3151" spans="1:22" x14ac:dyDescent="0.35">
      <c r="A3151" s="5" t="s">
        <v>10675</v>
      </c>
      <c r="B3151" s="5" t="s">
        <v>10676</v>
      </c>
      <c r="C3151" s="5" t="s">
        <v>989</v>
      </c>
      <c r="D3151" s="5" t="s">
        <v>28</v>
      </c>
      <c r="E3151" s="5">
        <v>6</v>
      </c>
      <c r="F3151" s="5" t="s">
        <v>294</v>
      </c>
      <c r="G3151" s="5" t="s">
        <v>294</v>
      </c>
      <c r="M3151" s="5" t="s">
        <v>794</v>
      </c>
      <c r="N3151" s="5" t="s">
        <v>294</v>
      </c>
      <c r="O3151" s="5" t="s">
        <v>294</v>
      </c>
      <c r="P3151" s="5" t="s">
        <v>294</v>
      </c>
      <c r="Q3151" s="5" t="s">
        <v>294</v>
      </c>
      <c r="R3151" s="5" t="s">
        <v>294</v>
      </c>
    </row>
    <row r="3152" spans="1:22" x14ac:dyDescent="0.35">
      <c r="A3152" s="5" t="s">
        <v>10677</v>
      </c>
      <c r="B3152" s="5" t="s">
        <v>10678</v>
      </c>
      <c r="C3152" s="5" t="s">
        <v>989</v>
      </c>
      <c r="D3152" s="5" t="s">
        <v>18</v>
      </c>
      <c r="E3152" s="5">
        <v>20</v>
      </c>
      <c r="F3152" s="5" t="s">
        <v>294</v>
      </c>
      <c r="G3152" s="5" t="s">
        <v>294</v>
      </c>
      <c r="M3152" s="5" t="s">
        <v>794</v>
      </c>
      <c r="N3152" s="5" t="s">
        <v>294</v>
      </c>
      <c r="O3152" s="5" t="s">
        <v>294</v>
      </c>
      <c r="P3152" s="5" t="s">
        <v>294</v>
      </c>
      <c r="Q3152" s="5" t="s">
        <v>294</v>
      </c>
      <c r="R3152" s="5" t="s">
        <v>294</v>
      </c>
    </row>
    <row r="3153" spans="1:22" x14ac:dyDescent="0.35">
      <c r="A3153" s="5" t="s">
        <v>10679</v>
      </c>
      <c r="B3153" s="5" t="s">
        <v>10680</v>
      </c>
      <c r="C3153" s="5" t="s">
        <v>989</v>
      </c>
      <c r="D3153" s="5" t="s">
        <v>20</v>
      </c>
      <c r="E3153" s="5">
        <v>10</v>
      </c>
      <c r="F3153" s="5" t="s">
        <v>294</v>
      </c>
      <c r="G3153" s="5" t="s">
        <v>294</v>
      </c>
      <c r="M3153" s="5" t="s">
        <v>794</v>
      </c>
      <c r="N3153" s="5" t="s">
        <v>294</v>
      </c>
      <c r="O3153" s="5" t="s">
        <v>294</v>
      </c>
      <c r="P3153" s="5" t="s">
        <v>294</v>
      </c>
      <c r="Q3153" s="5" t="s">
        <v>294</v>
      </c>
      <c r="R3153" s="5" t="s">
        <v>294</v>
      </c>
    </row>
    <row r="3154" spans="1:22" x14ac:dyDescent="0.35">
      <c r="A3154" s="5" t="s">
        <v>10681</v>
      </c>
      <c r="B3154" s="5" t="s">
        <v>10682</v>
      </c>
      <c r="C3154" s="5" t="s">
        <v>989</v>
      </c>
      <c r="D3154" s="5" t="s">
        <v>28</v>
      </c>
      <c r="E3154" s="5">
        <v>6</v>
      </c>
      <c r="F3154" s="5" t="s">
        <v>294</v>
      </c>
      <c r="G3154" s="5" t="s">
        <v>294</v>
      </c>
      <c r="M3154" s="5" t="s">
        <v>794</v>
      </c>
      <c r="N3154" s="5" t="s">
        <v>294</v>
      </c>
      <c r="O3154" s="5" t="s">
        <v>294</v>
      </c>
      <c r="P3154" s="5" t="s">
        <v>294</v>
      </c>
      <c r="Q3154" s="5" t="s">
        <v>294</v>
      </c>
      <c r="R3154" s="5" t="s">
        <v>294</v>
      </c>
    </row>
    <row r="3155" spans="1:22" x14ac:dyDescent="0.35">
      <c r="A3155" s="5" t="s">
        <v>10683</v>
      </c>
      <c r="B3155" s="5" t="s">
        <v>10684</v>
      </c>
      <c r="C3155" s="5" t="s">
        <v>989</v>
      </c>
      <c r="D3155" s="5" t="s">
        <v>18</v>
      </c>
      <c r="E3155" s="5">
        <v>20</v>
      </c>
      <c r="F3155" s="5" t="s">
        <v>294</v>
      </c>
      <c r="G3155" s="5" t="s">
        <v>294</v>
      </c>
      <c r="M3155" s="5" t="s">
        <v>794</v>
      </c>
      <c r="N3155" s="5" t="s">
        <v>294</v>
      </c>
      <c r="O3155" s="5" t="s">
        <v>294</v>
      </c>
      <c r="P3155" s="5" t="s">
        <v>294</v>
      </c>
      <c r="Q3155" s="5" t="s">
        <v>294</v>
      </c>
      <c r="R3155" s="5" t="s">
        <v>294</v>
      </c>
    </row>
    <row r="3156" spans="1:22" x14ac:dyDescent="0.35">
      <c r="A3156" s="5" t="s">
        <v>10685</v>
      </c>
      <c r="B3156" s="5" t="s">
        <v>10686</v>
      </c>
      <c r="C3156" s="5" t="s">
        <v>989</v>
      </c>
      <c r="D3156" s="5" t="s">
        <v>18</v>
      </c>
      <c r="E3156" s="5">
        <v>1</v>
      </c>
      <c r="F3156" s="5" t="s">
        <v>294</v>
      </c>
      <c r="G3156" s="5" t="s">
        <v>297</v>
      </c>
      <c r="M3156" s="5" t="s">
        <v>794</v>
      </c>
      <c r="N3156" s="5" t="s">
        <v>297</v>
      </c>
      <c r="O3156" s="5" t="s">
        <v>297</v>
      </c>
      <c r="P3156" s="5" t="s">
        <v>294</v>
      </c>
      <c r="Q3156" s="5" t="s">
        <v>297</v>
      </c>
      <c r="R3156" s="5" t="s">
        <v>294</v>
      </c>
    </row>
    <row r="3157" spans="1:22" x14ac:dyDescent="0.35">
      <c r="A3157" s="5" t="s">
        <v>10687</v>
      </c>
      <c r="B3157" s="5" t="s">
        <v>10688</v>
      </c>
      <c r="C3157" s="5" t="s">
        <v>989</v>
      </c>
      <c r="D3157" s="5" t="s">
        <v>18</v>
      </c>
      <c r="E3157" s="5">
        <v>1</v>
      </c>
      <c r="F3157" s="5" t="s">
        <v>294</v>
      </c>
      <c r="G3157" s="5" t="s">
        <v>294</v>
      </c>
      <c r="M3157" s="5" t="s">
        <v>794</v>
      </c>
      <c r="N3157" s="5" t="s">
        <v>297</v>
      </c>
      <c r="O3157" s="5" t="s">
        <v>297</v>
      </c>
      <c r="P3157" s="5" t="s">
        <v>294</v>
      </c>
      <c r="Q3157" s="5" t="s">
        <v>297</v>
      </c>
      <c r="R3157" s="5" t="s">
        <v>294</v>
      </c>
    </row>
    <row r="3158" spans="1:22" x14ac:dyDescent="0.35">
      <c r="A3158" s="5" t="s">
        <v>10689</v>
      </c>
      <c r="B3158" s="5" t="s">
        <v>111</v>
      </c>
      <c r="C3158" s="5" t="s">
        <v>989</v>
      </c>
      <c r="D3158" s="5" t="s">
        <v>1655</v>
      </c>
      <c r="E3158" s="5">
        <v>77</v>
      </c>
      <c r="F3158" s="5" t="s">
        <v>294</v>
      </c>
      <c r="G3158" s="5" t="s">
        <v>294</v>
      </c>
      <c r="M3158" s="5" t="s">
        <v>794</v>
      </c>
      <c r="N3158" s="5" t="s">
        <v>294</v>
      </c>
      <c r="O3158" s="5" t="s">
        <v>294</v>
      </c>
      <c r="P3158" s="5" t="s">
        <v>294</v>
      </c>
      <c r="Q3158" s="5" t="s">
        <v>294</v>
      </c>
      <c r="R3158" s="5" t="s">
        <v>294</v>
      </c>
    </row>
    <row r="3159" spans="1:22" x14ac:dyDescent="0.35">
      <c r="A3159" s="5" t="s">
        <v>10690</v>
      </c>
      <c r="B3159" s="5" t="s">
        <v>10691</v>
      </c>
      <c r="C3159" s="5" t="s">
        <v>989</v>
      </c>
      <c r="D3159" s="5" t="s">
        <v>22</v>
      </c>
      <c r="E3159" s="5">
        <v>6</v>
      </c>
      <c r="F3159" s="5" t="s">
        <v>294</v>
      </c>
      <c r="G3159" s="5" t="s">
        <v>294</v>
      </c>
      <c r="M3159" s="5" t="s">
        <v>794</v>
      </c>
      <c r="N3159" s="5" t="s">
        <v>294</v>
      </c>
      <c r="O3159" s="5" t="s">
        <v>294</v>
      </c>
      <c r="P3159" s="5" t="s">
        <v>294</v>
      </c>
      <c r="Q3159" s="5" t="s">
        <v>294</v>
      </c>
      <c r="R3159" s="5" t="s">
        <v>294</v>
      </c>
    </row>
    <row r="3160" spans="1:22" x14ac:dyDescent="0.35">
      <c r="A3160" s="5" t="s">
        <v>10692</v>
      </c>
      <c r="B3160" s="5" t="s">
        <v>9610</v>
      </c>
      <c r="C3160" s="5" t="s">
        <v>989</v>
      </c>
      <c r="D3160" s="5" t="s">
        <v>22</v>
      </c>
      <c r="E3160" s="5">
        <v>6</v>
      </c>
      <c r="F3160" s="5" t="s">
        <v>294</v>
      </c>
      <c r="G3160" s="5" t="s">
        <v>294</v>
      </c>
      <c r="M3160" s="5" t="s">
        <v>794</v>
      </c>
      <c r="N3160" s="5" t="s">
        <v>294</v>
      </c>
      <c r="O3160" s="5" t="s">
        <v>294</v>
      </c>
      <c r="P3160" s="5" t="s">
        <v>294</v>
      </c>
      <c r="Q3160" s="5" t="s">
        <v>294</v>
      </c>
      <c r="R3160" s="5" t="s">
        <v>294</v>
      </c>
    </row>
    <row r="3161" spans="1:22" x14ac:dyDescent="0.35">
      <c r="A3161" s="5" t="s">
        <v>10693</v>
      </c>
      <c r="B3161" s="5" t="s">
        <v>10694</v>
      </c>
      <c r="C3161" s="5" t="s">
        <v>989</v>
      </c>
      <c r="D3161" s="5" t="s">
        <v>22</v>
      </c>
      <c r="E3161" s="5">
        <v>6</v>
      </c>
      <c r="F3161" s="5" t="s">
        <v>294</v>
      </c>
      <c r="G3161" s="5" t="s">
        <v>294</v>
      </c>
      <c r="M3161" s="5" t="s">
        <v>794</v>
      </c>
      <c r="N3161" s="5" t="s">
        <v>294</v>
      </c>
      <c r="O3161" s="5" t="s">
        <v>294</v>
      </c>
      <c r="P3161" s="5" t="s">
        <v>294</v>
      </c>
      <c r="Q3161" s="5" t="s">
        <v>294</v>
      </c>
      <c r="R3161" s="5" t="s">
        <v>294</v>
      </c>
    </row>
    <row r="3162" spans="1:22" x14ac:dyDescent="0.35">
      <c r="A3162" s="5" t="s">
        <v>10695</v>
      </c>
      <c r="B3162" s="5" t="s">
        <v>10696</v>
      </c>
      <c r="C3162" s="5" t="s">
        <v>989</v>
      </c>
      <c r="D3162" s="5" t="s">
        <v>22</v>
      </c>
      <c r="E3162" s="5">
        <v>6</v>
      </c>
      <c r="F3162" s="5" t="s">
        <v>294</v>
      </c>
      <c r="G3162" s="5" t="s">
        <v>294</v>
      </c>
      <c r="M3162" s="5" t="s">
        <v>794</v>
      </c>
      <c r="N3162" s="5" t="s">
        <v>294</v>
      </c>
      <c r="O3162" s="5" t="s">
        <v>294</v>
      </c>
      <c r="P3162" s="5" t="s">
        <v>294</v>
      </c>
      <c r="Q3162" s="5" t="s">
        <v>294</v>
      </c>
      <c r="R3162" s="5" t="s">
        <v>294</v>
      </c>
    </row>
    <row r="3163" spans="1:22" x14ac:dyDescent="0.35">
      <c r="A3163" s="5" t="s">
        <v>10697</v>
      </c>
      <c r="B3163" s="5" t="s">
        <v>10698</v>
      </c>
      <c r="C3163" s="5" t="s">
        <v>989</v>
      </c>
      <c r="D3163" s="5" t="s">
        <v>22</v>
      </c>
      <c r="E3163" s="5">
        <v>10</v>
      </c>
      <c r="F3163" s="5" t="s">
        <v>294</v>
      </c>
      <c r="G3163" s="5" t="s">
        <v>294</v>
      </c>
      <c r="J3163" s="5" t="s">
        <v>971</v>
      </c>
      <c r="M3163" s="5" t="s">
        <v>794</v>
      </c>
      <c r="N3163" s="5" t="s">
        <v>294</v>
      </c>
      <c r="O3163" s="5" t="s">
        <v>294</v>
      </c>
      <c r="P3163" s="5" t="s">
        <v>294</v>
      </c>
      <c r="Q3163" s="5" t="s">
        <v>294</v>
      </c>
      <c r="R3163" s="5" t="s">
        <v>297</v>
      </c>
    </row>
    <row r="3164" spans="1:22" x14ac:dyDescent="0.35">
      <c r="A3164" s="5" t="s">
        <v>10699</v>
      </c>
      <c r="B3164" s="5" t="s">
        <v>2700</v>
      </c>
      <c r="C3164" s="5" t="s">
        <v>989</v>
      </c>
      <c r="D3164" s="5" t="s">
        <v>24</v>
      </c>
      <c r="E3164" s="5">
        <v>12</v>
      </c>
      <c r="F3164" s="5" t="s">
        <v>297</v>
      </c>
      <c r="G3164" s="5" t="s">
        <v>294</v>
      </c>
      <c r="M3164" s="5" t="s">
        <v>794</v>
      </c>
      <c r="N3164" s="5" t="s">
        <v>294</v>
      </c>
      <c r="O3164" s="5" t="s">
        <v>294</v>
      </c>
      <c r="P3164" s="5" t="s">
        <v>294</v>
      </c>
      <c r="Q3164" s="5" t="s">
        <v>294</v>
      </c>
      <c r="R3164" s="5" t="s">
        <v>297</v>
      </c>
      <c r="V3164" s="5" t="s">
        <v>10700</v>
      </c>
    </row>
    <row r="3165" spans="1:22" x14ac:dyDescent="0.35">
      <c r="A3165" s="5" t="s">
        <v>10701</v>
      </c>
      <c r="B3165" s="5" t="s">
        <v>3875</v>
      </c>
      <c r="C3165" s="5" t="s">
        <v>989</v>
      </c>
      <c r="D3165" s="5" t="s">
        <v>18</v>
      </c>
      <c r="E3165" s="5">
        <v>9</v>
      </c>
      <c r="F3165" s="5" t="s">
        <v>297</v>
      </c>
      <c r="G3165" s="5" t="s">
        <v>294</v>
      </c>
      <c r="J3165" s="5" t="s">
        <v>411</v>
      </c>
      <c r="M3165" s="5" t="s">
        <v>794</v>
      </c>
      <c r="N3165" s="5" t="s">
        <v>294</v>
      </c>
      <c r="O3165" s="5" t="s">
        <v>294</v>
      </c>
      <c r="P3165" s="5" t="s">
        <v>294</v>
      </c>
      <c r="Q3165" s="5" t="s">
        <v>294</v>
      </c>
      <c r="R3165" s="5" t="s">
        <v>297</v>
      </c>
      <c r="V3165" s="5" t="s">
        <v>10702</v>
      </c>
    </row>
    <row r="3166" spans="1:22" x14ac:dyDescent="0.35">
      <c r="A3166" s="5" t="s">
        <v>10703</v>
      </c>
      <c r="B3166" s="5" t="s">
        <v>10704</v>
      </c>
      <c r="C3166" s="5" t="s">
        <v>989</v>
      </c>
      <c r="D3166" s="5" t="s">
        <v>18</v>
      </c>
      <c r="E3166" s="5">
        <v>1</v>
      </c>
      <c r="F3166" s="5" t="s">
        <v>294</v>
      </c>
      <c r="G3166" s="5" t="s">
        <v>297</v>
      </c>
      <c r="L3166" s="5" t="s">
        <v>10705</v>
      </c>
      <c r="M3166" s="5" t="s">
        <v>794</v>
      </c>
      <c r="N3166" s="5" t="s">
        <v>294</v>
      </c>
      <c r="O3166" s="5" t="s">
        <v>294</v>
      </c>
      <c r="P3166" s="5" t="s">
        <v>294</v>
      </c>
      <c r="Q3166" s="5" t="s">
        <v>294</v>
      </c>
      <c r="R3166" s="5" t="s">
        <v>294</v>
      </c>
    </row>
    <row r="3167" spans="1:22" x14ac:dyDescent="0.35">
      <c r="A3167" s="5" t="s">
        <v>10706</v>
      </c>
      <c r="B3167" s="5" t="s">
        <v>3918</v>
      </c>
      <c r="C3167" s="5" t="s">
        <v>989</v>
      </c>
      <c r="D3167" s="5" t="s">
        <v>28</v>
      </c>
      <c r="E3167" s="5">
        <v>6</v>
      </c>
      <c r="F3167" s="5" t="s">
        <v>294</v>
      </c>
      <c r="G3167" s="5" t="s">
        <v>294</v>
      </c>
      <c r="M3167" s="5" t="s">
        <v>794</v>
      </c>
      <c r="N3167" s="5" t="s">
        <v>294</v>
      </c>
      <c r="O3167" s="5" t="s">
        <v>294</v>
      </c>
      <c r="P3167" s="5" t="s">
        <v>294</v>
      </c>
      <c r="Q3167" s="5" t="s">
        <v>294</v>
      </c>
      <c r="R3167" s="5" t="s">
        <v>294</v>
      </c>
      <c r="V3167" s="5" t="s">
        <v>10707</v>
      </c>
    </row>
    <row r="3168" spans="1:22" x14ac:dyDescent="0.35">
      <c r="A3168" s="5" t="s">
        <v>10708</v>
      </c>
      <c r="B3168" s="5" t="s">
        <v>1236</v>
      </c>
      <c r="C3168" s="5" t="s">
        <v>989</v>
      </c>
      <c r="D3168" s="5" t="s">
        <v>18</v>
      </c>
      <c r="E3168" s="5">
        <v>4</v>
      </c>
      <c r="F3168" s="5" t="s">
        <v>294</v>
      </c>
      <c r="G3168" s="5" t="s">
        <v>294</v>
      </c>
      <c r="J3168" s="5" t="s">
        <v>1194</v>
      </c>
      <c r="M3168" s="5" t="s">
        <v>794</v>
      </c>
      <c r="N3168" s="5" t="s">
        <v>294</v>
      </c>
      <c r="O3168" s="5" t="s">
        <v>294</v>
      </c>
      <c r="P3168" s="5" t="s">
        <v>294</v>
      </c>
      <c r="Q3168" s="5" t="s">
        <v>294</v>
      </c>
      <c r="R3168" s="5" t="s">
        <v>294</v>
      </c>
      <c r="V3168" s="5" t="s">
        <v>10709</v>
      </c>
    </row>
    <row r="3169" spans="1:22" x14ac:dyDescent="0.35">
      <c r="A3169" s="5" t="s">
        <v>10710</v>
      </c>
      <c r="B3169" s="5" t="s">
        <v>186</v>
      </c>
      <c r="C3169" s="5" t="s">
        <v>10711</v>
      </c>
      <c r="D3169" s="5" t="s">
        <v>20</v>
      </c>
      <c r="E3169" s="5">
        <v>10</v>
      </c>
      <c r="F3169" s="5" t="s">
        <v>294</v>
      </c>
      <c r="G3169" s="5" t="s">
        <v>294</v>
      </c>
      <c r="M3169" s="5" t="s">
        <v>794</v>
      </c>
      <c r="N3169" s="5" t="s">
        <v>294</v>
      </c>
      <c r="O3169" s="5" t="s">
        <v>294</v>
      </c>
      <c r="P3169" s="5" t="s">
        <v>294</v>
      </c>
      <c r="Q3169" s="5" t="s">
        <v>294</v>
      </c>
      <c r="R3169" s="5" t="s">
        <v>294</v>
      </c>
      <c r="V3169" s="5" t="s">
        <v>10712</v>
      </c>
    </row>
    <row r="3170" spans="1:22" x14ac:dyDescent="0.35">
      <c r="A3170" s="5" t="s">
        <v>10713</v>
      </c>
      <c r="B3170" s="5" t="s">
        <v>10714</v>
      </c>
      <c r="C3170" s="5" t="s">
        <v>10711</v>
      </c>
      <c r="D3170" s="5" t="s">
        <v>22</v>
      </c>
      <c r="E3170" s="5">
        <v>10</v>
      </c>
      <c r="F3170" s="5" t="s">
        <v>294</v>
      </c>
      <c r="G3170" s="5" t="s">
        <v>294</v>
      </c>
      <c r="M3170" s="5" t="s">
        <v>3826</v>
      </c>
      <c r="N3170" s="5" t="s">
        <v>294</v>
      </c>
      <c r="O3170" s="5" t="s">
        <v>294</v>
      </c>
      <c r="P3170" s="5" t="s">
        <v>294</v>
      </c>
      <c r="Q3170" s="5" t="s">
        <v>294</v>
      </c>
      <c r="R3170" s="5" t="s">
        <v>294</v>
      </c>
      <c r="V3170" s="5" t="s">
        <v>10715</v>
      </c>
    </row>
    <row r="3171" spans="1:22" x14ac:dyDescent="0.35">
      <c r="A3171" s="5" t="s">
        <v>10716</v>
      </c>
      <c r="B3171" s="5" t="s">
        <v>10717</v>
      </c>
      <c r="C3171" s="5" t="s">
        <v>10711</v>
      </c>
      <c r="D3171" s="5" t="s">
        <v>18</v>
      </c>
      <c r="E3171" s="5">
        <v>1</v>
      </c>
      <c r="F3171" s="5" t="s">
        <v>294</v>
      </c>
      <c r="G3171" s="5" t="s">
        <v>297</v>
      </c>
      <c r="L3171" s="5" t="s">
        <v>822</v>
      </c>
      <c r="M3171" s="5" t="s">
        <v>794</v>
      </c>
      <c r="N3171" s="5" t="s">
        <v>294</v>
      </c>
      <c r="O3171" s="5" t="s">
        <v>294</v>
      </c>
      <c r="P3171" s="5" t="s">
        <v>294</v>
      </c>
      <c r="Q3171" s="5" t="s">
        <v>294</v>
      </c>
      <c r="R3171" s="5" t="s">
        <v>294</v>
      </c>
      <c r="S3171" s="5" t="s">
        <v>294</v>
      </c>
      <c r="V3171" s="5" t="s">
        <v>10718</v>
      </c>
    </row>
    <row r="3172" spans="1:22" x14ac:dyDescent="0.35">
      <c r="A3172" s="5" t="s">
        <v>10719</v>
      </c>
      <c r="B3172" s="5" t="s">
        <v>227</v>
      </c>
      <c r="C3172" s="5" t="s">
        <v>10711</v>
      </c>
      <c r="D3172" s="5" t="s">
        <v>18</v>
      </c>
      <c r="E3172" s="5">
        <v>20</v>
      </c>
      <c r="F3172" s="5" t="s">
        <v>297</v>
      </c>
      <c r="G3172" s="5" t="s">
        <v>297</v>
      </c>
      <c r="L3172" s="5" t="s">
        <v>10647</v>
      </c>
      <c r="M3172" s="5" t="s">
        <v>794</v>
      </c>
      <c r="N3172" s="5" t="s">
        <v>294</v>
      </c>
      <c r="O3172" s="5" t="s">
        <v>294</v>
      </c>
      <c r="P3172" s="5" t="s">
        <v>294</v>
      </c>
      <c r="Q3172" s="5" t="s">
        <v>294</v>
      </c>
      <c r="R3172" s="5" t="s">
        <v>294</v>
      </c>
      <c r="V3172" s="5" t="s">
        <v>10720</v>
      </c>
    </row>
    <row r="3173" spans="1:22" x14ac:dyDescent="0.35">
      <c r="A3173" s="5" t="s">
        <v>10721</v>
      </c>
      <c r="B3173" s="5" t="s">
        <v>3918</v>
      </c>
      <c r="C3173" s="5" t="s">
        <v>10711</v>
      </c>
      <c r="D3173" s="5" t="s">
        <v>28</v>
      </c>
      <c r="E3173" s="5">
        <v>6</v>
      </c>
      <c r="F3173" s="5" t="s">
        <v>294</v>
      </c>
      <c r="G3173" s="5" t="s">
        <v>294</v>
      </c>
      <c r="M3173" s="5" t="s">
        <v>794</v>
      </c>
      <c r="N3173" s="5" t="s">
        <v>294</v>
      </c>
      <c r="O3173" s="5" t="s">
        <v>294</v>
      </c>
      <c r="P3173" s="5" t="s">
        <v>294</v>
      </c>
      <c r="Q3173" s="5" t="s">
        <v>294</v>
      </c>
      <c r="R3173" s="5" t="s">
        <v>294</v>
      </c>
      <c r="V3173" s="5" t="s">
        <v>10722</v>
      </c>
    </row>
    <row r="3174" spans="1:22" x14ac:dyDescent="0.35">
      <c r="A3174" s="5" t="s">
        <v>10723</v>
      </c>
      <c r="B3174" s="5" t="s">
        <v>1236</v>
      </c>
      <c r="C3174" s="5" t="s">
        <v>10711</v>
      </c>
      <c r="D3174" s="5" t="s">
        <v>18</v>
      </c>
      <c r="E3174" s="5">
        <v>4</v>
      </c>
      <c r="F3174" s="5" t="s">
        <v>294</v>
      </c>
      <c r="G3174" s="5" t="s">
        <v>297</v>
      </c>
      <c r="J3174" s="5" t="s">
        <v>1194</v>
      </c>
      <c r="M3174" s="5" t="s">
        <v>794</v>
      </c>
      <c r="N3174" s="5" t="s">
        <v>294</v>
      </c>
      <c r="O3174" s="5" t="s">
        <v>294</v>
      </c>
      <c r="P3174" s="5" t="s">
        <v>294</v>
      </c>
      <c r="Q3174" s="5" t="s">
        <v>294</v>
      </c>
      <c r="R3174" s="5" t="s">
        <v>294</v>
      </c>
      <c r="V3174" s="5" t="s">
        <v>10724</v>
      </c>
    </row>
    <row r="3175" spans="1:22" x14ac:dyDescent="0.35">
      <c r="A3175" s="5" t="s">
        <v>10725</v>
      </c>
      <c r="B3175" s="5" t="s">
        <v>10726</v>
      </c>
      <c r="C3175" s="5" t="s">
        <v>4966</v>
      </c>
      <c r="D3175" s="5" t="s">
        <v>18</v>
      </c>
      <c r="E3175" s="5">
        <v>1</v>
      </c>
      <c r="F3175" s="5" t="s">
        <v>294</v>
      </c>
      <c r="G3175" s="5" t="s">
        <v>297</v>
      </c>
      <c r="M3175" s="5" t="s">
        <v>794</v>
      </c>
      <c r="N3175" s="5" t="s">
        <v>294</v>
      </c>
      <c r="Q3175" s="5" t="s">
        <v>297</v>
      </c>
      <c r="R3175" s="5" t="s">
        <v>294</v>
      </c>
      <c r="V3175" s="5" t="s">
        <v>10725</v>
      </c>
    </row>
    <row r="3176" spans="1:22" x14ac:dyDescent="0.35">
      <c r="A3176" s="5" t="s">
        <v>10727</v>
      </c>
      <c r="B3176" s="5" t="s">
        <v>10728</v>
      </c>
      <c r="C3176" s="5" t="s">
        <v>4966</v>
      </c>
      <c r="D3176" s="5" t="s">
        <v>18</v>
      </c>
      <c r="E3176" s="5">
        <v>7</v>
      </c>
      <c r="F3176" s="5" t="s">
        <v>294</v>
      </c>
      <c r="G3176" s="5" t="s">
        <v>294</v>
      </c>
      <c r="M3176" s="5" t="s">
        <v>794</v>
      </c>
      <c r="N3176" s="5" t="s">
        <v>297</v>
      </c>
      <c r="O3176" s="5" t="s">
        <v>297</v>
      </c>
      <c r="Q3176" s="5" t="s">
        <v>297</v>
      </c>
      <c r="R3176" s="5" t="s">
        <v>294</v>
      </c>
      <c r="V3176" s="5" t="s">
        <v>10727</v>
      </c>
    </row>
    <row r="3177" spans="1:22" x14ac:dyDescent="0.35">
      <c r="A3177" s="5" t="s">
        <v>10729</v>
      </c>
      <c r="B3177" s="5" t="s">
        <v>10730</v>
      </c>
      <c r="C3177" s="5" t="s">
        <v>5376</v>
      </c>
      <c r="D3177" s="5" t="s">
        <v>18</v>
      </c>
      <c r="E3177" s="5">
        <v>1</v>
      </c>
      <c r="F3177" s="5" t="s">
        <v>294</v>
      </c>
      <c r="G3177" s="5" t="s">
        <v>297</v>
      </c>
      <c r="L3177" s="5" t="s">
        <v>941</v>
      </c>
      <c r="M3177" s="5" t="s">
        <v>794</v>
      </c>
      <c r="N3177" s="5" t="s">
        <v>294</v>
      </c>
      <c r="P3177" s="5" t="s">
        <v>294</v>
      </c>
      <c r="Q3177" s="5" t="s">
        <v>294</v>
      </c>
      <c r="R3177" s="5" t="s">
        <v>294</v>
      </c>
      <c r="S3177" s="5" t="s">
        <v>294</v>
      </c>
      <c r="V3177" s="5" t="s">
        <v>10729</v>
      </c>
    </row>
    <row r="3178" spans="1:22" x14ac:dyDescent="0.35">
      <c r="A3178" s="5" t="s">
        <v>10731</v>
      </c>
      <c r="B3178" s="5" t="s">
        <v>235</v>
      </c>
      <c r="C3178" s="5" t="s">
        <v>5376</v>
      </c>
      <c r="D3178" s="5" t="s">
        <v>18</v>
      </c>
      <c r="E3178" s="5">
        <v>40</v>
      </c>
      <c r="F3178" s="5" t="s">
        <v>294</v>
      </c>
      <c r="G3178" s="5" t="s">
        <v>294</v>
      </c>
      <c r="M3178" s="5" t="s">
        <v>794</v>
      </c>
      <c r="N3178" s="5" t="s">
        <v>294</v>
      </c>
      <c r="P3178" s="5" t="s">
        <v>294</v>
      </c>
      <c r="Q3178" s="5" t="s">
        <v>294</v>
      </c>
      <c r="R3178" s="5" t="s">
        <v>294</v>
      </c>
      <c r="V3178" s="5" t="s">
        <v>10731</v>
      </c>
    </row>
    <row r="3179" spans="1:22" x14ac:dyDescent="0.35">
      <c r="A3179" s="5" t="s">
        <v>10732</v>
      </c>
      <c r="B3179" s="5" t="s">
        <v>10733</v>
      </c>
      <c r="C3179" s="5" t="s">
        <v>5376</v>
      </c>
      <c r="D3179" s="5" t="s">
        <v>22</v>
      </c>
      <c r="E3179" s="5">
        <v>10</v>
      </c>
      <c r="F3179" s="5" t="s">
        <v>294</v>
      </c>
      <c r="G3179" s="5" t="s">
        <v>294</v>
      </c>
      <c r="J3179" s="5" t="s">
        <v>4432</v>
      </c>
      <c r="M3179" s="5" t="s">
        <v>794</v>
      </c>
      <c r="N3179" s="5" t="s">
        <v>294</v>
      </c>
      <c r="P3179" s="5" t="s">
        <v>294</v>
      </c>
      <c r="Q3179" s="5" t="s">
        <v>294</v>
      </c>
      <c r="R3179" s="5" t="s">
        <v>294</v>
      </c>
      <c r="V3179" s="5" t="s">
        <v>10732</v>
      </c>
    </row>
    <row r="3180" spans="1:22" x14ac:dyDescent="0.35">
      <c r="A3180" s="5" t="s">
        <v>10734</v>
      </c>
      <c r="B3180" s="5" t="s">
        <v>8819</v>
      </c>
      <c r="C3180" s="5" t="s">
        <v>5376</v>
      </c>
      <c r="D3180" s="5" t="s">
        <v>18</v>
      </c>
      <c r="E3180" s="5">
        <v>90</v>
      </c>
      <c r="F3180" s="5" t="s">
        <v>294</v>
      </c>
      <c r="G3180" s="5" t="s">
        <v>297</v>
      </c>
      <c r="M3180" s="5" t="s">
        <v>794</v>
      </c>
      <c r="N3180" s="5" t="s">
        <v>294</v>
      </c>
      <c r="P3180" s="5" t="s">
        <v>294</v>
      </c>
      <c r="Q3180" s="5" t="s">
        <v>294</v>
      </c>
      <c r="R3180" s="5" t="s">
        <v>294</v>
      </c>
      <c r="V3180" s="5" t="s">
        <v>10735</v>
      </c>
    </row>
    <row r="3181" spans="1:22" x14ac:dyDescent="0.35">
      <c r="A3181" s="5" t="s">
        <v>10736</v>
      </c>
      <c r="B3181" s="5" t="s">
        <v>10737</v>
      </c>
      <c r="C3181" s="5" t="s">
        <v>5376</v>
      </c>
      <c r="D3181" s="5" t="s">
        <v>18</v>
      </c>
      <c r="E3181" s="5">
        <v>10</v>
      </c>
      <c r="F3181" s="5" t="s">
        <v>297</v>
      </c>
      <c r="G3181" s="5" t="s">
        <v>297</v>
      </c>
      <c r="M3181" s="5" t="s">
        <v>3826</v>
      </c>
      <c r="N3181" s="5" t="s">
        <v>294</v>
      </c>
      <c r="P3181" s="5" t="s">
        <v>294</v>
      </c>
      <c r="Q3181" s="5" t="s">
        <v>294</v>
      </c>
      <c r="R3181" s="5" t="s">
        <v>294</v>
      </c>
      <c r="V3181" s="5" t="s">
        <v>10736</v>
      </c>
    </row>
    <row r="3182" spans="1:22" x14ac:dyDescent="0.35">
      <c r="A3182" s="5" t="s">
        <v>10738</v>
      </c>
      <c r="B3182" s="5" t="s">
        <v>10739</v>
      </c>
      <c r="C3182" s="5" t="s">
        <v>4966</v>
      </c>
      <c r="D3182" s="5" t="s">
        <v>16</v>
      </c>
      <c r="E3182" s="5">
        <v>10</v>
      </c>
      <c r="F3182" s="5" t="s">
        <v>294</v>
      </c>
      <c r="G3182" s="5" t="s">
        <v>294</v>
      </c>
      <c r="M3182" s="5" t="s">
        <v>794</v>
      </c>
      <c r="N3182" s="5" t="s">
        <v>294</v>
      </c>
      <c r="Q3182" s="5" t="s">
        <v>297</v>
      </c>
      <c r="R3182" s="5" t="s">
        <v>294</v>
      </c>
      <c r="V3182" s="5" t="s">
        <v>10738</v>
      </c>
    </row>
    <row r="3183" spans="1:22" x14ac:dyDescent="0.35">
      <c r="A3183" s="5" t="s">
        <v>10740</v>
      </c>
      <c r="B3183" s="5" t="s">
        <v>10741</v>
      </c>
      <c r="C3183" s="5" t="s">
        <v>4966</v>
      </c>
      <c r="D3183" s="5" t="s">
        <v>20</v>
      </c>
      <c r="E3183" s="5">
        <v>10</v>
      </c>
      <c r="F3183" s="5" t="s">
        <v>294</v>
      </c>
      <c r="G3183" s="5" t="s">
        <v>294</v>
      </c>
      <c r="M3183" s="5" t="s">
        <v>794</v>
      </c>
      <c r="N3183" s="5" t="s">
        <v>294</v>
      </c>
      <c r="Q3183" s="5" t="s">
        <v>297</v>
      </c>
      <c r="R3183" s="5" t="s">
        <v>294</v>
      </c>
      <c r="V3183" s="5" t="s">
        <v>10740</v>
      </c>
    </row>
    <row r="3184" spans="1:22" x14ac:dyDescent="0.35">
      <c r="A3184" s="5" t="s">
        <v>10742</v>
      </c>
      <c r="B3184" s="5" t="s">
        <v>5512</v>
      </c>
      <c r="C3184" s="5" t="s">
        <v>5376</v>
      </c>
      <c r="D3184" s="5" t="s">
        <v>22</v>
      </c>
      <c r="E3184" s="5">
        <v>1</v>
      </c>
      <c r="F3184" s="5" t="s">
        <v>294</v>
      </c>
      <c r="G3184" s="5" t="s">
        <v>294</v>
      </c>
      <c r="H3184" s="5">
        <v>0</v>
      </c>
      <c r="I3184" s="5">
        <v>4</v>
      </c>
      <c r="M3184" s="5" t="s">
        <v>794</v>
      </c>
      <c r="N3184" s="5" t="s">
        <v>294</v>
      </c>
      <c r="P3184" s="5" t="s">
        <v>294</v>
      </c>
      <c r="Q3184" s="5" t="s">
        <v>294</v>
      </c>
      <c r="R3184" s="5" t="s">
        <v>294</v>
      </c>
      <c r="S3184" s="5" t="s">
        <v>250</v>
      </c>
      <c r="V3184" s="5" t="s">
        <v>10742</v>
      </c>
    </row>
    <row r="3185" spans="1:22" x14ac:dyDescent="0.35">
      <c r="A3185" s="5" t="s">
        <v>10743</v>
      </c>
      <c r="B3185" s="5" t="s">
        <v>111</v>
      </c>
      <c r="C3185" s="5" t="s">
        <v>5376</v>
      </c>
      <c r="D3185" s="5" t="s">
        <v>1655</v>
      </c>
      <c r="E3185" s="5">
        <v>77</v>
      </c>
      <c r="F3185" s="5" t="s">
        <v>294</v>
      </c>
      <c r="G3185" s="5" t="s">
        <v>294</v>
      </c>
      <c r="M3185" s="5" t="s">
        <v>794</v>
      </c>
      <c r="N3185" s="5" t="s">
        <v>294</v>
      </c>
      <c r="P3185" s="5" t="s">
        <v>294</v>
      </c>
      <c r="Q3185" s="5" t="s">
        <v>294</v>
      </c>
      <c r="R3185" s="5" t="s">
        <v>294</v>
      </c>
      <c r="V3185" s="5" t="s">
        <v>10743</v>
      </c>
    </row>
    <row r="3186" spans="1:22" x14ac:dyDescent="0.35">
      <c r="A3186" s="5" t="s">
        <v>10744</v>
      </c>
      <c r="B3186" s="5" t="s">
        <v>10745</v>
      </c>
      <c r="C3186" s="5" t="s">
        <v>5376</v>
      </c>
      <c r="D3186" s="5" t="s">
        <v>18</v>
      </c>
      <c r="E3186" s="5">
        <v>1</v>
      </c>
      <c r="F3186" s="5" t="s">
        <v>294</v>
      </c>
      <c r="G3186" s="5" t="s">
        <v>297</v>
      </c>
      <c r="L3186" s="5" t="s">
        <v>941</v>
      </c>
      <c r="M3186" s="5" t="s">
        <v>794</v>
      </c>
      <c r="N3186" s="5" t="s">
        <v>294</v>
      </c>
      <c r="P3186" s="5" t="s">
        <v>294</v>
      </c>
      <c r="Q3186" s="5" t="s">
        <v>294</v>
      </c>
      <c r="R3186" s="5" t="s">
        <v>294</v>
      </c>
      <c r="S3186" s="5" t="s">
        <v>294</v>
      </c>
      <c r="V3186" s="5" t="s">
        <v>10744</v>
      </c>
    </row>
    <row r="3187" spans="1:22" x14ac:dyDescent="0.35">
      <c r="A3187" s="5" t="s">
        <v>10746</v>
      </c>
      <c r="B3187" s="5" t="s">
        <v>10747</v>
      </c>
      <c r="C3187" s="5" t="s">
        <v>5376</v>
      </c>
      <c r="D3187" s="5" t="s">
        <v>18</v>
      </c>
      <c r="E3187" s="5">
        <v>1</v>
      </c>
      <c r="F3187" s="5" t="s">
        <v>297</v>
      </c>
      <c r="G3187" s="5" t="s">
        <v>297</v>
      </c>
      <c r="L3187" s="5" t="s">
        <v>822</v>
      </c>
      <c r="M3187" s="5" t="s">
        <v>794</v>
      </c>
      <c r="N3187" s="5" t="s">
        <v>294</v>
      </c>
      <c r="O3187" s="5" t="s">
        <v>294</v>
      </c>
      <c r="P3187" s="5" t="s">
        <v>294</v>
      </c>
      <c r="Q3187" s="5" t="s">
        <v>294</v>
      </c>
      <c r="R3187" s="5" t="s">
        <v>294</v>
      </c>
      <c r="S3187" s="5" t="s">
        <v>294</v>
      </c>
      <c r="V3187" s="5" t="s">
        <v>10746</v>
      </c>
    </row>
    <row r="3188" spans="1:22" x14ac:dyDescent="0.35">
      <c r="A3188" s="5" t="s">
        <v>10748</v>
      </c>
      <c r="B3188" s="5" t="s">
        <v>10749</v>
      </c>
      <c r="C3188" s="5" t="s">
        <v>5376</v>
      </c>
      <c r="D3188" s="5" t="s">
        <v>18</v>
      </c>
      <c r="E3188" s="5">
        <v>1</v>
      </c>
      <c r="F3188" s="5" t="s">
        <v>294</v>
      </c>
      <c r="G3188" s="5" t="s">
        <v>297</v>
      </c>
      <c r="L3188" s="5" t="s">
        <v>941</v>
      </c>
      <c r="M3188" s="5" t="s">
        <v>794</v>
      </c>
      <c r="N3188" s="5" t="s">
        <v>294</v>
      </c>
      <c r="P3188" s="5" t="s">
        <v>294</v>
      </c>
      <c r="Q3188" s="5" t="s">
        <v>294</v>
      </c>
      <c r="R3188" s="5" t="s">
        <v>294</v>
      </c>
      <c r="S3188" s="5" t="s">
        <v>294</v>
      </c>
      <c r="V3188" s="5" t="s">
        <v>10748</v>
      </c>
    </row>
    <row r="3189" spans="1:22" x14ac:dyDescent="0.35">
      <c r="A3189" s="5" t="s">
        <v>10750</v>
      </c>
      <c r="B3189" s="5" t="s">
        <v>6050</v>
      </c>
      <c r="C3189" s="5" t="s">
        <v>4966</v>
      </c>
      <c r="D3189" s="5" t="s">
        <v>22</v>
      </c>
      <c r="E3189" s="5">
        <v>9</v>
      </c>
      <c r="F3189" s="5" t="s">
        <v>294</v>
      </c>
      <c r="G3189" s="5" t="s">
        <v>294</v>
      </c>
      <c r="J3189" s="5" t="s">
        <v>641</v>
      </c>
      <c r="M3189" s="5" t="s">
        <v>794</v>
      </c>
      <c r="N3189" s="5" t="s">
        <v>294</v>
      </c>
      <c r="Q3189" s="5" t="s">
        <v>297</v>
      </c>
      <c r="R3189" s="5" t="s">
        <v>297</v>
      </c>
      <c r="V3189" s="5" t="s">
        <v>10750</v>
      </c>
    </row>
    <row r="3190" spans="1:22" x14ac:dyDescent="0.35">
      <c r="A3190" s="5" t="s">
        <v>10751</v>
      </c>
      <c r="B3190" s="5" t="s">
        <v>10752</v>
      </c>
      <c r="C3190" s="5" t="s">
        <v>4966</v>
      </c>
      <c r="D3190" s="5" t="s">
        <v>18</v>
      </c>
      <c r="E3190" s="5">
        <v>1</v>
      </c>
      <c r="F3190" s="5" t="s">
        <v>294</v>
      </c>
      <c r="G3190" s="5" t="s">
        <v>297</v>
      </c>
      <c r="M3190" s="5" t="s">
        <v>794</v>
      </c>
      <c r="N3190" s="5" t="s">
        <v>294</v>
      </c>
      <c r="P3190" s="5" t="s">
        <v>294</v>
      </c>
      <c r="Q3190" s="5" t="s">
        <v>294</v>
      </c>
      <c r="R3190" s="5" t="s">
        <v>297</v>
      </c>
      <c r="V3190" s="5" t="s">
        <v>10753</v>
      </c>
    </row>
    <row r="3191" spans="1:22" x14ac:dyDescent="0.35">
      <c r="A3191" s="5" t="s">
        <v>10754</v>
      </c>
      <c r="B3191" s="5" t="s">
        <v>10755</v>
      </c>
      <c r="C3191" s="5" t="s">
        <v>4966</v>
      </c>
      <c r="D3191" s="5" t="s">
        <v>16</v>
      </c>
      <c r="E3191" s="5">
        <v>10</v>
      </c>
      <c r="F3191" s="5" t="s">
        <v>294</v>
      </c>
      <c r="G3191" s="5" t="s">
        <v>294</v>
      </c>
      <c r="M3191" s="5" t="s">
        <v>794</v>
      </c>
      <c r="N3191" s="5" t="s">
        <v>294</v>
      </c>
      <c r="P3191" s="5" t="s">
        <v>294</v>
      </c>
      <c r="Q3191" s="5" t="s">
        <v>294</v>
      </c>
      <c r="R3191" s="5" t="s">
        <v>294</v>
      </c>
      <c r="V3191" s="5" t="s">
        <v>10756</v>
      </c>
    </row>
    <row r="3192" spans="1:22" x14ac:dyDescent="0.35">
      <c r="A3192" s="5" t="s">
        <v>10757</v>
      </c>
      <c r="B3192" s="5" t="s">
        <v>10758</v>
      </c>
      <c r="C3192" s="5" t="s">
        <v>4966</v>
      </c>
      <c r="D3192" s="5" t="s">
        <v>22</v>
      </c>
      <c r="E3192" s="5">
        <v>18</v>
      </c>
      <c r="F3192" s="5" t="s">
        <v>294</v>
      </c>
      <c r="G3192" s="5" t="s">
        <v>294</v>
      </c>
      <c r="M3192" s="5" t="s">
        <v>794</v>
      </c>
      <c r="N3192" s="5" t="s">
        <v>294</v>
      </c>
      <c r="P3192" s="5" t="s">
        <v>294</v>
      </c>
      <c r="Q3192" s="5" t="s">
        <v>294</v>
      </c>
      <c r="R3192" s="5" t="s">
        <v>297</v>
      </c>
      <c r="V3192" s="5" t="s">
        <v>10759</v>
      </c>
    </row>
    <row r="3193" spans="1:22" x14ac:dyDescent="0.35">
      <c r="A3193" s="5" t="s">
        <v>10760</v>
      </c>
      <c r="B3193" s="5" t="s">
        <v>10761</v>
      </c>
      <c r="C3193" s="5" t="s">
        <v>4966</v>
      </c>
      <c r="D3193" s="5" t="s">
        <v>18</v>
      </c>
      <c r="E3193" s="5">
        <v>4</v>
      </c>
      <c r="F3193" s="5" t="s">
        <v>294</v>
      </c>
      <c r="G3193" s="5" t="s">
        <v>294</v>
      </c>
      <c r="J3193" s="5" t="s">
        <v>1194</v>
      </c>
      <c r="M3193" s="5" t="s">
        <v>794</v>
      </c>
      <c r="N3193" s="5" t="s">
        <v>294</v>
      </c>
      <c r="P3193" s="5" t="s">
        <v>294</v>
      </c>
      <c r="Q3193" s="5" t="s">
        <v>294</v>
      </c>
      <c r="R3193" s="5" t="s">
        <v>294</v>
      </c>
      <c r="V3193" s="5" t="s">
        <v>10762</v>
      </c>
    </row>
    <row r="3194" spans="1:22" x14ac:dyDescent="0.35">
      <c r="A3194" s="5" t="s">
        <v>10763</v>
      </c>
      <c r="B3194" s="5" t="s">
        <v>10764</v>
      </c>
      <c r="C3194" s="5" t="s">
        <v>4940</v>
      </c>
      <c r="D3194" s="5" t="s">
        <v>22</v>
      </c>
      <c r="E3194" s="5">
        <v>7</v>
      </c>
      <c r="F3194" s="5" t="s">
        <v>294</v>
      </c>
      <c r="G3194" s="5" t="s">
        <v>294</v>
      </c>
      <c r="J3194" s="5" t="s">
        <v>4472</v>
      </c>
      <c r="M3194" s="5" t="s">
        <v>794</v>
      </c>
      <c r="N3194" s="5" t="s">
        <v>294</v>
      </c>
      <c r="P3194" s="5" t="s">
        <v>294</v>
      </c>
      <c r="Q3194" s="5" t="s">
        <v>294</v>
      </c>
      <c r="R3194" s="5" t="s">
        <v>297</v>
      </c>
      <c r="V3194" s="5" t="s">
        <v>10763</v>
      </c>
    </row>
    <row r="3195" spans="1:22" x14ac:dyDescent="0.35">
      <c r="A3195" s="5" t="s">
        <v>10765</v>
      </c>
      <c r="B3195" s="5" t="s">
        <v>10766</v>
      </c>
      <c r="C3195" s="5" t="s">
        <v>4966</v>
      </c>
      <c r="D3195" s="5" t="s">
        <v>22</v>
      </c>
      <c r="E3195" s="5">
        <v>9</v>
      </c>
      <c r="F3195" s="5" t="s">
        <v>294</v>
      </c>
      <c r="G3195" s="5" t="s">
        <v>294</v>
      </c>
      <c r="J3195" s="5" t="s">
        <v>6079</v>
      </c>
      <c r="K3195" s="5" t="s">
        <v>294</v>
      </c>
      <c r="M3195" s="5" t="s">
        <v>794</v>
      </c>
      <c r="N3195" s="5" t="s">
        <v>294</v>
      </c>
      <c r="P3195" s="5" t="s">
        <v>294</v>
      </c>
      <c r="Q3195" s="5" t="s">
        <v>297</v>
      </c>
      <c r="R3195" s="5" t="s">
        <v>294</v>
      </c>
      <c r="V3195" s="5" t="s">
        <v>10765</v>
      </c>
    </row>
    <row r="3196" spans="1:22" x14ac:dyDescent="0.35">
      <c r="A3196" s="5" t="s">
        <v>10767</v>
      </c>
      <c r="B3196" s="5" t="s">
        <v>3875</v>
      </c>
      <c r="C3196" s="5" t="s">
        <v>4966</v>
      </c>
      <c r="D3196" s="5" t="s">
        <v>18</v>
      </c>
      <c r="E3196" s="5">
        <v>20</v>
      </c>
      <c r="F3196" s="5" t="s">
        <v>294</v>
      </c>
      <c r="G3196" s="5" t="s">
        <v>297</v>
      </c>
      <c r="J3196" s="5" t="s">
        <v>411</v>
      </c>
      <c r="M3196" s="5" t="s">
        <v>794</v>
      </c>
      <c r="N3196" s="5" t="s">
        <v>294</v>
      </c>
      <c r="Q3196" s="5" t="s">
        <v>297</v>
      </c>
      <c r="R3196" s="5" t="s">
        <v>297</v>
      </c>
      <c r="V3196" s="5" t="s">
        <v>10767</v>
      </c>
    </row>
    <row r="3197" spans="1:22" x14ac:dyDescent="0.35">
      <c r="A3197" s="5" t="s">
        <v>10768</v>
      </c>
      <c r="B3197" s="5" t="s">
        <v>10769</v>
      </c>
      <c r="C3197" s="5" t="s">
        <v>4966</v>
      </c>
      <c r="D3197" s="5" t="s">
        <v>18</v>
      </c>
      <c r="E3197" s="5">
        <v>7</v>
      </c>
      <c r="F3197" s="5" t="s">
        <v>294</v>
      </c>
      <c r="G3197" s="5" t="s">
        <v>294</v>
      </c>
      <c r="M3197" s="5" t="s">
        <v>794</v>
      </c>
      <c r="N3197" s="5" t="s">
        <v>297</v>
      </c>
      <c r="O3197" s="5" t="s">
        <v>297</v>
      </c>
      <c r="Q3197" s="5" t="s">
        <v>297</v>
      </c>
      <c r="R3197" s="5" t="s">
        <v>294</v>
      </c>
      <c r="V3197" s="5" t="s">
        <v>10768</v>
      </c>
    </row>
    <row r="3198" spans="1:22" x14ac:dyDescent="0.35">
      <c r="A3198" s="5" t="s">
        <v>10770</v>
      </c>
      <c r="B3198" s="5" t="s">
        <v>10771</v>
      </c>
      <c r="C3198" s="5" t="s">
        <v>10772</v>
      </c>
      <c r="D3198" s="5" t="s">
        <v>18</v>
      </c>
      <c r="E3198" s="5">
        <v>9</v>
      </c>
      <c r="F3198" s="5" t="s">
        <v>294</v>
      </c>
      <c r="G3198" s="5" t="s">
        <v>294</v>
      </c>
      <c r="M3198" s="5" t="s">
        <v>794</v>
      </c>
      <c r="N3198" s="5" t="s">
        <v>294</v>
      </c>
      <c r="R3198" s="5" t="s">
        <v>294</v>
      </c>
      <c r="V3198" s="5" t="s">
        <v>10770</v>
      </c>
    </row>
    <row r="3199" spans="1:22" x14ac:dyDescent="0.35">
      <c r="A3199" s="5" t="s">
        <v>10773</v>
      </c>
      <c r="B3199" s="5" t="s">
        <v>10774</v>
      </c>
      <c r="C3199" s="5" t="s">
        <v>10772</v>
      </c>
      <c r="D3199" s="5" t="s">
        <v>18</v>
      </c>
      <c r="E3199" s="5">
        <v>30</v>
      </c>
      <c r="F3199" s="5" t="s">
        <v>294</v>
      </c>
      <c r="G3199" s="5" t="s">
        <v>294</v>
      </c>
      <c r="M3199" s="5" t="s">
        <v>794</v>
      </c>
      <c r="N3199" s="5" t="s">
        <v>294</v>
      </c>
      <c r="R3199" s="5" t="s">
        <v>294</v>
      </c>
      <c r="V3199" s="5" t="s">
        <v>10773</v>
      </c>
    </row>
    <row r="3200" spans="1:22" x14ac:dyDescent="0.35">
      <c r="A3200" s="5" t="s">
        <v>10775</v>
      </c>
      <c r="B3200" s="5" t="s">
        <v>10776</v>
      </c>
      <c r="C3200" s="5" t="s">
        <v>10772</v>
      </c>
      <c r="D3200" s="5" t="s">
        <v>18</v>
      </c>
      <c r="E3200" s="5">
        <v>8</v>
      </c>
      <c r="F3200" s="5" t="s">
        <v>294</v>
      </c>
      <c r="G3200" s="5" t="s">
        <v>294</v>
      </c>
      <c r="M3200" s="5" t="s">
        <v>794</v>
      </c>
      <c r="N3200" s="5" t="s">
        <v>294</v>
      </c>
      <c r="R3200" s="5" t="s">
        <v>294</v>
      </c>
      <c r="V3200" s="5" t="s">
        <v>10775</v>
      </c>
    </row>
    <row r="3201" spans="1:22" x14ac:dyDescent="0.35">
      <c r="A3201" s="5" t="s">
        <v>10777</v>
      </c>
      <c r="B3201" s="5" t="s">
        <v>5299</v>
      </c>
      <c r="C3201" s="5" t="s">
        <v>4966</v>
      </c>
      <c r="D3201" s="5" t="s">
        <v>22</v>
      </c>
      <c r="E3201" s="5">
        <v>18</v>
      </c>
      <c r="F3201" s="5" t="s">
        <v>294</v>
      </c>
      <c r="G3201" s="5" t="s">
        <v>294</v>
      </c>
      <c r="J3201" s="5" t="s">
        <v>5300</v>
      </c>
      <c r="M3201" s="5" t="s">
        <v>794</v>
      </c>
      <c r="N3201" s="5" t="s">
        <v>294</v>
      </c>
      <c r="Q3201" s="5" t="s">
        <v>297</v>
      </c>
      <c r="R3201" s="5" t="s">
        <v>297</v>
      </c>
      <c r="V3201" s="5" t="s">
        <v>10778</v>
      </c>
    </row>
    <row r="3202" spans="1:22" x14ac:dyDescent="0.35">
      <c r="A3202" s="5" t="s">
        <v>10779</v>
      </c>
      <c r="B3202" s="5" t="s">
        <v>10780</v>
      </c>
      <c r="C3202" s="5" t="s">
        <v>10781</v>
      </c>
      <c r="D3202" s="5" t="s">
        <v>22</v>
      </c>
      <c r="E3202" s="5">
        <v>18</v>
      </c>
      <c r="F3202" s="5" t="s">
        <v>294</v>
      </c>
      <c r="G3202" s="5" t="s">
        <v>294</v>
      </c>
      <c r="J3202" s="5" t="s">
        <v>9283</v>
      </c>
      <c r="M3202" s="5" t="s">
        <v>794</v>
      </c>
      <c r="N3202" s="5" t="s">
        <v>294</v>
      </c>
      <c r="O3202" s="5" t="s">
        <v>294</v>
      </c>
      <c r="P3202" s="5" t="s">
        <v>294</v>
      </c>
      <c r="Q3202" s="5" t="s">
        <v>294</v>
      </c>
      <c r="R3202" s="5" t="s">
        <v>297</v>
      </c>
      <c r="V3202" s="5" t="s">
        <v>10782</v>
      </c>
    </row>
    <row r="3203" spans="1:22" x14ac:dyDescent="0.35">
      <c r="A3203" s="5" t="s">
        <v>10783</v>
      </c>
      <c r="B3203" s="5" t="s">
        <v>10784</v>
      </c>
      <c r="C3203" s="5" t="s">
        <v>10781</v>
      </c>
      <c r="D3203" s="5" t="s">
        <v>22</v>
      </c>
      <c r="E3203" s="5">
        <v>10</v>
      </c>
      <c r="F3203" s="5" t="s">
        <v>294</v>
      </c>
      <c r="G3203" s="5" t="s">
        <v>294</v>
      </c>
      <c r="M3203" s="5" t="s">
        <v>3826</v>
      </c>
      <c r="N3203" s="5" t="s">
        <v>294</v>
      </c>
      <c r="P3203" s="5" t="s">
        <v>294</v>
      </c>
      <c r="Q3203" s="5" t="s">
        <v>294</v>
      </c>
      <c r="R3203" s="5" t="s">
        <v>294</v>
      </c>
      <c r="V3203" s="5" t="s">
        <v>10785</v>
      </c>
    </row>
    <row r="3204" spans="1:22" x14ac:dyDescent="0.35">
      <c r="A3204" s="5" t="s">
        <v>10786</v>
      </c>
      <c r="B3204" s="5" t="s">
        <v>10787</v>
      </c>
      <c r="C3204" s="5" t="s">
        <v>10781</v>
      </c>
      <c r="D3204" s="5" t="s">
        <v>22</v>
      </c>
      <c r="E3204" s="5">
        <v>18</v>
      </c>
      <c r="F3204" s="5" t="s">
        <v>294</v>
      </c>
      <c r="G3204" s="5" t="s">
        <v>294</v>
      </c>
      <c r="J3204" s="5" t="s">
        <v>3426</v>
      </c>
      <c r="M3204" s="5" t="s">
        <v>794</v>
      </c>
      <c r="N3204" s="5" t="s">
        <v>294</v>
      </c>
      <c r="O3204" s="5" t="s">
        <v>294</v>
      </c>
      <c r="P3204" s="5" t="s">
        <v>294</v>
      </c>
      <c r="Q3204" s="5" t="s">
        <v>294</v>
      </c>
      <c r="R3204" s="5" t="s">
        <v>297</v>
      </c>
      <c r="V3204" s="5" t="s">
        <v>10788</v>
      </c>
    </row>
    <row r="3205" spans="1:22" x14ac:dyDescent="0.35">
      <c r="A3205" s="5" t="s">
        <v>10789</v>
      </c>
      <c r="B3205" s="5" t="s">
        <v>2689</v>
      </c>
      <c r="C3205" s="5" t="s">
        <v>10790</v>
      </c>
      <c r="D3205" s="5" t="s">
        <v>18</v>
      </c>
      <c r="E3205" s="5">
        <v>40</v>
      </c>
      <c r="F3205" s="5" t="s">
        <v>297</v>
      </c>
      <c r="G3205" s="5" t="s">
        <v>294</v>
      </c>
      <c r="M3205" s="5" t="s">
        <v>794</v>
      </c>
      <c r="N3205" s="5" t="s">
        <v>294</v>
      </c>
      <c r="O3205" s="5" t="s">
        <v>294</v>
      </c>
      <c r="P3205" s="5" t="s">
        <v>294</v>
      </c>
      <c r="Q3205" s="5" t="s">
        <v>294</v>
      </c>
      <c r="R3205" s="5" t="s">
        <v>297</v>
      </c>
      <c r="V3205" s="5" t="s">
        <v>10789</v>
      </c>
    </row>
    <row r="3206" spans="1:22" x14ac:dyDescent="0.35">
      <c r="A3206" s="5" t="s">
        <v>10791</v>
      </c>
      <c r="B3206" s="5" t="s">
        <v>111</v>
      </c>
      <c r="C3206" s="5" t="s">
        <v>10790</v>
      </c>
      <c r="D3206" s="5" t="s">
        <v>1655</v>
      </c>
      <c r="E3206" s="5">
        <v>77</v>
      </c>
      <c r="F3206" s="5" t="s">
        <v>294</v>
      </c>
      <c r="G3206" s="5" t="s">
        <v>294</v>
      </c>
      <c r="M3206" s="5" t="s">
        <v>794</v>
      </c>
      <c r="N3206" s="5" t="s">
        <v>294</v>
      </c>
      <c r="O3206" s="5" t="s">
        <v>294</v>
      </c>
      <c r="P3206" s="5" t="s">
        <v>294</v>
      </c>
      <c r="Q3206" s="5" t="s">
        <v>294</v>
      </c>
      <c r="R3206" s="5" t="s">
        <v>294</v>
      </c>
      <c r="V3206" s="5" t="s">
        <v>10792</v>
      </c>
    </row>
    <row r="3207" spans="1:22" x14ac:dyDescent="0.35">
      <c r="A3207" s="5" t="s">
        <v>10793</v>
      </c>
      <c r="B3207" s="5" t="s">
        <v>2692</v>
      </c>
      <c r="C3207" s="5" t="s">
        <v>10790</v>
      </c>
      <c r="D3207" s="5" t="s">
        <v>18</v>
      </c>
      <c r="E3207" s="5">
        <v>2</v>
      </c>
      <c r="F3207" s="5" t="s">
        <v>297</v>
      </c>
      <c r="G3207" s="5" t="s">
        <v>297</v>
      </c>
      <c r="J3207" s="5" t="s">
        <v>4586</v>
      </c>
      <c r="M3207" s="5" t="s">
        <v>794</v>
      </c>
      <c r="N3207" s="5" t="s">
        <v>294</v>
      </c>
      <c r="O3207" s="5" t="s">
        <v>294</v>
      </c>
      <c r="P3207" s="5" t="s">
        <v>294</v>
      </c>
      <c r="Q3207" s="5" t="s">
        <v>294</v>
      </c>
      <c r="R3207" s="5" t="s">
        <v>297</v>
      </c>
      <c r="V3207" s="5" t="s">
        <v>10793</v>
      </c>
    </row>
    <row r="3208" spans="1:22" x14ac:dyDescent="0.35">
      <c r="A3208" s="5" t="s">
        <v>10794</v>
      </c>
      <c r="B3208" s="5" t="s">
        <v>10795</v>
      </c>
      <c r="C3208" s="5" t="s">
        <v>10790</v>
      </c>
      <c r="D3208" s="5" t="s">
        <v>18</v>
      </c>
      <c r="E3208" s="5">
        <v>10</v>
      </c>
      <c r="F3208" s="5" t="s">
        <v>294</v>
      </c>
      <c r="G3208" s="5" t="s">
        <v>297</v>
      </c>
      <c r="M3208" s="5" t="s">
        <v>3826</v>
      </c>
      <c r="N3208" s="5" t="s">
        <v>294</v>
      </c>
      <c r="O3208" s="5" t="s">
        <v>294</v>
      </c>
      <c r="P3208" s="5" t="s">
        <v>294</v>
      </c>
      <c r="Q3208" s="5" t="s">
        <v>294</v>
      </c>
      <c r="R3208" s="5" t="s">
        <v>294</v>
      </c>
      <c r="V3208" s="5" t="s">
        <v>10794</v>
      </c>
    </row>
    <row r="3209" spans="1:22" x14ac:dyDescent="0.35">
      <c r="A3209" s="5" t="s">
        <v>10796</v>
      </c>
      <c r="B3209" s="5" t="s">
        <v>10797</v>
      </c>
      <c r="C3209" s="5" t="s">
        <v>10798</v>
      </c>
      <c r="D3209" s="5" t="s">
        <v>22</v>
      </c>
      <c r="E3209" s="5">
        <v>18</v>
      </c>
      <c r="F3209" s="5" t="s">
        <v>294</v>
      </c>
      <c r="G3209" s="5" t="s">
        <v>294</v>
      </c>
      <c r="J3209" s="5" t="s">
        <v>8179</v>
      </c>
      <c r="M3209" s="5" t="s">
        <v>794</v>
      </c>
      <c r="N3209" s="5" t="s">
        <v>294</v>
      </c>
      <c r="R3209" s="5" t="s">
        <v>297</v>
      </c>
      <c r="V3209" s="5" t="s">
        <v>10796</v>
      </c>
    </row>
    <row r="3210" spans="1:22" x14ac:dyDescent="0.35">
      <c r="A3210" s="5" t="s">
        <v>10799</v>
      </c>
      <c r="B3210" s="5" t="s">
        <v>10294</v>
      </c>
      <c r="C3210" s="5" t="s">
        <v>10798</v>
      </c>
      <c r="D3210" s="5" t="s">
        <v>18</v>
      </c>
      <c r="E3210" s="5">
        <v>60</v>
      </c>
      <c r="F3210" s="5" t="s">
        <v>294</v>
      </c>
      <c r="G3210" s="5" t="s">
        <v>294</v>
      </c>
      <c r="M3210" s="5" t="s">
        <v>794</v>
      </c>
      <c r="N3210" s="5" t="s">
        <v>294</v>
      </c>
      <c r="R3210" s="5" t="s">
        <v>294</v>
      </c>
      <c r="V3210" s="5" t="s">
        <v>10799</v>
      </c>
    </row>
    <row r="3211" spans="1:22" x14ac:dyDescent="0.35">
      <c r="A3211" s="5" t="s">
        <v>10800</v>
      </c>
      <c r="B3211" s="5" t="s">
        <v>8162</v>
      </c>
      <c r="C3211" s="5" t="s">
        <v>10798</v>
      </c>
      <c r="D3211" s="5" t="s">
        <v>18</v>
      </c>
      <c r="E3211" s="5">
        <v>6</v>
      </c>
      <c r="F3211" s="5" t="s">
        <v>294</v>
      </c>
      <c r="G3211" s="5" t="s">
        <v>294</v>
      </c>
      <c r="J3211" s="5" t="s">
        <v>3723</v>
      </c>
      <c r="M3211" s="5" t="s">
        <v>794</v>
      </c>
      <c r="N3211" s="5" t="s">
        <v>294</v>
      </c>
      <c r="R3211" s="5" t="s">
        <v>297</v>
      </c>
      <c r="V3211" s="5" t="s">
        <v>10800</v>
      </c>
    </row>
    <row r="3212" spans="1:22" x14ac:dyDescent="0.35">
      <c r="A3212" s="5" t="s">
        <v>10801</v>
      </c>
      <c r="B3212" s="5" t="s">
        <v>10802</v>
      </c>
      <c r="C3212" s="5" t="s">
        <v>10798</v>
      </c>
      <c r="D3212" s="5" t="s">
        <v>22</v>
      </c>
      <c r="E3212" s="5">
        <v>18</v>
      </c>
      <c r="F3212" s="5" t="s">
        <v>294</v>
      </c>
      <c r="G3212" s="5" t="s">
        <v>294</v>
      </c>
      <c r="M3212" s="5" t="s">
        <v>3826</v>
      </c>
      <c r="N3212" s="5" t="s">
        <v>294</v>
      </c>
      <c r="R3212" s="5" t="s">
        <v>294</v>
      </c>
      <c r="V3212" s="5" t="s">
        <v>10801</v>
      </c>
    </row>
    <row r="3213" spans="1:22" x14ac:dyDescent="0.35">
      <c r="A3213" s="5" t="s">
        <v>10803</v>
      </c>
      <c r="B3213" s="5" t="s">
        <v>10804</v>
      </c>
      <c r="C3213" s="5" t="s">
        <v>10798</v>
      </c>
      <c r="D3213" s="5" t="s">
        <v>18</v>
      </c>
      <c r="E3213" s="5">
        <v>20</v>
      </c>
      <c r="F3213" s="5" t="s">
        <v>297</v>
      </c>
      <c r="G3213" s="5" t="s">
        <v>297</v>
      </c>
      <c r="J3213" s="5" t="s">
        <v>10805</v>
      </c>
      <c r="M3213" s="5" t="s">
        <v>794</v>
      </c>
      <c r="N3213" s="5" t="s">
        <v>294</v>
      </c>
      <c r="O3213" s="5" t="s">
        <v>294</v>
      </c>
      <c r="P3213" s="5" t="s">
        <v>294</v>
      </c>
      <c r="Q3213" s="5" t="s">
        <v>294</v>
      </c>
      <c r="R3213" s="5" t="s">
        <v>297</v>
      </c>
      <c r="U3213" s="5" t="s">
        <v>10806</v>
      </c>
      <c r="V3213" s="5" t="s">
        <v>10803</v>
      </c>
    </row>
    <row r="3214" spans="1:22" x14ac:dyDescent="0.35">
      <c r="A3214" s="5" t="s">
        <v>10807</v>
      </c>
      <c r="B3214" s="5" t="s">
        <v>10808</v>
      </c>
      <c r="C3214" s="5" t="s">
        <v>3723</v>
      </c>
      <c r="D3214" s="5" t="s">
        <v>18</v>
      </c>
      <c r="E3214" s="5">
        <v>1</v>
      </c>
      <c r="F3214" s="5" t="s">
        <v>294</v>
      </c>
      <c r="G3214" s="5" t="s">
        <v>297</v>
      </c>
      <c r="K3214" s="5" t="s">
        <v>294</v>
      </c>
      <c r="L3214" s="5" t="s">
        <v>822</v>
      </c>
      <c r="M3214" s="5" t="s">
        <v>794</v>
      </c>
      <c r="N3214" s="5" t="s">
        <v>294</v>
      </c>
      <c r="P3214" s="5" t="s">
        <v>294</v>
      </c>
      <c r="Q3214" s="5" t="s">
        <v>294</v>
      </c>
      <c r="R3214" s="5" t="s">
        <v>294</v>
      </c>
      <c r="S3214" s="5" t="s">
        <v>297</v>
      </c>
      <c r="V3214" s="5" t="s">
        <v>10807</v>
      </c>
    </row>
    <row r="3215" spans="1:22" x14ac:dyDescent="0.35">
      <c r="A3215" s="5" t="s">
        <v>10809</v>
      </c>
      <c r="B3215" s="5" t="s">
        <v>10810</v>
      </c>
      <c r="C3215" s="5" t="s">
        <v>3723</v>
      </c>
      <c r="D3215" s="5" t="s">
        <v>18</v>
      </c>
      <c r="E3215" s="5">
        <v>20</v>
      </c>
      <c r="F3215" s="5" t="s">
        <v>297</v>
      </c>
      <c r="G3215" s="5" t="s">
        <v>297</v>
      </c>
      <c r="J3215" s="5" t="s">
        <v>10811</v>
      </c>
      <c r="M3215" s="5" t="s">
        <v>794</v>
      </c>
      <c r="N3215" s="5" t="s">
        <v>294</v>
      </c>
      <c r="O3215" s="5" t="s">
        <v>294</v>
      </c>
      <c r="P3215" s="5" t="s">
        <v>294</v>
      </c>
      <c r="Q3215" s="5" t="s">
        <v>294</v>
      </c>
      <c r="R3215" s="5" t="s">
        <v>294</v>
      </c>
      <c r="U3215" s="5" t="s">
        <v>10812</v>
      </c>
      <c r="V3215" s="5" t="s">
        <v>10813</v>
      </c>
    </row>
    <row r="3216" spans="1:22" x14ac:dyDescent="0.35">
      <c r="A3216" s="5" t="s">
        <v>10814</v>
      </c>
      <c r="B3216" s="5" t="s">
        <v>10815</v>
      </c>
      <c r="C3216" s="5" t="s">
        <v>3723</v>
      </c>
      <c r="D3216" s="5" t="s">
        <v>18</v>
      </c>
      <c r="E3216" s="5">
        <v>1</v>
      </c>
      <c r="F3216" s="5" t="s">
        <v>294</v>
      </c>
      <c r="G3216" s="5" t="s">
        <v>297</v>
      </c>
      <c r="K3216" s="5" t="s">
        <v>10816</v>
      </c>
      <c r="L3216" s="5" t="s">
        <v>10817</v>
      </c>
      <c r="M3216" s="5" t="s">
        <v>794</v>
      </c>
      <c r="N3216" s="5" t="s">
        <v>294</v>
      </c>
      <c r="P3216" s="5" t="s">
        <v>294</v>
      </c>
      <c r="Q3216" s="5" t="s">
        <v>297</v>
      </c>
      <c r="R3216" s="5" t="s">
        <v>294</v>
      </c>
      <c r="V3216" s="5" t="s">
        <v>10814</v>
      </c>
    </row>
    <row r="3217" spans="1:22" x14ac:dyDescent="0.35">
      <c r="A3217" s="5" t="s">
        <v>10818</v>
      </c>
      <c r="B3217" s="5" t="s">
        <v>4560</v>
      </c>
      <c r="C3217" s="5" t="s">
        <v>3723</v>
      </c>
      <c r="D3217" s="5" t="s">
        <v>18</v>
      </c>
      <c r="E3217" s="5">
        <v>20</v>
      </c>
      <c r="F3217" s="5" t="s">
        <v>294</v>
      </c>
      <c r="G3217" s="5" t="s">
        <v>297</v>
      </c>
      <c r="J3217" s="5" t="s">
        <v>6810</v>
      </c>
      <c r="M3217" s="5" t="s">
        <v>794</v>
      </c>
      <c r="N3217" s="5" t="s">
        <v>294</v>
      </c>
      <c r="O3217" s="5" t="s">
        <v>294</v>
      </c>
      <c r="P3217" s="5" t="s">
        <v>294</v>
      </c>
      <c r="Q3217" s="5" t="s">
        <v>294</v>
      </c>
      <c r="R3217" s="5" t="s">
        <v>294</v>
      </c>
      <c r="V3217" s="5" t="s">
        <v>10819</v>
      </c>
    </row>
    <row r="3218" spans="1:22" x14ac:dyDescent="0.35">
      <c r="A3218" s="5" t="s">
        <v>10820</v>
      </c>
      <c r="B3218" s="5" t="s">
        <v>10821</v>
      </c>
      <c r="C3218" s="5" t="s">
        <v>3723</v>
      </c>
      <c r="D3218" s="5" t="s">
        <v>18</v>
      </c>
      <c r="E3218" s="5">
        <v>20</v>
      </c>
      <c r="F3218" s="5" t="s">
        <v>294</v>
      </c>
      <c r="G3218" s="5" t="s">
        <v>297</v>
      </c>
      <c r="J3218" s="5" t="s">
        <v>6813</v>
      </c>
      <c r="M3218" s="5" t="s">
        <v>794</v>
      </c>
      <c r="N3218" s="5" t="s">
        <v>294</v>
      </c>
      <c r="O3218" s="5" t="s">
        <v>294</v>
      </c>
      <c r="P3218" s="5" t="s">
        <v>294</v>
      </c>
      <c r="Q3218" s="5" t="s">
        <v>294</v>
      </c>
      <c r="R3218" s="5" t="s">
        <v>294</v>
      </c>
      <c r="U3218" s="5" t="s">
        <v>6814</v>
      </c>
      <c r="V3218" s="5" t="s">
        <v>10820</v>
      </c>
    </row>
    <row r="3219" spans="1:22" x14ac:dyDescent="0.35">
      <c r="A3219" s="5" t="s">
        <v>10822</v>
      </c>
      <c r="B3219" s="5" t="s">
        <v>2683</v>
      </c>
      <c r="C3219" s="5" t="s">
        <v>3723</v>
      </c>
      <c r="D3219" s="5" t="s">
        <v>18</v>
      </c>
      <c r="E3219" s="5">
        <v>48</v>
      </c>
      <c r="F3219" s="5" t="s">
        <v>294</v>
      </c>
      <c r="G3219" s="5" t="s">
        <v>294</v>
      </c>
      <c r="K3219" s="5" t="s">
        <v>10823</v>
      </c>
      <c r="M3219" s="5" t="s">
        <v>794</v>
      </c>
      <c r="N3219" s="5" t="s">
        <v>294</v>
      </c>
      <c r="R3219" s="5" t="s">
        <v>294</v>
      </c>
      <c r="V3219" s="5" t="s">
        <v>10822</v>
      </c>
    </row>
    <row r="3220" spans="1:22" x14ac:dyDescent="0.35">
      <c r="A3220" s="5" t="s">
        <v>10824</v>
      </c>
      <c r="B3220" s="5" t="s">
        <v>10825</v>
      </c>
      <c r="C3220" s="5" t="s">
        <v>3723</v>
      </c>
      <c r="D3220" s="5" t="s">
        <v>18</v>
      </c>
      <c r="E3220" s="5">
        <v>1</v>
      </c>
      <c r="F3220" s="5" t="s">
        <v>294</v>
      </c>
      <c r="G3220" s="5" t="s">
        <v>297</v>
      </c>
      <c r="L3220" s="5" t="s">
        <v>822</v>
      </c>
      <c r="M3220" s="5" t="s">
        <v>794</v>
      </c>
      <c r="N3220" s="5" t="s">
        <v>294</v>
      </c>
      <c r="O3220" s="5" t="s">
        <v>294</v>
      </c>
      <c r="P3220" s="5" t="s">
        <v>294</v>
      </c>
      <c r="Q3220" s="5" t="s">
        <v>294</v>
      </c>
      <c r="R3220" s="5" t="s">
        <v>294</v>
      </c>
      <c r="S3220" s="5" t="s">
        <v>294</v>
      </c>
      <c r="V3220" s="5" t="s">
        <v>10824</v>
      </c>
    </row>
    <row r="3221" spans="1:22" x14ac:dyDescent="0.35">
      <c r="A3221" s="5" t="s">
        <v>10826</v>
      </c>
      <c r="B3221" s="5" t="s">
        <v>10827</v>
      </c>
      <c r="C3221" s="5" t="s">
        <v>3723</v>
      </c>
      <c r="D3221" s="5" t="s">
        <v>18</v>
      </c>
      <c r="E3221" s="5">
        <v>1</v>
      </c>
      <c r="F3221" s="5" t="s">
        <v>294</v>
      </c>
      <c r="G3221" s="5" t="s">
        <v>297</v>
      </c>
      <c r="L3221" s="5" t="s">
        <v>822</v>
      </c>
      <c r="M3221" s="5" t="s">
        <v>794</v>
      </c>
      <c r="N3221" s="5" t="s">
        <v>294</v>
      </c>
      <c r="R3221" s="5" t="s">
        <v>294</v>
      </c>
      <c r="S3221" s="5" t="s">
        <v>297</v>
      </c>
      <c r="V3221" s="5" t="s">
        <v>10826</v>
      </c>
    </row>
    <row r="3222" spans="1:22" x14ac:dyDescent="0.35">
      <c r="A3222" s="5" t="s">
        <v>10828</v>
      </c>
      <c r="B3222" s="5" t="s">
        <v>10829</v>
      </c>
      <c r="C3222" s="5" t="s">
        <v>3723</v>
      </c>
      <c r="D3222" s="5" t="s">
        <v>18</v>
      </c>
      <c r="E3222" s="5">
        <v>1</v>
      </c>
      <c r="F3222" s="5" t="s">
        <v>294</v>
      </c>
      <c r="G3222" s="5" t="s">
        <v>297</v>
      </c>
      <c r="L3222" s="5" t="s">
        <v>822</v>
      </c>
      <c r="M3222" s="5" t="s">
        <v>794</v>
      </c>
      <c r="N3222" s="5" t="s">
        <v>294</v>
      </c>
      <c r="O3222" s="5" t="s">
        <v>294</v>
      </c>
      <c r="P3222" s="5" t="s">
        <v>294</v>
      </c>
      <c r="Q3222" s="5" t="s">
        <v>294</v>
      </c>
      <c r="R3222" s="5" t="s">
        <v>294</v>
      </c>
      <c r="S3222" s="5" t="s">
        <v>294</v>
      </c>
    </row>
    <row r="3223" spans="1:22" x14ac:dyDescent="0.35">
      <c r="A3223" s="5" t="s">
        <v>10830</v>
      </c>
      <c r="B3223" s="5" t="s">
        <v>10831</v>
      </c>
      <c r="C3223" s="5" t="s">
        <v>10805</v>
      </c>
      <c r="D3223" s="5" t="s">
        <v>18</v>
      </c>
      <c r="E3223" s="5">
        <v>60</v>
      </c>
      <c r="F3223" s="5" t="s">
        <v>294</v>
      </c>
      <c r="G3223" s="5" t="s">
        <v>294</v>
      </c>
      <c r="M3223" s="5" t="s">
        <v>794</v>
      </c>
      <c r="N3223" s="5" t="s">
        <v>294</v>
      </c>
      <c r="R3223" s="5" t="s">
        <v>294</v>
      </c>
      <c r="V3223" s="5" t="s">
        <v>10830</v>
      </c>
    </row>
    <row r="3224" spans="1:22" x14ac:dyDescent="0.35">
      <c r="A3224" s="5" t="s">
        <v>10832</v>
      </c>
      <c r="B3224" s="5" t="s">
        <v>10833</v>
      </c>
      <c r="C3224" s="5" t="s">
        <v>10805</v>
      </c>
      <c r="D3224" s="5" t="s">
        <v>18</v>
      </c>
      <c r="E3224" s="5">
        <v>20</v>
      </c>
      <c r="F3224" s="5" t="s">
        <v>294</v>
      </c>
      <c r="G3224" s="5" t="s">
        <v>297</v>
      </c>
      <c r="M3224" s="5" t="s">
        <v>3826</v>
      </c>
      <c r="N3224" s="5" t="s">
        <v>294</v>
      </c>
      <c r="R3224" s="5" t="s">
        <v>294</v>
      </c>
      <c r="V3224" s="5" t="s">
        <v>10832</v>
      </c>
    </row>
    <row r="3225" spans="1:22" x14ac:dyDescent="0.35">
      <c r="A3225" s="5" t="s">
        <v>10834</v>
      </c>
      <c r="B3225" s="5" t="s">
        <v>10835</v>
      </c>
      <c r="C3225" s="5" t="s">
        <v>10805</v>
      </c>
      <c r="D3225" s="5" t="s">
        <v>22</v>
      </c>
      <c r="E3225" s="5">
        <v>1</v>
      </c>
      <c r="F3225" s="5" t="s">
        <v>294</v>
      </c>
      <c r="G3225" s="5" t="s">
        <v>294</v>
      </c>
      <c r="H3225" s="5">
        <v>0</v>
      </c>
      <c r="I3225" s="5">
        <v>4</v>
      </c>
      <c r="M3225" s="5" t="s">
        <v>794</v>
      </c>
      <c r="N3225" s="5" t="s">
        <v>294</v>
      </c>
      <c r="R3225" s="5" t="s">
        <v>294</v>
      </c>
      <c r="S3225" s="5" t="s">
        <v>250</v>
      </c>
      <c r="V3225" s="5" t="s">
        <v>10836</v>
      </c>
    </row>
    <row r="3226" spans="1:22" x14ac:dyDescent="0.35">
      <c r="A3226" s="5" t="s">
        <v>10837</v>
      </c>
      <c r="B3226" s="5" t="s">
        <v>10838</v>
      </c>
      <c r="C3226" s="5" t="s">
        <v>3723</v>
      </c>
      <c r="D3226" s="5" t="s">
        <v>18</v>
      </c>
      <c r="E3226" s="5">
        <v>10</v>
      </c>
      <c r="F3226" s="5" t="s">
        <v>294</v>
      </c>
      <c r="G3226" s="5" t="s">
        <v>297</v>
      </c>
      <c r="J3226" s="5" t="s">
        <v>10839</v>
      </c>
      <c r="M3226" s="5" t="s">
        <v>794</v>
      </c>
      <c r="N3226" s="5" t="s">
        <v>294</v>
      </c>
      <c r="P3226" s="5" t="s">
        <v>294</v>
      </c>
      <c r="Q3226" s="5" t="s">
        <v>294</v>
      </c>
      <c r="R3226" s="5" t="s">
        <v>294</v>
      </c>
      <c r="V3226" s="5" t="s">
        <v>10837</v>
      </c>
    </row>
    <row r="3227" spans="1:22" x14ac:dyDescent="0.35">
      <c r="A3227" s="5" t="s">
        <v>10840</v>
      </c>
      <c r="B3227" s="5" t="s">
        <v>10841</v>
      </c>
      <c r="C3227" s="5" t="s">
        <v>3723</v>
      </c>
      <c r="D3227" s="5" t="s">
        <v>18</v>
      </c>
      <c r="E3227" s="5">
        <v>10</v>
      </c>
      <c r="F3227" s="5" t="s">
        <v>294</v>
      </c>
      <c r="G3227" s="5" t="s">
        <v>297</v>
      </c>
      <c r="J3227" s="5" t="s">
        <v>3735</v>
      </c>
      <c r="M3227" s="5" t="s">
        <v>794</v>
      </c>
      <c r="N3227" s="5" t="s">
        <v>294</v>
      </c>
      <c r="P3227" s="5" t="s">
        <v>294</v>
      </c>
      <c r="Q3227" s="5" t="s">
        <v>294</v>
      </c>
      <c r="R3227" s="5" t="s">
        <v>294</v>
      </c>
      <c r="U3227" s="5" t="s">
        <v>10842</v>
      </c>
      <c r="V3227" s="5" t="s">
        <v>10840</v>
      </c>
    </row>
    <row r="3228" spans="1:22" x14ac:dyDescent="0.35">
      <c r="A3228" s="5" t="s">
        <v>10843</v>
      </c>
      <c r="B3228" s="5" t="s">
        <v>10590</v>
      </c>
      <c r="C3228" s="5" t="s">
        <v>3723</v>
      </c>
      <c r="D3228" s="5" t="s">
        <v>18</v>
      </c>
      <c r="E3228" s="5">
        <v>8</v>
      </c>
      <c r="F3228" s="5" t="s">
        <v>294</v>
      </c>
      <c r="G3228" s="5" t="s">
        <v>294</v>
      </c>
      <c r="M3228" s="5" t="s">
        <v>794</v>
      </c>
      <c r="N3228" s="5" t="s">
        <v>294</v>
      </c>
      <c r="R3228" s="5" t="s">
        <v>294</v>
      </c>
      <c r="U3228" s="5" t="s">
        <v>10592</v>
      </c>
      <c r="V3228" s="5" t="s">
        <v>10843</v>
      </c>
    </row>
    <row r="3229" spans="1:22" x14ac:dyDescent="0.35">
      <c r="A3229" s="5" t="s">
        <v>10844</v>
      </c>
      <c r="B3229" s="5" t="s">
        <v>10845</v>
      </c>
      <c r="C3229" s="5" t="s">
        <v>3723</v>
      </c>
      <c r="D3229" s="5" t="s">
        <v>18</v>
      </c>
      <c r="E3229" s="5">
        <v>1</v>
      </c>
      <c r="F3229" s="5" t="s">
        <v>294</v>
      </c>
      <c r="G3229" s="5" t="s">
        <v>297</v>
      </c>
      <c r="L3229" s="5" t="s">
        <v>10846</v>
      </c>
      <c r="M3229" s="5" t="s">
        <v>794</v>
      </c>
      <c r="N3229" s="5" t="s">
        <v>294</v>
      </c>
      <c r="R3229" s="5" t="s">
        <v>294</v>
      </c>
      <c r="S3229" s="5" t="s">
        <v>297</v>
      </c>
      <c r="V3229" s="5" t="s">
        <v>10844</v>
      </c>
    </row>
    <row r="3230" spans="1:22" x14ac:dyDescent="0.35">
      <c r="A3230" s="5" t="s">
        <v>10847</v>
      </c>
      <c r="B3230" s="5" t="s">
        <v>10848</v>
      </c>
      <c r="C3230" s="5" t="s">
        <v>3723</v>
      </c>
      <c r="D3230" s="5" t="s">
        <v>18</v>
      </c>
      <c r="E3230" s="5">
        <v>1</v>
      </c>
      <c r="F3230" s="5" t="s">
        <v>294</v>
      </c>
      <c r="G3230" s="5" t="s">
        <v>297</v>
      </c>
      <c r="L3230" s="5" t="s">
        <v>10849</v>
      </c>
      <c r="M3230" s="5" t="s">
        <v>794</v>
      </c>
      <c r="N3230" s="5" t="s">
        <v>294</v>
      </c>
      <c r="R3230" s="5" t="s">
        <v>294</v>
      </c>
      <c r="S3230" s="5" t="s">
        <v>294</v>
      </c>
      <c r="V3230" s="5" t="s">
        <v>10847</v>
      </c>
    </row>
    <row r="3231" spans="1:22" x14ac:dyDescent="0.35">
      <c r="A3231" s="5" t="s">
        <v>10850</v>
      </c>
      <c r="B3231" s="5" t="s">
        <v>10597</v>
      </c>
      <c r="C3231" s="5" t="s">
        <v>3723</v>
      </c>
      <c r="D3231" s="5" t="s">
        <v>22</v>
      </c>
      <c r="E3231" s="5">
        <v>3</v>
      </c>
      <c r="F3231" s="5" t="s">
        <v>294</v>
      </c>
      <c r="G3231" s="5" t="s">
        <v>294</v>
      </c>
      <c r="M3231" s="5" t="s">
        <v>794</v>
      </c>
      <c r="N3231" s="5" t="s">
        <v>294</v>
      </c>
      <c r="R3231" s="5" t="s">
        <v>294</v>
      </c>
      <c r="V3231" s="5" t="s">
        <v>10850</v>
      </c>
    </row>
    <row r="3232" spans="1:22" x14ac:dyDescent="0.35">
      <c r="A3232" s="5" t="s">
        <v>10851</v>
      </c>
      <c r="B3232" s="5" t="s">
        <v>10852</v>
      </c>
      <c r="C3232" s="5" t="s">
        <v>3723</v>
      </c>
      <c r="D3232" s="5" t="s">
        <v>16</v>
      </c>
      <c r="E3232" s="5">
        <v>10</v>
      </c>
      <c r="F3232" s="5" t="s">
        <v>294</v>
      </c>
      <c r="G3232" s="5" t="s">
        <v>294</v>
      </c>
      <c r="M3232" s="5" t="s">
        <v>794</v>
      </c>
      <c r="N3232" s="5" t="s">
        <v>294</v>
      </c>
      <c r="O3232" s="5" t="s">
        <v>294</v>
      </c>
      <c r="P3232" s="5" t="s">
        <v>294</v>
      </c>
      <c r="Q3232" s="5" t="s">
        <v>294</v>
      </c>
      <c r="R3232" s="5" t="s">
        <v>294</v>
      </c>
      <c r="S3232" s="5" t="s">
        <v>2333</v>
      </c>
    </row>
    <row r="3233" spans="1:22" x14ac:dyDescent="0.35">
      <c r="A3233" s="5" t="s">
        <v>10853</v>
      </c>
      <c r="B3233" s="5" t="s">
        <v>10854</v>
      </c>
      <c r="C3233" s="5" t="s">
        <v>3723</v>
      </c>
      <c r="D3233" s="5" t="s">
        <v>18</v>
      </c>
      <c r="E3233" s="5">
        <v>20</v>
      </c>
      <c r="F3233" s="5" t="s">
        <v>294</v>
      </c>
      <c r="G3233" s="5" t="s">
        <v>294</v>
      </c>
      <c r="M3233" s="5" t="s">
        <v>794</v>
      </c>
      <c r="N3233" s="5" t="s">
        <v>294</v>
      </c>
      <c r="P3233" s="5" t="s">
        <v>294</v>
      </c>
      <c r="Q3233" s="5" t="s">
        <v>294</v>
      </c>
      <c r="R3233" s="5" t="s">
        <v>297</v>
      </c>
      <c r="U3233" s="5" t="s">
        <v>8588</v>
      </c>
      <c r="V3233" s="5" t="s">
        <v>10853</v>
      </c>
    </row>
    <row r="3234" spans="1:22" x14ac:dyDescent="0.35">
      <c r="A3234" s="5" t="s">
        <v>10855</v>
      </c>
      <c r="B3234" s="5" t="s">
        <v>8590</v>
      </c>
      <c r="C3234" s="5" t="s">
        <v>3723</v>
      </c>
      <c r="D3234" s="5" t="s">
        <v>22</v>
      </c>
      <c r="E3234" s="5">
        <v>9</v>
      </c>
      <c r="F3234" s="5" t="s">
        <v>294</v>
      </c>
      <c r="G3234" s="5" t="s">
        <v>294</v>
      </c>
      <c r="J3234" s="5" t="s">
        <v>3447</v>
      </c>
      <c r="M3234" s="5" t="s">
        <v>794</v>
      </c>
      <c r="N3234" s="5" t="s">
        <v>294</v>
      </c>
      <c r="P3234" s="5" t="s">
        <v>294</v>
      </c>
      <c r="Q3234" s="5" t="s">
        <v>294</v>
      </c>
      <c r="R3234" s="5" t="s">
        <v>294</v>
      </c>
      <c r="U3234" s="5" t="s">
        <v>10856</v>
      </c>
      <c r="V3234" s="5" t="s">
        <v>10857</v>
      </c>
    </row>
    <row r="3235" spans="1:22" x14ac:dyDescent="0.35">
      <c r="A3235" s="5" t="s">
        <v>10858</v>
      </c>
      <c r="B3235" s="5" t="s">
        <v>10859</v>
      </c>
      <c r="C3235" s="5" t="s">
        <v>10860</v>
      </c>
      <c r="D3235" s="5" t="s">
        <v>22</v>
      </c>
      <c r="E3235" s="5">
        <v>7</v>
      </c>
      <c r="F3235" s="5" t="s">
        <v>294</v>
      </c>
      <c r="G3235" s="5" t="s">
        <v>294</v>
      </c>
      <c r="M3235" s="5" t="s">
        <v>794</v>
      </c>
      <c r="N3235" s="5" t="s">
        <v>294</v>
      </c>
      <c r="R3235" s="5" t="s">
        <v>294</v>
      </c>
      <c r="V3235" s="5" t="s">
        <v>10858</v>
      </c>
    </row>
    <row r="3236" spans="1:22" x14ac:dyDescent="0.35">
      <c r="A3236" s="5" t="s">
        <v>10861</v>
      </c>
      <c r="B3236" s="5" t="s">
        <v>10862</v>
      </c>
      <c r="C3236" s="5" t="s">
        <v>10860</v>
      </c>
      <c r="D3236" s="5" t="s">
        <v>18</v>
      </c>
      <c r="E3236" s="5">
        <v>20</v>
      </c>
      <c r="F3236" s="5" t="s">
        <v>294</v>
      </c>
      <c r="G3236" s="5" t="s">
        <v>294</v>
      </c>
      <c r="M3236" s="5" t="s">
        <v>794</v>
      </c>
      <c r="N3236" s="5" t="s">
        <v>294</v>
      </c>
      <c r="R3236" s="5" t="s">
        <v>294</v>
      </c>
      <c r="V3236" s="5" t="s">
        <v>10861</v>
      </c>
    </row>
    <row r="3237" spans="1:22" x14ac:dyDescent="0.35">
      <c r="A3237" s="5" t="s">
        <v>10863</v>
      </c>
      <c r="B3237" s="5" t="s">
        <v>10864</v>
      </c>
      <c r="C3237" s="5" t="s">
        <v>3723</v>
      </c>
      <c r="D3237" s="5" t="s">
        <v>22</v>
      </c>
      <c r="E3237" s="5">
        <v>4</v>
      </c>
      <c r="F3237" s="5" t="s">
        <v>294</v>
      </c>
      <c r="G3237" s="5" t="s">
        <v>294</v>
      </c>
      <c r="K3237" s="5" t="s">
        <v>10865</v>
      </c>
      <c r="M3237" s="5" t="s">
        <v>794</v>
      </c>
      <c r="N3237" s="5" t="s">
        <v>294</v>
      </c>
      <c r="R3237" s="5" t="s">
        <v>294</v>
      </c>
      <c r="V3237" s="5" t="s">
        <v>10863</v>
      </c>
    </row>
    <row r="3238" spans="1:22" x14ac:dyDescent="0.35">
      <c r="A3238" s="5" t="s">
        <v>10866</v>
      </c>
      <c r="B3238" s="5" t="s">
        <v>10867</v>
      </c>
      <c r="C3238" s="5" t="s">
        <v>10860</v>
      </c>
      <c r="D3238" s="5" t="s">
        <v>18</v>
      </c>
      <c r="E3238" s="5">
        <v>20</v>
      </c>
      <c r="F3238" s="5" t="s">
        <v>294</v>
      </c>
      <c r="G3238" s="5" t="s">
        <v>294</v>
      </c>
      <c r="M3238" s="5" t="s">
        <v>794</v>
      </c>
      <c r="N3238" s="5" t="s">
        <v>294</v>
      </c>
      <c r="R3238" s="5" t="s">
        <v>294</v>
      </c>
      <c r="V3238" s="5" t="s">
        <v>10866</v>
      </c>
    </row>
    <row r="3239" spans="1:22" x14ac:dyDescent="0.35">
      <c r="A3239" s="5" t="s">
        <v>10868</v>
      </c>
      <c r="B3239" s="5" t="s">
        <v>10869</v>
      </c>
      <c r="C3239" s="5" t="s">
        <v>3723</v>
      </c>
      <c r="D3239" s="5" t="s">
        <v>18</v>
      </c>
      <c r="E3239" s="5">
        <v>10</v>
      </c>
      <c r="F3239" s="5" t="s">
        <v>294</v>
      </c>
      <c r="G3239" s="5" t="s">
        <v>297</v>
      </c>
      <c r="J3239" s="5" t="s">
        <v>10556</v>
      </c>
      <c r="K3239" s="5" t="s">
        <v>10870</v>
      </c>
      <c r="M3239" s="5" t="s">
        <v>794</v>
      </c>
      <c r="N3239" s="5" t="s">
        <v>294</v>
      </c>
      <c r="P3239" s="5" t="s">
        <v>294</v>
      </c>
      <c r="Q3239" s="5" t="s">
        <v>294</v>
      </c>
      <c r="R3239" s="5" t="s">
        <v>294</v>
      </c>
      <c r="V3239" s="5" t="s">
        <v>10868</v>
      </c>
    </row>
    <row r="3240" spans="1:22" x14ac:dyDescent="0.35">
      <c r="A3240" s="5" t="s">
        <v>10871</v>
      </c>
      <c r="B3240" s="5" t="s">
        <v>10872</v>
      </c>
      <c r="C3240" s="5" t="s">
        <v>10860</v>
      </c>
      <c r="D3240" s="5" t="s">
        <v>18</v>
      </c>
      <c r="E3240" s="5">
        <v>20</v>
      </c>
      <c r="F3240" s="5" t="s">
        <v>294</v>
      </c>
      <c r="G3240" s="5" t="s">
        <v>294</v>
      </c>
      <c r="M3240" s="5" t="s">
        <v>794</v>
      </c>
      <c r="N3240" s="5" t="s">
        <v>294</v>
      </c>
      <c r="R3240" s="5" t="s">
        <v>294</v>
      </c>
      <c r="V3240" s="5" t="s">
        <v>10871</v>
      </c>
    </row>
    <row r="3241" spans="1:22" x14ac:dyDescent="0.35">
      <c r="A3241" s="5" t="s">
        <v>10873</v>
      </c>
      <c r="B3241" s="5" t="s">
        <v>10874</v>
      </c>
      <c r="C3241" s="5" t="s">
        <v>10875</v>
      </c>
      <c r="D3241" s="5" t="s">
        <v>18</v>
      </c>
      <c r="E3241" s="5">
        <v>6</v>
      </c>
      <c r="F3241" s="5" t="s">
        <v>297</v>
      </c>
      <c r="G3241" s="5" t="s">
        <v>297</v>
      </c>
      <c r="J3241" s="5" t="s">
        <v>3723</v>
      </c>
      <c r="M3241" s="5" t="s">
        <v>794</v>
      </c>
      <c r="N3241" s="5" t="s">
        <v>294</v>
      </c>
      <c r="P3241" s="5" t="s">
        <v>294</v>
      </c>
      <c r="Q3241" s="5" t="s">
        <v>294</v>
      </c>
      <c r="R3241" s="5" t="s">
        <v>297</v>
      </c>
      <c r="V3241" s="5" t="s">
        <v>10873</v>
      </c>
    </row>
    <row r="3242" spans="1:22" x14ac:dyDescent="0.35">
      <c r="A3242" s="5" t="s">
        <v>10876</v>
      </c>
      <c r="B3242" s="5" t="s">
        <v>10877</v>
      </c>
      <c r="C3242" s="5" t="s">
        <v>10860</v>
      </c>
      <c r="D3242" s="5" t="s">
        <v>22</v>
      </c>
      <c r="E3242" s="5">
        <v>7</v>
      </c>
      <c r="F3242" s="5" t="s">
        <v>294</v>
      </c>
      <c r="G3242" s="5" t="s">
        <v>294</v>
      </c>
      <c r="M3242" s="5" t="s">
        <v>794</v>
      </c>
      <c r="N3242" s="5" t="s">
        <v>294</v>
      </c>
      <c r="R3242" s="5" t="s">
        <v>294</v>
      </c>
      <c r="V3242" s="5" t="s">
        <v>10876</v>
      </c>
    </row>
    <row r="3243" spans="1:22" x14ac:dyDescent="0.35">
      <c r="A3243" s="5" t="s">
        <v>10878</v>
      </c>
      <c r="B3243" s="5" t="s">
        <v>10879</v>
      </c>
      <c r="C3243" s="5" t="s">
        <v>10860</v>
      </c>
      <c r="D3243" s="5" t="s">
        <v>18</v>
      </c>
      <c r="E3243" s="5">
        <v>6</v>
      </c>
      <c r="F3243" s="5" t="s">
        <v>294</v>
      </c>
      <c r="G3243" s="5" t="s">
        <v>294</v>
      </c>
      <c r="M3243" s="5" t="s">
        <v>794</v>
      </c>
      <c r="N3243" s="5" t="s">
        <v>294</v>
      </c>
      <c r="R3243" s="5" t="s">
        <v>294</v>
      </c>
      <c r="V3243" s="5" t="s">
        <v>10878</v>
      </c>
    </row>
    <row r="3244" spans="1:22" x14ac:dyDescent="0.35">
      <c r="A3244" s="5" t="s">
        <v>10880</v>
      </c>
      <c r="B3244" s="5" t="s">
        <v>10881</v>
      </c>
      <c r="C3244" s="5" t="s">
        <v>10860</v>
      </c>
      <c r="D3244" s="5" t="s">
        <v>18</v>
      </c>
      <c r="E3244" s="5">
        <v>20</v>
      </c>
      <c r="F3244" s="5" t="s">
        <v>294</v>
      </c>
      <c r="G3244" s="5" t="s">
        <v>294</v>
      </c>
      <c r="M3244" s="5" t="s">
        <v>794</v>
      </c>
      <c r="N3244" s="5" t="s">
        <v>294</v>
      </c>
      <c r="R3244" s="5" t="s">
        <v>294</v>
      </c>
      <c r="V3244" s="5" t="s">
        <v>10880</v>
      </c>
    </row>
    <row r="3245" spans="1:22" x14ac:dyDescent="0.35">
      <c r="A3245" s="5" t="s">
        <v>10882</v>
      </c>
      <c r="B3245" s="5" t="s">
        <v>10883</v>
      </c>
      <c r="C3245" s="5" t="s">
        <v>10860</v>
      </c>
      <c r="D3245" s="5" t="s">
        <v>24</v>
      </c>
      <c r="E3245" s="5">
        <v>12</v>
      </c>
      <c r="F3245" s="5" t="s">
        <v>294</v>
      </c>
      <c r="G3245" s="5" t="s">
        <v>294</v>
      </c>
      <c r="M3245" s="5" t="s">
        <v>794</v>
      </c>
      <c r="N3245" s="5" t="s">
        <v>294</v>
      </c>
      <c r="R3245" s="5" t="s">
        <v>294</v>
      </c>
      <c r="V3245" s="5" t="s">
        <v>10882</v>
      </c>
    </row>
    <row r="3246" spans="1:22" x14ac:dyDescent="0.35">
      <c r="A3246" s="5" t="s">
        <v>10884</v>
      </c>
      <c r="B3246" s="5" t="s">
        <v>10885</v>
      </c>
      <c r="C3246" s="5" t="s">
        <v>10860</v>
      </c>
      <c r="D3246" s="5" t="s">
        <v>18</v>
      </c>
      <c r="E3246" s="5">
        <v>20</v>
      </c>
      <c r="F3246" s="5" t="s">
        <v>294</v>
      </c>
      <c r="G3246" s="5" t="s">
        <v>294</v>
      </c>
      <c r="M3246" s="5" t="s">
        <v>794</v>
      </c>
      <c r="N3246" s="5" t="s">
        <v>294</v>
      </c>
      <c r="R3246" s="5" t="s">
        <v>294</v>
      </c>
      <c r="V3246" s="5" t="s">
        <v>10884</v>
      </c>
    </row>
    <row r="3247" spans="1:22" x14ac:dyDescent="0.35">
      <c r="A3247" s="5" t="s">
        <v>10886</v>
      </c>
      <c r="B3247" s="5" t="s">
        <v>10887</v>
      </c>
      <c r="C3247" s="5" t="s">
        <v>10860</v>
      </c>
      <c r="D3247" s="5" t="s">
        <v>16</v>
      </c>
      <c r="E3247" s="5">
        <v>11</v>
      </c>
      <c r="F3247" s="5" t="s">
        <v>294</v>
      </c>
      <c r="G3247" s="5" t="s">
        <v>294</v>
      </c>
      <c r="M3247" s="5" t="s">
        <v>794</v>
      </c>
      <c r="N3247" s="5" t="s">
        <v>294</v>
      </c>
      <c r="R3247" s="5" t="s">
        <v>294</v>
      </c>
      <c r="V3247" s="5" t="s">
        <v>10886</v>
      </c>
    </row>
    <row r="3248" spans="1:22" x14ac:dyDescent="0.35">
      <c r="A3248" s="5" t="s">
        <v>10888</v>
      </c>
      <c r="B3248" s="5" t="s">
        <v>1677</v>
      </c>
      <c r="C3248" s="5" t="s">
        <v>10860</v>
      </c>
      <c r="D3248" s="5" t="s">
        <v>18</v>
      </c>
      <c r="E3248" s="5">
        <v>12</v>
      </c>
      <c r="F3248" s="5" t="s">
        <v>294</v>
      </c>
      <c r="G3248" s="5" t="s">
        <v>294</v>
      </c>
      <c r="M3248" s="5" t="s">
        <v>794</v>
      </c>
      <c r="N3248" s="5" t="s">
        <v>294</v>
      </c>
      <c r="R3248" s="5" t="s">
        <v>294</v>
      </c>
      <c r="V3248" s="5" t="s">
        <v>10888</v>
      </c>
    </row>
    <row r="3249" spans="1:22" x14ac:dyDescent="0.35">
      <c r="A3249" s="5" t="s">
        <v>10889</v>
      </c>
      <c r="B3249" s="5" t="s">
        <v>10890</v>
      </c>
      <c r="C3249" s="5" t="s">
        <v>3723</v>
      </c>
      <c r="D3249" s="5" t="s">
        <v>18</v>
      </c>
      <c r="E3249" s="5">
        <v>1</v>
      </c>
      <c r="F3249" s="5" t="s">
        <v>294</v>
      </c>
      <c r="G3249" s="5" t="s">
        <v>297</v>
      </c>
      <c r="L3249" s="5" t="s">
        <v>10891</v>
      </c>
      <c r="M3249" s="5" t="s">
        <v>794</v>
      </c>
      <c r="N3249" s="5" t="s">
        <v>294</v>
      </c>
      <c r="O3249" s="5" t="s">
        <v>294</v>
      </c>
      <c r="P3249" s="5" t="s">
        <v>294</v>
      </c>
      <c r="Q3249" s="5" t="s">
        <v>294</v>
      </c>
      <c r="R3249" s="5" t="s">
        <v>294</v>
      </c>
      <c r="S3249" s="5" t="s">
        <v>294</v>
      </c>
      <c r="V3249" s="5" t="s">
        <v>10892</v>
      </c>
    </row>
    <row r="3250" spans="1:22" x14ac:dyDescent="0.35">
      <c r="A3250" s="5" t="s">
        <v>10893</v>
      </c>
      <c r="B3250" s="5" t="s">
        <v>10894</v>
      </c>
      <c r="C3250" s="5" t="s">
        <v>10875</v>
      </c>
      <c r="D3250" s="5" t="s">
        <v>18</v>
      </c>
      <c r="E3250" s="5">
        <v>40</v>
      </c>
      <c r="F3250" s="5" t="s">
        <v>294</v>
      </c>
      <c r="G3250" s="5" t="s">
        <v>294</v>
      </c>
      <c r="M3250" s="5" t="s">
        <v>794</v>
      </c>
      <c r="N3250" s="5" t="s">
        <v>294</v>
      </c>
      <c r="R3250" s="5" t="s">
        <v>294</v>
      </c>
      <c r="V3250" s="5" t="s">
        <v>10893</v>
      </c>
    </row>
    <row r="3251" spans="1:22" x14ac:dyDescent="0.35">
      <c r="A3251" s="5" t="s">
        <v>10895</v>
      </c>
      <c r="B3251" s="5" t="s">
        <v>10896</v>
      </c>
      <c r="C3251" s="5" t="s">
        <v>10875</v>
      </c>
      <c r="D3251" s="5" t="s">
        <v>24</v>
      </c>
      <c r="E3251" s="5">
        <v>12</v>
      </c>
      <c r="F3251" s="5" t="s">
        <v>294</v>
      </c>
      <c r="G3251" s="5" t="s">
        <v>294</v>
      </c>
      <c r="M3251" s="5" t="s">
        <v>794</v>
      </c>
      <c r="N3251" s="5" t="s">
        <v>294</v>
      </c>
      <c r="R3251" s="5" t="s">
        <v>294</v>
      </c>
      <c r="V3251" s="5" t="s">
        <v>10895</v>
      </c>
    </row>
    <row r="3252" spans="1:22" x14ac:dyDescent="0.35">
      <c r="A3252" s="5" t="s">
        <v>10897</v>
      </c>
      <c r="B3252" s="5" t="s">
        <v>10898</v>
      </c>
      <c r="C3252" s="5" t="s">
        <v>10875</v>
      </c>
      <c r="D3252" s="5" t="s">
        <v>18</v>
      </c>
      <c r="E3252" s="5">
        <v>15</v>
      </c>
      <c r="F3252" s="5" t="s">
        <v>297</v>
      </c>
      <c r="G3252" s="5" t="s">
        <v>294</v>
      </c>
      <c r="M3252" s="5" t="s">
        <v>794</v>
      </c>
      <c r="N3252" s="5" t="s">
        <v>294</v>
      </c>
      <c r="R3252" s="5" t="s">
        <v>294</v>
      </c>
      <c r="V3252" s="5" t="s">
        <v>10897</v>
      </c>
    </row>
    <row r="3253" spans="1:22" x14ac:dyDescent="0.35">
      <c r="A3253" s="5" t="s">
        <v>10899</v>
      </c>
      <c r="B3253" s="5" t="s">
        <v>10900</v>
      </c>
      <c r="C3253" s="5" t="s">
        <v>10860</v>
      </c>
      <c r="D3253" s="5" t="s">
        <v>22</v>
      </c>
      <c r="E3253" s="5">
        <v>10</v>
      </c>
      <c r="F3253" s="5" t="s">
        <v>294</v>
      </c>
      <c r="G3253" s="5" t="s">
        <v>294</v>
      </c>
      <c r="M3253" s="5" t="s">
        <v>3826</v>
      </c>
      <c r="N3253" s="5" t="s">
        <v>294</v>
      </c>
      <c r="R3253" s="5" t="s">
        <v>294</v>
      </c>
      <c r="V3253" s="5" t="s">
        <v>10899</v>
      </c>
    </row>
    <row r="3254" spans="1:22" x14ac:dyDescent="0.35">
      <c r="A3254" s="5" t="s">
        <v>10901</v>
      </c>
      <c r="B3254" s="5" t="s">
        <v>10902</v>
      </c>
      <c r="C3254" s="5" t="s">
        <v>10903</v>
      </c>
      <c r="D3254" s="5" t="s">
        <v>22</v>
      </c>
      <c r="E3254" s="5">
        <v>12</v>
      </c>
      <c r="F3254" s="5" t="s">
        <v>294</v>
      </c>
      <c r="G3254" s="5" t="s">
        <v>294</v>
      </c>
      <c r="M3254" s="5" t="s">
        <v>794</v>
      </c>
      <c r="N3254" s="5" t="s">
        <v>294</v>
      </c>
      <c r="R3254" s="5" t="s">
        <v>294</v>
      </c>
      <c r="V3254" s="5" t="s">
        <v>10901</v>
      </c>
    </row>
    <row r="3255" spans="1:22" x14ac:dyDescent="0.35">
      <c r="A3255" s="5" t="s">
        <v>10904</v>
      </c>
      <c r="B3255" s="5" t="s">
        <v>10905</v>
      </c>
      <c r="C3255" s="5" t="s">
        <v>10903</v>
      </c>
      <c r="D3255" s="5" t="s">
        <v>22</v>
      </c>
      <c r="E3255" s="5">
        <v>10</v>
      </c>
      <c r="F3255" s="5" t="s">
        <v>294</v>
      </c>
      <c r="G3255" s="5" t="s">
        <v>294</v>
      </c>
      <c r="M3255" s="5" t="s">
        <v>794</v>
      </c>
      <c r="N3255" s="5" t="s">
        <v>294</v>
      </c>
      <c r="R3255" s="5" t="s">
        <v>294</v>
      </c>
      <c r="V3255" s="5" t="s">
        <v>10904</v>
      </c>
    </row>
    <row r="3256" spans="1:22" x14ac:dyDescent="0.35">
      <c r="A3256" s="5" t="s">
        <v>10906</v>
      </c>
      <c r="B3256" s="5" t="s">
        <v>10907</v>
      </c>
      <c r="C3256" s="5" t="s">
        <v>10903</v>
      </c>
      <c r="D3256" s="5" t="s">
        <v>22</v>
      </c>
      <c r="E3256" s="5">
        <v>10</v>
      </c>
      <c r="F3256" s="5" t="s">
        <v>294</v>
      </c>
      <c r="G3256" s="5" t="s">
        <v>294</v>
      </c>
      <c r="M3256" s="5" t="s">
        <v>794</v>
      </c>
      <c r="N3256" s="5" t="s">
        <v>294</v>
      </c>
      <c r="R3256" s="5" t="s">
        <v>294</v>
      </c>
      <c r="V3256" s="5" t="s">
        <v>10906</v>
      </c>
    </row>
    <row r="3257" spans="1:22" x14ac:dyDescent="0.35">
      <c r="A3257" s="5" t="s">
        <v>10908</v>
      </c>
      <c r="B3257" s="5" t="s">
        <v>10909</v>
      </c>
      <c r="C3257" s="5" t="s">
        <v>10903</v>
      </c>
      <c r="D3257" s="5" t="s">
        <v>22</v>
      </c>
      <c r="E3257" s="5">
        <v>10</v>
      </c>
      <c r="F3257" s="5" t="s">
        <v>294</v>
      </c>
      <c r="G3257" s="5" t="s">
        <v>294</v>
      </c>
      <c r="M3257" s="5" t="s">
        <v>794</v>
      </c>
      <c r="N3257" s="5" t="s">
        <v>294</v>
      </c>
      <c r="R3257" s="5" t="s">
        <v>294</v>
      </c>
      <c r="V3257" s="5" t="s">
        <v>10908</v>
      </c>
    </row>
    <row r="3258" spans="1:22" x14ac:dyDescent="0.35">
      <c r="A3258" s="5" t="s">
        <v>10910</v>
      </c>
      <c r="B3258" s="5" t="s">
        <v>10911</v>
      </c>
      <c r="C3258" s="5" t="s">
        <v>10903</v>
      </c>
      <c r="D3258" s="5" t="s">
        <v>22</v>
      </c>
      <c r="E3258" s="5">
        <v>10</v>
      </c>
      <c r="F3258" s="5" t="s">
        <v>294</v>
      </c>
      <c r="G3258" s="5" t="s">
        <v>294</v>
      </c>
      <c r="M3258" s="5" t="s">
        <v>794</v>
      </c>
      <c r="N3258" s="5" t="s">
        <v>294</v>
      </c>
      <c r="R3258" s="5" t="s">
        <v>294</v>
      </c>
      <c r="V3258" s="5" t="s">
        <v>10910</v>
      </c>
    </row>
    <row r="3259" spans="1:22" x14ac:dyDescent="0.35">
      <c r="A3259" s="5" t="s">
        <v>10912</v>
      </c>
      <c r="B3259" s="5" t="s">
        <v>10913</v>
      </c>
      <c r="C3259" s="5" t="s">
        <v>10903</v>
      </c>
      <c r="D3259" s="5" t="s">
        <v>22</v>
      </c>
      <c r="E3259" s="5">
        <v>10</v>
      </c>
      <c r="F3259" s="5" t="s">
        <v>294</v>
      </c>
      <c r="G3259" s="5" t="s">
        <v>294</v>
      </c>
      <c r="M3259" s="5" t="s">
        <v>794</v>
      </c>
      <c r="N3259" s="5" t="s">
        <v>294</v>
      </c>
      <c r="R3259" s="5" t="s">
        <v>294</v>
      </c>
      <c r="V3259" s="5" t="s">
        <v>10912</v>
      </c>
    </row>
    <row r="3260" spans="1:22" x14ac:dyDescent="0.35">
      <c r="A3260" s="5" t="s">
        <v>10914</v>
      </c>
      <c r="B3260" s="5" t="s">
        <v>10915</v>
      </c>
      <c r="C3260" s="5" t="s">
        <v>10903</v>
      </c>
      <c r="D3260" s="5" t="s">
        <v>22</v>
      </c>
      <c r="E3260" s="5">
        <v>10</v>
      </c>
      <c r="F3260" s="5" t="s">
        <v>294</v>
      </c>
      <c r="G3260" s="5" t="s">
        <v>294</v>
      </c>
      <c r="M3260" s="5" t="s">
        <v>794</v>
      </c>
      <c r="N3260" s="5" t="s">
        <v>294</v>
      </c>
      <c r="R3260" s="5" t="s">
        <v>294</v>
      </c>
      <c r="V3260" s="5" t="s">
        <v>10914</v>
      </c>
    </row>
    <row r="3261" spans="1:22" x14ac:dyDescent="0.35">
      <c r="A3261" s="5" t="s">
        <v>10916</v>
      </c>
      <c r="B3261" s="5" t="s">
        <v>10917</v>
      </c>
      <c r="C3261" s="5" t="s">
        <v>10903</v>
      </c>
      <c r="D3261" s="5" t="s">
        <v>22</v>
      </c>
      <c r="E3261" s="5">
        <v>10</v>
      </c>
      <c r="F3261" s="5" t="s">
        <v>294</v>
      </c>
      <c r="G3261" s="5" t="s">
        <v>294</v>
      </c>
      <c r="M3261" s="5" t="s">
        <v>794</v>
      </c>
      <c r="N3261" s="5" t="s">
        <v>294</v>
      </c>
      <c r="R3261" s="5" t="s">
        <v>294</v>
      </c>
      <c r="V3261" s="5" t="s">
        <v>10916</v>
      </c>
    </row>
    <row r="3262" spans="1:22" x14ac:dyDescent="0.35">
      <c r="A3262" s="5" t="s">
        <v>10918</v>
      </c>
      <c r="B3262" s="5" t="s">
        <v>10919</v>
      </c>
      <c r="C3262" s="5" t="s">
        <v>10903</v>
      </c>
      <c r="D3262" s="5" t="s">
        <v>22</v>
      </c>
      <c r="E3262" s="5">
        <v>10</v>
      </c>
      <c r="F3262" s="5" t="s">
        <v>294</v>
      </c>
      <c r="G3262" s="5" t="s">
        <v>294</v>
      </c>
      <c r="M3262" s="5" t="s">
        <v>794</v>
      </c>
      <c r="N3262" s="5" t="s">
        <v>294</v>
      </c>
      <c r="R3262" s="5" t="s">
        <v>294</v>
      </c>
      <c r="V3262" s="5" t="s">
        <v>10918</v>
      </c>
    </row>
    <row r="3263" spans="1:22" x14ac:dyDescent="0.35">
      <c r="A3263" s="5" t="s">
        <v>10920</v>
      </c>
      <c r="B3263" s="5" t="s">
        <v>10921</v>
      </c>
      <c r="C3263" s="5" t="s">
        <v>10903</v>
      </c>
      <c r="D3263" s="5" t="s">
        <v>22</v>
      </c>
      <c r="E3263" s="5">
        <v>10</v>
      </c>
      <c r="F3263" s="5" t="s">
        <v>294</v>
      </c>
      <c r="G3263" s="5" t="s">
        <v>294</v>
      </c>
      <c r="M3263" s="5" t="s">
        <v>794</v>
      </c>
      <c r="N3263" s="5" t="s">
        <v>294</v>
      </c>
      <c r="R3263" s="5" t="s">
        <v>294</v>
      </c>
      <c r="V3263" s="5" t="s">
        <v>10920</v>
      </c>
    </row>
    <row r="3264" spans="1:22" x14ac:dyDescent="0.35">
      <c r="A3264" s="5" t="s">
        <v>10922</v>
      </c>
      <c r="B3264" s="5" t="s">
        <v>10923</v>
      </c>
      <c r="C3264" s="5" t="s">
        <v>10903</v>
      </c>
      <c r="D3264" s="5" t="s">
        <v>22</v>
      </c>
      <c r="E3264" s="5">
        <v>10</v>
      </c>
      <c r="F3264" s="5" t="s">
        <v>294</v>
      </c>
      <c r="G3264" s="5" t="s">
        <v>294</v>
      </c>
      <c r="M3264" s="5" t="s">
        <v>794</v>
      </c>
      <c r="N3264" s="5" t="s">
        <v>294</v>
      </c>
      <c r="R3264" s="5" t="s">
        <v>294</v>
      </c>
      <c r="V3264" s="5" t="s">
        <v>10922</v>
      </c>
    </row>
    <row r="3265" spans="1:22" x14ac:dyDescent="0.35">
      <c r="A3265" s="5" t="s">
        <v>10924</v>
      </c>
      <c r="B3265" s="5" t="s">
        <v>10925</v>
      </c>
      <c r="C3265" s="5" t="s">
        <v>10903</v>
      </c>
      <c r="D3265" s="5" t="s">
        <v>22</v>
      </c>
      <c r="E3265" s="5">
        <v>10</v>
      </c>
      <c r="F3265" s="5" t="s">
        <v>294</v>
      </c>
      <c r="G3265" s="5" t="s">
        <v>294</v>
      </c>
      <c r="M3265" s="5" t="s">
        <v>794</v>
      </c>
      <c r="N3265" s="5" t="s">
        <v>294</v>
      </c>
      <c r="R3265" s="5" t="s">
        <v>294</v>
      </c>
      <c r="V3265" s="5" t="s">
        <v>10924</v>
      </c>
    </row>
    <row r="3266" spans="1:22" x14ac:dyDescent="0.35">
      <c r="A3266" s="5" t="s">
        <v>10926</v>
      </c>
      <c r="B3266" s="5" t="s">
        <v>10927</v>
      </c>
      <c r="C3266" s="5" t="s">
        <v>10903</v>
      </c>
      <c r="D3266" s="5" t="s">
        <v>22</v>
      </c>
      <c r="E3266" s="5">
        <v>10</v>
      </c>
      <c r="F3266" s="5" t="s">
        <v>294</v>
      </c>
      <c r="G3266" s="5" t="s">
        <v>294</v>
      </c>
      <c r="M3266" s="5" t="s">
        <v>794</v>
      </c>
      <c r="N3266" s="5" t="s">
        <v>294</v>
      </c>
      <c r="R3266" s="5" t="s">
        <v>294</v>
      </c>
      <c r="V3266" s="5" t="s">
        <v>10926</v>
      </c>
    </row>
    <row r="3267" spans="1:22" x14ac:dyDescent="0.35">
      <c r="A3267" s="5" t="s">
        <v>10928</v>
      </c>
      <c r="B3267" s="5" t="s">
        <v>10929</v>
      </c>
      <c r="C3267" s="5" t="s">
        <v>10903</v>
      </c>
      <c r="D3267" s="5" t="s">
        <v>22</v>
      </c>
      <c r="E3267" s="5">
        <v>12</v>
      </c>
      <c r="F3267" s="5" t="s">
        <v>294</v>
      </c>
      <c r="G3267" s="5" t="s">
        <v>294</v>
      </c>
      <c r="M3267" s="5" t="s">
        <v>794</v>
      </c>
      <c r="N3267" s="5" t="s">
        <v>294</v>
      </c>
      <c r="R3267" s="5" t="s">
        <v>294</v>
      </c>
      <c r="V3267" s="5" t="s">
        <v>10928</v>
      </c>
    </row>
    <row r="3268" spans="1:22" x14ac:dyDescent="0.35">
      <c r="A3268" s="5" t="s">
        <v>10930</v>
      </c>
      <c r="B3268" s="5" t="s">
        <v>10931</v>
      </c>
      <c r="C3268" s="5" t="s">
        <v>10903</v>
      </c>
      <c r="D3268" s="5" t="s">
        <v>22</v>
      </c>
      <c r="E3268" s="5">
        <v>10</v>
      </c>
      <c r="F3268" s="5" t="s">
        <v>294</v>
      </c>
      <c r="G3268" s="5" t="s">
        <v>294</v>
      </c>
      <c r="M3268" s="5" t="s">
        <v>794</v>
      </c>
      <c r="N3268" s="5" t="s">
        <v>294</v>
      </c>
      <c r="R3268" s="5" t="s">
        <v>294</v>
      </c>
      <c r="V3268" s="5" t="s">
        <v>10930</v>
      </c>
    </row>
    <row r="3269" spans="1:22" x14ac:dyDescent="0.35">
      <c r="A3269" s="5" t="s">
        <v>10932</v>
      </c>
      <c r="B3269" s="5" t="s">
        <v>10933</v>
      </c>
      <c r="C3269" s="5" t="s">
        <v>10903</v>
      </c>
      <c r="D3269" s="5" t="s">
        <v>22</v>
      </c>
      <c r="E3269" s="5">
        <v>10</v>
      </c>
      <c r="F3269" s="5" t="s">
        <v>294</v>
      </c>
      <c r="G3269" s="5" t="s">
        <v>294</v>
      </c>
      <c r="M3269" s="5" t="s">
        <v>794</v>
      </c>
      <c r="N3269" s="5" t="s">
        <v>294</v>
      </c>
      <c r="R3269" s="5" t="s">
        <v>294</v>
      </c>
      <c r="V3269" s="5" t="s">
        <v>10932</v>
      </c>
    </row>
    <row r="3270" spans="1:22" x14ac:dyDescent="0.35">
      <c r="A3270" s="5" t="s">
        <v>10934</v>
      </c>
      <c r="B3270" s="5" t="s">
        <v>10935</v>
      </c>
      <c r="C3270" s="5" t="s">
        <v>10903</v>
      </c>
      <c r="D3270" s="5" t="s">
        <v>22</v>
      </c>
      <c r="E3270" s="5">
        <v>10</v>
      </c>
      <c r="F3270" s="5" t="s">
        <v>294</v>
      </c>
      <c r="G3270" s="5" t="s">
        <v>294</v>
      </c>
      <c r="M3270" s="5" t="s">
        <v>794</v>
      </c>
      <c r="N3270" s="5" t="s">
        <v>294</v>
      </c>
      <c r="R3270" s="5" t="s">
        <v>294</v>
      </c>
      <c r="V3270" s="5" t="s">
        <v>10934</v>
      </c>
    </row>
    <row r="3271" spans="1:22" x14ac:dyDescent="0.35">
      <c r="A3271" s="5" t="s">
        <v>10936</v>
      </c>
      <c r="B3271" s="5" t="s">
        <v>10937</v>
      </c>
      <c r="C3271" s="5" t="s">
        <v>10903</v>
      </c>
      <c r="D3271" s="5" t="s">
        <v>22</v>
      </c>
      <c r="E3271" s="5">
        <v>10</v>
      </c>
      <c r="F3271" s="5" t="s">
        <v>294</v>
      </c>
      <c r="G3271" s="5" t="s">
        <v>294</v>
      </c>
      <c r="M3271" s="5" t="s">
        <v>794</v>
      </c>
      <c r="N3271" s="5" t="s">
        <v>294</v>
      </c>
      <c r="R3271" s="5" t="s">
        <v>294</v>
      </c>
      <c r="V3271" s="5" t="s">
        <v>10936</v>
      </c>
    </row>
    <row r="3272" spans="1:22" x14ac:dyDescent="0.35">
      <c r="A3272" s="5" t="s">
        <v>10938</v>
      </c>
      <c r="B3272" s="5" t="s">
        <v>10939</v>
      </c>
      <c r="C3272" s="5" t="s">
        <v>10903</v>
      </c>
      <c r="D3272" s="5" t="s">
        <v>22</v>
      </c>
      <c r="E3272" s="5">
        <v>10</v>
      </c>
      <c r="F3272" s="5" t="s">
        <v>294</v>
      </c>
      <c r="G3272" s="5" t="s">
        <v>294</v>
      </c>
      <c r="M3272" s="5" t="s">
        <v>794</v>
      </c>
      <c r="N3272" s="5" t="s">
        <v>294</v>
      </c>
      <c r="R3272" s="5" t="s">
        <v>294</v>
      </c>
      <c r="V3272" s="5" t="s">
        <v>10938</v>
      </c>
    </row>
    <row r="3273" spans="1:22" x14ac:dyDescent="0.35">
      <c r="A3273" s="5" t="s">
        <v>10940</v>
      </c>
      <c r="B3273" s="5" t="s">
        <v>10941</v>
      </c>
      <c r="C3273" s="5" t="s">
        <v>10903</v>
      </c>
      <c r="D3273" s="5" t="s">
        <v>22</v>
      </c>
      <c r="E3273" s="5">
        <v>10</v>
      </c>
      <c r="F3273" s="5" t="s">
        <v>294</v>
      </c>
      <c r="G3273" s="5" t="s">
        <v>294</v>
      </c>
      <c r="M3273" s="5" t="s">
        <v>794</v>
      </c>
      <c r="N3273" s="5" t="s">
        <v>294</v>
      </c>
      <c r="R3273" s="5" t="s">
        <v>294</v>
      </c>
      <c r="V3273" s="5" t="s">
        <v>10940</v>
      </c>
    </row>
    <row r="3274" spans="1:22" x14ac:dyDescent="0.35">
      <c r="A3274" s="5" t="s">
        <v>10942</v>
      </c>
      <c r="B3274" s="5" t="s">
        <v>10943</v>
      </c>
      <c r="C3274" s="5" t="s">
        <v>10903</v>
      </c>
      <c r="D3274" s="5" t="s">
        <v>22</v>
      </c>
      <c r="E3274" s="5">
        <v>10</v>
      </c>
      <c r="F3274" s="5" t="s">
        <v>294</v>
      </c>
      <c r="G3274" s="5" t="s">
        <v>294</v>
      </c>
      <c r="M3274" s="5" t="s">
        <v>794</v>
      </c>
      <c r="N3274" s="5" t="s">
        <v>294</v>
      </c>
      <c r="R3274" s="5" t="s">
        <v>294</v>
      </c>
      <c r="V3274" s="5" t="s">
        <v>10942</v>
      </c>
    </row>
    <row r="3275" spans="1:22" x14ac:dyDescent="0.35">
      <c r="A3275" s="5" t="s">
        <v>10944</v>
      </c>
      <c r="B3275" s="5" t="s">
        <v>10945</v>
      </c>
      <c r="C3275" s="5" t="s">
        <v>10903</v>
      </c>
      <c r="D3275" s="5" t="s">
        <v>22</v>
      </c>
      <c r="E3275" s="5">
        <v>10</v>
      </c>
      <c r="F3275" s="5" t="s">
        <v>294</v>
      </c>
      <c r="G3275" s="5" t="s">
        <v>294</v>
      </c>
      <c r="M3275" s="5" t="s">
        <v>794</v>
      </c>
      <c r="N3275" s="5" t="s">
        <v>294</v>
      </c>
      <c r="R3275" s="5" t="s">
        <v>294</v>
      </c>
      <c r="V3275" s="5" t="s">
        <v>10944</v>
      </c>
    </row>
    <row r="3276" spans="1:22" x14ac:dyDescent="0.35">
      <c r="A3276" s="5" t="s">
        <v>10946</v>
      </c>
      <c r="B3276" s="5" t="s">
        <v>10947</v>
      </c>
      <c r="C3276" s="5" t="s">
        <v>10903</v>
      </c>
      <c r="D3276" s="5" t="s">
        <v>22</v>
      </c>
      <c r="E3276" s="5">
        <v>10</v>
      </c>
      <c r="F3276" s="5" t="s">
        <v>294</v>
      </c>
      <c r="G3276" s="5" t="s">
        <v>294</v>
      </c>
      <c r="M3276" s="5" t="s">
        <v>794</v>
      </c>
      <c r="N3276" s="5" t="s">
        <v>294</v>
      </c>
      <c r="R3276" s="5" t="s">
        <v>294</v>
      </c>
      <c r="V3276" s="5" t="s">
        <v>10946</v>
      </c>
    </row>
    <row r="3277" spans="1:22" x14ac:dyDescent="0.35">
      <c r="A3277" s="5" t="s">
        <v>10948</v>
      </c>
      <c r="B3277" s="5" t="s">
        <v>10949</v>
      </c>
      <c r="C3277" s="5" t="s">
        <v>10903</v>
      </c>
      <c r="D3277" s="5" t="s">
        <v>22</v>
      </c>
      <c r="E3277" s="5">
        <v>10</v>
      </c>
      <c r="F3277" s="5" t="s">
        <v>294</v>
      </c>
      <c r="G3277" s="5" t="s">
        <v>294</v>
      </c>
      <c r="M3277" s="5" t="s">
        <v>794</v>
      </c>
      <c r="N3277" s="5" t="s">
        <v>294</v>
      </c>
      <c r="R3277" s="5" t="s">
        <v>294</v>
      </c>
      <c r="V3277" s="5" t="s">
        <v>10948</v>
      </c>
    </row>
    <row r="3278" spans="1:22" x14ac:dyDescent="0.35">
      <c r="A3278" s="5" t="s">
        <v>10950</v>
      </c>
      <c r="B3278" s="5" t="s">
        <v>10951</v>
      </c>
      <c r="C3278" s="5" t="s">
        <v>10903</v>
      </c>
      <c r="D3278" s="5" t="s">
        <v>22</v>
      </c>
      <c r="E3278" s="5">
        <v>10</v>
      </c>
      <c r="F3278" s="5" t="s">
        <v>294</v>
      </c>
      <c r="G3278" s="5" t="s">
        <v>294</v>
      </c>
      <c r="M3278" s="5" t="s">
        <v>794</v>
      </c>
      <c r="N3278" s="5" t="s">
        <v>294</v>
      </c>
      <c r="R3278" s="5" t="s">
        <v>294</v>
      </c>
      <c r="V3278" s="5" t="s">
        <v>10950</v>
      </c>
    </row>
    <row r="3279" spans="1:22" x14ac:dyDescent="0.35">
      <c r="A3279" s="5" t="s">
        <v>10952</v>
      </c>
      <c r="B3279" s="5" t="s">
        <v>10953</v>
      </c>
      <c r="C3279" s="5" t="s">
        <v>10903</v>
      </c>
      <c r="D3279" s="5" t="s">
        <v>22</v>
      </c>
      <c r="E3279" s="5">
        <v>10</v>
      </c>
      <c r="F3279" s="5" t="s">
        <v>294</v>
      </c>
      <c r="G3279" s="5" t="s">
        <v>294</v>
      </c>
      <c r="M3279" s="5" t="s">
        <v>794</v>
      </c>
      <c r="N3279" s="5" t="s">
        <v>294</v>
      </c>
      <c r="R3279" s="5" t="s">
        <v>294</v>
      </c>
      <c r="V3279" s="5" t="s">
        <v>10952</v>
      </c>
    </row>
    <row r="3280" spans="1:22" x14ac:dyDescent="0.35">
      <c r="A3280" s="5" t="s">
        <v>10954</v>
      </c>
      <c r="B3280" s="5" t="s">
        <v>10955</v>
      </c>
      <c r="C3280" s="5" t="s">
        <v>10903</v>
      </c>
      <c r="D3280" s="5" t="s">
        <v>16</v>
      </c>
      <c r="E3280" s="5">
        <v>12</v>
      </c>
      <c r="F3280" s="5" t="s">
        <v>294</v>
      </c>
      <c r="G3280" s="5" t="s">
        <v>294</v>
      </c>
      <c r="M3280" s="5" t="s">
        <v>794</v>
      </c>
      <c r="N3280" s="5" t="s">
        <v>294</v>
      </c>
      <c r="R3280" s="5" t="s">
        <v>294</v>
      </c>
      <c r="V3280" s="5" t="s">
        <v>10954</v>
      </c>
    </row>
    <row r="3281" spans="1:22" x14ac:dyDescent="0.35">
      <c r="A3281" s="5" t="s">
        <v>10956</v>
      </c>
      <c r="B3281" s="5" t="s">
        <v>10957</v>
      </c>
      <c r="C3281" s="5" t="s">
        <v>10903</v>
      </c>
      <c r="D3281" s="5" t="s">
        <v>22</v>
      </c>
      <c r="E3281" s="5">
        <v>12</v>
      </c>
      <c r="F3281" s="5" t="s">
        <v>294</v>
      </c>
      <c r="G3281" s="5" t="s">
        <v>294</v>
      </c>
      <c r="M3281" s="5" t="s">
        <v>3826</v>
      </c>
      <c r="N3281" s="5" t="s">
        <v>294</v>
      </c>
      <c r="R3281" s="5" t="s">
        <v>294</v>
      </c>
      <c r="V3281" s="5" t="s">
        <v>10956</v>
      </c>
    </row>
    <row r="3282" spans="1:22" x14ac:dyDescent="0.35">
      <c r="A3282" s="5" t="s">
        <v>10958</v>
      </c>
      <c r="B3282" s="5" t="s">
        <v>10959</v>
      </c>
      <c r="C3282" s="5" t="s">
        <v>10903</v>
      </c>
      <c r="D3282" s="5" t="s">
        <v>22</v>
      </c>
      <c r="E3282" s="5">
        <v>10</v>
      </c>
      <c r="F3282" s="5" t="s">
        <v>294</v>
      </c>
      <c r="G3282" s="5" t="s">
        <v>294</v>
      </c>
      <c r="M3282" s="5" t="s">
        <v>794</v>
      </c>
      <c r="N3282" s="5" t="s">
        <v>294</v>
      </c>
      <c r="R3282" s="5" t="s">
        <v>294</v>
      </c>
      <c r="V3282" s="5" t="s">
        <v>10958</v>
      </c>
    </row>
    <row r="3283" spans="1:22" x14ac:dyDescent="0.35">
      <c r="A3283" s="5" t="s">
        <v>10960</v>
      </c>
      <c r="B3283" s="5" t="s">
        <v>10961</v>
      </c>
      <c r="C3283" s="5" t="s">
        <v>10903</v>
      </c>
      <c r="D3283" s="5" t="s">
        <v>22</v>
      </c>
      <c r="E3283" s="5">
        <v>10</v>
      </c>
      <c r="F3283" s="5" t="s">
        <v>294</v>
      </c>
      <c r="G3283" s="5" t="s">
        <v>294</v>
      </c>
      <c r="M3283" s="5" t="s">
        <v>794</v>
      </c>
      <c r="N3283" s="5" t="s">
        <v>294</v>
      </c>
      <c r="R3283" s="5" t="s">
        <v>294</v>
      </c>
      <c r="V3283" s="5" t="s">
        <v>10960</v>
      </c>
    </row>
    <row r="3284" spans="1:22" x14ac:dyDescent="0.35">
      <c r="A3284" s="5" t="s">
        <v>10962</v>
      </c>
      <c r="B3284" s="5" t="s">
        <v>10963</v>
      </c>
      <c r="C3284" s="5" t="s">
        <v>10903</v>
      </c>
      <c r="D3284" s="5" t="s">
        <v>22</v>
      </c>
      <c r="E3284" s="5">
        <v>10</v>
      </c>
      <c r="F3284" s="5" t="s">
        <v>294</v>
      </c>
      <c r="G3284" s="5" t="s">
        <v>294</v>
      </c>
      <c r="M3284" s="5" t="s">
        <v>794</v>
      </c>
      <c r="N3284" s="5" t="s">
        <v>294</v>
      </c>
      <c r="R3284" s="5" t="s">
        <v>294</v>
      </c>
      <c r="V3284" s="5" t="s">
        <v>10962</v>
      </c>
    </row>
    <row r="3285" spans="1:22" x14ac:dyDescent="0.35">
      <c r="A3285" s="5" t="s">
        <v>10964</v>
      </c>
      <c r="B3285" s="5" t="s">
        <v>10965</v>
      </c>
      <c r="C3285" s="5" t="s">
        <v>10903</v>
      </c>
      <c r="D3285" s="5" t="s">
        <v>22</v>
      </c>
      <c r="E3285" s="5">
        <v>10</v>
      </c>
      <c r="F3285" s="5" t="s">
        <v>294</v>
      </c>
      <c r="G3285" s="5" t="s">
        <v>294</v>
      </c>
      <c r="M3285" s="5" t="s">
        <v>794</v>
      </c>
      <c r="N3285" s="5" t="s">
        <v>294</v>
      </c>
      <c r="R3285" s="5" t="s">
        <v>294</v>
      </c>
      <c r="V3285" s="5" t="s">
        <v>10964</v>
      </c>
    </row>
    <row r="3286" spans="1:22" x14ac:dyDescent="0.35">
      <c r="A3286" s="5" t="s">
        <v>10966</v>
      </c>
      <c r="B3286" s="5" t="s">
        <v>10967</v>
      </c>
      <c r="C3286" s="5" t="s">
        <v>10903</v>
      </c>
      <c r="D3286" s="5" t="s">
        <v>22</v>
      </c>
      <c r="E3286" s="5">
        <v>10</v>
      </c>
      <c r="F3286" s="5" t="s">
        <v>294</v>
      </c>
      <c r="G3286" s="5" t="s">
        <v>294</v>
      </c>
      <c r="M3286" s="5" t="s">
        <v>794</v>
      </c>
      <c r="N3286" s="5" t="s">
        <v>294</v>
      </c>
      <c r="R3286" s="5" t="s">
        <v>294</v>
      </c>
      <c r="V3286" s="5" t="s">
        <v>10966</v>
      </c>
    </row>
    <row r="3287" spans="1:22" x14ac:dyDescent="0.35">
      <c r="A3287" s="5" t="s">
        <v>10968</v>
      </c>
      <c r="B3287" s="5" t="s">
        <v>10969</v>
      </c>
      <c r="C3287" s="5" t="s">
        <v>10903</v>
      </c>
      <c r="D3287" s="5" t="s">
        <v>22</v>
      </c>
      <c r="E3287" s="5">
        <v>10</v>
      </c>
      <c r="F3287" s="5" t="s">
        <v>294</v>
      </c>
      <c r="G3287" s="5" t="s">
        <v>294</v>
      </c>
      <c r="M3287" s="5" t="s">
        <v>794</v>
      </c>
      <c r="N3287" s="5" t="s">
        <v>294</v>
      </c>
      <c r="R3287" s="5" t="s">
        <v>294</v>
      </c>
      <c r="V3287" s="5" t="s">
        <v>10968</v>
      </c>
    </row>
    <row r="3288" spans="1:22" x14ac:dyDescent="0.35">
      <c r="A3288" s="5" t="s">
        <v>10970</v>
      </c>
      <c r="B3288" s="5" t="s">
        <v>10971</v>
      </c>
      <c r="C3288" s="5" t="s">
        <v>10903</v>
      </c>
      <c r="D3288" s="5" t="s">
        <v>22</v>
      </c>
      <c r="E3288" s="5">
        <v>10</v>
      </c>
      <c r="F3288" s="5" t="s">
        <v>294</v>
      </c>
      <c r="G3288" s="5" t="s">
        <v>294</v>
      </c>
      <c r="M3288" s="5" t="s">
        <v>794</v>
      </c>
      <c r="N3288" s="5" t="s">
        <v>294</v>
      </c>
      <c r="R3288" s="5" t="s">
        <v>294</v>
      </c>
      <c r="V3288" s="5" t="s">
        <v>10970</v>
      </c>
    </row>
    <row r="3289" spans="1:22" x14ac:dyDescent="0.35">
      <c r="A3289" s="5" t="s">
        <v>10972</v>
      </c>
      <c r="B3289" s="5" t="s">
        <v>10973</v>
      </c>
      <c r="C3289" s="5" t="s">
        <v>10903</v>
      </c>
      <c r="D3289" s="5" t="s">
        <v>22</v>
      </c>
      <c r="E3289" s="5">
        <v>10</v>
      </c>
      <c r="F3289" s="5" t="s">
        <v>294</v>
      </c>
      <c r="G3289" s="5" t="s">
        <v>294</v>
      </c>
      <c r="M3289" s="5" t="s">
        <v>794</v>
      </c>
      <c r="N3289" s="5" t="s">
        <v>294</v>
      </c>
      <c r="R3289" s="5" t="s">
        <v>294</v>
      </c>
      <c r="V3289" s="5" t="s">
        <v>10972</v>
      </c>
    </row>
    <row r="3290" spans="1:22" x14ac:dyDescent="0.35">
      <c r="A3290" s="5" t="s">
        <v>10974</v>
      </c>
      <c r="B3290" s="5" t="s">
        <v>10975</v>
      </c>
      <c r="C3290" s="5" t="s">
        <v>10903</v>
      </c>
      <c r="D3290" s="5" t="s">
        <v>22</v>
      </c>
      <c r="E3290" s="5">
        <v>10</v>
      </c>
      <c r="F3290" s="5" t="s">
        <v>294</v>
      </c>
      <c r="G3290" s="5" t="s">
        <v>294</v>
      </c>
      <c r="M3290" s="5" t="s">
        <v>794</v>
      </c>
      <c r="N3290" s="5" t="s">
        <v>294</v>
      </c>
      <c r="R3290" s="5" t="s">
        <v>294</v>
      </c>
      <c r="V3290" s="5" t="s">
        <v>10974</v>
      </c>
    </row>
    <row r="3291" spans="1:22" x14ac:dyDescent="0.35">
      <c r="A3291" s="5" t="s">
        <v>10976</v>
      </c>
      <c r="B3291" s="5" t="s">
        <v>10977</v>
      </c>
      <c r="C3291" s="5" t="s">
        <v>10903</v>
      </c>
      <c r="D3291" s="5" t="s">
        <v>22</v>
      </c>
      <c r="E3291" s="5">
        <v>10</v>
      </c>
      <c r="F3291" s="5" t="s">
        <v>294</v>
      </c>
      <c r="G3291" s="5" t="s">
        <v>294</v>
      </c>
      <c r="M3291" s="5" t="s">
        <v>794</v>
      </c>
      <c r="N3291" s="5" t="s">
        <v>294</v>
      </c>
      <c r="R3291" s="5" t="s">
        <v>294</v>
      </c>
      <c r="V3291" s="5" t="s">
        <v>10976</v>
      </c>
    </row>
    <row r="3292" spans="1:22" x14ac:dyDescent="0.35">
      <c r="A3292" s="5" t="s">
        <v>10978</v>
      </c>
      <c r="B3292" s="5" t="s">
        <v>10979</v>
      </c>
      <c r="C3292" s="5" t="s">
        <v>10903</v>
      </c>
      <c r="D3292" s="5" t="s">
        <v>22</v>
      </c>
      <c r="E3292" s="5">
        <v>10</v>
      </c>
      <c r="F3292" s="5" t="s">
        <v>294</v>
      </c>
      <c r="G3292" s="5" t="s">
        <v>294</v>
      </c>
      <c r="M3292" s="5" t="s">
        <v>794</v>
      </c>
      <c r="N3292" s="5" t="s">
        <v>294</v>
      </c>
      <c r="R3292" s="5" t="s">
        <v>294</v>
      </c>
      <c r="V3292" s="5" t="s">
        <v>10978</v>
      </c>
    </row>
    <row r="3293" spans="1:22" x14ac:dyDescent="0.35">
      <c r="A3293" s="5" t="s">
        <v>10980</v>
      </c>
      <c r="B3293" s="5" t="s">
        <v>10981</v>
      </c>
      <c r="C3293" s="5" t="s">
        <v>10903</v>
      </c>
      <c r="D3293" s="5" t="s">
        <v>22</v>
      </c>
      <c r="E3293" s="5">
        <v>10</v>
      </c>
      <c r="F3293" s="5" t="s">
        <v>294</v>
      </c>
      <c r="G3293" s="5" t="s">
        <v>294</v>
      </c>
      <c r="M3293" s="5" t="s">
        <v>794</v>
      </c>
      <c r="N3293" s="5" t="s">
        <v>294</v>
      </c>
      <c r="R3293" s="5" t="s">
        <v>294</v>
      </c>
      <c r="V3293" s="5" t="s">
        <v>10980</v>
      </c>
    </row>
    <row r="3294" spans="1:22" x14ac:dyDescent="0.35">
      <c r="A3294" s="5" t="s">
        <v>10982</v>
      </c>
      <c r="B3294" s="5" t="s">
        <v>10983</v>
      </c>
      <c r="C3294" s="5" t="s">
        <v>10903</v>
      </c>
      <c r="D3294" s="5" t="s">
        <v>16</v>
      </c>
      <c r="E3294" s="5">
        <v>12</v>
      </c>
      <c r="F3294" s="5" t="s">
        <v>294</v>
      </c>
      <c r="G3294" s="5" t="s">
        <v>294</v>
      </c>
      <c r="M3294" s="5" t="s">
        <v>794</v>
      </c>
      <c r="N3294" s="5" t="s">
        <v>294</v>
      </c>
      <c r="R3294" s="5" t="s">
        <v>294</v>
      </c>
      <c r="V3294" s="5" t="s">
        <v>10982</v>
      </c>
    </row>
    <row r="3295" spans="1:22" x14ac:dyDescent="0.35">
      <c r="A3295" s="5" t="s">
        <v>10984</v>
      </c>
      <c r="B3295" s="5" t="s">
        <v>10985</v>
      </c>
      <c r="C3295" s="5" t="s">
        <v>10903</v>
      </c>
      <c r="D3295" s="5" t="s">
        <v>18</v>
      </c>
      <c r="E3295" s="5">
        <v>5</v>
      </c>
      <c r="F3295" s="5" t="s">
        <v>294</v>
      </c>
      <c r="G3295" s="5" t="s">
        <v>294</v>
      </c>
      <c r="M3295" s="5" t="s">
        <v>794</v>
      </c>
      <c r="N3295" s="5" t="s">
        <v>294</v>
      </c>
      <c r="R3295" s="5" t="s">
        <v>294</v>
      </c>
      <c r="V3295" s="5" t="s">
        <v>10984</v>
      </c>
    </row>
    <row r="3296" spans="1:22" x14ac:dyDescent="0.35">
      <c r="A3296" s="5" t="s">
        <v>10986</v>
      </c>
      <c r="B3296" s="5" t="s">
        <v>10987</v>
      </c>
      <c r="C3296" s="5" t="s">
        <v>10903</v>
      </c>
      <c r="D3296" s="5" t="s">
        <v>18</v>
      </c>
      <c r="E3296" s="5">
        <v>5</v>
      </c>
      <c r="F3296" s="5" t="s">
        <v>294</v>
      </c>
      <c r="G3296" s="5" t="s">
        <v>294</v>
      </c>
      <c r="M3296" s="5" t="s">
        <v>794</v>
      </c>
      <c r="N3296" s="5" t="s">
        <v>294</v>
      </c>
      <c r="R3296" s="5" t="s">
        <v>294</v>
      </c>
      <c r="V3296" s="5" t="s">
        <v>10986</v>
      </c>
    </row>
    <row r="3297" spans="1:22" x14ac:dyDescent="0.35">
      <c r="A3297" s="5" t="s">
        <v>10988</v>
      </c>
      <c r="B3297" s="5" t="s">
        <v>10989</v>
      </c>
      <c r="C3297" s="5" t="s">
        <v>10903</v>
      </c>
      <c r="D3297" s="5" t="s">
        <v>18</v>
      </c>
      <c r="E3297" s="5">
        <v>5</v>
      </c>
      <c r="F3297" s="5" t="s">
        <v>294</v>
      </c>
      <c r="G3297" s="5" t="s">
        <v>294</v>
      </c>
      <c r="M3297" s="5" t="s">
        <v>794</v>
      </c>
      <c r="N3297" s="5" t="s">
        <v>294</v>
      </c>
      <c r="R3297" s="5" t="s">
        <v>294</v>
      </c>
      <c r="V3297" s="5" t="s">
        <v>10988</v>
      </c>
    </row>
    <row r="3298" spans="1:22" x14ac:dyDescent="0.35">
      <c r="A3298" s="5" t="s">
        <v>10990</v>
      </c>
      <c r="B3298" s="5" t="s">
        <v>10991</v>
      </c>
      <c r="C3298" s="5" t="s">
        <v>10903</v>
      </c>
      <c r="D3298" s="5" t="s">
        <v>18</v>
      </c>
      <c r="E3298" s="5">
        <v>5</v>
      </c>
      <c r="F3298" s="5" t="s">
        <v>294</v>
      </c>
      <c r="G3298" s="5" t="s">
        <v>294</v>
      </c>
      <c r="M3298" s="5" t="s">
        <v>794</v>
      </c>
      <c r="N3298" s="5" t="s">
        <v>294</v>
      </c>
      <c r="R3298" s="5" t="s">
        <v>294</v>
      </c>
      <c r="V3298" s="5" t="s">
        <v>10990</v>
      </c>
    </row>
    <row r="3299" spans="1:22" x14ac:dyDescent="0.35">
      <c r="A3299" s="5" t="s">
        <v>10992</v>
      </c>
      <c r="B3299" s="5" t="s">
        <v>10993</v>
      </c>
      <c r="C3299" s="5" t="s">
        <v>10903</v>
      </c>
      <c r="D3299" s="5" t="s">
        <v>18</v>
      </c>
      <c r="E3299" s="5">
        <v>5</v>
      </c>
      <c r="F3299" s="5" t="s">
        <v>294</v>
      </c>
      <c r="G3299" s="5" t="s">
        <v>294</v>
      </c>
      <c r="M3299" s="5" t="s">
        <v>794</v>
      </c>
      <c r="N3299" s="5" t="s">
        <v>294</v>
      </c>
      <c r="R3299" s="5" t="s">
        <v>294</v>
      </c>
      <c r="V3299" s="5" t="s">
        <v>10992</v>
      </c>
    </row>
    <row r="3300" spans="1:22" x14ac:dyDescent="0.35">
      <c r="A3300" s="5" t="s">
        <v>10994</v>
      </c>
      <c r="B3300" s="5" t="s">
        <v>10995</v>
      </c>
      <c r="C3300" s="5" t="s">
        <v>10903</v>
      </c>
      <c r="D3300" s="5" t="s">
        <v>18</v>
      </c>
      <c r="E3300" s="5">
        <v>5</v>
      </c>
      <c r="F3300" s="5" t="s">
        <v>294</v>
      </c>
      <c r="G3300" s="5" t="s">
        <v>294</v>
      </c>
      <c r="M3300" s="5" t="s">
        <v>794</v>
      </c>
      <c r="N3300" s="5" t="s">
        <v>294</v>
      </c>
      <c r="R3300" s="5" t="s">
        <v>294</v>
      </c>
      <c r="V3300" s="5" t="s">
        <v>10994</v>
      </c>
    </row>
    <row r="3301" spans="1:22" x14ac:dyDescent="0.35">
      <c r="A3301" s="5" t="s">
        <v>10996</v>
      </c>
      <c r="B3301" s="5" t="s">
        <v>10997</v>
      </c>
      <c r="C3301" s="5" t="s">
        <v>10903</v>
      </c>
      <c r="D3301" s="5" t="s">
        <v>18</v>
      </c>
      <c r="E3301" s="5">
        <v>5</v>
      </c>
      <c r="F3301" s="5" t="s">
        <v>294</v>
      </c>
      <c r="G3301" s="5" t="s">
        <v>294</v>
      </c>
      <c r="M3301" s="5" t="s">
        <v>794</v>
      </c>
      <c r="N3301" s="5" t="s">
        <v>294</v>
      </c>
      <c r="R3301" s="5" t="s">
        <v>294</v>
      </c>
      <c r="V3301" s="5" t="s">
        <v>10996</v>
      </c>
    </row>
    <row r="3302" spans="1:22" x14ac:dyDescent="0.35">
      <c r="A3302" s="5" t="s">
        <v>10998</v>
      </c>
      <c r="B3302" s="5" t="s">
        <v>10999</v>
      </c>
      <c r="C3302" s="5" t="s">
        <v>10903</v>
      </c>
      <c r="D3302" s="5" t="s">
        <v>18</v>
      </c>
      <c r="E3302" s="5">
        <v>5</v>
      </c>
      <c r="F3302" s="5" t="s">
        <v>294</v>
      </c>
      <c r="G3302" s="5" t="s">
        <v>294</v>
      </c>
      <c r="M3302" s="5" t="s">
        <v>794</v>
      </c>
      <c r="N3302" s="5" t="s">
        <v>294</v>
      </c>
      <c r="R3302" s="5" t="s">
        <v>294</v>
      </c>
      <c r="V3302" s="5" t="s">
        <v>10998</v>
      </c>
    </row>
    <row r="3303" spans="1:22" x14ac:dyDescent="0.35">
      <c r="A3303" s="5" t="s">
        <v>11000</v>
      </c>
      <c r="B3303" s="5" t="s">
        <v>11001</v>
      </c>
      <c r="C3303" s="5" t="s">
        <v>10903</v>
      </c>
      <c r="D3303" s="5" t="s">
        <v>18</v>
      </c>
      <c r="E3303" s="5">
        <v>5</v>
      </c>
      <c r="F3303" s="5" t="s">
        <v>294</v>
      </c>
      <c r="G3303" s="5" t="s">
        <v>294</v>
      </c>
      <c r="M3303" s="5" t="s">
        <v>794</v>
      </c>
      <c r="N3303" s="5" t="s">
        <v>294</v>
      </c>
      <c r="R3303" s="5" t="s">
        <v>294</v>
      </c>
      <c r="V3303" s="5" t="s">
        <v>11000</v>
      </c>
    </row>
    <row r="3304" spans="1:22" x14ac:dyDescent="0.35">
      <c r="A3304" s="5" t="s">
        <v>11002</v>
      </c>
      <c r="B3304" s="5" t="s">
        <v>11003</v>
      </c>
      <c r="C3304" s="5" t="s">
        <v>10903</v>
      </c>
      <c r="D3304" s="5" t="s">
        <v>18</v>
      </c>
      <c r="E3304" s="5">
        <v>5</v>
      </c>
      <c r="F3304" s="5" t="s">
        <v>294</v>
      </c>
      <c r="G3304" s="5" t="s">
        <v>294</v>
      </c>
      <c r="M3304" s="5" t="s">
        <v>794</v>
      </c>
      <c r="N3304" s="5" t="s">
        <v>294</v>
      </c>
      <c r="R3304" s="5" t="s">
        <v>294</v>
      </c>
      <c r="V3304" s="5" t="s">
        <v>11002</v>
      </c>
    </row>
    <row r="3305" spans="1:22" x14ac:dyDescent="0.35">
      <c r="A3305" s="5" t="s">
        <v>11004</v>
      </c>
      <c r="B3305" s="5" t="s">
        <v>11005</v>
      </c>
      <c r="C3305" s="5" t="s">
        <v>10903</v>
      </c>
      <c r="D3305" s="5" t="s">
        <v>18</v>
      </c>
      <c r="E3305" s="5">
        <v>5</v>
      </c>
      <c r="F3305" s="5" t="s">
        <v>294</v>
      </c>
      <c r="G3305" s="5" t="s">
        <v>294</v>
      </c>
      <c r="M3305" s="5" t="s">
        <v>794</v>
      </c>
      <c r="N3305" s="5" t="s">
        <v>294</v>
      </c>
      <c r="R3305" s="5" t="s">
        <v>294</v>
      </c>
      <c r="V3305" s="5" t="s">
        <v>11004</v>
      </c>
    </row>
    <row r="3306" spans="1:22" x14ac:dyDescent="0.35">
      <c r="A3306" s="5" t="s">
        <v>11006</v>
      </c>
      <c r="B3306" s="5" t="s">
        <v>11007</v>
      </c>
      <c r="C3306" s="5" t="s">
        <v>10903</v>
      </c>
      <c r="D3306" s="5" t="s">
        <v>18</v>
      </c>
      <c r="E3306" s="5">
        <v>5</v>
      </c>
      <c r="F3306" s="5" t="s">
        <v>294</v>
      </c>
      <c r="G3306" s="5" t="s">
        <v>294</v>
      </c>
      <c r="M3306" s="5" t="s">
        <v>794</v>
      </c>
      <c r="N3306" s="5" t="s">
        <v>294</v>
      </c>
      <c r="R3306" s="5" t="s">
        <v>294</v>
      </c>
      <c r="V3306" s="5" t="s">
        <v>11006</v>
      </c>
    </row>
    <row r="3307" spans="1:22" x14ac:dyDescent="0.35">
      <c r="A3307" s="5" t="s">
        <v>11008</v>
      </c>
      <c r="B3307" s="5" t="s">
        <v>11009</v>
      </c>
      <c r="C3307" s="5" t="s">
        <v>10903</v>
      </c>
      <c r="D3307" s="5" t="s">
        <v>16</v>
      </c>
      <c r="E3307" s="5">
        <v>10</v>
      </c>
      <c r="F3307" s="5" t="s">
        <v>294</v>
      </c>
      <c r="G3307" s="5" t="s">
        <v>294</v>
      </c>
      <c r="M3307" s="5" t="s">
        <v>794</v>
      </c>
      <c r="N3307" s="5" t="s">
        <v>294</v>
      </c>
      <c r="R3307" s="5" t="s">
        <v>294</v>
      </c>
      <c r="V3307" s="5" t="s">
        <v>11008</v>
      </c>
    </row>
    <row r="3308" spans="1:22" x14ac:dyDescent="0.35">
      <c r="A3308" s="5" t="s">
        <v>11010</v>
      </c>
      <c r="B3308" s="5" t="s">
        <v>11011</v>
      </c>
      <c r="C3308" s="5" t="s">
        <v>10875</v>
      </c>
      <c r="D3308" s="5" t="s">
        <v>22</v>
      </c>
      <c r="E3308" s="5">
        <v>8</v>
      </c>
      <c r="F3308" s="5" t="s">
        <v>294</v>
      </c>
      <c r="G3308" s="5" t="s">
        <v>294</v>
      </c>
      <c r="M3308" s="5" t="s">
        <v>3826</v>
      </c>
      <c r="N3308" s="5" t="s">
        <v>294</v>
      </c>
      <c r="R3308" s="5" t="s">
        <v>294</v>
      </c>
      <c r="V3308" s="5" t="s">
        <v>11010</v>
      </c>
    </row>
    <row r="3309" spans="1:22" x14ac:dyDescent="0.35">
      <c r="A3309" s="5" t="s">
        <v>11012</v>
      </c>
      <c r="B3309" s="5" t="s">
        <v>11013</v>
      </c>
      <c r="C3309" s="5" t="s">
        <v>10860</v>
      </c>
      <c r="D3309" s="5" t="s">
        <v>22</v>
      </c>
      <c r="E3309" s="5">
        <v>10</v>
      </c>
      <c r="F3309" s="5" t="s">
        <v>294</v>
      </c>
      <c r="G3309" s="5" t="s">
        <v>294</v>
      </c>
      <c r="M3309" s="5" t="s">
        <v>794</v>
      </c>
      <c r="N3309" s="5" t="s">
        <v>294</v>
      </c>
      <c r="R3309" s="5" t="s">
        <v>297</v>
      </c>
      <c r="V3309" s="5" t="s">
        <v>11012</v>
      </c>
    </row>
    <row r="3310" spans="1:22" x14ac:dyDescent="0.35">
      <c r="A3310" s="5" t="s">
        <v>11014</v>
      </c>
      <c r="B3310" s="5" t="s">
        <v>11015</v>
      </c>
      <c r="C3310" s="5" t="s">
        <v>3723</v>
      </c>
      <c r="D3310" s="5" t="s">
        <v>18</v>
      </c>
      <c r="E3310" s="5">
        <v>1</v>
      </c>
      <c r="F3310" s="5" t="s">
        <v>294</v>
      </c>
      <c r="G3310" s="5" t="s">
        <v>294</v>
      </c>
      <c r="K3310" s="5" t="s">
        <v>11016</v>
      </c>
      <c r="L3310" s="5" t="s">
        <v>822</v>
      </c>
      <c r="M3310" s="5" t="s">
        <v>794</v>
      </c>
      <c r="N3310" s="5" t="s">
        <v>294</v>
      </c>
      <c r="P3310" s="5" t="s">
        <v>294</v>
      </c>
      <c r="R3310" s="5" t="s">
        <v>294</v>
      </c>
      <c r="V3310" s="5" t="s">
        <v>11014</v>
      </c>
    </row>
    <row r="3311" spans="1:22" x14ac:dyDescent="0.35">
      <c r="A3311" s="5" t="s">
        <v>11017</v>
      </c>
      <c r="B3311" s="5" t="s">
        <v>11018</v>
      </c>
      <c r="C3311" s="5" t="s">
        <v>3723</v>
      </c>
      <c r="D3311" s="5" t="s">
        <v>18</v>
      </c>
      <c r="E3311" s="5">
        <v>10</v>
      </c>
      <c r="F3311" s="5" t="s">
        <v>294</v>
      </c>
      <c r="G3311" s="5" t="s">
        <v>294</v>
      </c>
      <c r="J3311" s="5" t="s">
        <v>11019</v>
      </c>
      <c r="K3311" s="5" t="s">
        <v>11020</v>
      </c>
      <c r="M3311" s="5" t="s">
        <v>794</v>
      </c>
      <c r="N3311" s="5" t="s">
        <v>294</v>
      </c>
      <c r="R3311" s="5" t="s">
        <v>297</v>
      </c>
      <c r="V3311" s="5" t="s">
        <v>11017</v>
      </c>
    </row>
    <row r="3312" spans="1:22" x14ac:dyDescent="0.35">
      <c r="A3312" s="5" t="s">
        <v>11021</v>
      </c>
      <c r="B3312" s="5" t="s">
        <v>11022</v>
      </c>
      <c r="C3312" s="5" t="s">
        <v>11019</v>
      </c>
      <c r="D3312" s="5" t="s">
        <v>18</v>
      </c>
      <c r="E3312" s="5">
        <v>40</v>
      </c>
      <c r="F3312" s="5" t="s">
        <v>294</v>
      </c>
      <c r="G3312" s="5" t="s">
        <v>294</v>
      </c>
      <c r="M3312" s="5" t="s">
        <v>794</v>
      </c>
      <c r="N3312" s="5" t="s">
        <v>294</v>
      </c>
      <c r="O3312" s="5" t="s">
        <v>294</v>
      </c>
      <c r="P3312" s="5" t="s">
        <v>294</v>
      </c>
      <c r="Q3312" s="5" t="s">
        <v>294</v>
      </c>
      <c r="R3312" s="5" t="s">
        <v>294</v>
      </c>
      <c r="V3312" s="5" t="s">
        <v>11021</v>
      </c>
    </row>
    <row r="3313" spans="1:22" x14ac:dyDescent="0.35">
      <c r="A3313" s="5" t="s">
        <v>11023</v>
      </c>
      <c r="B3313" s="5" t="s">
        <v>11024</v>
      </c>
      <c r="C3313" s="5" t="s">
        <v>10860</v>
      </c>
      <c r="D3313" s="5" t="s">
        <v>20</v>
      </c>
      <c r="E3313" s="5">
        <v>10</v>
      </c>
      <c r="F3313" s="5" t="s">
        <v>294</v>
      </c>
      <c r="G3313" s="5" t="s">
        <v>294</v>
      </c>
      <c r="M3313" s="5" t="s">
        <v>794</v>
      </c>
      <c r="N3313" s="5" t="s">
        <v>294</v>
      </c>
      <c r="R3313" s="5" t="s">
        <v>294</v>
      </c>
      <c r="V3313" s="5" t="s">
        <v>11023</v>
      </c>
    </row>
    <row r="3314" spans="1:22" x14ac:dyDescent="0.35">
      <c r="A3314" s="5" t="s">
        <v>11025</v>
      </c>
      <c r="B3314" s="5" t="s">
        <v>11026</v>
      </c>
      <c r="C3314" s="5" t="s">
        <v>10875</v>
      </c>
      <c r="D3314" s="5" t="s">
        <v>18</v>
      </c>
      <c r="E3314" s="5">
        <v>20</v>
      </c>
      <c r="F3314" s="5" t="s">
        <v>297</v>
      </c>
      <c r="G3314" s="5" t="s">
        <v>294</v>
      </c>
      <c r="M3314" s="5" t="s">
        <v>794</v>
      </c>
      <c r="N3314" s="5" t="s">
        <v>294</v>
      </c>
      <c r="R3314" s="5" t="s">
        <v>294</v>
      </c>
      <c r="V3314" s="5" t="s">
        <v>11025</v>
      </c>
    </row>
    <row r="3315" spans="1:22" x14ac:dyDescent="0.35">
      <c r="A3315" s="5" t="s">
        <v>11027</v>
      </c>
      <c r="B3315" s="5" t="s">
        <v>11028</v>
      </c>
      <c r="C3315" s="5" t="s">
        <v>11019</v>
      </c>
      <c r="D3315" s="5" t="s">
        <v>1655</v>
      </c>
      <c r="E3315" s="5">
        <v>77</v>
      </c>
      <c r="F3315" s="5" t="s">
        <v>294</v>
      </c>
      <c r="G3315" s="5" t="s">
        <v>294</v>
      </c>
      <c r="M3315" s="5" t="s">
        <v>794</v>
      </c>
      <c r="N3315" s="5" t="s">
        <v>294</v>
      </c>
      <c r="R3315" s="5" t="s">
        <v>294</v>
      </c>
      <c r="V3315" s="5" t="s">
        <v>11027</v>
      </c>
    </row>
    <row r="3316" spans="1:22" x14ac:dyDescent="0.35">
      <c r="A3316" s="5" t="s">
        <v>11029</v>
      </c>
      <c r="B3316" s="5" t="s">
        <v>11030</v>
      </c>
      <c r="C3316" s="5" t="s">
        <v>11019</v>
      </c>
      <c r="D3316" s="5" t="s">
        <v>18</v>
      </c>
      <c r="E3316" s="5">
        <v>10</v>
      </c>
      <c r="F3316" s="5" t="s">
        <v>294</v>
      </c>
      <c r="G3316" s="5" t="s">
        <v>294</v>
      </c>
      <c r="M3316" s="5" t="s">
        <v>3826</v>
      </c>
      <c r="N3316" s="5" t="s">
        <v>294</v>
      </c>
      <c r="R3316" s="5" t="s">
        <v>294</v>
      </c>
      <c r="V3316" s="5" t="s">
        <v>11029</v>
      </c>
    </row>
    <row r="3317" spans="1:22" x14ac:dyDescent="0.35">
      <c r="A3317" s="5" t="s">
        <v>11031</v>
      </c>
      <c r="B3317" s="5" t="s">
        <v>11032</v>
      </c>
      <c r="C3317" s="5" t="s">
        <v>10860</v>
      </c>
      <c r="D3317" s="5" t="s">
        <v>16</v>
      </c>
      <c r="E3317" s="5">
        <v>11</v>
      </c>
      <c r="F3317" s="5" t="s">
        <v>294</v>
      </c>
      <c r="G3317" s="5" t="s">
        <v>294</v>
      </c>
      <c r="M3317" s="5" t="s">
        <v>794</v>
      </c>
      <c r="N3317" s="5" t="s">
        <v>294</v>
      </c>
      <c r="R3317" s="5" t="s">
        <v>294</v>
      </c>
      <c r="V3317" s="5" t="s">
        <v>11031</v>
      </c>
    </row>
    <row r="3318" spans="1:22" x14ac:dyDescent="0.35">
      <c r="A3318" s="5" t="s">
        <v>11033</v>
      </c>
      <c r="B3318" s="5" t="s">
        <v>11034</v>
      </c>
      <c r="C3318" s="5" t="s">
        <v>10860</v>
      </c>
      <c r="D3318" s="5" t="s">
        <v>22</v>
      </c>
      <c r="E3318" s="5">
        <v>7</v>
      </c>
      <c r="F3318" s="5" t="s">
        <v>294</v>
      </c>
      <c r="G3318" s="5" t="s">
        <v>294</v>
      </c>
      <c r="M3318" s="5" t="s">
        <v>794</v>
      </c>
      <c r="N3318" s="5" t="s">
        <v>294</v>
      </c>
      <c r="R3318" s="5" t="s">
        <v>294</v>
      </c>
      <c r="V3318" s="5" t="s">
        <v>11033</v>
      </c>
    </row>
    <row r="3319" spans="1:22" x14ac:dyDescent="0.35">
      <c r="A3319" s="5" t="s">
        <v>11035</v>
      </c>
      <c r="B3319" s="5" t="s">
        <v>11036</v>
      </c>
      <c r="C3319" s="5" t="s">
        <v>10860</v>
      </c>
      <c r="D3319" s="5" t="s">
        <v>22</v>
      </c>
      <c r="E3319" s="5">
        <v>7</v>
      </c>
      <c r="F3319" s="5" t="s">
        <v>294</v>
      </c>
      <c r="G3319" s="5" t="s">
        <v>294</v>
      </c>
      <c r="M3319" s="5" t="s">
        <v>794</v>
      </c>
      <c r="N3319" s="5" t="s">
        <v>294</v>
      </c>
      <c r="R3319" s="5" t="s">
        <v>294</v>
      </c>
      <c r="V3319" s="5" t="s">
        <v>11035</v>
      </c>
    </row>
    <row r="3320" spans="1:22" x14ac:dyDescent="0.35">
      <c r="A3320" s="5" t="s">
        <v>11037</v>
      </c>
      <c r="B3320" s="5" t="s">
        <v>11038</v>
      </c>
      <c r="C3320" s="5" t="s">
        <v>10860</v>
      </c>
      <c r="D3320" s="5" t="s">
        <v>22</v>
      </c>
      <c r="E3320" s="5">
        <v>7</v>
      </c>
      <c r="F3320" s="5" t="s">
        <v>294</v>
      </c>
      <c r="G3320" s="5" t="s">
        <v>294</v>
      </c>
      <c r="M3320" s="5" t="s">
        <v>794</v>
      </c>
      <c r="N3320" s="5" t="s">
        <v>294</v>
      </c>
      <c r="R3320" s="5" t="s">
        <v>294</v>
      </c>
      <c r="V3320" s="5" t="s">
        <v>11037</v>
      </c>
    </row>
    <row r="3321" spans="1:22" x14ac:dyDescent="0.35">
      <c r="A3321" s="5" t="s">
        <v>11039</v>
      </c>
      <c r="B3321" s="5" t="s">
        <v>11040</v>
      </c>
      <c r="C3321" s="5" t="s">
        <v>10860</v>
      </c>
      <c r="D3321" s="5" t="s">
        <v>22</v>
      </c>
      <c r="E3321" s="5">
        <v>7</v>
      </c>
      <c r="F3321" s="5" t="s">
        <v>294</v>
      </c>
      <c r="G3321" s="5" t="s">
        <v>294</v>
      </c>
      <c r="M3321" s="5" t="s">
        <v>794</v>
      </c>
      <c r="N3321" s="5" t="s">
        <v>294</v>
      </c>
      <c r="R3321" s="5" t="s">
        <v>294</v>
      </c>
      <c r="V3321" s="5" t="s">
        <v>11039</v>
      </c>
    </row>
    <row r="3322" spans="1:22" x14ac:dyDescent="0.35">
      <c r="A3322" s="5" t="s">
        <v>11041</v>
      </c>
      <c r="B3322" s="5" t="s">
        <v>11042</v>
      </c>
      <c r="C3322" s="5" t="s">
        <v>10860</v>
      </c>
      <c r="D3322" s="5" t="s">
        <v>22</v>
      </c>
      <c r="E3322" s="5">
        <v>7</v>
      </c>
      <c r="F3322" s="5" t="s">
        <v>294</v>
      </c>
      <c r="G3322" s="5" t="s">
        <v>294</v>
      </c>
      <c r="M3322" s="5" t="s">
        <v>794</v>
      </c>
      <c r="N3322" s="5" t="s">
        <v>294</v>
      </c>
      <c r="R3322" s="5" t="s">
        <v>294</v>
      </c>
      <c r="V3322" s="5" t="s">
        <v>11041</v>
      </c>
    </row>
    <row r="3323" spans="1:22" x14ac:dyDescent="0.35">
      <c r="A3323" s="5" t="s">
        <v>11043</v>
      </c>
      <c r="B3323" s="5" t="s">
        <v>11044</v>
      </c>
      <c r="C3323" s="5" t="s">
        <v>10860</v>
      </c>
      <c r="D3323" s="5" t="s">
        <v>22</v>
      </c>
      <c r="E3323" s="5">
        <v>7</v>
      </c>
      <c r="F3323" s="5" t="s">
        <v>294</v>
      </c>
      <c r="G3323" s="5" t="s">
        <v>294</v>
      </c>
      <c r="M3323" s="5" t="s">
        <v>794</v>
      </c>
      <c r="N3323" s="5" t="s">
        <v>294</v>
      </c>
      <c r="R3323" s="5" t="s">
        <v>294</v>
      </c>
      <c r="V3323" s="5" t="s">
        <v>11043</v>
      </c>
    </row>
    <row r="3324" spans="1:22" x14ac:dyDescent="0.35">
      <c r="A3324" s="5" t="s">
        <v>11045</v>
      </c>
      <c r="B3324" s="5" t="s">
        <v>11046</v>
      </c>
      <c r="C3324" s="5" t="s">
        <v>10860</v>
      </c>
      <c r="D3324" s="5" t="s">
        <v>22</v>
      </c>
      <c r="E3324" s="5">
        <v>7</v>
      </c>
      <c r="F3324" s="5" t="s">
        <v>294</v>
      </c>
      <c r="G3324" s="5" t="s">
        <v>294</v>
      </c>
      <c r="M3324" s="5" t="s">
        <v>794</v>
      </c>
      <c r="N3324" s="5" t="s">
        <v>294</v>
      </c>
      <c r="R3324" s="5" t="s">
        <v>294</v>
      </c>
      <c r="V3324" s="5" t="s">
        <v>11045</v>
      </c>
    </row>
    <row r="3325" spans="1:22" x14ac:dyDescent="0.35">
      <c r="A3325" s="5" t="s">
        <v>11047</v>
      </c>
      <c r="B3325" s="5" t="s">
        <v>11048</v>
      </c>
      <c r="C3325" s="5" t="s">
        <v>10860</v>
      </c>
      <c r="D3325" s="5" t="s">
        <v>22</v>
      </c>
      <c r="E3325" s="5">
        <v>7</v>
      </c>
      <c r="F3325" s="5" t="s">
        <v>294</v>
      </c>
      <c r="G3325" s="5" t="s">
        <v>294</v>
      </c>
      <c r="M3325" s="5" t="s">
        <v>794</v>
      </c>
      <c r="N3325" s="5" t="s">
        <v>294</v>
      </c>
      <c r="R3325" s="5" t="s">
        <v>294</v>
      </c>
      <c r="V3325" s="5" t="s">
        <v>11047</v>
      </c>
    </row>
    <row r="3326" spans="1:22" x14ac:dyDescent="0.35">
      <c r="A3326" s="5" t="s">
        <v>11049</v>
      </c>
      <c r="B3326" s="5" t="s">
        <v>11050</v>
      </c>
      <c r="C3326" s="5" t="s">
        <v>10860</v>
      </c>
      <c r="D3326" s="5" t="s">
        <v>22</v>
      </c>
      <c r="E3326" s="5">
        <v>7</v>
      </c>
      <c r="F3326" s="5" t="s">
        <v>294</v>
      </c>
      <c r="G3326" s="5" t="s">
        <v>294</v>
      </c>
      <c r="M3326" s="5" t="s">
        <v>794</v>
      </c>
      <c r="N3326" s="5" t="s">
        <v>294</v>
      </c>
      <c r="R3326" s="5" t="s">
        <v>294</v>
      </c>
      <c r="V3326" s="5" t="s">
        <v>11049</v>
      </c>
    </row>
    <row r="3327" spans="1:22" x14ac:dyDescent="0.35">
      <c r="A3327" s="5" t="s">
        <v>11051</v>
      </c>
      <c r="B3327" s="5" t="s">
        <v>11052</v>
      </c>
      <c r="C3327" s="5" t="s">
        <v>10860</v>
      </c>
      <c r="D3327" s="5" t="s">
        <v>22</v>
      </c>
      <c r="E3327" s="5">
        <v>7</v>
      </c>
      <c r="F3327" s="5" t="s">
        <v>294</v>
      </c>
      <c r="G3327" s="5" t="s">
        <v>294</v>
      </c>
      <c r="M3327" s="5" t="s">
        <v>794</v>
      </c>
      <c r="N3327" s="5" t="s">
        <v>294</v>
      </c>
      <c r="R3327" s="5" t="s">
        <v>294</v>
      </c>
      <c r="V3327" s="5" t="s">
        <v>11051</v>
      </c>
    </row>
    <row r="3328" spans="1:22" x14ac:dyDescent="0.35">
      <c r="A3328" s="5" t="s">
        <v>11053</v>
      </c>
      <c r="B3328" s="5" t="s">
        <v>11054</v>
      </c>
      <c r="C3328" s="5" t="s">
        <v>10860</v>
      </c>
      <c r="D3328" s="5" t="s">
        <v>22</v>
      </c>
      <c r="E3328" s="5">
        <v>7</v>
      </c>
      <c r="F3328" s="5" t="s">
        <v>294</v>
      </c>
      <c r="G3328" s="5" t="s">
        <v>294</v>
      </c>
      <c r="M3328" s="5" t="s">
        <v>794</v>
      </c>
      <c r="N3328" s="5" t="s">
        <v>294</v>
      </c>
      <c r="R3328" s="5" t="s">
        <v>294</v>
      </c>
      <c r="V3328" s="5" t="s">
        <v>11053</v>
      </c>
    </row>
    <row r="3329" spans="1:22" x14ac:dyDescent="0.35">
      <c r="A3329" s="5" t="s">
        <v>11055</v>
      </c>
      <c r="B3329" s="5" t="s">
        <v>11056</v>
      </c>
      <c r="C3329" s="5" t="s">
        <v>10860</v>
      </c>
      <c r="D3329" s="5" t="s">
        <v>22</v>
      </c>
      <c r="E3329" s="5">
        <v>7</v>
      </c>
      <c r="F3329" s="5" t="s">
        <v>294</v>
      </c>
      <c r="G3329" s="5" t="s">
        <v>294</v>
      </c>
      <c r="M3329" s="5" t="s">
        <v>794</v>
      </c>
      <c r="N3329" s="5" t="s">
        <v>294</v>
      </c>
      <c r="R3329" s="5" t="s">
        <v>294</v>
      </c>
      <c r="V3329" s="5" t="s">
        <v>11055</v>
      </c>
    </row>
    <row r="3330" spans="1:22" x14ac:dyDescent="0.35">
      <c r="A3330" s="5" t="s">
        <v>11057</v>
      </c>
      <c r="B3330" s="5" t="s">
        <v>11058</v>
      </c>
      <c r="C3330" s="5" t="s">
        <v>10860</v>
      </c>
      <c r="D3330" s="5" t="s">
        <v>22</v>
      </c>
      <c r="E3330" s="5">
        <v>7</v>
      </c>
      <c r="F3330" s="5" t="s">
        <v>294</v>
      </c>
      <c r="G3330" s="5" t="s">
        <v>294</v>
      </c>
      <c r="M3330" s="5" t="s">
        <v>794</v>
      </c>
      <c r="N3330" s="5" t="s">
        <v>294</v>
      </c>
      <c r="R3330" s="5" t="s">
        <v>294</v>
      </c>
      <c r="V3330" s="5" t="s">
        <v>11057</v>
      </c>
    </row>
    <row r="3331" spans="1:22" x14ac:dyDescent="0.35">
      <c r="A3331" s="5" t="s">
        <v>11059</v>
      </c>
      <c r="B3331" s="5" t="s">
        <v>11060</v>
      </c>
      <c r="C3331" s="5" t="s">
        <v>10860</v>
      </c>
      <c r="D3331" s="5" t="s">
        <v>22</v>
      </c>
      <c r="E3331" s="5">
        <v>7</v>
      </c>
      <c r="F3331" s="5" t="s">
        <v>294</v>
      </c>
      <c r="G3331" s="5" t="s">
        <v>294</v>
      </c>
      <c r="M3331" s="5" t="s">
        <v>794</v>
      </c>
      <c r="N3331" s="5" t="s">
        <v>294</v>
      </c>
      <c r="R3331" s="5" t="s">
        <v>294</v>
      </c>
      <c r="V3331" s="5" t="s">
        <v>11059</v>
      </c>
    </row>
    <row r="3332" spans="1:22" x14ac:dyDescent="0.35">
      <c r="A3332" s="5" t="s">
        <v>11061</v>
      </c>
      <c r="B3332" s="5" t="s">
        <v>11062</v>
      </c>
      <c r="C3332" s="5" t="s">
        <v>10860</v>
      </c>
      <c r="D3332" s="5" t="s">
        <v>22</v>
      </c>
      <c r="E3332" s="5">
        <v>7</v>
      </c>
      <c r="F3332" s="5" t="s">
        <v>294</v>
      </c>
      <c r="G3332" s="5" t="s">
        <v>294</v>
      </c>
      <c r="M3332" s="5" t="s">
        <v>794</v>
      </c>
      <c r="N3332" s="5" t="s">
        <v>294</v>
      </c>
      <c r="R3332" s="5" t="s">
        <v>294</v>
      </c>
      <c r="V3332" s="5" t="s">
        <v>11061</v>
      </c>
    </row>
    <row r="3333" spans="1:22" x14ac:dyDescent="0.35">
      <c r="A3333" s="5" t="s">
        <v>11063</v>
      </c>
      <c r="B3333" s="5" t="s">
        <v>11064</v>
      </c>
      <c r="C3333" s="5" t="s">
        <v>10860</v>
      </c>
      <c r="D3333" s="5" t="s">
        <v>22</v>
      </c>
      <c r="E3333" s="5">
        <v>7</v>
      </c>
      <c r="F3333" s="5" t="s">
        <v>294</v>
      </c>
      <c r="G3333" s="5" t="s">
        <v>294</v>
      </c>
      <c r="M3333" s="5" t="s">
        <v>794</v>
      </c>
      <c r="N3333" s="5" t="s">
        <v>294</v>
      </c>
      <c r="R3333" s="5" t="s">
        <v>294</v>
      </c>
      <c r="V3333" s="5" t="s">
        <v>11063</v>
      </c>
    </row>
    <row r="3334" spans="1:22" x14ac:dyDescent="0.35">
      <c r="A3334" s="5" t="s">
        <v>11065</v>
      </c>
      <c r="B3334" s="5" t="s">
        <v>11066</v>
      </c>
      <c r="C3334" s="5" t="s">
        <v>10860</v>
      </c>
      <c r="D3334" s="5" t="s">
        <v>22</v>
      </c>
      <c r="E3334" s="5">
        <v>7</v>
      </c>
      <c r="F3334" s="5" t="s">
        <v>294</v>
      </c>
      <c r="G3334" s="5" t="s">
        <v>294</v>
      </c>
      <c r="M3334" s="5" t="s">
        <v>794</v>
      </c>
      <c r="N3334" s="5" t="s">
        <v>294</v>
      </c>
      <c r="R3334" s="5" t="s">
        <v>294</v>
      </c>
      <c r="V3334" s="5" t="s">
        <v>11065</v>
      </c>
    </row>
    <row r="3335" spans="1:22" x14ac:dyDescent="0.35">
      <c r="A3335" s="5" t="s">
        <v>11067</v>
      </c>
      <c r="B3335" s="5" t="s">
        <v>11068</v>
      </c>
      <c r="C3335" s="5" t="s">
        <v>10860</v>
      </c>
      <c r="D3335" s="5" t="s">
        <v>22</v>
      </c>
      <c r="E3335" s="5">
        <v>7</v>
      </c>
      <c r="F3335" s="5" t="s">
        <v>294</v>
      </c>
      <c r="G3335" s="5" t="s">
        <v>294</v>
      </c>
      <c r="M3335" s="5" t="s">
        <v>794</v>
      </c>
      <c r="N3335" s="5" t="s">
        <v>294</v>
      </c>
      <c r="R3335" s="5" t="s">
        <v>294</v>
      </c>
      <c r="V3335" s="5" t="s">
        <v>11067</v>
      </c>
    </row>
    <row r="3336" spans="1:22" x14ac:dyDescent="0.35">
      <c r="A3336" s="5" t="s">
        <v>11069</v>
      </c>
      <c r="B3336" s="5" t="s">
        <v>11070</v>
      </c>
      <c r="C3336" s="5" t="s">
        <v>10860</v>
      </c>
      <c r="D3336" s="5" t="s">
        <v>22</v>
      </c>
      <c r="E3336" s="5">
        <v>7</v>
      </c>
      <c r="F3336" s="5" t="s">
        <v>294</v>
      </c>
      <c r="G3336" s="5" t="s">
        <v>294</v>
      </c>
      <c r="M3336" s="5" t="s">
        <v>794</v>
      </c>
      <c r="N3336" s="5" t="s">
        <v>294</v>
      </c>
      <c r="R3336" s="5" t="s">
        <v>294</v>
      </c>
      <c r="V3336" s="5" t="s">
        <v>11069</v>
      </c>
    </row>
    <row r="3337" spans="1:22" x14ac:dyDescent="0.35">
      <c r="A3337" s="5" t="s">
        <v>11071</v>
      </c>
      <c r="B3337" s="5" t="s">
        <v>11072</v>
      </c>
      <c r="C3337" s="5" t="s">
        <v>10860</v>
      </c>
      <c r="D3337" s="5" t="s">
        <v>22</v>
      </c>
      <c r="E3337" s="5">
        <v>7</v>
      </c>
      <c r="F3337" s="5" t="s">
        <v>294</v>
      </c>
      <c r="G3337" s="5" t="s">
        <v>294</v>
      </c>
      <c r="M3337" s="5" t="s">
        <v>794</v>
      </c>
      <c r="N3337" s="5" t="s">
        <v>294</v>
      </c>
      <c r="R3337" s="5" t="s">
        <v>294</v>
      </c>
      <c r="V3337" s="5" t="s">
        <v>11071</v>
      </c>
    </row>
    <row r="3338" spans="1:22" x14ac:dyDescent="0.35">
      <c r="A3338" s="5" t="s">
        <v>11073</v>
      </c>
      <c r="B3338" s="5" t="s">
        <v>11074</v>
      </c>
      <c r="C3338" s="5" t="s">
        <v>10860</v>
      </c>
      <c r="D3338" s="5" t="s">
        <v>22</v>
      </c>
      <c r="E3338" s="5">
        <v>7</v>
      </c>
      <c r="F3338" s="5" t="s">
        <v>294</v>
      </c>
      <c r="G3338" s="5" t="s">
        <v>294</v>
      </c>
      <c r="M3338" s="5" t="s">
        <v>794</v>
      </c>
      <c r="N3338" s="5" t="s">
        <v>294</v>
      </c>
      <c r="R3338" s="5" t="s">
        <v>294</v>
      </c>
      <c r="V3338" s="5" t="s">
        <v>11073</v>
      </c>
    </row>
    <row r="3339" spans="1:22" x14ac:dyDescent="0.35">
      <c r="A3339" s="5" t="s">
        <v>11075</v>
      </c>
      <c r="B3339" s="5" t="s">
        <v>11076</v>
      </c>
      <c r="C3339" s="5" t="s">
        <v>10860</v>
      </c>
      <c r="D3339" s="5" t="s">
        <v>22</v>
      </c>
      <c r="E3339" s="5">
        <v>7</v>
      </c>
      <c r="F3339" s="5" t="s">
        <v>294</v>
      </c>
      <c r="G3339" s="5" t="s">
        <v>294</v>
      </c>
      <c r="M3339" s="5" t="s">
        <v>794</v>
      </c>
      <c r="N3339" s="5" t="s">
        <v>294</v>
      </c>
      <c r="R3339" s="5" t="s">
        <v>294</v>
      </c>
      <c r="V3339" s="5" t="s">
        <v>11075</v>
      </c>
    </row>
    <row r="3340" spans="1:22" x14ac:dyDescent="0.35">
      <c r="A3340" s="5" t="s">
        <v>11077</v>
      </c>
      <c r="B3340" s="5" t="s">
        <v>11078</v>
      </c>
      <c r="C3340" s="5" t="s">
        <v>10860</v>
      </c>
      <c r="D3340" s="5" t="s">
        <v>22</v>
      </c>
      <c r="E3340" s="5">
        <v>7</v>
      </c>
      <c r="F3340" s="5" t="s">
        <v>294</v>
      </c>
      <c r="G3340" s="5" t="s">
        <v>294</v>
      </c>
      <c r="M3340" s="5" t="s">
        <v>794</v>
      </c>
      <c r="N3340" s="5" t="s">
        <v>294</v>
      </c>
      <c r="R3340" s="5" t="s">
        <v>294</v>
      </c>
      <c r="V3340" s="5" t="s">
        <v>11077</v>
      </c>
    </row>
    <row r="3341" spans="1:22" x14ac:dyDescent="0.35">
      <c r="A3341" s="5" t="s">
        <v>11079</v>
      </c>
      <c r="B3341" s="5" t="s">
        <v>11080</v>
      </c>
      <c r="C3341" s="5" t="s">
        <v>10860</v>
      </c>
      <c r="D3341" s="5" t="s">
        <v>22</v>
      </c>
      <c r="E3341" s="5">
        <v>7</v>
      </c>
      <c r="F3341" s="5" t="s">
        <v>294</v>
      </c>
      <c r="G3341" s="5" t="s">
        <v>294</v>
      </c>
      <c r="M3341" s="5" t="s">
        <v>794</v>
      </c>
      <c r="N3341" s="5" t="s">
        <v>294</v>
      </c>
      <c r="R3341" s="5" t="s">
        <v>294</v>
      </c>
      <c r="V3341" s="5" t="s">
        <v>11079</v>
      </c>
    </row>
    <row r="3342" spans="1:22" x14ac:dyDescent="0.35">
      <c r="A3342" s="5" t="s">
        <v>11081</v>
      </c>
      <c r="B3342" s="5" t="s">
        <v>11082</v>
      </c>
      <c r="C3342" s="5" t="s">
        <v>10860</v>
      </c>
      <c r="D3342" s="5" t="s">
        <v>22</v>
      </c>
      <c r="E3342" s="5">
        <v>7</v>
      </c>
      <c r="F3342" s="5" t="s">
        <v>294</v>
      </c>
      <c r="G3342" s="5" t="s">
        <v>294</v>
      </c>
      <c r="M3342" s="5" t="s">
        <v>794</v>
      </c>
      <c r="N3342" s="5" t="s">
        <v>294</v>
      </c>
      <c r="R3342" s="5" t="s">
        <v>294</v>
      </c>
      <c r="V3342" s="5" t="s">
        <v>11081</v>
      </c>
    </row>
    <row r="3343" spans="1:22" x14ac:dyDescent="0.35">
      <c r="A3343" s="5" t="s">
        <v>11083</v>
      </c>
      <c r="B3343" s="5" t="s">
        <v>11084</v>
      </c>
      <c r="C3343" s="5" t="s">
        <v>10860</v>
      </c>
      <c r="D3343" s="5" t="s">
        <v>22</v>
      </c>
      <c r="E3343" s="5">
        <v>7</v>
      </c>
      <c r="F3343" s="5" t="s">
        <v>294</v>
      </c>
      <c r="G3343" s="5" t="s">
        <v>294</v>
      </c>
      <c r="M3343" s="5" t="s">
        <v>794</v>
      </c>
      <c r="N3343" s="5" t="s">
        <v>294</v>
      </c>
      <c r="R3343" s="5" t="s">
        <v>294</v>
      </c>
      <c r="V3343" s="5" t="s">
        <v>11083</v>
      </c>
    </row>
    <row r="3344" spans="1:22" x14ac:dyDescent="0.35">
      <c r="A3344" s="5" t="s">
        <v>11085</v>
      </c>
      <c r="B3344" s="5" t="s">
        <v>11086</v>
      </c>
      <c r="C3344" s="5" t="s">
        <v>10860</v>
      </c>
      <c r="D3344" s="5" t="s">
        <v>22</v>
      </c>
      <c r="E3344" s="5">
        <v>7</v>
      </c>
      <c r="F3344" s="5" t="s">
        <v>294</v>
      </c>
      <c r="G3344" s="5" t="s">
        <v>294</v>
      </c>
      <c r="M3344" s="5" t="s">
        <v>794</v>
      </c>
      <c r="N3344" s="5" t="s">
        <v>294</v>
      </c>
      <c r="R3344" s="5" t="s">
        <v>294</v>
      </c>
      <c r="V3344" s="5" t="s">
        <v>11085</v>
      </c>
    </row>
    <row r="3345" spans="1:22" x14ac:dyDescent="0.35">
      <c r="A3345" s="5" t="s">
        <v>11087</v>
      </c>
      <c r="B3345" s="5" t="s">
        <v>11088</v>
      </c>
      <c r="C3345" s="5" t="s">
        <v>10860</v>
      </c>
      <c r="D3345" s="5" t="s">
        <v>22</v>
      </c>
      <c r="E3345" s="5">
        <v>7</v>
      </c>
      <c r="F3345" s="5" t="s">
        <v>294</v>
      </c>
      <c r="G3345" s="5" t="s">
        <v>294</v>
      </c>
      <c r="M3345" s="5" t="s">
        <v>794</v>
      </c>
      <c r="N3345" s="5" t="s">
        <v>294</v>
      </c>
      <c r="R3345" s="5" t="s">
        <v>294</v>
      </c>
      <c r="V3345" s="5" t="s">
        <v>11087</v>
      </c>
    </row>
    <row r="3346" spans="1:22" x14ac:dyDescent="0.35">
      <c r="A3346" s="5" t="s">
        <v>11089</v>
      </c>
      <c r="B3346" s="5" t="s">
        <v>11090</v>
      </c>
      <c r="C3346" s="5" t="s">
        <v>10860</v>
      </c>
      <c r="D3346" s="5" t="s">
        <v>22</v>
      </c>
      <c r="E3346" s="5">
        <v>7</v>
      </c>
      <c r="F3346" s="5" t="s">
        <v>294</v>
      </c>
      <c r="G3346" s="5" t="s">
        <v>294</v>
      </c>
      <c r="M3346" s="5" t="s">
        <v>794</v>
      </c>
      <c r="N3346" s="5" t="s">
        <v>294</v>
      </c>
      <c r="R3346" s="5" t="s">
        <v>294</v>
      </c>
      <c r="V3346" s="5" t="s">
        <v>11089</v>
      </c>
    </row>
    <row r="3347" spans="1:22" x14ac:dyDescent="0.35">
      <c r="A3347" s="5" t="s">
        <v>11091</v>
      </c>
      <c r="B3347" s="5" t="s">
        <v>11092</v>
      </c>
      <c r="C3347" s="5" t="s">
        <v>10860</v>
      </c>
      <c r="D3347" s="5" t="s">
        <v>22</v>
      </c>
      <c r="E3347" s="5">
        <v>7</v>
      </c>
      <c r="F3347" s="5" t="s">
        <v>294</v>
      </c>
      <c r="G3347" s="5" t="s">
        <v>294</v>
      </c>
      <c r="M3347" s="5" t="s">
        <v>794</v>
      </c>
      <c r="N3347" s="5" t="s">
        <v>294</v>
      </c>
      <c r="R3347" s="5" t="s">
        <v>294</v>
      </c>
      <c r="V3347" s="5" t="s">
        <v>11091</v>
      </c>
    </row>
    <row r="3348" spans="1:22" x14ac:dyDescent="0.35">
      <c r="A3348" s="5" t="s">
        <v>11093</v>
      </c>
      <c r="B3348" s="5" t="s">
        <v>11094</v>
      </c>
      <c r="C3348" s="5" t="s">
        <v>10860</v>
      </c>
      <c r="D3348" s="5" t="s">
        <v>22</v>
      </c>
      <c r="E3348" s="5">
        <v>7</v>
      </c>
      <c r="F3348" s="5" t="s">
        <v>294</v>
      </c>
      <c r="G3348" s="5" t="s">
        <v>294</v>
      </c>
      <c r="M3348" s="5" t="s">
        <v>794</v>
      </c>
      <c r="N3348" s="5" t="s">
        <v>294</v>
      </c>
      <c r="R3348" s="5" t="s">
        <v>294</v>
      </c>
      <c r="V3348" s="5" t="s">
        <v>11093</v>
      </c>
    </row>
    <row r="3349" spans="1:22" x14ac:dyDescent="0.35">
      <c r="A3349" s="5" t="s">
        <v>11095</v>
      </c>
      <c r="B3349" s="5" t="s">
        <v>11096</v>
      </c>
      <c r="C3349" s="5" t="s">
        <v>10860</v>
      </c>
      <c r="D3349" s="5" t="s">
        <v>22</v>
      </c>
      <c r="E3349" s="5">
        <v>7</v>
      </c>
      <c r="F3349" s="5" t="s">
        <v>294</v>
      </c>
      <c r="G3349" s="5" t="s">
        <v>294</v>
      </c>
      <c r="M3349" s="5" t="s">
        <v>794</v>
      </c>
      <c r="N3349" s="5" t="s">
        <v>294</v>
      </c>
      <c r="R3349" s="5" t="s">
        <v>294</v>
      </c>
      <c r="V3349" s="5" t="s">
        <v>11095</v>
      </c>
    </row>
    <row r="3350" spans="1:22" x14ac:dyDescent="0.35">
      <c r="A3350" s="5" t="s">
        <v>11097</v>
      </c>
      <c r="B3350" s="5" t="s">
        <v>11098</v>
      </c>
      <c r="C3350" s="5" t="s">
        <v>10860</v>
      </c>
      <c r="D3350" s="5" t="s">
        <v>22</v>
      </c>
      <c r="E3350" s="5">
        <v>7</v>
      </c>
      <c r="F3350" s="5" t="s">
        <v>294</v>
      </c>
      <c r="G3350" s="5" t="s">
        <v>294</v>
      </c>
      <c r="M3350" s="5" t="s">
        <v>794</v>
      </c>
      <c r="N3350" s="5" t="s">
        <v>294</v>
      </c>
      <c r="R3350" s="5" t="s">
        <v>294</v>
      </c>
      <c r="V3350" s="5" t="s">
        <v>11097</v>
      </c>
    </row>
    <row r="3351" spans="1:22" x14ac:dyDescent="0.35">
      <c r="A3351" s="5" t="s">
        <v>11099</v>
      </c>
      <c r="B3351" s="5" t="s">
        <v>11100</v>
      </c>
      <c r="C3351" s="5" t="s">
        <v>10860</v>
      </c>
      <c r="D3351" s="5" t="s">
        <v>22</v>
      </c>
      <c r="E3351" s="5">
        <v>7</v>
      </c>
      <c r="F3351" s="5" t="s">
        <v>294</v>
      </c>
      <c r="G3351" s="5" t="s">
        <v>294</v>
      </c>
      <c r="M3351" s="5" t="s">
        <v>794</v>
      </c>
      <c r="N3351" s="5" t="s">
        <v>294</v>
      </c>
      <c r="R3351" s="5" t="s">
        <v>294</v>
      </c>
      <c r="V3351" s="5" t="s">
        <v>11099</v>
      </c>
    </row>
    <row r="3352" spans="1:22" x14ac:dyDescent="0.35">
      <c r="A3352" s="5" t="s">
        <v>11101</v>
      </c>
      <c r="B3352" s="5" t="s">
        <v>11102</v>
      </c>
      <c r="C3352" s="5" t="s">
        <v>10860</v>
      </c>
      <c r="D3352" s="5" t="s">
        <v>22</v>
      </c>
      <c r="E3352" s="5">
        <v>7</v>
      </c>
      <c r="F3352" s="5" t="s">
        <v>294</v>
      </c>
      <c r="G3352" s="5" t="s">
        <v>294</v>
      </c>
      <c r="M3352" s="5" t="s">
        <v>794</v>
      </c>
      <c r="N3352" s="5" t="s">
        <v>294</v>
      </c>
      <c r="R3352" s="5" t="s">
        <v>294</v>
      </c>
      <c r="V3352" s="5" t="s">
        <v>11101</v>
      </c>
    </row>
    <row r="3353" spans="1:22" x14ac:dyDescent="0.35">
      <c r="A3353" s="5" t="s">
        <v>11103</v>
      </c>
      <c r="B3353" s="5" t="s">
        <v>11104</v>
      </c>
      <c r="C3353" s="5" t="s">
        <v>10860</v>
      </c>
      <c r="D3353" s="5" t="s">
        <v>22</v>
      </c>
      <c r="E3353" s="5">
        <v>7</v>
      </c>
      <c r="F3353" s="5" t="s">
        <v>294</v>
      </c>
      <c r="G3353" s="5" t="s">
        <v>294</v>
      </c>
      <c r="M3353" s="5" t="s">
        <v>794</v>
      </c>
      <c r="N3353" s="5" t="s">
        <v>294</v>
      </c>
      <c r="R3353" s="5" t="s">
        <v>294</v>
      </c>
      <c r="V3353" s="5" t="s">
        <v>11103</v>
      </c>
    </row>
    <row r="3354" spans="1:22" x14ac:dyDescent="0.35">
      <c r="A3354" s="5" t="s">
        <v>11105</v>
      </c>
      <c r="B3354" s="5" t="s">
        <v>11106</v>
      </c>
      <c r="C3354" s="5" t="s">
        <v>10860</v>
      </c>
      <c r="D3354" s="5" t="s">
        <v>18</v>
      </c>
      <c r="E3354" s="5">
        <v>5</v>
      </c>
      <c r="F3354" s="5" t="s">
        <v>294</v>
      </c>
      <c r="G3354" s="5" t="s">
        <v>294</v>
      </c>
      <c r="M3354" s="5" t="s">
        <v>794</v>
      </c>
      <c r="N3354" s="5" t="s">
        <v>294</v>
      </c>
      <c r="R3354" s="5" t="s">
        <v>294</v>
      </c>
      <c r="V3354" s="5" t="s">
        <v>11105</v>
      </c>
    </row>
    <row r="3355" spans="1:22" x14ac:dyDescent="0.35">
      <c r="A3355" s="5" t="s">
        <v>11107</v>
      </c>
      <c r="B3355" s="5" t="s">
        <v>11108</v>
      </c>
      <c r="C3355" s="5" t="s">
        <v>10860</v>
      </c>
      <c r="D3355" s="5" t="s">
        <v>18</v>
      </c>
      <c r="E3355" s="5">
        <v>5</v>
      </c>
      <c r="F3355" s="5" t="s">
        <v>294</v>
      </c>
      <c r="G3355" s="5" t="s">
        <v>294</v>
      </c>
      <c r="M3355" s="5" t="s">
        <v>794</v>
      </c>
      <c r="N3355" s="5" t="s">
        <v>294</v>
      </c>
      <c r="R3355" s="5" t="s">
        <v>294</v>
      </c>
      <c r="V3355" s="5" t="s">
        <v>11107</v>
      </c>
    </row>
    <row r="3356" spans="1:22" x14ac:dyDescent="0.35">
      <c r="A3356" s="5" t="s">
        <v>11109</v>
      </c>
      <c r="B3356" s="5" t="s">
        <v>11110</v>
      </c>
      <c r="C3356" s="5" t="s">
        <v>10860</v>
      </c>
      <c r="D3356" s="5" t="s">
        <v>18</v>
      </c>
      <c r="E3356" s="5">
        <v>5</v>
      </c>
      <c r="F3356" s="5" t="s">
        <v>294</v>
      </c>
      <c r="G3356" s="5" t="s">
        <v>294</v>
      </c>
      <c r="M3356" s="5" t="s">
        <v>794</v>
      </c>
      <c r="N3356" s="5" t="s">
        <v>294</v>
      </c>
      <c r="R3356" s="5" t="s">
        <v>294</v>
      </c>
      <c r="V3356" s="5" t="s">
        <v>11109</v>
      </c>
    </row>
    <row r="3357" spans="1:22" x14ac:dyDescent="0.35">
      <c r="A3357" s="5" t="s">
        <v>11111</v>
      </c>
      <c r="B3357" s="5" t="s">
        <v>11112</v>
      </c>
      <c r="C3357" s="5" t="s">
        <v>10860</v>
      </c>
      <c r="D3357" s="5" t="s">
        <v>18</v>
      </c>
      <c r="E3357" s="5">
        <v>5</v>
      </c>
      <c r="F3357" s="5" t="s">
        <v>294</v>
      </c>
      <c r="G3357" s="5" t="s">
        <v>294</v>
      </c>
      <c r="M3357" s="5" t="s">
        <v>794</v>
      </c>
      <c r="N3357" s="5" t="s">
        <v>294</v>
      </c>
      <c r="R3357" s="5" t="s">
        <v>294</v>
      </c>
      <c r="V3357" s="5" t="s">
        <v>11111</v>
      </c>
    </row>
    <row r="3358" spans="1:22" x14ac:dyDescent="0.35">
      <c r="A3358" s="5" t="s">
        <v>11113</v>
      </c>
      <c r="B3358" s="5" t="s">
        <v>11114</v>
      </c>
      <c r="C3358" s="5" t="s">
        <v>10860</v>
      </c>
      <c r="D3358" s="5" t="s">
        <v>18</v>
      </c>
      <c r="E3358" s="5">
        <v>5</v>
      </c>
      <c r="F3358" s="5" t="s">
        <v>294</v>
      </c>
      <c r="G3358" s="5" t="s">
        <v>294</v>
      </c>
      <c r="M3358" s="5" t="s">
        <v>794</v>
      </c>
      <c r="N3358" s="5" t="s">
        <v>294</v>
      </c>
      <c r="R3358" s="5" t="s">
        <v>294</v>
      </c>
      <c r="V3358" s="5" t="s">
        <v>11113</v>
      </c>
    </row>
    <row r="3359" spans="1:22" x14ac:dyDescent="0.35">
      <c r="A3359" s="5" t="s">
        <v>11115</v>
      </c>
      <c r="B3359" s="5" t="s">
        <v>11116</v>
      </c>
      <c r="C3359" s="5" t="s">
        <v>10860</v>
      </c>
      <c r="D3359" s="5" t="s">
        <v>18</v>
      </c>
      <c r="E3359" s="5">
        <v>5</v>
      </c>
      <c r="F3359" s="5" t="s">
        <v>294</v>
      </c>
      <c r="G3359" s="5" t="s">
        <v>294</v>
      </c>
      <c r="M3359" s="5" t="s">
        <v>794</v>
      </c>
      <c r="N3359" s="5" t="s">
        <v>294</v>
      </c>
      <c r="R3359" s="5" t="s">
        <v>294</v>
      </c>
      <c r="V3359" s="5" t="s">
        <v>11115</v>
      </c>
    </row>
    <row r="3360" spans="1:22" x14ac:dyDescent="0.35">
      <c r="A3360" s="5" t="s">
        <v>11117</v>
      </c>
      <c r="B3360" s="5" t="s">
        <v>11118</v>
      </c>
      <c r="C3360" s="5" t="s">
        <v>10860</v>
      </c>
      <c r="D3360" s="5" t="s">
        <v>18</v>
      </c>
      <c r="E3360" s="5">
        <v>5</v>
      </c>
      <c r="F3360" s="5" t="s">
        <v>294</v>
      </c>
      <c r="G3360" s="5" t="s">
        <v>294</v>
      </c>
      <c r="M3360" s="5" t="s">
        <v>794</v>
      </c>
      <c r="N3360" s="5" t="s">
        <v>294</v>
      </c>
      <c r="R3360" s="5" t="s">
        <v>294</v>
      </c>
      <c r="V3360" s="5" t="s">
        <v>11117</v>
      </c>
    </row>
    <row r="3361" spans="1:22" x14ac:dyDescent="0.35">
      <c r="A3361" s="5" t="s">
        <v>11119</v>
      </c>
      <c r="B3361" s="5" t="s">
        <v>11120</v>
      </c>
      <c r="C3361" s="5" t="s">
        <v>10860</v>
      </c>
      <c r="D3361" s="5" t="s">
        <v>18</v>
      </c>
      <c r="E3361" s="5">
        <v>5</v>
      </c>
      <c r="F3361" s="5" t="s">
        <v>294</v>
      </c>
      <c r="G3361" s="5" t="s">
        <v>294</v>
      </c>
      <c r="M3361" s="5" t="s">
        <v>794</v>
      </c>
      <c r="N3361" s="5" t="s">
        <v>294</v>
      </c>
      <c r="R3361" s="5" t="s">
        <v>294</v>
      </c>
      <c r="V3361" s="5" t="s">
        <v>11119</v>
      </c>
    </row>
    <row r="3362" spans="1:22" x14ac:dyDescent="0.35">
      <c r="A3362" s="5" t="s">
        <v>11121</v>
      </c>
      <c r="B3362" s="5" t="s">
        <v>11122</v>
      </c>
      <c r="C3362" s="5" t="s">
        <v>10860</v>
      </c>
      <c r="D3362" s="5" t="s">
        <v>18</v>
      </c>
      <c r="E3362" s="5">
        <v>5</v>
      </c>
      <c r="F3362" s="5" t="s">
        <v>294</v>
      </c>
      <c r="G3362" s="5" t="s">
        <v>294</v>
      </c>
      <c r="M3362" s="5" t="s">
        <v>794</v>
      </c>
      <c r="N3362" s="5" t="s">
        <v>294</v>
      </c>
      <c r="R3362" s="5" t="s">
        <v>294</v>
      </c>
      <c r="V3362" s="5" t="s">
        <v>11121</v>
      </c>
    </row>
    <row r="3363" spans="1:22" x14ac:dyDescent="0.35">
      <c r="A3363" s="5" t="s">
        <v>11123</v>
      </c>
      <c r="B3363" s="5" t="s">
        <v>11124</v>
      </c>
      <c r="C3363" s="5" t="s">
        <v>10860</v>
      </c>
      <c r="D3363" s="5" t="s">
        <v>18</v>
      </c>
      <c r="E3363" s="5">
        <v>5</v>
      </c>
      <c r="F3363" s="5" t="s">
        <v>294</v>
      </c>
      <c r="G3363" s="5" t="s">
        <v>294</v>
      </c>
      <c r="M3363" s="5" t="s">
        <v>794</v>
      </c>
      <c r="N3363" s="5" t="s">
        <v>294</v>
      </c>
      <c r="R3363" s="5" t="s">
        <v>294</v>
      </c>
      <c r="V3363" s="5" t="s">
        <v>11123</v>
      </c>
    </row>
    <row r="3364" spans="1:22" x14ac:dyDescent="0.35">
      <c r="A3364" s="5" t="s">
        <v>11125</v>
      </c>
      <c r="B3364" s="5" t="s">
        <v>11126</v>
      </c>
      <c r="C3364" s="5" t="s">
        <v>10860</v>
      </c>
      <c r="D3364" s="5" t="s">
        <v>18</v>
      </c>
      <c r="E3364" s="5">
        <v>5</v>
      </c>
      <c r="F3364" s="5" t="s">
        <v>294</v>
      </c>
      <c r="G3364" s="5" t="s">
        <v>294</v>
      </c>
      <c r="M3364" s="5" t="s">
        <v>794</v>
      </c>
      <c r="N3364" s="5" t="s">
        <v>294</v>
      </c>
      <c r="R3364" s="5" t="s">
        <v>294</v>
      </c>
      <c r="V3364" s="5" t="s">
        <v>11125</v>
      </c>
    </row>
    <row r="3365" spans="1:22" x14ac:dyDescent="0.35">
      <c r="A3365" s="5" t="s">
        <v>11127</v>
      </c>
      <c r="B3365" s="5" t="s">
        <v>11128</v>
      </c>
      <c r="C3365" s="5" t="s">
        <v>10860</v>
      </c>
      <c r="D3365" s="5" t="s">
        <v>18</v>
      </c>
      <c r="E3365" s="5">
        <v>5</v>
      </c>
      <c r="F3365" s="5" t="s">
        <v>294</v>
      </c>
      <c r="G3365" s="5" t="s">
        <v>294</v>
      </c>
      <c r="M3365" s="5" t="s">
        <v>794</v>
      </c>
      <c r="N3365" s="5" t="s">
        <v>294</v>
      </c>
      <c r="R3365" s="5" t="s">
        <v>294</v>
      </c>
      <c r="V3365" s="5" t="s">
        <v>11127</v>
      </c>
    </row>
    <row r="3366" spans="1:22" x14ac:dyDescent="0.35">
      <c r="A3366" s="5" t="s">
        <v>11129</v>
      </c>
      <c r="B3366" s="5" t="s">
        <v>11130</v>
      </c>
      <c r="C3366" s="5" t="s">
        <v>10875</v>
      </c>
      <c r="D3366" s="5" t="s">
        <v>18</v>
      </c>
      <c r="E3366" s="5">
        <v>36</v>
      </c>
      <c r="F3366" s="5" t="s">
        <v>294</v>
      </c>
      <c r="G3366" s="5" t="s">
        <v>294</v>
      </c>
      <c r="M3366" s="5" t="s">
        <v>794</v>
      </c>
      <c r="N3366" s="5" t="s">
        <v>297</v>
      </c>
      <c r="O3366" s="5" t="s">
        <v>297</v>
      </c>
      <c r="Q3366" s="5" t="s">
        <v>297</v>
      </c>
      <c r="R3366" s="5" t="s">
        <v>294</v>
      </c>
      <c r="V3366" s="5" t="s">
        <v>11129</v>
      </c>
    </row>
    <row r="3367" spans="1:22" x14ac:dyDescent="0.35">
      <c r="A3367" s="5" t="s">
        <v>11131</v>
      </c>
      <c r="B3367" s="5" t="s">
        <v>11132</v>
      </c>
      <c r="C3367" s="5" t="s">
        <v>3723</v>
      </c>
      <c r="D3367" s="5" t="s">
        <v>18</v>
      </c>
      <c r="E3367" s="5">
        <v>1</v>
      </c>
      <c r="F3367" s="5" t="s">
        <v>294</v>
      </c>
      <c r="G3367" s="5" t="s">
        <v>297</v>
      </c>
      <c r="L3367" s="5" t="s">
        <v>941</v>
      </c>
      <c r="M3367" s="5" t="s">
        <v>794</v>
      </c>
      <c r="N3367" s="5" t="s">
        <v>294</v>
      </c>
      <c r="O3367" s="5" t="s">
        <v>294</v>
      </c>
      <c r="P3367" s="5" t="s">
        <v>294</v>
      </c>
      <c r="Q3367" s="5" t="s">
        <v>294</v>
      </c>
      <c r="R3367" s="5" t="s">
        <v>294</v>
      </c>
      <c r="S3367" s="5" t="s">
        <v>294</v>
      </c>
      <c r="V3367" s="5" t="s">
        <v>11131</v>
      </c>
    </row>
    <row r="3368" spans="1:22" x14ac:dyDescent="0.35">
      <c r="A3368" s="5" t="s">
        <v>11133</v>
      </c>
      <c r="B3368" s="5" t="s">
        <v>11134</v>
      </c>
      <c r="C3368" s="5" t="s">
        <v>3723</v>
      </c>
      <c r="D3368" s="5" t="s">
        <v>16</v>
      </c>
      <c r="E3368" s="5">
        <v>14</v>
      </c>
      <c r="F3368" s="5" t="s">
        <v>294</v>
      </c>
      <c r="G3368" s="5" t="s">
        <v>294</v>
      </c>
      <c r="M3368" s="5" t="s">
        <v>794</v>
      </c>
      <c r="N3368" s="5" t="s">
        <v>294</v>
      </c>
      <c r="O3368" s="5" t="s">
        <v>294</v>
      </c>
      <c r="P3368" s="5" t="s">
        <v>294</v>
      </c>
      <c r="Q3368" s="5" t="s">
        <v>294</v>
      </c>
      <c r="R3368" s="5" t="s">
        <v>294</v>
      </c>
      <c r="V3368" s="5" t="s">
        <v>11133</v>
      </c>
    </row>
    <row r="3369" spans="1:22" x14ac:dyDescent="0.35">
      <c r="A3369" s="5" t="s">
        <v>11135</v>
      </c>
      <c r="B3369" s="5" t="s">
        <v>11136</v>
      </c>
      <c r="C3369" s="5" t="s">
        <v>3723</v>
      </c>
      <c r="D3369" s="5" t="s">
        <v>16</v>
      </c>
      <c r="E3369" s="5">
        <v>6</v>
      </c>
      <c r="F3369" s="5" t="s">
        <v>294</v>
      </c>
      <c r="G3369" s="5" t="s">
        <v>294</v>
      </c>
      <c r="H3369" s="5">
        <v>0</v>
      </c>
      <c r="I3369" s="5">
        <v>100</v>
      </c>
      <c r="M3369" s="5" t="s">
        <v>794</v>
      </c>
      <c r="N3369" s="5" t="s">
        <v>294</v>
      </c>
      <c r="O3369" s="5" t="s">
        <v>294</v>
      </c>
      <c r="P3369" s="5" t="s">
        <v>294</v>
      </c>
      <c r="Q3369" s="5" t="s">
        <v>294</v>
      </c>
      <c r="R3369" s="5" t="s">
        <v>294</v>
      </c>
      <c r="S3369" s="5" t="s">
        <v>2333</v>
      </c>
      <c r="V3369" s="5" t="s">
        <v>11135</v>
      </c>
    </row>
    <row r="3370" spans="1:22" x14ac:dyDescent="0.35">
      <c r="A3370" s="5" t="s">
        <v>11137</v>
      </c>
      <c r="B3370" s="5" t="s">
        <v>11138</v>
      </c>
      <c r="C3370" s="5" t="s">
        <v>3723</v>
      </c>
      <c r="D3370" s="5" t="s">
        <v>16</v>
      </c>
      <c r="E3370" s="5">
        <v>6</v>
      </c>
      <c r="F3370" s="5" t="s">
        <v>294</v>
      </c>
      <c r="G3370" s="5" t="s">
        <v>294</v>
      </c>
      <c r="H3370" s="5">
        <v>0</v>
      </c>
      <c r="I3370" s="5">
        <v>99</v>
      </c>
      <c r="M3370" s="5" t="s">
        <v>794</v>
      </c>
      <c r="N3370" s="5" t="s">
        <v>294</v>
      </c>
      <c r="O3370" s="5" t="s">
        <v>294</v>
      </c>
      <c r="P3370" s="5" t="s">
        <v>294</v>
      </c>
      <c r="Q3370" s="5" t="s">
        <v>294</v>
      </c>
      <c r="R3370" s="5" t="s">
        <v>294</v>
      </c>
      <c r="S3370" s="5" t="s">
        <v>2333</v>
      </c>
      <c r="V3370" s="5" t="s">
        <v>11137</v>
      </c>
    </row>
    <row r="3371" spans="1:22" x14ac:dyDescent="0.35">
      <c r="A3371" s="5" t="s">
        <v>11139</v>
      </c>
      <c r="B3371" s="5" t="s">
        <v>11140</v>
      </c>
      <c r="C3371" s="5" t="s">
        <v>3723</v>
      </c>
      <c r="D3371" s="5" t="s">
        <v>18</v>
      </c>
      <c r="E3371" s="5">
        <v>50</v>
      </c>
      <c r="F3371" s="5" t="s">
        <v>294</v>
      </c>
      <c r="G3371" s="5" t="s">
        <v>294</v>
      </c>
      <c r="M3371" s="5" t="s">
        <v>794</v>
      </c>
      <c r="N3371" s="5" t="s">
        <v>294</v>
      </c>
      <c r="O3371" s="5" t="s">
        <v>294</v>
      </c>
      <c r="P3371" s="5" t="s">
        <v>294</v>
      </c>
      <c r="Q3371" s="5" t="s">
        <v>294</v>
      </c>
      <c r="R3371" s="5" t="s">
        <v>294</v>
      </c>
      <c r="U3371" s="5" t="s">
        <v>4761</v>
      </c>
      <c r="V3371" s="5" t="s">
        <v>11139</v>
      </c>
    </row>
    <row r="3372" spans="1:22" x14ac:dyDescent="0.35">
      <c r="A3372" s="5" t="s">
        <v>11141</v>
      </c>
      <c r="B3372" s="5" t="s">
        <v>11142</v>
      </c>
      <c r="C3372" s="5" t="s">
        <v>3723</v>
      </c>
      <c r="D3372" s="5" t="s">
        <v>18</v>
      </c>
      <c r="E3372" s="5">
        <v>50</v>
      </c>
      <c r="F3372" s="5" t="s">
        <v>294</v>
      </c>
      <c r="G3372" s="5" t="s">
        <v>294</v>
      </c>
      <c r="M3372" s="5" t="s">
        <v>794</v>
      </c>
      <c r="N3372" s="5" t="s">
        <v>294</v>
      </c>
      <c r="O3372" s="5" t="s">
        <v>294</v>
      </c>
      <c r="P3372" s="5" t="s">
        <v>294</v>
      </c>
      <c r="Q3372" s="5" t="s">
        <v>294</v>
      </c>
      <c r="R3372" s="5" t="s">
        <v>294</v>
      </c>
      <c r="U3372" s="5" t="s">
        <v>4761</v>
      </c>
      <c r="V3372" s="5" t="s">
        <v>11141</v>
      </c>
    </row>
    <row r="3373" spans="1:22" x14ac:dyDescent="0.35">
      <c r="A3373" s="5" t="s">
        <v>11143</v>
      </c>
      <c r="B3373" s="5" t="s">
        <v>11144</v>
      </c>
      <c r="C3373" s="5" t="s">
        <v>3723</v>
      </c>
      <c r="D3373" s="5" t="s">
        <v>18</v>
      </c>
      <c r="E3373" s="5">
        <v>10</v>
      </c>
      <c r="F3373" s="5" t="s">
        <v>294</v>
      </c>
      <c r="G3373" s="5" t="s">
        <v>297</v>
      </c>
      <c r="L3373" s="5" t="s">
        <v>11145</v>
      </c>
      <c r="M3373" s="5" t="s">
        <v>794</v>
      </c>
      <c r="N3373" s="5" t="s">
        <v>294</v>
      </c>
      <c r="O3373" s="5" t="s">
        <v>294</v>
      </c>
      <c r="P3373" s="5" t="s">
        <v>294</v>
      </c>
      <c r="Q3373" s="5" t="s">
        <v>294</v>
      </c>
      <c r="R3373" s="5" t="s">
        <v>294</v>
      </c>
      <c r="S3373" s="5" t="s">
        <v>11146</v>
      </c>
      <c r="V3373" s="5" t="s">
        <v>11143</v>
      </c>
    </row>
    <row r="3374" spans="1:22" x14ac:dyDescent="0.35">
      <c r="A3374" s="5" t="s">
        <v>11147</v>
      </c>
      <c r="B3374" s="5" t="s">
        <v>11148</v>
      </c>
      <c r="C3374" s="5" t="s">
        <v>3723</v>
      </c>
      <c r="D3374" s="5" t="s">
        <v>18</v>
      </c>
      <c r="E3374" s="5">
        <v>50</v>
      </c>
      <c r="F3374" s="5" t="s">
        <v>294</v>
      </c>
      <c r="G3374" s="5" t="s">
        <v>294</v>
      </c>
      <c r="K3374" s="5" t="s">
        <v>294</v>
      </c>
      <c r="M3374" s="5" t="s">
        <v>794</v>
      </c>
      <c r="N3374" s="5" t="s">
        <v>294</v>
      </c>
      <c r="P3374" s="5" t="s">
        <v>294</v>
      </c>
      <c r="Q3374" s="5" t="s">
        <v>297</v>
      </c>
      <c r="R3374" s="5" t="s">
        <v>294</v>
      </c>
      <c r="V3374" s="5" t="s">
        <v>11147</v>
      </c>
    </row>
    <row r="3375" spans="1:22" x14ac:dyDescent="0.35">
      <c r="A3375" s="5" t="s">
        <v>11149</v>
      </c>
      <c r="B3375" s="5" t="s">
        <v>11150</v>
      </c>
      <c r="C3375" s="5" t="s">
        <v>3723</v>
      </c>
      <c r="D3375" s="5" t="s">
        <v>18</v>
      </c>
      <c r="E3375" s="5">
        <v>15</v>
      </c>
      <c r="F3375" s="5" t="s">
        <v>294</v>
      </c>
      <c r="G3375" s="5" t="s">
        <v>294</v>
      </c>
      <c r="M3375" s="5" t="s">
        <v>794</v>
      </c>
      <c r="N3375" s="5" t="s">
        <v>294</v>
      </c>
      <c r="P3375" s="5" t="s">
        <v>294</v>
      </c>
      <c r="Q3375" s="5" t="s">
        <v>297</v>
      </c>
      <c r="R3375" s="5" t="s">
        <v>294</v>
      </c>
      <c r="V3375" s="5" t="s">
        <v>11149</v>
      </c>
    </row>
    <row r="3376" spans="1:22" x14ac:dyDescent="0.35">
      <c r="A3376" s="5" t="s">
        <v>11151</v>
      </c>
      <c r="B3376" s="5" t="s">
        <v>11152</v>
      </c>
      <c r="C3376" s="5" t="s">
        <v>3723</v>
      </c>
      <c r="D3376" s="5" t="s">
        <v>18</v>
      </c>
      <c r="E3376" s="5">
        <v>20</v>
      </c>
      <c r="F3376" s="5" t="s">
        <v>294</v>
      </c>
      <c r="G3376" s="5" t="s">
        <v>294</v>
      </c>
      <c r="M3376" s="5" t="s">
        <v>794</v>
      </c>
      <c r="N3376" s="5" t="s">
        <v>294</v>
      </c>
      <c r="P3376" s="5" t="s">
        <v>294</v>
      </c>
      <c r="Q3376" s="5" t="s">
        <v>297</v>
      </c>
      <c r="R3376" s="5" t="s">
        <v>297</v>
      </c>
      <c r="V3376" s="5" t="s">
        <v>11151</v>
      </c>
    </row>
    <row r="3377" spans="1:22" x14ac:dyDescent="0.35">
      <c r="A3377" s="5" t="s">
        <v>11153</v>
      </c>
      <c r="B3377" s="5" t="s">
        <v>11154</v>
      </c>
      <c r="C3377" s="5" t="s">
        <v>3723</v>
      </c>
      <c r="D3377" s="5" t="s">
        <v>18</v>
      </c>
      <c r="E3377" s="5">
        <v>25</v>
      </c>
      <c r="F3377" s="5" t="s">
        <v>294</v>
      </c>
      <c r="G3377" s="5" t="s">
        <v>294</v>
      </c>
      <c r="K3377" s="5" t="s">
        <v>11155</v>
      </c>
      <c r="M3377" s="5" t="s">
        <v>794</v>
      </c>
      <c r="N3377" s="5" t="s">
        <v>294</v>
      </c>
      <c r="P3377" s="5" t="s">
        <v>294</v>
      </c>
      <c r="Q3377" s="5" t="s">
        <v>297</v>
      </c>
      <c r="R3377" s="5" t="s">
        <v>294</v>
      </c>
      <c r="V3377" s="5" t="s">
        <v>11153</v>
      </c>
    </row>
    <row r="3378" spans="1:22" x14ac:dyDescent="0.35">
      <c r="A3378" s="5" t="s">
        <v>11156</v>
      </c>
      <c r="B3378" s="5" t="s">
        <v>11157</v>
      </c>
      <c r="C3378" s="5" t="s">
        <v>3723</v>
      </c>
      <c r="D3378" s="5" t="s">
        <v>22</v>
      </c>
      <c r="E3378" s="5">
        <v>10</v>
      </c>
      <c r="F3378" s="5" t="s">
        <v>294</v>
      </c>
      <c r="G3378" s="5" t="s">
        <v>294</v>
      </c>
      <c r="H3378" s="5">
        <v>0</v>
      </c>
      <c r="M3378" s="5" t="s">
        <v>794</v>
      </c>
      <c r="N3378" s="5" t="s">
        <v>294</v>
      </c>
      <c r="O3378" s="5" t="s">
        <v>294</v>
      </c>
      <c r="P3378" s="5" t="s">
        <v>294</v>
      </c>
      <c r="Q3378" s="5" t="s">
        <v>294</v>
      </c>
      <c r="R3378" s="5" t="s">
        <v>294</v>
      </c>
    </row>
    <row r="3379" spans="1:22" x14ac:dyDescent="0.35">
      <c r="A3379" s="5" t="s">
        <v>11158</v>
      </c>
      <c r="B3379" s="5" t="s">
        <v>11159</v>
      </c>
      <c r="C3379" s="5" t="s">
        <v>3723</v>
      </c>
      <c r="D3379" s="5" t="s">
        <v>18</v>
      </c>
      <c r="E3379" s="5">
        <v>30</v>
      </c>
      <c r="F3379" s="5" t="s">
        <v>294</v>
      </c>
      <c r="G3379" s="5" t="s">
        <v>294</v>
      </c>
      <c r="M3379" s="5" t="s">
        <v>794</v>
      </c>
      <c r="N3379" s="5" t="s">
        <v>294</v>
      </c>
      <c r="P3379" s="5" t="s">
        <v>294</v>
      </c>
      <c r="Q3379" s="5" t="s">
        <v>297</v>
      </c>
      <c r="R3379" s="5" t="s">
        <v>294</v>
      </c>
      <c r="V3379" s="5" t="s">
        <v>11158</v>
      </c>
    </row>
    <row r="3380" spans="1:22" x14ac:dyDescent="0.35">
      <c r="A3380" s="5" t="s">
        <v>11160</v>
      </c>
      <c r="B3380" s="5" t="s">
        <v>11161</v>
      </c>
      <c r="C3380" s="5" t="s">
        <v>3723</v>
      </c>
      <c r="D3380" s="5" t="s">
        <v>18</v>
      </c>
      <c r="E3380" s="5">
        <v>6</v>
      </c>
      <c r="F3380" s="5" t="s">
        <v>294</v>
      </c>
      <c r="G3380" s="5" t="s">
        <v>294</v>
      </c>
      <c r="K3380" s="5" t="s">
        <v>11162</v>
      </c>
      <c r="M3380" s="5" t="s">
        <v>794</v>
      </c>
      <c r="N3380" s="5" t="s">
        <v>294</v>
      </c>
      <c r="R3380" s="5" t="s">
        <v>294</v>
      </c>
      <c r="V3380" s="5" t="s">
        <v>11160</v>
      </c>
    </row>
    <row r="3381" spans="1:22" x14ac:dyDescent="0.35">
      <c r="A3381" s="5" t="s">
        <v>11163</v>
      </c>
      <c r="B3381" s="5" t="s">
        <v>11164</v>
      </c>
      <c r="C3381" s="5" t="s">
        <v>10860</v>
      </c>
      <c r="D3381" s="5" t="s">
        <v>16</v>
      </c>
      <c r="E3381" s="5">
        <v>7</v>
      </c>
      <c r="F3381" s="5" t="s">
        <v>294</v>
      </c>
      <c r="G3381" s="5" t="s">
        <v>294</v>
      </c>
      <c r="M3381" s="5" t="s">
        <v>794</v>
      </c>
      <c r="N3381" s="5" t="s">
        <v>294</v>
      </c>
      <c r="R3381" s="5" t="s">
        <v>294</v>
      </c>
      <c r="V3381" s="5" t="s">
        <v>11163</v>
      </c>
    </row>
    <row r="3382" spans="1:22" x14ac:dyDescent="0.35">
      <c r="A3382" s="5" t="s">
        <v>11165</v>
      </c>
      <c r="B3382" s="5" t="s">
        <v>11166</v>
      </c>
      <c r="C3382" s="5" t="s">
        <v>10860</v>
      </c>
      <c r="D3382" s="5" t="s">
        <v>22</v>
      </c>
      <c r="E3382" s="5">
        <v>11</v>
      </c>
      <c r="F3382" s="5" t="s">
        <v>294</v>
      </c>
      <c r="G3382" s="5" t="s">
        <v>294</v>
      </c>
      <c r="M3382" s="5" t="s">
        <v>794</v>
      </c>
      <c r="N3382" s="5" t="s">
        <v>294</v>
      </c>
      <c r="R3382" s="5" t="s">
        <v>294</v>
      </c>
      <c r="V3382" s="5" t="s">
        <v>11165</v>
      </c>
    </row>
    <row r="3383" spans="1:22" x14ac:dyDescent="0.35">
      <c r="A3383" s="5" t="s">
        <v>11167</v>
      </c>
      <c r="B3383" s="5" t="s">
        <v>11168</v>
      </c>
      <c r="C3383" s="5" t="s">
        <v>10875</v>
      </c>
      <c r="D3383" s="5" t="s">
        <v>24</v>
      </c>
      <c r="E3383" s="5">
        <v>12</v>
      </c>
      <c r="F3383" s="5" t="s">
        <v>294</v>
      </c>
      <c r="G3383" s="5" t="s">
        <v>294</v>
      </c>
      <c r="M3383" s="5" t="s">
        <v>794</v>
      </c>
      <c r="N3383" s="5" t="s">
        <v>294</v>
      </c>
      <c r="R3383" s="5" t="s">
        <v>294</v>
      </c>
      <c r="V3383" s="5" t="s">
        <v>11167</v>
      </c>
    </row>
    <row r="3384" spans="1:22" x14ac:dyDescent="0.35">
      <c r="A3384" s="5" t="s">
        <v>11169</v>
      </c>
      <c r="B3384" s="5" t="s">
        <v>11170</v>
      </c>
      <c r="C3384" s="5" t="s">
        <v>10875</v>
      </c>
      <c r="D3384" s="5" t="s">
        <v>18</v>
      </c>
      <c r="E3384" s="5">
        <v>6</v>
      </c>
      <c r="F3384" s="5" t="s">
        <v>294</v>
      </c>
      <c r="G3384" s="5" t="s">
        <v>294</v>
      </c>
      <c r="M3384" s="5" t="s">
        <v>794</v>
      </c>
      <c r="N3384" s="5" t="s">
        <v>294</v>
      </c>
      <c r="O3384" s="5" t="s">
        <v>294</v>
      </c>
      <c r="P3384" s="5" t="s">
        <v>294</v>
      </c>
      <c r="Q3384" s="5" t="s">
        <v>294</v>
      </c>
      <c r="R3384" s="5" t="s">
        <v>294</v>
      </c>
      <c r="V3384" s="5" t="s">
        <v>11169</v>
      </c>
    </row>
    <row r="3385" spans="1:22" x14ac:dyDescent="0.35">
      <c r="A3385" s="5" t="s">
        <v>11171</v>
      </c>
      <c r="B3385" s="5" t="s">
        <v>11172</v>
      </c>
      <c r="C3385" s="5" t="s">
        <v>10875</v>
      </c>
      <c r="D3385" s="5" t="s">
        <v>18</v>
      </c>
      <c r="E3385" s="5">
        <v>1</v>
      </c>
      <c r="F3385" s="5" t="s">
        <v>294</v>
      </c>
      <c r="G3385" s="5" t="s">
        <v>297</v>
      </c>
      <c r="L3385" s="5" t="s">
        <v>11173</v>
      </c>
      <c r="M3385" s="5" t="s">
        <v>794</v>
      </c>
      <c r="N3385" s="5" t="s">
        <v>294</v>
      </c>
      <c r="P3385" s="5" t="s">
        <v>294</v>
      </c>
      <c r="Q3385" s="5" t="s">
        <v>294</v>
      </c>
      <c r="R3385" s="5" t="s">
        <v>294</v>
      </c>
      <c r="V3385" s="5" t="s">
        <v>11171</v>
      </c>
    </row>
    <row r="3386" spans="1:22" x14ac:dyDescent="0.35">
      <c r="A3386" s="5" t="s">
        <v>11174</v>
      </c>
      <c r="B3386" s="5" t="s">
        <v>11175</v>
      </c>
      <c r="C3386" s="5" t="s">
        <v>3723</v>
      </c>
      <c r="D3386" s="5" t="s">
        <v>20</v>
      </c>
      <c r="E3386" s="5">
        <v>10</v>
      </c>
      <c r="F3386" s="5" t="s">
        <v>294</v>
      </c>
      <c r="G3386" s="5" t="s">
        <v>294</v>
      </c>
      <c r="M3386" s="5" t="s">
        <v>794</v>
      </c>
      <c r="N3386" s="5" t="s">
        <v>294</v>
      </c>
      <c r="R3386" s="5" t="s">
        <v>294</v>
      </c>
      <c r="V3386" s="5" t="s">
        <v>11176</v>
      </c>
    </row>
    <row r="3387" spans="1:22" x14ac:dyDescent="0.35">
      <c r="A3387" s="5" t="s">
        <v>11177</v>
      </c>
      <c r="B3387" s="5" t="s">
        <v>11178</v>
      </c>
      <c r="C3387" s="5" t="s">
        <v>10875</v>
      </c>
      <c r="D3387" s="5" t="s">
        <v>18</v>
      </c>
      <c r="E3387" s="5">
        <v>20</v>
      </c>
      <c r="F3387" s="5" t="s">
        <v>294</v>
      </c>
      <c r="G3387" s="5" t="s">
        <v>294</v>
      </c>
      <c r="M3387" s="5" t="s">
        <v>794</v>
      </c>
      <c r="N3387" s="5" t="s">
        <v>294</v>
      </c>
      <c r="P3387" s="5" t="s">
        <v>294</v>
      </c>
      <c r="Q3387" s="5" t="s">
        <v>294</v>
      </c>
      <c r="R3387" s="5" t="s">
        <v>294</v>
      </c>
      <c r="V3387" s="5" t="s">
        <v>11177</v>
      </c>
    </row>
    <row r="3388" spans="1:22" x14ac:dyDescent="0.35">
      <c r="A3388" s="5" t="s">
        <v>11179</v>
      </c>
      <c r="B3388" s="5" t="s">
        <v>11180</v>
      </c>
      <c r="C3388" s="5" t="s">
        <v>10860</v>
      </c>
      <c r="D3388" s="5" t="s">
        <v>18</v>
      </c>
      <c r="E3388" s="5">
        <v>3</v>
      </c>
      <c r="F3388" s="5" t="s">
        <v>294</v>
      </c>
      <c r="G3388" s="5" t="s">
        <v>294</v>
      </c>
      <c r="M3388" s="5" t="s">
        <v>794</v>
      </c>
      <c r="N3388" s="5" t="s">
        <v>294</v>
      </c>
      <c r="R3388" s="5" t="s">
        <v>294</v>
      </c>
      <c r="V3388" s="5" t="s">
        <v>11179</v>
      </c>
    </row>
    <row r="3389" spans="1:22" x14ac:dyDescent="0.35">
      <c r="A3389" s="5" t="s">
        <v>11181</v>
      </c>
      <c r="B3389" s="5" t="s">
        <v>11182</v>
      </c>
      <c r="C3389" s="5" t="s">
        <v>10860</v>
      </c>
      <c r="D3389" s="5" t="s">
        <v>18</v>
      </c>
      <c r="E3389" s="5">
        <v>25</v>
      </c>
      <c r="F3389" s="5" t="s">
        <v>294</v>
      </c>
      <c r="G3389" s="5" t="s">
        <v>294</v>
      </c>
      <c r="M3389" s="5" t="s">
        <v>794</v>
      </c>
      <c r="N3389" s="5" t="s">
        <v>294</v>
      </c>
      <c r="R3389" s="5" t="s">
        <v>294</v>
      </c>
      <c r="V3389" s="5" t="s">
        <v>11181</v>
      </c>
    </row>
    <row r="3390" spans="1:22" x14ac:dyDescent="0.35">
      <c r="A3390" s="5" t="s">
        <v>11183</v>
      </c>
      <c r="B3390" s="5" t="s">
        <v>1678</v>
      </c>
      <c r="C3390" s="5" t="s">
        <v>10860</v>
      </c>
      <c r="D3390" s="5" t="s">
        <v>18</v>
      </c>
      <c r="E3390" s="5">
        <v>2</v>
      </c>
      <c r="F3390" s="5" t="s">
        <v>294</v>
      </c>
      <c r="G3390" s="5" t="s">
        <v>294</v>
      </c>
      <c r="M3390" s="5" t="s">
        <v>794</v>
      </c>
      <c r="N3390" s="5" t="s">
        <v>294</v>
      </c>
      <c r="R3390" s="5" t="s">
        <v>294</v>
      </c>
      <c r="V3390" s="5" t="s">
        <v>11183</v>
      </c>
    </row>
    <row r="3391" spans="1:22" x14ac:dyDescent="0.35">
      <c r="A3391" s="5" t="s">
        <v>11184</v>
      </c>
      <c r="B3391" s="5" t="s">
        <v>11185</v>
      </c>
      <c r="C3391" s="5" t="s">
        <v>10860</v>
      </c>
      <c r="D3391" s="5" t="s">
        <v>18</v>
      </c>
      <c r="E3391" s="5">
        <v>27</v>
      </c>
      <c r="F3391" s="5" t="s">
        <v>294</v>
      </c>
      <c r="G3391" s="5" t="s">
        <v>294</v>
      </c>
      <c r="M3391" s="5" t="s">
        <v>794</v>
      </c>
      <c r="N3391" s="5" t="s">
        <v>294</v>
      </c>
      <c r="R3391" s="5" t="s">
        <v>294</v>
      </c>
      <c r="V3391" s="5" t="s">
        <v>11184</v>
      </c>
    </row>
    <row r="3392" spans="1:22" x14ac:dyDescent="0.35">
      <c r="A3392" s="5" t="s">
        <v>11186</v>
      </c>
      <c r="B3392" s="5" t="s">
        <v>11187</v>
      </c>
      <c r="C3392" s="5" t="s">
        <v>10860</v>
      </c>
      <c r="D3392" s="5" t="s">
        <v>22</v>
      </c>
      <c r="E3392" s="5">
        <v>7</v>
      </c>
      <c r="F3392" s="5" t="s">
        <v>294</v>
      </c>
      <c r="G3392" s="5" t="s">
        <v>294</v>
      </c>
      <c r="M3392" s="5" t="s">
        <v>794</v>
      </c>
      <c r="N3392" s="5" t="s">
        <v>294</v>
      </c>
      <c r="R3392" s="5" t="s">
        <v>294</v>
      </c>
      <c r="V3392" s="5" t="s">
        <v>11186</v>
      </c>
    </row>
    <row r="3393" spans="1:22" x14ac:dyDescent="0.35">
      <c r="A3393" s="5" t="s">
        <v>11188</v>
      </c>
      <c r="B3393" s="5" t="s">
        <v>11189</v>
      </c>
      <c r="C3393" s="5" t="s">
        <v>10860</v>
      </c>
      <c r="D3393" s="5" t="s">
        <v>16</v>
      </c>
      <c r="E3393" s="5">
        <v>11</v>
      </c>
      <c r="F3393" s="5" t="s">
        <v>294</v>
      </c>
      <c r="G3393" s="5" t="s">
        <v>294</v>
      </c>
      <c r="M3393" s="5" t="s">
        <v>794</v>
      </c>
      <c r="N3393" s="5" t="s">
        <v>294</v>
      </c>
      <c r="R3393" s="5" t="s">
        <v>294</v>
      </c>
      <c r="V3393" s="5" t="s">
        <v>11188</v>
      </c>
    </row>
    <row r="3394" spans="1:22" x14ac:dyDescent="0.35">
      <c r="A3394" s="5" t="s">
        <v>11190</v>
      </c>
      <c r="B3394" s="5" t="s">
        <v>11191</v>
      </c>
      <c r="C3394" s="5" t="s">
        <v>10860</v>
      </c>
      <c r="D3394" s="5" t="s">
        <v>16</v>
      </c>
      <c r="E3394" s="5">
        <v>11</v>
      </c>
      <c r="F3394" s="5" t="s">
        <v>294</v>
      </c>
      <c r="G3394" s="5" t="s">
        <v>294</v>
      </c>
      <c r="M3394" s="5" t="s">
        <v>794</v>
      </c>
      <c r="N3394" s="5" t="s">
        <v>294</v>
      </c>
      <c r="R3394" s="5" t="s">
        <v>294</v>
      </c>
      <c r="V3394" s="5" t="s">
        <v>11190</v>
      </c>
    </row>
    <row r="3395" spans="1:22" x14ac:dyDescent="0.35">
      <c r="A3395" s="5" t="s">
        <v>11192</v>
      </c>
      <c r="B3395" s="5" t="s">
        <v>11193</v>
      </c>
      <c r="C3395" s="5" t="s">
        <v>10875</v>
      </c>
      <c r="D3395" s="5" t="s">
        <v>18</v>
      </c>
      <c r="E3395" s="5">
        <v>20</v>
      </c>
      <c r="F3395" s="5" t="s">
        <v>294</v>
      </c>
      <c r="G3395" s="5" t="s">
        <v>294</v>
      </c>
      <c r="M3395" s="5" t="s">
        <v>794</v>
      </c>
      <c r="N3395" s="5" t="s">
        <v>294</v>
      </c>
      <c r="R3395" s="5" t="s">
        <v>294</v>
      </c>
      <c r="V3395" s="5" t="s">
        <v>11192</v>
      </c>
    </row>
    <row r="3396" spans="1:22" x14ac:dyDescent="0.35">
      <c r="A3396" s="5" t="s">
        <v>11194</v>
      </c>
      <c r="B3396" s="5" t="s">
        <v>2689</v>
      </c>
      <c r="C3396" s="5" t="s">
        <v>3723</v>
      </c>
      <c r="D3396" s="5" t="s">
        <v>18</v>
      </c>
      <c r="E3396" s="5">
        <v>20</v>
      </c>
      <c r="F3396" s="5" t="s">
        <v>294</v>
      </c>
      <c r="G3396" s="5" t="s">
        <v>294</v>
      </c>
      <c r="K3396" s="5" t="s">
        <v>11195</v>
      </c>
      <c r="M3396" s="5" t="s">
        <v>794</v>
      </c>
      <c r="N3396" s="5" t="s">
        <v>294</v>
      </c>
      <c r="R3396" s="5" t="s">
        <v>297</v>
      </c>
      <c r="V3396" s="5" t="s">
        <v>11194</v>
      </c>
    </row>
    <row r="3397" spans="1:22" x14ac:dyDescent="0.35">
      <c r="A3397" s="5" t="s">
        <v>11196</v>
      </c>
      <c r="B3397" s="5" t="s">
        <v>11197</v>
      </c>
      <c r="C3397" s="5" t="s">
        <v>10860</v>
      </c>
      <c r="D3397" s="5" t="s">
        <v>30</v>
      </c>
      <c r="E3397" s="5">
        <v>5</v>
      </c>
      <c r="F3397" s="5" t="s">
        <v>294</v>
      </c>
      <c r="G3397" s="5" t="s">
        <v>294</v>
      </c>
      <c r="M3397" s="5" t="s">
        <v>794</v>
      </c>
      <c r="N3397" s="5" t="s">
        <v>294</v>
      </c>
      <c r="R3397" s="5" t="s">
        <v>294</v>
      </c>
      <c r="V3397" s="5" t="s">
        <v>11196</v>
      </c>
    </row>
    <row r="3398" spans="1:22" x14ac:dyDescent="0.35">
      <c r="A3398" s="5" t="s">
        <v>11198</v>
      </c>
      <c r="B3398" s="5" t="s">
        <v>11199</v>
      </c>
      <c r="C3398" s="5" t="s">
        <v>3723</v>
      </c>
      <c r="D3398" s="5" t="s">
        <v>22</v>
      </c>
      <c r="E3398" s="5">
        <v>10</v>
      </c>
      <c r="F3398" s="5" t="s">
        <v>294</v>
      </c>
      <c r="G3398" s="5" t="s">
        <v>294</v>
      </c>
      <c r="H3398" s="5">
        <v>0</v>
      </c>
      <c r="M3398" s="5" t="s">
        <v>794</v>
      </c>
      <c r="N3398" s="5" t="s">
        <v>294</v>
      </c>
      <c r="O3398" s="5" t="s">
        <v>294</v>
      </c>
      <c r="P3398" s="5" t="s">
        <v>294</v>
      </c>
      <c r="Q3398" s="5" t="s">
        <v>294</v>
      </c>
      <c r="R3398" s="5" t="s">
        <v>294</v>
      </c>
    </row>
    <row r="3399" spans="1:22" x14ac:dyDescent="0.35">
      <c r="A3399" s="5" t="s">
        <v>11200</v>
      </c>
      <c r="B3399" s="5" t="s">
        <v>11201</v>
      </c>
      <c r="C3399" s="5" t="s">
        <v>3723</v>
      </c>
      <c r="D3399" s="5" t="s">
        <v>16</v>
      </c>
      <c r="E3399" s="5">
        <v>10</v>
      </c>
      <c r="F3399" s="5" t="s">
        <v>294</v>
      </c>
      <c r="G3399" s="5" t="s">
        <v>294</v>
      </c>
      <c r="M3399" s="5" t="s">
        <v>794</v>
      </c>
      <c r="N3399" s="5" t="s">
        <v>294</v>
      </c>
      <c r="O3399" s="5" t="s">
        <v>294</v>
      </c>
      <c r="P3399" s="5" t="s">
        <v>294</v>
      </c>
      <c r="Q3399" s="5" t="s">
        <v>294</v>
      </c>
      <c r="R3399" s="5" t="s">
        <v>294</v>
      </c>
      <c r="S3399" s="5" t="s">
        <v>2333</v>
      </c>
    </row>
    <row r="3400" spans="1:22" x14ac:dyDescent="0.35">
      <c r="A3400" s="5" t="s">
        <v>11202</v>
      </c>
      <c r="B3400" s="5" t="s">
        <v>11203</v>
      </c>
      <c r="C3400" s="5" t="s">
        <v>3723</v>
      </c>
      <c r="D3400" s="5" t="s">
        <v>16</v>
      </c>
      <c r="E3400" s="5">
        <v>6</v>
      </c>
      <c r="F3400" s="5" t="s">
        <v>294</v>
      </c>
      <c r="G3400" s="5" t="s">
        <v>294</v>
      </c>
      <c r="H3400" s="5">
        <v>0</v>
      </c>
      <c r="I3400" s="5">
        <v>100</v>
      </c>
      <c r="M3400" s="5" t="s">
        <v>794</v>
      </c>
      <c r="N3400" s="5" t="s">
        <v>294</v>
      </c>
      <c r="P3400" s="5" t="s">
        <v>294</v>
      </c>
      <c r="R3400" s="5" t="s">
        <v>294</v>
      </c>
      <c r="V3400" s="5" t="s">
        <v>11202</v>
      </c>
    </row>
    <row r="3401" spans="1:22" x14ac:dyDescent="0.35">
      <c r="A3401" s="5" t="s">
        <v>11204</v>
      </c>
      <c r="B3401" s="5" t="s">
        <v>11205</v>
      </c>
      <c r="C3401" s="5" t="s">
        <v>3723</v>
      </c>
      <c r="D3401" s="5" t="s">
        <v>18</v>
      </c>
      <c r="E3401" s="5">
        <v>4</v>
      </c>
      <c r="F3401" s="5" t="s">
        <v>294</v>
      </c>
      <c r="G3401" s="5" t="s">
        <v>297</v>
      </c>
      <c r="J3401" s="5" t="s">
        <v>3768</v>
      </c>
      <c r="M3401" s="5" t="s">
        <v>794</v>
      </c>
      <c r="N3401" s="5" t="s">
        <v>294</v>
      </c>
      <c r="R3401" s="5" t="s">
        <v>294</v>
      </c>
      <c r="V3401" s="5" t="s">
        <v>11204</v>
      </c>
    </row>
    <row r="3402" spans="1:22" x14ac:dyDescent="0.35">
      <c r="A3402" s="5" t="s">
        <v>11206</v>
      </c>
      <c r="B3402" s="5" t="s">
        <v>11207</v>
      </c>
      <c r="C3402" s="5" t="s">
        <v>3723</v>
      </c>
      <c r="D3402" s="5" t="s">
        <v>22</v>
      </c>
      <c r="E3402" s="5">
        <v>3</v>
      </c>
      <c r="F3402" s="5" t="s">
        <v>294</v>
      </c>
      <c r="G3402" s="5" t="s">
        <v>294</v>
      </c>
      <c r="M3402" s="5" t="s">
        <v>794</v>
      </c>
      <c r="N3402" s="5" t="s">
        <v>294</v>
      </c>
      <c r="R3402" s="5" t="s">
        <v>294</v>
      </c>
      <c r="V3402" s="5" t="s">
        <v>11206</v>
      </c>
    </row>
    <row r="3403" spans="1:22" x14ac:dyDescent="0.35">
      <c r="A3403" s="5" t="s">
        <v>11208</v>
      </c>
      <c r="B3403" s="5" t="s">
        <v>11209</v>
      </c>
      <c r="C3403" s="5" t="s">
        <v>3723</v>
      </c>
      <c r="D3403" s="5" t="s">
        <v>18</v>
      </c>
      <c r="E3403" s="5">
        <v>20</v>
      </c>
      <c r="F3403" s="5" t="s">
        <v>294</v>
      </c>
      <c r="G3403" s="5" t="s">
        <v>297</v>
      </c>
      <c r="J3403" s="5" t="s">
        <v>11210</v>
      </c>
      <c r="M3403" s="5" t="s">
        <v>794</v>
      </c>
      <c r="N3403" s="5" t="s">
        <v>294</v>
      </c>
      <c r="O3403" s="5" t="s">
        <v>294</v>
      </c>
      <c r="P3403" s="5" t="s">
        <v>294</v>
      </c>
      <c r="Q3403" s="5" t="s">
        <v>294</v>
      </c>
      <c r="R3403" s="5" t="s">
        <v>297</v>
      </c>
    </row>
    <row r="3404" spans="1:22" x14ac:dyDescent="0.35">
      <c r="A3404" s="5" t="s">
        <v>11211</v>
      </c>
      <c r="B3404" s="5" t="s">
        <v>11212</v>
      </c>
      <c r="C3404" s="5" t="s">
        <v>3723</v>
      </c>
      <c r="D3404" s="5" t="s">
        <v>22</v>
      </c>
      <c r="E3404" s="5">
        <v>3</v>
      </c>
      <c r="F3404" s="5" t="s">
        <v>294</v>
      </c>
      <c r="G3404" s="5" t="s">
        <v>294</v>
      </c>
      <c r="M3404" s="5" t="s">
        <v>794</v>
      </c>
      <c r="N3404" s="5" t="s">
        <v>294</v>
      </c>
      <c r="R3404" s="5" t="s">
        <v>294</v>
      </c>
      <c r="V3404" s="5" t="s">
        <v>11211</v>
      </c>
    </row>
    <row r="3405" spans="1:22" x14ac:dyDescent="0.35">
      <c r="A3405" s="5" t="s">
        <v>11213</v>
      </c>
      <c r="B3405" s="5" t="s">
        <v>11214</v>
      </c>
      <c r="C3405" s="5" t="s">
        <v>3723</v>
      </c>
      <c r="D3405" s="5" t="s">
        <v>18</v>
      </c>
      <c r="E3405" s="5">
        <v>10</v>
      </c>
      <c r="F3405" s="5" t="s">
        <v>294</v>
      </c>
      <c r="G3405" s="5" t="s">
        <v>294</v>
      </c>
      <c r="J3405" s="5" t="s">
        <v>10191</v>
      </c>
      <c r="M3405" s="5" t="s">
        <v>794</v>
      </c>
      <c r="N3405" s="5" t="s">
        <v>294</v>
      </c>
      <c r="O3405" s="5" t="s">
        <v>294</v>
      </c>
      <c r="P3405" s="5" t="s">
        <v>294</v>
      </c>
      <c r="Q3405" s="5" t="s">
        <v>294</v>
      </c>
      <c r="R3405" s="5" t="s">
        <v>294</v>
      </c>
    </row>
    <row r="3406" spans="1:22" x14ac:dyDescent="0.35">
      <c r="A3406" s="5" t="s">
        <v>11215</v>
      </c>
      <c r="B3406" s="5" t="s">
        <v>11216</v>
      </c>
      <c r="C3406" s="5" t="s">
        <v>3723</v>
      </c>
      <c r="D3406" s="5" t="s">
        <v>18</v>
      </c>
      <c r="E3406" s="5">
        <v>10</v>
      </c>
      <c r="F3406" s="5" t="s">
        <v>294</v>
      </c>
      <c r="G3406" s="5" t="s">
        <v>294</v>
      </c>
      <c r="M3406" s="5" t="s">
        <v>794</v>
      </c>
      <c r="N3406" s="5" t="s">
        <v>294</v>
      </c>
      <c r="O3406" s="5" t="s">
        <v>294</v>
      </c>
      <c r="P3406" s="5" t="s">
        <v>294</v>
      </c>
      <c r="Q3406" s="5" t="s">
        <v>294</v>
      </c>
      <c r="R3406" s="5" t="s">
        <v>294</v>
      </c>
      <c r="U3406" s="5" t="s">
        <v>11217</v>
      </c>
      <c r="V3406" s="5" t="s">
        <v>11218</v>
      </c>
    </row>
    <row r="3407" spans="1:22" x14ac:dyDescent="0.35">
      <c r="A3407" s="5" t="s">
        <v>11219</v>
      </c>
      <c r="B3407" s="5" t="s">
        <v>11220</v>
      </c>
      <c r="C3407" s="5" t="s">
        <v>3723</v>
      </c>
      <c r="D3407" s="5" t="s">
        <v>18</v>
      </c>
      <c r="E3407" s="5">
        <v>6</v>
      </c>
      <c r="F3407" s="5" t="s">
        <v>294</v>
      </c>
      <c r="G3407" s="5" t="s">
        <v>297</v>
      </c>
      <c r="J3407" s="5" t="s">
        <v>3723</v>
      </c>
      <c r="M3407" s="5" t="s">
        <v>794</v>
      </c>
      <c r="N3407" s="5" t="s">
        <v>294</v>
      </c>
      <c r="P3407" s="5" t="s">
        <v>294</v>
      </c>
      <c r="Q3407" s="5" t="s">
        <v>294</v>
      </c>
      <c r="R3407" s="5" t="s">
        <v>294</v>
      </c>
      <c r="U3407" s="5" t="s">
        <v>11221</v>
      </c>
      <c r="V3407" s="5" t="s">
        <v>11222</v>
      </c>
    </row>
    <row r="3408" spans="1:22" x14ac:dyDescent="0.35">
      <c r="A3408" s="5" t="s">
        <v>11223</v>
      </c>
      <c r="B3408" s="5" t="s">
        <v>11224</v>
      </c>
      <c r="C3408" s="5" t="s">
        <v>3723</v>
      </c>
      <c r="D3408" s="5" t="s">
        <v>22</v>
      </c>
      <c r="E3408" s="5">
        <v>18</v>
      </c>
      <c r="F3408" s="5" t="s">
        <v>294</v>
      </c>
      <c r="G3408" s="5" t="s">
        <v>294</v>
      </c>
      <c r="J3408" s="5" t="s">
        <v>11225</v>
      </c>
      <c r="M3408" s="5" t="s">
        <v>794</v>
      </c>
      <c r="N3408" s="5" t="s">
        <v>294</v>
      </c>
      <c r="O3408" s="5" t="s">
        <v>294</v>
      </c>
      <c r="P3408" s="5" t="s">
        <v>294</v>
      </c>
      <c r="Q3408" s="5" t="s">
        <v>294</v>
      </c>
      <c r="R3408" s="5" t="s">
        <v>294</v>
      </c>
      <c r="V3408" s="5" t="s">
        <v>11223</v>
      </c>
    </row>
    <row r="3409" spans="1:22" x14ac:dyDescent="0.35">
      <c r="A3409" s="5" t="s">
        <v>11226</v>
      </c>
      <c r="B3409" s="5" t="s">
        <v>8162</v>
      </c>
      <c r="C3409" s="5" t="s">
        <v>11227</v>
      </c>
      <c r="D3409" s="5" t="s">
        <v>18</v>
      </c>
      <c r="E3409" s="5">
        <v>6</v>
      </c>
      <c r="F3409" s="5" t="s">
        <v>294</v>
      </c>
      <c r="G3409" s="5" t="s">
        <v>297</v>
      </c>
      <c r="J3409" s="5" t="s">
        <v>3723</v>
      </c>
      <c r="K3409" s="5" t="s">
        <v>294</v>
      </c>
      <c r="M3409" s="5" t="s">
        <v>794</v>
      </c>
      <c r="N3409" s="5" t="s">
        <v>294</v>
      </c>
      <c r="P3409" s="5" t="s">
        <v>294</v>
      </c>
      <c r="R3409" s="5" t="s">
        <v>297</v>
      </c>
      <c r="V3409" s="5" t="s">
        <v>11226</v>
      </c>
    </row>
    <row r="3410" spans="1:22" x14ac:dyDescent="0.35">
      <c r="A3410" s="5" t="s">
        <v>11228</v>
      </c>
      <c r="B3410" s="5" t="s">
        <v>11229</v>
      </c>
      <c r="C3410" s="5" t="s">
        <v>11227</v>
      </c>
      <c r="D3410" s="5" t="s">
        <v>18</v>
      </c>
      <c r="E3410" s="5">
        <v>40</v>
      </c>
      <c r="F3410" s="5" t="s">
        <v>297</v>
      </c>
      <c r="G3410" s="5" t="s">
        <v>294</v>
      </c>
      <c r="K3410" s="5" t="s">
        <v>294</v>
      </c>
      <c r="M3410" s="5" t="s">
        <v>794</v>
      </c>
      <c r="N3410" s="5" t="s">
        <v>294</v>
      </c>
      <c r="P3410" s="5" t="s">
        <v>294</v>
      </c>
      <c r="R3410" s="5" t="s">
        <v>294</v>
      </c>
      <c r="V3410" s="5" t="s">
        <v>11228</v>
      </c>
    </row>
    <row r="3411" spans="1:22" x14ac:dyDescent="0.35">
      <c r="A3411" s="5" t="s">
        <v>11230</v>
      </c>
      <c r="B3411" s="5" t="s">
        <v>11231</v>
      </c>
      <c r="C3411" s="5" t="s">
        <v>11227</v>
      </c>
      <c r="D3411" s="5" t="s">
        <v>20</v>
      </c>
      <c r="E3411" s="5">
        <v>10</v>
      </c>
      <c r="F3411" s="5" t="s">
        <v>294</v>
      </c>
      <c r="G3411" s="5" t="s">
        <v>294</v>
      </c>
      <c r="K3411" s="5" t="s">
        <v>294</v>
      </c>
      <c r="M3411" s="5" t="s">
        <v>794</v>
      </c>
      <c r="N3411" s="5" t="s">
        <v>294</v>
      </c>
      <c r="P3411" s="5" t="s">
        <v>294</v>
      </c>
      <c r="R3411" s="5" t="s">
        <v>294</v>
      </c>
      <c r="V3411" s="5" t="s">
        <v>11230</v>
      </c>
    </row>
    <row r="3412" spans="1:22" x14ac:dyDescent="0.35">
      <c r="A3412" s="5" t="s">
        <v>11232</v>
      </c>
      <c r="B3412" s="5" t="s">
        <v>11233</v>
      </c>
      <c r="C3412" s="5" t="s">
        <v>11227</v>
      </c>
      <c r="D3412" s="5" t="s">
        <v>18</v>
      </c>
      <c r="E3412" s="5">
        <v>999</v>
      </c>
      <c r="F3412" s="5" t="s">
        <v>297</v>
      </c>
      <c r="G3412" s="5" t="s">
        <v>294</v>
      </c>
      <c r="K3412" s="5" t="s">
        <v>294</v>
      </c>
      <c r="M3412" s="5" t="s">
        <v>794</v>
      </c>
      <c r="N3412" s="5" t="s">
        <v>294</v>
      </c>
      <c r="O3412" s="5" t="s">
        <v>294</v>
      </c>
      <c r="P3412" s="5" t="s">
        <v>294</v>
      </c>
      <c r="Q3412" s="5" t="s">
        <v>294</v>
      </c>
      <c r="R3412" s="5" t="s">
        <v>294</v>
      </c>
      <c r="V3412" s="5" t="s">
        <v>11232</v>
      </c>
    </row>
    <row r="3413" spans="1:22" x14ac:dyDescent="0.35">
      <c r="A3413" s="5" t="s">
        <v>11234</v>
      </c>
      <c r="B3413" s="5" t="s">
        <v>11235</v>
      </c>
      <c r="C3413" s="5" t="s">
        <v>11227</v>
      </c>
      <c r="D3413" s="5" t="s">
        <v>22</v>
      </c>
      <c r="E3413" s="5">
        <v>18</v>
      </c>
      <c r="F3413" s="5" t="s">
        <v>294</v>
      </c>
      <c r="G3413" s="5" t="s">
        <v>294</v>
      </c>
      <c r="K3413" s="5" t="s">
        <v>294</v>
      </c>
      <c r="M3413" s="5" t="s">
        <v>3826</v>
      </c>
      <c r="N3413" s="5" t="s">
        <v>294</v>
      </c>
      <c r="P3413" s="5" t="s">
        <v>294</v>
      </c>
      <c r="R3413" s="5" t="s">
        <v>294</v>
      </c>
      <c r="V3413" s="5" t="s">
        <v>11234</v>
      </c>
    </row>
    <row r="3414" spans="1:22" x14ac:dyDescent="0.35">
      <c r="A3414" s="5" t="s">
        <v>11236</v>
      </c>
      <c r="B3414" s="5" t="s">
        <v>11237</v>
      </c>
      <c r="C3414" s="5" t="s">
        <v>11227</v>
      </c>
      <c r="D3414" s="5" t="s">
        <v>18</v>
      </c>
      <c r="E3414" s="5">
        <v>4</v>
      </c>
      <c r="F3414" s="5" t="s">
        <v>294</v>
      </c>
      <c r="G3414" s="5" t="s">
        <v>297</v>
      </c>
      <c r="J3414" s="5" t="s">
        <v>1194</v>
      </c>
      <c r="K3414" s="5" t="s">
        <v>294</v>
      </c>
      <c r="M3414" s="5" t="s">
        <v>794</v>
      </c>
      <c r="N3414" s="5" t="s">
        <v>294</v>
      </c>
      <c r="P3414" s="5" t="s">
        <v>294</v>
      </c>
      <c r="R3414" s="5" t="s">
        <v>297</v>
      </c>
      <c r="V3414" s="5" t="s">
        <v>11236</v>
      </c>
    </row>
    <row r="3415" spans="1:22" x14ac:dyDescent="0.35">
      <c r="A3415" s="5" t="s">
        <v>11238</v>
      </c>
      <c r="B3415" s="5" t="s">
        <v>11239</v>
      </c>
      <c r="C3415" s="5" t="s">
        <v>3723</v>
      </c>
      <c r="D3415" s="5" t="s">
        <v>18</v>
      </c>
      <c r="E3415" s="5">
        <v>20</v>
      </c>
      <c r="F3415" s="5" t="s">
        <v>294</v>
      </c>
      <c r="G3415" s="5" t="s">
        <v>294</v>
      </c>
      <c r="M3415" s="5" t="s">
        <v>794</v>
      </c>
      <c r="N3415" s="5" t="s">
        <v>294</v>
      </c>
      <c r="P3415" s="5" t="s">
        <v>294</v>
      </c>
      <c r="Q3415" s="5" t="s">
        <v>294</v>
      </c>
      <c r="R3415" s="5" t="s">
        <v>294</v>
      </c>
      <c r="U3415" s="5" t="s">
        <v>4761</v>
      </c>
      <c r="V3415" s="5" t="s">
        <v>11240</v>
      </c>
    </row>
    <row r="3416" spans="1:22" x14ac:dyDescent="0.35">
      <c r="A3416" s="5" t="s">
        <v>11241</v>
      </c>
      <c r="B3416" s="5" t="s">
        <v>11242</v>
      </c>
      <c r="C3416" s="5" t="s">
        <v>3723</v>
      </c>
      <c r="D3416" s="5" t="s">
        <v>18</v>
      </c>
      <c r="E3416" s="5">
        <v>1</v>
      </c>
      <c r="F3416" s="5" t="s">
        <v>294</v>
      </c>
      <c r="G3416" s="5" t="s">
        <v>297</v>
      </c>
      <c r="L3416" s="5" t="s">
        <v>822</v>
      </c>
      <c r="M3416" s="5" t="s">
        <v>794</v>
      </c>
      <c r="N3416" s="5" t="s">
        <v>294</v>
      </c>
      <c r="R3416" s="5" t="s">
        <v>294</v>
      </c>
      <c r="S3416" s="5" t="s">
        <v>297</v>
      </c>
      <c r="V3416" s="5" t="s">
        <v>11241</v>
      </c>
    </row>
    <row r="3417" spans="1:22" x14ac:dyDescent="0.35">
      <c r="A3417" s="5" t="s">
        <v>11243</v>
      </c>
      <c r="B3417" s="5" t="s">
        <v>11244</v>
      </c>
      <c r="C3417" s="5" t="s">
        <v>3723</v>
      </c>
      <c r="D3417" s="5" t="s">
        <v>24</v>
      </c>
      <c r="E3417" s="5">
        <v>12</v>
      </c>
      <c r="F3417" s="5" t="s">
        <v>294</v>
      </c>
      <c r="G3417" s="5" t="s">
        <v>294</v>
      </c>
      <c r="K3417" s="5" t="s">
        <v>11245</v>
      </c>
      <c r="M3417" s="5" t="s">
        <v>794</v>
      </c>
      <c r="N3417" s="5" t="s">
        <v>294</v>
      </c>
      <c r="R3417" s="5" t="s">
        <v>294</v>
      </c>
      <c r="V3417" s="5" t="s">
        <v>11243</v>
      </c>
    </row>
    <row r="3418" spans="1:22" x14ac:dyDescent="0.35">
      <c r="A3418" s="5" t="s">
        <v>11246</v>
      </c>
      <c r="B3418" s="5" t="s">
        <v>11247</v>
      </c>
      <c r="C3418" s="5" t="s">
        <v>3723</v>
      </c>
      <c r="D3418" s="5" t="s">
        <v>22</v>
      </c>
      <c r="E3418" s="5">
        <v>18</v>
      </c>
      <c r="F3418" s="5" t="s">
        <v>294</v>
      </c>
      <c r="G3418" s="5" t="s">
        <v>294</v>
      </c>
      <c r="J3418" s="5" t="s">
        <v>4189</v>
      </c>
      <c r="M3418" s="5" t="s">
        <v>794</v>
      </c>
      <c r="N3418" s="5" t="s">
        <v>294</v>
      </c>
      <c r="R3418" s="5" t="s">
        <v>297</v>
      </c>
      <c r="V3418" s="5" t="s">
        <v>11246</v>
      </c>
    </row>
    <row r="3419" spans="1:22" x14ac:dyDescent="0.35">
      <c r="A3419" s="5" t="s">
        <v>11248</v>
      </c>
      <c r="B3419" s="5" t="s">
        <v>11249</v>
      </c>
      <c r="C3419" s="5" t="s">
        <v>3723</v>
      </c>
      <c r="D3419" s="5" t="s">
        <v>22</v>
      </c>
      <c r="E3419" s="5">
        <v>18</v>
      </c>
      <c r="F3419" s="5" t="s">
        <v>294</v>
      </c>
      <c r="G3419" s="5" t="s">
        <v>294</v>
      </c>
      <c r="J3419" s="5" t="s">
        <v>4263</v>
      </c>
      <c r="M3419" s="5" t="s">
        <v>794</v>
      </c>
      <c r="N3419" s="5" t="s">
        <v>294</v>
      </c>
      <c r="R3419" s="5" t="s">
        <v>297</v>
      </c>
      <c r="V3419" s="5" t="s">
        <v>11248</v>
      </c>
    </row>
    <row r="3420" spans="1:22" x14ac:dyDescent="0.35">
      <c r="A3420" s="5" t="s">
        <v>11250</v>
      </c>
      <c r="B3420" s="5" t="s">
        <v>11251</v>
      </c>
      <c r="C3420" s="5" t="s">
        <v>3723</v>
      </c>
      <c r="D3420" s="5" t="s">
        <v>20</v>
      </c>
      <c r="E3420" s="5">
        <v>10</v>
      </c>
      <c r="F3420" s="5" t="s">
        <v>294</v>
      </c>
      <c r="G3420" s="5" t="s">
        <v>294</v>
      </c>
      <c r="M3420" s="5" t="s">
        <v>794</v>
      </c>
      <c r="N3420" s="5" t="s">
        <v>294</v>
      </c>
      <c r="P3420" s="5" t="s">
        <v>294</v>
      </c>
      <c r="Q3420" s="5" t="s">
        <v>294</v>
      </c>
      <c r="R3420" s="5" t="s">
        <v>297</v>
      </c>
      <c r="V3420" s="5" t="s">
        <v>11250</v>
      </c>
    </row>
    <row r="3421" spans="1:22" x14ac:dyDescent="0.35">
      <c r="A3421" s="5" t="s">
        <v>11252</v>
      </c>
      <c r="B3421" s="5" t="s">
        <v>11253</v>
      </c>
      <c r="C3421" s="5" t="s">
        <v>3723</v>
      </c>
      <c r="D3421" s="5" t="s">
        <v>18</v>
      </c>
      <c r="E3421" s="5">
        <v>20</v>
      </c>
      <c r="F3421" s="5" t="s">
        <v>294</v>
      </c>
      <c r="G3421" s="5" t="s">
        <v>294</v>
      </c>
      <c r="J3421" s="5" t="s">
        <v>9548</v>
      </c>
      <c r="M3421" s="5" t="s">
        <v>794</v>
      </c>
      <c r="N3421" s="5" t="s">
        <v>294</v>
      </c>
      <c r="O3421" s="5" t="s">
        <v>294</v>
      </c>
      <c r="P3421" s="5" t="s">
        <v>294</v>
      </c>
      <c r="Q3421" s="5" t="s">
        <v>294</v>
      </c>
      <c r="R3421" s="5" t="s">
        <v>294</v>
      </c>
    </row>
    <row r="3422" spans="1:22" x14ac:dyDescent="0.35">
      <c r="A3422" s="5" t="s">
        <v>11254</v>
      </c>
      <c r="B3422" s="5" t="s">
        <v>11255</v>
      </c>
      <c r="C3422" s="5" t="s">
        <v>3723</v>
      </c>
      <c r="D3422" s="5" t="s">
        <v>18</v>
      </c>
      <c r="E3422" s="5">
        <v>20</v>
      </c>
      <c r="F3422" s="5" t="s">
        <v>294</v>
      </c>
      <c r="G3422" s="5" t="s">
        <v>294</v>
      </c>
      <c r="J3422" s="5" t="s">
        <v>9548</v>
      </c>
      <c r="M3422" s="5" t="s">
        <v>794</v>
      </c>
      <c r="N3422" s="5" t="s">
        <v>294</v>
      </c>
      <c r="O3422" s="5" t="s">
        <v>294</v>
      </c>
      <c r="P3422" s="5" t="s">
        <v>294</v>
      </c>
      <c r="Q3422" s="5" t="s">
        <v>294</v>
      </c>
      <c r="R3422" s="5" t="s">
        <v>294</v>
      </c>
    </row>
    <row r="3423" spans="1:22" x14ac:dyDescent="0.35">
      <c r="A3423" s="5" t="s">
        <v>11256</v>
      </c>
      <c r="B3423" s="5" t="s">
        <v>11257</v>
      </c>
      <c r="C3423" s="5" t="s">
        <v>3723</v>
      </c>
      <c r="D3423" s="5" t="s">
        <v>20</v>
      </c>
      <c r="E3423" s="5">
        <v>10</v>
      </c>
      <c r="F3423" s="5" t="s">
        <v>294</v>
      </c>
      <c r="G3423" s="5" t="s">
        <v>294</v>
      </c>
      <c r="K3423" s="5" t="s">
        <v>294</v>
      </c>
      <c r="M3423" s="5" t="s">
        <v>794</v>
      </c>
      <c r="N3423" s="5" t="s">
        <v>297</v>
      </c>
      <c r="O3423" s="5" t="s">
        <v>297</v>
      </c>
      <c r="P3423" s="5" t="s">
        <v>294</v>
      </c>
      <c r="Q3423" s="5" t="s">
        <v>297</v>
      </c>
      <c r="R3423" s="5" t="s">
        <v>294</v>
      </c>
      <c r="V3423" s="5" t="s">
        <v>11256</v>
      </c>
    </row>
    <row r="3424" spans="1:22" x14ac:dyDescent="0.35">
      <c r="A3424" s="5" t="s">
        <v>11258</v>
      </c>
      <c r="B3424" s="5" t="s">
        <v>11259</v>
      </c>
      <c r="C3424" s="5" t="s">
        <v>3723</v>
      </c>
      <c r="D3424" s="5" t="s">
        <v>18</v>
      </c>
      <c r="E3424" s="5">
        <v>1</v>
      </c>
      <c r="F3424" s="5" t="s">
        <v>294</v>
      </c>
      <c r="G3424" s="5" t="s">
        <v>297</v>
      </c>
      <c r="K3424" s="5" t="s">
        <v>294</v>
      </c>
      <c r="L3424" s="5" t="s">
        <v>11260</v>
      </c>
      <c r="M3424" s="5" t="s">
        <v>794</v>
      </c>
      <c r="N3424" s="5" t="s">
        <v>294</v>
      </c>
      <c r="P3424" s="5" t="s">
        <v>294</v>
      </c>
      <c r="Q3424" s="5" t="s">
        <v>294</v>
      </c>
      <c r="R3424" s="5" t="s">
        <v>294</v>
      </c>
      <c r="S3424" s="5" t="s">
        <v>2674</v>
      </c>
      <c r="V3424" s="5" t="s">
        <v>11258</v>
      </c>
    </row>
    <row r="3425" spans="1:22" x14ac:dyDescent="0.35">
      <c r="A3425" s="5" t="s">
        <v>11261</v>
      </c>
      <c r="B3425" s="5" t="s">
        <v>11262</v>
      </c>
      <c r="C3425" s="5" t="s">
        <v>3723</v>
      </c>
      <c r="D3425" s="5" t="s">
        <v>18</v>
      </c>
      <c r="E3425" s="5">
        <v>65</v>
      </c>
      <c r="F3425" s="5" t="s">
        <v>294</v>
      </c>
      <c r="G3425" s="5" t="s">
        <v>294</v>
      </c>
      <c r="K3425" s="5" t="s">
        <v>11263</v>
      </c>
      <c r="M3425" s="5" t="s">
        <v>794</v>
      </c>
      <c r="N3425" s="5" t="s">
        <v>294</v>
      </c>
      <c r="R3425" s="5" t="s">
        <v>294</v>
      </c>
      <c r="V3425" s="5" t="s">
        <v>11261</v>
      </c>
    </row>
    <row r="3426" spans="1:22" x14ac:dyDescent="0.35">
      <c r="A3426" s="5" t="s">
        <v>11264</v>
      </c>
      <c r="B3426" s="5" t="s">
        <v>11265</v>
      </c>
      <c r="C3426" s="5" t="s">
        <v>3723</v>
      </c>
      <c r="D3426" s="5" t="s">
        <v>22</v>
      </c>
      <c r="E3426" s="5">
        <v>3</v>
      </c>
      <c r="F3426" s="5" t="s">
        <v>294</v>
      </c>
      <c r="G3426" s="5" t="s">
        <v>294</v>
      </c>
      <c r="H3426" s="5">
        <v>0</v>
      </c>
      <c r="I3426" s="5">
        <v>100</v>
      </c>
      <c r="M3426" s="5" t="s">
        <v>794</v>
      </c>
      <c r="N3426" s="5" t="s">
        <v>294</v>
      </c>
      <c r="O3426" s="5" t="s">
        <v>294</v>
      </c>
      <c r="P3426" s="5" t="s">
        <v>294</v>
      </c>
      <c r="Q3426" s="5" t="s">
        <v>294</v>
      </c>
      <c r="R3426" s="5" t="s">
        <v>294</v>
      </c>
      <c r="V3426" s="5" t="s">
        <v>11264</v>
      </c>
    </row>
    <row r="3427" spans="1:22" x14ac:dyDescent="0.35">
      <c r="A3427" s="5" t="s">
        <v>11266</v>
      </c>
      <c r="B3427" s="5" t="s">
        <v>11267</v>
      </c>
      <c r="C3427" s="5" t="s">
        <v>3723</v>
      </c>
      <c r="D3427" s="5" t="s">
        <v>22</v>
      </c>
      <c r="E3427" s="5">
        <v>3</v>
      </c>
      <c r="F3427" s="5" t="s">
        <v>294</v>
      </c>
      <c r="G3427" s="5" t="s">
        <v>294</v>
      </c>
      <c r="H3427" s="5">
        <v>0</v>
      </c>
      <c r="I3427" s="5">
        <v>100</v>
      </c>
      <c r="M3427" s="5" t="s">
        <v>794</v>
      </c>
      <c r="N3427" s="5" t="s">
        <v>294</v>
      </c>
      <c r="O3427" s="5" t="s">
        <v>294</v>
      </c>
      <c r="P3427" s="5" t="s">
        <v>294</v>
      </c>
      <c r="Q3427" s="5" t="s">
        <v>294</v>
      </c>
      <c r="R3427" s="5" t="s">
        <v>294</v>
      </c>
      <c r="V3427" s="5" t="s">
        <v>11266</v>
      </c>
    </row>
    <row r="3428" spans="1:22" x14ac:dyDescent="0.35">
      <c r="A3428" s="5" t="s">
        <v>11268</v>
      </c>
      <c r="B3428" s="5" t="s">
        <v>11269</v>
      </c>
      <c r="C3428" s="5" t="s">
        <v>3723</v>
      </c>
      <c r="D3428" s="5" t="s">
        <v>22</v>
      </c>
      <c r="E3428" s="5">
        <v>3</v>
      </c>
      <c r="F3428" s="5" t="s">
        <v>294</v>
      </c>
      <c r="G3428" s="5" t="s">
        <v>294</v>
      </c>
      <c r="H3428" s="5">
        <v>0</v>
      </c>
      <c r="I3428" s="5">
        <v>100</v>
      </c>
      <c r="M3428" s="5" t="s">
        <v>794</v>
      </c>
      <c r="N3428" s="5" t="s">
        <v>294</v>
      </c>
      <c r="O3428" s="5" t="s">
        <v>294</v>
      </c>
      <c r="P3428" s="5" t="s">
        <v>294</v>
      </c>
      <c r="Q3428" s="5" t="s">
        <v>294</v>
      </c>
      <c r="R3428" s="5" t="s">
        <v>294</v>
      </c>
      <c r="V3428" s="5" t="s">
        <v>11268</v>
      </c>
    </row>
    <row r="3429" spans="1:22" x14ac:dyDescent="0.35">
      <c r="A3429" s="5" t="s">
        <v>11270</v>
      </c>
      <c r="B3429" s="5" t="s">
        <v>11271</v>
      </c>
      <c r="C3429" s="5" t="s">
        <v>3723</v>
      </c>
      <c r="D3429" s="5" t="s">
        <v>22</v>
      </c>
      <c r="E3429" s="5">
        <v>3</v>
      </c>
      <c r="F3429" s="5" t="s">
        <v>294</v>
      </c>
      <c r="G3429" s="5" t="s">
        <v>294</v>
      </c>
      <c r="H3429" s="5">
        <v>0</v>
      </c>
      <c r="I3429" s="5">
        <v>100</v>
      </c>
      <c r="M3429" s="5" t="s">
        <v>794</v>
      </c>
      <c r="N3429" s="5" t="s">
        <v>294</v>
      </c>
      <c r="O3429" s="5" t="s">
        <v>294</v>
      </c>
      <c r="P3429" s="5" t="s">
        <v>294</v>
      </c>
      <c r="Q3429" s="5" t="s">
        <v>294</v>
      </c>
      <c r="R3429" s="5" t="s">
        <v>294</v>
      </c>
      <c r="V3429" s="5" t="s">
        <v>11270</v>
      </c>
    </row>
    <row r="3430" spans="1:22" x14ac:dyDescent="0.35">
      <c r="A3430" s="5" t="s">
        <v>11272</v>
      </c>
      <c r="B3430" s="5" t="s">
        <v>11273</v>
      </c>
      <c r="C3430" s="5" t="s">
        <v>3723</v>
      </c>
      <c r="D3430" s="5" t="s">
        <v>22</v>
      </c>
      <c r="E3430" s="5">
        <v>3</v>
      </c>
      <c r="F3430" s="5" t="s">
        <v>294</v>
      </c>
      <c r="G3430" s="5" t="s">
        <v>294</v>
      </c>
      <c r="H3430" s="5">
        <v>0</v>
      </c>
      <c r="I3430" s="5">
        <v>100</v>
      </c>
      <c r="M3430" s="5" t="s">
        <v>794</v>
      </c>
      <c r="N3430" s="5" t="s">
        <v>294</v>
      </c>
      <c r="O3430" s="5" t="s">
        <v>294</v>
      </c>
      <c r="P3430" s="5" t="s">
        <v>294</v>
      </c>
      <c r="Q3430" s="5" t="s">
        <v>294</v>
      </c>
      <c r="R3430" s="5" t="s">
        <v>294</v>
      </c>
      <c r="V3430" s="5" t="s">
        <v>11272</v>
      </c>
    </row>
    <row r="3431" spans="1:22" x14ac:dyDescent="0.35">
      <c r="A3431" s="5" t="s">
        <v>11274</v>
      </c>
      <c r="B3431" s="5" t="s">
        <v>11275</v>
      </c>
      <c r="C3431" s="5" t="s">
        <v>3723</v>
      </c>
      <c r="D3431" s="5" t="s">
        <v>22</v>
      </c>
      <c r="E3431" s="5">
        <v>3</v>
      </c>
      <c r="F3431" s="5" t="s">
        <v>294</v>
      </c>
      <c r="G3431" s="5" t="s">
        <v>294</v>
      </c>
      <c r="H3431" s="5">
        <v>0</v>
      </c>
      <c r="I3431" s="5">
        <v>100</v>
      </c>
      <c r="M3431" s="5" t="s">
        <v>794</v>
      </c>
      <c r="N3431" s="5" t="s">
        <v>294</v>
      </c>
      <c r="O3431" s="5" t="s">
        <v>294</v>
      </c>
      <c r="P3431" s="5" t="s">
        <v>294</v>
      </c>
      <c r="Q3431" s="5" t="s">
        <v>294</v>
      </c>
      <c r="R3431" s="5" t="s">
        <v>294</v>
      </c>
      <c r="V3431" s="5" t="s">
        <v>11274</v>
      </c>
    </row>
    <row r="3432" spans="1:22" x14ac:dyDescent="0.35">
      <c r="A3432" s="5" t="s">
        <v>11276</v>
      </c>
      <c r="B3432" s="5" t="s">
        <v>235</v>
      </c>
      <c r="C3432" s="5" t="s">
        <v>11277</v>
      </c>
      <c r="D3432" s="5" t="s">
        <v>18</v>
      </c>
      <c r="E3432" s="5">
        <v>100</v>
      </c>
      <c r="F3432" s="5" t="s">
        <v>294</v>
      </c>
      <c r="G3432" s="5" t="s">
        <v>294</v>
      </c>
      <c r="M3432" s="5" t="s">
        <v>794</v>
      </c>
      <c r="N3432" s="5" t="s">
        <v>294</v>
      </c>
      <c r="O3432" s="5" t="s">
        <v>294</v>
      </c>
      <c r="P3432" s="5" t="s">
        <v>294</v>
      </c>
      <c r="Q3432" s="5" t="s">
        <v>294</v>
      </c>
      <c r="R3432" s="5" t="s">
        <v>294</v>
      </c>
      <c r="V3432" s="5" t="s">
        <v>11278</v>
      </c>
    </row>
    <row r="3433" spans="1:22" x14ac:dyDescent="0.35">
      <c r="A3433" s="5" t="s">
        <v>11279</v>
      </c>
      <c r="B3433" s="5" t="s">
        <v>3907</v>
      </c>
      <c r="C3433" s="5" t="s">
        <v>11277</v>
      </c>
      <c r="D3433" s="5" t="s">
        <v>18</v>
      </c>
      <c r="E3433" s="5">
        <v>20</v>
      </c>
      <c r="F3433" s="5" t="s">
        <v>294</v>
      </c>
      <c r="G3433" s="5" t="s">
        <v>297</v>
      </c>
      <c r="M3433" s="5" t="s">
        <v>3826</v>
      </c>
      <c r="N3433" s="5" t="s">
        <v>294</v>
      </c>
      <c r="O3433" s="5" t="s">
        <v>294</v>
      </c>
      <c r="P3433" s="5" t="s">
        <v>294</v>
      </c>
      <c r="Q3433" s="5" t="s">
        <v>294</v>
      </c>
      <c r="R3433" s="5" t="s">
        <v>294</v>
      </c>
      <c r="V3433" s="5" t="s">
        <v>11280</v>
      </c>
    </row>
    <row r="3434" spans="1:22" x14ac:dyDescent="0.35">
      <c r="A3434" s="5" t="s">
        <v>11281</v>
      </c>
      <c r="B3434" s="5" t="s">
        <v>11282</v>
      </c>
      <c r="C3434" s="5" t="s">
        <v>11283</v>
      </c>
      <c r="D3434" s="5" t="s">
        <v>18</v>
      </c>
      <c r="E3434" s="5">
        <v>20</v>
      </c>
      <c r="F3434" s="5" t="s">
        <v>294</v>
      </c>
      <c r="G3434" s="5" t="s">
        <v>297</v>
      </c>
      <c r="J3434" s="5" t="s">
        <v>8760</v>
      </c>
      <c r="M3434" s="5" t="s">
        <v>794</v>
      </c>
      <c r="N3434" s="5" t="s">
        <v>294</v>
      </c>
      <c r="O3434" s="5" t="s">
        <v>294</v>
      </c>
      <c r="P3434" s="5" t="s">
        <v>294</v>
      </c>
      <c r="Q3434" s="5" t="s">
        <v>294</v>
      </c>
      <c r="R3434" s="5" t="s">
        <v>294</v>
      </c>
      <c r="V3434" s="5" t="s">
        <v>11284</v>
      </c>
    </row>
    <row r="3435" spans="1:22" x14ac:dyDescent="0.35">
      <c r="A3435" s="5" t="s">
        <v>11285</v>
      </c>
      <c r="B3435" s="5" t="s">
        <v>11286</v>
      </c>
      <c r="C3435" s="5" t="s">
        <v>11283</v>
      </c>
      <c r="D3435" s="5" t="s">
        <v>22</v>
      </c>
      <c r="E3435" s="5">
        <v>10</v>
      </c>
      <c r="F3435" s="5" t="s">
        <v>294</v>
      </c>
      <c r="G3435" s="5" t="s">
        <v>294</v>
      </c>
      <c r="H3435" s="5">
        <v>0</v>
      </c>
      <c r="M3435" s="5" t="s">
        <v>794</v>
      </c>
      <c r="N3435" s="5" t="s">
        <v>297</v>
      </c>
      <c r="O3435" s="5" t="s">
        <v>297</v>
      </c>
      <c r="P3435" s="5" t="s">
        <v>294</v>
      </c>
      <c r="Q3435" s="5" t="s">
        <v>297</v>
      </c>
      <c r="R3435" s="5" t="s">
        <v>294</v>
      </c>
    </row>
    <row r="3436" spans="1:22" x14ac:dyDescent="0.35">
      <c r="A3436" s="5" t="s">
        <v>11287</v>
      </c>
      <c r="B3436" s="5" t="s">
        <v>235</v>
      </c>
      <c r="C3436" s="5" t="s">
        <v>11283</v>
      </c>
      <c r="D3436" s="5" t="s">
        <v>18</v>
      </c>
      <c r="E3436" s="5">
        <v>50</v>
      </c>
      <c r="F3436" s="5" t="s">
        <v>294</v>
      </c>
      <c r="G3436" s="5" t="s">
        <v>294</v>
      </c>
      <c r="M3436" s="5" t="s">
        <v>794</v>
      </c>
      <c r="N3436" s="5" t="s">
        <v>294</v>
      </c>
      <c r="O3436" s="5" t="s">
        <v>294</v>
      </c>
      <c r="P3436" s="5" t="s">
        <v>294</v>
      </c>
      <c r="Q3436" s="5" t="s">
        <v>294</v>
      </c>
      <c r="R3436" s="5" t="s">
        <v>294</v>
      </c>
      <c r="V3436" s="5" t="s">
        <v>11288</v>
      </c>
    </row>
    <row r="3437" spans="1:22" x14ac:dyDescent="0.35">
      <c r="A3437" s="5" t="s">
        <v>11289</v>
      </c>
      <c r="B3437" s="5" t="s">
        <v>11290</v>
      </c>
      <c r="C3437" s="5" t="s">
        <v>11283</v>
      </c>
      <c r="D3437" s="5" t="s">
        <v>18</v>
      </c>
      <c r="E3437" s="5">
        <v>20</v>
      </c>
      <c r="F3437" s="5" t="s">
        <v>294</v>
      </c>
      <c r="G3437" s="5" t="s">
        <v>297</v>
      </c>
      <c r="J3437" s="5" t="s">
        <v>11277</v>
      </c>
      <c r="M3437" s="5" t="s">
        <v>794</v>
      </c>
      <c r="N3437" s="5" t="s">
        <v>294</v>
      </c>
      <c r="O3437" s="5" t="s">
        <v>294</v>
      </c>
      <c r="P3437" s="5" t="s">
        <v>294</v>
      </c>
      <c r="Q3437" s="5" t="s">
        <v>294</v>
      </c>
      <c r="R3437" s="5" t="s">
        <v>297</v>
      </c>
      <c r="V3437" s="5" t="s">
        <v>11291</v>
      </c>
    </row>
    <row r="3438" spans="1:22" x14ac:dyDescent="0.35">
      <c r="A3438" s="5" t="s">
        <v>11292</v>
      </c>
      <c r="B3438" s="5" t="s">
        <v>4668</v>
      </c>
      <c r="C3438" s="5" t="s">
        <v>11283</v>
      </c>
      <c r="D3438" s="5" t="s">
        <v>22</v>
      </c>
      <c r="E3438" s="5">
        <v>19</v>
      </c>
      <c r="F3438" s="5" t="s">
        <v>294</v>
      </c>
      <c r="G3438" s="5" t="s">
        <v>294</v>
      </c>
      <c r="M3438" s="5" t="s">
        <v>3826</v>
      </c>
      <c r="N3438" s="5" t="s">
        <v>294</v>
      </c>
      <c r="O3438" s="5" t="s">
        <v>294</v>
      </c>
      <c r="P3438" s="5" t="s">
        <v>294</v>
      </c>
      <c r="Q3438" s="5" t="s">
        <v>294</v>
      </c>
      <c r="R3438" s="5" t="s">
        <v>294</v>
      </c>
      <c r="V3438" s="5" t="s">
        <v>11293</v>
      </c>
    </row>
    <row r="3439" spans="1:22" x14ac:dyDescent="0.35">
      <c r="A3439" s="5" t="s">
        <v>11294</v>
      </c>
      <c r="B3439" s="5" t="s">
        <v>8470</v>
      </c>
      <c r="C3439" s="5" t="s">
        <v>11283</v>
      </c>
      <c r="D3439" s="5" t="s">
        <v>18</v>
      </c>
      <c r="E3439" s="5">
        <v>20</v>
      </c>
      <c r="F3439" s="5" t="s">
        <v>294</v>
      </c>
      <c r="G3439" s="5" t="s">
        <v>297</v>
      </c>
      <c r="M3439" s="5" t="s">
        <v>794</v>
      </c>
      <c r="N3439" s="5" t="s">
        <v>294</v>
      </c>
      <c r="O3439" s="5" t="s">
        <v>294</v>
      </c>
      <c r="P3439" s="5" t="s">
        <v>294</v>
      </c>
      <c r="Q3439" s="5" t="s">
        <v>294</v>
      </c>
      <c r="R3439" s="5" t="s">
        <v>294</v>
      </c>
      <c r="V3439" s="5" t="s">
        <v>11295</v>
      </c>
    </row>
    <row r="3440" spans="1:22" x14ac:dyDescent="0.35">
      <c r="A3440" s="5" t="s">
        <v>11296</v>
      </c>
      <c r="B3440" s="5" t="s">
        <v>11297</v>
      </c>
      <c r="C3440" s="5" t="s">
        <v>11283</v>
      </c>
      <c r="D3440" s="5" t="s">
        <v>18</v>
      </c>
      <c r="E3440" s="5">
        <v>1</v>
      </c>
      <c r="F3440" s="5" t="s">
        <v>294</v>
      </c>
      <c r="G3440" s="5" t="s">
        <v>297</v>
      </c>
      <c r="L3440" s="5" t="s">
        <v>941</v>
      </c>
      <c r="M3440" s="5" t="s">
        <v>794</v>
      </c>
      <c r="N3440" s="5" t="s">
        <v>294</v>
      </c>
      <c r="O3440" s="5" t="s">
        <v>294</v>
      </c>
      <c r="P3440" s="5" t="s">
        <v>294</v>
      </c>
      <c r="Q3440" s="5" t="s">
        <v>294</v>
      </c>
      <c r="R3440" s="5" t="s">
        <v>294</v>
      </c>
      <c r="S3440" s="5" t="s">
        <v>294</v>
      </c>
      <c r="V3440" s="5" t="s">
        <v>11298</v>
      </c>
    </row>
    <row r="3441" spans="1:22" x14ac:dyDescent="0.35">
      <c r="A3441" s="5" t="s">
        <v>11299</v>
      </c>
      <c r="B3441" s="5" t="s">
        <v>244</v>
      </c>
      <c r="C3441" s="5" t="s">
        <v>11277</v>
      </c>
      <c r="D3441" s="5" t="s">
        <v>18</v>
      </c>
      <c r="E3441" s="5">
        <v>18</v>
      </c>
      <c r="F3441" s="5" t="s">
        <v>294</v>
      </c>
      <c r="G3441" s="5" t="s">
        <v>297</v>
      </c>
      <c r="J3441" s="5" t="s">
        <v>9515</v>
      </c>
      <c r="M3441" s="5" t="s">
        <v>794</v>
      </c>
      <c r="N3441" s="5" t="s">
        <v>294</v>
      </c>
      <c r="P3441" s="5" t="s">
        <v>294</v>
      </c>
      <c r="Q3441" s="5" t="s">
        <v>294</v>
      </c>
      <c r="R3441" s="5" t="s">
        <v>294</v>
      </c>
      <c r="V3441" s="5" t="s">
        <v>11300</v>
      </c>
    </row>
    <row r="3442" spans="1:22" x14ac:dyDescent="0.35">
      <c r="A3442" s="5" t="s">
        <v>11301</v>
      </c>
      <c r="B3442" s="5" t="s">
        <v>8162</v>
      </c>
      <c r="C3442" s="5" t="s">
        <v>3723</v>
      </c>
      <c r="D3442" s="5" t="s">
        <v>18</v>
      </c>
      <c r="E3442" s="5">
        <v>6</v>
      </c>
      <c r="F3442" s="5" t="s">
        <v>294</v>
      </c>
      <c r="G3442" s="5" t="s">
        <v>297</v>
      </c>
      <c r="K3442" s="5" t="s">
        <v>11302</v>
      </c>
      <c r="M3442" s="5" t="s">
        <v>3826</v>
      </c>
      <c r="N3442" s="5" t="s">
        <v>294</v>
      </c>
      <c r="R3442" s="5" t="s">
        <v>294</v>
      </c>
      <c r="V3442" s="5" t="s">
        <v>11301</v>
      </c>
    </row>
    <row r="3443" spans="1:22" x14ac:dyDescent="0.35">
      <c r="A3443" s="5" t="s">
        <v>11303</v>
      </c>
      <c r="B3443" s="5" t="s">
        <v>11304</v>
      </c>
      <c r="C3443" s="5" t="s">
        <v>3723</v>
      </c>
      <c r="D3443" s="5" t="s">
        <v>18</v>
      </c>
      <c r="E3443" s="5">
        <v>20</v>
      </c>
      <c r="F3443" s="5" t="s">
        <v>294</v>
      </c>
      <c r="G3443" s="5" t="s">
        <v>294</v>
      </c>
      <c r="J3443" s="5" t="s">
        <v>11305</v>
      </c>
      <c r="M3443" s="5" t="s">
        <v>794</v>
      </c>
      <c r="N3443" s="5" t="s">
        <v>294</v>
      </c>
      <c r="O3443" s="5" t="s">
        <v>294</v>
      </c>
      <c r="P3443" s="5" t="s">
        <v>294</v>
      </c>
      <c r="Q3443" s="5" t="s">
        <v>294</v>
      </c>
      <c r="R3443" s="5" t="s">
        <v>297</v>
      </c>
      <c r="V3443" s="5" t="s">
        <v>11306</v>
      </c>
    </row>
    <row r="3444" spans="1:22" x14ac:dyDescent="0.35">
      <c r="A3444" s="5" t="s">
        <v>11307</v>
      </c>
      <c r="B3444" s="5" t="s">
        <v>11308</v>
      </c>
      <c r="C3444" s="5" t="s">
        <v>3723</v>
      </c>
      <c r="D3444" s="5" t="s">
        <v>18</v>
      </c>
      <c r="E3444" s="5">
        <v>15</v>
      </c>
      <c r="F3444" s="5" t="s">
        <v>294</v>
      </c>
      <c r="G3444" s="5" t="s">
        <v>294</v>
      </c>
      <c r="M3444" s="5" t="s">
        <v>794</v>
      </c>
      <c r="N3444" s="5" t="s">
        <v>294</v>
      </c>
      <c r="O3444" s="5" t="s">
        <v>294</v>
      </c>
      <c r="P3444" s="5" t="s">
        <v>294</v>
      </c>
      <c r="Q3444" s="5" t="s">
        <v>294</v>
      </c>
      <c r="R3444" s="5" t="s">
        <v>297</v>
      </c>
      <c r="V3444" s="5" t="s">
        <v>11309</v>
      </c>
    </row>
    <row r="3445" spans="1:22" x14ac:dyDescent="0.35">
      <c r="A3445" s="5" t="s">
        <v>11310</v>
      </c>
      <c r="B3445" s="5" t="s">
        <v>11311</v>
      </c>
      <c r="C3445" s="5" t="s">
        <v>3723</v>
      </c>
      <c r="D3445" s="5" t="s">
        <v>18</v>
      </c>
      <c r="E3445" s="5">
        <v>10</v>
      </c>
      <c r="F3445" s="5" t="s">
        <v>294</v>
      </c>
      <c r="G3445" s="5" t="s">
        <v>294</v>
      </c>
      <c r="M3445" s="5" t="s">
        <v>794</v>
      </c>
      <c r="N3445" s="5" t="s">
        <v>294</v>
      </c>
      <c r="O3445" s="5" t="s">
        <v>294</v>
      </c>
      <c r="P3445" s="5" t="s">
        <v>294</v>
      </c>
      <c r="Q3445" s="5" t="s">
        <v>294</v>
      </c>
      <c r="R3445" s="5" t="s">
        <v>294</v>
      </c>
      <c r="V3445" s="5" t="s">
        <v>11312</v>
      </c>
    </row>
    <row r="3446" spans="1:22" x14ac:dyDescent="0.35">
      <c r="A3446" s="5" t="s">
        <v>11313</v>
      </c>
      <c r="B3446" s="5" t="s">
        <v>11314</v>
      </c>
      <c r="C3446" s="5" t="s">
        <v>3723</v>
      </c>
      <c r="D3446" s="5" t="s">
        <v>18</v>
      </c>
      <c r="E3446" s="5">
        <v>10</v>
      </c>
      <c r="F3446" s="5" t="s">
        <v>294</v>
      </c>
      <c r="G3446" s="5" t="s">
        <v>294</v>
      </c>
      <c r="M3446" s="5" t="s">
        <v>794</v>
      </c>
      <c r="N3446" s="5" t="s">
        <v>294</v>
      </c>
      <c r="O3446" s="5" t="s">
        <v>294</v>
      </c>
      <c r="P3446" s="5" t="s">
        <v>294</v>
      </c>
      <c r="Q3446" s="5" t="s">
        <v>294</v>
      </c>
      <c r="R3446" s="5" t="s">
        <v>294</v>
      </c>
      <c r="V3446" s="5" t="s">
        <v>11315</v>
      </c>
    </row>
    <row r="3447" spans="1:22" x14ac:dyDescent="0.35">
      <c r="A3447" s="5" t="s">
        <v>11316</v>
      </c>
      <c r="B3447" s="5" t="s">
        <v>11317</v>
      </c>
      <c r="C3447" s="5" t="s">
        <v>3723</v>
      </c>
      <c r="D3447" s="5" t="s">
        <v>18</v>
      </c>
      <c r="E3447" s="5">
        <v>1</v>
      </c>
      <c r="F3447" s="5" t="s">
        <v>294</v>
      </c>
      <c r="G3447" s="5" t="s">
        <v>297</v>
      </c>
      <c r="L3447" s="5" t="s">
        <v>11318</v>
      </c>
      <c r="M3447" s="5" t="s">
        <v>794</v>
      </c>
      <c r="N3447" s="5" t="s">
        <v>294</v>
      </c>
      <c r="O3447" s="5" t="s">
        <v>294</v>
      </c>
      <c r="P3447" s="5" t="s">
        <v>294</v>
      </c>
      <c r="Q3447" s="5" t="s">
        <v>294</v>
      </c>
      <c r="R3447" s="5" t="s">
        <v>294</v>
      </c>
      <c r="S3447" s="5" t="s">
        <v>294</v>
      </c>
    </row>
    <row r="3448" spans="1:22" x14ac:dyDescent="0.35">
      <c r="A3448" s="5" t="s">
        <v>11319</v>
      </c>
      <c r="B3448" s="5" t="s">
        <v>11320</v>
      </c>
      <c r="C3448" s="5" t="s">
        <v>11321</v>
      </c>
      <c r="D3448" s="5" t="s">
        <v>22</v>
      </c>
      <c r="E3448" s="5">
        <v>10</v>
      </c>
      <c r="F3448" s="5" t="s">
        <v>294</v>
      </c>
      <c r="G3448" s="5" t="s">
        <v>294</v>
      </c>
      <c r="M3448" s="5" t="s">
        <v>794</v>
      </c>
      <c r="N3448" s="5" t="s">
        <v>294</v>
      </c>
      <c r="R3448" s="5" t="s">
        <v>294</v>
      </c>
      <c r="V3448" s="5" t="s">
        <v>11319</v>
      </c>
    </row>
    <row r="3449" spans="1:22" x14ac:dyDescent="0.35">
      <c r="A3449" s="5" t="s">
        <v>11322</v>
      </c>
      <c r="B3449" s="5" t="s">
        <v>11323</v>
      </c>
      <c r="C3449" s="5" t="s">
        <v>11321</v>
      </c>
      <c r="D3449" s="5" t="s">
        <v>16</v>
      </c>
      <c r="E3449" s="5">
        <v>13</v>
      </c>
      <c r="F3449" s="5" t="s">
        <v>294</v>
      </c>
      <c r="G3449" s="5" t="s">
        <v>294</v>
      </c>
      <c r="M3449" s="5" t="s">
        <v>794</v>
      </c>
      <c r="N3449" s="5" t="s">
        <v>294</v>
      </c>
      <c r="R3449" s="5" t="s">
        <v>294</v>
      </c>
      <c r="V3449" s="5" t="s">
        <v>11322</v>
      </c>
    </row>
    <row r="3450" spans="1:22" x14ac:dyDescent="0.35">
      <c r="A3450" s="5" t="s">
        <v>11324</v>
      </c>
      <c r="B3450" s="5" t="s">
        <v>11018</v>
      </c>
      <c r="C3450" s="5" t="s">
        <v>11321</v>
      </c>
      <c r="D3450" s="5" t="s">
        <v>18</v>
      </c>
      <c r="E3450" s="5">
        <v>3</v>
      </c>
      <c r="F3450" s="5" t="s">
        <v>294</v>
      </c>
      <c r="G3450" s="5" t="s">
        <v>294</v>
      </c>
      <c r="M3450" s="5" t="s">
        <v>794</v>
      </c>
      <c r="N3450" s="5" t="s">
        <v>294</v>
      </c>
      <c r="R3450" s="5" t="s">
        <v>294</v>
      </c>
      <c r="V3450" s="5" t="s">
        <v>11324</v>
      </c>
    </row>
    <row r="3451" spans="1:22" x14ac:dyDescent="0.35">
      <c r="A3451" s="5" t="s">
        <v>11325</v>
      </c>
      <c r="B3451" s="5" t="s">
        <v>11022</v>
      </c>
      <c r="C3451" s="5" t="s">
        <v>11321</v>
      </c>
      <c r="D3451" s="5" t="s">
        <v>18</v>
      </c>
      <c r="E3451" s="5">
        <v>20</v>
      </c>
      <c r="F3451" s="5" t="s">
        <v>294</v>
      </c>
      <c r="G3451" s="5" t="s">
        <v>294</v>
      </c>
      <c r="M3451" s="5" t="s">
        <v>794</v>
      </c>
      <c r="N3451" s="5" t="s">
        <v>294</v>
      </c>
      <c r="R3451" s="5" t="s">
        <v>294</v>
      </c>
      <c r="V3451" s="5" t="s">
        <v>11325</v>
      </c>
    </row>
    <row r="3452" spans="1:22" x14ac:dyDescent="0.35">
      <c r="A3452" s="5" t="s">
        <v>11326</v>
      </c>
      <c r="B3452" s="5" t="s">
        <v>2138</v>
      </c>
      <c r="C3452" s="5" t="s">
        <v>11321</v>
      </c>
      <c r="D3452" s="5" t="s">
        <v>18</v>
      </c>
      <c r="E3452" s="5">
        <v>6</v>
      </c>
      <c r="F3452" s="5" t="s">
        <v>294</v>
      </c>
      <c r="G3452" s="5" t="s">
        <v>294</v>
      </c>
      <c r="M3452" s="5" t="s">
        <v>794</v>
      </c>
      <c r="N3452" s="5" t="s">
        <v>294</v>
      </c>
      <c r="R3452" s="5" t="s">
        <v>294</v>
      </c>
      <c r="V3452" s="5" t="s">
        <v>11326</v>
      </c>
    </row>
    <row r="3453" spans="1:22" x14ac:dyDescent="0.35">
      <c r="A3453" s="5" t="s">
        <v>11327</v>
      </c>
      <c r="B3453" s="5" t="s">
        <v>8806</v>
      </c>
      <c r="C3453" s="5" t="s">
        <v>11321</v>
      </c>
      <c r="D3453" s="5" t="s">
        <v>18</v>
      </c>
      <c r="E3453" s="5">
        <v>40</v>
      </c>
      <c r="F3453" s="5" t="s">
        <v>294</v>
      </c>
      <c r="G3453" s="5" t="s">
        <v>294</v>
      </c>
      <c r="M3453" s="5" t="s">
        <v>794</v>
      </c>
      <c r="N3453" s="5" t="s">
        <v>294</v>
      </c>
      <c r="R3453" s="5" t="s">
        <v>294</v>
      </c>
      <c r="V3453" s="5" t="s">
        <v>11327</v>
      </c>
    </row>
    <row r="3454" spans="1:22" x14ac:dyDescent="0.35">
      <c r="A3454" s="5" t="s">
        <v>11328</v>
      </c>
      <c r="B3454" s="5" t="s">
        <v>11329</v>
      </c>
      <c r="C3454" s="5" t="s">
        <v>3723</v>
      </c>
      <c r="D3454" s="5" t="s">
        <v>18</v>
      </c>
      <c r="E3454" s="5">
        <v>20</v>
      </c>
      <c r="F3454" s="5" t="s">
        <v>294</v>
      </c>
      <c r="G3454" s="5" t="s">
        <v>297</v>
      </c>
      <c r="J3454" s="5" t="s">
        <v>11330</v>
      </c>
      <c r="K3454" s="5" t="s">
        <v>11331</v>
      </c>
      <c r="M3454" s="5" t="s">
        <v>794</v>
      </c>
      <c r="N3454" s="5" t="s">
        <v>294</v>
      </c>
      <c r="R3454" s="5" t="s">
        <v>294</v>
      </c>
      <c r="V3454" s="5" t="s">
        <v>11328</v>
      </c>
    </row>
    <row r="3455" spans="1:22" x14ac:dyDescent="0.35">
      <c r="A3455" s="5" t="s">
        <v>11332</v>
      </c>
      <c r="B3455" s="5" t="s">
        <v>11333</v>
      </c>
      <c r="C3455" s="5" t="s">
        <v>11321</v>
      </c>
      <c r="D3455" s="5" t="s">
        <v>22</v>
      </c>
      <c r="E3455" s="5">
        <v>10</v>
      </c>
      <c r="F3455" s="5" t="s">
        <v>294</v>
      </c>
      <c r="G3455" s="5" t="s">
        <v>294</v>
      </c>
      <c r="M3455" s="5" t="s">
        <v>3826</v>
      </c>
      <c r="N3455" s="5" t="s">
        <v>294</v>
      </c>
      <c r="R3455" s="5" t="s">
        <v>294</v>
      </c>
      <c r="V3455" s="5" t="s">
        <v>11332</v>
      </c>
    </row>
    <row r="3456" spans="1:22" x14ac:dyDescent="0.35">
      <c r="A3456" s="5" t="s">
        <v>11334</v>
      </c>
      <c r="B3456" s="5" t="s">
        <v>11335</v>
      </c>
      <c r="C3456" s="5" t="s">
        <v>11321</v>
      </c>
      <c r="D3456" s="5" t="s">
        <v>22</v>
      </c>
      <c r="E3456" s="5">
        <v>10</v>
      </c>
      <c r="F3456" s="5" t="s">
        <v>294</v>
      </c>
      <c r="G3456" s="5" t="s">
        <v>294</v>
      </c>
      <c r="M3456" s="5" t="s">
        <v>794</v>
      </c>
      <c r="N3456" s="5" t="s">
        <v>294</v>
      </c>
      <c r="R3456" s="5" t="s">
        <v>297</v>
      </c>
      <c r="V3456" s="5" t="s">
        <v>11334</v>
      </c>
    </row>
    <row r="3457" spans="1:22" x14ac:dyDescent="0.35">
      <c r="A3457" s="5" t="s">
        <v>11336</v>
      </c>
      <c r="B3457" s="5" t="s">
        <v>11337</v>
      </c>
      <c r="C3457" s="5" t="s">
        <v>11321</v>
      </c>
      <c r="D3457" s="5" t="s">
        <v>22</v>
      </c>
      <c r="E3457" s="5">
        <v>3</v>
      </c>
      <c r="F3457" s="5" t="s">
        <v>294</v>
      </c>
      <c r="G3457" s="5" t="s">
        <v>294</v>
      </c>
      <c r="M3457" s="5" t="s">
        <v>794</v>
      </c>
      <c r="N3457" s="5" t="s">
        <v>294</v>
      </c>
      <c r="R3457" s="5" t="s">
        <v>294</v>
      </c>
      <c r="V3457" s="5" t="s">
        <v>11336</v>
      </c>
    </row>
    <row r="3458" spans="1:22" x14ac:dyDescent="0.35">
      <c r="A3458" s="5" t="s">
        <v>11338</v>
      </c>
      <c r="B3458" s="5" t="s">
        <v>11339</v>
      </c>
      <c r="C3458" s="5" t="s">
        <v>11321</v>
      </c>
      <c r="D3458" s="5" t="s">
        <v>22</v>
      </c>
      <c r="E3458" s="5">
        <v>3</v>
      </c>
      <c r="F3458" s="5" t="s">
        <v>294</v>
      </c>
      <c r="G3458" s="5" t="s">
        <v>294</v>
      </c>
      <c r="M3458" s="5" t="s">
        <v>794</v>
      </c>
      <c r="N3458" s="5" t="s">
        <v>294</v>
      </c>
      <c r="R3458" s="5" t="s">
        <v>294</v>
      </c>
      <c r="V3458" s="5" t="s">
        <v>11338</v>
      </c>
    </row>
    <row r="3459" spans="1:22" x14ac:dyDescent="0.35">
      <c r="A3459" s="5" t="s">
        <v>11340</v>
      </c>
      <c r="B3459" s="5" t="s">
        <v>9652</v>
      </c>
      <c r="C3459" s="5" t="s">
        <v>11321</v>
      </c>
      <c r="D3459" s="5" t="s">
        <v>18</v>
      </c>
      <c r="E3459" s="5">
        <v>20</v>
      </c>
      <c r="F3459" s="5" t="s">
        <v>294</v>
      </c>
      <c r="G3459" s="5" t="s">
        <v>294</v>
      </c>
      <c r="M3459" s="5" t="s">
        <v>794</v>
      </c>
      <c r="N3459" s="5" t="s">
        <v>294</v>
      </c>
      <c r="R3459" s="5" t="s">
        <v>294</v>
      </c>
      <c r="V3459" s="5" t="s">
        <v>11340</v>
      </c>
    </row>
    <row r="3460" spans="1:22" x14ac:dyDescent="0.35">
      <c r="A3460" s="5" t="s">
        <v>11341</v>
      </c>
      <c r="B3460" s="5" t="s">
        <v>11342</v>
      </c>
      <c r="C3460" s="5" t="s">
        <v>11321</v>
      </c>
      <c r="D3460" s="5" t="s">
        <v>18</v>
      </c>
      <c r="E3460" s="5">
        <v>36</v>
      </c>
      <c r="F3460" s="5" t="s">
        <v>294</v>
      </c>
      <c r="G3460" s="5" t="s">
        <v>294</v>
      </c>
      <c r="M3460" s="5" t="s">
        <v>794</v>
      </c>
      <c r="N3460" s="5" t="s">
        <v>294</v>
      </c>
      <c r="R3460" s="5" t="s">
        <v>294</v>
      </c>
      <c r="V3460" s="5" t="s">
        <v>11341</v>
      </c>
    </row>
    <row r="3461" spans="1:22" x14ac:dyDescent="0.35">
      <c r="A3461" s="5" t="s">
        <v>11343</v>
      </c>
      <c r="B3461" s="5" t="s">
        <v>11344</v>
      </c>
      <c r="C3461" s="5" t="s">
        <v>3723</v>
      </c>
      <c r="D3461" s="5" t="s">
        <v>18</v>
      </c>
      <c r="E3461" s="5">
        <v>20</v>
      </c>
      <c r="F3461" s="5" t="s">
        <v>294</v>
      </c>
      <c r="G3461" s="5" t="s">
        <v>294</v>
      </c>
      <c r="L3461" s="5" t="s">
        <v>11345</v>
      </c>
      <c r="M3461" s="5" t="s">
        <v>794</v>
      </c>
      <c r="N3461" s="5" t="s">
        <v>294</v>
      </c>
      <c r="O3461" s="5" t="s">
        <v>294</v>
      </c>
      <c r="P3461" s="5" t="s">
        <v>294</v>
      </c>
      <c r="Q3461" s="5" t="s">
        <v>294</v>
      </c>
      <c r="R3461" s="5" t="s">
        <v>294</v>
      </c>
    </row>
    <row r="3462" spans="1:22" x14ac:dyDescent="0.35">
      <c r="A3462" s="5" t="s">
        <v>11346</v>
      </c>
      <c r="B3462" s="5" t="s">
        <v>11347</v>
      </c>
      <c r="C3462" s="5" t="s">
        <v>3723</v>
      </c>
      <c r="D3462" s="5" t="s">
        <v>18</v>
      </c>
      <c r="E3462" s="5">
        <v>20</v>
      </c>
      <c r="F3462" s="5" t="s">
        <v>294</v>
      </c>
      <c r="G3462" s="5" t="s">
        <v>297</v>
      </c>
      <c r="J3462" s="5" t="s">
        <v>10552</v>
      </c>
      <c r="M3462" s="5" t="s">
        <v>794</v>
      </c>
      <c r="N3462" s="5" t="s">
        <v>294</v>
      </c>
      <c r="P3462" s="5" t="s">
        <v>294</v>
      </c>
      <c r="Q3462" s="5" t="s">
        <v>294</v>
      </c>
      <c r="R3462" s="5" t="s">
        <v>297</v>
      </c>
      <c r="V3462" s="5" t="s">
        <v>11348</v>
      </c>
    </row>
    <row r="3463" spans="1:22" x14ac:dyDescent="0.35">
      <c r="A3463" s="5" t="s">
        <v>11349</v>
      </c>
      <c r="B3463" s="5" t="s">
        <v>11350</v>
      </c>
      <c r="C3463" s="5" t="s">
        <v>3723</v>
      </c>
      <c r="D3463" s="5" t="s">
        <v>20</v>
      </c>
      <c r="E3463" s="5">
        <v>10</v>
      </c>
      <c r="F3463" s="5" t="s">
        <v>294</v>
      </c>
      <c r="G3463" s="5" t="s">
        <v>294</v>
      </c>
      <c r="M3463" s="5" t="s">
        <v>794</v>
      </c>
      <c r="N3463" s="5" t="s">
        <v>297</v>
      </c>
      <c r="O3463" s="5" t="s">
        <v>297</v>
      </c>
      <c r="Q3463" s="5" t="s">
        <v>297</v>
      </c>
      <c r="R3463" s="5" t="s">
        <v>294</v>
      </c>
      <c r="V3463" s="5" t="s">
        <v>11349</v>
      </c>
    </row>
    <row r="3464" spans="1:22" x14ac:dyDescent="0.35">
      <c r="A3464" s="5" t="s">
        <v>11351</v>
      </c>
      <c r="B3464" s="5" t="s">
        <v>4560</v>
      </c>
      <c r="C3464" s="5" t="s">
        <v>3723</v>
      </c>
      <c r="D3464" s="5" t="s">
        <v>18</v>
      </c>
      <c r="E3464" s="5">
        <v>15</v>
      </c>
      <c r="F3464" s="5" t="s">
        <v>297</v>
      </c>
      <c r="G3464" s="5" t="s">
        <v>294</v>
      </c>
      <c r="J3464" s="5" t="s">
        <v>10772</v>
      </c>
      <c r="K3464" s="5" t="s">
        <v>294</v>
      </c>
      <c r="M3464" s="5" t="s">
        <v>794</v>
      </c>
      <c r="N3464" s="5" t="s">
        <v>294</v>
      </c>
      <c r="P3464" s="5" t="s">
        <v>294</v>
      </c>
      <c r="Q3464" s="5" t="s">
        <v>294</v>
      </c>
      <c r="R3464" s="5" t="s">
        <v>294</v>
      </c>
      <c r="U3464" s="5" t="s">
        <v>11352</v>
      </c>
      <c r="V3464" s="5" t="s">
        <v>11353</v>
      </c>
    </row>
    <row r="3465" spans="1:22" x14ac:dyDescent="0.35">
      <c r="A3465" s="5" t="s">
        <v>11354</v>
      </c>
      <c r="B3465" s="5" t="s">
        <v>11355</v>
      </c>
      <c r="C3465" s="5" t="s">
        <v>3723</v>
      </c>
      <c r="D3465" s="5" t="s">
        <v>18</v>
      </c>
      <c r="E3465" s="5">
        <v>20</v>
      </c>
      <c r="F3465" s="5" t="s">
        <v>294</v>
      </c>
      <c r="G3465" s="5" t="s">
        <v>297</v>
      </c>
      <c r="J3465" s="5" t="s">
        <v>11356</v>
      </c>
      <c r="M3465" s="5" t="s">
        <v>794</v>
      </c>
      <c r="N3465" s="5" t="s">
        <v>294</v>
      </c>
      <c r="O3465" s="5" t="s">
        <v>294</v>
      </c>
      <c r="P3465" s="5" t="s">
        <v>294</v>
      </c>
      <c r="Q3465" s="5" t="s">
        <v>294</v>
      </c>
      <c r="R3465" s="5" t="s">
        <v>297</v>
      </c>
    </row>
    <row r="3466" spans="1:22" x14ac:dyDescent="0.35">
      <c r="A3466" s="5" t="s">
        <v>11357</v>
      </c>
      <c r="B3466" s="5" t="s">
        <v>11358</v>
      </c>
      <c r="C3466" s="5" t="s">
        <v>3723</v>
      </c>
      <c r="D3466" s="5" t="s">
        <v>20</v>
      </c>
      <c r="E3466" s="5">
        <v>10</v>
      </c>
      <c r="F3466" s="5" t="s">
        <v>294</v>
      </c>
      <c r="G3466" s="5" t="s">
        <v>294</v>
      </c>
      <c r="K3466" s="5" t="s">
        <v>294</v>
      </c>
      <c r="M3466" s="5" t="s">
        <v>794</v>
      </c>
      <c r="N3466" s="5" t="s">
        <v>297</v>
      </c>
      <c r="O3466" s="5" t="s">
        <v>297</v>
      </c>
      <c r="P3466" s="5" t="s">
        <v>294</v>
      </c>
      <c r="Q3466" s="5" t="s">
        <v>297</v>
      </c>
      <c r="R3466" s="5" t="s">
        <v>294</v>
      </c>
      <c r="V3466" s="5" t="s">
        <v>11357</v>
      </c>
    </row>
    <row r="3467" spans="1:22" x14ac:dyDescent="0.35">
      <c r="A3467" s="5" t="s">
        <v>11359</v>
      </c>
      <c r="B3467" s="5" t="s">
        <v>11360</v>
      </c>
      <c r="C3467" s="5" t="s">
        <v>3723</v>
      </c>
      <c r="D3467" s="5" t="s">
        <v>18</v>
      </c>
      <c r="E3467" s="5">
        <v>10</v>
      </c>
      <c r="F3467" s="5" t="s">
        <v>294</v>
      </c>
      <c r="G3467" s="5" t="s">
        <v>297</v>
      </c>
      <c r="J3467" s="5" t="s">
        <v>11361</v>
      </c>
      <c r="K3467" s="5" t="s">
        <v>11362</v>
      </c>
      <c r="M3467" s="5" t="s">
        <v>794</v>
      </c>
      <c r="N3467" s="5" t="s">
        <v>294</v>
      </c>
      <c r="P3467" s="5" t="s">
        <v>294</v>
      </c>
      <c r="Q3467" s="5" t="s">
        <v>294</v>
      </c>
      <c r="R3467" s="5" t="s">
        <v>294</v>
      </c>
      <c r="V3467" s="5" t="s">
        <v>11359</v>
      </c>
    </row>
    <row r="3468" spans="1:22" x14ac:dyDescent="0.35">
      <c r="A3468" s="5" t="s">
        <v>11363</v>
      </c>
      <c r="B3468" s="5" t="s">
        <v>11364</v>
      </c>
      <c r="C3468" s="5" t="s">
        <v>11365</v>
      </c>
      <c r="D3468" s="5" t="s">
        <v>18</v>
      </c>
      <c r="E3468" s="5">
        <v>3</v>
      </c>
      <c r="F3468" s="5" t="s">
        <v>294</v>
      </c>
      <c r="G3468" s="5" t="s">
        <v>297</v>
      </c>
      <c r="M3468" s="5" t="s">
        <v>794</v>
      </c>
      <c r="N3468" s="5" t="s">
        <v>294</v>
      </c>
      <c r="O3468" s="5" t="s">
        <v>294</v>
      </c>
      <c r="P3468" s="5" t="s">
        <v>294</v>
      </c>
      <c r="Q3468" s="5" t="s">
        <v>294</v>
      </c>
      <c r="R3468" s="5" t="s">
        <v>294</v>
      </c>
      <c r="U3468" s="5" t="s">
        <v>11366</v>
      </c>
      <c r="V3468" s="5" t="s">
        <v>11363</v>
      </c>
    </row>
    <row r="3469" spans="1:22" x14ac:dyDescent="0.35">
      <c r="A3469" s="5" t="s">
        <v>11367</v>
      </c>
      <c r="B3469" s="5" t="s">
        <v>11368</v>
      </c>
      <c r="C3469" s="5" t="s">
        <v>11365</v>
      </c>
      <c r="D3469" s="5" t="s">
        <v>18</v>
      </c>
      <c r="E3469" s="5">
        <v>6</v>
      </c>
      <c r="F3469" s="5" t="s">
        <v>294</v>
      </c>
      <c r="G3469" s="5" t="s">
        <v>297</v>
      </c>
      <c r="J3469" s="5" t="s">
        <v>3723</v>
      </c>
      <c r="M3469" s="5" t="s">
        <v>794</v>
      </c>
      <c r="N3469" s="5" t="s">
        <v>294</v>
      </c>
      <c r="O3469" s="5" t="s">
        <v>294</v>
      </c>
      <c r="P3469" s="5" t="s">
        <v>294</v>
      </c>
      <c r="Q3469" s="5" t="s">
        <v>294</v>
      </c>
      <c r="R3469" s="5" t="s">
        <v>297</v>
      </c>
      <c r="V3469" s="5" t="s">
        <v>11367</v>
      </c>
    </row>
    <row r="3470" spans="1:22" x14ac:dyDescent="0.35">
      <c r="A3470" s="5" t="s">
        <v>11369</v>
      </c>
      <c r="B3470" s="5" t="s">
        <v>11370</v>
      </c>
      <c r="C3470" s="5" t="s">
        <v>11365</v>
      </c>
      <c r="D3470" s="5" t="s">
        <v>22</v>
      </c>
      <c r="E3470" s="5">
        <v>10</v>
      </c>
      <c r="F3470" s="5" t="s">
        <v>294</v>
      </c>
      <c r="G3470" s="5" t="s">
        <v>294</v>
      </c>
      <c r="M3470" s="5" t="s">
        <v>3826</v>
      </c>
      <c r="N3470" s="5" t="s">
        <v>294</v>
      </c>
      <c r="O3470" s="5" t="s">
        <v>294</v>
      </c>
      <c r="P3470" s="5" t="s">
        <v>294</v>
      </c>
      <c r="Q3470" s="5" t="s">
        <v>294</v>
      </c>
      <c r="R3470" s="5" t="s">
        <v>294</v>
      </c>
      <c r="V3470" s="5" t="s">
        <v>11369</v>
      </c>
    </row>
    <row r="3471" spans="1:22" x14ac:dyDescent="0.35">
      <c r="A3471" s="5" t="s">
        <v>11371</v>
      </c>
      <c r="B3471" s="5" t="s">
        <v>11372</v>
      </c>
      <c r="C3471" s="5" t="s">
        <v>11365</v>
      </c>
      <c r="D3471" s="5" t="s">
        <v>18</v>
      </c>
      <c r="E3471" s="5">
        <v>20</v>
      </c>
      <c r="F3471" s="5" t="s">
        <v>294</v>
      </c>
      <c r="G3471" s="5" t="s">
        <v>297</v>
      </c>
      <c r="M3471" s="5" t="s">
        <v>794</v>
      </c>
      <c r="N3471" s="5" t="s">
        <v>294</v>
      </c>
      <c r="O3471" s="5" t="s">
        <v>294</v>
      </c>
      <c r="P3471" s="5" t="s">
        <v>294</v>
      </c>
      <c r="Q3471" s="5" t="s">
        <v>294</v>
      </c>
      <c r="R3471" s="5" t="s">
        <v>294</v>
      </c>
      <c r="V3471" s="5" t="s">
        <v>11371</v>
      </c>
    </row>
    <row r="3472" spans="1:22" x14ac:dyDescent="0.35">
      <c r="A3472" s="5" t="s">
        <v>11373</v>
      </c>
      <c r="B3472" s="5" t="s">
        <v>11374</v>
      </c>
      <c r="C3472" s="5" t="s">
        <v>11365</v>
      </c>
      <c r="D3472" s="5" t="s">
        <v>18</v>
      </c>
      <c r="E3472" s="5">
        <v>1</v>
      </c>
      <c r="F3472" s="5" t="s">
        <v>297</v>
      </c>
      <c r="G3472" s="5" t="s">
        <v>297</v>
      </c>
      <c r="M3472" s="5" t="s">
        <v>794</v>
      </c>
      <c r="N3472" s="5" t="s">
        <v>294</v>
      </c>
      <c r="O3472" s="5" t="s">
        <v>294</v>
      </c>
      <c r="P3472" s="5" t="s">
        <v>294</v>
      </c>
      <c r="Q3472" s="5" t="s">
        <v>294</v>
      </c>
      <c r="R3472" s="5" t="s">
        <v>294</v>
      </c>
      <c r="U3472" s="5" t="s">
        <v>11375</v>
      </c>
      <c r="V3472" s="5" t="s">
        <v>11373</v>
      </c>
    </row>
    <row r="3473" spans="1:22" x14ac:dyDescent="0.35">
      <c r="A3473" s="5" t="s">
        <v>11376</v>
      </c>
      <c r="B3473" s="5" t="s">
        <v>11377</v>
      </c>
      <c r="C3473" s="5" t="s">
        <v>3723</v>
      </c>
      <c r="D3473" s="5" t="s">
        <v>18</v>
      </c>
      <c r="E3473" s="5">
        <v>2</v>
      </c>
      <c r="F3473" s="5" t="s">
        <v>294</v>
      </c>
      <c r="G3473" s="5" t="s">
        <v>294</v>
      </c>
      <c r="M3473" s="5" t="s">
        <v>794</v>
      </c>
      <c r="N3473" s="5" t="s">
        <v>294</v>
      </c>
      <c r="O3473" s="5" t="s">
        <v>294</v>
      </c>
      <c r="P3473" s="5" t="s">
        <v>294</v>
      </c>
      <c r="Q3473" s="5" t="s">
        <v>294</v>
      </c>
      <c r="R3473" s="5" t="s">
        <v>294</v>
      </c>
      <c r="U3473" s="5" t="s">
        <v>8185</v>
      </c>
      <c r="V3473" s="5" t="s">
        <v>11376</v>
      </c>
    </row>
    <row r="3474" spans="1:22" x14ac:dyDescent="0.35">
      <c r="A3474" s="5" t="s">
        <v>11378</v>
      </c>
      <c r="B3474" s="5" t="s">
        <v>11379</v>
      </c>
      <c r="C3474" s="5" t="s">
        <v>3723</v>
      </c>
      <c r="D3474" s="5" t="s">
        <v>18</v>
      </c>
      <c r="E3474" s="5">
        <v>20</v>
      </c>
      <c r="F3474" s="5" t="s">
        <v>294</v>
      </c>
      <c r="G3474" s="5" t="s">
        <v>297</v>
      </c>
      <c r="M3474" s="5" t="s">
        <v>794</v>
      </c>
      <c r="N3474" s="5" t="s">
        <v>294</v>
      </c>
      <c r="R3474" s="5" t="s">
        <v>294</v>
      </c>
      <c r="V3474" s="5" t="s">
        <v>11378</v>
      </c>
    </row>
    <row r="3475" spans="1:22" x14ac:dyDescent="0.35">
      <c r="A3475" s="5" t="s">
        <v>11380</v>
      </c>
      <c r="B3475" s="5" t="s">
        <v>11381</v>
      </c>
      <c r="C3475" s="5" t="s">
        <v>3723</v>
      </c>
      <c r="D3475" s="5" t="s">
        <v>18</v>
      </c>
      <c r="E3475" s="5">
        <v>1</v>
      </c>
      <c r="F3475" s="5" t="s">
        <v>294</v>
      </c>
      <c r="G3475" s="5" t="s">
        <v>297</v>
      </c>
      <c r="L3475" s="5" t="s">
        <v>4399</v>
      </c>
      <c r="M3475" s="5" t="s">
        <v>794</v>
      </c>
      <c r="N3475" s="5" t="s">
        <v>294</v>
      </c>
      <c r="R3475" s="5" t="s">
        <v>294</v>
      </c>
      <c r="V3475" s="5" t="s">
        <v>11380</v>
      </c>
    </row>
    <row r="3476" spans="1:22" x14ac:dyDescent="0.35">
      <c r="A3476" s="5" t="s">
        <v>11382</v>
      </c>
      <c r="B3476" s="5" t="s">
        <v>11383</v>
      </c>
      <c r="C3476" s="5" t="s">
        <v>3723</v>
      </c>
      <c r="D3476" s="5" t="s">
        <v>18</v>
      </c>
      <c r="E3476" s="5">
        <v>1</v>
      </c>
      <c r="F3476" s="5" t="s">
        <v>294</v>
      </c>
      <c r="G3476" s="5" t="s">
        <v>297</v>
      </c>
      <c r="L3476" s="5" t="s">
        <v>4399</v>
      </c>
      <c r="M3476" s="5" t="s">
        <v>794</v>
      </c>
      <c r="N3476" s="5" t="s">
        <v>294</v>
      </c>
      <c r="R3476" s="5" t="s">
        <v>294</v>
      </c>
      <c r="V3476" s="5" t="s">
        <v>11382</v>
      </c>
    </row>
    <row r="3477" spans="1:22" x14ac:dyDescent="0.35">
      <c r="A3477" s="5" t="s">
        <v>11384</v>
      </c>
      <c r="B3477" s="5" t="s">
        <v>11385</v>
      </c>
      <c r="C3477" s="5" t="s">
        <v>3723</v>
      </c>
      <c r="D3477" s="5" t="s">
        <v>18</v>
      </c>
      <c r="E3477" s="5">
        <v>1</v>
      </c>
      <c r="F3477" s="5" t="s">
        <v>294</v>
      </c>
      <c r="G3477" s="5" t="s">
        <v>297</v>
      </c>
      <c r="L3477" s="5" t="s">
        <v>4399</v>
      </c>
      <c r="M3477" s="5" t="s">
        <v>794</v>
      </c>
      <c r="N3477" s="5" t="s">
        <v>294</v>
      </c>
      <c r="R3477" s="5" t="s">
        <v>294</v>
      </c>
      <c r="V3477" s="5" t="s">
        <v>11384</v>
      </c>
    </row>
    <row r="3478" spans="1:22" x14ac:dyDescent="0.35">
      <c r="A3478" s="5" t="s">
        <v>11386</v>
      </c>
      <c r="B3478" s="5" t="s">
        <v>11387</v>
      </c>
      <c r="C3478" s="5" t="s">
        <v>3723</v>
      </c>
      <c r="D3478" s="5" t="s">
        <v>18</v>
      </c>
      <c r="E3478" s="5">
        <v>1</v>
      </c>
      <c r="F3478" s="5" t="s">
        <v>294</v>
      </c>
      <c r="G3478" s="5" t="s">
        <v>297</v>
      </c>
      <c r="L3478" s="5" t="s">
        <v>4399</v>
      </c>
      <c r="M3478" s="5" t="s">
        <v>794</v>
      </c>
      <c r="N3478" s="5" t="s">
        <v>294</v>
      </c>
      <c r="R3478" s="5" t="s">
        <v>294</v>
      </c>
      <c r="V3478" s="5" t="s">
        <v>11386</v>
      </c>
    </row>
    <row r="3479" spans="1:22" x14ac:dyDescent="0.35">
      <c r="A3479" s="5" t="s">
        <v>11388</v>
      </c>
      <c r="B3479" s="5" t="s">
        <v>11389</v>
      </c>
      <c r="C3479" s="5" t="s">
        <v>3723</v>
      </c>
      <c r="D3479" s="5" t="s">
        <v>18</v>
      </c>
      <c r="E3479" s="5">
        <v>1</v>
      </c>
      <c r="F3479" s="5" t="s">
        <v>294</v>
      </c>
      <c r="G3479" s="5" t="s">
        <v>297</v>
      </c>
      <c r="L3479" s="5" t="s">
        <v>4399</v>
      </c>
      <c r="M3479" s="5" t="s">
        <v>794</v>
      </c>
      <c r="N3479" s="5" t="s">
        <v>294</v>
      </c>
      <c r="R3479" s="5" t="s">
        <v>294</v>
      </c>
      <c r="V3479" s="5" t="s">
        <v>11388</v>
      </c>
    </row>
    <row r="3480" spans="1:22" x14ac:dyDescent="0.35">
      <c r="A3480" s="5" t="s">
        <v>11390</v>
      </c>
      <c r="B3480" s="5" t="s">
        <v>11391</v>
      </c>
      <c r="C3480" s="5" t="s">
        <v>3723</v>
      </c>
      <c r="D3480" s="5" t="s">
        <v>18</v>
      </c>
      <c r="E3480" s="5">
        <v>1</v>
      </c>
      <c r="F3480" s="5" t="s">
        <v>294</v>
      </c>
      <c r="G3480" s="5" t="s">
        <v>297</v>
      </c>
      <c r="L3480" s="5" t="s">
        <v>4399</v>
      </c>
      <c r="M3480" s="5" t="s">
        <v>794</v>
      </c>
      <c r="N3480" s="5" t="s">
        <v>294</v>
      </c>
      <c r="R3480" s="5" t="s">
        <v>294</v>
      </c>
      <c r="V3480" s="5" t="s">
        <v>11390</v>
      </c>
    </row>
    <row r="3481" spans="1:22" x14ac:dyDescent="0.35">
      <c r="A3481" s="5" t="s">
        <v>11392</v>
      </c>
      <c r="B3481" s="5" t="s">
        <v>11393</v>
      </c>
      <c r="C3481" s="5" t="s">
        <v>3723</v>
      </c>
      <c r="D3481" s="5" t="s">
        <v>18</v>
      </c>
      <c r="E3481" s="5">
        <v>5</v>
      </c>
      <c r="F3481" s="5" t="s">
        <v>294</v>
      </c>
      <c r="G3481" s="5" t="s">
        <v>297</v>
      </c>
      <c r="J3481" s="5" t="s">
        <v>11394</v>
      </c>
      <c r="M3481" s="5" t="s">
        <v>794</v>
      </c>
      <c r="N3481" s="5" t="s">
        <v>294</v>
      </c>
      <c r="R3481" s="5" t="s">
        <v>294</v>
      </c>
      <c r="V3481" s="5" t="s">
        <v>11392</v>
      </c>
    </row>
    <row r="3482" spans="1:22" x14ac:dyDescent="0.35">
      <c r="A3482" s="5" t="s">
        <v>11395</v>
      </c>
      <c r="B3482" s="5" t="s">
        <v>11396</v>
      </c>
      <c r="C3482" s="5" t="s">
        <v>3723</v>
      </c>
      <c r="D3482" s="5" t="s">
        <v>22</v>
      </c>
      <c r="E3482" s="5">
        <v>3</v>
      </c>
      <c r="F3482" s="5" t="s">
        <v>294</v>
      </c>
      <c r="G3482" s="5" t="s">
        <v>294</v>
      </c>
      <c r="M3482" s="5" t="s">
        <v>794</v>
      </c>
      <c r="N3482" s="5" t="s">
        <v>294</v>
      </c>
      <c r="R3482" s="5" t="s">
        <v>294</v>
      </c>
      <c r="V3482" s="5" t="s">
        <v>11395</v>
      </c>
    </row>
    <row r="3483" spans="1:22" x14ac:dyDescent="0.35">
      <c r="A3483" s="5" t="s">
        <v>11397</v>
      </c>
      <c r="B3483" s="5" t="s">
        <v>11398</v>
      </c>
      <c r="C3483" s="5" t="s">
        <v>3723</v>
      </c>
      <c r="D3483" s="5" t="s">
        <v>16</v>
      </c>
      <c r="E3483" s="5">
        <v>9</v>
      </c>
      <c r="F3483" s="5" t="s">
        <v>294</v>
      </c>
      <c r="G3483" s="5" t="s">
        <v>294</v>
      </c>
      <c r="M3483" s="5" t="s">
        <v>794</v>
      </c>
      <c r="N3483" s="5" t="s">
        <v>294</v>
      </c>
      <c r="R3483" s="5" t="s">
        <v>294</v>
      </c>
      <c r="V3483" s="5" t="s">
        <v>11397</v>
      </c>
    </row>
    <row r="3484" spans="1:22" x14ac:dyDescent="0.35">
      <c r="A3484" s="5" t="s">
        <v>11399</v>
      </c>
      <c r="B3484" s="5" t="s">
        <v>11400</v>
      </c>
      <c r="C3484" s="5" t="s">
        <v>3723</v>
      </c>
      <c r="D3484" s="5" t="s">
        <v>18</v>
      </c>
      <c r="E3484" s="5">
        <v>20</v>
      </c>
      <c r="F3484" s="5" t="s">
        <v>294</v>
      </c>
      <c r="G3484" s="5" t="s">
        <v>297</v>
      </c>
      <c r="M3484" s="5" t="s">
        <v>794</v>
      </c>
      <c r="N3484" s="5" t="s">
        <v>294</v>
      </c>
      <c r="R3484" s="5" t="s">
        <v>294</v>
      </c>
      <c r="U3484" s="5" t="s">
        <v>11401</v>
      </c>
      <c r="V3484" s="5" t="s">
        <v>11399</v>
      </c>
    </row>
    <row r="3485" spans="1:22" x14ac:dyDescent="0.35">
      <c r="A3485" s="5" t="s">
        <v>11402</v>
      </c>
      <c r="B3485" s="5" t="s">
        <v>11403</v>
      </c>
      <c r="C3485" s="5" t="s">
        <v>3723</v>
      </c>
      <c r="D3485" s="5" t="s">
        <v>18</v>
      </c>
      <c r="E3485" s="5">
        <v>20</v>
      </c>
      <c r="F3485" s="5" t="s">
        <v>294</v>
      </c>
      <c r="G3485" s="5" t="s">
        <v>297</v>
      </c>
      <c r="M3485" s="5" t="s">
        <v>794</v>
      </c>
      <c r="N3485" s="5" t="s">
        <v>294</v>
      </c>
      <c r="R3485" s="5" t="s">
        <v>294</v>
      </c>
      <c r="U3485" s="5" t="s">
        <v>11401</v>
      </c>
      <c r="V3485" s="5" t="s">
        <v>11402</v>
      </c>
    </row>
    <row r="3486" spans="1:22" x14ac:dyDescent="0.35">
      <c r="A3486" s="5" t="s">
        <v>11404</v>
      </c>
      <c r="B3486" s="5" t="s">
        <v>11405</v>
      </c>
      <c r="C3486" s="5" t="s">
        <v>3723</v>
      </c>
      <c r="D3486" s="5" t="s">
        <v>18</v>
      </c>
      <c r="E3486" s="5">
        <v>30</v>
      </c>
      <c r="F3486" s="5" t="s">
        <v>294</v>
      </c>
      <c r="G3486" s="5" t="s">
        <v>294</v>
      </c>
      <c r="M3486" s="5" t="s">
        <v>794</v>
      </c>
      <c r="N3486" s="5" t="s">
        <v>294</v>
      </c>
      <c r="O3486" s="5" t="s">
        <v>294</v>
      </c>
      <c r="P3486" s="5" t="s">
        <v>294</v>
      </c>
      <c r="Q3486" s="5" t="s">
        <v>294</v>
      </c>
      <c r="R3486" s="5" t="s">
        <v>294</v>
      </c>
      <c r="V3486" s="5" t="s">
        <v>11404</v>
      </c>
    </row>
    <row r="3487" spans="1:22" x14ac:dyDescent="0.35">
      <c r="A3487" s="5" t="s">
        <v>11406</v>
      </c>
      <c r="B3487" s="5" t="s">
        <v>11407</v>
      </c>
      <c r="C3487" s="5" t="s">
        <v>3723</v>
      </c>
      <c r="D3487" s="5" t="s">
        <v>18</v>
      </c>
      <c r="E3487" s="5">
        <v>1</v>
      </c>
      <c r="F3487" s="5" t="s">
        <v>294</v>
      </c>
      <c r="G3487" s="5" t="s">
        <v>297</v>
      </c>
      <c r="L3487" s="5" t="s">
        <v>822</v>
      </c>
      <c r="M3487" s="5" t="s">
        <v>794</v>
      </c>
      <c r="N3487" s="5" t="s">
        <v>294</v>
      </c>
      <c r="O3487" s="5" t="s">
        <v>294</v>
      </c>
      <c r="P3487" s="5" t="s">
        <v>294</v>
      </c>
      <c r="Q3487" s="5" t="s">
        <v>294</v>
      </c>
      <c r="R3487" s="5" t="s">
        <v>294</v>
      </c>
      <c r="S3487" s="5" t="s">
        <v>297</v>
      </c>
    </row>
    <row r="3488" spans="1:22" x14ac:dyDescent="0.35">
      <c r="A3488" s="5" t="s">
        <v>11408</v>
      </c>
      <c r="B3488" s="5" t="s">
        <v>11409</v>
      </c>
      <c r="C3488" s="5" t="s">
        <v>3723</v>
      </c>
      <c r="D3488" s="5" t="s">
        <v>18</v>
      </c>
      <c r="E3488" s="5">
        <v>1</v>
      </c>
      <c r="F3488" s="5" t="s">
        <v>294</v>
      </c>
      <c r="G3488" s="5" t="s">
        <v>297</v>
      </c>
      <c r="L3488" s="5" t="s">
        <v>4399</v>
      </c>
      <c r="M3488" s="5" t="s">
        <v>794</v>
      </c>
      <c r="N3488" s="5" t="s">
        <v>294</v>
      </c>
      <c r="R3488" s="5" t="s">
        <v>294</v>
      </c>
      <c r="V3488" s="5" t="s">
        <v>11408</v>
      </c>
    </row>
    <row r="3489" spans="1:22" x14ac:dyDescent="0.35">
      <c r="A3489" s="5" t="s">
        <v>11410</v>
      </c>
      <c r="B3489" s="5" t="s">
        <v>11411</v>
      </c>
      <c r="C3489" s="5" t="s">
        <v>3723</v>
      </c>
      <c r="D3489" s="5" t="s">
        <v>18</v>
      </c>
      <c r="E3489" s="5">
        <v>1</v>
      </c>
      <c r="F3489" s="5" t="s">
        <v>294</v>
      </c>
      <c r="G3489" s="5" t="s">
        <v>297</v>
      </c>
      <c r="L3489" s="5" t="s">
        <v>4399</v>
      </c>
      <c r="M3489" s="5" t="s">
        <v>794</v>
      </c>
      <c r="N3489" s="5" t="s">
        <v>294</v>
      </c>
      <c r="R3489" s="5" t="s">
        <v>294</v>
      </c>
      <c r="V3489" s="5" t="s">
        <v>11410</v>
      </c>
    </row>
    <row r="3490" spans="1:22" x14ac:dyDescent="0.35">
      <c r="A3490" s="5" t="s">
        <v>11412</v>
      </c>
      <c r="B3490" s="5" t="s">
        <v>11413</v>
      </c>
      <c r="C3490" s="5" t="s">
        <v>3723</v>
      </c>
      <c r="D3490" s="5" t="s">
        <v>18</v>
      </c>
      <c r="E3490" s="5">
        <v>1</v>
      </c>
      <c r="F3490" s="5" t="s">
        <v>294</v>
      </c>
      <c r="G3490" s="5" t="s">
        <v>297</v>
      </c>
      <c r="L3490" s="5" t="s">
        <v>4399</v>
      </c>
      <c r="M3490" s="5" t="s">
        <v>794</v>
      </c>
      <c r="N3490" s="5" t="s">
        <v>294</v>
      </c>
      <c r="R3490" s="5" t="s">
        <v>294</v>
      </c>
      <c r="V3490" s="5" t="s">
        <v>11412</v>
      </c>
    </row>
    <row r="3491" spans="1:22" x14ac:dyDescent="0.35">
      <c r="A3491" s="5" t="s">
        <v>11414</v>
      </c>
      <c r="B3491" s="5" t="s">
        <v>11415</v>
      </c>
      <c r="C3491" s="5" t="s">
        <v>3723</v>
      </c>
      <c r="D3491" s="5" t="s">
        <v>18</v>
      </c>
      <c r="E3491" s="5">
        <v>20</v>
      </c>
      <c r="F3491" s="5" t="s">
        <v>294</v>
      </c>
      <c r="G3491" s="5" t="s">
        <v>297</v>
      </c>
      <c r="M3491" s="5" t="s">
        <v>794</v>
      </c>
      <c r="N3491" s="5" t="s">
        <v>294</v>
      </c>
      <c r="R3491" s="5" t="s">
        <v>294</v>
      </c>
      <c r="V3491" s="5" t="s">
        <v>11414</v>
      </c>
    </row>
    <row r="3492" spans="1:22" x14ac:dyDescent="0.35">
      <c r="A3492" s="5" t="s">
        <v>11416</v>
      </c>
      <c r="B3492" s="5" t="s">
        <v>11417</v>
      </c>
      <c r="C3492" s="5" t="s">
        <v>3723</v>
      </c>
      <c r="D3492" s="5" t="s">
        <v>18</v>
      </c>
      <c r="E3492" s="5">
        <v>20</v>
      </c>
      <c r="F3492" s="5" t="s">
        <v>294</v>
      </c>
      <c r="G3492" s="5" t="s">
        <v>297</v>
      </c>
      <c r="M3492" s="5" t="s">
        <v>794</v>
      </c>
      <c r="N3492" s="5" t="s">
        <v>294</v>
      </c>
      <c r="R3492" s="5" t="s">
        <v>294</v>
      </c>
      <c r="V3492" s="5" t="s">
        <v>11416</v>
      </c>
    </row>
    <row r="3493" spans="1:22" x14ac:dyDescent="0.35">
      <c r="A3493" s="5" t="s">
        <v>11418</v>
      </c>
      <c r="B3493" s="5" t="s">
        <v>11419</v>
      </c>
      <c r="C3493" s="5" t="s">
        <v>3723</v>
      </c>
      <c r="D3493" s="5" t="s">
        <v>18</v>
      </c>
      <c r="E3493" s="5">
        <v>20</v>
      </c>
      <c r="F3493" s="5" t="s">
        <v>294</v>
      </c>
      <c r="G3493" s="5" t="s">
        <v>297</v>
      </c>
      <c r="M3493" s="5" t="s">
        <v>794</v>
      </c>
      <c r="N3493" s="5" t="s">
        <v>294</v>
      </c>
      <c r="O3493" s="5" t="s">
        <v>294</v>
      </c>
      <c r="P3493" s="5" t="s">
        <v>294</v>
      </c>
      <c r="Q3493" s="5" t="s">
        <v>294</v>
      </c>
      <c r="R3493" s="5" t="s">
        <v>297</v>
      </c>
      <c r="U3493" s="5" t="s">
        <v>11420</v>
      </c>
    </row>
    <row r="3494" spans="1:22" x14ac:dyDescent="0.35">
      <c r="A3494" s="5" t="s">
        <v>11421</v>
      </c>
      <c r="B3494" s="5" t="s">
        <v>11422</v>
      </c>
      <c r="C3494" s="5" t="s">
        <v>3723</v>
      </c>
      <c r="D3494" s="5" t="s">
        <v>22</v>
      </c>
      <c r="E3494" s="5">
        <v>3</v>
      </c>
      <c r="F3494" s="5" t="s">
        <v>294</v>
      </c>
      <c r="G3494" s="5" t="s">
        <v>294</v>
      </c>
      <c r="M3494" s="5" t="s">
        <v>794</v>
      </c>
      <c r="N3494" s="5" t="s">
        <v>294</v>
      </c>
      <c r="R3494" s="5" t="s">
        <v>294</v>
      </c>
      <c r="S3494" s="5" t="s">
        <v>1079</v>
      </c>
      <c r="V3494" s="5" t="s">
        <v>11421</v>
      </c>
    </row>
    <row r="3495" spans="1:22" x14ac:dyDescent="0.35">
      <c r="A3495" s="5" t="s">
        <v>11423</v>
      </c>
      <c r="B3495" s="5" t="s">
        <v>11424</v>
      </c>
      <c r="C3495" s="5" t="s">
        <v>3723</v>
      </c>
      <c r="D3495" s="5" t="s">
        <v>22</v>
      </c>
      <c r="E3495" s="5">
        <v>5</v>
      </c>
      <c r="F3495" s="5" t="s">
        <v>294</v>
      </c>
      <c r="G3495" s="5" t="s">
        <v>294</v>
      </c>
      <c r="M3495" s="5" t="s">
        <v>794</v>
      </c>
      <c r="N3495" s="5" t="s">
        <v>294</v>
      </c>
      <c r="R3495" s="5" t="s">
        <v>294</v>
      </c>
      <c r="S3495" s="5" t="s">
        <v>11425</v>
      </c>
      <c r="V3495" s="5" t="s">
        <v>11423</v>
      </c>
    </row>
    <row r="3496" spans="1:22" x14ac:dyDescent="0.35">
      <c r="A3496" s="5" t="s">
        <v>11426</v>
      </c>
      <c r="B3496" s="5" t="s">
        <v>11427</v>
      </c>
      <c r="C3496" s="5" t="s">
        <v>3723</v>
      </c>
      <c r="D3496" s="5" t="s">
        <v>22</v>
      </c>
      <c r="E3496" s="5">
        <v>3</v>
      </c>
      <c r="F3496" s="5" t="s">
        <v>294</v>
      </c>
      <c r="G3496" s="5" t="s">
        <v>294</v>
      </c>
      <c r="M3496" s="5" t="s">
        <v>794</v>
      </c>
      <c r="N3496" s="5" t="s">
        <v>294</v>
      </c>
      <c r="R3496" s="5" t="s">
        <v>294</v>
      </c>
      <c r="V3496" s="5" t="s">
        <v>11426</v>
      </c>
    </row>
    <row r="3497" spans="1:22" x14ac:dyDescent="0.35">
      <c r="A3497" s="5" t="s">
        <v>11428</v>
      </c>
      <c r="B3497" s="5" t="s">
        <v>11429</v>
      </c>
      <c r="C3497" s="5" t="s">
        <v>11430</v>
      </c>
      <c r="D3497" s="5" t="s">
        <v>18</v>
      </c>
      <c r="E3497" s="5">
        <v>6</v>
      </c>
      <c r="F3497" s="5" t="s">
        <v>294</v>
      </c>
      <c r="G3497" s="5" t="s">
        <v>297</v>
      </c>
      <c r="J3497" s="5" t="s">
        <v>3723</v>
      </c>
      <c r="M3497" s="5" t="s">
        <v>794</v>
      </c>
      <c r="N3497" s="5" t="s">
        <v>294</v>
      </c>
      <c r="O3497" s="5" t="s">
        <v>294</v>
      </c>
      <c r="P3497" s="5" t="s">
        <v>294</v>
      </c>
      <c r="Q3497" s="5" t="s">
        <v>294</v>
      </c>
      <c r="R3497" s="5" t="s">
        <v>297</v>
      </c>
    </row>
    <row r="3498" spans="1:22" x14ac:dyDescent="0.35">
      <c r="A3498" s="5" t="s">
        <v>11431</v>
      </c>
      <c r="B3498" s="5" t="s">
        <v>11432</v>
      </c>
      <c r="C3498" s="5" t="s">
        <v>11433</v>
      </c>
      <c r="D3498" s="5" t="s">
        <v>18</v>
      </c>
      <c r="E3498" s="5">
        <v>20</v>
      </c>
      <c r="F3498" s="5" t="s">
        <v>294</v>
      </c>
      <c r="G3498" s="5" t="s">
        <v>294</v>
      </c>
      <c r="J3498" s="5" t="s">
        <v>3723</v>
      </c>
      <c r="M3498" s="5" t="s">
        <v>794</v>
      </c>
      <c r="N3498" s="5" t="s">
        <v>294</v>
      </c>
      <c r="O3498" s="5" t="s">
        <v>294</v>
      </c>
      <c r="P3498" s="5" t="s">
        <v>294</v>
      </c>
      <c r="Q3498" s="5" t="s">
        <v>294</v>
      </c>
      <c r="R3498" s="5" t="s">
        <v>297</v>
      </c>
    </row>
    <row r="3499" spans="1:22" x14ac:dyDescent="0.35">
      <c r="A3499" s="5" t="s">
        <v>11434</v>
      </c>
      <c r="B3499" s="5" t="s">
        <v>11435</v>
      </c>
      <c r="C3499" s="5" t="s">
        <v>11433</v>
      </c>
      <c r="D3499" s="5" t="s">
        <v>18</v>
      </c>
      <c r="E3499" s="5">
        <v>999</v>
      </c>
      <c r="F3499" s="5" t="s">
        <v>294</v>
      </c>
      <c r="G3499" s="5" t="s">
        <v>294</v>
      </c>
      <c r="M3499" s="5" t="s">
        <v>794</v>
      </c>
      <c r="N3499" s="5" t="s">
        <v>294</v>
      </c>
      <c r="O3499" s="5" t="s">
        <v>294</v>
      </c>
      <c r="P3499" s="5" t="s">
        <v>294</v>
      </c>
      <c r="Q3499" s="5" t="s">
        <v>294</v>
      </c>
      <c r="R3499" s="5" t="s">
        <v>294</v>
      </c>
    </row>
    <row r="3500" spans="1:22" x14ac:dyDescent="0.35">
      <c r="A3500" s="5" t="s">
        <v>11436</v>
      </c>
      <c r="B3500" s="5" t="s">
        <v>11437</v>
      </c>
      <c r="C3500" s="5" t="s">
        <v>11433</v>
      </c>
      <c r="D3500" s="5" t="s">
        <v>18</v>
      </c>
      <c r="E3500" s="5">
        <v>100</v>
      </c>
      <c r="F3500" s="5" t="s">
        <v>294</v>
      </c>
      <c r="G3500" s="5" t="s">
        <v>294</v>
      </c>
      <c r="M3500" s="5" t="s">
        <v>794</v>
      </c>
      <c r="N3500" s="5" t="s">
        <v>294</v>
      </c>
      <c r="O3500" s="5" t="s">
        <v>294</v>
      </c>
      <c r="P3500" s="5" t="s">
        <v>294</v>
      </c>
      <c r="Q3500" s="5" t="s">
        <v>294</v>
      </c>
      <c r="R3500" s="5" t="s">
        <v>294</v>
      </c>
    </row>
    <row r="3501" spans="1:22" x14ac:dyDescent="0.35">
      <c r="A3501" s="5" t="s">
        <v>11438</v>
      </c>
      <c r="B3501" s="5" t="s">
        <v>11439</v>
      </c>
      <c r="C3501" s="5" t="s">
        <v>11433</v>
      </c>
      <c r="D3501" s="5" t="s">
        <v>18</v>
      </c>
      <c r="E3501" s="5">
        <v>13</v>
      </c>
      <c r="F3501" s="5" t="s">
        <v>294</v>
      </c>
      <c r="G3501" s="5" t="s">
        <v>297</v>
      </c>
      <c r="M3501" s="5" t="s">
        <v>794</v>
      </c>
      <c r="N3501" s="5" t="s">
        <v>294</v>
      </c>
      <c r="O3501" s="5" t="s">
        <v>294</v>
      </c>
      <c r="P3501" s="5" t="s">
        <v>294</v>
      </c>
      <c r="Q3501" s="5" t="s">
        <v>294</v>
      </c>
      <c r="R3501" s="5" t="s">
        <v>294</v>
      </c>
    </row>
    <row r="3502" spans="1:22" x14ac:dyDescent="0.35">
      <c r="A3502" s="5" t="s">
        <v>11440</v>
      </c>
      <c r="B3502" s="5" t="s">
        <v>11441</v>
      </c>
      <c r="C3502" s="5" t="s">
        <v>11433</v>
      </c>
      <c r="D3502" s="5" t="s">
        <v>18</v>
      </c>
      <c r="E3502" s="5">
        <v>40</v>
      </c>
      <c r="F3502" s="5" t="s">
        <v>294</v>
      </c>
      <c r="G3502" s="5" t="s">
        <v>294</v>
      </c>
      <c r="M3502" s="5" t="s">
        <v>3826</v>
      </c>
      <c r="N3502" s="5" t="s">
        <v>294</v>
      </c>
      <c r="O3502" s="5" t="s">
        <v>294</v>
      </c>
      <c r="P3502" s="5" t="s">
        <v>294</v>
      </c>
      <c r="Q3502" s="5" t="s">
        <v>294</v>
      </c>
      <c r="R3502" s="5" t="s">
        <v>294</v>
      </c>
    </row>
    <row r="3503" spans="1:22" x14ac:dyDescent="0.35">
      <c r="A3503" s="5" t="s">
        <v>11442</v>
      </c>
      <c r="B3503" s="5" t="s">
        <v>11443</v>
      </c>
      <c r="C3503" s="5" t="s">
        <v>11433</v>
      </c>
      <c r="D3503" s="5" t="s">
        <v>22</v>
      </c>
      <c r="E3503" s="5">
        <v>4</v>
      </c>
      <c r="F3503" s="5" t="s">
        <v>294</v>
      </c>
      <c r="G3503" s="5" t="s">
        <v>294</v>
      </c>
      <c r="M3503" s="5" t="s">
        <v>794</v>
      </c>
      <c r="N3503" s="5" t="s">
        <v>294</v>
      </c>
      <c r="O3503" s="5" t="s">
        <v>294</v>
      </c>
      <c r="P3503" s="5" t="s">
        <v>294</v>
      </c>
      <c r="Q3503" s="5" t="s">
        <v>294</v>
      </c>
      <c r="R3503" s="5" t="s">
        <v>294</v>
      </c>
    </row>
    <row r="3504" spans="1:22" x14ac:dyDescent="0.35">
      <c r="A3504" s="5" t="s">
        <v>11444</v>
      </c>
      <c r="B3504" s="5" t="s">
        <v>11445</v>
      </c>
      <c r="C3504" s="5" t="s">
        <v>11433</v>
      </c>
      <c r="D3504" s="5" t="s">
        <v>18</v>
      </c>
      <c r="E3504" s="5">
        <v>30</v>
      </c>
      <c r="F3504" s="5" t="s">
        <v>294</v>
      </c>
      <c r="G3504" s="5" t="s">
        <v>294</v>
      </c>
      <c r="M3504" s="5" t="s">
        <v>794</v>
      </c>
      <c r="N3504" s="5" t="s">
        <v>294</v>
      </c>
      <c r="O3504" s="5" t="s">
        <v>294</v>
      </c>
      <c r="P3504" s="5" t="s">
        <v>294</v>
      </c>
      <c r="Q3504" s="5" t="s">
        <v>294</v>
      </c>
      <c r="R3504" s="5" t="s">
        <v>294</v>
      </c>
    </row>
    <row r="3505" spans="1:22" x14ac:dyDescent="0.35">
      <c r="A3505" s="5" t="s">
        <v>11446</v>
      </c>
      <c r="B3505" s="5" t="s">
        <v>11447</v>
      </c>
      <c r="C3505" s="5" t="s">
        <v>11433</v>
      </c>
      <c r="D3505" s="5" t="s">
        <v>18</v>
      </c>
      <c r="E3505" s="5">
        <v>30</v>
      </c>
      <c r="F3505" s="5" t="s">
        <v>294</v>
      </c>
      <c r="G3505" s="5" t="s">
        <v>294</v>
      </c>
      <c r="M3505" s="5" t="s">
        <v>794</v>
      </c>
      <c r="N3505" s="5" t="s">
        <v>294</v>
      </c>
      <c r="O3505" s="5" t="s">
        <v>294</v>
      </c>
      <c r="P3505" s="5" t="s">
        <v>294</v>
      </c>
      <c r="Q3505" s="5" t="s">
        <v>294</v>
      </c>
      <c r="R3505" s="5" t="s">
        <v>297</v>
      </c>
    </row>
    <row r="3506" spans="1:22" x14ac:dyDescent="0.35">
      <c r="A3506" s="5" t="s">
        <v>11448</v>
      </c>
      <c r="B3506" s="5" t="s">
        <v>11449</v>
      </c>
      <c r="C3506" s="5" t="s">
        <v>11430</v>
      </c>
      <c r="D3506" s="5" t="s">
        <v>18</v>
      </c>
      <c r="E3506" s="5">
        <v>6</v>
      </c>
      <c r="F3506" s="5" t="s">
        <v>294</v>
      </c>
      <c r="G3506" s="5" t="s">
        <v>294</v>
      </c>
      <c r="M3506" s="5" t="s">
        <v>3826</v>
      </c>
      <c r="N3506" s="5" t="s">
        <v>294</v>
      </c>
      <c r="O3506" s="5" t="s">
        <v>294</v>
      </c>
      <c r="P3506" s="5" t="s">
        <v>294</v>
      </c>
      <c r="Q3506" s="5" t="s">
        <v>294</v>
      </c>
      <c r="R3506" s="5" t="s">
        <v>294</v>
      </c>
    </row>
    <row r="3507" spans="1:22" x14ac:dyDescent="0.35">
      <c r="A3507" s="5" t="s">
        <v>11450</v>
      </c>
      <c r="B3507" s="5" t="s">
        <v>11451</v>
      </c>
      <c r="C3507" s="5" t="s">
        <v>3723</v>
      </c>
      <c r="D3507" s="5" t="s">
        <v>16</v>
      </c>
      <c r="E3507" s="5">
        <v>6</v>
      </c>
      <c r="F3507" s="5" t="s">
        <v>294</v>
      </c>
      <c r="G3507" s="5" t="s">
        <v>294</v>
      </c>
      <c r="H3507" s="5">
        <v>0</v>
      </c>
      <c r="I3507" s="5">
        <v>100</v>
      </c>
      <c r="M3507" s="5" t="s">
        <v>794</v>
      </c>
      <c r="N3507" s="5" t="s">
        <v>294</v>
      </c>
      <c r="P3507" s="5" t="s">
        <v>294</v>
      </c>
      <c r="R3507" s="5" t="s">
        <v>294</v>
      </c>
      <c r="V3507" s="5" t="s">
        <v>11450</v>
      </c>
    </row>
    <row r="3508" spans="1:22" x14ac:dyDescent="0.35">
      <c r="A3508" s="5" t="s">
        <v>11452</v>
      </c>
      <c r="B3508" s="5" t="s">
        <v>8806</v>
      </c>
      <c r="C3508" s="5" t="s">
        <v>3723</v>
      </c>
      <c r="D3508" s="5" t="s">
        <v>18</v>
      </c>
      <c r="E3508" s="5">
        <v>60</v>
      </c>
      <c r="F3508" s="5" t="s">
        <v>297</v>
      </c>
      <c r="G3508" s="5" t="s">
        <v>294</v>
      </c>
      <c r="K3508" s="5" t="s">
        <v>11453</v>
      </c>
      <c r="M3508" s="5" t="s">
        <v>794</v>
      </c>
      <c r="N3508" s="5" t="s">
        <v>294</v>
      </c>
      <c r="O3508" s="5" t="s">
        <v>294</v>
      </c>
      <c r="P3508" s="5" t="s">
        <v>294</v>
      </c>
      <c r="Q3508" s="5" t="s">
        <v>294</v>
      </c>
      <c r="R3508" s="5" t="s">
        <v>297</v>
      </c>
      <c r="V3508" s="5" t="s">
        <v>11452</v>
      </c>
    </row>
    <row r="3509" spans="1:22" x14ac:dyDescent="0.35">
      <c r="A3509" s="5" t="s">
        <v>11454</v>
      </c>
      <c r="B3509" s="5" t="s">
        <v>11455</v>
      </c>
      <c r="C3509" s="5" t="s">
        <v>11456</v>
      </c>
      <c r="D3509" s="5" t="s">
        <v>18</v>
      </c>
      <c r="E3509" s="5">
        <v>6</v>
      </c>
      <c r="F3509" s="5" t="s">
        <v>294</v>
      </c>
      <c r="G3509" s="5" t="s">
        <v>294</v>
      </c>
      <c r="J3509" s="5" t="s">
        <v>3723</v>
      </c>
      <c r="M3509" s="5" t="s">
        <v>794</v>
      </c>
      <c r="N3509" s="5" t="s">
        <v>294</v>
      </c>
      <c r="P3509" s="5" t="s">
        <v>294</v>
      </c>
      <c r="R3509" s="5" t="s">
        <v>297</v>
      </c>
      <c r="V3509" s="5" t="s">
        <v>11454</v>
      </c>
    </row>
    <row r="3510" spans="1:22" x14ac:dyDescent="0.35">
      <c r="A3510" s="5" t="s">
        <v>11457</v>
      </c>
      <c r="B3510" s="5" t="s">
        <v>11458</v>
      </c>
      <c r="C3510" s="5" t="s">
        <v>11456</v>
      </c>
      <c r="D3510" s="5" t="s">
        <v>20</v>
      </c>
      <c r="E3510" s="5">
        <v>10</v>
      </c>
      <c r="F3510" s="5" t="s">
        <v>294</v>
      </c>
      <c r="G3510" s="5" t="s">
        <v>294</v>
      </c>
      <c r="M3510" s="5" t="s">
        <v>794</v>
      </c>
      <c r="N3510" s="5" t="s">
        <v>294</v>
      </c>
      <c r="P3510" s="5" t="s">
        <v>294</v>
      </c>
      <c r="R3510" s="5" t="s">
        <v>294</v>
      </c>
      <c r="V3510" s="5" t="s">
        <v>11457</v>
      </c>
    </row>
    <row r="3511" spans="1:22" x14ac:dyDescent="0.35">
      <c r="A3511" s="5" t="s">
        <v>11459</v>
      </c>
      <c r="B3511" s="5" t="s">
        <v>11460</v>
      </c>
      <c r="C3511" s="5" t="s">
        <v>11456</v>
      </c>
      <c r="D3511" s="5" t="s">
        <v>18</v>
      </c>
      <c r="E3511" s="5">
        <v>1</v>
      </c>
      <c r="F3511" s="5" t="s">
        <v>294</v>
      </c>
      <c r="G3511" s="5" t="s">
        <v>297</v>
      </c>
      <c r="L3511" s="5" t="s">
        <v>822</v>
      </c>
      <c r="M3511" s="5" t="s">
        <v>794</v>
      </c>
      <c r="N3511" s="5" t="s">
        <v>294</v>
      </c>
      <c r="P3511" s="5" t="s">
        <v>294</v>
      </c>
      <c r="R3511" s="5" t="s">
        <v>294</v>
      </c>
      <c r="V3511" s="5" t="s">
        <v>11461</v>
      </c>
    </row>
    <row r="3512" spans="1:22" x14ac:dyDescent="0.35">
      <c r="A3512" s="5" t="s">
        <v>11462</v>
      </c>
      <c r="B3512" s="5" t="s">
        <v>11463</v>
      </c>
      <c r="C3512" s="5" t="s">
        <v>11456</v>
      </c>
      <c r="D3512" s="5" t="s">
        <v>22</v>
      </c>
      <c r="E3512" s="5">
        <v>9</v>
      </c>
      <c r="F3512" s="5" t="s">
        <v>294</v>
      </c>
      <c r="G3512" s="5" t="s">
        <v>294</v>
      </c>
      <c r="K3512" s="5" t="s">
        <v>294</v>
      </c>
      <c r="M3512" s="5" t="s">
        <v>3826</v>
      </c>
      <c r="N3512" s="5" t="s">
        <v>294</v>
      </c>
      <c r="P3512" s="5" t="s">
        <v>294</v>
      </c>
      <c r="R3512" s="5" t="s">
        <v>294</v>
      </c>
      <c r="V3512" s="5" t="s">
        <v>11462</v>
      </c>
    </row>
    <row r="3513" spans="1:22" x14ac:dyDescent="0.35">
      <c r="A3513" s="5" t="s">
        <v>11464</v>
      </c>
      <c r="B3513" s="5" t="s">
        <v>11465</v>
      </c>
      <c r="C3513" s="5" t="s">
        <v>11456</v>
      </c>
      <c r="D3513" s="5" t="s">
        <v>18</v>
      </c>
      <c r="E3513" s="5">
        <v>60</v>
      </c>
      <c r="F3513" s="5" t="s">
        <v>294</v>
      </c>
      <c r="G3513" s="5" t="s">
        <v>294</v>
      </c>
      <c r="M3513" s="5" t="s">
        <v>794</v>
      </c>
      <c r="N3513" s="5" t="s">
        <v>294</v>
      </c>
      <c r="P3513" s="5" t="s">
        <v>294</v>
      </c>
      <c r="R3513" s="5" t="s">
        <v>294</v>
      </c>
      <c r="V3513" s="5" t="s">
        <v>11464</v>
      </c>
    </row>
    <row r="3514" spans="1:22" x14ac:dyDescent="0.35">
      <c r="A3514" s="5" t="s">
        <v>11466</v>
      </c>
      <c r="B3514" s="5" t="s">
        <v>11467</v>
      </c>
      <c r="C3514" s="5" t="s">
        <v>11456</v>
      </c>
      <c r="D3514" s="5" t="s">
        <v>18</v>
      </c>
      <c r="E3514" s="5">
        <v>4</v>
      </c>
      <c r="F3514" s="5" t="s">
        <v>294</v>
      </c>
      <c r="G3514" s="5" t="s">
        <v>294</v>
      </c>
      <c r="M3514" s="5" t="s">
        <v>794</v>
      </c>
      <c r="N3514" s="5" t="s">
        <v>294</v>
      </c>
      <c r="P3514" s="5" t="s">
        <v>294</v>
      </c>
      <c r="R3514" s="5" t="s">
        <v>294</v>
      </c>
      <c r="V3514" s="5" t="s">
        <v>11466</v>
      </c>
    </row>
    <row r="3515" spans="1:22" x14ac:dyDescent="0.35">
      <c r="A3515" s="5" t="s">
        <v>11468</v>
      </c>
      <c r="B3515" s="5" t="s">
        <v>111</v>
      </c>
      <c r="C3515" s="5" t="s">
        <v>3723</v>
      </c>
      <c r="D3515" s="5" t="s">
        <v>1655</v>
      </c>
      <c r="E3515" s="5">
        <v>77</v>
      </c>
      <c r="F3515" s="5" t="s">
        <v>294</v>
      </c>
      <c r="G3515" s="5" t="s">
        <v>294</v>
      </c>
      <c r="M3515" s="5" t="s">
        <v>794</v>
      </c>
      <c r="N3515" s="5" t="s">
        <v>294</v>
      </c>
      <c r="R3515" s="5" t="s">
        <v>294</v>
      </c>
      <c r="V3515" s="5" t="s">
        <v>11468</v>
      </c>
    </row>
    <row r="3516" spans="1:22" x14ac:dyDescent="0.35">
      <c r="A3516" s="5" t="s">
        <v>11469</v>
      </c>
      <c r="B3516" s="5" t="s">
        <v>11470</v>
      </c>
      <c r="C3516" s="5" t="s">
        <v>11471</v>
      </c>
      <c r="D3516" s="5" t="s">
        <v>16</v>
      </c>
      <c r="E3516" s="5">
        <v>17</v>
      </c>
      <c r="F3516" s="5" t="s">
        <v>294</v>
      </c>
      <c r="G3516" s="5" t="s">
        <v>294</v>
      </c>
      <c r="K3516" s="5" t="s">
        <v>11472</v>
      </c>
      <c r="M3516" s="5" t="s">
        <v>794</v>
      </c>
      <c r="N3516" s="5" t="s">
        <v>294</v>
      </c>
      <c r="Q3516" s="5" t="s">
        <v>297</v>
      </c>
      <c r="R3516" s="5" t="s">
        <v>294</v>
      </c>
      <c r="V3516" s="5" t="s">
        <v>11469</v>
      </c>
    </row>
    <row r="3517" spans="1:22" x14ac:dyDescent="0.35">
      <c r="A3517" s="5" t="s">
        <v>11473</v>
      </c>
      <c r="B3517" s="5" t="s">
        <v>11474</v>
      </c>
      <c r="C3517" s="5" t="s">
        <v>11471</v>
      </c>
      <c r="D3517" s="5" t="s">
        <v>16</v>
      </c>
      <c r="E3517" s="5">
        <v>17</v>
      </c>
      <c r="F3517" s="5" t="s">
        <v>294</v>
      </c>
      <c r="G3517" s="5" t="s">
        <v>294</v>
      </c>
      <c r="K3517" s="5" t="s">
        <v>11475</v>
      </c>
      <c r="M3517" s="5" t="s">
        <v>794</v>
      </c>
      <c r="N3517" s="5" t="s">
        <v>294</v>
      </c>
      <c r="Q3517" s="5" t="s">
        <v>297</v>
      </c>
      <c r="R3517" s="5" t="s">
        <v>294</v>
      </c>
      <c r="V3517" s="5" t="s">
        <v>11473</v>
      </c>
    </row>
    <row r="3518" spans="1:22" x14ac:dyDescent="0.35">
      <c r="A3518" s="5" t="s">
        <v>11476</v>
      </c>
      <c r="B3518" s="5" t="s">
        <v>11477</v>
      </c>
      <c r="C3518" s="5" t="s">
        <v>11471</v>
      </c>
      <c r="D3518" s="5" t="s">
        <v>16</v>
      </c>
      <c r="E3518" s="5">
        <v>17</v>
      </c>
      <c r="F3518" s="5" t="s">
        <v>294</v>
      </c>
      <c r="G3518" s="5" t="s">
        <v>294</v>
      </c>
      <c r="K3518" s="5" t="s">
        <v>11478</v>
      </c>
      <c r="M3518" s="5" t="s">
        <v>794</v>
      </c>
      <c r="N3518" s="5" t="s">
        <v>294</v>
      </c>
      <c r="Q3518" s="5" t="s">
        <v>297</v>
      </c>
      <c r="R3518" s="5" t="s">
        <v>294</v>
      </c>
      <c r="V3518" s="5" t="s">
        <v>11476</v>
      </c>
    </row>
    <row r="3519" spans="1:22" x14ac:dyDescent="0.35">
      <c r="A3519" s="5" t="s">
        <v>11479</v>
      </c>
      <c r="B3519" s="5" t="s">
        <v>11480</v>
      </c>
      <c r="C3519" s="5" t="s">
        <v>11471</v>
      </c>
      <c r="D3519" s="5" t="s">
        <v>16</v>
      </c>
      <c r="E3519" s="5">
        <v>17</v>
      </c>
      <c r="F3519" s="5" t="s">
        <v>294</v>
      </c>
      <c r="G3519" s="5" t="s">
        <v>294</v>
      </c>
      <c r="K3519" s="5" t="s">
        <v>11481</v>
      </c>
      <c r="M3519" s="5" t="s">
        <v>794</v>
      </c>
      <c r="N3519" s="5" t="s">
        <v>294</v>
      </c>
      <c r="Q3519" s="5" t="s">
        <v>297</v>
      </c>
      <c r="R3519" s="5" t="s">
        <v>294</v>
      </c>
      <c r="V3519" s="5" t="s">
        <v>11479</v>
      </c>
    </row>
    <row r="3520" spans="1:22" x14ac:dyDescent="0.35">
      <c r="A3520" s="5" t="s">
        <v>11482</v>
      </c>
      <c r="B3520" s="5" t="s">
        <v>11483</v>
      </c>
      <c r="C3520" s="5" t="s">
        <v>11471</v>
      </c>
      <c r="D3520" s="5" t="s">
        <v>16</v>
      </c>
      <c r="E3520" s="5">
        <v>17</v>
      </c>
      <c r="F3520" s="5" t="s">
        <v>294</v>
      </c>
      <c r="G3520" s="5" t="s">
        <v>294</v>
      </c>
      <c r="K3520" s="5" t="s">
        <v>11484</v>
      </c>
      <c r="M3520" s="5" t="s">
        <v>794</v>
      </c>
      <c r="N3520" s="5" t="s">
        <v>294</v>
      </c>
      <c r="Q3520" s="5" t="s">
        <v>297</v>
      </c>
      <c r="R3520" s="5" t="s">
        <v>294</v>
      </c>
      <c r="V3520" s="5" t="s">
        <v>11482</v>
      </c>
    </row>
    <row r="3521" spans="1:22" x14ac:dyDescent="0.35">
      <c r="A3521" s="5" t="s">
        <v>11485</v>
      </c>
      <c r="B3521" s="5" t="s">
        <v>11486</v>
      </c>
      <c r="C3521" s="5" t="s">
        <v>11471</v>
      </c>
      <c r="D3521" s="5" t="s">
        <v>16</v>
      </c>
      <c r="E3521" s="5">
        <v>17</v>
      </c>
      <c r="F3521" s="5" t="s">
        <v>294</v>
      </c>
      <c r="G3521" s="5" t="s">
        <v>294</v>
      </c>
      <c r="K3521" s="5" t="s">
        <v>11487</v>
      </c>
      <c r="M3521" s="5" t="s">
        <v>794</v>
      </c>
      <c r="N3521" s="5" t="s">
        <v>294</v>
      </c>
      <c r="Q3521" s="5" t="s">
        <v>297</v>
      </c>
      <c r="R3521" s="5" t="s">
        <v>294</v>
      </c>
      <c r="V3521" s="5" t="s">
        <v>11485</v>
      </c>
    </row>
    <row r="3522" spans="1:22" x14ac:dyDescent="0.35">
      <c r="A3522" s="5" t="s">
        <v>11488</v>
      </c>
      <c r="B3522" s="5" t="s">
        <v>11489</v>
      </c>
      <c r="C3522" s="5" t="s">
        <v>11471</v>
      </c>
      <c r="D3522" s="5" t="s">
        <v>16</v>
      </c>
      <c r="E3522" s="5">
        <v>17</v>
      </c>
      <c r="F3522" s="5" t="s">
        <v>294</v>
      </c>
      <c r="G3522" s="5" t="s">
        <v>294</v>
      </c>
      <c r="M3522" s="5" t="s">
        <v>794</v>
      </c>
      <c r="N3522" s="5" t="s">
        <v>294</v>
      </c>
      <c r="P3522" s="5" t="s">
        <v>294</v>
      </c>
      <c r="Q3522" s="5" t="s">
        <v>297</v>
      </c>
      <c r="R3522" s="5" t="s">
        <v>294</v>
      </c>
      <c r="V3522" s="5" t="s">
        <v>11488</v>
      </c>
    </row>
    <row r="3523" spans="1:22" x14ac:dyDescent="0.35">
      <c r="A3523" s="5" t="s">
        <v>11490</v>
      </c>
      <c r="B3523" s="5" t="s">
        <v>11491</v>
      </c>
      <c r="C3523" s="5" t="s">
        <v>11471</v>
      </c>
      <c r="D3523" s="5" t="s">
        <v>16</v>
      </c>
      <c r="E3523" s="5">
        <v>18</v>
      </c>
      <c r="F3523" s="5" t="s">
        <v>294</v>
      </c>
      <c r="G3523" s="5" t="s">
        <v>294</v>
      </c>
      <c r="M3523" s="5" t="s">
        <v>794</v>
      </c>
      <c r="N3523" s="5" t="s">
        <v>294</v>
      </c>
      <c r="P3523" s="5" t="s">
        <v>294</v>
      </c>
      <c r="Q3523" s="5" t="s">
        <v>297</v>
      </c>
      <c r="R3523" s="5" t="s">
        <v>294</v>
      </c>
      <c r="V3523" s="5" t="s">
        <v>11490</v>
      </c>
    </row>
    <row r="3524" spans="1:22" x14ac:dyDescent="0.35">
      <c r="A3524" s="5" t="s">
        <v>11492</v>
      </c>
      <c r="B3524" s="5" t="s">
        <v>11493</v>
      </c>
      <c r="C3524" s="5" t="s">
        <v>11471</v>
      </c>
      <c r="D3524" s="5" t="s">
        <v>16</v>
      </c>
      <c r="E3524" s="5">
        <v>17</v>
      </c>
      <c r="F3524" s="5" t="s">
        <v>294</v>
      </c>
      <c r="G3524" s="5" t="s">
        <v>294</v>
      </c>
      <c r="K3524" s="5" t="s">
        <v>11494</v>
      </c>
      <c r="M3524" s="5" t="s">
        <v>794</v>
      </c>
      <c r="N3524" s="5" t="s">
        <v>294</v>
      </c>
      <c r="Q3524" s="5" t="s">
        <v>297</v>
      </c>
      <c r="R3524" s="5" t="s">
        <v>294</v>
      </c>
      <c r="V3524" s="5" t="s">
        <v>11492</v>
      </c>
    </row>
    <row r="3525" spans="1:22" x14ac:dyDescent="0.35">
      <c r="A3525" s="5" t="s">
        <v>11495</v>
      </c>
      <c r="B3525" s="5" t="s">
        <v>11496</v>
      </c>
      <c r="C3525" s="5" t="s">
        <v>11471</v>
      </c>
      <c r="D3525" s="5" t="s">
        <v>16</v>
      </c>
      <c r="E3525" s="5">
        <v>17</v>
      </c>
      <c r="F3525" s="5" t="s">
        <v>294</v>
      </c>
      <c r="G3525" s="5" t="s">
        <v>294</v>
      </c>
      <c r="K3525" s="5" t="s">
        <v>11497</v>
      </c>
      <c r="M3525" s="5" t="s">
        <v>794</v>
      </c>
      <c r="N3525" s="5" t="s">
        <v>294</v>
      </c>
      <c r="Q3525" s="5" t="s">
        <v>297</v>
      </c>
      <c r="R3525" s="5" t="s">
        <v>294</v>
      </c>
      <c r="V3525" s="5" t="s">
        <v>11495</v>
      </c>
    </row>
    <row r="3526" spans="1:22" x14ac:dyDescent="0.35">
      <c r="A3526" s="5" t="s">
        <v>11498</v>
      </c>
      <c r="B3526" s="5" t="s">
        <v>11499</v>
      </c>
      <c r="C3526" s="5" t="s">
        <v>11471</v>
      </c>
      <c r="D3526" s="5" t="s">
        <v>18</v>
      </c>
      <c r="E3526" s="5">
        <v>6</v>
      </c>
      <c r="F3526" s="5" t="s">
        <v>294</v>
      </c>
      <c r="G3526" s="5" t="s">
        <v>294</v>
      </c>
      <c r="M3526" s="5" t="s">
        <v>794</v>
      </c>
      <c r="N3526" s="5" t="s">
        <v>294</v>
      </c>
      <c r="Q3526" s="5" t="s">
        <v>297</v>
      </c>
      <c r="R3526" s="5" t="s">
        <v>294</v>
      </c>
      <c r="V3526" s="5" t="s">
        <v>11498</v>
      </c>
    </row>
    <row r="3527" spans="1:22" x14ac:dyDescent="0.35">
      <c r="A3527" s="5" t="s">
        <v>11500</v>
      </c>
      <c r="B3527" s="5" t="s">
        <v>11501</v>
      </c>
      <c r="C3527" s="5" t="s">
        <v>3723</v>
      </c>
      <c r="D3527" s="5" t="s">
        <v>18</v>
      </c>
      <c r="E3527" s="5">
        <v>25</v>
      </c>
      <c r="F3527" s="5" t="s">
        <v>294</v>
      </c>
      <c r="G3527" s="5" t="s">
        <v>294</v>
      </c>
      <c r="K3527" s="5" t="s">
        <v>11502</v>
      </c>
      <c r="M3527" s="5" t="s">
        <v>794</v>
      </c>
      <c r="N3527" s="5" t="s">
        <v>294</v>
      </c>
      <c r="R3527" s="5" t="s">
        <v>294</v>
      </c>
      <c r="V3527" s="5" t="s">
        <v>11500</v>
      </c>
    </row>
    <row r="3528" spans="1:22" x14ac:dyDescent="0.35">
      <c r="A3528" s="5" t="s">
        <v>11503</v>
      </c>
      <c r="B3528" s="5" t="s">
        <v>3761</v>
      </c>
      <c r="C3528" s="5" t="s">
        <v>3723</v>
      </c>
      <c r="D3528" s="5" t="s">
        <v>18</v>
      </c>
      <c r="E3528" s="5">
        <v>15</v>
      </c>
      <c r="F3528" s="5" t="s">
        <v>294</v>
      </c>
      <c r="G3528" s="5" t="s">
        <v>297</v>
      </c>
      <c r="J3528" s="5" t="s">
        <v>3762</v>
      </c>
      <c r="M3528" s="5" t="s">
        <v>794</v>
      </c>
      <c r="N3528" s="5" t="s">
        <v>294</v>
      </c>
      <c r="P3528" s="5" t="s">
        <v>294</v>
      </c>
      <c r="Q3528" s="5" t="s">
        <v>294</v>
      </c>
      <c r="R3528" s="5" t="s">
        <v>297</v>
      </c>
      <c r="U3528" s="5" t="s">
        <v>11504</v>
      </c>
      <c r="V3528" s="5" t="s">
        <v>11505</v>
      </c>
    </row>
    <row r="3529" spans="1:22" x14ac:dyDescent="0.35">
      <c r="A3529" s="5" t="s">
        <v>11506</v>
      </c>
      <c r="B3529" s="5" t="s">
        <v>11507</v>
      </c>
      <c r="C3529" s="5" t="s">
        <v>11471</v>
      </c>
      <c r="D3529" s="5" t="s">
        <v>22</v>
      </c>
      <c r="E3529" s="5">
        <v>2</v>
      </c>
      <c r="F3529" s="5" t="s">
        <v>294</v>
      </c>
      <c r="G3529" s="5" t="s">
        <v>294</v>
      </c>
      <c r="M3529" s="5" t="s">
        <v>794</v>
      </c>
      <c r="N3529" s="5" t="s">
        <v>294</v>
      </c>
      <c r="Q3529" s="5" t="s">
        <v>297</v>
      </c>
      <c r="R3529" s="5" t="s">
        <v>294</v>
      </c>
      <c r="V3529" s="5" t="s">
        <v>11506</v>
      </c>
    </row>
    <row r="3530" spans="1:22" x14ac:dyDescent="0.35">
      <c r="A3530" s="5" t="s">
        <v>11508</v>
      </c>
      <c r="B3530" s="5" t="s">
        <v>11509</v>
      </c>
      <c r="C3530" s="5" t="s">
        <v>11471</v>
      </c>
      <c r="D3530" s="5" t="s">
        <v>22</v>
      </c>
      <c r="E3530" s="5">
        <v>9</v>
      </c>
      <c r="F3530" s="5" t="s">
        <v>294</v>
      </c>
      <c r="G3530" s="5" t="s">
        <v>294</v>
      </c>
      <c r="K3530" s="5" t="s">
        <v>11510</v>
      </c>
      <c r="M3530" s="5" t="s">
        <v>794</v>
      </c>
      <c r="N3530" s="5" t="s">
        <v>294</v>
      </c>
      <c r="Q3530" s="5" t="s">
        <v>297</v>
      </c>
      <c r="R3530" s="5" t="s">
        <v>294</v>
      </c>
      <c r="V3530" s="5" t="s">
        <v>11508</v>
      </c>
    </row>
    <row r="3531" spans="1:22" x14ac:dyDescent="0.35">
      <c r="A3531" s="5" t="s">
        <v>11511</v>
      </c>
      <c r="B3531" s="5" t="s">
        <v>11512</v>
      </c>
      <c r="C3531" s="5" t="s">
        <v>11471</v>
      </c>
      <c r="D3531" s="5" t="s">
        <v>22</v>
      </c>
      <c r="E3531" s="5">
        <v>10</v>
      </c>
      <c r="F3531" s="5" t="s">
        <v>294</v>
      </c>
      <c r="G3531" s="5" t="s">
        <v>294</v>
      </c>
      <c r="K3531" s="5" t="s">
        <v>11513</v>
      </c>
      <c r="M3531" s="5" t="s">
        <v>794</v>
      </c>
      <c r="N3531" s="5" t="s">
        <v>294</v>
      </c>
      <c r="Q3531" s="5" t="s">
        <v>297</v>
      </c>
      <c r="R3531" s="5" t="s">
        <v>294</v>
      </c>
      <c r="V3531" s="5" t="s">
        <v>11511</v>
      </c>
    </row>
    <row r="3532" spans="1:22" x14ac:dyDescent="0.35">
      <c r="A3532" s="5" t="s">
        <v>11514</v>
      </c>
      <c r="B3532" s="5" t="s">
        <v>11515</v>
      </c>
      <c r="C3532" s="5" t="s">
        <v>11471</v>
      </c>
      <c r="D3532" s="5" t="s">
        <v>22</v>
      </c>
      <c r="E3532" s="5">
        <v>5</v>
      </c>
      <c r="F3532" s="5" t="s">
        <v>294</v>
      </c>
      <c r="G3532" s="5" t="s">
        <v>294</v>
      </c>
      <c r="K3532" s="5" t="s">
        <v>11516</v>
      </c>
      <c r="M3532" s="5" t="s">
        <v>794</v>
      </c>
      <c r="N3532" s="5" t="s">
        <v>294</v>
      </c>
      <c r="Q3532" s="5" t="s">
        <v>297</v>
      </c>
      <c r="R3532" s="5" t="s">
        <v>294</v>
      </c>
      <c r="V3532" s="5" t="s">
        <v>11514</v>
      </c>
    </row>
    <row r="3533" spans="1:22" x14ac:dyDescent="0.35">
      <c r="A3533" s="5" t="s">
        <v>11517</v>
      </c>
      <c r="B3533" s="5" t="s">
        <v>11518</v>
      </c>
      <c r="C3533" s="5" t="s">
        <v>11471</v>
      </c>
      <c r="D3533" s="5" t="s">
        <v>22</v>
      </c>
      <c r="E3533" s="5">
        <v>10</v>
      </c>
      <c r="F3533" s="5" t="s">
        <v>294</v>
      </c>
      <c r="G3533" s="5" t="s">
        <v>294</v>
      </c>
      <c r="K3533" s="5" t="s">
        <v>11519</v>
      </c>
      <c r="M3533" s="5" t="s">
        <v>794</v>
      </c>
      <c r="N3533" s="5" t="s">
        <v>294</v>
      </c>
      <c r="Q3533" s="5" t="s">
        <v>297</v>
      </c>
      <c r="R3533" s="5" t="s">
        <v>294</v>
      </c>
      <c r="V3533" s="5" t="s">
        <v>11517</v>
      </c>
    </row>
    <row r="3534" spans="1:22" x14ac:dyDescent="0.35">
      <c r="A3534" s="5" t="s">
        <v>11520</v>
      </c>
      <c r="B3534" s="5" t="s">
        <v>11521</v>
      </c>
      <c r="C3534" s="5" t="s">
        <v>11471</v>
      </c>
      <c r="D3534" s="5" t="s">
        <v>22</v>
      </c>
      <c r="E3534" s="5">
        <v>10</v>
      </c>
      <c r="F3534" s="5" t="s">
        <v>294</v>
      </c>
      <c r="G3534" s="5" t="s">
        <v>294</v>
      </c>
      <c r="K3534" s="5" t="s">
        <v>11522</v>
      </c>
      <c r="M3534" s="5" t="s">
        <v>794</v>
      </c>
      <c r="N3534" s="5" t="s">
        <v>294</v>
      </c>
      <c r="Q3534" s="5" t="s">
        <v>297</v>
      </c>
      <c r="R3534" s="5" t="s">
        <v>294</v>
      </c>
      <c r="V3534" s="5" t="s">
        <v>11520</v>
      </c>
    </row>
    <row r="3535" spans="1:22" x14ac:dyDescent="0.35">
      <c r="A3535" s="5" t="s">
        <v>11523</v>
      </c>
      <c r="B3535" s="5" t="s">
        <v>11524</v>
      </c>
      <c r="C3535" s="5" t="s">
        <v>11471</v>
      </c>
      <c r="D3535" s="5" t="s">
        <v>22</v>
      </c>
      <c r="E3535" s="5">
        <v>10</v>
      </c>
      <c r="F3535" s="5" t="s">
        <v>294</v>
      </c>
      <c r="G3535" s="5" t="s">
        <v>294</v>
      </c>
      <c r="M3535" s="5" t="s">
        <v>794</v>
      </c>
      <c r="N3535" s="5" t="s">
        <v>294</v>
      </c>
      <c r="P3535" s="5" t="s">
        <v>294</v>
      </c>
      <c r="Q3535" s="5" t="s">
        <v>297</v>
      </c>
      <c r="R3535" s="5" t="s">
        <v>294</v>
      </c>
      <c r="V3535" s="5" t="s">
        <v>11523</v>
      </c>
    </row>
    <row r="3536" spans="1:22" x14ac:dyDescent="0.35">
      <c r="A3536" s="5" t="s">
        <v>11525</v>
      </c>
      <c r="B3536" s="5" t="s">
        <v>11526</v>
      </c>
      <c r="C3536" s="5" t="s">
        <v>11471</v>
      </c>
      <c r="D3536" s="5" t="s">
        <v>22</v>
      </c>
      <c r="E3536" s="5">
        <v>10</v>
      </c>
      <c r="F3536" s="5" t="s">
        <v>294</v>
      </c>
      <c r="G3536" s="5" t="s">
        <v>294</v>
      </c>
      <c r="M3536" s="5" t="s">
        <v>794</v>
      </c>
      <c r="N3536" s="5" t="s">
        <v>294</v>
      </c>
      <c r="P3536" s="5" t="s">
        <v>294</v>
      </c>
      <c r="Q3536" s="5" t="s">
        <v>297</v>
      </c>
      <c r="R3536" s="5" t="s">
        <v>294</v>
      </c>
      <c r="V3536" s="5" t="s">
        <v>11525</v>
      </c>
    </row>
    <row r="3537" spans="1:22" x14ac:dyDescent="0.35">
      <c r="A3537" s="5" t="s">
        <v>11527</v>
      </c>
      <c r="B3537" s="5" t="s">
        <v>11528</v>
      </c>
      <c r="C3537" s="5" t="s">
        <v>11471</v>
      </c>
      <c r="D3537" s="5" t="s">
        <v>22</v>
      </c>
      <c r="E3537" s="5">
        <v>7</v>
      </c>
      <c r="F3537" s="5" t="s">
        <v>294</v>
      </c>
      <c r="G3537" s="5" t="s">
        <v>294</v>
      </c>
      <c r="K3537" s="5" t="s">
        <v>11529</v>
      </c>
      <c r="M3537" s="5" t="s">
        <v>794</v>
      </c>
      <c r="N3537" s="5" t="s">
        <v>294</v>
      </c>
      <c r="Q3537" s="5" t="s">
        <v>297</v>
      </c>
      <c r="R3537" s="5" t="s">
        <v>294</v>
      </c>
      <c r="V3537" s="5" t="s">
        <v>11527</v>
      </c>
    </row>
    <row r="3538" spans="1:22" x14ac:dyDescent="0.35">
      <c r="A3538" s="5" t="s">
        <v>11530</v>
      </c>
      <c r="B3538" s="5" t="s">
        <v>11531</v>
      </c>
      <c r="C3538" s="5" t="s">
        <v>11471</v>
      </c>
      <c r="D3538" s="5" t="s">
        <v>22</v>
      </c>
      <c r="E3538" s="5">
        <v>10</v>
      </c>
      <c r="F3538" s="5" t="s">
        <v>294</v>
      </c>
      <c r="G3538" s="5" t="s">
        <v>294</v>
      </c>
      <c r="K3538" s="5" t="s">
        <v>11532</v>
      </c>
      <c r="M3538" s="5" t="s">
        <v>794</v>
      </c>
      <c r="N3538" s="5" t="s">
        <v>294</v>
      </c>
      <c r="Q3538" s="5" t="s">
        <v>297</v>
      </c>
      <c r="R3538" s="5" t="s">
        <v>294</v>
      </c>
      <c r="V3538" s="5" t="s">
        <v>11530</v>
      </c>
    </row>
    <row r="3539" spans="1:22" x14ac:dyDescent="0.35">
      <c r="A3539" s="5" t="s">
        <v>11533</v>
      </c>
      <c r="B3539" s="5" t="s">
        <v>11534</v>
      </c>
      <c r="C3539" s="5" t="s">
        <v>11471</v>
      </c>
      <c r="D3539" s="5" t="s">
        <v>22</v>
      </c>
      <c r="E3539" s="5">
        <v>10</v>
      </c>
      <c r="F3539" s="5" t="s">
        <v>294</v>
      </c>
      <c r="G3539" s="5" t="s">
        <v>294</v>
      </c>
      <c r="K3539" s="5" t="s">
        <v>11535</v>
      </c>
      <c r="M3539" s="5" t="s">
        <v>794</v>
      </c>
      <c r="N3539" s="5" t="s">
        <v>294</v>
      </c>
      <c r="Q3539" s="5" t="s">
        <v>297</v>
      </c>
      <c r="R3539" s="5" t="s">
        <v>294</v>
      </c>
      <c r="V3539" s="5" t="s">
        <v>11533</v>
      </c>
    </row>
    <row r="3540" spans="1:22" x14ac:dyDescent="0.35">
      <c r="A3540" s="5" t="s">
        <v>11536</v>
      </c>
      <c r="B3540" s="5" t="s">
        <v>11537</v>
      </c>
      <c r="C3540" s="5" t="s">
        <v>11471</v>
      </c>
      <c r="D3540" s="5" t="s">
        <v>22</v>
      </c>
      <c r="E3540" s="5">
        <v>10</v>
      </c>
      <c r="F3540" s="5" t="s">
        <v>294</v>
      </c>
      <c r="G3540" s="5" t="s">
        <v>294</v>
      </c>
      <c r="K3540" s="5" t="s">
        <v>11538</v>
      </c>
      <c r="M3540" s="5" t="s">
        <v>794</v>
      </c>
      <c r="N3540" s="5" t="s">
        <v>294</v>
      </c>
      <c r="Q3540" s="5" t="s">
        <v>297</v>
      </c>
      <c r="R3540" s="5" t="s">
        <v>294</v>
      </c>
      <c r="V3540" s="5" t="s">
        <v>11536</v>
      </c>
    </row>
    <row r="3541" spans="1:22" x14ac:dyDescent="0.35">
      <c r="A3541" s="5" t="s">
        <v>11539</v>
      </c>
      <c r="B3541" s="5" t="s">
        <v>11540</v>
      </c>
      <c r="C3541" s="5" t="s">
        <v>11471</v>
      </c>
      <c r="D3541" s="5" t="s">
        <v>22</v>
      </c>
      <c r="E3541" s="5">
        <v>7</v>
      </c>
      <c r="F3541" s="5" t="s">
        <v>294</v>
      </c>
      <c r="G3541" s="5" t="s">
        <v>294</v>
      </c>
      <c r="K3541" s="5" t="s">
        <v>11541</v>
      </c>
      <c r="M3541" s="5" t="s">
        <v>794</v>
      </c>
      <c r="N3541" s="5" t="s">
        <v>294</v>
      </c>
      <c r="Q3541" s="5" t="s">
        <v>297</v>
      </c>
      <c r="R3541" s="5" t="s">
        <v>294</v>
      </c>
      <c r="V3541" s="5" t="s">
        <v>11539</v>
      </c>
    </row>
    <row r="3542" spans="1:22" x14ac:dyDescent="0.35">
      <c r="A3542" s="5" t="s">
        <v>11542</v>
      </c>
      <c r="B3542" s="5" t="s">
        <v>11543</v>
      </c>
      <c r="C3542" s="5" t="s">
        <v>11471</v>
      </c>
      <c r="D3542" s="5" t="s">
        <v>22</v>
      </c>
      <c r="E3542" s="5">
        <v>3</v>
      </c>
      <c r="F3542" s="5" t="s">
        <v>294</v>
      </c>
      <c r="G3542" s="5" t="s">
        <v>294</v>
      </c>
      <c r="M3542" s="5" t="s">
        <v>794</v>
      </c>
      <c r="N3542" s="5" t="s">
        <v>294</v>
      </c>
      <c r="Q3542" s="5" t="s">
        <v>297</v>
      </c>
      <c r="R3542" s="5" t="s">
        <v>294</v>
      </c>
      <c r="V3542" s="5" t="s">
        <v>11542</v>
      </c>
    </row>
    <row r="3543" spans="1:22" x14ac:dyDescent="0.35">
      <c r="A3543" s="5" t="s">
        <v>11544</v>
      </c>
      <c r="B3543" s="5" t="s">
        <v>11545</v>
      </c>
      <c r="C3543" s="5" t="s">
        <v>11471</v>
      </c>
      <c r="D3543" s="5" t="s">
        <v>22</v>
      </c>
      <c r="E3543" s="5">
        <v>4</v>
      </c>
      <c r="F3543" s="5" t="s">
        <v>294</v>
      </c>
      <c r="G3543" s="5" t="s">
        <v>294</v>
      </c>
      <c r="M3543" s="5" t="s">
        <v>794</v>
      </c>
      <c r="N3543" s="5" t="s">
        <v>294</v>
      </c>
      <c r="Q3543" s="5" t="s">
        <v>297</v>
      </c>
      <c r="R3543" s="5" t="s">
        <v>294</v>
      </c>
      <c r="V3543" s="5" t="s">
        <v>11544</v>
      </c>
    </row>
    <row r="3544" spans="1:22" x14ac:dyDescent="0.35">
      <c r="A3544" s="5" t="s">
        <v>11546</v>
      </c>
      <c r="B3544" s="5" t="s">
        <v>9084</v>
      </c>
      <c r="C3544" s="5" t="s">
        <v>3723</v>
      </c>
      <c r="D3544" s="5" t="s">
        <v>22</v>
      </c>
      <c r="E3544" s="5">
        <v>3</v>
      </c>
      <c r="F3544" s="5" t="s">
        <v>294</v>
      </c>
      <c r="G3544" s="5" t="s">
        <v>294</v>
      </c>
      <c r="H3544" s="5">
        <v>0</v>
      </c>
      <c r="I3544" s="5">
        <v>999</v>
      </c>
      <c r="M3544" s="5" t="s">
        <v>794</v>
      </c>
      <c r="N3544" s="5" t="s">
        <v>294</v>
      </c>
      <c r="P3544" s="5" t="s">
        <v>294</v>
      </c>
      <c r="Q3544" s="5" t="s">
        <v>294</v>
      </c>
      <c r="R3544" s="5" t="s">
        <v>294</v>
      </c>
      <c r="S3544" s="5" t="s">
        <v>2333</v>
      </c>
      <c r="V3544" s="5" t="s">
        <v>11546</v>
      </c>
    </row>
    <row r="3545" spans="1:22" x14ac:dyDescent="0.35">
      <c r="A3545" s="5" t="s">
        <v>11547</v>
      </c>
      <c r="B3545" s="5" t="s">
        <v>11470</v>
      </c>
      <c r="C3545" s="5" t="s">
        <v>11548</v>
      </c>
      <c r="D3545" s="5" t="s">
        <v>16</v>
      </c>
      <c r="E3545" s="5">
        <v>17</v>
      </c>
      <c r="F3545" s="5" t="s">
        <v>294</v>
      </c>
      <c r="G3545" s="5" t="s">
        <v>294</v>
      </c>
      <c r="M3545" s="5" t="s">
        <v>794</v>
      </c>
      <c r="N3545" s="5" t="s">
        <v>294</v>
      </c>
      <c r="P3545" s="5" t="s">
        <v>294</v>
      </c>
      <c r="Q3545" s="5" t="s">
        <v>297</v>
      </c>
      <c r="R3545" s="5" t="s">
        <v>294</v>
      </c>
      <c r="V3545" s="5" t="s">
        <v>11547</v>
      </c>
    </row>
    <row r="3546" spans="1:22" x14ac:dyDescent="0.35">
      <c r="A3546" s="5" t="s">
        <v>11549</v>
      </c>
      <c r="B3546" s="5" t="s">
        <v>11483</v>
      </c>
      <c r="C3546" s="5" t="s">
        <v>11548</v>
      </c>
      <c r="D3546" s="5" t="s">
        <v>16</v>
      </c>
      <c r="E3546" s="5">
        <v>17</v>
      </c>
      <c r="F3546" s="5" t="s">
        <v>294</v>
      </c>
      <c r="G3546" s="5" t="s">
        <v>294</v>
      </c>
      <c r="K3546" s="5" t="s">
        <v>11550</v>
      </c>
      <c r="M3546" s="5" t="s">
        <v>794</v>
      </c>
      <c r="N3546" s="5" t="s">
        <v>294</v>
      </c>
      <c r="Q3546" s="5" t="s">
        <v>297</v>
      </c>
      <c r="R3546" s="5" t="s">
        <v>294</v>
      </c>
      <c r="V3546" s="5" t="s">
        <v>11549</v>
      </c>
    </row>
    <row r="3547" spans="1:22" x14ac:dyDescent="0.35">
      <c r="A3547" s="5" t="s">
        <v>11551</v>
      </c>
      <c r="B3547" s="5" t="s">
        <v>11552</v>
      </c>
      <c r="C3547" s="5" t="s">
        <v>11548</v>
      </c>
      <c r="D3547" s="5" t="s">
        <v>16</v>
      </c>
      <c r="E3547" s="5">
        <v>17</v>
      </c>
      <c r="F3547" s="5" t="s">
        <v>294</v>
      </c>
      <c r="G3547" s="5" t="s">
        <v>294</v>
      </c>
      <c r="K3547" s="5" t="s">
        <v>11553</v>
      </c>
      <c r="M3547" s="5" t="s">
        <v>794</v>
      </c>
      <c r="N3547" s="5" t="s">
        <v>294</v>
      </c>
      <c r="Q3547" s="5" t="s">
        <v>297</v>
      </c>
      <c r="R3547" s="5" t="s">
        <v>294</v>
      </c>
      <c r="V3547" s="5" t="s">
        <v>11551</v>
      </c>
    </row>
    <row r="3548" spans="1:22" x14ac:dyDescent="0.35">
      <c r="A3548" s="5" t="s">
        <v>11554</v>
      </c>
      <c r="B3548" s="5" t="s">
        <v>11489</v>
      </c>
      <c r="C3548" s="5" t="s">
        <v>11548</v>
      </c>
      <c r="D3548" s="5" t="s">
        <v>16</v>
      </c>
      <c r="E3548" s="5">
        <v>17</v>
      </c>
      <c r="F3548" s="5" t="s">
        <v>294</v>
      </c>
      <c r="G3548" s="5" t="s">
        <v>294</v>
      </c>
      <c r="M3548" s="5" t="s">
        <v>794</v>
      </c>
      <c r="N3548" s="5" t="s">
        <v>294</v>
      </c>
      <c r="P3548" s="5" t="s">
        <v>294</v>
      </c>
      <c r="Q3548" s="5" t="s">
        <v>297</v>
      </c>
      <c r="R3548" s="5" t="s">
        <v>294</v>
      </c>
      <c r="V3548" s="5" t="s">
        <v>11554</v>
      </c>
    </row>
    <row r="3549" spans="1:22" x14ac:dyDescent="0.35">
      <c r="A3549" s="5" t="s">
        <v>11555</v>
      </c>
      <c r="B3549" s="5" t="s">
        <v>11491</v>
      </c>
      <c r="C3549" s="5" t="s">
        <v>11548</v>
      </c>
      <c r="D3549" s="5" t="s">
        <v>16</v>
      </c>
      <c r="E3549" s="5">
        <v>17</v>
      </c>
      <c r="F3549" s="5" t="s">
        <v>294</v>
      </c>
      <c r="G3549" s="5" t="s">
        <v>294</v>
      </c>
      <c r="K3549" s="5" t="s">
        <v>11556</v>
      </c>
      <c r="M3549" s="5" t="s">
        <v>794</v>
      </c>
      <c r="N3549" s="5" t="s">
        <v>294</v>
      </c>
      <c r="Q3549" s="5" t="s">
        <v>297</v>
      </c>
      <c r="R3549" s="5" t="s">
        <v>294</v>
      </c>
      <c r="V3549" s="5" t="s">
        <v>11555</v>
      </c>
    </row>
    <row r="3550" spans="1:22" x14ac:dyDescent="0.35">
      <c r="A3550" s="5" t="s">
        <v>11557</v>
      </c>
      <c r="B3550" s="5" t="s">
        <v>11558</v>
      </c>
      <c r="C3550" s="5" t="s">
        <v>11548</v>
      </c>
      <c r="D3550" s="5" t="s">
        <v>16</v>
      </c>
      <c r="E3550" s="5">
        <v>17</v>
      </c>
      <c r="F3550" s="5" t="s">
        <v>294</v>
      </c>
      <c r="G3550" s="5" t="s">
        <v>294</v>
      </c>
      <c r="K3550" s="5" t="s">
        <v>11559</v>
      </c>
      <c r="M3550" s="5" t="s">
        <v>794</v>
      </c>
      <c r="N3550" s="5" t="s">
        <v>294</v>
      </c>
      <c r="Q3550" s="5" t="s">
        <v>297</v>
      </c>
      <c r="R3550" s="5" t="s">
        <v>294</v>
      </c>
      <c r="V3550" s="5" t="s">
        <v>11557</v>
      </c>
    </row>
    <row r="3551" spans="1:22" x14ac:dyDescent="0.35">
      <c r="A3551" s="5" t="s">
        <v>11560</v>
      </c>
      <c r="B3551" s="5" t="s">
        <v>10827</v>
      </c>
      <c r="C3551" s="5" t="s">
        <v>11561</v>
      </c>
      <c r="D3551" s="5" t="s">
        <v>18</v>
      </c>
      <c r="E3551" s="5">
        <v>1</v>
      </c>
      <c r="F3551" s="5" t="s">
        <v>294</v>
      </c>
      <c r="G3551" s="5" t="s">
        <v>297</v>
      </c>
      <c r="L3551" s="5" t="s">
        <v>822</v>
      </c>
      <c r="M3551" s="5" t="s">
        <v>794</v>
      </c>
      <c r="N3551" s="5" t="s">
        <v>294</v>
      </c>
      <c r="R3551" s="5" t="s">
        <v>294</v>
      </c>
      <c r="V3551" s="5" t="s">
        <v>11562</v>
      </c>
    </row>
    <row r="3552" spans="1:22" x14ac:dyDescent="0.35">
      <c r="A3552" s="5" t="s">
        <v>11563</v>
      </c>
      <c r="B3552" s="5" t="s">
        <v>8162</v>
      </c>
      <c r="C3552" s="5" t="s">
        <v>11561</v>
      </c>
      <c r="D3552" s="5" t="s">
        <v>18</v>
      </c>
      <c r="E3552" s="5">
        <v>6</v>
      </c>
      <c r="F3552" s="5" t="s">
        <v>294</v>
      </c>
      <c r="G3552" s="5" t="s">
        <v>297</v>
      </c>
      <c r="J3552" s="5" t="s">
        <v>3723</v>
      </c>
      <c r="M3552" s="5" t="s">
        <v>794</v>
      </c>
      <c r="N3552" s="5" t="s">
        <v>294</v>
      </c>
      <c r="R3552" s="5" t="s">
        <v>297</v>
      </c>
      <c r="V3552" s="5" t="s">
        <v>11564</v>
      </c>
    </row>
    <row r="3553" spans="1:22" x14ac:dyDescent="0.35">
      <c r="A3553" s="5" t="s">
        <v>11565</v>
      </c>
      <c r="B3553" s="5" t="s">
        <v>11203</v>
      </c>
      <c r="C3553" s="5" t="s">
        <v>11561</v>
      </c>
      <c r="D3553" s="5" t="s">
        <v>16</v>
      </c>
      <c r="E3553" s="5">
        <v>5</v>
      </c>
      <c r="F3553" s="5" t="s">
        <v>294</v>
      </c>
      <c r="G3553" s="5" t="s">
        <v>294</v>
      </c>
      <c r="H3553" s="5">
        <v>0</v>
      </c>
      <c r="I3553" s="5">
        <v>99.99</v>
      </c>
      <c r="M3553" s="5" t="s">
        <v>794</v>
      </c>
      <c r="N3553" s="5" t="s">
        <v>294</v>
      </c>
      <c r="R3553" s="5" t="s">
        <v>294</v>
      </c>
      <c r="V3553" s="5" t="s">
        <v>11566</v>
      </c>
    </row>
    <row r="3554" spans="1:22" x14ac:dyDescent="0.35">
      <c r="A3554" s="5" t="s">
        <v>11567</v>
      </c>
      <c r="B3554" s="5" t="s">
        <v>11568</v>
      </c>
      <c r="C3554" s="5" t="s">
        <v>11561</v>
      </c>
      <c r="D3554" s="5" t="s">
        <v>18</v>
      </c>
      <c r="E3554" s="5">
        <v>4</v>
      </c>
      <c r="F3554" s="5" t="s">
        <v>294</v>
      </c>
      <c r="G3554" s="5" t="s">
        <v>297</v>
      </c>
      <c r="J3554" s="5" t="s">
        <v>3768</v>
      </c>
      <c r="M3554" s="5" t="s">
        <v>794</v>
      </c>
      <c r="N3554" s="5" t="s">
        <v>294</v>
      </c>
      <c r="R3554" s="5" t="s">
        <v>294</v>
      </c>
      <c r="V3554" s="5" t="s">
        <v>11569</v>
      </c>
    </row>
    <row r="3555" spans="1:22" x14ac:dyDescent="0.35">
      <c r="A3555" s="5" t="s">
        <v>11570</v>
      </c>
      <c r="B3555" s="5" t="s">
        <v>11571</v>
      </c>
      <c r="C3555" s="5" t="s">
        <v>11561</v>
      </c>
      <c r="D3555" s="5" t="s">
        <v>22</v>
      </c>
      <c r="E3555" s="5">
        <v>4</v>
      </c>
      <c r="F3555" s="5" t="s">
        <v>294</v>
      </c>
      <c r="G3555" s="5" t="s">
        <v>294</v>
      </c>
      <c r="M3555" s="5" t="s">
        <v>794</v>
      </c>
      <c r="N3555" s="5" t="s">
        <v>294</v>
      </c>
      <c r="R3555" s="5" t="s">
        <v>294</v>
      </c>
      <c r="V3555" s="5" t="s">
        <v>11572</v>
      </c>
    </row>
    <row r="3556" spans="1:22" x14ac:dyDescent="0.35">
      <c r="A3556" s="5" t="s">
        <v>11573</v>
      </c>
      <c r="B3556" s="5" t="s">
        <v>11212</v>
      </c>
      <c r="C3556" s="5" t="s">
        <v>11561</v>
      </c>
      <c r="D3556" s="5" t="s">
        <v>22</v>
      </c>
      <c r="E3556" s="5">
        <v>3</v>
      </c>
      <c r="F3556" s="5" t="s">
        <v>294</v>
      </c>
      <c r="G3556" s="5" t="s">
        <v>294</v>
      </c>
      <c r="H3556" s="5">
        <v>0</v>
      </c>
      <c r="I3556" s="5">
        <v>999</v>
      </c>
      <c r="M3556" s="5" t="s">
        <v>794</v>
      </c>
      <c r="N3556" s="5" t="s">
        <v>294</v>
      </c>
      <c r="R3556" s="5" t="s">
        <v>294</v>
      </c>
      <c r="V3556" s="5" t="s">
        <v>11574</v>
      </c>
    </row>
    <row r="3557" spans="1:22" x14ac:dyDescent="0.35">
      <c r="A3557" s="5" t="s">
        <v>11575</v>
      </c>
      <c r="B3557" s="5" t="s">
        <v>11242</v>
      </c>
      <c r="C3557" s="5" t="s">
        <v>11561</v>
      </c>
      <c r="D3557" s="5" t="s">
        <v>18</v>
      </c>
      <c r="E3557" s="5">
        <v>1</v>
      </c>
      <c r="F3557" s="5" t="s">
        <v>294</v>
      </c>
      <c r="G3557" s="5" t="s">
        <v>297</v>
      </c>
      <c r="L3557" s="5" t="s">
        <v>822</v>
      </c>
      <c r="M3557" s="5" t="s">
        <v>794</v>
      </c>
      <c r="N3557" s="5" t="s">
        <v>294</v>
      </c>
      <c r="P3557" s="5" t="s">
        <v>294</v>
      </c>
      <c r="Q3557" s="5" t="s">
        <v>294</v>
      </c>
      <c r="R3557" s="5" t="s">
        <v>294</v>
      </c>
      <c r="S3557" s="5" t="s">
        <v>297</v>
      </c>
      <c r="V3557" s="5" t="s">
        <v>11576</v>
      </c>
    </row>
    <row r="3558" spans="1:22" x14ac:dyDescent="0.35">
      <c r="A3558" s="5" t="s">
        <v>11577</v>
      </c>
      <c r="B3558" s="5" t="s">
        <v>11578</v>
      </c>
      <c r="C3558" s="5" t="s">
        <v>11561</v>
      </c>
      <c r="D3558" s="5" t="s">
        <v>22</v>
      </c>
      <c r="E3558" s="5">
        <v>9</v>
      </c>
      <c r="F3558" s="5" t="s">
        <v>294</v>
      </c>
      <c r="G3558" s="5" t="s">
        <v>294</v>
      </c>
      <c r="M3558" s="5" t="s">
        <v>3826</v>
      </c>
      <c r="N3558" s="5" t="s">
        <v>294</v>
      </c>
      <c r="R3558" s="5" t="s">
        <v>294</v>
      </c>
      <c r="V3558" s="5" t="s">
        <v>11579</v>
      </c>
    </row>
    <row r="3559" spans="1:22" x14ac:dyDescent="0.35">
      <c r="A3559" s="5" t="s">
        <v>11580</v>
      </c>
      <c r="B3559" s="5" t="s">
        <v>11581</v>
      </c>
      <c r="C3559" s="5" t="s">
        <v>11561</v>
      </c>
      <c r="D3559" s="5" t="s">
        <v>22</v>
      </c>
      <c r="E3559" s="5">
        <v>3</v>
      </c>
      <c r="F3559" s="5" t="s">
        <v>294</v>
      </c>
      <c r="G3559" s="5" t="s">
        <v>294</v>
      </c>
      <c r="H3559" s="5">
        <v>0</v>
      </c>
      <c r="I3559" s="5">
        <v>999</v>
      </c>
      <c r="M3559" s="5" t="s">
        <v>794</v>
      </c>
      <c r="N3559" s="5" t="s">
        <v>294</v>
      </c>
      <c r="P3559" s="5" t="s">
        <v>294</v>
      </c>
      <c r="Q3559" s="5" t="s">
        <v>294</v>
      </c>
      <c r="R3559" s="5" t="s">
        <v>294</v>
      </c>
      <c r="S3559" s="5" t="s">
        <v>2333</v>
      </c>
      <c r="V3559" s="5" t="s">
        <v>11580</v>
      </c>
    </row>
    <row r="3560" spans="1:22" x14ac:dyDescent="0.35">
      <c r="A3560" s="5" t="s">
        <v>11582</v>
      </c>
      <c r="B3560" s="5" t="s">
        <v>11499</v>
      </c>
      <c r="C3560" s="5" t="s">
        <v>11548</v>
      </c>
      <c r="D3560" s="5" t="s">
        <v>18</v>
      </c>
      <c r="E3560" s="5">
        <v>6</v>
      </c>
      <c r="F3560" s="5" t="s">
        <v>294</v>
      </c>
      <c r="G3560" s="5" t="s">
        <v>294</v>
      </c>
      <c r="M3560" s="5" t="s">
        <v>794</v>
      </c>
      <c r="N3560" s="5" t="s">
        <v>294</v>
      </c>
      <c r="Q3560" s="5" t="s">
        <v>297</v>
      </c>
      <c r="R3560" s="5" t="s">
        <v>294</v>
      </c>
      <c r="V3560" s="5" t="s">
        <v>11582</v>
      </c>
    </row>
    <row r="3561" spans="1:22" x14ac:dyDescent="0.35">
      <c r="A3561" s="5" t="s">
        <v>11583</v>
      </c>
      <c r="B3561" s="5" t="s">
        <v>11584</v>
      </c>
      <c r="C3561" s="5" t="s">
        <v>11561</v>
      </c>
      <c r="D3561" s="5" t="s">
        <v>16</v>
      </c>
      <c r="E3561" s="5">
        <v>13</v>
      </c>
      <c r="F3561" s="5" t="s">
        <v>294</v>
      </c>
      <c r="G3561" s="5" t="s">
        <v>294</v>
      </c>
      <c r="H3561" s="5">
        <v>0</v>
      </c>
      <c r="M3561" s="5" t="s">
        <v>794</v>
      </c>
      <c r="N3561" s="5" t="s">
        <v>294</v>
      </c>
      <c r="R3561" s="5" t="s">
        <v>294</v>
      </c>
      <c r="V3561" s="5" t="s">
        <v>11585</v>
      </c>
    </row>
    <row r="3562" spans="1:22" x14ac:dyDescent="0.35">
      <c r="A3562" s="5" t="s">
        <v>11586</v>
      </c>
      <c r="B3562" s="5" t="s">
        <v>11587</v>
      </c>
      <c r="C3562" s="5" t="s">
        <v>11561</v>
      </c>
      <c r="D3562" s="5" t="s">
        <v>22</v>
      </c>
      <c r="E3562" s="5">
        <v>3</v>
      </c>
      <c r="F3562" s="5" t="s">
        <v>294</v>
      </c>
      <c r="G3562" s="5" t="s">
        <v>294</v>
      </c>
      <c r="H3562" s="5">
        <v>0</v>
      </c>
      <c r="I3562" s="5">
        <v>999</v>
      </c>
      <c r="M3562" s="5" t="s">
        <v>794</v>
      </c>
      <c r="N3562" s="5" t="s">
        <v>294</v>
      </c>
      <c r="R3562" s="5" t="s">
        <v>294</v>
      </c>
      <c r="S3562" s="5" t="s">
        <v>1079</v>
      </c>
      <c r="V3562" s="5" t="s">
        <v>11588</v>
      </c>
    </row>
    <row r="3563" spans="1:22" x14ac:dyDescent="0.35">
      <c r="A3563" s="5" t="s">
        <v>11589</v>
      </c>
      <c r="B3563" s="5" t="s">
        <v>11590</v>
      </c>
      <c r="C3563" s="5" t="s">
        <v>11561</v>
      </c>
      <c r="D3563" s="5" t="s">
        <v>22</v>
      </c>
      <c r="E3563" s="5">
        <v>5</v>
      </c>
      <c r="F3563" s="5" t="s">
        <v>294</v>
      </c>
      <c r="G3563" s="5" t="s">
        <v>294</v>
      </c>
      <c r="H3563" s="5">
        <v>0</v>
      </c>
      <c r="I3563" s="5">
        <v>99999</v>
      </c>
      <c r="M3563" s="5" t="s">
        <v>794</v>
      </c>
      <c r="N3563" s="5" t="s">
        <v>294</v>
      </c>
      <c r="R3563" s="5" t="s">
        <v>294</v>
      </c>
      <c r="S3563" s="5" t="s">
        <v>11425</v>
      </c>
      <c r="V3563" s="5" t="s">
        <v>11591</v>
      </c>
    </row>
    <row r="3564" spans="1:22" x14ac:dyDescent="0.35">
      <c r="A3564" s="5" t="s">
        <v>11592</v>
      </c>
      <c r="B3564" s="5" t="s">
        <v>11427</v>
      </c>
      <c r="C3564" s="5" t="s">
        <v>11561</v>
      </c>
      <c r="D3564" s="5" t="s">
        <v>22</v>
      </c>
      <c r="E3564" s="5">
        <v>3</v>
      </c>
      <c r="F3564" s="5" t="s">
        <v>294</v>
      </c>
      <c r="G3564" s="5" t="s">
        <v>294</v>
      </c>
      <c r="H3564" s="5">
        <v>0</v>
      </c>
      <c r="I3564" s="5">
        <v>999</v>
      </c>
      <c r="M3564" s="5" t="s">
        <v>794</v>
      </c>
      <c r="N3564" s="5" t="s">
        <v>294</v>
      </c>
      <c r="R3564" s="5" t="s">
        <v>294</v>
      </c>
      <c r="V3564" s="5" t="s">
        <v>11593</v>
      </c>
    </row>
    <row r="3565" spans="1:22" x14ac:dyDescent="0.35">
      <c r="A3565" s="5" t="s">
        <v>11594</v>
      </c>
      <c r="B3565" s="5" t="s">
        <v>11451</v>
      </c>
      <c r="C3565" s="5" t="s">
        <v>11561</v>
      </c>
      <c r="D3565" s="5" t="s">
        <v>16</v>
      </c>
      <c r="E3565" s="5">
        <v>5</v>
      </c>
      <c r="F3565" s="5" t="s">
        <v>294</v>
      </c>
      <c r="G3565" s="5" t="s">
        <v>294</v>
      </c>
      <c r="H3565" s="5">
        <v>0</v>
      </c>
      <c r="I3565" s="5">
        <v>99.99</v>
      </c>
      <c r="M3565" s="5" t="s">
        <v>794</v>
      </c>
      <c r="N3565" s="5" t="s">
        <v>294</v>
      </c>
      <c r="R3565" s="5" t="s">
        <v>294</v>
      </c>
      <c r="V3565" s="5" t="s">
        <v>11595</v>
      </c>
    </row>
    <row r="3566" spans="1:22" x14ac:dyDescent="0.35">
      <c r="A3566" s="5" t="s">
        <v>11596</v>
      </c>
      <c r="B3566" s="5" t="s">
        <v>11597</v>
      </c>
      <c r="C3566" s="5" t="s">
        <v>11561</v>
      </c>
      <c r="D3566" s="5" t="s">
        <v>18</v>
      </c>
      <c r="E3566" s="5">
        <v>1</v>
      </c>
      <c r="F3566" s="5" t="s">
        <v>294</v>
      </c>
      <c r="G3566" s="5" t="s">
        <v>297</v>
      </c>
      <c r="L3566" s="5" t="s">
        <v>822</v>
      </c>
      <c r="M3566" s="5" t="s">
        <v>794</v>
      </c>
      <c r="N3566" s="5" t="s">
        <v>294</v>
      </c>
      <c r="R3566" s="5" t="s">
        <v>294</v>
      </c>
      <c r="S3566" s="5" t="s">
        <v>297</v>
      </c>
      <c r="V3566" s="5" t="s">
        <v>11598</v>
      </c>
    </row>
    <row r="3567" spans="1:22" x14ac:dyDescent="0.35">
      <c r="A3567" s="5" t="s">
        <v>11599</v>
      </c>
      <c r="B3567" s="5" t="s">
        <v>11600</v>
      </c>
      <c r="C3567" s="5" t="s">
        <v>11561</v>
      </c>
      <c r="D3567" s="5" t="s">
        <v>16</v>
      </c>
      <c r="E3567" s="5">
        <v>5</v>
      </c>
      <c r="F3567" s="5" t="s">
        <v>294</v>
      </c>
      <c r="G3567" s="5" t="s">
        <v>294</v>
      </c>
      <c r="H3567" s="5">
        <v>0</v>
      </c>
      <c r="I3567" s="5">
        <v>99.9</v>
      </c>
      <c r="M3567" s="5" t="s">
        <v>794</v>
      </c>
      <c r="N3567" s="5" t="s">
        <v>294</v>
      </c>
      <c r="R3567" s="5" t="s">
        <v>294</v>
      </c>
      <c r="V3567" s="5" t="s">
        <v>11601</v>
      </c>
    </row>
    <row r="3568" spans="1:22" x14ac:dyDescent="0.35">
      <c r="A3568" s="5" t="s">
        <v>11602</v>
      </c>
      <c r="B3568" s="5" t="s">
        <v>11603</v>
      </c>
      <c r="C3568" s="5" t="s">
        <v>11561</v>
      </c>
      <c r="D3568" s="5" t="s">
        <v>16</v>
      </c>
      <c r="E3568" s="5">
        <v>5</v>
      </c>
      <c r="F3568" s="5" t="s">
        <v>294</v>
      </c>
      <c r="G3568" s="5" t="s">
        <v>294</v>
      </c>
      <c r="H3568" s="5">
        <v>0</v>
      </c>
      <c r="I3568" s="5">
        <v>99.99</v>
      </c>
      <c r="M3568" s="5" t="s">
        <v>794</v>
      </c>
      <c r="N3568" s="5" t="s">
        <v>294</v>
      </c>
      <c r="R3568" s="5" t="s">
        <v>294</v>
      </c>
      <c r="V3568" s="5" t="s">
        <v>11604</v>
      </c>
    </row>
    <row r="3569" spans="1:22" x14ac:dyDescent="0.35">
      <c r="A3569" s="5" t="s">
        <v>11605</v>
      </c>
      <c r="B3569" s="5" t="s">
        <v>5189</v>
      </c>
      <c r="C3569" s="5" t="s">
        <v>11606</v>
      </c>
      <c r="D3569" s="5" t="s">
        <v>18</v>
      </c>
      <c r="E3569" s="5">
        <v>5</v>
      </c>
      <c r="F3569" s="5" t="s">
        <v>297</v>
      </c>
      <c r="G3569" s="5" t="s">
        <v>294</v>
      </c>
      <c r="J3569" s="5" t="s">
        <v>5190</v>
      </c>
      <c r="M3569" s="5" t="s">
        <v>794</v>
      </c>
      <c r="N3569" s="5" t="s">
        <v>294</v>
      </c>
      <c r="R3569" s="5" t="s">
        <v>294</v>
      </c>
      <c r="U3569" s="5" t="s">
        <v>11607</v>
      </c>
      <c r="V3569" s="5" t="s">
        <v>11605</v>
      </c>
    </row>
    <row r="3570" spans="1:22" x14ac:dyDescent="0.35">
      <c r="A3570" s="5" t="s">
        <v>11608</v>
      </c>
      <c r="B3570" s="5" t="s">
        <v>3907</v>
      </c>
      <c r="C3570" s="5" t="s">
        <v>11606</v>
      </c>
      <c r="D3570" s="5" t="s">
        <v>22</v>
      </c>
      <c r="E3570" s="5">
        <v>8</v>
      </c>
      <c r="F3570" s="5" t="s">
        <v>294</v>
      </c>
      <c r="G3570" s="5" t="s">
        <v>294</v>
      </c>
      <c r="M3570" s="5" t="s">
        <v>3826</v>
      </c>
      <c r="N3570" s="5" t="s">
        <v>294</v>
      </c>
      <c r="R3570" s="5" t="s">
        <v>294</v>
      </c>
      <c r="V3570" s="5" t="s">
        <v>11608</v>
      </c>
    </row>
    <row r="3571" spans="1:22" x14ac:dyDescent="0.35">
      <c r="A3571" s="5" t="s">
        <v>11609</v>
      </c>
      <c r="B3571" s="5" t="s">
        <v>9649</v>
      </c>
      <c r="C3571" s="5" t="s">
        <v>11606</v>
      </c>
      <c r="D3571" s="5" t="s">
        <v>18</v>
      </c>
      <c r="E3571" s="5">
        <v>15</v>
      </c>
      <c r="F3571" s="5" t="s">
        <v>294</v>
      </c>
      <c r="G3571" s="5" t="s">
        <v>297</v>
      </c>
      <c r="J3571" s="5" t="s">
        <v>3762</v>
      </c>
      <c r="M3571" s="5" t="s">
        <v>794</v>
      </c>
      <c r="N3571" s="5" t="s">
        <v>294</v>
      </c>
      <c r="R3571" s="5" t="s">
        <v>294</v>
      </c>
      <c r="V3571" s="5" t="s">
        <v>11609</v>
      </c>
    </row>
    <row r="3572" spans="1:22" x14ac:dyDescent="0.35">
      <c r="A3572" s="5" t="s">
        <v>11610</v>
      </c>
      <c r="B3572" s="5" t="s">
        <v>11611</v>
      </c>
      <c r="C3572" s="5" t="s">
        <v>11606</v>
      </c>
      <c r="D3572" s="5" t="s">
        <v>18</v>
      </c>
      <c r="E3572" s="5">
        <v>20</v>
      </c>
      <c r="F3572" s="5" t="s">
        <v>294</v>
      </c>
      <c r="G3572" s="5" t="s">
        <v>297</v>
      </c>
      <c r="M3572" s="5" t="s">
        <v>794</v>
      </c>
      <c r="N3572" s="5" t="s">
        <v>294</v>
      </c>
      <c r="P3572" s="5" t="s">
        <v>294</v>
      </c>
      <c r="R3572" s="5" t="s">
        <v>294</v>
      </c>
      <c r="U3572" s="5" t="s">
        <v>11612</v>
      </c>
      <c r="V3572" s="5" t="s">
        <v>11610</v>
      </c>
    </row>
    <row r="3573" spans="1:22" x14ac:dyDescent="0.35">
      <c r="A3573" s="5" t="s">
        <v>11613</v>
      </c>
      <c r="B3573" s="5" t="s">
        <v>11614</v>
      </c>
      <c r="C3573" s="5" t="s">
        <v>3723</v>
      </c>
      <c r="D3573" s="5" t="s">
        <v>16</v>
      </c>
      <c r="E3573" s="5">
        <v>17</v>
      </c>
      <c r="F3573" s="5" t="s">
        <v>294</v>
      </c>
      <c r="G3573" s="5" t="s">
        <v>294</v>
      </c>
      <c r="K3573" s="5" t="s">
        <v>11615</v>
      </c>
      <c r="M3573" s="5" t="s">
        <v>794</v>
      </c>
      <c r="N3573" s="5" t="s">
        <v>294</v>
      </c>
      <c r="R3573" s="5" t="s">
        <v>294</v>
      </c>
      <c r="S3573" s="5" t="s">
        <v>2333</v>
      </c>
      <c r="V3573" s="5" t="s">
        <v>11613</v>
      </c>
    </row>
    <row r="3574" spans="1:22" x14ac:dyDescent="0.35">
      <c r="A3574" s="5" t="s">
        <v>11616</v>
      </c>
      <c r="B3574" s="5" t="s">
        <v>11617</v>
      </c>
      <c r="C3574" s="5" t="s">
        <v>3723</v>
      </c>
      <c r="D3574" s="5" t="s">
        <v>22</v>
      </c>
      <c r="E3574" s="5">
        <v>10</v>
      </c>
      <c r="F3574" s="5" t="s">
        <v>294</v>
      </c>
      <c r="G3574" s="5" t="s">
        <v>294</v>
      </c>
      <c r="H3574" s="5">
        <v>0</v>
      </c>
      <c r="M3574" s="5" t="s">
        <v>794</v>
      </c>
      <c r="N3574" s="5" t="s">
        <v>294</v>
      </c>
      <c r="O3574" s="5" t="s">
        <v>294</v>
      </c>
      <c r="P3574" s="5" t="s">
        <v>294</v>
      </c>
      <c r="Q3574" s="5" t="s">
        <v>294</v>
      </c>
      <c r="R3574" s="5" t="s">
        <v>294</v>
      </c>
      <c r="V3574" s="5" t="s">
        <v>11616</v>
      </c>
    </row>
    <row r="3575" spans="1:22" x14ac:dyDescent="0.35">
      <c r="A3575" s="5" t="s">
        <v>11618</v>
      </c>
      <c r="B3575" s="5" t="s">
        <v>11619</v>
      </c>
      <c r="C3575" s="5" t="s">
        <v>3723</v>
      </c>
      <c r="D3575" s="5" t="s">
        <v>18</v>
      </c>
      <c r="E3575" s="5">
        <v>3</v>
      </c>
      <c r="F3575" s="5" t="s">
        <v>294</v>
      </c>
      <c r="G3575" s="5" t="s">
        <v>297</v>
      </c>
      <c r="J3575" s="5" t="s">
        <v>5118</v>
      </c>
      <c r="K3575" s="5" t="s">
        <v>11620</v>
      </c>
      <c r="M3575" s="5" t="s">
        <v>794</v>
      </c>
      <c r="N3575" s="5" t="s">
        <v>294</v>
      </c>
      <c r="R3575" s="5" t="s">
        <v>297</v>
      </c>
      <c r="V3575" s="5" t="s">
        <v>11618</v>
      </c>
    </row>
    <row r="3576" spans="1:22" x14ac:dyDescent="0.35">
      <c r="A3576" s="5" t="s">
        <v>11621</v>
      </c>
      <c r="B3576" s="5" t="s">
        <v>11622</v>
      </c>
      <c r="C3576" s="5" t="s">
        <v>3723</v>
      </c>
      <c r="D3576" s="5" t="s">
        <v>18</v>
      </c>
      <c r="E3576" s="5">
        <v>1</v>
      </c>
      <c r="F3576" s="5" t="s">
        <v>294</v>
      </c>
      <c r="G3576" s="5" t="s">
        <v>294</v>
      </c>
      <c r="K3576" s="5" t="s">
        <v>11623</v>
      </c>
      <c r="L3576" s="5" t="s">
        <v>11624</v>
      </c>
      <c r="M3576" s="5" t="s">
        <v>794</v>
      </c>
      <c r="N3576" s="5" t="s">
        <v>294</v>
      </c>
      <c r="R3576" s="5" t="s">
        <v>294</v>
      </c>
      <c r="S3576" s="5" t="s">
        <v>247</v>
      </c>
      <c r="V3576" s="5" t="s">
        <v>11621</v>
      </c>
    </row>
    <row r="3577" spans="1:22" x14ac:dyDescent="0.35">
      <c r="A3577" s="5" t="s">
        <v>11625</v>
      </c>
      <c r="B3577" s="5" t="s">
        <v>87</v>
      </c>
      <c r="C3577" s="5" t="s">
        <v>3723</v>
      </c>
      <c r="D3577" s="5" t="s">
        <v>24</v>
      </c>
      <c r="E3577" s="5">
        <v>12</v>
      </c>
      <c r="F3577" s="5" t="s">
        <v>294</v>
      </c>
      <c r="G3577" s="5" t="s">
        <v>294</v>
      </c>
      <c r="K3577" s="5" t="s">
        <v>11626</v>
      </c>
      <c r="M3577" s="5" t="s">
        <v>794</v>
      </c>
      <c r="N3577" s="5" t="s">
        <v>294</v>
      </c>
      <c r="R3577" s="5" t="s">
        <v>297</v>
      </c>
      <c r="V3577" s="5" t="s">
        <v>11625</v>
      </c>
    </row>
    <row r="3578" spans="1:22" x14ac:dyDescent="0.35">
      <c r="A3578" s="5" t="s">
        <v>11627</v>
      </c>
      <c r="B3578" s="5" t="s">
        <v>11628</v>
      </c>
      <c r="C3578" s="5" t="s">
        <v>11548</v>
      </c>
      <c r="D3578" s="5" t="s">
        <v>18</v>
      </c>
      <c r="E3578" s="5">
        <v>20</v>
      </c>
      <c r="F3578" s="5" t="s">
        <v>294</v>
      </c>
      <c r="G3578" s="5" t="s">
        <v>294</v>
      </c>
      <c r="M3578" s="5" t="s">
        <v>794</v>
      </c>
      <c r="N3578" s="5" t="s">
        <v>294</v>
      </c>
      <c r="Q3578" s="5" t="s">
        <v>297</v>
      </c>
      <c r="R3578" s="5" t="s">
        <v>294</v>
      </c>
      <c r="V3578" s="5" t="s">
        <v>11627</v>
      </c>
    </row>
    <row r="3579" spans="1:22" x14ac:dyDescent="0.35">
      <c r="A3579" s="5" t="s">
        <v>11629</v>
      </c>
      <c r="B3579" s="5" t="s">
        <v>11630</v>
      </c>
      <c r="C3579" s="5" t="s">
        <v>3723</v>
      </c>
      <c r="D3579" s="5" t="s">
        <v>18</v>
      </c>
      <c r="E3579" s="5">
        <v>20</v>
      </c>
      <c r="F3579" s="5" t="s">
        <v>294</v>
      </c>
      <c r="G3579" s="5" t="s">
        <v>297</v>
      </c>
      <c r="M3579" s="5" t="s">
        <v>794</v>
      </c>
      <c r="N3579" s="5" t="s">
        <v>294</v>
      </c>
      <c r="P3579" s="5" t="s">
        <v>294</v>
      </c>
      <c r="Q3579" s="5" t="s">
        <v>294</v>
      </c>
      <c r="R3579" s="5" t="s">
        <v>297</v>
      </c>
      <c r="V3579" s="5" t="s">
        <v>11629</v>
      </c>
    </row>
    <row r="3580" spans="1:22" x14ac:dyDescent="0.35">
      <c r="A3580" s="5" t="s">
        <v>11631</v>
      </c>
      <c r="B3580" s="5" t="s">
        <v>11632</v>
      </c>
      <c r="C3580" s="5" t="s">
        <v>3723</v>
      </c>
      <c r="D3580" s="5" t="s">
        <v>20</v>
      </c>
      <c r="E3580" s="5">
        <v>10</v>
      </c>
      <c r="F3580" s="5" t="s">
        <v>294</v>
      </c>
      <c r="G3580" s="5" t="s">
        <v>294</v>
      </c>
      <c r="M3580" s="5" t="s">
        <v>794</v>
      </c>
      <c r="N3580" s="5" t="s">
        <v>297</v>
      </c>
      <c r="O3580" s="5" t="s">
        <v>297</v>
      </c>
      <c r="P3580" s="5" t="s">
        <v>294</v>
      </c>
      <c r="Q3580" s="5" t="s">
        <v>297</v>
      </c>
      <c r="R3580" s="5" t="s">
        <v>294</v>
      </c>
      <c r="V3580" s="5" t="s">
        <v>11631</v>
      </c>
    </row>
    <row r="3581" spans="1:22" x14ac:dyDescent="0.35">
      <c r="A3581" s="5" t="s">
        <v>11633</v>
      </c>
      <c r="B3581" s="5" t="s">
        <v>11634</v>
      </c>
      <c r="C3581" s="5" t="s">
        <v>11635</v>
      </c>
      <c r="D3581" s="5" t="s">
        <v>18</v>
      </c>
      <c r="E3581" s="5">
        <v>100</v>
      </c>
      <c r="F3581" s="5" t="s">
        <v>294</v>
      </c>
      <c r="G3581" s="5" t="s">
        <v>294</v>
      </c>
      <c r="M3581" s="5" t="s">
        <v>794</v>
      </c>
      <c r="N3581" s="5" t="s">
        <v>297</v>
      </c>
      <c r="O3581" s="5" t="s">
        <v>297</v>
      </c>
      <c r="P3581" s="5" t="s">
        <v>294</v>
      </c>
      <c r="Q3581" s="5" t="s">
        <v>297</v>
      </c>
      <c r="R3581" s="5" t="s">
        <v>294</v>
      </c>
    </row>
    <row r="3582" spans="1:22" x14ac:dyDescent="0.35">
      <c r="A3582" s="5" t="s">
        <v>11636</v>
      </c>
      <c r="B3582" s="5" t="s">
        <v>11637</v>
      </c>
      <c r="C3582" s="5" t="s">
        <v>3723</v>
      </c>
      <c r="D3582" s="5" t="s">
        <v>18</v>
      </c>
      <c r="E3582" s="5">
        <v>8</v>
      </c>
      <c r="F3582" s="5" t="s">
        <v>294</v>
      </c>
      <c r="G3582" s="5" t="s">
        <v>297</v>
      </c>
      <c r="M3582" s="5" t="s">
        <v>794</v>
      </c>
      <c r="N3582" s="5" t="s">
        <v>294</v>
      </c>
      <c r="O3582" s="5" t="s">
        <v>294</v>
      </c>
      <c r="P3582" s="5" t="s">
        <v>294</v>
      </c>
      <c r="Q3582" s="5" t="s">
        <v>294</v>
      </c>
      <c r="R3582" s="5" t="s">
        <v>294</v>
      </c>
      <c r="U3582" s="5" t="s">
        <v>11638</v>
      </c>
      <c r="V3582" s="5" t="s">
        <v>11636</v>
      </c>
    </row>
    <row r="3583" spans="1:22" x14ac:dyDescent="0.35">
      <c r="A3583" s="5" t="s">
        <v>11639</v>
      </c>
      <c r="B3583" s="5" t="s">
        <v>11507</v>
      </c>
      <c r="C3583" s="5" t="s">
        <v>11548</v>
      </c>
      <c r="D3583" s="5" t="s">
        <v>22</v>
      </c>
      <c r="E3583" s="5">
        <v>2</v>
      </c>
      <c r="F3583" s="5" t="s">
        <v>294</v>
      </c>
      <c r="G3583" s="5" t="s">
        <v>294</v>
      </c>
      <c r="M3583" s="5" t="s">
        <v>794</v>
      </c>
      <c r="N3583" s="5" t="s">
        <v>294</v>
      </c>
      <c r="Q3583" s="5" t="s">
        <v>297</v>
      </c>
      <c r="R3583" s="5" t="s">
        <v>294</v>
      </c>
      <c r="V3583" s="5" t="s">
        <v>11639</v>
      </c>
    </row>
    <row r="3584" spans="1:22" x14ac:dyDescent="0.35">
      <c r="A3584" s="5" t="s">
        <v>11640</v>
      </c>
      <c r="B3584" s="5" t="s">
        <v>11512</v>
      </c>
      <c r="C3584" s="5" t="s">
        <v>11548</v>
      </c>
      <c r="D3584" s="5" t="s">
        <v>22</v>
      </c>
      <c r="E3584" s="5">
        <v>10</v>
      </c>
      <c r="F3584" s="5" t="s">
        <v>294</v>
      </c>
      <c r="G3584" s="5" t="s">
        <v>294</v>
      </c>
      <c r="M3584" s="5" t="s">
        <v>794</v>
      </c>
      <c r="N3584" s="5" t="s">
        <v>294</v>
      </c>
      <c r="P3584" s="5" t="s">
        <v>294</v>
      </c>
      <c r="Q3584" s="5" t="s">
        <v>297</v>
      </c>
      <c r="R3584" s="5" t="s">
        <v>294</v>
      </c>
      <c r="V3584" s="5" t="s">
        <v>11640</v>
      </c>
    </row>
    <row r="3585" spans="1:22" x14ac:dyDescent="0.35">
      <c r="A3585" s="5" t="s">
        <v>11641</v>
      </c>
      <c r="B3585" s="5" t="s">
        <v>11524</v>
      </c>
      <c r="C3585" s="5" t="s">
        <v>11548</v>
      </c>
      <c r="D3585" s="5" t="s">
        <v>22</v>
      </c>
      <c r="E3585" s="5">
        <v>10</v>
      </c>
      <c r="F3585" s="5" t="s">
        <v>294</v>
      </c>
      <c r="G3585" s="5" t="s">
        <v>294</v>
      </c>
      <c r="K3585" s="5" t="s">
        <v>11642</v>
      </c>
      <c r="M3585" s="5" t="s">
        <v>794</v>
      </c>
      <c r="N3585" s="5" t="s">
        <v>294</v>
      </c>
      <c r="Q3585" s="5" t="s">
        <v>297</v>
      </c>
      <c r="R3585" s="5" t="s">
        <v>294</v>
      </c>
      <c r="V3585" s="5" t="s">
        <v>11641</v>
      </c>
    </row>
    <row r="3586" spans="1:22" x14ac:dyDescent="0.35">
      <c r="A3586" s="5" t="s">
        <v>11643</v>
      </c>
      <c r="B3586" s="5" t="s">
        <v>11526</v>
      </c>
      <c r="C3586" s="5" t="s">
        <v>11548</v>
      </c>
      <c r="D3586" s="5" t="s">
        <v>22</v>
      </c>
      <c r="E3586" s="5">
        <v>10</v>
      </c>
      <c r="F3586" s="5" t="s">
        <v>294</v>
      </c>
      <c r="G3586" s="5" t="s">
        <v>294</v>
      </c>
      <c r="K3586" s="5" t="s">
        <v>11644</v>
      </c>
      <c r="M3586" s="5" t="s">
        <v>794</v>
      </c>
      <c r="N3586" s="5" t="s">
        <v>294</v>
      </c>
      <c r="Q3586" s="5" t="s">
        <v>297</v>
      </c>
      <c r="R3586" s="5" t="s">
        <v>294</v>
      </c>
      <c r="V3586" s="5" t="s">
        <v>11643</v>
      </c>
    </row>
    <row r="3587" spans="1:22" x14ac:dyDescent="0.35">
      <c r="A3587" s="5" t="s">
        <v>11645</v>
      </c>
      <c r="B3587" s="5" t="s">
        <v>11646</v>
      </c>
      <c r="C3587" s="5" t="s">
        <v>11548</v>
      </c>
      <c r="D3587" s="5" t="s">
        <v>22</v>
      </c>
      <c r="E3587" s="5">
        <v>10</v>
      </c>
      <c r="F3587" s="5" t="s">
        <v>294</v>
      </c>
      <c r="G3587" s="5" t="s">
        <v>294</v>
      </c>
      <c r="K3587" s="5" t="s">
        <v>11647</v>
      </c>
      <c r="M3587" s="5" t="s">
        <v>794</v>
      </c>
      <c r="N3587" s="5" t="s">
        <v>294</v>
      </c>
      <c r="Q3587" s="5" t="s">
        <v>297</v>
      </c>
      <c r="R3587" s="5" t="s">
        <v>294</v>
      </c>
      <c r="V3587" s="5" t="s">
        <v>11645</v>
      </c>
    </row>
    <row r="3588" spans="1:22" x14ac:dyDescent="0.35">
      <c r="A3588" s="5" t="s">
        <v>11648</v>
      </c>
      <c r="B3588" s="5" t="s">
        <v>11531</v>
      </c>
      <c r="C3588" s="5" t="s">
        <v>11548</v>
      </c>
      <c r="D3588" s="5" t="s">
        <v>22</v>
      </c>
      <c r="E3588" s="5">
        <v>10</v>
      </c>
      <c r="F3588" s="5" t="s">
        <v>294</v>
      </c>
      <c r="G3588" s="5" t="s">
        <v>294</v>
      </c>
      <c r="M3588" s="5" t="s">
        <v>794</v>
      </c>
      <c r="N3588" s="5" t="s">
        <v>294</v>
      </c>
      <c r="P3588" s="5" t="s">
        <v>294</v>
      </c>
      <c r="Q3588" s="5" t="s">
        <v>297</v>
      </c>
      <c r="R3588" s="5" t="s">
        <v>294</v>
      </c>
      <c r="V3588" s="5" t="s">
        <v>11648</v>
      </c>
    </row>
    <row r="3589" spans="1:22" x14ac:dyDescent="0.35">
      <c r="A3589" s="5" t="s">
        <v>11649</v>
      </c>
      <c r="B3589" s="5" t="s">
        <v>11537</v>
      </c>
      <c r="C3589" s="5" t="s">
        <v>11548</v>
      </c>
      <c r="D3589" s="5" t="s">
        <v>22</v>
      </c>
      <c r="E3589" s="5">
        <v>10</v>
      </c>
      <c r="F3589" s="5" t="s">
        <v>294</v>
      </c>
      <c r="G3589" s="5" t="s">
        <v>294</v>
      </c>
      <c r="M3589" s="5" t="s">
        <v>794</v>
      </c>
      <c r="N3589" s="5" t="s">
        <v>294</v>
      </c>
      <c r="P3589" s="5" t="s">
        <v>294</v>
      </c>
      <c r="Q3589" s="5" t="s">
        <v>297</v>
      </c>
      <c r="R3589" s="5" t="s">
        <v>294</v>
      </c>
      <c r="V3589" s="5" t="s">
        <v>11649</v>
      </c>
    </row>
    <row r="3590" spans="1:22" x14ac:dyDescent="0.35">
      <c r="A3590" s="5" t="s">
        <v>11650</v>
      </c>
      <c r="B3590" s="5" t="s">
        <v>10605</v>
      </c>
      <c r="C3590" s="5" t="s">
        <v>3723</v>
      </c>
      <c r="D3590" s="5" t="s">
        <v>18</v>
      </c>
      <c r="E3590" s="5">
        <v>1</v>
      </c>
      <c r="F3590" s="5" t="s">
        <v>294</v>
      </c>
      <c r="G3590" s="5" t="s">
        <v>297</v>
      </c>
      <c r="L3590" s="5" t="s">
        <v>822</v>
      </c>
      <c r="M3590" s="5" t="s">
        <v>794</v>
      </c>
      <c r="N3590" s="5" t="s">
        <v>294</v>
      </c>
      <c r="O3590" s="5" t="s">
        <v>294</v>
      </c>
      <c r="P3590" s="5" t="s">
        <v>294</v>
      </c>
      <c r="Q3590" s="5" t="s">
        <v>294</v>
      </c>
      <c r="R3590" s="5" t="s">
        <v>294</v>
      </c>
      <c r="S3590" s="5" t="s">
        <v>294</v>
      </c>
      <c r="V3590" s="5" t="s">
        <v>11650</v>
      </c>
    </row>
    <row r="3591" spans="1:22" x14ac:dyDescent="0.35">
      <c r="A3591" s="5" t="s">
        <v>11651</v>
      </c>
      <c r="B3591" s="5" t="s">
        <v>10607</v>
      </c>
      <c r="C3591" s="5" t="s">
        <v>3723</v>
      </c>
      <c r="D3591" s="5" t="s">
        <v>18</v>
      </c>
      <c r="E3591" s="5">
        <v>1</v>
      </c>
      <c r="F3591" s="5" t="s">
        <v>294</v>
      </c>
      <c r="G3591" s="5" t="s">
        <v>297</v>
      </c>
      <c r="L3591" s="5" t="s">
        <v>822</v>
      </c>
      <c r="M3591" s="5" t="s">
        <v>794</v>
      </c>
      <c r="N3591" s="5" t="s">
        <v>294</v>
      </c>
      <c r="O3591" s="5" t="s">
        <v>294</v>
      </c>
      <c r="P3591" s="5" t="s">
        <v>294</v>
      </c>
      <c r="Q3591" s="5" t="s">
        <v>294</v>
      </c>
      <c r="R3591" s="5" t="s">
        <v>294</v>
      </c>
      <c r="S3591" s="5" t="s">
        <v>294</v>
      </c>
      <c r="V3591" s="5" t="s">
        <v>11651</v>
      </c>
    </row>
    <row r="3592" spans="1:22" x14ac:dyDescent="0.35">
      <c r="A3592" s="5" t="s">
        <v>11652</v>
      </c>
      <c r="B3592" s="5" t="s">
        <v>11653</v>
      </c>
      <c r="C3592" s="5" t="s">
        <v>3723</v>
      </c>
      <c r="D3592" s="5" t="s">
        <v>18</v>
      </c>
      <c r="E3592" s="5">
        <v>1</v>
      </c>
      <c r="F3592" s="5" t="s">
        <v>294</v>
      </c>
      <c r="G3592" s="5" t="s">
        <v>297</v>
      </c>
      <c r="L3592" s="5" t="s">
        <v>822</v>
      </c>
      <c r="M3592" s="5" t="s">
        <v>794</v>
      </c>
      <c r="N3592" s="5" t="s">
        <v>294</v>
      </c>
      <c r="O3592" s="5" t="s">
        <v>294</v>
      </c>
      <c r="P3592" s="5" t="s">
        <v>294</v>
      </c>
      <c r="Q3592" s="5" t="s">
        <v>294</v>
      </c>
      <c r="R3592" s="5" t="s">
        <v>294</v>
      </c>
      <c r="S3592" s="5" t="s">
        <v>294</v>
      </c>
    </row>
    <row r="3593" spans="1:22" x14ac:dyDescent="0.35">
      <c r="A3593" s="5" t="s">
        <v>11654</v>
      </c>
      <c r="B3593" s="5" t="s">
        <v>11655</v>
      </c>
      <c r="C3593" s="5" t="s">
        <v>3723</v>
      </c>
      <c r="D3593" s="5" t="s">
        <v>18</v>
      </c>
      <c r="E3593" s="5">
        <v>1</v>
      </c>
      <c r="F3593" s="5" t="s">
        <v>294</v>
      </c>
      <c r="G3593" s="5" t="s">
        <v>297</v>
      </c>
      <c r="L3593" s="5" t="s">
        <v>822</v>
      </c>
      <c r="M3593" s="5" t="s">
        <v>794</v>
      </c>
      <c r="N3593" s="5" t="s">
        <v>294</v>
      </c>
      <c r="O3593" s="5" t="s">
        <v>294</v>
      </c>
      <c r="P3593" s="5" t="s">
        <v>294</v>
      </c>
      <c r="Q3593" s="5" t="s">
        <v>294</v>
      </c>
      <c r="R3593" s="5" t="s">
        <v>294</v>
      </c>
      <c r="S3593" s="5" t="s">
        <v>294</v>
      </c>
    </row>
    <row r="3594" spans="1:22" x14ac:dyDescent="0.35">
      <c r="A3594" s="5" t="s">
        <v>11656</v>
      </c>
      <c r="B3594" s="5" t="s">
        <v>11657</v>
      </c>
      <c r="C3594" s="5" t="s">
        <v>11548</v>
      </c>
      <c r="D3594" s="5" t="s">
        <v>18</v>
      </c>
      <c r="E3594" s="5">
        <v>20</v>
      </c>
      <c r="F3594" s="5" t="s">
        <v>294</v>
      </c>
      <c r="G3594" s="5" t="s">
        <v>294</v>
      </c>
      <c r="M3594" s="5" t="s">
        <v>794</v>
      </c>
      <c r="N3594" s="5" t="s">
        <v>294</v>
      </c>
      <c r="Q3594" s="5" t="s">
        <v>297</v>
      </c>
      <c r="R3594" s="5" t="s">
        <v>294</v>
      </c>
      <c r="V3594" s="5" t="s">
        <v>11656</v>
      </c>
    </row>
    <row r="3595" spans="1:22" x14ac:dyDescent="0.35">
      <c r="A3595" s="5" t="s">
        <v>11658</v>
      </c>
      <c r="B3595" s="5" t="s">
        <v>11545</v>
      </c>
      <c r="C3595" s="5" t="s">
        <v>11548</v>
      </c>
      <c r="D3595" s="5" t="s">
        <v>22</v>
      </c>
      <c r="E3595" s="5">
        <v>4</v>
      </c>
      <c r="F3595" s="5" t="s">
        <v>294</v>
      </c>
      <c r="G3595" s="5" t="s">
        <v>294</v>
      </c>
      <c r="M3595" s="5" t="s">
        <v>794</v>
      </c>
      <c r="N3595" s="5" t="s">
        <v>294</v>
      </c>
      <c r="Q3595" s="5" t="s">
        <v>297</v>
      </c>
      <c r="R3595" s="5" t="s">
        <v>294</v>
      </c>
      <c r="V3595" s="5" t="s">
        <v>11658</v>
      </c>
    </row>
    <row r="3596" spans="1:22" x14ac:dyDescent="0.35">
      <c r="A3596" s="5" t="s">
        <v>11659</v>
      </c>
      <c r="B3596" s="5" t="s">
        <v>11660</v>
      </c>
      <c r="C3596" s="5" t="s">
        <v>3723</v>
      </c>
      <c r="D3596" s="5" t="s">
        <v>18</v>
      </c>
      <c r="E3596" s="5">
        <v>60</v>
      </c>
      <c r="F3596" s="5" t="s">
        <v>294</v>
      </c>
      <c r="G3596" s="5" t="s">
        <v>294</v>
      </c>
      <c r="M3596" s="5" t="s">
        <v>794</v>
      </c>
      <c r="N3596" s="5" t="s">
        <v>294</v>
      </c>
      <c r="P3596" s="5" t="s">
        <v>294</v>
      </c>
      <c r="Q3596" s="5" t="s">
        <v>294</v>
      </c>
      <c r="R3596" s="5" t="s">
        <v>294</v>
      </c>
      <c r="V3596" s="5" t="s">
        <v>11659</v>
      </c>
    </row>
    <row r="3597" spans="1:22" x14ac:dyDescent="0.35">
      <c r="A3597" s="5" t="s">
        <v>11661</v>
      </c>
      <c r="B3597" s="5" t="s">
        <v>11662</v>
      </c>
      <c r="C3597" s="5" t="s">
        <v>3723</v>
      </c>
      <c r="D3597" s="5" t="s">
        <v>18</v>
      </c>
      <c r="E3597" s="5">
        <v>4</v>
      </c>
      <c r="F3597" s="5" t="s">
        <v>294</v>
      </c>
      <c r="G3597" s="5" t="s">
        <v>294</v>
      </c>
      <c r="J3597" s="5" t="s">
        <v>1194</v>
      </c>
      <c r="M3597" s="5" t="s">
        <v>794</v>
      </c>
      <c r="N3597" s="5" t="s">
        <v>294</v>
      </c>
      <c r="R3597" s="5" t="s">
        <v>297</v>
      </c>
      <c r="V3597" s="5" t="s">
        <v>11661</v>
      </c>
    </row>
    <row r="3598" spans="1:22" x14ac:dyDescent="0.35">
      <c r="A3598" s="5" t="s">
        <v>11663</v>
      </c>
      <c r="B3598" s="5" t="s">
        <v>11470</v>
      </c>
      <c r="C3598" s="5" t="s">
        <v>11664</v>
      </c>
      <c r="D3598" s="5" t="s">
        <v>16</v>
      </c>
      <c r="E3598" s="5">
        <v>17</v>
      </c>
      <c r="F3598" s="5" t="s">
        <v>294</v>
      </c>
      <c r="G3598" s="5" t="s">
        <v>294</v>
      </c>
      <c r="K3598" s="5" t="s">
        <v>11665</v>
      </c>
      <c r="M3598" s="5" t="s">
        <v>794</v>
      </c>
      <c r="N3598" s="5" t="s">
        <v>294</v>
      </c>
      <c r="Q3598" s="5" t="s">
        <v>297</v>
      </c>
      <c r="R3598" s="5" t="s">
        <v>294</v>
      </c>
      <c r="V3598" s="5" t="s">
        <v>11663</v>
      </c>
    </row>
    <row r="3599" spans="1:22" x14ac:dyDescent="0.35">
      <c r="A3599" s="5" t="s">
        <v>11666</v>
      </c>
      <c r="B3599" s="5" t="s">
        <v>11667</v>
      </c>
      <c r="C3599" s="5" t="s">
        <v>11664</v>
      </c>
      <c r="D3599" s="5" t="s">
        <v>16</v>
      </c>
      <c r="E3599" s="5">
        <v>17</v>
      </c>
      <c r="F3599" s="5" t="s">
        <v>294</v>
      </c>
      <c r="G3599" s="5" t="s">
        <v>294</v>
      </c>
      <c r="K3599" s="5" t="s">
        <v>11668</v>
      </c>
      <c r="M3599" s="5" t="s">
        <v>794</v>
      </c>
      <c r="N3599" s="5" t="s">
        <v>294</v>
      </c>
      <c r="Q3599" s="5" t="s">
        <v>297</v>
      </c>
      <c r="R3599" s="5" t="s">
        <v>294</v>
      </c>
      <c r="V3599" s="5" t="s">
        <v>11666</v>
      </c>
    </row>
    <row r="3600" spans="1:22" x14ac:dyDescent="0.35">
      <c r="A3600" s="5" t="s">
        <v>11669</v>
      </c>
      <c r="B3600" s="5" t="s">
        <v>11670</v>
      </c>
      <c r="C3600" s="5" t="s">
        <v>11664</v>
      </c>
      <c r="D3600" s="5" t="s">
        <v>16</v>
      </c>
      <c r="E3600" s="5">
        <v>17</v>
      </c>
      <c r="F3600" s="5" t="s">
        <v>294</v>
      </c>
      <c r="G3600" s="5" t="s">
        <v>294</v>
      </c>
      <c r="K3600" s="5" t="s">
        <v>11671</v>
      </c>
      <c r="M3600" s="5" t="s">
        <v>794</v>
      </c>
      <c r="N3600" s="5" t="s">
        <v>294</v>
      </c>
      <c r="Q3600" s="5" t="s">
        <v>297</v>
      </c>
      <c r="R3600" s="5" t="s">
        <v>294</v>
      </c>
      <c r="V3600" s="5" t="s">
        <v>11669</v>
      </c>
    </row>
    <row r="3601" spans="1:22" x14ac:dyDescent="0.35">
      <c r="A3601" s="5" t="s">
        <v>11672</v>
      </c>
      <c r="B3601" s="5" t="s">
        <v>11673</v>
      </c>
      <c r="C3601" s="5" t="s">
        <v>11664</v>
      </c>
      <c r="D3601" s="5" t="s">
        <v>16</v>
      </c>
      <c r="E3601" s="5">
        <v>17</v>
      </c>
      <c r="F3601" s="5" t="s">
        <v>294</v>
      </c>
      <c r="G3601" s="5" t="s">
        <v>294</v>
      </c>
      <c r="K3601" s="5" t="s">
        <v>11674</v>
      </c>
      <c r="M3601" s="5" t="s">
        <v>794</v>
      </c>
      <c r="N3601" s="5" t="s">
        <v>294</v>
      </c>
      <c r="Q3601" s="5" t="s">
        <v>297</v>
      </c>
      <c r="R3601" s="5" t="s">
        <v>294</v>
      </c>
      <c r="V3601" s="5" t="s">
        <v>11672</v>
      </c>
    </row>
    <row r="3602" spans="1:22" x14ac:dyDescent="0.35">
      <c r="A3602" s="5" t="s">
        <v>11675</v>
      </c>
      <c r="B3602" s="5" t="s">
        <v>11676</v>
      </c>
      <c r="C3602" s="5" t="s">
        <v>11664</v>
      </c>
      <c r="D3602" s="5" t="s">
        <v>16</v>
      </c>
      <c r="E3602" s="5">
        <v>17</v>
      </c>
      <c r="F3602" s="5" t="s">
        <v>294</v>
      </c>
      <c r="G3602" s="5" t="s">
        <v>294</v>
      </c>
      <c r="K3602" s="5" t="s">
        <v>11677</v>
      </c>
      <c r="M3602" s="5" t="s">
        <v>794</v>
      </c>
      <c r="N3602" s="5" t="s">
        <v>294</v>
      </c>
      <c r="Q3602" s="5" t="s">
        <v>297</v>
      </c>
      <c r="R3602" s="5" t="s">
        <v>294</v>
      </c>
      <c r="V3602" s="5" t="s">
        <v>11675</v>
      </c>
    </row>
    <row r="3603" spans="1:22" x14ac:dyDescent="0.35">
      <c r="A3603" s="5" t="s">
        <v>11678</v>
      </c>
      <c r="B3603" s="5" t="s">
        <v>11679</v>
      </c>
      <c r="C3603" s="5" t="s">
        <v>11664</v>
      </c>
      <c r="D3603" s="5" t="s">
        <v>16</v>
      </c>
      <c r="E3603" s="5">
        <v>17</v>
      </c>
      <c r="F3603" s="5" t="s">
        <v>294</v>
      </c>
      <c r="G3603" s="5" t="s">
        <v>294</v>
      </c>
      <c r="K3603" s="5" t="s">
        <v>11680</v>
      </c>
      <c r="M3603" s="5" t="s">
        <v>794</v>
      </c>
      <c r="N3603" s="5" t="s">
        <v>294</v>
      </c>
      <c r="Q3603" s="5" t="s">
        <v>297</v>
      </c>
      <c r="R3603" s="5" t="s">
        <v>294</v>
      </c>
      <c r="V3603" s="5" t="s">
        <v>11678</v>
      </c>
    </row>
    <row r="3604" spans="1:22" x14ac:dyDescent="0.35">
      <c r="A3604" s="5" t="s">
        <v>11681</v>
      </c>
      <c r="B3604" s="5" t="s">
        <v>11682</v>
      </c>
      <c r="C3604" s="5" t="s">
        <v>11664</v>
      </c>
      <c r="D3604" s="5" t="s">
        <v>16</v>
      </c>
      <c r="E3604" s="5">
        <v>17</v>
      </c>
      <c r="F3604" s="5" t="s">
        <v>294</v>
      </c>
      <c r="G3604" s="5" t="s">
        <v>294</v>
      </c>
      <c r="K3604" s="5" t="s">
        <v>11683</v>
      </c>
      <c r="M3604" s="5" t="s">
        <v>794</v>
      </c>
      <c r="N3604" s="5" t="s">
        <v>294</v>
      </c>
      <c r="Q3604" s="5" t="s">
        <v>297</v>
      </c>
      <c r="R3604" s="5" t="s">
        <v>294</v>
      </c>
      <c r="V3604" s="5" t="s">
        <v>11681</v>
      </c>
    </row>
    <row r="3605" spans="1:22" x14ac:dyDescent="0.35">
      <c r="A3605" s="5" t="s">
        <v>11684</v>
      </c>
      <c r="B3605" s="5" t="s">
        <v>11685</v>
      </c>
      <c r="C3605" s="5" t="s">
        <v>11664</v>
      </c>
      <c r="D3605" s="5" t="s">
        <v>16</v>
      </c>
      <c r="E3605" s="5">
        <v>17</v>
      </c>
      <c r="F3605" s="5" t="s">
        <v>294</v>
      </c>
      <c r="G3605" s="5" t="s">
        <v>294</v>
      </c>
      <c r="K3605" s="5" t="s">
        <v>11686</v>
      </c>
      <c r="M3605" s="5" t="s">
        <v>794</v>
      </c>
      <c r="N3605" s="5" t="s">
        <v>294</v>
      </c>
      <c r="Q3605" s="5" t="s">
        <v>297</v>
      </c>
      <c r="R3605" s="5" t="s">
        <v>294</v>
      </c>
      <c r="V3605" s="5" t="s">
        <v>11684</v>
      </c>
    </row>
    <row r="3606" spans="1:22" x14ac:dyDescent="0.35">
      <c r="A3606" s="5" t="s">
        <v>11687</v>
      </c>
      <c r="B3606" s="5" t="s">
        <v>11688</v>
      </c>
      <c r="C3606" s="5" t="s">
        <v>11664</v>
      </c>
      <c r="D3606" s="5" t="s">
        <v>16</v>
      </c>
      <c r="E3606" s="5">
        <v>17</v>
      </c>
      <c r="F3606" s="5" t="s">
        <v>294</v>
      </c>
      <c r="G3606" s="5" t="s">
        <v>294</v>
      </c>
      <c r="K3606" s="5" t="s">
        <v>11689</v>
      </c>
      <c r="M3606" s="5" t="s">
        <v>794</v>
      </c>
      <c r="N3606" s="5" t="s">
        <v>294</v>
      </c>
      <c r="Q3606" s="5" t="s">
        <v>297</v>
      </c>
      <c r="R3606" s="5" t="s">
        <v>294</v>
      </c>
      <c r="V3606" s="5" t="s">
        <v>11687</v>
      </c>
    </row>
    <row r="3607" spans="1:22" x14ac:dyDescent="0.35">
      <c r="A3607" s="5" t="s">
        <v>11690</v>
      </c>
      <c r="B3607" s="5" t="s">
        <v>11480</v>
      </c>
      <c r="C3607" s="5" t="s">
        <v>11664</v>
      </c>
      <c r="D3607" s="5" t="s">
        <v>16</v>
      </c>
      <c r="E3607" s="5">
        <v>17</v>
      </c>
      <c r="F3607" s="5" t="s">
        <v>294</v>
      </c>
      <c r="G3607" s="5" t="s">
        <v>294</v>
      </c>
      <c r="K3607" s="5" t="s">
        <v>11691</v>
      </c>
      <c r="M3607" s="5" t="s">
        <v>794</v>
      </c>
      <c r="N3607" s="5" t="s">
        <v>294</v>
      </c>
      <c r="Q3607" s="5" t="s">
        <v>297</v>
      </c>
      <c r="R3607" s="5" t="s">
        <v>294</v>
      </c>
      <c r="V3607" s="5" t="s">
        <v>11690</v>
      </c>
    </row>
    <row r="3608" spans="1:22" x14ac:dyDescent="0.35">
      <c r="A3608" s="5" t="s">
        <v>11692</v>
      </c>
      <c r="B3608" s="5" t="s">
        <v>11483</v>
      </c>
      <c r="C3608" s="5" t="s">
        <v>11664</v>
      </c>
      <c r="D3608" s="5" t="s">
        <v>16</v>
      </c>
      <c r="E3608" s="5">
        <v>17</v>
      </c>
      <c r="F3608" s="5" t="s">
        <v>294</v>
      </c>
      <c r="G3608" s="5" t="s">
        <v>294</v>
      </c>
      <c r="K3608" s="5" t="s">
        <v>11693</v>
      </c>
      <c r="M3608" s="5" t="s">
        <v>794</v>
      </c>
      <c r="N3608" s="5" t="s">
        <v>294</v>
      </c>
      <c r="Q3608" s="5" t="s">
        <v>297</v>
      </c>
      <c r="R3608" s="5" t="s">
        <v>294</v>
      </c>
      <c r="V3608" s="5" t="s">
        <v>11692</v>
      </c>
    </row>
    <row r="3609" spans="1:22" x14ac:dyDescent="0.35">
      <c r="A3609" s="5" t="s">
        <v>11694</v>
      </c>
      <c r="B3609" s="5" t="s">
        <v>11695</v>
      </c>
      <c r="C3609" s="5" t="s">
        <v>11664</v>
      </c>
      <c r="D3609" s="5" t="s">
        <v>16</v>
      </c>
      <c r="E3609" s="5">
        <v>17</v>
      </c>
      <c r="F3609" s="5" t="s">
        <v>294</v>
      </c>
      <c r="G3609" s="5" t="s">
        <v>294</v>
      </c>
      <c r="K3609" s="5" t="s">
        <v>11696</v>
      </c>
      <c r="M3609" s="5" t="s">
        <v>794</v>
      </c>
      <c r="N3609" s="5" t="s">
        <v>294</v>
      </c>
      <c r="Q3609" s="5" t="s">
        <v>297</v>
      </c>
      <c r="R3609" s="5" t="s">
        <v>294</v>
      </c>
      <c r="V3609" s="5" t="s">
        <v>11694</v>
      </c>
    </row>
    <row r="3610" spans="1:22" x14ac:dyDescent="0.35">
      <c r="A3610" s="5" t="s">
        <v>11697</v>
      </c>
      <c r="B3610" s="5" t="s">
        <v>11698</v>
      </c>
      <c r="C3610" s="5" t="s">
        <v>11664</v>
      </c>
      <c r="D3610" s="5" t="s">
        <v>16</v>
      </c>
      <c r="E3610" s="5">
        <v>17</v>
      </c>
      <c r="F3610" s="5" t="s">
        <v>294</v>
      </c>
      <c r="G3610" s="5" t="s">
        <v>294</v>
      </c>
      <c r="K3610" s="5" t="s">
        <v>11677</v>
      </c>
      <c r="M3610" s="5" t="s">
        <v>794</v>
      </c>
      <c r="N3610" s="5" t="s">
        <v>294</v>
      </c>
      <c r="Q3610" s="5" t="s">
        <v>297</v>
      </c>
      <c r="R3610" s="5" t="s">
        <v>294</v>
      </c>
      <c r="V3610" s="5" t="s">
        <v>11697</v>
      </c>
    </row>
    <row r="3611" spans="1:22" x14ac:dyDescent="0.35">
      <c r="A3611" s="5" t="s">
        <v>11699</v>
      </c>
      <c r="B3611" s="5" t="s">
        <v>11700</v>
      </c>
      <c r="C3611" s="5" t="s">
        <v>11664</v>
      </c>
      <c r="D3611" s="5" t="s">
        <v>16</v>
      </c>
      <c r="E3611" s="5">
        <v>17</v>
      </c>
      <c r="F3611" s="5" t="s">
        <v>294</v>
      </c>
      <c r="G3611" s="5" t="s">
        <v>294</v>
      </c>
      <c r="K3611" s="5" t="s">
        <v>11701</v>
      </c>
      <c r="M3611" s="5" t="s">
        <v>794</v>
      </c>
      <c r="N3611" s="5" t="s">
        <v>294</v>
      </c>
      <c r="Q3611" s="5" t="s">
        <v>297</v>
      </c>
      <c r="R3611" s="5" t="s">
        <v>294</v>
      </c>
      <c r="V3611" s="5" t="s">
        <v>11699</v>
      </c>
    </row>
    <row r="3612" spans="1:22" x14ac:dyDescent="0.35">
      <c r="A3612" s="5" t="s">
        <v>11702</v>
      </c>
      <c r="B3612" s="5" t="s">
        <v>11703</v>
      </c>
      <c r="C3612" s="5" t="s">
        <v>11664</v>
      </c>
      <c r="D3612" s="5" t="s">
        <v>16</v>
      </c>
      <c r="E3612" s="5">
        <v>17</v>
      </c>
      <c r="F3612" s="5" t="s">
        <v>294</v>
      </c>
      <c r="G3612" s="5" t="s">
        <v>294</v>
      </c>
      <c r="M3612" s="5" t="s">
        <v>794</v>
      </c>
      <c r="N3612" s="5" t="s">
        <v>294</v>
      </c>
      <c r="Q3612" s="5" t="s">
        <v>297</v>
      </c>
      <c r="R3612" s="5" t="s">
        <v>294</v>
      </c>
      <c r="V3612" s="5" t="s">
        <v>11702</v>
      </c>
    </row>
    <row r="3613" spans="1:22" x14ac:dyDescent="0.35">
      <c r="A3613" s="5" t="s">
        <v>11704</v>
      </c>
      <c r="B3613" s="5" t="s">
        <v>11705</v>
      </c>
      <c r="C3613" s="5" t="s">
        <v>11664</v>
      </c>
      <c r="D3613" s="5" t="s">
        <v>16</v>
      </c>
      <c r="E3613" s="5">
        <v>17</v>
      </c>
      <c r="F3613" s="5" t="s">
        <v>294</v>
      </c>
      <c r="G3613" s="5" t="s">
        <v>294</v>
      </c>
      <c r="K3613" s="5" t="s">
        <v>11706</v>
      </c>
      <c r="M3613" s="5" t="s">
        <v>794</v>
      </c>
      <c r="N3613" s="5" t="s">
        <v>294</v>
      </c>
      <c r="Q3613" s="5" t="s">
        <v>297</v>
      </c>
      <c r="R3613" s="5" t="s">
        <v>294</v>
      </c>
      <c r="V3613" s="5" t="s">
        <v>11704</v>
      </c>
    </row>
    <row r="3614" spans="1:22" x14ac:dyDescent="0.35">
      <c r="A3614" s="5" t="s">
        <v>11707</v>
      </c>
      <c r="B3614" s="5" t="s">
        <v>11708</v>
      </c>
      <c r="C3614" s="5" t="s">
        <v>11664</v>
      </c>
      <c r="D3614" s="5" t="s">
        <v>16</v>
      </c>
      <c r="E3614" s="5">
        <v>17</v>
      </c>
      <c r="F3614" s="5" t="s">
        <v>294</v>
      </c>
      <c r="G3614" s="5" t="s">
        <v>294</v>
      </c>
      <c r="K3614" s="5" t="s">
        <v>11709</v>
      </c>
      <c r="M3614" s="5" t="s">
        <v>794</v>
      </c>
      <c r="N3614" s="5" t="s">
        <v>294</v>
      </c>
      <c r="Q3614" s="5" t="s">
        <v>297</v>
      </c>
      <c r="R3614" s="5" t="s">
        <v>294</v>
      </c>
      <c r="V3614" s="5" t="s">
        <v>11707</v>
      </c>
    </row>
    <row r="3615" spans="1:22" x14ac:dyDescent="0.35">
      <c r="A3615" s="5" t="s">
        <v>11710</v>
      </c>
      <c r="B3615" s="5" t="s">
        <v>11711</v>
      </c>
      <c r="C3615" s="5" t="s">
        <v>11664</v>
      </c>
      <c r="D3615" s="5" t="s">
        <v>16</v>
      </c>
      <c r="E3615" s="5">
        <v>17</v>
      </c>
      <c r="F3615" s="5" t="s">
        <v>294</v>
      </c>
      <c r="G3615" s="5" t="s">
        <v>294</v>
      </c>
      <c r="K3615" s="5" t="s">
        <v>11712</v>
      </c>
      <c r="M3615" s="5" t="s">
        <v>794</v>
      </c>
      <c r="N3615" s="5" t="s">
        <v>294</v>
      </c>
      <c r="Q3615" s="5" t="s">
        <v>297</v>
      </c>
      <c r="R3615" s="5" t="s">
        <v>294</v>
      </c>
      <c r="V3615" s="5" t="s">
        <v>11710</v>
      </c>
    </row>
    <row r="3616" spans="1:22" x14ac:dyDescent="0.35">
      <c r="A3616" s="5" t="s">
        <v>11713</v>
      </c>
      <c r="B3616" s="5" t="s">
        <v>11489</v>
      </c>
      <c r="C3616" s="5" t="s">
        <v>11664</v>
      </c>
      <c r="D3616" s="5" t="s">
        <v>16</v>
      </c>
      <c r="E3616" s="5">
        <v>17</v>
      </c>
      <c r="F3616" s="5" t="s">
        <v>294</v>
      </c>
      <c r="G3616" s="5" t="s">
        <v>294</v>
      </c>
      <c r="M3616" s="5" t="s">
        <v>794</v>
      </c>
      <c r="N3616" s="5" t="s">
        <v>294</v>
      </c>
      <c r="P3616" s="5" t="s">
        <v>294</v>
      </c>
      <c r="Q3616" s="5" t="s">
        <v>297</v>
      </c>
      <c r="R3616" s="5" t="s">
        <v>294</v>
      </c>
      <c r="V3616" s="5" t="s">
        <v>11713</v>
      </c>
    </row>
    <row r="3617" spans="1:22" x14ac:dyDescent="0.35">
      <c r="A3617" s="5" t="s">
        <v>11714</v>
      </c>
      <c r="B3617" s="5" t="s">
        <v>11715</v>
      </c>
      <c r="C3617" s="5" t="s">
        <v>11664</v>
      </c>
      <c r="D3617" s="5" t="s">
        <v>16</v>
      </c>
      <c r="E3617" s="5">
        <v>17</v>
      </c>
      <c r="F3617" s="5" t="s">
        <v>294</v>
      </c>
      <c r="G3617" s="5" t="s">
        <v>294</v>
      </c>
      <c r="K3617" s="5" t="s">
        <v>11716</v>
      </c>
      <c r="M3617" s="5" t="s">
        <v>794</v>
      </c>
      <c r="N3617" s="5" t="s">
        <v>294</v>
      </c>
      <c r="Q3617" s="5" t="s">
        <v>297</v>
      </c>
      <c r="R3617" s="5" t="s">
        <v>294</v>
      </c>
      <c r="V3617" s="5" t="s">
        <v>11714</v>
      </c>
    </row>
    <row r="3618" spans="1:22" x14ac:dyDescent="0.35">
      <c r="A3618" s="5" t="s">
        <v>11717</v>
      </c>
      <c r="B3618" s="5" t="s">
        <v>11491</v>
      </c>
      <c r="C3618" s="5" t="s">
        <v>11664</v>
      </c>
      <c r="D3618" s="5" t="s">
        <v>16</v>
      </c>
      <c r="E3618" s="5">
        <v>18</v>
      </c>
      <c r="F3618" s="5" t="s">
        <v>294</v>
      </c>
      <c r="G3618" s="5" t="s">
        <v>294</v>
      </c>
      <c r="M3618" s="5" t="s">
        <v>794</v>
      </c>
      <c r="N3618" s="5" t="s">
        <v>294</v>
      </c>
      <c r="P3618" s="5" t="s">
        <v>294</v>
      </c>
      <c r="Q3618" s="5" t="s">
        <v>297</v>
      </c>
      <c r="R3618" s="5" t="s">
        <v>294</v>
      </c>
      <c r="V3618" s="5" t="s">
        <v>11717</v>
      </c>
    </row>
    <row r="3619" spans="1:22" x14ac:dyDescent="0.35">
      <c r="A3619" s="5" t="s">
        <v>11718</v>
      </c>
      <c r="B3619" s="5" t="s">
        <v>11719</v>
      </c>
      <c r="C3619" s="5" t="s">
        <v>11664</v>
      </c>
      <c r="D3619" s="5" t="s">
        <v>16</v>
      </c>
      <c r="E3619" s="5">
        <v>17</v>
      </c>
      <c r="F3619" s="5" t="s">
        <v>294</v>
      </c>
      <c r="G3619" s="5" t="s">
        <v>294</v>
      </c>
      <c r="K3619" s="5" t="s">
        <v>11720</v>
      </c>
      <c r="M3619" s="5" t="s">
        <v>794</v>
      </c>
      <c r="N3619" s="5" t="s">
        <v>294</v>
      </c>
      <c r="Q3619" s="5" t="s">
        <v>297</v>
      </c>
      <c r="R3619" s="5" t="s">
        <v>294</v>
      </c>
      <c r="V3619" s="5" t="s">
        <v>11718</v>
      </c>
    </row>
    <row r="3620" spans="1:22" x14ac:dyDescent="0.35">
      <c r="A3620" s="5" t="s">
        <v>11721</v>
      </c>
      <c r="B3620" s="5" t="s">
        <v>11722</v>
      </c>
      <c r="C3620" s="5" t="s">
        <v>11664</v>
      </c>
      <c r="D3620" s="5" t="s">
        <v>16</v>
      </c>
      <c r="E3620" s="5">
        <v>14</v>
      </c>
      <c r="F3620" s="5" t="s">
        <v>294</v>
      </c>
      <c r="G3620" s="5" t="s">
        <v>294</v>
      </c>
      <c r="K3620" s="5" t="s">
        <v>294</v>
      </c>
      <c r="M3620" s="5" t="s">
        <v>794</v>
      </c>
      <c r="N3620" s="5" t="s">
        <v>294</v>
      </c>
      <c r="P3620" s="5" t="s">
        <v>294</v>
      </c>
      <c r="Q3620" s="5" t="s">
        <v>297</v>
      </c>
      <c r="R3620" s="5" t="s">
        <v>294</v>
      </c>
      <c r="V3620" s="5" t="s">
        <v>11721</v>
      </c>
    </row>
    <row r="3621" spans="1:22" x14ac:dyDescent="0.35">
      <c r="A3621" s="5" t="s">
        <v>11723</v>
      </c>
      <c r="B3621" s="5" t="s">
        <v>11724</v>
      </c>
      <c r="C3621" s="5" t="s">
        <v>11664</v>
      </c>
      <c r="D3621" s="5" t="s">
        <v>16</v>
      </c>
      <c r="E3621" s="5">
        <v>17</v>
      </c>
      <c r="F3621" s="5" t="s">
        <v>294</v>
      </c>
      <c r="G3621" s="5" t="s">
        <v>294</v>
      </c>
      <c r="M3621" s="5" t="s">
        <v>794</v>
      </c>
      <c r="N3621" s="5" t="s">
        <v>294</v>
      </c>
      <c r="Q3621" s="5" t="s">
        <v>297</v>
      </c>
      <c r="R3621" s="5" t="s">
        <v>294</v>
      </c>
      <c r="V3621" s="5" t="s">
        <v>11725</v>
      </c>
    </row>
    <row r="3622" spans="1:22" x14ac:dyDescent="0.35">
      <c r="A3622" s="5" t="s">
        <v>11726</v>
      </c>
      <c r="B3622" s="5" t="s">
        <v>11727</v>
      </c>
      <c r="C3622" s="5" t="s">
        <v>11664</v>
      </c>
      <c r="D3622" s="5" t="s">
        <v>16</v>
      </c>
      <c r="E3622" s="5">
        <v>17</v>
      </c>
      <c r="F3622" s="5" t="s">
        <v>294</v>
      </c>
      <c r="G3622" s="5" t="s">
        <v>294</v>
      </c>
      <c r="M3622" s="5" t="s">
        <v>794</v>
      </c>
      <c r="N3622" s="5" t="s">
        <v>294</v>
      </c>
      <c r="Q3622" s="5" t="s">
        <v>297</v>
      </c>
      <c r="R3622" s="5" t="s">
        <v>294</v>
      </c>
      <c r="V3622" s="5" t="s">
        <v>11728</v>
      </c>
    </row>
    <row r="3623" spans="1:22" x14ac:dyDescent="0.35">
      <c r="A3623" s="5" t="s">
        <v>11729</v>
      </c>
      <c r="B3623" s="5" t="s">
        <v>11730</v>
      </c>
      <c r="C3623" s="5" t="s">
        <v>11664</v>
      </c>
      <c r="D3623" s="5" t="s">
        <v>16</v>
      </c>
      <c r="E3623" s="5">
        <v>17</v>
      </c>
      <c r="F3623" s="5" t="s">
        <v>294</v>
      </c>
      <c r="G3623" s="5" t="s">
        <v>294</v>
      </c>
      <c r="M3623" s="5" t="s">
        <v>794</v>
      </c>
      <c r="N3623" s="5" t="s">
        <v>294</v>
      </c>
      <c r="Q3623" s="5" t="s">
        <v>297</v>
      </c>
      <c r="R3623" s="5" t="s">
        <v>294</v>
      </c>
      <c r="V3623" s="5" t="s">
        <v>11731</v>
      </c>
    </row>
    <row r="3624" spans="1:22" x14ac:dyDescent="0.35">
      <c r="A3624" s="5" t="s">
        <v>11732</v>
      </c>
      <c r="B3624" s="5" t="s">
        <v>11733</v>
      </c>
      <c r="C3624" s="5" t="s">
        <v>11664</v>
      </c>
      <c r="D3624" s="5" t="s">
        <v>16</v>
      </c>
      <c r="E3624" s="5">
        <v>17</v>
      </c>
      <c r="F3624" s="5" t="s">
        <v>294</v>
      </c>
      <c r="G3624" s="5" t="s">
        <v>294</v>
      </c>
      <c r="M3624" s="5" t="s">
        <v>794</v>
      </c>
      <c r="N3624" s="5" t="s">
        <v>294</v>
      </c>
      <c r="Q3624" s="5" t="s">
        <v>297</v>
      </c>
      <c r="R3624" s="5" t="s">
        <v>294</v>
      </c>
      <c r="V3624" s="5" t="s">
        <v>11734</v>
      </c>
    </row>
    <row r="3625" spans="1:22" x14ac:dyDescent="0.35">
      <c r="A3625" s="5" t="s">
        <v>11735</v>
      </c>
      <c r="B3625" s="5" t="s">
        <v>11736</v>
      </c>
      <c r="C3625" s="5" t="s">
        <v>11664</v>
      </c>
      <c r="D3625" s="5" t="s">
        <v>16</v>
      </c>
      <c r="E3625" s="5">
        <v>17</v>
      </c>
      <c r="F3625" s="5" t="s">
        <v>294</v>
      </c>
      <c r="G3625" s="5" t="s">
        <v>294</v>
      </c>
      <c r="K3625" s="5" t="s">
        <v>11737</v>
      </c>
      <c r="M3625" s="5" t="s">
        <v>794</v>
      </c>
      <c r="N3625" s="5" t="s">
        <v>294</v>
      </c>
      <c r="Q3625" s="5" t="s">
        <v>297</v>
      </c>
      <c r="R3625" s="5" t="s">
        <v>294</v>
      </c>
      <c r="V3625" s="5" t="s">
        <v>11735</v>
      </c>
    </row>
    <row r="3626" spans="1:22" x14ac:dyDescent="0.35">
      <c r="A3626" s="5" t="s">
        <v>11738</v>
      </c>
      <c r="B3626" s="5" t="s">
        <v>11739</v>
      </c>
      <c r="C3626" s="5" t="s">
        <v>11664</v>
      </c>
      <c r="D3626" s="5" t="s">
        <v>16</v>
      </c>
      <c r="E3626" s="5">
        <v>17</v>
      </c>
      <c r="F3626" s="5" t="s">
        <v>294</v>
      </c>
      <c r="G3626" s="5" t="s">
        <v>294</v>
      </c>
      <c r="K3626" s="5" t="s">
        <v>11740</v>
      </c>
      <c r="M3626" s="5" t="s">
        <v>794</v>
      </c>
      <c r="N3626" s="5" t="s">
        <v>294</v>
      </c>
      <c r="Q3626" s="5" t="s">
        <v>297</v>
      </c>
      <c r="R3626" s="5" t="s">
        <v>294</v>
      </c>
      <c r="V3626" s="5" t="s">
        <v>11738</v>
      </c>
    </row>
    <row r="3627" spans="1:22" x14ac:dyDescent="0.35">
      <c r="A3627" s="5" t="s">
        <v>11741</v>
      </c>
      <c r="B3627" s="5" t="s">
        <v>11742</v>
      </c>
      <c r="C3627" s="5" t="s">
        <v>11664</v>
      </c>
      <c r="D3627" s="5" t="s">
        <v>16</v>
      </c>
      <c r="E3627" s="5">
        <v>17</v>
      </c>
      <c r="F3627" s="5" t="s">
        <v>294</v>
      </c>
      <c r="G3627" s="5" t="s">
        <v>294</v>
      </c>
      <c r="K3627" s="5" t="s">
        <v>11743</v>
      </c>
      <c r="M3627" s="5" t="s">
        <v>794</v>
      </c>
      <c r="N3627" s="5" t="s">
        <v>294</v>
      </c>
      <c r="Q3627" s="5" t="s">
        <v>297</v>
      </c>
      <c r="R3627" s="5" t="s">
        <v>294</v>
      </c>
      <c r="V3627" s="5" t="s">
        <v>11741</v>
      </c>
    </row>
    <row r="3628" spans="1:22" x14ac:dyDescent="0.35">
      <c r="A3628" s="5" t="s">
        <v>11744</v>
      </c>
      <c r="B3628" s="5" t="s">
        <v>11745</v>
      </c>
      <c r="C3628" s="5" t="s">
        <v>11664</v>
      </c>
      <c r="D3628" s="5" t="s">
        <v>16</v>
      </c>
      <c r="E3628" s="5">
        <v>17</v>
      </c>
      <c r="F3628" s="5" t="s">
        <v>294</v>
      </c>
      <c r="G3628" s="5" t="s">
        <v>294</v>
      </c>
      <c r="K3628" s="5" t="s">
        <v>11746</v>
      </c>
      <c r="M3628" s="5" t="s">
        <v>794</v>
      </c>
      <c r="N3628" s="5" t="s">
        <v>294</v>
      </c>
      <c r="Q3628" s="5" t="s">
        <v>297</v>
      </c>
      <c r="R3628" s="5" t="s">
        <v>294</v>
      </c>
      <c r="V3628" s="5" t="s">
        <v>11744</v>
      </c>
    </row>
    <row r="3629" spans="1:22" x14ac:dyDescent="0.35">
      <c r="A3629" s="5" t="s">
        <v>11747</v>
      </c>
      <c r="B3629" s="5" t="s">
        <v>11748</v>
      </c>
      <c r="C3629" s="5" t="s">
        <v>11664</v>
      </c>
      <c r="D3629" s="5" t="s">
        <v>16</v>
      </c>
      <c r="E3629" s="5">
        <v>17</v>
      </c>
      <c r="F3629" s="5" t="s">
        <v>294</v>
      </c>
      <c r="G3629" s="5" t="s">
        <v>294</v>
      </c>
      <c r="K3629" s="5" t="s">
        <v>11749</v>
      </c>
      <c r="M3629" s="5" t="s">
        <v>794</v>
      </c>
      <c r="N3629" s="5" t="s">
        <v>294</v>
      </c>
      <c r="Q3629" s="5" t="s">
        <v>297</v>
      </c>
      <c r="R3629" s="5" t="s">
        <v>294</v>
      </c>
      <c r="V3629" s="5" t="s">
        <v>11747</v>
      </c>
    </row>
    <row r="3630" spans="1:22" x14ac:dyDescent="0.35">
      <c r="A3630" s="5" t="s">
        <v>11750</v>
      </c>
      <c r="B3630" s="5" t="s">
        <v>11751</v>
      </c>
      <c r="C3630" s="5" t="s">
        <v>11664</v>
      </c>
      <c r="D3630" s="5" t="s">
        <v>16</v>
      </c>
      <c r="E3630" s="5">
        <v>17</v>
      </c>
      <c r="F3630" s="5" t="s">
        <v>294</v>
      </c>
      <c r="G3630" s="5" t="s">
        <v>294</v>
      </c>
      <c r="K3630" s="5" t="s">
        <v>11752</v>
      </c>
      <c r="M3630" s="5" t="s">
        <v>794</v>
      </c>
      <c r="N3630" s="5" t="s">
        <v>294</v>
      </c>
      <c r="Q3630" s="5" t="s">
        <v>297</v>
      </c>
      <c r="R3630" s="5" t="s">
        <v>294</v>
      </c>
      <c r="V3630" s="5" t="s">
        <v>11750</v>
      </c>
    </row>
    <row r="3631" spans="1:22" x14ac:dyDescent="0.35">
      <c r="A3631" s="5" t="s">
        <v>11753</v>
      </c>
      <c r="B3631" s="5" t="s">
        <v>11754</v>
      </c>
      <c r="C3631" s="5" t="s">
        <v>11664</v>
      </c>
      <c r="D3631" s="5" t="s">
        <v>16</v>
      </c>
      <c r="E3631" s="5">
        <v>17</v>
      </c>
      <c r="F3631" s="5" t="s">
        <v>294</v>
      </c>
      <c r="G3631" s="5" t="s">
        <v>294</v>
      </c>
      <c r="K3631" s="5" t="s">
        <v>11755</v>
      </c>
      <c r="M3631" s="5" t="s">
        <v>794</v>
      </c>
      <c r="N3631" s="5" t="s">
        <v>294</v>
      </c>
      <c r="Q3631" s="5" t="s">
        <v>297</v>
      </c>
      <c r="R3631" s="5" t="s">
        <v>294</v>
      </c>
      <c r="V3631" s="5" t="s">
        <v>11753</v>
      </c>
    </row>
    <row r="3632" spans="1:22" x14ac:dyDescent="0.35">
      <c r="A3632" s="5" t="s">
        <v>11756</v>
      </c>
      <c r="B3632" s="5" t="s">
        <v>11757</v>
      </c>
      <c r="C3632" s="5" t="s">
        <v>11664</v>
      </c>
      <c r="D3632" s="5" t="s">
        <v>16</v>
      </c>
      <c r="E3632" s="5">
        <v>17</v>
      </c>
      <c r="F3632" s="5" t="s">
        <v>294</v>
      </c>
      <c r="G3632" s="5" t="s">
        <v>294</v>
      </c>
      <c r="K3632" s="5" t="s">
        <v>11758</v>
      </c>
      <c r="M3632" s="5" t="s">
        <v>794</v>
      </c>
      <c r="N3632" s="5" t="s">
        <v>294</v>
      </c>
      <c r="Q3632" s="5" t="s">
        <v>297</v>
      </c>
      <c r="R3632" s="5" t="s">
        <v>294</v>
      </c>
      <c r="V3632" s="5" t="s">
        <v>11756</v>
      </c>
    </row>
    <row r="3633" spans="1:22" x14ac:dyDescent="0.35">
      <c r="A3633" s="5" t="s">
        <v>11759</v>
      </c>
      <c r="B3633" s="5" t="s">
        <v>11760</v>
      </c>
      <c r="C3633" s="5" t="s">
        <v>11664</v>
      </c>
      <c r="D3633" s="5" t="s">
        <v>16</v>
      </c>
      <c r="E3633" s="5">
        <v>17</v>
      </c>
      <c r="F3633" s="5" t="s">
        <v>294</v>
      </c>
      <c r="G3633" s="5" t="s">
        <v>294</v>
      </c>
      <c r="K3633" s="5" t="s">
        <v>11761</v>
      </c>
      <c r="M3633" s="5" t="s">
        <v>794</v>
      </c>
      <c r="N3633" s="5" t="s">
        <v>294</v>
      </c>
      <c r="Q3633" s="5" t="s">
        <v>297</v>
      </c>
      <c r="R3633" s="5" t="s">
        <v>294</v>
      </c>
      <c r="V3633" s="5" t="s">
        <v>11759</v>
      </c>
    </row>
    <row r="3634" spans="1:22" x14ac:dyDescent="0.35">
      <c r="A3634" s="5" t="s">
        <v>11762</v>
      </c>
      <c r="B3634" s="5" t="s">
        <v>11763</v>
      </c>
      <c r="C3634" s="5" t="s">
        <v>11664</v>
      </c>
      <c r="D3634" s="5" t="s">
        <v>16</v>
      </c>
      <c r="E3634" s="5">
        <v>17</v>
      </c>
      <c r="F3634" s="5" t="s">
        <v>294</v>
      </c>
      <c r="G3634" s="5" t="s">
        <v>294</v>
      </c>
      <c r="K3634" s="5" t="s">
        <v>11764</v>
      </c>
      <c r="M3634" s="5" t="s">
        <v>794</v>
      </c>
      <c r="N3634" s="5" t="s">
        <v>294</v>
      </c>
      <c r="Q3634" s="5" t="s">
        <v>297</v>
      </c>
      <c r="R3634" s="5" t="s">
        <v>294</v>
      </c>
      <c r="V3634" s="5" t="s">
        <v>11762</v>
      </c>
    </row>
    <row r="3635" spans="1:22" x14ac:dyDescent="0.35">
      <c r="A3635" s="5" t="s">
        <v>11765</v>
      </c>
      <c r="B3635" s="5" t="s">
        <v>11499</v>
      </c>
      <c r="C3635" s="5" t="s">
        <v>11664</v>
      </c>
      <c r="D3635" s="5" t="s">
        <v>18</v>
      </c>
      <c r="E3635" s="5">
        <v>6</v>
      </c>
      <c r="F3635" s="5" t="s">
        <v>294</v>
      </c>
      <c r="G3635" s="5" t="s">
        <v>294</v>
      </c>
      <c r="M3635" s="5" t="s">
        <v>794</v>
      </c>
      <c r="N3635" s="5" t="s">
        <v>294</v>
      </c>
      <c r="Q3635" s="5" t="s">
        <v>297</v>
      </c>
      <c r="R3635" s="5" t="s">
        <v>294</v>
      </c>
      <c r="V3635" s="5" t="s">
        <v>11765</v>
      </c>
    </row>
    <row r="3636" spans="1:22" x14ac:dyDescent="0.35">
      <c r="A3636" s="5" t="s">
        <v>11766</v>
      </c>
      <c r="B3636" s="5" t="s">
        <v>11767</v>
      </c>
      <c r="C3636" s="5" t="s">
        <v>11664</v>
      </c>
      <c r="D3636" s="5" t="s">
        <v>22</v>
      </c>
      <c r="E3636" s="5">
        <v>2</v>
      </c>
      <c r="F3636" s="5" t="s">
        <v>294</v>
      </c>
      <c r="G3636" s="5" t="s">
        <v>294</v>
      </c>
      <c r="M3636" s="5" t="s">
        <v>794</v>
      </c>
      <c r="N3636" s="5" t="s">
        <v>294</v>
      </c>
      <c r="Q3636" s="5" t="s">
        <v>297</v>
      </c>
      <c r="R3636" s="5" t="s">
        <v>294</v>
      </c>
    </row>
    <row r="3637" spans="1:22" x14ac:dyDescent="0.35">
      <c r="A3637" s="5" t="s">
        <v>11768</v>
      </c>
      <c r="B3637" s="5" t="s">
        <v>11769</v>
      </c>
      <c r="C3637" s="5" t="s">
        <v>3723</v>
      </c>
      <c r="D3637" s="5" t="s">
        <v>22</v>
      </c>
      <c r="E3637" s="5">
        <v>10</v>
      </c>
      <c r="F3637" s="5" t="s">
        <v>294</v>
      </c>
      <c r="G3637" s="5" t="s">
        <v>294</v>
      </c>
      <c r="J3637" s="5" t="s">
        <v>5098</v>
      </c>
      <c r="M3637" s="5" t="s">
        <v>794</v>
      </c>
      <c r="N3637" s="5" t="s">
        <v>294</v>
      </c>
      <c r="R3637" s="5" t="s">
        <v>297</v>
      </c>
      <c r="V3637" s="5" t="s">
        <v>11768</v>
      </c>
    </row>
    <row r="3638" spans="1:22" x14ac:dyDescent="0.35">
      <c r="A3638" s="5" t="s">
        <v>11770</v>
      </c>
      <c r="B3638" s="5" t="s">
        <v>11771</v>
      </c>
      <c r="C3638" s="5" t="s">
        <v>4607</v>
      </c>
      <c r="D3638" s="5" t="s">
        <v>16</v>
      </c>
      <c r="E3638" s="5">
        <v>6</v>
      </c>
      <c r="F3638" s="5" t="s">
        <v>294</v>
      </c>
      <c r="G3638" s="5" t="s">
        <v>294</v>
      </c>
      <c r="M3638" s="5" t="s">
        <v>794</v>
      </c>
      <c r="N3638" s="5" t="s">
        <v>294</v>
      </c>
      <c r="P3638" s="5" t="s">
        <v>294</v>
      </c>
      <c r="R3638" s="5" t="s">
        <v>294</v>
      </c>
      <c r="S3638" s="5" t="s">
        <v>2333</v>
      </c>
      <c r="V3638" s="5" t="s">
        <v>11770</v>
      </c>
    </row>
    <row r="3639" spans="1:22" x14ac:dyDescent="0.35">
      <c r="A3639" s="5" t="s">
        <v>11772</v>
      </c>
      <c r="B3639" s="5" t="s">
        <v>11773</v>
      </c>
      <c r="C3639" s="5" t="s">
        <v>4607</v>
      </c>
      <c r="D3639" s="5" t="s">
        <v>18</v>
      </c>
      <c r="E3639" s="5">
        <v>80</v>
      </c>
      <c r="F3639" s="5" t="s">
        <v>294</v>
      </c>
      <c r="G3639" s="5" t="s">
        <v>297</v>
      </c>
      <c r="M3639" s="5" t="s">
        <v>794</v>
      </c>
      <c r="N3639" s="5" t="s">
        <v>294</v>
      </c>
      <c r="O3639" s="5" t="s">
        <v>294</v>
      </c>
      <c r="P3639" s="5" t="s">
        <v>294</v>
      </c>
      <c r="Q3639" s="5" t="s">
        <v>294</v>
      </c>
      <c r="R3639" s="5" t="s">
        <v>294</v>
      </c>
      <c r="V3639" s="5" t="s">
        <v>11772</v>
      </c>
    </row>
    <row r="3640" spans="1:22" x14ac:dyDescent="0.35">
      <c r="A3640" s="5" t="s">
        <v>11774</v>
      </c>
      <c r="B3640" s="5" t="s">
        <v>5374</v>
      </c>
      <c r="C3640" s="5" t="s">
        <v>4607</v>
      </c>
      <c r="D3640" s="5" t="s">
        <v>18</v>
      </c>
      <c r="E3640" s="5">
        <v>10</v>
      </c>
      <c r="F3640" s="5" t="s">
        <v>294</v>
      </c>
      <c r="G3640" s="5" t="s">
        <v>297</v>
      </c>
      <c r="J3640" s="5" t="s">
        <v>5376</v>
      </c>
      <c r="M3640" s="5" t="s">
        <v>794</v>
      </c>
      <c r="N3640" s="5" t="s">
        <v>294</v>
      </c>
      <c r="P3640" s="5" t="s">
        <v>294</v>
      </c>
      <c r="Q3640" s="5" t="s">
        <v>294</v>
      </c>
      <c r="R3640" s="5" t="s">
        <v>297</v>
      </c>
      <c r="U3640" s="5" t="s">
        <v>11775</v>
      </c>
      <c r="V3640" s="5" t="s">
        <v>11774</v>
      </c>
    </row>
    <row r="3641" spans="1:22" x14ac:dyDescent="0.35">
      <c r="A3641" s="5" t="s">
        <v>11776</v>
      </c>
      <c r="B3641" s="5" t="s">
        <v>11777</v>
      </c>
      <c r="C3641" s="5" t="s">
        <v>4607</v>
      </c>
      <c r="D3641" s="5" t="s">
        <v>18</v>
      </c>
      <c r="E3641" s="5">
        <v>1</v>
      </c>
      <c r="F3641" s="5" t="s">
        <v>294</v>
      </c>
      <c r="G3641" s="5" t="s">
        <v>297</v>
      </c>
      <c r="K3641" s="5" t="s">
        <v>294</v>
      </c>
      <c r="L3641" s="5" t="s">
        <v>822</v>
      </c>
      <c r="M3641" s="5" t="s">
        <v>794</v>
      </c>
      <c r="N3641" s="5" t="s">
        <v>294</v>
      </c>
      <c r="P3641" s="5" t="s">
        <v>294</v>
      </c>
      <c r="Q3641" s="5" t="s">
        <v>294</v>
      </c>
      <c r="R3641" s="5" t="s">
        <v>294</v>
      </c>
      <c r="S3641" s="5" t="s">
        <v>294</v>
      </c>
      <c r="V3641" s="5" t="s">
        <v>11776</v>
      </c>
    </row>
    <row r="3642" spans="1:22" x14ac:dyDescent="0.35">
      <c r="A3642" s="5" t="s">
        <v>11778</v>
      </c>
      <c r="B3642" s="5" t="s">
        <v>11779</v>
      </c>
      <c r="C3642" s="5" t="s">
        <v>4607</v>
      </c>
      <c r="D3642" s="5" t="s">
        <v>18</v>
      </c>
      <c r="E3642" s="5">
        <v>15</v>
      </c>
      <c r="F3642" s="5" t="s">
        <v>294</v>
      </c>
      <c r="G3642" s="5" t="s">
        <v>294</v>
      </c>
      <c r="J3642" s="5" t="s">
        <v>10772</v>
      </c>
      <c r="M3642" s="5" t="s">
        <v>794</v>
      </c>
      <c r="N3642" s="5" t="s">
        <v>294</v>
      </c>
      <c r="O3642" s="5" t="s">
        <v>294</v>
      </c>
      <c r="P3642" s="5" t="s">
        <v>294</v>
      </c>
      <c r="Q3642" s="5" t="s">
        <v>294</v>
      </c>
      <c r="R3642" s="5" t="s">
        <v>294</v>
      </c>
      <c r="U3642" s="5" t="s">
        <v>11352</v>
      </c>
      <c r="V3642" s="5" t="s">
        <v>11780</v>
      </c>
    </row>
    <row r="3643" spans="1:22" x14ac:dyDescent="0.35">
      <c r="A3643" s="5" t="s">
        <v>11781</v>
      </c>
      <c r="B3643" s="5" t="s">
        <v>11782</v>
      </c>
      <c r="C3643" s="5" t="s">
        <v>4607</v>
      </c>
      <c r="D3643" s="5" t="s">
        <v>18</v>
      </c>
      <c r="E3643" s="5">
        <v>6</v>
      </c>
      <c r="F3643" s="5" t="s">
        <v>294</v>
      </c>
      <c r="G3643" s="5" t="s">
        <v>297</v>
      </c>
      <c r="J3643" s="5" t="s">
        <v>3723</v>
      </c>
      <c r="M3643" s="5" t="s">
        <v>794</v>
      </c>
      <c r="N3643" s="5" t="s">
        <v>294</v>
      </c>
      <c r="R3643" s="5" t="s">
        <v>297</v>
      </c>
      <c r="V3643" s="5" t="s">
        <v>11781</v>
      </c>
    </row>
    <row r="3644" spans="1:22" x14ac:dyDescent="0.35">
      <c r="A3644" s="5" t="s">
        <v>11783</v>
      </c>
      <c r="B3644" s="5" t="s">
        <v>11784</v>
      </c>
      <c r="C3644" s="5" t="s">
        <v>4607</v>
      </c>
      <c r="D3644" s="5" t="s">
        <v>18</v>
      </c>
      <c r="E3644" s="5">
        <v>8</v>
      </c>
      <c r="F3644" s="5" t="s">
        <v>294</v>
      </c>
      <c r="G3644" s="5" t="s">
        <v>297</v>
      </c>
      <c r="J3644" s="5" t="s">
        <v>8172</v>
      </c>
      <c r="K3644" s="5" t="s">
        <v>294</v>
      </c>
      <c r="M3644" s="5" t="s">
        <v>794</v>
      </c>
      <c r="N3644" s="5" t="s">
        <v>294</v>
      </c>
      <c r="P3644" s="5" t="s">
        <v>294</v>
      </c>
      <c r="R3644" s="5" t="s">
        <v>297</v>
      </c>
      <c r="V3644" s="5" t="s">
        <v>11783</v>
      </c>
    </row>
    <row r="3645" spans="1:22" x14ac:dyDescent="0.35">
      <c r="A3645" s="5" t="s">
        <v>11785</v>
      </c>
      <c r="B3645" s="5" t="s">
        <v>11786</v>
      </c>
      <c r="C3645" s="5" t="s">
        <v>4607</v>
      </c>
      <c r="D3645" s="5" t="s">
        <v>22</v>
      </c>
      <c r="E3645" s="5">
        <v>8</v>
      </c>
      <c r="F3645" s="5" t="s">
        <v>294</v>
      </c>
      <c r="G3645" s="5" t="s">
        <v>294</v>
      </c>
      <c r="J3645" s="5" t="s">
        <v>5174</v>
      </c>
      <c r="K3645" s="5" t="s">
        <v>294</v>
      </c>
      <c r="M3645" s="5" t="s">
        <v>794</v>
      </c>
      <c r="N3645" s="5" t="s">
        <v>294</v>
      </c>
      <c r="P3645" s="5" t="s">
        <v>294</v>
      </c>
      <c r="R3645" s="5" t="s">
        <v>297</v>
      </c>
      <c r="V3645" s="5" t="s">
        <v>11785</v>
      </c>
    </row>
    <row r="3646" spans="1:22" x14ac:dyDescent="0.35">
      <c r="A3646" s="5" t="s">
        <v>11787</v>
      </c>
      <c r="B3646" s="5" t="s">
        <v>11788</v>
      </c>
      <c r="C3646" s="5" t="s">
        <v>4607</v>
      </c>
      <c r="D3646" s="5" t="s">
        <v>18</v>
      </c>
      <c r="E3646" s="5">
        <v>1</v>
      </c>
      <c r="F3646" s="5" t="s">
        <v>294</v>
      </c>
      <c r="G3646" s="5" t="s">
        <v>297</v>
      </c>
      <c r="K3646" s="5" t="s">
        <v>294</v>
      </c>
      <c r="L3646" s="5" t="s">
        <v>822</v>
      </c>
      <c r="M3646" s="5" t="s">
        <v>794</v>
      </c>
      <c r="N3646" s="5" t="s">
        <v>294</v>
      </c>
      <c r="P3646" s="5" t="s">
        <v>294</v>
      </c>
      <c r="R3646" s="5" t="s">
        <v>294</v>
      </c>
      <c r="S3646" s="5" t="s">
        <v>294</v>
      </c>
      <c r="V3646" s="5" t="s">
        <v>11787</v>
      </c>
    </row>
    <row r="3647" spans="1:22" x14ac:dyDescent="0.35">
      <c r="A3647" s="5" t="s">
        <v>11789</v>
      </c>
      <c r="B3647" s="5" t="s">
        <v>5379</v>
      </c>
      <c r="C3647" s="5" t="s">
        <v>4607</v>
      </c>
      <c r="D3647" s="5" t="s">
        <v>18</v>
      </c>
      <c r="E3647" s="5">
        <v>10</v>
      </c>
      <c r="F3647" s="5" t="s">
        <v>294</v>
      </c>
      <c r="G3647" s="5" t="s">
        <v>297</v>
      </c>
      <c r="J3647" s="5" t="s">
        <v>5067</v>
      </c>
      <c r="M3647" s="5" t="s">
        <v>794</v>
      </c>
      <c r="N3647" s="5" t="s">
        <v>294</v>
      </c>
      <c r="R3647" s="5" t="s">
        <v>297</v>
      </c>
      <c r="U3647" s="5" t="s">
        <v>11790</v>
      </c>
      <c r="V3647" s="5" t="s">
        <v>11789</v>
      </c>
    </row>
    <row r="3648" spans="1:22" x14ac:dyDescent="0.35">
      <c r="A3648" s="5" t="s">
        <v>11791</v>
      </c>
      <c r="B3648" s="5" t="s">
        <v>11792</v>
      </c>
      <c r="C3648" s="5" t="s">
        <v>4607</v>
      </c>
      <c r="D3648" s="5" t="s">
        <v>18</v>
      </c>
      <c r="E3648" s="5">
        <v>20</v>
      </c>
      <c r="F3648" s="5" t="s">
        <v>294</v>
      </c>
      <c r="G3648" s="5" t="s">
        <v>297</v>
      </c>
      <c r="M3648" s="5" t="s">
        <v>794</v>
      </c>
      <c r="N3648" s="5" t="s">
        <v>294</v>
      </c>
      <c r="O3648" s="5" t="s">
        <v>294</v>
      </c>
      <c r="P3648" s="5" t="s">
        <v>294</v>
      </c>
      <c r="Q3648" s="5" t="s">
        <v>294</v>
      </c>
      <c r="R3648" s="5" t="s">
        <v>294</v>
      </c>
      <c r="U3648" s="5" t="s">
        <v>11793</v>
      </c>
      <c r="V3648" s="5" t="s">
        <v>11791</v>
      </c>
    </row>
    <row r="3649" spans="1:22" x14ac:dyDescent="0.35">
      <c r="A3649" s="5" t="s">
        <v>11794</v>
      </c>
      <c r="B3649" s="5" t="s">
        <v>11795</v>
      </c>
      <c r="C3649" s="5" t="s">
        <v>4607</v>
      </c>
      <c r="D3649" s="5" t="s">
        <v>22</v>
      </c>
      <c r="E3649" s="5">
        <v>18</v>
      </c>
      <c r="F3649" s="5" t="s">
        <v>294</v>
      </c>
      <c r="G3649" s="5" t="s">
        <v>294</v>
      </c>
      <c r="M3649" s="5" t="s">
        <v>3826</v>
      </c>
      <c r="N3649" s="5" t="s">
        <v>294</v>
      </c>
      <c r="R3649" s="5" t="s">
        <v>294</v>
      </c>
      <c r="V3649" s="5" t="s">
        <v>4607</v>
      </c>
    </row>
    <row r="3650" spans="1:22" x14ac:dyDescent="0.35">
      <c r="A3650" s="5" t="s">
        <v>11796</v>
      </c>
      <c r="B3650" s="5" t="s">
        <v>11797</v>
      </c>
      <c r="C3650" s="5" t="s">
        <v>4607</v>
      </c>
      <c r="D3650" s="5" t="s">
        <v>16</v>
      </c>
      <c r="E3650" s="5">
        <v>7</v>
      </c>
      <c r="F3650" s="5" t="s">
        <v>294</v>
      </c>
      <c r="G3650" s="5" t="s">
        <v>294</v>
      </c>
      <c r="H3650" s="5">
        <v>0</v>
      </c>
      <c r="M3650" s="5" t="s">
        <v>794</v>
      </c>
      <c r="N3650" s="5" t="s">
        <v>294</v>
      </c>
      <c r="P3650" s="5" t="s">
        <v>294</v>
      </c>
      <c r="Q3650" s="5" t="s">
        <v>294</v>
      </c>
      <c r="R3650" s="5" t="s">
        <v>294</v>
      </c>
      <c r="S3650" s="5" t="s">
        <v>2247</v>
      </c>
      <c r="V3650" s="5" t="s">
        <v>11796</v>
      </c>
    </row>
    <row r="3651" spans="1:22" x14ac:dyDescent="0.35">
      <c r="A3651" s="5" t="s">
        <v>11798</v>
      </c>
      <c r="B3651" s="5" t="s">
        <v>5058</v>
      </c>
      <c r="C3651" s="5" t="s">
        <v>4607</v>
      </c>
      <c r="D3651" s="5" t="s">
        <v>22</v>
      </c>
      <c r="E3651" s="5">
        <v>8</v>
      </c>
      <c r="F3651" s="5" t="s">
        <v>294</v>
      </c>
      <c r="G3651" s="5" t="s">
        <v>294</v>
      </c>
      <c r="H3651" s="5">
        <v>0</v>
      </c>
      <c r="J3651" s="5" t="s">
        <v>4409</v>
      </c>
      <c r="M3651" s="5" t="s">
        <v>794</v>
      </c>
      <c r="N3651" s="5" t="s">
        <v>294</v>
      </c>
      <c r="P3651" s="5" t="s">
        <v>294</v>
      </c>
      <c r="Q3651" s="5" t="s">
        <v>294</v>
      </c>
      <c r="R3651" s="5" t="s">
        <v>297</v>
      </c>
      <c r="U3651" s="5" t="s">
        <v>11799</v>
      </c>
      <c r="V3651" s="5" t="s">
        <v>11798</v>
      </c>
    </row>
    <row r="3652" spans="1:22" x14ac:dyDescent="0.35">
      <c r="A3652" s="5" t="s">
        <v>11800</v>
      </c>
      <c r="B3652" s="5" t="s">
        <v>11801</v>
      </c>
      <c r="C3652" s="5" t="s">
        <v>4607</v>
      </c>
      <c r="D3652" s="5" t="s">
        <v>18</v>
      </c>
      <c r="E3652" s="5">
        <v>1</v>
      </c>
      <c r="F3652" s="5" t="s">
        <v>294</v>
      </c>
      <c r="G3652" s="5" t="s">
        <v>297</v>
      </c>
      <c r="K3652" s="5" t="s">
        <v>294</v>
      </c>
      <c r="L3652" s="5" t="s">
        <v>822</v>
      </c>
      <c r="M3652" s="5" t="s">
        <v>794</v>
      </c>
      <c r="N3652" s="5" t="s">
        <v>294</v>
      </c>
      <c r="P3652" s="5" t="s">
        <v>294</v>
      </c>
      <c r="R3652" s="5" t="s">
        <v>294</v>
      </c>
      <c r="S3652" s="5" t="s">
        <v>294</v>
      </c>
      <c r="V3652" s="5" t="s">
        <v>11800</v>
      </c>
    </row>
    <row r="3653" spans="1:22" x14ac:dyDescent="0.35">
      <c r="A3653" s="5" t="s">
        <v>11802</v>
      </c>
      <c r="B3653" s="5" t="s">
        <v>4560</v>
      </c>
      <c r="C3653" s="5" t="s">
        <v>4607</v>
      </c>
      <c r="D3653" s="5" t="s">
        <v>18</v>
      </c>
      <c r="E3653" s="5">
        <v>5</v>
      </c>
      <c r="F3653" s="5" t="s">
        <v>297</v>
      </c>
      <c r="G3653" s="5" t="s">
        <v>297</v>
      </c>
      <c r="K3653" s="5" t="s">
        <v>294</v>
      </c>
      <c r="M3653" s="5" t="s">
        <v>794</v>
      </c>
      <c r="N3653" s="5" t="s">
        <v>294</v>
      </c>
      <c r="P3653" s="5" t="s">
        <v>294</v>
      </c>
      <c r="R3653" s="5" t="s">
        <v>294</v>
      </c>
      <c r="V3653" s="5" t="s">
        <v>11802</v>
      </c>
    </row>
    <row r="3654" spans="1:22" x14ac:dyDescent="0.35">
      <c r="A3654" s="5" t="s">
        <v>11803</v>
      </c>
      <c r="B3654" s="5" t="s">
        <v>11804</v>
      </c>
      <c r="C3654" s="5" t="s">
        <v>4607</v>
      </c>
      <c r="D3654" s="5" t="s">
        <v>22</v>
      </c>
      <c r="E3654" s="5">
        <v>9</v>
      </c>
      <c r="F3654" s="5" t="s">
        <v>294</v>
      </c>
      <c r="G3654" s="5" t="s">
        <v>294</v>
      </c>
      <c r="J3654" s="5" t="s">
        <v>3447</v>
      </c>
      <c r="M3654" s="5" t="s">
        <v>794</v>
      </c>
      <c r="N3654" s="5" t="s">
        <v>294</v>
      </c>
      <c r="P3654" s="5" t="s">
        <v>294</v>
      </c>
      <c r="Q3654" s="5" t="s">
        <v>294</v>
      </c>
      <c r="R3654" s="5" t="s">
        <v>297</v>
      </c>
      <c r="V3654" s="5" t="s">
        <v>11805</v>
      </c>
    </row>
    <row r="3655" spans="1:22" x14ac:dyDescent="0.35">
      <c r="A3655" s="5" t="s">
        <v>11806</v>
      </c>
      <c r="B3655" s="5" t="s">
        <v>11807</v>
      </c>
      <c r="C3655" s="5" t="s">
        <v>3723</v>
      </c>
      <c r="D3655" s="5" t="s">
        <v>18</v>
      </c>
      <c r="E3655" s="5">
        <v>1</v>
      </c>
      <c r="F3655" s="5" t="s">
        <v>294</v>
      </c>
      <c r="G3655" s="5" t="s">
        <v>294</v>
      </c>
      <c r="L3655" s="5" t="s">
        <v>822</v>
      </c>
      <c r="M3655" s="5" t="s">
        <v>794</v>
      </c>
      <c r="N3655" s="5" t="s">
        <v>294</v>
      </c>
      <c r="O3655" s="5" t="s">
        <v>294</v>
      </c>
      <c r="P3655" s="5" t="s">
        <v>294</v>
      </c>
      <c r="Q3655" s="5" t="s">
        <v>294</v>
      </c>
      <c r="R3655" s="5" t="s">
        <v>294</v>
      </c>
      <c r="V3655" s="5" t="s">
        <v>11806</v>
      </c>
    </row>
    <row r="3656" spans="1:22" x14ac:dyDescent="0.35">
      <c r="A3656" s="5" t="s">
        <v>11808</v>
      </c>
      <c r="B3656" s="5" t="s">
        <v>11809</v>
      </c>
      <c r="C3656" s="5" t="s">
        <v>3723</v>
      </c>
      <c r="D3656" s="5" t="s">
        <v>18</v>
      </c>
      <c r="E3656" s="5">
        <v>1</v>
      </c>
      <c r="F3656" s="5" t="s">
        <v>294</v>
      </c>
      <c r="G3656" s="5" t="s">
        <v>297</v>
      </c>
      <c r="L3656" s="5" t="s">
        <v>4399</v>
      </c>
      <c r="M3656" s="5" t="s">
        <v>794</v>
      </c>
      <c r="N3656" s="5" t="s">
        <v>294</v>
      </c>
      <c r="O3656" s="5" t="s">
        <v>294</v>
      </c>
      <c r="P3656" s="5" t="s">
        <v>294</v>
      </c>
      <c r="Q3656" s="5" t="s">
        <v>294</v>
      </c>
      <c r="R3656" s="5" t="s">
        <v>294</v>
      </c>
      <c r="S3656" s="5" t="s">
        <v>294</v>
      </c>
      <c r="V3656" s="5" t="s">
        <v>11810</v>
      </c>
    </row>
    <row r="3657" spans="1:22" x14ac:dyDescent="0.35">
      <c r="A3657" s="5" t="s">
        <v>11811</v>
      </c>
      <c r="B3657" s="5" t="s">
        <v>11812</v>
      </c>
      <c r="C3657" s="5" t="s">
        <v>3723</v>
      </c>
      <c r="D3657" s="5" t="s">
        <v>22</v>
      </c>
      <c r="E3657" s="5">
        <v>10</v>
      </c>
      <c r="F3657" s="5" t="s">
        <v>294</v>
      </c>
      <c r="G3657" s="5" t="s">
        <v>294</v>
      </c>
      <c r="H3657" s="5">
        <v>0</v>
      </c>
      <c r="M3657" s="5" t="s">
        <v>794</v>
      </c>
      <c r="N3657" s="5" t="s">
        <v>294</v>
      </c>
      <c r="O3657" s="5" t="s">
        <v>294</v>
      </c>
      <c r="P3657" s="5" t="s">
        <v>294</v>
      </c>
      <c r="Q3657" s="5" t="s">
        <v>294</v>
      </c>
      <c r="R3657" s="5" t="s">
        <v>294</v>
      </c>
      <c r="V3657" s="5" t="s">
        <v>11813</v>
      </c>
    </row>
    <row r="3658" spans="1:22" x14ac:dyDescent="0.35">
      <c r="A3658" s="5" t="s">
        <v>11814</v>
      </c>
      <c r="B3658" s="5" t="s">
        <v>11815</v>
      </c>
      <c r="C3658" s="5" t="s">
        <v>3723</v>
      </c>
      <c r="D3658" s="5" t="s">
        <v>18</v>
      </c>
      <c r="E3658" s="5">
        <v>50</v>
      </c>
      <c r="F3658" s="5" t="s">
        <v>294</v>
      </c>
      <c r="G3658" s="5" t="s">
        <v>294</v>
      </c>
      <c r="J3658" s="5" t="s">
        <v>3949</v>
      </c>
      <c r="M3658" s="5" t="s">
        <v>794</v>
      </c>
      <c r="N3658" s="5" t="s">
        <v>294</v>
      </c>
      <c r="O3658" s="5" t="s">
        <v>294</v>
      </c>
      <c r="P3658" s="5" t="s">
        <v>294</v>
      </c>
      <c r="Q3658" s="5" t="s">
        <v>294</v>
      </c>
      <c r="R3658" s="5" t="s">
        <v>294</v>
      </c>
      <c r="V3658" s="5" t="s">
        <v>11816</v>
      </c>
    </row>
    <row r="3659" spans="1:22" x14ac:dyDescent="0.35">
      <c r="A3659" s="5" t="s">
        <v>11817</v>
      </c>
      <c r="B3659" s="5" t="s">
        <v>11818</v>
      </c>
      <c r="C3659" s="5" t="s">
        <v>3723</v>
      </c>
      <c r="D3659" s="5" t="s">
        <v>18</v>
      </c>
      <c r="E3659" s="5">
        <v>50</v>
      </c>
      <c r="F3659" s="5" t="s">
        <v>294</v>
      </c>
      <c r="G3659" s="5" t="s">
        <v>294</v>
      </c>
      <c r="J3659" s="5" t="s">
        <v>3949</v>
      </c>
      <c r="M3659" s="5" t="s">
        <v>794</v>
      </c>
      <c r="N3659" s="5" t="s">
        <v>294</v>
      </c>
      <c r="O3659" s="5" t="s">
        <v>294</v>
      </c>
      <c r="P3659" s="5" t="s">
        <v>294</v>
      </c>
      <c r="Q3659" s="5" t="s">
        <v>294</v>
      </c>
      <c r="R3659" s="5" t="s">
        <v>294</v>
      </c>
      <c r="V3659" s="5" t="s">
        <v>11819</v>
      </c>
    </row>
    <row r="3660" spans="1:22" x14ac:dyDescent="0.35">
      <c r="A3660" s="5" t="s">
        <v>11820</v>
      </c>
      <c r="B3660" s="5" t="s">
        <v>11821</v>
      </c>
      <c r="C3660" s="5" t="s">
        <v>3723</v>
      </c>
      <c r="D3660" s="5" t="s">
        <v>18</v>
      </c>
      <c r="E3660" s="5">
        <v>50</v>
      </c>
      <c r="F3660" s="5" t="s">
        <v>294</v>
      </c>
      <c r="G3660" s="5" t="s">
        <v>294</v>
      </c>
      <c r="J3660" s="5" t="s">
        <v>3949</v>
      </c>
      <c r="M3660" s="5" t="s">
        <v>794</v>
      </c>
      <c r="N3660" s="5" t="s">
        <v>294</v>
      </c>
      <c r="O3660" s="5" t="s">
        <v>294</v>
      </c>
      <c r="P3660" s="5" t="s">
        <v>294</v>
      </c>
      <c r="Q3660" s="5" t="s">
        <v>294</v>
      </c>
      <c r="R3660" s="5" t="s">
        <v>294</v>
      </c>
      <c r="V3660" s="5" t="s">
        <v>11822</v>
      </c>
    </row>
    <row r="3661" spans="1:22" x14ac:dyDescent="0.35">
      <c r="A3661" s="5" t="s">
        <v>11823</v>
      </c>
      <c r="B3661" s="5" t="s">
        <v>11824</v>
      </c>
      <c r="C3661" s="5" t="s">
        <v>3723</v>
      </c>
      <c r="D3661" s="5" t="s">
        <v>22</v>
      </c>
      <c r="E3661" s="5">
        <v>10</v>
      </c>
      <c r="F3661" s="5" t="s">
        <v>294</v>
      </c>
      <c r="G3661" s="5" t="s">
        <v>294</v>
      </c>
      <c r="H3661" s="5">
        <v>0</v>
      </c>
      <c r="M3661" s="5" t="s">
        <v>794</v>
      </c>
      <c r="N3661" s="5" t="s">
        <v>294</v>
      </c>
      <c r="O3661" s="5" t="s">
        <v>294</v>
      </c>
      <c r="P3661" s="5" t="s">
        <v>294</v>
      </c>
      <c r="Q3661" s="5" t="s">
        <v>294</v>
      </c>
      <c r="R3661" s="5" t="s">
        <v>294</v>
      </c>
      <c r="V3661" s="5" t="s">
        <v>11825</v>
      </c>
    </row>
    <row r="3662" spans="1:22" x14ac:dyDescent="0.35">
      <c r="A3662" s="5" t="s">
        <v>11826</v>
      </c>
      <c r="B3662" s="5" t="s">
        <v>11827</v>
      </c>
      <c r="C3662" s="5" t="s">
        <v>3723</v>
      </c>
      <c r="D3662" s="5" t="s">
        <v>22</v>
      </c>
      <c r="E3662" s="5">
        <v>10</v>
      </c>
      <c r="F3662" s="5" t="s">
        <v>294</v>
      </c>
      <c r="G3662" s="5" t="s">
        <v>294</v>
      </c>
      <c r="H3662" s="5">
        <v>0</v>
      </c>
      <c r="M3662" s="5" t="s">
        <v>794</v>
      </c>
      <c r="N3662" s="5" t="s">
        <v>294</v>
      </c>
      <c r="O3662" s="5" t="s">
        <v>294</v>
      </c>
      <c r="P3662" s="5" t="s">
        <v>294</v>
      </c>
      <c r="Q3662" s="5" t="s">
        <v>294</v>
      </c>
      <c r="R3662" s="5" t="s">
        <v>294</v>
      </c>
      <c r="V3662" s="5" t="s">
        <v>11828</v>
      </c>
    </row>
    <row r="3663" spans="1:22" x14ac:dyDescent="0.35">
      <c r="A3663" s="5" t="s">
        <v>11829</v>
      </c>
      <c r="B3663" s="5" t="s">
        <v>11830</v>
      </c>
      <c r="C3663" s="5" t="s">
        <v>3723</v>
      </c>
      <c r="D3663" s="5" t="s">
        <v>22</v>
      </c>
      <c r="E3663" s="5">
        <v>10</v>
      </c>
      <c r="F3663" s="5" t="s">
        <v>294</v>
      </c>
      <c r="G3663" s="5" t="s">
        <v>294</v>
      </c>
      <c r="H3663" s="5">
        <v>0</v>
      </c>
      <c r="M3663" s="5" t="s">
        <v>794</v>
      </c>
      <c r="N3663" s="5" t="s">
        <v>294</v>
      </c>
      <c r="O3663" s="5" t="s">
        <v>294</v>
      </c>
      <c r="P3663" s="5" t="s">
        <v>294</v>
      </c>
      <c r="Q3663" s="5" t="s">
        <v>294</v>
      </c>
      <c r="R3663" s="5" t="s">
        <v>294</v>
      </c>
      <c r="V3663" s="5" t="s">
        <v>11831</v>
      </c>
    </row>
    <row r="3664" spans="1:22" x14ac:dyDescent="0.35">
      <c r="A3664" s="5" t="s">
        <v>11832</v>
      </c>
      <c r="B3664" s="5" t="s">
        <v>11833</v>
      </c>
      <c r="C3664" s="5" t="s">
        <v>3723</v>
      </c>
      <c r="D3664" s="5" t="s">
        <v>22</v>
      </c>
      <c r="E3664" s="5">
        <v>10</v>
      </c>
      <c r="F3664" s="5" t="s">
        <v>294</v>
      </c>
      <c r="G3664" s="5" t="s">
        <v>294</v>
      </c>
      <c r="H3664" s="5">
        <v>0</v>
      </c>
      <c r="M3664" s="5" t="s">
        <v>794</v>
      </c>
      <c r="N3664" s="5" t="s">
        <v>294</v>
      </c>
      <c r="O3664" s="5" t="s">
        <v>294</v>
      </c>
      <c r="P3664" s="5" t="s">
        <v>294</v>
      </c>
      <c r="Q3664" s="5" t="s">
        <v>294</v>
      </c>
      <c r="R3664" s="5" t="s">
        <v>294</v>
      </c>
      <c r="V3664" s="5" t="s">
        <v>11834</v>
      </c>
    </row>
    <row r="3665" spans="1:22" x14ac:dyDescent="0.35">
      <c r="A3665" s="5" t="s">
        <v>11835</v>
      </c>
      <c r="B3665" s="5" t="s">
        <v>11836</v>
      </c>
      <c r="C3665" s="5" t="s">
        <v>3723</v>
      </c>
      <c r="D3665" s="5" t="s">
        <v>18</v>
      </c>
      <c r="E3665" s="5">
        <v>1</v>
      </c>
      <c r="F3665" s="5" t="s">
        <v>294</v>
      </c>
      <c r="G3665" s="5" t="s">
        <v>297</v>
      </c>
      <c r="L3665" s="5" t="s">
        <v>4399</v>
      </c>
      <c r="M3665" s="5" t="s">
        <v>794</v>
      </c>
      <c r="N3665" s="5" t="s">
        <v>294</v>
      </c>
      <c r="O3665" s="5" t="s">
        <v>294</v>
      </c>
      <c r="P3665" s="5" t="s">
        <v>294</v>
      </c>
      <c r="Q3665" s="5" t="s">
        <v>294</v>
      </c>
      <c r="R3665" s="5" t="s">
        <v>294</v>
      </c>
    </row>
    <row r="3666" spans="1:22" x14ac:dyDescent="0.35">
      <c r="A3666" s="5" t="s">
        <v>11837</v>
      </c>
      <c r="B3666" s="5" t="s">
        <v>4560</v>
      </c>
      <c r="C3666" s="5" t="s">
        <v>3723</v>
      </c>
      <c r="D3666" s="5" t="s">
        <v>18</v>
      </c>
      <c r="E3666" s="5">
        <v>50</v>
      </c>
      <c r="F3666" s="5" t="s">
        <v>294</v>
      </c>
      <c r="G3666" s="5" t="s">
        <v>294</v>
      </c>
      <c r="J3666" s="5" t="s">
        <v>3949</v>
      </c>
      <c r="M3666" s="5" t="s">
        <v>794</v>
      </c>
      <c r="N3666" s="5" t="s">
        <v>294</v>
      </c>
      <c r="O3666" s="5" t="s">
        <v>294</v>
      </c>
      <c r="P3666" s="5" t="s">
        <v>294</v>
      </c>
      <c r="Q3666" s="5" t="s">
        <v>294</v>
      </c>
      <c r="R3666" s="5" t="s">
        <v>294</v>
      </c>
      <c r="V3666" s="5" t="s">
        <v>11838</v>
      </c>
    </row>
    <row r="3667" spans="1:22" x14ac:dyDescent="0.35">
      <c r="A3667" s="5" t="s">
        <v>11839</v>
      </c>
      <c r="B3667" s="5" t="s">
        <v>11840</v>
      </c>
      <c r="C3667" s="5" t="s">
        <v>3723</v>
      </c>
      <c r="D3667" s="5" t="s">
        <v>18</v>
      </c>
      <c r="E3667" s="5">
        <v>50</v>
      </c>
      <c r="F3667" s="5" t="s">
        <v>294</v>
      </c>
      <c r="G3667" s="5" t="s">
        <v>294</v>
      </c>
      <c r="J3667" s="5" t="s">
        <v>3949</v>
      </c>
      <c r="M3667" s="5" t="s">
        <v>794</v>
      </c>
      <c r="N3667" s="5" t="s">
        <v>294</v>
      </c>
      <c r="O3667" s="5" t="s">
        <v>294</v>
      </c>
      <c r="P3667" s="5" t="s">
        <v>294</v>
      </c>
      <c r="Q3667" s="5" t="s">
        <v>294</v>
      </c>
      <c r="R3667" s="5" t="s">
        <v>294</v>
      </c>
      <c r="V3667" s="5" t="s">
        <v>11841</v>
      </c>
    </row>
    <row r="3668" spans="1:22" x14ac:dyDescent="0.35">
      <c r="A3668" s="5" t="s">
        <v>11842</v>
      </c>
      <c r="B3668" s="5" t="s">
        <v>11843</v>
      </c>
      <c r="C3668" s="5" t="s">
        <v>3723</v>
      </c>
      <c r="D3668" s="5" t="s">
        <v>18</v>
      </c>
      <c r="E3668" s="5">
        <v>50</v>
      </c>
      <c r="F3668" s="5" t="s">
        <v>294</v>
      </c>
      <c r="G3668" s="5" t="s">
        <v>294</v>
      </c>
      <c r="J3668" s="5" t="s">
        <v>3949</v>
      </c>
      <c r="M3668" s="5" t="s">
        <v>794</v>
      </c>
      <c r="N3668" s="5" t="s">
        <v>294</v>
      </c>
      <c r="O3668" s="5" t="s">
        <v>294</v>
      </c>
      <c r="P3668" s="5" t="s">
        <v>294</v>
      </c>
      <c r="Q3668" s="5" t="s">
        <v>294</v>
      </c>
      <c r="R3668" s="5" t="s">
        <v>294</v>
      </c>
      <c r="V3668" s="5" t="s">
        <v>11844</v>
      </c>
    </row>
    <row r="3669" spans="1:22" x14ac:dyDescent="0.35">
      <c r="A3669" s="5" t="s">
        <v>11845</v>
      </c>
      <c r="B3669" s="5" t="s">
        <v>11846</v>
      </c>
      <c r="C3669" s="5" t="s">
        <v>3723</v>
      </c>
      <c r="D3669" s="5" t="s">
        <v>18</v>
      </c>
      <c r="E3669" s="5">
        <v>50</v>
      </c>
      <c r="F3669" s="5" t="s">
        <v>294</v>
      </c>
      <c r="G3669" s="5" t="s">
        <v>294</v>
      </c>
      <c r="J3669" s="5" t="s">
        <v>3949</v>
      </c>
      <c r="M3669" s="5" t="s">
        <v>794</v>
      </c>
      <c r="N3669" s="5" t="s">
        <v>294</v>
      </c>
      <c r="O3669" s="5" t="s">
        <v>294</v>
      </c>
      <c r="P3669" s="5" t="s">
        <v>294</v>
      </c>
      <c r="Q3669" s="5" t="s">
        <v>294</v>
      </c>
      <c r="R3669" s="5" t="s">
        <v>294</v>
      </c>
      <c r="V3669" s="5" t="s">
        <v>11838</v>
      </c>
    </row>
    <row r="3670" spans="1:22" x14ac:dyDescent="0.35">
      <c r="A3670" s="5" t="s">
        <v>11847</v>
      </c>
      <c r="B3670" s="5" t="s">
        <v>11848</v>
      </c>
      <c r="C3670" s="5" t="s">
        <v>3723</v>
      </c>
      <c r="D3670" s="5" t="s">
        <v>18</v>
      </c>
      <c r="E3670" s="5">
        <v>50</v>
      </c>
      <c r="F3670" s="5" t="s">
        <v>294</v>
      </c>
      <c r="G3670" s="5" t="s">
        <v>294</v>
      </c>
      <c r="J3670" s="5" t="s">
        <v>3949</v>
      </c>
      <c r="M3670" s="5" t="s">
        <v>794</v>
      </c>
      <c r="N3670" s="5" t="s">
        <v>294</v>
      </c>
      <c r="O3670" s="5" t="s">
        <v>294</v>
      </c>
      <c r="P3670" s="5" t="s">
        <v>294</v>
      </c>
      <c r="Q3670" s="5" t="s">
        <v>294</v>
      </c>
      <c r="R3670" s="5" t="s">
        <v>294</v>
      </c>
      <c r="V3670" s="5" t="s">
        <v>11849</v>
      </c>
    </row>
    <row r="3671" spans="1:22" x14ac:dyDescent="0.35">
      <c r="A3671" s="5" t="s">
        <v>11850</v>
      </c>
      <c r="B3671" s="5" t="s">
        <v>11851</v>
      </c>
      <c r="C3671" s="5" t="s">
        <v>3723</v>
      </c>
      <c r="D3671" s="5" t="s">
        <v>18</v>
      </c>
      <c r="E3671" s="5">
        <v>50</v>
      </c>
      <c r="F3671" s="5" t="s">
        <v>294</v>
      </c>
      <c r="G3671" s="5" t="s">
        <v>294</v>
      </c>
      <c r="J3671" s="5" t="s">
        <v>3949</v>
      </c>
      <c r="M3671" s="5" t="s">
        <v>794</v>
      </c>
      <c r="N3671" s="5" t="s">
        <v>294</v>
      </c>
      <c r="O3671" s="5" t="s">
        <v>294</v>
      </c>
      <c r="P3671" s="5" t="s">
        <v>294</v>
      </c>
      <c r="Q3671" s="5" t="s">
        <v>294</v>
      </c>
      <c r="R3671" s="5" t="s">
        <v>294</v>
      </c>
      <c r="V3671" s="5" t="s">
        <v>11852</v>
      </c>
    </row>
    <row r="3672" spans="1:22" x14ac:dyDescent="0.35">
      <c r="A3672" s="5" t="s">
        <v>11853</v>
      </c>
      <c r="B3672" s="5" t="s">
        <v>11854</v>
      </c>
      <c r="C3672" s="5" t="s">
        <v>3723</v>
      </c>
      <c r="D3672" s="5" t="s">
        <v>18</v>
      </c>
      <c r="E3672" s="5">
        <v>50</v>
      </c>
      <c r="F3672" s="5" t="s">
        <v>294</v>
      </c>
      <c r="G3672" s="5" t="s">
        <v>294</v>
      </c>
      <c r="J3672" s="5" t="s">
        <v>3949</v>
      </c>
      <c r="M3672" s="5" t="s">
        <v>794</v>
      </c>
      <c r="N3672" s="5" t="s">
        <v>294</v>
      </c>
      <c r="O3672" s="5" t="s">
        <v>294</v>
      </c>
      <c r="P3672" s="5" t="s">
        <v>294</v>
      </c>
      <c r="Q3672" s="5" t="s">
        <v>294</v>
      </c>
      <c r="R3672" s="5" t="s">
        <v>294</v>
      </c>
    </row>
    <row r="3673" spans="1:22" x14ac:dyDescent="0.35">
      <c r="A3673" s="5" t="s">
        <v>11855</v>
      </c>
      <c r="B3673" s="5" t="s">
        <v>11507</v>
      </c>
      <c r="C3673" s="5" t="s">
        <v>11664</v>
      </c>
      <c r="D3673" s="5" t="s">
        <v>22</v>
      </c>
      <c r="E3673" s="5">
        <v>2</v>
      </c>
      <c r="F3673" s="5" t="s">
        <v>294</v>
      </c>
      <c r="G3673" s="5" t="s">
        <v>294</v>
      </c>
      <c r="M3673" s="5" t="s">
        <v>794</v>
      </c>
      <c r="N3673" s="5" t="s">
        <v>294</v>
      </c>
      <c r="Q3673" s="5" t="s">
        <v>297</v>
      </c>
      <c r="R3673" s="5" t="s">
        <v>294</v>
      </c>
    </row>
    <row r="3674" spans="1:22" x14ac:dyDescent="0.35">
      <c r="A3674" s="5" t="s">
        <v>11856</v>
      </c>
      <c r="B3674" s="5" t="s">
        <v>11512</v>
      </c>
      <c r="C3674" s="5" t="s">
        <v>11664</v>
      </c>
      <c r="D3674" s="5" t="s">
        <v>22</v>
      </c>
      <c r="E3674" s="5">
        <v>10</v>
      </c>
      <c r="F3674" s="5" t="s">
        <v>294</v>
      </c>
      <c r="G3674" s="5" t="s">
        <v>294</v>
      </c>
      <c r="K3674" s="5" t="s">
        <v>11857</v>
      </c>
      <c r="M3674" s="5" t="s">
        <v>794</v>
      </c>
      <c r="N3674" s="5" t="s">
        <v>294</v>
      </c>
      <c r="Q3674" s="5" t="s">
        <v>297</v>
      </c>
      <c r="R3674" s="5" t="s">
        <v>294</v>
      </c>
      <c r="V3674" s="5" t="s">
        <v>11856</v>
      </c>
    </row>
    <row r="3675" spans="1:22" x14ac:dyDescent="0.35">
      <c r="A3675" s="5" t="s">
        <v>11858</v>
      </c>
      <c r="B3675" s="5" t="s">
        <v>11859</v>
      </c>
      <c r="C3675" s="5" t="s">
        <v>11664</v>
      </c>
      <c r="D3675" s="5" t="s">
        <v>22</v>
      </c>
      <c r="E3675" s="5">
        <v>10</v>
      </c>
      <c r="F3675" s="5" t="s">
        <v>294</v>
      </c>
      <c r="G3675" s="5" t="s">
        <v>294</v>
      </c>
      <c r="K3675" s="5" t="s">
        <v>11860</v>
      </c>
      <c r="M3675" s="5" t="s">
        <v>794</v>
      </c>
      <c r="N3675" s="5" t="s">
        <v>294</v>
      </c>
      <c r="Q3675" s="5" t="s">
        <v>297</v>
      </c>
      <c r="R3675" s="5" t="s">
        <v>294</v>
      </c>
      <c r="V3675" s="5" t="s">
        <v>11858</v>
      </c>
    </row>
    <row r="3676" spans="1:22" x14ac:dyDescent="0.35">
      <c r="A3676" s="5" t="s">
        <v>11861</v>
      </c>
      <c r="B3676" s="5" t="s">
        <v>11862</v>
      </c>
      <c r="C3676" s="5" t="s">
        <v>11664</v>
      </c>
      <c r="D3676" s="5" t="s">
        <v>22</v>
      </c>
      <c r="E3676" s="5">
        <v>10</v>
      </c>
      <c r="F3676" s="5" t="s">
        <v>294</v>
      </c>
      <c r="G3676" s="5" t="s">
        <v>294</v>
      </c>
      <c r="K3676" s="5" t="s">
        <v>11863</v>
      </c>
      <c r="M3676" s="5" t="s">
        <v>794</v>
      </c>
      <c r="N3676" s="5" t="s">
        <v>294</v>
      </c>
      <c r="Q3676" s="5" t="s">
        <v>297</v>
      </c>
      <c r="R3676" s="5" t="s">
        <v>294</v>
      </c>
      <c r="V3676" s="5" t="s">
        <v>11861</v>
      </c>
    </row>
    <row r="3677" spans="1:22" x14ac:dyDescent="0.35">
      <c r="A3677" s="5" t="s">
        <v>11864</v>
      </c>
      <c r="B3677" s="5" t="s">
        <v>11524</v>
      </c>
      <c r="C3677" s="5" t="s">
        <v>11664</v>
      </c>
      <c r="D3677" s="5" t="s">
        <v>22</v>
      </c>
      <c r="E3677" s="5">
        <v>10</v>
      </c>
      <c r="F3677" s="5" t="s">
        <v>294</v>
      </c>
      <c r="G3677" s="5" t="s">
        <v>294</v>
      </c>
      <c r="K3677" s="5" t="s">
        <v>11865</v>
      </c>
      <c r="M3677" s="5" t="s">
        <v>794</v>
      </c>
      <c r="N3677" s="5" t="s">
        <v>294</v>
      </c>
      <c r="Q3677" s="5" t="s">
        <v>297</v>
      </c>
      <c r="R3677" s="5" t="s">
        <v>294</v>
      </c>
      <c r="V3677" s="5" t="s">
        <v>11864</v>
      </c>
    </row>
    <row r="3678" spans="1:22" x14ac:dyDescent="0.35">
      <c r="A3678" s="5" t="s">
        <v>11866</v>
      </c>
      <c r="B3678" s="5" t="s">
        <v>11515</v>
      </c>
      <c r="C3678" s="5" t="s">
        <v>11664</v>
      </c>
      <c r="D3678" s="5" t="s">
        <v>22</v>
      </c>
      <c r="E3678" s="5">
        <v>10</v>
      </c>
      <c r="F3678" s="5" t="s">
        <v>294</v>
      </c>
      <c r="G3678" s="5" t="s">
        <v>294</v>
      </c>
      <c r="K3678" s="5" t="s">
        <v>11860</v>
      </c>
      <c r="M3678" s="5" t="s">
        <v>794</v>
      </c>
      <c r="N3678" s="5" t="s">
        <v>294</v>
      </c>
      <c r="Q3678" s="5" t="s">
        <v>297</v>
      </c>
      <c r="R3678" s="5" t="s">
        <v>294</v>
      </c>
      <c r="V3678" s="5" t="s">
        <v>11866</v>
      </c>
    </row>
    <row r="3679" spans="1:22" x14ac:dyDescent="0.35">
      <c r="A3679" s="5" t="s">
        <v>11867</v>
      </c>
      <c r="B3679" s="5" t="s">
        <v>11868</v>
      </c>
      <c r="C3679" s="5" t="s">
        <v>11664</v>
      </c>
      <c r="D3679" s="5" t="s">
        <v>22</v>
      </c>
      <c r="E3679" s="5">
        <v>10</v>
      </c>
      <c r="F3679" s="5" t="s">
        <v>294</v>
      </c>
      <c r="G3679" s="5" t="s">
        <v>294</v>
      </c>
      <c r="K3679" s="5" t="s">
        <v>11869</v>
      </c>
      <c r="M3679" s="5" t="s">
        <v>794</v>
      </c>
      <c r="N3679" s="5" t="s">
        <v>294</v>
      </c>
      <c r="Q3679" s="5" t="s">
        <v>297</v>
      </c>
      <c r="R3679" s="5" t="s">
        <v>294</v>
      </c>
      <c r="V3679" s="5" t="s">
        <v>11867</v>
      </c>
    </row>
    <row r="3680" spans="1:22" x14ac:dyDescent="0.35">
      <c r="A3680" s="5" t="s">
        <v>11870</v>
      </c>
      <c r="B3680" s="5" t="s">
        <v>11871</v>
      </c>
      <c r="C3680" s="5" t="s">
        <v>11664</v>
      </c>
      <c r="D3680" s="5" t="s">
        <v>22</v>
      </c>
      <c r="E3680" s="5">
        <v>10</v>
      </c>
      <c r="F3680" s="5" t="s">
        <v>294</v>
      </c>
      <c r="G3680" s="5" t="s">
        <v>294</v>
      </c>
      <c r="M3680" s="5" t="s">
        <v>794</v>
      </c>
      <c r="N3680" s="5" t="s">
        <v>294</v>
      </c>
      <c r="Q3680" s="5" t="s">
        <v>297</v>
      </c>
      <c r="R3680" s="5" t="s">
        <v>294</v>
      </c>
      <c r="V3680" s="5" t="s">
        <v>11870</v>
      </c>
    </row>
    <row r="3681" spans="1:22" x14ac:dyDescent="0.35">
      <c r="A3681" s="5" t="s">
        <v>11872</v>
      </c>
      <c r="B3681" s="5" t="s">
        <v>11526</v>
      </c>
      <c r="C3681" s="5" t="s">
        <v>11664</v>
      </c>
      <c r="D3681" s="5" t="s">
        <v>22</v>
      </c>
      <c r="E3681" s="5">
        <v>10</v>
      </c>
      <c r="F3681" s="5" t="s">
        <v>294</v>
      </c>
      <c r="G3681" s="5" t="s">
        <v>294</v>
      </c>
      <c r="M3681" s="5" t="s">
        <v>794</v>
      </c>
      <c r="N3681" s="5" t="s">
        <v>294</v>
      </c>
      <c r="P3681" s="5" t="s">
        <v>294</v>
      </c>
      <c r="Q3681" s="5" t="s">
        <v>297</v>
      </c>
      <c r="R3681" s="5" t="s">
        <v>294</v>
      </c>
      <c r="V3681" s="5" t="s">
        <v>11872</v>
      </c>
    </row>
    <row r="3682" spans="1:22" x14ac:dyDescent="0.35">
      <c r="A3682" s="5" t="s">
        <v>11873</v>
      </c>
      <c r="B3682" s="5" t="s">
        <v>11874</v>
      </c>
      <c r="C3682" s="5" t="s">
        <v>11664</v>
      </c>
      <c r="D3682" s="5" t="s">
        <v>22</v>
      </c>
      <c r="E3682" s="5">
        <v>10</v>
      </c>
      <c r="F3682" s="5" t="s">
        <v>294</v>
      </c>
      <c r="G3682" s="5" t="s">
        <v>294</v>
      </c>
      <c r="K3682" s="5" t="s">
        <v>11875</v>
      </c>
      <c r="M3682" s="5" t="s">
        <v>794</v>
      </c>
      <c r="N3682" s="5" t="s">
        <v>294</v>
      </c>
      <c r="Q3682" s="5" t="s">
        <v>297</v>
      </c>
      <c r="R3682" s="5" t="s">
        <v>294</v>
      </c>
      <c r="V3682" s="5" t="s">
        <v>11873</v>
      </c>
    </row>
    <row r="3683" spans="1:22" x14ac:dyDescent="0.35">
      <c r="A3683" s="5" t="s">
        <v>11876</v>
      </c>
      <c r="B3683" s="5" t="s">
        <v>11877</v>
      </c>
      <c r="C3683" s="5" t="s">
        <v>11664</v>
      </c>
      <c r="D3683" s="5" t="s">
        <v>22</v>
      </c>
      <c r="E3683" s="5">
        <v>10</v>
      </c>
      <c r="F3683" s="5" t="s">
        <v>294</v>
      </c>
      <c r="G3683" s="5" t="s">
        <v>294</v>
      </c>
      <c r="K3683" s="5" t="s">
        <v>11878</v>
      </c>
      <c r="M3683" s="5" t="s">
        <v>794</v>
      </c>
      <c r="N3683" s="5" t="s">
        <v>294</v>
      </c>
      <c r="Q3683" s="5" t="s">
        <v>297</v>
      </c>
      <c r="R3683" s="5" t="s">
        <v>294</v>
      </c>
      <c r="V3683" s="5" t="s">
        <v>11876</v>
      </c>
    </row>
    <row r="3684" spans="1:22" x14ac:dyDescent="0.35">
      <c r="A3684" s="5" t="s">
        <v>11879</v>
      </c>
      <c r="B3684" s="5" t="s">
        <v>9037</v>
      </c>
      <c r="C3684" s="5" t="s">
        <v>11664</v>
      </c>
      <c r="D3684" s="5" t="s">
        <v>22</v>
      </c>
      <c r="E3684" s="5">
        <v>10</v>
      </c>
      <c r="F3684" s="5" t="s">
        <v>294</v>
      </c>
      <c r="G3684" s="5" t="s">
        <v>294</v>
      </c>
      <c r="K3684" s="5" t="s">
        <v>11880</v>
      </c>
      <c r="M3684" s="5" t="s">
        <v>794</v>
      </c>
      <c r="N3684" s="5" t="s">
        <v>294</v>
      </c>
      <c r="Q3684" s="5" t="s">
        <v>297</v>
      </c>
      <c r="R3684" s="5" t="s">
        <v>294</v>
      </c>
      <c r="V3684" s="5" t="s">
        <v>11879</v>
      </c>
    </row>
    <row r="3685" spans="1:22" x14ac:dyDescent="0.35">
      <c r="A3685" s="5" t="s">
        <v>11881</v>
      </c>
      <c r="B3685" s="5" t="s">
        <v>11882</v>
      </c>
      <c r="C3685" s="5" t="s">
        <v>11664</v>
      </c>
      <c r="D3685" s="5" t="s">
        <v>22</v>
      </c>
      <c r="E3685" s="5">
        <v>10</v>
      </c>
      <c r="F3685" s="5" t="s">
        <v>294</v>
      </c>
      <c r="G3685" s="5" t="s">
        <v>294</v>
      </c>
      <c r="K3685" s="5" t="s">
        <v>11883</v>
      </c>
      <c r="M3685" s="5" t="s">
        <v>794</v>
      </c>
      <c r="N3685" s="5" t="s">
        <v>294</v>
      </c>
      <c r="Q3685" s="5" t="s">
        <v>297</v>
      </c>
      <c r="R3685" s="5" t="s">
        <v>294</v>
      </c>
      <c r="V3685" s="5" t="s">
        <v>11881</v>
      </c>
    </row>
    <row r="3686" spans="1:22" x14ac:dyDescent="0.35">
      <c r="A3686" s="5" t="s">
        <v>11884</v>
      </c>
      <c r="B3686" s="5" t="s">
        <v>11885</v>
      </c>
      <c r="C3686" s="5" t="s">
        <v>11664</v>
      </c>
      <c r="D3686" s="5" t="s">
        <v>22</v>
      </c>
      <c r="E3686" s="5">
        <v>10</v>
      </c>
      <c r="F3686" s="5" t="s">
        <v>294</v>
      </c>
      <c r="G3686" s="5" t="s">
        <v>294</v>
      </c>
      <c r="K3686" s="5" t="s">
        <v>11886</v>
      </c>
      <c r="M3686" s="5" t="s">
        <v>794</v>
      </c>
      <c r="N3686" s="5" t="s">
        <v>294</v>
      </c>
      <c r="Q3686" s="5" t="s">
        <v>297</v>
      </c>
      <c r="R3686" s="5" t="s">
        <v>294</v>
      </c>
      <c r="V3686" s="5" t="s">
        <v>11884</v>
      </c>
    </row>
    <row r="3687" spans="1:22" x14ac:dyDescent="0.35">
      <c r="A3687" s="5" t="s">
        <v>11887</v>
      </c>
      <c r="B3687" s="5" t="s">
        <v>11888</v>
      </c>
      <c r="C3687" s="5" t="s">
        <v>11664</v>
      </c>
      <c r="D3687" s="5" t="s">
        <v>22</v>
      </c>
      <c r="E3687" s="5">
        <v>10</v>
      </c>
      <c r="F3687" s="5" t="s">
        <v>294</v>
      </c>
      <c r="G3687" s="5" t="s">
        <v>294</v>
      </c>
      <c r="K3687" s="5" t="s">
        <v>11889</v>
      </c>
      <c r="M3687" s="5" t="s">
        <v>794</v>
      </c>
      <c r="N3687" s="5" t="s">
        <v>294</v>
      </c>
      <c r="Q3687" s="5" t="s">
        <v>297</v>
      </c>
      <c r="R3687" s="5" t="s">
        <v>294</v>
      </c>
      <c r="V3687" s="5" t="s">
        <v>11887</v>
      </c>
    </row>
    <row r="3688" spans="1:22" x14ac:dyDescent="0.35">
      <c r="A3688" s="5" t="s">
        <v>11890</v>
      </c>
      <c r="B3688" s="5" t="s">
        <v>11531</v>
      </c>
      <c r="C3688" s="5" t="s">
        <v>11664</v>
      </c>
      <c r="D3688" s="5" t="s">
        <v>22</v>
      </c>
      <c r="E3688" s="5">
        <v>10</v>
      </c>
      <c r="F3688" s="5" t="s">
        <v>294</v>
      </c>
      <c r="G3688" s="5" t="s">
        <v>294</v>
      </c>
      <c r="M3688" s="5" t="s">
        <v>794</v>
      </c>
      <c r="N3688" s="5" t="s">
        <v>294</v>
      </c>
      <c r="P3688" s="5" t="s">
        <v>294</v>
      </c>
      <c r="Q3688" s="5" t="s">
        <v>297</v>
      </c>
      <c r="R3688" s="5" t="s">
        <v>294</v>
      </c>
      <c r="V3688" s="5" t="s">
        <v>11890</v>
      </c>
    </row>
    <row r="3689" spans="1:22" x14ac:dyDescent="0.35">
      <c r="A3689" s="5" t="s">
        <v>11891</v>
      </c>
      <c r="B3689" s="5" t="s">
        <v>11892</v>
      </c>
      <c r="C3689" s="5" t="s">
        <v>11664</v>
      </c>
      <c r="D3689" s="5" t="s">
        <v>22</v>
      </c>
      <c r="E3689" s="5">
        <v>10</v>
      </c>
      <c r="F3689" s="5" t="s">
        <v>294</v>
      </c>
      <c r="G3689" s="5" t="s">
        <v>294</v>
      </c>
      <c r="M3689" s="5" t="s">
        <v>794</v>
      </c>
      <c r="N3689" s="5" t="s">
        <v>294</v>
      </c>
      <c r="Q3689" s="5" t="s">
        <v>297</v>
      </c>
      <c r="R3689" s="5" t="s">
        <v>294</v>
      </c>
      <c r="V3689" s="5" t="s">
        <v>11891</v>
      </c>
    </row>
    <row r="3690" spans="1:22" x14ac:dyDescent="0.35">
      <c r="A3690" s="5" t="s">
        <v>11893</v>
      </c>
      <c r="B3690" s="5" t="s">
        <v>11894</v>
      </c>
      <c r="C3690" s="5" t="s">
        <v>11664</v>
      </c>
      <c r="D3690" s="5" t="s">
        <v>22</v>
      </c>
      <c r="E3690" s="5">
        <v>10</v>
      </c>
      <c r="F3690" s="5" t="s">
        <v>294</v>
      </c>
      <c r="G3690" s="5" t="s">
        <v>294</v>
      </c>
      <c r="K3690" s="5" t="s">
        <v>11895</v>
      </c>
      <c r="M3690" s="5" t="s">
        <v>794</v>
      </c>
      <c r="N3690" s="5" t="s">
        <v>294</v>
      </c>
      <c r="Q3690" s="5" t="s">
        <v>297</v>
      </c>
      <c r="R3690" s="5" t="s">
        <v>294</v>
      </c>
      <c r="V3690" s="5" t="s">
        <v>11893</v>
      </c>
    </row>
    <row r="3691" spans="1:22" x14ac:dyDescent="0.35">
      <c r="A3691" s="5" t="s">
        <v>11896</v>
      </c>
      <c r="B3691" s="5" t="s">
        <v>11537</v>
      </c>
      <c r="C3691" s="5" t="s">
        <v>11664</v>
      </c>
      <c r="D3691" s="5" t="s">
        <v>22</v>
      </c>
      <c r="E3691" s="5">
        <v>10</v>
      </c>
      <c r="F3691" s="5" t="s">
        <v>294</v>
      </c>
      <c r="G3691" s="5" t="s">
        <v>294</v>
      </c>
      <c r="M3691" s="5" t="s">
        <v>794</v>
      </c>
      <c r="N3691" s="5" t="s">
        <v>294</v>
      </c>
      <c r="P3691" s="5" t="s">
        <v>294</v>
      </c>
      <c r="Q3691" s="5" t="s">
        <v>297</v>
      </c>
      <c r="R3691" s="5" t="s">
        <v>294</v>
      </c>
      <c r="V3691" s="5" t="s">
        <v>11896</v>
      </c>
    </row>
    <row r="3692" spans="1:22" x14ac:dyDescent="0.35">
      <c r="A3692" s="5" t="s">
        <v>11897</v>
      </c>
      <c r="B3692" s="5" t="s">
        <v>2692</v>
      </c>
      <c r="C3692" s="5" t="s">
        <v>3723</v>
      </c>
      <c r="D3692" s="5" t="s">
        <v>18</v>
      </c>
      <c r="E3692" s="5">
        <v>2</v>
      </c>
      <c r="F3692" s="5" t="s">
        <v>294</v>
      </c>
      <c r="G3692" s="5" t="s">
        <v>297</v>
      </c>
      <c r="J3692" s="5" t="s">
        <v>4586</v>
      </c>
      <c r="K3692" s="5" t="s">
        <v>11898</v>
      </c>
      <c r="M3692" s="5" t="s">
        <v>794</v>
      </c>
      <c r="N3692" s="5" t="s">
        <v>294</v>
      </c>
      <c r="P3692" s="5" t="s">
        <v>294</v>
      </c>
      <c r="R3692" s="5" t="s">
        <v>294</v>
      </c>
      <c r="V3692" s="5" t="s">
        <v>11897</v>
      </c>
    </row>
    <row r="3693" spans="1:22" x14ac:dyDescent="0.35">
      <c r="A3693" s="5" t="s">
        <v>11899</v>
      </c>
      <c r="B3693" s="5" t="s">
        <v>11900</v>
      </c>
      <c r="C3693" s="5" t="s">
        <v>11901</v>
      </c>
      <c r="D3693" s="5" t="s">
        <v>22</v>
      </c>
      <c r="E3693" s="5">
        <v>10</v>
      </c>
      <c r="F3693" s="5" t="s">
        <v>294</v>
      </c>
      <c r="G3693" s="5" t="s">
        <v>294</v>
      </c>
      <c r="M3693" s="5" t="s">
        <v>794</v>
      </c>
      <c r="N3693" s="5" t="s">
        <v>294</v>
      </c>
      <c r="R3693" s="5" t="s">
        <v>294</v>
      </c>
      <c r="V3693" s="5" t="s">
        <v>11899</v>
      </c>
    </row>
    <row r="3694" spans="1:22" x14ac:dyDescent="0.35">
      <c r="A3694" s="5" t="s">
        <v>11902</v>
      </c>
      <c r="B3694" s="5" t="s">
        <v>11903</v>
      </c>
      <c r="C3694" s="5" t="s">
        <v>11901</v>
      </c>
      <c r="D3694" s="5" t="s">
        <v>16</v>
      </c>
      <c r="E3694" s="5">
        <v>17</v>
      </c>
      <c r="F3694" s="5" t="s">
        <v>294</v>
      </c>
      <c r="G3694" s="5" t="s">
        <v>294</v>
      </c>
      <c r="M3694" s="5" t="s">
        <v>794</v>
      </c>
      <c r="N3694" s="5" t="s">
        <v>294</v>
      </c>
      <c r="R3694" s="5" t="s">
        <v>294</v>
      </c>
      <c r="V3694" s="5" t="s">
        <v>11902</v>
      </c>
    </row>
    <row r="3695" spans="1:22" x14ac:dyDescent="0.35">
      <c r="A3695" s="5" t="s">
        <v>11904</v>
      </c>
      <c r="B3695" s="5" t="s">
        <v>11905</v>
      </c>
      <c r="C3695" s="5" t="s">
        <v>3723</v>
      </c>
      <c r="D3695" s="5" t="s">
        <v>18</v>
      </c>
      <c r="E3695" s="5">
        <v>10</v>
      </c>
      <c r="F3695" s="5" t="s">
        <v>294</v>
      </c>
      <c r="G3695" s="5" t="s">
        <v>297</v>
      </c>
      <c r="J3695" s="5" t="s">
        <v>11906</v>
      </c>
      <c r="K3695" s="5" t="s">
        <v>11907</v>
      </c>
      <c r="M3695" s="5" t="s">
        <v>794</v>
      </c>
      <c r="N3695" s="5" t="s">
        <v>294</v>
      </c>
      <c r="P3695" s="5" t="s">
        <v>294</v>
      </c>
      <c r="Q3695" s="5" t="s">
        <v>294</v>
      </c>
      <c r="R3695" s="5" t="s">
        <v>294</v>
      </c>
      <c r="V3695" s="5" t="s">
        <v>11904</v>
      </c>
    </row>
    <row r="3696" spans="1:22" x14ac:dyDescent="0.35">
      <c r="A3696" s="5" t="s">
        <v>11908</v>
      </c>
      <c r="B3696" s="5" t="s">
        <v>11909</v>
      </c>
      <c r="C3696" s="5" t="s">
        <v>11901</v>
      </c>
      <c r="D3696" s="5" t="s">
        <v>20</v>
      </c>
      <c r="E3696" s="5">
        <v>10</v>
      </c>
      <c r="F3696" s="5" t="s">
        <v>294</v>
      </c>
      <c r="G3696" s="5" t="s">
        <v>294</v>
      </c>
      <c r="M3696" s="5" t="s">
        <v>794</v>
      </c>
      <c r="N3696" s="5" t="s">
        <v>294</v>
      </c>
      <c r="R3696" s="5" t="s">
        <v>294</v>
      </c>
      <c r="V3696" s="5" t="s">
        <v>11908</v>
      </c>
    </row>
    <row r="3697" spans="1:22" x14ac:dyDescent="0.35">
      <c r="A3697" s="5" t="s">
        <v>11910</v>
      </c>
      <c r="B3697" s="5" t="s">
        <v>11911</v>
      </c>
      <c r="C3697" s="5" t="s">
        <v>3723</v>
      </c>
      <c r="D3697" s="5" t="s">
        <v>18</v>
      </c>
      <c r="E3697" s="5">
        <v>1</v>
      </c>
      <c r="F3697" s="5" t="s">
        <v>294</v>
      </c>
      <c r="G3697" s="5" t="s">
        <v>297</v>
      </c>
      <c r="L3697" s="5" t="s">
        <v>822</v>
      </c>
      <c r="M3697" s="5" t="s">
        <v>794</v>
      </c>
      <c r="N3697" s="5" t="s">
        <v>294</v>
      </c>
      <c r="R3697" s="5" t="s">
        <v>294</v>
      </c>
      <c r="S3697" s="5" t="s">
        <v>297</v>
      </c>
      <c r="V3697" s="5" t="s">
        <v>11910</v>
      </c>
    </row>
    <row r="3698" spans="1:22" x14ac:dyDescent="0.35">
      <c r="A3698" s="5" t="s">
        <v>11912</v>
      </c>
      <c r="B3698" s="5" t="s">
        <v>11913</v>
      </c>
      <c r="C3698" s="5" t="s">
        <v>3723</v>
      </c>
      <c r="D3698" s="5" t="s">
        <v>16</v>
      </c>
      <c r="E3698" s="5">
        <v>6</v>
      </c>
      <c r="F3698" s="5" t="s">
        <v>294</v>
      </c>
      <c r="G3698" s="5" t="s">
        <v>294</v>
      </c>
      <c r="H3698" s="5">
        <v>0</v>
      </c>
      <c r="I3698" s="5">
        <v>100</v>
      </c>
      <c r="M3698" s="5" t="s">
        <v>794</v>
      </c>
      <c r="N3698" s="5" t="s">
        <v>294</v>
      </c>
      <c r="P3698" s="5" t="s">
        <v>294</v>
      </c>
      <c r="Q3698" s="5" t="s">
        <v>294</v>
      </c>
      <c r="R3698" s="5" t="s">
        <v>294</v>
      </c>
      <c r="V3698" s="5" t="s">
        <v>11912</v>
      </c>
    </row>
    <row r="3699" spans="1:22" x14ac:dyDescent="0.35">
      <c r="A3699" s="5" t="s">
        <v>11914</v>
      </c>
      <c r="B3699" s="5" t="s">
        <v>11915</v>
      </c>
      <c r="C3699" s="5" t="s">
        <v>3723</v>
      </c>
      <c r="D3699" s="5" t="s">
        <v>16</v>
      </c>
      <c r="E3699" s="5">
        <v>6</v>
      </c>
      <c r="F3699" s="5" t="s">
        <v>294</v>
      </c>
      <c r="G3699" s="5" t="s">
        <v>294</v>
      </c>
      <c r="H3699" s="5">
        <v>0</v>
      </c>
      <c r="I3699" s="5">
        <v>100</v>
      </c>
      <c r="M3699" s="5" t="s">
        <v>794</v>
      </c>
      <c r="N3699" s="5" t="s">
        <v>294</v>
      </c>
      <c r="P3699" s="5" t="s">
        <v>294</v>
      </c>
      <c r="R3699" s="5" t="s">
        <v>294</v>
      </c>
      <c r="V3699" s="5" t="s">
        <v>11914</v>
      </c>
    </row>
    <row r="3700" spans="1:22" x14ac:dyDescent="0.35">
      <c r="A3700" s="5" t="s">
        <v>11916</v>
      </c>
      <c r="B3700" s="5" t="s">
        <v>11917</v>
      </c>
      <c r="C3700" s="5" t="s">
        <v>11918</v>
      </c>
      <c r="D3700" s="5" t="s">
        <v>22</v>
      </c>
      <c r="E3700" s="5">
        <v>4</v>
      </c>
      <c r="F3700" s="5" t="s">
        <v>294</v>
      </c>
      <c r="G3700" s="5" t="s">
        <v>294</v>
      </c>
      <c r="M3700" s="5" t="s">
        <v>794</v>
      </c>
      <c r="N3700" s="5" t="s">
        <v>294</v>
      </c>
      <c r="R3700" s="5" t="s">
        <v>294</v>
      </c>
      <c r="V3700" s="5" t="s">
        <v>11916</v>
      </c>
    </row>
    <row r="3701" spans="1:22" x14ac:dyDescent="0.35">
      <c r="A3701" s="5" t="s">
        <v>11919</v>
      </c>
      <c r="B3701" s="5" t="s">
        <v>11920</v>
      </c>
      <c r="C3701" s="5" t="s">
        <v>11918</v>
      </c>
      <c r="D3701" s="5" t="s">
        <v>18</v>
      </c>
      <c r="E3701" s="5">
        <v>6</v>
      </c>
      <c r="F3701" s="5" t="s">
        <v>294</v>
      </c>
      <c r="G3701" s="5" t="s">
        <v>294</v>
      </c>
      <c r="M3701" s="5" t="s">
        <v>794</v>
      </c>
      <c r="N3701" s="5" t="s">
        <v>294</v>
      </c>
      <c r="R3701" s="5" t="s">
        <v>294</v>
      </c>
      <c r="V3701" s="5" t="s">
        <v>11919</v>
      </c>
    </row>
    <row r="3702" spans="1:22" x14ac:dyDescent="0.35">
      <c r="A3702" s="5" t="s">
        <v>11921</v>
      </c>
      <c r="B3702" s="5" t="s">
        <v>11922</v>
      </c>
      <c r="C3702" s="5" t="s">
        <v>11918</v>
      </c>
      <c r="D3702" s="5" t="s">
        <v>18</v>
      </c>
      <c r="E3702" s="5">
        <v>5</v>
      </c>
      <c r="F3702" s="5" t="s">
        <v>294</v>
      </c>
      <c r="G3702" s="5" t="s">
        <v>294</v>
      </c>
      <c r="M3702" s="5" t="s">
        <v>794</v>
      </c>
      <c r="N3702" s="5" t="s">
        <v>294</v>
      </c>
      <c r="R3702" s="5" t="s">
        <v>294</v>
      </c>
      <c r="V3702" s="5" t="s">
        <v>11921</v>
      </c>
    </row>
    <row r="3703" spans="1:22" x14ac:dyDescent="0.35">
      <c r="A3703" s="5" t="s">
        <v>11923</v>
      </c>
      <c r="B3703" s="5" t="s">
        <v>11924</v>
      </c>
      <c r="C3703" s="5" t="s">
        <v>11918</v>
      </c>
      <c r="D3703" s="5" t="s">
        <v>22</v>
      </c>
      <c r="E3703" s="5">
        <v>6</v>
      </c>
      <c r="F3703" s="5" t="s">
        <v>294</v>
      </c>
      <c r="G3703" s="5" t="s">
        <v>294</v>
      </c>
      <c r="M3703" s="5" t="s">
        <v>794</v>
      </c>
      <c r="N3703" s="5" t="s">
        <v>294</v>
      </c>
      <c r="R3703" s="5" t="s">
        <v>294</v>
      </c>
      <c r="V3703" s="5" t="s">
        <v>11923</v>
      </c>
    </row>
    <row r="3704" spans="1:22" x14ac:dyDescent="0.35">
      <c r="A3704" s="5" t="s">
        <v>11925</v>
      </c>
      <c r="B3704" s="5" t="s">
        <v>11926</v>
      </c>
      <c r="C3704" s="5" t="s">
        <v>11918</v>
      </c>
      <c r="D3704" s="5" t="s">
        <v>22</v>
      </c>
      <c r="E3704" s="5">
        <v>5</v>
      </c>
      <c r="F3704" s="5" t="s">
        <v>294</v>
      </c>
      <c r="G3704" s="5" t="s">
        <v>294</v>
      </c>
      <c r="M3704" s="5" t="s">
        <v>794</v>
      </c>
      <c r="N3704" s="5" t="s">
        <v>294</v>
      </c>
      <c r="R3704" s="5" t="s">
        <v>294</v>
      </c>
      <c r="V3704" s="5" t="s">
        <v>11925</v>
      </c>
    </row>
    <row r="3705" spans="1:22" x14ac:dyDescent="0.35">
      <c r="A3705" s="5" t="s">
        <v>11927</v>
      </c>
      <c r="B3705" s="5" t="s">
        <v>11928</v>
      </c>
      <c r="C3705" s="5" t="s">
        <v>11918</v>
      </c>
      <c r="D3705" s="5" t="s">
        <v>22</v>
      </c>
      <c r="E3705" s="5">
        <v>6</v>
      </c>
      <c r="F3705" s="5" t="s">
        <v>294</v>
      </c>
      <c r="G3705" s="5" t="s">
        <v>294</v>
      </c>
      <c r="M3705" s="5" t="s">
        <v>794</v>
      </c>
      <c r="N3705" s="5" t="s">
        <v>294</v>
      </c>
      <c r="R3705" s="5" t="s">
        <v>294</v>
      </c>
      <c r="V3705" s="5" t="s">
        <v>11927</v>
      </c>
    </row>
    <row r="3706" spans="1:22" x14ac:dyDescent="0.35">
      <c r="A3706" s="5" t="s">
        <v>11929</v>
      </c>
      <c r="B3706" s="5" t="s">
        <v>11877</v>
      </c>
      <c r="C3706" s="5" t="s">
        <v>11918</v>
      </c>
      <c r="D3706" s="5" t="s">
        <v>22</v>
      </c>
      <c r="E3706" s="5">
        <v>7</v>
      </c>
      <c r="F3706" s="5" t="s">
        <v>294</v>
      </c>
      <c r="G3706" s="5" t="s">
        <v>294</v>
      </c>
      <c r="M3706" s="5" t="s">
        <v>794</v>
      </c>
      <c r="N3706" s="5" t="s">
        <v>294</v>
      </c>
      <c r="R3706" s="5" t="s">
        <v>294</v>
      </c>
      <c r="V3706" s="5" t="s">
        <v>11929</v>
      </c>
    </row>
    <row r="3707" spans="1:22" x14ac:dyDescent="0.35">
      <c r="A3707" s="5" t="s">
        <v>11930</v>
      </c>
      <c r="B3707" s="5" t="s">
        <v>11931</v>
      </c>
      <c r="C3707" s="5" t="s">
        <v>11918</v>
      </c>
      <c r="D3707" s="5" t="s">
        <v>22</v>
      </c>
      <c r="E3707" s="5">
        <v>6</v>
      </c>
      <c r="F3707" s="5" t="s">
        <v>294</v>
      </c>
      <c r="G3707" s="5" t="s">
        <v>294</v>
      </c>
      <c r="M3707" s="5" t="s">
        <v>794</v>
      </c>
      <c r="N3707" s="5" t="s">
        <v>294</v>
      </c>
      <c r="R3707" s="5" t="s">
        <v>294</v>
      </c>
      <c r="V3707" s="5" t="s">
        <v>11930</v>
      </c>
    </row>
    <row r="3708" spans="1:22" x14ac:dyDescent="0.35">
      <c r="A3708" s="5" t="s">
        <v>11932</v>
      </c>
      <c r="B3708" s="5" t="s">
        <v>11933</v>
      </c>
      <c r="C3708" s="5" t="s">
        <v>11918</v>
      </c>
      <c r="D3708" s="5" t="s">
        <v>22</v>
      </c>
      <c r="E3708" s="5">
        <v>5</v>
      </c>
      <c r="F3708" s="5" t="s">
        <v>294</v>
      </c>
      <c r="G3708" s="5" t="s">
        <v>294</v>
      </c>
      <c r="M3708" s="5" t="s">
        <v>794</v>
      </c>
      <c r="N3708" s="5" t="s">
        <v>294</v>
      </c>
      <c r="R3708" s="5" t="s">
        <v>294</v>
      </c>
      <c r="V3708" s="5" t="s">
        <v>11932</v>
      </c>
    </row>
    <row r="3709" spans="1:22" x14ac:dyDescent="0.35">
      <c r="A3709" s="5" t="s">
        <v>11934</v>
      </c>
      <c r="B3709" s="5" t="s">
        <v>11935</v>
      </c>
      <c r="C3709" s="5" t="s">
        <v>11918</v>
      </c>
      <c r="D3709" s="5" t="s">
        <v>22</v>
      </c>
      <c r="E3709" s="5">
        <v>3</v>
      </c>
      <c r="F3709" s="5" t="s">
        <v>294</v>
      </c>
      <c r="G3709" s="5" t="s">
        <v>294</v>
      </c>
      <c r="M3709" s="5" t="s">
        <v>794</v>
      </c>
      <c r="N3709" s="5" t="s">
        <v>294</v>
      </c>
      <c r="R3709" s="5" t="s">
        <v>294</v>
      </c>
      <c r="V3709" s="5" t="s">
        <v>11934</v>
      </c>
    </row>
    <row r="3710" spans="1:22" x14ac:dyDescent="0.35">
      <c r="A3710" s="5" t="s">
        <v>11936</v>
      </c>
      <c r="B3710" s="5" t="s">
        <v>11937</v>
      </c>
      <c r="C3710" s="5" t="s">
        <v>11918</v>
      </c>
      <c r="D3710" s="5" t="s">
        <v>22</v>
      </c>
      <c r="E3710" s="5">
        <v>3</v>
      </c>
      <c r="F3710" s="5" t="s">
        <v>294</v>
      </c>
      <c r="G3710" s="5" t="s">
        <v>294</v>
      </c>
      <c r="M3710" s="5" t="s">
        <v>794</v>
      </c>
      <c r="N3710" s="5" t="s">
        <v>294</v>
      </c>
      <c r="R3710" s="5" t="s">
        <v>294</v>
      </c>
      <c r="V3710" s="5" t="s">
        <v>11936</v>
      </c>
    </row>
    <row r="3711" spans="1:22" x14ac:dyDescent="0.35">
      <c r="A3711" s="5" t="s">
        <v>11938</v>
      </c>
      <c r="B3711" s="5" t="s">
        <v>11939</v>
      </c>
      <c r="C3711" s="5" t="s">
        <v>11918</v>
      </c>
      <c r="D3711" s="5" t="s">
        <v>22</v>
      </c>
      <c r="E3711" s="5">
        <v>3</v>
      </c>
      <c r="F3711" s="5" t="s">
        <v>294</v>
      </c>
      <c r="G3711" s="5" t="s">
        <v>294</v>
      </c>
      <c r="M3711" s="5" t="s">
        <v>794</v>
      </c>
      <c r="N3711" s="5" t="s">
        <v>294</v>
      </c>
      <c r="R3711" s="5" t="s">
        <v>294</v>
      </c>
      <c r="V3711" s="5" t="s">
        <v>11938</v>
      </c>
    </row>
    <row r="3712" spans="1:22" x14ac:dyDescent="0.35">
      <c r="A3712" s="5" t="s">
        <v>11940</v>
      </c>
      <c r="B3712" s="5" t="s">
        <v>11941</v>
      </c>
      <c r="C3712" s="5" t="s">
        <v>11918</v>
      </c>
      <c r="D3712" s="5" t="s">
        <v>22</v>
      </c>
      <c r="E3712" s="5">
        <v>3</v>
      </c>
      <c r="F3712" s="5" t="s">
        <v>294</v>
      </c>
      <c r="G3712" s="5" t="s">
        <v>294</v>
      </c>
      <c r="M3712" s="5" t="s">
        <v>794</v>
      </c>
      <c r="N3712" s="5" t="s">
        <v>294</v>
      </c>
      <c r="R3712" s="5" t="s">
        <v>294</v>
      </c>
      <c r="V3712" s="5" t="s">
        <v>11940</v>
      </c>
    </row>
    <row r="3713" spans="1:22" x14ac:dyDescent="0.35">
      <c r="A3713" s="5" t="s">
        <v>11942</v>
      </c>
      <c r="B3713" s="5" t="s">
        <v>11943</v>
      </c>
      <c r="C3713" s="5" t="s">
        <v>11918</v>
      </c>
      <c r="D3713" s="5" t="s">
        <v>22</v>
      </c>
      <c r="E3713" s="5">
        <v>3</v>
      </c>
      <c r="F3713" s="5" t="s">
        <v>294</v>
      </c>
      <c r="G3713" s="5" t="s">
        <v>294</v>
      </c>
      <c r="M3713" s="5" t="s">
        <v>794</v>
      </c>
      <c r="N3713" s="5" t="s">
        <v>294</v>
      </c>
      <c r="R3713" s="5" t="s">
        <v>294</v>
      </c>
      <c r="V3713" s="5" t="s">
        <v>11942</v>
      </c>
    </row>
    <row r="3714" spans="1:22" x14ac:dyDescent="0.35">
      <c r="A3714" s="5" t="s">
        <v>11944</v>
      </c>
      <c r="B3714" s="5" t="s">
        <v>11945</v>
      </c>
      <c r="C3714" s="5" t="s">
        <v>11918</v>
      </c>
      <c r="D3714" s="5" t="s">
        <v>22</v>
      </c>
      <c r="E3714" s="5">
        <v>8</v>
      </c>
      <c r="F3714" s="5" t="s">
        <v>294</v>
      </c>
      <c r="G3714" s="5" t="s">
        <v>294</v>
      </c>
      <c r="M3714" s="5" t="s">
        <v>794</v>
      </c>
      <c r="N3714" s="5" t="s">
        <v>294</v>
      </c>
      <c r="R3714" s="5" t="s">
        <v>294</v>
      </c>
      <c r="V3714" s="5" t="s">
        <v>11944</v>
      </c>
    </row>
    <row r="3715" spans="1:22" x14ac:dyDescent="0.35">
      <c r="A3715" s="5" t="s">
        <v>11946</v>
      </c>
      <c r="B3715" s="5" t="s">
        <v>11947</v>
      </c>
      <c r="C3715" s="5" t="s">
        <v>11918</v>
      </c>
      <c r="D3715" s="5" t="s">
        <v>22</v>
      </c>
      <c r="E3715" s="5">
        <v>7</v>
      </c>
      <c r="F3715" s="5" t="s">
        <v>294</v>
      </c>
      <c r="G3715" s="5" t="s">
        <v>294</v>
      </c>
      <c r="M3715" s="5" t="s">
        <v>794</v>
      </c>
      <c r="N3715" s="5" t="s">
        <v>294</v>
      </c>
      <c r="R3715" s="5" t="s">
        <v>294</v>
      </c>
      <c r="V3715" s="5" t="s">
        <v>11946</v>
      </c>
    </row>
    <row r="3716" spans="1:22" x14ac:dyDescent="0.35">
      <c r="A3716" s="5" t="s">
        <v>11948</v>
      </c>
      <c r="B3716" s="5" t="s">
        <v>11949</v>
      </c>
      <c r="C3716" s="5" t="s">
        <v>11918</v>
      </c>
      <c r="D3716" s="5" t="s">
        <v>22</v>
      </c>
      <c r="E3716" s="5">
        <v>9</v>
      </c>
      <c r="F3716" s="5" t="s">
        <v>294</v>
      </c>
      <c r="G3716" s="5" t="s">
        <v>294</v>
      </c>
      <c r="M3716" s="5" t="s">
        <v>794</v>
      </c>
      <c r="N3716" s="5" t="s">
        <v>294</v>
      </c>
      <c r="R3716" s="5" t="s">
        <v>294</v>
      </c>
      <c r="V3716" s="5" t="s">
        <v>11948</v>
      </c>
    </row>
    <row r="3717" spans="1:22" x14ac:dyDescent="0.35">
      <c r="A3717" s="5" t="s">
        <v>11950</v>
      </c>
      <c r="B3717" s="5" t="s">
        <v>11951</v>
      </c>
      <c r="C3717" s="5" t="s">
        <v>11918</v>
      </c>
      <c r="D3717" s="5" t="s">
        <v>22</v>
      </c>
      <c r="E3717" s="5">
        <v>7</v>
      </c>
      <c r="F3717" s="5" t="s">
        <v>294</v>
      </c>
      <c r="G3717" s="5" t="s">
        <v>294</v>
      </c>
      <c r="M3717" s="5" t="s">
        <v>794</v>
      </c>
      <c r="N3717" s="5" t="s">
        <v>294</v>
      </c>
      <c r="R3717" s="5" t="s">
        <v>294</v>
      </c>
      <c r="V3717" s="5" t="s">
        <v>11950</v>
      </c>
    </row>
    <row r="3718" spans="1:22" x14ac:dyDescent="0.35">
      <c r="A3718" s="5" t="s">
        <v>11952</v>
      </c>
      <c r="B3718" s="5" t="s">
        <v>11953</v>
      </c>
      <c r="C3718" s="5" t="s">
        <v>11918</v>
      </c>
      <c r="D3718" s="5" t="s">
        <v>16</v>
      </c>
      <c r="E3718" s="5">
        <v>9</v>
      </c>
      <c r="F3718" s="5" t="s">
        <v>294</v>
      </c>
      <c r="G3718" s="5" t="s">
        <v>294</v>
      </c>
      <c r="M3718" s="5" t="s">
        <v>794</v>
      </c>
      <c r="N3718" s="5" t="s">
        <v>294</v>
      </c>
      <c r="R3718" s="5" t="s">
        <v>294</v>
      </c>
      <c r="V3718" s="5" t="s">
        <v>11952</v>
      </c>
    </row>
    <row r="3719" spans="1:22" x14ac:dyDescent="0.35">
      <c r="A3719" s="5" t="s">
        <v>11954</v>
      </c>
      <c r="B3719" s="5" t="s">
        <v>11955</v>
      </c>
      <c r="C3719" s="5" t="s">
        <v>11918</v>
      </c>
      <c r="D3719" s="5" t="s">
        <v>22</v>
      </c>
      <c r="E3719" s="5">
        <v>9</v>
      </c>
      <c r="F3719" s="5" t="s">
        <v>294</v>
      </c>
      <c r="G3719" s="5" t="s">
        <v>294</v>
      </c>
      <c r="M3719" s="5" t="s">
        <v>794</v>
      </c>
      <c r="N3719" s="5" t="s">
        <v>294</v>
      </c>
      <c r="R3719" s="5" t="s">
        <v>294</v>
      </c>
      <c r="V3719" s="5" t="s">
        <v>11954</v>
      </c>
    </row>
    <row r="3720" spans="1:22" x14ac:dyDescent="0.35">
      <c r="A3720" s="5" t="s">
        <v>11956</v>
      </c>
      <c r="B3720" s="5" t="s">
        <v>11957</v>
      </c>
      <c r="C3720" s="5" t="s">
        <v>11918</v>
      </c>
      <c r="D3720" s="5" t="s">
        <v>22</v>
      </c>
      <c r="E3720" s="5">
        <v>8</v>
      </c>
      <c r="F3720" s="5" t="s">
        <v>294</v>
      </c>
      <c r="G3720" s="5" t="s">
        <v>294</v>
      </c>
      <c r="M3720" s="5" t="s">
        <v>794</v>
      </c>
      <c r="N3720" s="5" t="s">
        <v>294</v>
      </c>
      <c r="R3720" s="5" t="s">
        <v>294</v>
      </c>
      <c r="V3720" s="5" t="s">
        <v>11956</v>
      </c>
    </row>
    <row r="3721" spans="1:22" x14ac:dyDescent="0.35">
      <c r="A3721" s="5" t="s">
        <v>11958</v>
      </c>
      <c r="B3721" s="5" t="s">
        <v>11959</v>
      </c>
      <c r="C3721" s="5" t="s">
        <v>11918</v>
      </c>
      <c r="D3721" s="5" t="s">
        <v>22</v>
      </c>
      <c r="E3721" s="5">
        <v>8</v>
      </c>
      <c r="F3721" s="5" t="s">
        <v>294</v>
      </c>
      <c r="G3721" s="5" t="s">
        <v>294</v>
      </c>
      <c r="M3721" s="5" t="s">
        <v>794</v>
      </c>
      <c r="N3721" s="5" t="s">
        <v>294</v>
      </c>
      <c r="R3721" s="5" t="s">
        <v>294</v>
      </c>
      <c r="V3721" s="5" t="s">
        <v>11958</v>
      </c>
    </row>
    <row r="3722" spans="1:22" x14ac:dyDescent="0.35">
      <c r="A3722" s="5" t="s">
        <v>11960</v>
      </c>
      <c r="B3722" s="5" t="s">
        <v>11961</v>
      </c>
      <c r="C3722" s="5" t="s">
        <v>11918</v>
      </c>
      <c r="D3722" s="5" t="s">
        <v>22</v>
      </c>
      <c r="E3722" s="5">
        <v>8</v>
      </c>
      <c r="F3722" s="5" t="s">
        <v>294</v>
      </c>
      <c r="G3722" s="5" t="s">
        <v>294</v>
      </c>
      <c r="M3722" s="5" t="s">
        <v>794</v>
      </c>
      <c r="N3722" s="5" t="s">
        <v>294</v>
      </c>
      <c r="R3722" s="5" t="s">
        <v>294</v>
      </c>
      <c r="V3722" s="5" t="s">
        <v>11960</v>
      </c>
    </row>
    <row r="3723" spans="1:22" x14ac:dyDescent="0.35">
      <c r="A3723" s="5" t="s">
        <v>11962</v>
      </c>
      <c r="B3723" s="5" t="s">
        <v>11963</v>
      </c>
      <c r="C3723" s="5" t="s">
        <v>11918</v>
      </c>
      <c r="D3723" s="5" t="s">
        <v>22</v>
      </c>
      <c r="E3723" s="5">
        <v>7</v>
      </c>
      <c r="F3723" s="5" t="s">
        <v>294</v>
      </c>
      <c r="G3723" s="5" t="s">
        <v>294</v>
      </c>
      <c r="M3723" s="5" t="s">
        <v>794</v>
      </c>
      <c r="N3723" s="5" t="s">
        <v>294</v>
      </c>
      <c r="R3723" s="5" t="s">
        <v>294</v>
      </c>
      <c r="V3723" s="5" t="s">
        <v>11962</v>
      </c>
    </row>
    <row r="3724" spans="1:22" x14ac:dyDescent="0.35">
      <c r="A3724" s="5" t="s">
        <v>11964</v>
      </c>
      <c r="B3724" s="5" t="s">
        <v>11965</v>
      </c>
      <c r="C3724" s="5" t="s">
        <v>11918</v>
      </c>
      <c r="D3724" s="5" t="s">
        <v>16</v>
      </c>
      <c r="E3724" s="5">
        <v>7</v>
      </c>
      <c r="F3724" s="5" t="s">
        <v>294</v>
      </c>
      <c r="G3724" s="5" t="s">
        <v>294</v>
      </c>
      <c r="M3724" s="5" t="s">
        <v>794</v>
      </c>
      <c r="N3724" s="5" t="s">
        <v>294</v>
      </c>
      <c r="R3724" s="5" t="s">
        <v>294</v>
      </c>
      <c r="V3724" s="5" t="s">
        <v>11964</v>
      </c>
    </row>
    <row r="3725" spans="1:22" x14ac:dyDescent="0.35">
      <c r="A3725" s="5" t="s">
        <v>11966</v>
      </c>
      <c r="B3725" s="5" t="s">
        <v>11967</v>
      </c>
      <c r="C3725" s="5" t="s">
        <v>11918</v>
      </c>
      <c r="D3725" s="5" t="s">
        <v>22</v>
      </c>
      <c r="E3725" s="5">
        <v>10</v>
      </c>
      <c r="F3725" s="5" t="s">
        <v>294</v>
      </c>
      <c r="G3725" s="5" t="s">
        <v>294</v>
      </c>
      <c r="M3725" s="5" t="s">
        <v>794</v>
      </c>
      <c r="N3725" s="5" t="s">
        <v>294</v>
      </c>
      <c r="R3725" s="5" t="s">
        <v>297</v>
      </c>
      <c r="V3725" s="5" t="s">
        <v>11966</v>
      </c>
    </row>
    <row r="3726" spans="1:22" x14ac:dyDescent="0.35">
      <c r="A3726" s="5" t="s">
        <v>11968</v>
      </c>
      <c r="B3726" s="5" t="s">
        <v>11969</v>
      </c>
      <c r="C3726" s="5" t="s">
        <v>11918</v>
      </c>
      <c r="D3726" s="5" t="s">
        <v>22</v>
      </c>
      <c r="E3726" s="5">
        <v>10</v>
      </c>
      <c r="F3726" s="5" t="s">
        <v>294</v>
      </c>
      <c r="G3726" s="5" t="s">
        <v>294</v>
      </c>
      <c r="M3726" s="5" t="s">
        <v>3826</v>
      </c>
      <c r="N3726" s="5" t="s">
        <v>294</v>
      </c>
      <c r="R3726" s="5" t="s">
        <v>294</v>
      </c>
      <c r="V3726" s="5" t="s">
        <v>11968</v>
      </c>
    </row>
    <row r="3727" spans="1:22" x14ac:dyDescent="0.35">
      <c r="A3727" s="5" t="s">
        <v>11970</v>
      </c>
      <c r="B3727" s="5" t="s">
        <v>11920</v>
      </c>
      <c r="C3727" s="5" t="s">
        <v>11971</v>
      </c>
      <c r="D3727" s="5" t="s">
        <v>18</v>
      </c>
      <c r="E3727" s="5">
        <v>6</v>
      </c>
      <c r="F3727" s="5" t="s">
        <v>294</v>
      </c>
      <c r="G3727" s="5" t="s">
        <v>294</v>
      </c>
      <c r="M3727" s="5" t="s">
        <v>794</v>
      </c>
      <c r="N3727" s="5" t="s">
        <v>294</v>
      </c>
      <c r="R3727" s="5" t="s">
        <v>294</v>
      </c>
      <c r="V3727" s="5" t="s">
        <v>11970</v>
      </c>
    </row>
    <row r="3728" spans="1:22" x14ac:dyDescent="0.35">
      <c r="A3728" s="5" t="s">
        <v>11972</v>
      </c>
      <c r="B3728" s="5" t="s">
        <v>8806</v>
      </c>
      <c r="C3728" s="5" t="s">
        <v>11971</v>
      </c>
      <c r="D3728" s="5" t="s">
        <v>18</v>
      </c>
      <c r="E3728" s="5">
        <v>60</v>
      </c>
      <c r="F3728" s="5" t="s">
        <v>294</v>
      </c>
      <c r="G3728" s="5" t="s">
        <v>294</v>
      </c>
      <c r="M3728" s="5" t="s">
        <v>794</v>
      </c>
      <c r="N3728" s="5" t="s">
        <v>294</v>
      </c>
      <c r="R3728" s="5" t="s">
        <v>294</v>
      </c>
      <c r="V3728" s="5" t="s">
        <v>11972</v>
      </c>
    </row>
    <row r="3729" spans="1:22" x14ac:dyDescent="0.35">
      <c r="A3729" s="5" t="s">
        <v>11973</v>
      </c>
      <c r="B3729" s="5" t="s">
        <v>11974</v>
      </c>
      <c r="C3729" s="5" t="s">
        <v>11971</v>
      </c>
      <c r="D3729" s="5" t="s">
        <v>22</v>
      </c>
      <c r="E3729" s="5">
        <v>10</v>
      </c>
      <c r="F3729" s="5" t="s">
        <v>294</v>
      </c>
      <c r="G3729" s="5" t="s">
        <v>294</v>
      </c>
      <c r="M3729" s="5" t="s">
        <v>794</v>
      </c>
      <c r="N3729" s="5" t="s">
        <v>294</v>
      </c>
      <c r="R3729" s="5" t="s">
        <v>297</v>
      </c>
      <c r="V3729" s="5" t="s">
        <v>11973</v>
      </c>
    </row>
    <row r="3730" spans="1:22" x14ac:dyDescent="0.35">
      <c r="A3730" s="5" t="s">
        <v>11975</v>
      </c>
      <c r="B3730" s="5" t="s">
        <v>11976</v>
      </c>
      <c r="C3730" s="5" t="s">
        <v>11971</v>
      </c>
      <c r="D3730" s="5" t="s">
        <v>22</v>
      </c>
      <c r="E3730" s="5">
        <v>10</v>
      </c>
      <c r="F3730" s="5" t="s">
        <v>294</v>
      </c>
      <c r="G3730" s="5" t="s">
        <v>294</v>
      </c>
      <c r="M3730" s="5" t="s">
        <v>3826</v>
      </c>
      <c r="N3730" s="5" t="s">
        <v>294</v>
      </c>
      <c r="R3730" s="5" t="s">
        <v>294</v>
      </c>
      <c r="V3730" s="5" t="s">
        <v>11975</v>
      </c>
    </row>
    <row r="3731" spans="1:22" x14ac:dyDescent="0.35">
      <c r="A3731" s="5" t="s">
        <v>11977</v>
      </c>
      <c r="B3731" s="5" t="s">
        <v>11978</v>
      </c>
      <c r="C3731" s="5" t="s">
        <v>11918</v>
      </c>
      <c r="D3731" s="5" t="s">
        <v>22</v>
      </c>
      <c r="E3731" s="5">
        <v>2</v>
      </c>
      <c r="F3731" s="5" t="s">
        <v>294</v>
      </c>
      <c r="G3731" s="5" t="s">
        <v>294</v>
      </c>
      <c r="M3731" s="5" t="s">
        <v>794</v>
      </c>
      <c r="N3731" s="5" t="s">
        <v>294</v>
      </c>
      <c r="R3731" s="5" t="s">
        <v>294</v>
      </c>
      <c r="V3731" s="5" t="s">
        <v>11977</v>
      </c>
    </row>
    <row r="3732" spans="1:22" x14ac:dyDescent="0.35">
      <c r="A3732" s="5" t="s">
        <v>11979</v>
      </c>
      <c r="B3732" s="5" t="s">
        <v>11980</v>
      </c>
      <c r="C3732" s="5" t="s">
        <v>11918</v>
      </c>
      <c r="D3732" s="5" t="s">
        <v>22</v>
      </c>
      <c r="E3732" s="5">
        <v>4</v>
      </c>
      <c r="F3732" s="5" t="s">
        <v>294</v>
      </c>
      <c r="G3732" s="5" t="s">
        <v>294</v>
      </c>
      <c r="M3732" s="5" t="s">
        <v>794</v>
      </c>
      <c r="N3732" s="5" t="s">
        <v>294</v>
      </c>
      <c r="R3732" s="5" t="s">
        <v>294</v>
      </c>
      <c r="V3732" s="5" t="s">
        <v>11979</v>
      </c>
    </row>
    <row r="3733" spans="1:22" x14ac:dyDescent="0.35">
      <c r="A3733" s="5" t="s">
        <v>11981</v>
      </c>
      <c r="B3733" s="5" t="s">
        <v>11982</v>
      </c>
      <c r="C3733" s="5" t="s">
        <v>11901</v>
      </c>
      <c r="D3733" s="5" t="s">
        <v>18</v>
      </c>
      <c r="E3733" s="5">
        <v>30</v>
      </c>
      <c r="F3733" s="5" t="s">
        <v>294</v>
      </c>
      <c r="G3733" s="5" t="s">
        <v>294</v>
      </c>
      <c r="M3733" s="5" t="s">
        <v>794</v>
      </c>
      <c r="N3733" s="5" t="s">
        <v>294</v>
      </c>
      <c r="R3733" s="5" t="s">
        <v>294</v>
      </c>
      <c r="V3733" s="5" t="s">
        <v>11981</v>
      </c>
    </row>
    <row r="3734" spans="1:22" x14ac:dyDescent="0.35">
      <c r="A3734" s="5" t="s">
        <v>11983</v>
      </c>
      <c r="B3734" s="5" t="s">
        <v>11984</v>
      </c>
      <c r="C3734" s="5" t="s">
        <v>11901</v>
      </c>
      <c r="D3734" s="5" t="s">
        <v>22</v>
      </c>
      <c r="E3734" s="5">
        <v>10</v>
      </c>
      <c r="F3734" s="5" t="s">
        <v>294</v>
      </c>
      <c r="G3734" s="5" t="s">
        <v>294</v>
      </c>
      <c r="M3734" s="5" t="s">
        <v>3826</v>
      </c>
      <c r="N3734" s="5" t="s">
        <v>294</v>
      </c>
      <c r="R3734" s="5" t="s">
        <v>294</v>
      </c>
      <c r="V3734" s="5" t="s">
        <v>11983</v>
      </c>
    </row>
    <row r="3735" spans="1:22" x14ac:dyDescent="0.35">
      <c r="A3735" s="5" t="s">
        <v>11985</v>
      </c>
      <c r="B3735" s="5" t="s">
        <v>11986</v>
      </c>
      <c r="C3735" s="5" t="s">
        <v>11901</v>
      </c>
      <c r="D3735" s="5" t="s">
        <v>22</v>
      </c>
      <c r="E3735" s="5">
        <v>10</v>
      </c>
      <c r="F3735" s="5" t="s">
        <v>294</v>
      </c>
      <c r="G3735" s="5" t="s">
        <v>294</v>
      </c>
      <c r="M3735" s="5" t="s">
        <v>794</v>
      </c>
      <c r="N3735" s="5" t="s">
        <v>294</v>
      </c>
      <c r="R3735" s="5" t="s">
        <v>294</v>
      </c>
      <c r="V3735" s="5" t="s">
        <v>11985</v>
      </c>
    </row>
    <row r="3736" spans="1:22" x14ac:dyDescent="0.35">
      <c r="A3736" s="5" t="s">
        <v>11987</v>
      </c>
      <c r="B3736" s="5" t="s">
        <v>4226</v>
      </c>
      <c r="C3736" s="5" t="s">
        <v>11988</v>
      </c>
      <c r="D3736" s="5" t="s">
        <v>18</v>
      </c>
      <c r="E3736" s="5">
        <v>6</v>
      </c>
      <c r="F3736" s="5" t="s">
        <v>294</v>
      </c>
      <c r="G3736" s="5" t="s">
        <v>294</v>
      </c>
      <c r="M3736" s="5" t="s">
        <v>794</v>
      </c>
      <c r="N3736" s="5" t="s">
        <v>294</v>
      </c>
      <c r="P3736" s="5" t="s">
        <v>294</v>
      </c>
      <c r="Q3736" s="5" t="s">
        <v>294</v>
      </c>
      <c r="R3736" s="5" t="s">
        <v>294</v>
      </c>
      <c r="V3736" s="5" t="s">
        <v>11987</v>
      </c>
    </row>
    <row r="3737" spans="1:22" x14ac:dyDescent="0.35">
      <c r="A3737" s="5" t="s">
        <v>11989</v>
      </c>
      <c r="B3737" s="5" t="s">
        <v>4226</v>
      </c>
      <c r="C3737" s="5" t="s">
        <v>11988</v>
      </c>
      <c r="D3737" s="5" t="s">
        <v>18</v>
      </c>
      <c r="E3737" s="5">
        <v>38</v>
      </c>
      <c r="F3737" s="5" t="s">
        <v>294</v>
      </c>
      <c r="G3737" s="5" t="s">
        <v>294</v>
      </c>
      <c r="M3737" s="5" t="s">
        <v>794</v>
      </c>
      <c r="N3737" s="5" t="s">
        <v>294</v>
      </c>
      <c r="P3737" s="5" t="s">
        <v>294</v>
      </c>
      <c r="Q3737" s="5" t="s">
        <v>294</v>
      </c>
      <c r="R3737" s="5" t="s">
        <v>294</v>
      </c>
      <c r="V3737" s="5" t="s">
        <v>11989</v>
      </c>
    </row>
    <row r="3738" spans="1:22" x14ac:dyDescent="0.35">
      <c r="A3738" s="5" t="s">
        <v>11990</v>
      </c>
      <c r="B3738" s="5" t="s">
        <v>4226</v>
      </c>
      <c r="C3738" s="5" t="s">
        <v>11988</v>
      </c>
      <c r="D3738" s="5" t="s">
        <v>16</v>
      </c>
      <c r="E3738" s="5">
        <v>4</v>
      </c>
      <c r="F3738" s="5" t="s">
        <v>294</v>
      </c>
      <c r="G3738" s="5" t="s">
        <v>294</v>
      </c>
      <c r="M3738" s="5" t="s">
        <v>794</v>
      </c>
      <c r="N3738" s="5" t="s">
        <v>294</v>
      </c>
      <c r="P3738" s="5" t="s">
        <v>294</v>
      </c>
      <c r="Q3738" s="5" t="s">
        <v>294</v>
      </c>
      <c r="R3738" s="5" t="s">
        <v>294</v>
      </c>
      <c r="V3738" s="5" t="s">
        <v>11990</v>
      </c>
    </row>
    <row r="3739" spans="1:22" x14ac:dyDescent="0.35">
      <c r="A3739" s="5" t="s">
        <v>11991</v>
      </c>
      <c r="B3739" s="5" t="s">
        <v>4226</v>
      </c>
      <c r="C3739" s="5" t="s">
        <v>11988</v>
      </c>
      <c r="D3739" s="5" t="s">
        <v>22</v>
      </c>
      <c r="E3739" s="5">
        <v>6</v>
      </c>
      <c r="F3739" s="5" t="s">
        <v>294</v>
      </c>
      <c r="G3739" s="5" t="s">
        <v>294</v>
      </c>
      <c r="M3739" s="5" t="s">
        <v>794</v>
      </c>
      <c r="N3739" s="5" t="s">
        <v>294</v>
      </c>
      <c r="P3739" s="5" t="s">
        <v>294</v>
      </c>
      <c r="Q3739" s="5" t="s">
        <v>294</v>
      </c>
      <c r="R3739" s="5" t="s">
        <v>294</v>
      </c>
      <c r="V3739" s="5" t="s">
        <v>11991</v>
      </c>
    </row>
    <row r="3740" spans="1:22" x14ac:dyDescent="0.35">
      <c r="A3740" s="5" t="s">
        <v>11992</v>
      </c>
      <c r="B3740" s="5" t="s">
        <v>4226</v>
      </c>
      <c r="C3740" s="5" t="s">
        <v>11988</v>
      </c>
      <c r="D3740" s="5" t="s">
        <v>16</v>
      </c>
      <c r="E3740" s="5">
        <v>7</v>
      </c>
      <c r="F3740" s="5" t="s">
        <v>294</v>
      </c>
      <c r="G3740" s="5" t="s">
        <v>294</v>
      </c>
      <c r="M3740" s="5" t="s">
        <v>794</v>
      </c>
      <c r="N3740" s="5" t="s">
        <v>294</v>
      </c>
      <c r="P3740" s="5" t="s">
        <v>294</v>
      </c>
      <c r="Q3740" s="5" t="s">
        <v>294</v>
      </c>
      <c r="R3740" s="5" t="s">
        <v>294</v>
      </c>
      <c r="V3740" s="5" t="s">
        <v>11992</v>
      </c>
    </row>
    <row r="3741" spans="1:22" x14ac:dyDescent="0.35">
      <c r="A3741" s="5" t="s">
        <v>11993</v>
      </c>
      <c r="B3741" s="5" t="s">
        <v>4226</v>
      </c>
      <c r="C3741" s="5" t="s">
        <v>11988</v>
      </c>
      <c r="D3741" s="5" t="s">
        <v>22</v>
      </c>
      <c r="E3741" s="5">
        <v>10</v>
      </c>
      <c r="F3741" s="5" t="s">
        <v>294</v>
      </c>
      <c r="G3741" s="5" t="s">
        <v>294</v>
      </c>
      <c r="M3741" s="5" t="s">
        <v>3826</v>
      </c>
      <c r="N3741" s="5" t="s">
        <v>294</v>
      </c>
      <c r="P3741" s="5" t="s">
        <v>294</v>
      </c>
      <c r="Q3741" s="5" t="s">
        <v>294</v>
      </c>
      <c r="R3741" s="5" t="s">
        <v>294</v>
      </c>
      <c r="V3741" s="5" t="s">
        <v>11993</v>
      </c>
    </row>
    <row r="3742" spans="1:22" x14ac:dyDescent="0.35">
      <c r="A3742" s="5" t="s">
        <v>11994</v>
      </c>
      <c r="B3742" s="5" t="s">
        <v>4226</v>
      </c>
      <c r="C3742" s="5" t="s">
        <v>11988</v>
      </c>
      <c r="D3742" s="5" t="s">
        <v>22</v>
      </c>
      <c r="E3742" s="5">
        <v>10</v>
      </c>
      <c r="F3742" s="5" t="s">
        <v>294</v>
      </c>
      <c r="G3742" s="5" t="s">
        <v>294</v>
      </c>
      <c r="M3742" s="5" t="s">
        <v>794</v>
      </c>
      <c r="N3742" s="5" t="s">
        <v>294</v>
      </c>
      <c r="P3742" s="5" t="s">
        <v>294</v>
      </c>
      <c r="Q3742" s="5" t="s">
        <v>294</v>
      </c>
      <c r="R3742" s="5" t="s">
        <v>294</v>
      </c>
      <c r="V3742" s="5" t="s">
        <v>11994</v>
      </c>
    </row>
    <row r="3743" spans="1:22" x14ac:dyDescent="0.35">
      <c r="A3743" s="5" t="s">
        <v>11995</v>
      </c>
      <c r="B3743" s="5" t="s">
        <v>4226</v>
      </c>
      <c r="C3743" s="5" t="s">
        <v>11988</v>
      </c>
      <c r="D3743" s="5" t="s">
        <v>20</v>
      </c>
      <c r="E3743" s="5">
        <v>8</v>
      </c>
      <c r="F3743" s="5" t="s">
        <v>294</v>
      </c>
      <c r="G3743" s="5" t="s">
        <v>294</v>
      </c>
      <c r="M3743" s="5" t="s">
        <v>794</v>
      </c>
      <c r="N3743" s="5" t="s">
        <v>294</v>
      </c>
      <c r="P3743" s="5" t="s">
        <v>294</v>
      </c>
      <c r="Q3743" s="5" t="s">
        <v>294</v>
      </c>
      <c r="R3743" s="5" t="s">
        <v>294</v>
      </c>
      <c r="V3743" s="5" t="s">
        <v>11995</v>
      </c>
    </row>
    <row r="3744" spans="1:22" x14ac:dyDescent="0.35">
      <c r="A3744" s="5" t="s">
        <v>11996</v>
      </c>
      <c r="B3744" s="5" t="s">
        <v>4226</v>
      </c>
      <c r="C3744" s="5" t="s">
        <v>11988</v>
      </c>
      <c r="D3744" s="5" t="s">
        <v>16</v>
      </c>
      <c r="E3744" s="5">
        <v>5</v>
      </c>
      <c r="F3744" s="5" t="s">
        <v>294</v>
      </c>
      <c r="G3744" s="5" t="s">
        <v>294</v>
      </c>
      <c r="M3744" s="5" t="s">
        <v>794</v>
      </c>
      <c r="N3744" s="5" t="s">
        <v>294</v>
      </c>
      <c r="P3744" s="5" t="s">
        <v>294</v>
      </c>
      <c r="Q3744" s="5" t="s">
        <v>294</v>
      </c>
      <c r="R3744" s="5" t="s">
        <v>294</v>
      </c>
      <c r="V3744" s="5" t="s">
        <v>11996</v>
      </c>
    </row>
    <row r="3745" spans="1:22" x14ac:dyDescent="0.35">
      <c r="A3745" s="5" t="s">
        <v>11997</v>
      </c>
      <c r="B3745" s="5" t="s">
        <v>4226</v>
      </c>
      <c r="C3745" s="5" t="s">
        <v>11988</v>
      </c>
      <c r="D3745" s="5" t="s">
        <v>16</v>
      </c>
      <c r="E3745" s="5">
        <v>4</v>
      </c>
      <c r="F3745" s="5" t="s">
        <v>294</v>
      </c>
      <c r="G3745" s="5" t="s">
        <v>294</v>
      </c>
      <c r="M3745" s="5" t="s">
        <v>794</v>
      </c>
      <c r="N3745" s="5" t="s">
        <v>294</v>
      </c>
      <c r="P3745" s="5" t="s">
        <v>294</v>
      </c>
      <c r="Q3745" s="5" t="s">
        <v>294</v>
      </c>
      <c r="R3745" s="5" t="s">
        <v>294</v>
      </c>
      <c r="V3745" s="5" t="s">
        <v>11997</v>
      </c>
    </row>
    <row r="3746" spans="1:22" x14ac:dyDescent="0.35">
      <c r="A3746" s="5" t="s">
        <v>11998</v>
      </c>
      <c r="B3746" s="5" t="s">
        <v>4226</v>
      </c>
      <c r="C3746" s="5" t="s">
        <v>11988</v>
      </c>
      <c r="D3746" s="5" t="s">
        <v>16</v>
      </c>
      <c r="E3746" s="5">
        <v>8</v>
      </c>
      <c r="F3746" s="5" t="s">
        <v>294</v>
      </c>
      <c r="G3746" s="5" t="s">
        <v>294</v>
      </c>
      <c r="M3746" s="5" t="s">
        <v>794</v>
      </c>
      <c r="N3746" s="5" t="s">
        <v>294</v>
      </c>
      <c r="P3746" s="5" t="s">
        <v>294</v>
      </c>
      <c r="Q3746" s="5" t="s">
        <v>294</v>
      </c>
      <c r="R3746" s="5" t="s">
        <v>294</v>
      </c>
      <c r="V3746" s="5" t="s">
        <v>11998</v>
      </c>
    </row>
    <row r="3747" spans="1:22" x14ac:dyDescent="0.35">
      <c r="A3747" s="5" t="s">
        <v>11999</v>
      </c>
      <c r="B3747" s="5" t="s">
        <v>4226</v>
      </c>
      <c r="C3747" s="5" t="s">
        <v>11988</v>
      </c>
      <c r="D3747" s="5" t="s">
        <v>16</v>
      </c>
      <c r="E3747" s="5">
        <v>7</v>
      </c>
      <c r="F3747" s="5" t="s">
        <v>294</v>
      </c>
      <c r="G3747" s="5" t="s">
        <v>294</v>
      </c>
      <c r="M3747" s="5" t="s">
        <v>794</v>
      </c>
      <c r="N3747" s="5" t="s">
        <v>294</v>
      </c>
      <c r="P3747" s="5" t="s">
        <v>294</v>
      </c>
      <c r="Q3747" s="5" t="s">
        <v>294</v>
      </c>
      <c r="R3747" s="5" t="s">
        <v>294</v>
      </c>
      <c r="V3747" s="5" t="s">
        <v>11999</v>
      </c>
    </row>
    <row r="3748" spans="1:22" x14ac:dyDescent="0.35">
      <c r="A3748" s="5" t="s">
        <v>12000</v>
      </c>
      <c r="B3748" s="5" t="s">
        <v>4226</v>
      </c>
      <c r="C3748" s="5" t="s">
        <v>11988</v>
      </c>
      <c r="D3748" s="5" t="s">
        <v>16</v>
      </c>
      <c r="E3748" s="5">
        <v>5</v>
      </c>
      <c r="F3748" s="5" t="s">
        <v>294</v>
      </c>
      <c r="G3748" s="5" t="s">
        <v>294</v>
      </c>
      <c r="M3748" s="5" t="s">
        <v>794</v>
      </c>
      <c r="N3748" s="5" t="s">
        <v>294</v>
      </c>
      <c r="P3748" s="5" t="s">
        <v>294</v>
      </c>
      <c r="Q3748" s="5" t="s">
        <v>294</v>
      </c>
      <c r="R3748" s="5" t="s">
        <v>294</v>
      </c>
      <c r="V3748" s="5" t="s">
        <v>12000</v>
      </c>
    </row>
    <row r="3749" spans="1:22" x14ac:dyDescent="0.35">
      <c r="A3749" s="5" t="s">
        <v>12001</v>
      </c>
      <c r="B3749" s="5" t="s">
        <v>4226</v>
      </c>
      <c r="C3749" s="5" t="s">
        <v>11988</v>
      </c>
      <c r="D3749" s="5" t="s">
        <v>22</v>
      </c>
      <c r="E3749" s="5">
        <v>7</v>
      </c>
      <c r="F3749" s="5" t="s">
        <v>294</v>
      </c>
      <c r="G3749" s="5" t="s">
        <v>294</v>
      </c>
      <c r="M3749" s="5" t="s">
        <v>794</v>
      </c>
      <c r="N3749" s="5" t="s">
        <v>294</v>
      </c>
      <c r="P3749" s="5" t="s">
        <v>294</v>
      </c>
      <c r="Q3749" s="5" t="s">
        <v>294</v>
      </c>
      <c r="R3749" s="5" t="s">
        <v>294</v>
      </c>
      <c r="V3749" s="5" t="s">
        <v>12001</v>
      </c>
    </row>
    <row r="3750" spans="1:22" x14ac:dyDescent="0.35">
      <c r="A3750" s="5" t="s">
        <v>12002</v>
      </c>
      <c r="B3750" s="5" t="s">
        <v>4226</v>
      </c>
      <c r="C3750" s="5" t="s">
        <v>11988</v>
      </c>
      <c r="D3750" s="5" t="s">
        <v>16</v>
      </c>
      <c r="E3750" s="5">
        <v>6</v>
      </c>
      <c r="F3750" s="5" t="s">
        <v>294</v>
      </c>
      <c r="G3750" s="5" t="s">
        <v>294</v>
      </c>
      <c r="M3750" s="5" t="s">
        <v>794</v>
      </c>
      <c r="N3750" s="5" t="s">
        <v>294</v>
      </c>
      <c r="P3750" s="5" t="s">
        <v>294</v>
      </c>
      <c r="Q3750" s="5" t="s">
        <v>294</v>
      </c>
      <c r="R3750" s="5" t="s">
        <v>294</v>
      </c>
      <c r="V3750" s="5" t="s">
        <v>12002</v>
      </c>
    </row>
    <row r="3751" spans="1:22" x14ac:dyDescent="0.35">
      <c r="A3751" s="5" t="s">
        <v>12003</v>
      </c>
      <c r="B3751" s="5" t="s">
        <v>4226</v>
      </c>
      <c r="C3751" s="5" t="s">
        <v>11988</v>
      </c>
      <c r="D3751" s="5" t="s">
        <v>16</v>
      </c>
      <c r="E3751" s="5">
        <v>8</v>
      </c>
      <c r="F3751" s="5" t="s">
        <v>294</v>
      </c>
      <c r="G3751" s="5" t="s">
        <v>294</v>
      </c>
      <c r="M3751" s="5" t="s">
        <v>794</v>
      </c>
      <c r="N3751" s="5" t="s">
        <v>294</v>
      </c>
      <c r="P3751" s="5" t="s">
        <v>294</v>
      </c>
      <c r="Q3751" s="5" t="s">
        <v>294</v>
      </c>
      <c r="R3751" s="5" t="s">
        <v>294</v>
      </c>
      <c r="V3751" s="5" t="s">
        <v>12003</v>
      </c>
    </row>
    <row r="3752" spans="1:22" x14ac:dyDescent="0.35">
      <c r="A3752" s="5" t="s">
        <v>12004</v>
      </c>
      <c r="B3752" s="5" t="s">
        <v>4226</v>
      </c>
      <c r="C3752" s="5" t="s">
        <v>11988</v>
      </c>
      <c r="D3752" s="5" t="s">
        <v>22</v>
      </c>
      <c r="E3752" s="5">
        <v>5</v>
      </c>
      <c r="F3752" s="5" t="s">
        <v>294</v>
      </c>
      <c r="G3752" s="5" t="s">
        <v>294</v>
      </c>
      <c r="M3752" s="5" t="s">
        <v>794</v>
      </c>
      <c r="N3752" s="5" t="s">
        <v>294</v>
      </c>
      <c r="P3752" s="5" t="s">
        <v>294</v>
      </c>
      <c r="Q3752" s="5" t="s">
        <v>294</v>
      </c>
      <c r="R3752" s="5" t="s">
        <v>294</v>
      </c>
      <c r="V3752" s="5" t="s">
        <v>12004</v>
      </c>
    </row>
    <row r="3753" spans="1:22" x14ac:dyDescent="0.35">
      <c r="A3753" s="5" t="s">
        <v>12005</v>
      </c>
      <c r="B3753" s="5" t="s">
        <v>4226</v>
      </c>
      <c r="C3753" s="5" t="s">
        <v>11988</v>
      </c>
      <c r="D3753" s="5" t="s">
        <v>22</v>
      </c>
      <c r="E3753" s="5">
        <v>5</v>
      </c>
      <c r="F3753" s="5" t="s">
        <v>294</v>
      </c>
      <c r="G3753" s="5" t="s">
        <v>294</v>
      </c>
      <c r="M3753" s="5" t="s">
        <v>794</v>
      </c>
      <c r="N3753" s="5" t="s">
        <v>294</v>
      </c>
      <c r="P3753" s="5" t="s">
        <v>294</v>
      </c>
      <c r="Q3753" s="5" t="s">
        <v>294</v>
      </c>
      <c r="R3753" s="5" t="s">
        <v>294</v>
      </c>
      <c r="V3753" s="5" t="s">
        <v>12005</v>
      </c>
    </row>
    <row r="3754" spans="1:22" x14ac:dyDescent="0.35">
      <c r="A3754" s="5" t="s">
        <v>12006</v>
      </c>
      <c r="B3754" s="5" t="s">
        <v>4226</v>
      </c>
      <c r="C3754" s="5" t="s">
        <v>11988</v>
      </c>
      <c r="D3754" s="5" t="s">
        <v>22</v>
      </c>
      <c r="E3754" s="5">
        <v>5</v>
      </c>
      <c r="F3754" s="5" t="s">
        <v>294</v>
      </c>
      <c r="G3754" s="5" t="s">
        <v>294</v>
      </c>
      <c r="M3754" s="5" t="s">
        <v>794</v>
      </c>
      <c r="N3754" s="5" t="s">
        <v>294</v>
      </c>
      <c r="P3754" s="5" t="s">
        <v>294</v>
      </c>
      <c r="Q3754" s="5" t="s">
        <v>294</v>
      </c>
      <c r="R3754" s="5" t="s">
        <v>294</v>
      </c>
      <c r="V3754" s="5" t="s">
        <v>12006</v>
      </c>
    </row>
    <row r="3755" spans="1:22" x14ac:dyDescent="0.35">
      <c r="A3755" s="5" t="s">
        <v>12007</v>
      </c>
      <c r="B3755" s="5" t="s">
        <v>4226</v>
      </c>
      <c r="C3755" s="5" t="s">
        <v>12008</v>
      </c>
      <c r="D3755" s="5" t="s">
        <v>16</v>
      </c>
      <c r="E3755" s="5">
        <v>10</v>
      </c>
      <c r="F3755" s="5" t="s">
        <v>294</v>
      </c>
      <c r="G3755" s="5" t="s">
        <v>294</v>
      </c>
      <c r="M3755" s="5" t="s">
        <v>794</v>
      </c>
      <c r="N3755" s="5" t="s">
        <v>294</v>
      </c>
      <c r="P3755" s="5" t="s">
        <v>294</v>
      </c>
      <c r="Q3755" s="5" t="s">
        <v>294</v>
      </c>
      <c r="R3755" s="5" t="s">
        <v>294</v>
      </c>
      <c r="V3755" s="5" t="s">
        <v>12007</v>
      </c>
    </row>
    <row r="3756" spans="1:22" x14ac:dyDescent="0.35">
      <c r="A3756" s="5" t="s">
        <v>12009</v>
      </c>
      <c r="B3756" s="5" t="s">
        <v>4226</v>
      </c>
      <c r="C3756" s="5" t="s">
        <v>12008</v>
      </c>
      <c r="D3756" s="5" t="s">
        <v>16</v>
      </c>
      <c r="E3756" s="5">
        <v>10</v>
      </c>
      <c r="F3756" s="5" t="s">
        <v>294</v>
      </c>
      <c r="G3756" s="5" t="s">
        <v>294</v>
      </c>
      <c r="M3756" s="5" t="s">
        <v>794</v>
      </c>
      <c r="N3756" s="5" t="s">
        <v>294</v>
      </c>
      <c r="P3756" s="5" t="s">
        <v>294</v>
      </c>
      <c r="Q3756" s="5" t="s">
        <v>294</v>
      </c>
      <c r="R3756" s="5" t="s">
        <v>294</v>
      </c>
      <c r="V3756" s="5" t="s">
        <v>12009</v>
      </c>
    </row>
    <row r="3757" spans="1:22" x14ac:dyDescent="0.35">
      <c r="A3757" s="5" t="s">
        <v>12010</v>
      </c>
      <c r="B3757" s="5" t="s">
        <v>4226</v>
      </c>
      <c r="C3757" s="5" t="s">
        <v>12008</v>
      </c>
      <c r="D3757" s="5" t="s">
        <v>16</v>
      </c>
      <c r="E3757" s="5">
        <v>10</v>
      </c>
      <c r="F3757" s="5" t="s">
        <v>294</v>
      </c>
      <c r="G3757" s="5" t="s">
        <v>294</v>
      </c>
      <c r="M3757" s="5" t="s">
        <v>794</v>
      </c>
      <c r="N3757" s="5" t="s">
        <v>294</v>
      </c>
      <c r="P3757" s="5" t="s">
        <v>294</v>
      </c>
      <c r="Q3757" s="5" t="s">
        <v>294</v>
      </c>
      <c r="R3757" s="5" t="s">
        <v>294</v>
      </c>
      <c r="V3757" s="5" t="s">
        <v>12010</v>
      </c>
    </row>
    <row r="3758" spans="1:22" x14ac:dyDescent="0.35">
      <c r="A3758" s="5" t="s">
        <v>12011</v>
      </c>
      <c r="B3758" s="5" t="s">
        <v>4226</v>
      </c>
      <c r="C3758" s="5" t="s">
        <v>12008</v>
      </c>
      <c r="D3758" s="5" t="s">
        <v>16</v>
      </c>
      <c r="E3758" s="5">
        <v>8</v>
      </c>
      <c r="F3758" s="5" t="s">
        <v>294</v>
      </c>
      <c r="G3758" s="5" t="s">
        <v>294</v>
      </c>
      <c r="M3758" s="5" t="s">
        <v>794</v>
      </c>
      <c r="N3758" s="5" t="s">
        <v>294</v>
      </c>
      <c r="P3758" s="5" t="s">
        <v>294</v>
      </c>
      <c r="Q3758" s="5" t="s">
        <v>294</v>
      </c>
      <c r="R3758" s="5" t="s">
        <v>294</v>
      </c>
      <c r="V3758" s="5" t="s">
        <v>12011</v>
      </c>
    </row>
    <row r="3759" spans="1:22" x14ac:dyDescent="0.35">
      <c r="A3759" s="5" t="s">
        <v>12012</v>
      </c>
      <c r="B3759" s="5" t="s">
        <v>4226</v>
      </c>
      <c r="C3759" s="5" t="s">
        <v>12008</v>
      </c>
      <c r="D3759" s="5" t="s">
        <v>18</v>
      </c>
      <c r="E3759" s="5">
        <v>6</v>
      </c>
      <c r="F3759" s="5" t="s">
        <v>294</v>
      </c>
      <c r="G3759" s="5" t="s">
        <v>294</v>
      </c>
      <c r="M3759" s="5" t="s">
        <v>794</v>
      </c>
      <c r="N3759" s="5" t="s">
        <v>294</v>
      </c>
      <c r="P3759" s="5" t="s">
        <v>294</v>
      </c>
      <c r="Q3759" s="5" t="s">
        <v>294</v>
      </c>
      <c r="R3759" s="5" t="s">
        <v>294</v>
      </c>
      <c r="V3759" s="5" t="s">
        <v>12012</v>
      </c>
    </row>
    <row r="3760" spans="1:22" x14ac:dyDescent="0.35">
      <c r="A3760" s="5" t="s">
        <v>12013</v>
      </c>
      <c r="B3760" s="5" t="s">
        <v>4226</v>
      </c>
      <c r="C3760" s="5" t="s">
        <v>12008</v>
      </c>
      <c r="D3760" s="5" t="s">
        <v>18</v>
      </c>
      <c r="E3760" s="5">
        <v>7</v>
      </c>
      <c r="F3760" s="5" t="s">
        <v>294</v>
      </c>
      <c r="G3760" s="5" t="s">
        <v>294</v>
      </c>
      <c r="M3760" s="5" t="s">
        <v>794</v>
      </c>
      <c r="N3760" s="5" t="s">
        <v>294</v>
      </c>
      <c r="P3760" s="5" t="s">
        <v>294</v>
      </c>
      <c r="Q3760" s="5" t="s">
        <v>294</v>
      </c>
      <c r="R3760" s="5" t="s">
        <v>294</v>
      </c>
      <c r="V3760" s="5" t="s">
        <v>12013</v>
      </c>
    </row>
    <row r="3761" spans="1:22" x14ac:dyDescent="0.35">
      <c r="A3761" s="5" t="s">
        <v>12014</v>
      </c>
      <c r="B3761" s="5" t="s">
        <v>4226</v>
      </c>
      <c r="C3761" s="5" t="s">
        <v>12008</v>
      </c>
      <c r="D3761" s="5" t="s">
        <v>16</v>
      </c>
      <c r="E3761" s="5">
        <v>10</v>
      </c>
      <c r="F3761" s="5" t="s">
        <v>294</v>
      </c>
      <c r="G3761" s="5" t="s">
        <v>294</v>
      </c>
      <c r="M3761" s="5" t="s">
        <v>794</v>
      </c>
      <c r="N3761" s="5" t="s">
        <v>294</v>
      </c>
      <c r="P3761" s="5" t="s">
        <v>294</v>
      </c>
      <c r="Q3761" s="5" t="s">
        <v>294</v>
      </c>
      <c r="R3761" s="5" t="s">
        <v>294</v>
      </c>
      <c r="V3761" s="5" t="s">
        <v>12014</v>
      </c>
    </row>
    <row r="3762" spans="1:22" x14ac:dyDescent="0.35">
      <c r="A3762" s="5" t="s">
        <v>12015</v>
      </c>
      <c r="B3762" s="5" t="s">
        <v>4226</v>
      </c>
      <c r="C3762" s="5" t="s">
        <v>12008</v>
      </c>
      <c r="D3762" s="5" t="s">
        <v>16</v>
      </c>
      <c r="E3762" s="5">
        <v>10</v>
      </c>
      <c r="F3762" s="5" t="s">
        <v>294</v>
      </c>
      <c r="G3762" s="5" t="s">
        <v>294</v>
      </c>
      <c r="M3762" s="5" t="s">
        <v>794</v>
      </c>
      <c r="N3762" s="5" t="s">
        <v>294</v>
      </c>
      <c r="P3762" s="5" t="s">
        <v>294</v>
      </c>
      <c r="Q3762" s="5" t="s">
        <v>294</v>
      </c>
      <c r="R3762" s="5" t="s">
        <v>294</v>
      </c>
      <c r="V3762" s="5" t="s">
        <v>12015</v>
      </c>
    </row>
    <row r="3763" spans="1:22" x14ac:dyDescent="0.35">
      <c r="A3763" s="5" t="s">
        <v>12016</v>
      </c>
      <c r="B3763" s="5" t="s">
        <v>4226</v>
      </c>
      <c r="C3763" s="5" t="s">
        <v>12008</v>
      </c>
      <c r="D3763" s="5" t="s">
        <v>22</v>
      </c>
      <c r="E3763" s="5">
        <v>10</v>
      </c>
      <c r="F3763" s="5" t="s">
        <v>294</v>
      </c>
      <c r="G3763" s="5" t="s">
        <v>294</v>
      </c>
      <c r="M3763" s="5" t="s">
        <v>3826</v>
      </c>
      <c r="N3763" s="5" t="s">
        <v>294</v>
      </c>
      <c r="P3763" s="5" t="s">
        <v>294</v>
      </c>
      <c r="Q3763" s="5" t="s">
        <v>294</v>
      </c>
      <c r="R3763" s="5" t="s">
        <v>294</v>
      </c>
      <c r="V3763" s="5" t="s">
        <v>12016</v>
      </c>
    </row>
    <row r="3764" spans="1:22" x14ac:dyDescent="0.35">
      <c r="A3764" s="5" t="s">
        <v>12017</v>
      </c>
      <c r="B3764" s="5" t="s">
        <v>4226</v>
      </c>
      <c r="C3764" s="5" t="s">
        <v>12008</v>
      </c>
      <c r="D3764" s="5" t="s">
        <v>22</v>
      </c>
      <c r="E3764" s="5">
        <v>10</v>
      </c>
      <c r="F3764" s="5" t="s">
        <v>294</v>
      </c>
      <c r="G3764" s="5" t="s">
        <v>294</v>
      </c>
      <c r="M3764" s="5" t="s">
        <v>794</v>
      </c>
      <c r="N3764" s="5" t="s">
        <v>294</v>
      </c>
      <c r="P3764" s="5" t="s">
        <v>294</v>
      </c>
      <c r="Q3764" s="5" t="s">
        <v>294</v>
      </c>
      <c r="R3764" s="5" t="s">
        <v>294</v>
      </c>
      <c r="V3764" s="5" t="s">
        <v>12017</v>
      </c>
    </row>
    <row r="3765" spans="1:22" x14ac:dyDescent="0.35">
      <c r="A3765" s="5" t="s">
        <v>12018</v>
      </c>
      <c r="B3765" s="5" t="s">
        <v>4226</v>
      </c>
      <c r="C3765" s="5" t="s">
        <v>12019</v>
      </c>
      <c r="D3765" s="5" t="s">
        <v>22</v>
      </c>
      <c r="E3765" s="5">
        <v>2</v>
      </c>
      <c r="F3765" s="5" t="s">
        <v>294</v>
      </c>
      <c r="G3765" s="5" t="s">
        <v>294</v>
      </c>
      <c r="M3765" s="5" t="s">
        <v>794</v>
      </c>
      <c r="N3765" s="5" t="s">
        <v>294</v>
      </c>
      <c r="P3765" s="5" t="s">
        <v>294</v>
      </c>
      <c r="Q3765" s="5" t="s">
        <v>294</v>
      </c>
      <c r="R3765" s="5" t="s">
        <v>294</v>
      </c>
      <c r="V3765" s="5" t="s">
        <v>12018</v>
      </c>
    </row>
    <row r="3766" spans="1:22" x14ac:dyDescent="0.35">
      <c r="A3766" s="5" t="s">
        <v>12020</v>
      </c>
      <c r="B3766" s="5" t="s">
        <v>4226</v>
      </c>
      <c r="C3766" s="5" t="s">
        <v>12019</v>
      </c>
      <c r="D3766" s="5" t="s">
        <v>22</v>
      </c>
      <c r="E3766" s="5">
        <v>4</v>
      </c>
      <c r="F3766" s="5" t="s">
        <v>294</v>
      </c>
      <c r="G3766" s="5" t="s">
        <v>294</v>
      </c>
      <c r="M3766" s="5" t="s">
        <v>794</v>
      </c>
      <c r="N3766" s="5" t="s">
        <v>294</v>
      </c>
      <c r="P3766" s="5" t="s">
        <v>294</v>
      </c>
      <c r="Q3766" s="5" t="s">
        <v>294</v>
      </c>
      <c r="R3766" s="5" t="s">
        <v>294</v>
      </c>
      <c r="V3766" s="5" t="s">
        <v>12020</v>
      </c>
    </row>
    <row r="3767" spans="1:22" x14ac:dyDescent="0.35">
      <c r="A3767" s="5" t="s">
        <v>12021</v>
      </c>
      <c r="B3767" s="5" t="s">
        <v>4226</v>
      </c>
      <c r="C3767" s="5" t="s">
        <v>12019</v>
      </c>
      <c r="D3767" s="5" t="s">
        <v>18</v>
      </c>
      <c r="E3767" s="5">
        <v>1</v>
      </c>
      <c r="F3767" s="5" t="s">
        <v>294</v>
      </c>
      <c r="G3767" s="5" t="s">
        <v>294</v>
      </c>
      <c r="M3767" s="5" t="s">
        <v>794</v>
      </c>
      <c r="N3767" s="5" t="s">
        <v>294</v>
      </c>
      <c r="P3767" s="5" t="s">
        <v>294</v>
      </c>
      <c r="Q3767" s="5" t="s">
        <v>294</v>
      </c>
      <c r="R3767" s="5" t="s">
        <v>294</v>
      </c>
      <c r="V3767" s="5" t="s">
        <v>12021</v>
      </c>
    </row>
    <row r="3768" spans="1:22" x14ac:dyDescent="0.35">
      <c r="A3768" s="5" t="s">
        <v>12022</v>
      </c>
      <c r="B3768" s="5" t="s">
        <v>4226</v>
      </c>
      <c r="C3768" s="5" t="s">
        <v>12019</v>
      </c>
      <c r="D3768" s="5" t="s">
        <v>22</v>
      </c>
      <c r="E3768" s="5">
        <v>4</v>
      </c>
      <c r="F3768" s="5" t="s">
        <v>294</v>
      </c>
      <c r="G3768" s="5" t="s">
        <v>294</v>
      </c>
      <c r="M3768" s="5" t="s">
        <v>794</v>
      </c>
      <c r="N3768" s="5" t="s">
        <v>294</v>
      </c>
      <c r="P3768" s="5" t="s">
        <v>294</v>
      </c>
      <c r="Q3768" s="5" t="s">
        <v>294</v>
      </c>
      <c r="R3768" s="5" t="s">
        <v>294</v>
      </c>
      <c r="V3768" s="5" t="s">
        <v>12022</v>
      </c>
    </row>
    <row r="3769" spans="1:22" x14ac:dyDescent="0.35">
      <c r="A3769" s="5" t="s">
        <v>12023</v>
      </c>
      <c r="B3769" s="5" t="s">
        <v>4226</v>
      </c>
      <c r="C3769" s="5" t="s">
        <v>12019</v>
      </c>
      <c r="D3769" s="5" t="s">
        <v>22</v>
      </c>
      <c r="E3769" s="5">
        <v>10</v>
      </c>
      <c r="F3769" s="5" t="s">
        <v>294</v>
      </c>
      <c r="G3769" s="5" t="s">
        <v>294</v>
      </c>
      <c r="M3769" s="5" t="s">
        <v>3826</v>
      </c>
      <c r="N3769" s="5" t="s">
        <v>294</v>
      </c>
      <c r="P3769" s="5" t="s">
        <v>294</v>
      </c>
      <c r="Q3769" s="5" t="s">
        <v>294</v>
      </c>
      <c r="R3769" s="5" t="s">
        <v>294</v>
      </c>
      <c r="V3769" s="5" t="s">
        <v>12023</v>
      </c>
    </row>
    <row r="3770" spans="1:22" x14ac:dyDescent="0.35">
      <c r="A3770" s="5" t="s">
        <v>12024</v>
      </c>
      <c r="B3770" s="5" t="s">
        <v>4226</v>
      </c>
      <c r="C3770" s="5" t="s">
        <v>12019</v>
      </c>
      <c r="D3770" s="5" t="s">
        <v>18</v>
      </c>
      <c r="E3770" s="5">
        <v>1</v>
      </c>
      <c r="F3770" s="5" t="s">
        <v>294</v>
      </c>
      <c r="G3770" s="5" t="s">
        <v>294</v>
      </c>
      <c r="M3770" s="5" t="s">
        <v>794</v>
      </c>
      <c r="N3770" s="5" t="s">
        <v>294</v>
      </c>
      <c r="P3770" s="5" t="s">
        <v>294</v>
      </c>
      <c r="Q3770" s="5" t="s">
        <v>294</v>
      </c>
      <c r="R3770" s="5" t="s">
        <v>294</v>
      </c>
      <c r="V3770" s="5" t="s">
        <v>12024</v>
      </c>
    </row>
    <row r="3771" spans="1:22" x14ac:dyDescent="0.35">
      <c r="A3771" s="5" t="s">
        <v>12025</v>
      </c>
      <c r="B3771" s="5" t="s">
        <v>4226</v>
      </c>
      <c r="C3771" s="5" t="s">
        <v>12019</v>
      </c>
      <c r="D3771" s="5" t="s">
        <v>18</v>
      </c>
      <c r="E3771" s="5">
        <v>1</v>
      </c>
      <c r="F3771" s="5" t="s">
        <v>294</v>
      </c>
      <c r="G3771" s="5" t="s">
        <v>294</v>
      </c>
      <c r="M3771" s="5" t="s">
        <v>794</v>
      </c>
      <c r="N3771" s="5" t="s">
        <v>294</v>
      </c>
      <c r="P3771" s="5" t="s">
        <v>294</v>
      </c>
      <c r="Q3771" s="5" t="s">
        <v>294</v>
      </c>
      <c r="R3771" s="5" t="s">
        <v>294</v>
      </c>
      <c r="V3771" s="5" t="s">
        <v>12025</v>
      </c>
    </row>
    <row r="3772" spans="1:22" x14ac:dyDescent="0.35">
      <c r="A3772" s="5" t="s">
        <v>12026</v>
      </c>
      <c r="B3772" s="5" t="s">
        <v>4226</v>
      </c>
      <c r="C3772" s="5" t="s">
        <v>12019</v>
      </c>
      <c r="D3772" s="5" t="s">
        <v>18</v>
      </c>
      <c r="E3772" s="5">
        <v>1</v>
      </c>
      <c r="F3772" s="5" t="s">
        <v>294</v>
      </c>
      <c r="G3772" s="5" t="s">
        <v>294</v>
      </c>
      <c r="M3772" s="5" t="s">
        <v>794</v>
      </c>
      <c r="N3772" s="5" t="s">
        <v>294</v>
      </c>
      <c r="P3772" s="5" t="s">
        <v>294</v>
      </c>
      <c r="Q3772" s="5" t="s">
        <v>294</v>
      </c>
      <c r="R3772" s="5" t="s">
        <v>294</v>
      </c>
      <c r="V3772" s="5" t="s">
        <v>12026</v>
      </c>
    </row>
    <row r="3773" spans="1:22" x14ac:dyDescent="0.35">
      <c r="A3773" s="5" t="s">
        <v>12027</v>
      </c>
      <c r="B3773" s="5" t="s">
        <v>4226</v>
      </c>
      <c r="C3773" s="5" t="s">
        <v>12019</v>
      </c>
      <c r="D3773" s="5" t="s">
        <v>22</v>
      </c>
      <c r="E3773" s="5">
        <v>2</v>
      </c>
      <c r="F3773" s="5" t="s">
        <v>294</v>
      </c>
      <c r="G3773" s="5" t="s">
        <v>294</v>
      </c>
      <c r="M3773" s="5" t="s">
        <v>794</v>
      </c>
      <c r="N3773" s="5" t="s">
        <v>294</v>
      </c>
      <c r="P3773" s="5" t="s">
        <v>294</v>
      </c>
      <c r="Q3773" s="5" t="s">
        <v>294</v>
      </c>
      <c r="R3773" s="5" t="s">
        <v>294</v>
      </c>
      <c r="V3773" s="5" t="s">
        <v>12027</v>
      </c>
    </row>
    <row r="3774" spans="1:22" x14ac:dyDescent="0.35">
      <c r="A3774" s="5" t="s">
        <v>12028</v>
      </c>
      <c r="B3774" s="5" t="s">
        <v>4226</v>
      </c>
      <c r="C3774" s="5" t="s">
        <v>12019</v>
      </c>
      <c r="D3774" s="5" t="s">
        <v>22</v>
      </c>
      <c r="E3774" s="5">
        <v>4</v>
      </c>
      <c r="F3774" s="5" t="s">
        <v>294</v>
      </c>
      <c r="G3774" s="5" t="s">
        <v>294</v>
      </c>
      <c r="M3774" s="5" t="s">
        <v>794</v>
      </c>
      <c r="N3774" s="5" t="s">
        <v>294</v>
      </c>
      <c r="P3774" s="5" t="s">
        <v>294</v>
      </c>
      <c r="Q3774" s="5" t="s">
        <v>294</v>
      </c>
      <c r="R3774" s="5" t="s">
        <v>294</v>
      </c>
      <c r="V3774" s="5" t="s">
        <v>12028</v>
      </c>
    </row>
    <row r="3775" spans="1:22" x14ac:dyDescent="0.35">
      <c r="A3775" s="5" t="s">
        <v>12029</v>
      </c>
      <c r="B3775" s="5" t="s">
        <v>4226</v>
      </c>
      <c r="C3775" s="5" t="s">
        <v>12019</v>
      </c>
      <c r="D3775" s="5" t="s">
        <v>18</v>
      </c>
      <c r="E3775" s="5">
        <v>1</v>
      </c>
      <c r="F3775" s="5" t="s">
        <v>294</v>
      </c>
      <c r="G3775" s="5" t="s">
        <v>294</v>
      </c>
      <c r="M3775" s="5" t="s">
        <v>794</v>
      </c>
      <c r="N3775" s="5" t="s">
        <v>294</v>
      </c>
      <c r="P3775" s="5" t="s">
        <v>294</v>
      </c>
      <c r="Q3775" s="5" t="s">
        <v>294</v>
      </c>
      <c r="R3775" s="5" t="s">
        <v>294</v>
      </c>
      <c r="V3775" s="5" t="s">
        <v>12029</v>
      </c>
    </row>
    <row r="3776" spans="1:22" x14ac:dyDescent="0.35">
      <c r="A3776" s="5" t="s">
        <v>12030</v>
      </c>
      <c r="B3776" s="5" t="s">
        <v>4226</v>
      </c>
      <c r="C3776" s="5" t="s">
        <v>12031</v>
      </c>
      <c r="D3776" s="5" t="s">
        <v>18</v>
      </c>
      <c r="E3776" s="5">
        <v>6</v>
      </c>
      <c r="F3776" s="5" t="s">
        <v>294</v>
      </c>
      <c r="G3776" s="5" t="s">
        <v>294</v>
      </c>
      <c r="M3776" s="5" t="s">
        <v>794</v>
      </c>
      <c r="N3776" s="5" t="s">
        <v>294</v>
      </c>
      <c r="P3776" s="5" t="s">
        <v>294</v>
      </c>
      <c r="Q3776" s="5" t="s">
        <v>294</v>
      </c>
      <c r="R3776" s="5" t="s">
        <v>294</v>
      </c>
      <c r="V3776" s="5" t="s">
        <v>12030</v>
      </c>
    </row>
    <row r="3777" spans="1:22" x14ac:dyDescent="0.35">
      <c r="A3777" s="5" t="s">
        <v>12032</v>
      </c>
      <c r="B3777" s="5" t="s">
        <v>4226</v>
      </c>
      <c r="C3777" s="5" t="s">
        <v>12031</v>
      </c>
      <c r="D3777" s="5" t="s">
        <v>18</v>
      </c>
      <c r="E3777" s="5">
        <v>60</v>
      </c>
      <c r="F3777" s="5" t="s">
        <v>294</v>
      </c>
      <c r="G3777" s="5" t="s">
        <v>294</v>
      </c>
      <c r="M3777" s="5" t="s">
        <v>794</v>
      </c>
      <c r="N3777" s="5" t="s">
        <v>294</v>
      </c>
      <c r="P3777" s="5" t="s">
        <v>294</v>
      </c>
      <c r="Q3777" s="5" t="s">
        <v>294</v>
      </c>
      <c r="R3777" s="5" t="s">
        <v>294</v>
      </c>
      <c r="V3777" s="5" t="s">
        <v>12032</v>
      </c>
    </row>
    <row r="3778" spans="1:22" x14ac:dyDescent="0.35">
      <c r="A3778" s="5" t="s">
        <v>12033</v>
      </c>
      <c r="B3778" s="5" t="s">
        <v>4226</v>
      </c>
      <c r="C3778" s="5" t="s">
        <v>12031</v>
      </c>
      <c r="D3778" s="5" t="s">
        <v>18</v>
      </c>
      <c r="E3778" s="5">
        <v>5</v>
      </c>
      <c r="F3778" s="5" t="s">
        <v>294</v>
      </c>
      <c r="G3778" s="5" t="s">
        <v>294</v>
      </c>
      <c r="M3778" s="5" t="s">
        <v>794</v>
      </c>
      <c r="N3778" s="5" t="s">
        <v>294</v>
      </c>
      <c r="P3778" s="5" t="s">
        <v>294</v>
      </c>
      <c r="Q3778" s="5" t="s">
        <v>294</v>
      </c>
      <c r="R3778" s="5" t="s">
        <v>294</v>
      </c>
      <c r="V3778" s="5" t="s">
        <v>12033</v>
      </c>
    </row>
    <row r="3779" spans="1:22" x14ac:dyDescent="0.35">
      <c r="A3779" s="5" t="s">
        <v>12034</v>
      </c>
      <c r="B3779" s="5" t="s">
        <v>4226</v>
      </c>
      <c r="C3779" s="5" t="s">
        <v>12031</v>
      </c>
      <c r="D3779" s="5" t="s">
        <v>18</v>
      </c>
      <c r="E3779" s="5">
        <v>45</v>
      </c>
      <c r="F3779" s="5" t="s">
        <v>294</v>
      </c>
      <c r="G3779" s="5" t="s">
        <v>294</v>
      </c>
      <c r="M3779" s="5" t="s">
        <v>794</v>
      </c>
      <c r="N3779" s="5" t="s">
        <v>294</v>
      </c>
      <c r="P3779" s="5" t="s">
        <v>294</v>
      </c>
      <c r="Q3779" s="5" t="s">
        <v>294</v>
      </c>
      <c r="R3779" s="5" t="s">
        <v>294</v>
      </c>
      <c r="V3779" s="5" t="s">
        <v>12034</v>
      </c>
    </row>
    <row r="3780" spans="1:22" x14ac:dyDescent="0.35">
      <c r="A3780" s="5" t="s">
        <v>12035</v>
      </c>
      <c r="B3780" s="5" t="s">
        <v>4226</v>
      </c>
      <c r="C3780" s="5" t="s">
        <v>12031</v>
      </c>
      <c r="D3780" s="5" t="s">
        <v>22</v>
      </c>
      <c r="E3780" s="5">
        <v>10</v>
      </c>
      <c r="F3780" s="5" t="s">
        <v>294</v>
      </c>
      <c r="G3780" s="5" t="s">
        <v>294</v>
      </c>
      <c r="M3780" s="5" t="s">
        <v>3826</v>
      </c>
      <c r="N3780" s="5" t="s">
        <v>294</v>
      </c>
      <c r="P3780" s="5" t="s">
        <v>294</v>
      </c>
      <c r="Q3780" s="5" t="s">
        <v>294</v>
      </c>
      <c r="R3780" s="5" t="s">
        <v>294</v>
      </c>
      <c r="V3780" s="5" t="s">
        <v>12035</v>
      </c>
    </row>
    <row r="3781" spans="1:22" x14ac:dyDescent="0.35">
      <c r="A3781" s="5" t="s">
        <v>12036</v>
      </c>
      <c r="B3781" s="5" t="s">
        <v>4226</v>
      </c>
      <c r="C3781" s="5" t="s">
        <v>12031</v>
      </c>
      <c r="D3781" s="5" t="s">
        <v>22</v>
      </c>
      <c r="E3781" s="5">
        <v>10</v>
      </c>
      <c r="F3781" s="5" t="s">
        <v>294</v>
      </c>
      <c r="G3781" s="5" t="s">
        <v>294</v>
      </c>
      <c r="M3781" s="5" t="s">
        <v>794</v>
      </c>
      <c r="N3781" s="5" t="s">
        <v>294</v>
      </c>
      <c r="P3781" s="5" t="s">
        <v>294</v>
      </c>
      <c r="Q3781" s="5" t="s">
        <v>294</v>
      </c>
      <c r="R3781" s="5" t="s">
        <v>294</v>
      </c>
      <c r="V3781" s="5" t="s">
        <v>12036</v>
      </c>
    </row>
    <row r="3782" spans="1:22" x14ac:dyDescent="0.35">
      <c r="A3782" s="5" t="s">
        <v>12037</v>
      </c>
      <c r="B3782" s="5" t="s">
        <v>4226</v>
      </c>
      <c r="C3782" s="5" t="s">
        <v>12031</v>
      </c>
      <c r="D3782" s="5" t="s">
        <v>22</v>
      </c>
      <c r="E3782" s="5">
        <v>3</v>
      </c>
      <c r="F3782" s="5" t="s">
        <v>294</v>
      </c>
      <c r="G3782" s="5" t="s">
        <v>294</v>
      </c>
      <c r="M3782" s="5" t="s">
        <v>794</v>
      </c>
      <c r="N3782" s="5" t="s">
        <v>294</v>
      </c>
      <c r="P3782" s="5" t="s">
        <v>294</v>
      </c>
      <c r="Q3782" s="5" t="s">
        <v>294</v>
      </c>
      <c r="R3782" s="5" t="s">
        <v>294</v>
      </c>
      <c r="V3782" s="5" t="s">
        <v>12037</v>
      </c>
    </row>
    <row r="3783" spans="1:22" x14ac:dyDescent="0.35">
      <c r="A3783" s="5" t="s">
        <v>12038</v>
      </c>
      <c r="B3783" s="5" t="s">
        <v>4226</v>
      </c>
      <c r="C3783" s="5" t="s">
        <v>12031</v>
      </c>
      <c r="D3783" s="5" t="s">
        <v>22</v>
      </c>
      <c r="E3783" s="5">
        <v>7</v>
      </c>
      <c r="F3783" s="5" t="s">
        <v>294</v>
      </c>
      <c r="G3783" s="5" t="s">
        <v>294</v>
      </c>
      <c r="M3783" s="5" t="s">
        <v>794</v>
      </c>
      <c r="N3783" s="5" t="s">
        <v>294</v>
      </c>
      <c r="P3783" s="5" t="s">
        <v>294</v>
      </c>
      <c r="Q3783" s="5" t="s">
        <v>294</v>
      </c>
      <c r="R3783" s="5" t="s">
        <v>294</v>
      </c>
      <c r="V3783" s="5" t="s">
        <v>12038</v>
      </c>
    </row>
    <row r="3784" spans="1:22" x14ac:dyDescent="0.35">
      <c r="A3784" s="5" t="s">
        <v>12039</v>
      </c>
      <c r="B3784" s="5" t="s">
        <v>4226</v>
      </c>
      <c r="C3784" s="5" t="s">
        <v>12031</v>
      </c>
      <c r="D3784" s="5" t="s">
        <v>22</v>
      </c>
      <c r="E3784" s="5">
        <v>7</v>
      </c>
      <c r="F3784" s="5" t="s">
        <v>294</v>
      </c>
      <c r="G3784" s="5" t="s">
        <v>294</v>
      </c>
      <c r="M3784" s="5" t="s">
        <v>794</v>
      </c>
      <c r="N3784" s="5" t="s">
        <v>294</v>
      </c>
      <c r="P3784" s="5" t="s">
        <v>294</v>
      </c>
      <c r="Q3784" s="5" t="s">
        <v>294</v>
      </c>
      <c r="R3784" s="5" t="s">
        <v>294</v>
      </c>
      <c r="V3784" s="5" t="s">
        <v>12039</v>
      </c>
    </row>
    <row r="3785" spans="1:22" x14ac:dyDescent="0.35">
      <c r="A3785" s="5" t="s">
        <v>12040</v>
      </c>
      <c r="B3785" s="5" t="s">
        <v>4226</v>
      </c>
      <c r="C3785" s="5" t="s">
        <v>12031</v>
      </c>
      <c r="D3785" s="5" t="s">
        <v>22</v>
      </c>
      <c r="E3785" s="5">
        <v>7</v>
      </c>
      <c r="F3785" s="5" t="s">
        <v>294</v>
      </c>
      <c r="G3785" s="5" t="s">
        <v>294</v>
      </c>
      <c r="M3785" s="5" t="s">
        <v>794</v>
      </c>
      <c r="N3785" s="5" t="s">
        <v>294</v>
      </c>
      <c r="P3785" s="5" t="s">
        <v>294</v>
      </c>
      <c r="Q3785" s="5" t="s">
        <v>294</v>
      </c>
      <c r="R3785" s="5" t="s">
        <v>294</v>
      </c>
      <c r="V3785" s="5" t="s">
        <v>12040</v>
      </c>
    </row>
    <row r="3786" spans="1:22" x14ac:dyDescent="0.35">
      <c r="A3786" s="5" t="s">
        <v>12041</v>
      </c>
      <c r="B3786" s="5" t="s">
        <v>4226</v>
      </c>
      <c r="C3786" s="5" t="s">
        <v>12042</v>
      </c>
      <c r="D3786" s="5" t="s">
        <v>18</v>
      </c>
      <c r="E3786" s="5">
        <v>6</v>
      </c>
      <c r="F3786" s="5" t="s">
        <v>294</v>
      </c>
      <c r="G3786" s="5" t="s">
        <v>294</v>
      </c>
      <c r="M3786" s="5" t="s">
        <v>794</v>
      </c>
      <c r="N3786" s="5" t="s">
        <v>294</v>
      </c>
      <c r="P3786" s="5" t="s">
        <v>294</v>
      </c>
      <c r="Q3786" s="5" t="s">
        <v>294</v>
      </c>
      <c r="R3786" s="5" t="s">
        <v>294</v>
      </c>
      <c r="V3786" s="5" t="s">
        <v>12041</v>
      </c>
    </row>
    <row r="3787" spans="1:22" x14ac:dyDescent="0.35">
      <c r="A3787" s="5" t="s">
        <v>12043</v>
      </c>
      <c r="B3787" s="5" t="s">
        <v>4226</v>
      </c>
      <c r="C3787" s="5" t="s">
        <v>12042</v>
      </c>
      <c r="D3787" s="5" t="s">
        <v>16</v>
      </c>
      <c r="E3787" s="5">
        <v>14</v>
      </c>
      <c r="F3787" s="5" t="s">
        <v>294</v>
      </c>
      <c r="G3787" s="5" t="s">
        <v>294</v>
      </c>
      <c r="M3787" s="5" t="s">
        <v>794</v>
      </c>
      <c r="N3787" s="5" t="s">
        <v>294</v>
      </c>
      <c r="P3787" s="5" t="s">
        <v>294</v>
      </c>
      <c r="Q3787" s="5" t="s">
        <v>294</v>
      </c>
      <c r="R3787" s="5" t="s">
        <v>294</v>
      </c>
      <c r="V3787" s="5" t="s">
        <v>12043</v>
      </c>
    </row>
    <row r="3788" spans="1:22" x14ac:dyDescent="0.35">
      <c r="A3788" s="5" t="s">
        <v>12044</v>
      </c>
      <c r="B3788" s="5" t="s">
        <v>4226</v>
      </c>
      <c r="C3788" s="5" t="s">
        <v>12042</v>
      </c>
      <c r="D3788" s="5" t="s">
        <v>16</v>
      </c>
      <c r="E3788" s="5">
        <v>14</v>
      </c>
      <c r="F3788" s="5" t="s">
        <v>294</v>
      </c>
      <c r="G3788" s="5" t="s">
        <v>294</v>
      </c>
      <c r="M3788" s="5" t="s">
        <v>794</v>
      </c>
      <c r="N3788" s="5" t="s">
        <v>294</v>
      </c>
      <c r="P3788" s="5" t="s">
        <v>294</v>
      </c>
      <c r="Q3788" s="5" t="s">
        <v>294</v>
      </c>
      <c r="R3788" s="5" t="s">
        <v>294</v>
      </c>
      <c r="V3788" s="5" t="s">
        <v>12044</v>
      </c>
    </row>
    <row r="3789" spans="1:22" x14ac:dyDescent="0.35">
      <c r="A3789" s="5" t="s">
        <v>12045</v>
      </c>
      <c r="B3789" s="5" t="s">
        <v>4226</v>
      </c>
      <c r="C3789" s="5" t="s">
        <v>12042</v>
      </c>
      <c r="D3789" s="5" t="s">
        <v>22</v>
      </c>
      <c r="E3789" s="5">
        <v>10</v>
      </c>
      <c r="F3789" s="5" t="s">
        <v>294</v>
      </c>
      <c r="G3789" s="5" t="s">
        <v>294</v>
      </c>
      <c r="M3789" s="5" t="s">
        <v>3826</v>
      </c>
      <c r="N3789" s="5" t="s">
        <v>294</v>
      </c>
      <c r="P3789" s="5" t="s">
        <v>294</v>
      </c>
      <c r="Q3789" s="5" t="s">
        <v>294</v>
      </c>
      <c r="R3789" s="5" t="s">
        <v>294</v>
      </c>
      <c r="V3789" s="5" t="s">
        <v>12045</v>
      </c>
    </row>
    <row r="3790" spans="1:22" x14ac:dyDescent="0.35">
      <c r="A3790" s="5" t="s">
        <v>12046</v>
      </c>
      <c r="B3790" s="5" t="s">
        <v>4226</v>
      </c>
      <c r="C3790" s="5" t="s">
        <v>12042</v>
      </c>
      <c r="D3790" s="5" t="s">
        <v>22</v>
      </c>
      <c r="E3790" s="5">
        <v>10</v>
      </c>
      <c r="F3790" s="5" t="s">
        <v>294</v>
      </c>
      <c r="G3790" s="5" t="s">
        <v>294</v>
      </c>
      <c r="M3790" s="5" t="s">
        <v>794</v>
      </c>
      <c r="N3790" s="5" t="s">
        <v>294</v>
      </c>
      <c r="P3790" s="5" t="s">
        <v>294</v>
      </c>
      <c r="Q3790" s="5" t="s">
        <v>294</v>
      </c>
      <c r="R3790" s="5" t="s">
        <v>294</v>
      </c>
      <c r="V3790" s="5" t="s">
        <v>12046</v>
      </c>
    </row>
    <row r="3791" spans="1:22" x14ac:dyDescent="0.35">
      <c r="A3791" s="5" t="s">
        <v>12047</v>
      </c>
      <c r="B3791" s="5" t="s">
        <v>4226</v>
      </c>
      <c r="C3791" s="5" t="s">
        <v>12042</v>
      </c>
      <c r="D3791" s="5" t="s">
        <v>16</v>
      </c>
      <c r="E3791" s="5">
        <v>14</v>
      </c>
      <c r="F3791" s="5" t="s">
        <v>294</v>
      </c>
      <c r="G3791" s="5" t="s">
        <v>294</v>
      </c>
      <c r="M3791" s="5" t="s">
        <v>794</v>
      </c>
      <c r="N3791" s="5" t="s">
        <v>294</v>
      </c>
      <c r="P3791" s="5" t="s">
        <v>294</v>
      </c>
      <c r="Q3791" s="5" t="s">
        <v>294</v>
      </c>
      <c r="R3791" s="5" t="s">
        <v>294</v>
      </c>
      <c r="V3791" s="5" t="s">
        <v>12047</v>
      </c>
    </row>
    <row r="3792" spans="1:22" x14ac:dyDescent="0.35">
      <c r="A3792" s="5" t="s">
        <v>12048</v>
      </c>
      <c r="B3792" s="5" t="s">
        <v>4226</v>
      </c>
      <c r="C3792" s="5" t="s">
        <v>12042</v>
      </c>
      <c r="D3792" s="5" t="s">
        <v>22</v>
      </c>
      <c r="E3792" s="5">
        <v>10</v>
      </c>
      <c r="F3792" s="5" t="s">
        <v>294</v>
      </c>
      <c r="G3792" s="5" t="s">
        <v>294</v>
      </c>
      <c r="M3792" s="5" t="s">
        <v>794</v>
      </c>
      <c r="N3792" s="5" t="s">
        <v>294</v>
      </c>
      <c r="P3792" s="5" t="s">
        <v>294</v>
      </c>
      <c r="Q3792" s="5" t="s">
        <v>294</v>
      </c>
      <c r="R3792" s="5" t="s">
        <v>294</v>
      </c>
      <c r="V3792" s="5" t="s">
        <v>12048</v>
      </c>
    </row>
    <row r="3793" spans="1:22" x14ac:dyDescent="0.35">
      <c r="A3793" s="5" t="s">
        <v>12049</v>
      </c>
      <c r="B3793" s="5" t="s">
        <v>4226</v>
      </c>
      <c r="C3793" s="5" t="s">
        <v>12042</v>
      </c>
      <c r="D3793" s="5" t="s">
        <v>22</v>
      </c>
      <c r="E3793" s="5">
        <v>10</v>
      </c>
      <c r="F3793" s="5" t="s">
        <v>294</v>
      </c>
      <c r="G3793" s="5" t="s">
        <v>294</v>
      </c>
      <c r="M3793" s="5" t="s">
        <v>794</v>
      </c>
      <c r="N3793" s="5" t="s">
        <v>294</v>
      </c>
      <c r="P3793" s="5" t="s">
        <v>294</v>
      </c>
      <c r="Q3793" s="5" t="s">
        <v>294</v>
      </c>
      <c r="R3793" s="5" t="s">
        <v>294</v>
      </c>
      <c r="V3793" s="5" t="s">
        <v>12049</v>
      </c>
    </row>
    <row r="3794" spans="1:22" x14ac:dyDescent="0.35">
      <c r="A3794" s="5" t="s">
        <v>12050</v>
      </c>
      <c r="B3794" s="5" t="s">
        <v>4226</v>
      </c>
      <c r="C3794" s="5" t="s">
        <v>12042</v>
      </c>
      <c r="D3794" s="5" t="s">
        <v>22</v>
      </c>
      <c r="E3794" s="5">
        <v>10</v>
      </c>
      <c r="F3794" s="5" t="s">
        <v>294</v>
      </c>
      <c r="G3794" s="5" t="s">
        <v>294</v>
      </c>
      <c r="M3794" s="5" t="s">
        <v>794</v>
      </c>
      <c r="N3794" s="5" t="s">
        <v>294</v>
      </c>
      <c r="P3794" s="5" t="s">
        <v>294</v>
      </c>
      <c r="Q3794" s="5" t="s">
        <v>294</v>
      </c>
      <c r="R3794" s="5" t="s">
        <v>294</v>
      </c>
      <c r="V3794" s="5" t="s">
        <v>12050</v>
      </c>
    </row>
    <row r="3795" spans="1:22" x14ac:dyDescent="0.35">
      <c r="A3795" s="5" t="s">
        <v>12051</v>
      </c>
      <c r="B3795" s="5" t="s">
        <v>12052</v>
      </c>
      <c r="C3795" s="5" t="s">
        <v>3723</v>
      </c>
      <c r="D3795" s="5" t="s">
        <v>18</v>
      </c>
      <c r="E3795" s="5">
        <v>1</v>
      </c>
      <c r="F3795" s="5" t="s">
        <v>294</v>
      </c>
      <c r="G3795" s="5" t="s">
        <v>297</v>
      </c>
      <c r="L3795" s="5" t="s">
        <v>4399</v>
      </c>
      <c r="M3795" s="5" t="s">
        <v>794</v>
      </c>
      <c r="N3795" s="5" t="s">
        <v>294</v>
      </c>
      <c r="O3795" s="5" t="s">
        <v>294</v>
      </c>
      <c r="P3795" s="5" t="s">
        <v>294</v>
      </c>
      <c r="Q3795" s="5" t="s">
        <v>294</v>
      </c>
      <c r="R3795" s="5" t="s">
        <v>294</v>
      </c>
      <c r="S3795" s="5" t="s">
        <v>294</v>
      </c>
      <c r="V3795" s="5" t="s">
        <v>12053</v>
      </c>
    </row>
    <row r="3796" spans="1:22" x14ac:dyDescent="0.35">
      <c r="A3796" s="5" t="s">
        <v>12054</v>
      </c>
      <c r="B3796" s="5" t="s">
        <v>12055</v>
      </c>
      <c r="C3796" s="5" t="s">
        <v>3723</v>
      </c>
      <c r="D3796" s="5" t="s">
        <v>18</v>
      </c>
      <c r="E3796" s="5">
        <v>1</v>
      </c>
      <c r="F3796" s="5" t="s">
        <v>294</v>
      </c>
      <c r="G3796" s="5" t="s">
        <v>297</v>
      </c>
      <c r="L3796" s="5" t="s">
        <v>822</v>
      </c>
      <c r="M3796" s="5" t="s">
        <v>794</v>
      </c>
      <c r="N3796" s="5" t="s">
        <v>294</v>
      </c>
      <c r="R3796" s="5" t="s">
        <v>294</v>
      </c>
      <c r="S3796" s="5" t="s">
        <v>294</v>
      </c>
      <c r="V3796" s="5" t="s">
        <v>12054</v>
      </c>
    </row>
    <row r="3797" spans="1:22" x14ac:dyDescent="0.35">
      <c r="A3797" s="5" t="s">
        <v>12056</v>
      </c>
      <c r="B3797" s="5" t="s">
        <v>11545</v>
      </c>
      <c r="C3797" s="5" t="s">
        <v>11664</v>
      </c>
      <c r="D3797" s="5" t="s">
        <v>22</v>
      </c>
      <c r="E3797" s="5">
        <v>4</v>
      </c>
      <c r="F3797" s="5" t="s">
        <v>294</v>
      </c>
      <c r="G3797" s="5" t="s">
        <v>294</v>
      </c>
      <c r="M3797" s="5" t="s">
        <v>794</v>
      </c>
      <c r="N3797" s="5" t="s">
        <v>294</v>
      </c>
      <c r="Q3797" s="5" t="s">
        <v>297</v>
      </c>
      <c r="R3797" s="5" t="s">
        <v>294</v>
      </c>
    </row>
    <row r="3798" spans="1:22" x14ac:dyDescent="0.35">
      <c r="A3798" s="5" t="s">
        <v>12057</v>
      </c>
      <c r="B3798" s="5" t="s">
        <v>12058</v>
      </c>
      <c r="C3798" s="5" t="s">
        <v>3723</v>
      </c>
      <c r="D3798" s="5" t="s">
        <v>18</v>
      </c>
      <c r="E3798" s="5">
        <v>18</v>
      </c>
      <c r="F3798" s="5" t="s">
        <v>294</v>
      </c>
      <c r="G3798" s="5" t="s">
        <v>294</v>
      </c>
      <c r="M3798" s="5" t="s">
        <v>794</v>
      </c>
      <c r="N3798" s="5" t="s">
        <v>294</v>
      </c>
      <c r="R3798" s="5" t="s">
        <v>294</v>
      </c>
      <c r="V3798" s="5" t="s">
        <v>12057</v>
      </c>
    </row>
    <row r="3799" spans="1:22" x14ac:dyDescent="0.35">
      <c r="A3799" s="5" t="s">
        <v>12059</v>
      </c>
      <c r="B3799" s="5" t="s">
        <v>12060</v>
      </c>
      <c r="C3799" s="5" t="s">
        <v>5098</v>
      </c>
      <c r="D3799" s="5" t="s">
        <v>18</v>
      </c>
      <c r="E3799" s="5">
        <v>60</v>
      </c>
      <c r="F3799" s="5" t="s">
        <v>294</v>
      </c>
      <c r="G3799" s="5" t="s">
        <v>294</v>
      </c>
      <c r="M3799" s="5" t="s">
        <v>794</v>
      </c>
      <c r="N3799" s="5" t="s">
        <v>294</v>
      </c>
      <c r="R3799" s="5" t="s">
        <v>294</v>
      </c>
      <c r="V3799" s="5" t="s">
        <v>12059</v>
      </c>
    </row>
    <row r="3800" spans="1:22" x14ac:dyDescent="0.35">
      <c r="A3800" s="5" t="s">
        <v>12061</v>
      </c>
      <c r="B3800" s="5" t="s">
        <v>5125</v>
      </c>
      <c r="C3800" s="5" t="s">
        <v>5098</v>
      </c>
      <c r="D3800" s="5" t="s">
        <v>22</v>
      </c>
      <c r="E3800" s="5">
        <v>20</v>
      </c>
      <c r="F3800" s="5" t="s">
        <v>294</v>
      </c>
      <c r="G3800" s="5" t="s">
        <v>294</v>
      </c>
      <c r="J3800" s="5" t="s">
        <v>4355</v>
      </c>
      <c r="M3800" s="5" t="s">
        <v>794</v>
      </c>
      <c r="N3800" s="5" t="s">
        <v>294</v>
      </c>
      <c r="R3800" s="5" t="s">
        <v>297</v>
      </c>
      <c r="V3800" s="5" t="s">
        <v>12061</v>
      </c>
    </row>
    <row r="3801" spans="1:22" x14ac:dyDescent="0.35">
      <c r="A3801" s="5" t="s">
        <v>12062</v>
      </c>
      <c r="B3801" s="5" t="s">
        <v>12063</v>
      </c>
      <c r="C3801" s="5" t="s">
        <v>3723</v>
      </c>
      <c r="D3801" s="5" t="s">
        <v>18</v>
      </c>
      <c r="E3801" s="5">
        <v>1</v>
      </c>
      <c r="F3801" s="5" t="s">
        <v>294</v>
      </c>
      <c r="G3801" s="5" t="s">
        <v>297</v>
      </c>
      <c r="L3801" s="5" t="s">
        <v>822</v>
      </c>
      <c r="M3801" s="5" t="s">
        <v>794</v>
      </c>
      <c r="N3801" s="5" t="s">
        <v>294</v>
      </c>
      <c r="R3801" s="5" t="s">
        <v>294</v>
      </c>
      <c r="S3801" s="5" t="s">
        <v>294</v>
      </c>
      <c r="V3801" s="5" t="s">
        <v>12062</v>
      </c>
    </row>
    <row r="3802" spans="1:22" x14ac:dyDescent="0.35">
      <c r="A3802" s="5" t="s">
        <v>12064</v>
      </c>
      <c r="B3802" s="5" t="s">
        <v>12065</v>
      </c>
      <c r="C3802" s="5" t="s">
        <v>5098</v>
      </c>
      <c r="D3802" s="5" t="s">
        <v>18</v>
      </c>
      <c r="E3802" s="5">
        <v>6</v>
      </c>
      <c r="F3802" s="5" t="s">
        <v>294</v>
      </c>
      <c r="G3802" s="5" t="s">
        <v>297</v>
      </c>
      <c r="J3802" s="5" t="s">
        <v>3723</v>
      </c>
      <c r="M3802" s="5" t="s">
        <v>794</v>
      </c>
      <c r="N3802" s="5" t="s">
        <v>294</v>
      </c>
      <c r="R3802" s="5" t="s">
        <v>297</v>
      </c>
      <c r="V3802" s="5" t="s">
        <v>12064</v>
      </c>
    </row>
    <row r="3803" spans="1:22" x14ac:dyDescent="0.35">
      <c r="A3803" s="5" t="s">
        <v>12066</v>
      </c>
      <c r="B3803" s="5" t="s">
        <v>8806</v>
      </c>
      <c r="C3803" s="5" t="s">
        <v>5098</v>
      </c>
      <c r="D3803" s="5" t="s">
        <v>18</v>
      </c>
      <c r="E3803" s="5">
        <v>30</v>
      </c>
      <c r="F3803" s="5" t="s">
        <v>294</v>
      </c>
      <c r="G3803" s="5" t="s">
        <v>294</v>
      </c>
      <c r="M3803" s="5" t="s">
        <v>794</v>
      </c>
      <c r="N3803" s="5" t="s">
        <v>294</v>
      </c>
      <c r="R3803" s="5" t="s">
        <v>294</v>
      </c>
      <c r="V3803" s="5" t="s">
        <v>12066</v>
      </c>
    </row>
    <row r="3804" spans="1:22" x14ac:dyDescent="0.35">
      <c r="A3804" s="5" t="s">
        <v>12067</v>
      </c>
      <c r="B3804" s="5" t="s">
        <v>12068</v>
      </c>
      <c r="C3804" s="5" t="s">
        <v>5098</v>
      </c>
      <c r="D3804" s="5" t="s">
        <v>1655</v>
      </c>
      <c r="E3804" s="5">
        <v>77</v>
      </c>
      <c r="F3804" s="5" t="s">
        <v>294</v>
      </c>
      <c r="G3804" s="5" t="s">
        <v>294</v>
      </c>
      <c r="M3804" s="5" t="s">
        <v>794</v>
      </c>
      <c r="N3804" s="5" t="s">
        <v>294</v>
      </c>
      <c r="R3804" s="5" t="s">
        <v>294</v>
      </c>
      <c r="V3804" s="5" t="s">
        <v>12067</v>
      </c>
    </row>
    <row r="3805" spans="1:22" x14ac:dyDescent="0.35">
      <c r="A3805" s="5" t="s">
        <v>12069</v>
      </c>
      <c r="B3805" s="5" t="s">
        <v>12070</v>
      </c>
      <c r="C3805" s="5" t="s">
        <v>5098</v>
      </c>
      <c r="D3805" s="5" t="s">
        <v>18</v>
      </c>
      <c r="E3805" s="5">
        <v>1</v>
      </c>
      <c r="F3805" s="5" t="s">
        <v>297</v>
      </c>
      <c r="G3805" s="5" t="s">
        <v>297</v>
      </c>
      <c r="L3805" s="5" t="s">
        <v>822</v>
      </c>
      <c r="M3805" s="5" t="s">
        <v>794</v>
      </c>
      <c r="N3805" s="5" t="s">
        <v>294</v>
      </c>
      <c r="O3805" s="5" t="s">
        <v>294</v>
      </c>
      <c r="P3805" s="5" t="s">
        <v>294</v>
      </c>
      <c r="Q3805" s="5" t="s">
        <v>294</v>
      </c>
      <c r="R3805" s="5" t="s">
        <v>294</v>
      </c>
      <c r="S3805" s="5" t="s">
        <v>294</v>
      </c>
      <c r="V3805" s="5" t="s">
        <v>12071</v>
      </c>
    </row>
    <row r="3806" spans="1:22" x14ac:dyDescent="0.35">
      <c r="A3806" s="5" t="s">
        <v>12072</v>
      </c>
      <c r="B3806" s="5" t="s">
        <v>11769</v>
      </c>
      <c r="C3806" s="5" t="s">
        <v>5098</v>
      </c>
      <c r="D3806" s="5" t="s">
        <v>22</v>
      </c>
      <c r="E3806" s="5">
        <v>10</v>
      </c>
      <c r="F3806" s="5" t="s">
        <v>294</v>
      </c>
      <c r="G3806" s="5" t="s">
        <v>294</v>
      </c>
      <c r="K3806" s="5" t="s">
        <v>11162</v>
      </c>
      <c r="M3806" s="5" t="s">
        <v>3826</v>
      </c>
      <c r="N3806" s="5" t="s">
        <v>294</v>
      </c>
      <c r="R3806" s="5" t="s">
        <v>294</v>
      </c>
      <c r="V3806" s="5" t="s">
        <v>12072</v>
      </c>
    </row>
    <row r="3807" spans="1:22" x14ac:dyDescent="0.35">
      <c r="A3807" s="5" t="s">
        <v>12073</v>
      </c>
      <c r="B3807" s="5" t="s">
        <v>12074</v>
      </c>
      <c r="C3807" s="5" t="s">
        <v>3723</v>
      </c>
      <c r="D3807" s="5" t="s">
        <v>18</v>
      </c>
      <c r="E3807" s="5">
        <v>1</v>
      </c>
      <c r="F3807" s="5" t="s">
        <v>294</v>
      </c>
      <c r="G3807" s="5" t="s">
        <v>297</v>
      </c>
      <c r="L3807" s="5" t="s">
        <v>822</v>
      </c>
      <c r="M3807" s="5" t="s">
        <v>794</v>
      </c>
      <c r="N3807" s="5" t="s">
        <v>294</v>
      </c>
      <c r="O3807" s="5" t="s">
        <v>294</v>
      </c>
      <c r="P3807" s="5" t="s">
        <v>294</v>
      </c>
      <c r="Q3807" s="5" t="s">
        <v>294</v>
      </c>
      <c r="R3807" s="5" t="s">
        <v>294</v>
      </c>
      <c r="S3807" s="5" t="s">
        <v>297</v>
      </c>
      <c r="V3807" s="5" t="s">
        <v>12073</v>
      </c>
    </row>
    <row r="3808" spans="1:22" x14ac:dyDescent="0.35">
      <c r="A3808" s="5" t="s">
        <v>12075</v>
      </c>
      <c r="B3808" s="5" t="s">
        <v>12076</v>
      </c>
      <c r="C3808" s="5" t="s">
        <v>3723</v>
      </c>
      <c r="D3808" s="5" t="s">
        <v>18</v>
      </c>
      <c r="E3808" s="5">
        <v>1</v>
      </c>
      <c r="F3808" s="5" t="s">
        <v>294</v>
      </c>
      <c r="G3808" s="5" t="s">
        <v>297</v>
      </c>
      <c r="L3808" s="5" t="s">
        <v>822</v>
      </c>
      <c r="M3808" s="5" t="s">
        <v>794</v>
      </c>
      <c r="N3808" s="5" t="s">
        <v>294</v>
      </c>
      <c r="O3808" s="5" t="s">
        <v>294</v>
      </c>
      <c r="P3808" s="5" t="s">
        <v>294</v>
      </c>
      <c r="Q3808" s="5" t="s">
        <v>294</v>
      </c>
      <c r="R3808" s="5" t="s">
        <v>294</v>
      </c>
      <c r="S3808" s="5" t="s">
        <v>294</v>
      </c>
      <c r="V3808" s="5" t="s">
        <v>12075</v>
      </c>
    </row>
    <row r="3809" spans="1:22" x14ac:dyDescent="0.35">
      <c r="A3809" s="5" t="s">
        <v>12077</v>
      </c>
      <c r="B3809" s="5" t="s">
        <v>12078</v>
      </c>
      <c r="C3809" s="5" t="s">
        <v>3723</v>
      </c>
      <c r="D3809" s="5" t="s">
        <v>18</v>
      </c>
      <c r="E3809" s="5">
        <v>1</v>
      </c>
      <c r="F3809" s="5" t="s">
        <v>294</v>
      </c>
      <c r="G3809" s="5" t="s">
        <v>297</v>
      </c>
      <c r="L3809" s="5" t="s">
        <v>822</v>
      </c>
      <c r="M3809" s="5" t="s">
        <v>794</v>
      </c>
      <c r="N3809" s="5" t="s">
        <v>294</v>
      </c>
      <c r="O3809" s="5" t="s">
        <v>294</v>
      </c>
      <c r="P3809" s="5" t="s">
        <v>294</v>
      </c>
      <c r="Q3809" s="5" t="s">
        <v>294</v>
      </c>
      <c r="R3809" s="5" t="s">
        <v>294</v>
      </c>
      <c r="S3809" s="5" t="s">
        <v>294</v>
      </c>
      <c r="V3809" s="5" t="s">
        <v>12077</v>
      </c>
    </row>
    <row r="3810" spans="1:22" x14ac:dyDescent="0.35">
      <c r="A3810" s="5" t="s">
        <v>12079</v>
      </c>
      <c r="B3810" s="5" t="s">
        <v>12080</v>
      </c>
      <c r="C3810" s="5" t="s">
        <v>3723</v>
      </c>
      <c r="D3810" s="5" t="s">
        <v>18</v>
      </c>
      <c r="E3810" s="5">
        <v>1</v>
      </c>
      <c r="F3810" s="5" t="s">
        <v>294</v>
      </c>
      <c r="G3810" s="5" t="s">
        <v>297</v>
      </c>
      <c r="M3810" s="5" t="s">
        <v>794</v>
      </c>
      <c r="N3810" s="5" t="s">
        <v>294</v>
      </c>
      <c r="R3810" s="5" t="s">
        <v>294</v>
      </c>
      <c r="S3810" s="5" t="s">
        <v>4713</v>
      </c>
      <c r="U3810" s="5" t="s">
        <v>12081</v>
      </c>
      <c r="V3810" s="5" t="s">
        <v>12079</v>
      </c>
    </row>
    <row r="3811" spans="1:22" x14ac:dyDescent="0.35">
      <c r="A3811" s="5" t="s">
        <v>12082</v>
      </c>
      <c r="B3811" s="5" t="s">
        <v>12083</v>
      </c>
      <c r="C3811" s="5" t="s">
        <v>3723</v>
      </c>
      <c r="D3811" s="5" t="s">
        <v>18</v>
      </c>
      <c r="E3811" s="5">
        <v>1</v>
      </c>
      <c r="F3811" s="5" t="s">
        <v>294</v>
      </c>
      <c r="G3811" s="5" t="s">
        <v>297</v>
      </c>
      <c r="L3811" s="5" t="s">
        <v>822</v>
      </c>
      <c r="M3811" s="5" t="s">
        <v>794</v>
      </c>
      <c r="N3811" s="5" t="s">
        <v>294</v>
      </c>
      <c r="O3811" s="5" t="s">
        <v>294</v>
      </c>
      <c r="P3811" s="5" t="s">
        <v>294</v>
      </c>
      <c r="Q3811" s="5" t="s">
        <v>294</v>
      </c>
      <c r="R3811" s="5" t="s">
        <v>294</v>
      </c>
      <c r="S3811" s="5" t="s">
        <v>297</v>
      </c>
      <c r="V3811" s="5" t="s">
        <v>12082</v>
      </c>
    </row>
    <row r="3812" spans="1:22" x14ac:dyDescent="0.35">
      <c r="A3812" s="5" t="s">
        <v>12084</v>
      </c>
      <c r="B3812" s="5" t="s">
        <v>12085</v>
      </c>
      <c r="C3812" s="5" t="s">
        <v>3723</v>
      </c>
      <c r="D3812" s="5" t="s">
        <v>18</v>
      </c>
      <c r="E3812" s="5">
        <v>48</v>
      </c>
      <c r="F3812" s="5" t="s">
        <v>294</v>
      </c>
      <c r="G3812" s="5" t="s">
        <v>294</v>
      </c>
      <c r="M3812" s="5" t="s">
        <v>794</v>
      </c>
      <c r="N3812" s="5" t="s">
        <v>294</v>
      </c>
      <c r="P3812" s="5" t="s">
        <v>294</v>
      </c>
      <c r="Q3812" s="5" t="s">
        <v>294</v>
      </c>
      <c r="R3812" s="5" t="s">
        <v>294</v>
      </c>
      <c r="V3812" s="5" t="s">
        <v>12086</v>
      </c>
    </row>
    <row r="3813" spans="1:22" x14ac:dyDescent="0.35">
      <c r="A3813" s="5" t="s">
        <v>12087</v>
      </c>
      <c r="B3813" s="5" t="s">
        <v>12088</v>
      </c>
      <c r="C3813" s="5" t="s">
        <v>3723</v>
      </c>
      <c r="D3813" s="5" t="s">
        <v>18</v>
      </c>
      <c r="E3813" s="5">
        <v>1</v>
      </c>
      <c r="F3813" s="5" t="s">
        <v>294</v>
      </c>
      <c r="G3813" s="5" t="s">
        <v>297</v>
      </c>
      <c r="L3813" s="5" t="s">
        <v>12089</v>
      </c>
      <c r="M3813" s="5" t="s">
        <v>794</v>
      </c>
      <c r="N3813" s="5" t="s">
        <v>294</v>
      </c>
      <c r="O3813" s="5" t="s">
        <v>294</v>
      </c>
      <c r="P3813" s="5" t="s">
        <v>294</v>
      </c>
      <c r="Q3813" s="5" t="s">
        <v>294</v>
      </c>
      <c r="R3813" s="5" t="s">
        <v>294</v>
      </c>
      <c r="V3813" s="5" t="s">
        <v>12090</v>
      </c>
    </row>
    <row r="3814" spans="1:22" x14ac:dyDescent="0.35">
      <c r="A3814" s="5" t="s">
        <v>12091</v>
      </c>
      <c r="B3814" s="5" t="s">
        <v>12092</v>
      </c>
      <c r="C3814" s="5" t="s">
        <v>3723</v>
      </c>
      <c r="D3814" s="5" t="s">
        <v>18</v>
      </c>
      <c r="E3814" s="5">
        <v>4</v>
      </c>
      <c r="F3814" s="5" t="s">
        <v>294</v>
      </c>
      <c r="G3814" s="5" t="s">
        <v>297</v>
      </c>
      <c r="J3814" s="5" t="s">
        <v>1194</v>
      </c>
      <c r="M3814" s="5" t="s">
        <v>794</v>
      </c>
      <c r="N3814" s="5" t="s">
        <v>294</v>
      </c>
      <c r="P3814" s="5" t="s">
        <v>294</v>
      </c>
      <c r="Q3814" s="5" t="s">
        <v>294</v>
      </c>
      <c r="R3814" s="5" t="s">
        <v>297</v>
      </c>
      <c r="V3814" s="5" t="s">
        <v>12091</v>
      </c>
    </row>
    <row r="3815" spans="1:22" x14ac:dyDescent="0.35">
      <c r="A3815" s="5" t="s">
        <v>12093</v>
      </c>
      <c r="B3815" s="5" t="s">
        <v>12094</v>
      </c>
      <c r="C3815" s="5" t="s">
        <v>3723</v>
      </c>
      <c r="D3815" s="5" t="s">
        <v>18</v>
      </c>
      <c r="E3815" s="5">
        <v>1</v>
      </c>
      <c r="F3815" s="5" t="s">
        <v>294</v>
      </c>
      <c r="G3815" s="5" t="s">
        <v>297</v>
      </c>
      <c r="L3815" s="5" t="s">
        <v>822</v>
      </c>
      <c r="M3815" s="5" t="s">
        <v>794</v>
      </c>
      <c r="N3815" s="5" t="s">
        <v>294</v>
      </c>
      <c r="O3815" s="5" t="s">
        <v>294</v>
      </c>
      <c r="P3815" s="5" t="s">
        <v>294</v>
      </c>
      <c r="Q3815" s="5" t="s">
        <v>294</v>
      </c>
      <c r="R3815" s="5" t="s">
        <v>294</v>
      </c>
      <c r="S3815" s="5" t="s">
        <v>294</v>
      </c>
    </row>
    <row r="3816" spans="1:22" x14ac:dyDescent="0.35">
      <c r="A3816" s="5" t="s">
        <v>12095</v>
      </c>
      <c r="B3816" s="5" t="s">
        <v>12096</v>
      </c>
      <c r="C3816" s="5" t="s">
        <v>3723</v>
      </c>
      <c r="D3816" s="5" t="s">
        <v>24</v>
      </c>
      <c r="E3816" s="5">
        <v>12</v>
      </c>
      <c r="F3816" s="5" t="s">
        <v>294</v>
      </c>
      <c r="G3816" s="5" t="s">
        <v>294</v>
      </c>
      <c r="M3816" s="5" t="s">
        <v>794</v>
      </c>
      <c r="N3816" s="5" t="s">
        <v>294</v>
      </c>
      <c r="P3816" s="5" t="s">
        <v>294</v>
      </c>
      <c r="Q3816" s="5" t="s">
        <v>294</v>
      </c>
      <c r="R3816" s="5" t="s">
        <v>294</v>
      </c>
      <c r="V3816" s="5" t="s">
        <v>12097</v>
      </c>
    </row>
    <row r="3817" spans="1:22" x14ac:dyDescent="0.35">
      <c r="A3817" s="5" t="s">
        <v>12098</v>
      </c>
      <c r="B3817" s="5" t="s">
        <v>12099</v>
      </c>
      <c r="C3817" s="5" t="s">
        <v>3723</v>
      </c>
      <c r="D3817" s="5" t="s">
        <v>18</v>
      </c>
      <c r="E3817" s="5">
        <v>20</v>
      </c>
      <c r="F3817" s="5" t="s">
        <v>294</v>
      </c>
      <c r="G3817" s="5" t="s">
        <v>297</v>
      </c>
      <c r="J3817" s="5" t="s">
        <v>12100</v>
      </c>
      <c r="M3817" s="5" t="s">
        <v>794</v>
      </c>
      <c r="N3817" s="5" t="s">
        <v>294</v>
      </c>
      <c r="O3817" s="5" t="s">
        <v>294</v>
      </c>
      <c r="P3817" s="5" t="s">
        <v>294</v>
      </c>
      <c r="Q3817" s="5" t="s">
        <v>294</v>
      </c>
      <c r="R3817" s="5" t="s">
        <v>294</v>
      </c>
    </row>
    <row r="3818" spans="1:22" x14ac:dyDescent="0.35">
      <c r="A3818" s="5" t="s">
        <v>12101</v>
      </c>
      <c r="B3818" s="5" t="s">
        <v>12102</v>
      </c>
      <c r="C3818" s="5" t="s">
        <v>3723</v>
      </c>
      <c r="D3818" s="5" t="s">
        <v>18</v>
      </c>
      <c r="E3818" s="5">
        <v>60</v>
      </c>
      <c r="F3818" s="5" t="s">
        <v>294</v>
      </c>
      <c r="G3818" s="5" t="s">
        <v>294</v>
      </c>
      <c r="M3818" s="5" t="s">
        <v>794</v>
      </c>
      <c r="N3818" s="5" t="s">
        <v>294</v>
      </c>
      <c r="R3818" s="5" t="s">
        <v>294</v>
      </c>
      <c r="V3818" s="5" t="s">
        <v>12101</v>
      </c>
    </row>
    <row r="3819" spans="1:22" x14ac:dyDescent="0.35">
      <c r="A3819" s="5" t="s">
        <v>12103</v>
      </c>
      <c r="B3819" s="5" t="s">
        <v>12104</v>
      </c>
      <c r="C3819" s="5" t="s">
        <v>12105</v>
      </c>
      <c r="D3819" s="5" t="s">
        <v>18</v>
      </c>
      <c r="E3819" s="5">
        <v>20</v>
      </c>
      <c r="F3819" s="5" t="s">
        <v>297</v>
      </c>
      <c r="G3819" s="5" t="s">
        <v>297</v>
      </c>
      <c r="J3819" s="5" t="s">
        <v>6813</v>
      </c>
      <c r="M3819" s="5" t="s">
        <v>794</v>
      </c>
      <c r="N3819" s="5" t="s">
        <v>294</v>
      </c>
      <c r="O3819" s="5" t="s">
        <v>294</v>
      </c>
      <c r="P3819" s="5" t="s">
        <v>294</v>
      </c>
      <c r="Q3819" s="5" t="s">
        <v>294</v>
      </c>
      <c r="R3819" s="5" t="s">
        <v>294</v>
      </c>
      <c r="S3819" s="5" t="s">
        <v>12106</v>
      </c>
      <c r="U3819" s="5" t="s">
        <v>12107</v>
      </c>
      <c r="V3819" s="5" t="s">
        <v>12108</v>
      </c>
    </row>
    <row r="3820" spans="1:22" x14ac:dyDescent="0.35">
      <c r="A3820" s="5" t="s">
        <v>12109</v>
      </c>
      <c r="B3820" s="5" t="s">
        <v>12110</v>
      </c>
      <c r="C3820" s="5" t="s">
        <v>3723</v>
      </c>
      <c r="D3820" s="5" t="s">
        <v>18</v>
      </c>
      <c r="E3820" s="5">
        <v>20</v>
      </c>
      <c r="F3820" s="5" t="s">
        <v>294</v>
      </c>
      <c r="G3820" s="5" t="s">
        <v>297</v>
      </c>
      <c r="M3820" s="5" t="s">
        <v>794</v>
      </c>
      <c r="N3820" s="5" t="s">
        <v>294</v>
      </c>
      <c r="O3820" s="5" t="s">
        <v>294</v>
      </c>
      <c r="P3820" s="5" t="s">
        <v>294</v>
      </c>
      <c r="Q3820" s="5" t="s">
        <v>294</v>
      </c>
      <c r="R3820" s="5" t="s">
        <v>294</v>
      </c>
      <c r="U3820" s="5" t="s">
        <v>12111</v>
      </c>
      <c r="V3820" s="5" t="s">
        <v>12112</v>
      </c>
    </row>
    <row r="3821" spans="1:22" x14ac:dyDescent="0.35">
      <c r="A3821" s="5" t="s">
        <v>12113</v>
      </c>
      <c r="B3821" s="5" t="s">
        <v>12114</v>
      </c>
      <c r="C3821" s="5" t="s">
        <v>3723</v>
      </c>
      <c r="D3821" s="5" t="s">
        <v>18</v>
      </c>
      <c r="E3821" s="5">
        <v>20</v>
      </c>
      <c r="F3821" s="5" t="s">
        <v>294</v>
      </c>
      <c r="G3821" s="5" t="s">
        <v>297</v>
      </c>
      <c r="J3821" s="5" t="s">
        <v>6813</v>
      </c>
      <c r="M3821" s="5" t="s">
        <v>794</v>
      </c>
      <c r="N3821" s="5" t="s">
        <v>294</v>
      </c>
      <c r="O3821" s="5" t="s">
        <v>294</v>
      </c>
      <c r="P3821" s="5" t="s">
        <v>294</v>
      </c>
      <c r="Q3821" s="5" t="s">
        <v>294</v>
      </c>
      <c r="R3821" s="5" t="s">
        <v>294</v>
      </c>
      <c r="U3821" s="5" t="s">
        <v>6814</v>
      </c>
      <c r="V3821" s="5" t="s">
        <v>12113</v>
      </c>
    </row>
    <row r="3822" spans="1:22" x14ac:dyDescent="0.35">
      <c r="A3822" s="5" t="s">
        <v>12115</v>
      </c>
      <c r="B3822" s="5" t="s">
        <v>12116</v>
      </c>
      <c r="C3822" s="5" t="s">
        <v>3723</v>
      </c>
      <c r="D3822" s="5" t="s">
        <v>18</v>
      </c>
      <c r="E3822" s="5">
        <v>20</v>
      </c>
      <c r="F3822" s="5" t="s">
        <v>297</v>
      </c>
      <c r="G3822" s="5" t="s">
        <v>297</v>
      </c>
      <c r="J3822" s="5" t="s">
        <v>6813</v>
      </c>
      <c r="M3822" s="5" t="s">
        <v>794</v>
      </c>
      <c r="N3822" s="5" t="s">
        <v>294</v>
      </c>
      <c r="O3822" s="5" t="s">
        <v>294</v>
      </c>
      <c r="P3822" s="5" t="s">
        <v>294</v>
      </c>
      <c r="Q3822" s="5" t="s">
        <v>294</v>
      </c>
      <c r="R3822" s="5" t="s">
        <v>294</v>
      </c>
      <c r="S3822" s="5" t="s">
        <v>12106</v>
      </c>
      <c r="U3822" s="5" t="s">
        <v>12107</v>
      </c>
      <c r="V3822" s="5" t="s">
        <v>12115</v>
      </c>
    </row>
    <row r="3823" spans="1:22" x14ac:dyDescent="0.35">
      <c r="A3823" s="5" t="s">
        <v>12117</v>
      </c>
      <c r="B3823" s="5" t="s">
        <v>2138</v>
      </c>
      <c r="C3823" s="5" t="s">
        <v>12118</v>
      </c>
      <c r="D3823" s="5" t="s">
        <v>18</v>
      </c>
      <c r="E3823" s="5">
        <v>6</v>
      </c>
      <c r="F3823" s="5" t="s">
        <v>294</v>
      </c>
      <c r="G3823" s="5" t="s">
        <v>297</v>
      </c>
      <c r="J3823" s="5" t="s">
        <v>3723</v>
      </c>
      <c r="M3823" s="5" t="s">
        <v>794</v>
      </c>
      <c r="N3823" s="5" t="s">
        <v>294</v>
      </c>
      <c r="P3823" s="5" t="s">
        <v>294</v>
      </c>
      <c r="Q3823" s="5" t="s">
        <v>294</v>
      </c>
      <c r="R3823" s="5" t="s">
        <v>297</v>
      </c>
      <c r="V3823" s="5" t="s">
        <v>12119</v>
      </c>
    </row>
    <row r="3824" spans="1:22" x14ac:dyDescent="0.35">
      <c r="A3824" s="5" t="s">
        <v>12120</v>
      </c>
      <c r="B3824" s="5" t="s">
        <v>3907</v>
      </c>
      <c r="C3824" s="5" t="s">
        <v>12118</v>
      </c>
      <c r="D3824" s="5" t="s">
        <v>22</v>
      </c>
      <c r="E3824" s="5">
        <v>9</v>
      </c>
      <c r="F3824" s="5" t="s">
        <v>294</v>
      </c>
      <c r="G3824" s="5" t="s">
        <v>294</v>
      </c>
      <c r="M3824" s="5" t="s">
        <v>3826</v>
      </c>
      <c r="N3824" s="5" t="s">
        <v>294</v>
      </c>
      <c r="P3824" s="5" t="s">
        <v>294</v>
      </c>
      <c r="Q3824" s="5" t="s">
        <v>294</v>
      </c>
      <c r="R3824" s="5" t="s">
        <v>294</v>
      </c>
      <c r="V3824" s="5" t="s">
        <v>12121</v>
      </c>
    </row>
    <row r="3825" spans="1:21" x14ac:dyDescent="0.35">
      <c r="A3825" s="5" t="s">
        <v>12122</v>
      </c>
      <c r="B3825" s="5" t="s">
        <v>12123</v>
      </c>
      <c r="C3825" s="5" t="s">
        <v>3723</v>
      </c>
      <c r="D3825" s="5" t="s">
        <v>18</v>
      </c>
      <c r="E3825" s="5">
        <v>999</v>
      </c>
      <c r="F3825" s="5" t="s">
        <v>294</v>
      </c>
      <c r="G3825" s="5" t="s">
        <v>294</v>
      </c>
      <c r="M3825" s="5" t="s">
        <v>794</v>
      </c>
      <c r="N3825" s="5" t="s">
        <v>297</v>
      </c>
      <c r="O3825" s="5" t="s">
        <v>297</v>
      </c>
      <c r="P3825" s="5" t="s">
        <v>294</v>
      </c>
      <c r="Q3825" s="5" t="s">
        <v>297</v>
      </c>
      <c r="R3825" s="5" t="s">
        <v>294</v>
      </c>
    </row>
    <row r="3826" spans="1:21" x14ac:dyDescent="0.35">
      <c r="A3826" s="5" t="s">
        <v>12124</v>
      </c>
      <c r="B3826" s="5" t="s">
        <v>12125</v>
      </c>
      <c r="C3826" s="5" t="s">
        <v>3723</v>
      </c>
      <c r="D3826" s="5" t="s">
        <v>18</v>
      </c>
      <c r="E3826" s="5">
        <v>48</v>
      </c>
      <c r="F3826" s="5" t="s">
        <v>294</v>
      </c>
      <c r="G3826" s="5" t="s">
        <v>294</v>
      </c>
      <c r="M3826" s="5" t="s">
        <v>794</v>
      </c>
      <c r="N3826" s="5" t="s">
        <v>297</v>
      </c>
      <c r="O3826" s="5" t="s">
        <v>297</v>
      </c>
      <c r="P3826" s="5" t="s">
        <v>294</v>
      </c>
      <c r="Q3826" s="5" t="s">
        <v>297</v>
      </c>
      <c r="R3826" s="5" t="s">
        <v>294</v>
      </c>
    </row>
    <row r="3827" spans="1:21" x14ac:dyDescent="0.35">
      <c r="A3827" s="5" t="s">
        <v>12126</v>
      </c>
      <c r="B3827" s="5" t="s">
        <v>12127</v>
      </c>
      <c r="C3827" s="5" t="s">
        <v>3723</v>
      </c>
      <c r="D3827" s="5" t="s">
        <v>18</v>
      </c>
      <c r="E3827" s="5">
        <v>20</v>
      </c>
      <c r="F3827" s="5" t="s">
        <v>294</v>
      </c>
      <c r="G3827" s="5" t="s">
        <v>294</v>
      </c>
      <c r="M3827" s="5" t="s">
        <v>794</v>
      </c>
      <c r="N3827" s="5" t="s">
        <v>297</v>
      </c>
      <c r="O3827" s="5" t="s">
        <v>297</v>
      </c>
      <c r="P3827" s="5" t="s">
        <v>294</v>
      </c>
      <c r="Q3827" s="5" t="s">
        <v>297</v>
      </c>
      <c r="R3827" s="5" t="s">
        <v>294</v>
      </c>
    </row>
    <row r="3828" spans="1:21" x14ac:dyDescent="0.35">
      <c r="A3828" s="5" t="s">
        <v>12128</v>
      </c>
      <c r="B3828" s="5" t="s">
        <v>12129</v>
      </c>
      <c r="C3828" s="5" t="s">
        <v>3723</v>
      </c>
      <c r="D3828" s="5" t="s">
        <v>18</v>
      </c>
      <c r="E3828" s="5">
        <v>20</v>
      </c>
      <c r="F3828" s="5" t="s">
        <v>294</v>
      </c>
      <c r="G3828" s="5" t="s">
        <v>297</v>
      </c>
      <c r="J3828" s="5" t="s">
        <v>12130</v>
      </c>
      <c r="M3828" s="5" t="s">
        <v>794</v>
      </c>
      <c r="N3828" s="5" t="s">
        <v>294</v>
      </c>
      <c r="O3828" s="5" t="s">
        <v>294</v>
      </c>
      <c r="P3828" s="5" t="s">
        <v>294</v>
      </c>
      <c r="Q3828" s="5" t="s">
        <v>294</v>
      </c>
      <c r="R3828" s="5" t="s">
        <v>294</v>
      </c>
    </row>
    <row r="3829" spans="1:21" x14ac:dyDescent="0.35">
      <c r="A3829" s="5" t="s">
        <v>12131</v>
      </c>
      <c r="B3829" s="5" t="s">
        <v>12132</v>
      </c>
      <c r="C3829" s="5" t="s">
        <v>3723</v>
      </c>
      <c r="D3829" s="5" t="s">
        <v>24</v>
      </c>
      <c r="E3829" s="5">
        <v>12</v>
      </c>
      <c r="F3829" s="5" t="s">
        <v>294</v>
      </c>
      <c r="G3829" s="5" t="s">
        <v>294</v>
      </c>
      <c r="M3829" s="5" t="s">
        <v>794</v>
      </c>
      <c r="N3829" s="5" t="s">
        <v>297</v>
      </c>
      <c r="O3829" s="5" t="s">
        <v>297</v>
      </c>
      <c r="P3829" s="5" t="s">
        <v>294</v>
      </c>
      <c r="Q3829" s="5" t="s">
        <v>297</v>
      </c>
      <c r="R3829" s="5" t="s">
        <v>294</v>
      </c>
    </row>
    <row r="3830" spans="1:21" x14ac:dyDescent="0.35">
      <c r="A3830" s="5" t="s">
        <v>12133</v>
      </c>
      <c r="B3830" s="5" t="s">
        <v>12134</v>
      </c>
      <c r="C3830" s="5" t="s">
        <v>3723</v>
      </c>
      <c r="D3830" s="5" t="s">
        <v>18</v>
      </c>
      <c r="E3830" s="5">
        <v>60</v>
      </c>
      <c r="F3830" s="5" t="s">
        <v>294</v>
      </c>
      <c r="G3830" s="5" t="s">
        <v>294</v>
      </c>
      <c r="M3830" s="5" t="s">
        <v>794</v>
      </c>
      <c r="N3830" s="5" t="s">
        <v>297</v>
      </c>
      <c r="O3830" s="5" t="s">
        <v>297</v>
      </c>
      <c r="P3830" s="5" t="s">
        <v>294</v>
      </c>
      <c r="Q3830" s="5" t="s">
        <v>297</v>
      </c>
      <c r="R3830" s="5" t="s">
        <v>294</v>
      </c>
    </row>
    <row r="3831" spans="1:21" x14ac:dyDescent="0.35">
      <c r="A3831" s="5" t="s">
        <v>12135</v>
      </c>
      <c r="B3831" s="5" t="s">
        <v>12136</v>
      </c>
      <c r="C3831" s="5" t="s">
        <v>3723</v>
      </c>
      <c r="D3831" s="5" t="s">
        <v>24</v>
      </c>
      <c r="E3831" s="5">
        <v>12</v>
      </c>
      <c r="F3831" s="5" t="s">
        <v>294</v>
      </c>
      <c r="G3831" s="5" t="s">
        <v>294</v>
      </c>
      <c r="M3831" s="5" t="s">
        <v>794</v>
      </c>
      <c r="N3831" s="5" t="s">
        <v>297</v>
      </c>
      <c r="O3831" s="5" t="s">
        <v>297</v>
      </c>
      <c r="P3831" s="5" t="s">
        <v>294</v>
      </c>
      <c r="Q3831" s="5" t="s">
        <v>297</v>
      </c>
      <c r="R3831" s="5" t="s">
        <v>294</v>
      </c>
    </row>
    <row r="3832" spans="1:21" x14ac:dyDescent="0.35">
      <c r="A3832" s="5" t="s">
        <v>12137</v>
      </c>
      <c r="B3832" s="5" t="s">
        <v>12138</v>
      </c>
      <c r="C3832" s="5" t="s">
        <v>3723</v>
      </c>
      <c r="D3832" s="5" t="s">
        <v>18</v>
      </c>
      <c r="E3832" s="5">
        <v>2</v>
      </c>
      <c r="F3832" s="5" t="s">
        <v>294</v>
      </c>
      <c r="G3832" s="5" t="s">
        <v>294</v>
      </c>
      <c r="M3832" s="5" t="s">
        <v>794</v>
      </c>
      <c r="N3832" s="5" t="s">
        <v>297</v>
      </c>
      <c r="O3832" s="5" t="s">
        <v>297</v>
      </c>
      <c r="P3832" s="5" t="s">
        <v>294</v>
      </c>
      <c r="Q3832" s="5" t="s">
        <v>297</v>
      </c>
      <c r="R3832" s="5" t="s">
        <v>294</v>
      </c>
    </row>
    <row r="3833" spans="1:21" x14ac:dyDescent="0.35">
      <c r="A3833" s="5" t="s">
        <v>12139</v>
      </c>
      <c r="B3833" s="5" t="s">
        <v>12140</v>
      </c>
      <c r="C3833" s="5" t="s">
        <v>3723</v>
      </c>
      <c r="D3833" s="5" t="s">
        <v>18</v>
      </c>
      <c r="E3833" s="5">
        <v>48</v>
      </c>
      <c r="F3833" s="5" t="s">
        <v>294</v>
      </c>
      <c r="G3833" s="5" t="s">
        <v>294</v>
      </c>
      <c r="M3833" s="5" t="s">
        <v>794</v>
      </c>
      <c r="N3833" s="5" t="s">
        <v>297</v>
      </c>
      <c r="O3833" s="5" t="s">
        <v>297</v>
      </c>
      <c r="P3833" s="5" t="s">
        <v>294</v>
      </c>
      <c r="Q3833" s="5" t="s">
        <v>297</v>
      </c>
      <c r="R3833" s="5" t="s">
        <v>294</v>
      </c>
    </row>
    <row r="3834" spans="1:21" x14ac:dyDescent="0.35">
      <c r="A3834" s="5" t="s">
        <v>12141</v>
      </c>
      <c r="B3834" s="5" t="s">
        <v>12142</v>
      </c>
      <c r="C3834" s="5" t="s">
        <v>3723</v>
      </c>
      <c r="D3834" s="5" t="s">
        <v>30</v>
      </c>
      <c r="E3834" s="5">
        <v>10</v>
      </c>
      <c r="F3834" s="5" t="s">
        <v>294</v>
      </c>
      <c r="G3834" s="5" t="s">
        <v>294</v>
      </c>
      <c r="M3834" s="5" t="s">
        <v>794</v>
      </c>
      <c r="N3834" s="5" t="s">
        <v>297</v>
      </c>
      <c r="O3834" s="5" t="s">
        <v>297</v>
      </c>
      <c r="P3834" s="5" t="s">
        <v>294</v>
      </c>
      <c r="Q3834" s="5" t="s">
        <v>297</v>
      </c>
      <c r="R3834" s="5" t="s">
        <v>294</v>
      </c>
    </row>
    <row r="3835" spans="1:21" x14ac:dyDescent="0.35">
      <c r="A3835" s="5" t="s">
        <v>12143</v>
      </c>
      <c r="B3835" s="5" t="s">
        <v>12144</v>
      </c>
      <c r="C3835" s="5" t="s">
        <v>3723</v>
      </c>
      <c r="D3835" s="5" t="s">
        <v>18</v>
      </c>
      <c r="E3835" s="5">
        <v>20</v>
      </c>
      <c r="F3835" s="5" t="s">
        <v>294</v>
      </c>
      <c r="G3835" s="5" t="s">
        <v>297</v>
      </c>
      <c r="J3835" s="5" t="s">
        <v>12145</v>
      </c>
      <c r="M3835" s="5" t="s">
        <v>794</v>
      </c>
      <c r="N3835" s="5" t="s">
        <v>294</v>
      </c>
      <c r="O3835" s="5" t="s">
        <v>294</v>
      </c>
      <c r="P3835" s="5" t="s">
        <v>294</v>
      </c>
      <c r="Q3835" s="5" t="s">
        <v>294</v>
      </c>
      <c r="R3835" s="5" t="s">
        <v>297</v>
      </c>
      <c r="U3835" s="5" t="s">
        <v>12146</v>
      </c>
    </row>
    <row r="3836" spans="1:21" x14ac:dyDescent="0.35">
      <c r="A3836" s="5" t="s">
        <v>12147</v>
      </c>
      <c r="B3836" s="5" t="s">
        <v>12148</v>
      </c>
      <c r="C3836" s="5" t="s">
        <v>3723</v>
      </c>
      <c r="D3836" s="5" t="s">
        <v>18</v>
      </c>
      <c r="E3836" s="5">
        <v>48</v>
      </c>
      <c r="F3836" s="5" t="s">
        <v>294</v>
      </c>
      <c r="G3836" s="5" t="s">
        <v>294</v>
      </c>
      <c r="M3836" s="5" t="s">
        <v>794</v>
      </c>
      <c r="N3836" s="5" t="s">
        <v>297</v>
      </c>
      <c r="O3836" s="5" t="s">
        <v>297</v>
      </c>
      <c r="P3836" s="5" t="s">
        <v>294</v>
      </c>
      <c r="Q3836" s="5" t="s">
        <v>297</v>
      </c>
      <c r="R3836" s="5" t="s">
        <v>294</v>
      </c>
    </row>
    <row r="3837" spans="1:21" x14ac:dyDescent="0.35">
      <c r="A3837" s="5" t="s">
        <v>12149</v>
      </c>
      <c r="B3837" s="5" t="s">
        <v>12150</v>
      </c>
      <c r="C3837" s="5" t="s">
        <v>3723</v>
      </c>
      <c r="D3837" s="5" t="s">
        <v>18</v>
      </c>
      <c r="E3837" s="5">
        <v>20</v>
      </c>
      <c r="F3837" s="5" t="s">
        <v>294</v>
      </c>
      <c r="G3837" s="5" t="s">
        <v>294</v>
      </c>
      <c r="M3837" s="5" t="s">
        <v>794</v>
      </c>
      <c r="N3837" s="5" t="s">
        <v>297</v>
      </c>
      <c r="O3837" s="5" t="s">
        <v>297</v>
      </c>
      <c r="P3837" s="5" t="s">
        <v>294</v>
      </c>
      <c r="Q3837" s="5" t="s">
        <v>297</v>
      </c>
      <c r="R3837" s="5" t="s">
        <v>294</v>
      </c>
    </row>
    <row r="3838" spans="1:21" x14ac:dyDescent="0.35">
      <c r="A3838" s="5" t="s">
        <v>12151</v>
      </c>
      <c r="B3838" s="5" t="s">
        <v>12152</v>
      </c>
      <c r="C3838" s="5" t="s">
        <v>3723</v>
      </c>
      <c r="D3838" s="5" t="s">
        <v>18</v>
      </c>
      <c r="E3838" s="5">
        <v>20</v>
      </c>
      <c r="F3838" s="5" t="s">
        <v>294</v>
      </c>
      <c r="G3838" s="5" t="s">
        <v>294</v>
      </c>
      <c r="M3838" s="5" t="s">
        <v>794</v>
      </c>
      <c r="N3838" s="5" t="s">
        <v>297</v>
      </c>
      <c r="O3838" s="5" t="s">
        <v>297</v>
      </c>
      <c r="P3838" s="5" t="s">
        <v>294</v>
      </c>
      <c r="Q3838" s="5" t="s">
        <v>297</v>
      </c>
      <c r="R3838" s="5" t="s">
        <v>294</v>
      </c>
    </row>
    <row r="3839" spans="1:21" x14ac:dyDescent="0.35">
      <c r="A3839" s="5" t="s">
        <v>12153</v>
      </c>
      <c r="B3839" s="5" t="s">
        <v>12154</v>
      </c>
      <c r="C3839" s="5" t="s">
        <v>3723</v>
      </c>
      <c r="D3839" s="5" t="s">
        <v>24</v>
      </c>
      <c r="E3839" s="5">
        <v>12</v>
      </c>
      <c r="F3839" s="5" t="s">
        <v>294</v>
      </c>
      <c r="G3839" s="5" t="s">
        <v>294</v>
      </c>
      <c r="M3839" s="5" t="s">
        <v>794</v>
      </c>
      <c r="N3839" s="5" t="s">
        <v>297</v>
      </c>
      <c r="O3839" s="5" t="s">
        <v>297</v>
      </c>
      <c r="P3839" s="5" t="s">
        <v>294</v>
      </c>
      <c r="Q3839" s="5" t="s">
        <v>297</v>
      </c>
      <c r="R3839" s="5" t="s">
        <v>294</v>
      </c>
    </row>
    <row r="3840" spans="1:21" x14ac:dyDescent="0.35">
      <c r="A3840" s="5" t="s">
        <v>12155</v>
      </c>
      <c r="B3840" s="5" t="s">
        <v>12156</v>
      </c>
      <c r="C3840" s="5" t="s">
        <v>3723</v>
      </c>
      <c r="D3840" s="5" t="s">
        <v>18</v>
      </c>
      <c r="E3840" s="5">
        <v>60</v>
      </c>
      <c r="F3840" s="5" t="s">
        <v>294</v>
      </c>
      <c r="G3840" s="5" t="s">
        <v>294</v>
      </c>
      <c r="M3840" s="5" t="s">
        <v>794</v>
      </c>
      <c r="N3840" s="5" t="s">
        <v>297</v>
      </c>
      <c r="O3840" s="5" t="s">
        <v>297</v>
      </c>
      <c r="P3840" s="5" t="s">
        <v>294</v>
      </c>
      <c r="Q3840" s="5" t="s">
        <v>297</v>
      </c>
      <c r="R3840" s="5" t="s">
        <v>294</v>
      </c>
    </row>
    <row r="3841" spans="1:22" x14ac:dyDescent="0.35">
      <c r="A3841" s="5" t="s">
        <v>12157</v>
      </c>
      <c r="B3841" s="5" t="s">
        <v>12158</v>
      </c>
      <c r="C3841" s="5" t="s">
        <v>3723</v>
      </c>
      <c r="D3841" s="5" t="s">
        <v>24</v>
      </c>
      <c r="E3841" s="5">
        <v>12</v>
      </c>
      <c r="F3841" s="5" t="s">
        <v>294</v>
      </c>
      <c r="G3841" s="5" t="s">
        <v>294</v>
      </c>
      <c r="M3841" s="5" t="s">
        <v>794</v>
      </c>
      <c r="N3841" s="5" t="s">
        <v>297</v>
      </c>
      <c r="O3841" s="5" t="s">
        <v>297</v>
      </c>
      <c r="P3841" s="5" t="s">
        <v>294</v>
      </c>
      <c r="Q3841" s="5" t="s">
        <v>297</v>
      </c>
      <c r="R3841" s="5" t="s">
        <v>294</v>
      </c>
    </row>
    <row r="3842" spans="1:22" x14ac:dyDescent="0.35">
      <c r="A3842" s="5" t="s">
        <v>12159</v>
      </c>
      <c r="B3842" s="5" t="s">
        <v>12160</v>
      </c>
      <c r="C3842" s="5" t="s">
        <v>3723</v>
      </c>
      <c r="D3842" s="5" t="s">
        <v>18</v>
      </c>
      <c r="E3842" s="5">
        <v>2</v>
      </c>
      <c r="F3842" s="5" t="s">
        <v>294</v>
      </c>
      <c r="G3842" s="5" t="s">
        <v>294</v>
      </c>
      <c r="M3842" s="5" t="s">
        <v>794</v>
      </c>
      <c r="N3842" s="5" t="s">
        <v>297</v>
      </c>
      <c r="O3842" s="5" t="s">
        <v>297</v>
      </c>
      <c r="P3842" s="5" t="s">
        <v>294</v>
      </c>
      <c r="Q3842" s="5" t="s">
        <v>297</v>
      </c>
      <c r="R3842" s="5" t="s">
        <v>294</v>
      </c>
    </row>
    <row r="3843" spans="1:22" x14ac:dyDescent="0.35">
      <c r="A3843" s="5" t="s">
        <v>12161</v>
      </c>
      <c r="B3843" s="5" t="s">
        <v>12162</v>
      </c>
      <c r="C3843" s="5" t="s">
        <v>3723</v>
      </c>
      <c r="D3843" s="5" t="s">
        <v>18</v>
      </c>
      <c r="E3843" s="5">
        <v>48</v>
      </c>
      <c r="F3843" s="5" t="s">
        <v>294</v>
      </c>
      <c r="G3843" s="5" t="s">
        <v>294</v>
      </c>
      <c r="M3843" s="5" t="s">
        <v>794</v>
      </c>
      <c r="N3843" s="5" t="s">
        <v>297</v>
      </c>
      <c r="O3843" s="5" t="s">
        <v>297</v>
      </c>
      <c r="P3843" s="5" t="s">
        <v>294</v>
      </c>
      <c r="Q3843" s="5" t="s">
        <v>297</v>
      </c>
      <c r="R3843" s="5" t="s">
        <v>294</v>
      </c>
    </row>
    <row r="3844" spans="1:22" x14ac:dyDescent="0.35">
      <c r="A3844" s="5" t="s">
        <v>12163</v>
      </c>
      <c r="B3844" s="5" t="s">
        <v>12164</v>
      </c>
      <c r="C3844" s="5" t="s">
        <v>3723</v>
      </c>
      <c r="D3844" s="5" t="s">
        <v>30</v>
      </c>
      <c r="E3844" s="5">
        <v>10</v>
      </c>
      <c r="F3844" s="5" t="s">
        <v>294</v>
      </c>
      <c r="G3844" s="5" t="s">
        <v>294</v>
      </c>
      <c r="M3844" s="5" t="s">
        <v>794</v>
      </c>
      <c r="N3844" s="5" t="s">
        <v>297</v>
      </c>
      <c r="O3844" s="5" t="s">
        <v>297</v>
      </c>
      <c r="P3844" s="5" t="s">
        <v>294</v>
      </c>
      <c r="Q3844" s="5" t="s">
        <v>297</v>
      </c>
      <c r="R3844" s="5" t="s">
        <v>294</v>
      </c>
    </row>
    <row r="3845" spans="1:22" x14ac:dyDescent="0.35">
      <c r="A3845" s="5" t="s">
        <v>12165</v>
      </c>
      <c r="B3845" s="5" t="s">
        <v>12166</v>
      </c>
      <c r="C3845" s="5" t="s">
        <v>12118</v>
      </c>
      <c r="D3845" s="5" t="s">
        <v>18</v>
      </c>
      <c r="E3845" s="5">
        <v>10</v>
      </c>
      <c r="F3845" s="5" t="s">
        <v>294</v>
      </c>
      <c r="G3845" s="5" t="s">
        <v>297</v>
      </c>
      <c r="M3845" s="5" t="s">
        <v>794</v>
      </c>
      <c r="N3845" s="5" t="s">
        <v>294</v>
      </c>
      <c r="O3845" s="5" t="s">
        <v>294</v>
      </c>
      <c r="P3845" s="5" t="s">
        <v>294</v>
      </c>
      <c r="Q3845" s="5" t="s">
        <v>294</v>
      </c>
      <c r="R3845" s="5" t="s">
        <v>294</v>
      </c>
      <c r="U3845" s="5" t="s">
        <v>11217</v>
      </c>
      <c r="V3845" s="5" t="s">
        <v>12167</v>
      </c>
    </row>
    <row r="3846" spans="1:22" x14ac:dyDescent="0.35">
      <c r="A3846" s="5" t="s">
        <v>12168</v>
      </c>
      <c r="B3846" s="5" t="s">
        <v>12169</v>
      </c>
      <c r="C3846" s="5" t="s">
        <v>12118</v>
      </c>
      <c r="D3846" s="5" t="s">
        <v>18</v>
      </c>
      <c r="E3846" s="5">
        <v>6</v>
      </c>
      <c r="F3846" s="5" t="s">
        <v>294</v>
      </c>
      <c r="G3846" s="5" t="s">
        <v>297</v>
      </c>
      <c r="J3846" s="5" t="s">
        <v>3723</v>
      </c>
      <c r="M3846" s="5" t="s">
        <v>794</v>
      </c>
      <c r="N3846" s="5" t="s">
        <v>294</v>
      </c>
      <c r="P3846" s="5" t="s">
        <v>294</v>
      </c>
      <c r="Q3846" s="5" t="s">
        <v>294</v>
      </c>
      <c r="R3846" s="5" t="s">
        <v>297</v>
      </c>
      <c r="U3846" s="5" t="s">
        <v>12170</v>
      </c>
      <c r="V3846" s="5" t="s">
        <v>12171</v>
      </c>
    </row>
    <row r="3847" spans="1:22" x14ac:dyDescent="0.35">
      <c r="A3847" s="5" t="s">
        <v>12172</v>
      </c>
      <c r="B3847" s="5" t="s">
        <v>12173</v>
      </c>
      <c r="C3847" s="5" t="s">
        <v>12118</v>
      </c>
      <c r="D3847" s="5" t="s">
        <v>18</v>
      </c>
      <c r="E3847" s="5">
        <v>15</v>
      </c>
      <c r="F3847" s="5" t="s">
        <v>294</v>
      </c>
      <c r="G3847" s="5" t="s">
        <v>297</v>
      </c>
      <c r="J3847" s="5" t="s">
        <v>3762</v>
      </c>
      <c r="M3847" s="5" t="s">
        <v>794</v>
      </c>
      <c r="N3847" s="5" t="s">
        <v>294</v>
      </c>
      <c r="P3847" s="5" t="s">
        <v>294</v>
      </c>
      <c r="Q3847" s="5" t="s">
        <v>294</v>
      </c>
      <c r="R3847" s="5" t="s">
        <v>294</v>
      </c>
      <c r="U3847" s="5" t="s">
        <v>12174</v>
      </c>
      <c r="V3847" s="5" t="s">
        <v>12175</v>
      </c>
    </row>
    <row r="3848" spans="1:22" x14ac:dyDescent="0.35">
      <c r="A3848" s="5" t="s">
        <v>12176</v>
      </c>
      <c r="B3848" s="5" t="s">
        <v>9537</v>
      </c>
      <c r="C3848" s="5" t="s">
        <v>3723</v>
      </c>
      <c r="D3848" s="5" t="s">
        <v>30</v>
      </c>
      <c r="E3848" s="5">
        <v>10</v>
      </c>
      <c r="F3848" s="5" t="s">
        <v>294</v>
      </c>
      <c r="G3848" s="5" t="s">
        <v>294</v>
      </c>
      <c r="K3848" s="5" t="s">
        <v>12177</v>
      </c>
      <c r="M3848" s="5" t="s">
        <v>794</v>
      </c>
      <c r="N3848" s="5" t="s">
        <v>294</v>
      </c>
      <c r="R3848" s="5" t="s">
        <v>297</v>
      </c>
      <c r="V3848" s="5" t="s">
        <v>12176</v>
      </c>
    </row>
    <row r="3849" spans="1:22" x14ac:dyDescent="0.35">
      <c r="A3849" s="5" t="s">
        <v>12178</v>
      </c>
      <c r="B3849" s="5" t="s">
        <v>12179</v>
      </c>
      <c r="C3849" s="5" t="s">
        <v>12180</v>
      </c>
      <c r="D3849" s="5" t="s">
        <v>18</v>
      </c>
      <c r="E3849" s="5">
        <v>20</v>
      </c>
      <c r="F3849" s="5" t="s">
        <v>294</v>
      </c>
      <c r="G3849" s="5" t="s">
        <v>294</v>
      </c>
      <c r="M3849" s="5" t="s">
        <v>3826</v>
      </c>
      <c r="N3849" s="5" t="s">
        <v>294</v>
      </c>
      <c r="P3849" s="5" t="s">
        <v>294</v>
      </c>
      <c r="Q3849" s="5" t="s">
        <v>294</v>
      </c>
      <c r="R3849" s="5" t="s">
        <v>294</v>
      </c>
    </row>
    <row r="3850" spans="1:22" x14ac:dyDescent="0.35">
      <c r="A3850" s="5" t="s">
        <v>12181</v>
      </c>
      <c r="B3850" s="5" t="s">
        <v>238</v>
      </c>
      <c r="C3850" s="5" t="s">
        <v>12180</v>
      </c>
      <c r="D3850" s="5" t="s">
        <v>18</v>
      </c>
      <c r="E3850" s="5">
        <v>3</v>
      </c>
      <c r="F3850" s="5" t="s">
        <v>294</v>
      </c>
      <c r="G3850" s="5" t="s">
        <v>294</v>
      </c>
      <c r="M3850" s="5" t="s">
        <v>794</v>
      </c>
      <c r="N3850" s="5" t="s">
        <v>294</v>
      </c>
      <c r="O3850" s="5" t="s">
        <v>294</v>
      </c>
      <c r="P3850" s="5" t="s">
        <v>294</v>
      </c>
      <c r="Q3850" s="5" t="s">
        <v>294</v>
      </c>
      <c r="R3850" s="5" t="s">
        <v>294</v>
      </c>
    </row>
    <row r="3851" spans="1:22" x14ac:dyDescent="0.35">
      <c r="A3851" s="5" t="s">
        <v>12182</v>
      </c>
      <c r="B3851" s="5" t="s">
        <v>12183</v>
      </c>
      <c r="C3851" s="5" t="s">
        <v>12180</v>
      </c>
      <c r="D3851" s="5" t="s">
        <v>22</v>
      </c>
      <c r="E3851" s="5">
        <v>5</v>
      </c>
      <c r="F3851" s="5" t="s">
        <v>294</v>
      </c>
      <c r="G3851" s="5" t="s">
        <v>294</v>
      </c>
      <c r="M3851" s="5" t="s">
        <v>794</v>
      </c>
      <c r="N3851" s="5" t="s">
        <v>294</v>
      </c>
      <c r="O3851" s="5" t="s">
        <v>294</v>
      </c>
      <c r="P3851" s="5" t="s">
        <v>294</v>
      </c>
      <c r="Q3851" s="5" t="s">
        <v>294</v>
      </c>
      <c r="R3851" s="5" t="s">
        <v>294</v>
      </c>
    </row>
    <row r="3852" spans="1:22" x14ac:dyDescent="0.35">
      <c r="A3852" s="5" t="s">
        <v>12184</v>
      </c>
      <c r="B3852" s="5" t="s">
        <v>12185</v>
      </c>
      <c r="C3852" s="5" t="s">
        <v>12180</v>
      </c>
      <c r="D3852" s="5" t="s">
        <v>18</v>
      </c>
      <c r="E3852" s="5">
        <v>13</v>
      </c>
      <c r="F3852" s="5" t="s">
        <v>294</v>
      </c>
      <c r="G3852" s="5" t="s">
        <v>294</v>
      </c>
      <c r="M3852" s="5" t="s">
        <v>794</v>
      </c>
      <c r="N3852" s="5" t="s">
        <v>294</v>
      </c>
      <c r="O3852" s="5" t="s">
        <v>294</v>
      </c>
      <c r="P3852" s="5" t="s">
        <v>294</v>
      </c>
      <c r="Q3852" s="5" t="s">
        <v>294</v>
      </c>
      <c r="R3852" s="5" t="s">
        <v>294</v>
      </c>
    </row>
    <row r="3853" spans="1:22" x14ac:dyDescent="0.35">
      <c r="A3853" s="5" t="s">
        <v>12186</v>
      </c>
      <c r="B3853" s="5" t="s">
        <v>12187</v>
      </c>
      <c r="C3853" s="5" t="s">
        <v>12180</v>
      </c>
      <c r="D3853" s="5" t="s">
        <v>18</v>
      </c>
      <c r="E3853" s="5">
        <v>100</v>
      </c>
      <c r="F3853" s="5" t="s">
        <v>294</v>
      </c>
      <c r="G3853" s="5" t="s">
        <v>294</v>
      </c>
      <c r="M3853" s="5" t="s">
        <v>794</v>
      </c>
      <c r="N3853" s="5" t="s">
        <v>294</v>
      </c>
      <c r="O3853" s="5" t="s">
        <v>294</v>
      </c>
      <c r="P3853" s="5" t="s">
        <v>294</v>
      </c>
      <c r="Q3853" s="5" t="s">
        <v>294</v>
      </c>
      <c r="R3853" s="5" t="s">
        <v>294</v>
      </c>
    </row>
    <row r="3854" spans="1:22" x14ac:dyDescent="0.35">
      <c r="A3854" s="5" t="s">
        <v>12188</v>
      </c>
      <c r="B3854" s="5" t="s">
        <v>495</v>
      </c>
      <c r="C3854" s="5" t="s">
        <v>12180</v>
      </c>
      <c r="D3854" s="5" t="s">
        <v>18</v>
      </c>
      <c r="E3854" s="5">
        <v>25</v>
      </c>
      <c r="F3854" s="5" t="s">
        <v>294</v>
      </c>
      <c r="G3854" s="5" t="s">
        <v>294</v>
      </c>
      <c r="M3854" s="5" t="s">
        <v>794</v>
      </c>
      <c r="N3854" s="5" t="s">
        <v>294</v>
      </c>
      <c r="O3854" s="5" t="s">
        <v>294</v>
      </c>
      <c r="P3854" s="5" t="s">
        <v>294</v>
      </c>
      <c r="Q3854" s="5" t="s">
        <v>294</v>
      </c>
      <c r="R3854" s="5" t="s">
        <v>297</v>
      </c>
    </row>
    <row r="3855" spans="1:22" x14ac:dyDescent="0.35">
      <c r="A3855" s="5" t="s">
        <v>12189</v>
      </c>
      <c r="B3855" s="5" t="s">
        <v>9893</v>
      </c>
      <c r="C3855" s="5" t="s">
        <v>12190</v>
      </c>
      <c r="D3855" s="5" t="s">
        <v>22</v>
      </c>
      <c r="E3855" s="5">
        <v>10</v>
      </c>
      <c r="F3855" s="5" t="s">
        <v>294</v>
      </c>
      <c r="G3855" s="5" t="s">
        <v>294</v>
      </c>
      <c r="J3855" s="5" t="s">
        <v>628</v>
      </c>
      <c r="M3855" s="5" t="s">
        <v>794</v>
      </c>
      <c r="N3855" s="5" t="s">
        <v>294</v>
      </c>
      <c r="O3855" s="5" t="s">
        <v>294</v>
      </c>
      <c r="P3855" s="5" t="s">
        <v>294</v>
      </c>
      <c r="Q3855" s="5" t="s">
        <v>294</v>
      </c>
      <c r="R3855" s="5" t="s">
        <v>297</v>
      </c>
      <c r="V3855" s="5" t="s">
        <v>12189</v>
      </c>
    </row>
    <row r="3856" spans="1:22" x14ac:dyDescent="0.35">
      <c r="A3856" s="5" t="s">
        <v>12191</v>
      </c>
      <c r="B3856" s="5" t="s">
        <v>12192</v>
      </c>
      <c r="C3856" s="5" t="s">
        <v>12190</v>
      </c>
      <c r="D3856" s="5" t="s">
        <v>18</v>
      </c>
      <c r="E3856" s="5">
        <v>100</v>
      </c>
      <c r="F3856" s="5" t="s">
        <v>294</v>
      </c>
      <c r="G3856" s="5" t="s">
        <v>294</v>
      </c>
      <c r="M3856" s="5" t="s">
        <v>794</v>
      </c>
      <c r="N3856" s="5" t="s">
        <v>297</v>
      </c>
      <c r="O3856" s="5" t="s">
        <v>297</v>
      </c>
      <c r="P3856" s="5" t="s">
        <v>294</v>
      </c>
      <c r="Q3856" s="5" t="s">
        <v>297</v>
      </c>
      <c r="R3856" s="5" t="s">
        <v>294</v>
      </c>
      <c r="V3856" s="5" t="s">
        <v>12191</v>
      </c>
    </row>
    <row r="3857" spans="1:22" x14ac:dyDescent="0.35">
      <c r="A3857" s="5" t="s">
        <v>12193</v>
      </c>
      <c r="B3857" s="5" t="s">
        <v>12194</v>
      </c>
      <c r="C3857" s="5" t="s">
        <v>12190</v>
      </c>
      <c r="D3857" s="5" t="s">
        <v>18</v>
      </c>
      <c r="E3857" s="5">
        <v>50</v>
      </c>
      <c r="F3857" s="5" t="s">
        <v>294</v>
      </c>
      <c r="G3857" s="5" t="s">
        <v>294</v>
      </c>
      <c r="M3857" s="5" t="s">
        <v>794</v>
      </c>
      <c r="N3857" s="5" t="s">
        <v>297</v>
      </c>
      <c r="O3857" s="5" t="s">
        <v>297</v>
      </c>
      <c r="P3857" s="5" t="s">
        <v>294</v>
      </c>
      <c r="Q3857" s="5" t="s">
        <v>297</v>
      </c>
      <c r="R3857" s="5" t="s">
        <v>294</v>
      </c>
      <c r="V3857" s="5" t="s">
        <v>12193</v>
      </c>
    </row>
    <row r="3858" spans="1:22" x14ac:dyDescent="0.35">
      <c r="A3858" s="5" t="s">
        <v>12195</v>
      </c>
      <c r="B3858" s="5" t="s">
        <v>12196</v>
      </c>
      <c r="C3858" s="5" t="s">
        <v>12190</v>
      </c>
      <c r="D3858" s="5" t="s">
        <v>18</v>
      </c>
      <c r="E3858" s="5">
        <v>20</v>
      </c>
      <c r="F3858" s="5" t="s">
        <v>294</v>
      </c>
      <c r="G3858" s="5" t="s">
        <v>294</v>
      </c>
      <c r="M3858" s="5" t="s">
        <v>794</v>
      </c>
      <c r="N3858" s="5" t="s">
        <v>297</v>
      </c>
      <c r="O3858" s="5" t="s">
        <v>297</v>
      </c>
      <c r="P3858" s="5" t="s">
        <v>294</v>
      </c>
      <c r="Q3858" s="5" t="s">
        <v>297</v>
      </c>
      <c r="R3858" s="5" t="s">
        <v>294</v>
      </c>
      <c r="V3858" s="5" t="s">
        <v>12195</v>
      </c>
    </row>
    <row r="3859" spans="1:22" x14ac:dyDescent="0.35">
      <c r="A3859" s="5" t="s">
        <v>12197</v>
      </c>
      <c r="B3859" s="5" t="s">
        <v>12198</v>
      </c>
      <c r="C3859" s="5" t="s">
        <v>12190</v>
      </c>
      <c r="D3859" s="5" t="s">
        <v>18</v>
      </c>
      <c r="E3859" s="5">
        <v>50</v>
      </c>
      <c r="F3859" s="5" t="s">
        <v>294</v>
      </c>
      <c r="G3859" s="5" t="s">
        <v>294</v>
      </c>
      <c r="M3859" s="5" t="s">
        <v>794</v>
      </c>
      <c r="N3859" s="5" t="s">
        <v>297</v>
      </c>
      <c r="O3859" s="5" t="s">
        <v>297</v>
      </c>
      <c r="P3859" s="5" t="s">
        <v>294</v>
      </c>
      <c r="Q3859" s="5" t="s">
        <v>297</v>
      </c>
      <c r="R3859" s="5" t="s">
        <v>294</v>
      </c>
      <c r="V3859" s="5" t="s">
        <v>12197</v>
      </c>
    </row>
    <row r="3860" spans="1:22" x14ac:dyDescent="0.35">
      <c r="A3860" s="5" t="s">
        <v>12199</v>
      </c>
      <c r="B3860" s="5" t="s">
        <v>12200</v>
      </c>
      <c r="C3860" s="5" t="s">
        <v>12190</v>
      </c>
      <c r="D3860" s="5" t="s">
        <v>18</v>
      </c>
      <c r="E3860" s="5">
        <v>999</v>
      </c>
      <c r="F3860" s="5" t="s">
        <v>294</v>
      </c>
      <c r="G3860" s="5" t="s">
        <v>294</v>
      </c>
      <c r="M3860" s="5" t="s">
        <v>794</v>
      </c>
      <c r="N3860" s="5" t="s">
        <v>297</v>
      </c>
      <c r="O3860" s="5" t="s">
        <v>297</v>
      </c>
      <c r="P3860" s="5" t="s">
        <v>294</v>
      </c>
      <c r="Q3860" s="5" t="s">
        <v>297</v>
      </c>
      <c r="R3860" s="5" t="s">
        <v>294</v>
      </c>
      <c r="V3860" s="5" t="s">
        <v>12199</v>
      </c>
    </row>
    <row r="3861" spans="1:22" x14ac:dyDescent="0.35">
      <c r="A3861" s="5" t="s">
        <v>12201</v>
      </c>
      <c r="B3861" s="5" t="s">
        <v>8968</v>
      </c>
      <c r="C3861" s="5" t="s">
        <v>12190</v>
      </c>
      <c r="D3861" s="5" t="s">
        <v>22</v>
      </c>
      <c r="E3861" s="5">
        <v>10</v>
      </c>
      <c r="F3861" s="5" t="s">
        <v>294</v>
      </c>
      <c r="G3861" s="5" t="s">
        <v>294</v>
      </c>
      <c r="J3861" s="5" t="s">
        <v>641</v>
      </c>
      <c r="M3861" s="5" t="s">
        <v>794</v>
      </c>
      <c r="N3861" s="5" t="s">
        <v>294</v>
      </c>
      <c r="O3861" s="5" t="s">
        <v>294</v>
      </c>
      <c r="P3861" s="5" t="s">
        <v>294</v>
      </c>
      <c r="Q3861" s="5" t="s">
        <v>294</v>
      </c>
      <c r="R3861" s="5" t="s">
        <v>297</v>
      </c>
      <c r="V3861" s="5" t="s">
        <v>12201</v>
      </c>
    </row>
    <row r="3862" spans="1:22" x14ac:dyDescent="0.35">
      <c r="A3862" s="5" t="s">
        <v>12202</v>
      </c>
      <c r="B3862" s="5" t="s">
        <v>12203</v>
      </c>
      <c r="C3862" s="5" t="s">
        <v>12190</v>
      </c>
      <c r="D3862" s="5" t="s">
        <v>18</v>
      </c>
      <c r="E3862" s="5">
        <v>6</v>
      </c>
      <c r="F3862" s="5" t="s">
        <v>294</v>
      </c>
      <c r="G3862" s="5" t="s">
        <v>294</v>
      </c>
      <c r="J3862" s="5" t="s">
        <v>1194</v>
      </c>
      <c r="M3862" s="5" t="s">
        <v>794</v>
      </c>
      <c r="N3862" s="5" t="s">
        <v>294</v>
      </c>
      <c r="O3862" s="5" t="s">
        <v>294</v>
      </c>
      <c r="P3862" s="5" t="s">
        <v>294</v>
      </c>
      <c r="Q3862" s="5" t="s">
        <v>294</v>
      </c>
      <c r="R3862" s="5" t="s">
        <v>297</v>
      </c>
      <c r="V3862" s="5" t="s">
        <v>12202</v>
      </c>
    </row>
    <row r="3863" spans="1:22" x14ac:dyDescent="0.35">
      <c r="A3863" s="5" t="s">
        <v>12204</v>
      </c>
      <c r="B3863" s="5" t="s">
        <v>12205</v>
      </c>
      <c r="C3863" s="5" t="s">
        <v>12190</v>
      </c>
      <c r="D3863" s="5" t="s">
        <v>20</v>
      </c>
      <c r="E3863" s="5">
        <v>10</v>
      </c>
      <c r="F3863" s="5" t="s">
        <v>294</v>
      </c>
      <c r="G3863" s="5" t="s">
        <v>294</v>
      </c>
      <c r="M3863" s="5" t="s">
        <v>794</v>
      </c>
      <c r="N3863" s="5" t="s">
        <v>294</v>
      </c>
      <c r="O3863" s="5" t="s">
        <v>294</v>
      </c>
      <c r="P3863" s="5" t="s">
        <v>294</v>
      </c>
      <c r="Q3863" s="5" t="s">
        <v>294</v>
      </c>
      <c r="R3863" s="5" t="s">
        <v>294</v>
      </c>
      <c r="V3863" s="5" t="s">
        <v>12204</v>
      </c>
    </row>
    <row r="3864" spans="1:22" x14ac:dyDescent="0.35">
      <c r="A3864" s="5" t="s">
        <v>12206</v>
      </c>
      <c r="B3864" s="5" t="s">
        <v>12207</v>
      </c>
      <c r="C3864" s="5" t="s">
        <v>12190</v>
      </c>
      <c r="D3864" s="5" t="s">
        <v>28</v>
      </c>
      <c r="E3864" s="5">
        <v>6</v>
      </c>
      <c r="F3864" s="5" t="s">
        <v>294</v>
      </c>
      <c r="G3864" s="5" t="s">
        <v>294</v>
      </c>
      <c r="M3864" s="5" t="s">
        <v>794</v>
      </c>
      <c r="N3864" s="5" t="s">
        <v>294</v>
      </c>
      <c r="O3864" s="5" t="s">
        <v>294</v>
      </c>
      <c r="P3864" s="5" t="s">
        <v>294</v>
      </c>
      <c r="Q3864" s="5" t="s">
        <v>294</v>
      </c>
      <c r="R3864" s="5" t="s">
        <v>294</v>
      </c>
      <c r="V3864" s="5" t="s">
        <v>12206</v>
      </c>
    </row>
    <row r="3865" spans="1:22" x14ac:dyDescent="0.35">
      <c r="A3865" s="5" t="s">
        <v>12208</v>
      </c>
      <c r="B3865" s="5" t="s">
        <v>12209</v>
      </c>
      <c r="C3865" s="5" t="s">
        <v>12190</v>
      </c>
      <c r="D3865" s="5" t="s">
        <v>20</v>
      </c>
      <c r="E3865" s="5">
        <v>10</v>
      </c>
      <c r="F3865" s="5" t="s">
        <v>294</v>
      </c>
      <c r="G3865" s="5" t="s">
        <v>294</v>
      </c>
      <c r="M3865" s="5" t="s">
        <v>794</v>
      </c>
      <c r="N3865" s="5" t="s">
        <v>294</v>
      </c>
      <c r="O3865" s="5" t="s">
        <v>294</v>
      </c>
      <c r="P3865" s="5" t="s">
        <v>294</v>
      </c>
      <c r="Q3865" s="5" t="s">
        <v>294</v>
      </c>
      <c r="R3865" s="5" t="s">
        <v>297</v>
      </c>
      <c r="V3865" s="5" t="s">
        <v>12208</v>
      </c>
    </row>
    <row r="3866" spans="1:22" x14ac:dyDescent="0.35">
      <c r="A3866" s="5" t="s">
        <v>12210</v>
      </c>
      <c r="B3866" s="5" t="s">
        <v>12211</v>
      </c>
      <c r="C3866" s="5" t="s">
        <v>12190</v>
      </c>
      <c r="D3866" s="5" t="s">
        <v>22</v>
      </c>
      <c r="E3866" s="5">
        <v>10</v>
      </c>
      <c r="F3866" s="5" t="s">
        <v>294</v>
      </c>
      <c r="G3866" s="5" t="s">
        <v>294</v>
      </c>
      <c r="M3866" s="5" t="s">
        <v>3826</v>
      </c>
      <c r="N3866" s="5" t="s">
        <v>294</v>
      </c>
      <c r="O3866" s="5" t="s">
        <v>294</v>
      </c>
      <c r="P3866" s="5" t="s">
        <v>294</v>
      </c>
      <c r="Q3866" s="5" t="s">
        <v>294</v>
      </c>
      <c r="R3866" s="5" t="s">
        <v>294</v>
      </c>
      <c r="V3866" s="5" t="s">
        <v>12210</v>
      </c>
    </row>
    <row r="3867" spans="1:22" x14ac:dyDescent="0.35">
      <c r="A3867" s="5" t="s">
        <v>12212</v>
      </c>
      <c r="B3867" s="5" t="s">
        <v>12213</v>
      </c>
      <c r="C3867" s="5" t="s">
        <v>12190</v>
      </c>
      <c r="D3867" s="5" t="s">
        <v>20</v>
      </c>
      <c r="E3867" s="5">
        <v>10</v>
      </c>
      <c r="F3867" s="5" t="s">
        <v>294</v>
      </c>
      <c r="G3867" s="5" t="s">
        <v>294</v>
      </c>
      <c r="M3867" s="5" t="s">
        <v>794</v>
      </c>
      <c r="N3867" s="5" t="s">
        <v>297</v>
      </c>
      <c r="O3867" s="5" t="s">
        <v>297</v>
      </c>
      <c r="P3867" s="5" t="s">
        <v>294</v>
      </c>
      <c r="Q3867" s="5" t="s">
        <v>297</v>
      </c>
      <c r="R3867" s="5" t="s">
        <v>294</v>
      </c>
      <c r="V3867" s="5" t="s">
        <v>12212</v>
      </c>
    </row>
    <row r="3868" spans="1:22" x14ac:dyDescent="0.35">
      <c r="A3868" s="5" t="s">
        <v>12214</v>
      </c>
      <c r="B3868" s="5" t="s">
        <v>12215</v>
      </c>
      <c r="C3868" s="5" t="s">
        <v>12190</v>
      </c>
      <c r="D3868" s="5" t="s">
        <v>18</v>
      </c>
      <c r="E3868" s="5">
        <v>20</v>
      </c>
      <c r="F3868" s="5" t="s">
        <v>294</v>
      </c>
      <c r="G3868" s="5" t="s">
        <v>294</v>
      </c>
      <c r="M3868" s="5" t="s">
        <v>794</v>
      </c>
      <c r="N3868" s="5" t="s">
        <v>297</v>
      </c>
      <c r="O3868" s="5" t="s">
        <v>297</v>
      </c>
      <c r="P3868" s="5" t="s">
        <v>294</v>
      </c>
      <c r="Q3868" s="5" t="s">
        <v>297</v>
      </c>
      <c r="R3868" s="5" t="s">
        <v>294</v>
      </c>
      <c r="V3868" s="5" t="s">
        <v>12214</v>
      </c>
    </row>
    <row r="3869" spans="1:22" x14ac:dyDescent="0.35">
      <c r="A3869" s="5" t="s">
        <v>12216</v>
      </c>
      <c r="B3869" s="5" t="s">
        <v>12217</v>
      </c>
      <c r="C3869" s="5" t="s">
        <v>12190</v>
      </c>
      <c r="D3869" s="5" t="s">
        <v>22</v>
      </c>
      <c r="E3869" s="5">
        <v>10</v>
      </c>
      <c r="F3869" s="5" t="s">
        <v>294</v>
      </c>
      <c r="G3869" s="5" t="s">
        <v>294</v>
      </c>
      <c r="J3869" s="5" t="s">
        <v>411</v>
      </c>
      <c r="M3869" s="5" t="s">
        <v>794</v>
      </c>
      <c r="N3869" s="5" t="s">
        <v>294</v>
      </c>
      <c r="O3869" s="5" t="s">
        <v>294</v>
      </c>
      <c r="P3869" s="5" t="s">
        <v>294</v>
      </c>
      <c r="Q3869" s="5" t="s">
        <v>294</v>
      </c>
      <c r="R3869" s="5" t="s">
        <v>297</v>
      </c>
      <c r="V3869" s="5" t="s">
        <v>12216</v>
      </c>
    </row>
    <row r="3870" spans="1:22" x14ac:dyDescent="0.35">
      <c r="A3870" s="5" t="s">
        <v>12218</v>
      </c>
      <c r="B3870" s="5" t="s">
        <v>12219</v>
      </c>
      <c r="C3870" s="5" t="s">
        <v>12190</v>
      </c>
      <c r="D3870" s="5" t="s">
        <v>18</v>
      </c>
      <c r="E3870" s="5">
        <v>100</v>
      </c>
      <c r="F3870" s="5" t="s">
        <v>294</v>
      </c>
      <c r="G3870" s="5" t="s">
        <v>294</v>
      </c>
      <c r="M3870" s="5" t="s">
        <v>794</v>
      </c>
      <c r="N3870" s="5" t="s">
        <v>297</v>
      </c>
      <c r="O3870" s="5" t="s">
        <v>297</v>
      </c>
      <c r="P3870" s="5" t="s">
        <v>294</v>
      </c>
      <c r="Q3870" s="5" t="s">
        <v>297</v>
      </c>
      <c r="R3870" s="5" t="s">
        <v>294</v>
      </c>
      <c r="V3870" s="5" t="s">
        <v>12218</v>
      </c>
    </row>
    <row r="3871" spans="1:22" x14ac:dyDescent="0.35">
      <c r="A3871" s="5" t="s">
        <v>12220</v>
      </c>
      <c r="B3871" s="5" t="s">
        <v>12221</v>
      </c>
      <c r="C3871" s="5" t="s">
        <v>12190</v>
      </c>
      <c r="D3871" s="5" t="s">
        <v>20</v>
      </c>
      <c r="E3871" s="5">
        <v>10</v>
      </c>
      <c r="F3871" s="5" t="s">
        <v>294</v>
      </c>
      <c r="G3871" s="5" t="s">
        <v>294</v>
      </c>
      <c r="M3871" s="5" t="s">
        <v>794</v>
      </c>
      <c r="N3871" s="5" t="s">
        <v>297</v>
      </c>
      <c r="O3871" s="5" t="s">
        <v>297</v>
      </c>
      <c r="P3871" s="5" t="s">
        <v>294</v>
      </c>
      <c r="Q3871" s="5" t="s">
        <v>297</v>
      </c>
      <c r="R3871" s="5" t="s">
        <v>294</v>
      </c>
      <c r="V3871" s="5" t="s">
        <v>12220</v>
      </c>
    </row>
    <row r="3872" spans="1:22" x14ac:dyDescent="0.35">
      <c r="A3872" s="5" t="s">
        <v>12222</v>
      </c>
      <c r="B3872" s="5" t="s">
        <v>12223</v>
      </c>
      <c r="C3872" s="5" t="s">
        <v>12190</v>
      </c>
      <c r="D3872" s="5" t="s">
        <v>18</v>
      </c>
      <c r="E3872" s="5">
        <v>999</v>
      </c>
      <c r="F3872" s="5" t="s">
        <v>294</v>
      </c>
      <c r="G3872" s="5" t="s">
        <v>294</v>
      </c>
      <c r="M3872" s="5" t="s">
        <v>794</v>
      </c>
      <c r="N3872" s="5" t="s">
        <v>297</v>
      </c>
      <c r="O3872" s="5" t="s">
        <v>297</v>
      </c>
      <c r="P3872" s="5" t="s">
        <v>294</v>
      </c>
      <c r="Q3872" s="5" t="s">
        <v>297</v>
      </c>
      <c r="R3872" s="5" t="s">
        <v>294</v>
      </c>
      <c r="V3872" s="5" t="s">
        <v>12222</v>
      </c>
    </row>
    <row r="3873" spans="1:22" x14ac:dyDescent="0.35">
      <c r="A3873" s="5" t="s">
        <v>12224</v>
      </c>
      <c r="B3873" s="5" t="s">
        <v>227</v>
      </c>
      <c r="C3873" s="5" t="s">
        <v>12190</v>
      </c>
      <c r="D3873" s="5" t="s">
        <v>18</v>
      </c>
      <c r="E3873" s="5">
        <v>100</v>
      </c>
      <c r="F3873" s="5" t="s">
        <v>294</v>
      </c>
      <c r="G3873" s="5" t="s">
        <v>294</v>
      </c>
      <c r="M3873" s="5" t="s">
        <v>794</v>
      </c>
      <c r="N3873" s="5" t="s">
        <v>297</v>
      </c>
      <c r="O3873" s="5" t="s">
        <v>297</v>
      </c>
      <c r="P3873" s="5" t="s">
        <v>294</v>
      </c>
      <c r="Q3873" s="5" t="s">
        <v>297</v>
      </c>
      <c r="R3873" s="5" t="s">
        <v>294</v>
      </c>
      <c r="V3873" s="5" t="s">
        <v>12224</v>
      </c>
    </row>
    <row r="3874" spans="1:22" x14ac:dyDescent="0.35">
      <c r="A3874" s="5" t="s">
        <v>12225</v>
      </c>
      <c r="B3874" s="5" t="s">
        <v>284</v>
      </c>
      <c r="C3874" s="5" t="s">
        <v>12190</v>
      </c>
      <c r="D3874" s="5" t="s">
        <v>18</v>
      </c>
      <c r="E3874" s="5">
        <v>20</v>
      </c>
      <c r="F3874" s="5" t="s">
        <v>294</v>
      </c>
      <c r="G3874" s="5" t="s">
        <v>294</v>
      </c>
      <c r="L3874" s="5" t="s">
        <v>12226</v>
      </c>
      <c r="M3874" s="5" t="s">
        <v>794</v>
      </c>
      <c r="N3874" s="5" t="s">
        <v>294</v>
      </c>
      <c r="O3874" s="5" t="s">
        <v>294</v>
      </c>
      <c r="P3874" s="5" t="s">
        <v>294</v>
      </c>
      <c r="Q3874" s="5" t="s">
        <v>294</v>
      </c>
      <c r="R3874" s="5" t="s">
        <v>297</v>
      </c>
      <c r="V3874" s="5" t="s">
        <v>12225</v>
      </c>
    </row>
    <row r="3875" spans="1:22" x14ac:dyDescent="0.35">
      <c r="A3875" s="5" t="s">
        <v>12227</v>
      </c>
      <c r="B3875" s="5" t="s">
        <v>12228</v>
      </c>
      <c r="C3875" s="5" t="s">
        <v>12190</v>
      </c>
      <c r="D3875" s="5" t="s">
        <v>18</v>
      </c>
      <c r="E3875" s="5">
        <v>100</v>
      </c>
      <c r="F3875" s="5" t="s">
        <v>294</v>
      </c>
      <c r="G3875" s="5" t="s">
        <v>294</v>
      </c>
      <c r="M3875" s="5" t="s">
        <v>794</v>
      </c>
      <c r="N3875" s="5" t="s">
        <v>297</v>
      </c>
      <c r="O3875" s="5" t="s">
        <v>297</v>
      </c>
      <c r="P3875" s="5" t="s">
        <v>294</v>
      </c>
      <c r="Q3875" s="5" t="s">
        <v>297</v>
      </c>
      <c r="R3875" s="5" t="s">
        <v>294</v>
      </c>
      <c r="V3875" s="5" t="s">
        <v>12227</v>
      </c>
    </row>
    <row r="3876" spans="1:22" x14ac:dyDescent="0.35">
      <c r="A3876" s="5" t="s">
        <v>12229</v>
      </c>
      <c r="B3876" s="5" t="s">
        <v>12230</v>
      </c>
      <c r="C3876" s="5" t="s">
        <v>12190</v>
      </c>
      <c r="D3876" s="5" t="s">
        <v>18</v>
      </c>
      <c r="E3876" s="5">
        <v>100</v>
      </c>
      <c r="F3876" s="5" t="s">
        <v>294</v>
      </c>
      <c r="G3876" s="5" t="s">
        <v>294</v>
      </c>
      <c r="M3876" s="5" t="s">
        <v>794</v>
      </c>
      <c r="N3876" s="5" t="s">
        <v>297</v>
      </c>
      <c r="O3876" s="5" t="s">
        <v>297</v>
      </c>
      <c r="P3876" s="5" t="s">
        <v>294</v>
      </c>
      <c r="Q3876" s="5" t="s">
        <v>297</v>
      </c>
      <c r="R3876" s="5" t="s">
        <v>294</v>
      </c>
      <c r="V3876" s="5" t="s">
        <v>12229</v>
      </c>
    </row>
    <row r="3877" spans="1:22" x14ac:dyDescent="0.35">
      <c r="A3877" s="5" t="s">
        <v>12231</v>
      </c>
      <c r="B3877" s="5" t="s">
        <v>814</v>
      </c>
      <c r="C3877" s="5" t="s">
        <v>12190</v>
      </c>
      <c r="D3877" s="5" t="s">
        <v>18</v>
      </c>
      <c r="E3877" s="5">
        <v>100</v>
      </c>
      <c r="F3877" s="5" t="s">
        <v>294</v>
      </c>
      <c r="G3877" s="5" t="s">
        <v>294</v>
      </c>
      <c r="M3877" s="5" t="s">
        <v>794</v>
      </c>
      <c r="N3877" s="5" t="s">
        <v>297</v>
      </c>
      <c r="O3877" s="5" t="s">
        <v>297</v>
      </c>
      <c r="P3877" s="5" t="s">
        <v>294</v>
      </c>
      <c r="Q3877" s="5" t="s">
        <v>297</v>
      </c>
      <c r="R3877" s="5" t="s">
        <v>294</v>
      </c>
      <c r="V3877" s="5" t="s">
        <v>12231</v>
      </c>
    </row>
    <row r="3878" spans="1:22" x14ac:dyDescent="0.35">
      <c r="A3878" s="5" t="s">
        <v>12232</v>
      </c>
      <c r="B3878" s="5" t="s">
        <v>12233</v>
      </c>
      <c r="C3878" s="5" t="s">
        <v>12234</v>
      </c>
      <c r="D3878" s="5" t="s">
        <v>18</v>
      </c>
      <c r="E3878" s="5">
        <v>250</v>
      </c>
      <c r="F3878" s="5" t="s">
        <v>294</v>
      </c>
      <c r="G3878" s="5" t="s">
        <v>294</v>
      </c>
      <c r="M3878" s="5" t="s">
        <v>794</v>
      </c>
      <c r="N3878" s="5" t="s">
        <v>294</v>
      </c>
      <c r="O3878" s="5" t="s">
        <v>294</v>
      </c>
      <c r="P3878" s="5" t="s">
        <v>294</v>
      </c>
      <c r="Q3878" s="5" t="s">
        <v>294</v>
      </c>
      <c r="R3878" s="5" t="s">
        <v>294</v>
      </c>
      <c r="V3878" s="5" t="s">
        <v>12232</v>
      </c>
    </row>
    <row r="3879" spans="1:22" x14ac:dyDescent="0.35">
      <c r="A3879" s="5" t="s">
        <v>12235</v>
      </c>
      <c r="B3879" s="5" t="s">
        <v>12236</v>
      </c>
      <c r="C3879" s="5" t="s">
        <v>12234</v>
      </c>
      <c r="D3879" s="5" t="s">
        <v>18</v>
      </c>
      <c r="E3879" s="5">
        <v>50</v>
      </c>
      <c r="F3879" s="5" t="s">
        <v>294</v>
      </c>
      <c r="G3879" s="5" t="s">
        <v>294</v>
      </c>
      <c r="L3879" s="5" t="s">
        <v>12237</v>
      </c>
      <c r="M3879" s="5" t="s">
        <v>794</v>
      </c>
      <c r="N3879" s="5" t="s">
        <v>294</v>
      </c>
      <c r="O3879" s="5" t="s">
        <v>294</v>
      </c>
      <c r="P3879" s="5" t="s">
        <v>294</v>
      </c>
      <c r="Q3879" s="5" t="s">
        <v>294</v>
      </c>
      <c r="R3879" s="5" t="s">
        <v>297</v>
      </c>
      <c r="V3879" s="5" t="s">
        <v>12235</v>
      </c>
    </row>
    <row r="3880" spans="1:22" x14ac:dyDescent="0.35">
      <c r="A3880" s="5" t="s">
        <v>12238</v>
      </c>
      <c r="B3880" s="5" t="s">
        <v>4668</v>
      </c>
      <c r="C3880" s="5" t="s">
        <v>12234</v>
      </c>
      <c r="D3880" s="5" t="s">
        <v>22</v>
      </c>
      <c r="E3880" s="5">
        <v>10</v>
      </c>
      <c r="F3880" s="5" t="s">
        <v>294</v>
      </c>
      <c r="G3880" s="5" t="s">
        <v>294</v>
      </c>
      <c r="M3880" s="5" t="s">
        <v>3826</v>
      </c>
      <c r="N3880" s="5" t="s">
        <v>294</v>
      </c>
      <c r="O3880" s="5" t="s">
        <v>294</v>
      </c>
      <c r="P3880" s="5" t="s">
        <v>294</v>
      </c>
      <c r="Q3880" s="5" t="s">
        <v>294</v>
      </c>
      <c r="R3880" s="5" t="s">
        <v>294</v>
      </c>
      <c r="V3880" s="5" t="s">
        <v>12238</v>
      </c>
    </row>
    <row r="3881" spans="1:22" x14ac:dyDescent="0.35">
      <c r="A3881" s="5" t="s">
        <v>12239</v>
      </c>
      <c r="B3881" s="5" t="s">
        <v>12240</v>
      </c>
      <c r="C3881" s="5" t="s">
        <v>12234</v>
      </c>
      <c r="D3881" s="5" t="s">
        <v>18</v>
      </c>
      <c r="E3881" s="5">
        <v>250</v>
      </c>
      <c r="F3881" s="5" t="s">
        <v>294</v>
      </c>
      <c r="G3881" s="5" t="s">
        <v>294</v>
      </c>
      <c r="M3881" s="5" t="s">
        <v>794</v>
      </c>
      <c r="N3881" s="5" t="s">
        <v>294</v>
      </c>
      <c r="O3881" s="5" t="s">
        <v>294</v>
      </c>
      <c r="P3881" s="5" t="s">
        <v>294</v>
      </c>
      <c r="Q3881" s="5" t="s">
        <v>294</v>
      </c>
      <c r="R3881" s="5" t="s">
        <v>294</v>
      </c>
      <c r="V3881" s="5" t="s">
        <v>12239</v>
      </c>
    </row>
    <row r="3882" spans="1:22" x14ac:dyDescent="0.35">
      <c r="A3882" s="5" t="s">
        <v>12241</v>
      </c>
      <c r="B3882" s="5" t="s">
        <v>9896</v>
      </c>
      <c r="C3882" s="5" t="s">
        <v>12242</v>
      </c>
      <c r="D3882" s="5" t="s">
        <v>18</v>
      </c>
      <c r="E3882" s="5">
        <v>1</v>
      </c>
      <c r="F3882" s="5" t="s">
        <v>294</v>
      </c>
      <c r="G3882" s="5" t="s">
        <v>297</v>
      </c>
      <c r="L3882" s="5" t="s">
        <v>822</v>
      </c>
      <c r="M3882" s="5" t="s">
        <v>794</v>
      </c>
      <c r="N3882" s="5" t="s">
        <v>294</v>
      </c>
      <c r="P3882" s="5" t="s">
        <v>294</v>
      </c>
      <c r="Q3882" s="5" t="s">
        <v>294</v>
      </c>
      <c r="R3882" s="5" t="s">
        <v>294</v>
      </c>
      <c r="S3882" s="5" t="s">
        <v>297</v>
      </c>
      <c r="V3882" s="5" t="s">
        <v>12243</v>
      </c>
    </row>
    <row r="3883" spans="1:22" x14ac:dyDescent="0.35">
      <c r="A3883" s="5" t="s">
        <v>12244</v>
      </c>
      <c r="B3883" s="5" t="s">
        <v>12245</v>
      </c>
      <c r="C3883" s="5" t="s">
        <v>12242</v>
      </c>
      <c r="D3883" s="5" t="s">
        <v>18</v>
      </c>
      <c r="E3883" s="5">
        <v>1</v>
      </c>
      <c r="F3883" s="5" t="s">
        <v>294</v>
      </c>
      <c r="G3883" s="5" t="s">
        <v>297</v>
      </c>
      <c r="L3883" s="5" t="s">
        <v>822</v>
      </c>
      <c r="M3883" s="5" t="s">
        <v>794</v>
      </c>
      <c r="N3883" s="5" t="s">
        <v>294</v>
      </c>
      <c r="P3883" s="5" t="s">
        <v>294</v>
      </c>
      <c r="Q3883" s="5" t="s">
        <v>294</v>
      </c>
      <c r="R3883" s="5" t="s">
        <v>294</v>
      </c>
      <c r="S3883" s="5" t="s">
        <v>294</v>
      </c>
      <c r="V3883" s="5" t="s">
        <v>12246</v>
      </c>
    </row>
    <row r="3884" spans="1:22" x14ac:dyDescent="0.35">
      <c r="A3884" s="5" t="s">
        <v>12247</v>
      </c>
      <c r="B3884" s="5" t="s">
        <v>12248</v>
      </c>
      <c r="C3884" s="5" t="s">
        <v>12242</v>
      </c>
      <c r="D3884" s="5" t="s">
        <v>18</v>
      </c>
      <c r="E3884" s="5">
        <v>50</v>
      </c>
      <c r="F3884" s="5" t="s">
        <v>294</v>
      </c>
      <c r="G3884" s="5" t="s">
        <v>294</v>
      </c>
      <c r="M3884" s="5" t="s">
        <v>794</v>
      </c>
      <c r="N3884" s="5" t="s">
        <v>294</v>
      </c>
      <c r="O3884" s="5" t="s">
        <v>294</v>
      </c>
      <c r="P3884" s="5" t="s">
        <v>294</v>
      </c>
      <c r="Q3884" s="5" t="s">
        <v>294</v>
      </c>
      <c r="R3884" s="5" t="s">
        <v>294</v>
      </c>
      <c r="V3884" s="5" t="s">
        <v>12249</v>
      </c>
    </row>
    <row r="3885" spans="1:22" x14ac:dyDescent="0.35">
      <c r="A3885" s="5" t="s">
        <v>12250</v>
      </c>
      <c r="B3885" s="5" t="s">
        <v>12251</v>
      </c>
      <c r="C3885" s="5" t="s">
        <v>12242</v>
      </c>
      <c r="D3885" s="5" t="s">
        <v>18</v>
      </c>
      <c r="E3885" s="5">
        <v>50</v>
      </c>
      <c r="F3885" s="5" t="s">
        <v>297</v>
      </c>
      <c r="G3885" s="5" t="s">
        <v>297</v>
      </c>
      <c r="M3885" s="5" t="s">
        <v>3826</v>
      </c>
      <c r="N3885" s="5" t="s">
        <v>294</v>
      </c>
      <c r="O3885" s="5" t="s">
        <v>294</v>
      </c>
      <c r="P3885" s="5" t="s">
        <v>294</v>
      </c>
      <c r="Q3885" s="5" t="s">
        <v>294</v>
      </c>
      <c r="R3885" s="5" t="s">
        <v>294</v>
      </c>
      <c r="V3885" s="5" t="s">
        <v>12252</v>
      </c>
    </row>
    <row r="3886" spans="1:22" x14ac:dyDescent="0.35">
      <c r="A3886" s="5" t="s">
        <v>12253</v>
      </c>
      <c r="B3886" s="5" t="s">
        <v>12254</v>
      </c>
      <c r="C3886" s="5" t="s">
        <v>12242</v>
      </c>
      <c r="D3886" s="5" t="s">
        <v>16</v>
      </c>
      <c r="E3886" s="5">
        <v>18</v>
      </c>
      <c r="F3886" s="5" t="s">
        <v>294</v>
      </c>
      <c r="G3886" s="5" t="s">
        <v>294</v>
      </c>
      <c r="H3886" s="5">
        <v>0</v>
      </c>
      <c r="M3886" s="5" t="s">
        <v>794</v>
      </c>
      <c r="N3886" s="5" t="s">
        <v>294</v>
      </c>
      <c r="O3886" s="5" t="s">
        <v>294</v>
      </c>
      <c r="P3886" s="5" t="s">
        <v>294</v>
      </c>
      <c r="Q3886" s="5" t="s">
        <v>294</v>
      </c>
      <c r="R3886" s="5" t="s">
        <v>294</v>
      </c>
      <c r="V3886" s="5" t="s">
        <v>12255</v>
      </c>
    </row>
    <row r="3887" spans="1:22" x14ac:dyDescent="0.35">
      <c r="A3887" s="5" t="s">
        <v>12256</v>
      </c>
      <c r="B3887" s="5" t="s">
        <v>12257</v>
      </c>
      <c r="C3887" s="5" t="s">
        <v>12242</v>
      </c>
      <c r="D3887" s="5" t="s">
        <v>16</v>
      </c>
      <c r="E3887" s="5">
        <v>18</v>
      </c>
      <c r="F3887" s="5" t="s">
        <v>294</v>
      </c>
      <c r="G3887" s="5" t="s">
        <v>294</v>
      </c>
      <c r="H3887" s="5">
        <v>0</v>
      </c>
      <c r="M3887" s="5" t="s">
        <v>794</v>
      </c>
      <c r="N3887" s="5" t="s">
        <v>294</v>
      </c>
      <c r="O3887" s="5" t="s">
        <v>294</v>
      </c>
      <c r="P3887" s="5" t="s">
        <v>294</v>
      </c>
      <c r="Q3887" s="5" t="s">
        <v>294</v>
      </c>
      <c r="R3887" s="5" t="s">
        <v>294</v>
      </c>
      <c r="V3887" s="5" t="s">
        <v>12258</v>
      </c>
    </row>
    <row r="3888" spans="1:22" x14ac:dyDescent="0.35">
      <c r="A3888" s="5" t="s">
        <v>12259</v>
      </c>
      <c r="B3888" s="5" t="s">
        <v>12260</v>
      </c>
      <c r="C3888" s="5" t="s">
        <v>8609</v>
      </c>
      <c r="D3888" s="5" t="s">
        <v>18</v>
      </c>
      <c r="E3888" s="5">
        <v>512</v>
      </c>
      <c r="F3888" s="5" t="s">
        <v>294</v>
      </c>
      <c r="G3888" s="5" t="s">
        <v>294</v>
      </c>
      <c r="M3888" s="5" t="s">
        <v>794</v>
      </c>
      <c r="N3888" s="5" t="s">
        <v>294</v>
      </c>
      <c r="R3888" s="5" t="s">
        <v>294</v>
      </c>
      <c r="V3888" s="5" t="s">
        <v>12259</v>
      </c>
    </row>
    <row r="3889" spans="1:22" x14ac:dyDescent="0.35">
      <c r="A3889" s="5" t="s">
        <v>12261</v>
      </c>
      <c r="B3889" s="5" t="s">
        <v>12262</v>
      </c>
      <c r="C3889" s="5" t="s">
        <v>8609</v>
      </c>
      <c r="D3889" s="5" t="s">
        <v>18</v>
      </c>
      <c r="E3889" s="5">
        <v>512</v>
      </c>
      <c r="F3889" s="5" t="s">
        <v>294</v>
      </c>
      <c r="G3889" s="5" t="s">
        <v>294</v>
      </c>
      <c r="M3889" s="5" t="s">
        <v>794</v>
      </c>
      <c r="N3889" s="5" t="s">
        <v>294</v>
      </c>
      <c r="R3889" s="5" t="s">
        <v>294</v>
      </c>
      <c r="V3889" s="5" t="s">
        <v>12261</v>
      </c>
    </row>
    <row r="3890" spans="1:22" x14ac:dyDescent="0.35">
      <c r="A3890" s="5" t="s">
        <v>12263</v>
      </c>
      <c r="B3890" s="5" t="s">
        <v>12264</v>
      </c>
      <c r="C3890" s="5" t="s">
        <v>8609</v>
      </c>
      <c r="D3890" s="5" t="s">
        <v>18</v>
      </c>
      <c r="E3890" s="5">
        <v>40</v>
      </c>
      <c r="F3890" s="5" t="s">
        <v>294</v>
      </c>
      <c r="G3890" s="5" t="s">
        <v>294</v>
      </c>
      <c r="M3890" s="5" t="s">
        <v>794</v>
      </c>
      <c r="N3890" s="5" t="s">
        <v>294</v>
      </c>
      <c r="R3890" s="5" t="s">
        <v>294</v>
      </c>
      <c r="V3890" s="5" t="s">
        <v>12263</v>
      </c>
    </row>
    <row r="3891" spans="1:22" x14ac:dyDescent="0.35">
      <c r="A3891" s="5" t="s">
        <v>12265</v>
      </c>
      <c r="B3891" s="5" t="s">
        <v>12266</v>
      </c>
      <c r="C3891" s="5" t="s">
        <v>8609</v>
      </c>
      <c r="D3891" s="5" t="s">
        <v>22</v>
      </c>
      <c r="E3891" s="5">
        <v>10</v>
      </c>
      <c r="F3891" s="5" t="s">
        <v>294</v>
      </c>
      <c r="G3891" s="5" t="s">
        <v>294</v>
      </c>
      <c r="M3891" s="5" t="s">
        <v>3826</v>
      </c>
      <c r="N3891" s="5" t="s">
        <v>294</v>
      </c>
      <c r="R3891" s="5" t="s">
        <v>294</v>
      </c>
      <c r="V3891" s="5" t="s">
        <v>12265</v>
      </c>
    </row>
    <row r="3892" spans="1:22" x14ac:dyDescent="0.35">
      <c r="A3892" s="5" t="s">
        <v>12267</v>
      </c>
      <c r="B3892" s="5" t="s">
        <v>12268</v>
      </c>
      <c r="C3892" s="5" t="s">
        <v>8609</v>
      </c>
      <c r="D3892" s="5" t="s">
        <v>20</v>
      </c>
      <c r="E3892" s="5">
        <v>10</v>
      </c>
      <c r="F3892" s="5" t="s">
        <v>294</v>
      </c>
      <c r="G3892" s="5" t="s">
        <v>294</v>
      </c>
      <c r="M3892" s="5" t="s">
        <v>794</v>
      </c>
      <c r="N3892" s="5" t="s">
        <v>294</v>
      </c>
      <c r="R3892" s="5" t="s">
        <v>294</v>
      </c>
      <c r="V3892" s="5" t="s">
        <v>12267</v>
      </c>
    </row>
    <row r="3893" spans="1:22" x14ac:dyDescent="0.35">
      <c r="A3893" s="5" t="s">
        <v>12269</v>
      </c>
      <c r="B3893" s="5" t="s">
        <v>12270</v>
      </c>
      <c r="C3893" s="5" t="s">
        <v>8609</v>
      </c>
      <c r="D3893" s="5" t="s">
        <v>16</v>
      </c>
      <c r="E3893" s="5">
        <v>12</v>
      </c>
      <c r="F3893" s="5" t="s">
        <v>294</v>
      </c>
      <c r="G3893" s="5" t="s">
        <v>294</v>
      </c>
      <c r="M3893" s="5" t="s">
        <v>794</v>
      </c>
      <c r="N3893" s="5" t="s">
        <v>294</v>
      </c>
      <c r="R3893" s="5" t="s">
        <v>294</v>
      </c>
      <c r="V3893" s="5" t="s">
        <v>12269</v>
      </c>
    </row>
    <row r="3894" spans="1:22" x14ac:dyDescent="0.35">
      <c r="A3894" s="5" t="s">
        <v>12271</v>
      </c>
      <c r="B3894" s="5" t="s">
        <v>12272</v>
      </c>
      <c r="C3894" s="5" t="s">
        <v>8609</v>
      </c>
      <c r="D3894" s="5" t="s">
        <v>22</v>
      </c>
      <c r="E3894" s="5">
        <v>10</v>
      </c>
      <c r="F3894" s="5" t="s">
        <v>294</v>
      </c>
      <c r="G3894" s="5" t="s">
        <v>294</v>
      </c>
      <c r="M3894" s="5" t="s">
        <v>794</v>
      </c>
      <c r="N3894" s="5" t="s">
        <v>294</v>
      </c>
      <c r="R3894" s="5" t="s">
        <v>294</v>
      </c>
      <c r="V3894" s="5" t="s">
        <v>12271</v>
      </c>
    </row>
    <row r="3895" spans="1:22" x14ac:dyDescent="0.35">
      <c r="A3895" s="5" t="s">
        <v>12273</v>
      </c>
      <c r="B3895" s="5" t="s">
        <v>12274</v>
      </c>
      <c r="C3895" s="5" t="s">
        <v>8609</v>
      </c>
      <c r="D3895" s="5" t="s">
        <v>20</v>
      </c>
      <c r="E3895" s="5">
        <v>10</v>
      </c>
      <c r="F3895" s="5" t="s">
        <v>294</v>
      </c>
      <c r="G3895" s="5" t="s">
        <v>294</v>
      </c>
      <c r="M3895" s="5" t="s">
        <v>794</v>
      </c>
      <c r="N3895" s="5" t="s">
        <v>294</v>
      </c>
      <c r="R3895" s="5" t="s">
        <v>294</v>
      </c>
      <c r="V3895" s="5" t="s">
        <v>12273</v>
      </c>
    </row>
    <row r="3896" spans="1:22" x14ac:dyDescent="0.35">
      <c r="A3896" s="5" t="s">
        <v>12275</v>
      </c>
      <c r="B3896" s="5" t="s">
        <v>284</v>
      </c>
      <c r="C3896" s="5" t="s">
        <v>8609</v>
      </c>
      <c r="D3896" s="5" t="s">
        <v>18</v>
      </c>
      <c r="E3896" s="5">
        <v>10</v>
      </c>
      <c r="F3896" s="5" t="s">
        <v>294</v>
      </c>
      <c r="G3896" s="5" t="s">
        <v>294</v>
      </c>
      <c r="M3896" s="5" t="s">
        <v>794</v>
      </c>
      <c r="N3896" s="5" t="s">
        <v>294</v>
      </c>
      <c r="R3896" s="5" t="s">
        <v>297</v>
      </c>
      <c r="S3896" s="5" t="s">
        <v>12276</v>
      </c>
      <c r="V3896" s="5" t="s">
        <v>12275</v>
      </c>
    </row>
    <row r="3897" spans="1:22" x14ac:dyDescent="0.35">
      <c r="A3897" s="5" t="s">
        <v>12277</v>
      </c>
      <c r="B3897" s="5" t="s">
        <v>12278</v>
      </c>
      <c r="C3897" s="5" t="s">
        <v>8609</v>
      </c>
      <c r="D3897" s="5" t="s">
        <v>20</v>
      </c>
      <c r="E3897" s="5">
        <v>10</v>
      </c>
      <c r="F3897" s="5" t="s">
        <v>294</v>
      </c>
      <c r="G3897" s="5" t="s">
        <v>294</v>
      </c>
      <c r="M3897" s="5" t="s">
        <v>794</v>
      </c>
      <c r="N3897" s="5" t="s">
        <v>294</v>
      </c>
      <c r="R3897" s="5" t="s">
        <v>294</v>
      </c>
      <c r="V3897" s="5" t="s">
        <v>12277</v>
      </c>
    </row>
    <row r="3898" spans="1:22" x14ac:dyDescent="0.35">
      <c r="A3898" s="5" t="s">
        <v>12279</v>
      </c>
      <c r="B3898" s="5" t="s">
        <v>12280</v>
      </c>
      <c r="C3898" s="5" t="s">
        <v>8609</v>
      </c>
      <c r="D3898" s="5" t="s">
        <v>18</v>
      </c>
      <c r="E3898" s="5">
        <v>4</v>
      </c>
      <c r="F3898" s="5" t="s">
        <v>294</v>
      </c>
      <c r="G3898" s="5" t="s">
        <v>294</v>
      </c>
      <c r="M3898" s="5" t="s">
        <v>794</v>
      </c>
      <c r="N3898" s="5" t="s">
        <v>294</v>
      </c>
      <c r="R3898" s="5" t="s">
        <v>294</v>
      </c>
      <c r="V3898" s="5" t="s">
        <v>12279</v>
      </c>
    </row>
    <row r="3899" spans="1:22" x14ac:dyDescent="0.35">
      <c r="A3899" s="5" t="s">
        <v>12281</v>
      </c>
      <c r="B3899" s="5" t="s">
        <v>12282</v>
      </c>
      <c r="C3899" s="5" t="s">
        <v>8609</v>
      </c>
      <c r="D3899" s="5" t="s">
        <v>18</v>
      </c>
      <c r="E3899" s="5">
        <v>4</v>
      </c>
      <c r="F3899" s="5" t="s">
        <v>294</v>
      </c>
      <c r="G3899" s="5" t="s">
        <v>294</v>
      </c>
      <c r="M3899" s="5" t="s">
        <v>794</v>
      </c>
      <c r="N3899" s="5" t="s">
        <v>294</v>
      </c>
      <c r="R3899" s="5" t="s">
        <v>294</v>
      </c>
      <c r="V3899" s="5" t="s">
        <v>12281</v>
      </c>
    </row>
    <row r="3900" spans="1:22" x14ac:dyDescent="0.35">
      <c r="A3900" s="5" t="s">
        <v>12283</v>
      </c>
      <c r="B3900" s="5" t="s">
        <v>12284</v>
      </c>
      <c r="C3900" s="5" t="s">
        <v>8609</v>
      </c>
      <c r="D3900" s="5" t="s">
        <v>20</v>
      </c>
      <c r="E3900" s="5">
        <v>10</v>
      </c>
      <c r="F3900" s="5" t="s">
        <v>294</v>
      </c>
      <c r="G3900" s="5" t="s">
        <v>294</v>
      </c>
      <c r="M3900" s="5" t="s">
        <v>794</v>
      </c>
      <c r="N3900" s="5" t="s">
        <v>294</v>
      </c>
      <c r="R3900" s="5" t="s">
        <v>294</v>
      </c>
      <c r="V3900" s="5" t="s">
        <v>12283</v>
      </c>
    </row>
    <row r="3901" spans="1:22" x14ac:dyDescent="0.35">
      <c r="A3901" s="5" t="s">
        <v>12285</v>
      </c>
      <c r="B3901" s="5" t="s">
        <v>12286</v>
      </c>
      <c r="C3901" s="5" t="s">
        <v>12287</v>
      </c>
      <c r="D3901" s="5" t="s">
        <v>18</v>
      </c>
      <c r="E3901" s="5">
        <v>2</v>
      </c>
      <c r="F3901" s="5" t="s">
        <v>294</v>
      </c>
      <c r="G3901" s="5" t="s">
        <v>297</v>
      </c>
      <c r="M3901" s="5" t="s">
        <v>794</v>
      </c>
      <c r="N3901" s="5" t="s">
        <v>294</v>
      </c>
      <c r="O3901" s="5" t="s">
        <v>294</v>
      </c>
      <c r="P3901" s="5" t="s">
        <v>294</v>
      </c>
      <c r="Q3901" s="5" t="s">
        <v>294</v>
      </c>
      <c r="R3901" s="5" t="s">
        <v>297</v>
      </c>
    </row>
    <row r="3902" spans="1:22" x14ac:dyDescent="0.35">
      <c r="A3902" s="5" t="s">
        <v>12288</v>
      </c>
      <c r="B3902" s="5" t="s">
        <v>12289</v>
      </c>
      <c r="C3902" s="5" t="s">
        <v>12287</v>
      </c>
      <c r="D3902" s="5" t="s">
        <v>18</v>
      </c>
      <c r="E3902" s="5">
        <v>3</v>
      </c>
      <c r="F3902" s="5" t="s">
        <v>294</v>
      </c>
      <c r="G3902" s="5" t="s">
        <v>297</v>
      </c>
      <c r="M3902" s="5" t="s">
        <v>794</v>
      </c>
      <c r="N3902" s="5" t="s">
        <v>294</v>
      </c>
      <c r="O3902" s="5" t="s">
        <v>294</v>
      </c>
      <c r="P3902" s="5" t="s">
        <v>294</v>
      </c>
      <c r="Q3902" s="5" t="s">
        <v>294</v>
      </c>
      <c r="R3902" s="5" t="s">
        <v>297</v>
      </c>
    </row>
    <row r="3903" spans="1:22" x14ac:dyDescent="0.35">
      <c r="A3903" s="5" t="s">
        <v>12290</v>
      </c>
      <c r="B3903" s="5" t="s">
        <v>12291</v>
      </c>
      <c r="C3903" s="5" t="s">
        <v>12287</v>
      </c>
      <c r="D3903" s="5" t="s">
        <v>18</v>
      </c>
      <c r="E3903" s="5">
        <v>1</v>
      </c>
      <c r="F3903" s="5" t="s">
        <v>294</v>
      </c>
      <c r="G3903" s="5" t="s">
        <v>297</v>
      </c>
      <c r="L3903" s="5" t="s">
        <v>822</v>
      </c>
      <c r="M3903" s="5" t="s">
        <v>794</v>
      </c>
      <c r="N3903" s="5" t="s">
        <v>294</v>
      </c>
      <c r="O3903" s="5" t="s">
        <v>294</v>
      </c>
      <c r="P3903" s="5" t="s">
        <v>294</v>
      </c>
      <c r="Q3903" s="5" t="s">
        <v>294</v>
      </c>
      <c r="R3903" s="5" t="s">
        <v>294</v>
      </c>
      <c r="S3903" s="5" t="s">
        <v>294</v>
      </c>
    </row>
    <row r="3904" spans="1:22" x14ac:dyDescent="0.35">
      <c r="A3904" s="5" t="s">
        <v>12292</v>
      </c>
      <c r="B3904" s="5" t="s">
        <v>12293</v>
      </c>
      <c r="C3904" s="5" t="s">
        <v>12287</v>
      </c>
      <c r="D3904" s="5" t="s">
        <v>18</v>
      </c>
      <c r="E3904" s="5">
        <v>1</v>
      </c>
      <c r="F3904" s="5" t="s">
        <v>294</v>
      </c>
      <c r="G3904" s="5" t="s">
        <v>297</v>
      </c>
      <c r="L3904" s="5" t="s">
        <v>822</v>
      </c>
      <c r="M3904" s="5" t="s">
        <v>794</v>
      </c>
      <c r="N3904" s="5" t="s">
        <v>294</v>
      </c>
      <c r="O3904" s="5" t="s">
        <v>294</v>
      </c>
      <c r="P3904" s="5" t="s">
        <v>294</v>
      </c>
      <c r="Q3904" s="5" t="s">
        <v>294</v>
      </c>
      <c r="R3904" s="5" t="s">
        <v>294</v>
      </c>
      <c r="S3904" s="5" t="s">
        <v>294</v>
      </c>
    </row>
    <row r="3905" spans="1:22" x14ac:dyDescent="0.35">
      <c r="A3905" s="5" t="s">
        <v>12294</v>
      </c>
      <c r="B3905" s="5" t="s">
        <v>12295</v>
      </c>
      <c r="C3905" s="5" t="s">
        <v>12287</v>
      </c>
      <c r="D3905" s="5" t="s">
        <v>18</v>
      </c>
      <c r="E3905" s="5">
        <v>100</v>
      </c>
      <c r="F3905" s="5" t="s">
        <v>294</v>
      </c>
      <c r="G3905" s="5" t="s">
        <v>294</v>
      </c>
      <c r="M3905" s="5" t="s">
        <v>794</v>
      </c>
      <c r="N3905" s="5" t="s">
        <v>294</v>
      </c>
      <c r="O3905" s="5" t="s">
        <v>294</v>
      </c>
      <c r="P3905" s="5" t="s">
        <v>294</v>
      </c>
      <c r="Q3905" s="5" t="s">
        <v>294</v>
      </c>
      <c r="R3905" s="5" t="s">
        <v>294</v>
      </c>
    </row>
    <row r="3906" spans="1:22" x14ac:dyDescent="0.35">
      <c r="A3906" s="5" t="s">
        <v>12296</v>
      </c>
      <c r="B3906" s="5" t="s">
        <v>4668</v>
      </c>
      <c r="C3906" s="5" t="s">
        <v>12287</v>
      </c>
      <c r="D3906" s="5" t="s">
        <v>18</v>
      </c>
      <c r="E3906" s="5">
        <v>20</v>
      </c>
      <c r="F3906" s="5" t="s">
        <v>294</v>
      </c>
      <c r="G3906" s="5" t="s">
        <v>294</v>
      </c>
      <c r="M3906" s="5" t="s">
        <v>3826</v>
      </c>
      <c r="N3906" s="5" t="s">
        <v>294</v>
      </c>
      <c r="P3906" s="5" t="s">
        <v>294</v>
      </c>
      <c r="Q3906" s="5" t="s">
        <v>294</v>
      </c>
      <c r="R3906" s="5" t="s">
        <v>294</v>
      </c>
    </row>
    <row r="3907" spans="1:22" x14ac:dyDescent="0.35">
      <c r="A3907" s="5" t="s">
        <v>12297</v>
      </c>
      <c r="B3907" s="5" t="s">
        <v>8470</v>
      </c>
      <c r="C3907" s="5" t="s">
        <v>12287</v>
      </c>
      <c r="D3907" s="5" t="s">
        <v>18</v>
      </c>
      <c r="E3907" s="5">
        <v>100</v>
      </c>
      <c r="F3907" s="5" t="s">
        <v>294</v>
      </c>
      <c r="G3907" s="5" t="s">
        <v>294</v>
      </c>
      <c r="M3907" s="5" t="s">
        <v>794</v>
      </c>
      <c r="N3907" s="5" t="s">
        <v>294</v>
      </c>
      <c r="O3907" s="5" t="s">
        <v>294</v>
      </c>
      <c r="P3907" s="5" t="s">
        <v>294</v>
      </c>
      <c r="Q3907" s="5" t="s">
        <v>294</v>
      </c>
      <c r="R3907" s="5" t="s">
        <v>294</v>
      </c>
    </row>
    <row r="3908" spans="1:22" x14ac:dyDescent="0.35">
      <c r="A3908" s="5" t="s">
        <v>12298</v>
      </c>
      <c r="B3908" s="5" t="s">
        <v>12299</v>
      </c>
      <c r="C3908" s="5" t="s">
        <v>12287</v>
      </c>
      <c r="D3908" s="5" t="s">
        <v>18</v>
      </c>
      <c r="E3908" s="5">
        <v>3</v>
      </c>
      <c r="F3908" s="5" t="s">
        <v>294</v>
      </c>
      <c r="G3908" s="5" t="s">
        <v>294</v>
      </c>
      <c r="M3908" s="5" t="s">
        <v>794</v>
      </c>
      <c r="N3908" s="5" t="s">
        <v>294</v>
      </c>
      <c r="O3908" s="5" t="s">
        <v>294</v>
      </c>
      <c r="P3908" s="5" t="s">
        <v>294</v>
      </c>
      <c r="Q3908" s="5" t="s">
        <v>294</v>
      </c>
      <c r="R3908" s="5" t="s">
        <v>297</v>
      </c>
    </row>
    <row r="3909" spans="1:22" x14ac:dyDescent="0.35">
      <c r="A3909" s="5" t="s">
        <v>12300</v>
      </c>
      <c r="B3909" s="5" t="s">
        <v>9896</v>
      </c>
      <c r="C3909" s="5" t="s">
        <v>12301</v>
      </c>
      <c r="D3909" s="5" t="s">
        <v>18</v>
      </c>
      <c r="E3909" s="5">
        <v>1</v>
      </c>
      <c r="F3909" s="5" t="s">
        <v>294</v>
      </c>
      <c r="G3909" s="5" t="s">
        <v>297</v>
      </c>
      <c r="L3909" s="5" t="s">
        <v>822</v>
      </c>
      <c r="M3909" s="5" t="s">
        <v>794</v>
      </c>
      <c r="N3909" s="5" t="s">
        <v>294</v>
      </c>
      <c r="P3909" s="5" t="s">
        <v>294</v>
      </c>
      <c r="Q3909" s="5" t="s">
        <v>294</v>
      </c>
      <c r="R3909" s="5" t="s">
        <v>294</v>
      </c>
      <c r="S3909" s="5" t="s">
        <v>297</v>
      </c>
      <c r="V3909" s="5" t="s">
        <v>12302</v>
      </c>
    </row>
    <row r="3910" spans="1:22" x14ac:dyDescent="0.35">
      <c r="A3910" s="5" t="s">
        <v>12303</v>
      </c>
      <c r="B3910" s="5" t="s">
        <v>12304</v>
      </c>
      <c r="C3910" s="5" t="s">
        <v>12301</v>
      </c>
      <c r="D3910" s="5" t="s">
        <v>18</v>
      </c>
      <c r="E3910" s="5">
        <v>50</v>
      </c>
      <c r="F3910" s="5" t="s">
        <v>297</v>
      </c>
      <c r="G3910" s="5" t="s">
        <v>297</v>
      </c>
      <c r="J3910" s="5" t="s">
        <v>12242</v>
      </c>
      <c r="M3910" s="5" t="s">
        <v>794</v>
      </c>
      <c r="N3910" s="5" t="s">
        <v>294</v>
      </c>
      <c r="O3910" s="5" t="s">
        <v>294</v>
      </c>
      <c r="P3910" s="5" t="s">
        <v>294</v>
      </c>
      <c r="Q3910" s="5" t="s">
        <v>294</v>
      </c>
      <c r="R3910" s="5" t="s">
        <v>297</v>
      </c>
      <c r="U3910" s="5" t="s">
        <v>12305</v>
      </c>
      <c r="V3910" s="5" t="s">
        <v>12306</v>
      </c>
    </row>
    <row r="3911" spans="1:22" x14ac:dyDescent="0.35">
      <c r="A3911" s="5" t="s">
        <v>12307</v>
      </c>
      <c r="B3911" s="5" t="s">
        <v>12245</v>
      </c>
      <c r="C3911" s="5" t="s">
        <v>12301</v>
      </c>
      <c r="D3911" s="5" t="s">
        <v>18</v>
      </c>
      <c r="E3911" s="5">
        <v>1</v>
      </c>
      <c r="F3911" s="5" t="s">
        <v>294</v>
      </c>
      <c r="G3911" s="5" t="s">
        <v>297</v>
      </c>
      <c r="L3911" s="5" t="s">
        <v>822</v>
      </c>
      <c r="M3911" s="5" t="s">
        <v>794</v>
      </c>
      <c r="N3911" s="5" t="s">
        <v>294</v>
      </c>
      <c r="P3911" s="5" t="s">
        <v>294</v>
      </c>
      <c r="Q3911" s="5" t="s">
        <v>294</v>
      </c>
      <c r="R3911" s="5" t="s">
        <v>294</v>
      </c>
      <c r="S3911" s="5" t="s">
        <v>294</v>
      </c>
      <c r="V3911" s="5" t="s">
        <v>12308</v>
      </c>
    </row>
    <row r="3912" spans="1:22" x14ac:dyDescent="0.35">
      <c r="A3912" s="5" t="s">
        <v>12309</v>
      </c>
      <c r="B3912" s="5" t="s">
        <v>12310</v>
      </c>
      <c r="C3912" s="5" t="s">
        <v>12301</v>
      </c>
      <c r="D3912" s="5" t="s">
        <v>22</v>
      </c>
      <c r="E3912" s="5">
        <v>18</v>
      </c>
      <c r="F3912" s="5" t="s">
        <v>297</v>
      </c>
      <c r="G3912" s="5" t="s">
        <v>294</v>
      </c>
      <c r="M3912" s="5" t="s">
        <v>3826</v>
      </c>
      <c r="N3912" s="5" t="s">
        <v>294</v>
      </c>
      <c r="O3912" s="5" t="s">
        <v>294</v>
      </c>
      <c r="P3912" s="5" t="s">
        <v>294</v>
      </c>
      <c r="Q3912" s="5" t="s">
        <v>294</v>
      </c>
      <c r="R3912" s="5" t="s">
        <v>294</v>
      </c>
      <c r="V3912" s="5" t="s">
        <v>12311</v>
      </c>
    </row>
    <row r="3913" spans="1:22" x14ac:dyDescent="0.35">
      <c r="A3913" s="5" t="s">
        <v>12312</v>
      </c>
      <c r="B3913" s="5" t="s">
        <v>12313</v>
      </c>
      <c r="C3913" s="5" t="s">
        <v>12301</v>
      </c>
      <c r="D3913" s="5" t="s">
        <v>16</v>
      </c>
      <c r="E3913" s="5">
        <v>18</v>
      </c>
      <c r="F3913" s="5" t="s">
        <v>297</v>
      </c>
      <c r="G3913" s="5" t="s">
        <v>294</v>
      </c>
      <c r="H3913" s="5">
        <v>0</v>
      </c>
      <c r="M3913" s="5" t="s">
        <v>794</v>
      </c>
      <c r="N3913" s="5" t="s">
        <v>294</v>
      </c>
      <c r="O3913" s="5" t="s">
        <v>294</v>
      </c>
      <c r="P3913" s="5" t="s">
        <v>294</v>
      </c>
      <c r="Q3913" s="5" t="s">
        <v>294</v>
      </c>
      <c r="R3913" s="5" t="s">
        <v>294</v>
      </c>
      <c r="V3913" s="5" t="s">
        <v>12314</v>
      </c>
    </row>
    <row r="3914" spans="1:22" x14ac:dyDescent="0.35">
      <c r="A3914" s="5" t="s">
        <v>12315</v>
      </c>
      <c r="B3914" s="5" t="s">
        <v>12316</v>
      </c>
      <c r="C3914" s="5" t="s">
        <v>12301</v>
      </c>
      <c r="D3914" s="5" t="s">
        <v>16</v>
      </c>
      <c r="E3914" s="5">
        <v>18</v>
      </c>
      <c r="F3914" s="5" t="s">
        <v>297</v>
      </c>
      <c r="G3914" s="5" t="s">
        <v>294</v>
      </c>
      <c r="H3914" s="5">
        <v>0</v>
      </c>
      <c r="M3914" s="5" t="s">
        <v>794</v>
      </c>
      <c r="N3914" s="5" t="s">
        <v>294</v>
      </c>
      <c r="O3914" s="5" t="s">
        <v>294</v>
      </c>
      <c r="P3914" s="5" t="s">
        <v>294</v>
      </c>
      <c r="Q3914" s="5" t="s">
        <v>294</v>
      </c>
      <c r="R3914" s="5" t="s">
        <v>294</v>
      </c>
      <c r="V3914" s="5" t="s">
        <v>12317</v>
      </c>
    </row>
    <row r="3915" spans="1:22" x14ac:dyDescent="0.35">
      <c r="A3915" s="5" t="s">
        <v>12318</v>
      </c>
      <c r="B3915" s="5" t="s">
        <v>12319</v>
      </c>
      <c r="C3915" s="5" t="s">
        <v>12301</v>
      </c>
      <c r="D3915" s="5" t="s">
        <v>16</v>
      </c>
      <c r="E3915" s="5">
        <v>18</v>
      </c>
      <c r="F3915" s="5" t="s">
        <v>297</v>
      </c>
      <c r="G3915" s="5" t="s">
        <v>294</v>
      </c>
      <c r="H3915" s="5">
        <v>0</v>
      </c>
      <c r="M3915" s="5" t="s">
        <v>794</v>
      </c>
      <c r="N3915" s="5" t="s">
        <v>294</v>
      </c>
      <c r="O3915" s="5" t="s">
        <v>294</v>
      </c>
      <c r="P3915" s="5" t="s">
        <v>294</v>
      </c>
      <c r="Q3915" s="5" t="s">
        <v>294</v>
      </c>
      <c r="R3915" s="5" t="s">
        <v>294</v>
      </c>
      <c r="V3915" s="5" t="s">
        <v>12320</v>
      </c>
    </row>
    <row r="3916" spans="1:22" x14ac:dyDescent="0.35">
      <c r="A3916" s="5" t="s">
        <v>12321</v>
      </c>
      <c r="B3916" s="5" t="s">
        <v>12322</v>
      </c>
      <c r="C3916" s="5" t="s">
        <v>12301</v>
      </c>
      <c r="D3916" s="5" t="s">
        <v>16</v>
      </c>
      <c r="E3916" s="5">
        <v>18</v>
      </c>
      <c r="F3916" s="5" t="s">
        <v>297</v>
      </c>
      <c r="G3916" s="5" t="s">
        <v>294</v>
      </c>
      <c r="H3916" s="5">
        <v>0</v>
      </c>
      <c r="M3916" s="5" t="s">
        <v>794</v>
      </c>
      <c r="N3916" s="5" t="s">
        <v>294</v>
      </c>
      <c r="O3916" s="5" t="s">
        <v>294</v>
      </c>
      <c r="P3916" s="5" t="s">
        <v>294</v>
      </c>
      <c r="Q3916" s="5" t="s">
        <v>294</v>
      </c>
      <c r="R3916" s="5" t="s">
        <v>294</v>
      </c>
      <c r="V3916" s="5" t="s">
        <v>12323</v>
      </c>
    </row>
    <row r="3917" spans="1:22" x14ac:dyDescent="0.35">
      <c r="A3917" s="5" t="s">
        <v>12324</v>
      </c>
      <c r="B3917" s="5" t="s">
        <v>12325</v>
      </c>
      <c r="C3917" s="5" t="s">
        <v>12301</v>
      </c>
      <c r="D3917" s="5" t="s">
        <v>16</v>
      </c>
      <c r="E3917" s="5">
        <v>18</v>
      </c>
      <c r="F3917" s="5" t="s">
        <v>297</v>
      </c>
      <c r="G3917" s="5" t="s">
        <v>294</v>
      </c>
      <c r="H3917" s="5">
        <v>0</v>
      </c>
      <c r="M3917" s="5" t="s">
        <v>794</v>
      </c>
      <c r="N3917" s="5" t="s">
        <v>294</v>
      </c>
      <c r="O3917" s="5" t="s">
        <v>294</v>
      </c>
      <c r="P3917" s="5" t="s">
        <v>294</v>
      </c>
      <c r="Q3917" s="5" t="s">
        <v>294</v>
      </c>
      <c r="R3917" s="5" t="s">
        <v>294</v>
      </c>
      <c r="V3917" s="5" t="s">
        <v>12326</v>
      </c>
    </row>
    <row r="3918" spans="1:22" x14ac:dyDescent="0.35">
      <c r="A3918" s="5" t="s">
        <v>12327</v>
      </c>
      <c r="B3918" s="5" t="s">
        <v>12328</v>
      </c>
      <c r="C3918" s="5" t="s">
        <v>12301</v>
      </c>
      <c r="D3918" s="5" t="s">
        <v>16</v>
      </c>
      <c r="E3918" s="5">
        <v>18</v>
      </c>
      <c r="F3918" s="5" t="s">
        <v>297</v>
      </c>
      <c r="G3918" s="5" t="s">
        <v>294</v>
      </c>
      <c r="H3918" s="5">
        <v>0</v>
      </c>
      <c r="M3918" s="5" t="s">
        <v>794</v>
      </c>
      <c r="N3918" s="5" t="s">
        <v>294</v>
      </c>
      <c r="O3918" s="5" t="s">
        <v>294</v>
      </c>
      <c r="P3918" s="5" t="s">
        <v>294</v>
      </c>
      <c r="Q3918" s="5" t="s">
        <v>294</v>
      </c>
      <c r="R3918" s="5" t="s">
        <v>294</v>
      </c>
    </row>
    <row r="3919" spans="1:22" x14ac:dyDescent="0.35">
      <c r="A3919" s="5" t="s">
        <v>12329</v>
      </c>
      <c r="B3919" s="5" t="s">
        <v>12330</v>
      </c>
      <c r="C3919" s="5" t="s">
        <v>12301</v>
      </c>
      <c r="D3919" s="5" t="s">
        <v>16</v>
      </c>
      <c r="E3919" s="5">
        <v>18</v>
      </c>
      <c r="F3919" s="5" t="s">
        <v>297</v>
      </c>
      <c r="G3919" s="5" t="s">
        <v>294</v>
      </c>
      <c r="H3919" s="5">
        <v>0</v>
      </c>
      <c r="M3919" s="5" t="s">
        <v>794</v>
      </c>
      <c r="N3919" s="5" t="s">
        <v>294</v>
      </c>
      <c r="O3919" s="5" t="s">
        <v>294</v>
      </c>
      <c r="P3919" s="5" t="s">
        <v>294</v>
      </c>
      <c r="Q3919" s="5" t="s">
        <v>294</v>
      </c>
      <c r="R3919" s="5" t="s">
        <v>294</v>
      </c>
    </row>
    <row r="3920" spans="1:22" x14ac:dyDescent="0.35">
      <c r="A3920" s="5" t="s">
        <v>12331</v>
      </c>
      <c r="B3920" s="5" t="s">
        <v>12332</v>
      </c>
      <c r="C3920" s="5" t="s">
        <v>12301</v>
      </c>
      <c r="D3920" s="5" t="s">
        <v>16</v>
      </c>
      <c r="E3920" s="5">
        <v>18</v>
      </c>
      <c r="F3920" s="5" t="s">
        <v>297</v>
      </c>
      <c r="G3920" s="5" t="s">
        <v>294</v>
      </c>
      <c r="H3920" s="5">
        <v>0</v>
      </c>
      <c r="M3920" s="5" t="s">
        <v>794</v>
      </c>
      <c r="N3920" s="5" t="s">
        <v>294</v>
      </c>
      <c r="O3920" s="5" t="s">
        <v>294</v>
      </c>
      <c r="P3920" s="5" t="s">
        <v>294</v>
      </c>
      <c r="Q3920" s="5" t="s">
        <v>294</v>
      </c>
      <c r="R3920" s="5" t="s">
        <v>294</v>
      </c>
    </row>
    <row r="3921" spans="1:22" x14ac:dyDescent="0.35">
      <c r="A3921" s="5" t="s">
        <v>12333</v>
      </c>
      <c r="B3921" s="5" t="s">
        <v>12334</v>
      </c>
      <c r="C3921" s="5" t="s">
        <v>12301</v>
      </c>
      <c r="D3921" s="5" t="s">
        <v>16</v>
      </c>
      <c r="E3921" s="5">
        <v>18</v>
      </c>
      <c r="F3921" s="5" t="s">
        <v>297</v>
      </c>
      <c r="G3921" s="5" t="s">
        <v>294</v>
      </c>
      <c r="H3921" s="5">
        <v>0</v>
      </c>
      <c r="M3921" s="5" t="s">
        <v>794</v>
      </c>
      <c r="N3921" s="5" t="s">
        <v>294</v>
      </c>
      <c r="O3921" s="5" t="s">
        <v>294</v>
      </c>
      <c r="P3921" s="5" t="s">
        <v>294</v>
      </c>
      <c r="Q3921" s="5" t="s">
        <v>294</v>
      </c>
      <c r="R3921" s="5" t="s">
        <v>294</v>
      </c>
    </row>
    <row r="3922" spans="1:22" x14ac:dyDescent="0.35">
      <c r="A3922" s="5" t="s">
        <v>12335</v>
      </c>
      <c r="B3922" s="5" t="s">
        <v>12336</v>
      </c>
      <c r="C3922" s="5" t="s">
        <v>12301</v>
      </c>
      <c r="D3922" s="5" t="s">
        <v>16</v>
      </c>
      <c r="E3922" s="5">
        <v>18</v>
      </c>
      <c r="F3922" s="5" t="s">
        <v>297</v>
      </c>
      <c r="G3922" s="5" t="s">
        <v>294</v>
      </c>
      <c r="H3922" s="5">
        <v>0</v>
      </c>
      <c r="M3922" s="5" t="s">
        <v>794</v>
      </c>
      <c r="N3922" s="5" t="s">
        <v>294</v>
      </c>
      <c r="O3922" s="5" t="s">
        <v>294</v>
      </c>
      <c r="P3922" s="5" t="s">
        <v>294</v>
      </c>
      <c r="Q3922" s="5" t="s">
        <v>294</v>
      </c>
      <c r="R3922" s="5" t="s">
        <v>294</v>
      </c>
    </row>
    <row r="3923" spans="1:22" x14ac:dyDescent="0.35">
      <c r="A3923" s="5" t="s">
        <v>12337</v>
      </c>
      <c r="B3923" s="5" t="s">
        <v>12338</v>
      </c>
      <c r="C3923" s="5" t="s">
        <v>12301</v>
      </c>
      <c r="D3923" s="5" t="s">
        <v>18</v>
      </c>
      <c r="E3923" s="5">
        <v>50</v>
      </c>
      <c r="F3923" s="5" t="s">
        <v>297</v>
      </c>
      <c r="G3923" s="5" t="s">
        <v>297</v>
      </c>
      <c r="M3923" s="5" t="s">
        <v>794</v>
      </c>
      <c r="N3923" s="5" t="s">
        <v>294</v>
      </c>
      <c r="O3923" s="5" t="s">
        <v>294</v>
      </c>
      <c r="P3923" s="5" t="s">
        <v>294</v>
      </c>
      <c r="Q3923" s="5" t="s">
        <v>294</v>
      </c>
      <c r="R3923" s="5" t="s">
        <v>294</v>
      </c>
      <c r="V3923" s="5" t="s">
        <v>12339</v>
      </c>
    </row>
    <row r="3924" spans="1:22" x14ac:dyDescent="0.35">
      <c r="A3924" s="5" t="s">
        <v>12340</v>
      </c>
      <c r="B3924" s="5" t="s">
        <v>2692</v>
      </c>
      <c r="C3924" s="5" t="s">
        <v>12301</v>
      </c>
      <c r="D3924" s="5" t="s">
        <v>18</v>
      </c>
      <c r="E3924" s="5">
        <v>2</v>
      </c>
      <c r="F3924" s="5" t="s">
        <v>297</v>
      </c>
      <c r="G3924" s="5" t="s">
        <v>297</v>
      </c>
      <c r="J3924" s="5" t="s">
        <v>4586</v>
      </c>
      <c r="M3924" s="5" t="s">
        <v>794</v>
      </c>
      <c r="N3924" s="5" t="s">
        <v>294</v>
      </c>
      <c r="O3924" s="5" t="s">
        <v>294</v>
      </c>
      <c r="P3924" s="5" t="s">
        <v>294</v>
      </c>
      <c r="Q3924" s="5" t="s">
        <v>294</v>
      </c>
      <c r="R3924" s="5" t="s">
        <v>297</v>
      </c>
      <c r="V3924" s="5" t="s">
        <v>12341</v>
      </c>
    </row>
    <row r="3925" spans="1:22" x14ac:dyDescent="0.35">
      <c r="A3925" s="5" t="s">
        <v>12342</v>
      </c>
      <c r="B3925" s="5" t="s">
        <v>12343</v>
      </c>
      <c r="C3925" s="5" t="s">
        <v>12344</v>
      </c>
      <c r="D3925" s="5" t="s">
        <v>18</v>
      </c>
      <c r="E3925" s="5">
        <v>80</v>
      </c>
      <c r="F3925" s="5" t="s">
        <v>294</v>
      </c>
      <c r="G3925" s="5" t="s">
        <v>294</v>
      </c>
      <c r="M3925" s="5" t="s">
        <v>794</v>
      </c>
      <c r="N3925" s="5" t="s">
        <v>294</v>
      </c>
      <c r="R3925" s="5" t="s">
        <v>294</v>
      </c>
      <c r="V3925" s="5" t="s">
        <v>12342</v>
      </c>
    </row>
    <row r="3926" spans="1:22" x14ac:dyDescent="0.35">
      <c r="A3926" s="5" t="s">
        <v>12345</v>
      </c>
      <c r="B3926" s="5" t="s">
        <v>12346</v>
      </c>
      <c r="C3926" s="5" t="s">
        <v>12344</v>
      </c>
      <c r="D3926" s="5" t="s">
        <v>18</v>
      </c>
      <c r="E3926" s="5">
        <v>40</v>
      </c>
      <c r="F3926" s="5" t="s">
        <v>294</v>
      </c>
      <c r="G3926" s="5" t="s">
        <v>294</v>
      </c>
      <c r="M3926" s="5" t="s">
        <v>3826</v>
      </c>
      <c r="N3926" s="5" t="s">
        <v>294</v>
      </c>
      <c r="R3926" s="5" t="s">
        <v>294</v>
      </c>
      <c r="V3926" s="5" t="s">
        <v>12345</v>
      </c>
    </row>
    <row r="3927" spans="1:22" x14ac:dyDescent="0.35">
      <c r="A3927" s="5" t="s">
        <v>12347</v>
      </c>
      <c r="B3927" s="5" t="s">
        <v>12348</v>
      </c>
      <c r="C3927" s="5" t="s">
        <v>3922</v>
      </c>
      <c r="D3927" s="5" t="s">
        <v>20</v>
      </c>
      <c r="E3927" s="5">
        <v>10</v>
      </c>
      <c r="F3927" s="5" t="s">
        <v>294</v>
      </c>
      <c r="G3927" s="5" t="s">
        <v>294</v>
      </c>
      <c r="M3927" s="5" t="s">
        <v>794</v>
      </c>
      <c r="N3927" s="5" t="s">
        <v>294</v>
      </c>
      <c r="O3927" s="5" t="s">
        <v>294</v>
      </c>
      <c r="P3927" s="5" t="s">
        <v>294</v>
      </c>
      <c r="Q3927" s="5" t="s">
        <v>297</v>
      </c>
      <c r="R3927" s="5" t="s">
        <v>294</v>
      </c>
      <c r="V3927" s="5" t="s">
        <v>12347</v>
      </c>
    </row>
    <row r="3928" spans="1:22" x14ac:dyDescent="0.35">
      <c r="A3928" s="5" t="s">
        <v>12349</v>
      </c>
      <c r="B3928" s="5" t="s">
        <v>12350</v>
      </c>
      <c r="C3928" s="5" t="s">
        <v>12351</v>
      </c>
      <c r="D3928" s="5" t="s">
        <v>20</v>
      </c>
      <c r="E3928" s="5">
        <v>10</v>
      </c>
      <c r="F3928" s="5" t="s">
        <v>294</v>
      </c>
      <c r="G3928" s="5" t="s">
        <v>294</v>
      </c>
      <c r="M3928" s="5" t="s">
        <v>794</v>
      </c>
      <c r="N3928" s="5" t="s">
        <v>294</v>
      </c>
      <c r="R3928" s="5" t="s">
        <v>294</v>
      </c>
      <c r="V3928" s="5" t="s">
        <v>12349</v>
      </c>
    </row>
    <row r="3929" spans="1:22" x14ac:dyDescent="0.35">
      <c r="A3929" s="5" t="s">
        <v>12352</v>
      </c>
      <c r="B3929" s="5" t="s">
        <v>12353</v>
      </c>
      <c r="C3929" s="5" t="s">
        <v>12351</v>
      </c>
      <c r="D3929" s="5" t="s">
        <v>28</v>
      </c>
      <c r="E3929" s="5">
        <v>6</v>
      </c>
      <c r="F3929" s="5" t="s">
        <v>294</v>
      </c>
      <c r="G3929" s="5" t="s">
        <v>294</v>
      </c>
      <c r="M3929" s="5" t="s">
        <v>794</v>
      </c>
      <c r="N3929" s="5" t="s">
        <v>294</v>
      </c>
      <c r="R3929" s="5" t="s">
        <v>294</v>
      </c>
      <c r="V3929" s="5" t="s">
        <v>12352</v>
      </c>
    </row>
    <row r="3930" spans="1:22" x14ac:dyDescent="0.35">
      <c r="A3930" s="5" t="s">
        <v>12354</v>
      </c>
      <c r="B3930" s="5" t="s">
        <v>12355</v>
      </c>
      <c r="C3930" s="5" t="s">
        <v>12351</v>
      </c>
      <c r="D3930" s="5" t="s">
        <v>18</v>
      </c>
      <c r="E3930" s="5">
        <v>50</v>
      </c>
      <c r="F3930" s="5" t="s">
        <v>294</v>
      </c>
      <c r="G3930" s="5" t="s">
        <v>294</v>
      </c>
      <c r="M3930" s="5" t="s">
        <v>3826</v>
      </c>
      <c r="N3930" s="5" t="s">
        <v>294</v>
      </c>
      <c r="R3930" s="5" t="s">
        <v>294</v>
      </c>
      <c r="V3930" s="5" t="s">
        <v>12354</v>
      </c>
    </row>
    <row r="3931" spans="1:22" x14ac:dyDescent="0.35">
      <c r="A3931" s="5" t="s">
        <v>12356</v>
      </c>
      <c r="B3931" s="5" t="s">
        <v>12357</v>
      </c>
      <c r="C3931" s="5" t="s">
        <v>12351</v>
      </c>
      <c r="D3931" s="5" t="s">
        <v>20</v>
      </c>
      <c r="E3931" s="5">
        <v>10</v>
      </c>
      <c r="F3931" s="5" t="s">
        <v>294</v>
      </c>
      <c r="G3931" s="5" t="s">
        <v>294</v>
      </c>
      <c r="M3931" s="5" t="s">
        <v>794</v>
      </c>
      <c r="N3931" s="5" t="s">
        <v>294</v>
      </c>
      <c r="R3931" s="5" t="s">
        <v>294</v>
      </c>
      <c r="V3931" s="5" t="s">
        <v>12356</v>
      </c>
    </row>
    <row r="3932" spans="1:22" x14ac:dyDescent="0.35">
      <c r="A3932" s="5" t="s">
        <v>12358</v>
      </c>
      <c r="B3932" s="5" t="s">
        <v>12359</v>
      </c>
      <c r="C3932" s="5" t="s">
        <v>12351</v>
      </c>
      <c r="D3932" s="5" t="s">
        <v>28</v>
      </c>
      <c r="E3932" s="5">
        <v>6</v>
      </c>
      <c r="F3932" s="5" t="s">
        <v>294</v>
      </c>
      <c r="G3932" s="5" t="s">
        <v>294</v>
      </c>
      <c r="M3932" s="5" t="s">
        <v>794</v>
      </c>
      <c r="N3932" s="5" t="s">
        <v>294</v>
      </c>
      <c r="R3932" s="5" t="s">
        <v>294</v>
      </c>
      <c r="V3932" s="5" t="s">
        <v>12358</v>
      </c>
    </row>
    <row r="3933" spans="1:22" x14ac:dyDescent="0.35">
      <c r="A3933" s="5" t="s">
        <v>12360</v>
      </c>
      <c r="B3933" s="5" t="s">
        <v>12361</v>
      </c>
      <c r="C3933" s="5" t="s">
        <v>3922</v>
      </c>
      <c r="D3933" s="5" t="s">
        <v>18</v>
      </c>
      <c r="E3933" s="5">
        <v>30</v>
      </c>
      <c r="F3933" s="5" t="s">
        <v>294</v>
      </c>
      <c r="G3933" s="5" t="s">
        <v>294</v>
      </c>
      <c r="M3933" s="5" t="s">
        <v>794</v>
      </c>
      <c r="N3933" s="5" t="s">
        <v>294</v>
      </c>
      <c r="O3933" s="5" t="s">
        <v>294</v>
      </c>
      <c r="P3933" s="5" t="s">
        <v>294</v>
      </c>
      <c r="Q3933" s="5" t="s">
        <v>297</v>
      </c>
      <c r="R3933" s="5" t="s">
        <v>294</v>
      </c>
      <c r="V3933" s="5" t="s">
        <v>12360</v>
      </c>
    </row>
    <row r="3934" spans="1:22" x14ac:dyDescent="0.35">
      <c r="A3934" s="5" t="s">
        <v>12362</v>
      </c>
      <c r="B3934" s="5" t="s">
        <v>8772</v>
      </c>
      <c r="C3934" s="5" t="s">
        <v>3922</v>
      </c>
      <c r="D3934" s="5" t="s">
        <v>22</v>
      </c>
      <c r="E3934" s="5">
        <v>9</v>
      </c>
      <c r="F3934" s="5" t="s">
        <v>294</v>
      </c>
      <c r="G3934" s="5" t="s">
        <v>294</v>
      </c>
      <c r="J3934" s="5" t="s">
        <v>628</v>
      </c>
      <c r="M3934" s="5" t="s">
        <v>794</v>
      </c>
      <c r="N3934" s="5" t="s">
        <v>294</v>
      </c>
      <c r="O3934" s="5" t="s">
        <v>294</v>
      </c>
      <c r="P3934" s="5" t="s">
        <v>294</v>
      </c>
      <c r="Q3934" s="5" t="s">
        <v>297</v>
      </c>
      <c r="R3934" s="5" t="s">
        <v>297</v>
      </c>
      <c r="V3934" s="5" t="s">
        <v>12362</v>
      </c>
    </row>
    <row r="3935" spans="1:22" x14ac:dyDescent="0.35">
      <c r="A3935" s="5" t="s">
        <v>12363</v>
      </c>
      <c r="B3935" s="5" t="s">
        <v>12364</v>
      </c>
      <c r="C3935" s="5" t="s">
        <v>3922</v>
      </c>
      <c r="D3935" s="5" t="s">
        <v>16</v>
      </c>
      <c r="E3935" s="5">
        <v>13</v>
      </c>
      <c r="F3935" s="5" t="s">
        <v>294</v>
      </c>
      <c r="G3935" s="5" t="s">
        <v>294</v>
      </c>
      <c r="M3935" s="5" t="s">
        <v>794</v>
      </c>
      <c r="N3935" s="5" t="s">
        <v>294</v>
      </c>
      <c r="O3935" s="5" t="s">
        <v>294</v>
      </c>
      <c r="P3935" s="5" t="s">
        <v>294</v>
      </c>
      <c r="Q3935" s="5" t="s">
        <v>297</v>
      </c>
      <c r="R3935" s="5" t="s">
        <v>294</v>
      </c>
      <c r="V3935" s="5" t="s">
        <v>12363</v>
      </c>
    </row>
    <row r="3936" spans="1:22" x14ac:dyDescent="0.35">
      <c r="A3936" s="5" t="s">
        <v>12365</v>
      </c>
      <c r="B3936" s="5" t="s">
        <v>12366</v>
      </c>
      <c r="C3936" s="5" t="s">
        <v>3922</v>
      </c>
      <c r="D3936" s="5" t="s">
        <v>18</v>
      </c>
      <c r="E3936" s="5">
        <v>20</v>
      </c>
      <c r="F3936" s="5" t="s">
        <v>294</v>
      </c>
      <c r="G3936" s="5" t="s">
        <v>294</v>
      </c>
      <c r="M3936" s="5" t="s">
        <v>794</v>
      </c>
      <c r="N3936" s="5" t="s">
        <v>294</v>
      </c>
      <c r="O3936" s="5" t="s">
        <v>294</v>
      </c>
      <c r="P3936" s="5" t="s">
        <v>294</v>
      </c>
      <c r="Q3936" s="5" t="s">
        <v>297</v>
      </c>
      <c r="R3936" s="5" t="s">
        <v>294</v>
      </c>
      <c r="V3936" s="5" t="s">
        <v>12365</v>
      </c>
    </row>
    <row r="3937" spans="1:22" x14ac:dyDescent="0.35">
      <c r="A3937" s="5" t="s">
        <v>12367</v>
      </c>
      <c r="B3937" s="5" t="s">
        <v>12368</v>
      </c>
      <c r="C3937" s="5" t="s">
        <v>3922</v>
      </c>
      <c r="D3937" s="5" t="s">
        <v>20</v>
      </c>
      <c r="E3937" s="5">
        <v>10</v>
      </c>
      <c r="F3937" s="5" t="s">
        <v>294</v>
      </c>
      <c r="G3937" s="5" t="s">
        <v>294</v>
      </c>
      <c r="M3937" s="5" t="s">
        <v>794</v>
      </c>
      <c r="N3937" s="5" t="s">
        <v>294</v>
      </c>
      <c r="O3937" s="5" t="s">
        <v>294</v>
      </c>
      <c r="P3937" s="5" t="s">
        <v>294</v>
      </c>
      <c r="Q3937" s="5" t="s">
        <v>297</v>
      </c>
      <c r="R3937" s="5" t="s">
        <v>294</v>
      </c>
      <c r="V3937" s="5" t="s">
        <v>12367</v>
      </c>
    </row>
    <row r="3938" spans="1:22" x14ac:dyDescent="0.35">
      <c r="A3938" s="5" t="s">
        <v>12369</v>
      </c>
      <c r="B3938" s="5" t="s">
        <v>12370</v>
      </c>
      <c r="C3938" s="5" t="s">
        <v>3922</v>
      </c>
      <c r="D3938" s="5" t="s">
        <v>18</v>
      </c>
      <c r="E3938" s="5">
        <v>30</v>
      </c>
      <c r="F3938" s="5" t="s">
        <v>294</v>
      </c>
      <c r="G3938" s="5" t="s">
        <v>294</v>
      </c>
      <c r="M3938" s="5" t="s">
        <v>794</v>
      </c>
      <c r="N3938" s="5" t="s">
        <v>294</v>
      </c>
      <c r="O3938" s="5" t="s">
        <v>294</v>
      </c>
      <c r="P3938" s="5" t="s">
        <v>294</v>
      </c>
      <c r="Q3938" s="5" t="s">
        <v>297</v>
      </c>
      <c r="R3938" s="5" t="s">
        <v>294</v>
      </c>
      <c r="V3938" s="5" t="s">
        <v>12369</v>
      </c>
    </row>
    <row r="3939" spans="1:22" x14ac:dyDescent="0.35">
      <c r="A3939" s="5" t="s">
        <v>12371</v>
      </c>
      <c r="B3939" s="5" t="s">
        <v>12372</v>
      </c>
      <c r="C3939" s="5" t="s">
        <v>3922</v>
      </c>
      <c r="D3939" s="5" t="s">
        <v>22</v>
      </c>
      <c r="E3939" s="5">
        <v>18</v>
      </c>
      <c r="F3939" s="5" t="s">
        <v>294</v>
      </c>
      <c r="G3939" s="5" t="s">
        <v>294</v>
      </c>
      <c r="M3939" s="5" t="s">
        <v>3826</v>
      </c>
      <c r="N3939" s="5" t="s">
        <v>294</v>
      </c>
      <c r="P3939" s="5" t="s">
        <v>294</v>
      </c>
      <c r="Q3939" s="5" t="s">
        <v>297</v>
      </c>
      <c r="R3939" s="5" t="s">
        <v>294</v>
      </c>
      <c r="V3939" s="5" t="s">
        <v>12373</v>
      </c>
    </row>
    <row r="3940" spans="1:22" x14ac:dyDescent="0.35">
      <c r="A3940" s="5" t="s">
        <v>12374</v>
      </c>
      <c r="B3940" s="5" t="s">
        <v>12375</v>
      </c>
      <c r="C3940" s="5" t="s">
        <v>3922</v>
      </c>
      <c r="D3940" s="5" t="s">
        <v>28</v>
      </c>
      <c r="E3940" s="5">
        <v>6</v>
      </c>
      <c r="F3940" s="5" t="s">
        <v>294</v>
      </c>
      <c r="G3940" s="5" t="s">
        <v>294</v>
      </c>
      <c r="M3940" s="5" t="s">
        <v>794</v>
      </c>
      <c r="N3940" s="5" t="s">
        <v>294</v>
      </c>
      <c r="O3940" s="5" t="s">
        <v>294</v>
      </c>
      <c r="P3940" s="5" t="s">
        <v>294</v>
      </c>
      <c r="Q3940" s="5" t="s">
        <v>297</v>
      </c>
      <c r="R3940" s="5" t="s">
        <v>294</v>
      </c>
      <c r="V3940" s="5" t="s">
        <v>12374</v>
      </c>
    </row>
    <row r="3941" spans="1:22" x14ac:dyDescent="0.35">
      <c r="A3941" s="5" t="s">
        <v>12376</v>
      </c>
      <c r="B3941" s="5" t="s">
        <v>12377</v>
      </c>
      <c r="C3941" s="5" t="s">
        <v>3922</v>
      </c>
      <c r="D3941" s="5" t="s">
        <v>18</v>
      </c>
      <c r="E3941" s="5">
        <v>30</v>
      </c>
      <c r="F3941" s="5" t="s">
        <v>294</v>
      </c>
      <c r="G3941" s="5" t="s">
        <v>294</v>
      </c>
      <c r="M3941" s="5" t="s">
        <v>794</v>
      </c>
      <c r="N3941" s="5" t="s">
        <v>294</v>
      </c>
      <c r="O3941" s="5" t="s">
        <v>294</v>
      </c>
      <c r="P3941" s="5" t="s">
        <v>294</v>
      </c>
      <c r="Q3941" s="5" t="s">
        <v>297</v>
      </c>
      <c r="R3941" s="5" t="s">
        <v>294</v>
      </c>
      <c r="V3941" s="5" t="s">
        <v>12376</v>
      </c>
    </row>
    <row r="3942" spans="1:22" x14ac:dyDescent="0.35">
      <c r="A3942" s="5" t="s">
        <v>12378</v>
      </c>
      <c r="B3942" s="5" t="s">
        <v>12379</v>
      </c>
      <c r="C3942" s="5" t="s">
        <v>3922</v>
      </c>
      <c r="D3942" s="5" t="s">
        <v>20</v>
      </c>
      <c r="E3942" s="5">
        <v>10</v>
      </c>
      <c r="F3942" s="5" t="s">
        <v>294</v>
      </c>
      <c r="G3942" s="5" t="s">
        <v>294</v>
      </c>
      <c r="M3942" s="5" t="s">
        <v>794</v>
      </c>
      <c r="N3942" s="5" t="s">
        <v>294</v>
      </c>
      <c r="O3942" s="5" t="s">
        <v>294</v>
      </c>
      <c r="P3942" s="5" t="s">
        <v>294</v>
      </c>
      <c r="Q3942" s="5" t="s">
        <v>297</v>
      </c>
      <c r="R3942" s="5" t="s">
        <v>294</v>
      </c>
      <c r="V3942" s="5" t="s">
        <v>12378</v>
      </c>
    </row>
    <row r="3943" spans="1:22" x14ac:dyDescent="0.35">
      <c r="A3943" s="5" t="s">
        <v>12380</v>
      </c>
      <c r="B3943" s="5" t="s">
        <v>12381</v>
      </c>
      <c r="C3943" s="5" t="s">
        <v>3922</v>
      </c>
      <c r="D3943" s="5" t="s">
        <v>18</v>
      </c>
      <c r="E3943" s="5">
        <v>30</v>
      </c>
      <c r="F3943" s="5" t="s">
        <v>294</v>
      </c>
      <c r="G3943" s="5" t="s">
        <v>294</v>
      </c>
      <c r="M3943" s="5" t="s">
        <v>794</v>
      </c>
      <c r="N3943" s="5" t="s">
        <v>294</v>
      </c>
      <c r="O3943" s="5" t="s">
        <v>294</v>
      </c>
      <c r="P3943" s="5" t="s">
        <v>294</v>
      </c>
      <c r="Q3943" s="5" t="s">
        <v>297</v>
      </c>
      <c r="R3943" s="5" t="s">
        <v>294</v>
      </c>
      <c r="V3943" s="5" t="s">
        <v>12380</v>
      </c>
    </row>
    <row r="3944" spans="1:22" x14ac:dyDescent="0.35">
      <c r="A3944" s="5" t="s">
        <v>12382</v>
      </c>
      <c r="B3944" s="5" t="s">
        <v>12383</v>
      </c>
      <c r="C3944" s="5" t="s">
        <v>3922</v>
      </c>
      <c r="D3944" s="5" t="s">
        <v>22</v>
      </c>
      <c r="E3944" s="5">
        <v>10</v>
      </c>
      <c r="F3944" s="5" t="s">
        <v>294</v>
      </c>
      <c r="G3944" s="5" t="s">
        <v>294</v>
      </c>
      <c r="M3944" s="5" t="s">
        <v>794</v>
      </c>
      <c r="N3944" s="5" t="s">
        <v>294</v>
      </c>
      <c r="O3944" s="5" t="s">
        <v>294</v>
      </c>
      <c r="P3944" s="5" t="s">
        <v>294</v>
      </c>
      <c r="Q3944" s="5" t="s">
        <v>297</v>
      </c>
      <c r="R3944" s="5" t="s">
        <v>294</v>
      </c>
      <c r="V3944" s="5" t="s">
        <v>12382</v>
      </c>
    </row>
    <row r="3945" spans="1:22" x14ac:dyDescent="0.35">
      <c r="A3945" s="5" t="s">
        <v>12384</v>
      </c>
      <c r="B3945" s="5" t="s">
        <v>12385</v>
      </c>
      <c r="C3945" s="5" t="s">
        <v>3922</v>
      </c>
      <c r="D3945" s="5" t="s">
        <v>18</v>
      </c>
      <c r="E3945" s="5">
        <v>30</v>
      </c>
      <c r="F3945" s="5" t="s">
        <v>294</v>
      </c>
      <c r="G3945" s="5" t="s">
        <v>294</v>
      </c>
      <c r="M3945" s="5" t="s">
        <v>794</v>
      </c>
      <c r="N3945" s="5" t="s">
        <v>294</v>
      </c>
      <c r="O3945" s="5" t="s">
        <v>294</v>
      </c>
      <c r="P3945" s="5" t="s">
        <v>294</v>
      </c>
      <c r="Q3945" s="5" t="s">
        <v>297</v>
      </c>
      <c r="R3945" s="5" t="s">
        <v>294</v>
      </c>
      <c r="V3945" s="5" t="s">
        <v>12384</v>
      </c>
    </row>
    <row r="3946" spans="1:22" x14ac:dyDescent="0.35">
      <c r="A3946" s="5" t="s">
        <v>12386</v>
      </c>
      <c r="B3946" s="5" t="s">
        <v>4013</v>
      </c>
      <c r="C3946" s="5" t="s">
        <v>3922</v>
      </c>
      <c r="D3946" s="5" t="s">
        <v>22</v>
      </c>
      <c r="E3946" s="5">
        <v>10</v>
      </c>
      <c r="F3946" s="5" t="s">
        <v>294</v>
      </c>
      <c r="G3946" s="5" t="s">
        <v>294</v>
      </c>
      <c r="M3946" s="5" t="s">
        <v>794</v>
      </c>
      <c r="N3946" s="5" t="s">
        <v>294</v>
      </c>
      <c r="O3946" s="5" t="s">
        <v>294</v>
      </c>
      <c r="P3946" s="5" t="s">
        <v>294</v>
      </c>
      <c r="Q3946" s="5" t="s">
        <v>297</v>
      </c>
      <c r="R3946" s="5" t="s">
        <v>294</v>
      </c>
      <c r="V3946" s="5" t="s">
        <v>12386</v>
      </c>
    </row>
    <row r="3947" spans="1:22" x14ac:dyDescent="0.35">
      <c r="A3947" s="5" t="s">
        <v>12387</v>
      </c>
      <c r="B3947" s="5" t="s">
        <v>12388</v>
      </c>
      <c r="C3947" s="5" t="s">
        <v>3922</v>
      </c>
      <c r="D3947" s="5" t="s">
        <v>18</v>
      </c>
      <c r="E3947" s="5">
        <v>30</v>
      </c>
      <c r="F3947" s="5" t="s">
        <v>294</v>
      </c>
      <c r="G3947" s="5" t="s">
        <v>294</v>
      </c>
      <c r="M3947" s="5" t="s">
        <v>794</v>
      </c>
      <c r="N3947" s="5" t="s">
        <v>294</v>
      </c>
      <c r="O3947" s="5" t="s">
        <v>294</v>
      </c>
      <c r="P3947" s="5" t="s">
        <v>294</v>
      </c>
      <c r="Q3947" s="5" t="s">
        <v>297</v>
      </c>
      <c r="R3947" s="5" t="s">
        <v>294</v>
      </c>
      <c r="V3947" s="5" t="s">
        <v>12387</v>
      </c>
    </row>
    <row r="3948" spans="1:22" x14ac:dyDescent="0.35">
      <c r="A3948" s="5" t="s">
        <v>12389</v>
      </c>
      <c r="B3948" s="5" t="s">
        <v>12390</v>
      </c>
      <c r="C3948" s="5" t="s">
        <v>3922</v>
      </c>
      <c r="D3948" s="5" t="s">
        <v>22</v>
      </c>
      <c r="E3948" s="5">
        <v>10</v>
      </c>
      <c r="F3948" s="5" t="s">
        <v>294</v>
      </c>
      <c r="G3948" s="5" t="s">
        <v>294</v>
      </c>
      <c r="M3948" s="5" t="s">
        <v>794</v>
      </c>
      <c r="N3948" s="5" t="s">
        <v>294</v>
      </c>
      <c r="O3948" s="5" t="s">
        <v>294</v>
      </c>
      <c r="P3948" s="5" t="s">
        <v>294</v>
      </c>
      <c r="Q3948" s="5" t="s">
        <v>297</v>
      </c>
      <c r="R3948" s="5" t="s">
        <v>294</v>
      </c>
      <c r="V3948" s="5" t="s">
        <v>12389</v>
      </c>
    </row>
    <row r="3949" spans="1:22" x14ac:dyDescent="0.35">
      <c r="A3949" s="5" t="s">
        <v>12391</v>
      </c>
      <c r="B3949" s="5" t="s">
        <v>12392</v>
      </c>
      <c r="C3949" s="5" t="s">
        <v>8828</v>
      </c>
      <c r="D3949" s="5" t="s">
        <v>18</v>
      </c>
      <c r="E3949" s="5">
        <v>48</v>
      </c>
      <c r="F3949" s="5" t="s">
        <v>294</v>
      </c>
      <c r="G3949" s="5" t="s">
        <v>294</v>
      </c>
      <c r="M3949" s="5" t="s">
        <v>794</v>
      </c>
      <c r="N3949" s="5" t="s">
        <v>294</v>
      </c>
      <c r="R3949" s="5" t="s">
        <v>294</v>
      </c>
      <c r="V3949" s="5" t="s">
        <v>12391</v>
      </c>
    </row>
    <row r="3950" spans="1:22" x14ac:dyDescent="0.35">
      <c r="A3950" s="5" t="s">
        <v>12393</v>
      </c>
      <c r="B3950" s="5" t="s">
        <v>12394</v>
      </c>
      <c r="C3950" s="5" t="s">
        <v>8828</v>
      </c>
      <c r="D3950" s="5" t="s">
        <v>18</v>
      </c>
      <c r="E3950" s="5">
        <v>48</v>
      </c>
      <c r="F3950" s="5" t="s">
        <v>294</v>
      </c>
      <c r="G3950" s="5" t="s">
        <v>294</v>
      </c>
      <c r="M3950" s="5" t="s">
        <v>794</v>
      </c>
      <c r="N3950" s="5" t="s">
        <v>294</v>
      </c>
      <c r="R3950" s="5" t="s">
        <v>294</v>
      </c>
      <c r="V3950" s="5" t="s">
        <v>12393</v>
      </c>
    </row>
    <row r="3951" spans="1:22" x14ac:dyDescent="0.35">
      <c r="A3951" s="5" t="s">
        <v>12395</v>
      </c>
      <c r="B3951" s="5" t="s">
        <v>12396</v>
      </c>
      <c r="C3951" s="5" t="s">
        <v>8828</v>
      </c>
      <c r="D3951" s="5" t="s">
        <v>18</v>
      </c>
      <c r="E3951" s="5">
        <v>1</v>
      </c>
      <c r="F3951" s="5" t="s">
        <v>294</v>
      </c>
      <c r="G3951" s="5" t="s">
        <v>297</v>
      </c>
      <c r="L3951" s="5" t="s">
        <v>12397</v>
      </c>
      <c r="M3951" s="5" t="s">
        <v>794</v>
      </c>
      <c r="N3951" s="5" t="s">
        <v>294</v>
      </c>
      <c r="P3951" s="5" t="s">
        <v>294</v>
      </c>
      <c r="Q3951" s="5" t="s">
        <v>294</v>
      </c>
      <c r="R3951" s="5" t="s">
        <v>294</v>
      </c>
      <c r="V3951" s="5" t="s">
        <v>12395</v>
      </c>
    </row>
    <row r="3952" spans="1:22" x14ac:dyDescent="0.35">
      <c r="A3952" s="5" t="s">
        <v>12398</v>
      </c>
      <c r="B3952" s="5" t="s">
        <v>12399</v>
      </c>
      <c r="C3952" s="5" t="s">
        <v>8828</v>
      </c>
      <c r="D3952" s="5" t="s">
        <v>18</v>
      </c>
      <c r="E3952" s="5">
        <v>10</v>
      </c>
      <c r="F3952" s="5" t="s">
        <v>294</v>
      </c>
      <c r="G3952" s="5" t="s">
        <v>297</v>
      </c>
      <c r="J3952" s="5" t="s">
        <v>3783</v>
      </c>
      <c r="M3952" s="5" t="s">
        <v>794</v>
      </c>
      <c r="N3952" s="5" t="s">
        <v>294</v>
      </c>
      <c r="P3952" s="5" t="s">
        <v>294</v>
      </c>
      <c r="Q3952" s="5" t="s">
        <v>294</v>
      </c>
      <c r="R3952" s="5" t="s">
        <v>294</v>
      </c>
      <c r="V3952" s="5" t="s">
        <v>12398</v>
      </c>
    </row>
    <row r="3953" spans="1:22" x14ac:dyDescent="0.35">
      <c r="A3953" s="5" t="s">
        <v>12400</v>
      </c>
      <c r="B3953" s="5" t="s">
        <v>10838</v>
      </c>
      <c r="C3953" s="5" t="s">
        <v>8828</v>
      </c>
      <c r="D3953" s="5" t="s">
        <v>18</v>
      </c>
      <c r="E3953" s="5">
        <v>10</v>
      </c>
      <c r="F3953" s="5" t="s">
        <v>294</v>
      </c>
      <c r="G3953" s="5" t="s">
        <v>297</v>
      </c>
      <c r="J3953" s="5" t="s">
        <v>10839</v>
      </c>
      <c r="M3953" s="5" t="s">
        <v>794</v>
      </c>
      <c r="N3953" s="5" t="s">
        <v>294</v>
      </c>
      <c r="P3953" s="5" t="s">
        <v>294</v>
      </c>
      <c r="Q3953" s="5" t="s">
        <v>294</v>
      </c>
      <c r="R3953" s="5" t="s">
        <v>294</v>
      </c>
      <c r="V3953" s="5" t="s">
        <v>12400</v>
      </c>
    </row>
    <row r="3954" spans="1:22" x14ac:dyDescent="0.35">
      <c r="A3954" s="5" t="s">
        <v>12401</v>
      </c>
      <c r="B3954" s="5" t="s">
        <v>12402</v>
      </c>
      <c r="C3954" s="5" t="s">
        <v>8828</v>
      </c>
      <c r="D3954" s="5" t="s">
        <v>18</v>
      </c>
      <c r="E3954" s="5">
        <v>10</v>
      </c>
      <c r="F3954" s="5" t="s">
        <v>294</v>
      </c>
      <c r="G3954" s="5" t="s">
        <v>297</v>
      </c>
      <c r="J3954" s="5" t="s">
        <v>3735</v>
      </c>
      <c r="M3954" s="5" t="s">
        <v>794</v>
      </c>
      <c r="N3954" s="5" t="s">
        <v>294</v>
      </c>
      <c r="P3954" s="5" t="s">
        <v>294</v>
      </c>
      <c r="Q3954" s="5" t="s">
        <v>294</v>
      </c>
      <c r="R3954" s="5" t="s">
        <v>294</v>
      </c>
      <c r="U3954" s="5" t="s">
        <v>10842</v>
      </c>
      <c r="V3954" s="5" t="s">
        <v>12403</v>
      </c>
    </row>
    <row r="3955" spans="1:22" x14ac:dyDescent="0.35">
      <c r="A3955" s="5" t="s">
        <v>12404</v>
      </c>
      <c r="B3955" s="5" t="s">
        <v>12405</v>
      </c>
      <c r="C3955" s="5" t="s">
        <v>8828</v>
      </c>
      <c r="D3955" s="5" t="s">
        <v>18</v>
      </c>
      <c r="E3955" s="5">
        <v>30</v>
      </c>
      <c r="F3955" s="5" t="s">
        <v>294</v>
      </c>
      <c r="G3955" s="5" t="s">
        <v>294</v>
      </c>
      <c r="M3955" s="5" t="s">
        <v>794</v>
      </c>
      <c r="N3955" s="5" t="s">
        <v>294</v>
      </c>
      <c r="R3955" s="5" t="s">
        <v>297</v>
      </c>
      <c r="V3955" s="5" t="s">
        <v>12404</v>
      </c>
    </row>
    <row r="3956" spans="1:22" x14ac:dyDescent="0.35">
      <c r="A3956" s="5" t="s">
        <v>12406</v>
      </c>
      <c r="B3956" s="5" t="s">
        <v>12407</v>
      </c>
      <c r="C3956" s="5" t="s">
        <v>8828</v>
      </c>
      <c r="D3956" s="5" t="s">
        <v>18</v>
      </c>
      <c r="E3956" s="5">
        <v>20</v>
      </c>
      <c r="F3956" s="5" t="s">
        <v>294</v>
      </c>
      <c r="G3956" s="5" t="s">
        <v>294</v>
      </c>
      <c r="M3956" s="5" t="s">
        <v>794</v>
      </c>
      <c r="N3956" s="5" t="s">
        <v>294</v>
      </c>
      <c r="R3956" s="5" t="s">
        <v>294</v>
      </c>
      <c r="V3956" s="5" t="s">
        <v>12406</v>
      </c>
    </row>
    <row r="3957" spans="1:22" x14ac:dyDescent="0.35">
      <c r="A3957" s="5" t="s">
        <v>12408</v>
      </c>
      <c r="B3957" s="5" t="s">
        <v>12409</v>
      </c>
      <c r="C3957" s="5" t="s">
        <v>8828</v>
      </c>
      <c r="D3957" s="5" t="s">
        <v>18</v>
      </c>
      <c r="E3957" s="5">
        <v>60</v>
      </c>
      <c r="F3957" s="5" t="s">
        <v>294</v>
      </c>
      <c r="G3957" s="5" t="s">
        <v>294</v>
      </c>
      <c r="M3957" s="5" t="s">
        <v>794</v>
      </c>
      <c r="N3957" s="5" t="s">
        <v>294</v>
      </c>
      <c r="R3957" s="5" t="s">
        <v>294</v>
      </c>
      <c r="V3957" s="5" t="s">
        <v>12408</v>
      </c>
    </row>
    <row r="3958" spans="1:22" x14ac:dyDescent="0.35">
      <c r="A3958" s="5" t="s">
        <v>12410</v>
      </c>
      <c r="B3958" s="5" t="s">
        <v>12411</v>
      </c>
      <c r="C3958" s="5" t="s">
        <v>8828</v>
      </c>
      <c r="D3958" s="5" t="s">
        <v>16</v>
      </c>
      <c r="E3958" s="5">
        <v>4</v>
      </c>
      <c r="F3958" s="5" t="s">
        <v>294</v>
      </c>
      <c r="G3958" s="5" t="s">
        <v>294</v>
      </c>
      <c r="H3958" s="5">
        <v>0</v>
      </c>
      <c r="K3958" s="5" t="s">
        <v>294</v>
      </c>
      <c r="M3958" s="5" t="s">
        <v>794</v>
      </c>
      <c r="N3958" s="5" t="s">
        <v>294</v>
      </c>
      <c r="P3958" s="5" t="s">
        <v>294</v>
      </c>
      <c r="R3958" s="5" t="s">
        <v>294</v>
      </c>
      <c r="V3958" s="5" t="s">
        <v>12412</v>
      </c>
    </row>
    <row r="3959" spans="1:22" x14ac:dyDescent="0.35">
      <c r="A3959" s="5" t="s">
        <v>12413</v>
      </c>
      <c r="B3959" s="5" t="s">
        <v>12414</v>
      </c>
      <c r="C3959" s="5" t="s">
        <v>8828</v>
      </c>
      <c r="D3959" s="5" t="s">
        <v>16</v>
      </c>
      <c r="E3959" s="5">
        <v>4</v>
      </c>
      <c r="F3959" s="5" t="s">
        <v>294</v>
      </c>
      <c r="G3959" s="5" t="s">
        <v>294</v>
      </c>
      <c r="H3959" s="5">
        <v>0</v>
      </c>
      <c r="K3959" s="5" t="s">
        <v>294</v>
      </c>
      <c r="M3959" s="5" t="s">
        <v>794</v>
      </c>
      <c r="N3959" s="5" t="s">
        <v>294</v>
      </c>
      <c r="P3959" s="5" t="s">
        <v>294</v>
      </c>
      <c r="R3959" s="5" t="s">
        <v>294</v>
      </c>
      <c r="V3959" s="5" t="s">
        <v>12415</v>
      </c>
    </row>
    <row r="3960" spans="1:22" x14ac:dyDescent="0.35">
      <c r="A3960" s="5" t="s">
        <v>12416</v>
      </c>
      <c r="B3960" s="5" t="s">
        <v>12417</v>
      </c>
      <c r="C3960" s="5" t="s">
        <v>8828</v>
      </c>
      <c r="D3960" s="5" t="s">
        <v>18</v>
      </c>
      <c r="E3960" s="5">
        <v>8</v>
      </c>
      <c r="F3960" s="5" t="s">
        <v>294</v>
      </c>
      <c r="G3960" s="5" t="s">
        <v>297</v>
      </c>
      <c r="K3960" s="5" t="s">
        <v>294</v>
      </c>
      <c r="L3960" s="5" t="s">
        <v>12418</v>
      </c>
      <c r="M3960" s="5" t="s">
        <v>794</v>
      </c>
      <c r="N3960" s="5" t="s">
        <v>294</v>
      </c>
      <c r="P3960" s="5" t="s">
        <v>294</v>
      </c>
      <c r="R3960" s="5" t="s">
        <v>294</v>
      </c>
      <c r="V3960" s="5" t="s">
        <v>12419</v>
      </c>
    </row>
    <row r="3961" spans="1:22" x14ac:dyDescent="0.35">
      <c r="A3961" s="5" t="s">
        <v>12420</v>
      </c>
      <c r="B3961" s="5" t="s">
        <v>12421</v>
      </c>
      <c r="C3961" s="5" t="s">
        <v>8828</v>
      </c>
      <c r="D3961" s="5" t="s">
        <v>16</v>
      </c>
      <c r="E3961" s="5">
        <v>4</v>
      </c>
      <c r="F3961" s="5" t="s">
        <v>294</v>
      </c>
      <c r="G3961" s="5" t="s">
        <v>294</v>
      </c>
      <c r="H3961" s="5">
        <v>0</v>
      </c>
      <c r="K3961" s="5" t="s">
        <v>294</v>
      </c>
      <c r="M3961" s="5" t="s">
        <v>794</v>
      </c>
      <c r="N3961" s="5" t="s">
        <v>294</v>
      </c>
      <c r="P3961" s="5" t="s">
        <v>294</v>
      </c>
      <c r="R3961" s="5" t="s">
        <v>294</v>
      </c>
      <c r="V3961" s="5" t="s">
        <v>12422</v>
      </c>
    </row>
    <row r="3962" spans="1:22" x14ac:dyDescent="0.35">
      <c r="A3962" s="5" t="s">
        <v>12423</v>
      </c>
      <c r="B3962" s="5" t="s">
        <v>12424</v>
      </c>
      <c r="C3962" s="5" t="s">
        <v>8828</v>
      </c>
      <c r="D3962" s="5" t="s">
        <v>16</v>
      </c>
      <c r="E3962" s="5">
        <v>4</v>
      </c>
      <c r="F3962" s="5" t="s">
        <v>294</v>
      </c>
      <c r="G3962" s="5" t="s">
        <v>294</v>
      </c>
      <c r="H3962" s="5">
        <v>0</v>
      </c>
      <c r="K3962" s="5" t="s">
        <v>294</v>
      </c>
      <c r="M3962" s="5" t="s">
        <v>794</v>
      </c>
      <c r="N3962" s="5" t="s">
        <v>294</v>
      </c>
      <c r="P3962" s="5" t="s">
        <v>294</v>
      </c>
      <c r="R3962" s="5" t="s">
        <v>294</v>
      </c>
      <c r="V3962" s="5" t="s">
        <v>12425</v>
      </c>
    </row>
    <row r="3963" spans="1:22" x14ac:dyDescent="0.35">
      <c r="A3963" s="5" t="s">
        <v>12426</v>
      </c>
      <c r="B3963" s="5" t="s">
        <v>12427</v>
      </c>
      <c r="C3963" s="5" t="s">
        <v>8828</v>
      </c>
      <c r="D3963" s="5" t="s">
        <v>24</v>
      </c>
      <c r="E3963" s="5">
        <v>12</v>
      </c>
      <c r="F3963" s="5" t="s">
        <v>294</v>
      </c>
      <c r="G3963" s="5" t="s">
        <v>294</v>
      </c>
      <c r="M3963" s="5" t="s">
        <v>794</v>
      </c>
      <c r="N3963" s="5" t="s">
        <v>294</v>
      </c>
      <c r="R3963" s="5" t="s">
        <v>294</v>
      </c>
      <c r="V3963" s="5" t="s">
        <v>12426</v>
      </c>
    </row>
    <row r="3964" spans="1:22" x14ac:dyDescent="0.35">
      <c r="A3964" s="5" t="s">
        <v>12428</v>
      </c>
      <c r="B3964" s="5" t="s">
        <v>10320</v>
      </c>
      <c r="C3964" s="5" t="s">
        <v>8828</v>
      </c>
      <c r="D3964" s="5" t="s">
        <v>18</v>
      </c>
      <c r="E3964" s="5">
        <v>7</v>
      </c>
      <c r="F3964" s="5" t="s">
        <v>294</v>
      </c>
      <c r="G3964" s="5" t="s">
        <v>297</v>
      </c>
      <c r="J3964" s="5" t="s">
        <v>3738</v>
      </c>
      <c r="M3964" s="5" t="s">
        <v>794</v>
      </c>
      <c r="N3964" s="5" t="s">
        <v>294</v>
      </c>
      <c r="P3964" s="5" t="s">
        <v>294</v>
      </c>
      <c r="Q3964" s="5" t="s">
        <v>294</v>
      </c>
      <c r="R3964" s="5" t="s">
        <v>297</v>
      </c>
      <c r="U3964" s="5" t="s">
        <v>12429</v>
      </c>
      <c r="V3964" s="5" t="s">
        <v>12428</v>
      </c>
    </row>
    <row r="3965" spans="1:22" x14ac:dyDescent="0.35">
      <c r="A3965" s="5" t="s">
        <v>12430</v>
      </c>
      <c r="B3965" s="5" t="s">
        <v>12431</v>
      </c>
      <c r="C3965" s="5" t="s">
        <v>8828</v>
      </c>
      <c r="D3965" s="5" t="s">
        <v>18</v>
      </c>
      <c r="E3965" s="5">
        <v>1</v>
      </c>
      <c r="F3965" s="5" t="s">
        <v>294</v>
      </c>
      <c r="G3965" s="5" t="s">
        <v>297</v>
      </c>
      <c r="L3965" s="5" t="s">
        <v>941</v>
      </c>
      <c r="M3965" s="5" t="s">
        <v>794</v>
      </c>
      <c r="N3965" s="5" t="s">
        <v>294</v>
      </c>
      <c r="O3965" s="5" t="s">
        <v>294</v>
      </c>
      <c r="P3965" s="5" t="s">
        <v>294</v>
      </c>
      <c r="Q3965" s="5" t="s">
        <v>294</v>
      </c>
      <c r="R3965" s="5" t="s">
        <v>294</v>
      </c>
      <c r="V3965" s="5" t="s">
        <v>12430</v>
      </c>
    </row>
    <row r="3966" spans="1:22" x14ac:dyDescent="0.35">
      <c r="A3966" s="5" t="s">
        <v>12432</v>
      </c>
      <c r="B3966" s="5" t="s">
        <v>8291</v>
      </c>
      <c r="C3966" s="5" t="s">
        <v>8828</v>
      </c>
      <c r="D3966" s="5" t="s">
        <v>18</v>
      </c>
      <c r="E3966" s="5">
        <v>8</v>
      </c>
      <c r="F3966" s="5" t="s">
        <v>294</v>
      </c>
      <c r="G3966" s="5" t="s">
        <v>297</v>
      </c>
      <c r="M3966" s="5" t="s">
        <v>3826</v>
      </c>
      <c r="N3966" s="5" t="s">
        <v>294</v>
      </c>
      <c r="P3966" s="5" t="s">
        <v>294</v>
      </c>
      <c r="R3966" s="5" t="s">
        <v>294</v>
      </c>
      <c r="V3966" s="5" t="s">
        <v>12432</v>
      </c>
    </row>
    <row r="3967" spans="1:22" x14ac:dyDescent="0.35">
      <c r="A3967" s="5" t="s">
        <v>12433</v>
      </c>
      <c r="B3967" s="5" t="s">
        <v>12434</v>
      </c>
      <c r="C3967" s="5" t="s">
        <v>12435</v>
      </c>
      <c r="D3967" s="5" t="s">
        <v>18</v>
      </c>
      <c r="E3967" s="5">
        <v>4</v>
      </c>
      <c r="F3967" s="5" t="s">
        <v>294</v>
      </c>
      <c r="G3967" s="5" t="s">
        <v>294</v>
      </c>
      <c r="M3967" s="5" t="s">
        <v>794</v>
      </c>
      <c r="N3967" s="5" t="s">
        <v>294</v>
      </c>
      <c r="R3967" s="5" t="s">
        <v>297</v>
      </c>
      <c r="V3967" s="5" t="s">
        <v>12433</v>
      </c>
    </row>
    <row r="3968" spans="1:22" x14ac:dyDescent="0.35">
      <c r="A3968" s="5" t="s">
        <v>12436</v>
      </c>
      <c r="B3968" s="5" t="s">
        <v>12437</v>
      </c>
      <c r="C3968" s="5" t="s">
        <v>12435</v>
      </c>
      <c r="D3968" s="5" t="s">
        <v>18</v>
      </c>
      <c r="E3968" s="5">
        <v>4</v>
      </c>
      <c r="F3968" s="5" t="s">
        <v>294</v>
      </c>
      <c r="G3968" s="5" t="s">
        <v>294</v>
      </c>
      <c r="M3968" s="5" t="s">
        <v>794</v>
      </c>
      <c r="N3968" s="5" t="s">
        <v>294</v>
      </c>
      <c r="R3968" s="5" t="s">
        <v>297</v>
      </c>
      <c r="V3968" s="5" t="s">
        <v>12436</v>
      </c>
    </row>
    <row r="3969" spans="1:22" x14ac:dyDescent="0.35">
      <c r="A3969" s="5" t="s">
        <v>12438</v>
      </c>
      <c r="B3969" s="5" t="s">
        <v>12439</v>
      </c>
      <c r="C3969" s="5" t="s">
        <v>12435</v>
      </c>
      <c r="D3969" s="5" t="s">
        <v>20</v>
      </c>
      <c r="E3969" s="5">
        <v>10</v>
      </c>
      <c r="F3969" s="5" t="s">
        <v>294</v>
      </c>
      <c r="G3969" s="5" t="s">
        <v>294</v>
      </c>
      <c r="M3969" s="5" t="s">
        <v>794</v>
      </c>
      <c r="N3969" s="5" t="s">
        <v>294</v>
      </c>
      <c r="R3969" s="5" t="s">
        <v>297</v>
      </c>
      <c r="V3969" s="5" t="s">
        <v>12438</v>
      </c>
    </row>
    <row r="3970" spans="1:22" x14ac:dyDescent="0.35">
      <c r="A3970" s="5" t="s">
        <v>12440</v>
      </c>
      <c r="B3970" s="5" t="s">
        <v>12441</v>
      </c>
      <c r="C3970" s="5" t="s">
        <v>12435</v>
      </c>
      <c r="D3970" s="5" t="s">
        <v>22</v>
      </c>
      <c r="E3970" s="5">
        <v>20</v>
      </c>
      <c r="F3970" s="5" t="s">
        <v>294</v>
      </c>
      <c r="G3970" s="5" t="s">
        <v>294</v>
      </c>
      <c r="M3970" s="5" t="s">
        <v>3826</v>
      </c>
      <c r="N3970" s="5" t="s">
        <v>294</v>
      </c>
      <c r="R3970" s="5" t="s">
        <v>294</v>
      </c>
      <c r="V3970" s="5" t="s">
        <v>12440</v>
      </c>
    </row>
    <row r="3971" spans="1:22" x14ac:dyDescent="0.35">
      <c r="A3971" s="5" t="s">
        <v>12442</v>
      </c>
      <c r="B3971" s="5" t="s">
        <v>12443</v>
      </c>
      <c r="C3971" s="5" t="s">
        <v>12444</v>
      </c>
      <c r="D3971" s="5" t="s">
        <v>22</v>
      </c>
      <c r="E3971" s="5">
        <v>10</v>
      </c>
      <c r="F3971" s="5" t="s">
        <v>294</v>
      </c>
      <c r="G3971" s="5" t="s">
        <v>294</v>
      </c>
      <c r="M3971" s="5" t="s">
        <v>794</v>
      </c>
      <c r="N3971" s="5" t="s">
        <v>294</v>
      </c>
      <c r="R3971" s="5" t="s">
        <v>294</v>
      </c>
      <c r="V3971" s="5" t="s">
        <v>12442</v>
      </c>
    </row>
    <row r="3972" spans="1:22" x14ac:dyDescent="0.35">
      <c r="A3972" s="5" t="s">
        <v>12445</v>
      </c>
      <c r="B3972" s="5" t="s">
        <v>12434</v>
      </c>
      <c r="C3972" s="5" t="s">
        <v>12444</v>
      </c>
      <c r="D3972" s="5" t="s">
        <v>18</v>
      </c>
      <c r="E3972" s="5">
        <v>6</v>
      </c>
      <c r="F3972" s="5" t="s">
        <v>294</v>
      </c>
      <c r="G3972" s="5" t="s">
        <v>294</v>
      </c>
      <c r="M3972" s="5" t="s">
        <v>794</v>
      </c>
      <c r="N3972" s="5" t="s">
        <v>294</v>
      </c>
      <c r="R3972" s="5" t="s">
        <v>294</v>
      </c>
      <c r="V3972" s="5" t="s">
        <v>12445</v>
      </c>
    </row>
    <row r="3973" spans="1:22" x14ac:dyDescent="0.35">
      <c r="A3973" s="5" t="s">
        <v>12446</v>
      </c>
      <c r="B3973" s="5" t="s">
        <v>12437</v>
      </c>
      <c r="C3973" s="5" t="s">
        <v>12444</v>
      </c>
      <c r="D3973" s="5" t="s">
        <v>18</v>
      </c>
      <c r="E3973" s="5">
        <v>6</v>
      </c>
      <c r="F3973" s="5" t="s">
        <v>294</v>
      </c>
      <c r="G3973" s="5" t="s">
        <v>294</v>
      </c>
      <c r="M3973" s="5" t="s">
        <v>794</v>
      </c>
      <c r="N3973" s="5" t="s">
        <v>294</v>
      </c>
      <c r="R3973" s="5" t="s">
        <v>294</v>
      </c>
      <c r="V3973" s="5" t="s">
        <v>12446</v>
      </c>
    </row>
    <row r="3974" spans="1:22" x14ac:dyDescent="0.35">
      <c r="A3974" s="5" t="s">
        <v>12447</v>
      </c>
      <c r="B3974" s="5" t="s">
        <v>12448</v>
      </c>
      <c r="C3974" s="5" t="s">
        <v>12444</v>
      </c>
      <c r="D3974" s="5" t="s">
        <v>18</v>
      </c>
      <c r="E3974" s="5">
        <v>30</v>
      </c>
      <c r="F3974" s="5" t="s">
        <v>294</v>
      </c>
      <c r="G3974" s="5" t="s">
        <v>294</v>
      </c>
      <c r="M3974" s="5" t="s">
        <v>794</v>
      </c>
      <c r="N3974" s="5" t="s">
        <v>294</v>
      </c>
      <c r="R3974" s="5" t="s">
        <v>294</v>
      </c>
      <c r="V3974" s="5" t="s">
        <v>12447</v>
      </c>
    </row>
    <row r="3975" spans="1:22" x14ac:dyDescent="0.35">
      <c r="A3975" s="5" t="s">
        <v>12449</v>
      </c>
      <c r="B3975" s="5" t="s">
        <v>12450</v>
      </c>
      <c r="C3975" s="5" t="s">
        <v>12444</v>
      </c>
      <c r="D3975" s="5" t="s">
        <v>18</v>
      </c>
      <c r="E3975" s="5">
        <v>30</v>
      </c>
      <c r="F3975" s="5" t="s">
        <v>294</v>
      </c>
      <c r="G3975" s="5" t="s">
        <v>294</v>
      </c>
      <c r="M3975" s="5" t="s">
        <v>794</v>
      </c>
      <c r="N3975" s="5" t="s">
        <v>294</v>
      </c>
      <c r="R3975" s="5" t="s">
        <v>294</v>
      </c>
      <c r="V3975" s="5" t="s">
        <v>12449</v>
      </c>
    </row>
    <row r="3976" spans="1:22" x14ac:dyDescent="0.35">
      <c r="A3976" s="5" t="s">
        <v>12451</v>
      </c>
      <c r="B3976" s="5" t="s">
        <v>11333</v>
      </c>
      <c r="C3976" s="5" t="s">
        <v>12444</v>
      </c>
      <c r="D3976" s="5" t="s">
        <v>22</v>
      </c>
      <c r="E3976" s="5">
        <v>10</v>
      </c>
      <c r="F3976" s="5" t="s">
        <v>294</v>
      </c>
      <c r="G3976" s="5" t="s">
        <v>294</v>
      </c>
      <c r="M3976" s="5" t="s">
        <v>3826</v>
      </c>
      <c r="N3976" s="5" t="s">
        <v>294</v>
      </c>
      <c r="R3976" s="5" t="s">
        <v>294</v>
      </c>
      <c r="V3976" s="5" t="s">
        <v>12451</v>
      </c>
    </row>
    <row r="3977" spans="1:22" x14ac:dyDescent="0.35">
      <c r="A3977" s="5" t="s">
        <v>12452</v>
      </c>
      <c r="B3977" s="5" t="s">
        <v>11335</v>
      </c>
      <c r="C3977" s="5" t="s">
        <v>12444</v>
      </c>
      <c r="D3977" s="5" t="s">
        <v>22</v>
      </c>
      <c r="E3977" s="5">
        <v>10</v>
      </c>
      <c r="F3977" s="5" t="s">
        <v>294</v>
      </c>
      <c r="G3977" s="5" t="s">
        <v>294</v>
      </c>
      <c r="M3977" s="5" t="s">
        <v>794</v>
      </c>
      <c r="N3977" s="5" t="s">
        <v>294</v>
      </c>
      <c r="R3977" s="5" t="s">
        <v>297</v>
      </c>
      <c r="V3977" s="5" t="s">
        <v>12452</v>
      </c>
    </row>
    <row r="3978" spans="1:22" x14ac:dyDescent="0.35">
      <c r="A3978" s="5" t="s">
        <v>12453</v>
      </c>
      <c r="B3978" s="5" t="s">
        <v>12454</v>
      </c>
      <c r="C3978" s="5" t="s">
        <v>12444</v>
      </c>
      <c r="D3978" s="5" t="s">
        <v>18</v>
      </c>
      <c r="E3978" s="5">
        <v>5</v>
      </c>
      <c r="F3978" s="5" t="s">
        <v>294</v>
      </c>
      <c r="G3978" s="5" t="s">
        <v>294</v>
      </c>
      <c r="M3978" s="5" t="s">
        <v>794</v>
      </c>
      <c r="N3978" s="5" t="s">
        <v>294</v>
      </c>
      <c r="R3978" s="5" t="s">
        <v>294</v>
      </c>
      <c r="V3978" s="5" t="s">
        <v>12453</v>
      </c>
    </row>
    <row r="3979" spans="1:22" x14ac:dyDescent="0.35">
      <c r="A3979" s="5" t="s">
        <v>12455</v>
      </c>
      <c r="B3979" s="5" t="s">
        <v>12456</v>
      </c>
      <c r="C3979" s="5" t="s">
        <v>12435</v>
      </c>
      <c r="D3979" s="5" t="s">
        <v>28</v>
      </c>
      <c r="E3979" s="5">
        <v>6</v>
      </c>
      <c r="F3979" s="5" t="s">
        <v>294</v>
      </c>
      <c r="G3979" s="5" t="s">
        <v>294</v>
      </c>
      <c r="M3979" s="5" t="s">
        <v>794</v>
      </c>
      <c r="N3979" s="5" t="s">
        <v>294</v>
      </c>
      <c r="R3979" s="5" t="s">
        <v>294</v>
      </c>
      <c r="V3979" s="5" t="s">
        <v>12455</v>
      </c>
    </row>
    <row r="3980" spans="1:22" x14ac:dyDescent="0.35">
      <c r="A3980" s="5" t="s">
        <v>12457</v>
      </c>
      <c r="B3980" s="5" t="s">
        <v>12458</v>
      </c>
      <c r="C3980" s="5" t="s">
        <v>12459</v>
      </c>
      <c r="D3980" s="5" t="s">
        <v>18</v>
      </c>
      <c r="E3980" s="5">
        <v>4</v>
      </c>
      <c r="F3980" s="5" t="s">
        <v>294</v>
      </c>
      <c r="G3980" s="5" t="s">
        <v>294</v>
      </c>
      <c r="M3980" s="5" t="s">
        <v>794</v>
      </c>
      <c r="N3980" s="5" t="s">
        <v>294</v>
      </c>
      <c r="R3980" s="5" t="s">
        <v>294</v>
      </c>
      <c r="V3980" s="5" t="s">
        <v>12457</v>
      </c>
    </row>
    <row r="3981" spans="1:22" x14ac:dyDescent="0.35">
      <c r="A3981" s="5" t="s">
        <v>12460</v>
      </c>
      <c r="B3981" s="5" t="s">
        <v>12461</v>
      </c>
      <c r="C3981" s="5" t="s">
        <v>12459</v>
      </c>
      <c r="D3981" s="5" t="s">
        <v>16</v>
      </c>
      <c r="E3981" s="5">
        <v>15</v>
      </c>
      <c r="F3981" s="5" t="s">
        <v>294</v>
      </c>
      <c r="G3981" s="5" t="s">
        <v>294</v>
      </c>
      <c r="M3981" s="5" t="s">
        <v>794</v>
      </c>
      <c r="N3981" s="5" t="s">
        <v>294</v>
      </c>
      <c r="R3981" s="5" t="s">
        <v>294</v>
      </c>
      <c r="V3981" s="5" t="s">
        <v>12460</v>
      </c>
    </row>
    <row r="3982" spans="1:22" x14ac:dyDescent="0.35">
      <c r="A3982" s="5" t="s">
        <v>12462</v>
      </c>
      <c r="B3982" s="5" t="s">
        <v>12463</v>
      </c>
      <c r="C3982" s="5" t="s">
        <v>12459</v>
      </c>
      <c r="D3982" s="5" t="s">
        <v>22</v>
      </c>
      <c r="E3982" s="5">
        <v>10</v>
      </c>
      <c r="F3982" s="5" t="s">
        <v>294</v>
      </c>
      <c r="G3982" s="5" t="s">
        <v>294</v>
      </c>
      <c r="M3982" s="5" t="s">
        <v>794</v>
      </c>
      <c r="N3982" s="5" t="s">
        <v>294</v>
      </c>
      <c r="R3982" s="5" t="s">
        <v>294</v>
      </c>
      <c r="V3982" s="5" t="s">
        <v>12462</v>
      </c>
    </row>
    <row r="3983" spans="1:22" x14ac:dyDescent="0.35">
      <c r="A3983" s="5" t="s">
        <v>12464</v>
      </c>
      <c r="B3983" s="5" t="s">
        <v>12465</v>
      </c>
      <c r="C3983" s="5" t="s">
        <v>12459</v>
      </c>
      <c r="D3983" s="5" t="s">
        <v>22</v>
      </c>
      <c r="E3983" s="5">
        <v>10</v>
      </c>
      <c r="F3983" s="5" t="s">
        <v>294</v>
      </c>
      <c r="G3983" s="5" t="s">
        <v>294</v>
      </c>
      <c r="M3983" s="5" t="s">
        <v>794</v>
      </c>
      <c r="N3983" s="5" t="s">
        <v>294</v>
      </c>
      <c r="R3983" s="5" t="s">
        <v>297</v>
      </c>
      <c r="V3983" s="5" t="s">
        <v>12464</v>
      </c>
    </row>
    <row r="3984" spans="1:22" x14ac:dyDescent="0.35">
      <c r="A3984" s="5" t="s">
        <v>12466</v>
      </c>
      <c r="B3984" s="5" t="s">
        <v>12467</v>
      </c>
      <c r="C3984" s="5" t="s">
        <v>12459</v>
      </c>
      <c r="D3984" s="5" t="s">
        <v>22</v>
      </c>
      <c r="E3984" s="5">
        <v>10</v>
      </c>
      <c r="F3984" s="5" t="s">
        <v>294</v>
      </c>
      <c r="G3984" s="5" t="s">
        <v>294</v>
      </c>
      <c r="M3984" s="5" t="s">
        <v>3826</v>
      </c>
      <c r="N3984" s="5" t="s">
        <v>294</v>
      </c>
      <c r="R3984" s="5" t="s">
        <v>294</v>
      </c>
      <c r="V3984" s="5" t="s">
        <v>12466</v>
      </c>
    </row>
    <row r="3985" spans="1:22" x14ac:dyDescent="0.35">
      <c r="A3985" s="5" t="s">
        <v>12468</v>
      </c>
      <c r="B3985" s="5" t="s">
        <v>12469</v>
      </c>
      <c r="C3985" s="5" t="s">
        <v>12459</v>
      </c>
      <c r="D3985" s="5" t="s">
        <v>18</v>
      </c>
      <c r="E3985" s="5">
        <v>20</v>
      </c>
      <c r="F3985" s="5" t="s">
        <v>294</v>
      </c>
      <c r="G3985" s="5" t="s">
        <v>294</v>
      </c>
      <c r="M3985" s="5" t="s">
        <v>794</v>
      </c>
      <c r="N3985" s="5" t="s">
        <v>294</v>
      </c>
      <c r="R3985" s="5" t="s">
        <v>294</v>
      </c>
      <c r="V3985" s="5" t="s">
        <v>12468</v>
      </c>
    </row>
    <row r="3986" spans="1:22" x14ac:dyDescent="0.35">
      <c r="A3986" s="5" t="s">
        <v>12470</v>
      </c>
      <c r="B3986" s="5" t="s">
        <v>12471</v>
      </c>
      <c r="C3986" s="5" t="s">
        <v>12459</v>
      </c>
      <c r="D3986" s="5" t="s">
        <v>18</v>
      </c>
      <c r="E3986" s="5">
        <v>4</v>
      </c>
      <c r="F3986" s="5" t="s">
        <v>294</v>
      </c>
      <c r="G3986" s="5" t="s">
        <v>294</v>
      </c>
      <c r="M3986" s="5" t="s">
        <v>794</v>
      </c>
      <c r="N3986" s="5" t="s">
        <v>294</v>
      </c>
      <c r="R3986" s="5" t="s">
        <v>294</v>
      </c>
      <c r="V3986" s="5" t="s">
        <v>12470</v>
      </c>
    </row>
    <row r="3987" spans="1:22" x14ac:dyDescent="0.35">
      <c r="A3987" s="5" t="s">
        <v>12472</v>
      </c>
      <c r="B3987" s="5" t="s">
        <v>12473</v>
      </c>
      <c r="C3987" s="5" t="s">
        <v>12459</v>
      </c>
      <c r="D3987" s="5" t="s">
        <v>16</v>
      </c>
      <c r="E3987" s="5">
        <v>15</v>
      </c>
      <c r="F3987" s="5" t="s">
        <v>294</v>
      </c>
      <c r="G3987" s="5" t="s">
        <v>294</v>
      </c>
      <c r="M3987" s="5" t="s">
        <v>794</v>
      </c>
      <c r="N3987" s="5" t="s">
        <v>294</v>
      </c>
      <c r="R3987" s="5" t="s">
        <v>294</v>
      </c>
      <c r="V3987" s="5" t="s">
        <v>12472</v>
      </c>
    </row>
    <row r="3988" spans="1:22" x14ac:dyDescent="0.35">
      <c r="A3988" s="5" t="s">
        <v>12474</v>
      </c>
      <c r="B3988" s="5" t="s">
        <v>12475</v>
      </c>
      <c r="C3988" s="5" t="s">
        <v>12459</v>
      </c>
      <c r="D3988" s="5" t="s">
        <v>22</v>
      </c>
      <c r="E3988" s="5">
        <v>10</v>
      </c>
      <c r="F3988" s="5" t="s">
        <v>294</v>
      </c>
      <c r="G3988" s="5" t="s">
        <v>294</v>
      </c>
      <c r="M3988" s="5" t="s">
        <v>794</v>
      </c>
      <c r="N3988" s="5" t="s">
        <v>294</v>
      </c>
      <c r="R3988" s="5" t="s">
        <v>294</v>
      </c>
      <c r="V3988" s="5" t="s">
        <v>12474</v>
      </c>
    </row>
    <row r="3989" spans="1:22" x14ac:dyDescent="0.35">
      <c r="A3989" s="5" t="s">
        <v>12476</v>
      </c>
      <c r="B3989" s="5" t="s">
        <v>12477</v>
      </c>
      <c r="C3989" s="5" t="s">
        <v>12459</v>
      </c>
      <c r="D3989" s="5" t="s">
        <v>18</v>
      </c>
      <c r="E3989" s="5">
        <v>4</v>
      </c>
      <c r="F3989" s="5" t="s">
        <v>294</v>
      </c>
      <c r="G3989" s="5" t="s">
        <v>294</v>
      </c>
      <c r="M3989" s="5" t="s">
        <v>794</v>
      </c>
      <c r="N3989" s="5" t="s">
        <v>294</v>
      </c>
      <c r="R3989" s="5" t="s">
        <v>294</v>
      </c>
      <c r="V3989" s="5" t="s">
        <v>12476</v>
      </c>
    </row>
    <row r="3990" spans="1:22" x14ac:dyDescent="0.35">
      <c r="A3990" s="5" t="s">
        <v>12478</v>
      </c>
      <c r="B3990" s="5" t="s">
        <v>12479</v>
      </c>
      <c r="C3990" s="5" t="s">
        <v>12459</v>
      </c>
      <c r="D3990" s="5" t="s">
        <v>18</v>
      </c>
      <c r="E3990" s="5">
        <v>4</v>
      </c>
      <c r="F3990" s="5" t="s">
        <v>294</v>
      </c>
      <c r="G3990" s="5" t="s">
        <v>294</v>
      </c>
      <c r="M3990" s="5" t="s">
        <v>794</v>
      </c>
      <c r="N3990" s="5" t="s">
        <v>294</v>
      </c>
      <c r="R3990" s="5" t="s">
        <v>294</v>
      </c>
      <c r="V3990" s="5" t="s">
        <v>12478</v>
      </c>
    </row>
    <row r="3991" spans="1:22" x14ac:dyDescent="0.35">
      <c r="A3991" s="5" t="s">
        <v>12480</v>
      </c>
      <c r="B3991" s="5" t="s">
        <v>12481</v>
      </c>
      <c r="C3991" s="5" t="s">
        <v>12482</v>
      </c>
      <c r="D3991" s="5" t="s">
        <v>18</v>
      </c>
      <c r="E3991" s="5">
        <v>36</v>
      </c>
      <c r="F3991" s="5" t="s">
        <v>294</v>
      </c>
      <c r="G3991" s="5" t="s">
        <v>294</v>
      </c>
      <c r="M3991" s="5" t="s">
        <v>794</v>
      </c>
      <c r="N3991" s="5" t="s">
        <v>294</v>
      </c>
      <c r="R3991" s="5" t="s">
        <v>294</v>
      </c>
      <c r="V3991" s="5" t="s">
        <v>12480</v>
      </c>
    </row>
    <row r="3992" spans="1:22" x14ac:dyDescent="0.35">
      <c r="A3992" s="5" t="s">
        <v>12483</v>
      </c>
      <c r="B3992" s="5" t="s">
        <v>12484</v>
      </c>
      <c r="C3992" s="5" t="s">
        <v>12482</v>
      </c>
      <c r="D3992" s="5" t="s">
        <v>18</v>
      </c>
      <c r="E3992" s="5">
        <v>4</v>
      </c>
      <c r="F3992" s="5" t="s">
        <v>294</v>
      </c>
      <c r="G3992" s="5" t="s">
        <v>294</v>
      </c>
      <c r="M3992" s="5" t="s">
        <v>794</v>
      </c>
      <c r="N3992" s="5" t="s">
        <v>294</v>
      </c>
      <c r="O3992" s="5" t="s">
        <v>294</v>
      </c>
      <c r="P3992" s="5" t="s">
        <v>294</v>
      </c>
      <c r="Q3992" s="5" t="s">
        <v>294</v>
      </c>
      <c r="R3992" s="5" t="s">
        <v>294</v>
      </c>
      <c r="V3992" s="5" t="s">
        <v>12483</v>
      </c>
    </row>
    <row r="3993" spans="1:22" x14ac:dyDescent="0.35">
      <c r="A3993" s="5" t="s">
        <v>12485</v>
      </c>
      <c r="B3993" s="5" t="s">
        <v>12486</v>
      </c>
      <c r="C3993" s="5" t="s">
        <v>12482</v>
      </c>
      <c r="D3993" s="5" t="s">
        <v>22</v>
      </c>
      <c r="E3993" s="5">
        <v>10</v>
      </c>
      <c r="F3993" s="5" t="s">
        <v>294</v>
      </c>
      <c r="G3993" s="5" t="s">
        <v>294</v>
      </c>
      <c r="M3993" s="5" t="s">
        <v>3826</v>
      </c>
      <c r="N3993" s="5" t="s">
        <v>294</v>
      </c>
      <c r="R3993" s="5" t="s">
        <v>294</v>
      </c>
      <c r="V3993" s="5" t="s">
        <v>12485</v>
      </c>
    </row>
    <row r="3994" spans="1:22" x14ac:dyDescent="0.35">
      <c r="A3994" s="5" t="s">
        <v>12487</v>
      </c>
      <c r="B3994" s="5" t="s">
        <v>12488</v>
      </c>
      <c r="C3994" s="5" t="s">
        <v>12482</v>
      </c>
      <c r="D3994" s="5" t="s">
        <v>18</v>
      </c>
      <c r="E3994" s="5">
        <v>36</v>
      </c>
      <c r="F3994" s="5" t="s">
        <v>294</v>
      </c>
      <c r="G3994" s="5" t="s">
        <v>294</v>
      </c>
      <c r="M3994" s="5" t="s">
        <v>794</v>
      </c>
      <c r="N3994" s="5" t="s">
        <v>294</v>
      </c>
      <c r="R3994" s="5" t="s">
        <v>294</v>
      </c>
      <c r="V3994" s="5" t="s">
        <v>12487</v>
      </c>
    </row>
    <row r="3995" spans="1:22" x14ac:dyDescent="0.35">
      <c r="A3995" s="5" t="s">
        <v>12489</v>
      </c>
      <c r="B3995" s="5" t="s">
        <v>12458</v>
      </c>
      <c r="C3995" s="5" t="s">
        <v>12482</v>
      </c>
      <c r="D3995" s="5" t="s">
        <v>18</v>
      </c>
      <c r="E3995" s="5">
        <v>4</v>
      </c>
      <c r="F3995" s="5" t="s">
        <v>294</v>
      </c>
      <c r="G3995" s="5" t="s">
        <v>294</v>
      </c>
      <c r="M3995" s="5" t="s">
        <v>794</v>
      </c>
      <c r="N3995" s="5" t="s">
        <v>294</v>
      </c>
      <c r="R3995" s="5" t="s">
        <v>294</v>
      </c>
      <c r="V3995" s="5" t="s">
        <v>12489</v>
      </c>
    </row>
    <row r="3996" spans="1:22" x14ac:dyDescent="0.35">
      <c r="A3996" s="5" t="s">
        <v>12490</v>
      </c>
      <c r="B3996" s="5" t="s">
        <v>12491</v>
      </c>
      <c r="C3996" s="5" t="s">
        <v>12482</v>
      </c>
      <c r="D3996" s="5" t="s">
        <v>22</v>
      </c>
      <c r="E3996" s="5">
        <v>10</v>
      </c>
      <c r="F3996" s="5" t="s">
        <v>294</v>
      </c>
      <c r="G3996" s="5" t="s">
        <v>294</v>
      </c>
      <c r="M3996" s="5" t="s">
        <v>794</v>
      </c>
      <c r="N3996" s="5" t="s">
        <v>294</v>
      </c>
      <c r="R3996" s="5" t="s">
        <v>297</v>
      </c>
      <c r="V3996" s="5" t="s">
        <v>12490</v>
      </c>
    </row>
    <row r="3997" spans="1:22" x14ac:dyDescent="0.35">
      <c r="A3997" s="5" t="s">
        <v>12492</v>
      </c>
      <c r="B3997" s="5" t="s">
        <v>12471</v>
      </c>
      <c r="C3997" s="5" t="s">
        <v>12482</v>
      </c>
      <c r="D3997" s="5" t="s">
        <v>18</v>
      </c>
      <c r="E3997" s="5">
        <v>4</v>
      </c>
      <c r="F3997" s="5" t="s">
        <v>294</v>
      </c>
      <c r="G3997" s="5" t="s">
        <v>294</v>
      </c>
      <c r="M3997" s="5" t="s">
        <v>794</v>
      </c>
      <c r="N3997" s="5" t="s">
        <v>294</v>
      </c>
      <c r="R3997" s="5" t="s">
        <v>294</v>
      </c>
      <c r="V3997" s="5" t="s">
        <v>12492</v>
      </c>
    </row>
    <row r="3998" spans="1:22" x14ac:dyDescent="0.35">
      <c r="A3998" s="5" t="s">
        <v>12493</v>
      </c>
      <c r="B3998" s="5" t="s">
        <v>12494</v>
      </c>
      <c r="C3998" s="5" t="s">
        <v>12482</v>
      </c>
      <c r="D3998" s="5" t="s">
        <v>20</v>
      </c>
      <c r="E3998" s="5">
        <v>10</v>
      </c>
      <c r="F3998" s="5" t="s">
        <v>294</v>
      </c>
      <c r="G3998" s="5" t="s">
        <v>294</v>
      </c>
      <c r="M3998" s="5" t="s">
        <v>794</v>
      </c>
      <c r="N3998" s="5" t="s">
        <v>294</v>
      </c>
      <c r="R3998" s="5" t="s">
        <v>294</v>
      </c>
      <c r="V3998" s="5" t="s">
        <v>12493</v>
      </c>
    </row>
    <row r="3999" spans="1:22" x14ac:dyDescent="0.35">
      <c r="A3999" s="5" t="s">
        <v>12495</v>
      </c>
      <c r="B3999" s="5" t="s">
        <v>12496</v>
      </c>
      <c r="C3999" s="5" t="s">
        <v>12459</v>
      </c>
      <c r="D3999" s="5" t="s">
        <v>16</v>
      </c>
      <c r="E3999" s="5">
        <v>15</v>
      </c>
      <c r="F3999" s="5" t="s">
        <v>294</v>
      </c>
      <c r="G3999" s="5" t="s">
        <v>294</v>
      </c>
      <c r="M3999" s="5" t="s">
        <v>794</v>
      </c>
      <c r="N3999" s="5" t="s">
        <v>294</v>
      </c>
      <c r="R3999" s="5" t="s">
        <v>294</v>
      </c>
      <c r="V3999" s="5" t="s">
        <v>12495</v>
      </c>
    </row>
    <row r="4000" spans="1:22" x14ac:dyDescent="0.35">
      <c r="A4000" s="5" t="s">
        <v>12497</v>
      </c>
      <c r="B4000" s="5" t="s">
        <v>12498</v>
      </c>
      <c r="C4000" s="5" t="s">
        <v>12459</v>
      </c>
      <c r="D4000" s="5" t="s">
        <v>22</v>
      </c>
      <c r="E4000" s="5">
        <v>10</v>
      </c>
      <c r="F4000" s="5" t="s">
        <v>294</v>
      </c>
      <c r="G4000" s="5" t="s">
        <v>294</v>
      </c>
      <c r="M4000" s="5" t="s">
        <v>794</v>
      </c>
      <c r="N4000" s="5" t="s">
        <v>294</v>
      </c>
      <c r="R4000" s="5" t="s">
        <v>294</v>
      </c>
      <c r="V4000" s="5" t="s">
        <v>12497</v>
      </c>
    </row>
    <row r="4001" spans="1:22" x14ac:dyDescent="0.35">
      <c r="A4001" s="5" t="s">
        <v>12499</v>
      </c>
      <c r="B4001" s="5" t="s">
        <v>12500</v>
      </c>
      <c r="C4001" s="5" t="s">
        <v>12501</v>
      </c>
      <c r="D4001" s="5" t="s">
        <v>18</v>
      </c>
      <c r="E4001" s="5">
        <v>30</v>
      </c>
      <c r="F4001" s="5" t="s">
        <v>294</v>
      </c>
      <c r="G4001" s="5" t="s">
        <v>294</v>
      </c>
      <c r="K4001" s="5" t="s">
        <v>294</v>
      </c>
      <c r="M4001" s="5" t="s">
        <v>794</v>
      </c>
      <c r="N4001" s="5" t="s">
        <v>294</v>
      </c>
      <c r="P4001" s="5" t="s">
        <v>294</v>
      </c>
      <c r="Q4001" s="5" t="s">
        <v>294</v>
      </c>
      <c r="R4001" s="5" t="s">
        <v>294</v>
      </c>
      <c r="V4001" s="5" t="s">
        <v>12502</v>
      </c>
    </row>
    <row r="4002" spans="1:22" x14ac:dyDescent="0.35">
      <c r="A4002" s="5" t="s">
        <v>12503</v>
      </c>
      <c r="B4002" s="5" t="s">
        <v>12504</v>
      </c>
      <c r="C4002" s="5" t="s">
        <v>12501</v>
      </c>
      <c r="D4002" s="5" t="s">
        <v>18</v>
      </c>
      <c r="E4002" s="5">
        <v>10</v>
      </c>
      <c r="F4002" s="5" t="s">
        <v>294</v>
      </c>
      <c r="G4002" s="5" t="s">
        <v>294</v>
      </c>
      <c r="K4002" s="5" t="s">
        <v>294</v>
      </c>
      <c r="M4002" s="5" t="s">
        <v>3826</v>
      </c>
      <c r="N4002" s="5" t="s">
        <v>294</v>
      </c>
      <c r="P4002" s="5" t="s">
        <v>294</v>
      </c>
      <c r="Q4002" s="5" t="s">
        <v>294</v>
      </c>
      <c r="R4002" s="5" t="s">
        <v>294</v>
      </c>
      <c r="V4002" s="5" t="s">
        <v>12505</v>
      </c>
    </row>
    <row r="4003" spans="1:22" x14ac:dyDescent="0.35">
      <c r="A4003" s="5" t="s">
        <v>12506</v>
      </c>
      <c r="B4003" s="5" t="s">
        <v>111</v>
      </c>
      <c r="C4003" s="5" t="s">
        <v>12501</v>
      </c>
      <c r="D4003" s="5" t="s">
        <v>1655</v>
      </c>
      <c r="E4003" s="5">
        <v>77</v>
      </c>
      <c r="F4003" s="5" t="s">
        <v>294</v>
      </c>
      <c r="G4003" s="5" t="s">
        <v>294</v>
      </c>
      <c r="M4003" s="5" t="s">
        <v>794</v>
      </c>
      <c r="N4003" s="5" t="s">
        <v>294</v>
      </c>
      <c r="P4003" s="5" t="s">
        <v>294</v>
      </c>
      <c r="Q4003" s="5" t="s">
        <v>294</v>
      </c>
      <c r="R4003" s="5" t="s">
        <v>294</v>
      </c>
      <c r="V4003" s="5" t="s">
        <v>12507</v>
      </c>
    </row>
    <row r="4004" spans="1:22" x14ac:dyDescent="0.35">
      <c r="A4004" s="5" t="s">
        <v>12508</v>
      </c>
      <c r="B4004" s="5" t="s">
        <v>12509</v>
      </c>
      <c r="C4004" s="5" t="s">
        <v>8828</v>
      </c>
      <c r="D4004" s="5" t="s">
        <v>16</v>
      </c>
      <c r="E4004" s="5">
        <v>12</v>
      </c>
      <c r="F4004" s="5" t="s">
        <v>294</v>
      </c>
      <c r="G4004" s="5" t="s">
        <v>294</v>
      </c>
      <c r="H4004" s="5">
        <v>0</v>
      </c>
      <c r="I4004" s="5">
        <v>999999999.99000001</v>
      </c>
      <c r="M4004" s="5" t="s">
        <v>794</v>
      </c>
      <c r="N4004" s="5" t="s">
        <v>294</v>
      </c>
      <c r="R4004" s="5" t="s">
        <v>294</v>
      </c>
      <c r="S4004" s="5" t="s">
        <v>12510</v>
      </c>
      <c r="V4004" s="5" t="s">
        <v>12511</v>
      </c>
    </row>
    <row r="4005" spans="1:22" x14ac:dyDescent="0.35">
      <c r="A4005" s="5" t="s">
        <v>12512</v>
      </c>
      <c r="B4005" s="5" t="s">
        <v>12513</v>
      </c>
      <c r="C4005" s="5" t="s">
        <v>8828</v>
      </c>
      <c r="D4005" s="5" t="s">
        <v>16</v>
      </c>
      <c r="E4005" s="5">
        <v>12</v>
      </c>
      <c r="F4005" s="5" t="s">
        <v>294</v>
      </c>
      <c r="G4005" s="5" t="s">
        <v>294</v>
      </c>
      <c r="H4005" s="5">
        <v>0</v>
      </c>
      <c r="I4005" s="5">
        <v>999999999.99000001</v>
      </c>
      <c r="M4005" s="5" t="s">
        <v>794</v>
      </c>
      <c r="N4005" s="5" t="s">
        <v>294</v>
      </c>
      <c r="R4005" s="5" t="s">
        <v>294</v>
      </c>
      <c r="S4005" s="5" t="s">
        <v>2333</v>
      </c>
      <c r="V4005" s="5" t="s">
        <v>12514</v>
      </c>
    </row>
    <row r="4006" spans="1:22" x14ac:dyDescent="0.35">
      <c r="A4006" s="5" t="s">
        <v>12515</v>
      </c>
      <c r="B4006" s="5" t="s">
        <v>833</v>
      </c>
      <c r="C4006" s="5" t="s">
        <v>8828</v>
      </c>
      <c r="D4006" s="5" t="s">
        <v>18</v>
      </c>
      <c r="E4006" s="5">
        <v>80</v>
      </c>
      <c r="F4006" s="5" t="s">
        <v>297</v>
      </c>
      <c r="G4006" s="5" t="s">
        <v>294</v>
      </c>
      <c r="M4006" s="5" t="s">
        <v>794</v>
      </c>
      <c r="N4006" s="5" t="s">
        <v>294</v>
      </c>
      <c r="P4006" s="5" t="s">
        <v>294</v>
      </c>
      <c r="R4006" s="5" t="s">
        <v>297</v>
      </c>
      <c r="V4006" s="5" t="s">
        <v>12515</v>
      </c>
    </row>
    <row r="4007" spans="1:22" x14ac:dyDescent="0.35">
      <c r="A4007" s="5" t="s">
        <v>12516</v>
      </c>
      <c r="B4007" s="5" t="s">
        <v>12517</v>
      </c>
      <c r="C4007" s="5" t="s">
        <v>8828</v>
      </c>
      <c r="D4007" s="5" t="s">
        <v>18</v>
      </c>
      <c r="E4007" s="5">
        <v>40</v>
      </c>
      <c r="F4007" s="5" t="s">
        <v>294</v>
      </c>
      <c r="G4007" s="5" t="s">
        <v>294</v>
      </c>
      <c r="M4007" s="5" t="s">
        <v>794</v>
      </c>
      <c r="N4007" s="5" t="s">
        <v>294</v>
      </c>
      <c r="R4007" s="5" t="s">
        <v>294</v>
      </c>
      <c r="V4007" s="5" t="s">
        <v>12516</v>
      </c>
    </row>
    <row r="4008" spans="1:22" x14ac:dyDescent="0.35">
      <c r="A4008" s="5" t="s">
        <v>12518</v>
      </c>
      <c r="B4008" s="5" t="s">
        <v>12519</v>
      </c>
      <c r="C4008" s="5" t="s">
        <v>12520</v>
      </c>
      <c r="D4008" s="5" t="s">
        <v>18</v>
      </c>
      <c r="E4008" s="5">
        <v>20</v>
      </c>
      <c r="F4008" s="5" t="s">
        <v>294</v>
      </c>
      <c r="G4008" s="5" t="s">
        <v>294</v>
      </c>
      <c r="M4008" s="5" t="s">
        <v>794</v>
      </c>
      <c r="N4008" s="5" t="s">
        <v>294</v>
      </c>
      <c r="R4008" s="5" t="s">
        <v>294</v>
      </c>
      <c r="V4008" s="5" t="s">
        <v>12518</v>
      </c>
    </row>
    <row r="4009" spans="1:22" x14ac:dyDescent="0.35">
      <c r="A4009" s="5" t="s">
        <v>12521</v>
      </c>
      <c r="B4009" s="5" t="s">
        <v>12522</v>
      </c>
      <c r="C4009" s="5" t="s">
        <v>12520</v>
      </c>
      <c r="D4009" s="5" t="s">
        <v>18</v>
      </c>
      <c r="E4009" s="5">
        <v>45</v>
      </c>
      <c r="F4009" s="5" t="s">
        <v>294</v>
      </c>
      <c r="G4009" s="5" t="s">
        <v>297</v>
      </c>
      <c r="M4009" s="5" t="s">
        <v>794</v>
      </c>
      <c r="N4009" s="5" t="s">
        <v>294</v>
      </c>
      <c r="P4009" s="5" t="s">
        <v>294</v>
      </c>
      <c r="Q4009" s="5" t="s">
        <v>294</v>
      </c>
      <c r="R4009" s="5" t="s">
        <v>294</v>
      </c>
      <c r="V4009" s="5" t="s">
        <v>12521</v>
      </c>
    </row>
    <row r="4010" spans="1:22" x14ac:dyDescent="0.35">
      <c r="A4010" s="5" t="s">
        <v>12523</v>
      </c>
      <c r="B4010" s="5" t="s">
        <v>12524</v>
      </c>
      <c r="C4010" s="5" t="s">
        <v>12520</v>
      </c>
      <c r="D4010" s="5" t="s">
        <v>18</v>
      </c>
      <c r="E4010" s="5">
        <v>10</v>
      </c>
      <c r="F4010" s="5" t="s">
        <v>297</v>
      </c>
      <c r="G4010" s="5" t="s">
        <v>297</v>
      </c>
      <c r="M4010" s="5" t="s">
        <v>3826</v>
      </c>
      <c r="N4010" s="5" t="s">
        <v>294</v>
      </c>
      <c r="R4010" s="5" t="s">
        <v>294</v>
      </c>
      <c r="V4010" s="5" t="s">
        <v>12523</v>
      </c>
    </row>
    <row r="4011" spans="1:22" x14ac:dyDescent="0.35">
      <c r="A4011" s="5" t="s">
        <v>12525</v>
      </c>
      <c r="B4011" s="5" t="s">
        <v>12526</v>
      </c>
      <c r="C4011" s="5" t="s">
        <v>12520</v>
      </c>
      <c r="D4011" s="5" t="s">
        <v>18</v>
      </c>
      <c r="E4011" s="5">
        <v>1</v>
      </c>
      <c r="F4011" s="5" t="s">
        <v>297</v>
      </c>
      <c r="G4011" s="5" t="s">
        <v>297</v>
      </c>
      <c r="L4011" s="5" t="s">
        <v>822</v>
      </c>
      <c r="M4011" s="5" t="s">
        <v>794</v>
      </c>
      <c r="N4011" s="5" t="s">
        <v>294</v>
      </c>
      <c r="O4011" s="5" t="s">
        <v>294</v>
      </c>
      <c r="P4011" s="5" t="s">
        <v>294</v>
      </c>
      <c r="Q4011" s="5" t="s">
        <v>294</v>
      </c>
      <c r="R4011" s="5" t="s">
        <v>294</v>
      </c>
      <c r="S4011" s="5" t="s">
        <v>297</v>
      </c>
      <c r="V4011" s="5" t="s">
        <v>12525</v>
      </c>
    </row>
    <row r="4012" spans="1:22" x14ac:dyDescent="0.35">
      <c r="A4012" s="5" t="s">
        <v>12527</v>
      </c>
      <c r="B4012" s="5" t="s">
        <v>12528</v>
      </c>
      <c r="C4012" s="5" t="s">
        <v>12520</v>
      </c>
      <c r="D4012" s="5" t="s">
        <v>22</v>
      </c>
      <c r="E4012" s="5">
        <v>1</v>
      </c>
      <c r="F4012" s="5" t="s">
        <v>294</v>
      </c>
      <c r="G4012" s="5" t="s">
        <v>294</v>
      </c>
      <c r="H4012" s="5">
        <v>1</v>
      </c>
      <c r="I4012" s="5">
        <v>4</v>
      </c>
      <c r="M4012" s="5" t="s">
        <v>794</v>
      </c>
      <c r="N4012" s="5" t="s">
        <v>294</v>
      </c>
      <c r="O4012" s="5" t="s">
        <v>294</v>
      </c>
      <c r="P4012" s="5" t="s">
        <v>294</v>
      </c>
      <c r="Q4012" s="5" t="s">
        <v>294</v>
      </c>
      <c r="R4012" s="5" t="s">
        <v>294</v>
      </c>
      <c r="S4012" s="5" t="s">
        <v>2333</v>
      </c>
      <c r="V4012" s="5" t="s">
        <v>12527</v>
      </c>
    </row>
    <row r="4013" spans="1:22" x14ac:dyDescent="0.35">
      <c r="A4013" s="5" t="s">
        <v>12529</v>
      </c>
      <c r="B4013" s="5" t="s">
        <v>12530</v>
      </c>
      <c r="C4013" s="5" t="s">
        <v>12520</v>
      </c>
      <c r="D4013" s="5" t="s">
        <v>18</v>
      </c>
      <c r="E4013" s="5">
        <v>1</v>
      </c>
      <c r="F4013" s="5" t="s">
        <v>297</v>
      </c>
      <c r="G4013" s="5" t="s">
        <v>297</v>
      </c>
      <c r="L4013" s="5" t="s">
        <v>822</v>
      </c>
      <c r="M4013" s="5" t="s">
        <v>794</v>
      </c>
      <c r="N4013" s="5" t="s">
        <v>294</v>
      </c>
      <c r="O4013" s="5" t="s">
        <v>294</v>
      </c>
      <c r="P4013" s="5" t="s">
        <v>294</v>
      </c>
      <c r="Q4013" s="5" t="s">
        <v>294</v>
      </c>
      <c r="R4013" s="5" t="s">
        <v>294</v>
      </c>
      <c r="S4013" s="5" t="s">
        <v>297</v>
      </c>
      <c r="V4013" s="5" t="s">
        <v>12529</v>
      </c>
    </row>
    <row r="4014" spans="1:22" x14ac:dyDescent="0.35">
      <c r="A4014" s="5" t="s">
        <v>12531</v>
      </c>
      <c r="B4014" s="5" t="s">
        <v>111</v>
      </c>
      <c r="C4014" s="5" t="s">
        <v>8828</v>
      </c>
      <c r="D4014" s="5" t="s">
        <v>1655</v>
      </c>
      <c r="E4014" s="5">
        <v>77</v>
      </c>
      <c r="F4014" s="5" t="s">
        <v>294</v>
      </c>
      <c r="G4014" s="5" t="s">
        <v>294</v>
      </c>
      <c r="M4014" s="5" t="s">
        <v>794</v>
      </c>
      <c r="N4014" s="5" t="s">
        <v>294</v>
      </c>
      <c r="R4014" s="5" t="s">
        <v>294</v>
      </c>
      <c r="V4014" s="5" t="s">
        <v>12531</v>
      </c>
    </row>
    <row r="4015" spans="1:22" x14ac:dyDescent="0.35">
      <c r="A4015" s="5" t="s">
        <v>12532</v>
      </c>
      <c r="B4015" s="5" t="s">
        <v>12533</v>
      </c>
      <c r="C4015" s="5" t="s">
        <v>12534</v>
      </c>
      <c r="D4015" s="5" t="s">
        <v>18</v>
      </c>
      <c r="E4015" s="5">
        <v>45</v>
      </c>
      <c r="F4015" s="5" t="s">
        <v>294</v>
      </c>
      <c r="G4015" s="5" t="s">
        <v>294</v>
      </c>
      <c r="M4015" s="5" t="s">
        <v>794</v>
      </c>
      <c r="N4015" s="5" t="s">
        <v>294</v>
      </c>
      <c r="P4015" s="5" t="s">
        <v>294</v>
      </c>
      <c r="Q4015" s="5" t="s">
        <v>294</v>
      </c>
      <c r="R4015" s="5" t="s">
        <v>294</v>
      </c>
      <c r="V4015" s="5" t="s">
        <v>12532</v>
      </c>
    </row>
    <row r="4016" spans="1:22" x14ac:dyDescent="0.35">
      <c r="A4016" s="5" t="s">
        <v>12535</v>
      </c>
      <c r="B4016" s="5" t="s">
        <v>12536</v>
      </c>
      <c r="C4016" s="5" t="s">
        <v>12534</v>
      </c>
      <c r="D4016" s="5" t="s">
        <v>18</v>
      </c>
      <c r="E4016" s="5">
        <v>8</v>
      </c>
      <c r="F4016" s="5" t="s">
        <v>294</v>
      </c>
      <c r="G4016" s="5" t="s">
        <v>294</v>
      </c>
      <c r="M4016" s="5" t="s">
        <v>3826</v>
      </c>
      <c r="N4016" s="5" t="s">
        <v>294</v>
      </c>
      <c r="R4016" s="5" t="s">
        <v>294</v>
      </c>
      <c r="V4016" s="5" t="s">
        <v>12535</v>
      </c>
    </row>
    <row r="4017" spans="1:22" x14ac:dyDescent="0.35">
      <c r="A4017" s="5" t="s">
        <v>12537</v>
      </c>
      <c r="B4017" s="5" t="s">
        <v>12538</v>
      </c>
      <c r="C4017" s="5" t="s">
        <v>12534</v>
      </c>
      <c r="D4017" s="5" t="s">
        <v>18</v>
      </c>
      <c r="E4017" s="5">
        <v>40</v>
      </c>
      <c r="F4017" s="5" t="s">
        <v>297</v>
      </c>
      <c r="G4017" s="5" t="s">
        <v>294</v>
      </c>
      <c r="M4017" s="5" t="s">
        <v>794</v>
      </c>
      <c r="N4017" s="5" t="s">
        <v>294</v>
      </c>
      <c r="R4017" s="5" t="s">
        <v>294</v>
      </c>
      <c r="V4017" s="5" t="s">
        <v>12537</v>
      </c>
    </row>
    <row r="4018" spans="1:22" x14ac:dyDescent="0.35">
      <c r="A4018" s="5" t="s">
        <v>12539</v>
      </c>
      <c r="B4018" s="5" t="s">
        <v>12540</v>
      </c>
      <c r="C4018" s="5" t="s">
        <v>12534</v>
      </c>
      <c r="D4018" s="5" t="s">
        <v>18</v>
      </c>
      <c r="E4018" s="5">
        <v>1</v>
      </c>
      <c r="F4018" s="5" t="s">
        <v>297</v>
      </c>
      <c r="G4018" s="5" t="s">
        <v>297</v>
      </c>
      <c r="L4018" s="5" t="s">
        <v>12541</v>
      </c>
      <c r="M4018" s="5" t="s">
        <v>794</v>
      </c>
      <c r="N4018" s="5" t="s">
        <v>294</v>
      </c>
      <c r="O4018" s="5" t="s">
        <v>294</v>
      </c>
      <c r="P4018" s="5" t="s">
        <v>294</v>
      </c>
      <c r="Q4018" s="5" t="s">
        <v>294</v>
      </c>
      <c r="R4018" s="5" t="s">
        <v>294</v>
      </c>
      <c r="S4018" s="5" t="s">
        <v>2655</v>
      </c>
      <c r="V4018" s="5" t="s">
        <v>12539</v>
      </c>
    </row>
    <row r="4019" spans="1:22" x14ac:dyDescent="0.35">
      <c r="A4019" s="5" t="s">
        <v>12542</v>
      </c>
      <c r="B4019" s="5" t="s">
        <v>12434</v>
      </c>
      <c r="C4019" s="5" t="s">
        <v>12543</v>
      </c>
      <c r="D4019" s="5" t="s">
        <v>18</v>
      </c>
      <c r="E4019" s="5">
        <v>8</v>
      </c>
      <c r="F4019" s="5" t="s">
        <v>294</v>
      </c>
      <c r="G4019" s="5" t="s">
        <v>294</v>
      </c>
      <c r="M4019" s="5" t="s">
        <v>794</v>
      </c>
      <c r="N4019" s="5" t="s">
        <v>294</v>
      </c>
      <c r="P4019" s="5" t="s">
        <v>294</v>
      </c>
      <c r="Q4019" s="5" t="s">
        <v>297</v>
      </c>
      <c r="R4019" s="5" t="s">
        <v>294</v>
      </c>
      <c r="V4019" s="5" t="s">
        <v>12544</v>
      </c>
    </row>
    <row r="4020" spans="1:22" x14ac:dyDescent="0.35">
      <c r="A4020" s="5" t="s">
        <v>12545</v>
      </c>
      <c r="B4020" s="5" t="s">
        <v>12546</v>
      </c>
      <c r="C4020" s="5" t="s">
        <v>12543</v>
      </c>
      <c r="D4020" s="5" t="s">
        <v>22</v>
      </c>
      <c r="E4020" s="5">
        <v>2</v>
      </c>
      <c r="F4020" s="5" t="s">
        <v>294</v>
      </c>
      <c r="G4020" s="5" t="s">
        <v>294</v>
      </c>
      <c r="M4020" s="5" t="s">
        <v>794</v>
      </c>
      <c r="N4020" s="5" t="s">
        <v>294</v>
      </c>
      <c r="P4020" s="5" t="s">
        <v>294</v>
      </c>
      <c r="Q4020" s="5" t="s">
        <v>297</v>
      </c>
      <c r="R4020" s="5" t="s">
        <v>294</v>
      </c>
      <c r="V4020" s="5" t="s">
        <v>12547</v>
      </c>
    </row>
    <row r="4021" spans="1:22" x14ac:dyDescent="0.35">
      <c r="A4021" s="5" t="s">
        <v>12548</v>
      </c>
      <c r="B4021" s="5" t="s">
        <v>12437</v>
      </c>
      <c r="C4021" s="5" t="s">
        <v>12543</v>
      </c>
      <c r="D4021" s="5" t="s">
        <v>18</v>
      </c>
      <c r="E4021" s="5">
        <v>22</v>
      </c>
      <c r="F4021" s="5" t="s">
        <v>294</v>
      </c>
      <c r="G4021" s="5" t="s">
        <v>294</v>
      </c>
      <c r="M4021" s="5" t="s">
        <v>794</v>
      </c>
      <c r="N4021" s="5" t="s">
        <v>294</v>
      </c>
      <c r="P4021" s="5" t="s">
        <v>294</v>
      </c>
      <c r="Q4021" s="5" t="s">
        <v>297</v>
      </c>
      <c r="R4021" s="5" t="s">
        <v>294</v>
      </c>
      <c r="V4021" s="5" t="s">
        <v>12549</v>
      </c>
    </row>
    <row r="4022" spans="1:22" x14ac:dyDescent="0.35">
      <c r="A4022" s="5" t="s">
        <v>12550</v>
      </c>
      <c r="B4022" s="5" t="s">
        <v>12551</v>
      </c>
      <c r="C4022" s="5" t="s">
        <v>12543</v>
      </c>
      <c r="D4022" s="5" t="s">
        <v>22</v>
      </c>
      <c r="E4022" s="5">
        <v>2</v>
      </c>
      <c r="F4022" s="5" t="s">
        <v>294</v>
      </c>
      <c r="G4022" s="5" t="s">
        <v>294</v>
      </c>
      <c r="M4022" s="5" t="s">
        <v>794</v>
      </c>
      <c r="N4022" s="5" t="s">
        <v>294</v>
      </c>
      <c r="P4022" s="5" t="s">
        <v>294</v>
      </c>
      <c r="Q4022" s="5" t="s">
        <v>297</v>
      </c>
      <c r="R4022" s="5" t="s">
        <v>294</v>
      </c>
      <c r="V4022" s="5" t="s">
        <v>12552</v>
      </c>
    </row>
    <row r="4023" spans="1:22" x14ac:dyDescent="0.35">
      <c r="A4023" s="5" t="s">
        <v>12553</v>
      </c>
      <c r="B4023" s="5" t="s">
        <v>4459</v>
      </c>
      <c r="C4023" s="5" t="s">
        <v>12534</v>
      </c>
      <c r="D4023" s="5" t="s">
        <v>22</v>
      </c>
      <c r="E4023" s="5">
        <v>1</v>
      </c>
      <c r="F4023" s="5" t="s">
        <v>297</v>
      </c>
      <c r="G4023" s="5" t="s">
        <v>294</v>
      </c>
      <c r="H4023" s="5">
        <v>0</v>
      </c>
      <c r="I4023" s="5">
        <v>4</v>
      </c>
      <c r="M4023" s="5" t="s">
        <v>794</v>
      </c>
      <c r="N4023" s="5" t="s">
        <v>294</v>
      </c>
      <c r="P4023" s="5" t="s">
        <v>294</v>
      </c>
      <c r="Q4023" s="5" t="s">
        <v>294</v>
      </c>
      <c r="R4023" s="5" t="s">
        <v>294</v>
      </c>
      <c r="S4023" s="5" t="s">
        <v>250</v>
      </c>
      <c r="V4023" s="5" t="s">
        <v>12554</v>
      </c>
    </row>
    <row r="4024" spans="1:22" x14ac:dyDescent="0.35">
      <c r="A4024" s="5" t="s">
        <v>12555</v>
      </c>
      <c r="B4024" s="5" t="s">
        <v>9610</v>
      </c>
      <c r="C4024" s="5" t="s">
        <v>12543</v>
      </c>
      <c r="D4024" s="5" t="s">
        <v>22</v>
      </c>
      <c r="E4024" s="5">
        <v>12</v>
      </c>
      <c r="F4024" s="5" t="s">
        <v>294</v>
      </c>
      <c r="G4024" s="5" t="s">
        <v>294</v>
      </c>
      <c r="M4024" s="5" t="s">
        <v>794</v>
      </c>
      <c r="N4024" s="5" t="s">
        <v>294</v>
      </c>
      <c r="P4024" s="5" t="s">
        <v>294</v>
      </c>
      <c r="Q4024" s="5" t="s">
        <v>297</v>
      </c>
      <c r="R4024" s="5" t="s">
        <v>294</v>
      </c>
      <c r="V4024" s="5" t="s">
        <v>12556</v>
      </c>
    </row>
    <row r="4025" spans="1:22" x14ac:dyDescent="0.35">
      <c r="A4025" s="5" t="s">
        <v>12557</v>
      </c>
      <c r="B4025" s="5" t="s">
        <v>12558</v>
      </c>
      <c r="C4025" s="5" t="s">
        <v>12543</v>
      </c>
      <c r="D4025" s="5" t="s">
        <v>22</v>
      </c>
      <c r="E4025" s="5">
        <v>4</v>
      </c>
      <c r="F4025" s="5" t="s">
        <v>294</v>
      </c>
      <c r="G4025" s="5" t="s">
        <v>294</v>
      </c>
      <c r="M4025" s="5" t="s">
        <v>794</v>
      </c>
      <c r="N4025" s="5" t="s">
        <v>294</v>
      </c>
      <c r="P4025" s="5" t="s">
        <v>294</v>
      </c>
      <c r="Q4025" s="5" t="s">
        <v>297</v>
      </c>
      <c r="R4025" s="5" t="s">
        <v>294</v>
      </c>
      <c r="V4025" s="5" t="s">
        <v>12559</v>
      </c>
    </row>
    <row r="4026" spans="1:22" x14ac:dyDescent="0.35">
      <c r="A4026" s="5" t="s">
        <v>12560</v>
      </c>
      <c r="B4026" s="5" t="s">
        <v>12561</v>
      </c>
      <c r="C4026" s="5" t="s">
        <v>12562</v>
      </c>
      <c r="D4026" s="5" t="s">
        <v>18</v>
      </c>
      <c r="E4026" s="5">
        <v>20</v>
      </c>
      <c r="F4026" s="5" t="s">
        <v>294</v>
      </c>
      <c r="G4026" s="5" t="s">
        <v>294</v>
      </c>
      <c r="M4026" s="5" t="s">
        <v>794</v>
      </c>
      <c r="N4026" s="5" t="s">
        <v>294</v>
      </c>
      <c r="P4026" s="5" t="s">
        <v>294</v>
      </c>
      <c r="Q4026" s="5" t="s">
        <v>294</v>
      </c>
      <c r="R4026" s="5" t="s">
        <v>294</v>
      </c>
      <c r="V4026" s="5" t="s">
        <v>12563</v>
      </c>
    </row>
    <row r="4027" spans="1:22" x14ac:dyDescent="0.35">
      <c r="A4027" s="5" t="s">
        <v>12564</v>
      </c>
      <c r="B4027" s="5" t="s">
        <v>12565</v>
      </c>
      <c r="C4027" s="5" t="s">
        <v>12562</v>
      </c>
      <c r="D4027" s="5" t="s">
        <v>20</v>
      </c>
      <c r="E4027" s="5">
        <v>10</v>
      </c>
      <c r="F4027" s="5" t="s">
        <v>294</v>
      </c>
      <c r="G4027" s="5" t="s">
        <v>294</v>
      </c>
      <c r="K4027" s="5" t="s">
        <v>294</v>
      </c>
      <c r="M4027" s="5" t="s">
        <v>794</v>
      </c>
      <c r="N4027" s="5" t="s">
        <v>294</v>
      </c>
      <c r="P4027" s="5" t="s">
        <v>294</v>
      </c>
      <c r="Q4027" s="5" t="s">
        <v>294</v>
      </c>
      <c r="R4027" s="5" t="s">
        <v>294</v>
      </c>
      <c r="V4027" s="5" t="s">
        <v>12566</v>
      </c>
    </row>
    <row r="4028" spans="1:22" x14ac:dyDescent="0.35">
      <c r="A4028" s="5" t="s">
        <v>12567</v>
      </c>
      <c r="B4028" s="5" t="s">
        <v>12568</v>
      </c>
      <c r="C4028" s="5" t="s">
        <v>12562</v>
      </c>
      <c r="D4028" s="5" t="s">
        <v>18</v>
      </c>
      <c r="E4028" s="5">
        <v>20</v>
      </c>
      <c r="F4028" s="5" t="s">
        <v>294</v>
      </c>
      <c r="G4028" s="5" t="s">
        <v>294</v>
      </c>
      <c r="M4028" s="5" t="s">
        <v>794</v>
      </c>
      <c r="N4028" s="5" t="s">
        <v>294</v>
      </c>
      <c r="P4028" s="5" t="s">
        <v>294</v>
      </c>
      <c r="Q4028" s="5" t="s">
        <v>294</v>
      </c>
      <c r="R4028" s="5" t="s">
        <v>294</v>
      </c>
      <c r="V4028" s="5" t="s">
        <v>12569</v>
      </c>
    </row>
    <row r="4029" spans="1:22" x14ac:dyDescent="0.35">
      <c r="A4029" s="5" t="s">
        <v>12570</v>
      </c>
      <c r="B4029" s="5" t="s">
        <v>12571</v>
      </c>
      <c r="C4029" s="5" t="s">
        <v>12562</v>
      </c>
      <c r="D4029" s="5" t="s">
        <v>22</v>
      </c>
      <c r="E4029" s="5">
        <v>10</v>
      </c>
      <c r="F4029" s="5" t="s">
        <v>294</v>
      </c>
      <c r="G4029" s="5" t="s">
        <v>294</v>
      </c>
      <c r="K4029" s="5" t="s">
        <v>294</v>
      </c>
      <c r="M4029" s="5" t="s">
        <v>3826</v>
      </c>
      <c r="N4029" s="5" t="s">
        <v>294</v>
      </c>
      <c r="P4029" s="5" t="s">
        <v>294</v>
      </c>
      <c r="Q4029" s="5" t="s">
        <v>294</v>
      </c>
      <c r="R4029" s="5" t="s">
        <v>294</v>
      </c>
      <c r="V4029" s="5" t="s">
        <v>12572</v>
      </c>
    </row>
    <row r="4030" spans="1:22" x14ac:dyDescent="0.35">
      <c r="A4030" s="5" t="s">
        <v>12573</v>
      </c>
      <c r="B4030" s="5" t="s">
        <v>12574</v>
      </c>
      <c r="C4030" s="5" t="s">
        <v>12562</v>
      </c>
      <c r="D4030" s="5" t="s">
        <v>18</v>
      </c>
      <c r="E4030" s="5">
        <v>8</v>
      </c>
      <c r="F4030" s="5" t="s">
        <v>294</v>
      </c>
      <c r="G4030" s="5" t="s">
        <v>294</v>
      </c>
      <c r="M4030" s="5" t="s">
        <v>794</v>
      </c>
      <c r="N4030" s="5" t="s">
        <v>294</v>
      </c>
      <c r="P4030" s="5" t="s">
        <v>294</v>
      </c>
      <c r="Q4030" s="5" t="s">
        <v>294</v>
      </c>
      <c r="R4030" s="5" t="s">
        <v>294</v>
      </c>
      <c r="V4030" s="5" t="s">
        <v>12575</v>
      </c>
    </row>
    <row r="4031" spans="1:22" x14ac:dyDescent="0.35">
      <c r="A4031" s="5" t="s">
        <v>12576</v>
      </c>
      <c r="B4031" s="5" t="s">
        <v>12577</v>
      </c>
      <c r="C4031" s="5" t="s">
        <v>12562</v>
      </c>
      <c r="D4031" s="5" t="s">
        <v>22</v>
      </c>
      <c r="E4031" s="5">
        <v>10</v>
      </c>
      <c r="F4031" s="5" t="s">
        <v>294</v>
      </c>
      <c r="G4031" s="5" t="s">
        <v>294</v>
      </c>
      <c r="K4031" s="5" t="s">
        <v>294</v>
      </c>
      <c r="M4031" s="5" t="s">
        <v>794</v>
      </c>
      <c r="N4031" s="5" t="s">
        <v>294</v>
      </c>
      <c r="P4031" s="5" t="s">
        <v>294</v>
      </c>
      <c r="Q4031" s="5" t="s">
        <v>294</v>
      </c>
      <c r="R4031" s="5" t="s">
        <v>294</v>
      </c>
      <c r="V4031" s="5" t="s">
        <v>12578</v>
      </c>
    </row>
    <row r="4032" spans="1:22" x14ac:dyDescent="0.35">
      <c r="A4032" s="5" t="s">
        <v>12579</v>
      </c>
      <c r="B4032" s="5" t="s">
        <v>11483</v>
      </c>
      <c r="C4032" s="5" t="s">
        <v>12580</v>
      </c>
      <c r="D4032" s="5" t="s">
        <v>16</v>
      </c>
      <c r="E4032" s="5">
        <v>17</v>
      </c>
      <c r="F4032" s="5" t="s">
        <v>294</v>
      </c>
      <c r="G4032" s="5" t="s">
        <v>294</v>
      </c>
      <c r="M4032" s="5" t="s">
        <v>794</v>
      </c>
      <c r="N4032" s="5" t="s">
        <v>294</v>
      </c>
      <c r="R4032" s="5" t="s">
        <v>294</v>
      </c>
      <c r="V4032" s="5" t="s">
        <v>12579</v>
      </c>
    </row>
    <row r="4033" spans="1:22" x14ac:dyDescent="0.35">
      <c r="A4033" s="5" t="s">
        <v>12581</v>
      </c>
      <c r="B4033" s="5" t="s">
        <v>11953</v>
      </c>
      <c r="C4033" s="5" t="s">
        <v>12580</v>
      </c>
      <c r="D4033" s="5" t="s">
        <v>16</v>
      </c>
      <c r="E4033" s="5">
        <v>17</v>
      </c>
      <c r="F4033" s="5" t="s">
        <v>294</v>
      </c>
      <c r="G4033" s="5" t="s">
        <v>294</v>
      </c>
      <c r="M4033" s="5" t="s">
        <v>794</v>
      </c>
      <c r="N4033" s="5" t="s">
        <v>294</v>
      </c>
      <c r="R4033" s="5" t="s">
        <v>294</v>
      </c>
      <c r="V4033" s="5" t="s">
        <v>12581</v>
      </c>
    </row>
    <row r="4034" spans="1:22" x14ac:dyDescent="0.35">
      <c r="A4034" s="5" t="s">
        <v>12582</v>
      </c>
      <c r="B4034" s="5" t="s">
        <v>12583</v>
      </c>
      <c r="C4034" s="5" t="s">
        <v>12580</v>
      </c>
      <c r="D4034" s="5" t="s">
        <v>16</v>
      </c>
      <c r="E4034" s="5">
        <v>17</v>
      </c>
      <c r="F4034" s="5" t="s">
        <v>294</v>
      </c>
      <c r="G4034" s="5" t="s">
        <v>294</v>
      </c>
      <c r="M4034" s="5" t="s">
        <v>794</v>
      </c>
      <c r="N4034" s="5" t="s">
        <v>294</v>
      </c>
      <c r="R4034" s="5" t="s">
        <v>294</v>
      </c>
      <c r="V4034" s="5" t="s">
        <v>12582</v>
      </c>
    </row>
    <row r="4035" spans="1:22" x14ac:dyDescent="0.35">
      <c r="A4035" s="5" t="s">
        <v>12584</v>
      </c>
      <c r="B4035" s="5" t="s">
        <v>12585</v>
      </c>
      <c r="C4035" s="5" t="s">
        <v>12580</v>
      </c>
      <c r="D4035" s="5" t="s">
        <v>16</v>
      </c>
      <c r="E4035" s="5">
        <v>12</v>
      </c>
      <c r="F4035" s="5" t="s">
        <v>294</v>
      </c>
      <c r="G4035" s="5" t="s">
        <v>294</v>
      </c>
      <c r="M4035" s="5" t="s">
        <v>794</v>
      </c>
      <c r="N4035" s="5" t="s">
        <v>294</v>
      </c>
      <c r="R4035" s="5" t="s">
        <v>294</v>
      </c>
      <c r="V4035" s="5" t="s">
        <v>12584</v>
      </c>
    </row>
    <row r="4036" spans="1:22" x14ac:dyDescent="0.35">
      <c r="A4036" s="5" t="s">
        <v>12586</v>
      </c>
      <c r="B4036" s="5" t="s">
        <v>12587</v>
      </c>
      <c r="C4036" s="5" t="s">
        <v>12580</v>
      </c>
      <c r="D4036" s="5" t="s">
        <v>16</v>
      </c>
      <c r="E4036" s="5">
        <v>12</v>
      </c>
      <c r="F4036" s="5" t="s">
        <v>294</v>
      </c>
      <c r="G4036" s="5" t="s">
        <v>294</v>
      </c>
      <c r="M4036" s="5" t="s">
        <v>794</v>
      </c>
      <c r="N4036" s="5" t="s">
        <v>294</v>
      </c>
      <c r="R4036" s="5" t="s">
        <v>294</v>
      </c>
      <c r="V4036" s="5" t="s">
        <v>12586</v>
      </c>
    </row>
    <row r="4037" spans="1:22" x14ac:dyDescent="0.35">
      <c r="A4037" s="5" t="s">
        <v>12588</v>
      </c>
      <c r="B4037" s="5" t="s">
        <v>9602</v>
      </c>
      <c r="C4037" s="5" t="s">
        <v>12580</v>
      </c>
      <c r="D4037" s="5" t="s">
        <v>22</v>
      </c>
      <c r="E4037" s="5">
        <v>10</v>
      </c>
      <c r="F4037" s="5" t="s">
        <v>294</v>
      </c>
      <c r="G4037" s="5" t="s">
        <v>294</v>
      </c>
      <c r="M4037" s="5" t="s">
        <v>794</v>
      </c>
      <c r="N4037" s="5" t="s">
        <v>294</v>
      </c>
      <c r="R4037" s="5" t="s">
        <v>294</v>
      </c>
      <c r="V4037" s="5" t="s">
        <v>12588</v>
      </c>
    </row>
    <row r="4038" spans="1:22" x14ac:dyDescent="0.35">
      <c r="A4038" s="5" t="s">
        <v>12589</v>
      </c>
      <c r="B4038" s="5" t="s">
        <v>12437</v>
      </c>
      <c r="C4038" s="5" t="s">
        <v>12580</v>
      </c>
      <c r="D4038" s="5" t="s">
        <v>18</v>
      </c>
      <c r="E4038" s="5">
        <v>4</v>
      </c>
      <c r="F4038" s="5" t="s">
        <v>294</v>
      </c>
      <c r="G4038" s="5" t="s">
        <v>294</v>
      </c>
      <c r="J4038" s="5" t="s">
        <v>1194</v>
      </c>
      <c r="M4038" s="5" t="s">
        <v>794</v>
      </c>
      <c r="N4038" s="5" t="s">
        <v>294</v>
      </c>
      <c r="R4038" s="5" t="s">
        <v>294</v>
      </c>
      <c r="V4038" s="5" t="s">
        <v>12589</v>
      </c>
    </row>
    <row r="4039" spans="1:22" x14ac:dyDescent="0.35">
      <c r="A4039" s="5" t="s">
        <v>12590</v>
      </c>
      <c r="B4039" s="5" t="s">
        <v>9610</v>
      </c>
      <c r="C4039" s="5" t="s">
        <v>12580</v>
      </c>
      <c r="D4039" s="5" t="s">
        <v>22</v>
      </c>
      <c r="E4039" s="5">
        <v>10</v>
      </c>
      <c r="F4039" s="5" t="s">
        <v>294</v>
      </c>
      <c r="G4039" s="5" t="s">
        <v>294</v>
      </c>
      <c r="M4039" s="5" t="s">
        <v>794</v>
      </c>
      <c r="N4039" s="5" t="s">
        <v>294</v>
      </c>
      <c r="R4039" s="5" t="s">
        <v>294</v>
      </c>
      <c r="V4039" s="5" t="s">
        <v>12590</v>
      </c>
    </row>
    <row r="4040" spans="1:22" x14ac:dyDescent="0.35">
      <c r="A4040" s="5" t="s">
        <v>12591</v>
      </c>
      <c r="B4040" s="5" t="s">
        <v>11333</v>
      </c>
      <c r="C4040" s="5" t="s">
        <v>12580</v>
      </c>
      <c r="D4040" s="5" t="s">
        <v>22</v>
      </c>
      <c r="E4040" s="5">
        <v>10</v>
      </c>
      <c r="F4040" s="5" t="s">
        <v>294</v>
      </c>
      <c r="G4040" s="5" t="s">
        <v>294</v>
      </c>
      <c r="M4040" s="5" t="s">
        <v>3826</v>
      </c>
      <c r="N4040" s="5" t="s">
        <v>294</v>
      </c>
      <c r="R4040" s="5" t="s">
        <v>294</v>
      </c>
      <c r="V4040" s="5" t="s">
        <v>12591</v>
      </c>
    </row>
    <row r="4041" spans="1:22" x14ac:dyDescent="0.35">
      <c r="A4041" s="5" t="s">
        <v>12592</v>
      </c>
      <c r="B4041" s="5" t="s">
        <v>12593</v>
      </c>
      <c r="C4041" s="5" t="s">
        <v>12580</v>
      </c>
      <c r="D4041" s="5" t="s">
        <v>22</v>
      </c>
      <c r="E4041" s="5">
        <v>10</v>
      </c>
      <c r="F4041" s="5" t="s">
        <v>294</v>
      </c>
      <c r="G4041" s="5" t="s">
        <v>294</v>
      </c>
      <c r="M4041" s="5" t="s">
        <v>794</v>
      </c>
      <c r="N4041" s="5" t="s">
        <v>294</v>
      </c>
      <c r="R4041" s="5" t="s">
        <v>297</v>
      </c>
      <c r="V4041" s="5" t="s">
        <v>12592</v>
      </c>
    </row>
    <row r="4042" spans="1:22" x14ac:dyDescent="0.35">
      <c r="A4042" s="5" t="s">
        <v>12594</v>
      </c>
      <c r="B4042" s="5" t="s">
        <v>11470</v>
      </c>
      <c r="C4042" s="5" t="s">
        <v>12595</v>
      </c>
      <c r="D4042" s="5" t="s">
        <v>16</v>
      </c>
      <c r="E4042" s="5">
        <v>17</v>
      </c>
      <c r="F4042" s="5" t="s">
        <v>294</v>
      </c>
      <c r="G4042" s="5" t="s">
        <v>294</v>
      </c>
      <c r="M4042" s="5" t="s">
        <v>794</v>
      </c>
      <c r="N4042" s="5" t="s">
        <v>294</v>
      </c>
      <c r="Q4042" s="5" t="s">
        <v>297</v>
      </c>
      <c r="R4042" s="5" t="s">
        <v>294</v>
      </c>
      <c r="V4042" s="5" t="s">
        <v>12594</v>
      </c>
    </row>
    <row r="4043" spans="1:22" x14ac:dyDescent="0.35">
      <c r="A4043" s="5" t="s">
        <v>12596</v>
      </c>
      <c r="B4043" s="5" t="s">
        <v>12597</v>
      </c>
      <c r="C4043" s="5" t="s">
        <v>12595</v>
      </c>
      <c r="D4043" s="5" t="s">
        <v>16</v>
      </c>
      <c r="E4043" s="5">
        <v>17</v>
      </c>
      <c r="F4043" s="5" t="s">
        <v>294</v>
      </c>
      <c r="G4043" s="5" t="s">
        <v>294</v>
      </c>
      <c r="M4043" s="5" t="s">
        <v>794</v>
      </c>
      <c r="N4043" s="5" t="s">
        <v>294</v>
      </c>
      <c r="Q4043" s="5" t="s">
        <v>297</v>
      </c>
      <c r="R4043" s="5" t="s">
        <v>294</v>
      </c>
      <c r="V4043" s="5" t="s">
        <v>12596</v>
      </c>
    </row>
    <row r="4044" spans="1:22" x14ac:dyDescent="0.35">
      <c r="A4044" s="5" t="s">
        <v>12598</v>
      </c>
      <c r="B4044" s="5" t="s">
        <v>12599</v>
      </c>
      <c r="C4044" s="5" t="s">
        <v>12595</v>
      </c>
      <c r="D4044" s="5" t="s">
        <v>16</v>
      </c>
      <c r="E4044" s="5">
        <v>17</v>
      </c>
      <c r="F4044" s="5" t="s">
        <v>294</v>
      </c>
      <c r="G4044" s="5" t="s">
        <v>294</v>
      </c>
      <c r="M4044" s="5" t="s">
        <v>794</v>
      </c>
      <c r="N4044" s="5" t="s">
        <v>294</v>
      </c>
      <c r="Q4044" s="5" t="s">
        <v>297</v>
      </c>
      <c r="R4044" s="5" t="s">
        <v>294</v>
      </c>
      <c r="V4044" s="5" t="s">
        <v>12598</v>
      </c>
    </row>
    <row r="4045" spans="1:22" x14ac:dyDescent="0.35">
      <c r="A4045" s="5" t="s">
        <v>12600</v>
      </c>
      <c r="B4045" s="5" t="s">
        <v>12601</v>
      </c>
      <c r="C4045" s="5" t="s">
        <v>12595</v>
      </c>
      <c r="D4045" s="5" t="s">
        <v>16</v>
      </c>
      <c r="E4045" s="5">
        <v>17</v>
      </c>
      <c r="F4045" s="5" t="s">
        <v>294</v>
      </c>
      <c r="G4045" s="5" t="s">
        <v>294</v>
      </c>
      <c r="M4045" s="5" t="s">
        <v>794</v>
      </c>
      <c r="N4045" s="5" t="s">
        <v>294</v>
      </c>
      <c r="Q4045" s="5" t="s">
        <v>297</v>
      </c>
      <c r="R4045" s="5" t="s">
        <v>294</v>
      </c>
      <c r="V4045" s="5" t="s">
        <v>12600</v>
      </c>
    </row>
    <row r="4046" spans="1:22" x14ac:dyDescent="0.35">
      <c r="A4046" s="5" t="s">
        <v>12602</v>
      </c>
      <c r="B4046" s="5" t="s">
        <v>12603</v>
      </c>
      <c r="C4046" s="5" t="s">
        <v>12595</v>
      </c>
      <c r="D4046" s="5" t="s">
        <v>16</v>
      </c>
      <c r="E4046" s="5">
        <v>17</v>
      </c>
      <c r="F4046" s="5" t="s">
        <v>294</v>
      </c>
      <c r="G4046" s="5" t="s">
        <v>294</v>
      </c>
      <c r="M4046" s="5" t="s">
        <v>794</v>
      </c>
      <c r="N4046" s="5" t="s">
        <v>294</v>
      </c>
      <c r="Q4046" s="5" t="s">
        <v>297</v>
      </c>
      <c r="R4046" s="5" t="s">
        <v>294</v>
      </c>
      <c r="V4046" s="5" t="s">
        <v>12602</v>
      </c>
    </row>
    <row r="4047" spans="1:22" x14ac:dyDescent="0.35">
      <c r="A4047" s="5" t="s">
        <v>12604</v>
      </c>
      <c r="B4047" s="5" t="s">
        <v>12605</v>
      </c>
      <c r="C4047" s="5" t="s">
        <v>12595</v>
      </c>
      <c r="D4047" s="5" t="s">
        <v>16</v>
      </c>
      <c r="E4047" s="5">
        <v>17</v>
      </c>
      <c r="F4047" s="5" t="s">
        <v>294</v>
      </c>
      <c r="G4047" s="5" t="s">
        <v>294</v>
      </c>
      <c r="M4047" s="5" t="s">
        <v>794</v>
      </c>
      <c r="N4047" s="5" t="s">
        <v>294</v>
      </c>
      <c r="Q4047" s="5" t="s">
        <v>297</v>
      </c>
      <c r="R4047" s="5" t="s">
        <v>294</v>
      </c>
      <c r="V4047" s="5" t="s">
        <v>12604</v>
      </c>
    </row>
    <row r="4048" spans="1:22" x14ac:dyDescent="0.35">
      <c r="A4048" s="5" t="s">
        <v>12606</v>
      </c>
      <c r="B4048" s="5" t="s">
        <v>12607</v>
      </c>
      <c r="C4048" s="5" t="s">
        <v>12595</v>
      </c>
      <c r="D4048" s="5" t="s">
        <v>16</v>
      </c>
      <c r="E4048" s="5">
        <v>17</v>
      </c>
      <c r="F4048" s="5" t="s">
        <v>294</v>
      </c>
      <c r="G4048" s="5" t="s">
        <v>294</v>
      </c>
      <c r="M4048" s="5" t="s">
        <v>794</v>
      </c>
      <c r="N4048" s="5" t="s">
        <v>294</v>
      </c>
      <c r="Q4048" s="5" t="s">
        <v>297</v>
      </c>
      <c r="R4048" s="5" t="s">
        <v>294</v>
      </c>
      <c r="V4048" s="5" t="s">
        <v>12606</v>
      </c>
    </row>
    <row r="4049" spans="1:22" x14ac:dyDescent="0.35">
      <c r="A4049" s="5" t="s">
        <v>12608</v>
      </c>
      <c r="B4049" s="5" t="s">
        <v>12609</v>
      </c>
      <c r="C4049" s="5" t="s">
        <v>12595</v>
      </c>
      <c r="D4049" s="5" t="s">
        <v>16</v>
      </c>
      <c r="E4049" s="5">
        <v>17</v>
      </c>
      <c r="F4049" s="5" t="s">
        <v>294</v>
      </c>
      <c r="G4049" s="5" t="s">
        <v>294</v>
      </c>
      <c r="M4049" s="5" t="s">
        <v>794</v>
      </c>
      <c r="N4049" s="5" t="s">
        <v>294</v>
      </c>
      <c r="Q4049" s="5" t="s">
        <v>297</v>
      </c>
      <c r="R4049" s="5" t="s">
        <v>294</v>
      </c>
      <c r="V4049" s="5" t="s">
        <v>12608</v>
      </c>
    </row>
    <row r="4050" spans="1:22" x14ac:dyDescent="0.35">
      <c r="A4050" s="5" t="s">
        <v>12610</v>
      </c>
      <c r="B4050" s="5" t="s">
        <v>12611</v>
      </c>
      <c r="C4050" s="5" t="s">
        <v>12595</v>
      </c>
      <c r="D4050" s="5" t="s">
        <v>16</v>
      </c>
      <c r="E4050" s="5">
        <v>17</v>
      </c>
      <c r="F4050" s="5" t="s">
        <v>294</v>
      </c>
      <c r="G4050" s="5" t="s">
        <v>294</v>
      </c>
      <c r="M4050" s="5" t="s">
        <v>794</v>
      </c>
      <c r="N4050" s="5" t="s">
        <v>294</v>
      </c>
      <c r="Q4050" s="5" t="s">
        <v>297</v>
      </c>
      <c r="R4050" s="5" t="s">
        <v>294</v>
      </c>
      <c r="V4050" s="5" t="s">
        <v>12610</v>
      </c>
    </row>
    <row r="4051" spans="1:22" x14ac:dyDescent="0.35">
      <c r="A4051" s="5" t="s">
        <v>12612</v>
      </c>
      <c r="B4051" s="5" t="s">
        <v>12613</v>
      </c>
      <c r="C4051" s="5" t="s">
        <v>12595</v>
      </c>
      <c r="D4051" s="5" t="s">
        <v>16</v>
      </c>
      <c r="E4051" s="5">
        <v>17</v>
      </c>
      <c r="F4051" s="5" t="s">
        <v>294</v>
      </c>
      <c r="G4051" s="5" t="s">
        <v>294</v>
      </c>
      <c r="M4051" s="5" t="s">
        <v>794</v>
      </c>
      <c r="N4051" s="5" t="s">
        <v>294</v>
      </c>
      <c r="Q4051" s="5" t="s">
        <v>297</v>
      </c>
      <c r="R4051" s="5" t="s">
        <v>294</v>
      </c>
      <c r="V4051" s="5" t="s">
        <v>12612</v>
      </c>
    </row>
    <row r="4052" spans="1:22" x14ac:dyDescent="0.35">
      <c r="A4052" s="5" t="s">
        <v>12614</v>
      </c>
      <c r="B4052" s="5" t="s">
        <v>12615</v>
      </c>
      <c r="C4052" s="5" t="s">
        <v>12595</v>
      </c>
      <c r="D4052" s="5" t="s">
        <v>16</v>
      </c>
      <c r="E4052" s="5">
        <v>17</v>
      </c>
      <c r="F4052" s="5" t="s">
        <v>294</v>
      </c>
      <c r="G4052" s="5" t="s">
        <v>294</v>
      </c>
      <c r="M4052" s="5" t="s">
        <v>794</v>
      </c>
      <c r="N4052" s="5" t="s">
        <v>294</v>
      </c>
      <c r="Q4052" s="5" t="s">
        <v>297</v>
      </c>
      <c r="R4052" s="5" t="s">
        <v>294</v>
      </c>
      <c r="V4052" s="5" t="s">
        <v>12614</v>
      </c>
    </row>
    <row r="4053" spans="1:22" x14ac:dyDescent="0.35">
      <c r="A4053" s="5" t="s">
        <v>12616</v>
      </c>
      <c r="B4053" s="5" t="s">
        <v>12617</v>
      </c>
      <c r="C4053" s="5" t="s">
        <v>12595</v>
      </c>
      <c r="D4053" s="5" t="s">
        <v>16</v>
      </c>
      <c r="E4053" s="5">
        <v>17</v>
      </c>
      <c r="F4053" s="5" t="s">
        <v>294</v>
      </c>
      <c r="G4053" s="5" t="s">
        <v>294</v>
      </c>
      <c r="M4053" s="5" t="s">
        <v>794</v>
      </c>
      <c r="N4053" s="5" t="s">
        <v>294</v>
      </c>
      <c r="O4053" s="5" t="s">
        <v>294</v>
      </c>
      <c r="P4053" s="5" t="s">
        <v>294</v>
      </c>
      <c r="Q4053" s="5" t="s">
        <v>297</v>
      </c>
      <c r="R4053" s="5" t="s">
        <v>294</v>
      </c>
      <c r="V4053" s="5" t="s">
        <v>12618</v>
      </c>
    </row>
    <row r="4054" spans="1:22" x14ac:dyDescent="0.35">
      <c r="A4054" s="5" t="s">
        <v>12619</v>
      </c>
      <c r="B4054" s="5" t="s">
        <v>12620</v>
      </c>
      <c r="C4054" s="5" t="s">
        <v>12595</v>
      </c>
      <c r="D4054" s="5" t="s">
        <v>16</v>
      </c>
      <c r="E4054" s="5">
        <v>17</v>
      </c>
      <c r="F4054" s="5" t="s">
        <v>294</v>
      </c>
      <c r="G4054" s="5" t="s">
        <v>294</v>
      </c>
      <c r="M4054" s="5" t="s">
        <v>794</v>
      </c>
      <c r="N4054" s="5" t="s">
        <v>294</v>
      </c>
      <c r="Q4054" s="5" t="s">
        <v>297</v>
      </c>
      <c r="R4054" s="5" t="s">
        <v>294</v>
      </c>
      <c r="V4054" s="5" t="s">
        <v>12619</v>
      </c>
    </row>
    <row r="4055" spans="1:22" x14ac:dyDescent="0.35">
      <c r="A4055" s="5" t="s">
        <v>12621</v>
      </c>
      <c r="B4055" s="5" t="s">
        <v>11483</v>
      </c>
      <c r="C4055" s="5" t="s">
        <v>12595</v>
      </c>
      <c r="D4055" s="5" t="s">
        <v>16</v>
      </c>
      <c r="E4055" s="5">
        <v>17</v>
      </c>
      <c r="F4055" s="5" t="s">
        <v>294</v>
      </c>
      <c r="G4055" s="5" t="s">
        <v>294</v>
      </c>
      <c r="M4055" s="5" t="s">
        <v>794</v>
      </c>
      <c r="N4055" s="5" t="s">
        <v>294</v>
      </c>
      <c r="Q4055" s="5" t="s">
        <v>297</v>
      </c>
      <c r="R4055" s="5" t="s">
        <v>294</v>
      </c>
      <c r="V4055" s="5" t="s">
        <v>12621</v>
      </c>
    </row>
    <row r="4056" spans="1:22" x14ac:dyDescent="0.35">
      <c r="A4056" s="5" t="s">
        <v>12622</v>
      </c>
      <c r="B4056" s="5" t="s">
        <v>12623</v>
      </c>
      <c r="C4056" s="5" t="s">
        <v>12595</v>
      </c>
      <c r="D4056" s="5" t="s">
        <v>16</v>
      </c>
      <c r="E4056" s="5">
        <v>17</v>
      </c>
      <c r="F4056" s="5" t="s">
        <v>294</v>
      </c>
      <c r="G4056" s="5" t="s">
        <v>294</v>
      </c>
      <c r="M4056" s="5" t="s">
        <v>794</v>
      </c>
      <c r="N4056" s="5" t="s">
        <v>294</v>
      </c>
      <c r="Q4056" s="5" t="s">
        <v>297</v>
      </c>
      <c r="R4056" s="5" t="s">
        <v>294</v>
      </c>
      <c r="V4056" s="5" t="s">
        <v>12622</v>
      </c>
    </row>
    <row r="4057" spans="1:22" x14ac:dyDescent="0.35">
      <c r="A4057" s="5" t="s">
        <v>12624</v>
      </c>
      <c r="B4057" s="5" t="s">
        <v>12625</v>
      </c>
      <c r="C4057" s="5" t="s">
        <v>12595</v>
      </c>
      <c r="D4057" s="5" t="s">
        <v>16</v>
      </c>
      <c r="E4057" s="5">
        <v>17</v>
      </c>
      <c r="F4057" s="5" t="s">
        <v>294</v>
      </c>
      <c r="G4057" s="5" t="s">
        <v>294</v>
      </c>
      <c r="M4057" s="5" t="s">
        <v>794</v>
      </c>
      <c r="N4057" s="5" t="s">
        <v>294</v>
      </c>
      <c r="Q4057" s="5" t="s">
        <v>297</v>
      </c>
      <c r="R4057" s="5" t="s">
        <v>294</v>
      </c>
      <c r="V4057" s="5" t="s">
        <v>12624</v>
      </c>
    </row>
    <row r="4058" spans="1:22" x14ac:dyDescent="0.35">
      <c r="A4058" s="5" t="s">
        <v>12626</v>
      </c>
      <c r="B4058" s="5" t="s">
        <v>11489</v>
      </c>
      <c r="C4058" s="5" t="s">
        <v>12595</v>
      </c>
      <c r="D4058" s="5" t="s">
        <v>16</v>
      </c>
      <c r="E4058" s="5">
        <v>17</v>
      </c>
      <c r="F4058" s="5" t="s">
        <v>294</v>
      </c>
      <c r="G4058" s="5" t="s">
        <v>294</v>
      </c>
      <c r="M4058" s="5" t="s">
        <v>794</v>
      </c>
      <c r="N4058" s="5" t="s">
        <v>294</v>
      </c>
      <c r="P4058" s="5" t="s">
        <v>294</v>
      </c>
      <c r="Q4058" s="5" t="s">
        <v>297</v>
      </c>
      <c r="R4058" s="5" t="s">
        <v>294</v>
      </c>
      <c r="V4058" s="5" t="s">
        <v>12626</v>
      </c>
    </row>
    <row r="4059" spans="1:22" x14ac:dyDescent="0.35">
      <c r="A4059" s="5" t="s">
        <v>12627</v>
      </c>
      <c r="B4059" s="5" t="s">
        <v>12628</v>
      </c>
      <c r="C4059" s="5" t="s">
        <v>12595</v>
      </c>
      <c r="D4059" s="5" t="s">
        <v>16</v>
      </c>
      <c r="E4059" s="5">
        <v>17</v>
      </c>
      <c r="F4059" s="5" t="s">
        <v>294</v>
      </c>
      <c r="G4059" s="5" t="s">
        <v>294</v>
      </c>
      <c r="M4059" s="5" t="s">
        <v>794</v>
      </c>
      <c r="N4059" s="5" t="s">
        <v>294</v>
      </c>
      <c r="Q4059" s="5" t="s">
        <v>297</v>
      </c>
      <c r="R4059" s="5" t="s">
        <v>294</v>
      </c>
      <c r="V4059" s="5" t="s">
        <v>12627</v>
      </c>
    </row>
    <row r="4060" spans="1:22" x14ac:dyDescent="0.35">
      <c r="A4060" s="5" t="s">
        <v>12629</v>
      </c>
      <c r="B4060" s="5" t="s">
        <v>12630</v>
      </c>
      <c r="C4060" s="5" t="s">
        <v>12595</v>
      </c>
      <c r="D4060" s="5" t="s">
        <v>16</v>
      </c>
      <c r="E4060" s="5">
        <v>17</v>
      </c>
      <c r="F4060" s="5" t="s">
        <v>294</v>
      </c>
      <c r="G4060" s="5" t="s">
        <v>294</v>
      </c>
      <c r="M4060" s="5" t="s">
        <v>794</v>
      </c>
      <c r="N4060" s="5" t="s">
        <v>294</v>
      </c>
      <c r="Q4060" s="5" t="s">
        <v>297</v>
      </c>
      <c r="R4060" s="5" t="s">
        <v>294</v>
      </c>
      <c r="V4060" s="5" t="s">
        <v>12631</v>
      </c>
    </row>
    <row r="4061" spans="1:22" x14ac:dyDescent="0.35">
      <c r="A4061" s="5" t="s">
        <v>12632</v>
      </c>
      <c r="B4061" s="5" t="s">
        <v>12633</v>
      </c>
      <c r="C4061" s="5" t="s">
        <v>12595</v>
      </c>
      <c r="D4061" s="5" t="s">
        <v>16</v>
      </c>
      <c r="E4061" s="5">
        <v>17</v>
      </c>
      <c r="F4061" s="5" t="s">
        <v>294</v>
      </c>
      <c r="G4061" s="5" t="s">
        <v>294</v>
      </c>
      <c r="M4061" s="5" t="s">
        <v>794</v>
      </c>
      <c r="N4061" s="5" t="s">
        <v>294</v>
      </c>
      <c r="O4061" s="5" t="s">
        <v>294</v>
      </c>
      <c r="P4061" s="5" t="s">
        <v>294</v>
      </c>
      <c r="Q4061" s="5" t="s">
        <v>297</v>
      </c>
      <c r="R4061" s="5" t="s">
        <v>294</v>
      </c>
      <c r="V4061" s="5" t="s">
        <v>12632</v>
      </c>
    </row>
    <row r="4062" spans="1:22" x14ac:dyDescent="0.35">
      <c r="A4062" s="5" t="s">
        <v>12634</v>
      </c>
      <c r="B4062" s="5" t="s">
        <v>12635</v>
      </c>
      <c r="C4062" s="5" t="s">
        <v>12595</v>
      </c>
      <c r="D4062" s="5" t="s">
        <v>16</v>
      </c>
      <c r="E4062" s="5">
        <v>17</v>
      </c>
      <c r="F4062" s="5" t="s">
        <v>294</v>
      </c>
      <c r="G4062" s="5" t="s">
        <v>294</v>
      </c>
      <c r="M4062" s="5" t="s">
        <v>794</v>
      </c>
      <c r="N4062" s="5" t="s">
        <v>294</v>
      </c>
      <c r="Q4062" s="5" t="s">
        <v>297</v>
      </c>
      <c r="R4062" s="5" t="s">
        <v>294</v>
      </c>
      <c r="V4062" s="5" t="s">
        <v>12636</v>
      </c>
    </row>
    <row r="4063" spans="1:22" x14ac:dyDescent="0.35">
      <c r="A4063" s="5" t="s">
        <v>12637</v>
      </c>
      <c r="B4063" s="5" t="s">
        <v>12638</v>
      </c>
      <c r="C4063" s="5" t="s">
        <v>12595</v>
      </c>
      <c r="D4063" s="5" t="s">
        <v>16</v>
      </c>
      <c r="E4063" s="5">
        <v>17</v>
      </c>
      <c r="F4063" s="5" t="s">
        <v>294</v>
      </c>
      <c r="G4063" s="5" t="s">
        <v>294</v>
      </c>
      <c r="M4063" s="5" t="s">
        <v>794</v>
      </c>
      <c r="N4063" s="5" t="s">
        <v>294</v>
      </c>
      <c r="Q4063" s="5" t="s">
        <v>297</v>
      </c>
      <c r="R4063" s="5" t="s">
        <v>294</v>
      </c>
      <c r="V4063" s="5" t="s">
        <v>12639</v>
      </c>
    </row>
    <row r="4064" spans="1:22" x14ac:dyDescent="0.35">
      <c r="A4064" s="5" t="s">
        <v>12640</v>
      </c>
      <c r="B4064" s="5" t="s">
        <v>12641</v>
      </c>
      <c r="C4064" s="5" t="s">
        <v>12595</v>
      </c>
      <c r="D4064" s="5" t="s">
        <v>16</v>
      </c>
      <c r="E4064" s="5">
        <v>17</v>
      </c>
      <c r="F4064" s="5" t="s">
        <v>294</v>
      </c>
      <c r="G4064" s="5" t="s">
        <v>294</v>
      </c>
      <c r="M4064" s="5" t="s">
        <v>794</v>
      </c>
      <c r="N4064" s="5" t="s">
        <v>294</v>
      </c>
      <c r="Q4064" s="5" t="s">
        <v>297</v>
      </c>
      <c r="R4064" s="5" t="s">
        <v>294</v>
      </c>
      <c r="V4064" s="5" t="s">
        <v>12642</v>
      </c>
    </row>
    <row r="4065" spans="1:22" x14ac:dyDescent="0.35">
      <c r="A4065" s="5" t="s">
        <v>12643</v>
      </c>
      <c r="B4065" s="5" t="s">
        <v>12644</v>
      </c>
      <c r="C4065" s="5" t="s">
        <v>12595</v>
      </c>
      <c r="D4065" s="5" t="s">
        <v>16</v>
      </c>
      <c r="E4065" s="5">
        <v>17</v>
      </c>
      <c r="F4065" s="5" t="s">
        <v>294</v>
      </c>
      <c r="G4065" s="5" t="s">
        <v>294</v>
      </c>
      <c r="M4065" s="5" t="s">
        <v>794</v>
      </c>
      <c r="N4065" s="5" t="s">
        <v>294</v>
      </c>
      <c r="Q4065" s="5" t="s">
        <v>297</v>
      </c>
      <c r="R4065" s="5" t="s">
        <v>294</v>
      </c>
      <c r="V4065" s="5" t="s">
        <v>12643</v>
      </c>
    </row>
    <row r="4066" spans="1:22" x14ac:dyDescent="0.35">
      <c r="A4066" s="5" t="s">
        <v>12645</v>
      </c>
      <c r="B4066" s="5" t="s">
        <v>12646</v>
      </c>
      <c r="C4066" s="5" t="s">
        <v>12595</v>
      </c>
      <c r="D4066" s="5" t="s">
        <v>16</v>
      </c>
      <c r="E4066" s="5">
        <v>17</v>
      </c>
      <c r="F4066" s="5" t="s">
        <v>294</v>
      </c>
      <c r="G4066" s="5" t="s">
        <v>294</v>
      </c>
      <c r="M4066" s="5" t="s">
        <v>794</v>
      </c>
      <c r="N4066" s="5" t="s">
        <v>294</v>
      </c>
      <c r="Q4066" s="5" t="s">
        <v>297</v>
      </c>
      <c r="R4066" s="5" t="s">
        <v>294</v>
      </c>
      <c r="V4066" s="5" t="s">
        <v>12645</v>
      </c>
    </row>
    <row r="4067" spans="1:22" x14ac:dyDescent="0.35">
      <c r="A4067" s="5" t="s">
        <v>12647</v>
      </c>
      <c r="B4067" s="5" t="s">
        <v>12648</v>
      </c>
      <c r="C4067" s="5" t="s">
        <v>12595</v>
      </c>
      <c r="D4067" s="5" t="s">
        <v>16</v>
      </c>
      <c r="E4067" s="5">
        <v>17</v>
      </c>
      <c r="F4067" s="5" t="s">
        <v>294</v>
      </c>
      <c r="G4067" s="5" t="s">
        <v>294</v>
      </c>
      <c r="M4067" s="5" t="s">
        <v>794</v>
      </c>
      <c r="N4067" s="5" t="s">
        <v>294</v>
      </c>
      <c r="Q4067" s="5" t="s">
        <v>297</v>
      </c>
      <c r="R4067" s="5" t="s">
        <v>294</v>
      </c>
      <c r="V4067" s="5" t="s">
        <v>12647</v>
      </c>
    </row>
    <row r="4068" spans="1:22" x14ac:dyDescent="0.35">
      <c r="A4068" s="5" t="s">
        <v>12649</v>
      </c>
      <c r="B4068" s="5" t="s">
        <v>12650</v>
      </c>
      <c r="C4068" s="5" t="s">
        <v>12595</v>
      </c>
      <c r="D4068" s="5" t="s">
        <v>16</v>
      </c>
      <c r="E4068" s="5">
        <v>17</v>
      </c>
      <c r="F4068" s="5" t="s">
        <v>294</v>
      </c>
      <c r="G4068" s="5" t="s">
        <v>294</v>
      </c>
      <c r="M4068" s="5" t="s">
        <v>794</v>
      </c>
      <c r="N4068" s="5" t="s">
        <v>294</v>
      </c>
      <c r="Q4068" s="5" t="s">
        <v>297</v>
      </c>
      <c r="R4068" s="5" t="s">
        <v>294</v>
      </c>
      <c r="V4068" s="5" t="s">
        <v>12649</v>
      </c>
    </row>
    <row r="4069" spans="1:22" x14ac:dyDescent="0.35">
      <c r="A4069" s="5" t="s">
        <v>12651</v>
      </c>
      <c r="B4069" s="5" t="s">
        <v>12652</v>
      </c>
      <c r="C4069" s="5" t="s">
        <v>12595</v>
      </c>
      <c r="D4069" s="5" t="s">
        <v>16</v>
      </c>
      <c r="E4069" s="5">
        <v>17</v>
      </c>
      <c r="F4069" s="5" t="s">
        <v>294</v>
      </c>
      <c r="G4069" s="5" t="s">
        <v>294</v>
      </c>
      <c r="M4069" s="5" t="s">
        <v>794</v>
      </c>
      <c r="N4069" s="5" t="s">
        <v>294</v>
      </c>
      <c r="Q4069" s="5" t="s">
        <v>297</v>
      </c>
      <c r="R4069" s="5" t="s">
        <v>294</v>
      </c>
      <c r="V4069" s="5" t="s">
        <v>12651</v>
      </c>
    </row>
    <row r="4070" spans="1:22" x14ac:dyDescent="0.35">
      <c r="A4070" s="5" t="s">
        <v>12653</v>
      </c>
      <c r="B4070" s="5" t="s">
        <v>12654</v>
      </c>
      <c r="C4070" s="5" t="s">
        <v>12595</v>
      </c>
      <c r="D4070" s="5" t="s">
        <v>16</v>
      </c>
      <c r="E4070" s="5">
        <v>17</v>
      </c>
      <c r="F4070" s="5" t="s">
        <v>294</v>
      </c>
      <c r="G4070" s="5" t="s">
        <v>294</v>
      </c>
      <c r="M4070" s="5" t="s">
        <v>794</v>
      </c>
      <c r="N4070" s="5" t="s">
        <v>294</v>
      </c>
      <c r="Q4070" s="5" t="s">
        <v>297</v>
      </c>
      <c r="R4070" s="5" t="s">
        <v>294</v>
      </c>
      <c r="V4070" s="5" t="s">
        <v>12653</v>
      </c>
    </row>
    <row r="4071" spans="1:22" x14ac:dyDescent="0.35">
      <c r="A4071" s="5" t="s">
        <v>12655</v>
      </c>
      <c r="B4071" s="5" t="s">
        <v>12656</v>
      </c>
      <c r="C4071" s="5" t="s">
        <v>12595</v>
      </c>
      <c r="D4071" s="5" t="s">
        <v>16</v>
      </c>
      <c r="E4071" s="5">
        <v>17</v>
      </c>
      <c r="F4071" s="5" t="s">
        <v>294</v>
      </c>
      <c r="G4071" s="5" t="s">
        <v>294</v>
      </c>
      <c r="M4071" s="5" t="s">
        <v>794</v>
      </c>
      <c r="N4071" s="5" t="s">
        <v>294</v>
      </c>
      <c r="O4071" s="5" t="s">
        <v>294</v>
      </c>
      <c r="P4071" s="5" t="s">
        <v>294</v>
      </c>
      <c r="Q4071" s="5" t="s">
        <v>297</v>
      </c>
      <c r="R4071" s="5" t="s">
        <v>294</v>
      </c>
      <c r="V4071" s="5" t="s">
        <v>12655</v>
      </c>
    </row>
    <row r="4072" spans="1:22" x14ac:dyDescent="0.35">
      <c r="A4072" s="5" t="s">
        <v>12657</v>
      </c>
      <c r="B4072" s="5" t="s">
        <v>12658</v>
      </c>
      <c r="C4072" s="5" t="s">
        <v>12595</v>
      </c>
      <c r="D4072" s="5" t="s">
        <v>16</v>
      </c>
      <c r="E4072" s="5">
        <v>17</v>
      </c>
      <c r="F4072" s="5" t="s">
        <v>294</v>
      </c>
      <c r="G4072" s="5" t="s">
        <v>294</v>
      </c>
      <c r="M4072" s="5" t="s">
        <v>794</v>
      </c>
      <c r="N4072" s="5" t="s">
        <v>294</v>
      </c>
      <c r="Q4072" s="5" t="s">
        <v>297</v>
      </c>
      <c r="R4072" s="5" t="s">
        <v>294</v>
      </c>
      <c r="V4072" s="5" t="s">
        <v>12657</v>
      </c>
    </row>
    <row r="4073" spans="1:22" x14ac:dyDescent="0.35">
      <c r="A4073" s="5" t="s">
        <v>12659</v>
      </c>
      <c r="B4073" s="5" t="s">
        <v>12660</v>
      </c>
      <c r="C4073" s="5" t="s">
        <v>12595</v>
      </c>
      <c r="D4073" s="5" t="s">
        <v>16</v>
      </c>
      <c r="E4073" s="5">
        <v>17</v>
      </c>
      <c r="F4073" s="5" t="s">
        <v>294</v>
      </c>
      <c r="G4073" s="5" t="s">
        <v>294</v>
      </c>
      <c r="M4073" s="5" t="s">
        <v>794</v>
      </c>
      <c r="N4073" s="5" t="s">
        <v>294</v>
      </c>
      <c r="O4073" s="5" t="s">
        <v>294</v>
      </c>
      <c r="P4073" s="5" t="s">
        <v>294</v>
      </c>
      <c r="Q4073" s="5" t="s">
        <v>297</v>
      </c>
      <c r="R4073" s="5" t="s">
        <v>294</v>
      </c>
      <c r="V4073" s="5" t="s">
        <v>12661</v>
      </c>
    </row>
    <row r="4074" spans="1:22" x14ac:dyDescent="0.35">
      <c r="A4074" s="5" t="s">
        <v>12662</v>
      </c>
      <c r="B4074" s="5" t="s">
        <v>12663</v>
      </c>
      <c r="C4074" s="5" t="s">
        <v>12595</v>
      </c>
      <c r="D4074" s="5" t="s">
        <v>16</v>
      </c>
      <c r="E4074" s="5">
        <v>17</v>
      </c>
      <c r="F4074" s="5" t="s">
        <v>294</v>
      </c>
      <c r="G4074" s="5" t="s">
        <v>294</v>
      </c>
      <c r="M4074" s="5" t="s">
        <v>794</v>
      </c>
      <c r="N4074" s="5" t="s">
        <v>294</v>
      </c>
      <c r="Q4074" s="5" t="s">
        <v>297</v>
      </c>
      <c r="R4074" s="5" t="s">
        <v>294</v>
      </c>
      <c r="V4074" s="5" t="s">
        <v>12662</v>
      </c>
    </row>
    <row r="4075" spans="1:22" x14ac:dyDescent="0.35">
      <c r="A4075" s="5" t="s">
        <v>12664</v>
      </c>
      <c r="B4075" s="5" t="s">
        <v>12665</v>
      </c>
      <c r="C4075" s="5" t="s">
        <v>12595</v>
      </c>
      <c r="D4075" s="5" t="s">
        <v>16</v>
      </c>
      <c r="E4075" s="5">
        <v>17</v>
      </c>
      <c r="F4075" s="5" t="s">
        <v>294</v>
      </c>
      <c r="G4075" s="5" t="s">
        <v>294</v>
      </c>
      <c r="M4075" s="5" t="s">
        <v>794</v>
      </c>
      <c r="N4075" s="5" t="s">
        <v>294</v>
      </c>
      <c r="Q4075" s="5" t="s">
        <v>297</v>
      </c>
      <c r="R4075" s="5" t="s">
        <v>294</v>
      </c>
      <c r="V4075" s="5" t="s">
        <v>12664</v>
      </c>
    </row>
    <row r="4076" spans="1:22" x14ac:dyDescent="0.35">
      <c r="A4076" s="5" t="s">
        <v>12666</v>
      </c>
      <c r="B4076" s="5" t="s">
        <v>12667</v>
      </c>
      <c r="C4076" s="5" t="s">
        <v>12595</v>
      </c>
      <c r="D4076" s="5" t="s">
        <v>16</v>
      </c>
      <c r="E4076" s="5">
        <v>17</v>
      </c>
      <c r="F4076" s="5" t="s">
        <v>294</v>
      </c>
      <c r="G4076" s="5" t="s">
        <v>294</v>
      </c>
      <c r="M4076" s="5" t="s">
        <v>794</v>
      </c>
      <c r="N4076" s="5" t="s">
        <v>294</v>
      </c>
      <c r="Q4076" s="5" t="s">
        <v>297</v>
      </c>
      <c r="R4076" s="5" t="s">
        <v>294</v>
      </c>
      <c r="V4076" s="5" t="s">
        <v>12666</v>
      </c>
    </row>
    <row r="4077" spans="1:22" x14ac:dyDescent="0.35">
      <c r="A4077" s="5" t="s">
        <v>12668</v>
      </c>
      <c r="B4077" s="5" t="s">
        <v>12669</v>
      </c>
      <c r="C4077" s="5" t="s">
        <v>12595</v>
      </c>
      <c r="D4077" s="5" t="s">
        <v>22</v>
      </c>
      <c r="E4077" s="5">
        <v>17</v>
      </c>
      <c r="F4077" s="5" t="s">
        <v>294</v>
      </c>
      <c r="G4077" s="5" t="s">
        <v>294</v>
      </c>
      <c r="M4077" s="5" t="s">
        <v>794</v>
      </c>
      <c r="N4077" s="5" t="s">
        <v>294</v>
      </c>
      <c r="Q4077" s="5" t="s">
        <v>297</v>
      </c>
      <c r="R4077" s="5" t="s">
        <v>294</v>
      </c>
      <c r="V4077" s="5" t="s">
        <v>12668</v>
      </c>
    </row>
    <row r="4078" spans="1:22" x14ac:dyDescent="0.35">
      <c r="A4078" s="5" t="s">
        <v>12670</v>
      </c>
      <c r="B4078" s="5" t="s">
        <v>11524</v>
      </c>
      <c r="C4078" s="5" t="s">
        <v>12580</v>
      </c>
      <c r="D4078" s="5" t="s">
        <v>22</v>
      </c>
      <c r="E4078" s="5">
        <v>10</v>
      </c>
      <c r="F4078" s="5" t="s">
        <v>294</v>
      </c>
      <c r="G4078" s="5" t="s">
        <v>294</v>
      </c>
      <c r="M4078" s="5" t="s">
        <v>794</v>
      </c>
      <c r="N4078" s="5" t="s">
        <v>294</v>
      </c>
      <c r="R4078" s="5" t="s">
        <v>294</v>
      </c>
      <c r="V4078" s="5" t="s">
        <v>12670</v>
      </c>
    </row>
    <row r="4079" spans="1:22" x14ac:dyDescent="0.35">
      <c r="A4079" s="5" t="s">
        <v>12671</v>
      </c>
      <c r="B4079" s="5" t="s">
        <v>12672</v>
      </c>
      <c r="C4079" s="5" t="s">
        <v>12580</v>
      </c>
      <c r="D4079" s="5" t="s">
        <v>22</v>
      </c>
      <c r="E4079" s="5">
        <v>8</v>
      </c>
      <c r="F4079" s="5" t="s">
        <v>294</v>
      </c>
      <c r="G4079" s="5" t="s">
        <v>294</v>
      </c>
      <c r="M4079" s="5" t="s">
        <v>794</v>
      </c>
      <c r="N4079" s="5" t="s">
        <v>294</v>
      </c>
      <c r="R4079" s="5" t="s">
        <v>294</v>
      </c>
      <c r="V4079" s="5" t="s">
        <v>12671</v>
      </c>
    </row>
    <row r="4080" spans="1:22" x14ac:dyDescent="0.35">
      <c r="A4080" s="5" t="s">
        <v>12673</v>
      </c>
      <c r="B4080" s="5" t="s">
        <v>12674</v>
      </c>
      <c r="C4080" s="5" t="s">
        <v>12580</v>
      </c>
      <c r="D4080" s="5" t="s">
        <v>22</v>
      </c>
      <c r="E4080" s="5">
        <v>10</v>
      </c>
      <c r="F4080" s="5" t="s">
        <v>294</v>
      </c>
      <c r="G4080" s="5" t="s">
        <v>294</v>
      </c>
      <c r="M4080" s="5" t="s">
        <v>794</v>
      </c>
      <c r="N4080" s="5" t="s">
        <v>294</v>
      </c>
      <c r="R4080" s="5" t="s">
        <v>294</v>
      </c>
      <c r="V4080" s="5" t="s">
        <v>12673</v>
      </c>
    </row>
    <row r="4081" spans="1:22" x14ac:dyDescent="0.35">
      <c r="A4081" s="5" t="s">
        <v>12675</v>
      </c>
      <c r="B4081" s="5" t="s">
        <v>12676</v>
      </c>
      <c r="C4081" s="5" t="s">
        <v>12580</v>
      </c>
      <c r="D4081" s="5" t="s">
        <v>22</v>
      </c>
      <c r="E4081" s="5">
        <v>6</v>
      </c>
      <c r="F4081" s="5" t="s">
        <v>294</v>
      </c>
      <c r="G4081" s="5" t="s">
        <v>294</v>
      </c>
      <c r="M4081" s="5" t="s">
        <v>794</v>
      </c>
      <c r="N4081" s="5" t="s">
        <v>294</v>
      </c>
      <c r="R4081" s="5" t="s">
        <v>294</v>
      </c>
      <c r="V4081" s="5" t="s">
        <v>12675</v>
      </c>
    </row>
    <row r="4082" spans="1:22" x14ac:dyDescent="0.35">
      <c r="A4082" s="5" t="s">
        <v>12677</v>
      </c>
      <c r="B4082" s="5" t="s">
        <v>12454</v>
      </c>
      <c r="C4082" s="5" t="s">
        <v>12580</v>
      </c>
      <c r="D4082" s="5" t="s">
        <v>18</v>
      </c>
      <c r="E4082" s="5">
        <v>50</v>
      </c>
      <c r="F4082" s="5" t="s">
        <v>294</v>
      </c>
      <c r="G4082" s="5" t="s">
        <v>294</v>
      </c>
      <c r="M4082" s="5" t="s">
        <v>794</v>
      </c>
      <c r="N4082" s="5" t="s">
        <v>294</v>
      </c>
      <c r="R4082" s="5" t="s">
        <v>294</v>
      </c>
      <c r="V4082" s="5" t="s">
        <v>12677</v>
      </c>
    </row>
    <row r="4083" spans="1:22" x14ac:dyDescent="0.35">
      <c r="A4083" s="5" t="s">
        <v>12678</v>
      </c>
      <c r="B4083" s="5" t="s">
        <v>12679</v>
      </c>
      <c r="C4083" s="5" t="s">
        <v>12680</v>
      </c>
      <c r="D4083" s="5" t="s">
        <v>16</v>
      </c>
      <c r="E4083" s="5">
        <v>15</v>
      </c>
      <c r="F4083" s="5" t="s">
        <v>294</v>
      </c>
      <c r="G4083" s="5" t="s">
        <v>294</v>
      </c>
      <c r="M4083" s="5" t="s">
        <v>794</v>
      </c>
      <c r="N4083" s="5" t="s">
        <v>294</v>
      </c>
      <c r="R4083" s="5" t="s">
        <v>294</v>
      </c>
      <c r="V4083" s="5" t="s">
        <v>12678</v>
      </c>
    </row>
    <row r="4084" spans="1:22" x14ac:dyDescent="0.35">
      <c r="A4084" s="5" t="s">
        <v>12681</v>
      </c>
      <c r="B4084" s="5" t="s">
        <v>12682</v>
      </c>
      <c r="C4084" s="5" t="s">
        <v>12680</v>
      </c>
      <c r="D4084" s="5" t="s">
        <v>16</v>
      </c>
      <c r="E4084" s="5">
        <v>15</v>
      </c>
      <c r="F4084" s="5" t="s">
        <v>294</v>
      </c>
      <c r="G4084" s="5" t="s">
        <v>294</v>
      </c>
      <c r="M4084" s="5" t="s">
        <v>794</v>
      </c>
      <c r="N4084" s="5" t="s">
        <v>294</v>
      </c>
      <c r="R4084" s="5" t="s">
        <v>294</v>
      </c>
      <c r="V4084" s="5" t="s">
        <v>12681</v>
      </c>
    </row>
    <row r="4085" spans="1:22" x14ac:dyDescent="0.35">
      <c r="A4085" s="5" t="s">
        <v>12683</v>
      </c>
      <c r="B4085" s="5" t="s">
        <v>12684</v>
      </c>
      <c r="C4085" s="5" t="s">
        <v>12680</v>
      </c>
      <c r="D4085" s="5" t="s">
        <v>16</v>
      </c>
      <c r="E4085" s="5">
        <v>15</v>
      </c>
      <c r="F4085" s="5" t="s">
        <v>294</v>
      </c>
      <c r="G4085" s="5" t="s">
        <v>294</v>
      </c>
      <c r="M4085" s="5" t="s">
        <v>794</v>
      </c>
      <c r="N4085" s="5" t="s">
        <v>294</v>
      </c>
      <c r="R4085" s="5" t="s">
        <v>294</v>
      </c>
      <c r="V4085" s="5" t="s">
        <v>12683</v>
      </c>
    </row>
    <row r="4086" spans="1:22" x14ac:dyDescent="0.35">
      <c r="A4086" s="5" t="s">
        <v>12685</v>
      </c>
      <c r="B4086" s="5" t="s">
        <v>12686</v>
      </c>
      <c r="C4086" s="5" t="s">
        <v>12680</v>
      </c>
      <c r="D4086" s="5" t="s">
        <v>16</v>
      </c>
      <c r="E4086" s="5">
        <v>15</v>
      </c>
      <c r="F4086" s="5" t="s">
        <v>294</v>
      </c>
      <c r="G4086" s="5" t="s">
        <v>294</v>
      </c>
      <c r="M4086" s="5" t="s">
        <v>794</v>
      </c>
      <c r="N4086" s="5" t="s">
        <v>294</v>
      </c>
      <c r="R4086" s="5" t="s">
        <v>294</v>
      </c>
      <c r="V4086" s="5" t="s">
        <v>12685</v>
      </c>
    </row>
    <row r="4087" spans="1:22" x14ac:dyDescent="0.35">
      <c r="A4087" s="5" t="s">
        <v>12687</v>
      </c>
      <c r="B4087" s="5" t="s">
        <v>12688</v>
      </c>
      <c r="C4087" s="5" t="s">
        <v>12680</v>
      </c>
      <c r="D4087" s="5" t="s">
        <v>16</v>
      </c>
      <c r="E4087" s="5">
        <v>15</v>
      </c>
      <c r="F4087" s="5" t="s">
        <v>294</v>
      </c>
      <c r="G4087" s="5" t="s">
        <v>294</v>
      </c>
      <c r="M4087" s="5" t="s">
        <v>794</v>
      </c>
      <c r="N4087" s="5" t="s">
        <v>294</v>
      </c>
      <c r="R4087" s="5" t="s">
        <v>294</v>
      </c>
      <c r="V4087" s="5" t="s">
        <v>12687</v>
      </c>
    </row>
    <row r="4088" spans="1:22" x14ac:dyDescent="0.35">
      <c r="A4088" s="5" t="s">
        <v>12689</v>
      </c>
      <c r="B4088" s="5" t="s">
        <v>12690</v>
      </c>
      <c r="C4088" s="5" t="s">
        <v>12680</v>
      </c>
      <c r="D4088" s="5" t="s">
        <v>22</v>
      </c>
      <c r="E4088" s="5">
        <v>15</v>
      </c>
      <c r="F4088" s="5" t="s">
        <v>294</v>
      </c>
      <c r="G4088" s="5" t="s">
        <v>294</v>
      </c>
      <c r="M4088" s="5" t="s">
        <v>794</v>
      </c>
      <c r="N4088" s="5" t="s">
        <v>294</v>
      </c>
      <c r="R4088" s="5" t="s">
        <v>294</v>
      </c>
      <c r="V4088" s="5" t="s">
        <v>12689</v>
      </c>
    </row>
    <row r="4089" spans="1:22" x14ac:dyDescent="0.35">
      <c r="A4089" s="5" t="s">
        <v>12691</v>
      </c>
      <c r="B4089" s="5" t="s">
        <v>12692</v>
      </c>
      <c r="C4089" s="5" t="s">
        <v>12680</v>
      </c>
      <c r="D4089" s="5" t="s">
        <v>22</v>
      </c>
      <c r="E4089" s="5">
        <v>15</v>
      </c>
      <c r="F4089" s="5" t="s">
        <v>294</v>
      </c>
      <c r="G4089" s="5" t="s">
        <v>294</v>
      </c>
      <c r="M4089" s="5" t="s">
        <v>3826</v>
      </c>
      <c r="N4089" s="5" t="s">
        <v>294</v>
      </c>
      <c r="R4089" s="5" t="s">
        <v>294</v>
      </c>
      <c r="V4089" s="5" t="s">
        <v>12691</v>
      </c>
    </row>
    <row r="4090" spans="1:22" x14ac:dyDescent="0.35">
      <c r="A4090" s="5" t="s">
        <v>12693</v>
      </c>
      <c r="B4090" s="5" t="s">
        <v>12694</v>
      </c>
      <c r="C4090" s="5" t="s">
        <v>12680</v>
      </c>
      <c r="D4090" s="5" t="s">
        <v>22</v>
      </c>
      <c r="E4090" s="5">
        <v>12</v>
      </c>
      <c r="F4090" s="5" t="s">
        <v>294</v>
      </c>
      <c r="G4090" s="5" t="s">
        <v>294</v>
      </c>
      <c r="M4090" s="5" t="s">
        <v>794</v>
      </c>
      <c r="N4090" s="5" t="s">
        <v>294</v>
      </c>
      <c r="R4090" s="5" t="s">
        <v>294</v>
      </c>
      <c r="V4090" s="5" t="s">
        <v>12693</v>
      </c>
    </row>
    <row r="4091" spans="1:22" x14ac:dyDescent="0.35">
      <c r="A4091" s="5" t="s">
        <v>12695</v>
      </c>
      <c r="B4091" s="5" t="s">
        <v>12696</v>
      </c>
      <c r="C4091" s="5" t="s">
        <v>12680</v>
      </c>
      <c r="D4091" s="5" t="s">
        <v>22</v>
      </c>
      <c r="E4091" s="5">
        <v>15</v>
      </c>
      <c r="F4091" s="5" t="s">
        <v>294</v>
      </c>
      <c r="G4091" s="5" t="s">
        <v>294</v>
      </c>
      <c r="M4091" s="5" t="s">
        <v>794</v>
      </c>
      <c r="N4091" s="5" t="s">
        <v>294</v>
      </c>
      <c r="R4091" s="5" t="s">
        <v>294</v>
      </c>
      <c r="V4091" s="5" t="s">
        <v>12695</v>
      </c>
    </row>
    <row r="4092" spans="1:22" x14ac:dyDescent="0.35">
      <c r="A4092" s="5" t="s">
        <v>12697</v>
      </c>
      <c r="B4092" s="5" t="s">
        <v>12698</v>
      </c>
      <c r="C4092" s="5" t="s">
        <v>12595</v>
      </c>
      <c r="D4092" s="5" t="s">
        <v>22</v>
      </c>
      <c r="E4092" s="5">
        <v>2</v>
      </c>
      <c r="F4092" s="5" t="s">
        <v>294</v>
      </c>
      <c r="G4092" s="5" t="s">
        <v>294</v>
      </c>
      <c r="M4092" s="5" t="s">
        <v>794</v>
      </c>
      <c r="N4092" s="5" t="s">
        <v>294</v>
      </c>
      <c r="Q4092" s="5" t="s">
        <v>297</v>
      </c>
      <c r="R4092" s="5" t="s">
        <v>294</v>
      </c>
      <c r="V4092" s="5" t="s">
        <v>12697</v>
      </c>
    </row>
    <row r="4093" spans="1:22" x14ac:dyDescent="0.35">
      <c r="A4093" s="5" t="s">
        <v>12699</v>
      </c>
      <c r="B4093" s="5" t="s">
        <v>12700</v>
      </c>
      <c r="C4093" s="5" t="s">
        <v>8828</v>
      </c>
      <c r="D4093" s="5" t="s">
        <v>24</v>
      </c>
      <c r="E4093" s="5">
        <v>12</v>
      </c>
      <c r="F4093" s="5" t="s">
        <v>294</v>
      </c>
      <c r="G4093" s="5" t="s">
        <v>294</v>
      </c>
      <c r="M4093" s="5" t="s">
        <v>794</v>
      </c>
      <c r="N4093" s="5" t="s">
        <v>294</v>
      </c>
      <c r="R4093" s="5" t="s">
        <v>294</v>
      </c>
      <c r="V4093" s="5" t="s">
        <v>12699</v>
      </c>
    </row>
    <row r="4094" spans="1:22" x14ac:dyDescent="0.35">
      <c r="A4094" s="5" t="s">
        <v>12701</v>
      </c>
      <c r="B4094" s="5" t="s">
        <v>12702</v>
      </c>
      <c r="C4094" s="5" t="s">
        <v>8828</v>
      </c>
      <c r="D4094" s="5" t="s">
        <v>22</v>
      </c>
      <c r="E4094" s="5">
        <v>4</v>
      </c>
      <c r="F4094" s="5" t="s">
        <v>294</v>
      </c>
      <c r="G4094" s="5" t="s">
        <v>294</v>
      </c>
      <c r="M4094" s="5" t="s">
        <v>794</v>
      </c>
      <c r="N4094" s="5" t="s">
        <v>294</v>
      </c>
      <c r="O4094" s="5" t="s">
        <v>294</v>
      </c>
      <c r="P4094" s="5" t="s">
        <v>294</v>
      </c>
      <c r="Q4094" s="5" t="s">
        <v>294</v>
      </c>
      <c r="R4094" s="5" t="s">
        <v>294</v>
      </c>
      <c r="V4094" s="5" t="s">
        <v>12701</v>
      </c>
    </row>
    <row r="4095" spans="1:22" x14ac:dyDescent="0.35">
      <c r="A4095" s="5" t="s">
        <v>12703</v>
      </c>
      <c r="B4095" s="5" t="s">
        <v>12704</v>
      </c>
      <c r="C4095" s="5" t="s">
        <v>12595</v>
      </c>
      <c r="D4095" s="5" t="s">
        <v>18</v>
      </c>
      <c r="E4095" s="5">
        <v>22</v>
      </c>
      <c r="F4095" s="5" t="s">
        <v>294</v>
      </c>
      <c r="G4095" s="5" t="s">
        <v>294</v>
      </c>
      <c r="M4095" s="5" t="s">
        <v>794</v>
      </c>
      <c r="N4095" s="5" t="s">
        <v>294</v>
      </c>
      <c r="Q4095" s="5" t="s">
        <v>297</v>
      </c>
      <c r="R4095" s="5" t="s">
        <v>294</v>
      </c>
      <c r="V4095" s="5" t="s">
        <v>12703</v>
      </c>
    </row>
    <row r="4096" spans="1:22" x14ac:dyDescent="0.35">
      <c r="A4096" s="5" t="s">
        <v>12705</v>
      </c>
      <c r="B4096" s="5" t="s">
        <v>12706</v>
      </c>
      <c r="C4096" s="5" t="s">
        <v>8828</v>
      </c>
      <c r="D4096" s="5" t="s">
        <v>18</v>
      </c>
      <c r="E4096" s="5">
        <v>8</v>
      </c>
      <c r="F4096" s="5" t="s">
        <v>294</v>
      </c>
      <c r="G4096" s="5" t="s">
        <v>297</v>
      </c>
      <c r="J4096" s="5" t="s">
        <v>3750</v>
      </c>
      <c r="M4096" s="5" t="s">
        <v>794</v>
      </c>
      <c r="N4096" s="5" t="s">
        <v>294</v>
      </c>
      <c r="P4096" s="5" t="s">
        <v>294</v>
      </c>
      <c r="Q4096" s="5" t="s">
        <v>294</v>
      </c>
      <c r="R4096" s="5" t="s">
        <v>294</v>
      </c>
      <c r="V4096" s="5" t="s">
        <v>12705</v>
      </c>
    </row>
    <row r="4097" spans="1:22" x14ac:dyDescent="0.35">
      <c r="A4097" s="5" t="s">
        <v>12707</v>
      </c>
      <c r="B4097" s="5" t="s">
        <v>12708</v>
      </c>
      <c r="C4097" s="5" t="s">
        <v>8828</v>
      </c>
      <c r="D4097" s="5" t="s">
        <v>16</v>
      </c>
      <c r="E4097" s="5">
        <v>7</v>
      </c>
      <c r="F4097" s="5" t="s">
        <v>294</v>
      </c>
      <c r="G4097" s="5" t="s">
        <v>294</v>
      </c>
      <c r="M4097" s="5" t="s">
        <v>794</v>
      </c>
      <c r="N4097" s="5" t="s">
        <v>294</v>
      </c>
      <c r="R4097" s="5" t="s">
        <v>294</v>
      </c>
      <c r="V4097" s="5" t="s">
        <v>12707</v>
      </c>
    </row>
    <row r="4098" spans="1:22" x14ac:dyDescent="0.35">
      <c r="A4098" s="5" t="s">
        <v>12709</v>
      </c>
      <c r="B4098" s="5" t="s">
        <v>12710</v>
      </c>
      <c r="C4098" s="5" t="s">
        <v>12595</v>
      </c>
      <c r="D4098" s="5" t="s">
        <v>22</v>
      </c>
      <c r="E4098" s="5">
        <v>2</v>
      </c>
      <c r="F4098" s="5" t="s">
        <v>294</v>
      </c>
      <c r="G4098" s="5" t="s">
        <v>294</v>
      </c>
      <c r="M4098" s="5" t="s">
        <v>794</v>
      </c>
      <c r="N4098" s="5" t="s">
        <v>294</v>
      </c>
      <c r="Q4098" s="5" t="s">
        <v>297</v>
      </c>
      <c r="R4098" s="5" t="s">
        <v>294</v>
      </c>
      <c r="V4098" s="5" t="s">
        <v>12709</v>
      </c>
    </row>
    <row r="4099" spans="1:22" x14ac:dyDescent="0.35">
      <c r="A4099" s="5" t="s">
        <v>12711</v>
      </c>
      <c r="B4099" s="5" t="s">
        <v>11512</v>
      </c>
      <c r="C4099" s="5" t="s">
        <v>12595</v>
      </c>
      <c r="D4099" s="5" t="s">
        <v>22</v>
      </c>
      <c r="E4099" s="5">
        <v>10</v>
      </c>
      <c r="F4099" s="5" t="s">
        <v>294</v>
      </c>
      <c r="G4099" s="5" t="s">
        <v>294</v>
      </c>
      <c r="M4099" s="5" t="s">
        <v>794</v>
      </c>
      <c r="N4099" s="5" t="s">
        <v>294</v>
      </c>
      <c r="Q4099" s="5" t="s">
        <v>297</v>
      </c>
      <c r="R4099" s="5" t="s">
        <v>294</v>
      </c>
      <c r="V4099" s="5" t="s">
        <v>12711</v>
      </c>
    </row>
    <row r="4100" spans="1:22" x14ac:dyDescent="0.35">
      <c r="A4100" s="5" t="s">
        <v>12712</v>
      </c>
      <c r="B4100" s="5" t="s">
        <v>12713</v>
      </c>
      <c r="C4100" s="5" t="s">
        <v>12595</v>
      </c>
      <c r="D4100" s="5" t="s">
        <v>22</v>
      </c>
      <c r="E4100" s="5">
        <v>10</v>
      </c>
      <c r="F4100" s="5" t="s">
        <v>294</v>
      </c>
      <c r="G4100" s="5" t="s">
        <v>294</v>
      </c>
      <c r="M4100" s="5" t="s">
        <v>794</v>
      </c>
      <c r="N4100" s="5" t="s">
        <v>294</v>
      </c>
      <c r="Q4100" s="5" t="s">
        <v>297</v>
      </c>
      <c r="R4100" s="5" t="s">
        <v>294</v>
      </c>
      <c r="V4100" s="5" t="s">
        <v>12712</v>
      </c>
    </row>
    <row r="4101" spans="1:22" x14ac:dyDescent="0.35">
      <c r="A4101" s="5" t="s">
        <v>12714</v>
      </c>
      <c r="B4101" s="5" t="s">
        <v>12715</v>
      </c>
      <c r="C4101" s="5" t="s">
        <v>12595</v>
      </c>
      <c r="D4101" s="5" t="s">
        <v>22</v>
      </c>
      <c r="E4101" s="5">
        <v>10</v>
      </c>
      <c r="F4101" s="5" t="s">
        <v>294</v>
      </c>
      <c r="G4101" s="5" t="s">
        <v>294</v>
      </c>
      <c r="M4101" s="5" t="s">
        <v>794</v>
      </c>
      <c r="N4101" s="5" t="s">
        <v>294</v>
      </c>
      <c r="Q4101" s="5" t="s">
        <v>297</v>
      </c>
      <c r="R4101" s="5" t="s">
        <v>294</v>
      </c>
      <c r="V4101" s="5" t="s">
        <v>12714</v>
      </c>
    </row>
    <row r="4102" spans="1:22" x14ac:dyDescent="0.35">
      <c r="A4102" s="5" t="s">
        <v>12716</v>
      </c>
      <c r="B4102" s="5" t="s">
        <v>12717</v>
      </c>
      <c r="C4102" s="5" t="s">
        <v>12595</v>
      </c>
      <c r="D4102" s="5" t="s">
        <v>22</v>
      </c>
      <c r="E4102" s="5">
        <v>10</v>
      </c>
      <c r="F4102" s="5" t="s">
        <v>294</v>
      </c>
      <c r="G4102" s="5" t="s">
        <v>294</v>
      </c>
      <c r="M4102" s="5" t="s">
        <v>794</v>
      </c>
      <c r="N4102" s="5" t="s">
        <v>294</v>
      </c>
      <c r="Q4102" s="5" t="s">
        <v>297</v>
      </c>
      <c r="R4102" s="5" t="s">
        <v>294</v>
      </c>
      <c r="V4102" s="5" t="s">
        <v>12716</v>
      </c>
    </row>
    <row r="4103" spans="1:22" x14ac:dyDescent="0.35">
      <c r="A4103" s="5" t="s">
        <v>12718</v>
      </c>
      <c r="B4103" s="5" t="s">
        <v>12719</v>
      </c>
      <c r="C4103" s="5" t="s">
        <v>12595</v>
      </c>
      <c r="D4103" s="5" t="s">
        <v>22</v>
      </c>
      <c r="E4103" s="5">
        <v>10</v>
      </c>
      <c r="F4103" s="5" t="s">
        <v>294</v>
      </c>
      <c r="G4103" s="5" t="s">
        <v>294</v>
      </c>
      <c r="M4103" s="5" t="s">
        <v>794</v>
      </c>
      <c r="N4103" s="5" t="s">
        <v>294</v>
      </c>
      <c r="Q4103" s="5" t="s">
        <v>297</v>
      </c>
      <c r="R4103" s="5" t="s">
        <v>294</v>
      </c>
      <c r="V4103" s="5" t="s">
        <v>12718</v>
      </c>
    </row>
    <row r="4104" spans="1:22" x14ac:dyDescent="0.35">
      <c r="A4104" s="5" t="s">
        <v>12720</v>
      </c>
      <c r="B4104" s="5" t="s">
        <v>12721</v>
      </c>
      <c r="C4104" s="5" t="s">
        <v>12595</v>
      </c>
      <c r="D4104" s="5" t="s">
        <v>22</v>
      </c>
      <c r="E4104" s="5">
        <v>10</v>
      </c>
      <c r="F4104" s="5" t="s">
        <v>294</v>
      </c>
      <c r="G4104" s="5" t="s">
        <v>294</v>
      </c>
      <c r="M4104" s="5" t="s">
        <v>794</v>
      </c>
      <c r="N4104" s="5" t="s">
        <v>294</v>
      </c>
      <c r="Q4104" s="5" t="s">
        <v>297</v>
      </c>
      <c r="R4104" s="5" t="s">
        <v>294</v>
      </c>
      <c r="V4104" s="5" t="s">
        <v>12720</v>
      </c>
    </row>
    <row r="4105" spans="1:22" x14ac:dyDescent="0.35">
      <c r="A4105" s="5" t="s">
        <v>12722</v>
      </c>
      <c r="B4105" s="5" t="s">
        <v>12723</v>
      </c>
      <c r="C4105" s="5" t="s">
        <v>12595</v>
      </c>
      <c r="D4105" s="5" t="s">
        <v>22</v>
      </c>
      <c r="E4105" s="5">
        <v>10</v>
      </c>
      <c r="F4105" s="5" t="s">
        <v>294</v>
      </c>
      <c r="G4105" s="5" t="s">
        <v>294</v>
      </c>
      <c r="M4105" s="5" t="s">
        <v>794</v>
      </c>
      <c r="N4105" s="5" t="s">
        <v>294</v>
      </c>
      <c r="Q4105" s="5" t="s">
        <v>297</v>
      </c>
      <c r="R4105" s="5" t="s">
        <v>294</v>
      </c>
      <c r="V4105" s="5" t="s">
        <v>12722</v>
      </c>
    </row>
    <row r="4106" spans="1:22" x14ac:dyDescent="0.35">
      <c r="A4106" s="5" t="s">
        <v>12724</v>
      </c>
      <c r="B4106" s="5" t="s">
        <v>12725</v>
      </c>
      <c r="C4106" s="5" t="s">
        <v>12595</v>
      </c>
      <c r="D4106" s="5" t="s">
        <v>22</v>
      </c>
      <c r="E4106" s="5">
        <v>10</v>
      </c>
      <c r="F4106" s="5" t="s">
        <v>294</v>
      </c>
      <c r="G4106" s="5" t="s">
        <v>294</v>
      </c>
      <c r="M4106" s="5" t="s">
        <v>794</v>
      </c>
      <c r="N4106" s="5" t="s">
        <v>294</v>
      </c>
      <c r="Q4106" s="5" t="s">
        <v>297</v>
      </c>
      <c r="R4106" s="5" t="s">
        <v>294</v>
      </c>
      <c r="V4106" s="5" t="s">
        <v>12724</v>
      </c>
    </row>
    <row r="4107" spans="1:22" x14ac:dyDescent="0.35">
      <c r="A4107" s="5" t="s">
        <v>12726</v>
      </c>
      <c r="B4107" s="5" t="s">
        <v>12727</v>
      </c>
      <c r="C4107" s="5" t="s">
        <v>12595</v>
      </c>
      <c r="D4107" s="5" t="s">
        <v>22</v>
      </c>
      <c r="E4107" s="5">
        <v>10</v>
      </c>
      <c r="F4107" s="5" t="s">
        <v>294</v>
      </c>
      <c r="G4107" s="5" t="s">
        <v>294</v>
      </c>
      <c r="M4107" s="5" t="s">
        <v>794</v>
      </c>
      <c r="N4107" s="5" t="s">
        <v>294</v>
      </c>
      <c r="O4107" s="5" t="s">
        <v>294</v>
      </c>
      <c r="P4107" s="5" t="s">
        <v>294</v>
      </c>
      <c r="Q4107" s="5" t="s">
        <v>297</v>
      </c>
      <c r="R4107" s="5" t="s">
        <v>294</v>
      </c>
      <c r="V4107" s="5" t="s">
        <v>12728</v>
      </c>
    </row>
    <row r="4108" spans="1:22" x14ac:dyDescent="0.35">
      <c r="A4108" s="5" t="s">
        <v>12729</v>
      </c>
      <c r="B4108" s="5" t="s">
        <v>12730</v>
      </c>
      <c r="C4108" s="5" t="s">
        <v>12595</v>
      </c>
      <c r="D4108" s="5" t="s">
        <v>22</v>
      </c>
      <c r="E4108" s="5">
        <v>10</v>
      </c>
      <c r="F4108" s="5" t="s">
        <v>294</v>
      </c>
      <c r="G4108" s="5" t="s">
        <v>294</v>
      </c>
      <c r="M4108" s="5" t="s">
        <v>794</v>
      </c>
      <c r="N4108" s="5" t="s">
        <v>294</v>
      </c>
      <c r="Q4108" s="5" t="s">
        <v>297</v>
      </c>
      <c r="R4108" s="5" t="s">
        <v>294</v>
      </c>
      <c r="V4108" s="5" t="s">
        <v>12729</v>
      </c>
    </row>
    <row r="4109" spans="1:22" x14ac:dyDescent="0.35">
      <c r="A4109" s="5" t="s">
        <v>12731</v>
      </c>
      <c r="B4109" s="5" t="s">
        <v>11524</v>
      </c>
      <c r="C4109" s="5" t="s">
        <v>12595</v>
      </c>
      <c r="D4109" s="5" t="s">
        <v>22</v>
      </c>
      <c r="E4109" s="5">
        <v>10</v>
      </c>
      <c r="F4109" s="5" t="s">
        <v>294</v>
      </c>
      <c r="G4109" s="5" t="s">
        <v>294</v>
      </c>
      <c r="M4109" s="5" t="s">
        <v>794</v>
      </c>
      <c r="N4109" s="5" t="s">
        <v>294</v>
      </c>
      <c r="Q4109" s="5" t="s">
        <v>297</v>
      </c>
      <c r="R4109" s="5" t="s">
        <v>294</v>
      </c>
      <c r="V4109" s="5" t="s">
        <v>12731</v>
      </c>
    </row>
    <row r="4110" spans="1:22" x14ac:dyDescent="0.35">
      <c r="A4110" s="5" t="s">
        <v>12732</v>
      </c>
      <c r="B4110" s="5" t="s">
        <v>12733</v>
      </c>
      <c r="C4110" s="5" t="s">
        <v>12595</v>
      </c>
      <c r="D4110" s="5" t="s">
        <v>22</v>
      </c>
      <c r="E4110" s="5">
        <v>10</v>
      </c>
      <c r="F4110" s="5" t="s">
        <v>294</v>
      </c>
      <c r="G4110" s="5" t="s">
        <v>294</v>
      </c>
      <c r="M4110" s="5" t="s">
        <v>794</v>
      </c>
      <c r="N4110" s="5" t="s">
        <v>294</v>
      </c>
      <c r="Q4110" s="5" t="s">
        <v>297</v>
      </c>
      <c r="R4110" s="5" t="s">
        <v>294</v>
      </c>
      <c r="V4110" s="5" t="s">
        <v>12732</v>
      </c>
    </row>
    <row r="4111" spans="1:22" x14ac:dyDescent="0.35">
      <c r="A4111" s="5" t="s">
        <v>12734</v>
      </c>
      <c r="B4111" s="5" t="s">
        <v>11871</v>
      </c>
      <c r="C4111" s="5" t="s">
        <v>12595</v>
      </c>
      <c r="D4111" s="5" t="s">
        <v>22</v>
      </c>
      <c r="E4111" s="5">
        <v>10</v>
      </c>
      <c r="F4111" s="5" t="s">
        <v>294</v>
      </c>
      <c r="G4111" s="5" t="s">
        <v>294</v>
      </c>
      <c r="M4111" s="5" t="s">
        <v>794</v>
      </c>
      <c r="N4111" s="5" t="s">
        <v>294</v>
      </c>
      <c r="Q4111" s="5" t="s">
        <v>297</v>
      </c>
      <c r="R4111" s="5" t="s">
        <v>294</v>
      </c>
      <c r="V4111" s="5" t="s">
        <v>12734</v>
      </c>
    </row>
    <row r="4112" spans="1:22" x14ac:dyDescent="0.35">
      <c r="A4112" s="5" t="s">
        <v>12735</v>
      </c>
      <c r="B4112" s="5" t="s">
        <v>12736</v>
      </c>
      <c r="C4112" s="5" t="s">
        <v>12595</v>
      </c>
      <c r="D4112" s="5" t="s">
        <v>22</v>
      </c>
      <c r="E4112" s="5">
        <v>10</v>
      </c>
      <c r="F4112" s="5" t="s">
        <v>294</v>
      </c>
      <c r="G4112" s="5" t="s">
        <v>294</v>
      </c>
      <c r="M4112" s="5" t="s">
        <v>794</v>
      </c>
      <c r="N4112" s="5" t="s">
        <v>294</v>
      </c>
      <c r="Q4112" s="5" t="s">
        <v>297</v>
      </c>
      <c r="R4112" s="5" t="s">
        <v>294</v>
      </c>
      <c r="V4112" s="5" t="s">
        <v>12735</v>
      </c>
    </row>
    <row r="4113" spans="1:22" x14ac:dyDescent="0.35">
      <c r="A4113" s="5" t="s">
        <v>12737</v>
      </c>
      <c r="B4113" s="5" t="s">
        <v>12738</v>
      </c>
      <c r="C4113" s="5" t="s">
        <v>12595</v>
      </c>
      <c r="D4113" s="5" t="s">
        <v>22</v>
      </c>
      <c r="E4113" s="5">
        <v>10</v>
      </c>
      <c r="F4113" s="5" t="s">
        <v>294</v>
      </c>
      <c r="G4113" s="5" t="s">
        <v>294</v>
      </c>
      <c r="M4113" s="5" t="s">
        <v>794</v>
      </c>
      <c r="N4113" s="5" t="s">
        <v>294</v>
      </c>
      <c r="Q4113" s="5" t="s">
        <v>297</v>
      </c>
      <c r="R4113" s="5" t="s">
        <v>294</v>
      </c>
      <c r="V4113" s="5" t="s">
        <v>12737</v>
      </c>
    </row>
    <row r="4114" spans="1:22" x14ac:dyDescent="0.35">
      <c r="A4114" s="5" t="s">
        <v>12739</v>
      </c>
      <c r="B4114" s="5" t="s">
        <v>12740</v>
      </c>
      <c r="C4114" s="5" t="s">
        <v>12595</v>
      </c>
      <c r="D4114" s="5" t="s">
        <v>22</v>
      </c>
      <c r="E4114" s="5">
        <v>10</v>
      </c>
      <c r="F4114" s="5" t="s">
        <v>294</v>
      </c>
      <c r="G4114" s="5" t="s">
        <v>294</v>
      </c>
      <c r="M4114" s="5" t="s">
        <v>794</v>
      </c>
      <c r="N4114" s="5" t="s">
        <v>294</v>
      </c>
      <c r="Q4114" s="5" t="s">
        <v>297</v>
      </c>
      <c r="R4114" s="5" t="s">
        <v>294</v>
      </c>
      <c r="V4114" s="5" t="s">
        <v>12739</v>
      </c>
    </row>
    <row r="4115" spans="1:22" x14ac:dyDescent="0.35">
      <c r="A4115" s="5" t="s">
        <v>12741</v>
      </c>
      <c r="B4115" s="5" t="s">
        <v>12742</v>
      </c>
      <c r="C4115" s="5" t="s">
        <v>12595</v>
      </c>
      <c r="D4115" s="5" t="s">
        <v>22</v>
      </c>
      <c r="E4115" s="5">
        <v>10</v>
      </c>
      <c r="F4115" s="5" t="s">
        <v>294</v>
      </c>
      <c r="G4115" s="5" t="s">
        <v>294</v>
      </c>
      <c r="M4115" s="5" t="s">
        <v>794</v>
      </c>
      <c r="N4115" s="5" t="s">
        <v>294</v>
      </c>
      <c r="Q4115" s="5" t="s">
        <v>297</v>
      </c>
      <c r="R4115" s="5" t="s">
        <v>294</v>
      </c>
      <c r="V4115" s="5" t="s">
        <v>12741</v>
      </c>
    </row>
    <row r="4116" spans="1:22" x14ac:dyDescent="0.35">
      <c r="A4116" s="5" t="s">
        <v>12743</v>
      </c>
      <c r="B4116" s="5" t="s">
        <v>12650</v>
      </c>
      <c r="C4116" s="5" t="s">
        <v>12595</v>
      </c>
      <c r="D4116" s="5" t="s">
        <v>22</v>
      </c>
      <c r="E4116" s="5">
        <v>10</v>
      </c>
      <c r="F4116" s="5" t="s">
        <v>294</v>
      </c>
      <c r="G4116" s="5" t="s">
        <v>294</v>
      </c>
      <c r="M4116" s="5" t="s">
        <v>794</v>
      </c>
      <c r="N4116" s="5" t="s">
        <v>294</v>
      </c>
      <c r="Q4116" s="5" t="s">
        <v>297</v>
      </c>
      <c r="R4116" s="5" t="s">
        <v>294</v>
      </c>
      <c r="V4116" s="5" t="s">
        <v>12743</v>
      </c>
    </row>
    <row r="4117" spans="1:22" x14ac:dyDescent="0.35">
      <c r="A4117" s="5" t="s">
        <v>12744</v>
      </c>
      <c r="B4117" s="5" t="s">
        <v>12745</v>
      </c>
      <c r="C4117" s="5" t="s">
        <v>12595</v>
      </c>
      <c r="D4117" s="5" t="s">
        <v>22</v>
      </c>
      <c r="E4117" s="5">
        <v>10</v>
      </c>
      <c r="F4117" s="5" t="s">
        <v>294</v>
      </c>
      <c r="G4117" s="5" t="s">
        <v>294</v>
      </c>
      <c r="M4117" s="5" t="s">
        <v>794</v>
      </c>
      <c r="N4117" s="5" t="s">
        <v>294</v>
      </c>
      <c r="Q4117" s="5" t="s">
        <v>297</v>
      </c>
      <c r="R4117" s="5" t="s">
        <v>294</v>
      </c>
      <c r="V4117" s="5" t="s">
        <v>12744</v>
      </c>
    </row>
    <row r="4118" spans="1:22" x14ac:dyDescent="0.35">
      <c r="A4118" s="5" t="s">
        <v>12746</v>
      </c>
      <c r="B4118" s="5" t="s">
        <v>12747</v>
      </c>
      <c r="C4118" s="5" t="s">
        <v>12595</v>
      </c>
      <c r="D4118" s="5" t="s">
        <v>22</v>
      </c>
      <c r="E4118" s="5">
        <v>10</v>
      </c>
      <c r="F4118" s="5" t="s">
        <v>294</v>
      </c>
      <c r="G4118" s="5" t="s">
        <v>294</v>
      </c>
      <c r="M4118" s="5" t="s">
        <v>794</v>
      </c>
      <c r="N4118" s="5" t="s">
        <v>294</v>
      </c>
      <c r="Q4118" s="5" t="s">
        <v>297</v>
      </c>
      <c r="R4118" s="5" t="s">
        <v>294</v>
      </c>
      <c r="V4118" s="5" t="s">
        <v>12746</v>
      </c>
    </row>
    <row r="4119" spans="1:22" x14ac:dyDescent="0.35">
      <c r="A4119" s="5" t="s">
        <v>12748</v>
      </c>
      <c r="B4119" s="5" t="s">
        <v>12749</v>
      </c>
      <c r="C4119" s="5" t="s">
        <v>12595</v>
      </c>
      <c r="D4119" s="5" t="s">
        <v>22</v>
      </c>
      <c r="E4119" s="5">
        <v>10</v>
      </c>
      <c r="F4119" s="5" t="s">
        <v>294</v>
      </c>
      <c r="G4119" s="5" t="s">
        <v>294</v>
      </c>
      <c r="M4119" s="5" t="s">
        <v>794</v>
      </c>
      <c r="N4119" s="5" t="s">
        <v>294</v>
      </c>
      <c r="O4119" s="5" t="s">
        <v>294</v>
      </c>
      <c r="P4119" s="5" t="s">
        <v>294</v>
      </c>
      <c r="Q4119" s="5" t="s">
        <v>297</v>
      </c>
      <c r="R4119" s="5" t="s">
        <v>294</v>
      </c>
      <c r="V4119" s="5" t="s">
        <v>12748</v>
      </c>
    </row>
    <row r="4120" spans="1:22" x14ac:dyDescent="0.35">
      <c r="A4120" s="5" t="s">
        <v>12750</v>
      </c>
      <c r="B4120" s="5" t="s">
        <v>11531</v>
      </c>
      <c r="C4120" s="5" t="s">
        <v>12595</v>
      </c>
      <c r="D4120" s="5" t="s">
        <v>22</v>
      </c>
      <c r="E4120" s="5">
        <v>10</v>
      </c>
      <c r="F4120" s="5" t="s">
        <v>294</v>
      </c>
      <c r="G4120" s="5" t="s">
        <v>294</v>
      </c>
      <c r="M4120" s="5" t="s">
        <v>794</v>
      </c>
      <c r="N4120" s="5" t="s">
        <v>294</v>
      </c>
      <c r="P4120" s="5" t="s">
        <v>294</v>
      </c>
      <c r="Q4120" s="5" t="s">
        <v>297</v>
      </c>
      <c r="R4120" s="5" t="s">
        <v>294</v>
      </c>
      <c r="V4120" s="5" t="s">
        <v>12750</v>
      </c>
    </row>
    <row r="4121" spans="1:22" x14ac:dyDescent="0.35">
      <c r="A4121" s="5" t="s">
        <v>12751</v>
      </c>
      <c r="B4121" s="5" t="s">
        <v>12752</v>
      </c>
      <c r="C4121" s="5" t="s">
        <v>12595</v>
      </c>
      <c r="D4121" s="5" t="s">
        <v>22</v>
      </c>
      <c r="E4121" s="5">
        <v>10</v>
      </c>
      <c r="F4121" s="5" t="s">
        <v>294</v>
      </c>
      <c r="G4121" s="5" t="s">
        <v>294</v>
      </c>
      <c r="M4121" s="5" t="s">
        <v>794</v>
      </c>
      <c r="N4121" s="5" t="s">
        <v>294</v>
      </c>
      <c r="Q4121" s="5" t="s">
        <v>297</v>
      </c>
      <c r="R4121" s="5" t="s">
        <v>294</v>
      </c>
      <c r="V4121" s="5" t="s">
        <v>12751</v>
      </c>
    </row>
    <row r="4122" spans="1:22" x14ac:dyDescent="0.35">
      <c r="A4122" s="5" t="s">
        <v>12753</v>
      </c>
      <c r="B4122" s="5" t="s">
        <v>12754</v>
      </c>
      <c r="C4122" s="5" t="s">
        <v>12595</v>
      </c>
      <c r="D4122" s="5" t="s">
        <v>22</v>
      </c>
      <c r="E4122" s="5">
        <v>10</v>
      </c>
      <c r="F4122" s="5" t="s">
        <v>294</v>
      </c>
      <c r="G4122" s="5" t="s">
        <v>294</v>
      </c>
      <c r="M4122" s="5" t="s">
        <v>794</v>
      </c>
      <c r="N4122" s="5" t="s">
        <v>294</v>
      </c>
      <c r="O4122" s="5" t="s">
        <v>294</v>
      </c>
      <c r="P4122" s="5" t="s">
        <v>294</v>
      </c>
      <c r="Q4122" s="5" t="s">
        <v>297</v>
      </c>
      <c r="R4122" s="5" t="s">
        <v>294</v>
      </c>
      <c r="V4122" s="5" t="s">
        <v>12755</v>
      </c>
    </row>
    <row r="4123" spans="1:22" x14ac:dyDescent="0.35">
      <c r="A4123" s="5" t="s">
        <v>12756</v>
      </c>
      <c r="B4123" s="5" t="s">
        <v>12757</v>
      </c>
      <c r="C4123" s="5" t="s">
        <v>12595</v>
      </c>
      <c r="D4123" s="5" t="s">
        <v>22</v>
      </c>
      <c r="E4123" s="5">
        <v>10</v>
      </c>
      <c r="F4123" s="5" t="s">
        <v>294</v>
      </c>
      <c r="G4123" s="5" t="s">
        <v>294</v>
      </c>
      <c r="M4123" s="5" t="s">
        <v>794</v>
      </c>
      <c r="N4123" s="5" t="s">
        <v>294</v>
      </c>
      <c r="Q4123" s="5" t="s">
        <v>297</v>
      </c>
      <c r="R4123" s="5" t="s">
        <v>294</v>
      </c>
      <c r="V4123" s="5" t="s">
        <v>12756</v>
      </c>
    </row>
    <row r="4124" spans="1:22" x14ac:dyDescent="0.35">
      <c r="A4124" s="5" t="s">
        <v>12758</v>
      </c>
      <c r="B4124" s="5" t="s">
        <v>12759</v>
      </c>
      <c r="C4124" s="5" t="s">
        <v>12595</v>
      </c>
      <c r="D4124" s="5" t="s">
        <v>22</v>
      </c>
      <c r="E4124" s="5">
        <v>10</v>
      </c>
      <c r="F4124" s="5" t="s">
        <v>294</v>
      </c>
      <c r="G4124" s="5" t="s">
        <v>294</v>
      </c>
      <c r="M4124" s="5" t="s">
        <v>794</v>
      </c>
      <c r="N4124" s="5" t="s">
        <v>294</v>
      </c>
      <c r="Q4124" s="5" t="s">
        <v>297</v>
      </c>
      <c r="R4124" s="5" t="s">
        <v>294</v>
      </c>
      <c r="V4124" s="5" t="s">
        <v>12758</v>
      </c>
    </row>
    <row r="4125" spans="1:22" x14ac:dyDescent="0.35">
      <c r="A4125" s="5" t="s">
        <v>12760</v>
      </c>
      <c r="B4125" s="5" t="s">
        <v>11537</v>
      </c>
      <c r="C4125" s="5" t="s">
        <v>12595</v>
      </c>
      <c r="D4125" s="5" t="s">
        <v>22</v>
      </c>
      <c r="E4125" s="5">
        <v>10</v>
      </c>
      <c r="F4125" s="5" t="s">
        <v>294</v>
      </c>
      <c r="G4125" s="5" t="s">
        <v>294</v>
      </c>
      <c r="M4125" s="5" t="s">
        <v>794</v>
      </c>
      <c r="N4125" s="5" t="s">
        <v>294</v>
      </c>
      <c r="P4125" s="5" t="s">
        <v>294</v>
      </c>
      <c r="Q4125" s="5" t="s">
        <v>297</v>
      </c>
      <c r="R4125" s="5" t="s">
        <v>294</v>
      </c>
      <c r="V4125" s="5" t="s">
        <v>12760</v>
      </c>
    </row>
    <row r="4126" spans="1:22" x14ac:dyDescent="0.35">
      <c r="A4126" s="5" t="s">
        <v>12761</v>
      </c>
      <c r="B4126" s="5" t="s">
        <v>12762</v>
      </c>
      <c r="C4126" s="5" t="s">
        <v>12595</v>
      </c>
      <c r="D4126" s="5" t="s">
        <v>22</v>
      </c>
      <c r="E4126" s="5">
        <v>10</v>
      </c>
      <c r="F4126" s="5" t="s">
        <v>294</v>
      </c>
      <c r="G4126" s="5" t="s">
        <v>294</v>
      </c>
      <c r="M4126" s="5" t="s">
        <v>794</v>
      </c>
      <c r="N4126" s="5" t="s">
        <v>294</v>
      </c>
      <c r="Q4126" s="5" t="s">
        <v>297</v>
      </c>
      <c r="R4126" s="5" t="s">
        <v>294</v>
      </c>
      <c r="V4126" s="5" t="s">
        <v>12761</v>
      </c>
    </row>
    <row r="4127" spans="1:22" x14ac:dyDescent="0.35">
      <c r="A4127" s="5" t="s">
        <v>12763</v>
      </c>
      <c r="B4127" s="5" t="s">
        <v>12764</v>
      </c>
      <c r="C4127" s="5" t="s">
        <v>12595</v>
      </c>
      <c r="D4127" s="5" t="s">
        <v>22</v>
      </c>
      <c r="E4127" s="5">
        <v>10</v>
      </c>
      <c r="F4127" s="5" t="s">
        <v>294</v>
      </c>
      <c r="G4127" s="5" t="s">
        <v>294</v>
      </c>
      <c r="M4127" s="5" t="s">
        <v>794</v>
      </c>
      <c r="N4127" s="5" t="s">
        <v>294</v>
      </c>
      <c r="Q4127" s="5" t="s">
        <v>297</v>
      </c>
      <c r="R4127" s="5" t="s">
        <v>294</v>
      </c>
      <c r="V4127" s="5" t="s">
        <v>12763</v>
      </c>
    </row>
    <row r="4128" spans="1:22" x14ac:dyDescent="0.35">
      <c r="A4128" s="5" t="s">
        <v>12765</v>
      </c>
      <c r="B4128" s="5" t="s">
        <v>12766</v>
      </c>
      <c r="C4128" s="5" t="s">
        <v>12595</v>
      </c>
      <c r="D4128" s="5" t="s">
        <v>22</v>
      </c>
      <c r="E4128" s="5">
        <v>10</v>
      </c>
      <c r="F4128" s="5" t="s">
        <v>294</v>
      </c>
      <c r="G4128" s="5" t="s">
        <v>294</v>
      </c>
      <c r="M4128" s="5" t="s">
        <v>794</v>
      </c>
      <c r="N4128" s="5" t="s">
        <v>294</v>
      </c>
      <c r="Q4128" s="5" t="s">
        <v>297</v>
      </c>
      <c r="R4128" s="5" t="s">
        <v>294</v>
      </c>
      <c r="V4128" s="5" t="s">
        <v>12765</v>
      </c>
    </row>
    <row r="4129" spans="1:22" x14ac:dyDescent="0.35">
      <c r="A4129" s="5" t="s">
        <v>12767</v>
      </c>
      <c r="B4129" s="5" t="s">
        <v>12768</v>
      </c>
      <c r="C4129" s="5" t="s">
        <v>12595</v>
      </c>
      <c r="D4129" s="5" t="s">
        <v>18</v>
      </c>
      <c r="E4129" s="5">
        <v>20</v>
      </c>
      <c r="F4129" s="5" t="s">
        <v>294</v>
      </c>
      <c r="G4129" s="5" t="s">
        <v>294</v>
      </c>
      <c r="M4129" s="5" t="s">
        <v>794</v>
      </c>
      <c r="N4129" s="5" t="s">
        <v>294</v>
      </c>
      <c r="Q4129" s="5" t="s">
        <v>297</v>
      </c>
      <c r="R4129" s="5" t="s">
        <v>294</v>
      </c>
      <c r="V4129" s="5" t="s">
        <v>12767</v>
      </c>
    </row>
    <row r="4130" spans="1:22" x14ac:dyDescent="0.35">
      <c r="A4130" s="5" t="s">
        <v>12769</v>
      </c>
      <c r="B4130" s="5" t="s">
        <v>12770</v>
      </c>
      <c r="C4130" s="5" t="s">
        <v>12595</v>
      </c>
      <c r="D4130" s="5" t="s">
        <v>22</v>
      </c>
      <c r="E4130" s="5">
        <v>4</v>
      </c>
      <c r="F4130" s="5" t="s">
        <v>294</v>
      </c>
      <c r="G4130" s="5" t="s">
        <v>294</v>
      </c>
      <c r="M4130" s="5" t="s">
        <v>794</v>
      </c>
      <c r="N4130" s="5" t="s">
        <v>294</v>
      </c>
      <c r="Q4130" s="5" t="s">
        <v>297</v>
      </c>
      <c r="R4130" s="5" t="s">
        <v>294</v>
      </c>
      <c r="V4130" s="5" t="s">
        <v>12769</v>
      </c>
    </row>
    <row r="4131" spans="1:22" x14ac:dyDescent="0.35">
      <c r="A4131" s="5" t="s">
        <v>12771</v>
      </c>
      <c r="B4131" s="5" t="s">
        <v>12481</v>
      </c>
      <c r="C4131" s="5" t="s">
        <v>12772</v>
      </c>
      <c r="D4131" s="5" t="s">
        <v>18</v>
      </c>
      <c r="E4131" s="5">
        <v>4</v>
      </c>
      <c r="F4131" s="5" t="s">
        <v>294</v>
      </c>
      <c r="G4131" s="5" t="s">
        <v>294</v>
      </c>
      <c r="M4131" s="5" t="s">
        <v>794</v>
      </c>
      <c r="N4131" s="5" t="s">
        <v>294</v>
      </c>
      <c r="R4131" s="5" t="s">
        <v>294</v>
      </c>
      <c r="V4131" s="5" t="s">
        <v>12771</v>
      </c>
    </row>
    <row r="4132" spans="1:22" x14ac:dyDescent="0.35">
      <c r="A4132" s="5" t="s">
        <v>12773</v>
      </c>
      <c r="B4132" s="5" t="s">
        <v>12774</v>
      </c>
      <c r="C4132" s="5" t="s">
        <v>8828</v>
      </c>
      <c r="D4132" s="5" t="s">
        <v>18</v>
      </c>
      <c r="E4132" s="5">
        <v>10</v>
      </c>
      <c r="F4132" s="5" t="s">
        <v>294</v>
      </c>
      <c r="G4132" s="5" t="s">
        <v>294</v>
      </c>
      <c r="M4132" s="5" t="s">
        <v>794</v>
      </c>
      <c r="N4132" s="5" t="s">
        <v>294</v>
      </c>
      <c r="R4132" s="5" t="s">
        <v>294</v>
      </c>
      <c r="V4132" s="5" t="s">
        <v>12773</v>
      </c>
    </row>
    <row r="4133" spans="1:22" x14ac:dyDescent="0.35">
      <c r="A4133" s="5" t="s">
        <v>12775</v>
      </c>
      <c r="B4133" s="5" t="s">
        <v>10260</v>
      </c>
      <c r="C4133" s="5" t="s">
        <v>12772</v>
      </c>
      <c r="D4133" s="5" t="s">
        <v>18</v>
      </c>
      <c r="E4133" s="5">
        <v>40</v>
      </c>
      <c r="F4133" s="5" t="s">
        <v>294</v>
      </c>
      <c r="G4133" s="5" t="s">
        <v>294</v>
      </c>
      <c r="M4133" s="5" t="s">
        <v>794</v>
      </c>
      <c r="N4133" s="5" t="s">
        <v>294</v>
      </c>
      <c r="R4133" s="5" t="s">
        <v>294</v>
      </c>
      <c r="V4133" s="5" t="s">
        <v>12775</v>
      </c>
    </row>
    <row r="4134" spans="1:22" x14ac:dyDescent="0.35">
      <c r="A4134" s="5" t="s">
        <v>12776</v>
      </c>
      <c r="B4134" s="5" t="s">
        <v>12777</v>
      </c>
      <c r="C4134" s="5" t="s">
        <v>12772</v>
      </c>
      <c r="D4134" s="5" t="s">
        <v>18</v>
      </c>
      <c r="E4134" s="5">
        <v>12</v>
      </c>
      <c r="F4134" s="5" t="s">
        <v>294</v>
      </c>
      <c r="G4134" s="5" t="s">
        <v>294</v>
      </c>
      <c r="M4134" s="5" t="s">
        <v>3826</v>
      </c>
      <c r="N4134" s="5" t="s">
        <v>294</v>
      </c>
      <c r="R4134" s="5" t="s">
        <v>294</v>
      </c>
      <c r="V4134" s="5" t="s">
        <v>12776</v>
      </c>
    </row>
    <row r="4135" spans="1:22" x14ac:dyDescent="0.35">
      <c r="A4135" s="5" t="s">
        <v>12778</v>
      </c>
      <c r="B4135" s="5" t="s">
        <v>12779</v>
      </c>
      <c r="C4135" s="5" t="s">
        <v>12772</v>
      </c>
      <c r="D4135" s="5" t="s">
        <v>22</v>
      </c>
      <c r="E4135" s="5">
        <v>12</v>
      </c>
      <c r="F4135" s="5" t="s">
        <v>294</v>
      </c>
      <c r="G4135" s="5" t="s">
        <v>294</v>
      </c>
      <c r="M4135" s="5" t="s">
        <v>794</v>
      </c>
      <c r="N4135" s="5" t="s">
        <v>294</v>
      </c>
      <c r="R4135" s="5" t="s">
        <v>297</v>
      </c>
      <c r="V4135" s="5" t="s">
        <v>12778</v>
      </c>
    </row>
    <row r="4136" spans="1:22" x14ac:dyDescent="0.35">
      <c r="A4136" s="5" t="s">
        <v>12780</v>
      </c>
      <c r="B4136" s="5" t="s">
        <v>12781</v>
      </c>
      <c r="C4136" s="5" t="s">
        <v>12772</v>
      </c>
      <c r="D4136" s="5" t="s">
        <v>22</v>
      </c>
      <c r="E4136" s="5">
        <v>5</v>
      </c>
      <c r="F4136" s="5" t="s">
        <v>294</v>
      </c>
      <c r="G4136" s="5" t="s">
        <v>294</v>
      </c>
      <c r="M4136" s="5" t="s">
        <v>794</v>
      </c>
      <c r="N4136" s="5" t="s">
        <v>294</v>
      </c>
      <c r="R4136" s="5" t="s">
        <v>294</v>
      </c>
      <c r="V4136" s="5" t="s">
        <v>12780</v>
      </c>
    </row>
    <row r="4137" spans="1:22" x14ac:dyDescent="0.35">
      <c r="A4137" s="5" t="s">
        <v>12782</v>
      </c>
      <c r="B4137" s="5" t="s">
        <v>12783</v>
      </c>
      <c r="C4137" s="5" t="s">
        <v>12772</v>
      </c>
      <c r="D4137" s="5" t="s">
        <v>22</v>
      </c>
      <c r="E4137" s="5">
        <v>5</v>
      </c>
      <c r="F4137" s="5" t="s">
        <v>294</v>
      </c>
      <c r="G4137" s="5" t="s">
        <v>294</v>
      </c>
      <c r="M4137" s="5" t="s">
        <v>794</v>
      </c>
      <c r="N4137" s="5" t="s">
        <v>294</v>
      </c>
      <c r="R4137" s="5" t="s">
        <v>294</v>
      </c>
      <c r="V4137" s="5" t="s">
        <v>12782</v>
      </c>
    </row>
    <row r="4138" spans="1:22" x14ac:dyDescent="0.35">
      <c r="A4138" s="5" t="s">
        <v>12784</v>
      </c>
      <c r="B4138" s="5" t="s">
        <v>12785</v>
      </c>
      <c r="C4138" s="5" t="s">
        <v>12772</v>
      </c>
      <c r="D4138" s="5" t="s">
        <v>22</v>
      </c>
      <c r="E4138" s="5">
        <v>3</v>
      </c>
      <c r="F4138" s="5" t="s">
        <v>294</v>
      </c>
      <c r="G4138" s="5" t="s">
        <v>294</v>
      </c>
      <c r="M4138" s="5" t="s">
        <v>794</v>
      </c>
      <c r="N4138" s="5" t="s">
        <v>294</v>
      </c>
      <c r="R4138" s="5" t="s">
        <v>294</v>
      </c>
      <c r="V4138" s="5" t="s">
        <v>12784</v>
      </c>
    </row>
    <row r="4139" spans="1:22" x14ac:dyDescent="0.35">
      <c r="A4139" s="5" t="s">
        <v>12786</v>
      </c>
      <c r="B4139" s="5" t="s">
        <v>12787</v>
      </c>
      <c r="C4139" s="5" t="s">
        <v>12772</v>
      </c>
      <c r="D4139" s="5" t="s">
        <v>22</v>
      </c>
      <c r="E4139" s="5">
        <v>3</v>
      </c>
      <c r="F4139" s="5" t="s">
        <v>294</v>
      </c>
      <c r="G4139" s="5" t="s">
        <v>294</v>
      </c>
      <c r="M4139" s="5" t="s">
        <v>794</v>
      </c>
      <c r="N4139" s="5" t="s">
        <v>294</v>
      </c>
      <c r="R4139" s="5" t="s">
        <v>294</v>
      </c>
      <c r="V4139" s="5" t="s">
        <v>12786</v>
      </c>
    </row>
    <row r="4140" spans="1:22" x14ac:dyDescent="0.35">
      <c r="A4140" s="5" t="s">
        <v>12788</v>
      </c>
      <c r="B4140" s="5" t="s">
        <v>12789</v>
      </c>
      <c r="C4140" s="5" t="s">
        <v>12772</v>
      </c>
      <c r="D4140" s="5" t="s">
        <v>18</v>
      </c>
      <c r="E4140" s="5">
        <v>20</v>
      </c>
      <c r="F4140" s="5" t="s">
        <v>294</v>
      </c>
      <c r="G4140" s="5" t="s">
        <v>294</v>
      </c>
      <c r="M4140" s="5" t="s">
        <v>794</v>
      </c>
      <c r="N4140" s="5" t="s">
        <v>294</v>
      </c>
      <c r="R4140" s="5" t="s">
        <v>294</v>
      </c>
      <c r="V4140" s="5" t="s">
        <v>12788</v>
      </c>
    </row>
    <row r="4141" spans="1:22" x14ac:dyDescent="0.35">
      <c r="A4141" s="5" t="s">
        <v>12790</v>
      </c>
      <c r="B4141" s="5" t="s">
        <v>12791</v>
      </c>
      <c r="C4141" s="5" t="s">
        <v>12772</v>
      </c>
      <c r="D4141" s="5" t="s">
        <v>20</v>
      </c>
      <c r="E4141" s="5">
        <v>10</v>
      </c>
      <c r="F4141" s="5" t="s">
        <v>294</v>
      </c>
      <c r="G4141" s="5" t="s">
        <v>294</v>
      </c>
      <c r="M4141" s="5" t="s">
        <v>794</v>
      </c>
      <c r="N4141" s="5" t="s">
        <v>294</v>
      </c>
      <c r="R4141" s="5" t="s">
        <v>294</v>
      </c>
      <c r="V4141" s="5" t="s">
        <v>12790</v>
      </c>
    </row>
    <row r="4142" spans="1:22" x14ac:dyDescent="0.35">
      <c r="A4142" s="5" t="s">
        <v>12792</v>
      </c>
      <c r="B4142" s="5" t="s">
        <v>11470</v>
      </c>
      <c r="C4142" s="5" t="s">
        <v>12793</v>
      </c>
      <c r="D4142" s="5" t="s">
        <v>16</v>
      </c>
      <c r="E4142" s="5">
        <v>17</v>
      </c>
      <c r="F4142" s="5" t="s">
        <v>294</v>
      </c>
      <c r="G4142" s="5" t="s">
        <v>294</v>
      </c>
      <c r="K4142" s="5" t="s">
        <v>12794</v>
      </c>
      <c r="M4142" s="5" t="s">
        <v>794</v>
      </c>
      <c r="N4142" s="5" t="s">
        <v>294</v>
      </c>
      <c r="Q4142" s="5" t="s">
        <v>297</v>
      </c>
      <c r="R4142" s="5" t="s">
        <v>294</v>
      </c>
      <c r="V4142" s="5" t="s">
        <v>12792</v>
      </c>
    </row>
    <row r="4143" spans="1:22" x14ac:dyDescent="0.35">
      <c r="A4143" s="5" t="s">
        <v>12795</v>
      </c>
      <c r="B4143" s="5" t="s">
        <v>12597</v>
      </c>
      <c r="C4143" s="5" t="s">
        <v>12793</v>
      </c>
      <c r="D4143" s="5" t="s">
        <v>16</v>
      </c>
      <c r="E4143" s="5">
        <v>17</v>
      </c>
      <c r="F4143" s="5" t="s">
        <v>294</v>
      </c>
      <c r="G4143" s="5" t="s">
        <v>294</v>
      </c>
      <c r="M4143" s="5" t="s">
        <v>794</v>
      </c>
      <c r="N4143" s="5" t="s">
        <v>294</v>
      </c>
      <c r="Q4143" s="5" t="s">
        <v>297</v>
      </c>
      <c r="R4143" s="5" t="s">
        <v>294</v>
      </c>
      <c r="V4143" s="5" t="s">
        <v>12795</v>
      </c>
    </row>
    <row r="4144" spans="1:22" x14ac:dyDescent="0.35">
      <c r="A4144" s="5" t="s">
        <v>12796</v>
      </c>
      <c r="B4144" s="5" t="s">
        <v>12599</v>
      </c>
      <c r="C4144" s="5" t="s">
        <v>12793</v>
      </c>
      <c r="D4144" s="5" t="s">
        <v>16</v>
      </c>
      <c r="E4144" s="5">
        <v>17</v>
      </c>
      <c r="F4144" s="5" t="s">
        <v>294</v>
      </c>
      <c r="G4144" s="5" t="s">
        <v>294</v>
      </c>
      <c r="K4144" s="5" t="s">
        <v>12797</v>
      </c>
      <c r="M4144" s="5" t="s">
        <v>794</v>
      </c>
      <c r="N4144" s="5" t="s">
        <v>294</v>
      </c>
      <c r="Q4144" s="5" t="s">
        <v>297</v>
      </c>
      <c r="R4144" s="5" t="s">
        <v>294</v>
      </c>
      <c r="V4144" s="5" t="s">
        <v>12796</v>
      </c>
    </row>
    <row r="4145" spans="1:22" x14ac:dyDescent="0.35">
      <c r="A4145" s="5" t="s">
        <v>12798</v>
      </c>
      <c r="B4145" s="5" t="s">
        <v>12601</v>
      </c>
      <c r="C4145" s="5" t="s">
        <v>12793</v>
      </c>
      <c r="D4145" s="5" t="s">
        <v>16</v>
      </c>
      <c r="E4145" s="5">
        <v>17</v>
      </c>
      <c r="F4145" s="5" t="s">
        <v>294</v>
      </c>
      <c r="G4145" s="5" t="s">
        <v>294</v>
      </c>
      <c r="M4145" s="5" t="s">
        <v>794</v>
      </c>
      <c r="N4145" s="5" t="s">
        <v>294</v>
      </c>
      <c r="Q4145" s="5" t="s">
        <v>297</v>
      </c>
      <c r="R4145" s="5" t="s">
        <v>294</v>
      </c>
      <c r="V4145" s="5" t="s">
        <v>12798</v>
      </c>
    </row>
    <row r="4146" spans="1:22" x14ac:dyDescent="0.35">
      <c r="A4146" s="5" t="s">
        <v>12799</v>
      </c>
      <c r="B4146" s="5" t="s">
        <v>12611</v>
      </c>
      <c r="C4146" s="5" t="s">
        <v>12793</v>
      </c>
      <c r="D4146" s="5" t="s">
        <v>16</v>
      </c>
      <c r="E4146" s="5">
        <v>17</v>
      </c>
      <c r="F4146" s="5" t="s">
        <v>294</v>
      </c>
      <c r="G4146" s="5" t="s">
        <v>294</v>
      </c>
      <c r="K4146" s="5" t="s">
        <v>12800</v>
      </c>
      <c r="M4146" s="5" t="s">
        <v>794</v>
      </c>
      <c r="N4146" s="5" t="s">
        <v>294</v>
      </c>
      <c r="Q4146" s="5" t="s">
        <v>297</v>
      </c>
      <c r="R4146" s="5" t="s">
        <v>294</v>
      </c>
      <c r="V4146" s="5" t="s">
        <v>12799</v>
      </c>
    </row>
    <row r="4147" spans="1:22" x14ac:dyDescent="0.35">
      <c r="A4147" s="5" t="s">
        <v>12801</v>
      </c>
      <c r="B4147" s="5" t="s">
        <v>12613</v>
      </c>
      <c r="C4147" s="5" t="s">
        <v>12793</v>
      </c>
      <c r="D4147" s="5" t="s">
        <v>16</v>
      </c>
      <c r="E4147" s="5">
        <v>17</v>
      </c>
      <c r="F4147" s="5" t="s">
        <v>294</v>
      </c>
      <c r="G4147" s="5" t="s">
        <v>294</v>
      </c>
      <c r="K4147" s="5" t="s">
        <v>12802</v>
      </c>
      <c r="M4147" s="5" t="s">
        <v>794</v>
      </c>
      <c r="N4147" s="5" t="s">
        <v>294</v>
      </c>
      <c r="Q4147" s="5" t="s">
        <v>297</v>
      </c>
      <c r="R4147" s="5" t="s">
        <v>294</v>
      </c>
      <c r="V4147" s="5" t="s">
        <v>12801</v>
      </c>
    </row>
    <row r="4148" spans="1:22" x14ac:dyDescent="0.35">
      <c r="A4148" s="5" t="s">
        <v>12803</v>
      </c>
      <c r="B4148" s="5" t="s">
        <v>12615</v>
      </c>
      <c r="C4148" s="5" t="s">
        <v>12793</v>
      </c>
      <c r="D4148" s="5" t="s">
        <v>16</v>
      </c>
      <c r="E4148" s="5">
        <v>17</v>
      </c>
      <c r="F4148" s="5" t="s">
        <v>294</v>
      </c>
      <c r="G4148" s="5" t="s">
        <v>294</v>
      </c>
      <c r="K4148" s="5" t="s">
        <v>12804</v>
      </c>
      <c r="M4148" s="5" t="s">
        <v>794</v>
      </c>
      <c r="N4148" s="5" t="s">
        <v>294</v>
      </c>
      <c r="Q4148" s="5" t="s">
        <v>297</v>
      </c>
      <c r="R4148" s="5" t="s">
        <v>294</v>
      </c>
      <c r="V4148" s="5" t="s">
        <v>12803</v>
      </c>
    </row>
    <row r="4149" spans="1:22" x14ac:dyDescent="0.35">
      <c r="A4149" s="5" t="s">
        <v>12805</v>
      </c>
      <c r="B4149" s="5" t="s">
        <v>12617</v>
      </c>
      <c r="C4149" s="5" t="s">
        <v>12793</v>
      </c>
      <c r="D4149" s="5" t="s">
        <v>16</v>
      </c>
      <c r="E4149" s="5">
        <v>17</v>
      </c>
      <c r="F4149" s="5" t="s">
        <v>294</v>
      </c>
      <c r="G4149" s="5" t="s">
        <v>294</v>
      </c>
      <c r="M4149" s="5" t="s">
        <v>794</v>
      </c>
      <c r="N4149" s="5" t="s">
        <v>294</v>
      </c>
      <c r="O4149" s="5" t="s">
        <v>294</v>
      </c>
      <c r="P4149" s="5" t="s">
        <v>294</v>
      </c>
      <c r="Q4149" s="5" t="s">
        <v>297</v>
      </c>
      <c r="R4149" s="5" t="s">
        <v>294</v>
      </c>
      <c r="V4149" s="5" t="s">
        <v>12806</v>
      </c>
    </row>
    <row r="4150" spans="1:22" x14ac:dyDescent="0.35">
      <c r="A4150" s="5" t="s">
        <v>12807</v>
      </c>
      <c r="B4150" s="5" t="s">
        <v>12620</v>
      </c>
      <c r="C4150" s="5" t="s">
        <v>12793</v>
      </c>
      <c r="D4150" s="5" t="s">
        <v>16</v>
      </c>
      <c r="E4150" s="5">
        <v>17</v>
      </c>
      <c r="F4150" s="5" t="s">
        <v>294</v>
      </c>
      <c r="G4150" s="5" t="s">
        <v>294</v>
      </c>
      <c r="K4150" s="5" t="s">
        <v>12802</v>
      </c>
      <c r="M4150" s="5" t="s">
        <v>794</v>
      </c>
      <c r="N4150" s="5" t="s">
        <v>294</v>
      </c>
      <c r="Q4150" s="5" t="s">
        <v>297</v>
      </c>
      <c r="R4150" s="5" t="s">
        <v>294</v>
      </c>
      <c r="V4150" s="5" t="s">
        <v>12807</v>
      </c>
    </row>
    <row r="4151" spans="1:22" x14ac:dyDescent="0.35">
      <c r="A4151" s="5" t="s">
        <v>12808</v>
      </c>
      <c r="B4151" s="5" t="s">
        <v>11483</v>
      </c>
      <c r="C4151" s="5" t="s">
        <v>12793</v>
      </c>
      <c r="D4151" s="5" t="s">
        <v>16</v>
      </c>
      <c r="E4151" s="5">
        <v>17</v>
      </c>
      <c r="F4151" s="5" t="s">
        <v>294</v>
      </c>
      <c r="G4151" s="5" t="s">
        <v>294</v>
      </c>
      <c r="K4151" s="5" t="s">
        <v>12809</v>
      </c>
      <c r="M4151" s="5" t="s">
        <v>794</v>
      </c>
      <c r="N4151" s="5" t="s">
        <v>294</v>
      </c>
      <c r="Q4151" s="5" t="s">
        <v>297</v>
      </c>
      <c r="R4151" s="5" t="s">
        <v>294</v>
      </c>
      <c r="V4151" s="5" t="s">
        <v>12808</v>
      </c>
    </row>
    <row r="4152" spans="1:22" x14ac:dyDescent="0.35">
      <c r="A4152" s="5" t="s">
        <v>12810</v>
      </c>
      <c r="B4152" s="5" t="s">
        <v>12623</v>
      </c>
      <c r="C4152" s="5" t="s">
        <v>12793</v>
      </c>
      <c r="D4152" s="5" t="s">
        <v>16</v>
      </c>
      <c r="E4152" s="5">
        <v>17</v>
      </c>
      <c r="F4152" s="5" t="s">
        <v>294</v>
      </c>
      <c r="G4152" s="5" t="s">
        <v>294</v>
      </c>
      <c r="M4152" s="5" t="s">
        <v>794</v>
      </c>
      <c r="N4152" s="5" t="s">
        <v>294</v>
      </c>
      <c r="Q4152" s="5" t="s">
        <v>297</v>
      </c>
      <c r="R4152" s="5" t="s">
        <v>294</v>
      </c>
      <c r="V4152" s="5" t="s">
        <v>12810</v>
      </c>
    </row>
    <row r="4153" spans="1:22" x14ac:dyDescent="0.35">
      <c r="A4153" s="5" t="s">
        <v>12811</v>
      </c>
      <c r="B4153" s="5" t="s">
        <v>12625</v>
      </c>
      <c r="C4153" s="5" t="s">
        <v>12793</v>
      </c>
      <c r="D4153" s="5" t="s">
        <v>16</v>
      </c>
      <c r="E4153" s="5">
        <v>17</v>
      </c>
      <c r="F4153" s="5" t="s">
        <v>294</v>
      </c>
      <c r="G4153" s="5" t="s">
        <v>294</v>
      </c>
      <c r="M4153" s="5" t="s">
        <v>794</v>
      </c>
      <c r="N4153" s="5" t="s">
        <v>294</v>
      </c>
      <c r="Q4153" s="5" t="s">
        <v>297</v>
      </c>
      <c r="R4153" s="5" t="s">
        <v>294</v>
      </c>
      <c r="V4153" s="5" t="s">
        <v>12811</v>
      </c>
    </row>
    <row r="4154" spans="1:22" x14ac:dyDescent="0.35">
      <c r="A4154" s="5" t="s">
        <v>12812</v>
      </c>
      <c r="B4154" s="5" t="s">
        <v>11489</v>
      </c>
      <c r="C4154" s="5" t="s">
        <v>12793</v>
      </c>
      <c r="D4154" s="5" t="s">
        <v>16</v>
      </c>
      <c r="E4154" s="5">
        <v>17</v>
      </c>
      <c r="F4154" s="5" t="s">
        <v>294</v>
      </c>
      <c r="G4154" s="5" t="s">
        <v>294</v>
      </c>
      <c r="M4154" s="5" t="s">
        <v>794</v>
      </c>
      <c r="N4154" s="5" t="s">
        <v>294</v>
      </c>
      <c r="P4154" s="5" t="s">
        <v>294</v>
      </c>
      <c r="Q4154" s="5" t="s">
        <v>297</v>
      </c>
      <c r="R4154" s="5" t="s">
        <v>294</v>
      </c>
      <c r="V4154" s="5" t="s">
        <v>12812</v>
      </c>
    </row>
    <row r="4155" spans="1:22" x14ac:dyDescent="0.35">
      <c r="A4155" s="5" t="s">
        <v>12813</v>
      </c>
      <c r="B4155" s="5" t="s">
        <v>12814</v>
      </c>
      <c r="C4155" s="5" t="s">
        <v>12793</v>
      </c>
      <c r="D4155" s="5" t="s">
        <v>16</v>
      </c>
      <c r="E4155" s="5">
        <v>17</v>
      </c>
      <c r="F4155" s="5" t="s">
        <v>294</v>
      </c>
      <c r="G4155" s="5" t="s">
        <v>294</v>
      </c>
      <c r="K4155" s="5" t="s">
        <v>294</v>
      </c>
      <c r="M4155" s="5" t="s">
        <v>794</v>
      </c>
      <c r="N4155" s="5" t="s">
        <v>294</v>
      </c>
      <c r="P4155" s="5" t="s">
        <v>294</v>
      </c>
      <c r="Q4155" s="5" t="s">
        <v>297</v>
      </c>
      <c r="R4155" s="5" t="s">
        <v>294</v>
      </c>
      <c r="V4155" s="5" t="s">
        <v>12813</v>
      </c>
    </row>
    <row r="4156" spans="1:22" x14ac:dyDescent="0.35">
      <c r="A4156" s="5" t="s">
        <v>12815</v>
      </c>
      <c r="B4156" s="5" t="s">
        <v>12816</v>
      </c>
      <c r="C4156" s="5" t="s">
        <v>12793</v>
      </c>
      <c r="D4156" s="5" t="s">
        <v>16</v>
      </c>
      <c r="E4156" s="5">
        <v>17</v>
      </c>
      <c r="F4156" s="5" t="s">
        <v>294</v>
      </c>
      <c r="G4156" s="5" t="s">
        <v>294</v>
      </c>
      <c r="M4156" s="5" t="s">
        <v>794</v>
      </c>
      <c r="N4156" s="5" t="s">
        <v>294</v>
      </c>
      <c r="P4156" s="5" t="s">
        <v>294</v>
      </c>
      <c r="Q4156" s="5" t="s">
        <v>297</v>
      </c>
      <c r="R4156" s="5" t="s">
        <v>294</v>
      </c>
      <c r="V4156" s="5" t="s">
        <v>12815</v>
      </c>
    </row>
    <row r="4157" spans="1:22" x14ac:dyDescent="0.35">
      <c r="A4157" s="5" t="s">
        <v>12817</v>
      </c>
      <c r="B4157" s="5" t="s">
        <v>12818</v>
      </c>
      <c r="C4157" s="5" t="s">
        <v>12793</v>
      </c>
      <c r="D4157" s="5" t="s">
        <v>16</v>
      </c>
      <c r="E4157" s="5">
        <v>17</v>
      </c>
      <c r="F4157" s="5" t="s">
        <v>294</v>
      </c>
      <c r="G4157" s="5" t="s">
        <v>294</v>
      </c>
      <c r="M4157" s="5" t="s">
        <v>794</v>
      </c>
      <c r="N4157" s="5" t="s">
        <v>294</v>
      </c>
      <c r="P4157" s="5" t="s">
        <v>294</v>
      </c>
      <c r="Q4157" s="5" t="s">
        <v>297</v>
      </c>
      <c r="R4157" s="5" t="s">
        <v>294</v>
      </c>
      <c r="V4157" s="5" t="s">
        <v>12817</v>
      </c>
    </row>
    <row r="4158" spans="1:22" x14ac:dyDescent="0.35">
      <c r="A4158" s="5" t="s">
        <v>12819</v>
      </c>
      <c r="B4158" s="5" t="s">
        <v>12820</v>
      </c>
      <c r="C4158" s="5" t="s">
        <v>12793</v>
      </c>
      <c r="D4158" s="5" t="s">
        <v>16</v>
      </c>
      <c r="E4158" s="5">
        <v>17</v>
      </c>
      <c r="F4158" s="5" t="s">
        <v>294</v>
      </c>
      <c r="G4158" s="5" t="s">
        <v>294</v>
      </c>
      <c r="K4158" s="5" t="s">
        <v>294</v>
      </c>
      <c r="M4158" s="5" t="s">
        <v>794</v>
      </c>
      <c r="N4158" s="5" t="s">
        <v>294</v>
      </c>
      <c r="P4158" s="5" t="s">
        <v>294</v>
      </c>
      <c r="Q4158" s="5" t="s">
        <v>297</v>
      </c>
      <c r="R4158" s="5" t="s">
        <v>294</v>
      </c>
      <c r="V4158" s="5" t="s">
        <v>12819</v>
      </c>
    </row>
    <row r="4159" spans="1:22" x14ac:dyDescent="0.35">
      <c r="A4159" s="5" t="s">
        <v>12821</v>
      </c>
      <c r="B4159" s="5" t="s">
        <v>12822</v>
      </c>
      <c r="C4159" s="5" t="s">
        <v>12793</v>
      </c>
      <c r="D4159" s="5" t="s">
        <v>16</v>
      </c>
      <c r="E4159" s="5">
        <v>17</v>
      </c>
      <c r="F4159" s="5" t="s">
        <v>294</v>
      </c>
      <c r="G4159" s="5" t="s">
        <v>294</v>
      </c>
      <c r="M4159" s="5" t="s">
        <v>794</v>
      </c>
      <c r="N4159" s="5" t="s">
        <v>294</v>
      </c>
      <c r="P4159" s="5" t="s">
        <v>294</v>
      </c>
      <c r="Q4159" s="5" t="s">
        <v>297</v>
      </c>
      <c r="R4159" s="5" t="s">
        <v>294</v>
      </c>
      <c r="V4159" s="5" t="s">
        <v>12821</v>
      </c>
    </row>
    <row r="4160" spans="1:22" x14ac:dyDescent="0.35">
      <c r="A4160" s="5" t="s">
        <v>12823</v>
      </c>
      <c r="B4160" s="5" t="s">
        <v>12824</v>
      </c>
      <c r="C4160" s="5" t="s">
        <v>12793</v>
      </c>
      <c r="D4160" s="5" t="s">
        <v>16</v>
      </c>
      <c r="E4160" s="5">
        <v>17</v>
      </c>
      <c r="F4160" s="5" t="s">
        <v>294</v>
      </c>
      <c r="G4160" s="5" t="s">
        <v>294</v>
      </c>
      <c r="M4160" s="5" t="s">
        <v>794</v>
      </c>
      <c r="N4160" s="5" t="s">
        <v>294</v>
      </c>
      <c r="P4160" s="5" t="s">
        <v>294</v>
      </c>
      <c r="Q4160" s="5" t="s">
        <v>297</v>
      </c>
      <c r="R4160" s="5" t="s">
        <v>294</v>
      </c>
      <c r="V4160" s="5" t="s">
        <v>12823</v>
      </c>
    </row>
    <row r="4161" spans="1:22" x14ac:dyDescent="0.35">
      <c r="A4161" s="5" t="s">
        <v>12825</v>
      </c>
      <c r="B4161" s="5" t="s">
        <v>12628</v>
      </c>
      <c r="C4161" s="5" t="s">
        <v>12793</v>
      </c>
      <c r="D4161" s="5" t="s">
        <v>16</v>
      </c>
      <c r="E4161" s="5">
        <v>17</v>
      </c>
      <c r="F4161" s="5" t="s">
        <v>294</v>
      </c>
      <c r="G4161" s="5" t="s">
        <v>294</v>
      </c>
      <c r="M4161" s="5" t="s">
        <v>794</v>
      </c>
      <c r="N4161" s="5" t="s">
        <v>294</v>
      </c>
      <c r="Q4161" s="5" t="s">
        <v>297</v>
      </c>
      <c r="R4161" s="5" t="s">
        <v>294</v>
      </c>
      <c r="V4161" s="5" t="s">
        <v>12825</v>
      </c>
    </row>
    <row r="4162" spans="1:22" x14ac:dyDescent="0.35">
      <c r="A4162" s="5" t="s">
        <v>12826</v>
      </c>
      <c r="B4162" s="5" t="s">
        <v>12630</v>
      </c>
      <c r="C4162" s="5" t="s">
        <v>12793</v>
      </c>
      <c r="D4162" s="5" t="s">
        <v>16</v>
      </c>
      <c r="E4162" s="5">
        <v>17</v>
      </c>
      <c r="F4162" s="5" t="s">
        <v>294</v>
      </c>
      <c r="G4162" s="5" t="s">
        <v>294</v>
      </c>
      <c r="M4162" s="5" t="s">
        <v>794</v>
      </c>
      <c r="N4162" s="5" t="s">
        <v>294</v>
      </c>
      <c r="Q4162" s="5" t="s">
        <v>297</v>
      </c>
      <c r="R4162" s="5" t="s">
        <v>294</v>
      </c>
      <c r="V4162" s="5" t="s">
        <v>12827</v>
      </c>
    </row>
    <row r="4163" spans="1:22" x14ac:dyDescent="0.35">
      <c r="A4163" s="5" t="s">
        <v>12828</v>
      </c>
      <c r="B4163" s="5" t="s">
        <v>12633</v>
      </c>
      <c r="C4163" s="5" t="s">
        <v>12793</v>
      </c>
      <c r="D4163" s="5" t="s">
        <v>16</v>
      </c>
      <c r="E4163" s="5">
        <v>17</v>
      </c>
      <c r="F4163" s="5" t="s">
        <v>294</v>
      </c>
      <c r="G4163" s="5" t="s">
        <v>294</v>
      </c>
      <c r="M4163" s="5" t="s">
        <v>794</v>
      </c>
      <c r="N4163" s="5" t="s">
        <v>294</v>
      </c>
      <c r="O4163" s="5" t="s">
        <v>294</v>
      </c>
      <c r="P4163" s="5" t="s">
        <v>294</v>
      </c>
      <c r="Q4163" s="5" t="s">
        <v>297</v>
      </c>
      <c r="R4163" s="5" t="s">
        <v>294</v>
      </c>
      <c r="V4163" s="5" t="s">
        <v>12828</v>
      </c>
    </row>
    <row r="4164" spans="1:22" x14ac:dyDescent="0.35">
      <c r="A4164" s="5" t="s">
        <v>12829</v>
      </c>
      <c r="B4164" s="5" t="s">
        <v>12635</v>
      </c>
      <c r="C4164" s="5" t="s">
        <v>12793</v>
      </c>
      <c r="D4164" s="5" t="s">
        <v>16</v>
      </c>
      <c r="E4164" s="5">
        <v>17</v>
      </c>
      <c r="F4164" s="5" t="s">
        <v>294</v>
      </c>
      <c r="G4164" s="5" t="s">
        <v>294</v>
      </c>
      <c r="M4164" s="5" t="s">
        <v>794</v>
      </c>
      <c r="N4164" s="5" t="s">
        <v>294</v>
      </c>
      <c r="Q4164" s="5" t="s">
        <v>297</v>
      </c>
      <c r="R4164" s="5" t="s">
        <v>294</v>
      </c>
      <c r="V4164" s="5" t="s">
        <v>12830</v>
      </c>
    </row>
    <row r="4165" spans="1:22" x14ac:dyDescent="0.35">
      <c r="A4165" s="5" t="s">
        <v>12831</v>
      </c>
      <c r="B4165" s="5" t="s">
        <v>12638</v>
      </c>
      <c r="C4165" s="5" t="s">
        <v>12793</v>
      </c>
      <c r="D4165" s="5" t="s">
        <v>16</v>
      </c>
      <c r="E4165" s="5">
        <v>17</v>
      </c>
      <c r="F4165" s="5" t="s">
        <v>294</v>
      </c>
      <c r="G4165" s="5" t="s">
        <v>294</v>
      </c>
      <c r="M4165" s="5" t="s">
        <v>794</v>
      </c>
      <c r="N4165" s="5" t="s">
        <v>294</v>
      </c>
      <c r="Q4165" s="5" t="s">
        <v>297</v>
      </c>
      <c r="R4165" s="5" t="s">
        <v>294</v>
      </c>
      <c r="V4165" s="5" t="s">
        <v>12832</v>
      </c>
    </row>
    <row r="4166" spans="1:22" x14ac:dyDescent="0.35">
      <c r="A4166" s="5" t="s">
        <v>12833</v>
      </c>
      <c r="B4166" s="5" t="s">
        <v>12641</v>
      </c>
      <c r="C4166" s="5" t="s">
        <v>12793</v>
      </c>
      <c r="D4166" s="5" t="s">
        <v>16</v>
      </c>
      <c r="E4166" s="5">
        <v>17</v>
      </c>
      <c r="F4166" s="5" t="s">
        <v>294</v>
      </c>
      <c r="G4166" s="5" t="s">
        <v>294</v>
      </c>
      <c r="M4166" s="5" t="s">
        <v>794</v>
      </c>
      <c r="N4166" s="5" t="s">
        <v>294</v>
      </c>
      <c r="Q4166" s="5" t="s">
        <v>297</v>
      </c>
      <c r="R4166" s="5" t="s">
        <v>294</v>
      </c>
      <c r="V4166" s="5" t="s">
        <v>12834</v>
      </c>
    </row>
    <row r="4167" spans="1:22" x14ac:dyDescent="0.35">
      <c r="A4167" s="5" t="s">
        <v>12835</v>
      </c>
      <c r="B4167" s="5" t="s">
        <v>12644</v>
      </c>
      <c r="C4167" s="5" t="s">
        <v>12793</v>
      </c>
      <c r="D4167" s="5" t="s">
        <v>16</v>
      </c>
      <c r="E4167" s="5">
        <v>17</v>
      </c>
      <c r="F4167" s="5" t="s">
        <v>294</v>
      </c>
      <c r="G4167" s="5" t="s">
        <v>294</v>
      </c>
      <c r="K4167" s="5" t="s">
        <v>12836</v>
      </c>
      <c r="M4167" s="5" t="s">
        <v>794</v>
      </c>
      <c r="N4167" s="5" t="s">
        <v>294</v>
      </c>
      <c r="Q4167" s="5" t="s">
        <v>297</v>
      </c>
      <c r="R4167" s="5" t="s">
        <v>294</v>
      </c>
      <c r="V4167" s="5" t="s">
        <v>12835</v>
      </c>
    </row>
    <row r="4168" spans="1:22" x14ac:dyDescent="0.35">
      <c r="A4168" s="5" t="s">
        <v>12837</v>
      </c>
      <c r="B4168" s="5" t="s">
        <v>12838</v>
      </c>
      <c r="C4168" s="5" t="s">
        <v>12793</v>
      </c>
      <c r="D4168" s="5" t="s">
        <v>16</v>
      </c>
      <c r="E4168" s="5">
        <v>17</v>
      </c>
      <c r="F4168" s="5" t="s">
        <v>294</v>
      </c>
      <c r="G4168" s="5" t="s">
        <v>294</v>
      </c>
      <c r="M4168" s="5" t="s">
        <v>794</v>
      </c>
      <c r="N4168" s="5" t="s">
        <v>294</v>
      </c>
      <c r="Q4168" s="5" t="s">
        <v>297</v>
      </c>
      <c r="R4168" s="5" t="s">
        <v>294</v>
      </c>
      <c r="V4168" s="5" t="s">
        <v>12837</v>
      </c>
    </row>
    <row r="4169" spans="1:22" x14ac:dyDescent="0.35">
      <c r="A4169" s="5" t="s">
        <v>12839</v>
      </c>
      <c r="B4169" s="5" t="s">
        <v>12648</v>
      </c>
      <c r="C4169" s="5" t="s">
        <v>12793</v>
      </c>
      <c r="D4169" s="5" t="s">
        <v>16</v>
      </c>
      <c r="E4169" s="5">
        <v>17</v>
      </c>
      <c r="F4169" s="5" t="s">
        <v>294</v>
      </c>
      <c r="G4169" s="5" t="s">
        <v>294</v>
      </c>
      <c r="K4169" s="5" t="s">
        <v>12840</v>
      </c>
      <c r="M4169" s="5" t="s">
        <v>794</v>
      </c>
      <c r="N4169" s="5" t="s">
        <v>294</v>
      </c>
      <c r="Q4169" s="5" t="s">
        <v>297</v>
      </c>
      <c r="R4169" s="5" t="s">
        <v>294</v>
      </c>
      <c r="V4169" s="5" t="s">
        <v>12839</v>
      </c>
    </row>
    <row r="4170" spans="1:22" x14ac:dyDescent="0.35">
      <c r="A4170" s="5" t="s">
        <v>12841</v>
      </c>
      <c r="B4170" s="5" t="s">
        <v>12842</v>
      </c>
      <c r="C4170" s="5" t="s">
        <v>12793</v>
      </c>
      <c r="D4170" s="5" t="s">
        <v>16</v>
      </c>
      <c r="E4170" s="5">
        <v>17</v>
      </c>
      <c r="F4170" s="5" t="s">
        <v>294</v>
      </c>
      <c r="G4170" s="5" t="s">
        <v>294</v>
      </c>
      <c r="K4170" s="5" t="s">
        <v>12843</v>
      </c>
      <c r="M4170" s="5" t="s">
        <v>794</v>
      </c>
      <c r="N4170" s="5" t="s">
        <v>294</v>
      </c>
      <c r="Q4170" s="5" t="s">
        <v>297</v>
      </c>
      <c r="R4170" s="5" t="s">
        <v>294</v>
      </c>
      <c r="V4170" s="5" t="s">
        <v>12841</v>
      </c>
    </row>
    <row r="4171" spans="1:22" x14ac:dyDescent="0.35">
      <c r="A4171" s="5" t="s">
        <v>12844</v>
      </c>
      <c r="B4171" s="5" t="s">
        <v>12845</v>
      </c>
      <c r="C4171" s="5" t="s">
        <v>12793</v>
      </c>
      <c r="D4171" s="5" t="s">
        <v>16</v>
      </c>
      <c r="E4171" s="5">
        <v>17</v>
      </c>
      <c r="F4171" s="5" t="s">
        <v>294</v>
      </c>
      <c r="G4171" s="5" t="s">
        <v>294</v>
      </c>
      <c r="K4171" s="5" t="s">
        <v>12846</v>
      </c>
      <c r="M4171" s="5" t="s">
        <v>794</v>
      </c>
      <c r="N4171" s="5" t="s">
        <v>294</v>
      </c>
      <c r="Q4171" s="5" t="s">
        <v>297</v>
      </c>
      <c r="R4171" s="5" t="s">
        <v>294</v>
      </c>
      <c r="V4171" s="5" t="s">
        <v>12844</v>
      </c>
    </row>
    <row r="4172" spans="1:22" x14ac:dyDescent="0.35">
      <c r="A4172" s="5" t="s">
        <v>12847</v>
      </c>
      <c r="B4172" s="5" t="s">
        <v>12654</v>
      </c>
      <c r="C4172" s="5" t="s">
        <v>12793</v>
      </c>
      <c r="D4172" s="5" t="s">
        <v>16</v>
      </c>
      <c r="E4172" s="5">
        <v>17</v>
      </c>
      <c r="F4172" s="5" t="s">
        <v>294</v>
      </c>
      <c r="G4172" s="5" t="s">
        <v>294</v>
      </c>
      <c r="K4172" s="5" t="s">
        <v>12848</v>
      </c>
      <c r="M4172" s="5" t="s">
        <v>794</v>
      </c>
      <c r="N4172" s="5" t="s">
        <v>294</v>
      </c>
      <c r="Q4172" s="5" t="s">
        <v>297</v>
      </c>
      <c r="R4172" s="5" t="s">
        <v>294</v>
      </c>
      <c r="V4172" s="5" t="s">
        <v>12847</v>
      </c>
    </row>
    <row r="4173" spans="1:22" x14ac:dyDescent="0.35">
      <c r="A4173" s="5" t="s">
        <v>12849</v>
      </c>
      <c r="B4173" s="5" t="s">
        <v>12656</v>
      </c>
      <c r="C4173" s="5" t="s">
        <v>12793</v>
      </c>
      <c r="D4173" s="5" t="s">
        <v>16</v>
      </c>
      <c r="E4173" s="5">
        <v>17</v>
      </c>
      <c r="F4173" s="5" t="s">
        <v>294</v>
      </c>
      <c r="G4173" s="5" t="s">
        <v>294</v>
      </c>
      <c r="K4173" s="5" t="s">
        <v>12850</v>
      </c>
      <c r="M4173" s="5" t="s">
        <v>794</v>
      </c>
      <c r="N4173" s="5" t="s">
        <v>294</v>
      </c>
      <c r="O4173" s="5" t="s">
        <v>294</v>
      </c>
      <c r="P4173" s="5" t="s">
        <v>294</v>
      </c>
      <c r="Q4173" s="5" t="s">
        <v>297</v>
      </c>
      <c r="R4173" s="5" t="s">
        <v>294</v>
      </c>
      <c r="V4173" s="5" t="s">
        <v>12849</v>
      </c>
    </row>
    <row r="4174" spans="1:22" x14ac:dyDescent="0.35">
      <c r="A4174" s="5" t="s">
        <v>12851</v>
      </c>
      <c r="B4174" s="5" t="s">
        <v>12658</v>
      </c>
      <c r="C4174" s="5" t="s">
        <v>12793</v>
      </c>
      <c r="D4174" s="5" t="s">
        <v>16</v>
      </c>
      <c r="E4174" s="5">
        <v>17</v>
      </c>
      <c r="F4174" s="5" t="s">
        <v>294</v>
      </c>
      <c r="G4174" s="5" t="s">
        <v>294</v>
      </c>
      <c r="M4174" s="5" t="s">
        <v>794</v>
      </c>
      <c r="N4174" s="5" t="s">
        <v>294</v>
      </c>
      <c r="Q4174" s="5" t="s">
        <v>297</v>
      </c>
      <c r="R4174" s="5" t="s">
        <v>294</v>
      </c>
      <c r="V4174" s="5" t="s">
        <v>12851</v>
      </c>
    </row>
    <row r="4175" spans="1:22" x14ac:dyDescent="0.35">
      <c r="A4175" s="5" t="s">
        <v>12852</v>
      </c>
      <c r="B4175" s="5" t="s">
        <v>12660</v>
      </c>
      <c r="C4175" s="5" t="s">
        <v>12793</v>
      </c>
      <c r="D4175" s="5" t="s">
        <v>16</v>
      </c>
      <c r="E4175" s="5">
        <v>17</v>
      </c>
      <c r="F4175" s="5" t="s">
        <v>294</v>
      </c>
      <c r="G4175" s="5" t="s">
        <v>294</v>
      </c>
      <c r="M4175" s="5" t="s">
        <v>794</v>
      </c>
      <c r="N4175" s="5" t="s">
        <v>294</v>
      </c>
      <c r="O4175" s="5" t="s">
        <v>294</v>
      </c>
      <c r="P4175" s="5" t="s">
        <v>294</v>
      </c>
      <c r="Q4175" s="5" t="s">
        <v>297</v>
      </c>
      <c r="R4175" s="5" t="s">
        <v>294</v>
      </c>
      <c r="V4175" s="5" t="s">
        <v>12853</v>
      </c>
    </row>
    <row r="4176" spans="1:22" x14ac:dyDescent="0.35">
      <c r="A4176" s="5" t="s">
        <v>12854</v>
      </c>
      <c r="B4176" s="5" t="s">
        <v>12663</v>
      </c>
      <c r="C4176" s="5" t="s">
        <v>12793</v>
      </c>
      <c r="D4176" s="5" t="s">
        <v>16</v>
      </c>
      <c r="E4176" s="5">
        <v>17</v>
      </c>
      <c r="F4176" s="5" t="s">
        <v>294</v>
      </c>
      <c r="G4176" s="5" t="s">
        <v>294</v>
      </c>
      <c r="M4176" s="5" t="s">
        <v>794</v>
      </c>
      <c r="N4176" s="5" t="s">
        <v>294</v>
      </c>
      <c r="Q4176" s="5" t="s">
        <v>297</v>
      </c>
      <c r="R4176" s="5" t="s">
        <v>294</v>
      </c>
      <c r="V4176" s="5" t="s">
        <v>12854</v>
      </c>
    </row>
    <row r="4177" spans="1:22" x14ac:dyDescent="0.35">
      <c r="A4177" s="5" t="s">
        <v>12855</v>
      </c>
      <c r="B4177" s="5" t="s">
        <v>12665</v>
      </c>
      <c r="C4177" s="5" t="s">
        <v>12793</v>
      </c>
      <c r="D4177" s="5" t="s">
        <v>16</v>
      </c>
      <c r="E4177" s="5">
        <v>17</v>
      </c>
      <c r="F4177" s="5" t="s">
        <v>294</v>
      </c>
      <c r="G4177" s="5" t="s">
        <v>294</v>
      </c>
      <c r="K4177" s="5" t="s">
        <v>12856</v>
      </c>
      <c r="M4177" s="5" t="s">
        <v>794</v>
      </c>
      <c r="N4177" s="5" t="s">
        <v>294</v>
      </c>
      <c r="Q4177" s="5" t="s">
        <v>297</v>
      </c>
      <c r="R4177" s="5" t="s">
        <v>294</v>
      </c>
      <c r="V4177" s="5" t="s">
        <v>12855</v>
      </c>
    </row>
    <row r="4178" spans="1:22" x14ac:dyDescent="0.35">
      <c r="A4178" s="5" t="s">
        <v>12857</v>
      </c>
      <c r="B4178" s="5" t="s">
        <v>12667</v>
      </c>
      <c r="C4178" s="5" t="s">
        <v>12793</v>
      </c>
      <c r="D4178" s="5" t="s">
        <v>16</v>
      </c>
      <c r="E4178" s="5">
        <v>17</v>
      </c>
      <c r="F4178" s="5" t="s">
        <v>294</v>
      </c>
      <c r="G4178" s="5" t="s">
        <v>294</v>
      </c>
      <c r="M4178" s="5" t="s">
        <v>794</v>
      </c>
      <c r="N4178" s="5" t="s">
        <v>294</v>
      </c>
      <c r="Q4178" s="5" t="s">
        <v>297</v>
      </c>
      <c r="R4178" s="5" t="s">
        <v>294</v>
      </c>
      <c r="V4178" s="5" t="s">
        <v>12857</v>
      </c>
    </row>
    <row r="4179" spans="1:22" x14ac:dyDescent="0.35">
      <c r="A4179" s="5" t="s">
        <v>12858</v>
      </c>
      <c r="B4179" s="5" t="s">
        <v>12669</v>
      </c>
      <c r="C4179" s="5" t="s">
        <v>12793</v>
      </c>
      <c r="D4179" s="5" t="s">
        <v>16</v>
      </c>
      <c r="E4179" s="5">
        <v>17</v>
      </c>
      <c r="F4179" s="5" t="s">
        <v>294</v>
      </c>
      <c r="G4179" s="5" t="s">
        <v>294</v>
      </c>
      <c r="M4179" s="5" t="s">
        <v>794</v>
      </c>
      <c r="N4179" s="5" t="s">
        <v>294</v>
      </c>
      <c r="Q4179" s="5" t="s">
        <v>297</v>
      </c>
      <c r="R4179" s="5" t="s">
        <v>294</v>
      </c>
      <c r="V4179" s="5" t="s">
        <v>12858</v>
      </c>
    </row>
    <row r="4180" spans="1:22" x14ac:dyDescent="0.35">
      <c r="A4180" s="5" t="s">
        <v>12859</v>
      </c>
      <c r="B4180" s="5" t="s">
        <v>12860</v>
      </c>
      <c r="C4180" s="5" t="s">
        <v>12793</v>
      </c>
      <c r="D4180" s="5" t="s">
        <v>22</v>
      </c>
      <c r="E4180" s="5">
        <v>10</v>
      </c>
      <c r="F4180" s="5" t="s">
        <v>294</v>
      </c>
      <c r="G4180" s="5" t="s">
        <v>294</v>
      </c>
      <c r="M4180" s="5" t="s">
        <v>794</v>
      </c>
      <c r="N4180" s="5" t="s">
        <v>294</v>
      </c>
      <c r="P4180" s="5" t="s">
        <v>294</v>
      </c>
      <c r="Q4180" s="5" t="s">
        <v>297</v>
      </c>
      <c r="R4180" s="5" t="s">
        <v>294</v>
      </c>
      <c r="V4180" s="5" t="s">
        <v>12861</v>
      </c>
    </row>
    <row r="4181" spans="1:22" x14ac:dyDescent="0.35">
      <c r="A4181" s="5" t="s">
        <v>12862</v>
      </c>
      <c r="B4181" s="5" t="s">
        <v>12863</v>
      </c>
      <c r="C4181" s="5" t="s">
        <v>12793</v>
      </c>
      <c r="D4181" s="5" t="s">
        <v>22</v>
      </c>
      <c r="E4181" s="5">
        <v>2</v>
      </c>
      <c r="F4181" s="5" t="s">
        <v>294</v>
      </c>
      <c r="G4181" s="5" t="s">
        <v>294</v>
      </c>
      <c r="M4181" s="5" t="s">
        <v>794</v>
      </c>
      <c r="N4181" s="5" t="s">
        <v>294</v>
      </c>
      <c r="Q4181" s="5" t="s">
        <v>297</v>
      </c>
      <c r="R4181" s="5" t="s">
        <v>294</v>
      </c>
      <c r="V4181" s="5" t="s">
        <v>12862</v>
      </c>
    </row>
    <row r="4182" spans="1:22" x14ac:dyDescent="0.35">
      <c r="A4182" s="5" t="s">
        <v>12864</v>
      </c>
      <c r="B4182" s="5" t="s">
        <v>12437</v>
      </c>
      <c r="C4182" s="5" t="s">
        <v>12793</v>
      </c>
      <c r="D4182" s="5" t="s">
        <v>18</v>
      </c>
      <c r="E4182" s="5">
        <v>22</v>
      </c>
      <c r="F4182" s="5" t="s">
        <v>294</v>
      </c>
      <c r="G4182" s="5" t="s">
        <v>294</v>
      </c>
      <c r="M4182" s="5" t="s">
        <v>794</v>
      </c>
      <c r="N4182" s="5" t="s">
        <v>294</v>
      </c>
      <c r="Q4182" s="5" t="s">
        <v>297</v>
      </c>
      <c r="R4182" s="5" t="s">
        <v>294</v>
      </c>
      <c r="V4182" s="5" t="s">
        <v>12864</v>
      </c>
    </row>
    <row r="4183" spans="1:22" x14ac:dyDescent="0.35">
      <c r="A4183" s="5" t="s">
        <v>12865</v>
      </c>
      <c r="B4183" s="5" t="s">
        <v>12866</v>
      </c>
      <c r="C4183" s="5" t="s">
        <v>12793</v>
      </c>
      <c r="D4183" s="5" t="s">
        <v>22</v>
      </c>
      <c r="E4183" s="5">
        <v>2</v>
      </c>
      <c r="F4183" s="5" t="s">
        <v>294</v>
      </c>
      <c r="G4183" s="5" t="s">
        <v>294</v>
      </c>
      <c r="M4183" s="5" t="s">
        <v>794</v>
      </c>
      <c r="N4183" s="5" t="s">
        <v>294</v>
      </c>
      <c r="Q4183" s="5" t="s">
        <v>297</v>
      </c>
      <c r="R4183" s="5" t="s">
        <v>294</v>
      </c>
      <c r="V4183" s="5" t="s">
        <v>12865</v>
      </c>
    </row>
    <row r="4184" spans="1:22" x14ac:dyDescent="0.35">
      <c r="A4184" s="5" t="s">
        <v>12867</v>
      </c>
      <c r="B4184" s="5" t="s">
        <v>11512</v>
      </c>
      <c r="C4184" s="5" t="s">
        <v>12793</v>
      </c>
      <c r="D4184" s="5" t="s">
        <v>22</v>
      </c>
      <c r="E4184" s="5">
        <v>10</v>
      </c>
      <c r="F4184" s="5" t="s">
        <v>294</v>
      </c>
      <c r="G4184" s="5" t="s">
        <v>294</v>
      </c>
      <c r="K4184" s="5" t="s">
        <v>12868</v>
      </c>
      <c r="M4184" s="5" t="s">
        <v>794</v>
      </c>
      <c r="N4184" s="5" t="s">
        <v>294</v>
      </c>
      <c r="Q4184" s="5" t="s">
        <v>297</v>
      </c>
      <c r="R4184" s="5" t="s">
        <v>294</v>
      </c>
      <c r="V4184" s="5" t="s">
        <v>12867</v>
      </c>
    </row>
    <row r="4185" spans="1:22" x14ac:dyDescent="0.35">
      <c r="A4185" s="5" t="s">
        <v>12869</v>
      </c>
      <c r="B4185" s="5" t="s">
        <v>12713</v>
      </c>
      <c r="C4185" s="5" t="s">
        <v>12793</v>
      </c>
      <c r="D4185" s="5" t="s">
        <v>22</v>
      </c>
      <c r="E4185" s="5">
        <v>10</v>
      </c>
      <c r="F4185" s="5" t="s">
        <v>294</v>
      </c>
      <c r="G4185" s="5" t="s">
        <v>294</v>
      </c>
      <c r="K4185" s="5" t="s">
        <v>12870</v>
      </c>
      <c r="M4185" s="5" t="s">
        <v>794</v>
      </c>
      <c r="N4185" s="5" t="s">
        <v>294</v>
      </c>
      <c r="Q4185" s="5" t="s">
        <v>297</v>
      </c>
      <c r="R4185" s="5" t="s">
        <v>294</v>
      </c>
      <c r="V4185" s="5" t="s">
        <v>12869</v>
      </c>
    </row>
    <row r="4186" spans="1:22" x14ac:dyDescent="0.35">
      <c r="A4186" s="5" t="s">
        <v>12871</v>
      </c>
      <c r="B4186" s="5" t="s">
        <v>12872</v>
      </c>
      <c r="C4186" s="5" t="s">
        <v>12793</v>
      </c>
      <c r="D4186" s="5" t="s">
        <v>22</v>
      </c>
      <c r="E4186" s="5">
        <v>10</v>
      </c>
      <c r="F4186" s="5" t="s">
        <v>294</v>
      </c>
      <c r="G4186" s="5" t="s">
        <v>294</v>
      </c>
      <c r="M4186" s="5" t="s">
        <v>794</v>
      </c>
      <c r="N4186" s="5" t="s">
        <v>294</v>
      </c>
      <c r="Q4186" s="5" t="s">
        <v>297</v>
      </c>
      <c r="R4186" s="5" t="s">
        <v>294</v>
      </c>
      <c r="V4186" s="5" t="s">
        <v>12871</v>
      </c>
    </row>
    <row r="4187" spans="1:22" x14ac:dyDescent="0.35">
      <c r="A4187" s="5" t="s">
        <v>12873</v>
      </c>
      <c r="B4187" s="5" t="s">
        <v>12717</v>
      </c>
      <c r="C4187" s="5" t="s">
        <v>12793</v>
      </c>
      <c r="D4187" s="5" t="s">
        <v>22</v>
      </c>
      <c r="E4187" s="5">
        <v>10</v>
      </c>
      <c r="F4187" s="5" t="s">
        <v>294</v>
      </c>
      <c r="G4187" s="5" t="s">
        <v>294</v>
      </c>
      <c r="M4187" s="5" t="s">
        <v>794</v>
      </c>
      <c r="N4187" s="5" t="s">
        <v>294</v>
      </c>
      <c r="Q4187" s="5" t="s">
        <v>297</v>
      </c>
      <c r="R4187" s="5" t="s">
        <v>294</v>
      </c>
      <c r="V4187" s="5" t="s">
        <v>12873</v>
      </c>
    </row>
    <row r="4188" spans="1:22" x14ac:dyDescent="0.35">
      <c r="A4188" s="5" t="s">
        <v>12874</v>
      </c>
      <c r="B4188" s="5" t="s">
        <v>12875</v>
      </c>
      <c r="C4188" s="5" t="s">
        <v>12793</v>
      </c>
      <c r="D4188" s="5" t="s">
        <v>22</v>
      </c>
      <c r="E4188" s="5">
        <v>10</v>
      </c>
      <c r="F4188" s="5" t="s">
        <v>294</v>
      </c>
      <c r="G4188" s="5" t="s">
        <v>294</v>
      </c>
      <c r="K4188" s="5" t="s">
        <v>12876</v>
      </c>
      <c r="M4188" s="5" t="s">
        <v>794</v>
      </c>
      <c r="N4188" s="5" t="s">
        <v>294</v>
      </c>
      <c r="Q4188" s="5" t="s">
        <v>297</v>
      </c>
      <c r="R4188" s="5" t="s">
        <v>294</v>
      </c>
      <c r="V4188" s="5" t="s">
        <v>12874</v>
      </c>
    </row>
    <row r="4189" spans="1:22" x14ac:dyDescent="0.35">
      <c r="A4189" s="5" t="s">
        <v>12877</v>
      </c>
      <c r="B4189" s="5" t="s">
        <v>12878</v>
      </c>
      <c r="C4189" s="5" t="s">
        <v>12793</v>
      </c>
      <c r="D4189" s="5" t="s">
        <v>22</v>
      </c>
      <c r="E4189" s="5">
        <v>10</v>
      </c>
      <c r="F4189" s="5" t="s">
        <v>294</v>
      </c>
      <c r="G4189" s="5" t="s">
        <v>294</v>
      </c>
      <c r="K4189" s="5" t="s">
        <v>294</v>
      </c>
      <c r="M4189" s="5" t="s">
        <v>794</v>
      </c>
      <c r="N4189" s="5" t="s">
        <v>294</v>
      </c>
      <c r="P4189" s="5" t="s">
        <v>294</v>
      </c>
      <c r="Q4189" s="5" t="s">
        <v>297</v>
      </c>
      <c r="R4189" s="5" t="s">
        <v>294</v>
      </c>
      <c r="V4189" s="5" t="s">
        <v>12877</v>
      </c>
    </row>
    <row r="4190" spans="1:22" x14ac:dyDescent="0.35">
      <c r="A4190" s="5" t="s">
        <v>12879</v>
      </c>
      <c r="B4190" s="5" t="s">
        <v>12880</v>
      </c>
      <c r="C4190" s="5" t="s">
        <v>12793</v>
      </c>
      <c r="D4190" s="5" t="s">
        <v>22</v>
      </c>
      <c r="E4190" s="5">
        <v>10</v>
      </c>
      <c r="F4190" s="5" t="s">
        <v>294</v>
      </c>
      <c r="G4190" s="5" t="s">
        <v>294</v>
      </c>
      <c r="M4190" s="5" t="s">
        <v>794</v>
      </c>
      <c r="N4190" s="5" t="s">
        <v>294</v>
      </c>
      <c r="P4190" s="5" t="s">
        <v>294</v>
      </c>
      <c r="Q4190" s="5" t="s">
        <v>297</v>
      </c>
      <c r="R4190" s="5" t="s">
        <v>294</v>
      </c>
      <c r="V4190" s="5" t="s">
        <v>12879</v>
      </c>
    </row>
    <row r="4191" spans="1:22" x14ac:dyDescent="0.35">
      <c r="A4191" s="5" t="s">
        <v>12881</v>
      </c>
      <c r="B4191" s="5" t="s">
        <v>12721</v>
      </c>
      <c r="C4191" s="5" t="s">
        <v>12793</v>
      </c>
      <c r="D4191" s="5" t="s">
        <v>22</v>
      </c>
      <c r="E4191" s="5">
        <v>10</v>
      </c>
      <c r="F4191" s="5" t="s">
        <v>294</v>
      </c>
      <c r="G4191" s="5" t="s">
        <v>294</v>
      </c>
      <c r="K4191" s="5" t="s">
        <v>12882</v>
      </c>
      <c r="M4191" s="5" t="s">
        <v>794</v>
      </c>
      <c r="N4191" s="5" t="s">
        <v>294</v>
      </c>
      <c r="Q4191" s="5" t="s">
        <v>297</v>
      </c>
      <c r="R4191" s="5" t="s">
        <v>294</v>
      </c>
      <c r="V4191" s="5" t="s">
        <v>12881</v>
      </c>
    </row>
    <row r="4192" spans="1:22" x14ac:dyDescent="0.35">
      <c r="A4192" s="5" t="s">
        <v>12883</v>
      </c>
      <c r="B4192" s="5" t="s">
        <v>12723</v>
      </c>
      <c r="C4192" s="5" t="s">
        <v>12793</v>
      </c>
      <c r="D4192" s="5" t="s">
        <v>22</v>
      </c>
      <c r="E4192" s="5">
        <v>10</v>
      </c>
      <c r="F4192" s="5" t="s">
        <v>294</v>
      </c>
      <c r="G4192" s="5" t="s">
        <v>294</v>
      </c>
      <c r="K4192" s="5" t="s">
        <v>12884</v>
      </c>
      <c r="M4192" s="5" t="s">
        <v>794</v>
      </c>
      <c r="N4192" s="5" t="s">
        <v>294</v>
      </c>
      <c r="Q4192" s="5" t="s">
        <v>297</v>
      </c>
      <c r="R4192" s="5" t="s">
        <v>294</v>
      </c>
      <c r="V4192" s="5" t="s">
        <v>12883</v>
      </c>
    </row>
    <row r="4193" spans="1:22" x14ac:dyDescent="0.35">
      <c r="A4193" s="5" t="s">
        <v>12885</v>
      </c>
      <c r="B4193" s="5" t="s">
        <v>12725</v>
      </c>
      <c r="C4193" s="5" t="s">
        <v>12793</v>
      </c>
      <c r="D4193" s="5" t="s">
        <v>22</v>
      </c>
      <c r="E4193" s="5">
        <v>10</v>
      </c>
      <c r="F4193" s="5" t="s">
        <v>294</v>
      </c>
      <c r="G4193" s="5" t="s">
        <v>294</v>
      </c>
      <c r="K4193" s="5" t="s">
        <v>12886</v>
      </c>
      <c r="M4193" s="5" t="s">
        <v>794</v>
      </c>
      <c r="N4193" s="5" t="s">
        <v>294</v>
      </c>
      <c r="Q4193" s="5" t="s">
        <v>297</v>
      </c>
      <c r="R4193" s="5" t="s">
        <v>294</v>
      </c>
      <c r="V4193" s="5" t="s">
        <v>12885</v>
      </c>
    </row>
    <row r="4194" spans="1:22" x14ac:dyDescent="0.35">
      <c r="A4194" s="5" t="s">
        <v>12887</v>
      </c>
      <c r="B4194" s="5" t="s">
        <v>12727</v>
      </c>
      <c r="C4194" s="5" t="s">
        <v>12793</v>
      </c>
      <c r="D4194" s="5" t="s">
        <v>22</v>
      </c>
      <c r="E4194" s="5">
        <v>10</v>
      </c>
      <c r="F4194" s="5" t="s">
        <v>294</v>
      </c>
      <c r="G4194" s="5" t="s">
        <v>294</v>
      </c>
      <c r="M4194" s="5" t="s">
        <v>794</v>
      </c>
      <c r="N4194" s="5" t="s">
        <v>294</v>
      </c>
      <c r="O4194" s="5" t="s">
        <v>294</v>
      </c>
      <c r="P4194" s="5" t="s">
        <v>294</v>
      </c>
      <c r="Q4194" s="5" t="s">
        <v>297</v>
      </c>
      <c r="R4194" s="5" t="s">
        <v>294</v>
      </c>
      <c r="V4194" s="5" t="s">
        <v>12888</v>
      </c>
    </row>
    <row r="4195" spans="1:22" x14ac:dyDescent="0.35">
      <c r="A4195" s="5" t="s">
        <v>12889</v>
      </c>
      <c r="B4195" s="5" t="s">
        <v>12890</v>
      </c>
      <c r="C4195" s="5" t="s">
        <v>12793</v>
      </c>
      <c r="D4195" s="5" t="s">
        <v>22</v>
      </c>
      <c r="E4195" s="5">
        <v>10</v>
      </c>
      <c r="F4195" s="5" t="s">
        <v>294</v>
      </c>
      <c r="G4195" s="5" t="s">
        <v>294</v>
      </c>
      <c r="K4195" s="5" t="s">
        <v>12884</v>
      </c>
      <c r="M4195" s="5" t="s">
        <v>794</v>
      </c>
      <c r="N4195" s="5" t="s">
        <v>294</v>
      </c>
      <c r="Q4195" s="5" t="s">
        <v>297</v>
      </c>
      <c r="R4195" s="5" t="s">
        <v>294</v>
      </c>
      <c r="V4195" s="5" t="s">
        <v>12889</v>
      </c>
    </row>
    <row r="4196" spans="1:22" x14ac:dyDescent="0.35">
      <c r="A4196" s="5" t="s">
        <v>12891</v>
      </c>
      <c r="B4196" s="5" t="s">
        <v>11524</v>
      </c>
      <c r="C4196" s="5" t="s">
        <v>12793</v>
      </c>
      <c r="D4196" s="5" t="s">
        <v>22</v>
      </c>
      <c r="E4196" s="5">
        <v>10</v>
      </c>
      <c r="F4196" s="5" t="s">
        <v>294</v>
      </c>
      <c r="G4196" s="5" t="s">
        <v>294</v>
      </c>
      <c r="K4196" s="5" t="s">
        <v>12892</v>
      </c>
      <c r="M4196" s="5" t="s">
        <v>794</v>
      </c>
      <c r="N4196" s="5" t="s">
        <v>294</v>
      </c>
      <c r="Q4196" s="5" t="s">
        <v>297</v>
      </c>
      <c r="R4196" s="5" t="s">
        <v>294</v>
      </c>
      <c r="V4196" s="5" t="s">
        <v>12891</v>
      </c>
    </row>
    <row r="4197" spans="1:22" x14ac:dyDescent="0.35">
      <c r="A4197" s="5" t="s">
        <v>12893</v>
      </c>
      <c r="B4197" s="5" t="s">
        <v>12894</v>
      </c>
      <c r="C4197" s="5" t="s">
        <v>12793</v>
      </c>
      <c r="D4197" s="5" t="s">
        <v>22</v>
      </c>
      <c r="E4197" s="5">
        <v>10</v>
      </c>
      <c r="F4197" s="5" t="s">
        <v>294</v>
      </c>
      <c r="G4197" s="5" t="s">
        <v>294</v>
      </c>
      <c r="K4197" s="5" t="s">
        <v>12895</v>
      </c>
      <c r="M4197" s="5" t="s">
        <v>794</v>
      </c>
      <c r="N4197" s="5" t="s">
        <v>294</v>
      </c>
      <c r="Q4197" s="5" t="s">
        <v>297</v>
      </c>
      <c r="R4197" s="5" t="s">
        <v>294</v>
      </c>
      <c r="V4197" s="5" t="s">
        <v>12893</v>
      </c>
    </row>
    <row r="4198" spans="1:22" x14ac:dyDescent="0.35">
      <c r="A4198" s="5" t="s">
        <v>12896</v>
      </c>
      <c r="B4198" s="5" t="s">
        <v>12897</v>
      </c>
      <c r="C4198" s="5" t="s">
        <v>12793</v>
      </c>
      <c r="D4198" s="5" t="s">
        <v>22</v>
      </c>
      <c r="E4198" s="5">
        <v>10</v>
      </c>
      <c r="F4198" s="5" t="s">
        <v>294</v>
      </c>
      <c r="G4198" s="5" t="s">
        <v>294</v>
      </c>
      <c r="K4198" s="5" t="s">
        <v>294</v>
      </c>
      <c r="M4198" s="5" t="s">
        <v>794</v>
      </c>
      <c r="N4198" s="5" t="s">
        <v>294</v>
      </c>
      <c r="P4198" s="5" t="s">
        <v>294</v>
      </c>
      <c r="Q4198" s="5" t="s">
        <v>297</v>
      </c>
      <c r="R4198" s="5" t="s">
        <v>294</v>
      </c>
      <c r="V4198" s="5" t="s">
        <v>12896</v>
      </c>
    </row>
    <row r="4199" spans="1:22" x14ac:dyDescent="0.35">
      <c r="A4199" s="5" t="s">
        <v>12898</v>
      </c>
      <c r="B4199" s="5" t="s">
        <v>12899</v>
      </c>
      <c r="C4199" s="5" t="s">
        <v>12793</v>
      </c>
      <c r="D4199" s="5" t="s">
        <v>22</v>
      </c>
      <c r="E4199" s="5">
        <v>10</v>
      </c>
      <c r="F4199" s="5" t="s">
        <v>294</v>
      </c>
      <c r="G4199" s="5" t="s">
        <v>294</v>
      </c>
      <c r="K4199" s="5" t="s">
        <v>294</v>
      </c>
      <c r="M4199" s="5" t="s">
        <v>794</v>
      </c>
      <c r="N4199" s="5" t="s">
        <v>294</v>
      </c>
      <c r="P4199" s="5" t="s">
        <v>294</v>
      </c>
      <c r="Q4199" s="5" t="s">
        <v>297</v>
      </c>
      <c r="R4199" s="5" t="s">
        <v>294</v>
      </c>
      <c r="V4199" s="5" t="s">
        <v>12898</v>
      </c>
    </row>
    <row r="4200" spans="1:22" x14ac:dyDescent="0.35">
      <c r="A4200" s="5" t="s">
        <v>12900</v>
      </c>
      <c r="B4200" s="5" t="s">
        <v>12901</v>
      </c>
      <c r="C4200" s="5" t="s">
        <v>12793</v>
      </c>
      <c r="D4200" s="5" t="s">
        <v>22</v>
      </c>
      <c r="E4200" s="5">
        <v>10</v>
      </c>
      <c r="F4200" s="5" t="s">
        <v>294</v>
      </c>
      <c r="G4200" s="5" t="s">
        <v>294</v>
      </c>
      <c r="M4200" s="5" t="s">
        <v>794</v>
      </c>
      <c r="N4200" s="5" t="s">
        <v>294</v>
      </c>
      <c r="P4200" s="5" t="s">
        <v>294</v>
      </c>
      <c r="Q4200" s="5" t="s">
        <v>297</v>
      </c>
      <c r="R4200" s="5" t="s">
        <v>294</v>
      </c>
      <c r="V4200" s="5" t="s">
        <v>12900</v>
      </c>
    </row>
    <row r="4201" spans="1:22" x14ac:dyDescent="0.35">
      <c r="A4201" s="5" t="s">
        <v>12902</v>
      </c>
      <c r="B4201" s="5" t="s">
        <v>11871</v>
      </c>
      <c r="C4201" s="5" t="s">
        <v>12793</v>
      </c>
      <c r="D4201" s="5" t="s">
        <v>22</v>
      </c>
      <c r="E4201" s="5">
        <v>10</v>
      </c>
      <c r="F4201" s="5" t="s">
        <v>294</v>
      </c>
      <c r="G4201" s="5" t="s">
        <v>294</v>
      </c>
      <c r="M4201" s="5" t="s">
        <v>794</v>
      </c>
      <c r="N4201" s="5" t="s">
        <v>294</v>
      </c>
      <c r="Q4201" s="5" t="s">
        <v>297</v>
      </c>
      <c r="R4201" s="5" t="s">
        <v>294</v>
      </c>
      <c r="V4201" s="5" t="s">
        <v>12902</v>
      </c>
    </row>
    <row r="4202" spans="1:22" x14ac:dyDescent="0.35">
      <c r="A4202" s="5" t="s">
        <v>12903</v>
      </c>
      <c r="B4202" s="5" t="s">
        <v>12904</v>
      </c>
      <c r="C4202" s="5" t="s">
        <v>12793</v>
      </c>
      <c r="D4202" s="5" t="s">
        <v>22</v>
      </c>
      <c r="E4202" s="5">
        <v>10</v>
      </c>
      <c r="F4202" s="5" t="s">
        <v>294</v>
      </c>
      <c r="G4202" s="5" t="s">
        <v>294</v>
      </c>
      <c r="K4202" s="5" t="s">
        <v>294</v>
      </c>
      <c r="M4202" s="5" t="s">
        <v>794</v>
      </c>
      <c r="N4202" s="5" t="s">
        <v>294</v>
      </c>
      <c r="P4202" s="5" t="s">
        <v>294</v>
      </c>
      <c r="Q4202" s="5" t="s">
        <v>297</v>
      </c>
      <c r="R4202" s="5" t="s">
        <v>294</v>
      </c>
      <c r="V4202" s="5" t="s">
        <v>12903</v>
      </c>
    </row>
    <row r="4203" spans="1:22" x14ac:dyDescent="0.35">
      <c r="A4203" s="5" t="s">
        <v>12905</v>
      </c>
      <c r="B4203" s="5" t="s">
        <v>12736</v>
      </c>
      <c r="C4203" s="5" t="s">
        <v>12793</v>
      </c>
      <c r="D4203" s="5" t="s">
        <v>22</v>
      </c>
      <c r="E4203" s="5">
        <v>10</v>
      </c>
      <c r="F4203" s="5" t="s">
        <v>294</v>
      </c>
      <c r="G4203" s="5" t="s">
        <v>294</v>
      </c>
      <c r="M4203" s="5" t="s">
        <v>794</v>
      </c>
      <c r="N4203" s="5" t="s">
        <v>294</v>
      </c>
      <c r="Q4203" s="5" t="s">
        <v>297</v>
      </c>
      <c r="R4203" s="5" t="s">
        <v>294</v>
      </c>
      <c r="V4203" s="5" t="s">
        <v>12905</v>
      </c>
    </row>
    <row r="4204" spans="1:22" x14ac:dyDescent="0.35">
      <c r="A4204" s="5" t="s">
        <v>12906</v>
      </c>
      <c r="B4204" s="5" t="s">
        <v>12907</v>
      </c>
      <c r="C4204" s="5" t="s">
        <v>12793</v>
      </c>
      <c r="D4204" s="5" t="s">
        <v>22</v>
      </c>
      <c r="E4204" s="5">
        <v>10</v>
      </c>
      <c r="F4204" s="5" t="s">
        <v>294</v>
      </c>
      <c r="G4204" s="5" t="s">
        <v>294</v>
      </c>
      <c r="M4204" s="5" t="s">
        <v>794</v>
      </c>
      <c r="N4204" s="5" t="s">
        <v>294</v>
      </c>
      <c r="Q4204" s="5" t="s">
        <v>297</v>
      </c>
      <c r="R4204" s="5" t="s">
        <v>294</v>
      </c>
      <c r="V4204" s="5" t="s">
        <v>12906</v>
      </c>
    </row>
    <row r="4205" spans="1:22" x14ac:dyDescent="0.35">
      <c r="A4205" s="5" t="s">
        <v>12908</v>
      </c>
      <c r="B4205" s="5" t="s">
        <v>12740</v>
      </c>
      <c r="C4205" s="5" t="s">
        <v>12793</v>
      </c>
      <c r="D4205" s="5" t="s">
        <v>22</v>
      </c>
      <c r="E4205" s="5">
        <v>10</v>
      </c>
      <c r="F4205" s="5" t="s">
        <v>294</v>
      </c>
      <c r="G4205" s="5" t="s">
        <v>294</v>
      </c>
      <c r="K4205" s="5" t="s">
        <v>12909</v>
      </c>
      <c r="M4205" s="5" t="s">
        <v>794</v>
      </c>
      <c r="N4205" s="5" t="s">
        <v>294</v>
      </c>
      <c r="Q4205" s="5" t="s">
        <v>297</v>
      </c>
      <c r="R4205" s="5" t="s">
        <v>294</v>
      </c>
      <c r="V4205" s="5" t="s">
        <v>12908</v>
      </c>
    </row>
    <row r="4206" spans="1:22" x14ac:dyDescent="0.35">
      <c r="A4206" s="5" t="s">
        <v>12910</v>
      </c>
      <c r="B4206" s="5" t="s">
        <v>12911</v>
      </c>
      <c r="C4206" s="5" t="s">
        <v>12793</v>
      </c>
      <c r="D4206" s="5" t="s">
        <v>22</v>
      </c>
      <c r="E4206" s="5">
        <v>10</v>
      </c>
      <c r="F4206" s="5" t="s">
        <v>294</v>
      </c>
      <c r="G4206" s="5" t="s">
        <v>294</v>
      </c>
      <c r="K4206" s="5" t="s">
        <v>12912</v>
      </c>
      <c r="M4206" s="5" t="s">
        <v>794</v>
      </c>
      <c r="N4206" s="5" t="s">
        <v>294</v>
      </c>
      <c r="Q4206" s="5" t="s">
        <v>297</v>
      </c>
      <c r="R4206" s="5" t="s">
        <v>294</v>
      </c>
      <c r="V4206" s="5" t="s">
        <v>12910</v>
      </c>
    </row>
    <row r="4207" spans="1:22" x14ac:dyDescent="0.35">
      <c r="A4207" s="5" t="s">
        <v>12913</v>
      </c>
      <c r="B4207" s="5" t="s">
        <v>12914</v>
      </c>
      <c r="C4207" s="5" t="s">
        <v>12793</v>
      </c>
      <c r="D4207" s="5" t="s">
        <v>22</v>
      </c>
      <c r="E4207" s="5">
        <v>10</v>
      </c>
      <c r="F4207" s="5" t="s">
        <v>294</v>
      </c>
      <c r="G4207" s="5" t="s">
        <v>294</v>
      </c>
      <c r="K4207" s="5" t="s">
        <v>12915</v>
      </c>
      <c r="M4207" s="5" t="s">
        <v>794</v>
      </c>
      <c r="N4207" s="5" t="s">
        <v>294</v>
      </c>
      <c r="Q4207" s="5" t="s">
        <v>297</v>
      </c>
      <c r="R4207" s="5" t="s">
        <v>294</v>
      </c>
      <c r="V4207" s="5" t="s">
        <v>12913</v>
      </c>
    </row>
    <row r="4208" spans="1:22" x14ac:dyDescent="0.35">
      <c r="A4208" s="5" t="s">
        <v>12916</v>
      </c>
      <c r="B4208" s="5" t="s">
        <v>12745</v>
      </c>
      <c r="C4208" s="5" t="s">
        <v>12793</v>
      </c>
      <c r="D4208" s="5" t="s">
        <v>22</v>
      </c>
      <c r="E4208" s="5">
        <v>10</v>
      </c>
      <c r="F4208" s="5" t="s">
        <v>294</v>
      </c>
      <c r="G4208" s="5" t="s">
        <v>294</v>
      </c>
      <c r="K4208" s="5" t="s">
        <v>12917</v>
      </c>
      <c r="M4208" s="5" t="s">
        <v>794</v>
      </c>
      <c r="N4208" s="5" t="s">
        <v>294</v>
      </c>
      <c r="Q4208" s="5" t="s">
        <v>297</v>
      </c>
      <c r="R4208" s="5" t="s">
        <v>294</v>
      </c>
      <c r="V4208" s="5" t="s">
        <v>12916</v>
      </c>
    </row>
    <row r="4209" spans="1:22" x14ac:dyDescent="0.35">
      <c r="A4209" s="5" t="s">
        <v>12918</v>
      </c>
      <c r="B4209" s="5" t="s">
        <v>12747</v>
      </c>
      <c r="C4209" s="5" t="s">
        <v>12793</v>
      </c>
      <c r="D4209" s="5" t="s">
        <v>22</v>
      </c>
      <c r="E4209" s="5">
        <v>10</v>
      </c>
      <c r="F4209" s="5" t="s">
        <v>294</v>
      </c>
      <c r="G4209" s="5" t="s">
        <v>294</v>
      </c>
      <c r="K4209" s="5" t="s">
        <v>12919</v>
      </c>
      <c r="M4209" s="5" t="s">
        <v>794</v>
      </c>
      <c r="N4209" s="5" t="s">
        <v>294</v>
      </c>
      <c r="Q4209" s="5" t="s">
        <v>297</v>
      </c>
      <c r="R4209" s="5" t="s">
        <v>294</v>
      </c>
      <c r="V4209" s="5" t="s">
        <v>12918</v>
      </c>
    </row>
    <row r="4210" spans="1:22" x14ac:dyDescent="0.35">
      <c r="A4210" s="5" t="s">
        <v>12920</v>
      </c>
      <c r="B4210" s="5" t="s">
        <v>12749</v>
      </c>
      <c r="C4210" s="5" t="s">
        <v>12793</v>
      </c>
      <c r="D4210" s="5" t="s">
        <v>22</v>
      </c>
      <c r="E4210" s="5">
        <v>10</v>
      </c>
      <c r="F4210" s="5" t="s">
        <v>294</v>
      </c>
      <c r="G4210" s="5" t="s">
        <v>294</v>
      </c>
      <c r="K4210" s="5" t="s">
        <v>12921</v>
      </c>
      <c r="M4210" s="5" t="s">
        <v>794</v>
      </c>
      <c r="N4210" s="5" t="s">
        <v>294</v>
      </c>
      <c r="O4210" s="5" t="s">
        <v>294</v>
      </c>
      <c r="P4210" s="5" t="s">
        <v>294</v>
      </c>
      <c r="Q4210" s="5" t="s">
        <v>297</v>
      </c>
      <c r="R4210" s="5" t="s">
        <v>294</v>
      </c>
      <c r="V4210" s="5" t="s">
        <v>12920</v>
      </c>
    </row>
    <row r="4211" spans="1:22" x14ac:dyDescent="0.35">
      <c r="A4211" s="5" t="s">
        <v>12922</v>
      </c>
      <c r="B4211" s="5" t="s">
        <v>11531</v>
      </c>
      <c r="C4211" s="5" t="s">
        <v>12793</v>
      </c>
      <c r="D4211" s="5" t="s">
        <v>22</v>
      </c>
      <c r="E4211" s="5">
        <v>10</v>
      </c>
      <c r="F4211" s="5" t="s">
        <v>294</v>
      </c>
      <c r="G4211" s="5" t="s">
        <v>294</v>
      </c>
      <c r="M4211" s="5" t="s">
        <v>794</v>
      </c>
      <c r="N4211" s="5" t="s">
        <v>294</v>
      </c>
      <c r="P4211" s="5" t="s">
        <v>294</v>
      </c>
      <c r="Q4211" s="5" t="s">
        <v>297</v>
      </c>
      <c r="R4211" s="5" t="s">
        <v>294</v>
      </c>
      <c r="V4211" s="5" t="s">
        <v>12922</v>
      </c>
    </row>
    <row r="4212" spans="1:22" x14ac:dyDescent="0.35">
      <c r="A4212" s="5" t="s">
        <v>12923</v>
      </c>
      <c r="B4212" s="5" t="s">
        <v>12752</v>
      </c>
      <c r="C4212" s="5" t="s">
        <v>12793</v>
      </c>
      <c r="D4212" s="5" t="s">
        <v>22</v>
      </c>
      <c r="E4212" s="5">
        <v>10</v>
      </c>
      <c r="F4212" s="5" t="s">
        <v>294</v>
      </c>
      <c r="G4212" s="5" t="s">
        <v>294</v>
      </c>
      <c r="M4212" s="5" t="s">
        <v>794</v>
      </c>
      <c r="N4212" s="5" t="s">
        <v>294</v>
      </c>
      <c r="Q4212" s="5" t="s">
        <v>297</v>
      </c>
      <c r="R4212" s="5" t="s">
        <v>294</v>
      </c>
      <c r="V4212" s="5" t="s">
        <v>12923</v>
      </c>
    </row>
    <row r="4213" spans="1:22" x14ac:dyDescent="0.35">
      <c r="A4213" s="5" t="s">
        <v>12924</v>
      </c>
      <c r="B4213" s="5" t="s">
        <v>12754</v>
      </c>
      <c r="C4213" s="5" t="s">
        <v>12793</v>
      </c>
      <c r="D4213" s="5" t="s">
        <v>22</v>
      </c>
      <c r="E4213" s="5">
        <v>10</v>
      </c>
      <c r="F4213" s="5" t="s">
        <v>294</v>
      </c>
      <c r="G4213" s="5" t="s">
        <v>294</v>
      </c>
      <c r="M4213" s="5" t="s">
        <v>794</v>
      </c>
      <c r="N4213" s="5" t="s">
        <v>294</v>
      </c>
      <c r="O4213" s="5" t="s">
        <v>294</v>
      </c>
      <c r="P4213" s="5" t="s">
        <v>294</v>
      </c>
      <c r="Q4213" s="5" t="s">
        <v>297</v>
      </c>
      <c r="R4213" s="5" t="s">
        <v>294</v>
      </c>
      <c r="V4213" s="5" t="s">
        <v>12925</v>
      </c>
    </row>
    <row r="4214" spans="1:22" x14ac:dyDescent="0.35">
      <c r="A4214" s="5" t="s">
        <v>12926</v>
      </c>
      <c r="B4214" s="5" t="s">
        <v>12757</v>
      </c>
      <c r="C4214" s="5" t="s">
        <v>12793</v>
      </c>
      <c r="D4214" s="5" t="s">
        <v>22</v>
      </c>
      <c r="E4214" s="5">
        <v>10</v>
      </c>
      <c r="F4214" s="5" t="s">
        <v>294</v>
      </c>
      <c r="G4214" s="5" t="s">
        <v>294</v>
      </c>
      <c r="M4214" s="5" t="s">
        <v>794</v>
      </c>
      <c r="N4214" s="5" t="s">
        <v>294</v>
      </c>
      <c r="Q4214" s="5" t="s">
        <v>297</v>
      </c>
      <c r="R4214" s="5" t="s">
        <v>294</v>
      </c>
      <c r="V4214" s="5" t="s">
        <v>12926</v>
      </c>
    </row>
    <row r="4215" spans="1:22" x14ac:dyDescent="0.35">
      <c r="A4215" s="5" t="s">
        <v>12927</v>
      </c>
      <c r="B4215" s="5" t="s">
        <v>12759</v>
      </c>
      <c r="C4215" s="5" t="s">
        <v>12793</v>
      </c>
      <c r="D4215" s="5" t="s">
        <v>22</v>
      </c>
      <c r="E4215" s="5">
        <v>10</v>
      </c>
      <c r="F4215" s="5" t="s">
        <v>294</v>
      </c>
      <c r="G4215" s="5" t="s">
        <v>294</v>
      </c>
      <c r="K4215" s="5" t="s">
        <v>12928</v>
      </c>
      <c r="M4215" s="5" t="s">
        <v>794</v>
      </c>
      <c r="N4215" s="5" t="s">
        <v>294</v>
      </c>
      <c r="Q4215" s="5" t="s">
        <v>297</v>
      </c>
      <c r="R4215" s="5" t="s">
        <v>294</v>
      </c>
      <c r="V4215" s="5" t="s">
        <v>12927</v>
      </c>
    </row>
    <row r="4216" spans="1:22" x14ac:dyDescent="0.35">
      <c r="A4216" s="5" t="s">
        <v>12929</v>
      </c>
      <c r="B4216" s="5" t="s">
        <v>11537</v>
      </c>
      <c r="C4216" s="5" t="s">
        <v>12793</v>
      </c>
      <c r="D4216" s="5" t="s">
        <v>22</v>
      </c>
      <c r="E4216" s="5">
        <v>10</v>
      </c>
      <c r="F4216" s="5" t="s">
        <v>294</v>
      </c>
      <c r="G4216" s="5" t="s">
        <v>294</v>
      </c>
      <c r="M4216" s="5" t="s">
        <v>794</v>
      </c>
      <c r="N4216" s="5" t="s">
        <v>294</v>
      </c>
      <c r="P4216" s="5" t="s">
        <v>294</v>
      </c>
      <c r="Q4216" s="5" t="s">
        <v>297</v>
      </c>
      <c r="R4216" s="5" t="s">
        <v>294</v>
      </c>
      <c r="V4216" s="5" t="s">
        <v>12929</v>
      </c>
    </row>
    <row r="4217" spans="1:22" x14ac:dyDescent="0.35">
      <c r="A4217" s="5" t="s">
        <v>12930</v>
      </c>
      <c r="B4217" s="5" t="s">
        <v>12762</v>
      </c>
      <c r="C4217" s="5" t="s">
        <v>12793</v>
      </c>
      <c r="D4217" s="5" t="s">
        <v>22</v>
      </c>
      <c r="E4217" s="5">
        <v>10</v>
      </c>
      <c r="F4217" s="5" t="s">
        <v>294</v>
      </c>
      <c r="G4217" s="5" t="s">
        <v>294</v>
      </c>
      <c r="M4217" s="5" t="s">
        <v>794</v>
      </c>
      <c r="N4217" s="5" t="s">
        <v>294</v>
      </c>
      <c r="Q4217" s="5" t="s">
        <v>297</v>
      </c>
      <c r="R4217" s="5" t="s">
        <v>294</v>
      </c>
      <c r="V4217" s="5" t="s">
        <v>12930</v>
      </c>
    </row>
    <row r="4218" spans="1:22" x14ac:dyDescent="0.35">
      <c r="A4218" s="5" t="s">
        <v>12931</v>
      </c>
      <c r="B4218" s="5" t="s">
        <v>12764</v>
      </c>
      <c r="C4218" s="5" t="s">
        <v>12793</v>
      </c>
      <c r="D4218" s="5" t="s">
        <v>22</v>
      </c>
      <c r="E4218" s="5">
        <v>10</v>
      </c>
      <c r="F4218" s="5" t="s">
        <v>294</v>
      </c>
      <c r="G4218" s="5" t="s">
        <v>294</v>
      </c>
      <c r="M4218" s="5" t="s">
        <v>794</v>
      </c>
      <c r="N4218" s="5" t="s">
        <v>294</v>
      </c>
      <c r="Q4218" s="5" t="s">
        <v>297</v>
      </c>
      <c r="R4218" s="5" t="s">
        <v>294</v>
      </c>
      <c r="V4218" s="5" t="s">
        <v>12931</v>
      </c>
    </row>
    <row r="4219" spans="1:22" x14ac:dyDescent="0.35">
      <c r="A4219" s="5" t="s">
        <v>12932</v>
      </c>
      <c r="B4219" s="5" t="s">
        <v>12933</v>
      </c>
      <c r="C4219" s="5" t="s">
        <v>12793</v>
      </c>
      <c r="D4219" s="5" t="s">
        <v>22</v>
      </c>
      <c r="E4219" s="5">
        <v>10</v>
      </c>
      <c r="F4219" s="5" t="s">
        <v>294</v>
      </c>
      <c r="G4219" s="5" t="s">
        <v>294</v>
      </c>
      <c r="K4219" s="5" t="s">
        <v>12934</v>
      </c>
      <c r="M4219" s="5" t="s">
        <v>794</v>
      </c>
      <c r="N4219" s="5" t="s">
        <v>294</v>
      </c>
      <c r="Q4219" s="5" t="s">
        <v>297</v>
      </c>
      <c r="R4219" s="5" t="s">
        <v>294</v>
      </c>
      <c r="V4219" s="5" t="s">
        <v>12932</v>
      </c>
    </row>
    <row r="4220" spans="1:22" x14ac:dyDescent="0.35">
      <c r="A4220" s="5" t="s">
        <v>12935</v>
      </c>
      <c r="B4220" s="5" t="s">
        <v>12936</v>
      </c>
      <c r="C4220" s="5" t="s">
        <v>8828</v>
      </c>
      <c r="D4220" s="5" t="s">
        <v>18</v>
      </c>
      <c r="E4220" s="5">
        <v>2</v>
      </c>
      <c r="F4220" s="5" t="s">
        <v>294</v>
      </c>
      <c r="G4220" s="5" t="s">
        <v>297</v>
      </c>
      <c r="J4220" s="5" t="s">
        <v>4586</v>
      </c>
      <c r="M4220" s="5" t="s">
        <v>794</v>
      </c>
      <c r="N4220" s="5" t="s">
        <v>294</v>
      </c>
      <c r="R4220" s="5" t="s">
        <v>294</v>
      </c>
      <c r="V4220" s="5" t="s">
        <v>12935</v>
      </c>
    </row>
    <row r="4221" spans="1:22" x14ac:dyDescent="0.35">
      <c r="A4221" s="5" t="s">
        <v>12937</v>
      </c>
      <c r="B4221" s="5" t="s">
        <v>12938</v>
      </c>
      <c r="C4221" s="5" t="s">
        <v>12793</v>
      </c>
      <c r="D4221" s="5" t="s">
        <v>22</v>
      </c>
      <c r="E4221" s="5">
        <v>4</v>
      </c>
      <c r="F4221" s="5" t="s">
        <v>294</v>
      </c>
      <c r="G4221" s="5" t="s">
        <v>294</v>
      </c>
      <c r="M4221" s="5" t="s">
        <v>794</v>
      </c>
      <c r="N4221" s="5" t="s">
        <v>294</v>
      </c>
      <c r="Q4221" s="5" t="s">
        <v>297</v>
      </c>
      <c r="R4221" s="5" t="s">
        <v>294</v>
      </c>
      <c r="V4221" s="5" t="s">
        <v>12937</v>
      </c>
    </row>
    <row r="4222" spans="1:22" x14ac:dyDescent="0.35">
      <c r="A4222" s="5" t="s">
        <v>12939</v>
      </c>
      <c r="B4222" s="5" t="s">
        <v>12940</v>
      </c>
      <c r="C4222" s="5" t="s">
        <v>8828</v>
      </c>
      <c r="D4222" s="5" t="s">
        <v>18</v>
      </c>
      <c r="E4222" s="5">
        <v>8</v>
      </c>
      <c r="F4222" s="5" t="s">
        <v>297</v>
      </c>
      <c r="G4222" s="5" t="s">
        <v>297</v>
      </c>
      <c r="J4222" s="5" t="s">
        <v>12941</v>
      </c>
      <c r="M4222" s="5" t="s">
        <v>794</v>
      </c>
      <c r="N4222" s="5" t="s">
        <v>294</v>
      </c>
      <c r="R4222" s="5" t="s">
        <v>297</v>
      </c>
      <c r="V4222" s="5" t="s">
        <v>12939</v>
      </c>
    </row>
    <row r="4223" spans="1:22" x14ac:dyDescent="0.35">
      <c r="A4223" s="5" t="s">
        <v>12942</v>
      </c>
      <c r="B4223" s="5" t="s">
        <v>12943</v>
      </c>
      <c r="C4223" s="5" t="s">
        <v>8828</v>
      </c>
      <c r="D4223" s="5" t="s">
        <v>18</v>
      </c>
      <c r="E4223" s="5">
        <v>60</v>
      </c>
      <c r="F4223" s="5" t="s">
        <v>294</v>
      </c>
      <c r="G4223" s="5" t="s">
        <v>294</v>
      </c>
      <c r="M4223" s="5" t="s">
        <v>794</v>
      </c>
      <c r="N4223" s="5" t="s">
        <v>294</v>
      </c>
      <c r="R4223" s="5" t="s">
        <v>294</v>
      </c>
      <c r="V4223" s="5" t="s">
        <v>12942</v>
      </c>
    </row>
    <row r="4224" spans="1:22" x14ac:dyDescent="0.35">
      <c r="A4224" s="5" t="s">
        <v>12944</v>
      </c>
      <c r="B4224" s="5" t="s">
        <v>12945</v>
      </c>
      <c r="C4224" s="5" t="s">
        <v>8828</v>
      </c>
      <c r="D4224" s="5" t="s">
        <v>30</v>
      </c>
      <c r="E4224" s="5">
        <v>10</v>
      </c>
      <c r="F4224" s="5" t="s">
        <v>294</v>
      </c>
      <c r="G4224" s="5" t="s">
        <v>294</v>
      </c>
      <c r="M4224" s="5" t="s">
        <v>794</v>
      </c>
      <c r="N4224" s="5" t="s">
        <v>294</v>
      </c>
      <c r="R4224" s="5" t="s">
        <v>294</v>
      </c>
      <c r="V4224" s="5" t="s">
        <v>12944</v>
      </c>
    </row>
    <row r="4225" spans="1:22" x14ac:dyDescent="0.35">
      <c r="A4225" s="5" t="s">
        <v>12946</v>
      </c>
      <c r="B4225" s="5" t="s">
        <v>12947</v>
      </c>
      <c r="C4225" s="5" t="s">
        <v>12948</v>
      </c>
      <c r="D4225" s="5" t="s">
        <v>18</v>
      </c>
      <c r="E4225" s="5">
        <v>18</v>
      </c>
      <c r="F4225" s="5" t="s">
        <v>294</v>
      </c>
      <c r="G4225" s="5" t="s">
        <v>294</v>
      </c>
      <c r="M4225" s="5" t="s">
        <v>794</v>
      </c>
      <c r="N4225" s="5" t="s">
        <v>294</v>
      </c>
      <c r="P4225" s="5" t="s">
        <v>294</v>
      </c>
      <c r="Q4225" s="5" t="s">
        <v>294</v>
      </c>
      <c r="R4225" s="5" t="s">
        <v>294</v>
      </c>
      <c r="V4225" s="5" t="s">
        <v>12946</v>
      </c>
    </row>
    <row r="4226" spans="1:22" x14ac:dyDescent="0.35">
      <c r="A4226" s="5" t="s">
        <v>12949</v>
      </c>
      <c r="B4226" s="5" t="s">
        <v>9282</v>
      </c>
      <c r="C4226" s="5" t="s">
        <v>12948</v>
      </c>
      <c r="D4226" s="5" t="s">
        <v>22</v>
      </c>
      <c r="E4226" s="5">
        <v>10</v>
      </c>
      <c r="F4226" s="5" t="s">
        <v>294</v>
      </c>
      <c r="G4226" s="5" t="s">
        <v>294</v>
      </c>
      <c r="J4226" s="5" t="s">
        <v>9283</v>
      </c>
      <c r="M4226" s="5" t="s">
        <v>794</v>
      </c>
      <c r="N4226" s="5" t="s">
        <v>294</v>
      </c>
      <c r="P4226" s="5" t="s">
        <v>294</v>
      </c>
      <c r="Q4226" s="5" t="s">
        <v>294</v>
      </c>
      <c r="R4226" s="5" t="s">
        <v>297</v>
      </c>
      <c r="V4226" s="5" t="s">
        <v>12949</v>
      </c>
    </row>
    <row r="4227" spans="1:22" x14ac:dyDescent="0.35">
      <c r="A4227" s="5" t="s">
        <v>12950</v>
      </c>
      <c r="B4227" s="5" t="s">
        <v>8044</v>
      </c>
      <c r="C4227" s="5" t="s">
        <v>12948</v>
      </c>
      <c r="D4227" s="5" t="s">
        <v>18</v>
      </c>
      <c r="E4227" s="5">
        <v>18</v>
      </c>
      <c r="F4227" s="5" t="s">
        <v>294</v>
      </c>
      <c r="G4227" s="5" t="s">
        <v>294</v>
      </c>
      <c r="M4227" s="5" t="s">
        <v>794</v>
      </c>
      <c r="N4227" s="5" t="s">
        <v>294</v>
      </c>
      <c r="P4227" s="5" t="s">
        <v>294</v>
      </c>
      <c r="Q4227" s="5" t="s">
        <v>294</v>
      </c>
      <c r="R4227" s="5" t="s">
        <v>294</v>
      </c>
      <c r="V4227" s="5" t="s">
        <v>12950</v>
      </c>
    </row>
    <row r="4228" spans="1:22" x14ac:dyDescent="0.35">
      <c r="A4228" s="5" t="s">
        <v>12951</v>
      </c>
      <c r="B4228" s="5" t="s">
        <v>12952</v>
      </c>
      <c r="C4228" s="5" t="s">
        <v>12948</v>
      </c>
      <c r="D4228" s="5" t="s">
        <v>22</v>
      </c>
      <c r="E4228" s="5">
        <v>18</v>
      </c>
      <c r="F4228" s="5" t="s">
        <v>294</v>
      </c>
      <c r="G4228" s="5" t="s">
        <v>294</v>
      </c>
      <c r="M4228" s="5" t="s">
        <v>3826</v>
      </c>
      <c r="N4228" s="5" t="s">
        <v>294</v>
      </c>
      <c r="P4228" s="5" t="s">
        <v>294</v>
      </c>
      <c r="Q4228" s="5" t="s">
        <v>294</v>
      </c>
      <c r="R4228" s="5" t="s">
        <v>294</v>
      </c>
      <c r="V4228" s="5" t="s">
        <v>12951</v>
      </c>
    </row>
    <row r="4229" spans="1:22" x14ac:dyDescent="0.35">
      <c r="A4229" s="5" t="s">
        <v>12953</v>
      </c>
      <c r="B4229" s="5" t="s">
        <v>12954</v>
      </c>
      <c r="C4229" s="5" t="s">
        <v>12948</v>
      </c>
      <c r="D4229" s="5" t="s">
        <v>18</v>
      </c>
      <c r="E4229" s="5">
        <v>18</v>
      </c>
      <c r="F4229" s="5" t="s">
        <v>294</v>
      </c>
      <c r="G4229" s="5" t="s">
        <v>294</v>
      </c>
      <c r="M4229" s="5" t="s">
        <v>794</v>
      </c>
      <c r="N4229" s="5" t="s">
        <v>294</v>
      </c>
      <c r="P4229" s="5" t="s">
        <v>294</v>
      </c>
      <c r="Q4229" s="5" t="s">
        <v>294</v>
      </c>
      <c r="R4229" s="5" t="s">
        <v>294</v>
      </c>
      <c r="V4229" s="5" t="s">
        <v>12953</v>
      </c>
    </row>
    <row r="4230" spans="1:22" x14ac:dyDescent="0.35">
      <c r="A4230" s="5" t="s">
        <v>12955</v>
      </c>
      <c r="B4230" s="5" t="s">
        <v>12956</v>
      </c>
      <c r="C4230" s="5" t="s">
        <v>12948</v>
      </c>
      <c r="D4230" s="5" t="s">
        <v>22</v>
      </c>
      <c r="E4230" s="5">
        <v>4</v>
      </c>
      <c r="F4230" s="5" t="s">
        <v>294</v>
      </c>
      <c r="G4230" s="5" t="s">
        <v>294</v>
      </c>
      <c r="M4230" s="5" t="s">
        <v>794</v>
      </c>
      <c r="N4230" s="5" t="s">
        <v>294</v>
      </c>
      <c r="P4230" s="5" t="s">
        <v>294</v>
      </c>
      <c r="Q4230" s="5" t="s">
        <v>294</v>
      </c>
      <c r="R4230" s="5" t="s">
        <v>294</v>
      </c>
      <c r="V4230" s="5" t="s">
        <v>12955</v>
      </c>
    </row>
    <row r="4231" spans="1:22" x14ac:dyDescent="0.35">
      <c r="A4231" s="5" t="s">
        <v>12957</v>
      </c>
      <c r="B4231" s="5" t="s">
        <v>12958</v>
      </c>
      <c r="C4231" s="5" t="s">
        <v>12959</v>
      </c>
      <c r="D4231" s="5" t="s">
        <v>22</v>
      </c>
      <c r="E4231" s="5">
        <v>10</v>
      </c>
      <c r="F4231" s="5" t="s">
        <v>294</v>
      </c>
      <c r="G4231" s="5" t="s">
        <v>294</v>
      </c>
      <c r="M4231" s="5" t="s">
        <v>794</v>
      </c>
      <c r="N4231" s="5" t="s">
        <v>294</v>
      </c>
      <c r="O4231" s="5" t="s">
        <v>294</v>
      </c>
      <c r="P4231" s="5" t="s">
        <v>294</v>
      </c>
      <c r="Q4231" s="5" t="s">
        <v>294</v>
      </c>
      <c r="R4231" s="5" t="s">
        <v>297</v>
      </c>
    </row>
    <row r="4232" spans="1:22" x14ac:dyDescent="0.35">
      <c r="A4232" s="5" t="s">
        <v>12960</v>
      </c>
      <c r="B4232" s="5" t="s">
        <v>12961</v>
      </c>
      <c r="C4232" s="5" t="s">
        <v>12962</v>
      </c>
      <c r="D4232" s="5" t="s">
        <v>18</v>
      </c>
      <c r="E4232" s="5">
        <v>1</v>
      </c>
      <c r="F4232" s="5" t="s">
        <v>297</v>
      </c>
      <c r="G4232" s="5" t="s">
        <v>297</v>
      </c>
      <c r="L4232" s="5" t="s">
        <v>12963</v>
      </c>
      <c r="M4232" s="5" t="s">
        <v>794</v>
      </c>
      <c r="N4232" s="5" t="s">
        <v>294</v>
      </c>
      <c r="P4232" s="5" t="s">
        <v>294</v>
      </c>
      <c r="Q4232" s="5" t="s">
        <v>294</v>
      </c>
      <c r="R4232" s="5" t="s">
        <v>297</v>
      </c>
      <c r="V4232" s="5" t="s">
        <v>12964</v>
      </c>
    </row>
    <row r="4233" spans="1:22" x14ac:dyDescent="0.35">
      <c r="A4233" s="5" t="s">
        <v>12965</v>
      </c>
      <c r="B4233" s="5" t="s">
        <v>12966</v>
      </c>
      <c r="C4233" s="5" t="s">
        <v>12962</v>
      </c>
      <c r="D4233" s="5" t="s">
        <v>22</v>
      </c>
      <c r="E4233" s="5">
        <v>18</v>
      </c>
      <c r="F4233" s="5" t="s">
        <v>294</v>
      </c>
      <c r="G4233" s="5" t="s">
        <v>294</v>
      </c>
      <c r="J4233" s="5" t="s">
        <v>8179</v>
      </c>
      <c r="M4233" s="5" t="s">
        <v>794</v>
      </c>
      <c r="N4233" s="5" t="s">
        <v>294</v>
      </c>
      <c r="P4233" s="5" t="s">
        <v>294</v>
      </c>
      <c r="Q4233" s="5" t="s">
        <v>294</v>
      </c>
      <c r="R4233" s="5" t="s">
        <v>294</v>
      </c>
      <c r="V4233" s="5" t="s">
        <v>12967</v>
      </c>
    </row>
    <row r="4234" spans="1:22" x14ac:dyDescent="0.35">
      <c r="A4234" s="5" t="s">
        <v>12968</v>
      </c>
      <c r="B4234" s="5" t="s">
        <v>12969</v>
      </c>
      <c r="C4234" s="5" t="s">
        <v>12959</v>
      </c>
      <c r="D4234" s="5" t="s">
        <v>20</v>
      </c>
      <c r="E4234" s="5">
        <v>10</v>
      </c>
      <c r="F4234" s="5" t="s">
        <v>294</v>
      </c>
      <c r="G4234" s="5" t="s">
        <v>294</v>
      </c>
      <c r="M4234" s="5" t="s">
        <v>794</v>
      </c>
      <c r="N4234" s="5" t="s">
        <v>294</v>
      </c>
      <c r="O4234" s="5" t="s">
        <v>294</v>
      </c>
      <c r="P4234" s="5" t="s">
        <v>294</v>
      </c>
      <c r="Q4234" s="5" t="s">
        <v>294</v>
      </c>
      <c r="R4234" s="5" t="s">
        <v>294</v>
      </c>
    </row>
    <row r="4235" spans="1:22" x14ac:dyDescent="0.35">
      <c r="A4235" s="5" t="s">
        <v>12970</v>
      </c>
      <c r="B4235" s="5" t="s">
        <v>12971</v>
      </c>
      <c r="C4235" s="5" t="s">
        <v>12959</v>
      </c>
      <c r="D4235" s="5" t="s">
        <v>22</v>
      </c>
      <c r="E4235" s="5">
        <v>8</v>
      </c>
      <c r="F4235" s="5" t="s">
        <v>294</v>
      </c>
      <c r="G4235" s="5" t="s">
        <v>294</v>
      </c>
      <c r="M4235" s="5" t="s">
        <v>794</v>
      </c>
      <c r="N4235" s="5" t="s">
        <v>294</v>
      </c>
      <c r="O4235" s="5" t="s">
        <v>294</v>
      </c>
      <c r="P4235" s="5" t="s">
        <v>294</v>
      </c>
      <c r="Q4235" s="5" t="s">
        <v>294</v>
      </c>
      <c r="R4235" s="5" t="s">
        <v>294</v>
      </c>
    </row>
    <row r="4236" spans="1:22" x14ac:dyDescent="0.35">
      <c r="A4236" s="5" t="s">
        <v>12972</v>
      </c>
      <c r="B4236" s="5" t="s">
        <v>12973</v>
      </c>
      <c r="C4236" s="5" t="s">
        <v>12959</v>
      </c>
      <c r="D4236" s="5" t="s">
        <v>28</v>
      </c>
      <c r="E4236" s="5">
        <v>6</v>
      </c>
      <c r="F4236" s="5" t="s">
        <v>294</v>
      </c>
      <c r="G4236" s="5" t="s">
        <v>294</v>
      </c>
      <c r="M4236" s="5" t="s">
        <v>794</v>
      </c>
      <c r="N4236" s="5" t="s">
        <v>294</v>
      </c>
      <c r="O4236" s="5" t="s">
        <v>294</v>
      </c>
      <c r="P4236" s="5" t="s">
        <v>294</v>
      </c>
      <c r="Q4236" s="5" t="s">
        <v>294</v>
      </c>
      <c r="R4236" s="5" t="s">
        <v>294</v>
      </c>
    </row>
    <row r="4237" spans="1:22" x14ac:dyDescent="0.35">
      <c r="A4237" s="5" t="s">
        <v>12974</v>
      </c>
      <c r="B4237" s="5" t="s">
        <v>12975</v>
      </c>
      <c r="C4237" s="5" t="s">
        <v>12959</v>
      </c>
      <c r="D4237" s="5" t="s">
        <v>28</v>
      </c>
      <c r="E4237" s="5">
        <v>6</v>
      </c>
      <c r="F4237" s="5" t="s">
        <v>294</v>
      </c>
      <c r="G4237" s="5" t="s">
        <v>294</v>
      </c>
      <c r="M4237" s="5" t="s">
        <v>794</v>
      </c>
      <c r="N4237" s="5" t="s">
        <v>294</v>
      </c>
      <c r="O4237" s="5" t="s">
        <v>294</v>
      </c>
      <c r="P4237" s="5" t="s">
        <v>294</v>
      </c>
      <c r="Q4237" s="5" t="s">
        <v>294</v>
      </c>
      <c r="R4237" s="5" t="s">
        <v>294</v>
      </c>
    </row>
    <row r="4238" spans="1:22" x14ac:dyDescent="0.35">
      <c r="A4238" s="5" t="s">
        <v>12976</v>
      </c>
      <c r="B4238" s="5" t="s">
        <v>235</v>
      </c>
      <c r="C4238" s="5" t="s">
        <v>12962</v>
      </c>
      <c r="D4238" s="5" t="s">
        <v>18</v>
      </c>
      <c r="E4238" s="5">
        <v>40</v>
      </c>
      <c r="F4238" s="5" t="s">
        <v>294</v>
      </c>
      <c r="G4238" s="5" t="s">
        <v>294</v>
      </c>
      <c r="M4238" s="5" t="s">
        <v>794</v>
      </c>
      <c r="N4238" s="5" t="s">
        <v>294</v>
      </c>
      <c r="P4238" s="5" t="s">
        <v>294</v>
      </c>
      <c r="Q4238" s="5" t="s">
        <v>294</v>
      </c>
      <c r="R4238" s="5" t="s">
        <v>294</v>
      </c>
      <c r="V4238" s="5" t="s">
        <v>12977</v>
      </c>
    </row>
    <row r="4239" spans="1:22" x14ac:dyDescent="0.35">
      <c r="A4239" s="5" t="s">
        <v>12978</v>
      </c>
      <c r="B4239" s="5" t="s">
        <v>8847</v>
      </c>
      <c r="C4239" s="5" t="s">
        <v>12962</v>
      </c>
      <c r="D4239" s="5" t="s">
        <v>20</v>
      </c>
      <c r="E4239" s="5">
        <v>10</v>
      </c>
      <c r="F4239" s="5" t="s">
        <v>294</v>
      </c>
      <c r="G4239" s="5" t="s">
        <v>294</v>
      </c>
      <c r="M4239" s="5" t="s">
        <v>794</v>
      </c>
      <c r="N4239" s="5" t="s">
        <v>294</v>
      </c>
      <c r="P4239" s="5" t="s">
        <v>294</v>
      </c>
      <c r="Q4239" s="5" t="s">
        <v>294</v>
      </c>
      <c r="R4239" s="5" t="s">
        <v>294</v>
      </c>
      <c r="V4239" s="5" t="s">
        <v>12979</v>
      </c>
    </row>
    <row r="4240" spans="1:22" x14ac:dyDescent="0.35">
      <c r="A4240" s="5" t="s">
        <v>12980</v>
      </c>
      <c r="B4240" s="5" t="s">
        <v>12981</v>
      </c>
      <c r="C4240" s="5" t="s">
        <v>12962</v>
      </c>
      <c r="D4240" s="5" t="s">
        <v>22</v>
      </c>
      <c r="E4240" s="5">
        <v>18</v>
      </c>
      <c r="F4240" s="5" t="s">
        <v>294</v>
      </c>
      <c r="G4240" s="5" t="s">
        <v>294</v>
      </c>
      <c r="J4240" s="5" t="s">
        <v>4432</v>
      </c>
      <c r="M4240" s="5" t="s">
        <v>794</v>
      </c>
      <c r="N4240" s="5" t="s">
        <v>294</v>
      </c>
      <c r="O4240" s="5" t="s">
        <v>294</v>
      </c>
      <c r="P4240" s="5" t="s">
        <v>294</v>
      </c>
      <c r="Q4240" s="5" t="s">
        <v>294</v>
      </c>
      <c r="R4240" s="5" t="s">
        <v>297</v>
      </c>
      <c r="U4240" s="5" t="s">
        <v>12982</v>
      </c>
      <c r="V4240" s="5" t="s">
        <v>12980</v>
      </c>
    </row>
    <row r="4241" spans="1:22" x14ac:dyDescent="0.35">
      <c r="A4241" s="5" t="s">
        <v>12983</v>
      </c>
      <c r="B4241" s="5" t="s">
        <v>12984</v>
      </c>
      <c r="C4241" s="5" t="s">
        <v>12962</v>
      </c>
      <c r="D4241" s="5" t="s">
        <v>18</v>
      </c>
      <c r="E4241" s="5">
        <v>5</v>
      </c>
      <c r="F4241" s="5" t="s">
        <v>294</v>
      </c>
      <c r="G4241" s="5" t="s">
        <v>297</v>
      </c>
      <c r="M4241" s="5" t="s">
        <v>3826</v>
      </c>
      <c r="N4241" s="5" t="s">
        <v>294</v>
      </c>
      <c r="P4241" s="5" t="s">
        <v>294</v>
      </c>
      <c r="Q4241" s="5" t="s">
        <v>294</v>
      </c>
      <c r="R4241" s="5" t="s">
        <v>294</v>
      </c>
      <c r="V4241" s="5" t="s">
        <v>12983</v>
      </c>
    </row>
    <row r="4242" spans="1:22" x14ac:dyDescent="0.35">
      <c r="A4242" s="5" t="s">
        <v>12985</v>
      </c>
      <c r="B4242" s="5" t="s">
        <v>12986</v>
      </c>
      <c r="C4242" s="5" t="s">
        <v>12987</v>
      </c>
      <c r="D4242" s="5" t="s">
        <v>18</v>
      </c>
      <c r="E4242" s="5">
        <v>190</v>
      </c>
      <c r="F4242" s="5" t="s">
        <v>294</v>
      </c>
      <c r="G4242" s="5" t="s">
        <v>294</v>
      </c>
      <c r="M4242" s="5" t="s">
        <v>794</v>
      </c>
      <c r="N4242" s="5" t="s">
        <v>294</v>
      </c>
      <c r="O4242" s="5" t="s">
        <v>294</v>
      </c>
      <c r="P4242" s="5" t="s">
        <v>294</v>
      </c>
      <c r="Q4242" s="5" t="s">
        <v>294</v>
      </c>
      <c r="R4242" s="5" t="s">
        <v>294</v>
      </c>
    </row>
    <row r="4243" spans="1:22" x14ac:dyDescent="0.35">
      <c r="A4243" s="5" t="s">
        <v>12988</v>
      </c>
      <c r="B4243" s="5" t="s">
        <v>12989</v>
      </c>
      <c r="C4243" s="5" t="s">
        <v>12987</v>
      </c>
      <c r="D4243" s="5" t="s">
        <v>18</v>
      </c>
      <c r="E4243" s="5">
        <v>185</v>
      </c>
      <c r="F4243" s="5" t="s">
        <v>294</v>
      </c>
      <c r="G4243" s="5" t="s">
        <v>294</v>
      </c>
      <c r="M4243" s="5" t="s">
        <v>794</v>
      </c>
      <c r="N4243" s="5" t="s">
        <v>294</v>
      </c>
      <c r="O4243" s="5" t="s">
        <v>294</v>
      </c>
      <c r="P4243" s="5" t="s">
        <v>294</v>
      </c>
      <c r="Q4243" s="5" t="s">
        <v>294</v>
      </c>
      <c r="R4243" s="5" t="s">
        <v>294</v>
      </c>
    </row>
    <row r="4244" spans="1:22" x14ac:dyDescent="0.35">
      <c r="A4244" s="5" t="s">
        <v>12990</v>
      </c>
      <c r="B4244" s="5" t="s">
        <v>12991</v>
      </c>
      <c r="C4244" s="5" t="s">
        <v>12987</v>
      </c>
      <c r="D4244" s="5" t="s">
        <v>22</v>
      </c>
      <c r="E4244" s="5">
        <v>3</v>
      </c>
      <c r="F4244" s="5" t="s">
        <v>294</v>
      </c>
      <c r="G4244" s="5" t="s">
        <v>294</v>
      </c>
      <c r="M4244" s="5" t="s">
        <v>794</v>
      </c>
      <c r="N4244" s="5" t="s">
        <v>294</v>
      </c>
      <c r="O4244" s="5" t="s">
        <v>294</v>
      </c>
      <c r="P4244" s="5" t="s">
        <v>294</v>
      </c>
      <c r="Q4244" s="5" t="s">
        <v>294</v>
      </c>
      <c r="R4244" s="5" t="s">
        <v>294</v>
      </c>
    </row>
    <row r="4245" spans="1:22" x14ac:dyDescent="0.35">
      <c r="A4245" s="5" t="s">
        <v>12992</v>
      </c>
      <c r="B4245" s="5" t="s">
        <v>12993</v>
      </c>
      <c r="C4245" s="5" t="s">
        <v>12962</v>
      </c>
      <c r="D4245" s="5" t="s">
        <v>22</v>
      </c>
      <c r="E4245" s="5">
        <v>4</v>
      </c>
      <c r="F4245" s="5" t="s">
        <v>294</v>
      </c>
      <c r="G4245" s="5" t="s">
        <v>294</v>
      </c>
      <c r="M4245" s="5" t="s">
        <v>794</v>
      </c>
      <c r="N4245" s="5" t="s">
        <v>297</v>
      </c>
      <c r="O4245" s="5" t="s">
        <v>297</v>
      </c>
      <c r="P4245" s="5" t="s">
        <v>294</v>
      </c>
      <c r="Q4245" s="5" t="s">
        <v>297</v>
      </c>
      <c r="R4245" s="5" t="s">
        <v>294</v>
      </c>
      <c r="V4245" s="5" t="s">
        <v>12994</v>
      </c>
    </row>
    <row r="4246" spans="1:22" x14ac:dyDescent="0.35">
      <c r="A4246" s="5" t="s">
        <v>12995</v>
      </c>
      <c r="B4246" s="5" t="s">
        <v>12996</v>
      </c>
      <c r="C4246" s="5" t="s">
        <v>12987</v>
      </c>
      <c r="D4246" s="5" t="s">
        <v>22</v>
      </c>
      <c r="E4246" s="5">
        <v>15</v>
      </c>
      <c r="F4246" s="5" t="s">
        <v>294</v>
      </c>
      <c r="G4246" s="5" t="s">
        <v>294</v>
      </c>
      <c r="M4246" s="5" t="s">
        <v>794</v>
      </c>
      <c r="N4246" s="5" t="s">
        <v>294</v>
      </c>
      <c r="O4246" s="5" t="s">
        <v>294</v>
      </c>
      <c r="P4246" s="5" t="s">
        <v>294</v>
      </c>
      <c r="Q4246" s="5" t="s">
        <v>294</v>
      </c>
      <c r="R4246" s="5" t="s">
        <v>297</v>
      </c>
    </row>
    <row r="4247" spans="1:22" x14ac:dyDescent="0.35">
      <c r="A4247" s="5" t="s">
        <v>12997</v>
      </c>
      <c r="B4247" s="5" t="s">
        <v>12998</v>
      </c>
      <c r="C4247" s="5" t="s">
        <v>12999</v>
      </c>
      <c r="D4247" s="5" t="s">
        <v>18</v>
      </c>
      <c r="E4247" s="5">
        <v>40</v>
      </c>
      <c r="F4247" s="5" t="s">
        <v>294</v>
      </c>
      <c r="G4247" s="5" t="s">
        <v>294</v>
      </c>
      <c r="M4247" s="5" t="s">
        <v>794</v>
      </c>
      <c r="N4247" s="5" t="s">
        <v>294</v>
      </c>
      <c r="O4247" s="5" t="s">
        <v>294</v>
      </c>
      <c r="P4247" s="5" t="s">
        <v>294</v>
      </c>
      <c r="Q4247" s="5" t="s">
        <v>294</v>
      </c>
      <c r="R4247" s="5" t="s">
        <v>294</v>
      </c>
    </row>
    <row r="4248" spans="1:22" x14ac:dyDescent="0.35">
      <c r="A4248" s="5" t="s">
        <v>13000</v>
      </c>
      <c r="B4248" s="5" t="s">
        <v>13001</v>
      </c>
      <c r="C4248" s="5" t="s">
        <v>12987</v>
      </c>
      <c r="D4248" s="5" t="s">
        <v>18</v>
      </c>
      <c r="E4248" s="5">
        <v>40</v>
      </c>
      <c r="F4248" s="5" t="s">
        <v>294</v>
      </c>
      <c r="G4248" s="5" t="s">
        <v>294</v>
      </c>
      <c r="M4248" s="5" t="s">
        <v>794</v>
      </c>
      <c r="N4248" s="5" t="s">
        <v>294</v>
      </c>
      <c r="O4248" s="5" t="s">
        <v>294</v>
      </c>
      <c r="P4248" s="5" t="s">
        <v>294</v>
      </c>
      <c r="Q4248" s="5" t="s">
        <v>294</v>
      </c>
      <c r="R4248" s="5" t="s">
        <v>294</v>
      </c>
    </row>
    <row r="4249" spans="1:22" x14ac:dyDescent="0.35">
      <c r="A4249" s="5" t="s">
        <v>13002</v>
      </c>
      <c r="B4249" s="5" t="s">
        <v>13003</v>
      </c>
      <c r="C4249" s="5" t="s">
        <v>12999</v>
      </c>
      <c r="D4249" s="5" t="s">
        <v>18</v>
      </c>
      <c r="E4249" s="5">
        <v>20</v>
      </c>
      <c r="F4249" s="5" t="s">
        <v>294</v>
      </c>
      <c r="G4249" s="5" t="s">
        <v>297</v>
      </c>
      <c r="M4249" s="5" t="s">
        <v>3826</v>
      </c>
      <c r="N4249" s="5" t="s">
        <v>294</v>
      </c>
      <c r="O4249" s="5" t="s">
        <v>294</v>
      </c>
      <c r="P4249" s="5" t="s">
        <v>294</v>
      </c>
      <c r="Q4249" s="5" t="s">
        <v>294</v>
      </c>
      <c r="R4249" s="5" t="s">
        <v>294</v>
      </c>
    </row>
    <row r="4250" spans="1:22" x14ac:dyDescent="0.35">
      <c r="A4250" s="5" t="s">
        <v>13004</v>
      </c>
      <c r="B4250" s="5" t="s">
        <v>13005</v>
      </c>
      <c r="C4250" s="5" t="s">
        <v>12987</v>
      </c>
      <c r="D4250" s="5" t="s">
        <v>18</v>
      </c>
      <c r="E4250" s="5">
        <v>1</v>
      </c>
      <c r="F4250" s="5" t="s">
        <v>294</v>
      </c>
      <c r="G4250" s="5" t="s">
        <v>294</v>
      </c>
      <c r="L4250" s="5" t="s">
        <v>13006</v>
      </c>
      <c r="M4250" s="5" t="s">
        <v>794</v>
      </c>
      <c r="N4250" s="5" t="s">
        <v>294</v>
      </c>
      <c r="O4250" s="5" t="s">
        <v>294</v>
      </c>
      <c r="P4250" s="5" t="s">
        <v>294</v>
      </c>
      <c r="Q4250" s="5" t="s">
        <v>294</v>
      </c>
      <c r="R4250" s="5" t="s">
        <v>294</v>
      </c>
    </row>
    <row r="4251" spans="1:22" x14ac:dyDescent="0.35">
      <c r="A4251" s="5" t="s">
        <v>13007</v>
      </c>
      <c r="B4251" s="5" t="s">
        <v>13008</v>
      </c>
      <c r="C4251" s="5" t="s">
        <v>12987</v>
      </c>
      <c r="D4251" s="5" t="s">
        <v>18</v>
      </c>
      <c r="E4251" s="5">
        <v>3</v>
      </c>
      <c r="F4251" s="5" t="s">
        <v>294</v>
      </c>
      <c r="G4251" s="5" t="s">
        <v>294</v>
      </c>
      <c r="M4251" s="5" t="s">
        <v>794</v>
      </c>
      <c r="N4251" s="5" t="s">
        <v>294</v>
      </c>
      <c r="O4251" s="5" t="s">
        <v>294</v>
      </c>
      <c r="P4251" s="5" t="s">
        <v>294</v>
      </c>
      <c r="Q4251" s="5" t="s">
        <v>294</v>
      </c>
      <c r="R4251" s="5" t="s">
        <v>294</v>
      </c>
      <c r="U4251" s="5" t="s">
        <v>13009</v>
      </c>
    </row>
    <row r="4252" spans="1:22" x14ac:dyDescent="0.35">
      <c r="A4252" s="5" t="s">
        <v>13010</v>
      </c>
      <c r="B4252" s="5" t="s">
        <v>13011</v>
      </c>
      <c r="C4252" s="5" t="s">
        <v>12987</v>
      </c>
      <c r="D4252" s="5" t="s">
        <v>22</v>
      </c>
      <c r="E4252" s="5">
        <v>10</v>
      </c>
      <c r="F4252" s="5" t="s">
        <v>294</v>
      </c>
      <c r="G4252" s="5" t="s">
        <v>294</v>
      </c>
      <c r="M4252" s="5" t="s">
        <v>3826</v>
      </c>
      <c r="N4252" s="5" t="s">
        <v>294</v>
      </c>
      <c r="P4252" s="5" t="s">
        <v>294</v>
      </c>
      <c r="Q4252" s="5" t="s">
        <v>294</v>
      </c>
      <c r="R4252" s="5" t="s">
        <v>294</v>
      </c>
    </row>
    <row r="4253" spans="1:22" x14ac:dyDescent="0.35">
      <c r="A4253" s="5" t="s">
        <v>13012</v>
      </c>
      <c r="B4253" s="5" t="s">
        <v>13013</v>
      </c>
      <c r="C4253" s="5" t="s">
        <v>12987</v>
      </c>
      <c r="D4253" s="5" t="s">
        <v>22</v>
      </c>
      <c r="E4253" s="5">
        <v>10</v>
      </c>
      <c r="F4253" s="5" t="s">
        <v>294</v>
      </c>
      <c r="G4253" s="5" t="s">
        <v>294</v>
      </c>
      <c r="M4253" s="5" t="s">
        <v>794</v>
      </c>
      <c r="N4253" s="5" t="s">
        <v>294</v>
      </c>
      <c r="O4253" s="5" t="s">
        <v>294</v>
      </c>
      <c r="P4253" s="5" t="s">
        <v>294</v>
      </c>
      <c r="Q4253" s="5" t="s">
        <v>294</v>
      </c>
      <c r="R4253" s="5" t="s">
        <v>294</v>
      </c>
    </row>
    <row r="4254" spans="1:22" x14ac:dyDescent="0.35">
      <c r="A4254" s="5" t="s">
        <v>13014</v>
      </c>
      <c r="B4254" s="5" t="s">
        <v>13015</v>
      </c>
      <c r="C4254" s="5" t="s">
        <v>12959</v>
      </c>
      <c r="D4254" s="5" t="s">
        <v>18</v>
      </c>
      <c r="E4254" s="5">
        <v>6</v>
      </c>
      <c r="F4254" s="5" t="s">
        <v>294</v>
      </c>
      <c r="G4254" s="5" t="s">
        <v>294</v>
      </c>
      <c r="M4254" s="5" t="s">
        <v>794</v>
      </c>
      <c r="N4254" s="5" t="s">
        <v>294</v>
      </c>
      <c r="O4254" s="5" t="s">
        <v>294</v>
      </c>
      <c r="P4254" s="5" t="s">
        <v>294</v>
      </c>
      <c r="Q4254" s="5" t="s">
        <v>294</v>
      </c>
      <c r="R4254" s="5" t="s">
        <v>294</v>
      </c>
    </row>
    <row r="4255" spans="1:22" x14ac:dyDescent="0.35">
      <c r="A4255" s="5" t="s">
        <v>13016</v>
      </c>
      <c r="B4255" s="5" t="s">
        <v>13017</v>
      </c>
      <c r="C4255" s="5" t="s">
        <v>12987</v>
      </c>
      <c r="D4255" s="5" t="s">
        <v>18</v>
      </c>
      <c r="E4255" s="5">
        <v>1</v>
      </c>
      <c r="F4255" s="5" t="s">
        <v>294</v>
      </c>
      <c r="G4255" s="5" t="s">
        <v>294</v>
      </c>
      <c r="L4255" s="5" t="s">
        <v>822</v>
      </c>
      <c r="M4255" s="5" t="s">
        <v>794</v>
      </c>
      <c r="N4255" s="5" t="s">
        <v>294</v>
      </c>
      <c r="O4255" s="5" t="s">
        <v>294</v>
      </c>
      <c r="P4255" s="5" t="s">
        <v>294</v>
      </c>
      <c r="Q4255" s="5" t="s">
        <v>294</v>
      </c>
      <c r="R4255" s="5" t="s">
        <v>294</v>
      </c>
    </row>
    <row r="4256" spans="1:22" x14ac:dyDescent="0.35">
      <c r="A4256" s="5" t="s">
        <v>13018</v>
      </c>
      <c r="B4256" s="5" t="s">
        <v>13019</v>
      </c>
      <c r="C4256" s="5" t="s">
        <v>12987</v>
      </c>
      <c r="D4256" s="5" t="s">
        <v>18</v>
      </c>
      <c r="E4256" s="5">
        <v>190</v>
      </c>
      <c r="F4256" s="5" t="s">
        <v>294</v>
      </c>
      <c r="G4256" s="5" t="s">
        <v>294</v>
      </c>
      <c r="M4256" s="5" t="s">
        <v>794</v>
      </c>
      <c r="N4256" s="5" t="s">
        <v>294</v>
      </c>
      <c r="O4256" s="5" t="s">
        <v>294</v>
      </c>
      <c r="P4256" s="5" t="s">
        <v>294</v>
      </c>
      <c r="Q4256" s="5" t="s">
        <v>294</v>
      </c>
      <c r="R4256" s="5" t="s">
        <v>294</v>
      </c>
    </row>
    <row r="4257" spans="1:22" x14ac:dyDescent="0.35">
      <c r="A4257" s="5" t="s">
        <v>13020</v>
      </c>
      <c r="B4257" s="5" t="s">
        <v>13021</v>
      </c>
      <c r="C4257" s="5" t="s">
        <v>12987</v>
      </c>
      <c r="D4257" s="5" t="s">
        <v>22</v>
      </c>
      <c r="E4257" s="5">
        <v>3</v>
      </c>
      <c r="F4257" s="5" t="s">
        <v>294</v>
      </c>
      <c r="G4257" s="5" t="s">
        <v>294</v>
      </c>
      <c r="M4257" s="5" t="s">
        <v>794</v>
      </c>
      <c r="N4257" s="5" t="s">
        <v>294</v>
      </c>
      <c r="O4257" s="5" t="s">
        <v>294</v>
      </c>
      <c r="P4257" s="5" t="s">
        <v>294</v>
      </c>
      <c r="Q4257" s="5" t="s">
        <v>294</v>
      </c>
      <c r="R4257" s="5" t="s">
        <v>294</v>
      </c>
    </row>
    <row r="4258" spans="1:22" x14ac:dyDescent="0.35">
      <c r="A4258" s="5" t="s">
        <v>13022</v>
      </c>
      <c r="B4258" s="5" t="s">
        <v>13023</v>
      </c>
      <c r="C4258" s="5" t="s">
        <v>12987</v>
      </c>
      <c r="D4258" s="5" t="s">
        <v>22</v>
      </c>
      <c r="E4258" s="5">
        <v>3</v>
      </c>
      <c r="F4258" s="5" t="s">
        <v>294</v>
      </c>
      <c r="G4258" s="5" t="s">
        <v>294</v>
      </c>
      <c r="M4258" s="5" t="s">
        <v>794</v>
      </c>
      <c r="N4258" s="5" t="s">
        <v>294</v>
      </c>
      <c r="O4258" s="5" t="s">
        <v>294</v>
      </c>
      <c r="P4258" s="5" t="s">
        <v>294</v>
      </c>
      <c r="Q4258" s="5" t="s">
        <v>294</v>
      </c>
      <c r="R4258" s="5" t="s">
        <v>294</v>
      </c>
    </row>
    <row r="4259" spans="1:22" x14ac:dyDescent="0.35">
      <c r="A4259" s="5" t="s">
        <v>13024</v>
      </c>
      <c r="B4259" s="5" t="s">
        <v>13025</v>
      </c>
      <c r="C4259" s="5" t="s">
        <v>12962</v>
      </c>
      <c r="D4259" s="5" t="s">
        <v>18</v>
      </c>
      <c r="E4259" s="5">
        <v>40</v>
      </c>
      <c r="F4259" s="5" t="s">
        <v>294</v>
      </c>
      <c r="G4259" s="5" t="s">
        <v>294</v>
      </c>
      <c r="M4259" s="5" t="s">
        <v>794</v>
      </c>
      <c r="N4259" s="5" t="s">
        <v>294</v>
      </c>
      <c r="P4259" s="5" t="s">
        <v>294</v>
      </c>
      <c r="Q4259" s="5" t="s">
        <v>294</v>
      </c>
      <c r="R4259" s="5" t="s">
        <v>294</v>
      </c>
      <c r="V4259" s="5" t="s">
        <v>13026</v>
      </c>
    </row>
    <row r="4260" spans="1:22" x14ac:dyDescent="0.35">
      <c r="A4260" s="5" t="s">
        <v>13027</v>
      </c>
      <c r="B4260" s="5" t="s">
        <v>111</v>
      </c>
      <c r="C4260" s="5" t="s">
        <v>12962</v>
      </c>
      <c r="D4260" s="5" t="s">
        <v>1655</v>
      </c>
      <c r="E4260" s="5">
        <v>77</v>
      </c>
      <c r="F4260" s="5" t="s">
        <v>294</v>
      </c>
      <c r="G4260" s="5" t="s">
        <v>294</v>
      </c>
      <c r="M4260" s="5" t="s">
        <v>794</v>
      </c>
      <c r="N4260" s="5" t="s">
        <v>294</v>
      </c>
      <c r="P4260" s="5" t="s">
        <v>294</v>
      </c>
      <c r="Q4260" s="5" t="s">
        <v>294</v>
      </c>
      <c r="R4260" s="5" t="s">
        <v>294</v>
      </c>
      <c r="V4260" s="5" t="s">
        <v>13028</v>
      </c>
    </row>
    <row r="4261" spans="1:22" x14ac:dyDescent="0.35">
      <c r="A4261" s="5" t="s">
        <v>13029</v>
      </c>
      <c r="B4261" s="5" t="s">
        <v>13030</v>
      </c>
      <c r="C4261" s="5" t="s">
        <v>12962</v>
      </c>
      <c r="D4261" s="5" t="s">
        <v>22</v>
      </c>
      <c r="E4261" s="5">
        <v>16</v>
      </c>
      <c r="F4261" s="5" t="s">
        <v>294</v>
      </c>
      <c r="G4261" s="5" t="s">
        <v>294</v>
      </c>
      <c r="M4261" s="5" t="s">
        <v>794</v>
      </c>
      <c r="N4261" s="5" t="s">
        <v>294</v>
      </c>
      <c r="P4261" s="5" t="s">
        <v>294</v>
      </c>
      <c r="Q4261" s="5" t="s">
        <v>294</v>
      </c>
      <c r="R4261" s="5" t="s">
        <v>294</v>
      </c>
      <c r="V4261" s="5" t="s">
        <v>13031</v>
      </c>
    </row>
    <row r="4262" spans="1:22" x14ac:dyDescent="0.35">
      <c r="A4262" s="5" t="s">
        <v>13032</v>
      </c>
      <c r="B4262" s="5" t="s">
        <v>13033</v>
      </c>
      <c r="C4262" s="5" t="s">
        <v>12959</v>
      </c>
      <c r="D4262" s="5" t="s">
        <v>22</v>
      </c>
      <c r="E4262" s="5">
        <v>10</v>
      </c>
      <c r="F4262" s="5" t="s">
        <v>294</v>
      </c>
      <c r="G4262" s="5" t="s">
        <v>294</v>
      </c>
      <c r="M4262" s="5" t="s">
        <v>794</v>
      </c>
      <c r="N4262" s="5" t="s">
        <v>294</v>
      </c>
      <c r="O4262" s="5" t="s">
        <v>294</v>
      </c>
      <c r="P4262" s="5" t="s">
        <v>294</v>
      </c>
      <c r="Q4262" s="5" t="s">
        <v>294</v>
      </c>
      <c r="R4262" s="5" t="s">
        <v>294</v>
      </c>
    </row>
    <row r="4263" spans="1:22" x14ac:dyDescent="0.35">
      <c r="A4263" s="5" t="s">
        <v>13034</v>
      </c>
      <c r="B4263" s="5" t="s">
        <v>13035</v>
      </c>
      <c r="C4263" s="5" t="s">
        <v>12959</v>
      </c>
      <c r="D4263" s="5" t="s">
        <v>20</v>
      </c>
      <c r="E4263" s="5">
        <v>10</v>
      </c>
      <c r="F4263" s="5" t="s">
        <v>294</v>
      </c>
      <c r="G4263" s="5" t="s">
        <v>294</v>
      </c>
      <c r="M4263" s="5" t="s">
        <v>794</v>
      </c>
      <c r="N4263" s="5" t="s">
        <v>294</v>
      </c>
      <c r="O4263" s="5" t="s">
        <v>294</v>
      </c>
      <c r="P4263" s="5" t="s">
        <v>294</v>
      </c>
      <c r="Q4263" s="5" t="s">
        <v>294</v>
      </c>
      <c r="R4263" s="5" t="s">
        <v>294</v>
      </c>
    </row>
    <row r="4264" spans="1:22" x14ac:dyDescent="0.35">
      <c r="A4264" s="5" t="s">
        <v>13036</v>
      </c>
      <c r="B4264" s="5" t="s">
        <v>13037</v>
      </c>
      <c r="C4264" s="5" t="s">
        <v>12959</v>
      </c>
      <c r="D4264" s="5" t="s">
        <v>22</v>
      </c>
      <c r="E4264" s="5">
        <v>10</v>
      </c>
      <c r="F4264" s="5" t="s">
        <v>294</v>
      </c>
      <c r="G4264" s="5" t="s">
        <v>294</v>
      </c>
      <c r="M4264" s="5" t="s">
        <v>794</v>
      </c>
      <c r="N4264" s="5" t="s">
        <v>294</v>
      </c>
      <c r="O4264" s="5" t="s">
        <v>294</v>
      </c>
      <c r="P4264" s="5" t="s">
        <v>294</v>
      </c>
      <c r="Q4264" s="5" t="s">
        <v>294</v>
      </c>
      <c r="R4264" s="5" t="s">
        <v>294</v>
      </c>
    </row>
    <row r="4265" spans="1:22" x14ac:dyDescent="0.35">
      <c r="A4265" s="5" t="s">
        <v>13038</v>
      </c>
      <c r="B4265" s="5" t="s">
        <v>13039</v>
      </c>
      <c r="C4265" s="5" t="s">
        <v>12959</v>
      </c>
      <c r="D4265" s="5" t="s">
        <v>16</v>
      </c>
      <c r="E4265" s="5">
        <v>10</v>
      </c>
      <c r="F4265" s="5" t="s">
        <v>294</v>
      </c>
      <c r="G4265" s="5" t="s">
        <v>294</v>
      </c>
      <c r="M4265" s="5" t="s">
        <v>794</v>
      </c>
      <c r="N4265" s="5" t="s">
        <v>294</v>
      </c>
      <c r="O4265" s="5" t="s">
        <v>294</v>
      </c>
      <c r="P4265" s="5" t="s">
        <v>294</v>
      </c>
      <c r="Q4265" s="5" t="s">
        <v>294</v>
      </c>
      <c r="R4265" s="5" t="s">
        <v>294</v>
      </c>
    </row>
    <row r="4266" spans="1:22" x14ac:dyDescent="0.35">
      <c r="A4266" s="5" t="s">
        <v>13040</v>
      </c>
      <c r="B4266" s="5" t="s">
        <v>13041</v>
      </c>
      <c r="C4266" s="5" t="s">
        <v>12962</v>
      </c>
      <c r="D4266" s="5" t="s">
        <v>18</v>
      </c>
      <c r="E4266" s="5">
        <v>40</v>
      </c>
      <c r="F4266" s="5" t="s">
        <v>294</v>
      </c>
      <c r="G4266" s="5" t="s">
        <v>294</v>
      </c>
      <c r="M4266" s="5" t="s">
        <v>794</v>
      </c>
      <c r="N4266" s="5" t="s">
        <v>294</v>
      </c>
      <c r="O4266" s="5" t="s">
        <v>294</v>
      </c>
      <c r="P4266" s="5" t="s">
        <v>294</v>
      </c>
      <c r="Q4266" s="5" t="s">
        <v>294</v>
      </c>
      <c r="R4266" s="5" t="s">
        <v>294</v>
      </c>
      <c r="V4266" s="5" t="s">
        <v>13040</v>
      </c>
    </row>
    <row r="4267" spans="1:22" x14ac:dyDescent="0.35">
      <c r="A4267" s="5" t="s">
        <v>13042</v>
      </c>
      <c r="B4267" s="5" t="s">
        <v>2700</v>
      </c>
      <c r="C4267" s="5" t="s">
        <v>12962</v>
      </c>
      <c r="D4267" s="5" t="s">
        <v>24</v>
      </c>
      <c r="E4267" s="5">
        <v>12</v>
      </c>
      <c r="F4267" s="5" t="s">
        <v>294</v>
      </c>
      <c r="G4267" s="5" t="s">
        <v>294</v>
      </c>
      <c r="M4267" s="5" t="s">
        <v>794</v>
      </c>
      <c r="N4267" s="5" t="s">
        <v>294</v>
      </c>
      <c r="P4267" s="5" t="s">
        <v>294</v>
      </c>
      <c r="Q4267" s="5" t="s">
        <v>294</v>
      </c>
      <c r="R4267" s="5" t="s">
        <v>294</v>
      </c>
      <c r="V4267" s="5" t="s">
        <v>13043</v>
      </c>
    </row>
    <row r="4268" spans="1:22" x14ac:dyDescent="0.35">
      <c r="A4268" s="5" t="s">
        <v>13044</v>
      </c>
      <c r="B4268" s="5" t="s">
        <v>13045</v>
      </c>
      <c r="C4268" s="5" t="s">
        <v>13046</v>
      </c>
      <c r="D4268" s="5" t="s">
        <v>18</v>
      </c>
      <c r="E4268" s="5">
        <v>1</v>
      </c>
      <c r="F4268" s="5" t="s">
        <v>294</v>
      </c>
      <c r="G4268" s="5" t="s">
        <v>297</v>
      </c>
      <c r="L4268" s="5" t="s">
        <v>941</v>
      </c>
      <c r="M4268" s="5" t="s">
        <v>794</v>
      </c>
      <c r="N4268" s="5" t="s">
        <v>294</v>
      </c>
      <c r="O4268" s="5" t="s">
        <v>294</v>
      </c>
      <c r="P4268" s="5" t="s">
        <v>294</v>
      </c>
      <c r="Q4268" s="5" t="s">
        <v>297</v>
      </c>
      <c r="R4268" s="5" t="s">
        <v>294</v>
      </c>
      <c r="S4268" s="5" t="s">
        <v>294</v>
      </c>
    </row>
    <row r="4269" spans="1:22" x14ac:dyDescent="0.35">
      <c r="A4269" s="5" t="s">
        <v>13047</v>
      </c>
      <c r="B4269" s="5" t="s">
        <v>13048</v>
      </c>
      <c r="C4269" s="5" t="s">
        <v>13046</v>
      </c>
      <c r="D4269" s="5" t="s">
        <v>18</v>
      </c>
      <c r="E4269" s="5">
        <v>1</v>
      </c>
      <c r="F4269" s="5" t="s">
        <v>294</v>
      </c>
      <c r="G4269" s="5" t="s">
        <v>297</v>
      </c>
      <c r="L4269" s="5" t="s">
        <v>941</v>
      </c>
      <c r="M4269" s="5" t="s">
        <v>794</v>
      </c>
      <c r="N4269" s="5" t="s">
        <v>294</v>
      </c>
      <c r="O4269" s="5" t="s">
        <v>294</v>
      </c>
      <c r="P4269" s="5" t="s">
        <v>294</v>
      </c>
      <c r="Q4269" s="5" t="s">
        <v>294</v>
      </c>
      <c r="R4269" s="5" t="s">
        <v>294</v>
      </c>
      <c r="S4269" s="5" t="s">
        <v>294</v>
      </c>
    </row>
    <row r="4270" spans="1:22" x14ac:dyDescent="0.35">
      <c r="A4270" s="5" t="s">
        <v>13049</v>
      </c>
      <c r="B4270" s="5" t="s">
        <v>13050</v>
      </c>
      <c r="C4270" s="5" t="s">
        <v>13046</v>
      </c>
      <c r="D4270" s="5" t="s">
        <v>18</v>
      </c>
      <c r="E4270" s="5">
        <v>20</v>
      </c>
      <c r="F4270" s="5" t="s">
        <v>294</v>
      </c>
      <c r="G4270" s="5" t="s">
        <v>297</v>
      </c>
      <c r="M4270" s="5" t="s">
        <v>794</v>
      </c>
      <c r="N4270" s="5" t="s">
        <v>294</v>
      </c>
      <c r="O4270" s="5" t="s">
        <v>294</v>
      </c>
      <c r="P4270" s="5" t="s">
        <v>294</v>
      </c>
      <c r="Q4270" s="5" t="s">
        <v>294</v>
      </c>
      <c r="R4270" s="5" t="s">
        <v>294</v>
      </c>
      <c r="S4270" s="5" t="s">
        <v>24</v>
      </c>
      <c r="U4270" s="5" t="s">
        <v>13051</v>
      </c>
    </row>
    <row r="4271" spans="1:22" x14ac:dyDescent="0.35">
      <c r="A4271" s="5" t="s">
        <v>13052</v>
      </c>
      <c r="B4271" s="5" t="s">
        <v>13053</v>
      </c>
      <c r="C4271" s="5" t="s">
        <v>13046</v>
      </c>
      <c r="D4271" s="5" t="s">
        <v>18</v>
      </c>
      <c r="E4271" s="5">
        <v>50</v>
      </c>
      <c r="F4271" s="5" t="s">
        <v>294</v>
      </c>
      <c r="G4271" s="5" t="s">
        <v>294</v>
      </c>
      <c r="M4271" s="5" t="s">
        <v>794</v>
      </c>
      <c r="N4271" s="5" t="s">
        <v>294</v>
      </c>
      <c r="O4271" s="5" t="s">
        <v>294</v>
      </c>
      <c r="P4271" s="5" t="s">
        <v>294</v>
      </c>
      <c r="Q4271" s="5" t="s">
        <v>294</v>
      </c>
      <c r="R4271" s="5" t="s">
        <v>294</v>
      </c>
      <c r="S4271" s="5" t="s">
        <v>13054</v>
      </c>
    </row>
    <row r="4272" spans="1:22" x14ac:dyDescent="0.35">
      <c r="A4272" s="5" t="s">
        <v>13055</v>
      </c>
      <c r="B4272" s="5" t="s">
        <v>13056</v>
      </c>
      <c r="C4272" s="5" t="s">
        <v>13046</v>
      </c>
      <c r="D4272" s="5" t="s">
        <v>22</v>
      </c>
      <c r="E4272" s="5">
        <v>2</v>
      </c>
      <c r="F4272" s="5" t="s">
        <v>294</v>
      </c>
      <c r="G4272" s="5" t="s">
        <v>294</v>
      </c>
      <c r="H4272" s="5">
        <v>0</v>
      </c>
      <c r="I4272" s="5">
        <v>60</v>
      </c>
      <c r="M4272" s="5" t="s">
        <v>794</v>
      </c>
      <c r="N4272" s="5" t="s">
        <v>294</v>
      </c>
      <c r="O4272" s="5" t="s">
        <v>294</v>
      </c>
      <c r="P4272" s="5" t="s">
        <v>294</v>
      </c>
      <c r="Q4272" s="5" t="s">
        <v>294</v>
      </c>
      <c r="R4272" s="5" t="s">
        <v>294</v>
      </c>
      <c r="S4272" s="5" t="s">
        <v>2333</v>
      </c>
    </row>
    <row r="4273" spans="1:22" x14ac:dyDescent="0.35">
      <c r="A4273" s="5" t="s">
        <v>13057</v>
      </c>
      <c r="B4273" s="5" t="s">
        <v>235</v>
      </c>
      <c r="C4273" s="5" t="s">
        <v>13046</v>
      </c>
      <c r="D4273" s="5" t="s">
        <v>18</v>
      </c>
      <c r="E4273" s="5">
        <v>50</v>
      </c>
      <c r="F4273" s="5" t="s">
        <v>294</v>
      </c>
      <c r="G4273" s="5" t="s">
        <v>294</v>
      </c>
      <c r="M4273" s="5" t="s">
        <v>794</v>
      </c>
      <c r="N4273" s="5" t="s">
        <v>294</v>
      </c>
      <c r="O4273" s="5" t="s">
        <v>294</v>
      </c>
      <c r="P4273" s="5" t="s">
        <v>294</v>
      </c>
      <c r="Q4273" s="5" t="s">
        <v>294</v>
      </c>
      <c r="R4273" s="5" t="s">
        <v>294</v>
      </c>
    </row>
    <row r="4274" spans="1:22" x14ac:dyDescent="0.35">
      <c r="A4274" s="5" t="s">
        <v>13058</v>
      </c>
      <c r="B4274" s="5" t="s">
        <v>9861</v>
      </c>
      <c r="C4274" s="5" t="s">
        <v>13046</v>
      </c>
      <c r="D4274" s="5" t="s">
        <v>18</v>
      </c>
      <c r="E4274" s="5">
        <v>1</v>
      </c>
      <c r="F4274" s="5" t="s">
        <v>294</v>
      </c>
      <c r="G4274" s="5" t="s">
        <v>297</v>
      </c>
      <c r="M4274" s="5" t="s">
        <v>794</v>
      </c>
      <c r="N4274" s="5" t="s">
        <v>294</v>
      </c>
      <c r="O4274" s="5" t="s">
        <v>294</v>
      </c>
      <c r="P4274" s="5" t="s">
        <v>294</v>
      </c>
      <c r="Q4274" s="5" t="s">
        <v>294</v>
      </c>
      <c r="R4274" s="5" t="s">
        <v>294</v>
      </c>
      <c r="S4274" s="5" t="s">
        <v>294</v>
      </c>
      <c r="U4274" s="5" t="s">
        <v>13059</v>
      </c>
    </row>
    <row r="4275" spans="1:22" x14ac:dyDescent="0.35">
      <c r="A4275" s="5" t="s">
        <v>13060</v>
      </c>
      <c r="B4275" s="5" t="s">
        <v>13061</v>
      </c>
      <c r="C4275" s="5" t="s">
        <v>13046</v>
      </c>
      <c r="D4275" s="5" t="s">
        <v>18</v>
      </c>
      <c r="E4275" s="5">
        <v>1</v>
      </c>
      <c r="F4275" s="5" t="s">
        <v>294</v>
      </c>
      <c r="G4275" s="5" t="s">
        <v>297</v>
      </c>
      <c r="M4275" s="5" t="s">
        <v>794</v>
      </c>
      <c r="N4275" s="5" t="s">
        <v>294</v>
      </c>
      <c r="O4275" s="5" t="s">
        <v>294</v>
      </c>
      <c r="P4275" s="5" t="s">
        <v>294</v>
      </c>
      <c r="Q4275" s="5" t="s">
        <v>294</v>
      </c>
      <c r="R4275" s="5" t="s">
        <v>294</v>
      </c>
      <c r="S4275" s="5" t="s">
        <v>294</v>
      </c>
      <c r="U4275" s="5" t="s">
        <v>13059</v>
      </c>
    </row>
    <row r="4276" spans="1:22" x14ac:dyDescent="0.35">
      <c r="A4276" s="5" t="s">
        <v>13062</v>
      </c>
      <c r="B4276" s="5" t="s">
        <v>13063</v>
      </c>
      <c r="C4276" s="5" t="s">
        <v>13046</v>
      </c>
      <c r="D4276" s="5" t="s">
        <v>18</v>
      </c>
      <c r="E4276" s="5">
        <v>20</v>
      </c>
      <c r="F4276" s="5" t="s">
        <v>294</v>
      </c>
      <c r="G4276" s="5" t="s">
        <v>297</v>
      </c>
      <c r="M4276" s="5" t="s">
        <v>3826</v>
      </c>
      <c r="N4276" s="5" t="s">
        <v>294</v>
      </c>
      <c r="O4276" s="5" t="s">
        <v>294</v>
      </c>
      <c r="P4276" s="5" t="s">
        <v>294</v>
      </c>
      <c r="Q4276" s="5" t="s">
        <v>294</v>
      </c>
      <c r="R4276" s="5" t="s">
        <v>294</v>
      </c>
    </row>
    <row r="4277" spans="1:22" x14ac:dyDescent="0.35">
      <c r="A4277" s="5" t="s">
        <v>13064</v>
      </c>
      <c r="B4277" s="5" t="s">
        <v>4459</v>
      </c>
      <c r="C4277" s="5" t="s">
        <v>13046</v>
      </c>
      <c r="D4277" s="5" t="s">
        <v>22</v>
      </c>
      <c r="E4277" s="5">
        <v>1</v>
      </c>
      <c r="F4277" s="5" t="s">
        <v>294</v>
      </c>
      <c r="G4277" s="5" t="s">
        <v>294</v>
      </c>
      <c r="M4277" s="5" t="s">
        <v>794</v>
      </c>
      <c r="N4277" s="5" t="s">
        <v>294</v>
      </c>
      <c r="O4277" s="5" t="s">
        <v>294</v>
      </c>
      <c r="P4277" s="5" t="s">
        <v>294</v>
      </c>
      <c r="Q4277" s="5" t="s">
        <v>294</v>
      </c>
      <c r="R4277" s="5" t="s">
        <v>294</v>
      </c>
      <c r="U4277" s="5" t="s">
        <v>9422</v>
      </c>
    </row>
    <row r="4278" spans="1:22" x14ac:dyDescent="0.35">
      <c r="A4278" s="5" t="s">
        <v>13065</v>
      </c>
      <c r="B4278" s="5" t="s">
        <v>111</v>
      </c>
      <c r="C4278" s="5" t="s">
        <v>13046</v>
      </c>
      <c r="D4278" s="5" t="s">
        <v>1655</v>
      </c>
      <c r="E4278" s="5">
        <v>100</v>
      </c>
      <c r="F4278" s="5" t="s">
        <v>294</v>
      </c>
      <c r="G4278" s="5" t="s">
        <v>294</v>
      </c>
      <c r="M4278" s="5" t="s">
        <v>794</v>
      </c>
      <c r="N4278" s="5" t="s">
        <v>294</v>
      </c>
      <c r="O4278" s="5" t="s">
        <v>294</v>
      </c>
      <c r="P4278" s="5" t="s">
        <v>294</v>
      </c>
      <c r="Q4278" s="5" t="s">
        <v>294</v>
      </c>
      <c r="R4278" s="5" t="s">
        <v>294</v>
      </c>
    </row>
    <row r="4279" spans="1:22" x14ac:dyDescent="0.35">
      <c r="A4279" s="5" t="s">
        <v>13066</v>
      </c>
      <c r="B4279" s="5" t="s">
        <v>13067</v>
      </c>
      <c r="C4279" s="5" t="s">
        <v>13046</v>
      </c>
      <c r="D4279" s="5" t="s">
        <v>18</v>
      </c>
      <c r="E4279" s="5">
        <v>50</v>
      </c>
      <c r="F4279" s="5" t="s">
        <v>294</v>
      </c>
      <c r="G4279" s="5" t="s">
        <v>294</v>
      </c>
      <c r="M4279" s="5" t="s">
        <v>794</v>
      </c>
      <c r="N4279" s="5" t="s">
        <v>294</v>
      </c>
      <c r="O4279" s="5" t="s">
        <v>294</v>
      </c>
      <c r="P4279" s="5" t="s">
        <v>294</v>
      </c>
      <c r="Q4279" s="5" t="s">
        <v>294</v>
      </c>
      <c r="R4279" s="5" t="s">
        <v>294</v>
      </c>
      <c r="S4279" s="5" t="s">
        <v>13068</v>
      </c>
    </row>
    <row r="4280" spans="1:22" x14ac:dyDescent="0.35">
      <c r="A4280" s="5" t="s">
        <v>13069</v>
      </c>
      <c r="B4280" s="5" t="s">
        <v>4877</v>
      </c>
      <c r="C4280" s="5" t="s">
        <v>12962</v>
      </c>
      <c r="D4280" s="5" t="s">
        <v>18</v>
      </c>
      <c r="E4280" s="5">
        <v>4</v>
      </c>
      <c r="F4280" s="5" t="s">
        <v>294</v>
      </c>
      <c r="G4280" s="5" t="s">
        <v>294</v>
      </c>
      <c r="M4280" s="5" t="s">
        <v>794</v>
      </c>
      <c r="N4280" s="5" t="s">
        <v>294</v>
      </c>
      <c r="P4280" s="5" t="s">
        <v>294</v>
      </c>
      <c r="Q4280" s="5" t="s">
        <v>294</v>
      </c>
      <c r="R4280" s="5" t="s">
        <v>294</v>
      </c>
      <c r="V4280" s="5" t="s">
        <v>13070</v>
      </c>
    </row>
    <row r="4281" spans="1:22" x14ac:dyDescent="0.35">
      <c r="A4281" s="5" t="s">
        <v>13071</v>
      </c>
      <c r="B4281" s="5" t="s">
        <v>13072</v>
      </c>
      <c r="C4281" s="5" t="s">
        <v>12962</v>
      </c>
      <c r="D4281" s="5" t="s">
        <v>18</v>
      </c>
      <c r="E4281" s="5">
        <v>4</v>
      </c>
      <c r="F4281" s="5" t="s">
        <v>294</v>
      </c>
      <c r="G4281" s="5" t="s">
        <v>294</v>
      </c>
      <c r="L4281" s="5" t="s">
        <v>13073</v>
      </c>
      <c r="M4281" s="5" t="s">
        <v>794</v>
      </c>
      <c r="N4281" s="5" t="s">
        <v>294</v>
      </c>
      <c r="P4281" s="5" t="s">
        <v>294</v>
      </c>
      <c r="Q4281" s="5" t="s">
        <v>294</v>
      </c>
      <c r="R4281" s="5" t="s">
        <v>297</v>
      </c>
      <c r="V4281" s="5" t="s">
        <v>13071</v>
      </c>
    </row>
    <row r="4282" spans="1:22" x14ac:dyDescent="0.35">
      <c r="A4282" s="5" t="s">
        <v>13074</v>
      </c>
      <c r="B4282" s="5" t="s">
        <v>12984</v>
      </c>
      <c r="C4282" s="5" t="s">
        <v>13075</v>
      </c>
      <c r="D4282" s="5" t="s">
        <v>18</v>
      </c>
      <c r="E4282" s="5">
        <v>5</v>
      </c>
      <c r="F4282" s="5" t="s">
        <v>294</v>
      </c>
      <c r="G4282" s="5" t="s">
        <v>297</v>
      </c>
      <c r="J4282" s="5" t="s">
        <v>12962</v>
      </c>
      <c r="M4282" s="5" t="s">
        <v>794</v>
      </c>
      <c r="N4282" s="5" t="s">
        <v>294</v>
      </c>
      <c r="P4282" s="5" t="s">
        <v>294</v>
      </c>
      <c r="Q4282" s="5" t="s">
        <v>294</v>
      </c>
      <c r="R4282" s="5" t="s">
        <v>297</v>
      </c>
      <c r="U4282" s="5" t="s">
        <v>13076</v>
      </c>
      <c r="V4282" s="5" t="s">
        <v>13077</v>
      </c>
    </row>
    <row r="4283" spans="1:22" x14ac:dyDescent="0.35">
      <c r="A4283" s="5" t="s">
        <v>13078</v>
      </c>
      <c r="B4283" s="5" t="s">
        <v>8291</v>
      </c>
      <c r="C4283" s="5" t="s">
        <v>13075</v>
      </c>
      <c r="D4283" s="5" t="s">
        <v>18</v>
      </c>
      <c r="E4283" s="5">
        <v>8</v>
      </c>
      <c r="F4283" s="5" t="s">
        <v>294</v>
      </c>
      <c r="G4283" s="5" t="s">
        <v>294</v>
      </c>
      <c r="J4283" s="5" t="s">
        <v>8828</v>
      </c>
      <c r="M4283" s="5" t="s">
        <v>794</v>
      </c>
      <c r="N4283" s="5" t="s">
        <v>294</v>
      </c>
      <c r="P4283" s="5" t="s">
        <v>294</v>
      </c>
      <c r="Q4283" s="5" t="s">
        <v>294</v>
      </c>
      <c r="R4283" s="5" t="s">
        <v>297</v>
      </c>
      <c r="V4283" s="5" t="s">
        <v>13079</v>
      </c>
    </row>
    <row r="4284" spans="1:22" x14ac:dyDescent="0.35">
      <c r="A4284" s="5" t="s">
        <v>13080</v>
      </c>
      <c r="B4284" s="5" t="s">
        <v>13081</v>
      </c>
      <c r="C4284" s="5" t="s">
        <v>13075</v>
      </c>
      <c r="D4284" s="5" t="s">
        <v>22</v>
      </c>
      <c r="E4284" s="5">
        <v>15</v>
      </c>
      <c r="F4284" s="5" t="s">
        <v>294</v>
      </c>
      <c r="G4284" s="5" t="s">
        <v>294</v>
      </c>
      <c r="M4284" s="5" t="s">
        <v>3826</v>
      </c>
      <c r="N4284" s="5" t="s">
        <v>294</v>
      </c>
      <c r="P4284" s="5" t="s">
        <v>294</v>
      </c>
      <c r="Q4284" s="5" t="s">
        <v>294</v>
      </c>
      <c r="R4284" s="5" t="s">
        <v>294</v>
      </c>
      <c r="V4284" s="5" t="s">
        <v>13082</v>
      </c>
    </row>
    <row r="4285" spans="1:22" x14ac:dyDescent="0.35">
      <c r="A4285" s="5" t="s">
        <v>13083</v>
      </c>
      <c r="B4285" s="5" t="s">
        <v>13084</v>
      </c>
      <c r="C4285" s="5" t="s">
        <v>13075</v>
      </c>
      <c r="D4285" s="5" t="s">
        <v>22</v>
      </c>
      <c r="E4285" s="5">
        <v>8</v>
      </c>
      <c r="F4285" s="5" t="s">
        <v>294</v>
      </c>
      <c r="G4285" s="5" t="s">
        <v>294</v>
      </c>
      <c r="J4285" s="5" t="s">
        <v>8544</v>
      </c>
      <c r="M4285" s="5" t="s">
        <v>794</v>
      </c>
      <c r="N4285" s="5" t="s">
        <v>294</v>
      </c>
      <c r="P4285" s="5" t="s">
        <v>294</v>
      </c>
      <c r="Q4285" s="5" t="s">
        <v>294</v>
      </c>
      <c r="R4285" s="5" t="s">
        <v>297</v>
      </c>
      <c r="V4285" s="5" t="s">
        <v>13085</v>
      </c>
    </row>
    <row r="4286" spans="1:22" x14ac:dyDescent="0.35">
      <c r="A4286" s="5" t="s">
        <v>13086</v>
      </c>
      <c r="B4286" s="5" t="s">
        <v>13087</v>
      </c>
      <c r="C4286" s="5" t="s">
        <v>13088</v>
      </c>
      <c r="D4286" s="5" t="s">
        <v>18</v>
      </c>
      <c r="E4286" s="5">
        <v>20</v>
      </c>
      <c r="F4286" s="5" t="s">
        <v>294</v>
      </c>
      <c r="G4286" s="5" t="s">
        <v>297</v>
      </c>
      <c r="L4286" s="5" t="s">
        <v>13089</v>
      </c>
      <c r="M4286" s="5" t="s">
        <v>794</v>
      </c>
      <c r="N4286" s="5" t="s">
        <v>294</v>
      </c>
      <c r="O4286" s="5" t="s">
        <v>294</v>
      </c>
      <c r="P4286" s="5" t="s">
        <v>294</v>
      </c>
      <c r="Q4286" s="5" t="s">
        <v>297</v>
      </c>
      <c r="R4286" s="5" t="s">
        <v>297</v>
      </c>
    </row>
    <row r="4287" spans="1:22" x14ac:dyDescent="0.35">
      <c r="A4287" s="5" t="s">
        <v>13090</v>
      </c>
      <c r="B4287" s="5" t="s">
        <v>13091</v>
      </c>
      <c r="C4287" s="5" t="s">
        <v>13088</v>
      </c>
      <c r="D4287" s="5" t="s">
        <v>18</v>
      </c>
      <c r="E4287" s="5">
        <v>20</v>
      </c>
      <c r="F4287" s="5" t="s">
        <v>294</v>
      </c>
      <c r="G4287" s="5" t="s">
        <v>297</v>
      </c>
      <c r="L4287" s="5" t="s">
        <v>13092</v>
      </c>
      <c r="M4287" s="5" t="s">
        <v>794</v>
      </c>
      <c r="N4287" s="5" t="s">
        <v>294</v>
      </c>
      <c r="O4287" s="5" t="s">
        <v>294</v>
      </c>
      <c r="P4287" s="5" t="s">
        <v>294</v>
      </c>
      <c r="Q4287" s="5" t="s">
        <v>297</v>
      </c>
      <c r="R4287" s="5" t="s">
        <v>297</v>
      </c>
    </row>
    <row r="4288" spans="1:22" x14ac:dyDescent="0.35">
      <c r="A4288" s="5" t="s">
        <v>13093</v>
      </c>
      <c r="B4288" s="5" t="s">
        <v>13094</v>
      </c>
      <c r="C4288" s="5" t="s">
        <v>13088</v>
      </c>
      <c r="D4288" s="5" t="s">
        <v>22</v>
      </c>
      <c r="E4288" s="5">
        <v>10</v>
      </c>
      <c r="F4288" s="5" t="s">
        <v>294</v>
      </c>
      <c r="G4288" s="5" t="s">
        <v>294</v>
      </c>
      <c r="J4288" s="5" t="s">
        <v>13095</v>
      </c>
      <c r="M4288" s="5" t="s">
        <v>794</v>
      </c>
      <c r="N4288" s="5" t="s">
        <v>294</v>
      </c>
      <c r="O4288" s="5" t="s">
        <v>294</v>
      </c>
      <c r="P4288" s="5" t="s">
        <v>294</v>
      </c>
      <c r="Q4288" s="5" t="s">
        <v>297</v>
      </c>
      <c r="R4288" s="5" t="s">
        <v>294</v>
      </c>
    </row>
    <row r="4289" spans="1:18" x14ac:dyDescent="0.35">
      <c r="A4289" s="5" t="s">
        <v>13096</v>
      </c>
      <c r="B4289" s="5" t="s">
        <v>13097</v>
      </c>
      <c r="C4289" s="5" t="s">
        <v>13088</v>
      </c>
      <c r="D4289" s="5" t="s">
        <v>4073</v>
      </c>
      <c r="E4289" s="5">
        <v>77</v>
      </c>
      <c r="F4289" s="5" t="s">
        <v>294</v>
      </c>
      <c r="G4289" s="5" t="s">
        <v>294</v>
      </c>
      <c r="M4289" s="5" t="s">
        <v>794</v>
      </c>
      <c r="N4289" s="5" t="s">
        <v>294</v>
      </c>
      <c r="O4289" s="5" t="s">
        <v>294</v>
      </c>
      <c r="P4289" s="5" t="s">
        <v>294</v>
      </c>
      <c r="Q4289" s="5" t="s">
        <v>297</v>
      </c>
      <c r="R4289" s="5" t="s">
        <v>294</v>
      </c>
    </row>
    <row r="4290" spans="1:18" x14ac:dyDescent="0.35">
      <c r="A4290" s="5" t="s">
        <v>13098</v>
      </c>
      <c r="B4290" s="5" t="s">
        <v>186</v>
      </c>
      <c r="C4290" s="5" t="s">
        <v>13088</v>
      </c>
      <c r="D4290" s="5" t="s">
        <v>20</v>
      </c>
      <c r="E4290" s="5">
        <v>10</v>
      </c>
      <c r="F4290" s="5" t="s">
        <v>294</v>
      </c>
      <c r="G4290" s="5" t="s">
        <v>294</v>
      </c>
      <c r="M4290" s="5" t="s">
        <v>794</v>
      </c>
      <c r="N4290" s="5" t="s">
        <v>294</v>
      </c>
      <c r="O4290" s="5" t="s">
        <v>294</v>
      </c>
      <c r="P4290" s="5" t="s">
        <v>294</v>
      </c>
      <c r="Q4290" s="5" t="s">
        <v>297</v>
      </c>
      <c r="R4290" s="5" t="s">
        <v>297</v>
      </c>
    </row>
    <row r="4291" spans="1:18" x14ac:dyDescent="0.35">
      <c r="A4291" s="5" t="s">
        <v>13099</v>
      </c>
      <c r="B4291" s="5" t="s">
        <v>4668</v>
      </c>
      <c r="C4291" s="5" t="s">
        <v>13088</v>
      </c>
      <c r="D4291" s="5" t="s">
        <v>22</v>
      </c>
      <c r="E4291" s="5">
        <v>18</v>
      </c>
      <c r="F4291" s="5" t="s">
        <v>294</v>
      </c>
      <c r="G4291" s="5" t="s">
        <v>294</v>
      </c>
      <c r="M4291" s="5" t="s">
        <v>3826</v>
      </c>
      <c r="N4291" s="5" t="s">
        <v>294</v>
      </c>
      <c r="O4291" s="5" t="s">
        <v>294</v>
      </c>
      <c r="P4291" s="5" t="s">
        <v>294</v>
      </c>
      <c r="Q4291" s="5" t="s">
        <v>294</v>
      </c>
      <c r="R4291" s="5" t="s">
        <v>294</v>
      </c>
    </row>
    <row r="4292" spans="1:18" x14ac:dyDescent="0.35">
      <c r="A4292" s="5" t="s">
        <v>13100</v>
      </c>
      <c r="B4292" s="5" t="s">
        <v>13101</v>
      </c>
      <c r="C4292" s="5" t="s">
        <v>13088</v>
      </c>
      <c r="D4292" s="5" t="s">
        <v>18</v>
      </c>
      <c r="E4292" s="5">
        <v>1</v>
      </c>
      <c r="F4292" s="5" t="s">
        <v>294</v>
      </c>
      <c r="G4292" s="5" t="s">
        <v>297</v>
      </c>
      <c r="L4292" s="5" t="s">
        <v>822</v>
      </c>
      <c r="M4292" s="5" t="s">
        <v>794</v>
      </c>
      <c r="N4292" s="5" t="s">
        <v>294</v>
      </c>
      <c r="O4292" s="5" t="s">
        <v>294</v>
      </c>
      <c r="P4292" s="5" t="s">
        <v>294</v>
      </c>
      <c r="Q4292" s="5" t="s">
        <v>297</v>
      </c>
      <c r="R4292" s="5" t="s">
        <v>297</v>
      </c>
    </row>
    <row r="4293" spans="1:18" x14ac:dyDescent="0.35">
      <c r="A4293" s="5" t="s">
        <v>13102</v>
      </c>
      <c r="B4293" s="5" t="s">
        <v>13103</v>
      </c>
      <c r="C4293" s="5" t="s">
        <v>13088</v>
      </c>
      <c r="D4293" s="5" t="s">
        <v>18</v>
      </c>
      <c r="E4293" s="5">
        <v>999</v>
      </c>
      <c r="F4293" s="5" t="s">
        <v>294</v>
      </c>
      <c r="G4293" s="5" t="s">
        <v>294</v>
      </c>
      <c r="M4293" s="5" t="s">
        <v>794</v>
      </c>
      <c r="N4293" s="5" t="s">
        <v>294</v>
      </c>
      <c r="O4293" s="5" t="s">
        <v>294</v>
      </c>
      <c r="P4293" s="5" t="s">
        <v>294</v>
      </c>
      <c r="Q4293" s="5" t="s">
        <v>297</v>
      </c>
      <c r="R4293" s="5" t="s">
        <v>294</v>
      </c>
    </row>
    <row r="4294" spans="1:18" x14ac:dyDescent="0.35">
      <c r="A4294" s="5" t="s">
        <v>13104</v>
      </c>
      <c r="B4294" s="5" t="s">
        <v>13105</v>
      </c>
      <c r="C4294" s="5" t="s">
        <v>13088</v>
      </c>
      <c r="D4294" s="5" t="s">
        <v>18</v>
      </c>
      <c r="E4294" s="5">
        <v>2</v>
      </c>
      <c r="F4294" s="5" t="s">
        <v>294</v>
      </c>
      <c r="G4294" s="5" t="s">
        <v>297</v>
      </c>
      <c r="J4294" s="5" t="s">
        <v>4586</v>
      </c>
      <c r="M4294" s="5" t="s">
        <v>794</v>
      </c>
      <c r="N4294" s="5" t="s">
        <v>294</v>
      </c>
      <c r="O4294" s="5" t="s">
        <v>294</v>
      </c>
      <c r="P4294" s="5" t="s">
        <v>294</v>
      </c>
      <c r="Q4294" s="5" t="s">
        <v>297</v>
      </c>
      <c r="R4294" s="5" t="s">
        <v>297</v>
      </c>
    </row>
    <row r="4295" spans="1:18" x14ac:dyDescent="0.35">
      <c r="A4295" s="5" t="s">
        <v>13106</v>
      </c>
      <c r="B4295" s="5" t="s">
        <v>13107</v>
      </c>
      <c r="C4295" s="5" t="s">
        <v>13088</v>
      </c>
      <c r="D4295" s="5" t="s">
        <v>18</v>
      </c>
      <c r="E4295" s="5">
        <v>1</v>
      </c>
      <c r="F4295" s="5" t="s">
        <v>294</v>
      </c>
      <c r="G4295" s="5" t="s">
        <v>297</v>
      </c>
      <c r="L4295" s="5" t="s">
        <v>822</v>
      </c>
      <c r="M4295" s="5" t="s">
        <v>794</v>
      </c>
      <c r="N4295" s="5" t="s">
        <v>294</v>
      </c>
      <c r="O4295" s="5" t="s">
        <v>294</v>
      </c>
      <c r="P4295" s="5" t="s">
        <v>294</v>
      </c>
      <c r="Q4295" s="5" t="s">
        <v>297</v>
      </c>
      <c r="R4295" s="5" t="s">
        <v>297</v>
      </c>
    </row>
    <row r="4296" spans="1:18" x14ac:dyDescent="0.35">
      <c r="A4296" s="5" t="s">
        <v>13108</v>
      </c>
      <c r="B4296" s="5" t="s">
        <v>13109</v>
      </c>
      <c r="C4296" s="5" t="s">
        <v>13088</v>
      </c>
      <c r="D4296" s="5" t="s">
        <v>18</v>
      </c>
      <c r="E4296" s="5">
        <v>2</v>
      </c>
      <c r="F4296" s="5" t="s">
        <v>294</v>
      </c>
      <c r="G4296" s="5" t="s">
        <v>297</v>
      </c>
      <c r="J4296" s="5" t="s">
        <v>4586</v>
      </c>
      <c r="M4296" s="5" t="s">
        <v>794</v>
      </c>
      <c r="N4296" s="5" t="s">
        <v>294</v>
      </c>
      <c r="O4296" s="5" t="s">
        <v>294</v>
      </c>
      <c r="P4296" s="5" t="s">
        <v>294</v>
      </c>
      <c r="Q4296" s="5" t="s">
        <v>297</v>
      </c>
      <c r="R4296" s="5" t="s">
        <v>297</v>
      </c>
    </row>
    <row r="4297" spans="1:18" x14ac:dyDescent="0.35">
      <c r="A4297" s="5" t="s">
        <v>13110</v>
      </c>
      <c r="B4297" s="5" t="s">
        <v>13111</v>
      </c>
      <c r="C4297" s="5" t="s">
        <v>13088</v>
      </c>
      <c r="D4297" s="5" t="s">
        <v>18</v>
      </c>
      <c r="E4297" s="5">
        <v>9</v>
      </c>
      <c r="F4297" s="5" t="s">
        <v>294</v>
      </c>
      <c r="G4297" s="5" t="s">
        <v>294</v>
      </c>
      <c r="J4297" s="5" t="s">
        <v>411</v>
      </c>
      <c r="M4297" s="5" t="s">
        <v>794</v>
      </c>
      <c r="N4297" s="5" t="s">
        <v>294</v>
      </c>
      <c r="O4297" s="5" t="s">
        <v>294</v>
      </c>
      <c r="P4297" s="5" t="s">
        <v>294</v>
      </c>
      <c r="Q4297" s="5" t="s">
        <v>297</v>
      </c>
      <c r="R4297" s="5" t="s">
        <v>297</v>
      </c>
    </row>
    <row r="4298" spans="1:18" x14ac:dyDescent="0.35">
      <c r="A4298" s="5" t="s">
        <v>13112</v>
      </c>
      <c r="B4298" s="5" t="s">
        <v>13113</v>
      </c>
      <c r="C4298" s="5" t="s">
        <v>13088</v>
      </c>
      <c r="D4298" s="5" t="s">
        <v>18</v>
      </c>
      <c r="E4298" s="5">
        <v>1</v>
      </c>
      <c r="F4298" s="5" t="s">
        <v>294</v>
      </c>
      <c r="G4298" s="5" t="s">
        <v>297</v>
      </c>
      <c r="L4298" s="5" t="s">
        <v>822</v>
      </c>
      <c r="M4298" s="5" t="s">
        <v>794</v>
      </c>
      <c r="N4298" s="5" t="s">
        <v>294</v>
      </c>
      <c r="O4298" s="5" t="s">
        <v>294</v>
      </c>
      <c r="P4298" s="5" t="s">
        <v>294</v>
      </c>
      <c r="Q4298" s="5" t="s">
        <v>297</v>
      </c>
      <c r="R4298" s="5" t="s">
        <v>297</v>
      </c>
    </row>
    <row r="4299" spans="1:18" x14ac:dyDescent="0.35">
      <c r="A4299" s="5" t="s">
        <v>13114</v>
      </c>
      <c r="B4299" s="5" t="s">
        <v>13115</v>
      </c>
      <c r="C4299" s="5" t="s">
        <v>13088</v>
      </c>
      <c r="D4299" s="5" t="s">
        <v>4073</v>
      </c>
      <c r="E4299" s="5">
        <v>77</v>
      </c>
      <c r="F4299" s="5" t="s">
        <v>294</v>
      </c>
      <c r="G4299" s="5" t="s">
        <v>294</v>
      </c>
      <c r="M4299" s="5" t="s">
        <v>794</v>
      </c>
      <c r="N4299" s="5" t="s">
        <v>294</v>
      </c>
      <c r="O4299" s="5" t="s">
        <v>294</v>
      </c>
      <c r="P4299" s="5" t="s">
        <v>294</v>
      </c>
      <c r="Q4299" s="5" t="s">
        <v>297</v>
      </c>
      <c r="R4299" s="5" t="s">
        <v>294</v>
      </c>
    </row>
    <row r="4300" spans="1:18" x14ac:dyDescent="0.35">
      <c r="A4300" s="5" t="s">
        <v>13116</v>
      </c>
      <c r="B4300" s="5" t="s">
        <v>3918</v>
      </c>
      <c r="C4300" s="5" t="s">
        <v>13088</v>
      </c>
      <c r="D4300" s="5" t="s">
        <v>28</v>
      </c>
      <c r="E4300" s="5">
        <v>6</v>
      </c>
      <c r="F4300" s="5" t="s">
        <v>294</v>
      </c>
      <c r="G4300" s="5" t="s">
        <v>294</v>
      </c>
      <c r="M4300" s="5" t="s">
        <v>794</v>
      </c>
      <c r="N4300" s="5" t="s">
        <v>294</v>
      </c>
      <c r="O4300" s="5" t="s">
        <v>294</v>
      </c>
      <c r="P4300" s="5" t="s">
        <v>294</v>
      </c>
      <c r="Q4300" s="5" t="s">
        <v>297</v>
      </c>
      <c r="R4300" s="5" t="s">
        <v>294</v>
      </c>
    </row>
    <row r="4301" spans="1:18" x14ac:dyDescent="0.35">
      <c r="A4301" s="5" t="s">
        <v>13117</v>
      </c>
      <c r="B4301" s="5" t="s">
        <v>1236</v>
      </c>
      <c r="C4301" s="5" t="s">
        <v>13088</v>
      </c>
      <c r="D4301" s="5" t="s">
        <v>18</v>
      </c>
      <c r="E4301" s="5">
        <v>8</v>
      </c>
      <c r="F4301" s="5" t="s">
        <v>294</v>
      </c>
      <c r="G4301" s="5" t="s">
        <v>294</v>
      </c>
      <c r="M4301" s="5" t="s">
        <v>794</v>
      </c>
      <c r="N4301" s="5" t="s">
        <v>294</v>
      </c>
      <c r="O4301" s="5" t="s">
        <v>294</v>
      </c>
      <c r="P4301" s="5" t="s">
        <v>294</v>
      </c>
      <c r="Q4301" s="5" t="s">
        <v>297</v>
      </c>
      <c r="R4301" s="5" t="s">
        <v>297</v>
      </c>
    </row>
    <row r="4302" spans="1:18" x14ac:dyDescent="0.35">
      <c r="A4302" s="5" t="s">
        <v>13118</v>
      </c>
      <c r="B4302" s="5" t="s">
        <v>13119</v>
      </c>
      <c r="C4302" s="5" t="s">
        <v>12959</v>
      </c>
      <c r="D4302" s="5" t="s">
        <v>22</v>
      </c>
      <c r="E4302" s="5">
        <v>15</v>
      </c>
      <c r="F4302" s="5" t="s">
        <v>294</v>
      </c>
      <c r="G4302" s="5" t="s">
        <v>294</v>
      </c>
      <c r="M4302" s="5" t="s">
        <v>3826</v>
      </c>
      <c r="N4302" s="5" t="s">
        <v>294</v>
      </c>
      <c r="P4302" s="5" t="s">
        <v>294</v>
      </c>
      <c r="Q4302" s="5" t="s">
        <v>294</v>
      </c>
      <c r="R4302" s="5" t="s">
        <v>294</v>
      </c>
    </row>
    <row r="4303" spans="1:18" x14ac:dyDescent="0.35">
      <c r="A4303" s="5" t="s">
        <v>13120</v>
      </c>
      <c r="B4303" s="5" t="s">
        <v>13121</v>
      </c>
      <c r="C4303" s="5" t="s">
        <v>13122</v>
      </c>
      <c r="D4303" s="5" t="s">
        <v>18</v>
      </c>
      <c r="E4303" s="5">
        <v>185</v>
      </c>
      <c r="F4303" s="5" t="s">
        <v>297</v>
      </c>
      <c r="G4303" s="5" t="s">
        <v>294</v>
      </c>
      <c r="M4303" s="5" t="s">
        <v>794</v>
      </c>
      <c r="N4303" s="5" t="s">
        <v>294</v>
      </c>
      <c r="O4303" s="5" t="s">
        <v>294</v>
      </c>
      <c r="P4303" s="5" t="s">
        <v>294</v>
      </c>
      <c r="Q4303" s="5" t="s">
        <v>294</v>
      </c>
      <c r="R4303" s="5" t="s">
        <v>294</v>
      </c>
    </row>
    <row r="4304" spans="1:18" x14ac:dyDescent="0.35">
      <c r="A4304" s="5" t="s">
        <v>13123</v>
      </c>
      <c r="B4304" s="5" t="s">
        <v>13124</v>
      </c>
      <c r="C4304" s="5" t="s">
        <v>13122</v>
      </c>
      <c r="D4304" s="5" t="s">
        <v>18</v>
      </c>
      <c r="E4304" s="5">
        <v>20</v>
      </c>
      <c r="F4304" s="5" t="s">
        <v>297</v>
      </c>
      <c r="G4304" s="5" t="s">
        <v>294</v>
      </c>
      <c r="J4304" s="5" t="s">
        <v>12999</v>
      </c>
      <c r="M4304" s="5" t="s">
        <v>794</v>
      </c>
      <c r="N4304" s="5" t="s">
        <v>294</v>
      </c>
      <c r="O4304" s="5" t="s">
        <v>294</v>
      </c>
      <c r="P4304" s="5" t="s">
        <v>294</v>
      </c>
      <c r="Q4304" s="5" t="s">
        <v>294</v>
      </c>
      <c r="R4304" s="5" t="s">
        <v>294</v>
      </c>
    </row>
    <row r="4305" spans="1:21" x14ac:dyDescent="0.35">
      <c r="A4305" s="5" t="s">
        <v>13125</v>
      </c>
      <c r="B4305" s="5" t="s">
        <v>13126</v>
      </c>
      <c r="C4305" s="5" t="s">
        <v>13122</v>
      </c>
      <c r="D4305" s="5" t="s">
        <v>18</v>
      </c>
      <c r="E4305" s="5">
        <v>1</v>
      </c>
      <c r="F4305" s="5" t="s">
        <v>297</v>
      </c>
      <c r="G4305" s="5" t="s">
        <v>294</v>
      </c>
      <c r="L4305" s="5" t="s">
        <v>13006</v>
      </c>
      <c r="M4305" s="5" t="s">
        <v>794</v>
      </c>
      <c r="N4305" s="5" t="s">
        <v>294</v>
      </c>
      <c r="O4305" s="5" t="s">
        <v>294</v>
      </c>
      <c r="P4305" s="5" t="s">
        <v>294</v>
      </c>
      <c r="Q4305" s="5" t="s">
        <v>294</v>
      </c>
      <c r="R4305" s="5" t="s">
        <v>294</v>
      </c>
      <c r="S4305" s="5" t="s">
        <v>294</v>
      </c>
    </row>
    <row r="4306" spans="1:21" x14ac:dyDescent="0.35">
      <c r="A4306" s="5" t="s">
        <v>13127</v>
      </c>
      <c r="B4306" s="5" t="s">
        <v>13128</v>
      </c>
      <c r="C4306" s="5" t="s">
        <v>13122</v>
      </c>
      <c r="D4306" s="5" t="s">
        <v>22</v>
      </c>
      <c r="E4306" s="5">
        <v>10</v>
      </c>
      <c r="F4306" s="5" t="s">
        <v>294</v>
      </c>
      <c r="G4306" s="5" t="s">
        <v>294</v>
      </c>
      <c r="M4306" s="5" t="s">
        <v>3826</v>
      </c>
      <c r="N4306" s="5" t="s">
        <v>294</v>
      </c>
      <c r="P4306" s="5" t="s">
        <v>294</v>
      </c>
      <c r="Q4306" s="5" t="s">
        <v>294</v>
      </c>
      <c r="R4306" s="5" t="s">
        <v>294</v>
      </c>
    </row>
    <row r="4307" spans="1:21" x14ac:dyDescent="0.35">
      <c r="A4307" s="5" t="s">
        <v>13129</v>
      </c>
      <c r="B4307" s="5" t="s">
        <v>13130</v>
      </c>
      <c r="C4307" s="5" t="s">
        <v>13131</v>
      </c>
      <c r="D4307" s="5" t="s">
        <v>18</v>
      </c>
      <c r="E4307" s="5">
        <v>6</v>
      </c>
      <c r="F4307" s="5" t="s">
        <v>294</v>
      </c>
      <c r="G4307" s="5" t="s">
        <v>294</v>
      </c>
      <c r="M4307" s="5" t="s">
        <v>794</v>
      </c>
      <c r="N4307" s="5" t="s">
        <v>294</v>
      </c>
      <c r="O4307" s="5" t="s">
        <v>294</v>
      </c>
      <c r="P4307" s="5" t="s">
        <v>294</v>
      </c>
      <c r="Q4307" s="5" t="s">
        <v>294</v>
      </c>
      <c r="R4307" s="5" t="s">
        <v>297</v>
      </c>
      <c r="U4307" s="5" t="s">
        <v>13132</v>
      </c>
    </row>
    <row r="4308" spans="1:21" x14ac:dyDescent="0.35">
      <c r="A4308" s="5" t="s">
        <v>13133</v>
      </c>
      <c r="B4308" s="5" t="s">
        <v>13134</v>
      </c>
      <c r="C4308" s="5" t="s">
        <v>13122</v>
      </c>
      <c r="D4308" s="5" t="s">
        <v>22</v>
      </c>
      <c r="E4308" s="5">
        <v>3</v>
      </c>
      <c r="F4308" s="5" t="s">
        <v>297</v>
      </c>
      <c r="G4308" s="5" t="s">
        <v>294</v>
      </c>
      <c r="H4308" s="5">
        <v>0</v>
      </c>
      <c r="I4308" s="5">
        <v>100</v>
      </c>
      <c r="M4308" s="5" t="s">
        <v>794</v>
      </c>
      <c r="N4308" s="5" t="s">
        <v>294</v>
      </c>
      <c r="O4308" s="5" t="s">
        <v>294</v>
      </c>
      <c r="P4308" s="5" t="s">
        <v>294</v>
      </c>
      <c r="Q4308" s="5" t="s">
        <v>294</v>
      </c>
      <c r="R4308" s="5" t="s">
        <v>294</v>
      </c>
    </row>
    <row r="4309" spans="1:21" x14ac:dyDescent="0.35">
      <c r="A4309" s="5" t="s">
        <v>13135</v>
      </c>
      <c r="B4309" s="5" t="s">
        <v>13136</v>
      </c>
      <c r="C4309" s="5" t="s">
        <v>13131</v>
      </c>
      <c r="D4309" s="5" t="s">
        <v>18</v>
      </c>
      <c r="E4309" s="5">
        <v>10</v>
      </c>
      <c r="F4309" s="5" t="s">
        <v>294</v>
      </c>
      <c r="G4309" s="5" t="s">
        <v>294</v>
      </c>
      <c r="M4309" s="5" t="s">
        <v>794</v>
      </c>
      <c r="N4309" s="5" t="s">
        <v>294</v>
      </c>
      <c r="O4309" s="5" t="s">
        <v>294</v>
      </c>
      <c r="P4309" s="5" t="s">
        <v>294</v>
      </c>
      <c r="Q4309" s="5" t="s">
        <v>294</v>
      </c>
      <c r="R4309" s="5" t="s">
        <v>297</v>
      </c>
      <c r="U4309" s="5" t="s">
        <v>13137</v>
      </c>
    </row>
    <row r="4310" spans="1:21" x14ac:dyDescent="0.35">
      <c r="A4310" s="5" t="s">
        <v>13138</v>
      </c>
      <c r="B4310" s="5" t="s">
        <v>13139</v>
      </c>
      <c r="C4310" s="5" t="s">
        <v>13131</v>
      </c>
      <c r="D4310" s="5" t="s">
        <v>18</v>
      </c>
      <c r="E4310" s="5">
        <v>3</v>
      </c>
      <c r="F4310" s="5" t="s">
        <v>294</v>
      </c>
      <c r="G4310" s="5" t="s">
        <v>294</v>
      </c>
      <c r="M4310" s="5" t="s">
        <v>794</v>
      </c>
      <c r="N4310" s="5" t="s">
        <v>294</v>
      </c>
      <c r="O4310" s="5" t="s">
        <v>294</v>
      </c>
      <c r="P4310" s="5" t="s">
        <v>294</v>
      </c>
      <c r="Q4310" s="5" t="s">
        <v>294</v>
      </c>
      <c r="R4310" s="5" t="s">
        <v>297</v>
      </c>
      <c r="U4310" s="5" t="s">
        <v>13140</v>
      </c>
    </row>
    <row r="4311" spans="1:21" x14ac:dyDescent="0.35">
      <c r="A4311" s="5" t="s">
        <v>13141</v>
      </c>
      <c r="B4311" s="5" t="s">
        <v>13142</v>
      </c>
      <c r="C4311" s="5" t="s">
        <v>13131</v>
      </c>
      <c r="D4311" s="5" t="s">
        <v>18</v>
      </c>
      <c r="E4311" s="5">
        <v>40</v>
      </c>
      <c r="F4311" s="5" t="s">
        <v>294</v>
      </c>
      <c r="G4311" s="5" t="s">
        <v>294</v>
      </c>
      <c r="M4311" s="5" t="s">
        <v>794</v>
      </c>
      <c r="N4311" s="5" t="s">
        <v>294</v>
      </c>
      <c r="O4311" s="5" t="s">
        <v>294</v>
      </c>
      <c r="P4311" s="5" t="s">
        <v>294</v>
      </c>
      <c r="Q4311" s="5" t="s">
        <v>294</v>
      </c>
      <c r="R4311" s="5" t="s">
        <v>294</v>
      </c>
    </row>
    <row r="4312" spans="1:21" x14ac:dyDescent="0.35">
      <c r="A4312" s="5" t="s">
        <v>13143</v>
      </c>
      <c r="B4312" s="5" t="s">
        <v>13144</v>
      </c>
      <c r="C4312" s="5" t="s">
        <v>13131</v>
      </c>
      <c r="D4312" s="5" t="s">
        <v>18</v>
      </c>
      <c r="E4312" s="5">
        <v>20</v>
      </c>
      <c r="F4312" s="5" t="s">
        <v>294</v>
      </c>
      <c r="G4312" s="5" t="s">
        <v>297</v>
      </c>
      <c r="M4312" s="5" t="s">
        <v>3826</v>
      </c>
      <c r="N4312" s="5" t="s">
        <v>294</v>
      </c>
      <c r="O4312" s="5" t="s">
        <v>294</v>
      </c>
      <c r="P4312" s="5" t="s">
        <v>294</v>
      </c>
      <c r="Q4312" s="5" t="s">
        <v>294</v>
      </c>
      <c r="R4312" s="5" t="s">
        <v>294</v>
      </c>
    </row>
    <row r="4313" spans="1:21" x14ac:dyDescent="0.35">
      <c r="A4313" s="5" t="s">
        <v>13145</v>
      </c>
      <c r="B4313" s="5" t="s">
        <v>13146</v>
      </c>
      <c r="C4313" s="5" t="s">
        <v>12959</v>
      </c>
      <c r="D4313" s="5" t="s">
        <v>18</v>
      </c>
      <c r="E4313" s="5">
        <v>10</v>
      </c>
      <c r="F4313" s="5" t="s">
        <v>294</v>
      </c>
      <c r="G4313" s="5" t="s">
        <v>294</v>
      </c>
      <c r="M4313" s="5" t="s">
        <v>794</v>
      </c>
      <c r="N4313" s="5" t="s">
        <v>294</v>
      </c>
      <c r="O4313" s="5" t="s">
        <v>294</v>
      </c>
      <c r="P4313" s="5" t="s">
        <v>294</v>
      </c>
      <c r="Q4313" s="5" t="s">
        <v>294</v>
      </c>
      <c r="R4313" s="5" t="s">
        <v>297</v>
      </c>
    </row>
    <row r="4314" spans="1:21" x14ac:dyDescent="0.35">
      <c r="A4314" s="5" t="s">
        <v>13147</v>
      </c>
      <c r="B4314" s="5" t="s">
        <v>13148</v>
      </c>
      <c r="C4314" s="5" t="s">
        <v>12959</v>
      </c>
      <c r="D4314" s="5" t="s">
        <v>28</v>
      </c>
      <c r="E4314" s="5">
        <v>6</v>
      </c>
      <c r="F4314" s="5" t="s">
        <v>294</v>
      </c>
      <c r="G4314" s="5" t="s">
        <v>294</v>
      </c>
      <c r="M4314" s="5" t="s">
        <v>794</v>
      </c>
      <c r="N4314" s="5" t="s">
        <v>294</v>
      </c>
      <c r="O4314" s="5" t="s">
        <v>294</v>
      </c>
      <c r="P4314" s="5" t="s">
        <v>294</v>
      </c>
      <c r="Q4314" s="5" t="s">
        <v>294</v>
      </c>
      <c r="R4314" s="5" t="s">
        <v>294</v>
      </c>
    </row>
    <row r="4315" spans="1:21" x14ac:dyDescent="0.35">
      <c r="A4315" s="5" t="s">
        <v>13149</v>
      </c>
      <c r="B4315" s="5" t="s">
        <v>13150</v>
      </c>
      <c r="C4315" s="5" t="s">
        <v>13095</v>
      </c>
      <c r="D4315" s="5" t="s">
        <v>18</v>
      </c>
      <c r="E4315" s="5">
        <v>1</v>
      </c>
      <c r="F4315" s="5" t="s">
        <v>297</v>
      </c>
      <c r="G4315" s="5" t="s">
        <v>297</v>
      </c>
      <c r="L4315" s="5" t="s">
        <v>13151</v>
      </c>
      <c r="M4315" s="5" t="s">
        <v>794</v>
      </c>
      <c r="N4315" s="5" t="s">
        <v>294</v>
      </c>
      <c r="O4315" s="5" t="s">
        <v>294</v>
      </c>
      <c r="P4315" s="5" t="s">
        <v>294</v>
      </c>
      <c r="Q4315" s="5" t="s">
        <v>294</v>
      </c>
      <c r="R4315" s="5" t="s">
        <v>294</v>
      </c>
      <c r="S4315" s="5" t="s">
        <v>1217</v>
      </c>
    </row>
    <row r="4316" spans="1:21" x14ac:dyDescent="0.35">
      <c r="A4316" s="5" t="s">
        <v>13152</v>
      </c>
      <c r="B4316" s="5" t="s">
        <v>13153</v>
      </c>
      <c r="C4316" s="5" t="s">
        <v>13095</v>
      </c>
      <c r="D4316" s="5" t="s">
        <v>18</v>
      </c>
      <c r="E4316" s="5">
        <v>4</v>
      </c>
      <c r="F4316" s="5" t="s">
        <v>297</v>
      </c>
      <c r="G4316" s="5" t="s">
        <v>297</v>
      </c>
      <c r="J4316" s="5" t="s">
        <v>1194</v>
      </c>
      <c r="M4316" s="5" t="s">
        <v>794</v>
      </c>
      <c r="N4316" s="5" t="s">
        <v>294</v>
      </c>
      <c r="O4316" s="5" t="s">
        <v>294</v>
      </c>
      <c r="P4316" s="5" t="s">
        <v>294</v>
      </c>
      <c r="Q4316" s="5" t="s">
        <v>294</v>
      </c>
      <c r="R4316" s="5" t="s">
        <v>294</v>
      </c>
      <c r="U4316" s="5" t="s">
        <v>13154</v>
      </c>
    </row>
    <row r="4317" spans="1:21" x14ac:dyDescent="0.35">
      <c r="A4317" s="5" t="s">
        <v>13155</v>
      </c>
      <c r="B4317" s="5" t="s">
        <v>13156</v>
      </c>
      <c r="C4317" s="5" t="s">
        <v>13095</v>
      </c>
      <c r="D4317" s="5" t="s">
        <v>22</v>
      </c>
      <c r="E4317" s="5">
        <v>18</v>
      </c>
      <c r="F4317" s="5" t="s">
        <v>294</v>
      </c>
      <c r="G4317" s="5" t="s">
        <v>294</v>
      </c>
      <c r="M4317" s="5" t="s">
        <v>794</v>
      </c>
      <c r="N4317" s="5" t="s">
        <v>294</v>
      </c>
      <c r="O4317" s="5" t="s">
        <v>294</v>
      </c>
      <c r="P4317" s="5" t="s">
        <v>294</v>
      </c>
      <c r="Q4317" s="5" t="s">
        <v>294</v>
      </c>
      <c r="R4317" s="5" t="s">
        <v>297</v>
      </c>
    </row>
    <row r="4318" spans="1:21" x14ac:dyDescent="0.35">
      <c r="A4318" s="5" t="s">
        <v>13157</v>
      </c>
      <c r="B4318" s="5" t="s">
        <v>13158</v>
      </c>
      <c r="C4318" s="5" t="s">
        <v>13095</v>
      </c>
      <c r="D4318" s="5" t="s">
        <v>20</v>
      </c>
      <c r="E4318" s="5">
        <v>10</v>
      </c>
      <c r="F4318" s="5" t="s">
        <v>294</v>
      </c>
      <c r="G4318" s="5" t="s">
        <v>294</v>
      </c>
      <c r="M4318" s="5" t="s">
        <v>794</v>
      </c>
      <c r="N4318" s="5" t="s">
        <v>294</v>
      </c>
      <c r="O4318" s="5" t="s">
        <v>294</v>
      </c>
      <c r="P4318" s="5" t="s">
        <v>294</v>
      </c>
      <c r="Q4318" s="5" t="s">
        <v>294</v>
      </c>
      <c r="R4318" s="5" t="s">
        <v>294</v>
      </c>
    </row>
    <row r="4319" spans="1:21" x14ac:dyDescent="0.35">
      <c r="A4319" s="5" t="s">
        <v>13159</v>
      </c>
      <c r="B4319" s="5" t="s">
        <v>3937</v>
      </c>
      <c r="C4319" s="5" t="s">
        <v>13095</v>
      </c>
      <c r="D4319" s="5" t="s">
        <v>22</v>
      </c>
      <c r="E4319" s="5">
        <v>10</v>
      </c>
      <c r="F4319" s="5" t="s">
        <v>294</v>
      </c>
      <c r="G4319" s="5" t="s">
        <v>294</v>
      </c>
      <c r="M4319" s="5" t="s">
        <v>3826</v>
      </c>
      <c r="N4319" s="5" t="s">
        <v>294</v>
      </c>
      <c r="P4319" s="5" t="s">
        <v>294</v>
      </c>
      <c r="Q4319" s="5" t="s">
        <v>294</v>
      </c>
      <c r="R4319" s="5" t="s">
        <v>294</v>
      </c>
    </row>
    <row r="4320" spans="1:21" x14ac:dyDescent="0.35">
      <c r="A4320" s="5" t="s">
        <v>13160</v>
      </c>
      <c r="B4320" s="5" t="s">
        <v>13161</v>
      </c>
      <c r="C4320" s="5" t="s">
        <v>13095</v>
      </c>
      <c r="D4320" s="5" t="s">
        <v>18</v>
      </c>
      <c r="E4320" s="5">
        <v>1</v>
      </c>
      <c r="F4320" s="5" t="s">
        <v>294</v>
      </c>
      <c r="G4320" s="5" t="s">
        <v>297</v>
      </c>
      <c r="L4320" s="5" t="s">
        <v>13162</v>
      </c>
      <c r="M4320" s="5" t="s">
        <v>794</v>
      </c>
      <c r="N4320" s="5" t="s">
        <v>294</v>
      </c>
      <c r="O4320" s="5" t="s">
        <v>294</v>
      </c>
      <c r="P4320" s="5" t="s">
        <v>294</v>
      </c>
      <c r="Q4320" s="5" t="s">
        <v>294</v>
      </c>
      <c r="R4320" s="5" t="s">
        <v>294</v>
      </c>
    </row>
    <row r="4321" spans="1:21" x14ac:dyDescent="0.35">
      <c r="A4321" s="5" t="s">
        <v>13163</v>
      </c>
      <c r="B4321" s="5" t="s">
        <v>13164</v>
      </c>
      <c r="C4321" s="5" t="s">
        <v>13095</v>
      </c>
      <c r="D4321" s="5" t="s">
        <v>18</v>
      </c>
      <c r="E4321" s="5">
        <v>999</v>
      </c>
      <c r="F4321" s="5" t="s">
        <v>294</v>
      </c>
      <c r="G4321" s="5" t="s">
        <v>294</v>
      </c>
      <c r="M4321" s="5" t="s">
        <v>794</v>
      </c>
      <c r="N4321" s="5" t="s">
        <v>294</v>
      </c>
      <c r="O4321" s="5" t="s">
        <v>294</v>
      </c>
      <c r="P4321" s="5" t="s">
        <v>294</v>
      </c>
      <c r="Q4321" s="5" t="s">
        <v>294</v>
      </c>
      <c r="R4321" s="5" t="s">
        <v>294</v>
      </c>
    </row>
    <row r="4322" spans="1:21" x14ac:dyDescent="0.35">
      <c r="A4322" s="5" t="s">
        <v>13165</v>
      </c>
      <c r="B4322" s="5" t="s">
        <v>13166</v>
      </c>
      <c r="C4322" s="5" t="s">
        <v>13095</v>
      </c>
      <c r="D4322" s="5" t="s">
        <v>20</v>
      </c>
      <c r="E4322" s="5">
        <v>10</v>
      </c>
      <c r="F4322" s="5" t="s">
        <v>294</v>
      </c>
      <c r="G4322" s="5" t="s">
        <v>294</v>
      </c>
      <c r="M4322" s="5" t="s">
        <v>794</v>
      </c>
      <c r="N4322" s="5" t="s">
        <v>294</v>
      </c>
      <c r="O4322" s="5" t="s">
        <v>294</v>
      </c>
      <c r="P4322" s="5" t="s">
        <v>294</v>
      </c>
      <c r="Q4322" s="5" t="s">
        <v>294</v>
      </c>
      <c r="R4322" s="5" t="s">
        <v>294</v>
      </c>
    </row>
    <row r="4323" spans="1:21" x14ac:dyDescent="0.35">
      <c r="A4323" s="5" t="s">
        <v>13167</v>
      </c>
      <c r="B4323" s="5" t="s">
        <v>13168</v>
      </c>
      <c r="C4323" s="5" t="s">
        <v>13095</v>
      </c>
      <c r="D4323" s="5" t="s">
        <v>18</v>
      </c>
      <c r="E4323" s="5">
        <v>2</v>
      </c>
      <c r="F4323" s="5" t="s">
        <v>294</v>
      </c>
      <c r="G4323" s="5" t="s">
        <v>297</v>
      </c>
      <c r="J4323" s="5" t="s">
        <v>4586</v>
      </c>
      <c r="M4323" s="5" t="s">
        <v>794</v>
      </c>
      <c r="N4323" s="5" t="s">
        <v>294</v>
      </c>
      <c r="O4323" s="5" t="s">
        <v>294</v>
      </c>
      <c r="P4323" s="5" t="s">
        <v>294</v>
      </c>
      <c r="Q4323" s="5" t="s">
        <v>294</v>
      </c>
      <c r="R4323" s="5" t="s">
        <v>294</v>
      </c>
    </row>
    <row r="4324" spans="1:21" x14ac:dyDescent="0.35">
      <c r="A4324" s="5" t="s">
        <v>13169</v>
      </c>
      <c r="B4324" s="5" t="s">
        <v>13170</v>
      </c>
      <c r="C4324" s="5" t="s">
        <v>13095</v>
      </c>
      <c r="D4324" s="5" t="s">
        <v>28</v>
      </c>
      <c r="E4324" s="5">
        <v>6</v>
      </c>
      <c r="F4324" s="5" t="s">
        <v>294</v>
      </c>
      <c r="G4324" s="5" t="s">
        <v>294</v>
      </c>
      <c r="M4324" s="5" t="s">
        <v>794</v>
      </c>
      <c r="N4324" s="5" t="s">
        <v>294</v>
      </c>
      <c r="O4324" s="5" t="s">
        <v>294</v>
      </c>
      <c r="P4324" s="5" t="s">
        <v>294</v>
      </c>
      <c r="Q4324" s="5" t="s">
        <v>294</v>
      </c>
      <c r="R4324" s="5" t="s">
        <v>294</v>
      </c>
    </row>
    <row r="4325" spans="1:21" x14ac:dyDescent="0.35">
      <c r="A4325" s="5" t="s">
        <v>13171</v>
      </c>
      <c r="B4325" s="5" t="s">
        <v>13172</v>
      </c>
      <c r="C4325" s="5" t="s">
        <v>13095</v>
      </c>
      <c r="D4325" s="5" t="s">
        <v>24</v>
      </c>
      <c r="E4325" s="5">
        <v>12</v>
      </c>
      <c r="F4325" s="5" t="s">
        <v>294</v>
      </c>
      <c r="G4325" s="5" t="s">
        <v>294</v>
      </c>
      <c r="M4325" s="5" t="s">
        <v>794</v>
      </c>
      <c r="N4325" s="5" t="s">
        <v>294</v>
      </c>
      <c r="O4325" s="5" t="s">
        <v>294</v>
      </c>
      <c r="P4325" s="5" t="s">
        <v>294</v>
      </c>
      <c r="Q4325" s="5" t="s">
        <v>294</v>
      </c>
      <c r="R4325" s="5" t="s">
        <v>294</v>
      </c>
    </row>
    <row r="4326" spans="1:21" x14ac:dyDescent="0.35">
      <c r="A4326" s="5" t="s">
        <v>13173</v>
      </c>
      <c r="B4326" s="5" t="s">
        <v>13174</v>
      </c>
      <c r="C4326" s="5" t="s">
        <v>13095</v>
      </c>
      <c r="D4326" s="5" t="s">
        <v>20</v>
      </c>
      <c r="E4326" s="5">
        <v>10</v>
      </c>
      <c r="F4326" s="5" t="s">
        <v>294</v>
      </c>
      <c r="G4326" s="5" t="s">
        <v>294</v>
      </c>
      <c r="M4326" s="5" t="s">
        <v>794</v>
      </c>
      <c r="N4326" s="5" t="s">
        <v>294</v>
      </c>
      <c r="O4326" s="5" t="s">
        <v>294</v>
      </c>
      <c r="P4326" s="5" t="s">
        <v>294</v>
      </c>
      <c r="Q4326" s="5" t="s">
        <v>294</v>
      </c>
      <c r="R4326" s="5" t="s">
        <v>294</v>
      </c>
    </row>
    <row r="4327" spans="1:21" x14ac:dyDescent="0.35">
      <c r="A4327" s="5" t="s">
        <v>13175</v>
      </c>
      <c r="B4327" s="5" t="s">
        <v>10698</v>
      </c>
      <c r="C4327" s="5" t="s">
        <v>13095</v>
      </c>
      <c r="D4327" s="5" t="s">
        <v>22</v>
      </c>
      <c r="E4327" s="5">
        <v>10</v>
      </c>
      <c r="F4327" s="5" t="s">
        <v>294</v>
      </c>
      <c r="G4327" s="5" t="s">
        <v>294</v>
      </c>
      <c r="J4327" s="5" t="s">
        <v>971</v>
      </c>
      <c r="M4327" s="5" t="s">
        <v>794</v>
      </c>
      <c r="N4327" s="5" t="s">
        <v>294</v>
      </c>
      <c r="O4327" s="5" t="s">
        <v>294</v>
      </c>
      <c r="P4327" s="5" t="s">
        <v>294</v>
      </c>
      <c r="Q4327" s="5" t="s">
        <v>294</v>
      </c>
      <c r="R4327" s="5" t="s">
        <v>294</v>
      </c>
    </row>
    <row r="4328" spans="1:21" x14ac:dyDescent="0.35">
      <c r="A4328" s="5" t="s">
        <v>13176</v>
      </c>
      <c r="B4328" s="5" t="s">
        <v>13177</v>
      </c>
      <c r="C4328" s="5" t="s">
        <v>13095</v>
      </c>
      <c r="D4328" s="5" t="s">
        <v>18</v>
      </c>
      <c r="E4328" s="5">
        <v>2</v>
      </c>
      <c r="F4328" s="5" t="s">
        <v>294</v>
      </c>
      <c r="G4328" s="5" t="s">
        <v>297</v>
      </c>
      <c r="J4328" s="5" t="s">
        <v>4586</v>
      </c>
      <c r="M4328" s="5" t="s">
        <v>794</v>
      </c>
      <c r="N4328" s="5" t="s">
        <v>294</v>
      </c>
      <c r="O4328" s="5" t="s">
        <v>294</v>
      </c>
      <c r="P4328" s="5" t="s">
        <v>294</v>
      </c>
      <c r="Q4328" s="5" t="s">
        <v>294</v>
      </c>
      <c r="R4328" s="5" t="s">
        <v>294</v>
      </c>
    </row>
    <row r="4329" spans="1:21" x14ac:dyDescent="0.35">
      <c r="A4329" s="5" t="s">
        <v>13178</v>
      </c>
      <c r="B4329" s="5" t="s">
        <v>13179</v>
      </c>
      <c r="C4329" s="5" t="s">
        <v>13095</v>
      </c>
      <c r="D4329" s="5" t="s">
        <v>28</v>
      </c>
      <c r="E4329" s="5">
        <v>6</v>
      </c>
      <c r="F4329" s="5" t="s">
        <v>294</v>
      </c>
      <c r="G4329" s="5" t="s">
        <v>294</v>
      </c>
      <c r="M4329" s="5" t="s">
        <v>794</v>
      </c>
      <c r="N4329" s="5" t="s">
        <v>294</v>
      </c>
      <c r="O4329" s="5" t="s">
        <v>294</v>
      </c>
      <c r="P4329" s="5" t="s">
        <v>294</v>
      </c>
      <c r="Q4329" s="5" t="s">
        <v>294</v>
      </c>
      <c r="R4329" s="5" t="s">
        <v>294</v>
      </c>
    </row>
    <row r="4330" spans="1:21" x14ac:dyDescent="0.35">
      <c r="A4330" s="5" t="s">
        <v>13180</v>
      </c>
      <c r="B4330" s="5" t="s">
        <v>13181</v>
      </c>
      <c r="C4330" s="5" t="s">
        <v>13095</v>
      </c>
      <c r="D4330" s="5" t="s">
        <v>18</v>
      </c>
      <c r="E4330" s="5">
        <v>999</v>
      </c>
      <c r="F4330" s="5" t="s">
        <v>294</v>
      </c>
      <c r="G4330" s="5" t="s">
        <v>294</v>
      </c>
      <c r="M4330" s="5" t="s">
        <v>794</v>
      </c>
      <c r="N4330" s="5" t="s">
        <v>294</v>
      </c>
      <c r="O4330" s="5" t="s">
        <v>294</v>
      </c>
      <c r="P4330" s="5" t="s">
        <v>294</v>
      </c>
      <c r="Q4330" s="5" t="s">
        <v>294</v>
      </c>
      <c r="R4330" s="5" t="s">
        <v>294</v>
      </c>
    </row>
    <row r="4331" spans="1:21" x14ac:dyDescent="0.35">
      <c r="A4331" s="5" t="s">
        <v>13182</v>
      </c>
      <c r="B4331" s="5" t="s">
        <v>13183</v>
      </c>
      <c r="C4331" s="5" t="s">
        <v>13095</v>
      </c>
      <c r="D4331" s="5" t="s">
        <v>22</v>
      </c>
      <c r="E4331" s="5">
        <v>9</v>
      </c>
      <c r="F4331" s="5" t="s">
        <v>294</v>
      </c>
      <c r="G4331" s="5" t="s">
        <v>294</v>
      </c>
      <c r="M4331" s="5" t="s">
        <v>794</v>
      </c>
      <c r="N4331" s="5" t="s">
        <v>294</v>
      </c>
      <c r="O4331" s="5" t="s">
        <v>294</v>
      </c>
      <c r="P4331" s="5" t="s">
        <v>294</v>
      </c>
      <c r="Q4331" s="5" t="s">
        <v>294</v>
      </c>
      <c r="R4331" s="5" t="s">
        <v>297</v>
      </c>
    </row>
    <row r="4332" spans="1:21" x14ac:dyDescent="0.35">
      <c r="A4332" s="5" t="s">
        <v>13184</v>
      </c>
      <c r="B4332" s="5" t="s">
        <v>8776</v>
      </c>
      <c r="C4332" s="5" t="s">
        <v>13095</v>
      </c>
      <c r="D4332" s="5" t="s">
        <v>20</v>
      </c>
      <c r="E4332" s="5">
        <v>10</v>
      </c>
      <c r="F4332" s="5" t="s">
        <v>294</v>
      </c>
      <c r="G4332" s="5" t="s">
        <v>294</v>
      </c>
      <c r="M4332" s="5" t="s">
        <v>794</v>
      </c>
      <c r="N4332" s="5" t="s">
        <v>294</v>
      </c>
      <c r="O4332" s="5" t="s">
        <v>294</v>
      </c>
      <c r="P4332" s="5" t="s">
        <v>294</v>
      </c>
      <c r="Q4332" s="5" t="s">
        <v>294</v>
      </c>
      <c r="R4332" s="5" t="s">
        <v>294</v>
      </c>
    </row>
    <row r="4333" spans="1:21" x14ac:dyDescent="0.35">
      <c r="A4333" s="5" t="s">
        <v>13185</v>
      </c>
      <c r="B4333" s="5" t="s">
        <v>13186</v>
      </c>
      <c r="C4333" s="5" t="s">
        <v>13095</v>
      </c>
      <c r="D4333" s="5" t="s">
        <v>28</v>
      </c>
      <c r="E4333" s="5">
        <v>6</v>
      </c>
      <c r="F4333" s="5" t="s">
        <v>294</v>
      </c>
      <c r="G4333" s="5" t="s">
        <v>294</v>
      </c>
      <c r="M4333" s="5" t="s">
        <v>794</v>
      </c>
      <c r="N4333" s="5" t="s">
        <v>294</v>
      </c>
      <c r="O4333" s="5" t="s">
        <v>294</v>
      </c>
      <c r="P4333" s="5" t="s">
        <v>294</v>
      </c>
      <c r="Q4333" s="5" t="s">
        <v>294</v>
      </c>
      <c r="R4333" s="5" t="s">
        <v>294</v>
      </c>
    </row>
    <row r="4334" spans="1:21" x14ac:dyDescent="0.35">
      <c r="A4334" s="5" t="s">
        <v>13187</v>
      </c>
      <c r="B4334" s="5" t="s">
        <v>13188</v>
      </c>
      <c r="C4334" s="5" t="s">
        <v>13095</v>
      </c>
      <c r="D4334" s="5" t="s">
        <v>18</v>
      </c>
      <c r="E4334" s="5">
        <v>4</v>
      </c>
      <c r="F4334" s="5" t="s">
        <v>294</v>
      </c>
      <c r="G4334" s="5" t="s">
        <v>297</v>
      </c>
      <c r="J4334" s="5" t="s">
        <v>1194</v>
      </c>
      <c r="M4334" s="5" t="s">
        <v>794</v>
      </c>
      <c r="N4334" s="5" t="s">
        <v>294</v>
      </c>
      <c r="O4334" s="5" t="s">
        <v>294</v>
      </c>
      <c r="P4334" s="5" t="s">
        <v>294</v>
      </c>
      <c r="Q4334" s="5" t="s">
        <v>294</v>
      </c>
      <c r="R4334" s="5" t="s">
        <v>294</v>
      </c>
    </row>
    <row r="4335" spans="1:21" x14ac:dyDescent="0.35">
      <c r="A4335" s="5" t="s">
        <v>13189</v>
      </c>
      <c r="B4335" s="5" t="s">
        <v>13190</v>
      </c>
      <c r="C4335" s="5" t="s">
        <v>13095</v>
      </c>
      <c r="D4335" s="5" t="s">
        <v>18</v>
      </c>
      <c r="E4335" s="5">
        <v>4</v>
      </c>
      <c r="F4335" s="5" t="s">
        <v>297</v>
      </c>
      <c r="G4335" s="5" t="s">
        <v>297</v>
      </c>
      <c r="J4335" s="5" t="s">
        <v>1194</v>
      </c>
      <c r="M4335" s="5" t="s">
        <v>794</v>
      </c>
      <c r="N4335" s="5" t="s">
        <v>294</v>
      </c>
      <c r="O4335" s="5" t="s">
        <v>294</v>
      </c>
      <c r="P4335" s="5" t="s">
        <v>294</v>
      </c>
      <c r="Q4335" s="5" t="s">
        <v>294</v>
      </c>
      <c r="R4335" s="5" t="s">
        <v>294</v>
      </c>
      <c r="U4335" s="5" t="s">
        <v>13154</v>
      </c>
    </row>
    <row r="4336" spans="1:21" x14ac:dyDescent="0.35">
      <c r="A4336" s="5" t="s">
        <v>13191</v>
      </c>
      <c r="B4336" s="5" t="s">
        <v>13192</v>
      </c>
      <c r="C4336" s="5" t="s">
        <v>13095</v>
      </c>
      <c r="D4336" s="5" t="s">
        <v>22</v>
      </c>
      <c r="E4336" s="5">
        <v>10</v>
      </c>
      <c r="F4336" s="5" t="s">
        <v>294</v>
      </c>
      <c r="G4336" s="5" t="s">
        <v>294</v>
      </c>
      <c r="M4336" s="5" t="s">
        <v>794</v>
      </c>
      <c r="N4336" s="5" t="s">
        <v>294</v>
      </c>
      <c r="O4336" s="5" t="s">
        <v>294</v>
      </c>
      <c r="P4336" s="5" t="s">
        <v>294</v>
      </c>
      <c r="Q4336" s="5" t="s">
        <v>294</v>
      </c>
      <c r="R4336" s="5" t="s">
        <v>297</v>
      </c>
    </row>
    <row r="4337" spans="1:22" x14ac:dyDescent="0.35">
      <c r="A4337" s="5" t="s">
        <v>13193</v>
      </c>
      <c r="B4337" s="5" t="s">
        <v>13194</v>
      </c>
      <c r="C4337" s="5" t="s">
        <v>13095</v>
      </c>
      <c r="D4337" s="5" t="s">
        <v>28</v>
      </c>
      <c r="E4337" s="5">
        <v>6</v>
      </c>
      <c r="F4337" s="5" t="s">
        <v>294</v>
      </c>
      <c r="G4337" s="5" t="s">
        <v>294</v>
      </c>
      <c r="M4337" s="5" t="s">
        <v>794</v>
      </c>
      <c r="N4337" s="5" t="s">
        <v>294</v>
      </c>
      <c r="O4337" s="5" t="s">
        <v>294</v>
      </c>
      <c r="P4337" s="5" t="s">
        <v>294</v>
      </c>
      <c r="Q4337" s="5" t="s">
        <v>294</v>
      </c>
      <c r="R4337" s="5" t="s">
        <v>294</v>
      </c>
    </row>
    <row r="4338" spans="1:22" x14ac:dyDescent="0.35">
      <c r="A4338" s="5" t="s">
        <v>13195</v>
      </c>
      <c r="B4338" s="5" t="s">
        <v>13196</v>
      </c>
      <c r="C4338" s="5" t="s">
        <v>13095</v>
      </c>
      <c r="D4338" s="5" t="s">
        <v>22</v>
      </c>
      <c r="E4338" s="5">
        <v>18</v>
      </c>
      <c r="F4338" s="5" t="s">
        <v>294</v>
      </c>
      <c r="G4338" s="5" t="s">
        <v>294</v>
      </c>
      <c r="M4338" s="5" t="s">
        <v>794</v>
      </c>
      <c r="N4338" s="5" t="s">
        <v>297</v>
      </c>
      <c r="O4338" s="5" t="s">
        <v>294</v>
      </c>
      <c r="P4338" s="5" t="s">
        <v>294</v>
      </c>
      <c r="Q4338" s="5" t="s">
        <v>297</v>
      </c>
      <c r="R4338" s="5" t="s">
        <v>294</v>
      </c>
    </row>
    <row r="4339" spans="1:22" x14ac:dyDescent="0.35">
      <c r="A4339" s="5" t="s">
        <v>13197</v>
      </c>
      <c r="B4339" s="5" t="s">
        <v>13198</v>
      </c>
      <c r="C4339" s="5" t="s">
        <v>12959</v>
      </c>
      <c r="D4339" s="5" t="s">
        <v>18</v>
      </c>
      <c r="E4339" s="5">
        <v>4</v>
      </c>
      <c r="F4339" s="5" t="s">
        <v>294</v>
      </c>
      <c r="G4339" s="5" t="s">
        <v>297</v>
      </c>
      <c r="M4339" s="5" t="s">
        <v>794</v>
      </c>
      <c r="N4339" s="5" t="s">
        <v>294</v>
      </c>
      <c r="O4339" s="5" t="s">
        <v>294</v>
      </c>
      <c r="P4339" s="5" t="s">
        <v>294</v>
      </c>
      <c r="Q4339" s="5" t="s">
        <v>294</v>
      </c>
      <c r="R4339" s="5" t="s">
        <v>297</v>
      </c>
    </row>
    <row r="4340" spans="1:22" x14ac:dyDescent="0.35">
      <c r="A4340" s="5" t="s">
        <v>13199</v>
      </c>
      <c r="B4340" s="5" t="s">
        <v>13200</v>
      </c>
      <c r="C4340" s="5" t="s">
        <v>12959</v>
      </c>
      <c r="D4340" s="5" t="s">
        <v>20</v>
      </c>
      <c r="E4340" s="5">
        <v>10</v>
      </c>
      <c r="F4340" s="5" t="s">
        <v>294</v>
      </c>
      <c r="G4340" s="5" t="s">
        <v>294</v>
      </c>
      <c r="M4340" s="5" t="s">
        <v>794</v>
      </c>
      <c r="N4340" s="5" t="s">
        <v>294</v>
      </c>
      <c r="O4340" s="5" t="s">
        <v>294</v>
      </c>
      <c r="P4340" s="5" t="s">
        <v>294</v>
      </c>
      <c r="Q4340" s="5" t="s">
        <v>294</v>
      </c>
      <c r="R4340" s="5" t="s">
        <v>294</v>
      </c>
    </row>
    <row r="4341" spans="1:22" x14ac:dyDescent="0.35">
      <c r="A4341" s="5" t="s">
        <v>13201</v>
      </c>
      <c r="B4341" s="5" t="s">
        <v>13202</v>
      </c>
      <c r="C4341" s="5" t="s">
        <v>12959</v>
      </c>
      <c r="D4341" s="5" t="s">
        <v>16</v>
      </c>
      <c r="E4341" s="5">
        <v>10</v>
      </c>
      <c r="F4341" s="5" t="s">
        <v>294</v>
      </c>
      <c r="G4341" s="5" t="s">
        <v>294</v>
      </c>
      <c r="M4341" s="5" t="s">
        <v>794</v>
      </c>
      <c r="N4341" s="5" t="s">
        <v>294</v>
      </c>
      <c r="O4341" s="5" t="s">
        <v>294</v>
      </c>
      <c r="P4341" s="5" t="s">
        <v>294</v>
      </c>
      <c r="Q4341" s="5" t="s">
        <v>294</v>
      </c>
      <c r="R4341" s="5" t="s">
        <v>294</v>
      </c>
    </row>
    <row r="4342" spans="1:22" x14ac:dyDescent="0.35">
      <c r="A4342" s="5" t="s">
        <v>13203</v>
      </c>
      <c r="B4342" s="5" t="s">
        <v>13204</v>
      </c>
      <c r="C4342" s="5" t="s">
        <v>13205</v>
      </c>
      <c r="D4342" s="5" t="s">
        <v>18</v>
      </c>
      <c r="E4342" s="5">
        <v>48</v>
      </c>
      <c r="F4342" s="5" t="s">
        <v>294</v>
      </c>
      <c r="G4342" s="5" t="s">
        <v>294</v>
      </c>
      <c r="M4342" s="5" t="s">
        <v>794</v>
      </c>
      <c r="N4342" s="5" t="s">
        <v>294</v>
      </c>
      <c r="O4342" s="5" t="s">
        <v>294</v>
      </c>
      <c r="P4342" s="5" t="s">
        <v>294</v>
      </c>
      <c r="Q4342" s="5" t="s">
        <v>294</v>
      </c>
      <c r="R4342" s="5" t="s">
        <v>294</v>
      </c>
      <c r="V4342" s="5" t="s">
        <v>13203</v>
      </c>
    </row>
    <row r="4343" spans="1:22" x14ac:dyDescent="0.35">
      <c r="A4343" s="5" t="s">
        <v>13206</v>
      </c>
      <c r="B4343" s="5" t="s">
        <v>13207</v>
      </c>
      <c r="C4343" s="5" t="s">
        <v>13205</v>
      </c>
      <c r="D4343" s="5" t="s">
        <v>18</v>
      </c>
      <c r="E4343" s="5">
        <v>40</v>
      </c>
      <c r="F4343" s="5" t="s">
        <v>294</v>
      </c>
      <c r="G4343" s="5" t="s">
        <v>294</v>
      </c>
      <c r="M4343" s="5" t="s">
        <v>794</v>
      </c>
      <c r="N4343" s="5" t="s">
        <v>294</v>
      </c>
      <c r="O4343" s="5" t="s">
        <v>294</v>
      </c>
      <c r="P4343" s="5" t="s">
        <v>294</v>
      </c>
      <c r="Q4343" s="5" t="s">
        <v>294</v>
      </c>
      <c r="R4343" s="5" t="s">
        <v>294</v>
      </c>
      <c r="V4343" s="5" t="s">
        <v>13206</v>
      </c>
    </row>
    <row r="4344" spans="1:22" x14ac:dyDescent="0.35">
      <c r="A4344" s="5" t="s">
        <v>13208</v>
      </c>
      <c r="B4344" s="5" t="s">
        <v>13209</v>
      </c>
      <c r="C4344" s="5" t="s">
        <v>13205</v>
      </c>
      <c r="D4344" s="5" t="s">
        <v>18</v>
      </c>
      <c r="E4344" s="5">
        <v>8</v>
      </c>
      <c r="F4344" s="5" t="s">
        <v>294</v>
      </c>
      <c r="G4344" s="5" t="s">
        <v>294</v>
      </c>
      <c r="J4344" s="5" t="s">
        <v>8828</v>
      </c>
      <c r="M4344" s="5" t="s">
        <v>794</v>
      </c>
      <c r="N4344" s="5" t="s">
        <v>294</v>
      </c>
      <c r="R4344" s="5" t="s">
        <v>297</v>
      </c>
      <c r="V4344" s="5" t="s">
        <v>13210</v>
      </c>
    </row>
    <row r="4345" spans="1:22" x14ac:dyDescent="0.35">
      <c r="A4345" s="5" t="s">
        <v>13211</v>
      </c>
      <c r="B4345" s="5" t="s">
        <v>13212</v>
      </c>
      <c r="C4345" s="5" t="s">
        <v>13205</v>
      </c>
      <c r="D4345" s="5" t="s">
        <v>18</v>
      </c>
      <c r="E4345" s="5">
        <v>20</v>
      </c>
      <c r="F4345" s="5" t="s">
        <v>294</v>
      </c>
      <c r="G4345" s="5" t="s">
        <v>294</v>
      </c>
      <c r="M4345" s="5" t="s">
        <v>794</v>
      </c>
      <c r="N4345" s="5" t="s">
        <v>294</v>
      </c>
      <c r="O4345" s="5" t="s">
        <v>294</v>
      </c>
      <c r="P4345" s="5" t="s">
        <v>294</v>
      </c>
      <c r="Q4345" s="5" t="s">
        <v>294</v>
      </c>
      <c r="R4345" s="5" t="s">
        <v>294</v>
      </c>
      <c r="V4345" s="5" t="s">
        <v>13211</v>
      </c>
    </row>
    <row r="4346" spans="1:22" x14ac:dyDescent="0.35">
      <c r="A4346" s="5" t="s">
        <v>13213</v>
      </c>
      <c r="B4346" s="5" t="s">
        <v>13214</v>
      </c>
      <c r="C4346" s="5" t="s">
        <v>13205</v>
      </c>
      <c r="D4346" s="5" t="s">
        <v>18</v>
      </c>
      <c r="E4346" s="5">
        <v>40</v>
      </c>
      <c r="F4346" s="5" t="s">
        <v>294</v>
      </c>
      <c r="G4346" s="5" t="s">
        <v>294</v>
      </c>
      <c r="M4346" s="5" t="s">
        <v>794</v>
      </c>
      <c r="N4346" s="5" t="s">
        <v>294</v>
      </c>
      <c r="R4346" s="5" t="s">
        <v>294</v>
      </c>
      <c r="V4346" s="5" t="s">
        <v>13215</v>
      </c>
    </row>
    <row r="4347" spans="1:22" x14ac:dyDescent="0.35">
      <c r="A4347" s="5" t="s">
        <v>13216</v>
      </c>
      <c r="B4347" s="5" t="s">
        <v>13217</v>
      </c>
      <c r="C4347" s="5" t="s">
        <v>13205</v>
      </c>
      <c r="D4347" s="5" t="s">
        <v>24</v>
      </c>
      <c r="E4347" s="5">
        <v>12</v>
      </c>
      <c r="F4347" s="5" t="s">
        <v>294</v>
      </c>
      <c r="G4347" s="5" t="s">
        <v>294</v>
      </c>
      <c r="M4347" s="5" t="s">
        <v>794</v>
      </c>
      <c r="N4347" s="5" t="s">
        <v>294</v>
      </c>
      <c r="R4347" s="5" t="s">
        <v>294</v>
      </c>
      <c r="V4347" s="5" t="s">
        <v>13218</v>
      </c>
    </row>
    <row r="4348" spans="1:22" x14ac:dyDescent="0.35">
      <c r="A4348" s="5" t="s">
        <v>13219</v>
      </c>
      <c r="B4348" s="5" t="s">
        <v>13220</v>
      </c>
      <c r="C4348" s="5" t="s">
        <v>13205</v>
      </c>
      <c r="D4348" s="5" t="s">
        <v>18</v>
      </c>
      <c r="E4348" s="5">
        <v>15</v>
      </c>
      <c r="F4348" s="5" t="s">
        <v>294</v>
      </c>
      <c r="G4348" s="5" t="s">
        <v>294</v>
      </c>
      <c r="M4348" s="5" t="s">
        <v>794</v>
      </c>
      <c r="N4348" s="5" t="s">
        <v>294</v>
      </c>
      <c r="R4348" s="5" t="s">
        <v>294</v>
      </c>
      <c r="V4348" s="5" t="s">
        <v>13221</v>
      </c>
    </row>
    <row r="4349" spans="1:22" x14ac:dyDescent="0.35">
      <c r="A4349" s="5" t="s">
        <v>13222</v>
      </c>
      <c r="B4349" s="5" t="s">
        <v>13223</v>
      </c>
      <c r="C4349" s="5" t="s">
        <v>13205</v>
      </c>
      <c r="D4349" s="5" t="s">
        <v>22</v>
      </c>
      <c r="E4349" s="5">
        <v>8</v>
      </c>
      <c r="F4349" s="5" t="s">
        <v>294</v>
      </c>
      <c r="G4349" s="5" t="s">
        <v>294</v>
      </c>
      <c r="M4349" s="5" t="s">
        <v>3826</v>
      </c>
      <c r="N4349" s="5" t="s">
        <v>294</v>
      </c>
      <c r="R4349" s="5" t="s">
        <v>294</v>
      </c>
      <c r="V4349" s="5" t="s">
        <v>13224</v>
      </c>
    </row>
    <row r="4350" spans="1:22" x14ac:dyDescent="0.35">
      <c r="A4350" s="5" t="s">
        <v>13225</v>
      </c>
      <c r="B4350" s="5" t="s">
        <v>13226</v>
      </c>
      <c r="C4350" s="5" t="s">
        <v>13205</v>
      </c>
      <c r="D4350" s="5" t="s">
        <v>18</v>
      </c>
      <c r="E4350" s="5">
        <v>20</v>
      </c>
      <c r="F4350" s="5" t="s">
        <v>294</v>
      </c>
      <c r="G4350" s="5" t="s">
        <v>294</v>
      </c>
      <c r="M4350" s="5" t="s">
        <v>794</v>
      </c>
      <c r="N4350" s="5" t="s">
        <v>294</v>
      </c>
      <c r="R4350" s="5" t="s">
        <v>294</v>
      </c>
      <c r="V4350" s="5" t="s">
        <v>13227</v>
      </c>
    </row>
    <row r="4351" spans="1:22" x14ac:dyDescent="0.35">
      <c r="A4351" s="5" t="s">
        <v>13228</v>
      </c>
      <c r="B4351" s="5" t="s">
        <v>13229</v>
      </c>
      <c r="C4351" s="5" t="s">
        <v>13205</v>
      </c>
      <c r="D4351" s="5" t="s">
        <v>18</v>
      </c>
      <c r="E4351" s="5">
        <v>36</v>
      </c>
      <c r="F4351" s="5" t="s">
        <v>294</v>
      </c>
      <c r="G4351" s="5" t="s">
        <v>294</v>
      </c>
      <c r="M4351" s="5" t="s">
        <v>794</v>
      </c>
      <c r="N4351" s="5" t="s">
        <v>297</v>
      </c>
      <c r="O4351" s="5" t="s">
        <v>297</v>
      </c>
      <c r="Q4351" s="5" t="s">
        <v>297</v>
      </c>
      <c r="R4351" s="5" t="s">
        <v>294</v>
      </c>
      <c r="V4351" s="5" t="s">
        <v>13228</v>
      </c>
    </row>
    <row r="4352" spans="1:22" x14ac:dyDescent="0.35">
      <c r="A4352" s="5" t="s">
        <v>13230</v>
      </c>
      <c r="B4352" s="5" t="s">
        <v>13231</v>
      </c>
      <c r="C4352" s="5" t="s">
        <v>13205</v>
      </c>
      <c r="D4352" s="5" t="s">
        <v>22</v>
      </c>
      <c r="E4352" s="5">
        <v>5</v>
      </c>
      <c r="F4352" s="5" t="s">
        <v>294</v>
      </c>
      <c r="G4352" s="5" t="s">
        <v>294</v>
      </c>
      <c r="M4352" s="5" t="s">
        <v>794</v>
      </c>
      <c r="N4352" s="5" t="s">
        <v>294</v>
      </c>
      <c r="R4352" s="5" t="s">
        <v>294</v>
      </c>
      <c r="V4352" s="5" t="s">
        <v>13232</v>
      </c>
    </row>
    <row r="4353" spans="1:22" x14ac:dyDescent="0.35">
      <c r="A4353" s="5" t="s">
        <v>13233</v>
      </c>
      <c r="B4353" s="5" t="s">
        <v>13234</v>
      </c>
      <c r="C4353" s="5" t="s">
        <v>13205</v>
      </c>
      <c r="D4353" s="5" t="s">
        <v>24</v>
      </c>
      <c r="E4353" s="5">
        <v>12</v>
      </c>
      <c r="F4353" s="5" t="s">
        <v>294</v>
      </c>
      <c r="G4353" s="5" t="s">
        <v>294</v>
      </c>
      <c r="M4353" s="5" t="s">
        <v>794</v>
      </c>
      <c r="N4353" s="5" t="s">
        <v>294</v>
      </c>
      <c r="R4353" s="5" t="s">
        <v>294</v>
      </c>
      <c r="V4353" s="5" t="s">
        <v>13235</v>
      </c>
    </row>
    <row r="4354" spans="1:22" x14ac:dyDescent="0.35">
      <c r="A4354" s="5" t="s">
        <v>13236</v>
      </c>
      <c r="B4354" s="5" t="s">
        <v>13237</v>
      </c>
      <c r="C4354" s="5" t="s">
        <v>13205</v>
      </c>
      <c r="D4354" s="5" t="s">
        <v>18</v>
      </c>
      <c r="E4354" s="5">
        <v>2</v>
      </c>
      <c r="F4354" s="5" t="s">
        <v>294</v>
      </c>
      <c r="G4354" s="5" t="s">
        <v>297</v>
      </c>
      <c r="J4354" s="5" t="s">
        <v>4586</v>
      </c>
      <c r="M4354" s="5" t="s">
        <v>794</v>
      </c>
      <c r="N4354" s="5" t="s">
        <v>294</v>
      </c>
      <c r="O4354" s="5" t="s">
        <v>294</v>
      </c>
      <c r="P4354" s="5" t="s">
        <v>294</v>
      </c>
      <c r="Q4354" s="5" t="s">
        <v>294</v>
      </c>
      <c r="R4354" s="5" t="s">
        <v>294</v>
      </c>
      <c r="V4354" s="5" t="s">
        <v>13236</v>
      </c>
    </row>
    <row r="4355" spans="1:22" x14ac:dyDescent="0.35">
      <c r="A4355" s="5" t="s">
        <v>13238</v>
      </c>
      <c r="B4355" s="5" t="s">
        <v>13239</v>
      </c>
      <c r="C4355" s="5" t="s">
        <v>13205</v>
      </c>
      <c r="D4355" s="5" t="s">
        <v>18</v>
      </c>
      <c r="E4355" s="5">
        <v>20</v>
      </c>
      <c r="F4355" s="5" t="s">
        <v>294</v>
      </c>
      <c r="G4355" s="5" t="s">
        <v>294</v>
      </c>
      <c r="J4355" s="5" t="s">
        <v>13240</v>
      </c>
      <c r="M4355" s="5" t="s">
        <v>794</v>
      </c>
      <c r="N4355" s="5" t="s">
        <v>294</v>
      </c>
      <c r="R4355" s="5" t="s">
        <v>294</v>
      </c>
      <c r="V4355" s="5" t="s">
        <v>13241</v>
      </c>
    </row>
    <row r="4356" spans="1:22" x14ac:dyDescent="0.35">
      <c r="A4356" s="5" t="s">
        <v>13242</v>
      </c>
      <c r="B4356" s="5" t="s">
        <v>13243</v>
      </c>
      <c r="C4356" s="5" t="s">
        <v>13205</v>
      </c>
      <c r="D4356" s="5" t="s">
        <v>18</v>
      </c>
      <c r="E4356" s="5">
        <v>60</v>
      </c>
      <c r="F4356" s="5" t="s">
        <v>294</v>
      </c>
      <c r="G4356" s="5" t="s">
        <v>294</v>
      </c>
      <c r="M4356" s="5" t="s">
        <v>794</v>
      </c>
      <c r="N4356" s="5" t="s">
        <v>294</v>
      </c>
      <c r="O4356" s="5" t="s">
        <v>294</v>
      </c>
      <c r="P4356" s="5" t="s">
        <v>294</v>
      </c>
      <c r="Q4356" s="5" t="s">
        <v>294</v>
      </c>
      <c r="R4356" s="5" t="s">
        <v>294</v>
      </c>
      <c r="V4356" s="5" t="s">
        <v>13242</v>
      </c>
    </row>
    <row r="4357" spans="1:22" x14ac:dyDescent="0.35">
      <c r="A4357" s="5" t="s">
        <v>13244</v>
      </c>
      <c r="B4357" s="5" t="s">
        <v>13245</v>
      </c>
      <c r="C4357" s="5" t="s">
        <v>13205</v>
      </c>
      <c r="D4357" s="5" t="s">
        <v>30</v>
      </c>
      <c r="E4357" s="5">
        <v>10</v>
      </c>
      <c r="F4357" s="5" t="s">
        <v>294</v>
      </c>
      <c r="G4357" s="5" t="s">
        <v>294</v>
      </c>
      <c r="M4357" s="5" t="s">
        <v>794</v>
      </c>
      <c r="N4357" s="5" t="s">
        <v>294</v>
      </c>
      <c r="O4357" s="5" t="s">
        <v>294</v>
      </c>
      <c r="P4357" s="5" t="s">
        <v>294</v>
      </c>
      <c r="Q4357" s="5" t="s">
        <v>294</v>
      </c>
      <c r="R4357" s="5" t="s">
        <v>294</v>
      </c>
      <c r="V4357" s="5" t="s">
        <v>13244</v>
      </c>
    </row>
    <row r="4358" spans="1:22" x14ac:dyDescent="0.35">
      <c r="A4358" s="5" t="s">
        <v>13246</v>
      </c>
      <c r="B4358" s="5" t="s">
        <v>13247</v>
      </c>
      <c r="C4358" s="5" t="s">
        <v>13248</v>
      </c>
      <c r="D4358" s="5" t="s">
        <v>20</v>
      </c>
      <c r="E4358" s="5">
        <v>10</v>
      </c>
      <c r="F4358" s="5" t="s">
        <v>294</v>
      </c>
      <c r="G4358" s="5" t="s">
        <v>294</v>
      </c>
      <c r="M4358" s="5" t="s">
        <v>794</v>
      </c>
      <c r="N4358" s="5" t="s">
        <v>294</v>
      </c>
      <c r="R4358" s="5" t="s">
        <v>294</v>
      </c>
      <c r="V4358" s="5" t="s">
        <v>13249</v>
      </c>
    </row>
    <row r="4359" spans="1:22" x14ac:dyDescent="0.35">
      <c r="A4359" s="5" t="s">
        <v>13250</v>
      </c>
      <c r="B4359" s="5" t="s">
        <v>13251</v>
      </c>
      <c r="C4359" s="5" t="s">
        <v>13248</v>
      </c>
      <c r="D4359" s="5" t="s">
        <v>18</v>
      </c>
      <c r="E4359" s="5">
        <v>50</v>
      </c>
      <c r="F4359" s="5" t="s">
        <v>294</v>
      </c>
      <c r="G4359" s="5" t="s">
        <v>294</v>
      </c>
      <c r="M4359" s="5" t="s">
        <v>794</v>
      </c>
      <c r="N4359" s="5" t="s">
        <v>294</v>
      </c>
      <c r="R4359" s="5" t="s">
        <v>294</v>
      </c>
      <c r="V4359" s="5" t="s">
        <v>13252</v>
      </c>
    </row>
    <row r="4360" spans="1:22" x14ac:dyDescent="0.35">
      <c r="A4360" s="5" t="s">
        <v>13253</v>
      </c>
      <c r="B4360" s="5" t="s">
        <v>13254</v>
      </c>
      <c r="C4360" s="5" t="s">
        <v>12941</v>
      </c>
      <c r="D4360" s="5" t="s">
        <v>18</v>
      </c>
      <c r="E4360" s="5">
        <v>30</v>
      </c>
      <c r="F4360" s="5" t="s">
        <v>297</v>
      </c>
      <c r="G4360" s="5" t="s">
        <v>294</v>
      </c>
      <c r="M4360" s="5" t="s">
        <v>794</v>
      </c>
      <c r="N4360" s="5" t="s">
        <v>294</v>
      </c>
      <c r="R4360" s="5" t="s">
        <v>294</v>
      </c>
      <c r="V4360" s="5" t="s">
        <v>13253</v>
      </c>
    </row>
    <row r="4361" spans="1:22" x14ac:dyDescent="0.35">
      <c r="A4361" s="5" t="s">
        <v>13255</v>
      </c>
      <c r="B4361" s="5" t="s">
        <v>13256</v>
      </c>
      <c r="C4361" s="5" t="s">
        <v>13248</v>
      </c>
      <c r="D4361" s="5" t="s">
        <v>22</v>
      </c>
      <c r="E4361" s="5">
        <v>2</v>
      </c>
      <c r="F4361" s="5" t="s">
        <v>294</v>
      </c>
      <c r="G4361" s="5" t="s">
        <v>294</v>
      </c>
      <c r="M4361" s="5" t="s">
        <v>3826</v>
      </c>
      <c r="N4361" s="5" t="s">
        <v>294</v>
      </c>
      <c r="R4361" s="5" t="s">
        <v>294</v>
      </c>
      <c r="V4361" s="5" t="s">
        <v>13257</v>
      </c>
    </row>
    <row r="4362" spans="1:22" x14ac:dyDescent="0.35">
      <c r="A4362" s="5" t="s">
        <v>13258</v>
      </c>
      <c r="B4362" s="5" t="s">
        <v>13259</v>
      </c>
      <c r="C4362" s="5" t="s">
        <v>13248</v>
      </c>
      <c r="D4362" s="5" t="s">
        <v>18</v>
      </c>
      <c r="E4362" s="5">
        <v>100</v>
      </c>
      <c r="F4362" s="5" t="s">
        <v>294</v>
      </c>
      <c r="G4362" s="5" t="s">
        <v>294</v>
      </c>
      <c r="M4362" s="5" t="s">
        <v>794</v>
      </c>
      <c r="N4362" s="5" t="s">
        <v>294</v>
      </c>
      <c r="R4362" s="5" t="s">
        <v>294</v>
      </c>
      <c r="V4362" s="5" t="s">
        <v>13260</v>
      </c>
    </row>
    <row r="4363" spans="1:22" x14ac:dyDescent="0.35">
      <c r="A4363" s="5" t="s">
        <v>13261</v>
      </c>
      <c r="B4363" s="5" t="s">
        <v>13262</v>
      </c>
      <c r="C4363" s="5" t="s">
        <v>13263</v>
      </c>
      <c r="D4363" s="5" t="s">
        <v>18</v>
      </c>
      <c r="E4363" s="5">
        <v>30</v>
      </c>
      <c r="F4363" s="5" t="s">
        <v>294</v>
      </c>
      <c r="G4363" s="5" t="s">
        <v>294</v>
      </c>
      <c r="M4363" s="5" t="s">
        <v>794</v>
      </c>
      <c r="N4363" s="5" t="s">
        <v>294</v>
      </c>
      <c r="R4363" s="5" t="s">
        <v>294</v>
      </c>
      <c r="V4363" s="5" t="s">
        <v>13261</v>
      </c>
    </row>
    <row r="4364" spans="1:22" x14ac:dyDescent="0.35">
      <c r="A4364" s="5" t="s">
        <v>13264</v>
      </c>
      <c r="B4364" s="5" t="s">
        <v>13265</v>
      </c>
      <c r="C4364" s="5" t="s">
        <v>13263</v>
      </c>
      <c r="D4364" s="5" t="s">
        <v>24</v>
      </c>
      <c r="E4364" s="5">
        <v>12</v>
      </c>
      <c r="F4364" s="5" t="s">
        <v>294</v>
      </c>
      <c r="G4364" s="5" t="s">
        <v>294</v>
      </c>
      <c r="M4364" s="5" t="s">
        <v>794</v>
      </c>
      <c r="N4364" s="5" t="s">
        <v>294</v>
      </c>
      <c r="R4364" s="5" t="s">
        <v>294</v>
      </c>
      <c r="V4364" s="5" t="s">
        <v>13264</v>
      </c>
    </row>
    <row r="4365" spans="1:22" x14ac:dyDescent="0.35">
      <c r="A4365" s="5" t="s">
        <v>13266</v>
      </c>
      <c r="B4365" s="5" t="s">
        <v>1638</v>
      </c>
      <c r="C4365" s="5" t="s">
        <v>13263</v>
      </c>
      <c r="D4365" s="5" t="s">
        <v>18</v>
      </c>
      <c r="E4365" s="5">
        <v>15</v>
      </c>
      <c r="F4365" s="5" t="s">
        <v>294</v>
      </c>
      <c r="G4365" s="5" t="s">
        <v>294</v>
      </c>
      <c r="M4365" s="5" t="s">
        <v>794</v>
      </c>
      <c r="N4365" s="5" t="s">
        <v>294</v>
      </c>
      <c r="R4365" s="5" t="s">
        <v>294</v>
      </c>
      <c r="V4365" s="5" t="s">
        <v>13266</v>
      </c>
    </row>
    <row r="4366" spans="1:22" x14ac:dyDescent="0.35">
      <c r="A4366" s="5" t="s">
        <v>13267</v>
      </c>
      <c r="B4366" s="5" t="s">
        <v>13223</v>
      </c>
      <c r="C4366" s="5" t="s">
        <v>13263</v>
      </c>
      <c r="D4366" s="5" t="s">
        <v>22</v>
      </c>
      <c r="E4366" s="5">
        <v>8</v>
      </c>
      <c r="F4366" s="5" t="s">
        <v>294</v>
      </c>
      <c r="G4366" s="5" t="s">
        <v>294</v>
      </c>
      <c r="M4366" s="5" t="s">
        <v>3826</v>
      </c>
      <c r="N4366" s="5" t="s">
        <v>294</v>
      </c>
      <c r="R4366" s="5" t="s">
        <v>294</v>
      </c>
      <c r="V4366" s="5" t="s">
        <v>13267</v>
      </c>
    </row>
    <row r="4367" spans="1:22" x14ac:dyDescent="0.35">
      <c r="A4367" s="5" t="s">
        <v>13268</v>
      </c>
      <c r="B4367" s="5" t="s">
        <v>13269</v>
      </c>
      <c r="C4367" s="5" t="s">
        <v>13263</v>
      </c>
      <c r="D4367" s="5" t="s">
        <v>18</v>
      </c>
      <c r="E4367" s="5">
        <v>20</v>
      </c>
      <c r="F4367" s="5" t="s">
        <v>294</v>
      </c>
      <c r="G4367" s="5" t="s">
        <v>294</v>
      </c>
      <c r="J4367" s="5" t="s">
        <v>13240</v>
      </c>
      <c r="M4367" s="5" t="s">
        <v>794</v>
      </c>
      <c r="N4367" s="5" t="s">
        <v>294</v>
      </c>
      <c r="R4367" s="5" t="s">
        <v>294</v>
      </c>
      <c r="V4367" s="5" t="s">
        <v>13268</v>
      </c>
    </row>
    <row r="4368" spans="1:22" x14ac:dyDescent="0.35">
      <c r="A4368" s="5" t="s">
        <v>13270</v>
      </c>
      <c r="B4368" s="5" t="s">
        <v>1639</v>
      </c>
      <c r="C4368" s="5" t="s">
        <v>13263</v>
      </c>
      <c r="D4368" s="5" t="s">
        <v>18</v>
      </c>
      <c r="E4368" s="5">
        <v>20</v>
      </c>
      <c r="F4368" s="5" t="s">
        <v>294</v>
      </c>
      <c r="G4368" s="5" t="s">
        <v>294</v>
      </c>
      <c r="M4368" s="5" t="s">
        <v>794</v>
      </c>
      <c r="N4368" s="5" t="s">
        <v>294</v>
      </c>
      <c r="R4368" s="5" t="s">
        <v>294</v>
      </c>
      <c r="V4368" s="5" t="s">
        <v>13270</v>
      </c>
    </row>
    <row r="4369" spans="1:22" x14ac:dyDescent="0.35">
      <c r="A4369" s="5" t="s">
        <v>13271</v>
      </c>
      <c r="B4369" s="5" t="s">
        <v>13272</v>
      </c>
      <c r="C4369" s="5" t="s">
        <v>13263</v>
      </c>
      <c r="D4369" s="5" t="s">
        <v>22</v>
      </c>
      <c r="E4369" s="5">
        <v>4</v>
      </c>
      <c r="F4369" s="5" t="s">
        <v>294</v>
      </c>
      <c r="G4369" s="5" t="s">
        <v>294</v>
      </c>
      <c r="M4369" s="5" t="s">
        <v>794</v>
      </c>
      <c r="N4369" s="5" t="s">
        <v>294</v>
      </c>
      <c r="R4369" s="5" t="s">
        <v>294</v>
      </c>
      <c r="V4369" s="5" t="s">
        <v>13271</v>
      </c>
    </row>
    <row r="4370" spans="1:22" x14ac:dyDescent="0.35">
      <c r="A4370" s="5" t="s">
        <v>13273</v>
      </c>
      <c r="B4370" s="5" t="s">
        <v>2700</v>
      </c>
      <c r="C4370" s="5" t="s">
        <v>13263</v>
      </c>
      <c r="D4370" s="5" t="s">
        <v>24</v>
      </c>
      <c r="E4370" s="5">
        <v>12</v>
      </c>
      <c r="F4370" s="5" t="s">
        <v>294</v>
      </c>
      <c r="G4370" s="5" t="s">
        <v>294</v>
      </c>
      <c r="M4370" s="5" t="s">
        <v>794</v>
      </c>
      <c r="N4370" s="5" t="s">
        <v>294</v>
      </c>
      <c r="R4370" s="5" t="s">
        <v>294</v>
      </c>
      <c r="V4370" s="5" t="s">
        <v>13273</v>
      </c>
    </row>
    <row r="4371" spans="1:22" x14ac:dyDescent="0.35">
      <c r="A4371" s="5" t="s">
        <v>13274</v>
      </c>
      <c r="B4371" s="5" t="s">
        <v>4449</v>
      </c>
      <c r="C4371" s="5" t="s">
        <v>12941</v>
      </c>
      <c r="D4371" s="5" t="s">
        <v>18</v>
      </c>
      <c r="E4371" s="5">
        <v>45</v>
      </c>
      <c r="F4371" s="5" t="s">
        <v>294</v>
      </c>
      <c r="G4371" s="5" t="s">
        <v>294</v>
      </c>
      <c r="M4371" s="5" t="s">
        <v>794</v>
      </c>
      <c r="N4371" s="5" t="s">
        <v>294</v>
      </c>
      <c r="R4371" s="5" t="s">
        <v>294</v>
      </c>
      <c r="V4371" s="5" t="s">
        <v>13274</v>
      </c>
    </row>
    <row r="4372" spans="1:22" x14ac:dyDescent="0.35">
      <c r="A4372" s="5" t="s">
        <v>13275</v>
      </c>
      <c r="B4372" s="5" t="s">
        <v>13276</v>
      </c>
      <c r="C4372" s="5" t="s">
        <v>12941</v>
      </c>
      <c r="D4372" s="5" t="s">
        <v>18</v>
      </c>
      <c r="E4372" s="5">
        <v>8</v>
      </c>
      <c r="F4372" s="5" t="s">
        <v>294</v>
      </c>
      <c r="G4372" s="5" t="s">
        <v>297</v>
      </c>
      <c r="M4372" s="5" t="s">
        <v>3826</v>
      </c>
      <c r="N4372" s="5" t="s">
        <v>294</v>
      </c>
      <c r="R4372" s="5" t="s">
        <v>294</v>
      </c>
      <c r="V4372" s="5" t="s">
        <v>13275</v>
      </c>
    </row>
    <row r="4373" spans="1:22" x14ac:dyDescent="0.35">
      <c r="A4373" s="5" t="s">
        <v>13277</v>
      </c>
      <c r="B4373" s="5" t="s">
        <v>13278</v>
      </c>
      <c r="C4373" s="5" t="s">
        <v>13279</v>
      </c>
      <c r="D4373" s="5" t="s">
        <v>18</v>
      </c>
      <c r="E4373" s="5">
        <v>1</v>
      </c>
      <c r="F4373" s="5" t="s">
        <v>294</v>
      </c>
      <c r="G4373" s="5" t="s">
        <v>297</v>
      </c>
      <c r="L4373" s="5" t="s">
        <v>822</v>
      </c>
      <c r="M4373" s="5" t="s">
        <v>794</v>
      </c>
      <c r="N4373" s="5" t="s">
        <v>294</v>
      </c>
      <c r="O4373" s="5" t="s">
        <v>294</v>
      </c>
      <c r="P4373" s="5" t="s">
        <v>294</v>
      </c>
      <c r="Q4373" s="5" t="s">
        <v>297</v>
      </c>
      <c r="R4373" s="5" t="s">
        <v>294</v>
      </c>
    </row>
    <row r="4374" spans="1:22" x14ac:dyDescent="0.35">
      <c r="A4374" s="5" t="s">
        <v>13280</v>
      </c>
      <c r="B4374" s="5" t="s">
        <v>5803</v>
      </c>
      <c r="C4374" s="5" t="s">
        <v>13279</v>
      </c>
      <c r="D4374" s="5" t="s">
        <v>20</v>
      </c>
      <c r="E4374" s="5">
        <v>10</v>
      </c>
      <c r="F4374" s="5" t="s">
        <v>294</v>
      </c>
      <c r="G4374" s="5" t="s">
        <v>294</v>
      </c>
      <c r="M4374" s="5" t="s">
        <v>794</v>
      </c>
      <c r="N4374" s="5" t="s">
        <v>294</v>
      </c>
      <c r="O4374" s="5" t="s">
        <v>294</v>
      </c>
      <c r="P4374" s="5" t="s">
        <v>294</v>
      </c>
      <c r="Q4374" s="5" t="s">
        <v>297</v>
      </c>
      <c r="R4374" s="5" t="s">
        <v>294</v>
      </c>
    </row>
    <row r="4375" spans="1:22" x14ac:dyDescent="0.35">
      <c r="A4375" s="5" t="s">
        <v>13281</v>
      </c>
      <c r="B4375" s="5" t="s">
        <v>4668</v>
      </c>
      <c r="C4375" s="5" t="s">
        <v>13279</v>
      </c>
      <c r="D4375" s="5" t="s">
        <v>22</v>
      </c>
      <c r="E4375" s="5">
        <v>18</v>
      </c>
      <c r="F4375" s="5" t="s">
        <v>294</v>
      </c>
      <c r="G4375" s="5" t="s">
        <v>294</v>
      </c>
      <c r="M4375" s="5" t="s">
        <v>3826</v>
      </c>
      <c r="N4375" s="5" t="s">
        <v>294</v>
      </c>
      <c r="O4375" s="5" t="s">
        <v>294</v>
      </c>
      <c r="P4375" s="5" t="s">
        <v>294</v>
      </c>
      <c r="Q4375" s="5" t="s">
        <v>294</v>
      </c>
      <c r="R4375" s="5" t="s">
        <v>294</v>
      </c>
    </row>
    <row r="4376" spans="1:22" x14ac:dyDescent="0.35">
      <c r="A4376" s="5" t="s">
        <v>13282</v>
      </c>
      <c r="B4376" s="5" t="s">
        <v>13283</v>
      </c>
      <c r="C4376" s="5" t="s">
        <v>13279</v>
      </c>
      <c r="D4376" s="5" t="s">
        <v>18</v>
      </c>
      <c r="E4376" s="5">
        <v>100</v>
      </c>
      <c r="F4376" s="5" t="s">
        <v>294</v>
      </c>
      <c r="G4376" s="5" t="s">
        <v>294</v>
      </c>
      <c r="M4376" s="5" t="s">
        <v>794</v>
      </c>
      <c r="N4376" s="5" t="s">
        <v>294</v>
      </c>
      <c r="O4376" s="5" t="s">
        <v>294</v>
      </c>
      <c r="P4376" s="5" t="s">
        <v>294</v>
      </c>
      <c r="Q4376" s="5" t="s">
        <v>297</v>
      </c>
      <c r="R4376" s="5" t="s">
        <v>297</v>
      </c>
    </row>
    <row r="4377" spans="1:22" x14ac:dyDescent="0.35">
      <c r="A4377" s="5" t="s">
        <v>13284</v>
      </c>
      <c r="B4377" s="5" t="s">
        <v>13285</v>
      </c>
      <c r="C4377" s="5" t="s">
        <v>13279</v>
      </c>
      <c r="D4377" s="5" t="s">
        <v>18</v>
      </c>
      <c r="E4377" s="5">
        <v>100</v>
      </c>
      <c r="F4377" s="5" t="s">
        <v>294</v>
      </c>
      <c r="G4377" s="5" t="s">
        <v>294</v>
      </c>
      <c r="M4377" s="5" t="s">
        <v>794</v>
      </c>
      <c r="N4377" s="5" t="s">
        <v>294</v>
      </c>
      <c r="O4377" s="5" t="s">
        <v>294</v>
      </c>
      <c r="P4377" s="5" t="s">
        <v>294</v>
      </c>
      <c r="Q4377" s="5" t="s">
        <v>297</v>
      </c>
      <c r="R4377" s="5" t="s">
        <v>294</v>
      </c>
    </row>
    <row r="4378" spans="1:22" x14ac:dyDescent="0.35">
      <c r="A4378" s="5" t="s">
        <v>13286</v>
      </c>
      <c r="B4378" s="5" t="s">
        <v>13287</v>
      </c>
      <c r="C4378" s="5" t="s">
        <v>13279</v>
      </c>
      <c r="D4378" s="5" t="s">
        <v>18</v>
      </c>
      <c r="E4378" s="5">
        <v>100</v>
      </c>
      <c r="F4378" s="5" t="s">
        <v>294</v>
      </c>
      <c r="G4378" s="5" t="s">
        <v>294</v>
      </c>
      <c r="M4378" s="5" t="s">
        <v>794</v>
      </c>
      <c r="N4378" s="5" t="s">
        <v>294</v>
      </c>
      <c r="O4378" s="5" t="s">
        <v>294</v>
      </c>
      <c r="P4378" s="5" t="s">
        <v>294</v>
      </c>
      <c r="Q4378" s="5" t="s">
        <v>297</v>
      </c>
      <c r="R4378" s="5" t="s">
        <v>294</v>
      </c>
    </row>
    <row r="4379" spans="1:22" x14ac:dyDescent="0.35">
      <c r="A4379" s="5" t="s">
        <v>13288</v>
      </c>
      <c r="B4379" s="5" t="s">
        <v>13289</v>
      </c>
      <c r="C4379" s="5" t="s">
        <v>13279</v>
      </c>
      <c r="D4379" s="5" t="s">
        <v>18</v>
      </c>
      <c r="E4379" s="5">
        <v>100</v>
      </c>
      <c r="F4379" s="5" t="s">
        <v>294</v>
      </c>
      <c r="G4379" s="5" t="s">
        <v>294</v>
      </c>
      <c r="M4379" s="5" t="s">
        <v>794</v>
      </c>
      <c r="N4379" s="5" t="s">
        <v>294</v>
      </c>
      <c r="O4379" s="5" t="s">
        <v>294</v>
      </c>
      <c r="P4379" s="5" t="s">
        <v>294</v>
      </c>
      <c r="Q4379" s="5" t="s">
        <v>297</v>
      </c>
      <c r="R4379" s="5" t="s">
        <v>294</v>
      </c>
    </row>
    <row r="4380" spans="1:22" x14ac:dyDescent="0.35">
      <c r="A4380" s="5" t="s">
        <v>13290</v>
      </c>
      <c r="B4380" s="5" t="s">
        <v>13291</v>
      </c>
      <c r="C4380" s="5" t="s">
        <v>13279</v>
      </c>
      <c r="D4380" s="5" t="s">
        <v>18</v>
      </c>
      <c r="E4380" s="5">
        <v>100</v>
      </c>
      <c r="F4380" s="5" t="s">
        <v>294</v>
      </c>
      <c r="G4380" s="5" t="s">
        <v>294</v>
      </c>
      <c r="M4380" s="5" t="s">
        <v>794</v>
      </c>
      <c r="N4380" s="5" t="s">
        <v>294</v>
      </c>
      <c r="O4380" s="5" t="s">
        <v>294</v>
      </c>
      <c r="P4380" s="5" t="s">
        <v>294</v>
      </c>
      <c r="Q4380" s="5" t="s">
        <v>297</v>
      </c>
      <c r="R4380" s="5" t="s">
        <v>294</v>
      </c>
    </row>
    <row r="4381" spans="1:22" x14ac:dyDescent="0.35">
      <c r="A4381" s="5" t="s">
        <v>13292</v>
      </c>
      <c r="B4381" s="5" t="s">
        <v>13293</v>
      </c>
      <c r="C4381" s="5" t="s">
        <v>13279</v>
      </c>
      <c r="D4381" s="5" t="s">
        <v>18</v>
      </c>
      <c r="E4381" s="5">
        <v>100</v>
      </c>
      <c r="F4381" s="5" t="s">
        <v>294</v>
      </c>
      <c r="G4381" s="5" t="s">
        <v>294</v>
      </c>
      <c r="M4381" s="5" t="s">
        <v>794</v>
      </c>
      <c r="N4381" s="5" t="s">
        <v>294</v>
      </c>
      <c r="O4381" s="5" t="s">
        <v>294</v>
      </c>
      <c r="P4381" s="5" t="s">
        <v>294</v>
      </c>
      <c r="Q4381" s="5" t="s">
        <v>297</v>
      </c>
      <c r="R4381" s="5" t="s">
        <v>294</v>
      </c>
    </row>
    <row r="4382" spans="1:22" x14ac:dyDescent="0.35">
      <c r="A4382" s="5" t="s">
        <v>13294</v>
      </c>
      <c r="B4382" s="5" t="s">
        <v>13295</v>
      </c>
      <c r="C4382" s="5" t="s">
        <v>13279</v>
      </c>
      <c r="D4382" s="5" t="s">
        <v>18</v>
      </c>
      <c r="E4382" s="5">
        <v>100</v>
      </c>
      <c r="F4382" s="5" t="s">
        <v>294</v>
      </c>
      <c r="G4382" s="5" t="s">
        <v>294</v>
      </c>
      <c r="M4382" s="5" t="s">
        <v>794</v>
      </c>
      <c r="N4382" s="5" t="s">
        <v>294</v>
      </c>
      <c r="O4382" s="5" t="s">
        <v>294</v>
      </c>
      <c r="P4382" s="5" t="s">
        <v>294</v>
      </c>
      <c r="Q4382" s="5" t="s">
        <v>297</v>
      </c>
      <c r="R4382" s="5" t="s">
        <v>294</v>
      </c>
    </row>
    <row r="4383" spans="1:22" x14ac:dyDescent="0.35">
      <c r="A4383" s="5" t="s">
        <v>13296</v>
      </c>
      <c r="B4383" s="5" t="s">
        <v>8929</v>
      </c>
      <c r="C4383" s="5" t="s">
        <v>13279</v>
      </c>
      <c r="D4383" s="5" t="s">
        <v>20</v>
      </c>
      <c r="E4383" s="5">
        <v>10</v>
      </c>
      <c r="F4383" s="5" t="s">
        <v>294</v>
      </c>
      <c r="G4383" s="5" t="s">
        <v>294</v>
      </c>
      <c r="M4383" s="5" t="s">
        <v>794</v>
      </c>
      <c r="N4383" s="5" t="s">
        <v>294</v>
      </c>
      <c r="O4383" s="5" t="s">
        <v>294</v>
      </c>
      <c r="P4383" s="5" t="s">
        <v>294</v>
      </c>
      <c r="Q4383" s="5" t="s">
        <v>297</v>
      </c>
      <c r="R4383" s="5" t="s">
        <v>294</v>
      </c>
    </row>
    <row r="4384" spans="1:22" x14ac:dyDescent="0.35">
      <c r="A4384" s="5" t="s">
        <v>13297</v>
      </c>
      <c r="B4384" s="5" t="s">
        <v>13298</v>
      </c>
      <c r="C4384" s="5" t="s">
        <v>13279</v>
      </c>
      <c r="D4384" s="5" t="s">
        <v>18</v>
      </c>
      <c r="E4384" s="5">
        <v>100</v>
      </c>
      <c r="F4384" s="5" t="s">
        <v>294</v>
      </c>
      <c r="G4384" s="5" t="s">
        <v>294</v>
      </c>
      <c r="M4384" s="5" t="s">
        <v>794</v>
      </c>
      <c r="N4384" s="5" t="s">
        <v>294</v>
      </c>
      <c r="O4384" s="5" t="s">
        <v>294</v>
      </c>
      <c r="P4384" s="5" t="s">
        <v>294</v>
      </c>
      <c r="Q4384" s="5" t="s">
        <v>297</v>
      </c>
      <c r="R4384" s="5" t="s">
        <v>294</v>
      </c>
    </row>
    <row r="4385" spans="1:22" x14ac:dyDescent="0.35">
      <c r="A4385" s="5" t="s">
        <v>13299</v>
      </c>
      <c r="B4385" s="5" t="s">
        <v>13300</v>
      </c>
      <c r="C4385" s="5" t="s">
        <v>12941</v>
      </c>
      <c r="D4385" s="5" t="s">
        <v>1655</v>
      </c>
      <c r="E4385" s="5">
        <v>77</v>
      </c>
      <c r="F4385" s="5" t="s">
        <v>294</v>
      </c>
      <c r="G4385" s="5" t="s">
        <v>294</v>
      </c>
      <c r="M4385" s="5" t="s">
        <v>794</v>
      </c>
      <c r="N4385" s="5" t="s">
        <v>294</v>
      </c>
      <c r="R4385" s="5" t="s">
        <v>294</v>
      </c>
      <c r="V4385" s="5" t="s">
        <v>13299</v>
      </c>
    </row>
    <row r="4386" spans="1:22" x14ac:dyDescent="0.35">
      <c r="A4386" s="5" t="s">
        <v>13301</v>
      </c>
      <c r="B4386" s="5" t="s">
        <v>13302</v>
      </c>
      <c r="C4386" s="5" t="s">
        <v>12959</v>
      </c>
      <c r="D4386" s="5" t="s">
        <v>22</v>
      </c>
      <c r="E4386" s="5">
        <v>10</v>
      </c>
      <c r="F4386" s="5" t="s">
        <v>294</v>
      </c>
      <c r="G4386" s="5" t="s">
        <v>294</v>
      </c>
      <c r="M4386" s="5" t="s">
        <v>794</v>
      </c>
      <c r="N4386" s="5" t="s">
        <v>294</v>
      </c>
      <c r="O4386" s="5" t="s">
        <v>294</v>
      </c>
      <c r="P4386" s="5" t="s">
        <v>294</v>
      </c>
      <c r="Q4386" s="5" t="s">
        <v>294</v>
      </c>
      <c r="R4386" s="5" t="s">
        <v>294</v>
      </c>
    </row>
    <row r="4387" spans="1:22" x14ac:dyDescent="0.35">
      <c r="A4387" s="5" t="s">
        <v>13303</v>
      </c>
      <c r="B4387" s="5" t="s">
        <v>13304</v>
      </c>
      <c r="C4387" s="5" t="s">
        <v>12959</v>
      </c>
      <c r="D4387" s="5" t="s">
        <v>22</v>
      </c>
      <c r="E4387" s="5">
        <v>10</v>
      </c>
      <c r="F4387" s="5" t="s">
        <v>294</v>
      </c>
      <c r="G4387" s="5" t="s">
        <v>294</v>
      </c>
      <c r="M4387" s="5" t="s">
        <v>794</v>
      </c>
      <c r="N4387" s="5" t="s">
        <v>294</v>
      </c>
      <c r="O4387" s="5" t="s">
        <v>294</v>
      </c>
      <c r="P4387" s="5" t="s">
        <v>294</v>
      </c>
      <c r="Q4387" s="5" t="s">
        <v>294</v>
      </c>
      <c r="R4387" s="5" t="s">
        <v>294</v>
      </c>
    </row>
    <row r="4388" spans="1:22" x14ac:dyDescent="0.35">
      <c r="A4388" s="5" t="s">
        <v>13305</v>
      </c>
      <c r="B4388" s="5" t="s">
        <v>13306</v>
      </c>
      <c r="C4388" s="5" t="s">
        <v>12959</v>
      </c>
      <c r="D4388" s="5" t="s">
        <v>18</v>
      </c>
      <c r="E4388" s="5">
        <v>4</v>
      </c>
      <c r="F4388" s="5" t="s">
        <v>294</v>
      </c>
      <c r="G4388" s="5" t="s">
        <v>297</v>
      </c>
      <c r="M4388" s="5" t="s">
        <v>794</v>
      </c>
      <c r="N4388" s="5" t="s">
        <v>294</v>
      </c>
      <c r="O4388" s="5" t="s">
        <v>294</v>
      </c>
      <c r="P4388" s="5" t="s">
        <v>294</v>
      </c>
      <c r="Q4388" s="5" t="s">
        <v>294</v>
      </c>
      <c r="R4388" s="5" t="s">
        <v>297</v>
      </c>
    </row>
    <row r="4389" spans="1:22" x14ac:dyDescent="0.35">
      <c r="A4389" s="5" t="s">
        <v>13307</v>
      </c>
      <c r="B4389" s="5" t="s">
        <v>13308</v>
      </c>
      <c r="C4389" s="5" t="s">
        <v>5174</v>
      </c>
      <c r="D4389" s="5" t="s">
        <v>20</v>
      </c>
      <c r="E4389" s="5">
        <v>10</v>
      </c>
      <c r="F4389" s="5" t="s">
        <v>294</v>
      </c>
      <c r="G4389" s="5" t="s">
        <v>294</v>
      </c>
      <c r="K4389" s="5" t="s">
        <v>294</v>
      </c>
      <c r="M4389" s="5" t="s">
        <v>794</v>
      </c>
      <c r="N4389" s="5" t="s">
        <v>294</v>
      </c>
      <c r="P4389" s="5" t="s">
        <v>294</v>
      </c>
      <c r="R4389" s="5" t="s">
        <v>294</v>
      </c>
      <c r="V4389" s="5" t="s">
        <v>13309</v>
      </c>
    </row>
    <row r="4390" spans="1:22" x14ac:dyDescent="0.35">
      <c r="A4390" s="5" t="s">
        <v>13310</v>
      </c>
      <c r="B4390" s="5" t="s">
        <v>13311</v>
      </c>
      <c r="C4390" s="5" t="s">
        <v>5174</v>
      </c>
      <c r="D4390" s="5" t="s">
        <v>22</v>
      </c>
      <c r="E4390" s="5">
        <v>9</v>
      </c>
      <c r="F4390" s="5" t="s">
        <v>294</v>
      </c>
      <c r="G4390" s="5" t="s">
        <v>294</v>
      </c>
      <c r="J4390" s="5" t="s">
        <v>628</v>
      </c>
      <c r="M4390" s="5" t="s">
        <v>794</v>
      </c>
      <c r="N4390" s="5" t="s">
        <v>294</v>
      </c>
      <c r="R4390" s="5" t="s">
        <v>297</v>
      </c>
      <c r="V4390" s="5" t="s">
        <v>13310</v>
      </c>
    </row>
    <row r="4391" spans="1:22" x14ac:dyDescent="0.35">
      <c r="A4391" s="5" t="s">
        <v>13312</v>
      </c>
      <c r="B4391" s="5" t="s">
        <v>13313</v>
      </c>
      <c r="C4391" s="5" t="s">
        <v>5174</v>
      </c>
      <c r="D4391" s="5" t="s">
        <v>18</v>
      </c>
      <c r="E4391" s="5">
        <v>1</v>
      </c>
      <c r="F4391" s="5" t="s">
        <v>294</v>
      </c>
      <c r="G4391" s="5" t="s">
        <v>297</v>
      </c>
      <c r="L4391" s="5" t="s">
        <v>4558</v>
      </c>
      <c r="M4391" s="5" t="s">
        <v>794</v>
      </c>
      <c r="N4391" s="5" t="s">
        <v>294</v>
      </c>
      <c r="R4391" s="5" t="s">
        <v>294</v>
      </c>
      <c r="S4391" s="5" t="s">
        <v>294</v>
      </c>
      <c r="V4391" s="5" t="s">
        <v>13312</v>
      </c>
    </row>
    <row r="4392" spans="1:22" x14ac:dyDescent="0.35">
      <c r="A4392" s="5" t="s">
        <v>13314</v>
      </c>
      <c r="B4392" s="5" t="s">
        <v>13315</v>
      </c>
      <c r="C4392" s="5" t="s">
        <v>5174</v>
      </c>
      <c r="D4392" s="5" t="s">
        <v>16</v>
      </c>
      <c r="E4392" s="5">
        <v>12</v>
      </c>
      <c r="F4392" s="5" t="s">
        <v>294</v>
      </c>
      <c r="G4392" s="5" t="s">
        <v>294</v>
      </c>
      <c r="H4392" s="5">
        <v>0</v>
      </c>
      <c r="M4392" s="5" t="s">
        <v>794</v>
      </c>
      <c r="N4392" s="5" t="s">
        <v>294</v>
      </c>
      <c r="R4392" s="5" t="s">
        <v>294</v>
      </c>
      <c r="S4392" s="5" t="s">
        <v>2333</v>
      </c>
      <c r="V4392" s="5" t="s">
        <v>13314</v>
      </c>
    </row>
    <row r="4393" spans="1:22" x14ac:dyDescent="0.35">
      <c r="A4393" s="5" t="s">
        <v>13316</v>
      </c>
      <c r="B4393" s="5" t="s">
        <v>13317</v>
      </c>
      <c r="C4393" s="5" t="s">
        <v>5174</v>
      </c>
      <c r="D4393" s="5" t="s">
        <v>16</v>
      </c>
      <c r="E4393" s="5">
        <v>12</v>
      </c>
      <c r="F4393" s="5" t="s">
        <v>294</v>
      </c>
      <c r="G4393" s="5" t="s">
        <v>294</v>
      </c>
      <c r="H4393" s="5">
        <v>0</v>
      </c>
      <c r="M4393" s="5" t="s">
        <v>794</v>
      </c>
      <c r="N4393" s="5" t="s">
        <v>294</v>
      </c>
      <c r="R4393" s="5" t="s">
        <v>294</v>
      </c>
      <c r="S4393" s="5" t="s">
        <v>2333</v>
      </c>
      <c r="V4393" s="5" t="s">
        <v>13316</v>
      </c>
    </row>
    <row r="4394" spans="1:22" x14ac:dyDescent="0.35">
      <c r="A4394" s="5" t="s">
        <v>13318</v>
      </c>
      <c r="B4394" s="5" t="s">
        <v>13319</v>
      </c>
      <c r="C4394" s="5" t="s">
        <v>5174</v>
      </c>
      <c r="D4394" s="5" t="s">
        <v>22</v>
      </c>
      <c r="E4394" s="5">
        <v>12</v>
      </c>
      <c r="F4394" s="5" t="s">
        <v>294</v>
      </c>
      <c r="G4394" s="5" t="s">
        <v>294</v>
      </c>
      <c r="J4394" s="5" t="s">
        <v>4203</v>
      </c>
      <c r="M4394" s="5" t="s">
        <v>794</v>
      </c>
      <c r="N4394" s="5" t="s">
        <v>294</v>
      </c>
      <c r="R4394" s="5" t="s">
        <v>294</v>
      </c>
      <c r="V4394" s="5" t="s">
        <v>13318</v>
      </c>
    </row>
    <row r="4395" spans="1:22" x14ac:dyDescent="0.35">
      <c r="A4395" s="5" t="s">
        <v>13320</v>
      </c>
      <c r="B4395" s="5" t="s">
        <v>13321</v>
      </c>
      <c r="C4395" s="5" t="s">
        <v>5174</v>
      </c>
      <c r="D4395" s="5" t="s">
        <v>22</v>
      </c>
      <c r="E4395" s="5">
        <v>12</v>
      </c>
      <c r="F4395" s="5" t="s">
        <v>294</v>
      </c>
      <c r="G4395" s="5" t="s">
        <v>294</v>
      </c>
      <c r="J4395" s="5" t="s">
        <v>4203</v>
      </c>
      <c r="M4395" s="5" t="s">
        <v>794</v>
      </c>
      <c r="N4395" s="5" t="s">
        <v>294</v>
      </c>
      <c r="R4395" s="5" t="s">
        <v>294</v>
      </c>
      <c r="V4395" s="5" t="s">
        <v>13320</v>
      </c>
    </row>
    <row r="4396" spans="1:22" x14ac:dyDescent="0.35">
      <c r="A4396" s="5" t="s">
        <v>13322</v>
      </c>
      <c r="B4396" s="5" t="s">
        <v>13323</v>
      </c>
      <c r="C4396" s="5" t="s">
        <v>5174</v>
      </c>
      <c r="D4396" s="5" t="s">
        <v>18</v>
      </c>
      <c r="E4396" s="5">
        <v>5</v>
      </c>
      <c r="F4396" s="5" t="s">
        <v>294</v>
      </c>
      <c r="G4396" s="5" t="s">
        <v>294</v>
      </c>
      <c r="M4396" s="5" t="s">
        <v>794</v>
      </c>
      <c r="N4396" s="5" t="s">
        <v>294</v>
      </c>
      <c r="R4396" s="5" t="s">
        <v>294</v>
      </c>
      <c r="V4396" s="5" t="s">
        <v>13322</v>
      </c>
    </row>
    <row r="4397" spans="1:22" x14ac:dyDescent="0.35">
      <c r="A4397" s="5" t="s">
        <v>13324</v>
      </c>
      <c r="B4397" s="5" t="s">
        <v>13325</v>
      </c>
      <c r="C4397" s="5" t="s">
        <v>5174</v>
      </c>
      <c r="D4397" s="5" t="s">
        <v>20</v>
      </c>
      <c r="E4397" s="5">
        <v>10</v>
      </c>
      <c r="F4397" s="5" t="s">
        <v>294</v>
      </c>
      <c r="G4397" s="5" t="s">
        <v>294</v>
      </c>
      <c r="M4397" s="5" t="s">
        <v>794</v>
      </c>
      <c r="N4397" s="5" t="s">
        <v>294</v>
      </c>
      <c r="P4397" s="5" t="s">
        <v>294</v>
      </c>
      <c r="Q4397" s="5" t="s">
        <v>294</v>
      </c>
      <c r="R4397" s="5" t="s">
        <v>294</v>
      </c>
      <c r="V4397" s="5" t="s">
        <v>13324</v>
      </c>
    </row>
    <row r="4398" spans="1:22" x14ac:dyDescent="0.35">
      <c r="A4398" s="5" t="s">
        <v>13326</v>
      </c>
      <c r="B4398" s="5" t="s">
        <v>13327</v>
      </c>
      <c r="C4398" s="5" t="s">
        <v>5174</v>
      </c>
      <c r="D4398" s="5" t="s">
        <v>16</v>
      </c>
      <c r="E4398" s="5">
        <v>13</v>
      </c>
      <c r="F4398" s="5" t="s">
        <v>294</v>
      </c>
      <c r="G4398" s="5" t="s">
        <v>294</v>
      </c>
      <c r="M4398" s="5" t="s">
        <v>794</v>
      </c>
      <c r="N4398" s="5" t="s">
        <v>297</v>
      </c>
      <c r="O4398" s="5" t="s">
        <v>297</v>
      </c>
      <c r="Q4398" s="5" t="s">
        <v>297</v>
      </c>
      <c r="R4398" s="5" t="s">
        <v>294</v>
      </c>
      <c r="V4398" s="5" t="s">
        <v>13328</v>
      </c>
    </row>
    <row r="4399" spans="1:22" x14ac:dyDescent="0.35">
      <c r="A4399" s="5" t="s">
        <v>13329</v>
      </c>
      <c r="B4399" s="5" t="s">
        <v>13330</v>
      </c>
      <c r="C4399" s="5" t="s">
        <v>5174</v>
      </c>
      <c r="D4399" s="5" t="s">
        <v>16</v>
      </c>
      <c r="E4399" s="5">
        <v>12</v>
      </c>
      <c r="F4399" s="5" t="s">
        <v>294</v>
      </c>
      <c r="G4399" s="5" t="s">
        <v>294</v>
      </c>
      <c r="K4399" s="5" t="s">
        <v>294</v>
      </c>
      <c r="M4399" s="5" t="s">
        <v>794</v>
      </c>
      <c r="N4399" s="5" t="s">
        <v>294</v>
      </c>
      <c r="P4399" s="5" t="s">
        <v>294</v>
      </c>
      <c r="Q4399" s="5" t="s">
        <v>294</v>
      </c>
      <c r="R4399" s="5" t="s">
        <v>294</v>
      </c>
      <c r="V4399" s="5" t="s">
        <v>13331</v>
      </c>
    </row>
    <row r="4400" spans="1:22" x14ac:dyDescent="0.35">
      <c r="A4400" s="5" t="s">
        <v>13332</v>
      </c>
      <c r="B4400" s="5" t="s">
        <v>13333</v>
      </c>
      <c r="C4400" s="5" t="s">
        <v>5174</v>
      </c>
      <c r="D4400" s="5" t="s">
        <v>20</v>
      </c>
      <c r="E4400" s="5">
        <v>10</v>
      </c>
      <c r="F4400" s="5" t="s">
        <v>294</v>
      </c>
      <c r="G4400" s="5" t="s">
        <v>294</v>
      </c>
      <c r="M4400" s="5" t="s">
        <v>794</v>
      </c>
      <c r="N4400" s="5" t="s">
        <v>294</v>
      </c>
      <c r="R4400" s="5" t="s">
        <v>294</v>
      </c>
      <c r="V4400" s="5" t="s">
        <v>13332</v>
      </c>
    </row>
    <row r="4401" spans="1:22" x14ac:dyDescent="0.35">
      <c r="A4401" s="5" t="s">
        <v>13334</v>
      </c>
      <c r="B4401" s="5" t="s">
        <v>13335</v>
      </c>
      <c r="C4401" s="5" t="s">
        <v>5174</v>
      </c>
      <c r="D4401" s="5" t="s">
        <v>22</v>
      </c>
      <c r="E4401" s="5">
        <v>8</v>
      </c>
      <c r="F4401" s="5" t="s">
        <v>294</v>
      </c>
      <c r="G4401" s="5" t="s">
        <v>294</v>
      </c>
      <c r="J4401" s="5" t="s">
        <v>5197</v>
      </c>
      <c r="M4401" s="5" t="s">
        <v>794</v>
      </c>
      <c r="N4401" s="5" t="s">
        <v>294</v>
      </c>
      <c r="R4401" s="5" t="s">
        <v>294</v>
      </c>
      <c r="V4401" s="5" t="s">
        <v>13334</v>
      </c>
    </row>
    <row r="4402" spans="1:22" x14ac:dyDescent="0.35">
      <c r="A4402" s="5" t="s">
        <v>13336</v>
      </c>
      <c r="B4402" s="5" t="s">
        <v>13337</v>
      </c>
      <c r="C4402" s="5" t="s">
        <v>5174</v>
      </c>
      <c r="D4402" s="5" t="s">
        <v>18</v>
      </c>
      <c r="E4402" s="5">
        <v>4</v>
      </c>
      <c r="F4402" s="5" t="s">
        <v>294</v>
      </c>
      <c r="G4402" s="5" t="s">
        <v>297</v>
      </c>
      <c r="J4402" s="5" t="s">
        <v>1194</v>
      </c>
      <c r="M4402" s="5" t="s">
        <v>794</v>
      </c>
      <c r="N4402" s="5" t="s">
        <v>294</v>
      </c>
      <c r="R4402" s="5" t="s">
        <v>297</v>
      </c>
      <c r="U4402" s="5" t="s">
        <v>13338</v>
      </c>
      <c r="V4402" s="5" t="s">
        <v>13336</v>
      </c>
    </row>
    <row r="4403" spans="1:22" x14ac:dyDescent="0.35">
      <c r="A4403" s="5" t="s">
        <v>13339</v>
      </c>
      <c r="B4403" s="5" t="s">
        <v>13340</v>
      </c>
      <c r="C4403" s="5" t="s">
        <v>5174</v>
      </c>
      <c r="D4403" s="5" t="s">
        <v>18</v>
      </c>
      <c r="E4403" s="5">
        <v>1</v>
      </c>
      <c r="F4403" s="5" t="s">
        <v>294</v>
      </c>
      <c r="G4403" s="5" t="s">
        <v>297</v>
      </c>
      <c r="L4403" s="5" t="s">
        <v>4565</v>
      </c>
      <c r="M4403" s="5" t="s">
        <v>794</v>
      </c>
      <c r="N4403" s="5" t="s">
        <v>294</v>
      </c>
      <c r="R4403" s="5" t="s">
        <v>294</v>
      </c>
      <c r="S4403" s="5" t="s">
        <v>4566</v>
      </c>
      <c r="V4403" s="5" t="s">
        <v>13339</v>
      </c>
    </row>
    <row r="4404" spans="1:22" x14ac:dyDescent="0.35">
      <c r="A4404" s="5" t="s">
        <v>13341</v>
      </c>
      <c r="B4404" s="5" t="s">
        <v>13342</v>
      </c>
      <c r="C4404" s="5" t="s">
        <v>5174</v>
      </c>
      <c r="D4404" s="5" t="s">
        <v>18</v>
      </c>
      <c r="E4404" s="5">
        <v>2</v>
      </c>
      <c r="F4404" s="5" t="s">
        <v>294</v>
      </c>
      <c r="G4404" s="5" t="s">
        <v>294</v>
      </c>
      <c r="L4404" s="5" t="s">
        <v>13343</v>
      </c>
      <c r="M4404" s="5" t="s">
        <v>794</v>
      </c>
      <c r="N4404" s="5" t="s">
        <v>294</v>
      </c>
      <c r="R4404" s="5" t="s">
        <v>294</v>
      </c>
      <c r="V4404" s="5" t="s">
        <v>13341</v>
      </c>
    </row>
    <row r="4405" spans="1:22" x14ac:dyDescent="0.35">
      <c r="A4405" s="5" t="s">
        <v>13344</v>
      </c>
      <c r="B4405" s="5" t="s">
        <v>13345</v>
      </c>
      <c r="C4405" s="5" t="s">
        <v>5174</v>
      </c>
      <c r="D4405" s="5" t="s">
        <v>20</v>
      </c>
      <c r="E4405" s="5">
        <v>10</v>
      </c>
      <c r="F4405" s="5" t="s">
        <v>294</v>
      </c>
      <c r="G4405" s="5" t="s">
        <v>294</v>
      </c>
      <c r="M4405" s="5" t="s">
        <v>794</v>
      </c>
      <c r="N4405" s="5" t="s">
        <v>294</v>
      </c>
      <c r="O4405" s="5" t="s">
        <v>294</v>
      </c>
      <c r="P4405" s="5" t="s">
        <v>294</v>
      </c>
      <c r="Q4405" s="5" t="s">
        <v>294</v>
      </c>
      <c r="R4405" s="5" t="s">
        <v>294</v>
      </c>
      <c r="V4405" s="5" t="s">
        <v>13344</v>
      </c>
    </row>
    <row r="4406" spans="1:22" x14ac:dyDescent="0.35">
      <c r="A4406" s="5" t="s">
        <v>13346</v>
      </c>
      <c r="B4406" s="5" t="s">
        <v>13347</v>
      </c>
      <c r="C4406" s="5" t="s">
        <v>5174</v>
      </c>
      <c r="D4406" s="5" t="s">
        <v>18</v>
      </c>
      <c r="E4406" s="5">
        <v>150</v>
      </c>
      <c r="F4406" s="5" t="s">
        <v>294</v>
      </c>
      <c r="G4406" s="5" t="s">
        <v>294</v>
      </c>
      <c r="M4406" s="5" t="s">
        <v>794</v>
      </c>
      <c r="N4406" s="5" t="s">
        <v>294</v>
      </c>
      <c r="R4406" s="5" t="s">
        <v>294</v>
      </c>
      <c r="V4406" s="5" t="s">
        <v>13346</v>
      </c>
    </row>
    <row r="4407" spans="1:22" x14ac:dyDescent="0.35">
      <c r="A4407" s="5" t="s">
        <v>13348</v>
      </c>
      <c r="B4407" s="5" t="s">
        <v>13349</v>
      </c>
      <c r="C4407" s="5" t="s">
        <v>5174</v>
      </c>
      <c r="D4407" s="5" t="s">
        <v>18</v>
      </c>
      <c r="E4407" s="5">
        <v>1</v>
      </c>
      <c r="F4407" s="5" t="s">
        <v>294</v>
      </c>
      <c r="G4407" s="5" t="s">
        <v>297</v>
      </c>
      <c r="L4407" s="5" t="s">
        <v>4558</v>
      </c>
      <c r="M4407" s="5" t="s">
        <v>794</v>
      </c>
      <c r="N4407" s="5" t="s">
        <v>294</v>
      </c>
      <c r="R4407" s="5" t="s">
        <v>294</v>
      </c>
      <c r="S4407" s="5" t="s">
        <v>294</v>
      </c>
      <c r="V4407" s="5" t="s">
        <v>13348</v>
      </c>
    </row>
    <row r="4408" spans="1:22" x14ac:dyDescent="0.35">
      <c r="A4408" s="5" t="s">
        <v>13350</v>
      </c>
      <c r="B4408" s="5" t="s">
        <v>10568</v>
      </c>
      <c r="C4408" s="5" t="s">
        <v>5174</v>
      </c>
      <c r="D4408" s="5" t="s">
        <v>18</v>
      </c>
      <c r="E4408" s="5">
        <v>8</v>
      </c>
      <c r="F4408" s="5" t="s">
        <v>294</v>
      </c>
      <c r="G4408" s="5" t="s">
        <v>294</v>
      </c>
      <c r="J4408" s="5" t="s">
        <v>8172</v>
      </c>
      <c r="M4408" s="5" t="s">
        <v>794</v>
      </c>
      <c r="N4408" s="5" t="s">
        <v>294</v>
      </c>
      <c r="R4408" s="5" t="s">
        <v>297</v>
      </c>
      <c r="V4408" s="5" t="s">
        <v>13350</v>
      </c>
    </row>
    <row r="4409" spans="1:22" x14ac:dyDescent="0.35">
      <c r="A4409" s="5" t="s">
        <v>13351</v>
      </c>
      <c r="B4409" s="5" t="s">
        <v>13352</v>
      </c>
      <c r="C4409" s="5" t="s">
        <v>8172</v>
      </c>
      <c r="D4409" s="5" t="s">
        <v>1655</v>
      </c>
      <c r="E4409" s="5">
        <v>77</v>
      </c>
      <c r="F4409" s="5" t="s">
        <v>294</v>
      </c>
      <c r="G4409" s="5" t="s">
        <v>294</v>
      </c>
      <c r="M4409" s="5" t="s">
        <v>794</v>
      </c>
      <c r="N4409" s="5" t="s">
        <v>294</v>
      </c>
      <c r="R4409" s="5" t="s">
        <v>294</v>
      </c>
      <c r="V4409" s="5" t="s">
        <v>13351</v>
      </c>
    </row>
    <row r="4410" spans="1:22" x14ac:dyDescent="0.35">
      <c r="A4410" s="5" t="s">
        <v>13353</v>
      </c>
      <c r="B4410" s="5" t="s">
        <v>279</v>
      </c>
      <c r="C4410" s="5" t="s">
        <v>5174</v>
      </c>
      <c r="D4410" s="5" t="s">
        <v>18</v>
      </c>
      <c r="E4410" s="5">
        <v>60</v>
      </c>
      <c r="F4410" s="5" t="s">
        <v>294</v>
      </c>
      <c r="G4410" s="5" t="s">
        <v>294</v>
      </c>
      <c r="M4410" s="5" t="s">
        <v>794</v>
      </c>
      <c r="N4410" s="5" t="s">
        <v>294</v>
      </c>
      <c r="R4410" s="5" t="s">
        <v>294</v>
      </c>
      <c r="V4410" s="5" t="s">
        <v>13353</v>
      </c>
    </row>
    <row r="4411" spans="1:22" x14ac:dyDescent="0.35">
      <c r="A4411" s="5" t="s">
        <v>13354</v>
      </c>
      <c r="B4411" s="5" t="s">
        <v>8291</v>
      </c>
      <c r="C4411" s="5" t="s">
        <v>5174</v>
      </c>
      <c r="D4411" s="5" t="s">
        <v>18</v>
      </c>
      <c r="E4411" s="5">
        <v>8</v>
      </c>
      <c r="F4411" s="5" t="s">
        <v>294</v>
      </c>
      <c r="G4411" s="5" t="s">
        <v>297</v>
      </c>
      <c r="J4411" s="5" t="s">
        <v>8828</v>
      </c>
      <c r="M4411" s="5" t="s">
        <v>794</v>
      </c>
      <c r="N4411" s="5" t="s">
        <v>294</v>
      </c>
      <c r="R4411" s="5" t="s">
        <v>297</v>
      </c>
      <c r="V4411" s="5" t="s">
        <v>13354</v>
      </c>
    </row>
    <row r="4412" spans="1:22" x14ac:dyDescent="0.35">
      <c r="A4412" s="5" t="s">
        <v>13355</v>
      </c>
      <c r="B4412" s="5" t="s">
        <v>13356</v>
      </c>
      <c r="C4412" s="5" t="s">
        <v>13357</v>
      </c>
      <c r="D4412" s="5" t="s">
        <v>22</v>
      </c>
      <c r="E4412" s="5">
        <v>8</v>
      </c>
      <c r="F4412" s="5" t="s">
        <v>294</v>
      </c>
      <c r="G4412" s="5" t="s">
        <v>294</v>
      </c>
      <c r="J4412" s="5" t="s">
        <v>13205</v>
      </c>
      <c r="M4412" s="5" t="s">
        <v>794</v>
      </c>
      <c r="N4412" s="5" t="s">
        <v>294</v>
      </c>
      <c r="R4412" s="5" t="s">
        <v>297</v>
      </c>
      <c r="V4412" s="5" t="s">
        <v>13358</v>
      </c>
    </row>
    <row r="4413" spans="1:22" x14ac:dyDescent="0.35">
      <c r="A4413" s="5" t="s">
        <v>13359</v>
      </c>
      <c r="B4413" s="5" t="s">
        <v>10212</v>
      </c>
      <c r="C4413" s="5" t="s">
        <v>13357</v>
      </c>
      <c r="D4413" s="5" t="s">
        <v>22</v>
      </c>
      <c r="E4413" s="5">
        <v>8</v>
      </c>
      <c r="F4413" s="5" t="s">
        <v>294</v>
      </c>
      <c r="G4413" s="5" t="s">
        <v>294</v>
      </c>
      <c r="J4413" s="5" t="s">
        <v>5174</v>
      </c>
      <c r="M4413" s="5" t="s">
        <v>794</v>
      </c>
      <c r="N4413" s="5" t="s">
        <v>294</v>
      </c>
      <c r="R4413" s="5" t="s">
        <v>297</v>
      </c>
      <c r="V4413" s="5" t="s">
        <v>13360</v>
      </c>
    </row>
    <row r="4414" spans="1:22" x14ac:dyDescent="0.35">
      <c r="A4414" s="5" t="s">
        <v>13361</v>
      </c>
      <c r="B4414" s="5" t="s">
        <v>13362</v>
      </c>
      <c r="C4414" s="5" t="s">
        <v>13357</v>
      </c>
      <c r="D4414" s="5" t="s">
        <v>22</v>
      </c>
      <c r="E4414" s="5">
        <v>8</v>
      </c>
      <c r="F4414" s="5" t="s">
        <v>294</v>
      </c>
      <c r="G4414" s="5" t="s">
        <v>294</v>
      </c>
      <c r="M4414" s="5" t="s">
        <v>3826</v>
      </c>
      <c r="N4414" s="5" t="s">
        <v>294</v>
      </c>
      <c r="R4414" s="5" t="s">
        <v>294</v>
      </c>
      <c r="V4414" s="5" t="s">
        <v>13363</v>
      </c>
    </row>
    <row r="4415" spans="1:22" x14ac:dyDescent="0.35">
      <c r="A4415" s="5" t="s">
        <v>13364</v>
      </c>
      <c r="B4415" s="5" t="s">
        <v>13365</v>
      </c>
      <c r="C4415" s="5" t="s">
        <v>5174</v>
      </c>
      <c r="D4415" s="5" t="s">
        <v>20</v>
      </c>
      <c r="E4415" s="5">
        <v>10</v>
      </c>
      <c r="F4415" s="5" t="s">
        <v>294</v>
      </c>
      <c r="G4415" s="5" t="s">
        <v>294</v>
      </c>
      <c r="M4415" s="5" t="s">
        <v>794</v>
      </c>
      <c r="N4415" s="5" t="s">
        <v>294</v>
      </c>
      <c r="P4415" s="5" t="s">
        <v>294</v>
      </c>
      <c r="Q4415" s="5" t="s">
        <v>294</v>
      </c>
      <c r="R4415" s="5" t="s">
        <v>294</v>
      </c>
      <c r="V4415" s="5" t="s">
        <v>13364</v>
      </c>
    </row>
    <row r="4416" spans="1:22" x14ac:dyDescent="0.35">
      <c r="A4416" s="5" t="s">
        <v>13366</v>
      </c>
      <c r="B4416" s="5" t="s">
        <v>13367</v>
      </c>
      <c r="C4416" s="5" t="s">
        <v>5174</v>
      </c>
      <c r="D4416" s="5" t="s">
        <v>20</v>
      </c>
      <c r="E4416" s="5">
        <v>10</v>
      </c>
      <c r="F4416" s="5" t="s">
        <v>294</v>
      </c>
      <c r="G4416" s="5" t="s">
        <v>294</v>
      </c>
      <c r="M4416" s="5" t="s">
        <v>794</v>
      </c>
      <c r="N4416" s="5" t="s">
        <v>294</v>
      </c>
      <c r="P4416" s="5" t="s">
        <v>294</v>
      </c>
      <c r="Q4416" s="5" t="s">
        <v>294</v>
      </c>
      <c r="R4416" s="5" t="s">
        <v>294</v>
      </c>
      <c r="V4416" s="5" t="s">
        <v>13366</v>
      </c>
    </row>
    <row r="4417" spans="1:22" x14ac:dyDescent="0.35">
      <c r="A4417" s="5" t="s">
        <v>13368</v>
      </c>
      <c r="B4417" s="5" t="s">
        <v>4226</v>
      </c>
      <c r="C4417" s="5" t="s">
        <v>5174</v>
      </c>
      <c r="D4417" s="5" t="s">
        <v>18</v>
      </c>
      <c r="E4417" s="5">
        <v>180</v>
      </c>
      <c r="F4417" s="5" t="s">
        <v>294</v>
      </c>
      <c r="G4417" s="5" t="s">
        <v>294</v>
      </c>
      <c r="M4417" s="5" t="s">
        <v>794</v>
      </c>
      <c r="N4417" s="5" t="s">
        <v>294</v>
      </c>
      <c r="P4417" s="5" t="s">
        <v>294</v>
      </c>
      <c r="Q4417" s="5" t="s">
        <v>294</v>
      </c>
      <c r="R4417" s="5" t="s">
        <v>294</v>
      </c>
      <c r="V4417" s="5" t="s">
        <v>13368</v>
      </c>
    </row>
    <row r="4418" spans="1:22" x14ac:dyDescent="0.35">
      <c r="A4418" s="5" t="s">
        <v>13369</v>
      </c>
      <c r="B4418" s="5" t="s">
        <v>13370</v>
      </c>
      <c r="C4418" s="5" t="s">
        <v>5174</v>
      </c>
      <c r="D4418" s="5" t="s">
        <v>22</v>
      </c>
      <c r="E4418" s="5">
        <v>10</v>
      </c>
      <c r="F4418" s="5" t="s">
        <v>294</v>
      </c>
      <c r="G4418" s="5" t="s">
        <v>294</v>
      </c>
      <c r="J4418" s="5" t="s">
        <v>5985</v>
      </c>
      <c r="M4418" s="5" t="s">
        <v>794</v>
      </c>
      <c r="N4418" s="5" t="s">
        <v>294</v>
      </c>
      <c r="P4418" s="5" t="s">
        <v>294</v>
      </c>
      <c r="Q4418" s="5" t="s">
        <v>294</v>
      </c>
      <c r="R4418" s="5" t="s">
        <v>297</v>
      </c>
      <c r="U4418" s="5" t="s">
        <v>13371</v>
      </c>
      <c r="V4418" s="5" t="s">
        <v>13369</v>
      </c>
    </row>
    <row r="4419" spans="1:22" x14ac:dyDescent="0.35">
      <c r="A4419" s="5" t="s">
        <v>13372</v>
      </c>
      <c r="B4419" s="5" t="s">
        <v>13373</v>
      </c>
      <c r="C4419" s="5" t="s">
        <v>5174</v>
      </c>
      <c r="D4419" s="5" t="s">
        <v>18</v>
      </c>
      <c r="E4419" s="5">
        <v>1</v>
      </c>
      <c r="F4419" s="5" t="s">
        <v>294</v>
      </c>
      <c r="G4419" s="5" t="s">
        <v>297</v>
      </c>
      <c r="K4419" s="5" t="s">
        <v>294</v>
      </c>
      <c r="L4419" s="5" t="s">
        <v>4558</v>
      </c>
      <c r="M4419" s="5" t="s">
        <v>794</v>
      </c>
      <c r="N4419" s="5" t="s">
        <v>294</v>
      </c>
      <c r="P4419" s="5" t="s">
        <v>294</v>
      </c>
      <c r="R4419" s="5" t="s">
        <v>294</v>
      </c>
      <c r="S4419" s="5" t="s">
        <v>294</v>
      </c>
      <c r="V4419" s="5" t="s">
        <v>13372</v>
      </c>
    </row>
    <row r="4420" spans="1:22" x14ac:dyDescent="0.35">
      <c r="A4420" s="5" t="s">
        <v>13374</v>
      </c>
      <c r="B4420" s="5" t="s">
        <v>10212</v>
      </c>
      <c r="C4420" s="5" t="s">
        <v>13375</v>
      </c>
      <c r="D4420" s="5" t="s">
        <v>22</v>
      </c>
      <c r="E4420" s="5">
        <v>9</v>
      </c>
      <c r="F4420" s="5" t="s">
        <v>294</v>
      </c>
      <c r="G4420" s="5" t="s">
        <v>294</v>
      </c>
      <c r="J4420" s="5" t="s">
        <v>5174</v>
      </c>
      <c r="M4420" s="5" t="s">
        <v>794</v>
      </c>
      <c r="N4420" s="5" t="s">
        <v>294</v>
      </c>
      <c r="P4420" s="5" t="s">
        <v>294</v>
      </c>
      <c r="Q4420" s="5" t="s">
        <v>294</v>
      </c>
      <c r="R4420" s="5" t="s">
        <v>297</v>
      </c>
      <c r="V4420" s="5" t="s">
        <v>13374</v>
      </c>
    </row>
    <row r="4421" spans="1:22" x14ac:dyDescent="0.35">
      <c r="A4421" s="5" t="s">
        <v>13376</v>
      </c>
      <c r="B4421" s="5" t="s">
        <v>13377</v>
      </c>
      <c r="C4421" s="5" t="s">
        <v>13375</v>
      </c>
      <c r="D4421" s="5" t="s">
        <v>22</v>
      </c>
      <c r="E4421" s="5">
        <v>9</v>
      </c>
      <c r="F4421" s="5" t="s">
        <v>294</v>
      </c>
      <c r="G4421" s="5" t="s">
        <v>294</v>
      </c>
      <c r="M4421" s="5" t="s">
        <v>3826</v>
      </c>
      <c r="N4421" s="5" t="s">
        <v>294</v>
      </c>
      <c r="P4421" s="5" t="s">
        <v>294</v>
      </c>
      <c r="Q4421" s="5" t="s">
        <v>294</v>
      </c>
      <c r="R4421" s="5" t="s">
        <v>294</v>
      </c>
      <c r="V4421" s="5" t="s">
        <v>13376</v>
      </c>
    </row>
    <row r="4422" spans="1:22" x14ac:dyDescent="0.35">
      <c r="A4422" s="5" t="s">
        <v>13378</v>
      </c>
      <c r="B4422" s="5" t="s">
        <v>12690</v>
      </c>
      <c r="C4422" s="5" t="s">
        <v>13375</v>
      </c>
      <c r="D4422" s="5" t="s">
        <v>18</v>
      </c>
      <c r="E4422" s="5">
        <v>10</v>
      </c>
      <c r="F4422" s="5" t="s">
        <v>294</v>
      </c>
      <c r="G4422" s="5" t="s">
        <v>297</v>
      </c>
      <c r="J4422" s="5" t="s">
        <v>4601</v>
      </c>
      <c r="M4422" s="5" t="s">
        <v>794</v>
      </c>
      <c r="N4422" s="5" t="s">
        <v>294</v>
      </c>
      <c r="P4422" s="5" t="s">
        <v>294</v>
      </c>
      <c r="Q4422" s="5" t="s">
        <v>294</v>
      </c>
      <c r="R4422" s="5" t="s">
        <v>294</v>
      </c>
      <c r="V4422" s="5" t="s">
        <v>13378</v>
      </c>
    </row>
    <row r="4423" spans="1:22" x14ac:dyDescent="0.35">
      <c r="A4423" s="5" t="s">
        <v>13379</v>
      </c>
      <c r="B4423" s="5" t="s">
        <v>13380</v>
      </c>
      <c r="C4423" s="5" t="s">
        <v>13375</v>
      </c>
      <c r="D4423" s="5" t="s">
        <v>16</v>
      </c>
      <c r="E4423" s="5">
        <v>8</v>
      </c>
      <c r="F4423" s="5" t="s">
        <v>294</v>
      </c>
      <c r="G4423" s="5" t="s">
        <v>294</v>
      </c>
      <c r="H4423" s="5">
        <v>0</v>
      </c>
      <c r="M4423" s="5" t="s">
        <v>794</v>
      </c>
      <c r="N4423" s="5" t="s">
        <v>294</v>
      </c>
      <c r="P4423" s="5" t="s">
        <v>294</v>
      </c>
      <c r="Q4423" s="5" t="s">
        <v>294</v>
      </c>
      <c r="R4423" s="5" t="s">
        <v>294</v>
      </c>
      <c r="V4423" s="5" t="s">
        <v>13379</v>
      </c>
    </row>
    <row r="4424" spans="1:22" x14ac:dyDescent="0.35">
      <c r="A4424" s="5" t="s">
        <v>13381</v>
      </c>
      <c r="B4424" s="5" t="s">
        <v>13382</v>
      </c>
      <c r="C4424" s="5" t="s">
        <v>5174</v>
      </c>
      <c r="D4424" s="5" t="s">
        <v>16</v>
      </c>
      <c r="E4424" s="5">
        <v>8</v>
      </c>
      <c r="F4424" s="5" t="s">
        <v>294</v>
      </c>
      <c r="G4424" s="5" t="s">
        <v>294</v>
      </c>
      <c r="M4424" s="5" t="s">
        <v>794</v>
      </c>
      <c r="N4424" s="5" t="s">
        <v>294</v>
      </c>
      <c r="P4424" s="5" t="s">
        <v>294</v>
      </c>
      <c r="Q4424" s="5" t="s">
        <v>294</v>
      </c>
      <c r="R4424" s="5" t="s">
        <v>294</v>
      </c>
      <c r="V4424" s="5" t="s">
        <v>13381</v>
      </c>
    </row>
    <row r="4425" spans="1:22" x14ac:dyDescent="0.35">
      <c r="A4425" s="5" t="s">
        <v>13383</v>
      </c>
      <c r="B4425" s="5" t="s">
        <v>13384</v>
      </c>
      <c r="C4425" s="5" t="s">
        <v>5174</v>
      </c>
      <c r="D4425" s="5" t="s">
        <v>18</v>
      </c>
      <c r="E4425" s="5">
        <v>1</v>
      </c>
      <c r="F4425" s="5" t="s">
        <v>294</v>
      </c>
      <c r="G4425" s="5" t="s">
        <v>297</v>
      </c>
      <c r="L4425" s="5" t="s">
        <v>4399</v>
      </c>
      <c r="M4425" s="5" t="s">
        <v>794</v>
      </c>
      <c r="N4425" s="5" t="s">
        <v>294</v>
      </c>
      <c r="P4425" s="5" t="s">
        <v>294</v>
      </c>
      <c r="R4425" s="5" t="s">
        <v>294</v>
      </c>
      <c r="S4425" s="5" t="s">
        <v>294</v>
      </c>
      <c r="V4425" s="5" t="s">
        <v>13383</v>
      </c>
    </row>
    <row r="4426" spans="1:22" x14ac:dyDescent="0.35">
      <c r="A4426" s="5" t="s">
        <v>13385</v>
      </c>
      <c r="B4426" s="5" t="s">
        <v>13386</v>
      </c>
      <c r="C4426" s="5" t="s">
        <v>13387</v>
      </c>
      <c r="D4426" s="5" t="s">
        <v>16</v>
      </c>
      <c r="E4426" s="5">
        <v>15</v>
      </c>
      <c r="F4426" s="5" t="s">
        <v>294</v>
      </c>
      <c r="G4426" s="5" t="s">
        <v>294</v>
      </c>
      <c r="H4426" s="5">
        <v>0</v>
      </c>
      <c r="M4426" s="5" t="s">
        <v>794</v>
      </c>
      <c r="N4426" s="5" t="s">
        <v>294</v>
      </c>
      <c r="O4426" s="5" t="s">
        <v>294</v>
      </c>
      <c r="P4426" s="5" t="s">
        <v>294</v>
      </c>
      <c r="Q4426" s="5" t="s">
        <v>294</v>
      </c>
      <c r="R4426" s="5" t="s">
        <v>294</v>
      </c>
      <c r="V4426" s="5" t="s">
        <v>13385</v>
      </c>
    </row>
    <row r="4427" spans="1:22" x14ac:dyDescent="0.35">
      <c r="A4427" s="5" t="s">
        <v>13388</v>
      </c>
      <c r="B4427" s="5" t="s">
        <v>13389</v>
      </c>
      <c r="C4427" s="5" t="s">
        <v>13387</v>
      </c>
      <c r="D4427" s="5" t="s">
        <v>18</v>
      </c>
      <c r="E4427" s="5">
        <v>50</v>
      </c>
      <c r="F4427" s="5" t="s">
        <v>294</v>
      </c>
      <c r="G4427" s="5" t="s">
        <v>294</v>
      </c>
      <c r="M4427" s="5" t="s">
        <v>794</v>
      </c>
      <c r="N4427" s="5" t="s">
        <v>294</v>
      </c>
      <c r="P4427" s="5" t="s">
        <v>294</v>
      </c>
      <c r="Q4427" s="5" t="s">
        <v>294</v>
      </c>
      <c r="R4427" s="5" t="s">
        <v>294</v>
      </c>
      <c r="V4427" s="5" t="s">
        <v>13388</v>
      </c>
    </row>
    <row r="4428" spans="1:22" x14ac:dyDescent="0.35">
      <c r="A4428" s="5" t="s">
        <v>13390</v>
      </c>
      <c r="B4428" s="5" t="s">
        <v>13391</v>
      </c>
      <c r="C4428" s="5" t="s">
        <v>13387</v>
      </c>
      <c r="D4428" s="5" t="s">
        <v>16</v>
      </c>
      <c r="E4428" s="5">
        <v>15</v>
      </c>
      <c r="F4428" s="5" t="s">
        <v>294</v>
      </c>
      <c r="G4428" s="5" t="s">
        <v>294</v>
      </c>
      <c r="H4428" s="5">
        <v>0</v>
      </c>
      <c r="M4428" s="5" t="s">
        <v>794</v>
      </c>
      <c r="N4428" s="5" t="s">
        <v>294</v>
      </c>
      <c r="O4428" s="5" t="s">
        <v>294</v>
      </c>
      <c r="P4428" s="5" t="s">
        <v>294</v>
      </c>
      <c r="Q4428" s="5" t="s">
        <v>294</v>
      </c>
      <c r="R4428" s="5" t="s">
        <v>294</v>
      </c>
      <c r="V4428" s="5" t="s">
        <v>13390</v>
      </c>
    </row>
    <row r="4429" spans="1:22" x14ac:dyDescent="0.35">
      <c r="A4429" s="5" t="s">
        <v>13392</v>
      </c>
      <c r="B4429" s="5" t="s">
        <v>13393</v>
      </c>
      <c r="C4429" s="5" t="s">
        <v>13387</v>
      </c>
      <c r="D4429" s="5" t="s">
        <v>16</v>
      </c>
      <c r="E4429" s="5">
        <v>15</v>
      </c>
      <c r="F4429" s="5" t="s">
        <v>294</v>
      </c>
      <c r="G4429" s="5" t="s">
        <v>294</v>
      </c>
      <c r="H4429" s="5">
        <v>0</v>
      </c>
      <c r="M4429" s="5" t="s">
        <v>794</v>
      </c>
      <c r="N4429" s="5" t="s">
        <v>294</v>
      </c>
      <c r="O4429" s="5" t="s">
        <v>294</v>
      </c>
      <c r="P4429" s="5" t="s">
        <v>294</v>
      </c>
      <c r="Q4429" s="5" t="s">
        <v>294</v>
      </c>
      <c r="R4429" s="5" t="s">
        <v>294</v>
      </c>
      <c r="V4429" s="5" t="s">
        <v>13394</v>
      </c>
    </row>
    <row r="4430" spans="1:22" x14ac:dyDescent="0.35">
      <c r="A4430" s="5" t="s">
        <v>13395</v>
      </c>
      <c r="B4430" s="5" t="s">
        <v>13396</v>
      </c>
      <c r="C4430" s="5" t="s">
        <v>13387</v>
      </c>
      <c r="D4430" s="5" t="s">
        <v>16</v>
      </c>
      <c r="E4430" s="5">
        <v>15</v>
      </c>
      <c r="F4430" s="5" t="s">
        <v>294</v>
      </c>
      <c r="G4430" s="5" t="s">
        <v>294</v>
      </c>
      <c r="H4430" s="5">
        <v>0</v>
      </c>
      <c r="M4430" s="5" t="s">
        <v>794</v>
      </c>
      <c r="N4430" s="5" t="s">
        <v>294</v>
      </c>
      <c r="O4430" s="5" t="s">
        <v>294</v>
      </c>
      <c r="P4430" s="5" t="s">
        <v>294</v>
      </c>
      <c r="Q4430" s="5" t="s">
        <v>294</v>
      </c>
      <c r="R4430" s="5" t="s">
        <v>294</v>
      </c>
      <c r="V4430" s="5" t="s">
        <v>13395</v>
      </c>
    </row>
    <row r="4431" spans="1:22" x14ac:dyDescent="0.35">
      <c r="A4431" s="5" t="s">
        <v>13397</v>
      </c>
      <c r="B4431" s="5" t="s">
        <v>9282</v>
      </c>
      <c r="C4431" s="5" t="s">
        <v>13387</v>
      </c>
      <c r="D4431" s="5" t="s">
        <v>22</v>
      </c>
      <c r="E4431" s="5">
        <v>10</v>
      </c>
      <c r="F4431" s="5" t="s">
        <v>294</v>
      </c>
      <c r="G4431" s="5" t="s">
        <v>294</v>
      </c>
      <c r="J4431" s="5" t="s">
        <v>9283</v>
      </c>
      <c r="M4431" s="5" t="s">
        <v>794</v>
      </c>
      <c r="N4431" s="5" t="s">
        <v>294</v>
      </c>
      <c r="P4431" s="5" t="s">
        <v>294</v>
      </c>
      <c r="Q4431" s="5" t="s">
        <v>294</v>
      </c>
      <c r="R4431" s="5" t="s">
        <v>297</v>
      </c>
      <c r="V4431" s="5" t="s">
        <v>13397</v>
      </c>
    </row>
    <row r="4432" spans="1:22" x14ac:dyDescent="0.35">
      <c r="A4432" s="5" t="s">
        <v>13398</v>
      </c>
      <c r="B4432" s="5" t="s">
        <v>13399</v>
      </c>
      <c r="C4432" s="5" t="s">
        <v>13387</v>
      </c>
      <c r="D4432" s="5" t="s">
        <v>20</v>
      </c>
      <c r="E4432" s="5">
        <v>10</v>
      </c>
      <c r="F4432" s="5" t="s">
        <v>294</v>
      </c>
      <c r="G4432" s="5" t="s">
        <v>294</v>
      </c>
      <c r="M4432" s="5" t="s">
        <v>794</v>
      </c>
      <c r="N4432" s="5" t="s">
        <v>294</v>
      </c>
      <c r="P4432" s="5" t="s">
        <v>294</v>
      </c>
      <c r="Q4432" s="5" t="s">
        <v>294</v>
      </c>
      <c r="R4432" s="5" t="s">
        <v>294</v>
      </c>
      <c r="V4432" s="5" t="s">
        <v>13398</v>
      </c>
    </row>
    <row r="4433" spans="1:22" x14ac:dyDescent="0.35">
      <c r="A4433" s="5" t="s">
        <v>13400</v>
      </c>
      <c r="B4433" s="5" t="s">
        <v>10212</v>
      </c>
      <c r="C4433" s="5" t="s">
        <v>5174</v>
      </c>
      <c r="D4433" s="5" t="s">
        <v>22</v>
      </c>
      <c r="E4433" s="5">
        <v>8</v>
      </c>
      <c r="F4433" s="5" t="s">
        <v>294</v>
      </c>
      <c r="G4433" s="5" t="s">
        <v>294</v>
      </c>
      <c r="M4433" s="5" t="s">
        <v>3826</v>
      </c>
      <c r="N4433" s="5" t="s">
        <v>294</v>
      </c>
      <c r="R4433" s="5" t="s">
        <v>294</v>
      </c>
      <c r="V4433" s="5" t="s">
        <v>13400</v>
      </c>
    </row>
    <row r="4434" spans="1:22" x14ac:dyDescent="0.35">
      <c r="A4434" s="5" t="s">
        <v>13401</v>
      </c>
      <c r="B4434" s="5" t="s">
        <v>4583</v>
      </c>
      <c r="C4434" s="5" t="s">
        <v>13387</v>
      </c>
      <c r="D4434" s="5" t="s">
        <v>22</v>
      </c>
      <c r="E4434" s="5">
        <v>18</v>
      </c>
      <c r="F4434" s="5" t="s">
        <v>294</v>
      </c>
      <c r="G4434" s="5" t="s">
        <v>294</v>
      </c>
      <c r="M4434" s="5" t="s">
        <v>3826</v>
      </c>
      <c r="N4434" s="5" t="s">
        <v>294</v>
      </c>
      <c r="P4434" s="5" t="s">
        <v>294</v>
      </c>
      <c r="Q4434" s="5" t="s">
        <v>294</v>
      </c>
      <c r="R4434" s="5" t="s">
        <v>294</v>
      </c>
      <c r="V4434" s="5" t="s">
        <v>13401</v>
      </c>
    </row>
    <row r="4435" spans="1:22" x14ac:dyDescent="0.35">
      <c r="A4435" s="5" t="s">
        <v>13402</v>
      </c>
      <c r="B4435" s="5" t="s">
        <v>13403</v>
      </c>
      <c r="C4435" s="5" t="s">
        <v>13387</v>
      </c>
      <c r="D4435" s="5" t="s">
        <v>4073</v>
      </c>
      <c r="E4435" s="5">
        <v>360</v>
      </c>
      <c r="F4435" s="5" t="s">
        <v>294</v>
      </c>
      <c r="G4435" s="5" t="s">
        <v>294</v>
      </c>
      <c r="M4435" s="5" t="s">
        <v>794</v>
      </c>
      <c r="N4435" s="5" t="s">
        <v>294</v>
      </c>
      <c r="P4435" s="5" t="s">
        <v>294</v>
      </c>
      <c r="Q4435" s="5" t="s">
        <v>294</v>
      </c>
      <c r="R4435" s="5" t="s">
        <v>294</v>
      </c>
      <c r="V4435" s="5" t="s">
        <v>13402</v>
      </c>
    </row>
    <row r="4436" spans="1:22" x14ac:dyDescent="0.35">
      <c r="A4436" s="5" t="s">
        <v>13404</v>
      </c>
      <c r="B4436" s="5" t="s">
        <v>13405</v>
      </c>
      <c r="C4436" s="5" t="s">
        <v>13387</v>
      </c>
      <c r="D4436" s="5" t="s">
        <v>16</v>
      </c>
      <c r="E4436" s="5">
        <v>15</v>
      </c>
      <c r="F4436" s="5" t="s">
        <v>294</v>
      </c>
      <c r="G4436" s="5" t="s">
        <v>294</v>
      </c>
      <c r="H4436" s="5">
        <v>0</v>
      </c>
      <c r="M4436" s="5" t="s">
        <v>794</v>
      </c>
      <c r="N4436" s="5" t="s">
        <v>294</v>
      </c>
      <c r="O4436" s="5" t="s">
        <v>294</v>
      </c>
      <c r="P4436" s="5" t="s">
        <v>294</v>
      </c>
      <c r="Q4436" s="5" t="s">
        <v>294</v>
      </c>
      <c r="R4436" s="5" t="s">
        <v>294</v>
      </c>
      <c r="V4436" s="5" t="s">
        <v>13404</v>
      </c>
    </row>
    <row r="4437" spans="1:22" x14ac:dyDescent="0.35">
      <c r="A4437" s="5" t="s">
        <v>13406</v>
      </c>
      <c r="B4437" s="5" t="s">
        <v>13407</v>
      </c>
      <c r="C4437" s="5" t="s">
        <v>13387</v>
      </c>
      <c r="D4437" s="5" t="s">
        <v>16</v>
      </c>
      <c r="E4437" s="5">
        <v>15</v>
      </c>
      <c r="F4437" s="5" t="s">
        <v>294</v>
      </c>
      <c r="G4437" s="5" t="s">
        <v>294</v>
      </c>
      <c r="H4437" s="5">
        <v>0</v>
      </c>
      <c r="M4437" s="5" t="s">
        <v>794</v>
      </c>
      <c r="N4437" s="5" t="s">
        <v>294</v>
      </c>
      <c r="O4437" s="5" t="s">
        <v>294</v>
      </c>
      <c r="P4437" s="5" t="s">
        <v>294</v>
      </c>
      <c r="Q4437" s="5" t="s">
        <v>294</v>
      </c>
      <c r="R4437" s="5" t="s">
        <v>294</v>
      </c>
      <c r="V4437" s="5" t="s">
        <v>13406</v>
      </c>
    </row>
    <row r="4438" spans="1:22" x14ac:dyDescent="0.35">
      <c r="A4438" s="5" t="s">
        <v>13408</v>
      </c>
      <c r="B4438" s="5" t="s">
        <v>13409</v>
      </c>
      <c r="C4438" s="5" t="s">
        <v>13387</v>
      </c>
      <c r="D4438" s="5" t="s">
        <v>18</v>
      </c>
      <c r="E4438" s="5">
        <v>18</v>
      </c>
      <c r="F4438" s="5" t="s">
        <v>294</v>
      </c>
      <c r="G4438" s="5" t="s">
        <v>294</v>
      </c>
      <c r="M4438" s="5" t="s">
        <v>794</v>
      </c>
      <c r="N4438" s="5" t="s">
        <v>294</v>
      </c>
      <c r="P4438" s="5" t="s">
        <v>294</v>
      </c>
      <c r="Q4438" s="5" t="s">
        <v>294</v>
      </c>
      <c r="R4438" s="5" t="s">
        <v>294</v>
      </c>
      <c r="V4438" s="5" t="s">
        <v>13408</v>
      </c>
    </row>
    <row r="4439" spans="1:22" x14ac:dyDescent="0.35">
      <c r="A4439" s="5" t="s">
        <v>13410</v>
      </c>
      <c r="B4439" s="5" t="s">
        <v>13411</v>
      </c>
      <c r="C4439" s="5" t="s">
        <v>13387</v>
      </c>
      <c r="D4439" s="5" t="s">
        <v>20</v>
      </c>
      <c r="E4439" s="5">
        <v>10</v>
      </c>
      <c r="F4439" s="5" t="s">
        <v>294</v>
      </c>
      <c r="G4439" s="5" t="s">
        <v>294</v>
      </c>
      <c r="M4439" s="5" t="s">
        <v>794</v>
      </c>
      <c r="N4439" s="5" t="s">
        <v>294</v>
      </c>
      <c r="P4439" s="5" t="s">
        <v>294</v>
      </c>
      <c r="Q4439" s="5" t="s">
        <v>294</v>
      </c>
      <c r="R4439" s="5" t="s">
        <v>294</v>
      </c>
      <c r="V4439" s="5" t="s">
        <v>13410</v>
      </c>
    </row>
    <row r="4440" spans="1:22" x14ac:dyDescent="0.35">
      <c r="A4440" s="5" t="s">
        <v>13412</v>
      </c>
      <c r="B4440" s="5" t="s">
        <v>13413</v>
      </c>
      <c r="C4440" s="5" t="s">
        <v>13387</v>
      </c>
      <c r="D4440" s="5" t="s">
        <v>20</v>
      </c>
      <c r="E4440" s="5">
        <v>10</v>
      </c>
      <c r="F4440" s="5" t="s">
        <v>294</v>
      </c>
      <c r="G4440" s="5" t="s">
        <v>294</v>
      </c>
      <c r="M4440" s="5" t="s">
        <v>794</v>
      </c>
      <c r="N4440" s="5" t="s">
        <v>294</v>
      </c>
      <c r="P4440" s="5" t="s">
        <v>294</v>
      </c>
      <c r="Q4440" s="5" t="s">
        <v>294</v>
      </c>
      <c r="R4440" s="5" t="s">
        <v>294</v>
      </c>
      <c r="V4440" s="5" t="s">
        <v>13412</v>
      </c>
    </row>
    <row r="4441" spans="1:22" x14ac:dyDescent="0.35">
      <c r="A4441" s="5" t="s">
        <v>13414</v>
      </c>
      <c r="B4441" s="5" t="s">
        <v>13415</v>
      </c>
      <c r="C4441" s="5" t="s">
        <v>13387</v>
      </c>
      <c r="D4441" s="5" t="s">
        <v>28</v>
      </c>
      <c r="E4441" s="5">
        <v>6</v>
      </c>
      <c r="F4441" s="5" t="s">
        <v>294</v>
      </c>
      <c r="G4441" s="5" t="s">
        <v>294</v>
      </c>
      <c r="M4441" s="5" t="s">
        <v>794</v>
      </c>
      <c r="N4441" s="5" t="s">
        <v>294</v>
      </c>
      <c r="P4441" s="5" t="s">
        <v>294</v>
      </c>
      <c r="Q4441" s="5" t="s">
        <v>294</v>
      </c>
      <c r="R4441" s="5" t="s">
        <v>294</v>
      </c>
      <c r="V4441" s="5" t="s">
        <v>13416</v>
      </c>
    </row>
    <row r="4442" spans="1:22" x14ac:dyDescent="0.35">
      <c r="A4442" s="5" t="s">
        <v>13417</v>
      </c>
      <c r="B4442" s="5" t="s">
        <v>13418</v>
      </c>
      <c r="C4442" s="5" t="s">
        <v>13387</v>
      </c>
      <c r="D4442" s="5" t="s">
        <v>16</v>
      </c>
      <c r="E4442" s="5">
        <v>15</v>
      </c>
      <c r="F4442" s="5" t="s">
        <v>294</v>
      </c>
      <c r="G4442" s="5" t="s">
        <v>294</v>
      </c>
      <c r="M4442" s="5" t="s">
        <v>794</v>
      </c>
      <c r="N4442" s="5" t="s">
        <v>297</v>
      </c>
      <c r="O4442" s="5" t="s">
        <v>297</v>
      </c>
      <c r="P4442" s="5" t="s">
        <v>294</v>
      </c>
      <c r="Q4442" s="5" t="s">
        <v>297</v>
      </c>
      <c r="R4442" s="5" t="s">
        <v>294</v>
      </c>
      <c r="V4442" s="5" t="s">
        <v>13417</v>
      </c>
    </row>
    <row r="4443" spans="1:22" x14ac:dyDescent="0.35">
      <c r="A4443" s="5" t="s">
        <v>13419</v>
      </c>
      <c r="B4443" s="5" t="s">
        <v>4226</v>
      </c>
      <c r="C4443" s="5" t="s">
        <v>13420</v>
      </c>
      <c r="D4443" s="5" t="s">
        <v>18</v>
      </c>
      <c r="E4443" s="5">
        <v>5</v>
      </c>
      <c r="F4443" s="5" t="s">
        <v>294</v>
      </c>
      <c r="G4443" s="5" t="s">
        <v>297</v>
      </c>
      <c r="J4443" s="5" t="s">
        <v>3783</v>
      </c>
      <c r="K4443" s="5" t="s">
        <v>294</v>
      </c>
      <c r="M4443" s="5" t="s">
        <v>794</v>
      </c>
      <c r="N4443" s="5" t="s">
        <v>294</v>
      </c>
      <c r="P4443" s="5" t="s">
        <v>294</v>
      </c>
      <c r="Q4443" s="5" t="s">
        <v>294</v>
      </c>
      <c r="R4443" s="5" t="s">
        <v>294</v>
      </c>
      <c r="V4443" s="5" t="s">
        <v>13421</v>
      </c>
    </row>
    <row r="4444" spans="1:22" x14ac:dyDescent="0.35">
      <c r="A4444" s="5" t="s">
        <v>13422</v>
      </c>
      <c r="B4444" s="5" t="s">
        <v>4226</v>
      </c>
      <c r="C4444" s="5" t="s">
        <v>13420</v>
      </c>
      <c r="D4444" s="5" t="s">
        <v>22</v>
      </c>
      <c r="E4444" s="5">
        <v>18</v>
      </c>
      <c r="F4444" s="5" t="s">
        <v>294</v>
      </c>
      <c r="G4444" s="5" t="s">
        <v>294</v>
      </c>
      <c r="J4444" s="5" t="s">
        <v>5174</v>
      </c>
      <c r="K4444" s="5" t="s">
        <v>294</v>
      </c>
      <c r="M4444" s="5" t="s">
        <v>794</v>
      </c>
      <c r="N4444" s="5" t="s">
        <v>294</v>
      </c>
      <c r="P4444" s="5" t="s">
        <v>294</v>
      </c>
      <c r="Q4444" s="5" t="s">
        <v>294</v>
      </c>
      <c r="R4444" s="5" t="s">
        <v>297</v>
      </c>
      <c r="V4444" s="5" t="s">
        <v>13423</v>
      </c>
    </row>
    <row r="4445" spans="1:22" x14ac:dyDescent="0.35">
      <c r="A4445" s="5" t="s">
        <v>13424</v>
      </c>
      <c r="B4445" s="5" t="s">
        <v>4226</v>
      </c>
      <c r="C4445" s="5" t="s">
        <v>13420</v>
      </c>
      <c r="D4445" s="5" t="s">
        <v>16</v>
      </c>
      <c r="E4445" s="5">
        <v>13</v>
      </c>
      <c r="F4445" s="5" t="s">
        <v>294</v>
      </c>
      <c r="G4445" s="5" t="s">
        <v>294</v>
      </c>
      <c r="K4445" s="5" t="s">
        <v>294</v>
      </c>
      <c r="M4445" s="5" t="s">
        <v>794</v>
      </c>
      <c r="N4445" s="5" t="s">
        <v>294</v>
      </c>
      <c r="P4445" s="5" t="s">
        <v>294</v>
      </c>
      <c r="Q4445" s="5" t="s">
        <v>294</v>
      </c>
      <c r="R4445" s="5" t="s">
        <v>294</v>
      </c>
      <c r="V4445" s="5" t="s">
        <v>13425</v>
      </c>
    </row>
    <row r="4446" spans="1:22" x14ac:dyDescent="0.35">
      <c r="A4446" s="5" t="s">
        <v>13426</v>
      </c>
      <c r="B4446" s="5" t="s">
        <v>13427</v>
      </c>
      <c r="C4446" s="5" t="s">
        <v>5174</v>
      </c>
      <c r="D4446" s="5" t="s">
        <v>16</v>
      </c>
      <c r="E4446" s="5">
        <v>12</v>
      </c>
      <c r="F4446" s="5" t="s">
        <v>294</v>
      </c>
      <c r="G4446" s="5" t="s">
        <v>294</v>
      </c>
      <c r="M4446" s="5" t="s">
        <v>794</v>
      </c>
      <c r="N4446" s="5" t="s">
        <v>294</v>
      </c>
      <c r="R4446" s="5" t="s">
        <v>294</v>
      </c>
      <c r="V4446" s="5" t="s">
        <v>13426</v>
      </c>
    </row>
    <row r="4447" spans="1:22" x14ac:dyDescent="0.35">
      <c r="A4447" s="5" t="s">
        <v>13428</v>
      </c>
      <c r="B4447" s="5" t="s">
        <v>13429</v>
      </c>
      <c r="C4447" s="5" t="s">
        <v>5174</v>
      </c>
      <c r="D4447" s="5" t="s">
        <v>20</v>
      </c>
      <c r="E4447" s="5">
        <v>10</v>
      </c>
      <c r="F4447" s="5" t="s">
        <v>297</v>
      </c>
      <c r="G4447" s="5" t="s">
        <v>294</v>
      </c>
      <c r="M4447" s="5" t="s">
        <v>794</v>
      </c>
      <c r="N4447" s="5" t="s">
        <v>294</v>
      </c>
      <c r="P4447" s="5" t="s">
        <v>294</v>
      </c>
      <c r="R4447" s="5" t="s">
        <v>294</v>
      </c>
      <c r="V4447" s="5" t="s">
        <v>13428</v>
      </c>
    </row>
    <row r="4448" spans="1:22" x14ac:dyDescent="0.35">
      <c r="A4448" s="5" t="s">
        <v>13430</v>
      </c>
      <c r="B4448" s="5" t="s">
        <v>5178</v>
      </c>
      <c r="C4448" s="5" t="s">
        <v>5174</v>
      </c>
      <c r="D4448" s="5" t="s">
        <v>22</v>
      </c>
      <c r="E4448" s="5">
        <v>18</v>
      </c>
      <c r="F4448" s="5" t="s">
        <v>294</v>
      </c>
      <c r="G4448" s="5" t="s">
        <v>294</v>
      </c>
      <c r="J4448" s="5" t="s">
        <v>4311</v>
      </c>
      <c r="M4448" s="5" t="s">
        <v>794</v>
      </c>
      <c r="N4448" s="5" t="s">
        <v>294</v>
      </c>
      <c r="P4448" s="5" t="s">
        <v>294</v>
      </c>
      <c r="Q4448" s="5" t="s">
        <v>294</v>
      </c>
      <c r="R4448" s="5" t="s">
        <v>297</v>
      </c>
      <c r="V4448" s="5" t="s">
        <v>13430</v>
      </c>
    </row>
    <row r="4449" spans="1:22" x14ac:dyDescent="0.35">
      <c r="A4449" s="5" t="s">
        <v>13431</v>
      </c>
      <c r="B4449" s="5" t="s">
        <v>13432</v>
      </c>
      <c r="C4449" s="5" t="s">
        <v>5174</v>
      </c>
      <c r="D4449" s="5" t="s">
        <v>16</v>
      </c>
      <c r="E4449" s="5">
        <v>12</v>
      </c>
      <c r="F4449" s="5" t="s">
        <v>294</v>
      </c>
      <c r="G4449" s="5" t="s">
        <v>294</v>
      </c>
      <c r="M4449" s="5" t="s">
        <v>794</v>
      </c>
      <c r="N4449" s="5" t="s">
        <v>294</v>
      </c>
      <c r="R4449" s="5" t="s">
        <v>294</v>
      </c>
      <c r="V4449" s="5" t="s">
        <v>13431</v>
      </c>
    </row>
    <row r="4450" spans="1:22" x14ac:dyDescent="0.35">
      <c r="A4450" s="5" t="s">
        <v>13433</v>
      </c>
      <c r="B4450" s="5" t="s">
        <v>13434</v>
      </c>
      <c r="C4450" s="5" t="s">
        <v>5174</v>
      </c>
      <c r="D4450" s="5" t="s">
        <v>20</v>
      </c>
      <c r="E4450" s="5">
        <v>10</v>
      </c>
      <c r="F4450" s="5" t="s">
        <v>294</v>
      </c>
      <c r="G4450" s="5" t="s">
        <v>294</v>
      </c>
      <c r="M4450" s="5" t="s">
        <v>794</v>
      </c>
      <c r="N4450" s="5" t="s">
        <v>294</v>
      </c>
      <c r="R4450" s="5" t="s">
        <v>294</v>
      </c>
      <c r="V4450" s="5" t="s">
        <v>13433</v>
      </c>
    </row>
    <row r="4451" spans="1:22" x14ac:dyDescent="0.35">
      <c r="A4451" s="5" t="s">
        <v>13435</v>
      </c>
      <c r="B4451" s="5" t="s">
        <v>13436</v>
      </c>
      <c r="C4451" s="5" t="s">
        <v>5174</v>
      </c>
      <c r="D4451" s="5" t="s">
        <v>16</v>
      </c>
      <c r="E4451" s="5">
        <v>6</v>
      </c>
      <c r="F4451" s="5" t="s">
        <v>294</v>
      </c>
      <c r="G4451" s="5" t="s">
        <v>294</v>
      </c>
      <c r="M4451" s="5" t="s">
        <v>794</v>
      </c>
      <c r="N4451" s="5" t="s">
        <v>294</v>
      </c>
      <c r="P4451" s="5" t="s">
        <v>294</v>
      </c>
      <c r="R4451" s="5" t="s">
        <v>294</v>
      </c>
      <c r="V4451" s="5" t="s">
        <v>13435</v>
      </c>
    </row>
    <row r="4452" spans="1:22" x14ac:dyDescent="0.35">
      <c r="A4452" s="5" t="s">
        <v>13437</v>
      </c>
      <c r="B4452" s="5" t="s">
        <v>13438</v>
      </c>
      <c r="C4452" s="5" t="s">
        <v>5174</v>
      </c>
      <c r="D4452" s="5" t="s">
        <v>18</v>
      </c>
      <c r="E4452" s="5">
        <v>1</v>
      </c>
      <c r="F4452" s="5" t="s">
        <v>294</v>
      </c>
      <c r="G4452" s="5" t="s">
        <v>297</v>
      </c>
      <c r="K4452" s="5" t="s">
        <v>294</v>
      </c>
      <c r="L4452" s="5" t="s">
        <v>13439</v>
      </c>
      <c r="M4452" s="5" t="s">
        <v>794</v>
      </c>
      <c r="N4452" s="5" t="s">
        <v>294</v>
      </c>
      <c r="P4452" s="5" t="s">
        <v>294</v>
      </c>
      <c r="Q4452" s="5" t="s">
        <v>294</v>
      </c>
      <c r="R4452" s="5" t="s">
        <v>294</v>
      </c>
      <c r="V4452" s="5" t="s">
        <v>13440</v>
      </c>
    </row>
    <row r="4453" spans="1:22" x14ac:dyDescent="0.35">
      <c r="A4453" s="5" t="s">
        <v>13441</v>
      </c>
      <c r="B4453" s="5" t="s">
        <v>13442</v>
      </c>
      <c r="C4453" s="5" t="s">
        <v>5174</v>
      </c>
      <c r="D4453" s="5" t="s">
        <v>16</v>
      </c>
      <c r="E4453" s="5">
        <v>7</v>
      </c>
      <c r="F4453" s="5" t="s">
        <v>294</v>
      </c>
      <c r="G4453" s="5" t="s">
        <v>294</v>
      </c>
      <c r="M4453" s="5" t="s">
        <v>794</v>
      </c>
      <c r="N4453" s="5" t="s">
        <v>294</v>
      </c>
      <c r="R4453" s="5" t="s">
        <v>294</v>
      </c>
      <c r="V4453" s="5" t="s">
        <v>13441</v>
      </c>
    </row>
    <row r="4454" spans="1:22" x14ac:dyDescent="0.35">
      <c r="A4454" s="5" t="s">
        <v>13443</v>
      </c>
      <c r="B4454" s="5" t="s">
        <v>13444</v>
      </c>
      <c r="C4454" s="5" t="s">
        <v>5174</v>
      </c>
      <c r="D4454" s="5" t="s">
        <v>22</v>
      </c>
      <c r="E4454" s="5">
        <v>18</v>
      </c>
      <c r="F4454" s="5" t="s">
        <v>294</v>
      </c>
      <c r="G4454" s="5" t="s">
        <v>294</v>
      </c>
      <c r="M4454" s="5" t="s">
        <v>794</v>
      </c>
      <c r="N4454" s="5" t="s">
        <v>294</v>
      </c>
      <c r="P4454" s="5" t="s">
        <v>294</v>
      </c>
      <c r="Q4454" s="5" t="s">
        <v>294</v>
      </c>
      <c r="R4454" s="5" t="s">
        <v>294</v>
      </c>
      <c r="V4454" s="5" t="s">
        <v>13445</v>
      </c>
    </row>
    <row r="4455" spans="1:22" x14ac:dyDescent="0.35">
      <c r="A4455" s="5" t="s">
        <v>13446</v>
      </c>
      <c r="B4455" s="5" t="s">
        <v>13447</v>
      </c>
      <c r="C4455" s="5" t="s">
        <v>5174</v>
      </c>
      <c r="D4455" s="5" t="s">
        <v>22</v>
      </c>
      <c r="E4455" s="5">
        <v>18</v>
      </c>
      <c r="F4455" s="5" t="s">
        <v>294</v>
      </c>
      <c r="G4455" s="5" t="s">
        <v>294</v>
      </c>
      <c r="J4455" s="5" t="s">
        <v>4311</v>
      </c>
      <c r="M4455" s="5" t="s">
        <v>794</v>
      </c>
      <c r="N4455" s="5" t="s">
        <v>294</v>
      </c>
      <c r="P4455" s="5" t="s">
        <v>294</v>
      </c>
      <c r="Q4455" s="5" t="s">
        <v>294</v>
      </c>
      <c r="R4455" s="5" t="s">
        <v>294</v>
      </c>
      <c r="V4455" s="5" t="s">
        <v>13448</v>
      </c>
    </row>
    <row r="4456" spans="1:22" x14ac:dyDescent="0.35">
      <c r="A4456" s="5" t="s">
        <v>13449</v>
      </c>
      <c r="B4456" s="5" t="s">
        <v>13450</v>
      </c>
      <c r="C4456" s="5" t="s">
        <v>5174</v>
      </c>
      <c r="D4456" s="5" t="s">
        <v>20</v>
      </c>
      <c r="E4456" s="5">
        <v>10</v>
      </c>
      <c r="F4456" s="5" t="s">
        <v>294</v>
      </c>
      <c r="G4456" s="5" t="s">
        <v>294</v>
      </c>
      <c r="M4456" s="5" t="s">
        <v>794</v>
      </c>
      <c r="N4456" s="5" t="s">
        <v>294</v>
      </c>
      <c r="P4456" s="5" t="s">
        <v>294</v>
      </c>
      <c r="Q4456" s="5" t="s">
        <v>294</v>
      </c>
      <c r="R4456" s="5" t="s">
        <v>294</v>
      </c>
      <c r="V4456" s="5" t="s">
        <v>13451</v>
      </c>
    </row>
    <row r="4457" spans="1:22" x14ac:dyDescent="0.35">
      <c r="A4457" s="5" t="s">
        <v>13452</v>
      </c>
      <c r="B4457" s="5" t="s">
        <v>4226</v>
      </c>
      <c r="C4457" s="5" t="s">
        <v>13420</v>
      </c>
      <c r="D4457" s="5" t="s">
        <v>22</v>
      </c>
      <c r="E4457" s="5">
        <v>18</v>
      </c>
      <c r="F4457" s="5" t="s">
        <v>294</v>
      </c>
      <c r="G4457" s="5" t="s">
        <v>294</v>
      </c>
      <c r="M4457" s="5" t="s">
        <v>3826</v>
      </c>
      <c r="N4457" s="5" t="s">
        <v>294</v>
      </c>
      <c r="P4457" s="5" t="s">
        <v>294</v>
      </c>
      <c r="Q4457" s="5" t="s">
        <v>294</v>
      </c>
      <c r="R4457" s="5" t="s">
        <v>294</v>
      </c>
      <c r="V4457" s="5" t="s">
        <v>13453</v>
      </c>
    </row>
    <row r="4458" spans="1:22" x14ac:dyDescent="0.35">
      <c r="A4458" s="5" t="s">
        <v>13454</v>
      </c>
      <c r="B4458" s="5" t="s">
        <v>4226</v>
      </c>
      <c r="C4458" s="5" t="s">
        <v>13420</v>
      </c>
      <c r="D4458" s="5" t="s">
        <v>16</v>
      </c>
      <c r="E4458" s="5">
        <v>13</v>
      </c>
      <c r="F4458" s="5" t="s">
        <v>294</v>
      </c>
      <c r="G4458" s="5" t="s">
        <v>294</v>
      </c>
      <c r="K4458" s="5" t="s">
        <v>294</v>
      </c>
      <c r="M4458" s="5" t="s">
        <v>794</v>
      </c>
      <c r="N4458" s="5" t="s">
        <v>294</v>
      </c>
      <c r="P4458" s="5" t="s">
        <v>294</v>
      </c>
      <c r="Q4458" s="5" t="s">
        <v>294</v>
      </c>
      <c r="R4458" s="5" t="s">
        <v>294</v>
      </c>
      <c r="V4458" s="5" t="s">
        <v>13455</v>
      </c>
    </row>
    <row r="4459" spans="1:22" x14ac:dyDescent="0.35">
      <c r="A4459" s="5" t="s">
        <v>13456</v>
      </c>
      <c r="B4459" s="5" t="s">
        <v>4226</v>
      </c>
      <c r="C4459" s="5" t="s">
        <v>13420</v>
      </c>
      <c r="D4459" s="5" t="s">
        <v>16</v>
      </c>
      <c r="E4459" s="5">
        <v>12</v>
      </c>
      <c r="F4459" s="5" t="s">
        <v>294</v>
      </c>
      <c r="G4459" s="5" t="s">
        <v>294</v>
      </c>
      <c r="K4459" s="5" t="s">
        <v>294</v>
      </c>
      <c r="M4459" s="5" t="s">
        <v>794</v>
      </c>
      <c r="N4459" s="5" t="s">
        <v>294</v>
      </c>
      <c r="P4459" s="5" t="s">
        <v>294</v>
      </c>
      <c r="Q4459" s="5" t="s">
        <v>294</v>
      </c>
      <c r="R4459" s="5" t="s">
        <v>294</v>
      </c>
      <c r="V4459" s="5" t="s">
        <v>13457</v>
      </c>
    </row>
    <row r="4460" spans="1:22" x14ac:dyDescent="0.35">
      <c r="A4460" s="5" t="s">
        <v>13458</v>
      </c>
      <c r="B4460" s="5" t="s">
        <v>4226</v>
      </c>
      <c r="C4460" s="5" t="s">
        <v>13420</v>
      </c>
      <c r="D4460" s="5" t="s">
        <v>18</v>
      </c>
      <c r="E4460" s="5">
        <v>20</v>
      </c>
      <c r="F4460" s="5" t="s">
        <v>294</v>
      </c>
      <c r="G4460" s="5" t="s">
        <v>297</v>
      </c>
      <c r="J4460" s="5" t="s">
        <v>411</v>
      </c>
      <c r="K4460" s="5" t="s">
        <v>294</v>
      </c>
      <c r="M4460" s="5" t="s">
        <v>794</v>
      </c>
      <c r="N4460" s="5" t="s">
        <v>294</v>
      </c>
      <c r="P4460" s="5" t="s">
        <v>294</v>
      </c>
      <c r="Q4460" s="5" t="s">
        <v>294</v>
      </c>
      <c r="R4460" s="5" t="s">
        <v>297</v>
      </c>
      <c r="V4460" s="5" t="s">
        <v>13459</v>
      </c>
    </row>
    <row r="4461" spans="1:22" x14ac:dyDescent="0.35">
      <c r="A4461" s="5" t="s">
        <v>13460</v>
      </c>
      <c r="B4461" s="5" t="s">
        <v>13461</v>
      </c>
      <c r="C4461" s="5" t="s">
        <v>5174</v>
      </c>
      <c r="D4461" s="5" t="s">
        <v>18</v>
      </c>
      <c r="E4461" s="5">
        <v>25</v>
      </c>
      <c r="F4461" s="5" t="s">
        <v>294</v>
      </c>
      <c r="G4461" s="5" t="s">
        <v>294</v>
      </c>
      <c r="M4461" s="5" t="s">
        <v>794</v>
      </c>
      <c r="N4461" s="5" t="s">
        <v>294</v>
      </c>
      <c r="R4461" s="5" t="s">
        <v>294</v>
      </c>
      <c r="V4461" s="5" t="s">
        <v>13460</v>
      </c>
    </row>
    <row r="4462" spans="1:22" x14ac:dyDescent="0.35">
      <c r="A4462" s="5" t="s">
        <v>13462</v>
      </c>
      <c r="B4462" s="5" t="s">
        <v>13463</v>
      </c>
      <c r="C4462" s="5" t="s">
        <v>5174</v>
      </c>
      <c r="D4462" s="5" t="s">
        <v>18</v>
      </c>
      <c r="E4462" s="5">
        <v>1</v>
      </c>
      <c r="F4462" s="5" t="s">
        <v>294</v>
      </c>
      <c r="G4462" s="5" t="s">
        <v>297</v>
      </c>
      <c r="L4462" s="5" t="s">
        <v>4558</v>
      </c>
      <c r="M4462" s="5" t="s">
        <v>794</v>
      </c>
      <c r="N4462" s="5" t="s">
        <v>294</v>
      </c>
      <c r="R4462" s="5" t="s">
        <v>294</v>
      </c>
      <c r="S4462" s="5" t="s">
        <v>294</v>
      </c>
      <c r="V4462" s="5" t="s">
        <v>13462</v>
      </c>
    </row>
    <row r="4463" spans="1:22" x14ac:dyDescent="0.35">
      <c r="A4463" s="5" t="s">
        <v>13464</v>
      </c>
      <c r="B4463" s="5" t="s">
        <v>13465</v>
      </c>
      <c r="C4463" s="5" t="s">
        <v>5174</v>
      </c>
      <c r="D4463" s="5" t="s">
        <v>20</v>
      </c>
      <c r="E4463" s="5">
        <v>10</v>
      </c>
      <c r="F4463" s="5" t="s">
        <v>294</v>
      </c>
      <c r="G4463" s="5" t="s">
        <v>294</v>
      </c>
      <c r="M4463" s="5" t="s">
        <v>794</v>
      </c>
      <c r="N4463" s="5" t="s">
        <v>294</v>
      </c>
      <c r="R4463" s="5" t="s">
        <v>294</v>
      </c>
      <c r="V4463" s="5" t="s">
        <v>13464</v>
      </c>
    </row>
    <row r="4464" spans="1:22" x14ac:dyDescent="0.35">
      <c r="A4464" s="5" t="s">
        <v>13466</v>
      </c>
      <c r="B4464" s="5" t="s">
        <v>13467</v>
      </c>
      <c r="C4464" s="5" t="s">
        <v>5174</v>
      </c>
      <c r="D4464" s="5" t="s">
        <v>1655</v>
      </c>
      <c r="E4464" s="5">
        <v>77</v>
      </c>
      <c r="F4464" s="5" t="s">
        <v>294</v>
      </c>
      <c r="G4464" s="5" t="s">
        <v>294</v>
      </c>
      <c r="M4464" s="5" t="s">
        <v>794</v>
      </c>
      <c r="N4464" s="5" t="s">
        <v>294</v>
      </c>
      <c r="R4464" s="5" t="s">
        <v>294</v>
      </c>
      <c r="V4464" s="5" t="s">
        <v>13466</v>
      </c>
    </row>
    <row r="4465" spans="1:22" x14ac:dyDescent="0.35">
      <c r="A4465" s="5" t="s">
        <v>13468</v>
      </c>
      <c r="B4465" s="5" t="s">
        <v>896</v>
      </c>
      <c r="C4465" s="5" t="s">
        <v>5174</v>
      </c>
      <c r="D4465" s="5" t="s">
        <v>18</v>
      </c>
      <c r="E4465" s="5">
        <v>30</v>
      </c>
      <c r="F4465" s="5" t="s">
        <v>294</v>
      </c>
      <c r="G4465" s="5" t="s">
        <v>294</v>
      </c>
      <c r="M4465" s="5" t="s">
        <v>794</v>
      </c>
      <c r="N4465" s="5" t="s">
        <v>294</v>
      </c>
      <c r="P4465" s="5" t="s">
        <v>294</v>
      </c>
      <c r="Q4465" s="5" t="s">
        <v>294</v>
      </c>
      <c r="R4465" s="5" t="s">
        <v>297</v>
      </c>
      <c r="V4465" s="5" t="s">
        <v>13468</v>
      </c>
    </row>
    <row r="4466" spans="1:22" x14ac:dyDescent="0.35">
      <c r="A4466" s="5" t="s">
        <v>13469</v>
      </c>
      <c r="B4466" s="5" t="s">
        <v>9649</v>
      </c>
      <c r="C4466" s="5" t="s">
        <v>5174</v>
      </c>
      <c r="D4466" s="5" t="s">
        <v>18</v>
      </c>
      <c r="E4466" s="5">
        <v>15</v>
      </c>
      <c r="F4466" s="5" t="s">
        <v>294</v>
      </c>
      <c r="G4466" s="5" t="s">
        <v>297</v>
      </c>
      <c r="J4466" s="5" t="s">
        <v>3762</v>
      </c>
      <c r="M4466" s="5" t="s">
        <v>794</v>
      </c>
      <c r="N4466" s="5" t="s">
        <v>294</v>
      </c>
      <c r="R4466" s="5" t="s">
        <v>294</v>
      </c>
      <c r="V4466" s="5" t="s">
        <v>13469</v>
      </c>
    </row>
    <row r="4467" spans="1:22" x14ac:dyDescent="0.35">
      <c r="A4467" s="5" t="s">
        <v>13470</v>
      </c>
      <c r="B4467" s="5" t="s">
        <v>13471</v>
      </c>
      <c r="C4467" s="5" t="s">
        <v>5174</v>
      </c>
      <c r="D4467" s="5" t="s">
        <v>22</v>
      </c>
      <c r="E4467" s="5">
        <v>8</v>
      </c>
      <c r="F4467" s="5" t="s">
        <v>294</v>
      </c>
      <c r="G4467" s="5" t="s">
        <v>294</v>
      </c>
      <c r="K4467" s="5" t="s">
        <v>294</v>
      </c>
      <c r="M4467" s="5" t="s">
        <v>794</v>
      </c>
      <c r="N4467" s="5" t="s">
        <v>294</v>
      </c>
      <c r="P4467" s="5" t="s">
        <v>294</v>
      </c>
      <c r="Q4467" s="5" t="s">
        <v>294</v>
      </c>
      <c r="R4467" s="5" t="s">
        <v>297</v>
      </c>
      <c r="V4467" s="5" t="s">
        <v>13472</v>
      </c>
    </row>
    <row r="4468" spans="1:22" x14ac:dyDescent="0.35">
      <c r="A4468" s="5" t="s">
        <v>13473</v>
      </c>
      <c r="B4468" s="5" t="s">
        <v>13474</v>
      </c>
      <c r="C4468" s="5" t="s">
        <v>5174</v>
      </c>
      <c r="D4468" s="5" t="s">
        <v>18</v>
      </c>
      <c r="E4468" s="5">
        <v>20</v>
      </c>
      <c r="F4468" s="5" t="s">
        <v>294</v>
      </c>
      <c r="G4468" s="5" t="s">
        <v>294</v>
      </c>
      <c r="J4468" s="5" t="s">
        <v>411</v>
      </c>
      <c r="K4468" s="5" t="s">
        <v>294</v>
      </c>
      <c r="M4468" s="5" t="s">
        <v>794</v>
      </c>
      <c r="N4468" s="5" t="s">
        <v>294</v>
      </c>
      <c r="P4468" s="5" t="s">
        <v>294</v>
      </c>
      <c r="Q4468" s="5" t="s">
        <v>294</v>
      </c>
      <c r="R4468" s="5" t="s">
        <v>297</v>
      </c>
      <c r="V4468" s="5" t="s">
        <v>13475</v>
      </c>
    </row>
    <row r="4469" spans="1:22" x14ac:dyDescent="0.35">
      <c r="A4469" s="5" t="s">
        <v>13476</v>
      </c>
      <c r="B4469" s="5" t="s">
        <v>13477</v>
      </c>
      <c r="C4469" s="5" t="s">
        <v>5174</v>
      </c>
      <c r="D4469" s="5" t="s">
        <v>18</v>
      </c>
      <c r="E4469" s="5">
        <v>40</v>
      </c>
      <c r="F4469" s="5" t="s">
        <v>294</v>
      </c>
      <c r="G4469" s="5" t="s">
        <v>294</v>
      </c>
      <c r="M4469" s="5" t="s">
        <v>794</v>
      </c>
      <c r="N4469" s="5" t="s">
        <v>297</v>
      </c>
      <c r="O4469" s="5" t="s">
        <v>297</v>
      </c>
      <c r="P4469" s="5" t="s">
        <v>294</v>
      </c>
      <c r="Q4469" s="5" t="s">
        <v>297</v>
      </c>
      <c r="R4469" s="5" t="s">
        <v>294</v>
      </c>
      <c r="V4469" s="5" t="s">
        <v>13476</v>
      </c>
    </row>
    <row r="4470" spans="1:22" x14ac:dyDescent="0.35">
      <c r="A4470" s="5" t="s">
        <v>13478</v>
      </c>
      <c r="B4470" s="5" t="s">
        <v>13479</v>
      </c>
      <c r="C4470" s="5" t="s">
        <v>5174</v>
      </c>
      <c r="D4470" s="5" t="s">
        <v>18</v>
      </c>
      <c r="E4470" s="5">
        <v>30</v>
      </c>
      <c r="F4470" s="5" t="s">
        <v>294</v>
      </c>
      <c r="G4470" s="5" t="s">
        <v>294</v>
      </c>
      <c r="M4470" s="5" t="s">
        <v>794</v>
      </c>
      <c r="N4470" s="5" t="s">
        <v>297</v>
      </c>
      <c r="O4470" s="5" t="s">
        <v>297</v>
      </c>
      <c r="P4470" s="5" t="s">
        <v>294</v>
      </c>
      <c r="Q4470" s="5" t="s">
        <v>297</v>
      </c>
      <c r="R4470" s="5" t="s">
        <v>294</v>
      </c>
      <c r="V4470" s="5" t="s">
        <v>13478</v>
      </c>
    </row>
    <row r="4471" spans="1:22" x14ac:dyDescent="0.35">
      <c r="A4471" s="5" t="s">
        <v>13480</v>
      </c>
      <c r="B4471" s="5" t="s">
        <v>13481</v>
      </c>
      <c r="C4471" s="5" t="s">
        <v>5174</v>
      </c>
      <c r="D4471" s="5" t="s">
        <v>18</v>
      </c>
      <c r="E4471" s="5">
        <v>20</v>
      </c>
      <c r="F4471" s="5" t="s">
        <v>294</v>
      </c>
      <c r="G4471" s="5" t="s">
        <v>294</v>
      </c>
      <c r="M4471" s="5" t="s">
        <v>794</v>
      </c>
      <c r="N4471" s="5" t="s">
        <v>294</v>
      </c>
      <c r="R4471" s="5" t="s">
        <v>294</v>
      </c>
      <c r="U4471" s="5" t="s">
        <v>13482</v>
      </c>
      <c r="V4471" s="5" t="s">
        <v>13480</v>
      </c>
    </row>
    <row r="4472" spans="1:22" x14ac:dyDescent="0.35">
      <c r="A4472" s="5" t="s">
        <v>13483</v>
      </c>
      <c r="B4472" s="5" t="s">
        <v>4542</v>
      </c>
      <c r="C4472" s="5" t="s">
        <v>13484</v>
      </c>
      <c r="D4472" s="5" t="s">
        <v>22</v>
      </c>
      <c r="E4472" s="5">
        <v>18</v>
      </c>
      <c r="F4472" s="5" t="s">
        <v>294</v>
      </c>
      <c r="G4472" s="5" t="s">
        <v>294</v>
      </c>
      <c r="J4472" s="5" t="s">
        <v>4543</v>
      </c>
      <c r="M4472" s="5" t="s">
        <v>794</v>
      </c>
      <c r="N4472" s="5" t="s">
        <v>294</v>
      </c>
      <c r="P4472" s="5" t="s">
        <v>294</v>
      </c>
      <c r="R4472" s="5" t="s">
        <v>297</v>
      </c>
      <c r="V4472" s="5" t="s">
        <v>13485</v>
      </c>
    </row>
    <row r="4473" spans="1:22" x14ac:dyDescent="0.35">
      <c r="A4473" s="5" t="s">
        <v>13486</v>
      </c>
      <c r="B4473" s="5" t="s">
        <v>13487</v>
      </c>
      <c r="C4473" s="5" t="s">
        <v>13484</v>
      </c>
      <c r="D4473" s="5" t="s">
        <v>22</v>
      </c>
      <c r="E4473" s="5">
        <v>18</v>
      </c>
      <c r="F4473" s="5" t="s">
        <v>294</v>
      </c>
      <c r="G4473" s="5" t="s">
        <v>294</v>
      </c>
      <c r="M4473" s="5" t="s">
        <v>3826</v>
      </c>
      <c r="N4473" s="5" t="s">
        <v>294</v>
      </c>
      <c r="P4473" s="5" t="s">
        <v>294</v>
      </c>
      <c r="R4473" s="5" t="s">
        <v>294</v>
      </c>
      <c r="V4473" s="5" t="s">
        <v>13488</v>
      </c>
    </row>
    <row r="4474" spans="1:22" x14ac:dyDescent="0.35">
      <c r="A4474" s="5" t="s">
        <v>13489</v>
      </c>
      <c r="B4474" s="5" t="s">
        <v>13490</v>
      </c>
      <c r="C4474" s="5" t="s">
        <v>13484</v>
      </c>
      <c r="D4474" s="5" t="s">
        <v>22</v>
      </c>
      <c r="E4474" s="5">
        <v>10</v>
      </c>
      <c r="F4474" s="5" t="s">
        <v>294</v>
      </c>
      <c r="G4474" s="5" t="s">
        <v>294</v>
      </c>
      <c r="J4474" s="5" t="s">
        <v>4546</v>
      </c>
      <c r="M4474" s="5" t="s">
        <v>794</v>
      </c>
      <c r="N4474" s="5" t="s">
        <v>294</v>
      </c>
      <c r="P4474" s="5" t="s">
        <v>294</v>
      </c>
      <c r="R4474" s="5" t="s">
        <v>297</v>
      </c>
      <c r="V4474" s="5" t="s">
        <v>13491</v>
      </c>
    </row>
    <row r="4475" spans="1:22" x14ac:dyDescent="0.35">
      <c r="A4475" s="5" t="s">
        <v>13492</v>
      </c>
      <c r="B4475" s="5" t="s">
        <v>3785</v>
      </c>
      <c r="C4475" s="5" t="s">
        <v>13484</v>
      </c>
      <c r="D4475" s="5" t="s">
        <v>18</v>
      </c>
      <c r="E4475" s="5">
        <v>5</v>
      </c>
      <c r="F4475" s="5" t="s">
        <v>294</v>
      </c>
      <c r="G4475" s="5" t="s">
        <v>294</v>
      </c>
      <c r="J4475" s="5" t="s">
        <v>3786</v>
      </c>
      <c r="M4475" s="5" t="s">
        <v>794</v>
      </c>
      <c r="N4475" s="5" t="s">
        <v>294</v>
      </c>
      <c r="O4475" s="5" t="s">
        <v>294</v>
      </c>
      <c r="P4475" s="5" t="s">
        <v>294</v>
      </c>
      <c r="Q4475" s="5" t="s">
        <v>294</v>
      </c>
      <c r="R4475" s="5" t="s">
        <v>297</v>
      </c>
      <c r="U4475" s="5" t="s">
        <v>13493</v>
      </c>
      <c r="V4475" s="5" t="s">
        <v>13494</v>
      </c>
    </row>
    <row r="4476" spans="1:22" x14ac:dyDescent="0.35">
      <c r="A4476" s="5" t="s">
        <v>13495</v>
      </c>
      <c r="B4476" s="5" t="s">
        <v>9287</v>
      </c>
      <c r="C4476" s="5" t="s">
        <v>5174</v>
      </c>
      <c r="D4476" s="5" t="s">
        <v>20</v>
      </c>
      <c r="E4476" s="5">
        <v>10</v>
      </c>
      <c r="F4476" s="5" t="s">
        <v>294</v>
      </c>
      <c r="G4476" s="5" t="s">
        <v>294</v>
      </c>
      <c r="M4476" s="5" t="s">
        <v>794</v>
      </c>
      <c r="N4476" s="5" t="s">
        <v>294</v>
      </c>
      <c r="R4476" s="5" t="s">
        <v>294</v>
      </c>
      <c r="V4476" s="5" t="s">
        <v>13495</v>
      </c>
    </row>
    <row r="4477" spans="1:22" x14ac:dyDescent="0.35">
      <c r="A4477" s="5" t="s">
        <v>13496</v>
      </c>
      <c r="B4477" s="5" t="s">
        <v>9289</v>
      </c>
      <c r="C4477" s="5" t="s">
        <v>5174</v>
      </c>
      <c r="D4477" s="5" t="s">
        <v>18</v>
      </c>
      <c r="E4477" s="5">
        <v>4</v>
      </c>
      <c r="F4477" s="5" t="s">
        <v>294</v>
      </c>
      <c r="G4477" s="5" t="s">
        <v>297</v>
      </c>
      <c r="M4477" s="5" t="s">
        <v>794</v>
      </c>
      <c r="N4477" s="5" t="s">
        <v>294</v>
      </c>
      <c r="R4477" s="5" t="s">
        <v>294</v>
      </c>
      <c r="V4477" s="5" t="s">
        <v>13496</v>
      </c>
    </row>
    <row r="4478" spans="1:22" x14ac:dyDescent="0.35">
      <c r="A4478" s="5" t="s">
        <v>13497</v>
      </c>
      <c r="B4478" s="5" t="s">
        <v>13498</v>
      </c>
      <c r="C4478" s="5" t="s">
        <v>13499</v>
      </c>
      <c r="D4478" s="5" t="s">
        <v>18</v>
      </c>
      <c r="E4478" s="5">
        <v>70</v>
      </c>
      <c r="F4478" s="5" t="s">
        <v>294</v>
      </c>
      <c r="G4478" s="5" t="s">
        <v>294</v>
      </c>
      <c r="M4478" s="5" t="s">
        <v>794</v>
      </c>
      <c r="N4478" s="5" t="s">
        <v>294</v>
      </c>
      <c r="R4478" s="5" t="s">
        <v>294</v>
      </c>
      <c r="V4478" s="5" t="s">
        <v>13497</v>
      </c>
    </row>
    <row r="4479" spans="1:22" x14ac:dyDescent="0.35">
      <c r="A4479" s="5" t="s">
        <v>13500</v>
      </c>
      <c r="B4479" s="5" t="s">
        <v>13501</v>
      </c>
      <c r="C4479" s="5" t="s">
        <v>13499</v>
      </c>
      <c r="D4479" s="5" t="s">
        <v>18</v>
      </c>
      <c r="E4479" s="5">
        <v>8</v>
      </c>
      <c r="F4479" s="5" t="s">
        <v>294</v>
      </c>
      <c r="G4479" s="5" t="s">
        <v>297</v>
      </c>
      <c r="M4479" s="5" t="s">
        <v>3826</v>
      </c>
      <c r="N4479" s="5" t="s">
        <v>294</v>
      </c>
      <c r="R4479" s="5" t="s">
        <v>294</v>
      </c>
      <c r="V4479" s="5" t="s">
        <v>13500</v>
      </c>
    </row>
    <row r="4480" spans="1:22" x14ac:dyDescent="0.35">
      <c r="A4480" s="5" t="s">
        <v>13502</v>
      </c>
      <c r="B4480" s="5" t="s">
        <v>13503</v>
      </c>
      <c r="C4480" s="5" t="s">
        <v>13499</v>
      </c>
      <c r="D4480" s="5" t="s">
        <v>1655</v>
      </c>
      <c r="E4480" s="5">
        <v>77</v>
      </c>
      <c r="F4480" s="5" t="s">
        <v>294</v>
      </c>
      <c r="G4480" s="5" t="s">
        <v>294</v>
      </c>
      <c r="M4480" s="5" t="s">
        <v>794</v>
      </c>
      <c r="N4480" s="5" t="s">
        <v>294</v>
      </c>
      <c r="R4480" s="5" t="s">
        <v>294</v>
      </c>
      <c r="V4480" s="5" t="s">
        <v>13502</v>
      </c>
    </row>
    <row r="4481" spans="1:22" x14ac:dyDescent="0.35">
      <c r="A4481" s="5" t="s">
        <v>13504</v>
      </c>
      <c r="B4481" s="5" t="s">
        <v>13505</v>
      </c>
      <c r="C4481" s="5" t="s">
        <v>5174</v>
      </c>
      <c r="D4481" s="5" t="s">
        <v>18</v>
      </c>
      <c r="E4481" s="5">
        <v>20</v>
      </c>
      <c r="F4481" s="5" t="s">
        <v>294</v>
      </c>
      <c r="G4481" s="5" t="s">
        <v>297</v>
      </c>
      <c r="J4481" s="5" t="s">
        <v>411</v>
      </c>
      <c r="M4481" s="5" t="s">
        <v>794</v>
      </c>
      <c r="N4481" s="5" t="s">
        <v>294</v>
      </c>
      <c r="R4481" s="5" t="s">
        <v>297</v>
      </c>
      <c r="V4481" s="5" t="s">
        <v>13504</v>
      </c>
    </row>
    <row r="4482" spans="1:22" x14ac:dyDescent="0.35">
      <c r="A4482" s="5" t="s">
        <v>13506</v>
      </c>
      <c r="B4482" s="5" t="s">
        <v>13507</v>
      </c>
      <c r="C4482" s="5" t="s">
        <v>5174</v>
      </c>
      <c r="D4482" s="5" t="s">
        <v>18</v>
      </c>
      <c r="E4482" s="5">
        <v>1</v>
      </c>
      <c r="F4482" s="5" t="s">
        <v>294</v>
      </c>
      <c r="G4482" s="5" t="s">
        <v>297</v>
      </c>
      <c r="M4482" s="5" t="s">
        <v>794</v>
      </c>
      <c r="N4482" s="5" t="s">
        <v>297</v>
      </c>
      <c r="O4482" s="5" t="s">
        <v>297</v>
      </c>
      <c r="P4482" s="5" t="s">
        <v>294</v>
      </c>
      <c r="Q4482" s="5" t="s">
        <v>297</v>
      </c>
      <c r="R4482" s="5" t="s">
        <v>294</v>
      </c>
    </row>
    <row r="4483" spans="1:22" x14ac:dyDescent="0.35">
      <c r="A4483" s="5" t="s">
        <v>13508</v>
      </c>
      <c r="B4483" s="5" t="s">
        <v>8772</v>
      </c>
      <c r="C4483" s="5" t="s">
        <v>13509</v>
      </c>
      <c r="D4483" s="5" t="s">
        <v>22</v>
      </c>
      <c r="E4483" s="5">
        <v>9</v>
      </c>
      <c r="F4483" s="5" t="s">
        <v>294</v>
      </c>
      <c r="G4483" s="5" t="s">
        <v>294</v>
      </c>
      <c r="J4483" s="5" t="s">
        <v>628</v>
      </c>
      <c r="M4483" s="5" t="s">
        <v>794</v>
      </c>
      <c r="N4483" s="5" t="s">
        <v>294</v>
      </c>
      <c r="P4483" s="5" t="s">
        <v>294</v>
      </c>
      <c r="Q4483" s="5" t="s">
        <v>294</v>
      </c>
      <c r="R4483" s="5" t="s">
        <v>297</v>
      </c>
      <c r="V4483" s="5" t="s">
        <v>13508</v>
      </c>
    </row>
    <row r="4484" spans="1:22" x14ac:dyDescent="0.35">
      <c r="A4484" s="5" t="s">
        <v>13510</v>
      </c>
      <c r="B4484" s="5" t="s">
        <v>13511</v>
      </c>
      <c r="C4484" s="5" t="s">
        <v>13509</v>
      </c>
      <c r="D4484" s="5" t="s">
        <v>18</v>
      </c>
      <c r="E4484" s="5">
        <v>5</v>
      </c>
      <c r="F4484" s="5" t="s">
        <v>294</v>
      </c>
      <c r="G4484" s="5" t="s">
        <v>297</v>
      </c>
      <c r="J4484" s="5" t="s">
        <v>3783</v>
      </c>
      <c r="M4484" s="5" t="s">
        <v>794</v>
      </c>
      <c r="N4484" s="5" t="s">
        <v>294</v>
      </c>
      <c r="R4484" s="5" t="s">
        <v>297</v>
      </c>
      <c r="V4484" s="5" t="s">
        <v>13510</v>
      </c>
    </row>
    <row r="4485" spans="1:22" x14ac:dyDescent="0.35">
      <c r="A4485" s="5" t="s">
        <v>13512</v>
      </c>
      <c r="B4485" s="5" t="s">
        <v>13513</v>
      </c>
      <c r="C4485" s="5" t="s">
        <v>13509</v>
      </c>
      <c r="D4485" s="5" t="s">
        <v>16</v>
      </c>
      <c r="E4485" s="5">
        <v>13</v>
      </c>
      <c r="F4485" s="5" t="s">
        <v>294</v>
      </c>
      <c r="G4485" s="5" t="s">
        <v>294</v>
      </c>
      <c r="M4485" s="5" t="s">
        <v>794</v>
      </c>
      <c r="N4485" s="5" t="s">
        <v>294</v>
      </c>
      <c r="P4485" s="5" t="s">
        <v>294</v>
      </c>
      <c r="Q4485" s="5" t="s">
        <v>294</v>
      </c>
      <c r="R4485" s="5" t="s">
        <v>294</v>
      </c>
      <c r="S4485" s="5" t="s">
        <v>2247</v>
      </c>
      <c r="V4485" s="5" t="s">
        <v>13512</v>
      </c>
    </row>
    <row r="4486" spans="1:22" x14ac:dyDescent="0.35">
      <c r="A4486" s="5" t="s">
        <v>13514</v>
      </c>
      <c r="B4486" s="5" t="s">
        <v>10212</v>
      </c>
      <c r="C4486" s="5" t="s">
        <v>13509</v>
      </c>
      <c r="D4486" s="5" t="s">
        <v>22</v>
      </c>
      <c r="E4486" s="5">
        <v>8</v>
      </c>
      <c r="F4486" s="5" t="s">
        <v>294</v>
      </c>
      <c r="G4486" s="5" t="s">
        <v>294</v>
      </c>
      <c r="J4486" s="5" t="s">
        <v>5174</v>
      </c>
      <c r="M4486" s="5" t="s">
        <v>794</v>
      </c>
      <c r="N4486" s="5" t="s">
        <v>294</v>
      </c>
      <c r="R4486" s="5" t="s">
        <v>297</v>
      </c>
      <c r="V4486" s="5" t="s">
        <v>13514</v>
      </c>
    </row>
    <row r="4487" spans="1:22" x14ac:dyDescent="0.35">
      <c r="A4487" s="5" t="s">
        <v>13515</v>
      </c>
      <c r="B4487" s="5" t="s">
        <v>13516</v>
      </c>
      <c r="C4487" s="5" t="s">
        <v>5174</v>
      </c>
      <c r="D4487" s="5" t="s">
        <v>18</v>
      </c>
      <c r="E4487" s="5">
        <v>1</v>
      </c>
      <c r="F4487" s="5" t="s">
        <v>294</v>
      </c>
      <c r="G4487" s="5" t="s">
        <v>297</v>
      </c>
      <c r="L4487" s="5" t="s">
        <v>4558</v>
      </c>
      <c r="M4487" s="5" t="s">
        <v>794</v>
      </c>
      <c r="N4487" s="5" t="s">
        <v>294</v>
      </c>
      <c r="R4487" s="5" t="s">
        <v>294</v>
      </c>
      <c r="S4487" s="5" t="s">
        <v>294</v>
      </c>
      <c r="V4487" s="5" t="s">
        <v>4640</v>
      </c>
    </row>
    <row r="4488" spans="1:22" x14ac:dyDescent="0.35">
      <c r="A4488" s="5" t="s">
        <v>13517</v>
      </c>
      <c r="B4488" s="5" t="s">
        <v>13518</v>
      </c>
      <c r="C4488" s="5" t="s">
        <v>5174</v>
      </c>
      <c r="D4488" s="5" t="s">
        <v>20</v>
      </c>
      <c r="E4488" s="5">
        <v>10</v>
      </c>
      <c r="F4488" s="5" t="s">
        <v>294</v>
      </c>
      <c r="G4488" s="5" t="s">
        <v>294</v>
      </c>
      <c r="M4488" s="5" t="s">
        <v>794</v>
      </c>
      <c r="N4488" s="5" t="s">
        <v>294</v>
      </c>
      <c r="P4488" s="5" t="s">
        <v>294</v>
      </c>
      <c r="Q4488" s="5" t="s">
        <v>294</v>
      </c>
      <c r="R4488" s="5" t="s">
        <v>294</v>
      </c>
      <c r="V4488" s="5" t="s">
        <v>13517</v>
      </c>
    </row>
    <row r="4489" spans="1:22" x14ac:dyDescent="0.35">
      <c r="A4489" s="5" t="s">
        <v>13519</v>
      </c>
      <c r="B4489" s="5" t="s">
        <v>4045</v>
      </c>
      <c r="C4489" s="5" t="s">
        <v>13509</v>
      </c>
      <c r="D4489" s="5" t="s">
        <v>22</v>
      </c>
      <c r="E4489" s="5">
        <v>8</v>
      </c>
      <c r="F4489" s="5" t="s">
        <v>294</v>
      </c>
      <c r="G4489" s="5" t="s">
        <v>294</v>
      </c>
      <c r="M4489" s="5" t="s">
        <v>3826</v>
      </c>
      <c r="N4489" s="5" t="s">
        <v>294</v>
      </c>
      <c r="R4489" s="5" t="s">
        <v>294</v>
      </c>
      <c r="V4489" s="5" t="s">
        <v>13519</v>
      </c>
    </row>
    <row r="4490" spans="1:22" x14ac:dyDescent="0.35">
      <c r="A4490" s="5" t="s">
        <v>13520</v>
      </c>
      <c r="B4490" s="5" t="s">
        <v>13521</v>
      </c>
      <c r="C4490" s="5" t="s">
        <v>13509</v>
      </c>
      <c r="D4490" s="5" t="s">
        <v>18</v>
      </c>
      <c r="E4490" s="5">
        <v>1</v>
      </c>
      <c r="F4490" s="5" t="s">
        <v>294</v>
      </c>
      <c r="G4490" s="5" t="s">
        <v>294</v>
      </c>
      <c r="L4490" s="5" t="s">
        <v>822</v>
      </c>
      <c r="M4490" s="5" t="s">
        <v>794</v>
      </c>
      <c r="N4490" s="5" t="s">
        <v>294</v>
      </c>
      <c r="P4490" s="5" t="s">
        <v>294</v>
      </c>
      <c r="Q4490" s="5" t="s">
        <v>294</v>
      </c>
      <c r="R4490" s="5" t="s">
        <v>294</v>
      </c>
      <c r="S4490" s="5" t="s">
        <v>294</v>
      </c>
      <c r="V4490" s="5" t="s">
        <v>13520</v>
      </c>
    </row>
    <row r="4491" spans="1:22" x14ac:dyDescent="0.35">
      <c r="A4491" s="5" t="s">
        <v>13522</v>
      </c>
      <c r="B4491" s="5" t="s">
        <v>13523</v>
      </c>
      <c r="C4491" s="5" t="s">
        <v>13509</v>
      </c>
      <c r="D4491" s="5" t="s">
        <v>20</v>
      </c>
      <c r="E4491" s="5">
        <v>10</v>
      </c>
      <c r="F4491" s="5" t="s">
        <v>294</v>
      </c>
      <c r="G4491" s="5" t="s">
        <v>294</v>
      </c>
      <c r="M4491" s="5" t="s">
        <v>794</v>
      </c>
      <c r="N4491" s="5" t="s">
        <v>294</v>
      </c>
      <c r="P4491" s="5" t="s">
        <v>294</v>
      </c>
      <c r="Q4491" s="5" t="s">
        <v>294</v>
      </c>
      <c r="R4491" s="5" t="s">
        <v>294</v>
      </c>
      <c r="V4491" s="5" t="s">
        <v>13522</v>
      </c>
    </row>
    <row r="4492" spans="1:22" x14ac:dyDescent="0.35">
      <c r="A4492" s="5" t="s">
        <v>13524</v>
      </c>
      <c r="B4492" s="5" t="s">
        <v>13525</v>
      </c>
      <c r="C4492" s="5" t="s">
        <v>13509</v>
      </c>
      <c r="D4492" s="5" t="s">
        <v>16</v>
      </c>
      <c r="E4492" s="5">
        <v>13</v>
      </c>
      <c r="F4492" s="5" t="s">
        <v>294</v>
      </c>
      <c r="G4492" s="5" t="s">
        <v>294</v>
      </c>
      <c r="M4492" s="5" t="s">
        <v>794</v>
      </c>
      <c r="N4492" s="5" t="s">
        <v>294</v>
      </c>
      <c r="P4492" s="5" t="s">
        <v>294</v>
      </c>
      <c r="Q4492" s="5" t="s">
        <v>294</v>
      </c>
      <c r="R4492" s="5" t="s">
        <v>294</v>
      </c>
      <c r="V4492" s="5" t="s">
        <v>13524</v>
      </c>
    </row>
    <row r="4493" spans="1:22" x14ac:dyDescent="0.35">
      <c r="A4493" s="5" t="s">
        <v>13526</v>
      </c>
      <c r="B4493" s="5" t="s">
        <v>13527</v>
      </c>
      <c r="C4493" s="5" t="s">
        <v>13509</v>
      </c>
      <c r="D4493" s="5" t="s">
        <v>16</v>
      </c>
      <c r="E4493" s="5">
        <v>13</v>
      </c>
      <c r="F4493" s="5" t="s">
        <v>294</v>
      </c>
      <c r="G4493" s="5" t="s">
        <v>294</v>
      </c>
      <c r="M4493" s="5" t="s">
        <v>794</v>
      </c>
      <c r="N4493" s="5" t="s">
        <v>294</v>
      </c>
      <c r="P4493" s="5" t="s">
        <v>294</v>
      </c>
      <c r="Q4493" s="5" t="s">
        <v>294</v>
      </c>
      <c r="R4493" s="5" t="s">
        <v>294</v>
      </c>
      <c r="V4493" s="5" t="s">
        <v>13526</v>
      </c>
    </row>
    <row r="4494" spans="1:22" x14ac:dyDescent="0.35">
      <c r="A4494" s="5" t="s">
        <v>13528</v>
      </c>
      <c r="B4494" s="5" t="s">
        <v>5178</v>
      </c>
      <c r="C4494" s="5" t="s">
        <v>13509</v>
      </c>
      <c r="D4494" s="5" t="s">
        <v>22</v>
      </c>
      <c r="E4494" s="5">
        <v>18</v>
      </c>
      <c r="F4494" s="5" t="s">
        <v>294</v>
      </c>
      <c r="G4494" s="5" t="s">
        <v>294</v>
      </c>
      <c r="J4494" s="5" t="s">
        <v>4311</v>
      </c>
      <c r="M4494" s="5" t="s">
        <v>794</v>
      </c>
      <c r="N4494" s="5" t="s">
        <v>294</v>
      </c>
      <c r="P4494" s="5" t="s">
        <v>294</v>
      </c>
      <c r="Q4494" s="5" t="s">
        <v>294</v>
      </c>
      <c r="R4494" s="5" t="s">
        <v>297</v>
      </c>
      <c r="V4494" s="5" t="s">
        <v>13528</v>
      </c>
    </row>
    <row r="4495" spans="1:22" x14ac:dyDescent="0.35">
      <c r="A4495" s="5" t="s">
        <v>13529</v>
      </c>
      <c r="B4495" s="5" t="s">
        <v>13530</v>
      </c>
      <c r="C4495" s="5" t="s">
        <v>13509</v>
      </c>
      <c r="D4495" s="5" t="s">
        <v>16</v>
      </c>
      <c r="E4495" s="5">
        <v>13</v>
      </c>
      <c r="F4495" s="5" t="s">
        <v>294</v>
      </c>
      <c r="G4495" s="5" t="s">
        <v>294</v>
      </c>
      <c r="M4495" s="5" t="s">
        <v>794</v>
      </c>
      <c r="N4495" s="5" t="s">
        <v>294</v>
      </c>
      <c r="P4495" s="5" t="s">
        <v>294</v>
      </c>
      <c r="Q4495" s="5" t="s">
        <v>294</v>
      </c>
      <c r="R4495" s="5" t="s">
        <v>294</v>
      </c>
      <c r="V4495" s="5" t="s">
        <v>13529</v>
      </c>
    </row>
    <row r="4496" spans="1:22" x14ac:dyDescent="0.35">
      <c r="A4496" s="5" t="s">
        <v>13531</v>
      </c>
      <c r="B4496" s="5" t="s">
        <v>13532</v>
      </c>
      <c r="C4496" s="5" t="s">
        <v>13509</v>
      </c>
      <c r="D4496" s="5" t="s">
        <v>22</v>
      </c>
      <c r="E4496" s="5">
        <v>8</v>
      </c>
      <c r="F4496" s="5" t="s">
        <v>294</v>
      </c>
      <c r="G4496" s="5" t="s">
        <v>294</v>
      </c>
      <c r="J4496" s="5" t="s">
        <v>5160</v>
      </c>
      <c r="M4496" s="5" t="s">
        <v>794</v>
      </c>
      <c r="N4496" s="5" t="s">
        <v>294</v>
      </c>
      <c r="P4496" s="5" t="s">
        <v>294</v>
      </c>
      <c r="Q4496" s="5" t="s">
        <v>294</v>
      </c>
      <c r="R4496" s="5" t="s">
        <v>297</v>
      </c>
      <c r="V4496" s="5" t="s">
        <v>13531</v>
      </c>
    </row>
    <row r="4497" spans="1:22" x14ac:dyDescent="0.35">
      <c r="A4497" s="5" t="s">
        <v>13533</v>
      </c>
      <c r="B4497" s="5" t="s">
        <v>13534</v>
      </c>
      <c r="C4497" s="5" t="s">
        <v>13509</v>
      </c>
      <c r="D4497" s="5" t="s">
        <v>1655</v>
      </c>
      <c r="E4497" s="5">
        <v>77</v>
      </c>
      <c r="F4497" s="5" t="s">
        <v>294</v>
      </c>
      <c r="G4497" s="5" t="s">
        <v>294</v>
      </c>
      <c r="M4497" s="5" t="s">
        <v>794</v>
      </c>
      <c r="N4497" s="5" t="s">
        <v>294</v>
      </c>
      <c r="R4497" s="5" t="s">
        <v>294</v>
      </c>
      <c r="V4497" s="5" t="s">
        <v>13533</v>
      </c>
    </row>
    <row r="4498" spans="1:22" x14ac:dyDescent="0.35">
      <c r="A4498" s="5" t="s">
        <v>13535</v>
      </c>
      <c r="B4498" s="5" t="s">
        <v>13536</v>
      </c>
      <c r="C4498" s="5" t="s">
        <v>13509</v>
      </c>
      <c r="D4498" s="5" t="s">
        <v>18</v>
      </c>
      <c r="E4498" s="5">
        <v>9</v>
      </c>
      <c r="F4498" s="5" t="s">
        <v>294</v>
      </c>
      <c r="G4498" s="5" t="s">
        <v>294</v>
      </c>
      <c r="J4498" s="5" t="s">
        <v>411</v>
      </c>
      <c r="M4498" s="5" t="s">
        <v>794</v>
      </c>
      <c r="N4498" s="5" t="s">
        <v>294</v>
      </c>
      <c r="P4498" s="5" t="s">
        <v>294</v>
      </c>
      <c r="Q4498" s="5" t="s">
        <v>294</v>
      </c>
      <c r="R4498" s="5" t="s">
        <v>297</v>
      </c>
      <c r="V4498" s="5" t="s">
        <v>13535</v>
      </c>
    </row>
    <row r="4499" spans="1:22" x14ac:dyDescent="0.35">
      <c r="A4499" s="5" t="s">
        <v>13537</v>
      </c>
      <c r="B4499" s="5" t="s">
        <v>13538</v>
      </c>
      <c r="C4499" s="5" t="s">
        <v>13509</v>
      </c>
      <c r="D4499" s="5" t="s">
        <v>20</v>
      </c>
      <c r="E4499" s="5">
        <v>10</v>
      </c>
      <c r="F4499" s="5" t="s">
        <v>294</v>
      </c>
      <c r="G4499" s="5" t="s">
        <v>294</v>
      </c>
      <c r="M4499" s="5" t="s">
        <v>794</v>
      </c>
      <c r="N4499" s="5" t="s">
        <v>294</v>
      </c>
      <c r="P4499" s="5" t="s">
        <v>294</v>
      </c>
      <c r="Q4499" s="5" t="s">
        <v>294</v>
      </c>
      <c r="R4499" s="5" t="s">
        <v>294</v>
      </c>
      <c r="V4499" s="5" t="s">
        <v>13537</v>
      </c>
    </row>
    <row r="4500" spans="1:22" x14ac:dyDescent="0.35">
      <c r="A4500" s="5" t="s">
        <v>13539</v>
      </c>
      <c r="B4500" s="5" t="s">
        <v>13540</v>
      </c>
      <c r="C4500" s="5" t="s">
        <v>13509</v>
      </c>
      <c r="D4500" s="5" t="s">
        <v>28</v>
      </c>
      <c r="E4500" s="5">
        <v>6</v>
      </c>
      <c r="F4500" s="5" t="s">
        <v>294</v>
      </c>
      <c r="G4500" s="5" t="s">
        <v>294</v>
      </c>
      <c r="M4500" s="5" t="s">
        <v>794</v>
      </c>
      <c r="N4500" s="5" t="s">
        <v>294</v>
      </c>
      <c r="P4500" s="5" t="s">
        <v>294</v>
      </c>
      <c r="Q4500" s="5" t="s">
        <v>294</v>
      </c>
      <c r="R4500" s="5" t="s">
        <v>294</v>
      </c>
      <c r="V4500" s="5" t="s">
        <v>13539</v>
      </c>
    </row>
    <row r="4501" spans="1:22" x14ac:dyDescent="0.35">
      <c r="A4501" s="5" t="s">
        <v>13541</v>
      </c>
      <c r="B4501" s="5" t="s">
        <v>13542</v>
      </c>
      <c r="C4501" s="5" t="s">
        <v>13509</v>
      </c>
      <c r="D4501" s="5" t="s">
        <v>20</v>
      </c>
      <c r="E4501" s="5">
        <v>10</v>
      </c>
      <c r="F4501" s="5" t="s">
        <v>294</v>
      </c>
      <c r="G4501" s="5" t="s">
        <v>294</v>
      </c>
      <c r="M4501" s="5" t="s">
        <v>794</v>
      </c>
      <c r="N4501" s="5" t="s">
        <v>294</v>
      </c>
      <c r="P4501" s="5" t="s">
        <v>294</v>
      </c>
      <c r="Q4501" s="5" t="s">
        <v>294</v>
      </c>
      <c r="R4501" s="5" t="s">
        <v>294</v>
      </c>
      <c r="V4501" s="5" t="s">
        <v>13541</v>
      </c>
    </row>
    <row r="4502" spans="1:22" x14ac:dyDescent="0.35">
      <c r="A4502" s="5" t="s">
        <v>13543</v>
      </c>
      <c r="B4502" s="5" t="s">
        <v>13544</v>
      </c>
      <c r="C4502" s="5" t="s">
        <v>13509</v>
      </c>
      <c r="D4502" s="5" t="s">
        <v>28</v>
      </c>
      <c r="E4502" s="5">
        <v>6</v>
      </c>
      <c r="F4502" s="5" t="s">
        <v>294</v>
      </c>
      <c r="G4502" s="5" t="s">
        <v>294</v>
      </c>
      <c r="M4502" s="5" t="s">
        <v>794</v>
      </c>
      <c r="N4502" s="5" t="s">
        <v>294</v>
      </c>
      <c r="P4502" s="5" t="s">
        <v>294</v>
      </c>
      <c r="Q4502" s="5" t="s">
        <v>294</v>
      </c>
      <c r="R4502" s="5" t="s">
        <v>294</v>
      </c>
      <c r="V4502" s="5" t="s">
        <v>13543</v>
      </c>
    </row>
    <row r="4503" spans="1:22" x14ac:dyDescent="0.35">
      <c r="A4503" s="5" t="s">
        <v>13545</v>
      </c>
      <c r="B4503" s="5" t="s">
        <v>13546</v>
      </c>
      <c r="C4503" s="5" t="s">
        <v>5174</v>
      </c>
      <c r="D4503" s="5" t="s">
        <v>16</v>
      </c>
      <c r="E4503" s="5">
        <v>14</v>
      </c>
      <c r="F4503" s="5" t="s">
        <v>294</v>
      </c>
      <c r="G4503" s="5" t="s">
        <v>294</v>
      </c>
      <c r="K4503" s="5" t="s">
        <v>294</v>
      </c>
      <c r="M4503" s="5" t="s">
        <v>794</v>
      </c>
      <c r="N4503" s="5" t="s">
        <v>297</v>
      </c>
      <c r="O4503" s="5" t="s">
        <v>297</v>
      </c>
      <c r="P4503" s="5" t="s">
        <v>294</v>
      </c>
      <c r="Q4503" s="5" t="s">
        <v>297</v>
      </c>
      <c r="R4503" s="5" t="s">
        <v>294</v>
      </c>
      <c r="V4503" s="5" t="s">
        <v>13545</v>
      </c>
    </row>
    <row r="4504" spans="1:22" x14ac:dyDescent="0.35">
      <c r="A4504" s="5" t="s">
        <v>13547</v>
      </c>
      <c r="B4504" s="5" t="s">
        <v>13548</v>
      </c>
      <c r="C4504" s="5" t="s">
        <v>5174</v>
      </c>
      <c r="D4504" s="5" t="s">
        <v>20</v>
      </c>
      <c r="E4504" s="5">
        <v>10</v>
      </c>
      <c r="F4504" s="5" t="s">
        <v>294</v>
      </c>
      <c r="G4504" s="5" t="s">
        <v>294</v>
      </c>
      <c r="K4504" s="5" t="s">
        <v>294</v>
      </c>
      <c r="M4504" s="5" t="s">
        <v>794</v>
      </c>
      <c r="N4504" s="5" t="s">
        <v>294</v>
      </c>
      <c r="P4504" s="5" t="s">
        <v>294</v>
      </c>
      <c r="R4504" s="5" t="s">
        <v>294</v>
      </c>
      <c r="V4504" s="5" t="s">
        <v>13547</v>
      </c>
    </row>
    <row r="4505" spans="1:22" x14ac:dyDescent="0.35">
      <c r="A4505" s="5" t="s">
        <v>13549</v>
      </c>
      <c r="B4505" s="5" t="s">
        <v>13550</v>
      </c>
      <c r="C4505" s="5" t="s">
        <v>5174</v>
      </c>
      <c r="D4505" s="5" t="s">
        <v>16</v>
      </c>
      <c r="E4505" s="5">
        <v>7</v>
      </c>
      <c r="F4505" s="5" t="s">
        <v>294</v>
      </c>
      <c r="G4505" s="5" t="s">
        <v>294</v>
      </c>
      <c r="K4505" s="5" t="s">
        <v>294</v>
      </c>
      <c r="M4505" s="5" t="s">
        <v>794</v>
      </c>
      <c r="N4505" s="5" t="s">
        <v>294</v>
      </c>
      <c r="P4505" s="5" t="s">
        <v>294</v>
      </c>
      <c r="R4505" s="5" t="s">
        <v>294</v>
      </c>
      <c r="V4505" s="5" t="s">
        <v>13549</v>
      </c>
    </row>
    <row r="4506" spans="1:22" x14ac:dyDescent="0.35">
      <c r="A4506" s="5" t="s">
        <v>13551</v>
      </c>
      <c r="B4506" s="5" t="s">
        <v>13552</v>
      </c>
      <c r="C4506" s="5" t="s">
        <v>5174</v>
      </c>
      <c r="D4506" s="5" t="s">
        <v>22</v>
      </c>
      <c r="E4506" s="5">
        <v>8</v>
      </c>
      <c r="F4506" s="5" t="s">
        <v>294</v>
      </c>
      <c r="G4506" s="5" t="s">
        <v>294</v>
      </c>
      <c r="J4506" s="5" t="s">
        <v>8544</v>
      </c>
      <c r="M4506" s="5" t="s">
        <v>794</v>
      </c>
      <c r="N4506" s="5" t="s">
        <v>294</v>
      </c>
      <c r="P4506" s="5" t="s">
        <v>294</v>
      </c>
      <c r="Q4506" s="5" t="s">
        <v>294</v>
      </c>
      <c r="R4506" s="5" t="s">
        <v>294</v>
      </c>
      <c r="V4506" s="5" t="s">
        <v>13551</v>
      </c>
    </row>
    <row r="4507" spans="1:22" x14ac:dyDescent="0.35">
      <c r="A4507" s="5" t="s">
        <v>13553</v>
      </c>
      <c r="B4507" s="5" t="s">
        <v>13554</v>
      </c>
      <c r="C4507" s="5" t="s">
        <v>5174</v>
      </c>
      <c r="D4507" s="5" t="s">
        <v>20</v>
      </c>
      <c r="E4507" s="5">
        <v>10</v>
      </c>
      <c r="F4507" s="5" t="s">
        <v>294</v>
      </c>
      <c r="G4507" s="5" t="s">
        <v>294</v>
      </c>
      <c r="M4507" s="5" t="s">
        <v>794</v>
      </c>
      <c r="N4507" s="5" t="s">
        <v>294</v>
      </c>
      <c r="P4507" s="5" t="s">
        <v>294</v>
      </c>
      <c r="Q4507" s="5" t="s">
        <v>294</v>
      </c>
      <c r="R4507" s="5" t="s">
        <v>294</v>
      </c>
      <c r="V4507" s="5" t="s">
        <v>13553</v>
      </c>
    </row>
    <row r="4508" spans="1:22" x14ac:dyDescent="0.35">
      <c r="A4508" s="5" t="s">
        <v>13555</v>
      </c>
      <c r="B4508" s="5" t="s">
        <v>13556</v>
      </c>
      <c r="C4508" s="5" t="s">
        <v>5174</v>
      </c>
      <c r="D4508" s="5" t="s">
        <v>20</v>
      </c>
      <c r="E4508" s="5">
        <v>10</v>
      </c>
      <c r="F4508" s="5" t="s">
        <v>294</v>
      </c>
      <c r="G4508" s="5" t="s">
        <v>294</v>
      </c>
      <c r="M4508" s="5" t="s">
        <v>794</v>
      </c>
      <c r="N4508" s="5" t="s">
        <v>294</v>
      </c>
      <c r="P4508" s="5" t="s">
        <v>294</v>
      </c>
      <c r="Q4508" s="5" t="s">
        <v>294</v>
      </c>
      <c r="R4508" s="5" t="s">
        <v>294</v>
      </c>
      <c r="V4508" s="5" t="s">
        <v>13555</v>
      </c>
    </row>
    <row r="4509" spans="1:22" x14ac:dyDescent="0.35">
      <c r="A4509" s="5" t="s">
        <v>13557</v>
      </c>
      <c r="B4509" s="5" t="s">
        <v>13558</v>
      </c>
      <c r="C4509" s="5" t="s">
        <v>5174</v>
      </c>
      <c r="D4509" s="5" t="s">
        <v>16</v>
      </c>
      <c r="E4509" s="5">
        <v>14</v>
      </c>
      <c r="F4509" s="5" t="s">
        <v>294</v>
      </c>
      <c r="G4509" s="5" t="s">
        <v>294</v>
      </c>
      <c r="M4509" s="5" t="s">
        <v>794</v>
      </c>
      <c r="N4509" s="5" t="s">
        <v>297</v>
      </c>
      <c r="O4509" s="5" t="s">
        <v>297</v>
      </c>
      <c r="P4509" s="5" t="s">
        <v>294</v>
      </c>
      <c r="Q4509" s="5" t="s">
        <v>297</v>
      </c>
      <c r="R4509" s="5" t="s">
        <v>294</v>
      </c>
      <c r="V4509" s="5" t="s">
        <v>13557</v>
      </c>
    </row>
    <row r="4510" spans="1:22" x14ac:dyDescent="0.35">
      <c r="A4510" s="5" t="s">
        <v>13559</v>
      </c>
      <c r="B4510" s="5" t="s">
        <v>13560</v>
      </c>
      <c r="C4510" s="5" t="s">
        <v>5174</v>
      </c>
      <c r="D4510" s="5" t="s">
        <v>16</v>
      </c>
      <c r="E4510" s="5">
        <v>14</v>
      </c>
      <c r="F4510" s="5" t="s">
        <v>294</v>
      </c>
      <c r="G4510" s="5" t="s">
        <v>294</v>
      </c>
      <c r="M4510" s="5" t="s">
        <v>794</v>
      </c>
      <c r="N4510" s="5" t="s">
        <v>297</v>
      </c>
      <c r="O4510" s="5" t="s">
        <v>297</v>
      </c>
      <c r="P4510" s="5" t="s">
        <v>294</v>
      </c>
      <c r="Q4510" s="5" t="s">
        <v>297</v>
      </c>
      <c r="R4510" s="5" t="s">
        <v>294</v>
      </c>
      <c r="V4510" s="5" t="s">
        <v>13559</v>
      </c>
    </row>
    <row r="4511" spans="1:22" x14ac:dyDescent="0.35">
      <c r="A4511" s="5" t="s">
        <v>13561</v>
      </c>
      <c r="B4511" s="5" t="s">
        <v>13562</v>
      </c>
      <c r="C4511" s="5" t="s">
        <v>5174</v>
      </c>
      <c r="D4511" s="5" t="s">
        <v>20</v>
      </c>
      <c r="E4511" s="5">
        <v>10</v>
      </c>
      <c r="F4511" s="5" t="s">
        <v>294</v>
      </c>
      <c r="G4511" s="5" t="s">
        <v>294</v>
      </c>
      <c r="M4511" s="5" t="s">
        <v>794</v>
      </c>
      <c r="N4511" s="5" t="s">
        <v>294</v>
      </c>
      <c r="P4511" s="5" t="s">
        <v>294</v>
      </c>
      <c r="Q4511" s="5" t="s">
        <v>294</v>
      </c>
      <c r="R4511" s="5" t="s">
        <v>294</v>
      </c>
      <c r="V4511" s="5" t="s">
        <v>13561</v>
      </c>
    </row>
    <row r="4512" spans="1:22" x14ac:dyDescent="0.35">
      <c r="A4512" s="5" t="s">
        <v>13563</v>
      </c>
      <c r="B4512" s="5" t="s">
        <v>8362</v>
      </c>
      <c r="C4512" s="5" t="s">
        <v>5174</v>
      </c>
      <c r="D4512" s="5" t="s">
        <v>20</v>
      </c>
      <c r="E4512" s="5">
        <v>10</v>
      </c>
      <c r="F4512" s="5" t="s">
        <v>294</v>
      </c>
      <c r="G4512" s="5" t="s">
        <v>294</v>
      </c>
      <c r="K4512" s="5" t="s">
        <v>294</v>
      </c>
      <c r="M4512" s="5" t="s">
        <v>794</v>
      </c>
      <c r="N4512" s="5" t="s">
        <v>294</v>
      </c>
      <c r="P4512" s="5" t="s">
        <v>294</v>
      </c>
      <c r="Q4512" s="5" t="s">
        <v>294</v>
      </c>
      <c r="R4512" s="5" t="s">
        <v>294</v>
      </c>
      <c r="V4512" s="5" t="s">
        <v>13564</v>
      </c>
    </row>
    <row r="4513" spans="1:22" x14ac:dyDescent="0.35">
      <c r="A4513" s="5" t="s">
        <v>13565</v>
      </c>
      <c r="B4513" s="5" t="s">
        <v>13566</v>
      </c>
      <c r="C4513" s="5" t="s">
        <v>5174</v>
      </c>
      <c r="D4513" s="5" t="s">
        <v>18</v>
      </c>
      <c r="E4513" s="5">
        <v>20</v>
      </c>
      <c r="F4513" s="5" t="s">
        <v>294</v>
      </c>
      <c r="G4513" s="5" t="s">
        <v>294</v>
      </c>
      <c r="M4513" s="5" t="s">
        <v>794</v>
      </c>
      <c r="N4513" s="5" t="s">
        <v>294</v>
      </c>
      <c r="O4513" s="5" t="s">
        <v>294</v>
      </c>
      <c r="P4513" s="5" t="s">
        <v>294</v>
      </c>
      <c r="Q4513" s="5" t="s">
        <v>294</v>
      </c>
      <c r="R4513" s="5" t="s">
        <v>294</v>
      </c>
      <c r="V4513" s="5" t="s">
        <v>13565</v>
      </c>
    </row>
    <row r="4514" spans="1:22" x14ac:dyDescent="0.35">
      <c r="A4514" s="5" t="s">
        <v>13567</v>
      </c>
      <c r="B4514" s="5" t="s">
        <v>13568</v>
      </c>
      <c r="C4514" s="5" t="s">
        <v>5174</v>
      </c>
      <c r="D4514" s="5" t="s">
        <v>18</v>
      </c>
      <c r="E4514" s="5">
        <v>10</v>
      </c>
      <c r="F4514" s="5" t="s">
        <v>294</v>
      </c>
      <c r="G4514" s="5" t="s">
        <v>294</v>
      </c>
      <c r="J4514" s="5" t="s">
        <v>1384</v>
      </c>
      <c r="M4514" s="5" t="s">
        <v>794</v>
      </c>
      <c r="N4514" s="5" t="s">
        <v>294</v>
      </c>
      <c r="O4514" s="5" t="s">
        <v>294</v>
      </c>
      <c r="P4514" s="5" t="s">
        <v>294</v>
      </c>
      <c r="Q4514" s="5" t="s">
        <v>294</v>
      </c>
      <c r="R4514" s="5" t="s">
        <v>294</v>
      </c>
      <c r="V4514" s="5" t="s">
        <v>13567</v>
      </c>
    </row>
    <row r="4515" spans="1:22" x14ac:dyDescent="0.35">
      <c r="A4515" s="5" t="s">
        <v>13569</v>
      </c>
      <c r="B4515" s="5" t="s">
        <v>13570</v>
      </c>
      <c r="C4515" s="5" t="s">
        <v>13571</v>
      </c>
      <c r="D4515" s="5" t="s">
        <v>16</v>
      </c>
      <c r="E4515" s="5">
        <v>6</v>
      </c>
      <c r="F4515" s="5" t="s">
        <v>294</v>
      </c>
      <c r="G4515" s="5" t="s">
        <v>294</v>
      </c>
      <c r="H4515" s="5">
        <v>0</v>
      </c>
      <c r="I4515" s="5">
        <v>999.99</v>
      </c>
      <c r="M4515" s="5" t="s">
        <v>794</v>
      </c>
      <c r="N4515" s="5" t="s">
        <v>294</v>
      </c>
      <c r="P4515" s="5" t="s">
        <v>294</v>
      </c>
      <c r="Q4515" s="5" t="s">
        <v>294</v>
      </c>
      <c r="R4515" s="5" t="s">
        <v>294</v>
      </c>
      <c r="S4515" s="5" t="s">
        <v>2333</v>
      </c>
      <c r="V4515" s="5" t="s">
        <v>13569</v>
      </c>
    </row>
    <row r="4516" spans="1:22" x14ac:dyDescent="0.35">
      <c r="A4516" s="5" t="s">
        <v>13572</v>
      </c>
      <c r="B4516" s="5" t="s">
        <v>13573</v>
      </c>
      <c r="C4516" s="5" t="s">
        <v>13571</v>
      </c>
      <c r="D4516" s="5" t="s">
        <v>18</v>
      </c>
      <c r="E4516" s="5">
        <v>40</v>
      </c>
      <c r="F4516" s="5" t="s">
        <v>294</v>
      </c>
      <c r="G4516" s="5" t="s">
        <v>294</v>
      </c>
      <c r="M4516" s="5" t="s">
        <v>794</v>
      </c>
      <c r="N4516" s="5" t="s">
        <v>294</v>
      </c>
      <c r="P4516" s="5" t="s">
        <v>294</v>
      </c>
      <c r="Q4516" s="5" t="s">
        <v>294</v>
      </c>
      <c r="R4516" s="5" t="s">
        <v>294</v>
      </c>
      <c r="V4516" s="5" t="s">
        <v>13572</v>
      </c>
    </row>
    <row r="4517" spans="1:22" x14ac:dyDescent="0.35">
      <c r="A4517" s="5" t="s">
        <v>13574</v>
      </c>
      <c r="B4517" s="5" t="s">
        <v>13575</v>
      </c>
      <c r="C4517" s="5" t="s">
        <v>13571</v>
      </c>
      <c r="D4517" s="5" t="s">
        <v>22</v>
      </c>
      <c r="E4517" s="5">
        <v>18</v>
      </c>
      <c r="F4517" s="5" t="s">
        <v>294</v>
      </c>
      <c r="G4517" s="5" t="s">
        <v>294</v>
      </c>
      <c r="M4517" s="5" t="s">
        <v>3826</v>
      </c>
      <c r="N4517" s="5" t="s">
        <v>294</v>
      </c>
      <c r="P4517" s="5" t="s">
        <v>294</v>
      </c>
      <c r="Q4517" s="5" t="s">
        <v>294</v>
      </c>
      <c r="R4517" s="5" t="s">
        <v>294</v>
      </c>
      <c r="V4517" s="5" t="s">
        <v>13574</v>
      </c>
    </row>
    <row r="4518" spans="1:22" x14ac:dyDescent="0.35">
      <c r="A4518" s="5" t="s">
        <v>13576</v>
      </c>
      <c r="B4518" s="5" t="s">
        <v>13577</v>
      </c>
      <c r="C4518" s="5" t="s">
        <v>13571</v>
      </c>
      <c r="D4518" s="5" t="s">
        <v>16</v>
      </c>
      <c r="E4518" s="5">
        <v>6</v>
      </c>
      <c r="F4518" s="5" t="s">
        <v>294</v>
      </c>
      <c r="G4518" s="5" t="s">
        <v>294</v>
      </c>
      <c r="H4518" s="5">
        <v>0</v>
      </c>
      <c r="I4518" s="5">
        <v>999.99</v>
      </c>
      <c r="M4518" s="5" t="s">
        <v>794</v>
      </c>
      <c r="N4518" s="5" t="s">
        <v>294</v>
      </c>
      <c r="P4518" s="5" t="s">
        <v>294</v>
      </c>
      <c r="Q4518" s="5" t="s">
        <v>294</v>
      </c>
      <c r="R4518" s="5" t="s">
        <v>294</v>
      </c>
      <c r="S4518" s="5" t="s">
        <v>2333</v>
      </c>
      <c r="V4518" s="5" t="s">
        <v>13576</v>
      </c>
    </row>
    <row r="4519" spans="1:22" x14ac:dyDescent="0.35">
      <c r="A4519" s="5" t="s">
        <v>13578</v>
      </c>
      <c r="B4519" s="5" t="s">
        <v>13579</v>
      </c>
      <c r="C4519" s="5" t="s">
        <v>13571</v>
      </c>
      <c r="D4519" s="5" t="s">
        <v>16</v>
      </c>
      <c r="E4519" s="5">
        <v>6</v>
      </c>
      <c r="F4519" s="5" t="s">
        <v>294</v>
      </c>
      <c r="G4519" s="5" t="s">
        <v>294</v>
      </c>
      <c r="H4519" s="5">
        <v>0</v>
      </c>
      <c r="I4519" s="5">
        <v>999.99</v>
      </c>
      <c r="M4519" s="5" t="s">
        <v>794</v>
      </c>
      <c r="N4519" s="5" t="s">
        <v>294</v>
      </c>
      <c r="P4519" s="5" t="s">
        <v>294</v>
      </c>
      <c r="Q4519" s="5" t="s">
        <v>294</v>
      </c>
      <c r="R4519" s="5" t="s">
        <v>294</v>
      </c>
      <c r="S4519" s="5" t="s">
        <v>2333</v>
      </c>
      <c r="V4519" s="5" t="s">
        <v>13578</v>
      </c>
    </row>
    <row r="4520" spans="1:22" x14ac:dyDescent="0.35">
      <c r="A4520" s="5" t="s">
        <v>13580</v>
      </c>
      <c r="B4520" s="5" t="s">
        <v>13581</v>
      </c>
      <c r="C4520" s="5" t="s">
        <v>13582</v>
      </c>
      <c r="D4520" s="5" t="s">
        <v>16</v>
      </c>
      <c r="E4520" s="5">
        <v>6</v>
      </c>
      <c r="F4520" s="5" t="s">
        <v>294</v>
      </c>
      <c r="G4520" s="5" t="s">
        <v>294</v>
      </c>
      <c r="H4520" s="5">
        <v>0</v>
      </c>
      <c r="I4520" s="5">
        <v>999.99</v>
      </c>
      <c r="M4520" s="5" t="s">
        <v>794</v>
      </c>
      <c r="N4520" s="5" t="s">
        <v>294</v>
      </c>
      <c r="P4520" s="5" t="s">
        <v>294</v>
      </c>
      <c r="Q4520" s="5" t="s">
        <v>294</v>
      </c>
      <c r="R4520" s="5" t="s">
        <v>294</v>
      </c>
      <c r="S4520" s="5" t="s">
        <v>2333</v>
      </c>
      <c r="V4520" s="5" t="s">
        <v>13580</v>
      </c>
    </row>
    <row r="4521" spans="1:22" x14ac:dyDescent="0.35">
      <c r="A4521" s="5" t="s">
        <v>13583</v>
      </c>
      <c r="B4521" s="5" t="s">
        <v>13584</v>
      </c>
      <c r="C4521" s="5" t="s">
        <v>13582</v>
      </c>
      <c r="D4521" s="5" t="s">
        <v>22</v>
      </c>
      <c r="E4521" s="5">
        <v>18</v>
      </c>
      <c r="F4521" s="5" t="s">
        <v>294</v>
      </c>
      <c r="G4521" s="5" t="s">
        <v>294</v>
      </c>
      <c r="J4521" s="5" t="s">
        <v>13571</v>
      </c>
      <c r="M4521" s="5" t="s">
        <v>794</v>
      </c>
      <c r="N4521" s="5" t="s">
        <v>294</v>
      </c>
      <c r="P4521" s="5" t="s">
        <v>294</v>
      </c>
      <c r="Q4521" s="5" t="s">
        <v>294</v>
      </c>
      <c r="R4521" s="5" t="s">
        <v>297</v>
      </c>
      <c r="V4521" s="5" t="s">
        <v>13583</v>
      </c>
    </row>
    <row r="4522" spans="1:22" x14ac:dyDescent="0.35">
      <c r="A4522" s="5" t="s">
        <v>13585</v>
      </c>
      <c r="B4522" s="5" t="s">
        <v>13586</v>
      </c>
      <c r="C4522" s="5" t="s">
        <v>13582</v>
      </c>
      <c r="D4522" s="5" t="s">
        <v>22</v>
      </c>
      <c r="E4522" s="5">
        <v>18</v>
      </c>
      <c r="F4522" s="5" t="s">
        <v>294</v>
      </c>
      <c r="G4522" s="5" t="s">
        <v>294</v>
      </c>
      <c r="M4522" s="5" t="s">
        <v>3826</v>
      </c>
      <c r="N4522" s="5" t="s">
        <v>294</v>
      </c>
      <c r="P4522" s="5" t="s">
        <v>294</v>
      </c>
      <c r="Q4522" s="5" t="s">
        <v>294</v>
      </c>
      <c r="R4522" s="5" t="s">
        <v>294</v>
      </c>
      <c r="V4522" s="5" t="s">
        <v>13585</v>
      </c>
    </row>
    <row r="4523" spans="1:22" x14ac:dyDescent="0.35">
      <c r="A4523" s="5" t="s">
        <v>13587</v>
      </c>
      <c r="B4523" s="5" t="s">
        <v>13588</v>
      </c>
      <c r="C4523" s="5" t="s">
        <v>13582</v>
      </c>
      <c r="D4523" s="5" t="s">
        <v>18</v>
      </c>
      <c r="E4523" s="5">
        <v>50</v>
      </c>
      <c r="F4523" s="5" t="s">
        <v>294</v>
      </c>
      <c r="G4523" s="5" t="s">
        <v>294</v>
      </c>
      <c r="M4523" s="5" t="s">
        <v>794</v>
      </c>
      <c r="N4523" s="5" t="s">
        <v>297</v>
      </c>
      <c r="O4523" s="5" t="s">
        <v>297</v>
      </c>
      <c r="P4523" s="5" t="s">
        <v>294</v>
      </c>
      <c r="Q4523" s="5" t="s">
        <v>297</v>
      </c>
      <c r="R4523" s="5" t="s">
        <v>294</v>
      </c>
      <c r="V4523" s="5" t="s">
        <v>13587</v>
      </c>
    </row>
    <row r="4524" spans="1:22" x14ac:dyDescent="0.35">
      <c r="A4524" s="5" t="s">
        <v>13589</v>
      </c>
      <c r="B4524" s="5" t="s">
        <v>13590</v>
      </c>
      <c r="C4524" s="5" t="s">
        <v>13582</v>
      </c>
      <c r="D4524" s="5" t="s">
        <v>18</v>
      </c>
      <c r="E4524" s="5">
        <v>30</v>
      </c>
      <c r="F4524" s="5" t="s">
        <v>294</v>
      </c>
      <c r="G4524" s="5" t="s">
        <v>294</v>
      </c>
      <c r="J4524" s="5" t="s">
        <v>13591</v>
      </c>
      <c r="M4524" s="5" t="s">
        <v>794</v>
      </c>
      <c r="N4524" s="5" t="s">
        <v>294</v>
      </c>
      <c r="P4524" s="5" t="s">
        <v>294</v>
      </c>
      <c r="Q4524" s="5" t="s">
        <v>294</v>
      </c>
      <c r="R4524" s="5" t="s">
        <v>294</v>
      </c>
      <c r="V4524" s="5" t="s">
        <v>13589</v>
      </c>
    </row>
    <row r="4525" spans="1:22" x14ac:dyDescent="0.35">
      <c r="A4525" s="5" t="s">
        <v>13592</v>
      </c>
      <c r="B4525" s="5" t="s">
        <v>13593</v>
      </c>
      <c r="C4525" s="5" t="s">
        <v>13571</v>
      </c>
      <c r="D4525" s="5" t="s">
        <v>16</v>
      </c>
      <c r="E4525" s="5">
        <v>6</v>
      </c>
      <c r="F4525" s="5" t="s">
        <v>294</v>
      </c>
      <c r="G4525" s="5" t="s">
        <v>294</v>
      </c>
      <c r="H4525" s="5">
        <v>0</v>
      </c>
      <c r="I4525" s="5">
        <v>999.99</v>
      </c>
      <c r="M4525" s="5" t="s">
        <v>794</v>
      </c>
      <c r="N4525" s="5" t="s">
        <v>294</v>
      </c>
      <c r="P4525" s="5" t="s">
        <v>294</v>
      </c>
      <c r="Q4525" s="5" t="s">
        <v>294</v>
      </c>
      <c r="R4525" s="5" t="s">
        <v>294</v>
      </c>
      <c r="S4525" s="5" t="s">
        <v>2333</v>
      </c>
      <c r="V4525" s="5" t="s">
        <v>13592</v>
      </c>
    </row>
    <row r="4526" spans="1:22" x14ac:dyDescent="0.35">
      <c r="A4526" s="5" t="s">
        <v>13594</v>
      </c>
      <c r="B4526" s="5" t="s">
        <v>4560</v>
      </c>
      <c r="C4526" s="5" t="s">
        <v>13595</v>
      </c>
      <c r="D4526" s="5" t="s">
        <v>18</v>
      </c>
      <c r="E4526" s="5">
        <v>1</v>
      </c>
      <c r="F4526" s="5" t="s">
        <v>294</v>
      </c>
      <c r="G4526" s="5" t="s">
        <v>294</v>
      </c>
      <c r="M4526" s="5" t="s">
        <v>794</v>
      </c>
      <c r="N4526" s="5" t="s">
        <v>294</v>
      </c>
      <c r="P4526" s="5" t="s">
        <v>294</v>
      </c>
      <c r="Q4526" s="5" t="s">
        <v>294</v>
      </c>
      <c r="R4526" s="5" t="s">
        <v>294</v>
      </c>
      <c r="V4526" s="5" t="s">
        <v>13596</v>
      </c>
    </row>
    <row r="4527" spans="1:22" x14ac:dyDescent="0.35">
      <c r="A4527" s="5" t="s">
        <v>13597</v>
      </c>
      <c r="B4527" s="5" t="s">
        <v>13598</v>
      </c>
      <c r="C4527" s="5" t="s">
        <v>13595</v>
      </c>
      <c r="D4527" s="5" t="s">
        <v>18</v>
      </c>
      <c r="E4527" s="5">
        <v>1</v>
      </c>
      <c r="F4527" s="5" t="s">
        <v>294</v>
      </c>
      <c r="G4527" s="5" t="s">
        <v>297</v>
      </c>
      <c r="K4527" s="5" t="s">
        <v>13599</v>
      </c>
      <c r="L4527" s="5" t="s">
        <v>4399</v>
      </c>
      <c r="M4527" s="5" t="s">
        <v>794</v>
      </c>
      <c r="N4527" s="5" t="s">
        <v>294</v>
      </c>
      <c r="R4527" s="5" t="s">
        <v>294</v>
      </c>
      <c r="S4527" s="5" t="s">
        <v>294</v>
      </c>
      <c r="V4527" s="5" t="s">
        <v>13597</v>
      </c>
    </row>
    <row r="4528" spans="1:22" x14ac:dyDescent="0.35">
      <c r="A4528" s="5" t="s">
        <v>13600</v>
      </c>
      <c r="B4528" s="5" t="s">
        <v>13601</v>
      </c>
      <c r="C4528" s="5" t="s">
        <v>13595</v>
      </c>
      <c r="D4528" s="5" t="s">
        <v>22</v>
      </c>
      <c r="E4528" s="5">
        <v>1</v>
      </c>
      <c r="F4528" s="5" t="s">
        <v>294</v>
      </c>
      <c r="G4528" s="5" t="s">
        <v>294</v>
      </c>
      <c r="H4528" s="5">
        <v>1</v>
      </c>
      <c r="I4528" s="5">
        <v>1</v>
      </c>
      <c r="M4528" s="5" t="s">
        <v>3826</v>
      </c>
      <c r="N4528" s="5" t="s">
        <v>294</v>
      </c>
      <c r="R4528" s="5" t="s">
        <v>294</v>
      </c>
      <c r="S4528" s="5" t="s">
        <v>247</v>
      </c>
      <c r="V4528" s="5" t="s">
        <v>13600</v>
      </c>
    </row>
    <row r="4529" spans="1:22" x14ac:dyDescent="0.35">
      <c r="A4529" s="5" t="s">
        <v>13602</v>
      </c>
      <c r="B4529" s="5" t="s">
        <v>13603</v>
      </c>
      <c r="C4529" s="5" t="s">
        <v>13595</v>
      </c>
      <c r="D4529" s="5" t="s">
        <v>18</v>
      </c>
      <c r="E4529" s="5">
        <v>8</v>
      </c>
      <c r="F4529" s="5" t="s">
        <v>294</v>
      </c>
      <c r="G4529" s="5" t="s">
        <v>294</v>
      </c>
      <c r="J4529" s="5" t="s">
        <v>3756</v>
      </c>
      <c r="K4529" s="5" t="s">
        <v>13604</v>
      </c>
      <c r="M4529" s="5" t="s">
        <v>794</v>
      </c>
      <c r="N4529" s="5" t="s">
        <v>294</v>
      </c>
      <c r="R4529" s="5" t="s">
        <v>294</v>
      </c>
      <c r="V4529" s="5" t="s">
        <v>13602</v>
      </c>
    </row>
    <row r="4530" spans="1:22" x14ac:dyDescent="0.35">
      <c r="A4530" s="5" t="s">
        <v>13605</v>
      </c>
      <c r="B4530" s="5" t="s">
        <v>13606</v>
      </c>
      <c r="C4530" s="5" t="s">
        <v>13595</v>
      </c>
      <c r="D4530" s="5" t="s">
        <v>18</v>
      </c>
      <c r="E4530" s="5">
        <v>1</v>
      </c>
      <c r="F4530" s="5" t="s">
        <v>294</v>
      </c>
      <c r="G4530" s="5" t="s">
        <v>297</v>
      </c>
      <c r="K4530" s="5" t="s">
        <v>13607</v>
      </c>
      <c r="L4530" s="5" t="s">
        <v>4399</v>
      </c>
      <c r="M4530" s="5" t="s">
        <v>794</v>
      </c>
      <c r="N4530" s="5" t="s">
        <v>294</v>
      </c>
      <c r="R4530" s="5" t="s">
        <v>294</v>
      </c>
      <c r="S4530" s="5" t="s">
        <v>297</v>
      </c>
      <c r="V4530" s="5" t="s">
        <v>13605</v>
      </c>
    </row>
    <row r="4531" spans="1:22" x14ac:dyDescent="0.35">
      <c r="A4531" s="5" t="s">
        <v>13608</v>
      </c>
      <c r="B4531" s="5" t="s">
        <v>13609</v>
      </c>
      <c r="C4531" s="5" t="s">
        <v>13595</v>
      </c>
      <c r="D4531" s="5" t="s">
        <v>18</v>
      </c>
      <c r="E4531" s="5">
        <v>5</v>
      </c>
      <c r="F4531" s="5" t="s">
        <v>294</v>
      </c>
      <c r="G4531" s="5" t="s">
        <v>294</v>
      </c>
      <c r="M4531" s="5" t="s">
        <v>794</v>
      </c>
      <c r="N4531" s="5" t="s">
        <v>294</v>
      </c>
      <c r="R4531" s="5" t="s">
        <v>294</v>
      </c>
      <c r="V4531" s="5" t="s">
        <v>13608</v>
      </c>
    </row>
    <row r="4532" spans="1:22" x14ac:dyDescent="0.35">
      <c r="A4532" s="5" t="s">
        <v>13610</v>
      </c>
      <c r="B4532" s="5" t="s">
        <v>13611</v>
      </c>
      <c r="C4532" s="5" t="s">
        <v>13595</v>
      </c>
      <c r="D4532" s="5" t="s">
        <v>18</v>
      </c>
      <c r="E4532" s="5">
        <v>3</v>
      </c>
      <c r="F4532" s="5" t="s">
        <v>294</v>
      </c>
      <c r="G4532" s="5" t="s">
        <v>294</v>
      </c>
      <c r="K4532" s="5" t="s">
        <v>13612</v>
      </c>
      <c r="M4532" s="5" t="s">
        <v>794</v>
      </c>
      <c r="N4532" s="5" t="s">
        <v>294</v>
      </c>
      <c r="R4532" s="5" t="s">
        <v>294</v>
      </c>
      <c r="S4532" s="5" t="s">
        <v>13613</v>
      </c>
      <c r="V4532" s="5" t="s">
        <v>13610</v>
      </c>
    </row>
    <row r="4533" spans="1:22" x14ac:dyDescent="0.35">
      <c r="A4533" s="5" t="s">
        <v>13614</v>
      </c>
      <c r="B4533" s="5" t="s">
        <v>13615</v>
      </c>
      <c r="C4533" s="5" t="s">
        <v>13616</v>
      </c>
      <c r="D4533" s="5" t="s">
        <v>18</v>
      </c>
      <c r="E4533" s="5">
        <v>15</v>
      </c>
      <c r="F4533" s="5" t="s">
        <v>294</v>
      </c>
      <c r="G4533" s="5" t="s">
        <v>294</v>
      </c>
      <c r="M4533" s="5" t="s">
        <v>794</v>
      </c>
      <c r="N4533" s="5" t="s">
        <v>294</v>
      </c>
      <c r="R4533" s="5" t="s">
        <v>294</v>
      </c>
      <c r="V4533" s="5" t="s">
        <v>13614</v>
      </c>
    </row>
    <row r="4534" spans="1:22" x14ac:dyDescent="0.35">
      <c r="A4534" s="5" t="s">
        <v>13617</v>
      </c>
      <c r="B4534" s="5" t="s">
        <v>13618</v>
      </c>
      <c r="C4534" s="5" t="s">
        <v>13616</v>
      </c>
      <c r="D4534" s="5" t="s">
        <v>16</v>
      </c>
      <c r="E4534" s="5">
        <v>10</v>
      </c>
      <c r="F4534" s="5" t="s">
        <v>294</v>
      </c>
      <c r="G4534" s="5" t="s">
        <v>294</v>
      </c>
      <c r="M4534" s="5" t="s">
        <v>794</v>
      </c>
      <c r="N4534" s="5" t="s">
        <v>294</v>
      </c>
      <c r="R4534" s="5" t="s">
        <v>294</v>
      </c>
      <c r="V4534" s="5" t="s">
        <v>13617</v>
      </c>
    </row>
    <row r="4535" spans="1:22" x14ac:dyDescent="0.35">
      <c r="A4535" s="5" t="s">
        <v>13619</v>
      </c>
      <c r="B4535" s="5" t="s">
        <v>13620</v>
      </c>
      <c r="C4535" s="5" t="s">
        <v>13616</v>
      </c>
      <c r="D4535" s="5" t="s">
        <v>18</v>
      </c>
      <c r="E4535" s="5">
        <v>17</v>
      </c>
      <c r="F4535" s="5" t="s">
        <v>294</v>
      </c>
      <c r="G4535" s="5" t="s">
        <v>294</v>
      </c>
      <c r="J4535" s="5" t="s">
        <v>3713</v>
      </c>
      <c r="M4535" s="5" t="s">
        <v>794</v>
      </c>
      <c r="N4535" s="5" t="s">
        <v>294</v>
      </c>
      <c r="R4535" s="5" t="s">
        <v>294</v>
      </c>
      <c r="V4535" s="5" t="s">
        <v>13619</v>
      </c>
    </row>
    <row r="4536" spans="1:22" x14ac:dyDescent="0.35">
      <c r="A4536" s="5" t="s">
        <v>13621</v>
      </c>
      <c r="B4536" s="5" t="s">
        <v>13622</v>
      </c>
      <c r="C4536" s="5" t="s">
        <v>13616</v>
      </c>
      <c r="D4536" s="5" t="s">
        <v>18</v>
      </c>
      <c r="E4536" s="5">
        <v>11</v>
      </c>
      <c r="F4536" s="5" t="s">
        <v>294</v>
      </c>
      <c r="G4536" s="5" t="s">
        <v>294</v>
      </c>
      <c r="M4536" s="5" t="s">
        <v>794</v>
      </c>
      <c r="N4536" s="5" t="s">
        <v>294</v>
      </c>
      <c r="O4536" s="5" t="s">
        <v>294</v>
      </c>
      <c r="P4536" s="5" t="s">
        <v>294</v>
      </c>
      <c r="Q4536" s="5" t="s">
        <v>294</v>
      </c>
      <c r="R4536" s="5" t="s">
        <v>294</v>
      </c>
      <c r="V4536" s="5" t="s">
        <v>13621</v>
      </c>
    </row>
    <row r="4537" spans="1:22" x14ac:dyDescent="0.35">
      <c r="A4537" s="5" t="s">
        <v>13623</v>
      </c>
      <c r="B4537" s="5" t="s">
        <v>13624</v>
      </c>
      <c r="C4537" s="5" t="s">
        <v>13616</v>
      </c>
      <c r="D4537" s="5" t="s">
        <v>22</v>
      </c>
      <c r="E4537" s="5">
        <v>10</v>
      </c>
      <c r="F4537" s="5" t="s">
        <v>294</v>
      </c>
      <c r="G4537" s="5" t="s">
        <v>294</v>
      </c>
      <c r="M4537" s="5" t="s">
        <v>3826</v>
      </c>
      <c r="N4537" s="5" t="s">
        <v>294</v>
      </c>
      <c r="R4537" s="5" t="s">
        <v>294</v>
      </c>
      <c r="V4537" s="5" t="s">
        <v>13623</v>
      </c>
    </row>
    <row r="4538" spans="1:22" x14ac:dyDescent="0.35">
      <c r="A4538" s="5" t="s">
        <v>13625</v>
      </c>
      <c r="B4538" s="5" t="s">
        <v>13626</v>
      </c>
      <c r="C4538" s="5" t="s">
        <v>13616</v>
      </c>
      <c r="D4538" s="5" t="s">
        <v>20</v>
      </c>
      <c r="E4538" s="5">
        <v>10</v>
      </c>
      <c r="F4538" s="5" t="s">
        <v>294</v>
      </c>
      <c r="G4538" s="5" t="s">
        <v>294</v>
      </c>
      <c r="M4538" s="5" t="s">
        <v>794</v>
      </c>
      <c r="N4538" s="5" t="s">
        <v>294</v>
      </c>
      <c r="R4538" s="5" t="s">
        <v>294</v>
      </c>
      <c r="V4538" s="5" t="s">
        <v>13625</v>
      </c>
    </row>
    <row r="4539" spans="1:22" x14ac:dyDescent="0.35">
      <c r="A4539" s="5" t="s">
        <v>13627</v>
      </c>
      <c r="B4539" s="5" t="s">
        <v>13628</v>
      </c>
      <c r="C4539" s="5" t="s">
        <v>13616</v>
      </c>
      <c r="D4539" s="5" t="s">
        <v>18</v>
      </c>
      <c r="E4539" s="5">
        <v>60</v>
      </c>
      <c r="F4539" s="5" t="s">
        <v>294</v>
      </c>
      <c r="G4539" s="5" t="s">
        <v>294</v>
      </c>
      <c r="M4539" s="5" t="s">
        <v>794</v>
      </c>
      <c r="N4539" s="5" t="s">
        <v>294</v>
      </c>
      <c r="R4539" s="5" t="s">
        <v>294</v>
      </c>
      <c r="V4539" s="5" t="s">
        <v>13627</v>
      </c>
    </row>
    <row r="4540" spans="1:22" x14ac:dyDescent="0.35">
      <c r="A4540" s="5" t="s">
        <v>13629</v>
      </c>
      <c r="B4540" s="5" t="s">
        <v>4388</v>
      </c>
      <c r="C4540" s="5" t="s">
        <v>13616</v>
      </c>
      <c r="D4540" s="5" t="s">
        <v>18</v>
      </c>
      <c r="E4540" s="5">
        <v>4</v>
      </c>
      <c r="F4540" s="5" t="s">
        <v>294</v>
      </c>
      <c r="G4540" s="5" t="s">
        <v>294</v>
      </c>
      <c r="M4540" s="5" t="s">
        <v>794</v>
      </c>
      <c r="N4540" s="5" t="s">
        <v>294</v>
      </c>
      <c r="R4540" s="5" t="s">
        <v>297</v>
      </c>
      <c r="V4540" s="5" t="s">
        <v>13629</v>
      </c>
    </row>
    <row r="4541" spans="1:22" x14ac:dyDescent="0.35">
      <c r="A4541" s="5" t="s">
        <v>13630</v>
      </c>
      <c r="B4541" s="5" t="s">
        <v>13631</v>
      </c>
      <c r="C4541" s="5" t="s">
        <v>13632</v>
      </c>
      <c r="D4541" s="5" t="s">
        <v>22</v>
      </c>
      <c r="E4541" s="5">
        <v>12</v>
      </c>
      <c r="F4541" s="5" t="s">
        <v>294</v>
      </c>
      <c r="G4541" s="5" t="s">
        <v>294</v>
      </c>
      <c r="M4541" s="5" t="s">
        <v>794</v>
      </c>
      <c r="N4541" s="5" t="s">
        <v>294</v>
      </c>
      <c r="R4541" s="5" t="s">
        <v>294</v>
      </c>
      <c r="V4541" s="5" t="s">
        <v>13630</v>
      </c>
    </row>
    <row r="4542" spans="1:22" x14ac:dyDescent="0.35">
      <c r="A4542" s="5" t="s">
        <v>13633</v>
      </c>
      <c r="B4542" s="5" t="s">
        <v>13634</v>
      </c>
      <c r="C4542" s="5" t="s">
        <v>13632</v>
      </c>
      <c r="D4542" s="5" t="s">
        <v>18</v>
      </c>
      <c r="E4542" s="5">
        <v>1</v>
      </c>
      <c r="F4542" s="5" t="s">
        <v>294</v>
      </c>
      <c r="G4542" s="5" t="s">
        <v>294</v>
      </c>
      <c r="M4542" s="5" t="s">
        <v>794</v>
      </c>
      <c r="N4542" s="5" t="s">
        <v>294</v>
      </c>
      <c r="R4542" s="5" t="s">
        <v>294</v>
      </c>
      <c r="V4542" s="5" t="s">
        <v>13633</v>
      </c>
    </row>
    <row r="4543" spans="1:22" x14ac:dyDescent="0.35">
      <c r="A4543" s="5" t="s">
        <v>13635</v>
      </c>
      <c r="B4543" s="5" t="s">
        <v>10881</v>
      </c>
      <c r="C4543" s="5" t="s">
        <v>13632</v>
      </c>
      <c r="D4543" s="5" t="s">
        <v>18</v>
      </c>
      <c r="E4543" s="5">
        <v>35</v>
      </c>
      <c r="F4543" s="5" t="s">
        <v>294</v>
      </c>
      <c r="G4543" s="5" t="s">
        <v>294</v>
      </c>
      <c r="M4543" s="5" t="s">
        <v>794</v>
      </c>
      <c r="N4543" s="5" t="s">
        <v>294</v>
      </c>
      <c r="R4543" s="5" t="s">
        <v>294</v>
      </c>
      <c r="V4543" s="5" t="s">
        <v>13635</v>
      </c>
    </row>
    <row r="4544" spans="1:22" x14ac:dyDescent="0.35">
      <c r="A4544" s="5" t="s">
        <v>13636</v>
      </c>
      <c r="B4544" s="5" t="s">
        <v>13637</v>
      </c>
      <c r="C4544" s="5" t="s">
        <v>13632</v>
      </c>
      <c r="D4544" s="5" t="s">
        <v>18</v>
      </c>
      <c r="E4544" s="5">
        <v>4</v>
      </c>
      <c r="F4544" s="5" t="s">
        <v>294</v>
      </c>
      <c r="G4544" s="5" t="s">
        <v>294</v>
      </c>
      <c r="M4544" s="5" t="s">
        <v>794</v>
      </c>
      <c r="N4544" s="5" t="s">
        <v>294</v>
      </c>
      <c r="R4544" s="5" t="s">
        <v>294</v>
      </c>
      <c r="V4544" s="5" t="s">
        <v>13636</v>
      </c>
    </row>
    <row r="4545" spans="1:22" x14ac:dyDescent="0.35">
      <c r="A4545" s="5" t="s">
        <v>13638</v>
      </c>
      <c r="B4545" s="5" t="s">
        <v>13639</v>
      </c>
      <c r="C4545" s="5" t="s">
        <v>13632</v>
      </c>
      <c r="D4545" s="5" t="s">
        <v>18</v>
      </c>
      <c r="E4545" s="5">
        <v>4</v>
      </c>
      <c r="F4545" s="5" t="s">
        <v>294</v>
      </c>
      <c r="G4545" s="5" t="s">
        <v>294</v>
      </c>
      <c r="M4545" s="5" t="s">
        <v>794</v>
      </c>
      <c r="N4545" s="5" t="s">
        <v>294</v>
      </c>
      <c r="R4545" s="5" t="s">
        <v>294</v>
      </c>
      <c r="V4545" s="5" t="s">
        <v>13638</v>
      </c>
    </row>
    <row r="4546" spans="1:22" x14ac:dyDescent="0.35">
      <c r="A4546" s="5" t="s">
        <v>13640</v>
      </c>
      <c r="B4546" s="5" t="s">
        <v>13641</v>
      </c>
      <c r="C4546" s="5" t="s">
        <v>13632</v>
      </c>
      <c r="D4546" s="5" t="s">
        <v>20</v>
      </c>
      <c r="E4546" s="5">
        <v>8</v>
      </c>
      <c r="F4546" s="5" t="s">
        <v>294</v>
      </c>
      <c r="G4546" s="5" t="s">
        <v>294</v>
      </c>
      <c r="M4546" s="5" t="s">
        <v>794</v>
      </c>
      <c r="N4546" s="5" t="s">
        <v>294</v>
      </c>
      <c r="R4546" s="5" t="s">
        <v>294</v>
      </c>
      <c r="V4546" s="5" t="s">
        <v>13640</v>
      </c>
    </row>
    <row r="4547" spans="1:22" x14ac:dyDescent="0.35">
      <c r="A4547" s="5" t="s">
        <v>13642</v>
      </c>
      <c r="B4547" s="5" t="s">
        <v>13643</v>
      </c>
      <c r="C4547" s="5" t="s">
        <v>13632</v>
      </c>
      <c r="D4547" s="5" t="s">
        <v>16</v>
      </c>
      <c r="E4547" s="5">
        <v>12</v>
      </c>
      <c r="F4547" s="5" t="s">
        <v>294</v>
      </c>
      <c r="G4547" s="5" t="s">
        <v>294</v>
      </c>
      <c r="M4547" s="5" t="s">
        <v>794</v>
      </c>
      <c r="N4547" s="5" t="s">
        <v>294</v>
      </c>
      <c r="R4547" s="5" t="s">
        <v>294</v>
      </c>
      <c r="V4547" s="5" t="s">
        <v>13642</v>
      </c>
    </row>
    <row r="4548" spans="1:22" x14ac:dyDescent="0.35">
      <c r="A4548" s="5" t="s">
        <v>13644</v>
      </c>
      <c r="B4548" s="5" t="s">
        <v>13645</v>
      </c>
      <c r="C4548" s="5" t="s">
        <v>13632</v>
      </c>
      <c r="D4548" s="5" t="s">
        <v>22</v>
      </c>
      <c r="E4548" s="5">
        <v>10</v>
      </c>
      <c r="F4548" s="5" t="s">
        <v>294</v>
      </c>
      <c r="G4548" s="5" t="s">
        <v>294</v>
      </c>
      <c r="M4548" s="5" t="s">
        <v>3826</v>
      </c>
      <c r="N4548" s="5" t="s">
        <v>294</v>
      </c>
      <c r="R4548" s="5" t="s">
        <v>294</v>
      </c>
      <c r="V4548" s="5" t="s">
        <v>13644</v>
      </c>
    </row>
    <row r="4549" spans="1:22" x14ac:dyDescent="0.35">
      <c r="A4549" s="5" t="s">
        <v>13646</v>
      </c>
      <c r="B4549" s="5" t="s">
        <v>11013</v>
      </c>
      <c r="C4549" s="5" t="s">
        <v>13632</v>
      </c>
      <c r="D4549" s="5" t="s">
        <v>22</v>
      </c>
      <c r="E4549" s="5">
        <v>10</v>
      </c>
      <c r="F4549" s="5" t="s">
        <v>294</v>
      </c>
      <c r="G4549" s="5" t="s">
        <v>294</v>
      </c>
      <c r="M4549" s="5" t="s">
        <v>794</v>
      </c>
      <c r="N4549" s="5" t="s">
        <v>294</v>
      </c>
      <c r="R4549" s="5" t="s">
        <v>297</v>
      </c>
      <c r="V4549" s="5" t="s">
        <v>13646</v>
      </c>
    </row>
    <row r="4550" spans="1:22" x14ac:dyDescent="0.35">
      <c r="A4550" s="5" t="s">
        <v>13647</v>
      </c>
      <c r="B4550" s="5" t="s">
        <v>13648</v>
      </c>
      <c r="C4550" s="5" t="s">
        <v>13632</v>
      </c>
      <c r="D4550" s="5" t="s">
        <v>18</v>
      </c>
      <c r="E4550" s="5">
        <v>35</v>
      </c>
      <c r="F4550" s="5" t="s">
        <v>294</v>
      </c>
      <c r="G4550" s="5" t="s">
        <v>294</v>
      </c>
      <c r="M4550" s="5" t="s">
        <v>794</v>
      </c>
      <c r="N4550" s="5" t="s">
        <v>294</v>
      </c>
      <c r="R4550" s="5" t="s">
        <v>294</v>
      </c>
      <c r="V4550" s="5" t="s">
        <v>13647</v>
      </c>
    </row>
    <row r="4551" spans="1:22" x14ac:dyDescent="0.35">
      <c r="A4551" s="5" t="s">
        <v>13649</v>
      </c>
      <c r="B4551" s="5" t="s">
        <v>13650</v>
      </c>
      <c r="C4551" s="5" t="s">
        <v>13632</v>
      </c>
      <c r="D4551" s="5" t="s">
        <v>18</v>
      </c>
      <c r="E4551" s="5">
        <v>35</v>
      </c>
      <c r="F4551" s="5" t="s">
        <v>294</v>
      </c>
      <c r="G4551" s="5" t="s">
        <v>294</v>
      </c>
      <c r="M4551" s="5" t="s">
        <v>794</v>
      </c>
      <c r="N4551" s="5" t="s">
        <v>294</v>
      </c>
      <c r="R4551" s="5" t="s">
        <v>294</v>
      </c>
      <c r="V4551" s="5" t="s">
        <v>13649</v>
      </c>
    </row>
    <row r="4552" spans="1:22" x14ac:dyDescent="0.35">
      <c r="A4552" s="5" t="s">
        <v>13651</v>
      </c>
      <c r="B4552" s="5" t="s">
        <v>13652</v>
      </c>
      <c r="C4552" s="5" t="s">
        <v>13653</v>
      </c>
      <c r="D4552" s="5" t="s">
        <v>18</v>
      </c>
      <c r="E4552" s="5">
        <v>4</v>
      </c>
      <c r="F4552" s="5" t="s">
        <v>294</v>
      </c>
      <c r="G4552" s="5" t="s">
        <v>294</v>
      </c>
      <c r="M4552" s="5" t="s">
        <v>794</v>
      </c>
      <c r="N4552" s="5" t="s">
        <v>294</v>
      </c>
      <c r="R4552" s="5" t="s">
        <v>294</v>
      </c>
      <c r="V4552" s="5" t="s">
        <v>13651</v>
      </c>
    </row>
    <row r="4553" spans="1:22" x14ac:dyDescent="0.35">
      <c r="A4553" s="5" t="s">
        <v>13654</v>
      </c>
      <c r="B4553" s="5" t="s">
        <v>186</v>
      </c>
      <c r="C4553" s="5" t="s">
        <v>13653</v>
      </c>
      <c r="D4553" s="5" t="s">
        <v>20</v>
      </c>
      <c r="E4553" s="5">
        <v>10</v>
      </c>
      <c r="F4553" s="5" t="s">
        <v>294</v>
      </c>
      <c r="G4553" s="5" t="s">
        <v>294</v>
      </c>
      <c r="M4553" s="5" t="s">
        <v>794</v>
      </c>
      <c r="N4553" s="5" t="s">
        <v>294</v>
      </c>
      <c r="R4553" s="5" t="s">
        <v>294</v>
      </c>
      <c r="V4553" s="5" t="s">
        <v>13654</v>
      </c>
    </row>
    <row r="4554" spans="1:22" x14ac:dyDescent="0.35">
      <c r="A4554" s="5" t="s">
        <v>13655</v>
      </c>
      <c r="B4554" s="5" t="s">
        <v>11335</v>
      </c>
      <c r="C4554" s="5" t="s">
        <v>13653</v>
      </c>
      <c r="D4554" s="5" t="s">
        <v>22</v>
      </c>
      <c r="E4554" s="5">
        <v>10</v>
      </c>
      <c r="F4554" s="5" t="s">
        <v>294</v>
      </c>
      <c r="G4554" s="5" t="s">
        <v>294</v>
      </c>
      <c r="M4554" s="5" t="s">
        <v>794</v>
      </c>
      <c r="N4554" s="5" t="s">
        <v>294</v>
      </c>
      <c r="R4554" s="5" t="s">
        <v>297</v>
      </c>
      <c r="V4554" s="5" t="s">
        <v>13655</v>
      </c>
    </row>
    <row r="4555" spans="1:22" x14ac:dyDescent="0.35">
      <c r="A4555" s="5" t="s">
        <v>13656</v>
      </c>
      <c r="B4555" s="5" t="s">
        <v>13657</v>
      </c>
      <c r="C4555" s="5" t="s">
        <v>13653</v>
      </c>
      <c r="D4555" s="5" t="s">
        <v>22</v>
      </c>
      <c r="E4555" s="5">
        <v>10</v>
      </c>
      <c r="F4555" s="5" t="s">
        <v>294</v>
      </c>
      <c r="G4555" s="5" t="s">
        <v>294</v>
      </c>
      <c r="M4555" s="5" t="s">
        <v>3826</v>
      </c>
      <c r="N4555" s="5" t="s">
        <v>294</v>
      </c>
      <c r="R4555" s="5" t="s">
        <v>294</v>
      </c>
      <c r="V4555" s="5" t="s">
        <v>13656</v>
      </c>
    </row>
    <row r="4556" spans="1:22" x14ac:dyDescent="0.35">
      <c r="A4556" s="5" t="s">
        <v>13658</v>
      </c>
      <c r="B4556" s="5" t="s">
        <v>12481</v>
      </c>
      <c r="C4556" s="5" t="s">
        <v>13653</v>
      </c>
      <c r="D4556" s="5" t="s">
        <v>18</v>
      </c>
      <c r="E4556" s="5">
        <v>25</v>
      </c>
      <c r="F4556" s="5" t="s">
        <v>294</v>
      </c>
      <c r="G4556" s="5" t="s">
        <v>294</v>
      </c>
      <c r="M4556" s="5" t="s">
        <v>794</v>
      </c>
      <c r="N4556" s="5" t="s">
        <v>294</v>
      </c>
      <c r="R4556" s="5" t="s">
        <v>294</v>
      </c>
      <c r="V4556" s="5" t="s">
        <v>13658</v>
      </c>
    </row>
    <row r="4557" spans="1:22" x14ac:dyDescent="0.35">
      <c r="A4557" s="5" t="s">
        <v>13659</v>
      </c>
      <c r="B4557" s="5" t="s">
        <v>13660</v>
      </c>
      <c r="C4557" s="5" t="s">
        <v>13632</v>
      </c>
      <c r="D4557" s="5" t="s">
        <v>16</v>
      </c>
      <c r="E4557" s="5">
        <v>12</v>
      </c>
      <c r="F4557" s="5" t="s">
        <v>294</v>
      </c>
      <c r="G4557" s="5" t="s">
        <v>294</v>
      </c>
      <c r="M4557" s="5" t="s">
        <v>794</v>
      </c>
      <c r="N4557" s="5" t="s">
        <v>294</v>
      </c>
      <c r="R4557" s="5" t="s">
        <v>294</v>
      </c>
      <c r="V4557" s="5" t="s">
        <v>13659</v>
      </c>
    </row>
    <row r="4558" spans="1:22" x14ac:dyDescent="0.35">
      <c r="A4558" s="5" t="s">
        <v>13661</v>
      </c>
      <c r="B4558" s="5" t="s">
        <v>13662</v>
      </c>
      <c r="C4558" s="5" t="s">
        <v>13653</v>
      </c>
      <c r="D4558" s="5" t="s">
        <v>18</v>
      </c>
      <c r="E4558" s="5">
        <v>4</v>
      </c>
      <c r="F4558" s="5" t="s">
        <v>294</v>
      </c>
      <c r="G4558" s="5" t="s">
        <v>294</v>
      </c>
      <c r="M4558" s="5" t="s">
        <v>794</v>
      </c>
      <c r="N4558" s="5" t="s">
        <v>294</v>
      </c>
      <c r="R4558" s="5" t="s">
        <v>294</v>
      </c>
      <c r="V4558" s="5" t="s">
        <v>13661</v>
      </c>
    </row>
    <row r="4559" spans="1:22" x14ac:dyDescent="0.35">
      <c r="A4559" s="5" t="s">
        <v>13663</v>
      </c>
      <c r="B4559" s="5" t="s">
        <v>13664</v>
      </c>
      <c r="C4559" s="5" t="s">
        <v>13632</v>
      </c>
      <c r="D4559" s="5" t="s">
        <v>18</v>
      </c>
      <c r="E4559" s="5">
        <v>4</v>
      </c>
      <c r="F4559" s="5" t="s">
        <v>294</v>
      </c>
      <c r="G4559" s="5" t="s">
        <v>294</v>
      </c>
      <c r="M4559" s="5" t="s">
        <v>794</v>
      </c>
      <c r="N4559" s="5" t="s">
        <v>294</v>
      </c>
      <c r="R4559" s="5" t="s">
        <v>294</v>
      </c>
      <c r="V4559" s="5" t="s">
        <v>13663</v>
      </c>
    </row>
    <row r="4560" spans="1:22" x14ac:dyDescent="0.35">
      <c r="A4560" s="5" t="s">
        <v>13665</v>
      </c>
      <c r="B4560" s="5" t="s">
        <v>13666</v>
      </c>
      <c r="C4560" s="5" t="s">
        <v>13632</v>
      </c>
      <c r="D4560" s="5" t="s">
        <v>18</v>
      </c>
      <c r="E4560" s="5">
        <v>10</v>
      </c>
      <c r="F4560" s="5" t="s">
        <v>294</v>
      </c>
      <c r="G4560" s="5" t="s">
        <v>294</v>
      </c>
      <c r="M4560" s="5" t="s">
        <v>794</v>
      </c>
      <c r="N4560" s="5" t="s">
        <v>294</v>
      </c>
      <c r="R4560" s="5" t="s">
        <v>294</v>
      </c>
      <c r="V4560" s="5" t="s">
        <v>13665</v>
      </c>
    </row>
    <row r="4561" spans="1:22" x14ac:dyDescent="0.35">
      <c r="A4561" s="5" t="s">
        <v>13667</v>
      </c>
      <c r="B4561" s="5" t="s">
        <v>235</v>
      </c>
      <c r="C4561" s="5" t="s">
        <v>10559</v>
      </c>
      <c r="D4561" s="5" t="s">
        <v>18</v>
      </c>
      <c r="E4561" s="5">
        <v>40</v>
      </c>
      <c r="F4561" s="5" t="s">
        <v>294</v>
      </c>
      <c r="G4561" s="5" t="s">
        <v>294</v>
      </c>
      <c r="M4561" s="5" t="s">
        <v>794</v>
      </c>
      <c r="N4561" s="5" t="s">
        <v>294</v>
      </c>
      <c r="P4561" s="5" t="s">
        <v>294</v>
      </c>
      <c r="Q4561" s="5" t="s">
        <v>294</v>
      </c>
      <c r="R4561" s="5" t="s">
        <v>294</v>
      </c>
      <c r="V4561" s="5" t="s">
        <v>13668</v>
      </c>
    </row>
    <row r="4562" spans="1:22" x14ac:dyDescent="0.35">
      <c r="A4562" s="5" t="s">
        <v>13669</v>
      </c>
      <c r="B4562" s="5" t="s">
        <v>13670</v>
      </c>
      <c r="C4562" s="5" t="s">
        <v>10559</v>
      </c>
      <c r="D4562" s="5" t="s">
        <v>18</v>
      </c>
      <c r="E4562" s="5">
        <v>20</v>
      </c>
      <c r="F4562" s="5" t="s">
        <v>294</v>
      </c>
      <c r="G4562" s="5" t="s">
        <v>297</v>
      </c>
      <c r="M4562" s="5" t="s">
        <v>3826</v>
      </c>
      <c r="N4562" s="5" t="s">
        <v>294</v>
      </c>
      <c r="P4562" s="5" t="s">
        <v>294</v>
      </c>
      <c r="Q4562" s="5" t="s">
        <v>294</v>
      </c>
      <c r="R4562" s="5" t="s">
        <v>294</v>
      </c>
      <c r="V4562" s="5" t="s">
        <v>13671</v>
      </c>
    </row>
    <row r="4563" spans="1:22" x14ac:dyDescent="0.35">
      <c r="A4563" s="5" t="s">
        <v>13672</v>
      </c>
      <c r="B4563" s="5" t="s">
        <v>13670</v>
      </c>
      <c r="C4563" s="5" t="s">
        <v>13673</v>
      </c>
      <c r="D4563" s="5" t="s">
        <v>18</v>
      </c>
      <c r="E4563" s="5">
        <v>20</v>
      </c>
      <c r="F4563" s="5" t="s">
        <v>297</v>
      </c>
      <c r="G4563" s="5" t="s">
        <v>294</v>
      </c>
      <c r="J4563" s="5" t="s">
        <v>10559</v>
      </c>
      <c r="M4563" s="5" t="s">
        <v>794</v>
      </c>
      <c r="N4563" s="5" t="s">
        <v>294</v>
      </c>
      <c r="P4563" s="5" t="s">
        <v>294</v>
      </c>
      <c r="Q4563" s="5" t="s">
        <v>294</v>
      </c>
      <c r="R4563" s="5" t="s">
        <v>297</v>
      </c>
      <c r="V4563" s="5" t="s">
        <v>13674</v>
      </c>
    </row>
    <row r="4564" spans="1:22" x14ac:dyDescent="0.35">
      <c r="A4564" s="5" t="s">
        <v>13675</v>
      </c>
      <c r="B4564" s="5" t="s">
        <v>13676</v>
      </c>
      <c r="C4564" s="5" t="s">
        <v>13673</v>
      </c>
      <c r="D4564" s="5" t="s">
        <v>18</v>
      </c>
      <c r="E4564" s="5">
        <v>8</v>
      </c>
      <c r="F4564" s="5" t="s">
        <v>297</v>
      </c>
      <c r="G4564" s="5" t="s">
        <v>297</v>
      </c>
      <c r="J4564" s="5" t="s">
        <v>13677</v>
      </c>
      <c r="M4564" s="5" t="s">
        <v>794</v>
      </c>
      <c r="N4564" s="5" t="s">
        <v>294</v>
      </c>
      <c r="P4564" s="5" t="s">
        <v>294</v>
      </c>
      <c r="Q4564" s="5" t="s">
        <v>294</v>
      </c>
      <c r="R4564" s="5" t="s">
        <v>294</v>
      </c>
      <c r="V4564" s="5" t="s">
        <v>13678</v>
      </c>
    </row>
    <row r="4565" spans="1:22" x14ac:dyDescent="0.35">
      <c r="A4565" s="5" t="s">
        <v>13679</v>
      </c>
      <c r="B4565" s="5" t="s">
        <v>13680</v>
      </c>
      <c r="C4565" s="5" t="s">
        <v>13673</v>
      </c>
      <c r="D4565" s="5" t="s">
        <v>22</v>
      </c>
      <c r="E4565" s="5">
        <v>9</v>
      </c>
      <c r="F4565" s="5" t="s">
        <v>294</v>
      </c>
      <c r="G4565" s="5" t="s">
        <v>294</v>
      </c>
      <c r="M4565" s="5" t="s">
        <v>3826</v>
      </c>
      <c r="N4565" s="5" t="s">
        <v>294</v>
      </c>
      <c r="P4565" s="5" t="s">
        <v>294</v>
      </c>
      <c r="Q4565" s="5" t="s">
        <v>294</v>
      </c>
      <c r="R4565" s="5" t="s">
        <v>294</v>
      </c>
      <c r="V4565" s="5" t="s">
        <v>13681</v>
      </c>
    </row>
    <row r="4566" spans="1:22" x14ac:dyDescent="0.35">
      <c r="A4566" s="5" t="s">
        <v>13682</v>
      </c>
      <c r="B4566" s="5" t="s">
        <v>111</v>
      </c>
      <c r="C4566" s="5" t="s">
        <v>10559</v>
      </c>
      <c r="D4566" s="5" t="s">
        <v>1655</v>
      </c>
      <c r="E4566" s="5">
        <v>77</v>
      </c>
      <c r="F4566" s="5" t="s">
        <v>294</v>
      </c>
      <c r="G4566" s="5" t="s">
        <v>294</v>
      </c>
      <c r="M4566" s="5" t="s">
        <v>794</v>
      </c>
      <c r="N4566" s="5" t="s">
        <v>294</v>
      </c>
      <c r="P4566" s="5" t="s">
        <v>294</v>
      </c>
      <c r="Q4566" s="5" t="s">
        <v>294</v>
      </c>
      <c r="R4566" s="5" t="s">
        <v>294</v>
      </c>
      <c r="V4566" s="5" t="s">
        <v>13683</v>
      </c>
    </row>
    <row r="4567" spans="1:22" x14ac:dyDescent="0.35">
      <c r="A4567" s="5" t="s">
        <v>13684</v>
      </c>
      <c r="B4567" s="5" t="s">
        <v>13685</v>
      </c>
      <c r="C4567" s="5" t="s">
        <v>10559</v>
      </c>
      <c r="D4567" s="5" t="s">
        <v>18</v>
      </c>
      <c r="E4567" s="5">
        <v>1</v>
      </c>
      <c r="F4567" s="5" t="s">
        <v>297</v>
      </c>
      <c r="G4567" s="5" t="s">
        <v>297</v>
      </c>
      <c r="L4567" s="5" t="s">
        <v>822</v>
      </c>
      <c r="M4567" s="5" t="s">
        <v>794</v>
      </c>
      <c r="N4567" s="5" t="s">
        <v>294</v>
      </c>
      <c r="O4567" s="5" t="s">
        <v>294</v>
      </c>
      <c r="P4567" s="5" t="s">
        <v>294</v>
      </c>
      <c r="Q4567" s="5" t="s">
        <v>294</v>
      </c>
      <c r="R4567" s="5" t="s">
        <v>294</v>
      </c>
      <c r="V4567" s="5" t="s">
        <v>13686</v>
      </c>
    </row>
    <row r="4568" spans="1:22" x14ac:dyDescent="0.35">
      <c r="A4568" s="5" t="s">
        <v>13687</v>
      </c>
      <c r="B4568" s="5" t="s">
        <v>13688</v>
      </c>
      <c r="C4568" s="5" t="s">
        <v>12105</v>
      </c>
      <c r="D4568" s="5" t="s">
        <v>22</v>
      </c>
      <c r="E4568" s="5">
        <v>3</v>
      </c>
      <c r="F4568" s="5" t="s">
        <v>294</v>
      </c>
      <c r="G4568" s="5" t="s">
        <v>294</v>
      </c>
      <c r="H4568" s="5">
        <v>11</v>
      </c>
      <c r="I4568" s="5">
        <v>200</v>
      </c>
      <c r="M4568" s="5" t="s">
        <v>794</v>
      </c>
      <c r="N4568" s="5" t="s">
        <v>294</v>
      </c>
      <c r="P4568" s="5" t="s">
        <v>294</v>
      </c>
      <c r="Q4568" s="5" t="s">
        <v>294</v>
      </c>
      <c r="R4568" s="5" t="s">
        <v>294</v>
      </c>
      <c r="S4568" s="5" t="s">
        <v>4658</v>
      </c>
      <c r="V4568" s="5" t="s">
        <v>13689</v>
      </c>
    </row>
    <row r="4569" spans="1:22" x14ac:dyDescent="0.35">
      <c r="A4569" s="5" t="s">
        <v>13690</v>
      </c>
      <c r="B4569" s="5" t="s">
        <v>9279</v>
      </c>
      <c r="C4569" s="5" t="s">
        <v>13691</v>
      </c>
      <c r="D4569" s="5" t="s">
        <v>18</v>
      </c>
      <c r="E4569" s="5">
        <v>8</v>
      </c>
      <c r="F4569" s="5" t="s">
        <v>294</v>
      </c>
      <c r="G4569" s="5" t="s">
        <v>297</v>
      </c>
      <c r="J4569" s="5" t="s">
        <v>9280</v>
      </c>
      <c r="M4569" s="5" t="s">
        <v>794</v>
      </c>
      <c r="N4569" s="5" t="s">
        <v>294</v>
      </c>
      <c r="P4569" s="5" t="s">
        <v>294</v>
      </c>
      <c r="Q4569" s="5" t="s">
        <v>294</v>
      </c>
      <c r="R4569" s="5" t="s">
        <v>294</v>
      </c>
      <c r="V4569" s="5" t="s">
        <v>13690</v>
      </c>
    </row>
    <row r="4570" spans="1:22" x14ac:dyDescent="0.35">
      <c r="A4570" s="5" t="s">
        <v>13692</v>
      </c>
      <c r="B4570" s="5" t="s">
        <v>13693</v>
      </c>
      <c r="C4570" s="5" t="s">
        <v>13691</v>
      </c>
      <c r="D4570" s="5" t="s">
        <v>18</v>
      </c>
      <c r="E4570" s="5">
        <v>7</v>
      </c>
      <c r="F4570" s="5" t="s">
        <v>294</v>
      </c>
      <c r="G4570" s="5" t="s">
        <v>297</v>
      </c>
      <c r="J4570" s="5" t="s">
        <v>3738</v>
      </c>
      <c r="M4570" s="5" t="s">
        <v>794</v>
      </c>
      <c r="N4570" s="5" t="s">
        <v>294</v>
      </c>
      <c r="P4570" s="5" t="s">
        <v>294</v>
      </c>
      <c r="Q4570" s="5" t="s">
        <v>294</v>
      </c>
      <c r="R4570" s="5" t="s">
        <v>294</v>
      </c>
      <c r="V4570" s="5" t="s">
        <v>13692</v>
      </c>
    </row>
    <row r="4571" spans="1:22" x14ac:dyDescent="0.35">
      <c r="A4571" s="5" t="s">
        <v>13694</v>
      </c>
      <c r="B4571" s="5" t="s">
        <v>13695</v>
      </c>
      <c r="C4571" s="5" t="s">
        <v>13691</v>
      </c>
      <c r="D4571" s="5" t="s">
        <v>18</v>
      </c>
      <c r="E4571" s="5">
        <v>40</v>
      </c>
      <c r="F4571" s="5" t="s">
        <v>294</v>
      </c>
      <c r="G4571" s="5" t="s">
        <v>294</v>
      </c>
      <c r="M4571" s="5" t="s">
        <v>794</v>
      </c>
      <c r="N4571" s="5" t="s">
        <v>294</v>
      </c>
      <c r="P4571" s="5" t="s">
        <v>294</v>
      </c>
      <c r="Q4571" s="5" t="s">
        <v>294</v>
      </c>
      <c r="R4571" s="5" t="s">
        <v>294</v>
      </c>
      <c r="V4571" s="5" t="s">
        <v>13694</v>
      </c>
    </row>
    <row r="4572" spans="1:22" x14ac:dyDescent="0.35">
      <c r="A4572" s="5" t="s">
        <v>13696</v>
      </c>
      <c r="B4572" s="5" t="s">
        <v>9282</v>
      </c>
      <c r="C4572" s="5" t="s">
        <v>13691</v>
      </c>
      <c r="D4572" s="5" t="s">
        <v>22</v>
      </c>
      <c r="E4572" s="5">
        <v>10</v>
      </c>
      <c r="F4572" s="5" t="s">
        <v>294</v>
      </c>
      <c r="G4572" s="5" t="s">
        <v>294</v>
      </c>
      <c r="J4572" s="5" t="s">
        <v>9283</v>
      </c>
      <c r="M4572" s="5" t="s">
        <v>794</v>
      </c>
      <c r="N4572" s="5" t="s">
        <v>294</v>
      </c>
      <c r="P4572" s="5" t="s">
        <v>294</v>
      </c>
      <c r="Q4572" s="5" t="s">
        <v>294</v>
      </c>
      <c r="R4572" s="5" t="s">
        <v>297</v>
      </c>
      <c r="V4572" s="5" t="s">
        <v>13696</v>
      </c>
    </row>
    <row r="4573" spans="1:22" x14ac:dyDescent="0.35">
      <c r="A4573" s="5" t="s">
        <v>13697</v>
      </c>
      <c r="B4573" s="5" t="s">
        <v>13698</v>
      </c>
      <c r="C4573" s="5" t="s">
        <v>13691</v>
      </c>
      <c r="D4573" s="5" t="s">
        <v>20</v>
      </c>
      <c r="E4573" s="5">
        <v>10</v>
      </c>
      <c r="F4573" s="5" t="s">
        <v>294</v>
      </c>
      <c r="G4573" s="5" t="s">
        <v>294</v>
      </c>
      <c r="M4573" s="5" t="s">
        <v>794</v>
      </c>
      <c r="N4573" s="5" t="s">
        <v>294</v>
      </c>
      <c r="P4573" s="5" t="s">
        <v>294</v>
      </c>
      <c r="Q4573" s="5" t="s">
        <v>294</v>
      </c>
      <c r="R4573" s="5" t="s">
        <v>294</v>
      </c>
      <c r="V4573" s="5" t="s">
        <v>13697</v>
      </c>
    </row>
    <row r="4574" spans="1:22" x14ac:dyDescent="0.35">
      <c r="A4574" s="5" t="s">
        <v>13699</v>
      </c>
      <c r="B4574" s="5" t="s">
        <v>4583</v>
      </c>
      <c r="C4574" s="5" t="s">
        <v>13691</v>
      </c>
      <c r="D4574" s="5" t="s">
        <v>22</v>
      </c>
      <c r="E4574" s="5">
        <v>18</v>
      </c>
      <c r="F4574" s="5" t="s">
        <v>294</v>
      </c>
      <c r="G4574" s="5" t="s">
        <v>294</v>
      </c>
      <c r="M4574" s="5" t="s">
        <v>3826</v>
      </c>
      <c r="N4574" s="5" t="s">
        <v>294</v>
      </c>
      <c r="P4574" s="5" t="s">
        <v>294</v>
      </c>
      <c r="Q4574" s="5" t="s">
        <v>294</v>
      </c>
      <c r="R4574" s="5" t="s">
        <v>294</v>
      </c>
      <c r="V4574" s="5" t="s">
        <v>13699</v>
      </c>
    </row>
    <row r="4575" spans="1:22" x14ac:dyDescent="0.35">
      <c r="A4575" s="5" t="s">
        <v>13700</v>
      </c>
      <c r="B4575" s="5" t="s">
        <v>13701</v>
      </c>
      <c r="C4575" s="5" t="s">
        <v>13691</v>
      </c>
      <c r="D4575" s="5" t="s">
        <v>18</v>
      </c>
      <c r="E4575" s="5">
        <v>50</v>
      </c>
      <c r="F4575" s="5" t="s">
        <v>294</v>
      </c>
      <c r="G4575" s="5" t="s">
        <v>294</v>
      </c>
      <c r="M4575" s="5" t="s">
        <v>794</v>
      </c>
      <c r="N4575" s="5" t="s">
        <v>294</v>
      </c>
      <c r="P4575" s="5" t="s">
        <v>294</v>
      </c>
      <c r="Q4575" s="5" t="s">
        <v>294</v>
      </c>
      <c r="R4575" s="5" t="s">
        <v>294</v>
      </c>
      <c r="V4575" s="5" t="s">
        <v>13700</v>
      </c>
    </row>
    <row r="4576" spans="1:22" x14ac:dyDescent="0.35">
      <c r="A4576" s="5" t="s">
        <v>13702</v>
      </c>
      <c r="B4576" s="5" t="s">
        <v>13703</v>
      </c>
      <c r="C4576" s="5" t="s">
        <v>13691</v>
      </c>
      <c r="D4576" s="5" t="s">
        <v>28</v>
      </c>
      <c r="E4576" s="5">
        <v>6</v>
      </c>
      <c r="F4576" s="5" t="s">
        <v>294</v>
      </c>
      <c r="G4576" s="5" t="s">
        <v>294</v>
      </c>
      <c r="M4576" s="5" t="s">
        <v>794</v>
      </c>
      <c r="N4576" s="5" t="s">
        <v>294</v>
      </c>
      <c r="P4576" s="5" t="s">
        <v>294</v>
      </c>
      <c r="Q4576" s="5" t="s">
        <v>294</v>
      </c>
      <c r="R4576" s="5" t="s">
        <v>294</v>
      </c>
      <c r="V4576" s="5" t="s">
        <v>13702</v>
      </c>
    </row>
    <row r="4577" spans="1:22" x14ac:dyDescent="0.35">
      <c r="A4577" s="5" t="s">
        <v>13704</v>
      </c>
      <c r="B4577" s="5" t="s">
        <v>13705</v>
      </c>
      <c r="C4577" s="5" t="s">
        <v>13706</v>
      </c>
      <c r="D4577" s="5" t="s">
        <v>18</v>
      </c>
      <c r="E4577" s="5">
        <v>4</v>
      </c>
      <c r="F4577" s="5" t="s">
        <v>294</v>
      </c>
      <c r="G4577" s="5" t="s">
        <v>297</v>
      </c>
      <c r="J4577" s="5" t="s">
        <v>1194</v>
      </c>
      <c r="M4577" s="5" t="s">
        <v>794</v>
      </c>
      <c r="N4577" s="5" t="s">
        <v>294</v>
      </c>
      <c r="R4577" s="5" t="s">
        <v>297</v>
      </c>
      <c r="V4577" s="5" t="s">
        <v>13704</v>
      </c>
    </row>
    <row r="4578" spans="1:22" x14ac:dyDescent="0.35">
      <c r="A4578" s="5" t="s">
        <v>13707</v>
      </c>
      <c r="B4578" s="5" t="s">
        <v>13708</v>
      </c>
      <c r="C4578" s="5" t="s">
        <v>13677</v>
      </c>
      <c r="D4578" s="5" t="s">
        <v>18</v>
      </c>
      <c r="E4578" s="5">
        <v>45</v>
      </c>
      <c r="F4578" s="5" t="s">
        <v>294</v>
      </c>
      <c r="G4578" s="5" t="s">
        <v>294</v>
      </c>
      <c r="M4578" s="5" t="s">
        <v>794</v>
      </c>
      <c r="N4578" s="5" t="s">
        <v>294</v>
      </c>
      <c r="R4578" s="5" t="s">
        <v>294</v>
      </c>
      <c r="V4578" s="5" t="s">
        <v>13707</v>
      </c>
    </row>
    <row r="4579" spans="1:22" x14ac:dyDescent="0.35">
      <c r="A4579" s="5" t="s">
        <v>13709</v>
      </c>
      <c r="B4579" s="5" t="s">
        <v>13676</v>
      </c>
      <c r="C4579" s="5" t="s">
        <v>13677</v>
      </c>
      <c r="D4579" s="5" t="s">
        <v>18</v>
      </c>
      <c r="E4579" s="5">
        <v>8</v>
      </c>
      <c r="F4579" s="5" t="s">
        <v>294</v>
      </c>
      <c r="G4579" s="5" t="s">
        <v>297</v>
      </c>
      <c r="M4579" s="5" t="s">
        <v>3826</v>
      </c>
      <c r="N4579" s="5" t="s">
        <v>294</v>
      </c>
      <c r="R4579" s="5" t="s">
        <v>294</v>
      </c>
      <c r="V4579" s="5" t="s">
        <v>13709</v>
      </c>
    </row>
    <row r="4580" spans="1:22" x14ac:dyDescent="0.35">
      <c r="A4580" s="5" t="s">
        <v>13710</v>
      </c>
      <c r="B4580" s="5" t="s">
        <v>13711</v>
      </c>
      <c r="C4580" s="5" t="s">
        <v>13677</v>
      </c>
      <c r="D4580" s="5" t="s">
        <v>1655</v>
      </c>
      <c r="E4580" s="5">
        <v>77</v>
      </c>
      <c r="F4580" s="5" t="s">
        <v>294</v>
      </c>
      <c r="G4580" s="5" t="s">
        <v>294</v>
      </c>
      <c r="M4580" s="5" t="s">
        <v>794</v>
      </c>
      <c r="N4580" s="5" t="s">
        <v>294</v>
      </c>
      <c r="R4580" s="5" t="s">
        <v>294</v>
      </c>
      <c r="V4580" s="5" t="s">
        <v>13710</v>
      </c>
    </row>
    <row r="4581" spans="1:22" x14ac:dyDescent="0.35">
      <c r="A4581" s="5" t="s">
        <v>13712</v>
      </c>
      <c r="B4581" s="5" t="s">
        <v>13713</v>
      </c>
      <c r="C4581" s="5" t="s">
        <v>13714</v>
      </c>
      <c r="D4581" s="5" t="s">
        <v>18</v>
      </c>
      <c r="E4581" s="5">
        <v>45</v>
      </c>
      <c r="F4581" s="5" t="s">
        <v>294</v>
      </c>
      <c r="G4581" s="5" t="s">
        <v>294</v>
      </c>
      <c r="M4581" s="5" t="s">
        <v>794</v>
      </c>
      <c r="N4581" s="5" t="s">
        <v>294</v>
      </c>
      <c r="R4581" s="5" t="s">
        <v>294</v>
      </c>
      <c r="V4581" s="5" t="s">
        <v>13712</v>
      </c>
    </row>
    <row r="4582" spans="1:22" x14ac:dyDescent="0.35">
      <c r="A4582" s="5" t="s">
        <v>13715</v>
      </c>
      <c r="B4582" s="5" t="s">
        <v>13716</v>
      </c>
      <c r="C4582" s="5" t="s">
        <v>13677</v>
      </c>
      <c r="D4582" s="5" t="s">
        <v>18</v>
      </c>
      <c r="E4582" s="5">
        <v>4</v>
      </c>
      <c r="F4582" s="5" t="s">
        <v>297</v>
      </c>
      <c r="G4582" s="5" t="s">
        <v>297</v>
      </c>
      <c r="J4582" s="5" t="s">
        <v>13714</v>
      </c>
      <c r="M4582" s="5" t="s">
        <v>794</v>
      </c>
      <c r="N4582" s="5" t="s">
        <v>294</v>
      </c>
      <c r="P4582" s="5" t="s">
        <v>294</v>
      </c>
      <c r="Q4582" s="5" t="s">
        <v>294</v>
      </c>
      <c r="R4582" s="5" t="s">
        <v>297</v>
      </c>
      <c r="V4582" s="5" t="s">
        <v>13715</v>
      </c>
    </row>
    <row r="4583" spans="1:22" x14ac:dyDescent="0.35">
      <c r="A4583" s="5" t="s">
        <v>13717</v>
      </c>
      <c r="B4583" s="5" t="s">
        <v>13718</v>
      </c>
      <c r="C4583" s="5" t="s">
        <v>13706</v>
      </c>
      <c r="D4583" s="5" t="s">
        <v>18</v>
      </c>
      <c r="E4583" s="5">
        <v>60</v>
      </c>
      <c r="F4583" s="5" t="s">
        <v>294</v>
      </c>
      <c r="G4583" s="5" t="s">
        <v>294</v>
      </c>
      <c r="M4583" s="5" t="s">
        <v>794</v>
      </c>
      <c r="N4583" s="5" t="s">
        <v>294</v>
      </c>
      <c r="R4583" s="5" t="s">
        <v>294</v>
      </c>
      <c r="V4583" s="5" t="s">
        <v>13717</v>
      </c>
    </row>
    <row r="4584" spans="1:22" x14ac:dyDescent="0.35">
      <c r="A4584" s="5" t="s">
        <v>13719</v>
      </c>
      <c r="B4584" s="5" t="s">
        <v>13720</v>
      </c>
      <c r="C4584" s="5" t="s">
        <v>13706</v>
      </c>
      <c r="D4584" s="5" t="s">
        <v>22</v>
      </c>
      <c r="E4584" s="5">
        <v>8</v>
      </c>
      <c r="F4584" s="5" t="s">
        <v>294</v>
      </c>
      <c r="G4584" s="5" t="s">
        <v>294</v>
      </c>
      <c r="M4584" s="5" t="s">
        <v>794</v>
      </c>
      <c r="N4584" s="5" t="s">
        <v>294</v>
      </c>
      <c r="R4584" s="5" t="s">
        <v>294</v>
      </c>
      <c r="U4584" s="5" t="s">
        <v>13721</v>
      </c>
      <c r="V4584" s="5" t="s">
        <v>13719</v>
      </c>
    </row>
    <row r="4585" spans="1:22" x14ac:dyDescent="0.35">
      <c r="A4585" s="5" t="s">
        <v>13722</v>
      </c>
      <c r="B4585" s="5" t="s">
        <v>429</v>
      </c>
      <c r="C4585" s="5" t="s">
        <v>13706</v>
      </c>
      <c r="D4585" s="5" t="s">
        <v>18</v>
      </c>
      <c r="E4585" s="5">
        <v>8</v>
      </c>
      <c r="F4585" s="5" t="s">
        <v>297</v>
      </c>
      <c r="G4585" s="5" t="s">
        <v>297</v>
      </c>
      <c r="J4585" s="5" t="s">
        <v>13677</v>
      </c>
      <c r="M4585" s="5" t="s">
        <v>794</v>
      </c>
      <c r="N4585" s="5" t="s">
        <v>294</v>
      </c>
      <c r="R4585" s="5" t="s">
        <v>297</v>
      </c>
      <c r="U4585" s="5" t="s">
        <v>13723</v>
      </c>
      <c r="V4585" s="5" t="s">
        <v>13722</v>
      </c>
    </row>
    <row r="4586" spans="1:22" x14ac:dyDescent="0.35">
      <c r="A4586" s="5" t="s">
        <v>13724</v>
      </c>
      <c r="B4586" s="5" t="s">
        <v>13725</v>
      </c>
      <c r="C4586" s="5" t="s">
        <v>13706</v>
      </c>
      <c r="D4586" s="5" t="s">
        <v>22</v>
      </c>
      <c r="E4586" s="5">
        <v>8</v>
      </c>
      <c r="F4586" s="5" t="s">
        <v>297</v>
      </c>
      <c r="G4586" s="5" t="s">
        <v>294</v>
      </c>
      <c r="J4586" s="5" t="s">
        <v>5174</v>
      </c>
      <c r="M4586" s="5" t="s">
        <v>794</v>
      </c>
      <c r="N4586" s="5" t="s">
        <v>294</v>
      </c>
      <c r="P4586" s="5" t="s">
        <v>294</v>
      </c>
      <c r="Q4586" s="5" t="s">
        <v>294</v>
      </c>
      <c r="R4586" s="5" t="s">
        <v>297</v>
      </c>
      <c r="V4586" s="5" t="s">
        <v>13724</v>
      </c>
    </row>
    <row r="4587" spans="1:22" x14ac:dyDescent="0.35">
      <c r="A4587" s="5" t="s">
        <v>13726</v>
      </c>
      <c r="B4587" s="5" t="s">
        <v>13716</v>
      </c>
      <c r="C4587" s="5" t="s">
        <v>13714</v>
      </c>
      <c r="D4587" s="5" t="s">
        <v>18</v>
      </c>
      <c r="E4587" s="5">
        <v>4</v>
      </c>
      <c r="F4587" s="5" t="s">
        <v>294</v>
      </c>
      <c r="G4587" s="5" t="s">
        <v>297</v>
      </c>
      <c r="M4587" s="5" t="s">
        <v>3826</v>
      </c>
      <c r="N4587" s="5" t="s">
        <v>294</v>
      </c>
      <c r="R4587" s="5" t="s">
        <v>294</v>
      </c>
      <c r="V4587" s="5" t="s">
        <v>13726</v>
      </c>
    </row>
    <row r="4588" spans="1:22" x14ac:dyDescent="0.35">
      <c r="A4588" s="5" t="s">
        <v>13727</v>
      </c>
      <c r="B4588" s="5" t="s">
        <v>13728</v>
      </c>
      <c r="C4588" s="5" t="s">
        <v>13714</v>
      </c>
      <c r="D4588" s="5" t="s">
        <v>1655</v>
      </c>
      <c r="E4588" s="5">
        <v>77</v>
      </c>
      <c r="F4588" s="5" t="s">
        <v>294</v>
      </c>
      <c r="G4588" s="5" t="s">
        <v>294</v>
      </c>
      <c r="M4588" s="5" t="s">
        <v>794</v>
      </c>
      <c r="N4588" s="5" t="s">
        <v>294</v>
      </c>
      <c r="R4588" s="5" t="s">
        <v>294</v>
      </c>
      <c r="V4588" s="5" t="s">
        <v>13727</v>
      </c>
    </row>
    <row r="4589" spans="1:22" x14ac:dyDescent="0.35">
      <c r="A4589" s="5" t="s">
        <v>13729</v>
      </c>
      <c r="B4589" s="5" t="s">
        <v>13730</v>
      </c>
      <c r="C4589" s="5" t="s">
        <v>13706</v>
      </c>
      <c r="D4589" s="5" t="s">
        <v>20</v>
      </c>
      <c r="E4589" s="5">
        <v>10</v>
      </c>
      <c r="F4589" s="5" t="s">
        <v>294</v>
      </c>
      <c r="G4589" s="5" t="s">
        <v>294</v>
      </c>
      <c r="M4589" s="5" t="s">
        <v>794</v>
      </c>
      <c r="N4589" s="5" t="s">
        <v>294</v>
      </c>
      <c r="R4589" s="5" t="s">
        <v>297</v>
      </c>
      <c r="V4589" s="5" t="s">
        <v>13729</v>
      </c>
    </row>
    <row r="4590" spans="1:22" x14ac:dyDescent="0.35">
      <c r="A4590" s="5" t="s">
        <v>13731</v>
      </c>
      <c r="B4590" s="5" t="s">
        <v>13732</v>
      </c>
      <c r="C4590" s="5" t="s">
        <v>13706</v>
      </c>
      <c r="D4590" s="5" t="s">
        <v>22</v>
      </c>
      <c r="E4590" s="5">
        <v>8</v>
      </c>
      <c r="F4590" s="5" t="s">
        <v>294</v>
      </c>
      <c r="G4590" s="5" t="s">
        <v>294</v>
      </c>
      <c r="M4590" s="5" t="s">
        <v>3826</v>
      </c>
      <c r="N4590" s="5" t="s">
        <v>294</v>
      </c>
      <c r="R4590" s="5" t="s">
        <v>294</v>
      </c>
      <c r="V4590" s="5" t="s">
        <v>13731</v>
      </c>
    </row>
    <row r="4591" spans="1:22" x14ac:dyDescent="0.35">
      <c r="A4591" s="5" t="s">
        <v>13733</v>
      </c>
      <c r="B4591" s="5" t="s">
        <v>111</v>
      </c>
      <c r="C4591" s="5" t="s">
        <v>13706</v>
      </c>
      <c r="D4591" s="5" t="s">
        <v>1655</v>
      </c>
      <c r="E4591" s="5">
        <v>77</v>
      </c>
      <c r="F4591" s="5" t="s">
        <v>294</v>
      </c>
      <c r="G4591" s="5" t="s">
        <v>294</v>
      </c>
      <c r="M4591" s="5" t="s">
        <v>794</v>
      </c>
      <c r="N4591" s="5" t="s">
        <v>294</v>
      </c>
      <c r="R4591" s="5" t="s">
        <v>294</v>
      </c>
      <c r="V4591" s="5" t="s">
        <v>13733</v>
      </c>
    </row>
    <row r="4592" spans="1:22" x14ac:dyDescent="0.35">
      <c r="A4592" s="5" t="s">
        <v>13734</v>
      </c>
      <c r="B4592" s="5" t="s">
        <v>10449</v>
      </c>
      <c r="C4592" s="5" t="s">
        <v>13706</v>
      </c>
      <c r="D4592" s="5" t="s">
        <v>18</v>
      </c>
      <c r="E4592" s="5">
        <v>8</v>
      </c>
      <c r="F4592" s="5" t="s">
        <v>294</v>
      </c>
      <c r="G4592" s="5" t="s">
        <v>294</v>
      </c>
      <c r="M4592" s="5" t="s">
        <v>794</v>
      </c>
      <c r="N4592" s="5" t="s">
        <v>294</v>
      </c>
      <c r="R4592" s="5" t="s">
        <v>294</v>
      </c>
      <c r="V4592" s="5" t="s">
        <v>13734</v>
      </c>
    </row>
    <row r="4593" spans="1:22" x14ac:dyDescent="0.35">
      <c r="A4593" s="5" t="s">
        <v>13735</v>
      </c>
      <c r="B4593" s="5" t="s">
        <v>235</v>
      </c>
      <c r="C4593" s="5" t="s">
        <v>13736</v>
      </c>
      <c r="D4593" s="5" t="s">
        <v>18</v>
      </c>
      <c r="E4593" s="5">
        <v>60</v>
      </c>
      <c r="F4593" s="5" t="s">
        <v>294</v>
      </c>
      <c r="G4593" s="5" t="s">
        <v>294</v>
      </c>
      <c r="M4593" s="5" t="s">
        <v>794</v>
      </c>
      <c r="N4593" s="5" t="s">
        <v>294</v>
      </c>
      <c r="R4593" s="5" t="s">
        <v>294</v>
      </c>
      <c r="V4593" s="5" t="s">
        <v>13737</v>
      </c>
    </row>
    <row r="4594" spans="1:22" x14ac:dyDescent="0.35">
      <c r="A4594" s="5" t="s">
        <v>13738</v>
      </c>
      <c r="B4594" s="5" t="s">
        <v>4449</v>
      </c>
      <c r="C4594" s="5" t="s">
        <v>13736</v>
      </c>
      <c r="D4594" s="5" t="s">
        <v>18</v>
      </c>
      <c r="E4594" s="5">
        <v>45</v>
      </c>
      <c r="F4594" s="5" t="s">
        <v>294</v>
      </c>
      <c r="G4594" s="5" t="s">
        <v>294</v>
      </c>
      <c r="M4594" s="5" t="s">
        <v>794</v>
      </c>
      <c r="N4594" s="5" t="s">
        <v>294</v>
      </c>
      <c r="R4594" s="5" t="s">
        <v>294</v>
      </c>
      <c r="V4594" s="5" t="s">
        <v>13739</v>
      </c>
    </row>
    <row r="4595" spans="1:22" x14ac:dyDescent="0.35">
      <c r="A4595" s="5" t="s">
        <v>13740</v>
      </c>
      <c r="B4595" s="5" t="s">
        <v>13741</v>
      </c>
      <c r="C4595" s="5" t="s">
        <v>13736</v>
      </c>
      <c r="D4595" s="5" t="s">
        <v>18</v>
      </c>
      <c r="E4595" s="5">
        <v>20</v>
      </c>
      <c r="F4595" s="5" t="s">
        <v>294</v>
      </c>
      <c r="G4595" s="5" t="s">
        <v>297</v>
      </c>
      <c r="M4595" s="5" t="s">
        <v>3826</v>
      </c>
      <c r="N4595" s="5" t="s">
        <v>294</v>
      </c>
      <c r="R4595" s="5" t="s">
        <v>294</v>
      </c>
      <c r="V4595" s="5" t="s">
        <v>13742</v>
      </c>
    </row>
    <row r="4596" spans="1:22" x14ac:dyDescent="0.35">
      <c r="A4596" s="5" t="s">
        <v>13743</v>
      </c>
      <c r="B4596" s="5" t="s">
        <v>111</v>
      </c>
      <c r="C4596" s="5" t="s">
        <v>13736</v>
      </c>
      <c r="D4596" s="5" t="s">
        <v>1655</v>
      </c>
      <c r="E4596" s="5">
        <v>77</v>
      </c>
      <c r="F4596" s="5" t="s">
        <v>294</v>
      </c>
      <c r="G4596" s="5" t="s">
        <v>294</v>
      </c>
      <c r="M4596" s="5" t="s">
        <v>794</v>
      </c>
      <c r="N4596" s="5" t="s">
        <v>294</v>
      </c>
      <c r="R4596" s="5" t="s">
        <v>294</v>
      </c>
      <c r="V4596" s="5" t="s">
        <v>13744</v>
      </c>
    </row>
    <row r="4597" spans="1:22" x14ac:dyDescent="0.35">
      <c r="A4597" s="5" t="s">
        <v>13745</v>
      </c>
      <c r="B4597" s="5" t="s">
        <v>284</v>
      </c>
      <c r="C4597" s="5" t="s">
        <v>13706</v>
      </c>
      <c r="D4597" s="5" t="s">
        <v>18</v>
      </c>
      <c r="E4597" s="5">
        <v>20</v>
      </c>
      <c r="F4597" s="5" t="s">
        <v>294</v>
      </c>
      <c r="G4597" s="5" t="s">
        <v>297</v>
      </c>
      <c r="J4597" s="5" t="s">
        <v>13736</v>
      </c>
      <c r="M4597" s="5" t="s">
        <v>794</v>
      </c>
      <c r="N4597" s="5" t="s">
        <v>294</v>
      </c>
      <c r="R4597" s="5" t="s">
        <v>294</v>
      </c>
      <c r="V4597" s="5" t="s">
        <v>13746</v>
      </c>
    </row>
    <row r="4598" spans="1:22" x14ac:dyDescent="0.35">
      <c r="A4598" s="5" t="s">
        <v>13747</v>
      </c>
      <c r="B4598" s="5" t="s">
        <v>13748</v>
      </c>
      <c r="C4598" s="5" t="s">
        <v>13706</v>
      </c>
      <c r="D4598" s="5" t="s">
        <v>28</v>
      </c>
      <c r="E4598" s="5">
        <v>6</v>
      </c>
      <c r="F4598" s="5" t="s">
        <v>294</v>
      </c>
      <c r="G4598" s="5" t="s">
        <v>294</v>
      </c>
      <c r="M4598" s="5" t="s">
        <v>794</v>
      </c>
      <c r="N4598" s="5" t="s">
        <v>294</v>
      </c>
      <c r="R4598" s="5" t="s">
        <v>294</v>
      </c>
      <c r="V4598" s="5" t="s">
        <v>13747</v>
      </c>
    </row>
    <row r="4599" spans="1:22" x14ac:dyDescent="0.35">
      <c r="A4599" s="5" t="s">
        <v>13749</v>
      </c>
      <c r="B4599" s="5" t="s">
        <v>13750</v>
      </c>
      <c r="C4599" s="5" t="s">
        <v>13751</v>
      </c>
      <c r="D4599" s="5" t="s">
        <v>18</v>
      </c>
      <c r="E4599" s="5">
        <v>1</v>
      </c>
      <c r="F4599" s="5" t="s">
        <v>294</v>
      </c>
      <c r="G4599" s="5" t="s">
        <v>294</v>
      </c>
      <c r="L4599" s="5" t="s">
        <v>4399</v>
      </c>
      <c r="M4599" s="5" t="s">
        <v>794</v>
      </c>
      <c r="N4599" s="5" t="s">
        <v>294</v>
      </c>
      <c r="P4599" s="5" t="s">
        <v>294</v>
      </c>
      <c r="Q4599" s="5" t="s">
        <v>294</v>
      </c>
      <c r="R4599" s="5" t="s">
        <v>294</v>
      </c>
    </row>
    <row r="4600" spans="1:22" x14ac:dyDescent="0.35">
      <c r="A4600" s="5" t="s">
        <v>13752</v>
      </c>
      <c r="B4600" s="5" t="s">
        <v>13753</v>
      </c>
      <c r="C4600" s="5" t="s">
        <v>13751</v>
      </c>
      <c r="D4600" s="5" t="s">
        <v>18</v>
      </c>
      <c r="E4600" s="5">
        <v>1</v>
      </c>
      <c r="F4600" s="5" t="s">
        <v>294</v>
      </c>
      <c r="G4600" s="5" t="s">
        <v>294</v>
      </c>
      <c r="L4600" s="5" t="s">
        <v>4399</v>
      </c>
      <c r="M4600" s="5" t="s">
        <v>794</v>
      </c>
      <c r="N4600" s="5" t="s">
        <v>294</v>
      </c>
      <c r="P4600" s="5" t="s">
        <v>294</v>
      </c>
      <c r="Q4600" s="5" t="s">
        <v>294</v>
      </c>
      <c r="R4600" s="5" t="s">
        <v>294</v>
      </c>
    </row>
    <row r="4601" spans="1:22" x14ac:dyDescent="0.35">
      <c r="A4601" s="5" t="s">
        <v>13754</v>
      </c>
      <c r="B4601" s="5" t="s">
        <v>13755</v>
      </c>
      <c r="C4601" s="5" t="s">
        <v>13756</v>
      </c>
      <c r="D4601" s="5" t="s">
        <v>18</v>
      </c>
      <c r="E4601" s="5">
        <v>20</v>
      </c>
      <c r="F4601" s="5" t="s">
        <v>294</v>
      </c>
      <c r="G4601" s="5" t="s">
        <v>294</v>
      </c>
      <c r="M4601" s="5" t="s">
        <v>3826</v>
      </c>
      <c r="N4601" s="5" t="s">
        <v>294</v>
      </c>
      <c r="P4601" s="5" t="s">
        <v>294</v>
      </c>
      <c r="Q4601" s="5" t="s">
        <v>294</v>
      </c>
      <c r="R4601" s="5" t="s">
        <v>294</v>
      </c>
    </row>
    <row r="4602" spans="1:22" x14ac:dyDescent="0.35">
      <c r="A4602" s="5" t="s">
        <v>13757</v>
      </c>
      <c r="B4602" s="5" t="s">
        <v>13758</v>
      </c>
      <c r="C4602" s="5" t="s">
        <v>13756</v>
      </c>
      <c r="D4602" s="5" t="s">
        <v>18</v>
      </c>
      <c r="E4602" s="5">
        <v>20</v>
      </c>
      <c r="F4602" s="5" t="s">
        <v>294</v>
      </c>
      <c r="G4602" s="5" t="s">
        <v>294</v>
      </c>
      <c r="M4602" s="5" t="s">
        <v>794</v>
      </c>
      <c r="N4602" s="5" t="s">
        <v>294</v>
      </c>
      <c r="P4602" s="5" t="s">
        <v>294</v>
      </c>
      <c r="Q4602" s="5" t="s">
        <v>294</v>
      </c>
      <c r="R4602" s="5" t="s">
        <v>294</v>
      </c>
    </row>
    <row r="4603" spans="1:22" x14ac:dyDescent="0.35">
      <c r="A4603" s="5" t="s">
        <v>13759</v>
      </c>
      <c r="B4603" s="5" t="s">
        <v>13760</v>
      </c>
      <c r="C4603" s="5" t="s">
        <v>13751</v>
      </c>
      <c r="D4603" s="5" t="s">
        <v>18</v>
      </c>
      <c r="E4603" s="5">
        <v>10</v>
      </c>
      <c r="F4603" s="5" t="s">
        <v>294</v>
      </c>
      <c r="G4603" s="5" t="s">
        <v>294</v>
      </c>
      <c r="M4603" s="5" t="s">
        <v>3826</v>
      </c>
      <c r="N4603" s="5" t="s">
        <v>294</v>
      </c>
      <c r="P4603" s="5" t="s">
        <v>294</v>
      </c>
      <c r="Q4603" s="5" t="s">
        <v>294</v>
      </c>
      <c r="R4603" s="5" t="s">
        <v>294</v>
      </c>
    </row>
    <row r="4604" spans="1:22" x14ac:dyDescent="0.35">
      <c r="A4604" s="5" t="s">
        <v>13761</v>
      </c>
      <c r="B4604" s="5" t="s">
        <v>5512</v>
      </c>
      <c r="C4604" s="5" t="s">
        <v>13751</v>
      </c>
      <c r="D4604" s="5" t="s">
        <v>22</v>
      </c>
      <c r="E4604" s="5">
        <v>1</v>
      </c>
      <c r="F4604" s="5" t="s">
        <v>294</v>
      </c>
      <c r="G4604" s="5" t="s">
        <v>294</v>
      </c>
      <c r="M4604" s="5" t="s">
        <v>794</v>
      </c>
      <c r="N4604" s="5" t="s">
        <v>294</v>
      </c>
      <c r="P4604" s="5" t="s">
        <v>294</v>
      </c>
      <c r="Q4604" s="5" t="s">
        <v>294</v>
      </c>
      <c r="R4604" s="5" t="s">
        <v>294</v>
      </c>
    </row>
    <row r="4605" spans="1:22" x14ac:dyDescent="0.35">
      <c r="A4605" s="5" t="s">
        <v>13762</v>
      </c>
      <c r="B4605" s="5" t="s">
        <v>13763</v>
      </c>
      <c r="C4605" s="5" t="s">
        <v>13751</v>
      </c>
      <c r="D4605" s="5" t="s">
        <v>18</v>
      </c>
      <c r="E4605" s="5">
        <v>1</v>
      </c>
      <c r="F4605" s="5" t="s">
        <v>294</v>
      </c>
      <c r="G4605" s="5" t="s">
        <v>294</v>
      </c>
      <c r="L4605" s="5" t="s">
        <v>4399</v>
      </c>
      <c r="M4605" s="5" t="s">
        <v>794</v>
      </c>
      <c r="N4605" s="5" t="s">
        <v>294</v>
      </c>
      <c r="P4605" s="5" t="s">
        <v>294</v>
      </c>
      <c r="Q4605" s="5" t="s">
        <v>294</v>
      </c>
      <c r="R4605" s="5" t="s">
        <v>294</v>
      </c>
    </row>
    <row r="4606" spans="1:22" x14ac:dyDescent="0.35">
      <c r="A4606" s="5" t="s">
        <v>13764</v>
      </c>
      <c r="B4606" s="5" t="s">
        <v>4893</v>
      </c>
      <c r="C4606" s="5" t="s">
        <v>13765</v>
      </c>
      <c r="D4606" s="5" t="s">
        <v>18</v>
      </c>
      <c r="E4606" s="5">
        <v>20</v>
      </c>
      <c r="F4606" s="5" t="s">
        <v>294</v>
      </c>
      <c r="G4606" s="5" t="s">
        <v>294</v>
      </c>
      <c r="K4606" s="5" t="s">
        <v>294</v>
      </c>
      <c r="M4606" s="5" t="s">
        <v>794</v>
      </c>
      <c r="N4606" s="5" t="s">
        <v>294</v>
      </c>
      <c r="P4606" s="5" t="s">
        <v>294</v>
      </c>
      <c r="Q4606" s="5" t="s">
        <v>294</v>
      </c>
      <c r="R4606" s="5" t="s">
        <v>297</v>
      </c>
    </row>
    <row r="4607" spans="1:22" x14ac:dyDescent="0.35">
      <c r="A4607" s="5" t="s">
        <v>13766</v>
      </c>
      <c r="B4607" s="5" t="s">
        <v>13767</v>
      </c>
      <c r="C4607" s="5" t="s">
        <v>13768</v>
      </c>
      <c r="D4607" s="5" t="s">
        <v>18</v>
      </c>
      <c r="E4607" s="5">
        <v>20</v>
      </c>
      <c r="F4607" s="5" t="s">
        <v>294</v>
      </c>
      <c r="G4607" s="5" t="s">
        <v>294</v>
      </c>
      <c r="K4607" s="5" t="s">
        <v>294</v>
      </c>
      <c r="M4607" s="5" t="s">
        <v>3826</v>
      </c>
      <c r="N4607" s="5" t="s">
        <v>294</v>
      </c>
      <c r="P4607" s="5" t="s">
        <v>294</v>
      </c>
      <c r="Q4607" s="5" t="s">
        <v>294</v>
      </c>
      <c r="R4607" s="5" t="s">
        <v>294</v>
      </c>
    </row>
    <row r="4608" spans="1:22" x14ac:dyDescent="0.35">
      <c r="A4608" s="5" t="s">
        <v>13769</v>
      </c>
      <c r="B4608" s="5" t="s">
        <v>13770</v>
      </c>
      <c r="C4608" s="5" t="s">
        <v>13768</v>
      </c>
      <c r="D4608" s="5" t="s">
        <v>18</v>
      </c>
      <c r="E4608" s="5">
        <v>60</v>
      </c>
      <c r="F4608" s="5" t="s">
        <v>294</v>
      </c>
      <c r="G4608" s="5" t="s">
        <v>294</v>
      </c>
      <c r="K4608" s="5" t="s">
        <v>294</v>
      </c>
      <c r="M4608" s="5" t="s">
        <v>794</v>
      </c>
      <c r="N4608" s="5" t="s">
        <v>294</v>
      </c>
      <c r="P4608" s="5" t="s">
        <v>294</v>
      </c>
      <c r="Q4608" s="5" t="s">
        <v>294</v>
      </c>
      <c r="R4608" s="5" t="s">
        <v>294</v>
      </c>
    </row>
    <row r="4609" spans="1:18" x14ac:dyDescent="0.35">
      <c r="A4609" s="5" t="s">
        <v>13771</v>
      </c>
      <c r="B4609" s="5" t="s">
        <v>13772</v>
      </c>
      <c r="C4609" s="5" t="s">
        <v>13773</v>
      </c>
      <c r="D4609" s="5" t="s">
        <v>22</v>
      </c>
      <c r="E4609" s="5">
        <v>10</v>
      </c>
      <c r="F4609" s="5" t="s">
        <v>294</v>
      </c>
      <c r="G4609" s="5" t="s">
        <v>294</v>
      </c>
      <c r="M4609" s="5" t="s">
        <v>3826</v>
      </c>
      <c r="N4609" s="5" t="s">
        <v>294</v>
      </c>
      <c r="P4609" s="5" t="s">
        <v>294</v>
      </c>
      <c r="Q4609" s="5" t="s">
        <v>294</v>
      </c>
      <c r="R4609" s="5" t="s">
        <v>294</v>
      </c>
    </row>
    <row r="4610" spans="1:18" x14ac:dyDescent="0.35">
      <c r="A4610" s="5" t="s">
        <v>13774</v>
      </c>
      <c r="B4610" s="5" t="s">
        <v>6050</v>
      </c>
      <c r="C4610" s="5" t="s">
        <v>13773</v>
      </c>
      <c r="D4610" s="5" t="s">
        <v>22</v>
      </c>
      <c r="E4610" s="5">
        <v>9</v>
      </c>
      <c r="F4610" s="5" t="s">
        <v>294</v>
      </c>
      <c r="G4610" s="5" t="s">
        <v>294</v>
      </c>
      <c r="K4610" s="5" t="s">
        <v>294</v>
      </c>
      <c r="M4610" s="5" t="s">
        <v>794</v>
      </c>
      <c r="N4610" s="5" t="s">
        <v>294</v>
      </c>
      <c r="P4610" s="5" t="s">
        <v>294</v>
      </c>
      <c r="Q4610" s="5" t="s">
        <v>294</v>
      </c>
      <c r="R4610" s="5" t="s">
        <v>297</v>
      </c>
    </row>
    <row r="4611" spans="1:18" x14ac:dyDescent="0.35">
      <c r="A4611" s="5" t="s">
        <v>13775</v>
      </c>
      <c r="B4611" s="5" t="s">
        <v>13776</v>
      </c>
      <c r="C4611" s="5" t="s">
        <v>13773</v>
      </c>
      <c r="D4611" s="5" t="s">
        <v>22</v>
      </c>
      <c r="E4611" s="5">
        <v>10</v>
      </c>
      <c r="F4611" s="5" t="s">
        <v>294</v>
      </c>
      <c r="G4611" s="5" t="s">
        <v>294</v>
      </c>
      <c r="M4611" s="5" t="s">
        <v>794</v>
      </c>
      <c r="N4611" s="5" t="s">
        <v>294</v>
      </c>
      <c r="P4611" s="5" t="s">
        <v>294</v>
      </c>
      <c r="Q4611" s="5" t="s">
        <v>294</v>
      </c>
      <c r="R4611" s="5" t="s">
        <v>297</v>
      </c>
    </row>
    <row r="4612" spans="1:18" x14ac:dyDescent="0.35">
      <c r="A4612" s="5" t="s">
        <v>13777</v>
      </c>
      <c r="B4612" s="5" t="s">
        <v>13767</v>
      </c>
      <c r="C4612" s="5" t="s">
        <v>13778</v>
      </c>
      <c r="D4612" s="5" t="s">
        <v>18</v>
      </c>
      <c r="E4612" s="5">
        <v>20</v>
      </c>
      <c r="F4612" s="5" t="s">
        <v>294</v>
      </c>
      <c r="G4612" s="5" t="s">
        <v>294</v>
      </c>
      <c r="M4612" s="5" t="s">
        <v>3826</v>
      </c>
      <c r="N4612" s="5" t="s">
        <v>294</v>
      </c>
      <c r="P4612" s="5" t="s">
        <v>294</v>
      </c>
      <c r="Q4612" s="5" t="s">
        <v>294</v>
      </c>
      <c r="R4612" s="5" t="s">
        <v>294</v>
      </c>
    </row>
    <row r="4613" spans="1:18" x14ac:dyDescent="0.35">
      <c r="A4613" s="5" t="s">
        <v>13779</v>
      </c>
      <c r="B4613" s="5" t="s">
        <v>13770</v>
      </c>
      <c r="C4613" s="5" t="s">
        <v>13778</v>
      </c>
      <c r="D4613" s="5" t="s">
        <v>18</v>
      </c>
      <c r="E4613" s="5">
        <v>60</v>
      </c>
      <c r="F4613" s="5" t="s">
        <v>294</v>
      </c>
      <c r="G4613" s="5" t="s">
        <v>294</v>
      </c>
      <c r="M4613" s="5" t="s">
        <v>794</v>
      </c>
      <c r="N4613" s="5" t="s">
        <v>294</v>
      </c>
      <c r="P4613" s="5" t="s">
        <v>294</v>
      </c>
      <c r="Q4613" s="5" t="s">
        <v>294</v>
      </c>
      <c r="R4613" s="5" t="s">
        <v>294</v>
      </c>
    </row>
    <row r="4614" spans="1:18" x14ac:dyDescent="0.35">
      <c r="A4614" s="5" t="s">
        <v>13780</v>
      </c>
      <c r="B4614" s="5" t="s">
        <v>12692</v>
      </c>
      <c r="C4614" s="5" t="s">
        <v>13765</v>
      </c>
      <c r="D4614" s="5" t="s">
        <v>22</v>
      </c>
      <c r="E4614" s="5">
        <v>10</v>
      </c>
      <c r="F4614" s="5" t="s">
        <v>294</v>
      </c>
      <c r="G4614" s="5" t="s">
        <v>294</v>
      </c>
      <c r="M4614" s="5" t="s">
        <v>3826</v>
      </c>
      <c r="N4614" s="5" t="s">
        <v>294</v>
      </c>
      <c r="P4614" s="5" t="s">
        <v>294</v>
      </c>
      <c r="Q4614" s="5" t="s">
        <v>294</v>
      </c>
      <c r="R4614" s="5" t="s">
        <v>294</v>
      </c>
    </row>
    <row r="4615" spans="1:18" x14ac:dyDescent="0.35">
      <c r="A4615" s="5" t="s">
        <v>13781</v>
      </c>
      <c r="B4615" s="5" t="s">
        <v>13782</v>
      </c>
      <c r="C4615" s="5" t="s">
        <v>13765</v>
      </c>
      <c r="D4615" s="5" t="s">
        <v>22</v>
      </c>
      <c r="E4615" s="5">
        <v>4</v>
      </c>
      <c r="F4615" s="5" t="s">
        <v>294</v>
      </c>
      <c r="G4615" s="5" t="s">
        <v>294</v>
      </c>
      <c r="K4615" s="5" t="s">
        <v>294</v>
      </c>
      <c r="M4615" s="5" t="s">
        <v>794</v>
      </c>
      <c r="N4615" s="5" t="s">
        <v>294</v>
      </c>
      <c r="P4615" s="5" t="s">
        <v>294</v>
      </c>
      <c r="Q4615" s="5" t="s">
        <v>294</v>
      </c>
      <c r="R4615" s="5" t="s">
        <v>294</v>
      </c>
    </row>
    <row r="4616" spans="1:18" x14ac:dyDescent="0.35">
      <c r="A4616" s="5" t="s">
        <v>13783</v>
      </c>
      <c r="B4616" s="5" t="s">
        <v>13767</v>
      </c>
      <c r="C4616" s="5" t="s">
        <v>13784</v>
      </c>
      <c r="D4616" s="5" t="s">
        <v>18</v>
      </c>
      <c r="E4616" s="5">
        <v>20</v>
      </c>
      <c r="F4616" s="5" t="s">
        <v>294</v>
      </c>
      <c r="G4616" s="5" t="s">
        <v>294</v>
      </c>
      <c r="K4616" s="5" t="s">
        <v>294</v>
      </c>
      <c r="M4616" s="5" t="s">
        <v>3826</v>
      </c>
      <c r="N4616" s="5" t="s">
        <v>294</v>
      </c>
      <c r="P4616" s="5" t="s">
        <v>294</v>
      </c>
      <c r="Q4616" s="5" t="s">
        <v>294</v>
      </c>
      <c r="R4616" s="5" t="s">
        <v>294</v>
      </c>
    </row>
    <row r="4617" spans="1:18" x14ac:dyDescent="0.35">
      <c r="A4617" s="5" t="s">
        <v>13785</v>
      </c>
      <c r="B4617" s="5" t="s">
        <v>13770</v>
      </c>
      <c r="C4617" s="5" t="s">
        <v>13784</v>
      </c>
      <c r="D4617" s="5" t="s">
        <v>18</v>
      </c>
      <c r="E4617" s="5">
        <v>60</v>
      </c>
      <c r="F4617" s="5" t="s">
        <v>294</v>
      </c>
      <c r="G4617" s="5" t="s">
        <v>294</v>
      </c>
      <c r="K4617" s="5" t="s">
        <v>294</v>
      </c>
      <c r="M4617" s="5" t="s">
        <v>794</v>
      </c>
      <c r="N4617" s="5" t="s">
        <v>294</v>
      </c>
      <c r="P4617" s="5" t="s">
        <v>294</v>
      </c>
      <c r="Q4617" s="5" t="s">
        <v>294</v>
      </c>
      <c r="R4617" s="5" t="s">
        <v>294</v>
      </c>
    </row>
    <row r="4618" spans="1:18" x14ac:dyDescent="0.35">
      <c r="A4618" s="5" t="s">
        <v>13786</v>
      </c>
      <c r="B4618" s="5" t="s">
        <v>13772</v>
      </c>
      <c r="C4618" s="5" t="s">
        <v>13787</v>
      </c>
      <c r="D4618" s="5" t="s">
        <v>22</v>
      </c>
      <c r="E4618" s="5">
        <v>10</v>
      </c>
      <c r="F4618" s="5" t="s">
        <v>294</v>
      </c>
      <c r="G4618" s="5" t="s">
        <v>294</v>
      </c>
      <c r="K4618" s="5" t="s">
        <v>294</v>
      </c>
      <c r="M4618" s="5" t="s">
        <v>3826</v>
      </c>
      <c r="N4618" s="5" t="s">
        <v>294</v>
      </c>
      <c r="P4618" s="5" t="s">
        <v>294</v>
      </c>
      <c r="Q4618" s="5" t="s">
        <v>294</v>
      </c>
      <c r="R4618" s="5" t="s">
        <v>294</v>
      </c>
    </row>
    <row r="4619" spans="1:18" x14ac:dyDescent="0.35">
      <c r="A4619" s="5" t="s">
        <v>13788</v>
      </c>
      <c r="B4619" s="5" t="s">
        <v>13776</v>
      </c>
      <c r="C4619" s="5" t="s">
        <v>13787</v>
      </c>
      <c r="D4619" s="5" t="s">
        <v>22</v>
      </c>
      <c r="E4619" s="5">
        <v>10</v>
      </c>
      <c r="F4619" s="5" t="s">
        <v>294</v>
      </c>
      <c r="G4619" s="5" t="s">
        <v>294</v>
      </c>
      <c r="K4619" s="5" t="s">
        <v>294</v>
      </c>
      <c r="M4619" s="5" t="s">
        <v>794</v>
      </c>
      <c r="N4619" s="5" t="s">
        <v>294</v>
      </c>
      <c r="P4619" s="5" t="s">
        <v>294</v>
      </c>
      <c r="Q4619" s="5" t="s">
        <v>294</v>
      </c>
      <c r="R4619" s="5" t="s">
        <v>297</v>
      </c>
    </row>
    <row r="4620" spans="1:18" x14ac:dyDescent="0.35">
      <c r="A4620" s="5" t="s">
        <v>13789</v>
      </c>
      <c r="B4620" s="5" t="s">
        <v>3875</v>
      </c>
      <c r="C4620" s="5" t="s">
        <v>13790</v>
      </c>
      <c r="D4620" s="5" t="s">
        <v>18</v>
      </c>
      <c r="E4620" s="5">
        <v>20</v>
      </c>
      <c r="F4620" s="5" t="s">
        <v>294</v>
      </c>
      <c r="G4620" s="5" t="s">
        <v>294</v>
      </c>
      <c r="K4620" s="5" t="s">
        <v>294</v>
      </c>
      <c r="M4620" s="5" t="s">
        <v>794</v>
      </c>
      <c r="N4620" s="5" t="s">
        <v>294</v>
      </c>
      <c r="P4620" s="5" t="s">
        <v>294</v>
      </c>
      <c r="Q4620" s="5" t="s">
        <v>294</v>
      </c>
      <c r="R4620" s="5" t="s">
        <v>297</v>
      </c>
    </row>
    <row r="4621" spans="1:18" x14ac:dyDescent="0.35">
      <c r="A4621" s="5" t="s">
        <v>13791</v>
      </c>
      <c r="B4621" s="5" t="s">
        <v>13767</v>
      </c>
      <c r="C4621" s="5" t="s">
        <v>13792</v>
      </c>
      <c r="D4621" s="5" t="s">
        <v>18</v>
      </c>
      <c r="E4621" s="5">
        <v>20</v>
      </c>
      <c r="F4621" s="5" t="s">
        <v>294</v>
      </c>
      <c r="G4621" s="5" t="s">
        <v>294</v>
      </c>
      <c r="K4621" s="5" t="s">
        <v>294</v>
      </c>
      <c r="M4621" s="5" t="s">
        <v>3826</v>
      </c>
      <c r="N4621" s="5" t="s">
        <v>294</v>
      </c>
      <c r="P4621" s="5" t="s">
        <v>294</v>
      </c>
      <c r="Q4621" s="5" t="s">
        <v>294</v>
      </c>
      <c r="R4621" s="5" t="s">
        <v>294</v>
      </c>
    </row>
    <row r="4622" spans="1:18" x14ac:dyDescent="0.35">
      <c r="A4622" s="5" t="s">
        <v>13793</v>
      </c>
      <c r="B4622" s="5" t="s">
        <v>13770</v>
      </c>
      <c r="C4622" s="5" t="s">
        <v>13792</v>
      </c>
      <c r="D4622" s="5" t="s">
        <v>18</v>
      </c>
      <c r="E4622" s="5">
        <v>60</v>
      </c>
      <c r="F4622" s="5" t="s">
        <v>294</v>
      </c>
      <c r="G4622" s="5" t="s">
        <v>294</v>
      </c>
      <c r="K4622" s="5" t="s">
        <v>294</v>
      </c>
      <c r="M4622" s="5" t="s">
        <v>794</v>
      </c>
      <c r="N4622" s="5" t="s">
        <v>294</v>
      </c>
      <c r="P4622" s="5" t="s">
        <v>294</v>
      </c>
      <c r="Q4622" s="5" t="s">
        <v>294</v>
      </c>
      <c r="R4622" s="5" t="s">
        <v>294</v>
      </c>
    </row>
    <row r="4623" spans="1:18" x14ac:dyDescent="0.35">
      <c r="A4623" s="5" t="s">
        <v>13794</v>
      </c>
      <c r="B4623" s="5" t="s">
        <v>13772</v>
      </c>
      <c r="C4623" s="5" t="s">
        <v>13790</v>
      </c>
      <c r="D4623" s="5" t="s">
        <v>22</v>
      </c>
      <c r="E4623" s="5">
        <v>10</v>
      </c>
      <c r="F4623" s="5" t="s">
        <v>294</v>
      </c>
      <c r="G4623" s="5" t="s">
        <v>294</v>
      </c>
      <c r="K4623" s="5" t="s">
        <v>294</v>
      </c>
      <c r="M4623" s="5" t="s">
        <v>3826</v>
      </c>
      <c r="N4623" s="5" t="s">
        <v>294</v>
      </c>
      <c r="P4623" s="5" t="s">
        <v>294</v>
      </c>
      <c r="Q4623" s="5" t="s">
        <v>294</v>
      </c>
      <c r="R4623" s="5" t="s">
        <v>294</v>
      </c>
    </row>
    <row r="4624" spans="1:18" x14ac:dyDescent="0.35">
      <c r="A4624" s="5" t="s">
        <v>13795</v>
      </c>
      <c r="B4624" s="5" t="s">
        <v>13776</v>
      </c>
      <c r="C4624" s="5" t="s">
        <v>13790</v>
      </c>
      <c r="D4624" s="5" t="s">
        <v>22</v>
      </c>
      <c r="E4624" s="5">
        <v>10</v>
      </c>
      <c r="F4624" s="5" t="s">
        <v>294</v>
      </c>
      <c r="G4624" s="5" t="s">
        <v>294</v>
      </c>
      <c r="K4624" s="5" t="s">
        <v>294</v>
      </c>
      <c r="M4624" s="5" t="s">
        <v>794</v>
      </c>
      <c r="N4624" s="5" t="s">
        <v>294</v>
      </c>
      <c r="P4624" s="5" t="s">
        <v>294</v>
      </c>
      <c r="Q4624" s="5" t="s">
        <v>294</v>
      </c>
      <c r="R4624" s="5" t="s">
        <v>297</v>
      </c>
    </row>
    <row r="4625" spans="1:22" x14ac:dyDescent="0.35">
      <c r="A4625" s="5" t="s">
        <v>13796</v>
      </c>
      <c r="B4625" s="5" t="s">
        <v>13797</v>
      </c>
      <c r="C4625" s="5" t="s">
        <v>5190</v>
      </c>
      <c r="D4625" s="5" t="s">
        <v>18</v>
      </c>
      <c r="E4625" s="5">
        <v>4</v>
      </c>
      <c r="F4625" s="5" t="s">
        <v>297</v>
      </c>
      <c r="G4625" s="5" t="s">
        <v>297</v>
      </c>
      <c r="M4625" s="5" t="s">
        <v>794</v>
      </c>
      <c r="N4625" s="5" t="s">
        <v>294</v>
      </c>
      <c r="R4625" s="5" t="s">
        <v>294</v>
      </c>
      <c r="U4625" s="5" t="s">
        <v>13798</v>
      </c>
      <c r="V4625" s="5" t="s">
        <v>13796</v>
      </c>
    </row>
    <row r="4626" spans="1:22" x14ac:dyDescent="0.35">
      <c r="A4626" s="5" t="s">
        <v>13799</v>
      </c>
      <c r="B4626" s="5" t="s">
        <v>13800</v>
      </c>
      <c r="C4626" s="5" t="s">
        <v>5190</v>
      </c>
      <c r="D4626" s="5" t="s">
        <v>18</v>
      </c>
      <c r="E4626" s="5">
        <v>40</v>
      </c>
      <c r="F4626" s="5" t="s">
        <v>294</v>
      </c>
      <c r="G4626" s="5" t="s">
        <v>294</v>
      </c>
      <c r="M4626" s="5" t="s">
        <v>794</v>
      </c>
      <c r="N4626" s="5" t="s">
        <v>294</v>
      </c>
      <c r="R4626" s="5" t="s">
        <v>294</v>
      </c>
      <c r="V4626" s="5" t="s">
        <v>13799</v>
      </c>
    </row>
    <row r="4627" spans="1:22" x14ac:dyDescent="0.35">
      <c r="A4627" s="5" t="s">
        <v>13801</v>
      </c>
      <c r="B4627" s="5" t="s">
        <v>5189</v>
      </c>
      <c r="C4627" s="5" t="s">
        <v>5190</v>
      </c>
      <c r="D4627" s="5" t="s">
        <v>18</v>
      </c>
      <c r="E4627" s="5">
        <v>5</v>
      </c>
      <c r="F4627" s="5" t="s">
        <v>294</v>
      </c>
      <c r="G4627" s="5" t="s">
        <v>294</v>
      </c>
      <c r="M4627" s="5" t="s">
        <v>3826</v>
      </c>
      <c r="N4627" s="5" t="s">
        <v>294</v>
      </c>
      <c r="R4627" s="5" t="s">
        <v>294</v>
      </c>
      <c r="V4627" s="5" t="s">
        <v>13801</v>
      </c>
    </row>
    <row r="4628" spans="1:22" x14ac:dyDescent="0.35">
      <c r="A4628" s="5" t="s">
        <v>13802</v>
      </c>
      <c r="B4628" s="5" t="s">
        <v>111</v>
      </c>
      <c r="C4628" s="5" t="s">
        <v>5190</v>
      </c>
      <c r="D4628" s="5" t="s">
        <v>1655</v>
      </c>
      <c r="E4628" s="5">
        <v>77</v>
      </c>
      <c r="F4628" s="5" t="s">
        <v>294</v>
      </c>
      <c r="G4628" s="5" t="s">
        <v>294</v>
      </c>
      <c r="M4628" s="5" t="s">
        <v>794</v>
      </c>
      <c r="N4628" s="5" t="s">
        <v>294</v>
      </c>
      <c r="R4628" s="5" t="s">
        <v>294</v>
      </c>
      <c r="V4628" s="5" t="s">
        <v>13802</v>
      </c>
    </row>
    <row r="4629" spans="1:22" x14ac:dyDescent="0.35">
      <c r="A4629" s="5" t="s">
        <v>13803</v>
      </c>
      <c r="B4629" s="5" t="s">
        <v>9120</v>
      </c>
      <c r="C4629" s="5" t="s">
        <v>5190</v>
      </c>
      <c r="D4629" s="5" t="s">
        <v>18</v>
      </c>
      <c r="E4629" s="5">
        <v>20</v>
      </c>
      <c r="F4629" s="5" t="s">
        <v>294</v>
      </c>
      <c r="G4629" s="5" t="s">
        <v>297</v>
      </c>
      <c r="J4629" s="5" t="s">
        <v>9121</v>
      </c>
      <c r="M4629" s="5" t="s">
        <v>794</v>
      </c>
      <c r="N4629" s="5" t="s">
        <v>294</v>
      </c>
      <c r="O4629" s="5" t="s">
        <v>294</v>
      </c>
      <c r="P4629" s="5" t="s">
        <v>294</v>
      </c>
      <c r="Q4629" s="5" t="s">
        <v>294</v>
      </c>
      <c r="R4629" s="5" t="s">
        <v>297</v>
      </c>
    </row>
    <row r="4630" spans="1:22" x14ac:dyDescent="0.35">
      <c r="A4630" s="5" t="s">
        <v>13804</v>
      </c>
      <c r="B4630" s="5" t="s">
        <v>13805</v>
      </c>
      <c r="C4630" s="5" t="s">
        <v>13806</v>
      </c>
      <c r="D4630" s="5" t="s">
        <v>16</v>
      </c>
      <c r="E4630" s="5">
        <v>12</v>
      </c>
      <c r="F4630" s="5" t="s">
        <v>294</v>
      </c>
      <c r="G4630" s="5" t="s">
        <v>294</v>
      </c>
      <c r="M4630" s="5" t="s">
        <v>794</v>
      </c>
      <c r="N4630" s="5" t="s">
        <v>294</v>
      </c>
      <c r="R4630" s="5" t="s">
        <v>294</v>
      </c>
      <c r="V4630" s="5" t="s">
        <v>13804</v>
      </c>
    </row>
    <row r="4631" spans="1:22" x14ac:dyDescent="0.35">
      <c r="A4631" s="5" t="s">
        <v>13807</v>
      </c>
      <c r="B4631" s="5" t="s">
        <v>13808</v>
      </c>
      <c r="C4631" s="5" t="s">
        <v>13806</v>
      </c>
      <c r="D4631" s="5" t="s">
        <v>16</v>
      </c>
      <c r="E4631" s="5">
        <v>12</v>
      </c>
      <c r="F4631" s="5" t="s">
        <v>294</v>
      </c>
      <c r="G4631" s="5" t="s">
        <v>294</v>
      </c>
      <c r="M4631" s="5" t="s">
        <v>794</v>
      </c>
      <c r="N4631" s="5" t="s">
        <v>294</v>
      </c>
      <c r="R4631" s="5" t="s">
        <v>294</v>
      </c>
      <c r="V4631" s="5" t="s">
        <v>13807</v>
      </c>
    </row>
    <row r="4632" spans="1:22" x14ac:dyDescent="0.35">
      <c r="A4632" s="5" t="s">
        <v>13809</v>
      </c>
      <c r="B4632" s="5" t="s">
        <v>13810</v>
      </c>
      <c r="C4632" s="5" t="s">
        <v>13806</v>
      </c>
      <c r="D4632" s="5" t="s">
        <v>16</v>
      </c>
      <c r="E4632" s="5">
        <v>12</v>
      </c>
      <c r="F4632" s="5" t="s">
        <v>294</v>
      </c>
      <c r="G4632" s="5" t="s">
        <v>294</v>
      </c>
      <c r="M4632" s="5" t="s">
        <v>794</v>
      </c>
      <c r="N4632" s="5" t="s">
        <v>294</v>
      </c>
      <c r="R4632" s="5" t="s">
        <v>294</v>
      </c>
      <c r="V4632" s="5" t="s">
        <v>13809</v>
      </c>
    </row>
    <row r="4633" spans="1:22" x14ac:dyDescent="0.35">
      <c r="A4633" s="5" t="s">
        <v>13811</v>
      </c>
      <c r="B4633" s="5" t="s">
        <v>13812</v>
      </c>
      <c r="C4633" s="5" t="s">
        <v>13806</v>
      </c>
      <c r="D4633" s="5" t="s">
        <v>16</v>
      </c>
      <c r="E4633" s="5">
        <v>12</v>
      </c>
      <c r="F4633" s="5" t="s">
        <v>294</v>
      </c>
      <c r="G4633" s="5" t="s">
        <v>294</v>
      </c>
      <c r="M4633" s="5" t="s">
        <v>794</v>
      </c>
      <c r="N4633" s="5" t="s">
        <v>294</v>
      </c>
      <c r="R4633" s="5" t="s">
        <v>294</v>
      </c>
      <c r="V4633" s="5" t="s">
        <v>13811</v>
      </c>
    </row>
    <row r="4634" spans="1:22" x14ac:dyDescent="0.35">
      <c r="A4634" s="5" t="s">
        <v>13813</v>
      </c>
      <c r="B4634" s="5" t="s">
        <v>13814</v>
      </c>
      <c r="C4634" s="5" t="s">
        <v>13806</v>
      </c>
      <c r="D4634" s="5" t="s">
        <v>16</v>
      </c>
      <c r="E4634" s="5">
        <v>12</v>
      </c>
      <c r="F4634" s="5" t="s">
        <v>294</v>
      </c>
      <c r="G4634" s="5" t="s">
        <v>294</v>
      </c>
      <c r="M4634" s="5" t="s">
        <v>794</v>
      </c>
      <c r="N4634" s="5" t="s">
        <v>294</v>
      </c>
      <c r="R4634" s="5" t="s">
        <v>294</v>
      </c>
      <c r="V4634" s="5" t="s">
        <v>13813</v>
      </c>
    </row>
    <row r="4635" spans="1:22" x14ac:dyDescent="0.35">
      <c r="A4635" s="5" t="s">
        <v>13815</v>
      </c>
      <c r="B4635" s="5" t="s">
        <v>13816</v>
      </c>
      <c r="C4635" s="5" t="s">
        <v>13806</v>
      </c>
      <c r="D4635" s="5" t="s">
        <v>16</v>
      </c>
      <c r="E4635" s="5">
        <v>12</v>
      </c>
      <c r="F4635" s="5" t="s">
        <v>294</v>
      </c>
      <c r="G4635" s="5" t="s">
        <v>294</v>
      </c>
      <c r="M4635" s="5" t="s">
        <v>794</v>
      </c>
      <c r="N4635" s="5" t="s">
        <v>294</v>
      </c>
      <c r="R4635" s="5" t="s">
        <v>294</v>
      </c>
      <c r="V4635" s="5" t="s">
        <v>13815</v>
      </c>
    </row>
    <row r="4636" spans="1:22" x14ac:dyDescent="0.35">
      <c r="A4636" s="5" t="s">
        <v>13817</v>
      </c>
      <c r="B4636" s="5" t="s">
        <v>13818</v>
      </c>
      <c r="C4636" s="5" t="s">
        <v>13806</v>
      </c>
      <c r="D4636" s="5" t="s">
        <v>16</v>
      </c>
      <c r="E4636" s="5">
        <v>12</v>
      </c>
      <c r="F4636" s="5" t="s">
        <v>294</v>
      </c>
      <c r="G4636" s="5" t="s">
        <v>294</v>
      </c>
      <c r="M4636" s="5" t="s">
        <v>794</v>
      </c>
      <c r="N4636" s="5" t="s">
        <v>294</v>
      </c>
      <c r="R4636" s="5" t="s">
        <v>294</v>
      </c>
      <c r="V4636" s="5" t="s">
        <v>13817</v>
      </c>
    </row>
    <row r="4637" spans="1:22" x14ac:dyDescent="0.35">
      <c r="A4637" s="5" t="s">
        <v>13819</v>
      </c>
      <c r="B4637" s="5" t="s">
        <v>13820</v>
      </c>
      <c r="C4637" s="5" t="s">
        <v>13806</v>
      </c>
      <c r="D4637" s="5" t="s">
        <v>22</v>
      </c>
      <c r="E4637" s="5">
        <v>3</v>
      </c>
      <c r="F4637" s="5" t="s">
        <v>294</v>
      </c>
      <c r="G4637" s="5" t="s">
        <v>294</v>
      </c>
      <c r="M4637" s="5" t="s">
        <v>794</v>
      </c>
      <c r="N4637" s="5" t="s">
        <v>294</v>
      </c>
      <c r="R4637" s="5" t="s">
        <v>294</v>
      </c>
      <c r="V4637" s="5" t="s">
        <v>13819</v>
      </c>
    </row>
    <row r="4638" spans="1:22" x14ac:dyDescent="0.35">
      <c r="A4638" s="5" t="s">
        <v>13821</v>
      </c>
      <c r="B4638" s="5" t="s">
        <v>13822</v>
      </c>
      <c r="C4638" s="5" t="s">
        <v>13806</v>
      </c>
      <c r="D4638" s="5" t="s">
        <v>22</v>
      </c>
      <c r="E4638" s="5">
        <v>3</v>
      </c>
      <c r="F4638" s="5" t="s">
        <v>294</v>
      </c>
      <c r="G4638" s="5" t="s">
        <v>294</v>
      </c>
      <c r="M4638" s="5" t="s">
        <v>794</v>
      </c>
      <c r="N4638" s="5" t="s">
        <v>294</v>
      </c>
      <c r="R4638" s="5" t="s">
        <v>294</v>
      </c>
      <c r="V4638" s="5" t="s">
        <v>13821</v>
      </c>
    </row>
    <row r="4639" spans="1:22" x14ac:dyDescent="0.35">
      <c r="A4639" s="5" t="s">
        <v>13823</v>
      </c>
      <c r="B4639" s="5" t="s">
        <v>13824</v>
      </c>
      <c r="C4639" s="5" t="s">
        <v>13806</v>
      </c>
      <c r="D4639" s="5" t="s">
        <v>22</v>
      </c>
      <c r="E4639" s="5">
        <v>3</v>
      </c>
      <c r="F4639" s="5" t="s">
        <v>294</v>
      </c>
      <c r="G4639" s="5" t="s">
        <v>294</v>
      </c>
      <c r="M4639" s="5" t="s">
        <v>794</v>
      </c>
      <c r="N4639" s="5" t="s">
        <v>294</v>
      </c>
      <c r="R4639" s="5" t="s">
        <v>294</v>
      </c>
      <c r="V4639" s="5" t="s">
        <v>13823</v>
      </c>
    </row>
    <row r="4640" spans="1:22" x14ac:dyDescent="0.35">
      <c r="A4640" s="5" t="s">
        <v>13825</v>
      </c>
      <c r="B4640" s="5" t="s">
        <v>13826</v>
      </c>
      <c r="C4640" s="5" t="s">
        <v>13806</v>
      </c>
      <c r="D4640" s="5" t="s">
        <v>22</v>
      </c>
      <c r="E4640" s="5">
        <v>3</v>
      </c>
      <c r="F4640" s="5" t="s">
        <v>294</v>
      </c>
      <c r="G4640" s="5" t="s">
        <v>294</v>
      </c>
      <c r="M4640" s="5" t="s">
        <v>794</v>
      </c>
      <c r="N4640" s="5" t="s">
        <v>294</v>
      </c>
      <c r="R4640" s="5" t="s">
        <v>294</v>
      </c>
      <c r="V4640" s="5" t="s">
        <v>13825</v>
      </c>
    </row>
    <row r="4641" spans="1:22" x14ac:dyDescent="0.35">
      <c r="A4641" s="5" t="s">
        <v>13827</v>
      </c>
      <c r="B4641" s="5" t="s">
        <v>13828</v>
      </c>
      <c r="C4641" s="5" t="s">
        <v>13806</v>
      </c>
      <c r="D4641" s="5" t="s">
        <v>22</v>
      </c>
      <c r="E4641" s="5">
        <v>3</v>
      </c>
      <c r="F4641" s="5" t="s">
        <v>294</v>
      </c>
      <c r="G4641" s="5" t="s">
        <v>294</v>
      </c>
      <c r="M4641" s="5" t="s">
        <v>794</v>
      </c>
      <c r="N4641" s="5" t="s">
        <v>294</v>
      </c>
      <c r="R4641" s="5" t="s">
        <v>294</v>
      </c>
      <c r="V4641" s="5" t="s">
        <v>13827</v>
      </c>
    </row>
    <row r="4642" spans="1:22" x14ac:dyDescent="0.35">
      <c r="A4642" s="5" t="s">
        <v>13829</v>
      </c>
      <c r="B4642" s="5" t="s">
        <v>13830</v>
      </c>
      <c r="C4642" s="5" t="s">
        <v>13806</v>
      </c>
      <c r="D4642" s="5" t="s">
        <v>22</v>
      </c>
      <c r="E4642" s="5">
        <v>3</v>
      </c>
      <c r="F4642" s="5" t="s">
        <v>294</v>
      </c>
      <c r="G4642" s="5" t="s">
        <v>294</v>
      </c>
      <c r="M4642" s="5" t="s">
        <v>794</v>
      </c>
      <c r="N4642" s="5" t="s">
        <v>294</v>
      </c>
      <c r="R4642" s="5" t="s">
        <v>294</v>
      </c>
      <c r="V4642" s="5" t="s">
        <v>13829</v>
      </c>
    </row>
    <row r="4643" spans="1:22" x14ac:dyDescent="0.35">
      <c r="A4643" s="5" t="s">
        <v>13831</v>
      </c>
      <c r="B4643" s="5" t="s">
        <v>13832</v>
      </c>
      <c r="C4643" s="5" t="s">
        <v>13806</v>
      </c>
      <c r="D4643" s="5" t="s">
        <v>22</v>
      </c>
      <c r="E4643" s="5">
        <v>3</v>
      </c>
      <c r="F4643" s="5" t="s">
        <v>294</v>
      </c>
      <c r="G4643" s="5" t="s">
        <v>294</v>
      </c>
      <c r="M4643" s="5" t="s">
        <v>794</v>
      </c>
      <c r="N4643" s="5" t="s">
        <v>294</v>
      </c>
      <c r="R4643" s="5" t="s">
        <v>294</v>
      </c>
      <c r="V4643" s="5" t="s">
        <v>13831</v>
      </c>
    </row>
    <row r="4644" spans="1:22" x14ac:dyDescent="0.35">
      <c r="A4644" s="5" t="s">
        <v>13833</v>
      </c>
      <c r="B4644" s="5" t="s">
        <v>13834</v>
      </c>
      <c r="C4644" s="5" t="s">
        <v>13806</v>
      </c>
      <c r="D4644" s="5" t="s">
        <v>22</v>
      </c>
      <c r="E4644" s="5">
        <v>9</v>
      </c>
      <c r="F4644" s="5" t="s">
        <v>294</v>
      </c>
      <c r="G4644" s="5" t="s">
        <v>294</v>
      </c>
      <c r="M4644" s="5" t="s">
        <v>794</v>
      </c>
      <c r="N4644" s="5" t="s">
        <v>294</v>
      </c>
      <c r="R4644" s="5" t="s">
        <v>294</v>
      </c>
      <c r="V4644" s="5" t="s">
        <v>13833</v>
      </c>
    </row>
    <row r="4645" spans="1:22" x14ac:dyDescent="0.35">
      <c r="A4645" s="5" t="s">
        <v>13835</v>
      </c>
      <c r="B4645" s="5" t="s">
        <v>13836</v>
      </c>
      <c r="C4645" s="5" t="s">
        <v>13806</v>
      </c>
      <c r="D4645" s="5" t="s">
        <v>22</v>
      </c>
      <c r="E4645" s="5">
        <v>9</v>
      </c>
      <c r="F4645" s="5" t="s">
        <v>294</v>
      </c>
      <c r="G4645" s="5" t="s">
        <v>294</v>
      </c>
      <c r="M4645" s="5" t="s">
        <v>794</v>
      </c>
      <c r="N4645" s="5" t="s">
        <v>294</v>
      </c>
      <c r="R4645" s="5" t="s">
        <v>294</v>
      </c>
      <c r="V4645" s="5" t="s">
        <v>13835</v>
      </c>
    </row>
    <row r="4646" spans="1:22" x14ac:dyDescent="0.35">
      <c r="A4646" s="5" t="s">
        <v>13837</v>
      </c>
      <c r="B4646" s="5" t="s">
        <v>13838</v>
      </c>
      <c r="C4646" s="5" t="s">
        <v>13806</v>
      </c>
      <c r="D4646" s="5" t="s">
        <v>22</v>
      </c>
      <c r="E4646" s="5">
        <v>9</v>
      </c>
      <c r="F4646" s="5" t="s">
        <v>294</v>
      </c>
      <c r="G4646" s="5" t="s">
        <v>294</v>
      </c>
      <c r="M4646" s="5" t="s">
        <v>794</v>
      </c>
      <c r="N4646" s="5" t="s">
        <v>294</v>
      </c>
      <c r="R4646" s="5" t="s">
        <v>294</v>
      </c>
      <c r="V4646" s="5" t="s">
        <v>13837</v>
      </c>
    </row>
    <row r="4647" spans="1:22" x14ac:dyDescent="0.35">
      <c r="A4647" s="5" t="s">
        <v>13839</v>
      </c>
      <c r="B4647" s="5" t="s">
        <v>13840</v>
      </c>
      <c r="C4647" s="5" t="s">
        <v>13806</v>
      </c>
      <c r="D4647" s="5" t="s">
        <v>22</v>
      </c>
      <c r="E4647" s="5">
        <v>9</v>
      </c>
      <c r="F4647" s="5" t="s">
        <v>294</v>
      </c>
      <c r="G4647" s="5" t="s">
        <v>294</v>
      </c>
      <c r="M4647" s="5" t="s">
        <v>794</v>
      </c>
      <c r="N4647" s="5" t="s">
        <v>294</v>
      </c>
      <c r="R4647" s="5" t="s">
        <v>294</v>
      </c>
      <c r="V4647" s="5" t="s">
        <v>13839</v>
      </c>
    </row>
    <row r="4648" spans="1:22" x14ac:dyDescent="0.35">
      <c r="A4648" s="5" t="s">
        <v>13841</v>
      </c>
      <c r="B4648" s="5" t="s">
        <v>13842</v>
      </c>
      <c r="C4648" s="5" t="s">
        <v>13806</v>
      </c>
      <c r="D4648" s="5" t="s">
        <v>22</v>
      </c>
      <c r="E4648" s="5">
        <v>9</v>
      </c>
      <c r="F4648" s="5" t="s">
        <v>294</v>
      </c>
      <c r="G4648" s="5" t="s">
        <v>294</v>
      </c>
      <c r="M4648" s="5" t="s">
        <v>794</v>
      </c>
      <c r="N4648" s="5" t="s">
        <v>294</v>
      </c>
      <c r="R4648" s="5" t="s">
        <v>294</v>
      </c>
      <c r="V4648" s="5" t="s">
        <v>13841</v>
      </c>
    </row>
    <row r="4649" spans="1:22" x14ac:dyDescent="0.35">
      <c r="A4649" s="5" t="s">
        <v>13843</v>
      </c>
      <c r="B4649" s="5" t="s">
        <v>13844</v>
      </c>
      <c r="C4649" s="5" t="s">
        <v>13806</v>
      </c>
      <c r="D4649" s="5" t="s">
        <v>22</v>
      </c>
      <c r="E4649" s="5">
        <v>9</v>
      </c>
      <c r="F4649" s="5" t="s">
        <v>294</v>
      </c>
      <c r="G4649" s="5" t="s">
        <v>294</v>
      </c>
      <c r="M4649" s="5" t="s">
        <v>794</v>
      </c>
      <c r="N4649" s="5" t="s">
        <v>294</v>
      </c>
      <c r="R4649" s="5" t="s">
        <v>294</v>
      </c>
      <c r="V4649" s="5" t="s">
        <v>13843</v>
      </c>
    </row>
    <row r="4650" spans="1:22" x14ac:dyDescent="0.35">
      <c r="A4650" s="5" t="s">
        <v>13845</v>
      </c>
      <c r="B4650" s="5" t="s">
        <v>13846</v>
      </c>
      <c r="C4650" s="5" t="s">
        <v>13806</v>
      </c>
      <c r="D4650" s="5" t="s">
        <v>22</v>
      </c>
      <c r="E4650" s="5">
        <v>9</v>
      </c>
      <c r="F4650" s="5" t="s">
        <v>294</v>
      </c>
      <c r="G4650" s="5" t="s">
        <v>294</v>
      </c>
      <c r="M4650" s="5" t="s">
        <v>794</v>
      </c>
      <c r="N4650" s="5" t="s">
        <v>294</v>
      </c>
      <c r="R4650" s="5" t="s">
        <v>294</v>
      </c>
      <c r="V4650" s="5" t="s">
        <v>13845</v>
      </c>
    </row>
    <row r="4651" spans="1:22" x14ac:dyDescent="0.35">
      <c r="A4651" s="5" t="s">
        <v>13847</v>
      </c>
      <c r="B4651" s="5" t="s">
        <v>13848</v>
      </c>
      <c r="C4651" s="5" t="s">
        <v>13806</v>
      </c>
      <c r="D4651" s="5" t="s">
        <v>22</v>
      </c>
      <c r="E4651" s="5">
        <v>3</v>
      </c>
      <c r="F4651" s="5" t="s">
        <v>294</v>
      </c>
      <c r="G4651" s="5" t="s">
        <v>294</v>
      </c>
      <c r="M4651" s="5" t="s">
        <v>794</v>
      </c>
      <c r="N4651" s="5" t="s">
        <v>294</v>
      </c>
      <c r="R4651" s="5" t="s">
        <v>294</v>
      </c>
      <c r="V4651" s="5" t="s">
        <v>13847</v>
      </c>
    </row>
    <row r="4652" spans="1:22" x14ac:dyDescent="0.35">
      <c r="A4652" s="5" t="s">
        <v>13849</v>
      </c>
      <c r="B4652" s="5" t="s">
        <v>13850</v>
      </c>
      <c r="C4652" s="5" t="s">
        <v>13806</v>
      </c>
      <c r="D4652" s="5" t="s">
        <v>22</v>
      </c>
      <c r="E4652" s="5">
        <v>3</v>
      </c>
      <c r="F4652" s="5" t="s">
        <v>294</v>
      </c>
      <c r="G4652" s="5" t="s">
        <v>294</v>
      </c>
      <c r="M4652" s="5" t="s">
        <v>794</v>
      </c>
      <c r="N4652" s="5" t="s">
        <v>294</v>
      </c>
      <c r="R4652" s="5" t="s">
        <v>294</v>
      </c>
      <c r="V4652" s="5" t="s">
        <v>13849</v>
      </c>
    </row>
    <row r="4653" spans="1:22" x14ac:dyDescent="0.35">
      <c r="A4653" s="5" t="s">
        <v>13851</v>
      </c>
      <c r="B4653" s="5" t="s">
        <v>13852</v>
      </c>
      <c r="C4653" s="5" t="s">
        <v>13806</v>
      </c>
      <c r="D4653" s="5" t="s">
        <v>22</v>
      </c>
      <c r="E4653" s="5">
        <v>3</v>
      </c>
      <c r="F4653" s="5" t="s">
        <v>294</v>
      </c>
      <c r="G4653" s="5" t="s">
        <v>294</v>
      </c>
      <c r="M4653" s="5" t="s">
        <v>794</v>
      </c>
      <c r="N4653" s="5" t="s">
        <v>294</v>
      </c>
      <c r="R4653" s="5" t="s">
        <v>294</v>
      </c>
      <c r="V4653" s="5" t="s">
        <v>13851</v>
      </c>
    </row>
    <row r="4654" spans="1:22" x14ac:dyDescent="0.35">
      <c r="A4654" s="5" t="s">
        <v>13853</v>
      </c>
      <c r="B4654" s="5" t="s">
        <v>13854</v>
      </c>
      <c r="C4654" s="5" t="s">
        <v>13806</v>
      </c>
      <c r="D4654" s="5" t="s">
        <v>22</v>
      </c>
      <c r="E4654" s="5">
        <v>3</v>
      </c>
      <c r="F4654" s="5" t="s">
        <v>294</v>
      </c>
      <c r="G4654" s="5" t="s">
        <v>294</v>
      </c>
      <c r="M4654" s="5" t="s">
        <v>794</v>
      </c>
      <c r="N4654" s="5" t="s">
        <v>294</v>
      </c>
      <c r="R4654" s="5" t="s">
        <v>294</v>
      </c>
      <c r="V4654" s="5" t="s">
        <v>13853</v>
      </c>
    </row>
    <row r="4655" spans="1:22" x14ac:dyDescent="0.35">
      <c r="A4655" s="5" t="s">
        <v>13855</v>
      </c>
      <c r="B4655" s="5" t="s">
        <v>13856</v>
      </c>
      <c r="C4655" s="5" t="s">
        <v>13806</v>
      </c>
      <c r="D4655" s="5" t="s">
        <v>22</v>
      </c>
      <c r="E4655" s="5">
        <v>3</v>
      </c>
      <c r="F4655" s="5" t="s">
        <v>294</v>
      </c>
      <c r="G4655" s="5" t="s">
        <v>294</v>
      </c>
      <c r="M4655" s="5" t="s">
        <v>794</v>
      </c>
      <c r="N4655" s="5" t="s">
        <v>294</v>
      </c>
      <c r="R4655" s="5" t="s">
        <v>294</v>
      </c>
      <c r="V4655" s="5" t="s">
        <v>13855</v>
      </c>
    </row>
    <row r="4656" spans="1:22" x14ac:dyDescent="0.35">
      <c r="A4656" s="5" t="s">
        <v>13857</v>
      </c>
      <c r="B4656" s="5" t="s">
        <v>13858</v>
      </c>
      <c r="C4656" s="5" t="s">
        <v>13806</v>
      </c>
      <c r="D4656" s="5" t="s">
        <v>22</v>
      </c>
      <c r="E4656" s="5">
        <v>3</v>
      </c>
      <c r="F4656" s="5" t="s">
        <v>294</v>
      </c>
      <c r="G4656" s="5" t="s">
        <v>294</v>
      </c>
      <c r="M4656" s="5" t="s">
        <v>794</v>
      </c>
      <c r="N4656" s="5" t="s">
        <v>294</v>
      </c>
      <c r="R4656" s="5" t="s">
        <v>294</v>
      </c>
      <c r="V4656" s="5" t="s">
        <v>13857</v>
      </c>
    </row>
    <row r="4657" spans="1:22" x14ac:dyDescent="0.35">
      <c r="A4657" s="5" t="s">
        <v>13859</v>
      </c>
      <c r="B4657" s="5" t="s">
        <v>13860</v>
      </c>
      <c r="C4657" s="5" t="s">
        <v>13806</v>
      </c>
      <c r="D4657" s="5" t="s">
        <v>22</v>
      </c>
      <c r="E4657" s="5">
        <v>3</v>
      </c>
      <c r="F4657" s="5" t="s">
        <v>294</v>
      </c>
      <c r="G4657" s="5" t="s">
        <v>294</v>
      </c>
      <c r="M4657" s="5" t="s">
        <v>794</v>
      </c>
      <c r="N4657" s="5" t="s">
        <v>294</v>
      </c>
      <c r="R4657" s="5" t="s">
        <v>294</v>
      </c>
      <c r="V4657" s="5" t="s">
        <v>13859</v>
      </c>
    </row>
    <row r="4658" spans="1:22" x14ac:dyDescent="0.35">
      <c r="A4658" s="5" t="s">
        <v>13861</v>
      </c>
      <c r="B4658" s="5" t="s">
        <v>13862</v>
      </c>
      <c r="C4658" s="5" t="s">
        <v>13806</v>
      </c>
      <c r="D4658" s="5" t="s">
        <v>18</v>
      </c>
      <c r="E4658" s="5">
        <v>30</v>
      </c>
      <c r="F4658" s="5" t="s">
        <v>294</v>
      </c>
      <c r="G4658" s="5" t="s">
        <v>294</v>
      </c>
      <c r="M4658" s="5" t="s">
        <v>794</v>
      </c>
      <c r="N4658" s="5" t="s">
        <v>294</v>
      </c>
      <c r="R4658" s="5" t="s">
        <v>294</v>
      </c>
      <c r="V4658" s="5" t="s">
        <v>13861</v>
      </c>
    </row>
    <row r="4659" spans="1:22" x14ac:dyDescent="0.35">
      <c r="A4659" s="5" t="s">
        <v>13863</v>
      </c>
      <c r="B4659" s="5" t="s">
        <v>13864</v>
      </c>
      <c r="C4659" s="5" t="s">
        <v>13806</v>
      </c>
      <c r="D4659" s="5" t="s">
        <v>18</v>
      </c>
      <c r="E4659" s="5">
        <v>30</v>
      </c>
      <c r="F4659" s="5" t="s">
        <v>294</v>
      </c>
      <c r="G4659" s="5" t="s">
        <v>294</v>
      </c>
      <c r="M4659" s="5" t="s">
        <v>794</v>
      </c>
      <c r="N4659" s="5" t="s">
        <v>294</v>
      </c>
      <c r="R4659" s="5" t="s">
        <v>294</v>
      </c>
      <c r="V4659" s="5" t="s">
        <v>13863</v>
      </c>
    </row>
    <row r="4660" spans="1:22" x14ac:dyDescent="0.35">
      <c r="A4660" s="5" t="s">
        <v>13865</v>
      </c>
      <c r="B4660" s="5" t="s">
        <v>13866</v>
      </c>
      <c r="C4660" s="5" t="s">
        <v>13806</v>
      </c>
      <c r="D4660" s="5" t="s">
        <v>18</v>
      </c>
      <c r="E4660" s="5">
        <v>5</v>
      </c>
      <c r="F4660" s="5" t="s">
        <v>294</v>
      </c>
      <c r="G4660" s="5" t="s">
        <v>294</v>
      </c>
      <c r="M4660" s="5" t="s">
        <v>794</v>
      </c>
      <c r="N4660" s="5" t="s">
        <v>294</v>
      </c>
      <c r="R4660" s="5" t="s">
        <v>294</v>
      </c>
      <c r="V4660" s="5" t="s">
        <v>13865</v>
      </c>
    </row>
    <row r="4661" spans="1:22" x14ac:dyDescent="0.35">
      <c r="A4661" s="5" t="s">
        <v>13867</v>
      </c>
      <c r="B4661" s="5" t="s">
        <v>13868</v>
      </c>
      <c r="C4661" s="5" t="s">
        <v>13806</v>
      </c>
      <c r="D4661" s="5" t="s">
        <v>22</v>
      </c>
      <c r="E4661" s="5">
        <v>10</v>
      </c>
      <c r="F4661" s="5" t="s">
        <v>294</v>
      </c>
      <c r="G4661" s="5" t="s">
        <v>294</v>
      </c>
      <c r="M4661" s="5" t="s">
        <v>3826</v>
      </c>
      <c r="N4661" s="5" t="s">
        <v>294</v>
      </c>
      <c r="R4661" s="5" t="s">
        <v>294</v>
      </c>
      <c r="V4661" s="5" t="s">
        <v>13867</v>
      </c>
    </row>
    <row r="4662" spans="1:22" x14ac:dyDescent="0.35">
      <c r="A4662" s="5" t="s">
        <v>13869</v>
      </c>
      <c r="B4662" s="5" t="s">
        <v>12690</v>
      </c>
      <c r="C4662" s="5" t="s">
        <v>13806</v>
      </c>
      <c r="D4662" s="5" t="s">
        <v>22</v>
      </c>
      <c r="E4662" s="5">
        <v>10</v>
      </c>
      <c r="F4662" s="5" t="s">
        <v>294</v>
      </c>
      <c r="G4662" s="5" t="s">
        <v>294</v>
      </c>
      <c r="M4662" s="5" t="s">
        <v>794</v>
      </c>
      <c r="N4662" s="5" t="s">
        <v>294</v>
      </c>
      <c r="R4662" s="5" t="s">
        <v>297</v>
      </c>
      <c r="V4662" s="5" t="s">
        <v>13869</v>
      </c>
    </row>
    <row r="4663" spans="1:22" x14ac:dyDescent="0.35">
      <c r="A4663" s="5" t="s">
        <v>13870</v>
      </c>
      <c r="B4663" s="5" t="s">
        <v>13871</v>
      </c>
      <c r="C4663" s="5" t="s">
        <v>13872</v>
      </c>
      <c r="D4663" s="5" t="s">
        <v>22</v>
      </c>
      <c r="E4663" s="5">
        <v>6</v>
      </c>
      <c r="F4663" s="5" t="s">
        <v>294</v>
      </c>
      <c r="G4663" s="5" t="s">
        <v>294</v>
      </c>
      <c r="M4663" s="5" t="s">
        <v>794</v>
      </c>
      <c r="N4663" s="5" t="s">
        <v>294</v>
      </c>
      <c r="R4663" s="5" t="s">
        <v>294</v>
      </c>
      <c r="V4663" s="5" t="s">
        <v>13870</v>
      </c>
    </row>
    <row r="4664" spans="1:22" x14ac:dyDescent="0.35">
      <c r="A4664" s="5" t="s">
        <v>13873</v>
      </c>
      <c r="B4664" s="5" t="s">
        <v>13874</v>
      </c>
      <c r="C4664" s="5" t="s">
        <v>13872</v>
      </c>
      <c r="D4664" s="5" t="s">
        <v>22</v>
      </c>
      <c r="E4664" s="5">
        <v>6</v>
      </c>
      <c r="F4664" s="5" t="s">
        <v>294</v>
      </c>
      <c r="G4664" s="5" t="s">
        <v>294</v>
      </c>
      <c r="M4664" s="5" t="s">
        <v>794</v>
      </c>
      <c r="N4664" s="5" t="s">
        <v>294</v>
      </c>
      <c r="R4664" s="5" t="s">
        <v>294</v>
      </c>
      <c r="V4664" s="5" t="s">
        <v>13873</v>
      </c>
    </row>
    <row r="4665" spans="1:22" x14ac:dyDescent="0.35">
      <c r="A4665" s="5" t="s">
        <v>13875</v>
      </c>
      <c r="B4665" s="5" t="s">
        <v>13876</v>
      </c>
      <c r="C4665" s="5" t="s">
        <v>13872</v>
      </c>
      <c r="D4665" s="5" t="s">
        <v>22</v>
      </c>
      <c r="E4665" s="5">
        <v>6</v>
      </c>
      <c r="F4665" s="5" t="s">
        <v>294</v>
      </c>
      <c r="G4665" s="5" t="s">
        <v>294</v>
      </c>
      <c r="M4665" s="5" t="s">
        <v>794</v>
      </c>
      <c r="N4665" s="5" t="s">
        <v>294</v>
      </c>
      <c r="R4665" s="5" t="s">
        <v>294</v>
      </c>
      <c r="V4665" s="5" t="s">
        <v>13875</v>
      </c>
    </row>
    <row r="4666" spans="1:22" x14ac:dyDescent="0.35">
      <c r="A4666" s="5" t="s">
        <v>13877</v>
      </c>
      <c r="B4666" s="5" t="s">
        <v>13878</v>
      </c>
      <c r="C4666" s="5" t="s">
        <v>13872</v>
      </c>
      <c r="D4666" s="5" t="s">
        <v>22</v>
      </c>
      <c r="E4666" s="5">
        <v>6</v>
      </c>
      <c r="F4666" s="5" t="s">
        <v>294</v>
      </c>
      <c r="G4666" s="5" t="s">
        <v>294</v>
      </c>
      <c r="M4666" s="5" t="s">
        <v>794</v>
      </c>
      <c r="N4666" s="5" t="s">
        <v>294</v>
      </c>
      <c r="R4666" s="5" t="s">
        <v>294</v>
      </c>
      <c r="V4666" s="5" t="s">
        <v>13877</v>
      </c>
    </row>
    <row r="4667" spans="1:22" x14ac:dyDescent="0.35">
      <c r="A4667" s="5" t="s">
        <v>13879</v>
      </c>
      <c r="B4667" s="5" t="s">
        <v>13880</v>
      </c>
      <c r="C4667" s="5" t="s">
        <v>13872</v>
      </c>
      <c r="D4667" s="5" t="s">
        <v>22</v>
      </c>
      <c r="E4667" s="5">
        <v>6</v>
      </c>
      <c r="F4667" s="5" t="s">
        <v>294</v>
      </c>
      <c r="G4667" s="5" t="s">
        <v>294</v>
      </c>
      <c r="M4667" s="5" t="s">
        <v>794</v>
      </c>
      <c r="N4667" s="5" t="s">
        <v>294</v>
      </c>
      <c r="R4667" s="5" t="s">
        <v>294</v>
      </c>
      <c r="V4667" s="5" t="s">
        <v>13879</v>
      </c>
    </row>
    <row r="4668" spans="1:22" x14ac:dyDescent="0.35">
      <c r="A4668" s="5" t="s">
        <v>13881</v>
      </c>
      <c r="B4668" s="5" t="s">
        <v>8572</v>
      </c>
      <c r="C4668" s="5" t="s">
        <v>13872</v>
      </c>
      <c r="D4668" s="5" t="s">
        <v>22</v>
      </c>
      <c r="E4668" s="5">
        <v>1</v>
      </c>
      <c r="F4668" s="5" t="s">
        <v>294</v>
      </c>
      <c r="G4668" s="5" t="s">
        <v>294</v>
      </c>
      <c r="M4668" s="5" t="s">
        <v>3826</v>
      </c>
      <c r="N4668" s="5" t="s">
        <v>294</v>
      </c>
      <c r="R4668" s="5" t="s">
        <v>294</v>
      </c>
      <c r="V4668" s="5" t="s">
        <v>13881</v>
      </c>
    </row>
    <row r="4669" spans="1:22" x14ac:dyDescent="0.35">
      <c r="A4669" s="5" t="s">
        <v>13882</v>
      </c>
      <c r="B4669" s="5" t="s">
        <v>13883</v>
      </c>
      <c r="C4669" s="5" t="s">
        <v>13884</v>
      </c>
      <c r="D4669" s="5" t="s">
        <v>16</v>
      </c>
      <c r="E4669" s="5">
        <v>12</v>
      </c>
      <c r="F4669" s="5" t="s">
        <v>294</v>
      </c>
      <c r="G4669" s="5" t="s">
        <v>294</v>
      </c>
      <c r="M4669" s="5" t="s">
        <v>794</v>
      </c>
      <c r="N4669" s="5" t="s">
        <v>294</v>
      </c>
      <c r="R4669" s="5" t="s">
        <v>294</v>
      </c>
      <c r="V4669" s="5" t="s">
        <v>13882</v>
      </c>
    </row>
    <row r="4670" spans="1:22" x14ac:dyDescent="0.35">
      <c r="A4670" s="5" t="s">
        <v>13885</v>
      </c>
      <c r="B4670" s="5" t="s">
        <v>13886</v>
      </c>
      <c r="C4670" s="5" t="s">
        <v>13884</v>
      </c>
      <c r="D4670" s="5" t="s">
        <v>16</v>
      </c>
      <c r="E4670" s="5">
        <v>12</v>
      </c>
      <c r="F4670" s="5" t="s">
        <v>294</v>
      </c>
      <c r="G4670" s="5" t="s">
        <v>294</v>
      </c>
      <c r="M4670" s="5" t="s">
        <v>794</v>
      </c>
      <c r="N4670" s="5" t="s">
        <v>294</v>
      </c>
      <c r="R4670" s="5" t="s">
        <v>294</v>
      </c>
      <c r="V4670" s="5" t="s">
        <v>13885</v>
      </c>
    </row>
    <row r="4671" spans="1:22" x14ac:dyDescent="0.35">
      <c r="A4671" s="5" t="s">
        <v>13887</v>
      </c>
      <c r="B4671" s="5" t="s">
        <v>13888</v>
      </c>
      <c r="C4671" s="5" t="s">
        <v>13884</v>
      </c>
      <c r="D4671" s="5" t="s">
        <v>16</v>
      </c>
      <c r="E4671" s="5">
        <v>12</v>
      </c>
      <c r="F4671" s="5" t="s">
        <v>294</v>
      </c>
      <c r="G4671" s="5" t="s">
        <v>294</v>
      </c>
      <c r="M4671" s="5" t="s">
        <v>794</v>
      </c>
      <c r="N4671" s="5" t="s">
        <v>294</v>
      </c>
      <c r="R4671" s="5" t="s">
        <v>294</v>
      </c>
      <c r="V4671" s="5" t="s">
        <v>13887</v>
      </c>
    </row>
    <row r="4672" spans="1:22" x14ac:dyDescent="0.35">
      <c r="A4672" s="5" t="s">
        <v>13889</v>
      </c>
      <c r="B4672" s="5" t="s">
        <v>13890</v>
      </c>
      <c r="C4672" s="5" t="s">
        <v>13884</v>
      </c>
      <c r="D4672" s="5" t="s">
        <v>16</v>
      </c>
      <c r="E4672" s="5">
        <v>12</v>
      </c>
      <c r="F4672" s="5" t="s">
        <v>294</v>
      </c>
      <c r="G4672" s="5" t="s">
        <v>294</v>
      </c>
      <c r="M4672" s="5" t="s">
        <v>794</v>
      </c>
      <c r="N4672" s="5" t="s">
        <v>294</v>
      </c>
      <c r="R4672" s="5" t="s">
        <v>294</v>
      </c>
      <c r="V4672" s="5" t="s">
        <v>13889</v>
      </c>
    </row>
    <row r="4673" spans="1:22" x14ac:dyDescent="0.35">
      <c r="A4673" s="5" t="s">
        <v>13891</v>
      </c>
      <c r="B4673" s="5" t="s">
        <v>13892</v>
      </c>
      <c r="C4673" s="5" t="s">
        <v>13884</v>
      </c>
      <c r="D4673" s="5" t="s">
        <v>16</v>
      </c>
      <c r="E4673" s="5">
        <v>12</v>
      </c>
      <c r="F4673" s="5" t="s">
        <v>294</v>
      </c>
      <c r="G4673" s="5" t="s">
        <v>294</v>
      </c>
      <c r="M4673" s="5" t="s">
        <v>794</v>
      </c>
      <c r="N4673" s="5" t="s">
        <v>294</v>
      </c>
      <c r="R4673" s="5" t="s">
        <v>294</v>
      </c>
      <c r="V4673" s="5" t="s">
        <v>13891</v>
      </c>
    </row>
    <row r="4674" spans="1:22" x14ac:dyDescent="0.35">
      <c r="A4674" s="5" t="s">
        <v>13893</v>
      </c>
      <c r="B4674" s="5" t="s">
        <v>13894</v>
      </c>
      <c r="C4674" s="5" t="s">
        <v>13884</v>
      </c>
      <c r="D4674" s="5" t="s">
        <v>16</v>
      </c>
      <c r="E4674" s="5">
        <v>12</v>
      </c>
      <c r="F4674" s="5" t="s">
        <v>294</v>
      </c>
      <c r="G4674" s="5" t="s">
        <v>294</v>
      </c>
      <c r="M4674" s="5" t="s">
        <v>794</v>
      </c>
      <c r="N4674" s="5" t="s">
        <v>294</v>
      </c>
      <c r="R4674" s="5" t="s">
        <v>294</v>
      </c>
      <c r="V4674" s="5" t="s">
        <v>13893</v>
      </c>
    </row>
    <row r="4675" spans="1:22" x14ac:dyDescent="0.35">
      <c r="A4675" s="5" t="s">
        <v>13895</v>
      </c>
      <c r="B4675" s="5" t="s">
        <v>13896</v>
      </c>
      <c r="C4675" s="5" t="s">
        <v>13884</v>
      </c>
      <c r="D4675" s="5" t="s">
        <v>16</v>
      </c>
      <c r="E4675" s="5">
        <v>12</v>
      </c>
      <c r="F4675" s="5" t="s">
        <v>294</v>
      </c>
      <c r="G4675" s="5" t="s">
        <v>294</v>
      </c>
      <c r="M4675" s="5" t="s">
        <v>794</v>
      </c>
      <c r="N4675" s="5" t="s">
        <v>294</v>
      </c>
      <c r="R4675" s="5" t="s">
        <v>294</v>
      </c>
      <c r="V4675" s="5" t="s">
        <v>13895</v>
      </c>
    </row>
    <row r="4676" spans="1:22" x14ac:dyDescent="0.35">
      <c r="A4676" s="5" t="s">
        <v>13897</v>
      </c>
      <c r="B4676" s="5" t="s">
        <v>11018</v>
      </c>
      <c r="C4676" s="5" t="s">
        <v>13884</v>
      </c>
      <c r="D4676" s="5" t="s">
        <v>18</v>
      </c>
      <c r="E4676" s="5">
        <v>3</v>
      </c>
      <c r="F4676" s="5" t="s">
        <v>294</v>
      </c>
      <c r="G4676" s="5" t="s">
        <v>294</v>
      </c>
      <c r="M4676" s="5" t="s">
        <v>794</v>
      </c>
      <c r="N4676" s="5" t="s">
        <v>294</v>
      </c>
      <c r="R4676" s="5" t="s">
        <v>294</v>
      </c>
      <c r="V4676" s="5" t="s">
        <v>13897</v>
      </c>
    </row>
    <row r="4677" spans="1:22" x14ac:dyDescent="0.35">
      <c r="A4677" s="5" t="s">
        <v>13898</v>
      </c>
      <c r="B4677" s="5" t="s">
        <v>2138</v>
      </c>
      <c r="C4677" s="5" t="s">
        <v>13884</v>
      </c>
      <c r="D4677" s="5" t="s">
        <v>18</v>
      </c>
      <c r="E4677" s="5">
        <v>6</v>
      </c>
      <c r="F4677" s="5" t="s">
        <v>294</v>
      </c>
      <c r="G4677" s="5" t="s">
        <v>294</v>
      </c>
      <c r="M4677" s="5" t="s">
        <v>794</v>
      </c>
      <c r="N4677" s="5" t="s">
        <v>294</v>
      </c>
      <c r="R4677" s="5" t="s">
        <v>294</v>
      </c>
      <c r="V4677" s="5" t="s">
        <v>13898</v>
      </c>
    </row>
    <row r="4678" spans="1:22" x14ac:dyDescent="0.35">
      <c r="A4678" s="5" t="s">
        <v>13899</v>
      </c>
      <c r="B4678" s="5" t="s">
        <v>13900</v>
      </c>
      <c r="C4678" s="5" t="s">
        <v>13884</v>
      </c>
      <c r="D4678" s="5" t="s">
        <v>22</v>
      </c>
      <c r="E4678" s="5">
        <v>9</v>
      </c>
      <c r="F4678" s="5" t="s">
        <v>294</v>
      </c>
      <c r="G4678" s="5" t="s">
        <v>294</v>
      </c>
      <c r="M4678" s="5" t="s">
        <v>794</v>
      </c>
      <c r="N4678" s="5" t="s">
        <v>294</v>
      </c>
      <c r="R4678" s="5" t="s">
        <v>294</v>
      </c>
      <c r="V4678" s="5" t="s">
        <v>13899</v>
      </c>
    </row>
    <row r="4679" spans="1:22" x14ac:dyDescent="0.35">
      <c r="A4679" s="5" t="s">
        <v>13901</v>
      </c>
      <c r="B4679" s="5" t="s">
        <v>13902</v>
      </c>
      <c r="C4679" s="5" t="s">
        <v>13884</v>
      </c>
      <c r="D4679" s="5" t="s">
        <v>22</v>
      </c>
      <c r="E4679" s="5">
        <v>9</v>
      </c>
      <c r="F4679" s="5" t="s">
        <v>294</v>
      </c>
      <c r="G4679" s="5" t="s">
        <v>294</v>
      </c>
      <c r="M4679" s="5" t="s">
        <v>794</v>
      </c>
      <c r="N4679" s="5" t="s">
        <v>294</v>
      </c>
      <c r="R4679" s="5" t="s">
        <v>294</v>
      </c>
      <c r="V4679" s="5" t="s">
        <v>13901</v>
      </c>
    </row>
    <row r="4680" spans="1:22" x14ac:dyDescent="0.35">
      <c r="A4680" s="5" t="s">
        <v>13903</v>
      </c>
      <c r="B4680" s="5" t="s">
        <v>13904</v>
      </c>
      <c r="C4680" s="5" t="s">
        <v>13884</v>
      </c>
      <c r="D4680" s="5" t="s">
        <v>22</v>
      </c>
      <c r="E4680" s="5">
        <v>9</v>
      </c>
      <c r="F4680" s="5" t="s">
        <v>294</v>
      </c>
      <c r="G4680" s="5" t="s">
        <v>294</v>
      </c>
      <c r="M4680" s="5" t="s">
        <v>794</v>
      </c>
      <c r="N4680" s="5" t="s">
        <v>294</v>
      </c>
      <c r="R4680" s="5" t="s">
        <v>294</v>
      </c>
      <c r="V4680" s="5" t="s">
        <v>13903</v>
      </c>
    </row>
    <row r="4681" spans="1:22" x14ac:dyDescent="0.35">
      <c r="A4681" s="5" t="s">
        <v>13905</v>
      </c>
      <c r="B4681" s="5" t="s">
        <v>13906</v>
      </c>
      <c r="C4681" s="5" t="s">
        <v>13884</v>
      </c>
      <c r="D4681" s="5" t="s">
        <v>22</v>
      </c>
      <c r="E4681" s="5">
        <v>9</v>
      </c>
      <c r="F4681" s="5" t="s">
        <v>294</v>
      </c>
      <c r="G4681" s="5" t="s">
        <v>294</v>
      </c>
      <c r="M4681" s="5" t="s">
        <v>794</v>
      </c>
      <c r="N4681" s="5" t="s">
        <v>294</v>
      </c>
      <c r="R4681" s="5" t="s">
        <v>294</v>
      </c>
      <c r="V4681" s="5" t="s">
        <v>13905</v>
      </c>
    </row>
    <row r="4682" spans="1:22" x14ac:dyDescent="0.35">
      <c r="A4682" s="5" t="s">
        <v>13907</v>
      </c>
      <c r="B4682" s="5" t="s">
        <v>13908</v>
      </c>
      <c r="C4682" s="5" t="s">
        <v>13884</v>
      </c>
      <c r="D4682" s="5" t="s">
        <v>22</v>
      </c>
      <c r="E4682" s="5">
        <v>9</v>
      </c>
      <c r="F4682" s="5" t="s">
        <v>294</v>
      </c>
      <c r="G4682" s="5" t="s">
        <v>294</v>
      </c>
      <c r="M4682" s="5" t="s">
        <v>794</v>
      </c>
      <c r="N4682" s="5" t="s">
        <v>294</v>
      </c>
      <c r="R4682" s="5" t="s">
        <v>294</v>
      </c>
      <c r="V4682" s="5" t="s">
        <v>13907</v>
      </c>
    </row>
    <row r="4683" spans="1:22" x14ac:dyDescent="0.35">
      <c r="A4683" s="5" t="s">
        <v>13909</v>
      </c>
      <c r="B4683" s="5" t="s">
        <v>13910</v>
      </c>
      <c r="C4683" s="5" t="s">
        <v>13884</v>
      </c>
      <c r="D4683" s="5" t="s">
        <v>22</v>
      </c>
      <c r="E4683" s="5">
        <v>9</v>
      </c>
      <c r="F4683" s="5" t="s">
        <v>294</v>
      </c>
      <c r="G4683" s="5" t="s">
        <v>294</v>
      </c>
      <c r="M4683" s="5" t="s">
        <v>794</v>
      </c>
      <c r="N4683" s="5" t="s">
        <v>294</v>
      </c>
      <c r="R4683" s="5" t="s">
        <v>294</v>
      </c>
      <c r="V4683" s="5" t="s">
        <v>13909</v>
      </c>
    </row>
    <row r="4684" spans="1:22" x14ac:dyDescent="0.35">
      <c r="A4684" s="5" t="s">
        <v>13911</v>
      </c>
      <c r="B4684" s="5" t="s">
        <v>13912</v>
      </c>
      <c r="C4684" s="5" t="s">
        <v>13884</v>
      </c>
      <c r="D4684" s="5" t="s">
        <v>22</v>
      </c>
      <c r="E4684" s="5">
        <v>9</v>
      </c>
      <c r="F4684" s="5" t="s">
        <v>294</v>
      </c>
      <c r="G4684" s="5" t="s">
        <v>294</v>
      </c>
      <c r="M4684" s="5" t="s">
        <v>794</v>
      </c>
      <c r="N4684" s="5" t="s">
        <v>294</v>
      </c>
      <c r="R4684" s="5" t="s">
        <v>294</v>
      </c>
      <c r="V4684" s="5" t="s">
        <v>13911</v>
      </c>
    </row>
    <row r="4685" spans="1:22" x14ac:dyDescent="0.35">
      <c r="A4685" s="5" t="s">
        <v>13913</v>
      </c>
      <c r="B4685" s="5" t="s">
        <v>13914</v>
      </c>
      <c r="C4685" s="5" t="s">
        <v>13884</v>
      </c>
      <c r="D4685" s="5" t="s">
        <v>18</v>
      </c>
      <c r="E4685" s="5">
        <v>4</v>
      </c>
      <c r="F4685" s="5" t="s">
        <v>294</v>
      </c>
      <c r="G4685" s="5" t="s">
        <v>294</v>
      </c>
      <c r="M4685" s="5" t="s">
        <v>794</v>
      </c>
      <c r="N4685" s="5" t="s">
        <v>294</v>
      </c>
      <c r="R4685" s="5" t="s">
        <v>294</v>
      </c>
      <c r="V4685" s="5" t="s">
        <v>13913</v>
      </c>
    </row>
    <row r="4686" spans="1:22" x14ac:dyDescent="0.35">
      <c r="A4686" s="5" t="s">
        <v>13915</v>
      </c>
      <c r="B4686" s="5" t="s">
        <v>10572</v>
      </c>
      <c r="C4686" s="5" t="s">
        <v>13884</v>
      </c>
      <c r="D4686" s="5" t="s">
        <v>18</v>
      </c>
      <c r="E4686" s="5">
        <v>5</v>
      </c>
      <c r="F4686" s="5" t="s">
        <v>294</v>
      </c>
      <c r="G4686" s="5" t="s">
        <v>294</v>
      </c>
      <c r="M4686" s="5" t="s">
        <v>794</v>
      </c>
      <c r="N4686" s="5" t="s">
        <v>294</v>
      </c>
      <c r="R4686" s="5" t="s">
        <v>294</v>
      </c>
      <c r="V4686" s="5" t="s">
        <v>13915</v>
      </c>
    </row>
    <row r="4687" spans="1:22" x14ac:dyDescent="0.35">
      <c r="A4687" s="5" t="s">
        <v>13916</v>
      </c>
      <c r="B4687" s="5" t="s">
        <v>13866</v>
      </c>
      <c r="C4687" s="5" t="s">
        <v>13884</v>
      </c>
      <c r="D4687" s="5" t="s">
        <v>18</v>
      </c>
      <c r="E4687" s="5">
        <v>5</v>
      </c>
      <c r="F4687" s="5" t="s">
        <v>294</v>
      </c>
      <c r="G4687" s="5" t="s">
        <v>294</v>
      </c>
      <c r="M4687" s="5" t="s">
        <v>794</v>
      </c>
      <c r="N4687" s="5" t="s">
        <v>294</v>
      </c>
      <c r="R4687" s="5" t="s">
        <v>294</v>
      </c>
      <c r="V4687" s="5" t="s">
        <v>13916</v>
      </c>
    </row>
    <row r="4688" spans="1:22" x14ac:dyDescent="0.35">
      <c r="A4688" s="5" t="s">
        <v>13917</v>
      </c>
      <c r="B4688" s="5" t="s">
        <v>8572</v>
      </c>
      <c r="C4688" s="5" t="s">
        <v>13884</v>
      </c>
      <c r="D4688" s="5" t="s">
        <v>18</v>
      </c>
      <c r="E4688" s="5">
        <v>23</v>
      </c>
      <c r="F4688" s="5" t="s">
        <v>294</v>
      </c>
      <c r="G4688" s="5" t="s">
        <v>294</v>
      </c>
      <c r="M4688" s="5" t="s">
        <v>3826</v>
      </c>
      <c r="N4688" s="5" t="s">
        <v>294</v>
      </c>
      <c r="R4688" s="5" t="s">
        <v>294</v>
      </c>
      <c r="V4688" s="5" t="s">
        <v>13917</v>
      </c>
    </row>
    <row r="4689" spans="1:22" x14ac:dyDescent="0.35">
      <c r="A4689" s="5" t="s">
        <v>13918</v>
      </c>
      <c r="B4689" s="5" t="s">
        <v>13919</v>
      </c>
      <c r="C4689" s="5" t="s">
        <v>13884</v>
      </c>
      <c r="D4689" s="5" t="s">
        <v>22</v>
      </c>
      <c r="E4689" s="5">
        <v>10</v>
      </c>
      <c r="F4689" s="5" t="s">
        <v>294</v>
      </c>
      <c r="G4689" s="5" t="s">
        <v>294</v>
      </c>
      <c r="M4689" s="5" t="s">
        <v>794</v>
      </c>
      <c r="N4689" s="5" t="s">
        <v>294</v>
      </c>
      <c r="R4689" s="5" t="s">
        <v>297</v>
      </c>
      <c r="V4689" s="5" t="s">
        <v>13918</v>
      </c>
    </row>
    <row r="4690" spans="1:22" x14ac:dyDescent="0.35">
      <c r="A4690" s="5" t="s">
        <v>13920</v>
      </c>
      <c r="B4690" s="5" t="s">
        <v>13921</v>
      </c>
      <c r="C4690" s="5" t="s">
        <v>13884</v>
      </c>
      <c r="D4690" s="5" t="s">
        <v>22</v>
      </c>
      <c r="E4690" s="5">
        <v>8</v>
      </c>
      <c r="F4690" s="5" t="s">
        <v>294</v>
      </c>
      <c r="G4690" s="5" t="s">
        <v>294</v>
      </c>
      <c r="M4690" s="5" t="s">
        <v>794</v>
      </c>
      <c r="N4690" s="5" t="s">
        <v>294</v>
      </c>
      <c r="R4690" s="5" t="s">
        <v>294</v>
      </c>
      <c r="V4690" s="5" t="s">
        <v>13920</v>
      </c>
    </row>
    <row r="4691" spans="1:22" x14ac:dyDescent="0.35">
      <c r="A4691" s="5" t="s">
        <v>13922</v>
      </c>
      <c r="B4691" s="5" t="s">
        <v>13923</v>
      </c>
      <c r="C4691" s="5" t="s">
        <v>13884</v>
      </c>
      <c r="D4691" s="5" t="s">
        <v>18</v>
      </c>
      <c r="E4691" s="5">
        <v>4</v>
      </c>
      <c r="F4691" s="5" t="s">
        <v>294</v>
      </c>
      <c r="G4691" s="5" t="s">
        <v>294</v>
      </c>
      <c r="M4691" s="5" t="s">
        <v>794</v>
      </c>
      <c r="N4691" s="5" t="s">
        <v>294</v>
      </c>
      <c r="R4691" s="5" t="s">
        <v>294</v>
      </c>
      <c r="V4691" s="5" t="s">
        <v>13922</v>
      </c>
    </row>
    <row r="4692" spans="1:22" x14ac:dyDescent="0.35">
      <c r="A4692" s="5" t="s">
        <v>13924</v>
      </c>
      <c r="B4692" s="5" t="s">
        <v>13925</v>
      </c>
      <c r="C4692" s="5" t="s">
        <v>5190</v>
      </c>
      <c r="D4692" s="5" t="s">
        <v>18</v>
      </c>
      <c r="E4692" s="5">
        <v>20</v>
      </c>
      <c r="F4692" s="5" t="s">
        <v>294</v>
      </c>
      <c r="G4692" s="5" t="s">
        <v>297</v>
      </c>
      <c r="J4692" s="5" t="s">
        <v>13926</v>
      </c>
      <c r="M4692" s="5" t="s">
        <v>794</v>
      </c>
      <c r="N4692" s="5" t="s">
        <v>294</v>
      </c>
      <c r="O4692" s="5" t="s">
        <v>294</v>
      </c>
      <c r="P4692" s="5" t="s">
        <v>294</v>
      </c>
      <c r="Q4692" s="5" t="s">
        <v>294</v>
      </c>
      <c r="R4692" s="5" t="s">
        <v>294</v>
      </c>
      <c r="U4692" s="5" t="s">
        <v>13927</v>
      </c>
    </row>
    <row r="4693" spans="1:22" x14ac:dyDescent="0.35">
      <c r="A4693" s="5" t="s">
        <v>13928</v>
      </c>
      <c r="B4693" s="5" t="s">
        <v>13929</v>
      </c>
      <c r="C4693" s="5" t="s">
        <v>5190</v>
      </c>
      <c r="D4693" s="5" t="s">
        <v>18</v>
      </c>
      <c r="E4693" s="5">
        <v>20</v>
      </c>
      <c r="F4693" s="5" t="s">
        <v>294</v>
      </c>
      <c r="G4693" s="5" t="s">
        <v>297</v>
      </c>
      <c r="J4693" s="5" t="s">
        <v>13926</v>
      </c>
      <c r="M4693" s="5" t="s">
        <v>794</v>
      </c>
      <c r="N4693" s="5" t="s">
        <v>294</v>
      </c>
      <c r="O4693" s="5" t="s">
        <v>294</v>
      </c>
      <c r="P4693" s="5" t="s">
        <v>294</v>
      </c>
      <c r="Q4693" s="5" t="s">
        <v>294</v>
      </c>
      <c r="R4693" s="5" t="s">
        <v>294</v>
      </c>
      <c r="U4693" s="5" t="s">
        <v>13930</v>
      </c>
    </row>
    <row r="4694" spans="1:22" x14ac:dyDescent="0.35">
      <c r="A4694" s="5" t="s">
        <v>13931</v>
      </c>
      <c r="B4694" s="5" t="s">
        <v>13932</v>
      </c>
      <c r="C4694" s="5" t="s">
        <v>5190</v>
      </c>
      <c r="D4694" s="5" t="s">
        <v>18</v>
      </c>
      <c r="E4694" s="5">
        <v>20</v>
      </c>
      <c r="F4694" s="5" t="s">
        <v>294</v>
      </c>
      <c r="G4694" s="5" t="s">
        <v>297</v>
      </c>
      <c r="J4694" s="5" t="s">
        <v>13926</v>
      </c>
      <c r="M4694" s="5" t="s">
        <v>794</v>
      </c>
      <c r="N4694" s="5" t="s">
        <v>294</v>
      </c>
      <c r="O4694" s="5" t="s">
        <v>294</v>
      </c>
      <c r="P4694" s="5" t="s">
        <v>294</v>
      </c>
      <c r="Q4694" s="5" t="s">
        <v>294</v>
      </c>
      <c r="R4694" s="5" t="s">
        <v>294</v>
      </c>
      <c r="U4694" s="5" t="s">
        <v>13933</v>
      </c>
    </row>
    <row r="4695" spans="1:22" x14ac:dyDescent="0.35">
      <c r="A4695" s="5" t="s">
        <v>13934</v>
      </c>
      <c r="B4695" s="5" t="s">
        <v>13935</v>
      </c>
      <c r="C4695" s="5" t="s">
        <v>13936</v>
      </c>
      <c r="D4695" s="5" t="s">
        <v>18</v>
      </c>
      <c r="E4695" s="5">
        <v>6</v>
      </c>
      <c r="F4695" s="5" t="s">
        <v>294</v>
      </c>
      <c r="G4695" s="5" t="s">
        <v>297</v>
      </c>
      <c r="M4695" s="5" t="s">
        <v>794</v>
      </c>
      <c r="N4695" s="5" t="s">
        <v>294</v>
      </c>
      <c r="O4695" s="5" t="s">
        <v>294</v>
      </c>
      <c r="P4695" s="5" t="s">
        <v>294</v>
      </c>
      <c r="Q4695" s="5" t="s">
        <v>294</v>
      </c>
      <c r="R4695" s="5" t="s">
        <v>297</v>
      </c>
    </row>
    <row r="4696" spans="1:22" x14ac:dyDescent="0.35">
      <c r="A4696" s="5" t="s">
        <v>13937</v>
      </c>
      <c r="B4696" s="5" t="s">
        <v>13938</v>
      </c>
      <c r="C4696" s="5" t="s">
        <v>5190</v>
      </c>
      <c r="D4696" s="5" t="s">
        <v>18</v>
      </c>
      <c r="E4696" s="5">
        <v>5</v>
      </c>
      <c r="F4696" s="5" t="s">
        <v>294</v>
      </c>
      <c r="G4696" s="5" t="s">
        <v>297</v>
      </c>
      <c r="L4696" s="5" t="s">
        <v>13939</v>
      </c>
      <c r="M4696" s="5" t="s">
        <v>794</v>
      </c>
      <c r="N4696" s="5" t="s">
        <v>294</v>
      </c>
      <c r="Q4696" s="5" t="s">
        <v>294</v>
      </c>
      <c r="R4696" s="5" t="s">
        <v>294</v>
      </c>
      <c r="V4696" s="5" t="s">
        <v>13940</v>
      </c>
    </row>
    <row r="4697" spans="1:22" x14ac:dyDescent="0.35">
      <c r="A4697" s="5" t="s">
        <v>13941</v>
      </c>
      <c r="B4697" s="5" t="s">
        <v>5189</v>
      </c>
      <c r="C4697" s="5" t="s">
        <v>13942</v>
      </c>
      <c r="D4697" s="5" t="s">
        <v>18</v>
      </c>
      <c r="E4697" s="5">
        <v>5</v>
      </c>
      <c r="F4697" s="5" t="s">
        <v>294</v>
      </c>
      <c r="G4697" s="5" t="s">
        <v>294</v>
      </c>
      <c r="J4697" s="5" t="s">
        <v>5190</v>
      </c>
      <c r="M4697" s="5" t="s">
        <v>794</v>
      </c>
      <c r="N4697" s="5" t="s">
        <v>294</v>
      </c>
      <c r="P4697" s="5" t="s">
        <v>294</v>
      </c>
      <c r="Q4697" s="5" t="s">
        <v>294</v>
      </c>
      <c r="R4697" s="5" t="s">
        <v>297</v>
      </c>
      <c r="V4697" s="5" t="s">
        <v>13943</v>
      </c>
    </row>
    <row r="4698" spans="1:22" x14ac:dyDescent="0.35">
      <c r="A4698" s="5" t="s">
        <v>13944</v>
      </c>
      <c r="B4698" s="5" t="s">
        <v>8572</v>
      </c>
      <c r="C4698" s="5" t="s">
        <v>13942</v>
      </c>
      <c r="D4698" s="5" t="s">
        <v>22</v>
      </c>
      <c r="E4698" s="5">
        <v>8</v>
      </c>
      <c r="F4698" s="5" t="s">
        <v>294</v>
      </c>
      <c r="G4698" s="5" t="s">
        <v>294</v>
      </c>
      <c r="M4698" s="5" t="s">
        <v>3826</v>
      </c>
      <c r="N4698" s="5" t="s">
        <v>294</v>
      </c>
      <c r="P4698" s="5" t="s">
        <v>294</v>
      </c>
      <c r="Q4698" s="5" t="s">
        <v>294</v>
      </c>
      <c r="R4698" s="5" t="s">
        <v>294</v>
      </c>
      <c r="V4698" s="5" t="s">
        <v>13945</v>
      </c>
    </row>
    <row r="4699" spans="1:22" x14ac:dyDescent="0.35">
      <c r="A4699" s="5" t="s">
        <v>13946</v>
      </c>
      <c r="B4699" s="5" t="s">
        <v>4388</v>
      </c>
      <c r="C4699" s="5" t="s">
        <v>13942</v>
      </c>
      <c r="D4699" s="5" t="s">
        <v>18</v>
      </c>
      <c r="E4699" s="5">
        <v>4</v>
      </c>
      <c r="F4699" s="5" t="s">
        <v>294</v>
      </c>
      <c r="G4699" s="5" t="s">
        <v>294</v>
      </c>
      <c r="J4699" s="5" t="s">
        <v>1194</v>
      </c>
      <c r="M4699" s="5" t="s">
        <v>794</v>
      </c>
      <c r="N4699" s="5" t="s">
        <v>294</v>
      </c>
      <c r="O4699" s="5" t="s">
        <v>294</v>
      </c>
      <c r="P4699" s="5" t="s">
        <v>294</v>
      </c>
      <c r="Q4699" s="5" t="s">
        <v>294</v>
      </c>
      <c r="R4699" s="5" t="s">
        <v>297</v>
      </c>
      <c r="V4699" s="5" t="s">
        <v>13947</v>
      </c>
    </row>
    <row r="4700" spans="1:22" x14ac:dyDescent="0.35">
      <c r="A4700" s="5" t="s">
        <v>13948</v>
      </c>
      <c r="B4700" s="5" t="s">
        <v>235</v>
      </c>
      <c r="C4700" s="5" t="s">
        <v>3747</v>
      </c>
      <c r="D4700" s="5" t="s">
        <v>18</v>
      </c>
      <c r="E4700" s="5">
        <v>40</v>
      </c>
      <c r="F4700" s="5" t="s">
        <v>294</v>
      </c>
      <c r="G4700" s="5" t="s">
        <v>294</v>
      </c>
      <c r="M4700" s="5" t="s">
        <v>794</v>
      </c>
      <c r="N4700" s="5" t="s">
        <v>294</v>
      </c>
      <c r="O4700" s="5" t="s">
        <v>294</v>
      </c>
      <c r="P4700" s="5" t="s">
        <v>294</v>
      </c>
      <c r="Q4700" s="5" t="s">
        <v>294</v>
      </c>
      <c r="R4700" s="5" t="s">
        <v>294</v>
      </c>
      <c r="V4700" s="5" t="s">
        <v>13949</v>
      </c>
    </row>
    <row r="4701" spans="1:22" x14ac:dyDescent="0.35">
      <c r="A4701" s="5" t="s">
        <v>13950</v>
      </c>
      <c r="B4701" s="5" t="s">
        <v>8973</v>
      </c>
      <c r="C4701" s="5" t="s">
        <v>3747</v>
      </c>
      <c r="D4701" s="5" t="s">
        <v>18</v>
      </c>
      <c r="E4701" s="5">
        <v>6</v>
      </c>
      <c r="F4701" s="5" t="s">
        <v>294</v>
      </c>
      <c r="G4701" s="5" t="s">
        <v>297</v>
      </c>
      <c r="M4701" s="5" t="s">
        <v>3826</v>
      </c>
      <c r="N4701" s="5" t="s">
        <v>294</v>
      </c>
      <c r="P4701" s="5" t="s">
        <v>294</v>
      </c>
      <c r="Q4701" s="5" t="s">
        <v>294</v>
      </c>
      <c r="R4701" s="5" t="s">
        <v>294</v>
      </c>
      <c r="V4701" s="5" t="s">
        <v>13951</v>
      </c>
    </row>
    <row r="4702" spans="1:22" x14ac:dyDescent="0.35">
      <c r="A4702" s="5" t="s">
        <v>13952</v>
      </c>
      <c r="B4702" s="5" t="s">
        <v>235</v>
      </c>
      <c r="C4702" s="5" t="s">
        <v>8978</v>
      </c>
      <c r="D4702" s="5" t="s">
        <v>18</v>
      </c>
      <c r="E4702" s="5">
        <v>30</v>
      </c>
      <c r="F4702" s="5" t="s">
        <v>294</v>
      </c>
      <c r="G4702" s="5" t="s">
        <v>294</v>
      </c>
      <c r="M4702" s="5" t="s">
        <v>794</v>
      </c>
      <c r="N4702" s="5" t="s">
        <v>294</v>
      </c>
      <c r="O4702" s="5" t="s">
        <v>294</v>
      </c>
      <c r="P4702" s="5" t="s">
        <v>294</v>
      </c>
      <c r="Q4702" s="5" t="s">
        <v>294</v>
      </c>
      <c r="R4702" s="5" t="s">
        <v>294</v>
      </c>
      <c r="V4702" s="5" t="s">
        <v>13953</v>
      </c>
    </row>
    <row r="4703" spans="1:22" x14ac:dyDescent="0.35">
      <c r="A4703" s="5" t="s">
        <v>13954</v>
      </c>
      <c r="B4703" s="5" t="s">
        <v>13955</v>
      </c>
      <c r="C4703" s="5" t="s">
        <v>8978</v>
      </c>
      <c r="D4703" s="5" t="s">
        <v>18</v>
      </c>
      <c r="E4703" s="5">
        <v>20</v>
      </c>
      <c r="F4703" s="5" t="s">
        <v>294</v>
      </c>
      <c r="G4703" s="5" t="s">
        <v>297</v>
      </c>
      <c r="M4703" s="5" t="s">
        <v>3826</v>
      </c>
      <c r="N4703" s="5" t="s">
        <v>294</v>
      </c>
      <c r="O4703" s="5" t="s">
        <v>294</v>
      </c>
      <c r="P4703" s="5" t="s">
        <v>294</v>
      </c>
      <c r="Q4703" s="5" t="s">
        <v>294</v>
      </c>
      <c r="R4703" s="5" t="s">
        <v>294</v>
      </c>
      <c r="V4703" s="5" t="s">
        <v>13956</v>
      </c>
    </row>
    <row r="4704" spans="1:22" x14ac:dyDescent="0.35">
      <c r="A4704" s="5" t="s">
        <v>13957</v>
      </c>
      <c r="B4704" s="5" t="s">
        <v>13958</v>
      </c>
      <c r="C4704" s="5" t="s">
        <v>8978</v>
      </c>
      <c r="D4704" s="5" t="s">
        <v>1655</v>
      </c>
      <c r="E4704" s="5">
        <v>77</v>
      </c>
      <c r="F4704" s="5" t="s">
        <v>294</v>
      </c>
      <c r="G4704" s="5" t="s">
        <v>294</v>
      </c>
      <c r="M4704" s="5" t="s">
        <v>794</v>
      </c>
      <c r="N4704" s="5" t="s">
        <v>294</v>
      </c>
      <c r="O4704" s="5" t="s">
        <v>294</v>
      </c>
      <c r="P4704" s="5" t="s">
        <v>294</v>
      </c>
      <c r="Q4704" s="5" t="s">
        <v>294</v>
      </c>
      <c r="R4704" s="5" t="s">
        <v>294</v>
      </c>
      <c r="V4704" s="5" t="s">
        <v>13959</v>
      </c>
    </row>
    <row r="4705" spans="1:22" x14ac:dyDescent="0.35">
      <c r="A4705" s="5" t="s">
        <v>13960</v>
      </c>
      <c r="B4705" s="5" t="s">
        <v>13961</v>
      </c>
      <c r="C4705" s="5" t="s">
        <v>8981</v>
      </c>
      <c r="D4705" s="5" t="s">
        <v>18</v>
      </c>
      <c r="E4705" s="5">
        <v>30</v>
      </c>
      <c r="F4705" s="5" t="s">
        <v>294</v>
      </c>
      <c r="G4705" s="5" t="s">
        <v>294</v>
      </c>
      <c r="M4705" s="5" t="s">
        <v>794</v>
      </c>
      <c r="N4705" s="5" t="s">
        <v>294</v>
      </c>
      <c r="O4705" s="5" t="s">
        <v>294</v>
      </c>
      <c r="P4705" s="5" t="s">
        <v>294</v>
      </c>
      <c r="Q4705" s="5" t="s">
        <v>294</v>
      </c>
      <c r="R4705" s="5" t="s">
        <v>294</v>
      </c>
      <c r="V4705" s="5" t="s">
        <v>13962</v>
      </c>
    </row>
    <row r="4706" spans="1:22" x14ac:dyDescent="0.35">
      <c r="A4706" s="5" t="s">
        <v>13963</v>
      </c>
      <c r="B4706" s="5" t="s">
        <v>13964</v>
      </c>
      <c r="C4706" s="5" t="s">
        <v>8981</v>
      </c>
      <c r="D4706" s="5" t="s">
        <v>18</v>
      </c>
      <c r="E4706" s="5">
        <v>20</v>
      </c>
      <c r="F4706" s="5" t="s">
        <v>294</v>
      </c>
      <c r="G4706" s="5" t="s">
        <v>297</v>
      </c>
      <c r="M4706" s="5" t="s">
        <v>3826</v>
      </c>
      <c r="N4706" s="5" t="s">
        <v>294</v>
      </c>
      <c r="O4706" s="5" t="s">
        <v>294</v>
      </c>
      <c r="P4706" s="5" t="s">
        <v>294</v>
      </c>
      <c r="Q4706" s="5" t="s">
        <v>294</v>
      </c>
      <c r="R4706" s="5" t="s">
        <v>294</v>
      </c>
      <c r="V4706" s="5" t="s">
        <v>13965</v>
      </c>
    </row>
    <row r="4707" spans="1:22" x14ac:dyDescent="0.35">
      <c r="A4707" s="5" t="s">
        <v>13966</v>
      </c>
      <c r="B4707" s="5" t="s">
        <v>13967</v>
      </c>
      <c r="C4707" s="5" t="s">
        <v>8981</v>
      </c>
      <c r="D4707" s="5" t="s">
        <v>1655</v>
      </c>
      <c r="E4707" s="5">
        <v>77</v>
      </c>
      <c r="F4707" s="5" t="s">
        <v>294</v>
      </c>
      <c r="G4707" s="5" t="s">
        <v>294</v>
      </c>
      <c r="M4707" s="5" t="s">
        <v>794</v>
      </c>
      <c r="N4707" s="5" t="s">
        <v>294</v>
      </c>
      <c r="O4707" s="5" t="s">
        <v>294</v>
      </c>
      <c r="P4707" s="5" t="s">
        <v>294</v>
      </c>
      <c r="Q4707" s="5" t="s">
        <v>294</v>
      </c>
      <c r="R4707" s="5" t="s">
        <v>294</v>
      </c>
      <c r="V4707" s="5" t="s">
        <v>13968</v>
      </c>
    </row>
    <row r="4708" spans="1:22" x14ac:dyDescent="0.35">
      <c r="A4708" s="5" t="s">
        <v>13969</v>
      </c>
      <c r="B4708" s="5" t="s">
        <v>13970</v>
      </c>
      <c r="C4708" s="5" t="s">
        <v>13971</v>
      </c>
      <c r="D4708" s="5" t="s">
        <v>18</v>
      </c>
      <c r="E4708" s="5">
        <v>20</v>
      </c>
      <c r="F4708" s="5" t="s">
        <v>294</v>
      </c>
      <c r="G4708" s="5" t="s">
        <v>297</v>
      </c>
      <c r="M4708" s="5" t="s">
        <v>794</v>
      </c>
      <c r="N4708" s="5" t="s">
        <v>294</v>
      </c>
      <c r="O4708" s="5" t="s">
        <v>294</v>
      </c>
      <c r="P4708" s="5" t="s">
        <v>294</v>
      </c>
      <c r="Q4708" s="5" t="s">
        <v>294</v>
      </c>
      <c r="R4708" s="5" t="s">
        <v>297</v>
      </c>
      <c r="U4708" s="5" t="s">
        <v>13972</v>
      </c>
      <c r="V4708" s="5" t="s">
        <v>13973</v>
      </c>
    </row>
    <row r="4709" spans="1:22" x14ac:dyDescent="0.35">
      <c r="A4709" s="5" t="s">
        <v>13974</v>
      </c>
      <c r="B4709" s="5" t="s">
        <v>235</v>
      </c>
      <c r="C4709" s="5" t="s">
        <v>13971</v>
      </c>
      <c r="D4709" s="5" t="s">
        <v>18</v>
      </c>
      <c r="E4709" s="5">
        <v>50</v>
      </c>
      <c r="F4709" s="5" t="s">
        <v>294</v>
      </c>
      <c r="G4709" s="5" t="s">
        <v>294</v>
      </c>
      <c r="M4709" s="5" t="s">
        <v>794</v>
      </c>
      <c r="N4709" s="5" t="s">
        <v>297</v>
      </c>
      <c r="O4709" s="5" t="s">
        <v>297</v>
      </c>
      <c r="P4709" s="5" t="s">
        <v>294</v>
      </c>
      <c r="Q4709" s="5" t="s">
        <v>297</v>
      </c>
      <c r="R4709" s="5" t="s">
        <v>294</v>
      </c>
      <c r="V4709" s="5" t="s">
        <v>13975</v>
      </c>
    </row>
    <row r="4710" spans="1:22" x14ac:dyDescent="0.35">
      <c r="A4710" s="5" t="s">
        <v>13976</v>
      </c>
      <c r="B4710" s="5" t="s">
        <v>8980</v>
      </c>
      <c r="C4710" s="5" t="s">
        <v>13971</v>
      </c>
      <c r="D4710" s="5" t="s">
        <v>18</v>
      </c>
      <c r="E4710" s="5">
        <v>20</v>
      </c>
      <c r="F4710" s="5" t="s">
        <v>294</v>
      </c>
      <c r="G4710" s="5" t="s">
        <v>297</v>
      </c>
      <c r="J4710" s="5" t="s">
        <v>8981</v>
      </c>
      <c r="M4710" s="5" t="s">
        <v>794</v>
      </c>
      <c r="N4710" s="5" t="s">
        <v>294</v>
      </c>
      <c r="O4710" s="5" t="s">
        <v>294</v>
      </c>
      <c r="P4710" s="5" t="s">
        <v>294</v>
      </c>
      <c r="Q4710" s="5" t="s">
        <v>294</v>
      </c>
      <c r="R4710" s="5" t="s">
        <v>297</v>
      </c>
      <c r="V4710" s="5" t="s">
        <v>13977</v>
      </c>
    </row>
    <row r="4711" spans="1:22" x14ac:dyDescent="0.35">
      <c r="A4711" s="5" t="s">
        <v>13978</v>
      </c>
      <c r="B4711" s="5" t="s">
        <v>4668</v>
      </c>
      <c r="C4711" s="5" t="s">
        <v>13971</v>
      </c>
      <c r="D4711" s="5" t="s">
        <v>22</v>
      </c>
      <c r="E4711" s="5">
        <v>19</v>
      </c>
      <c r="F4711" s="5" t="s">
        <v>294</v>
      </c>
      <c r="G4711" s="5" t="s">
        <v>294</v>
      </c>
      <c r="M4711" s="5" t="s">
        <v>3826</v>
      </c>
      <c r="N4711" s="5" t="s">
        <v>294</v>
      </c>
      <c r="O4711" s="5" t="s">
        <v>294</v>
      </c>
      <c r="P4711" s="5" t="s">
        <v>294</v>
      </c>
      <c r="Q4711" s="5" t="s">
        <v>294</v>
      </c>
      <c r="R4711" s="5" t="s">
        <v>294</v>
      </c>
      <c r="V4711" s="5" t="s">
        <v>13979</v>
      </c>
    </row>
    <row r="4712" spans="1:22" x14ac:dyDescent="0.35">
      <c r="A4712" s="5" t="s">
        <v>13980</v>
      </c>
      <c r="B4712" s="5" t="s">
        <v>13981</v>
      </c>
      <c r="C4712" s="5" t="s">
        <v>13982</v>
      </c>
      <c r="D4712" s="5" t="s">
        <v>22</v>
      </c>
      <c r="E4712" s="5">
        <v>8</v>
      </c>
      <c r="F4712" s="5" t="s">
        <v>294</v>
      </c>
      <c r="G4712" s="5" t="s">
        <v>294</v>
      </c>
      <c r="M4712" s="5" t="s">
        <v>3826</v>
      </c>
      <c r="N4712" s="5" t="s">
        <v>294</v>
      </c>
      <c r="R4712" s="5" t="s">
        <v>294</v>
      </c>
      <c r="V4712" s="5" t="s">
        <v>13980</v>
      </c>
    </row>
    <row r="4713" spans="1:22" x14ac:dyDescent="0.35">
      <c r="A4713" s="5" t="s">
        <v>13983</v>
      </c>
      <c r="B4713" s="5" t="s">
        <v>13984</v>
      </c>
      <c r="C4713" s="5" t="s">
        <v>13982</v>
      </c>
      <c r="D4713" s="5" t="s">
        <v>18</v>
      </c>
      <c r="E4713" s="5">
        <v>70</v>
      </c>
      <c r="F4713" s="5" t="s">
        <v>294</v>
      </c>
      <c r="G4713" s="5" t="s">
        <v>294</v>
      </c>
      <c r="M4713" s="5" t="s">
        <v>794</v>
      </c>
      <c r="N4713" s="5" t="s">
        <v>294</v>
      </c>
      <c r="R4713" s="5" t="s">
        <v>294</v>
      </c>
      <c r="V4713" s="5" t="s">
        <v>13983</v>
      </c>
    </row>
    <row r="4714" spans="1:22" x14ac:dyDescent="0.35">
      <c r="A4714" s="5" t="s">
        <v>13985</v>
      </c>
      <c r="B4714" s="5" t="s">
        <v>13986</v>
      </c>
      <c r="C4714" s="5" t="s">
        <v>13982</v>
      </c>
      <c r="D4714" s="5" t="s">
        <v>18</v>
      </c>
      <c r="E4714" s="5">
        <v>6</v>
      </c>
      <c r="F4714" s="5" t="s">
        <v>294</v>
      </c>
      <c r="G4714" s="5" t="s">
        <v>294</v>
      </c>
      <c r="M4714" s="5" t="s">
        <v>794</v>
      </c>
      <c r="N4714" s="5" t="s">
        <v>294</v>
      </c>
      <c r="R4714" s="5" t="s">
        <v>297</v>
      </c>
      <c r="V4714" s="5" t="s">
        <v>13985</v>
      </c>
    </row>
    <row r="4715" spans="1:22" x14ac:dyDescent="0.35">
      <c r="A4715" s="5" t="s">
        <v>13987</v>
      </c>
      <c r="B4715" s="5" t="s">
        <v>13988</v>
      </c>
      <c r="C4715" s="5" t="s">
        <v>13989</v>
      </c>
      <c r="D4715" s="5" t="s">
        <v>18</v>
      </c>
      <c r="E4715" s="5">
        <v>99</v>
      </c>
      <c r="F4715" s="5" t="s">
        <v>294</v>
      </c>
      <c r="G4715" s="5" t="s">
        <v>294</v>
      </c>
      <c r="M4715" s="5" t="s">
        <v>794</v>
      </c>
      <c r="N4715" s="5" t="s">
        <v>294</v>
      </c>
      <c r="P4715" s="5" t="s">
        <v>294</v>
      </c>
      <c r="Q4715" s="5" t="s">
        <v>294</v>
      </c>
      <c r="R4715" s="5" t="s">
        <v>297</v>
      </c>
      <c r="V4715" s="5" t="s">
        <v>13990</v>
      </c>
    </row>
    <row r="4716" spans="1:22" x14ac:dyDescent="0.35">
      <c r="A4716" s="5" t="s">
        <v>13991</v>
      </c>
      <c r="B4716" s="5" t="s">
        <v>13992</v>
      </c>
      <c r="C4716" s="5" t="s">
        <v>13989</v>
      </c>
      <c r="D4716" s="5" t="s">
        <v>18</v>
      </c>
      <c r="E4716" s="5">
        <v>40</v>
      </c>
      <c r="F4716" s="5" t="s">
        <v>294</v>
      </c>
      <c r="G4716" s="5" t="s">
        <v>297</v>
      </c>
      <c r="M4716" s="5" t="s">
        <v>794</v>
      </c>
      <c r="N4716" s="5" t="s">
        <v>294</v>
      </c>
      <c r="P4716" s="5" t="s">
        <v>294</v>
      </c>
      <c r="Q4716" s="5" t="s">
        <v>294</v>
      </c>
      <c r="R4716" s="5" t="s">
        <v>294</v>
      </c>
      <c r="V4716" s="5" t="s">
        <v>13993</v>
      </c>
    </row>
    <row r="4717" spans="1:22" x14ac:dyDescent="0.35">
      <c r="A4717" s="5" t="s">
        <v>13994</v>
      </c>
      <c r="B4717" s="5" t="s">
        <v>3937</v>
      </c>
      <c r="C4717" s="5" t="s">
        <v>13989</v>
      </c>
      <c r="D4717" s="5" t="s">
        <v>22</v>
      </c>
      <c r="E4717" s="5">
        <v>9</v>
      </c>
      <c r="F4717" s="5" t="s">
        <v>294</v>
      </c>
      <c r="G4717" s="5" t="s">
        <v>294</v>
      </c>
      <c r="M4717" s="5" t="s">
        <v>3826</v>
      </c>
      <c r="N4717" s="5" t="s">
        <v>294</v>
      </c>
      <c r="P4717" s="5" t="s">
        <v>294</v>
      </c>
      <c r="Q4717" s="5" t="s">
        <v>294</v>
      </c>
      <c r="R4717" s="5" t="s">
        <v>294</v>
      </c>
      <c r="V4717" s="5" t="s">
        <v>13995</v>
      </c>
    </row>
    <row r="4718" spans="1:22" x14ac:dyDescent="0.35">
      <c r="A4718" s="5" t="s">
        <v>13996</v>
      </c>
      <c r="B4718" s="5" t="s">
        <v>13997</v>
      </c>
      <c r="C4718" s="5" t="s">
        <v>13989</v>
      </c>
      <c r="D4718" s="5" t="s">
        <v>18</v>
      </c>
      <c r="E4718" s="5">
        <v>90</v>
      </c>
      <c r="F4718" s="5" t="s">
        <v>294</v>
      </c>
      <c r="G4718" s="5" t="s">
        <v>294</v>
      </c>
      <c r="M4718" s="5" t="s">
        <v>794</v>
      </c>
      <c r="N4718" s="5" t="s">
        <v>294</v>
      </c>
      <c r="O4718" s="5" t="s">
        <v>294</v>
      </c>
      <c r="P4718" s="5" t="s">
        <v>294</v>
      </c>
      <c r="Q4718" s="5" t="s">
        <v>294</v>
      </c>
      <c r="R4718" s="5" t="s">
        <v>294</v>
      </c>
      <c r="V4718" s="5" t="s">
        <v>13998</v>
      </c>
    </row>
    <row r="4719" spans="1:22" x14ac:dyDescent="0.35">
      <c r="A4719" s="5" t="s">
        <v>13999</v>
      </c>
      <c r="B4719" s="5" t="s">
        <v>14000</v>
      </c>
      <c r="C4719" s="5" t="s">
        <v>13989</v>
      </c>
      <c r="D4719" s="5" t="s">
        <v>18</v>
      </c>
      <c r="E4719" s="5">
        <v>40</v>
      </c>
      <c r="F4719" s="5" t="s">
        <v>294</v>
      </c>
      <c r="G4719" s="5" t="s">
        <v>297</v>
      </c>
      <c r="M4719" s="5" t="s">
        <v>794</v>
      </c>
      <c r="N4719" s="5" t="s">
        <v>294</v>
      </c>
      <c r="P4719" s="5" t="s">
        <v>294</v>
      </c>
      <c r="Q4719" s="5" t="s">
        <v>294</v>
      </c>
      <c r="R4719" s="5" t="s">
        <v>297</v>
      </c>
      <c r="V4719" s="5" t="s">
        <v>14001</v>
      </c>
    </row>
    <row r="4720" spans="1:22" x14ac:dyDescent="0.35">
      <c r="A4720" s="5" t="s">
        <v>14002</v>
      </c>
      <c r="B4720" s="5" t="s">
        <v>14003</v>
      </c>
      <c r="C4720" s="5" t="s">
        <v>14004</v>
      </c>
      <c r="D4720" s="5" t="s">
        <v>16</v>
      </c>
      <c r="E4720" s="5">
        <v>13</v>
      </c>
      <c r="F4720" s="5" t="s">
        <v>294</v>
      </c>
      <c r="G4720" s="5" t="s">
        <v>294</v>
      </c>
      <c r="M4720" s="5" t="s">
        <v>794</v>
      </c>
      <c r="N4720" s="5" t="s">
        <v>294</v>
      </c>
      <c r="O4720" s="5" t="s">
        <v>294</v>
      </c>
      <c r="P4720" s="5" t="s">
        <v>294</v>
      </c>
      <c r="Q4720" s="5" t="s">
        <v>294</v>
      </c>
      <c r="R4720" s="5" t="s">
        <v>294</v>
      </c>
    </row>
    <row r="4721" spans="1:18" x14ac:dyDescent="0.35">
      <c r="A4721" s="5" t="s">
        <v>14005</v>
      </c>
      <c r="B4721" s="5" t="s">
        <v>8772</v>
      </c>
      <c r="C4721" s="5" t="s">
        <v>14004</v>
      </c>
      <c r="D4721" s="5" t="s">
        <v>22</v>
      </c>
      <c r="E4721" s="5">
        <v>10</v>
      </c>
      <c r="F4721" s="5" t="s">
        <v>294</v>
      </c>
      <c r="G4721" s="5" t="s">
        <v>294</v>
      </c>
      <c r="J4721" s="5" t="s">
        <v>628</v>
      </c>
      <c r="M4721" s="5" t="s">
        <v>794</v>
      </c>
      <c r="N4721" s="5" t="s">
        <v>294</v>
      </c>
      <c r="O4721" s="5" t="s">
        <v>294</v>
      </c>
      <c r="P4721" s="5" t="s">
        <v>294</v>
      </c>
      <c r="Q4721" s="5" t="s">
        <v>294</v>
      </c>
      <c r="R4721" s="5" t="s">
        <v>297</v>
      </c>
    </row>
    <row r="4722" spans="1:18" x14ac:dyDescent="0.35">
      <c r="A4722" s="5" t="s">
        <v>14006</v>
      </c>
      <c r="B4722" s="5" t="s">
        <v>14007</v>
      </c>
      <c r="C4722" s="5" t="s">
        <v>14004</v>
      </c>
      <c r="D4722" s="5" t="s">
        <v>16</v>
      </c>
      <c r="E4722" s="5">
        <v>13</v>
      </c>
      <c r="F4722" s="5" t="s">
        <v>294</v>
      </c>
      <c r="G4722" s="5" t="s">
        <v>294</v>
      </c>
      <c r="M4722" s="5" t="s">
        <v>794</v>
      </c>
      <c r="N4722" s="5" t="s">
        <v>294</v>
      </c>
      <c r="O4722" s="5" t="s">
        <v>294</v>
      </c>
      <c r="P4722" s="5" t="s">
        <v>294</v>
      </c>
      <c r="Q4722" s="5" t="s">
        <v>294</v>
      </c>
      <c r="R4722" s="5" t="s">
        <v>294</v>
      </c>
    </row>
    <row r="4723" spans="1:18" x14ac:dyDescent="0.35">
      <c r="A4723" s="5" t="s">
        <v>14008</v>
      </c>
      <c r="B4723" s="5" t="s">
        <v>14009</v>
      </c>
      <c r="C4723" s="5" t="s">
        <v>14004</v>
      </c>
      <c r="D4723" s="5" t="s">
        <v>16</v>
      </c>
      <c r="E4723" s="5">
        <v>13</v>
      </c>
      <c r="F4723" s="5" t="s">
        <v>294</v>
      </c>
      <c r="G4723" s="5" t="s">
        <v>294</v>
      </c>
      <c r="M4723" s="5" t="s">
        <v>794</v>
      </c>
      <c r="N4723" s="5" t="s">
        <v>294</v>
      </c>
      <c r="O4723" s="5" t="s">
        <v>294</v>
      </c>
      <c r="P4723" s="5" t="s">
        <v>294</v>
      </c>
      <c r="Q4723" s="5" t="s">
        <v>294</v>
      </c>
      <c r="R4723" s="5" t="s">
        <v>294</v>
      </c>
    </row>
    <row r="4724" spans="1:18" x14ac:dyDescent="0.35">
      <c r="A4724" s="5" t="s">
        <v>14010</v>
      </c>
      <c r="B4724" s="5" t="s">
        <v>14011</v>
      </c>
      <c r="C4724" s="5" t="s">
        <v>14004</v>
      </c>
      <c r="D4724" s="5" t="s">
        <v>20</v>
      </c>
      <c r="E4724" s="5">
        <v>10</v>
      </c>
      <c r="F4724" s="5" t="s">
        <v>294</v>
      </c>
      <c r="G4724" s="5" t="s">
        <v>294</v>
      </c>
      <c r="M4724" s="5" t="s">
        <v>794</v>
      </c>
      <c r="N4724" s="5" t="s">
        <v>294</v>
      </c>
      <c r="O4724" s="5" t="s">
        <v>294</v>
      </c>
      <c r="P4724" s="5" t="s">
        <v>294</v>
      </c>
      <c r="Q4724" s="5" t="s">
        <v>294</v>
      </c>
      <c r="R4724" s="5" t="s">
        <v>294</v>
      </c>
    </row>
    <row r="4725" spans="1:18" x14ac:dyDescent="0.35">
      <c r="A4725" s="5" t="s">
        <v>14012</v>
      </c>
      <c r="B4725" s="5" t="s">
        <v>14013</v>
      </c>
      <c r="C4725" s="5" t="s">
        <v>14004</v>
      </c>
      <c r="D4725" s="5" t="s">
        <v>16</v>
      </c>
      <c r="E4725" s="5">
        <v>13</v>
      </c>
      <c r="F4725" s="5" t="s">
        <v>294</v>
      </c>
      <c r="G4725" s="5" t="s">
        <v>294</v>
      </c>
      <c r="M4725" s="5" t="s">
        <v>794</v>
      </c>
      <c r="N4725" s="5" t="s">
        <v>294</v>
      </c>
      <c r="O4725" s="5" t="s">
        <v>294</v>
      </c>
      <c r="P4725" s="5" t="s">
        <v>294</v>
      </c>
      <c r="Q4725" s="5" t="s">
        <v>294</v>
      </c>
      <c r="R4725" s="5" t="s">
        <v>294</v>
      </c>
    </row>
    <row r="4726" spans="1:18" x14ac:dyDescent="0.35">
      <c r="A4726" s="5" t="s">
        <v>14014</v>
      </c>
      <c r="B4726" s="5" t="s">
        <v>14015</v>
      </c>
      <c r="C4726" s="5" t="s">
        <v>14004</v>
      </c>
      <c r="D4726" s="5" t="s">
        <v>16</v>
      </c>
      <c r="E4726" s="5">
        <v>13</v>
      </c>
      <c r="F4726" s="5" t="s">
        <v>294</v>
      </c>
      <c r="G4726" s="5" t="s">
        <v>294</v>
      </c>
      <c r="M4726" s="5" t="s">
        <v>794</v>
      </c>
      <c r="N4726" s="5" t="s">
        <v>294</v>
      </c>
      <c r="O4726" s="5" t="s">
        <v>294</v>
      </c>
      <c r="P4726" s="5" t="s">
        <v>294</v>
      </c>
      <c r="Q4726" s="5" t="s">
        <v>294</v>
      </c>
      <c r="R4726" s="5" t="s">
        <v>294</v>
      </c>
    </row>
    <row r="4727" spans="1:18" x14ac:dyDescent="0.35">
      <c r="A4727" s="5" t="s">
        <v>14016</v>
      </c>
      <c r="B4727" s="5" t="s">
        <v>14017</v>
      </c>
      <c r="C4727" s="5" t="s">
        <v>14004</v>
      </c>
      <c r="D4727" s="5" t="s">
        <v>16</v>
      </c>
      <c r="E4727" s="5">
        <v>13</v>
      </c>
      <c r="F4727" s="5" t="s">
        <v>294</v>
      </c>
      <c r="G4727" s="5" t="s">
        <v>294</v>
      </c>
      <c r="M4727" s="5" t="s">
        <v>794</v>
      </c>
      <c r="N4727" s="5" t="s">
        <v>294</v>
      </c>
      <c r="O4727" s="5" t="s">
        <v>294</v>
      </c>
      <c r="P4727" s="5" t="s">
        <v>294</v>
      </c>
      <c r="Q4727" s="5" t="s">
        <v>294</v>
      </c>
      <c r="R4727" s="5" t="s">
        <v>294</v>
      </c>
    </row>
    <row r="4728" spans="1:18" x14ac:dyDescent="0.35">
      <c r="A4728" s="5" t="s">
        <v>14018</v>
      </c>
      <c r="B4728" s="5" t="s">
        <v>14019</v>
      </c>
      <c r="C4728" s="5" t="s">
        <v>14004</v>
      </c>
      <c r="D4728" s="5" t="s">
        <v>16</v>
      </c>
      <c r="E4728" s="5">
        <v>13</v>
      </c>
      <c r="F4728" s="5" t="s">
        <v>294</v>
      </c>
      <c r="G4728" s="5" t="s">
        <v>294</v>
      </c>
      <c r="M4728" s="5" t="s">
        <v>794</v>
      </c>
      <c r="N4728" s="5" t="s">
        <v>294</v>
      </c>
      <c r="O4728" s="5" t="s">
        <v>294</v>
      </c>
      <c r="P4728" s="5" t="s">
        <v>294</v>
      </c>
      <c r="Q4728" s="5" t="s">
        <v>294</v>
      </c>
      <c r="R4728" s="5" t="s">
        <v>294</v>
      </c>
    </row>
    <row r="4729" spans="1:18" x14ac:dyDescent="0.35">
      <c r="A4729" s="5" t="s">
        <v>14020</v>
      </c>
      <c r="B4729" s="5" t="s">
        <v>14021</v>
      </c>
      <c r="C4729" s="5" t="s">
        <v>14004</v>
      </c>
      <c r="D4729" s="5" t="s">
        <v>16</v>
      </c>
      <c r="E4729" s="5">
        <v>13</v>
      </c>
      <c r="F4729" s="5" t="s">
        <v>294</v>
      </c>
      <c r="G4729" s="5" t="s">
        <v>294</v>
      </c>
      <c r="M4729" s="5" t="s">
        <v>794</v>
      </c>
      <c r="N4729" s="5" t="s">
        <v>294</v>
      </c>
      <c r="O4729" s="5" t="s">
        <v>294</v>
      </c>
      <c r="P4729" s="5" t="s">
        <v>294</v>
      </c>
      <c r="Q4729" s="5" t="s">
        <v>294</v>
      </c>
      <c r="R4729" s="5" t="s">
        <v>294</v>
      </c>
    </row>
    <row r="4730" spans="1:18" x14ac:dyDescent="0.35">
      <c r="A4730" s="5" t="s">
        <v>14022</v>
      </c>
      <c r="B4730" s="5" t="s">
        <v>14023</v>
      </c>
      <c r="C4730" s="5" t="s">
        <v>14004</v>
      </c>
      <c r="D4730" s="5" t="s">
        <v>16</v>
      </c>
      <c r="E4730" s="5">
        <v>13</v>
      </c>
      <c r="F4730" s="5" t="s">
        <v>294</v>
      </c>
      <c r="G4730" s="5" t="s">
        <v>294</v>
      </c>
      <c r="M4730" s="5" t="s">
        <v>794</v>
      </c>
      <c r="N4730" s="5" t="s">
        <v>294</v>
      </c>
      <c r="O4730" s="5" t="s">
        <v>294</v>
      </c>
      <c r="P4730" s="5" t="s">
        <v>294</v>
      </c>
      <c r="Q4730" s="5" t="s">
        <v>294</v>
      </c>
      <c r="R4730" s="5" t="s">
        <v>294</v>
      </c>
    </row>
    <row r="4731" spans="1:18" x14ac:dyDescent="0.35">
      <c r="A4731" s="5" t="s">
        <v>14024</v>
      </c>
      <c r="B4731" s="5" t="s">
        <v>14025</v>
      </c>
      <c r="C4731" s="5" t="s">
        <v>14004</v>
      </c>
      <c r="D4731" s="5" t="s">
        <v>20</v>
      </c>
      <c r="E4731" s="5">
        <v>10</v>
      </c>
      <c r="F4731" s="5" t="s">
        <v>294</v>
      </c>
      <c r="G4731" s="5" t="s">
        <v>294</v>
      </c>
      <c r="M4731" s="5" t="s">
        <v>794</v>
      </c>
      <c r="N4731" s="5" t="s">
        <v>294</v>
      </c>
      <c r="O4731" s="5" t="s">
        <v>294</v>
      </c>
      <c r="P4731" s="5" t="s">
        <v>294</v>
      </c>
      <c r="Q4731" s="5" t="s">
        <v>294</v>
      </c>
      <c r="R4731" s="5" t="s">
        <v>297</v>
      </c>
    </row>
    <row r="4732" spans="1:18" x14ac:dyDescent="0.35">
      <c r="A4732" s="5" t="s">
        <v>14026</v>
      </c>
      <c r="B4732" s="5" t="s">
        <v>14027</v>
      </c>
      <c r="C4732" s="5" t="s">
        <v>14004</v>
      </c>
      <c r="D4732" s="5" t="s">
        <v>16</v>
      </c>
      <c r="E4732" s="5">
        <v>13</v>
      </c>
      <c r="F4732" s="5" t="s">
        <v>294</v>
      </c>
      <c r="G4732" s="5" t="s">
        <v>294</v>
      </c>
      <c r="M4732" s="5" t="s">
        <v>794</v>
      </c>
      <c r="N4732" s="5" t="s">
        <v>294</v>
      </c>
      <c r="O4732" s="5" t="s">
        <v>294</v>
      </c>
      <c r="P4732" s="5" t="s">
        <v>294</v>
      </c>
      <c r="Q4732" s="5" t="s">
        <v>294</v>
      </c>
      <c r="R4732" s="5" t="s">
        <v>294</v>
      </c>
    </row>
    <row r="4733" spans="1:18" x14ac:dyDescent="0.35">
      <c r="A4733" s="5" t="s">
        <v>14028</v>
      </c>
      <c r="B4733" s="5" t="s">
        <v>14029</v>
      </c>
      <c r="C4733" s="5" t="s">
        <v>14004</v>
      </c>
      <c r="D4733" s="5" t="s">
        <v>18</v>
      </c>
      <c r="E4733" s="5">
        <v>20</v>
      </c>
      <c r="F4733" s="5" t="s">
        <v>294</v>
      </c>
      <c r="G4733" s="5" t="s">
        <v>294</v>
      </c>
      <c r="M4733" s="5" t="s">
        <v>794</v>
      </c>
      <c r="N4733" s="5" t="s">
        <v>294</v>
      </c>
      <c r="O4733" s="5" t="s">
        <v>294</v>
      </c>
      <c r="P4733" s="5" t="s">
        <v>294</v>
      </c>
      <c r="Q4733" s="5" t="s">
        <v>294</v>
      </c>
      <c r="R4733" s="5" t="s">
        <v>294</v>
      </c>
    </row>
    <row r="4734" spans="1:18" x14ac:dyDescent="0.35">
      <c r="A4734" s="5" t="s">
        <v>14030</v>
      </c>
      <c r="B4734" s="5" t="s">
        <v>14031</v>
      </c>
      <c r="C4734" s="5" t="s">
        <v>14004</v>
      </c>
      <c r="D4734" s="5" t="s">
        <v>16</v>
      </c>
      <c r="E4734" s="5">
        <v>13</v>
      </c>
      <c r="F4734" s="5" t="s">
        <v>294</v>
      </c>
      <c r="G4734" s="5" t="s">
        <v>294</v>
      </c>
      <c r="M4734" s="5" t="s">
        <v>794</v>
      </c>
      <c r="N4734" s="5" t="s">
        <v>294</v>
      </c>
      <c r="O4734" s="5" t="s">
        <v>294</v>
      </c>
      <c r="P4734" s="5" t="s">
        <v>294</v>
      </c>
      <c r="Q4734" s="5" t="s">
        <v>294</v>
      </c>
      <c r="R4734" s="5" t="s">
        <v>294</v>
      </c>
    </row>
    <row r="4735" spans="1:18" x14ac:dyDescent="0.35">
      <c r="A4735" s="5" t="s">
        <v>14032</v>
      </c>
      <c r="B4735" s="5" t="s">
        <v>14033</v>
      </c>
      <c r="C4735" s="5" t="s">
        <v>14004</v>
      </c>
      <c r="D4735" s="5" t="s">
        <v>20</v>
      </c>
      <c r="E4735" s="5">
        <v>10</v>
      </c>
      <c r="F4735" s="5" t="s">
        <v>294</v>
      </c>
      <c r="G4735" s="5" t="s">
        <v>294</v>
      </c>
      <c r="M4735" s="5" t="s">
        <v>794</v>
      </c>
      <c r="N4735" s="5" t="s">
        <v>294</v>
      </c>
      <c r="O4735" s="5" t="s">
        <v>294</v>
      </c>
      <c r="P4735" s="5" t="s">
        <v>294</v>
      </c>
      <c r="Q4735" s="5" t="s">
        <v>294</v>
      </c>
      <c r="R4735" s="5" t="s">
        <v>294</v>
      </c>
    </row>
    <row r="4736" spans="1:18" x14ac:dyDescent="0.35">
      <c r="A4736" s="5" t="s">
        <v>14034</v>
      </c>
      <c r="B4736" s="5" t="s">
        <v>14035</v>
      </c>
      <c r="C4736" s="5" t="s">
        <v>14004</v>
      </c>
      <c r="D4736" s="5" t="s">
        <v>16</v>
      </c>
      <c r="E4736" s="5">
        <v>13</v>
      </c>
      <c r="F4736" s="5" t="s">
        <v>294</v>
      </c>
      <c r="G4736" s="5" t="s">
        <v>294</v>
      </c>
      <c r="M4736" s="5" t="s">
        <v>794</v>
      </c>
      <c r="N4736" s="5" t="s">
        <v>294</v>
      </c>
      <c r="O4736" s="5" t="s">
        <v>294</v>
      </c>
      <c r="P4736" s="5" t="s">
        <v>294</v>
      </c>
      <c r="Q4736" s="5" t="s">
        <v>294</v>
      </c>
      <c r="R4736" s="5" t="s">
        <v>294</v>
      </c>
    </row>
    <row r="4737" spans="1:22" x14ac:dyDescent="0.35">
      <c r="A4737" s="5" t="s">
        <v>14036</v>
      </c>
      <c r="B4737" s="5" t="s">
        <v>14037</v>
      </c>
      <c r="C4737" s="5" t="s">
        <v>14004</v>
      </c>
      <c r="D4737" s="5" t="s">
        <v>16</v>
      </c>
      <c r="E4737" s="5">
        <v>13</v>
      </c>
      <c r="F4737" s="5" t="s">
        <v>294</v>
      </c>
      <c r="G4737" s="5" t="s">
        <v>294</v>
      </c>
      <c r="M4737" s="5" t="s">
        <v>794</v>
      </c>
      <c r="N4737" s="5" t="s">
        <v>294</v>
      </c>
      <c r="O4737" s="5" t="s">
        <v>294</v>
      </c>
      <c r="P4737" s="5" t="s">
        <v>294</v>
      </c>
      <c r="Q4737" s="5" t="s">
        <v>294</v>
      </c>
      <c r="R4737" s="5" t="s">
        <v>294</v>
      </c>
    </row>
    <row r="4738" spans="1:22" x14ac:dyDescent="0.35">
      <c r="A4738" s="5" t="s">
        <v>14038</v>
      </c>
      <c r="B4738" s="5" t="s">
        <v>14039</v>
      </c>
      <c r="C4738" s="5" t="s">
        <v>14004</v>
      </c>
      <c r="D4738" s="5" t="s">
        <v>16</v>
      </c>
      <c r="E4738" s="5">
        <v>13</v>
      </c>
      <c r="F4738" s="5" t="s">
        <v>294</v>
      </c>
      <c r="G4738" s="5" t="s">
        <v>294</v>
      </c>
      <c r="M4738" s="5" t="s">
        <v>794</v>
      </c>
      <c r="N4738" s="5" t="s">
        <v>294</v>
      </c>
      <c r="O4738" s="5" t="s">
        <v>294</v>
      </c>
      <c r="P4738" s="5" t="s">
        <v>294</v>
      </c>
      <c r="Q4738" s="5" t="s">
        <v>294</v>
      </c>
      <c r="R4738" s="5" t="s">
        <v>294</v>
      </c>
    </row>
    <row r="4739" spans="1:22" x14ac:dyDescent="0.35">
      <c r="A4739" s="5" t="s">
        <v>14040</v>
      </c>
      <c r="B4739" s="5" t="s">
        <v>14041</v>
      </c>
      <c r="C4739" s="5" t="s">
        <v>14004</v>
      </c>
      <c r="D4739" s="5" t="s">
        <v>16</v>
      </c>
      <c r="E4739" s="5">
        <v>13</v>
      </c>
      <c r="F4739" s="5" t="s">
        <v>294</v>
      </c>
      <c r="G4739" s="5" t="s">
        <v>294</v>
      </c>
      <c r="M4739" s="5" t="s">
        <v>794</v>
      </c>
      <c r="N4739" s="5" t="s">
        <v>294</v>
      </c>
      <c r="O4739" s="5" t="s">
        <v>294</v>
      </c>
      <c r="P4739" s="5" t="s">
        <v>294</v>
      </c>
      <c r="Q4739" s="5" t="s">
        <v>294</v>
      </c>
      <c r="R4739" s="5" t="s">
        <v>294</v>
      </c>
    </row>
    <row r="4740" spans="1:22" x14ac:dyDescent="0.35">
      <c r="A4740" s="5" t="s">
        <v>14042</v>
      </c>
      <c r="B4740" s="5" t="s">
        <v>14043</v>
      </c>
      <c r="C4740" s="5" t="s">
        <v>14004</v>
      </c>
      <c r="D4740" s="5" t="s">
        <v>16</v>
      </c>
      <c r="E4740" s="5">
        <v>13</v>
      </c>
      <c r="F4740" s="5" t="s">
        <v>294</v>
      </c>
      <c r="G4740" s="5" t="s">
        <v>294</v>
      </c>
      <c r="M4740" s="5" t="s">
        <v>794</v>
      </c>
      <c r="N4740" s="5" t="s">
        <v>294</v>
      </c>
      <c r="O4740" s="5" t="s">
        <v>294</v>
      </c>
      <c r="P4740" s="5" t="s">
        <v>294</v>
      </c>
      <c r="Q4740" s="5" t="s">
        <v>294</v>
      </c>
      <c r="R4740" s="5" t="s">
        <v>294</v>
      </c>
    </row>
    <row r="4741" spans="1:22" x14ac:dyDescent="0.35">
      <c r="A4741" s="5" t="s">
        <v>14044</v>
      </c>
      <c r="B4741" s="5" t="s">
        <v>14045</v>
      </c>
      <c r="C4741" s="5" t="s">
        <v>14004</v>
      </c>
      <c r="D4741" s="5" t="s">
        <v>18</v>
      </c>
      <c r="E4741" s="5">
        <v>500</v>
      </c>
      <c r="F4741" s="5" t="s">
        <v>294</v>
      </c>
      <c r="G4741" s="5" t="s">
        <v>294</v>
      </c>
      <c r="M4741" s="5" t="s">
        <v>794</v>
      </c>
      <c r="N4741" s="5" t="s">
        <v>294</v>
      </c>
      <c r="O4741" s="5" t="s">
        <v>294</v>
      </c>
      <c r="P4741" s="5" t="s">
        <v>294</v>
      </c>
      <c r="Q4741" s="5" t="s">
        <v>294</v>
      </c>
      <c r="R4741" s="5" t="s">
        <v>294</v>
      </c>
    </row>
    <row r="4742" spans="1:22" x14ac:dyDescent="0.35">
      <c r="A4742" s="5" t="s">
        <v>14046</v>
      </c>
      <c r="B4742" s="5" t="s">
        <v>3907</v>
      </c>
      <c r="C4742" s="5" t="s">
        <v>14004</v>
      </c>
      <c r="D4742" s="5" t="s">
        <v>22</v>
      </c>
      <c r="E4742" s="5">
        <v>10</v>
      </c>
      <c r="F4742" s="5" t="s">
        <v>294</v>
      </c>
      <c r="G4742" s="5" t="s">
        <v>294</v>
      </c>
      <c r="M4742" s="5" t="s">
        <v>3826</v>
      </c>
      <c r="N4742" s="5" t="s">
        <v>294</v>
      </c>
      <c r="P4742" s="5" t="s">
        <v>294</v>
      </c>
      <c r="Q4742" s="5" t="s">
        <v>294</v>
      </c>
      <c r="R4742" s="5" t="s">
        <v>294</v>
      </c>
    </row>
    <row r="4743" spans="1:22" x14ac:dyDescent="0.35">
      <c r="A4743" s="5" t="s">
        <v>14047</v>
      </c>
      <c r="B4743" s="5" t="s">
        <v>14048</v>
      </c>
      <c r="C4743" s="5" t="s">
        <v>14004</v>
      </c>
      <c r="D4743" s="5" t="s">
        <v>22</v>
      </c>
      <c r="E4743" s="5">
        <v>10</v>
      </c>
      <c r="F4743" s="5" t="s">
        <v>294</v>
      </c>
      <c r="G4743" s="5" t="s">
        <v>294</v>
      </c>
      <c r="M4743" s="5" t="s">
        <v>794</v>
      </c>
      <c r="N4743" s="5" t="s">
        <v>294</v>
      </c>
      <c r="O4743" s="5" t="s">
        <v>294</v>
      </c>
      <c r="P4743" s="5" t="s">
        <v>294</v>
      </c>
      <c r="Q4743" s="5" t="s">
        <v>294</v>
      </c>
      <c r="R4743" s="5" t="s">
        <v>297</v>
      </c>
    </row>
    <row r="4744" spans="1:22" x14ac:dyDescent="0.35">
      <c r="A4744" s="5" t="s">
        <v>14049</v>
      </c>
      <c r="B4744" s="5" t="s">
        <v>14050</v>
      </c>
      <c r="C4744" s="5" t="s">
        <v>9548</v>
      </c>
      <c r="D4744" s="5" t="s">
        <v>1655</v>
      </c>
      <c r="E4744" s="5">
        <v>77</v>
      </c>
      <c r="F4744" s="5" t="s">
        <v>294</v>
      </c>
      <c r="G4744" s="5" t="s">
        <v>294</v>
      </c>
      <c r="M4744" s="5" t="s">
        <v>794</v>
      </c>
      <c r="N4744" s="5" t="s">
        <v>294</v>
      </c>
      <c r="O4744" s="5" t="s">
        <v>294</v>
      </c>
      <c r="P4744" s="5" t="s">
        <v>294</v>
      </c>
      <c r="Q4744" s="5" t="s">
        <v>294</v>
      </c>
      <c r="R4744" s="5" t="s">
        <v>294</v>
      </c>
    </row>
    <row r="4745" spans="1:22" x14ac:dyDescent="0.35">
      <c r="A4745" s="5" t="s">
        <v>14051</v>
      </c>
      <c r="B4745" s="5" t="s">
        <v>235</v>
      </c>
      <c r="C4745" s="5" t="s">
        <v>9548</v>
      </c>
      <c r="D4745" s="5" t="s">
        <v>18</v>
      </c>
      <c r="E4745" s="5">
        <v>40</v>
      </c>
      <c r="F4745" s="5" t="s">
        <v>294</v>
      </c>
      <c r="G4745" s="5" t="s">
        <v>294</v>
      </c>
      <c r="M4745" s="5" t="s">
        <v>794</v>
      </c>
      <c r="N4745" s="5" t="s">
        <v>294</v>
      </c>
      <c r="P4745" s="5" t="s">
        <v>294</v>
      </c>
      <c r="Q4745" s="5" t="s">
        <v>294</v>
      </c>
      <c r="R4745" s="5" t="s">
        <v>294</v>
      </c>
      <c r="V4745" s="5" t="s">
        <v>14052</v>
      </c>
    </row>
    <row r="4746" spans="1:22" x14ac:dyDescent="0.35">
      <c r="A4746" s="5" t="s">
        <v>14053</v>
      </c>
      <c r="B4746" s="5" t="s">
        <v>14054</v>
      </c>
      <c r="C4746" s="5" t="s">
        <v>9548</v>
      </c>
      <c r="D4746" s="5" t="s">
        <v>18</v>
      </c>
      <c r="E4746" s="5">
        <v>45</v>
      </c>
      <c r="F4746" s="5" t="s">
        <v>294</v>
      </c>
      <c r="G4746" s="5" t="s">
        <v>294</v>
      </c>
      <c r="M4746" s="5" t="s">
        <v>794</v>
      </c>
      <c r="N4746" s="5" t="s">
        <v>294</v>
      </c>
      <c r="O4746" s="5" t="s">
        <v>294</v>
      </c>
      <c r="P4746" s="5" t="s">
        <v>294</v>
      </c>
      <c r="Q4746" s="5" t="s">
        <v>297</v>
      </c>
      <c r="R4746" s="5" t="s">
        <v>294</v>
      </c>
      <c r="V4746" s="5" t="s">
        <v>14055</v>
      </c>
    </row>
    <row r="4747" spans="1:22" x14ac:dyDescent="0.35">
      <c r="A4747" s="5" t="s">
        <v>14056</v>
      </c>
      <c r="B4747" s="5" t="s">
        <v>3907</v>
      </c>
      <c r="C4747" s="5" t="s">
        <v>9548</v>
      </c>
      <c r="D4747" s="5" t="s">
        <v>18</v>
      </c>
      <c r="E4747" s="5">
        <v>20</v>
      </c>
      <c r="F4747" s="5" t="s">
        <v>294</v>
      </c>
      <c r="G4747" s="5" t="s">
        <v>297</v>
      </c>
      <c r="M4747" s="5" t="s">
        <v>3826</v>
      </c>
      <c r="N4747" s="5" t="s">
        <v>294</v>
      </c>
      <c r="P4747" s="5" t="s">
        <v>294</v>
      </c>
      <c r="Q4747" s="5" t="s">
        <v>294</v>
      </c>
      <c r="R4747" s="5" t="s">
        <v>294</v>
      </c>
      <c r="V4747" s="5" t="s">
        <v>14057</v>
      </c>
    </row>
    <row r="4748" spans="1:22" x14ac:dyDescent="0.35">
      <c r="A4748" s="5" t="s">
        <v>14058</v>
      </c>
      <c r="B4748" s="5" t="s">
        <v>14059</v>
      </c>
      <c r="C4748" s="5" t="s">
        <v>14060</v>
      </c>
      <c r="D4748" s="5" t="s">
        <v>18</v>
      </c>
      <c r="E4748" s="5">
        <v>80</v>
      </c>
      <c r="F4748" s="5" t="s">
        <v>297</v>
      </c>
      <c r="G4748" s="5" t="s">
        <v>294</v>
      </c>
      <c r="M4748" s="5" t="s">
        <v>794</v>
      </c>
      <c r="N4748" s="5" t="s">
        <v>294</v>
      </c>
      <c r="O4748" s="5" t="s">
        <v>294</v>
      </c>
      <c r="P4748" s="5" t="s">
        <v>294</v>
      </c>
      <c r="Q4748" s="5" t="s">
        <v>294</v>
      </c>
      <c r="R4748" s="5" t="s">
        <v>297</v>
      </c>
      <c r="V4748" s="5" t="s">
        <v>14061</v>
      </c>
    </row>
    <row r="4749" spans="1:22" x14ac:dyDescent="0.35">
      <c r="A4749" s="5" t="s">
        <v>14062</v>
      </c>
      <c r="B4749" s="5" t="s">
        <v>14063</v>
      </c>
      <c r="C4749" s="5" t="s">
        <v>14060</v>
      </c>
      <c r="D4749" s="5" t="s">
        <v>18</v>
      </c>
      <c r="E4749" s="5">
        <v>40</v>
      </c>
      <c r="F4749" s="5" t="s">
        <v>294</v>
      </c>
      <c r="G4749" s="5" t="s">
        <v>294</v>
      </c>
      <c r="M4749" s="5" t="s">
        <v>794</v>
      </c>
      <c r="N4749" s="5" t="s">
        <v>294</v>
      </c>
      <c r="P4749" s="5" t="s">
        <v>294</v>
      </c>
      <c r="Q4749" s="5" t="s">
        <v>294</v>
      </c>
      <c r="R4749" s="5" t="s">
        <v>294</v>
      </c>
      <c r="V4749" s="5" t="s">
        <v>14064</v>
      </c>
    </row>
    <row r="4750" spans="1:22" x14ac:dyDescent="0.35">
      <c r="A4750" s="5" t="s">
        <v>14065</v>
      </c>
      <c r="B4750" s="5" t="s">
        <v>3907</v>
      </c>
      <c r="C4750" s="5" t="s">
        <v>14060</v>
      </c>
      <c r="D4750" s="5" t="s">
        <v>22</v>
      </c>
      <c r="E4750" s="5">
        <v>9</v>
      </c>
      <c r="F4750" s="5" t="s">
        <v>294</v>
      </c>
      <c r="G4750" s="5" t="s">
        <v>294</v>
      </c>
      <c r="M4750" s="5" t="s">
        <v>3826</v>
      </c>
      <c r="N4750" s="5" t="s">
        <v>294</v>
      </c>
      <c r="O4750" s="5" t="s">
        <v>294</v>
      </c>
      <c r="P4750" s="5" t="s">
        <v>294</v>
      </c>
      <c r="Q4750" s="5" t="s">
        <v>294</v>
      </c>
      <c r="R4750" s="5" t="s">
        <v>294</v>
      </c>
      <c r="V4750" s="5" t="s">
        <v>14066</v>
      </c>
    </row>
    <row r="4751" spans="1:22" x14ac:dyDescent="0.35">
      <c r="A4751" s="5" t="s">
        <v>14067</v>
      </c>
      <c r="B4751" s="5" t="s">
        <v>14068</v>
      </c>
      <c r="C4751" s="5" t="s">
        <v>14060</v>
      </c>
      <c r="D4751" s="5" t="s">
        <v>18</v>
      </c>
      <c r="E4751" s="5">
        <v>20</v>
      </c>
      <c r="F4751" s="5" t="s">
        <v>294</v>
      </c>
      <c r="G4751" s="5" t="s">
        <v>297</v>
      </c>
      <c r="J4751" s="5" t="s">
        <v>9548</v>
      </c>
      <c r="M4751" s="5" t="s">
        <v>794</v>
      </c>
      <c r="N4751" s="5" t="s">
        <v>294</v>
      </c>
      <c r="P4751" s="5" t="s">
        <v>294</v>
      </c>
      <c r="Q4751" s="5" t="s">
        <v>294</v>
      </c>
      <c r="R4751" s="5" t="s">
        <v>297</v>
      </c>
      <c r="V4751" s="5" t="s">
        <v>14069</v>
      </c>
    </row>
    <row r="4752" spans="1:22" x14ac:dyDescent="0.35">
      <c r="A4752" s="5" t="s">
        <v>14070</v>
      </c>
      <c r="B4752" s="5" t="s">
        <v>14071</v>
      </c>
      <c r="C4752" s="5" t="s">
        <v>14060</v>
      </c>
      <c r="D4752" s="5" t="s">
        <v>18</v>
      </c>
      <c r="E4752" s="5">
        <v>40</v>
      </c>
      <c r="F4752" s="5" t="s">
        <v>297</v>
      </c>
      <c r="G4752" s="5" t="s">
        <v>294</v>
      </c>
      <c r="M4752" s="5" t="s">
        <v>794</v>
      </c>
      <c r="N4752" s="5" t="s">
        <v>294</v>
      </c>
      <c r="O4752" s="5" t="s">
        <v>294</v>
      </c>
      <c r="P4752" s="5" t="s">
        <v>294</v>
      </c>
      <c r="Q4752" s="5" t="s">
        <v>294</v>
      </c>
      <c r="R4752" s="5" t="s">
        <v>294</v>
      </c>
      <c r="V4752" s="5" t="s">
        <v>14072</v>
      </c>
    </row>
    <row r="4753" spans="1:22" x14ac:dyDescent="0.35">
      <c r="A4753" s="5" t="s">
        <v>14073</v>
      </c>
      <c r="B4753" s="5" t="s">
        <v>14074</v>
      </c>
      <c r="C4753" s="5" t="s">
        <v>14060</v>
      </c>
      <c r="D4753" s="5" t="s">
        <v>18</v>
      </c>
      <c r="E4753" s="5">
        <v>20</v>
      </c>
      <c r="F4753" s="5" t="s">
        <v>297</v>
      </c>
      <c r="G4753" s="5" t="s">
        <v>297</v>
      </c>
      <c r="J4753" s="5" t="s">
        <v>9548</v>
      </c>
      <c r="M4753" s="5" t="s">
        <v>794</v>
      </c>
      <c r="N4753" s="5" t="s">
        <v>294</v>
      </c>
      <c r="O4753" s="5" t="s">
        <v>294</v>
      </c>
      <c r="P4753" s="5" t="s">
        <v>294</v>
      </c>
      <c r="Q4753" s="5" t="s">
        <v>294</v>
      </c>
      <c r="R4753" s="5" t="s">
        <v>294</v>
      </c>
      <c r="U4753" s="5" t="s">
        <v>14075</v>
      </c>
      <c r="V4753" s="5" t="s">
        <v>14076</v>
      </c>
    </row>
    <row r="4754" spans="1:22" x14ac:dyDescent="0.35">
      <c r="A4754" s="5" t="s">
        <v>14077</v>
      </c>
      <c r="B4754" s="5" t="s">
        <v>14078</v>
      </c>
      <c r="C4754" s="5" t="s">
        <v>14060</v>
      </c>
      <c r="D4754" s="5" t="s">
        <v>18</v>
      </c>
      <c r="E4754" s="5">
        <v>4</v>
      </c>
      <c r="F4754" s="5" t="s">
        <v>297</v>
      </c>
      <c r="G4754" s="5" t="s">
        <v>297</v>
      </c>
      <c r="J4754" s="5" t="s">
        <v>1194</v>
      </c>
      <c r="M4754" s="5" t="s">
        <v>794</v>
      </c>
      <c r="N4754" s="5" t="s">
        <v>294</v>
      </c>
      <c r="O4754" s="5" t="s">
        <v>294</v>
      </c>
      <c r="P4754" s="5" t="s">
        <v>294</v>
      </c>
      <c r="Q4754" s="5" t="s">
        <v>294</v>
      </c>
      <c r="R4754" s="5" t="s">
        <v>294</v>
      </c>
      <c r="U4754" s="5" t="s">
        <v>14079</v>
      </c>
      <c r="V4754" s="5" t="s">
        <v>14080</v>
      </c>
    </row>
    <row r="4755" spans="1:22" x14ac:dyDescent="0.35">
      <c r="A4755" s="5" t="s">
        <v>1107</v>
      </c>
      <c r="B4755" s="5" t="s">
        <v>14081</v>
      </c>
      <c r="C4755" s="5" t="s">
        <v>14082</v>
      </c>
      <c r="D4755" s="5" t="s">
        <v>18</v>
      </c>
      <c r="E4755" s="5">
        <v>40</v>
      </c>
      <c r="F4755" s="5" t="s">
        <v>294</v>
      </c>
      <c r="G4755" s="5" t="s">
        <v>294</v>
      </c>
      <c r="M4755" s="5" t="s">
        <v>794</v>
      </c>
      <c r="N4755" s="5" t="s">
        <v>294</v>
      </c>
      <c r="R4755" s="5" t="s">
        <v>294</v>
      </c>
      <c r="V4755" s="5" t="s">
        <v>14083</v>
      </c>
    </row>
    <row r="4756" spans="1:22" x14ac:dyDescent="0.35">
      <c r="A4756" s="5" t="s">
        <v>14084</v>
      </c>
      <c r="B4756" s="5" t="s">
        <v>14085</v>
      </c>
      <c r="C4756" s="5" t="s">
        <v>14082</v>
      </c>
      <c r="D4756" s="5" t="s">
        <v>20</v>
      </c>
      <c r="E4756" s="5">
        <v>10</v>
      </c>
      <c r="F4756" s="5" t="s">
        <v>294</v>
      </c>
      <c r="G4756" s="5" t="s">
        <v>294</v>
      </c>
      <c r="M4756" s="5" t="s">
        <v>794</v>
      </c>
      <c r="N4756" s="5" t="s">
        <v>294</v>
      </c>
      <c r="O4756" s="5" t="s">
        <v>294</v>
      </c>
      <c r="P4756" s="5" t="s">
        <v>294</v>
      </c>
      <c r="Q4756" s="5" t="s">
        <v>294</v>
      </c>
      <c r="R4756" s="5" t="s">
        <v>294</v>
      </c>
    </row>
    <row r="4757" spans="1:22" x14ac:dyDescent="0.35">
      <c r="A4757" s="5" t="s">
        <v>14086</v>
      </c>
      <c r="B4757" s="5" t="s">
        <v>14087</v>
      </c>
      <c r="C4757" s="5" t="s">
        <v>14088</v>
      </c>
      <c r="D4757" s="5" t="s">
        <v>22</v>
      </c>
      <c r="E4757" s="5">
        <v>10</v>
      </c>
      <c r="F4757" s="5" t="s">
        <v>294</v>
      </c>
      <c r="G4757" s="5" t="s">
        <v>294</v>
      </c>
      <c r="J4757" s="5" t="s">
        <v>628</v>
      </c>
      <c r="M4757" s="5" t="s">
        <v>794</v>
      </c>
      <c r="N4757" s="5" t="s">
        <v>294</v>
      </c>
      <c r="P4757" s="5" t="s">
        <v>294</v>
      </c>
      <c r="Q4757" s="5" t="s">
        <v>294</v>
      </c>
      <c r="R4757" s="5" t="s">
        <v>297</v>
      </c>
    </row>
    <row r="4758" spans="1:22" x14ac:dyDescent="0.35">
      <c r="A4758" s="5" t="s">
        <v>14089</v>
      </c>
      <c r="B4758" s="5" t="s">
        <v>14090</v>
      </c>
      <c r="C4758" s="5" t="s">
        <v>14088</v>
      </c>
      <c r="D4758" s="5" t="s">
        <v>18</v>
      </c>
      <c r="E4758" s="5">
        <v>40</v>
      </c>
      <c r="F4758" s="5" t="s">
        <v>294</v>
      </c>
      <c r="G4758" s="5" t="s">
        <v>294</v>
      </c>
      <c r="M4758" s="5" t="s">
        <v>794</v>
      </c>
      <c r="N4758" s="5" t="s">
        <v>294</v>
      </c>
      <c r="P4758" s="5" t="s">
        <v>294</v>
      </c>
      <c r="Q4758" s="5" t="s">
        <v>294</v>
      </c>
      <c r="R4758" s="5" t="s">
        <v>294</v>
      </c>
    </row>
    <row r="4759" spans="1:22" x14ac:dyDescent="0.35">
      <c r="A4759" s="5" t="s">
        <v>14091</v>
      </c>
      <c r="B4759" s="5" t="s">
        <v>14092</v>
      </c>
      <c r="C4759" s="5" t="s">
        <v>14088</v>
      </c>
      <c r="D4759" s="5" t="s">
        <v>20</v>
      </c>
      <c r="E4759" s="5">
        <v>10</v>
      </c>
      <c r="F4759" s="5" t="s">
        <v>294</v>
      </c>
      <c r="G4759" s="5" t="s">
        <v>294</v>
      </c>
      <c r="M4759" s="5" t="s">
        <v>794</v>
      </c>
      <c r="N4759" s="5" t="s">
        <v>294</v>
      </c>
      <c r="O4759" s="5" t="s">
        <v>294</v>
      </c>
      <c r="P4759" s="5" t="s">
        <v>294</v>
      </c>
      <c r="Q4759" s="5" t="s">
        <v>294</v>
      </c>
      <c r="R4759" s="5" t="s">
        <v>294</v>
      </c>
      <c r="V4759" s="5" t="s">
        <v>14093</v>
      </c>
    </row>
    <row r="4760" spans="1:22" x14ac:dyDescent="0.35">
      <c r="A4760" s="5" t="s">
        <v>14094</v>
      </c>
      <c r="B4760" s="5" t="s">
        <v>14095</v>
      </c>
      <c r="C4760" s="5" t="s">
        <v>14088</v>
      </c>
      <c r="D4760" s="5" t="s">
        <v>22</v>
      </c>
      <c r="E4760" s="5">
        <v>10</v>
      </c>
      <c r="F4760" s="5" t="s">
        <v>294</v>
      </c>
      <c r="G4760" s="5" t="s">
        <v>294</v>
      </c>
      <c r="J4760" s="5" t="s">
        <v>641</v>
      </c>
      <c r="M4760" s="5" t="s">
        <v>794</v>
      </c>
      <c r="N4760" s="5" t="s">
        <v>294</v>
      </c>
      <c r="P4760" s="5" t="s">
        <v>294</v>
      </c>
      <c r="Q4760" s="5" t="s">
        <v>294</v>
      </c>
      <c r="R4760" s="5" t="s">
        <v>297</v>
      </c>
    </row>
    <row r="4761" spans="1:22" x14ac:dyDescent="0.35">
      <c r="A4761" s="5" t="s">
        <v>14096</v>
      </c>
      <c r="B4761" s="5" t="s">
        <v>14097</v>
      </c>
      <c r="C4761" s="5" t="s">
        <v>14088</v>
      </c>
      <c r="D4761" s="5" t="s">
        <v>18</v>
      </c>
      <c r="E4761" s="5">
        <v>40</v>
      </c>
      <c r="F4761" s="5" t="s">
        <v>294</v>
      </c>
      <c r="G4761" s="5" t="s">
        <v>294</v>
      </c>
      <c r="M4761" s="5" t="s">
        <v>794</v>
      </c>
      <c r="N4761" s="5" t="s">
        <v>294</v>
      </c>
      <c r="O4761" s="5" t="s">
        <v>294</v>
      </c>
      <c r="P4761" s="5" t="s">
        <v>294</v>
      </c>
      <c r="Q4761" s="5" t="s">
        <v>294</v>
      </c>
      <c r="R4761" s="5" t="s">
        <v>294</v>
      </c>
      <c r="V4761" s="5" t="s">
        <v>14098</v>
      </c>
    </row>
    <row r="4762" spans="1:22" x14ac:dyDescent="0.35">
      <c r="A4762" s="5" t="s">
        <v>14099</v>
      </c>
      <c r="B4762" s="5" t="s">
        <v>14100</v>
      </c>
      <c r="C4762" s="5" t="s">
        <v>14088</v>
      </c>
      <c r="D4762" s="5" t="s">
        <v>22</v>
      </c>
      <c r="E4762" s="5">
        <v>10</v>
      </c>
      <c r="F4762" s="5" t="s">
        <v>294</v>
      </c>
      <c r="G4762" s="5" t="s">
        <v>294</v>
      </c>
      <c r="M4762" s="5" t="s">
        <v>3826</v>
      </c>
      <c r="N4762" s="5" t="s">
        <v>294</v>
      </c>
      <c r="P4762" s="5" t="s">
        <v>294</v>
      </c>
      <c r="Q4762" s="5" t="s">
        <v>294</v>
      </c>
      <c r="R4762" s="5" t="s">
        <v>294</v>
      </c>
    </row>
    <row r="4763" spans="1:22" x14ac:dyDescent="0.35">
      <c r="A4763" s="5" t="s">
        <v>14101</v>
      </c>
      <c r="B4763" s="5" t="s">
        <v>14102</v>
      </c>
      <c r="C4763" s="5" t="s">
        <v>14088</v>
      </c>
      <c r="D4763" s="5" t="s">
        <v>18</v>
      </c>
      <c r="E4763" s="5">
        <v>60</v>
      </c>
      <c r="F4763" s="5" t="s">
        <v>294</v>
      </c>
      <c r="G4763" s="5" t="s">
        <v>294</v>
      </c>
      <c r="M4763" s="5" t="s">
        <v>794</v>
      </c>
      <c r="N4763" s="5" t="s">
        <v>294</v>
      </c>
      <c r="O4763" s="5" t="s">
        <v>294</v>
      </c>
      <c r="P4763" s="5" t="s">
        <v>294</v>
      </c>
      <c r="Q4763" s="5" t="s">
        <v>294</v>
      </c>
      <c r="R4763" s="5" t="s">
        <v>294</v>
      </c>
      <c r="V4763" s="5" t="s">
        <v>14103</v>
      </c>
    </row>
    <row r="4764" spans="1:22" x14ac:dyDescent="0.35">
      <c r="A4764" s="5" t="s">
        <v>14104</v>
      </c>
      <c r="B4764" s="5" t="s">
        <v>14105</v>
      </c>
      <c r="C4764" s="5" t="s">
        <v>14088</v>
      </c>
      <c r="D4764" s="5" t="s">
        <v>4073</v>
      </c>
      <c r="E4764" s="5">
        <v>95</v>
      </c>
      <c r="F4764" s="5" t="s">
        <v>294</v>
      </c>
      <c r="G4764" s="5" t="s">
        <v>294</v>
      </c>
      <c r="M4764" s="5" t="s">
        <v>794</v>
      </c>
      <c r="N4764" s="5" t="s">
        <v>294</v>
      </c>
      <c r="O4764" s="5" t="s">
        <v>294</v>
      </c>
      <c r="P4764" s="5" t="s">
        <v>294</v>
      </c>
      <c r="Q4764" s="5" t="s">
        <v>294</v>
      </c>
      <c r="R4764" s="5" t="s">
        <v>294</v>
      </c>
    </row>
    <row r="4765" spans="1:22" x14ac:dyDescent="0.35">
      <c r="A4765" s="5" t="s">
        <v>14106</v>
      </c>
      <c r="B4765" s="5" t="s">
        <v>14107</v>
      </c>
      <c r="C4765" s="5" t="s">
        <v>14088</v>
      </c>
      <c r="D4765" s="5" t="s">
        <v>28</v>
      </c>
      <c r="E4765" s="5">
        <v>6</v>
      </c>
      <c r="F4765" s="5" t="s">
        <v>294</v>
      </c>
      <c r="G4765" s="5" t="s">
        <v>294</v>
      </c>
      <c r="M4765" s="5" t="s">
        <v>794</v>
      </c>
      <c r="N4765" s="5" t="s">
        <v>294</v>
      </c>
      <c r="O4765" s="5" t="s">
        <v>294</v>
      </c>
      <c r="P4765" s="5" t="s">
        <v>294</v>
      </c>
      <c r="Q4765" s="5" t="s">
        <v>294</v>
      </c>
      <c r="R4765" s="5" t="s">
        <v>294</v>
      </c>
      <c r="V4765" s="5" t="s">
        <v>14108</v>
      </c>
    </row>
    <row r="4766" spans="1:22" x14ac:dyDescent="0.35">
      <c r="A4766" s="5" t="s">
        <v>14109</v>
      </c>
      <c r="B4766" s="5" t="s">
        <v>14110</v>
      </c>
      <c r="C4766" s="5" t="s">
        <v>14088</v>
      </c>
      <c r="D4766" s="5" t="s">
        <v>18</v>
      </c>
      <c r="E4766" s="5">
        <v>40</v>
      </c>
      <c r="F4766" s="5" t="s">
        <v>294</v>
      </c>
      <c r="G4766" s="5" t="s">
        <v>294</v>
      </c>
      <c r="M4766" s="5" t="s">
        <v>794</v>
      </c>
      <c r="N4766" s="5" t="s">
        <v>294</v>
      </c>
      <c r="O4766" s="5" t="s">
        <v>294</v>
      </c>
      <c r="P4766" s="5" t="s">
        <v>294</v>
      </c>
      <c r="Q4766" s="5" t="s">
        <v>294</v>
      </c>
      <c r="R4766" s="5" t="s">
        <v>294</v>
      </c>
      <c r="V4766" s="5" t="s">
        <v>14111</v>
      </c>
    </row>
    <row r="4767" spans="1:22" x14ac:dyDescent="0.35">
      <c r="A4767" s="5" t="s">
        <v>14112</v>
      </c>
      <c r="B4767" s="5" t="s">
        <v>14113</v>
      </c>
      <c r="C4767" s="5" t="s">
        <v>641</v>
      </c>
      <c r="D4767" s="5" t="s">
        <v>22</v>
      </c>
      <c r="E4767" s="5">
        <v>3</v>
      </c>
      <c r="F4767" s="5" t="s">
        <v>294</v>
      </c>
      <c r="G4767" s="5" t="s">
        <v>294</v>
      </c>
      <c r="M4767" s="5" t="s">
        <v>794</v>
      </c>
      <c r="N4767" s="5" t="s">
        <v>297</v>
      </c>
      <c r="O4767" s="5" t="s">
        <v>297</v>
      </c>
      <c r="Q4767" s="5" t="s">
        <v>297</v>
      </c>
      <c r="R4767" s="5" t="s">
        <v>294</v>
      </c>
      <c r="V4767" s="5" t="s">
        <v>14112</v>
      </c>
    </row>
    <row r="4768" spans="1:22" x14ac:dyDescent="0.35">
      <c r="A4768" s="5" t="s">
        <v>1111</v>
      </c>
      <c r="B4768" s="5" t="s">
        <v>14114</v>
      </c>
      <c r="C4768" s="5" t="s">
        <v>14082</v>
      </c>
      <c r="D4768" s="5" t="s">
        <v>18</v>
      </c>
      <c r="E4768" s="5">
        <v>20</v>
      </c>
      <c r="F4768" s="5" t="s">
        <v>294</v>
      </c>
      <c r="G4768" s="5" t="s">
        <v>294</v>
      </c>
      <c r="M4768" s="5" t="s">
        <v>794</v>
      </c>
      <c r="N4768" s="5" t="s">
        <v>294</v>
      </c>
      <c r="R4768" s="5" t="s">
        <v>294</v>
      </c>
      <c r="V4768" s="5" t="s">
        <v>14115</v>
      </c>
    </row>
    <row r="4769" spans="1:22" x14ac:dyDescent="0.35">
      <c r="A4769" s="5" t="s">
        <v>14116</v>
      </c>
      <c r="B4769" s="5" t="s">
        <v>14117</v>
      </c>
      <c r="C4769" s="5" t="s">
        <v>641</v>
      </c>
      <c r="D4769" s="5" t="s">
        <v>18</v>
      </c>
      <c r="E4769" s="5">
        <v>125</v>
      </c>
      <c r="F4769" s="5" t="s">
        <v>294</v>
      </c>
      <c r="G4769" s="5" t="s">
        <v>294</v>
      </c>
      <c r="M4769" s="5" t="s">
        <v>794</v>
      </c>
      <c r="N4769" s="5" t="s">
        <v>297</v>
      </c>
      <c r="O4769" s="5" t="s">
        <v>294</v>
      </c>
      <c r="P4769" s="5" t="s">
        <v>294</v>
      </c>
      <c r="Q4769" s="5" t="s">
        <v>297</v>
      </c>
      <c r="R4769" s="5" t="s">
        <v>294</v>
      </c>
      <c r="V4769" s="5" t="s">
        <v>14116</v>
      </c>
    </row>
    <row r="4770" spans="1:22" x14ac:dyDescent="0.35">
      <c r="A4770" s="5" t="s">
        <v>648</v>
      </c>
      <c r="B4770" s="5" t="s">
        <v>2683</v>
      </c>
      <c r="C4770" s="5" t="s">
        <v>641</v>
      </c>
      <c r="D4770" s="5" t="s">
        <v>18</v>
      </c>
      <c r="E4770" s="5">
        <v>48</v>
      </c>
      <c r="F4770" s="5" t="s">
        <v>294</v>
      </c>
      <c r="G4770" s="5" t="s">
        <v>294</v>
      </c>
      <c r="M4770" s="5" t="s">
        <v>794</v>
      </c>
      <c r="N4770" s="5" t="s">
        <v>294</v>
      </c>
      <c r="R4770" s="5" t="s">
        <v>297</v>
      </c>
      <c r="V4770" s="5" t="s">
        <v>648</v>
      </c>
    </row>
    <row r="4771" spans="1:22" x14ac:dyDescent="0.35">
      <c r="A4771" s="5" t="s">
        <v>14118</v>
      </c>
      <c r="B4771" s="5" t="s">
        <v>14119</v>
      </c>
      <c r="C4771" s="5" t="s">
        <v>641</v>
      </c>
      <c r="D4771" s="5" t="s">
        <v>20</v>
      </c>
      <c r="E4771" s="5">
        <v>10</v>
      </c>
      <c r="F4771" s="5" t="s">
        <v>294</v>
      </c>
      <c r="G4771" s="5" t="s">
        <v>294</v>
      </c>
      <c r="M4771" s="5" t="s">
        <v>794</v>
      </c>
      <c r="N4771" s="5" t="s">
        <v>294</v>
      </c>
      <c r="O4771" s="5" t="s">
        <v>294</v>
      </c>
      <c r="P4771" s="5" t="s">
        <v>294</v>
      </c>
      <c r="Q4771" s="5" t="s">
        <v>294</v>
      </c>
      <c r="R4771" s="5" t="s">
        <v>294</v>
      </c>
    </row>
    <row r="4772" spans="1:22" x14ac:dyDescent="0.35">
      <c r="A4772" s="5" t="s">
        <v>803</v>
      </c>
      <c r="B4772" s="5" t="s">
        <v>14120</v>
      </c>
      <c r="C4772" s="5" t="s">
        <v>641</v>
      </c>
      <c r="D4772" s="5" t="s">
        <v>18</v>
      </c>
      <c r="E4772" s="5">
        <v>20</v>
      </c>
      <c r="F4772" s="5" t="s">
        <v>294</v>
      </c>
      <c r="G4772" s="5" t="s">
        <v>294</v>
      </c>
      <c r="M4772" s="5" t="s">
        <v>794</v>
      </c>
      <c r="N4772" s="5" t="s">
        <v>294</v>
      </c>
      <c r="O4772" s="5" t="s">
        <v>294</v>
      </c>
      <c r="P4772" s="5" t="s">
        <v>294</v>
      </c>
      <c r="Q4772" s="5" t="s">
        <v>294</v>
      </c>
      <c r="R4772" s="5" t="s">
        <v>294</v>
      </c>
      <c r="U4772" s="5" t="s">
        <v>14121</v>
      </c>
    </row>
    <row r="4773" spans="1:22" x14ac:dyDescent="0.35">
      <c r="A4773" s="5" t="s">
        <v>805</v>
      </c>
      <c r="B4773" s="5" t="s">
        <v>14122</v>
      </c>
      <c r="C4773" s="5" t="s">
        <v>641</v>
      </c>
      <c r="D4773" s="5" t="s">
        <v>18</v>
      </c>
      <c r="E4773" s="5">
        <v>20</v>
      </c>
      <c r="F4773" s="5" t="s">
        <v>294</v>
      </c>
      <c r="G4773" s="5" t="s">
        <v>294</v>
      </c>
      <c r="M4773" s="5" t="s">
        <v>794</v>
      </c>
      <c r="N4773" s="5" t="s">
        <v>294</v>
      </c>
      <c r="O4773" s="5" t="s">
        <v>294</v>
      </c>
      <c r="P4773" s="5" t="s">
        <v>294</v>
      </c>
      <c r="Q4773" s="5" t="s">
        <v>294</v>
      </c>
      <c r="R4773" s="5" t="s">
        <v>294</v>
      </c>
    </row>
    <row r="4774" spans="1:22" x14ac:dyDescent="0.35">
      <c r="A4774" s="5" t="s">
        <v>14123</v>
      </c>
      <c r="B4774" s="5" t="s">
        <v>14124</v>
      </c>
      <c r="C4774" s="5" t="s">
        <v>641</v>
      </c>
      <c r="D4774" s="5" t="s">
        <v>20</v>
      </c>
      <c r="E4774" s="5">
        <v>10</v>
      </c>
      <c r="F4774" s="5" t="s">
        <v>294</v>
      </c>
      <c r="G4774" s="5" t="s">
        <v>294</v>
      </c>
      <c r="M4774" s="5" t="s">
        <v>794</v>
      </c>
      <c r="N4774" s="5" t="s">
        <v>294</v>
      </c>
      <c r="O4774" s="5" t="s">
        <v>294</v>
      </c>
      <c r="P4774" s="5" t="s">
        <v>294</v>
      </c>
      <c r="Q4774" s="5" t="s">
        <v>294</v>
      </c>
      <c r="R4774" s="5" t="s">
        <v>294</v>
      </c>
    </row>
    <row r="4775" spans="1:22" x14ac:dyDescent="0.35">
      <c r="A4775" s="5" t="s">
        <v>1097</v>
      </c>
      <c r="B4775" s="5" t="s">
        <v>14125</v>
      </c>
      <c r="C4775" s="5" t="s">
        <v>14082</v>
      </c>
      <c r="D4775" s="5" t="s">
        <v>20</v>
      </c>
      <c r="E4775" s="5">
        <v>8</v>
      </c>
      <c r="F4775" s="5" t="s">
        <v>294</v>
      </c>
      <c r="G4775" s="5" t="s">
        <v>294</v>
      </c>
      <c r="M4775" s="5" t="s">
        <v>794</v>
      </c>
      <c r="N4775" s="5" t="s">
        <v>294</v>
      </c>
      <c r="R4775" s="5" t="s">
        <v>294</v>
      </c>
      <c r="V4775" s="5" t="s">
        <v>14126</v>
      </c>
    </row>
    <row r="4776" spans="1:22" x14ac:dyDescent="0.35">
      <c r="A4776" s="5" t="s">
        <v>1103</v>
      </c>
      <c r="B4776" s="5" t="s">
        <v>14127</v>
      </c>
      <c r="C4776" s="5" t="s">
        <v>14082</v>
      </c>
      <c r="D4776" s="5" t="s">
        <v>18</v>
      </c>
      <c r="E4776" s="5">
        <v>15</v>
      </c>
      <c r="F4776" s="5" t="s">
        <v>294</v>
      </c>
      <c r="G4776" s="5" t="s">
        <v>294</v>
      </c>
      <c r="M4776" s="5" t="s">
        <v>794</v>
      </c>
      <c r="N4776" s="5" t="s">
        <v>294</v>
      </c>
      <c r="R4776" s="5" t="s">
        <v>294</v>
      </c>
      <c r="V4776" s="5" t="s">
        <v>14128</v>
      </c>
    </row>
    <row r="4777" spans="1:22" x14ac:dyDescent="0.35">
      <c r="A4777" s="5" t="s">
        <v>807</v>
      </c>
      <c r="B4777" s="5" t="s">
        <v>14129</v>
      </c>
      <c r="C4777" s="5" t="s">
        <v>641</v>
      </c>
      <c r="D4777" s="5" t="s">
        <v>18</v>
      </c>
      <c r="E4777" s="5">
        <v>20</v>
      </c>
      <c r="F4777" s="5" t="s">
        <v>294</v>
      </c>
      <c r="G4777" s="5" t="s">
        <v>294</v>
      </c>
      <c r="M4777" s="5" t="s">
        <v>794</v>
      </c>
      <c r="N4777" s="5" t="s">
        <v>294</v>
      </c>
      <c r="O4777" s="5" t="s">
        <v>294</v>
      </c>
      <c r="P4777" s="5" t="s">
        <v>294</v>
      </c>
      <c r="Q4777" s="5" t="s">
        <v>294</v>
      </c>
      <c r="R4777" s="5" t="s">
        <v>294</v>
      </c>
    </row>
    <row r="4778" spans="1:22" x14ac:dyDescent="0.35">
      <c r="A4778" s="5" t="s">
        <v>14130</v>
      </c>
      <c r="B4778" s="5" t="s">
        <v>14131</v>
      </c>
      <c r="C4778" s="5" t="s">
        <v>14082</v>
      </c>
      <c r="D4778" s="5" t="s">
        <v>22</v>
      </c>
      <c r="E4778" s="5">
        <v>8</v>
      </c>
      <c r="F4778" s="5" t="s">
        <v>294</v>
      </c>
      <c r="G4778" s="5" t="s">
        <v>294</v>
      </c>
      <c r="M4778" s="5" t="s">
        <v>3826</v>
      </c>
      <c r="N4778" s="5" t="s">
        <v>294</v>
      </c>
      <c r="R4778" s="5" t="s">
        <v>294</v>
      </c>
      <c r="V4778" s="5" t="s">
        <v>14132</v>
      </c>
    </row>
    <row r="4779" spans="1:22" x14ac:dyDescent="0.35">
      <c r="A4779" s="5" t="s">
        <v>14133</v>
      </c>
      <c r="B4779" s="5" t="s">
        <v>8772</v>
      </c>
      <c r="C4779" s="5" t="s">
        <v>9681</v>
      </c>
      <c r="D4779" s="5" t="s">
        <v>22</v>
      </c>
      <c r="E4779" s="5">
        <v>9</v>
      </c>
      <c r="F4779" s="5" t="s">
        <v>294</v>
      </c>
      <c r="G4779" s="5" t="s">
        <v>294</v>
      </c>
      <c r="J4779" s="5" t="s">
        <v>628</v>
      </c>
      <c r="M4779" s="5" t="s">
        <v>794</v>
      </c>
      <c r="N4779" s="5" t="s">
        <v>294</v>
      </c>
      <c r="R4779" s="5" t="s">
        <v>294</v>
      </c>
      <c r="V4779" s="5" t="s">
        <v>14134</v>
      </c>
    </row>
    <row r="4780" spans="1:22" x14ac:dyDescent="0.35">
      <c r="A4780" s="5" t="s">
        <v>14135</v>
      </c>
      <c r="B4780" s="5" t="s">
        <v>12966</v>
      </c>
      <c r="C4780" s="5" t="s">
        <v>9681</v>
      </c>
      <c r="D4780" s="5" t="s">
        <v>22</v>
      </c>
      <c r="E4780" s="5">
        <v>18</v>
      </c>
      <c r="F4780" s="5" t="s">
        <v>294</v>
      </c>
      <c r="G4780" s="5" t="s">
        <v>294</v>
      </c>
      <c r="J4780" s="5" t="s">
        <v>8179</v>
      </c>
      <c r="M4780" s="5" t="s">
        <v>794</v>
      </c>
      <c r="N4780" s="5" t="s">
        <v>294</v>
      </c>
      <c r="R4780" s="5" t="s">
        <v>297</v>
      </c>
      <c r="V4780" s="5" t="s">
        <v>14136</v>
      </c>
    </row>
    <row r="4781" spans="1:22" x14ac:dyDescent="0.35">
      <c r="A4781" s="5" t="s">
        <v>1170</v>
      </c>
      <c r="B4781" s="5" t="s">
        <v>8958</v>
      </c>
      <c r="C4781" s="5" t="s">
        <v>9681</v>
      </c>
      <c r="D4781" s="5" t="s">
        <v>20</v>
      </c>
      <c r="E4781" s="5">
        <v>10</v>
      </c>
      <c r="F4781" s="5" t="s">
        <v>294</v>
      </c>
      <c r="G4781" s="5" t="s">
        <v>294</v>
      </c>
      <c r="M4781" s="5" t="s">
        <v>794</v>
      </c>
      <c r="N4781" s="5" t="s">
        <v>294</v>
      </c>
      <c r="R4781" s="5" t="s">
        <v>294</v>
      </c>
      <c r="V4781" s="5" t="s">
        <v>14137</v>
      </c>
    </row>
    <row r="4782" spans="1:22" x14ac:dyDescent="0.35">
      <c r="A4782" s="5" t="s">
        <v>14138</v>
      </c>
      <c r="B4782" s="5" t="s">
        <v>14139</v>
      </c>
      <c r="C4782" s="5" t="s">
        <v>9681</v>
      </c>
      <c r="D4782" s="5" t="s">
        <v>22</v>
      </c>
      <c r="E4782" s="5">
        <v>8</v>
      </c>
      <c r="F4782" s="5" t="s">
        <v>294</v>
      </c>
      <c r="G4782" s="5" t="s">
        <v>294</v>
      </c>
      <c r="J4782" s="5" t="s">
        <v>641</v>
      </c>
      <c r="M4782" s="5" t="s">
        <v>794</v>
      </c>
      <c r="N4782" s="5" t="s">
        <v>294</v>
      </c>
      <c r="R4782" s="5" t="s">
        <v>297</v>
      </c>
      <c r="V4782" s="5" t="s">
        <v>14140</v>
      </c>
    </row>
    <row r="4783" spans="1:22" x14ac:dyDescent="0.35">
      <c r="A4783" s="5" t="s">
        <v>1164</v>
      </c>
      <c r="B4783" s="5" t="s">
        <v>14141</v>
      </c>
      <c r="C4783" s="5" t="s">
        <v>9681</v>
      </c>
      <c r="D4783" s="5" t="s">
        <v>18</v>
      </c>
      <c r="E4783" s="5">
        <v>3</v>
      </c>
      <c r="F4783" s="5" t="s">
        <v>294</v>
      </c>
      <c r="G4783" s="5" t="s">
        <v>297</v>
      </c>
      <c r="M4783" s="5" t="s">
        <v>794</v>
      </c>
      <c r="N4783" s="5" t="s">
        <v>294</v>
      </c>
      <c r="P4783" s="5" t="s">
        <v>294</v>
      </c>
      <c r="Q4783" s="5" t="s">
        <v>294</v>
      </c>
      <c r="R4783" s="5" t="s">
        <v>294</v>
      </c>
      <c r="U4783" s="5" t="s">
        <v>14142</v>
      </c>
      <c r="V4783" s="5" t="s">
        <v>14143</v>
      </c>
    </row>
    <row r="4784" spans="1:22" x14ac:dyDescent="0.35">
      <c r="A4784" s="5" t="s">
        <v>1167</v>
      </c>
      <c r="B4784" s="5" t="s">
        <v>1638</v>
      </c>
      <c r="C4784" s="5" t="s">
        <v>9681</v>
      </c>
      <c r="D4784" s="5" t="s">
        <v>18</v>
      </c>
      <c r="E4784" s="5">
        <v>40</v>
      </c>
      <c r="F4784" s="5" t="s">
        <v>294</v>
      </c>
      <c r="G4784" s="5" t="s">
        <v>294</v>
      </c>
      <c r="M4784" s="5" t="s">
        <v>794</v>
      </c>
      <c r="N4784" s="5" t="s">
        <v>294</v>
      </c>
      <c r="R4784" s="5" t="s">
        <v>294</v>
      </c>
      <c r="V4784" s="5" t="s">
        <v>1167</v>
      </c>
    </row>
    <row r="4785" spans="1:22" x14ac:dyDescent="0.35">
      <c r="A4785" s="5" t="s">
        <v>14144</v>
      </c>
      <c r="B4785" s="5" t="s">
        <v>4045</v>
      </c>
      <c r="C4785" s="5" t="s">
        <v>9681</v>
      </c>
      <c r="D4785" s="5" t="s">
        <v>22</v>
      </c>
      <c r="E4785" s="5">
        <v>18</v>
      </c>
      <c r="F4785" s="5" t="s">
        <v>294</v>
      </c>
      <c r="G4785" s="5" t="s">
        <v>294</v>
      </c>
      <c r="M4785" s="5" t="s">
        <v>3826</v>
      </c>
      <c r="N4785" s="5" t="s">
        <v>294</v>
      </c>
      <c r="R4785" s="5" t="s">
        <v>294</v>
      </c>
      <c r="V4785" s="5" t="s">
        <v>14145</v>
      </c>
    </row>
    <row r="4786" spans="1:22" x14ac:dyDescent="0.35">
      <c r="A4786" s="5" t="s">
        <v>1169</v>
      </c>
      <c r="B4786" s="5" t="s">
        <v>14146</v>
      </c>
      <c r="C4786" s="5" t="s">
        <v>9681</v>
      </c>
      <c r="D4786" s="5" t="s">
        <v>18</v>
      </c>
      <c r="E4786" s="5">
        <v>40</v>
      </c>
      <c r="F4786" s="5" t="s">
        <v>297</v>
      </c>
      <c r="G4786" s="5" t="s">
        <v>294</v>
      </c>
      <c r="M4786" s="5" t="s">
        <v>794</v>
      </c>
      <c r="N4786" s="5" t="s">
        <v>294</v>
      </c>
      <c r="R4786" s="5" t="s">
        <v>294</v>
      </c>
      <c r="V4786" s="5" t="s">
        <v>1169</v>
      </c>
    </row>
    <row r="4787" spans="1:22" x14ac:dyDescent="0.35">
      <c r="A4787" s="5" t="s">
        <v>14147</v>
      </c>
      <c r="B4787" s="5" t="s">
        <v>14148</v>
      </c>
      <c r="C4787" s="5" t="s">
        <v>9681</v>
      </c>
      <c r="D4787" s="5" t="s">
        <v>18</v>
      </c>
      <c r="E4787" s="5">
        <v>60</v>
      </c>
      <c r="F4787" s="5" t="s">
        <v>294</v>
      </c>
      <c r="G4787" s="5" t="s">
        <v>294</v>
      </c>
      <c r="M4787" s="5" t="s">
        <v>794</v>
      </c>
      <c r="N4787" s="5" t="s">
        <v>297</v>
      </c>
      <c r="O4787" s="5" t="s">
        <v>297</v>
      </c>
      <c r="Q4787" s="5" t="s">
        <v>297</v>
      </c>
      <c r="R4787" s="5" t="s">
        <v>294</v>
      </c>
      <c r="V4787" s="5" t="s">
        <v>14147</v>
      </c>
    </row>
    <row r="4788" spans="1:22" x14ac:dyDescent="0.35">
      <c r="A4788" s="5" t="s">
        <v>1105</v>
      </c>
      <c r="B4788" s="5" t="s">
        <v>14149</v>
      </c>
      <c r="C4788" s="5" t="s">
        <v>14082</v>
      </c>
      <c r="D4788" s="5" t="s">
        <v>18</v>
      </c>
      <c r="E4788" s="5">
        <v>20</v>
      </c>
      <c r="F4788" s="5" t="s">
        <v>294</v>
      </c>
      <c r="G4788" s="5" t="s">
        <v>294</v>
      </c>
      <c r="M4788" s="5" t="s">
        <v>794</v>
      </c>
      <c r="N4788" s="5" t="s">
        <v>294</v>
      </c>
      <c r="R4788" s="5" t="s">
        <v>294</v>
      </c>
      <c r="V4788" s="5" t="s">
        <v>14150</v>
      </c>
    </row>
    <row r="4789" spans="1:22" x14ac:dyDescent="0.35">
      <c r="A4789" s="5" t="s">
        <v>1172</v>
      </c>
      <c r="B4789" s="5" t="s">
        <v>1236</v>
      </c>
      <c r="C4789" s="5" t="s">
        <v>9681</v>
      </c>
      <c r="D4789" s="5" t="s">
        <v>18</v>
      </c>
      <c r="E4789" s="5">
        <v>4</v>
      </c>
      <c r="F4789" s="5" t="s">
        <v>294</v>
      </c>
      <c r="G4789" s="5" t="s">
        <v>297</v>
      </c>
      <c r="K4789" s="5" t="s">
        <v>294</v>
      </c>
      <c r="M4789" s="5" t="s">
        <v>794</v>
      </c>
      <c r="N4789" s="5" t="s">
        <v>294</v>
      </c>
      <c r="P4789" s="5" t="s">
        <v>294</v>
      </c>
      <c r="R4789" s="5" t="s">
        <v>294</v>
      </c>
      <c r="V4789" s="5" t="s">
        <v>1172</v>
      </c>
    </row>
    <row r="4790" spans="1:22" x14ac:dyDescent="0.35">
      <c r="A4790" s="5" t="s">
        <v>14151</v>
      </c>
      <c r="B4790" s="5" t="s">
        <v>14152</v>
      </c>
      <c r="C4790" s="5" t="s">
        <v>1138</v>
      </c>
      <c r="D4790" s="5" t="s">
        <v>22</v>
      </c>
      <c r="E4790" s="5">
        <v>9</v>
      </c>
      <c r="F4790" s="5" t="s">
        <v>294</v>
      </c>
      <c r="G4790" s="5" t="s">
        <v>294</v>
      </c>
      <c r="J4790" s="5" t="s">
        <v>641</v>
      </c>
      <c r="M4790" s="5" t="s">
        <v>794</v>
      </c>
      <c r="N4790" s="5" t="s">
        <v>294</v>
      </c>
      <c r="O4790" s="5" t="s">
        <v>294</v>
      </c>
      <c r="P4790" s="5" t="s">
        <v>294</v>
      </c>
      <c r="Q4790" s="5" t="s">
        <v>294</v>
      </c>
      <c r="R4790" s="5" t="s">
        <v>297</v>
      </c>
    </row>
    <row r="4791" spans="1:22" x14ac:dyDescent="0.35">
      <c r="A4791" s="5" t="s">
        <v>14153</v>
      </c>
      <c r="B4791" s="5" t="s">
        <v>14154</v>
      </c>
      <c r="C4791" s="5" t="s">
        <v>1138</v>
      </c>
      <c r="D4791" s="5" t="s">
        <v>22</v>
      </c>
      <c r="E4791" s="5">
        <v>18</v>
      </c>
      <c r="F4791" s="5" t="s">
        <v>294</v>
      </c>
      <c r="G4791" s="5" t="s">
        <v>294</v>
      </c>
      <c r="M4791" s="5" t="s">
        <v>3826</v>
      </c>
      <c r="N4791" s="5" t="s">
        <v>294</v>
      </c>
      <c r="O4791" s="5" t="s">
        <v>294</v>
      </c>
      <c r="P4791" s="5" t="s">
        <v>294</v>
      </c>
      <c r="Q4791" s="5" t="s">
        <v>294</v>
      </c>
      <c r="R4791" s="5" t="s">
        <v>294</v>
      </c>
    </row>
    <row r="4792" spans="1:22" x14ac:dyDescent="0.35">
      <c r="A4792" s="5" t="s">
        <v>14155</v>
      </c>
      <c r="B4792" s="5" t="s">
        <v>14156</v>
      </c>
      <c r="C4792" s="5" t="s">
        <v>1138</v>
      </c>
      <c r="D4792" s="5" t="s">
        <v>18</v>
      </c>
      <c r="E4792" s="5">
        <v>35</v>
      </c>
      <c r="F4792" s="5" t="s">
        <v>294</v>
      </c>
      <c r="G4792" s="5" t="s">
        <v>294</v>
      </c>
      <c r="M4792" s="5" t="s">
        <v>794</v>
      </c>
      <c r="N4792" s="5" t="s">
        <v>294</v>
      </c>
      <c r="O4792" s="5" t="s">
        <v>294</v>
      </c>
      <c r="P4792" s="5" t="s">
        <v>294</v>
      </c>
      <c r="Q4792" s="5" t="s">
        <v>294</v>
      </c>
      <c r="R4792" s="5" t="s">
        <v>294</v>
      </c>
    </row>
    <row r="4793" spans="1:22" x14ac:dyDescent="0.35">
      <c r="A4793" s="5" t="s">
        <v>14157</v>
      </c>
      <c r="B4793" s="5" t="s">
        <v>14158</v>
      </c>
      <c r="C4793" s="5" t="s">
        <v>1138</v>
      </c>
      <c r="D4793" s="5" t="s">
        <v>22</v>
      </c>
      <c r="E4793" s="5">
        <v>8</v>
      </c>
      <c r="F4793" s="5" t="s">
        <v>294</v>
      </c>
      <c r="G4793" s="5" t="s">
        <v>294</v>
      </c>
      <c r="M4793" s="5" t="s">
        <v>794</v>
      </c>
      <c r="N4793" s="5" t="s">
        <v>294</v>
      </c>
      <c r="O4793" s="5" t="s">
        <v>294</v>
      </c>
      <c r="P4793" s="5" t="s">
        <v>294</v>
      </c>
      <c r="Q4793" s="5" t="s">
        <v>294</v>
      </c>
      <c r="R4793" s="5" t="s">
        <v>294</v>
      </c>
    </row>
    <row r="4794" spans="1:22" x14ac:dyDescent="0.35">
      <c r="A4794" s="5" t="s">
        <v>14159</v>
      </c>
      <c r="B4794" s="5" t="s">
        <v>14160</v>
      </c>
      <c r="C4794" s="5" t="s">
        <v>14082</v>
      </c>
      <c r="D4794" s="5" t="s">
        <v>18</v>
      </c>
      <c r="E4794" s="5">
        <v>35</v>
      </c>
      <c r="F4794" s="5" t="s">
        <v>294</v>
      </c>
      <c r="G4794" s="5" t="s">
        <v>294</v>
      </c>
      <c r="M4794" s="5" t="s">
        <v>794</v>
      </c>
      <c r="N4794" s="5" t="s">
        <v>294</v>
      </c>
      <c r="R4794" s="5" t="s">
        <v>294</v>
      </c>
      <c r="V4794" s="5" t="s">
        <v>14161</v>
      </c>
    </row>
    <row r="4795" spans="1:22" x14ac:dyDescent="0.35">
      <c r="A4795" s="5" t="s">
        <v>774</v>
      </c>
      <c r="B4795" s="5" t="s">
        <v>14162</v>
      </c>
      <c r="C4795" s="5" t="s">
        <v>641</v>
      </c>
      <c r="D4795" s="5" t="s">
        <v>18</v>
      </c>
      <c r="E4795" s="5">
        <v>30</v>
      </c>
      <c r="F4795" s="5" t="s">
        <v>294</v>
      </c>
      <c r="G4795" s="5" t="s">
        <v>294</v>
      </c>
      <c r="M4795" s="5" t="s">
        <v>794</v>
      </c>
      <c r="N4795" s="5" t="s">
        <v>294</v>
      </c>
      <c r="P4795" s="5" t="s">
        <v>294</v>
      </c>
      <c r="Q4795" s="5" t="s">
        <v>294</v>
      </c>
      <c r="R4795" s="5" t="s">
        <v>294</v>
      </c>
      <c r="V4795" s="5" t="s">
        <v>14163</v>
      </c>
    </row>
    <row r="4796" spans="1:22" x14ac:dyDescent="0.35">
      <c r="A4796" s="5" t="s">
        <v>777</v>
      </c>
      <c r="B4796" s="5" t="s">
        <v>14164</v>
      </c>
      <c r="C4796" s="5" t="s">
        <v>641</v>
      </c>
      <c r="D4796" s="5" t="s">
        <v>18</v>
      </c>
      <c r="E4796" s="5">
        <v>20</v>
      </c>
      <c r="F4796" s="5" t="s">
        <v>294</v>
      </c>
      <c r="G4796" s="5" t="s">
        <v>294</v>
      </c>
      <c r="M4796" s="5" t="s">
        <v>794</v>
      </c>
      <c r="N4796" s="5" t="s">
        <v>294</v>
      </c>
      <c r="P4796" s="5" t="s">
        <v>294</v>
      </c>
      <c r="Q4796" s="5" t="s">
        <v>294</v>
      </c>
      <c r="R4796" s="5" t="s">
        <v>294</v>
      </c>
      <c r="V4796" s="5" t="s">
        <v>14165</v>
      </c>
    </row>
    <row r="4797" spans="1:22" x14ac:dyDescent="0.35">
      <c r="A4797" s="5" t="s">
        <v>780</v>
      </c>
      <c r="B4797" s="5" t="s">
        <v>14166</v>
      </c>
      <c r="C4797" s="5" t="s">
        <v>641</v>
      </c>
      <c r="D4797" s="5" t="s">
        <v>18</v>
      </c>
      <c r="E4797" s="5">
        <v>30</v>
      </c>
      <c r="F4797" s="5" t="s">
        <v>294</v>
      </c>
      <c r="G4797" s="5" t="s">
        <v>294</v>
      </c>
      <c r="M4797" s="5" t="s">
        <v>794</v>
      </c>
      <c r="N4797" s="5" t="s">
        <v>294</v>
      </c>
      <c r="P4797" s="5" t="s">
        <v>294</v>
      </c>
      <c r="Q4797" s="5" t="s">
        <v>294</v>
      </c>
      <c r="R4797" s="5" t="s">
        <v>294</v>
      </c>
      <c r="V4797" s="5" t="s">
        <v>14167</v>
      </c>
    </row>
    <row r="4798" spans="1:22" x14ac:dyDescent="0.35">
      <c r="A4798" s="5" t="s">
        <v>783</v>
      </c>
      <c r="B4798" s="5" t="s">
        <v>14168</v>
      </c>
      <c r="C4798" s="5" t="s">
        <v>641</v>
      </c>
      <c r="D4798" s="5" t="s">
        <v>16</v>
      </c>
      <c r="E4798" s="5">
        <v>12</v>
      </c>
      <c r="F4798" s="5" t="s">
        <v>294</v>
      </c>
      <c r="G4798" s="5" t="s">
        <v>294</v>
      </c>
      <c r="M4798" s="5" t="s">
        <v>794</v>
      </c>
      <c r="N4798" s="5" t="s">
        <v>294</v>
      </c>
      <c r="P4798" s="5" t="s">
        <v>294</v>
      </c>
      <c r="Q4798" s="5" t="s">
        <v>294</v>
      </c>
      <c r="R4798" s="5" t="s">
        <v>294</v>
      </c>
      <c r="V4798" s="5" t="s">
        <v>14169</v>
      </c>
    </row>
    <row r="4799" spans="1:22" x14ac:dyDescent="0.35">
      <c r="A4799" s="5" t="s">
        <v>747</v>
      </c>
      <c r="B4799" s="5" t="s">
        <v>14170</v>
      </c>
      <c r="C4799" s="5" t="s">
        <v>641</v>
      </c>
      <c r="D4799" s="5" t="s">
        <v>18</v>
      </c>
      <c r="E4799" s="5">
        <v>30</v>
      </c>
      <c r="F4799" s="5" t="s">
        <v>294</v>
      </c>
      <c r="G4799" s="5" t="s">
        <v>294</v>
      </c>
      <c r="K4799" s="5" t="s">
        <v>14171</v>
      </c>
      <c r="M4799" s="5" t="s">
        <v>794</v>
      </c>
      <c r="N4799" s="5" t="s">
        <v>294</v>
      </c>
      <c r="R4799" s="5" t="s">
        <v>294</v>
      </c>
      <c r="V4799" s="5" t="s">
        <v>747</v>
      </c>
    </row>
    <row r="4800" spans="1:22" x14ac:dyDescent="0.35">
      <c r="A4800" s="5" t="s">
        <v>751</v>
      </c>
      <c r="B4800" s="5" t="s">
        <v>14172</v>
      </c>
      <c r="C4800" s="5" t="s">
        <v>641</v>
      </c>
      <c r="D4800" s="5" t="s">
        <v>18</v>
      </c>
      <c r="E4800" s="5">
        <v>40</v>
      </c>
      <c r="F4800" s="5" t="s">
        <v>294</v>
      </c>
      <c r="G4800" s="5" t="s">
        <v>294</v>
      </c>
      <c r="J4800" s="5" t="s">
        <v>3713</v>
      </c>
      <c r="M4800" s="5" t="s">
        <v>794</v>
      </c>
      <c r="N4800" s="5" t="s">
        <v>294</v>
      </c>
      <c r="O4800" s="5" t="s">
        <v>294</v>
      </c>
      <c r="P4800" s="5" t="s">
        <v>294</v>
      </c>
      <c r="Q4800" s="5" t="s">
        <v>294</v>
      </c>
      <c r="R4800" s="5" t="s">
        <v>294</v>
      </c>
      <c r="V4800" s="5" t="s">
        <v>751</v>
      </c>
    </row>
    <row r="4801" spans="1:22" x14ac:dyDescent="0.35">
      <c r="A4801" s="5" t="s">
        <v>754</v>
      </c>
      <c r="B4801" s="5" t="s">
        <v>14173</v>
      </c>
      <c r="C4801" s="5" t="s">
        <v>641</v>
      </c>
      <c r="D4801" s="5" t="s">
        <v>18</v>
      </c>
      <c r="E4801" s="5">
        <v>30</v>
      </c>
      <c r="F4801" s="5" t="s">
        <v>294</v>
      </c>
      <c r="G4801" s="5" t="s">
        <v>294</v>
      </c>
      <c r="M4801" s="5" t="s">
        <v>794</v>
      </c>
      <c r="N4801" s="5" t="s">
        <v>294</v>
      </c>
      <c r="P4801" s="5" t="s">
        <v>294</v>
      </c>
      <c r="Q4801" s="5" t="s">
        <v>294</v>
      </c>
      <c r="R4801" s="5" t="s">
        <v>294</v>
      </c>
      <c r="V4801" s="5" t="s">
        <v>14174</v>
      </c>
    </row>
    <row r="4802" spans="1:22" x14ac:dyDescent="0.35">
      <c r="A4802" s="5" t="s">
        <v>757</v>
      </c>
      <c r="B4802" s="5" t="s">
        <v>14175</v>
      </c>
      <c r="C4802" s="5" t="s">
        <v>641</v>
      </c>
      <c r="D4802" s="5" t="s">
        <v>18</v>
      </c>
      <c r="E4802" s="5">
        <v>40</v>
      </c>
      <c r="F4802" s="5" t="s">
        <v>294</v>
      </c>
      <c r="G4802" s="5" t="s">
        <v>294</v>
      </c>
      <c r="J4802" s="5" t="s">
        <v>3713</v>
      </c>
      <c r="M4802" s="5" t="s">
        <v>794</v>
      </c>
      <c r="N4802" s="5" t="s">
        <v>294</v>
      </c>
      <c r="O4802" s="5" t="s">
        <v>294</v>
      </c>
      <c r="P4802" s="5" t="s">
        <v>294</v>
      </c>
      <c r="Q4802" s="5" t="s">
        <v>294</v>
      </c>
      <c r="R4802" s="5" t="s">
        <v>294</v>
      </c>
      <c r="V4802" s="5" t="s">
        <v>14176</v>
      </c>
    </row>
    <row r="4803" spans="1:22" x14ac:dyDescent="0.35">
      <c r="A4803" s="5" t="s">
        <v>758</v>
      </c>
      <c r="B4803" s="5" t="s">
        <v>14177</v>
      </c>
      <c r="C4803" s="5" t="s">
        <v>641</v>
      </c>
      <c r="D4803" s="5" t="s">
        <v>18</v>
      </c>
      <c r="E4803" s="5">
        <v>20</v>
      </c>
      <c r="F4803" s="5" t="s">
        <v>294</v>
      </c>
      <c r="G4803" s="5" t="s">
        <v>294</v>
      </c>
      <c r="K4803" s="5" t="s">
        <v>14178</v>
      </c>
      <c r="M4803" s="5" t="s">
        <v>794</v>
      </c>
      <c r="N4803" s="5" t="s">
        <v>294</v>
      </c>
      <c r="R4803" s="5" t="s">
        <v>294</v>
      </c>
      <c r="V4803" s="5" t="s">
        <v>758</v>
      </c>
    </row>
    <row r="4804" spans="1:22" x14ac:dyDescent="0.35">
      <c r="A4804" s="5" t="s">
        <v>761</v>
      </c>
      <c r="B4804" s="5" t="s">
        <v>14179</v>
      </c>
      <c r="C4804" s="5" t="s">
        <v>641</v>
      </c>
      <c r="D4804" s="5" t="s">
        <v>20</v>
      </c>
      <c r="E4804" s="5">
        <v>10</v>
      </c>
      <c r="F4804" s="5" t="s">
        <v>294</v>
      </c>
      <c r="G4804" s="5" t="s">
        <v>294</v>
      </c>
      <c r="K4804" s="5" t="s">
        <v>14180</v>
      </c>
      <c r="M4804" s="5" t="s">
        <v>794</v>
      </c>
      <c r="N4804" s="5" t="s">
        <v>294</v>
      </c>
      <c r="R4804" s="5" t="s">
        <v>294</v>
      </c>
      <c r="V4804" s="5" t="s">
        <v>761</v>
      </c>
    </row>
    <row r="4805" spans="1:22" x14ac:dyDescent="0.35">
      <c r="A4805" s="5" t="s">
        <v>762</v>
      </c>
      <c r="B4805" s="5" t="s">
        <v>14181</v>
      </c>
      <c r="C4805" s="5" t="s">
        <v>641</v>
      </c>
      <c r="D4805" s="5" t="s">
        <v>18</v>
      </c>
      <c r="E4805" s="5">
        <v>20</v>
      </c>
      <c r="F4805" s="5" t="s">
        <v>294</v>
      </c>
      <c r="G4805" s="5" t="s">
        <v>294</v>
      </c>
      <c r="K4805" s="5" t="s">
        <v>14182</v>
      </c>
      <c r="M4805" s="5" t="s">
        <v>794</v>
      </c>
      <c r="N4805" s="5" t="s">
        <v>294</v>
      </c>
      <c r="R4805" s="5" t="s">
        <v>294</v>
      </c>
      <c r="V4805" s="5" t="s">
        <v>762</v>
      </c>
    </row>
    <row r="4806" spans="1:22" x14ac:dyDescent="0.35">
      <c r="A4806" s="5" t="s">
        <v>764</v>
      </c>
      <c r="B4806" s="5" t="s">
        <v>14183</v>
      </c>
      <c r="C4806" s="5" t="s">
        <v>641</v>
      </c>
      <c r="D4806" s="5" t="s">
        <v>4073</v>
      </c>
      <c r="E4806" s="5">
        <v>65</v>
      </c>
      <c r="F4806" s="5" t="s">
        <v>294</v>
      </c>
      <c r="G4806" s="5" t="s">
        <v>294</v>
      </c>
      <c r="M4806" s="5" t="s">
        <v>794</v>
      </c>
      <c r="N4806" s="5" t="s">
        <v>294</v>
      </c>
      <c r="R4806" s="5" t="s">
        <v>294</v>
      </c>
      <c r="V4806" s="5" t="s">
        <v>764</v>
      </c>
    </row>
    <row r="4807" spans="1:22" x14ac:dyDescent="0.35">
      <c r="A4807" s="5" t="s">
        <v>766</v>
      </c>
      <c r="B4807" s="5" t="s">
        <v>14184</v>
      </c>
      <c r="C4807" s="5" t="s">
        <v>641</v>
      </c>
      <c r="D4807" s="5" t="s">
        <v>18</v>
      </c>
      <c r="E4807" s="5">
        <v>25</v>
      </c>
      <c r="F4807" s="5" t="s">
        <v>294</v>
      </c>
      <c r="G4807" s="5" t="s">
        <v>294</v>
      </c>
      <c r="K4807" s="5" t="s">
        <v>14185</v>
      </c>
      <c r="M4807" s="5" t="s">
        <v>794</v>
      </c>
      <c r="N4807" s="5" t="s">
        <v>294</v>
      </c>
      <c r="R4807" s="5" t="s">
        <v>294</v>
      </c>
      <c r="V4807" s="5" t="s">
        <v>766</v>
      </c>
    </row>
    <row r="4808" spans="1:22" x14ac:dyDescent="0.35">
      <c r="A4808" s="5" t="s">
        <v>768</v>
      </c>
      <c r="B4808" s="5" t="s">
        <v>14186</v>
      </c>
      <c r="C4808" s="5" t="s">
        <v>641</v>
      </c>
      <c r="D4808" s="5" t="s">
        <v>18</v>
      </c>
      <c r="E4808" s="5">
        <v>25</v>
      </c>
      <c r="F4808" s="5" t="s">
        <v>294</v>
      </c>
      <c r="G4808" s="5" t="s">
        <v>294</v>
      </c>
      <c r="K4808" s="5" t="s">
        <v>14187</v>
      </c>
      <c r="M4808" s="5" t="s">
        <v>794</v>
      </c>
      <c r="N4808" s="5" t="s">
        <v>294</v>
      </c>
      <c r="R4808" s="5" t="s">
        <v>294</v>
      </c>
      <c r="V4808" s="5" t="s">
        <v>768</v>
      </c>
    </row>
    <row r="4809" spans="1:22" x14ac:dyDescent="0.35">
      <c r="A4809" s="5" t="s">
        <v>771</v>
      </c>
      <c r="B4809" s="5" t="s">
        <v>14188</v>
      </c>
      <c r="C4809" s="5" t="s">
        <v>641</v>
      </c>
      <c r="D4809" s="5" t="s">
        <v>18</v>
      </c>
      <c r="E4809" s="5">
        <v>20</v>
      </c>
      <c r="F4809" s="5" t="s">
        <v>294</v>
      </c>
      <c r="G4809" s="5" t="s">
        <v>294</v>
      </c>
      <c r="K4809" s="5" t="s">
        <v>14189</v>
      </c>
      <c r="M4809" s="5" t="s">
        <v>794</v>
      </c>
      <c r="N4809" s="5" t="s">
        <v>294</v>
      </c>
      <c r="R4809" s="5" t="s">
        <v>294</v>
      </c>
      <c r="V4809" s="5" t="s">
        <v>771</v>
      </c>
    </row>
    <row r="4810" spans="1:22" x14ac:dyDescent="0.35">
      <c r="A4810" s="5" t="s">
        <v>772</v>
      </c>
      <c r="B4810" s="5" t="s">
        <v>14190</v>
      </c>
      <c r="C4810" s="5" t="s">
        <v>641</v>
      </c>
      <c r="D4810" s="5" t="s">
        <v>18</v>
      </c>
      <c r="E4810" s="5">
        <v>2</v>
      </c>
      <c r="F4810" s="5" t="s">
        <v>294</v>
      </c>
      <c r="G4810" s="5" t="s">
        <v>294</v>
      </c>
      <c r="J4810" s="5" t="s">
        <v>4586</v>
      </c>
      <c r="K4810" s="5" t="s">
        <v>14191</v>
      </c>
      <c r="M4810" s="5" t="s">
        <v>794</v>
      </c>
      <c r="N4810" s="5" t="s">
        <v>294</v>
      </c>
      <c r="R4810" s="5" t="s">
        <v>294</v>
      </c>
      <c r="V4810" s="5" t="s">
        <v>772</v>
      </c>
    </row>
    <row r="4811" spans="1:22" x14ac:dyDescent="0.35">
      <c r="A4811" s="5" t="s">
        <v>770</v>
      </c>
      <c r="B4811" s="5" t="s">
        <v>14192</v>
      </c>
      <c r="C4811" s="5" t="s">
        <v>641</v>
      </c>
      <c r="D4811" s="5" t="s">
        <v>18</v>
      </c>
      <c r="E4811" s="5">
        <v>25</v>
      </c>
      <c r="F4811" s="5" t="s">
        <v>294</v>
      </c>
      <c r="G4811" s="5" t="s">
        <v>294</v>
      </c>
      <c r="M4811" s="5" t="s">
        <v>794</v>
      </c>
      <c r="N4811" s="5" t="s">
        <v>294</v>
      </c>
      <c r="R4811" s="5" t="s">
        <v>294</v>
      </c>
      <c r="V4811" s="5" t="s">
        <v>770</v>
      </c>
    </row>
    <row r="4812" spans="1:22" x14ac:dyDescent="0.35">
      <c r="A4812" s="5" t="s">
        <v>773</v>
      </c>
      <c r="B4812" s="5" t="s">
        <v>14193</v>
      </c>
      <c r="C4812" s="5" t="s">
        <v>641</v>
      </c>
      <c r="D4812" s="5" t="s">
        <v>30</v>
      </c>
      <c r="E4812" s="5">
        <v>10</v>
      </c>
      <c r="F4812" s="5" t="s">
        <v>294</v>
      </c>
      <c r="G4812" s="5" t="s">
        <v>294</v>
      </c>
      <c r="K4812" s="5" t="s">
        <v>14194</v>
      </c>
      <c r="M4812" s="5" t="s">
        <v>794</v>
      </c>
      <c r="N4812" s="5" t="s">
        <v>294</v>
      </c>
      <c r="R4812" s="5" t="s">
        <v>294</v>
      </c>
      <c r="V4812" s="5" t="s">
        <v>773</v>
      </c>
    </row>
    <row r="4813" spans="1:22" x14ac:dyDescent="0.35">
      <c r="A4813" s="5" t="s">
        <v>14195</v>
      </c>
      <c r="B4813" s="5" t="s">
        <v>14196</v>
      </c>
      <c r="C4813" s="5" t="s">
        <v>14082</v>
      </c>
      <c r="D4813" s="5" t="s">
        <v>18</v>
      </c>
      <c r="E4813" s="5">
        <v>20</v>
      </c>
      <c r="F4813" s="5" t="s">
        <v>294</v>
      </c>
      <c r="G4813" s="5" t="s">
        <v>294</v>
      </c>
      <c r="M4813" s="5" t="s">
        <v>794</v>
      </c>
      <c r="N4813" s="5" t="s">
        <v>294</v>
      </c>
      <c r="O4813" s="5" t="s">
        <v>294</v>
      </c>
      <c r="P4813" s="5" t="s">
        <v>294</v>
      </c>
      <c r="Q4813" s="5" t="s">
        <v>294</v>
      </c>
      <c r="R4813" s="5" t="s">
        <v>294</v>
      </c>
    </row>
    <row r="4814" spans="1:22" x14ac:dyDescent="0.35">
      <c r="A4814" s="5" t="s">
        <v>1113</v>
      </c>
      <c r="B4814" s="5" t="s">
        <v>14197</v>
      </c>
      <c r="C4814" s="5" t="s">
        <v>14082</v>
      </c>
      <c r="D4814" s="5" t="s">
        <v>18</v>
      </c>
      <c r="E4814" s="5">
        <v>2</v>
      </c>
      <c r="F4814" s="5" t="s">
        <v>294</v>
      </c>
      <c r="G4814" s="5" t="s">
        <v>294</v>
      </c>
      <c r="J4814" s="5" t="s">
        <v>4586</v>
      </c>
      <c r="M4814" s="5" t="s">
        <v>794</v>
      </c>
      <c r="N4814" s="5" t="s">
        <v>294</v>
      </c>
      <c r="R4814" s="5" t="s">
        <v>294</v>
      </c>
      <c r="V4814" s="5" t="s">
        <v>14198</v>
      </c>
    </row>
    <row r="4815" spans="1:22" x14ac:dyDescent="0.35">
      <c r="A4815" s="5" t="s">
        <v>14199</v>
      </c>
      <c r="B4815" s="5" t="s">
        <v>14200</v>
      </c>
      <c r="C4815" s="5" t="s">
        <v>641</v>
      </c>
      <c r="D4815" s="5" t="s">
        <v>22</v>
      </c>
      <c r="E4815" s="5">
        <v>7</v>
      </c>
      <c r="F4815" s="5" t="s">
        <v>294</v>
      </c>
      <c r="G4815" s="5" t="s">
        <v>294</v>
      </c>
      <c r="J4815" s="5" t="s">
        <v>1816</v>
      </c>
      <c r="M4815" s="5" t="s">
        <v>794</v>
      </c>
      <c r="N4815" s="5" t="s">
        <v>294</v>
      </c>
      <c r="O4815" s="5" t="s">
        <v>294</v>
      </c>
      <c r="P4815" s="5" t="s">
        <v>294</v>
      </c>
      <c r="Q4815" s="5" t="s">
        <v>294</v>
      </c>
      <c r="R4815" s="5" t="s">
        <v>294</v>
      </c>
      <c r="V4815" s="5" t="s">
        <v>14199</v>
      </c>
    </row>
    <row r="4816" spans="1:22" x14ac:dyDescent="0.35">
      <c r="A4816" s="5" t="s">
        <v>14201</v>
      </c>
      <c r="B4816" s="5" t="s">
        <v>14202</v>
      </c>
      <c r="C4816" s="5" t="s">
        <v>641</v>
      </c>
      <c r="D4816" s="5" t="s">
        <v>22</v>
      </c>
      <c r="E4816" s="5">
        <v>7</v>
      </c>
      <c r="F4816" s="5" t="s">
        <v>294</v>
      </c>
      <c r="G4816" s="5" t="s">
        <v>294</v>
      </c>
      <c r="J4816" s="5" t="s">
        <v>1816</v>
      </c>
      <c r="M4816" s="5" t="s">
        <v>794</v>
      </c>
      <c r="N4816" s="5" t="s">
        <v>294</v>
      </c>
      <c r="P4816" s="5" t="s">
        <v>294</v>
      </c>
      <c r="Q4816" s="5" t="s">
        <v>294</v>
      </c>
      <c r="R4816" s="5" t="s">
        <v>294</v>
      </c>
      <c r="V4816" s="5" t="s">
        <v>14201</v>
      </c>
    </row>
    <row r="4817" spans="1:22" x14ac:dyDescent="0.35">
      <c r="A4817" s="5" t="s">
        <v>14203</v>
      </c>
      <c r="B4817" s="5" t="s">
        <v>14204</v>
      </c>
      <c r="C4817" s="5" t="s">
        <v>641</v>
      </c>
      <c r="D4817" s="5" t="s">
        <v>22</v>
      </c>
      <c r="E4817" s="5">
        <v>7</v>
      </c>
      <c r="F4817" s="5" t="s">
        <v>294</v>
      </c>
      <c r="G4817" s="5" t="s">
        <v>297</v>
      </c>
      <c r="J4817" s="5" t="s">
        <v>1816</v>
      </c>
      <c r="M4817" s="5" t="s">
        <v>794</v>
      </c>
      <c r="N4817" s="5" t="s">
        <v>294</v>
      </c>
      <c r="R4817" s="5" t="s">
        <v>294</v>
      </c>
      <c r="V4817" s="5" t="s">
        <v>14203</v>
      </c>
    </row>
    <row r="4818" spans="1:22" x14ac:dyDescent="0.35">
      <c r="A4818" s="5" t="s">
        <v>1099</v>
      </c>
      <c r="B4818" s="5" t="s">
        <v>14205</v>
      </c>
      <c r="C4818" s="5" t="s">
        <v>14082</v>
      </c>
      <c r="D4818" s="5" t="s">
        <v>28</v>
      </c>
      <c r="E4818" s="5">
        <v>6</v>
      </c>
      <c r="F4818" s="5" t="s">
        <v>294</v>
      </c>
      <c r="G4818" s="5" t="s">
        <v>294</v>
      </c>
      <c r="M4818" s="5" t="s">
        <v>794</v>
      </c>
      <c r="N4818" s="5" t="s">
        <v>294</v>
      </c>
      <c r="R4818" s="5" t="s">
        <v>294</v>
      </c>
      <c r="V4818" s="5" t="s">
        <v>14206</v>
      </c>
    </row>
    <row r="4819" spans="1:22" x14ac:dyDescent="0.35">
      <c r="A4819" s="5" t="s">
        <v>1109</v>
      </c>
      <c r="B4819" s="5" t="s">
        <v>14207</v>
      </c>
      <c r="C4819" s="5" t="s">
        <v>14082</v>
      </c>
      <c r="D4819" s="5" t="s">
        <v>18</v>
      </c>
      <c r="E4819" s="5">
        <v>40</v>
      </c>
      <c r="F4819" s="5" t="s">
        <v>294</v>
      </c>
      <c r="G4819" s="5" t="s">
        <v>294</v>
      </c>
      <c r="M4819" s="5" t="s">
        <v>794</v>
      </c>
      <c r="N4819" s="5" t="s">
        <v>294</v>
      </c>
      <c r="O4819" s="5" t="s">
        <v>294</v>
      </c>
      <c r="P4819" s="5" t="s">
        <v>294</v>
      </c>
      <c r="Q4819" s="5" t="s">
        <v>294</v>
      </c>
      <c r="R4819" s="5" t="s">
        <v>294</v>
      </c>
      <c r="V4819" s="5" t="s">
        <v>14208</v>
      </c>
    </row>
    <row r="4820" spans="1:22" x14ac:dyDescent="0.35">
      <c r="A4820" s="5" t="s">
        <v>1102</v>
      </c>
      <c r="B4820" s="5" t="s">
        <v>14209</v>
      </c>
      <c r="C4820" s="5" t="s">
        <v>14082</v>
      </c>
      <c r="D4820" s="5" t="s">
        <v>18</v>
      </c>
      <c r="E4820" s="5">
        <v>4</v>
      </c>
      <c r="F4820" s="5" t="s">
        <v>294</v>
      </c>
      <c r="G4820" s="5" t="s">
        <v>294</v>
      </c>
      <c r="M4820" s="5" t="s">
        <v>794</v>
      </c>
      <c r="N4820" s="5" t="s">
        <v>294</v>
      </c>
      <c r="R4820" s="5" t="s">
        <v>294</v>
      </c>
      <c r="V4820" s="5" t="s">
        <v>14210</v>
      </c>
    </row>
    <row r="4821" spans="1:22" x14ac:dyDescent="0.35">
      <c r="A4821" s="5" t="s">
        <v>1115</v>
      </c>
      <c r="B4821" s="5" t="s">
        <v>14211</v>
      </c>
      <c r="C4821" s="5" t="s">
        <v>14082</v>
      </c>
      <c r="D4821" s="5" t="s">
        <v>30</v>
      </c>
      <c r="E4821" s="5">
        <v>10</v>
      </c>
      <c r="F4821" s="5" t="s">
        <v>294</v>
      </c>
      <c r="G4821" s="5" t="s">
        <v>294</v>
      </c>
      <c r="M4821" s="5" t="s">
        <v>794</v>
      </c>
      <c r="N4821" s="5" t="s">
        <v>294</v>
      </c>
      <c r="R4821" s="5" t="s">
        <v>294</v>
      </c>
      <c r="V4821" s="5" t="s">
        <v>1115</v>
      </c>
    </row>
    <row r="4822" spans="1:22" x14ac:dyDescent="0.35">
      <c r="A4822" s="5" t="s">
        <v>2576</v>
      </c>
      <c r="B4822" s="5" t="s">
        <v>14212</v>
      </c>
      <c r="C4822" s="5" t="s">
        <v>2575</v>
      </c>
      <c r="D4822" s="5" t="s">
        <v>16</v>
      </c>
      <c r="E4822" s="5">
        <v>12</v>
      </c>
      <c r="F4822" s="5" t="s">
        <v>294</v>
      </c>
      <c r="G4822" s="5" t="s">
        <v>294</v>
      </c>
      <c r="M4822" s="5" t="s">
        <v>794</v>
      </c>
      <c r="N4822" s="5" t="s">
        <v>294</v>
      </c>
      <c r="O4822" s="5" t="s">
        <v>294</v>
      </c>
      <c r="P4822" s="5" t="s">
        <v>294</v>
      </c>
      <c r="Q4822" s="5" t="s">
        <v>294</v>
      </c>
      <c r="R4822" s="5" t="s">
        <v>294</v>
      </c>
    </row>
    <row r="4823" spans="1:22" x14ac:dyDescent="0.35">
      <c r="A4823" s="5" t="s">
        <v>14213</v>
      </c>
      <c r="B4823" s="5" t="s">
        <v>14214</v>
      </c>
      <c r="C4823" s="5" t="s">
        <v>2575</v>
      </c>
      <c r="D4823" s="5" t="s">
        <v>18</v>
      </c>
      <c r="E4823" s="5">
        <v>5</v>
      </c>
      <c r="F4823" s="5" t="s">
        <v>294</v>
      </c>
      <c r="G4823" s="5" t="s">
        <v>294</v>
      </c>
      <c r="J4823" s="5" t="s">
        <v>3783</v>
      </c>
      <c r="M4823" s="5" t="s">
        <v>794</v>
      </c>
      <c r="N4823" s="5" t="s">
        <v>294</v>
      </c>
      <c r="O4823" s="5" t="s">
        <v>294</v>
      </c>
      <c r="P4823" s="5" t="s">
        <v>294</v>
      </c>
      <c r="Q4823" s="5" t="s">
        <v>294</v>
      </c>
      <c r="R4823" s="5" t="s">
        <v>294</v>
      </c>
    </row>
    <row r="4824" spans="1:22" x14ac:dyDescent="0.35">
      <c r="A4824" s="5" t="s">
        <v>14215</v>
      </c>
      <c r="B4824" s="5" t="s">
        <v>8968</v>
      </c>
      <c r="C4824" s="5" t="s">
        <v>2575</v>
      </c>
      <c r="D4824" s="5" t="s">
        <v>22</v>
      </c>
      <c r="E4824" s="5">
        <v>10</v>
      </c>
      <c r="F4824" s="5" t="s">
        <v>294</v>
      </c>
      <c r="G4824" s="5" t="s">
        <v>294</v>
      </c>
      <c r="M4824" s="5" t="s">
        <v>794</v>
      </c>
      <c r="N4824" s="5" t="s">
        <v>294</v>
      </c>
      <c r="O4824" s="5" t="s">
        <v>294</v>
      </c>
      <c r="P4824" s="5" t="s">
        <v>294</v>
      </c>
      <c r="Q4824" s="5" t="s">
        <v>294</v>
      </c>
      <c r="R4824" s="5" t="s">
        <v>297</v>
      </c>
    </row>
    <row r="4825" spans="1:22" x14ac:dyDescent="0.35">
      <c r="A4825" s="5" t="s">
        <v>14216</v>
      </c>
      <c r="B4825" s="5" t="s">
        <v>4668</v>
      </c>
      <c r="C4825" s="5" t="s">
        <v>2575</v>
      </c>
      <c r="D4825" s="5" t="s">
        <v>22</v>
      </c>
      <c r="E4825" s="5">
        <v>10</v>
      </c>
      <c r="F4825" s="5" t="s">
        <v>294</v>
      </c>
      <c r="G4825" s="5" t="s">
        <v>294</v>
      </c>
      <c r="M4825" s="5" t="s">
        <v>3826</v>
      </c>
      <c r="N4825" s="5" t="s">
        <v>294</v>
      </c>
      <c r="P4825" s="5" t="s">
        <v>294</v>
      </c>
      <c r="Q4825" s="5" t="s">
        <v>294</v>
      </c>
      <c r="R4825" s="5" t="s">
        <v>294</v>
      </c>
    </row>
    <row r="4826" spans="1:22" x14ac:dyDescent="0.35">
      <c r="A4826" s="5" t="s">
        <v>14217</v>
      </c>
      <c r="B4826" s="5" t="s">
        <v>14218</v>
      </c>
      <c r="C4826" s="5" t="s">
        <v>641</v>
      </c>
      <c r="D4826" s="5" t="s">
        <v>24</v>
      </c>
      <c r="E4826" s="5">
        <v>12</v>
      </c>
      <c r="F4826" s="5" t="s">
        <v>294</v>
      </c>
      <c r="G4826" s="5" t="s">
        <v>294</v>
      </c>
      <c r="M4826" s="5" t="s">
        <v>794</v>
      </c>
      <c r="N4826" s="5" t="s">
        <v>297</v>
      </c>
      <c r="O4826" s="5" t="s">
        <v>297</v>
      </c>
      <c r="P4826" s="5" t="s">
        <v>294</v>
      </c>
      <c r="Q4826" s="5" t="s">
        <v>297</v>
      </c>
      <c r="R4826" s="5" t="s">
        <v>294</v>
      </c>
    </row>
    <row r="4827" spans="1:22" x14ac:dyDescent="0.35">
      <c r="A4827" s="5" t="s">
        <v>744</v>
      </c>
      <c r="B4827" s="5" t="s">
        <v>14219</v>
      </c>
      <c r="C4827" s="5" t="s">
        <v>641</v>
      </c>
      <c r="D4827" s="5" t="s">
        <v>18</v>
      </c>
      <c r="E4827" s="5">
        <v>1</v>
      </c>
      <c r="F4827" s="5" t="s">
        <v>294</v>
      </c>
      <c r="G4827" s="5" t="s">
        <v>294</v>
      </c>
      <c r="L4827" s="5" t="s">
        <v>14220</v>
      </c>
      <c r="M4827" s="5" t="s">
        <v>794</v>
      </c>
      <c r="N4827" s="5" t="s">
        <v>294</v>
      </c>
      <c r="P4827" s="5" t="s">
        <v>294</v>
      </c>
      <c r="Q4827" s="5" t="s">
        <v>294</v>
      </c>
      <c r="R4827" s="5" t="s">
        <v>294</v>
      </c>
      <c r="S4827" s="5" t="s">
        <v>294</v>
      </c>
      <c r="V4827" s="5" t="s">
        <v>14221</v>
      </c>
    </row>
    <row r="4828" spans="1:22" x14ac:dyDescent="0.35">
      <c r="A4828" s="5" t="s">
        <v>737</v>
      </c>
      <c r="B4828" s="5" t="s">
        <v>14222</v>
      </c>
      <c r="C4828" s="5" t="s">
        <v>641</v>
      </c>
      <c r="D4828" s="5" t="s">
        <v>18</v>
      </c>
      <c r="E4828" s="5">
        <v>30</v>
      </c>
      <c r="F4828" s="5" t="s">
        <v>294</v>
      </c>
      <c r="G4828" s="5" t="s">
        <v>294</v>
      </c>
      <c r="M4828" s="5" t="s">
        <v>794</v>
      </c>
      <c r="N4828" s="5" t="s">
        <v>294</v>
      </c>
      <c r="O4828" s="5" t="s">
        <v>294</v>
      </c>
      <c r="P4828" s="5" t="s">
        <v>294</v>
      </c>
      <c r="Q4828" s="5" t="s">
        <v>294</v>
      </c>
      <c r="R4828" s="5" t="s">
        <v>294</v>
      </c>
      <c r="V4828" s="5" t="s">
        <v>14223</v>
      </c>
    </row>
    <row r="4829" spans="1:22" x14ac:dyDescent="0.35">
      <c r="A4829" s="5" t="s">
        <v>817</v>
      </c>
      <c r="B4829" s="5" t="s">
        <v>14224</v>
      </c>
      <c r="C4829" s="5" t="s">
        <v>641</v>
      </c>
      <c r="D4829" s="5" t="s">
        <v>20</v>
      </c>
      <c r="E4829" s="5">
        <v>10</v>
      </c>
      <c r="F4829" s="5" t="s">
        <v>294</v>
      </c>
      <c r="G4829" s="5" t="s">
        <v>294</v>
      </c>
      <c r="M4829" s="5" t="s">
        <v>794</v>
      </c>
      <c r="N4829" s="5" t="s">
        <v>294</v>
      </c>
      <c r="O4829" s="5" t="s">
        <v>294</v>
      </c>
      <c r="P4829" s="5" t="s">
        <v>294</v>
      </c>
      <c r="Q4829" s="5" t="s">
        <v>294</v>
      </c>
      <c r="R4829" s="5" t="s">
        <v>294</v>
      </c>
    </row>
    <row r="4830" spans="1:22" x14ac:dyDescent="0.35">
      <c r="A4830" s="5" t="s">
        <v>734</v>
      </c>
      <c r="B4830" s="5" t="s">
        <v>13342</v>
      </c>
      <c r="C4830" s="5" t="s">
        <v>641</v>
      </c>
      <c r="D4830" s="5" t="s">
        <v>18</v>
      </c>
      <c r="E4830" s="5">
        <v>2</v>
      </c>
      <c r="F4830" s="5" t="s">
        <v>294</v>
      </c>
      <c r="G4830" s="5" t="s">
        <v>294</v>
      </c>
      <c r="K4830" s="5" t="s">
        <v>294</v>
      </c>
      <c r="L4830" s="5" t="s">
        <v>13343</v>
      </c>
      <c r="M4830" s="5" t="s">
        <v>794</v>
      </c>
      <c r="N4830" s="5" t="s">
        <v>294</v>
      </c>
      <c r="O4830" s="5" t="s">
        <v>294</v>
      </c>
      <c r="P4830" s="5" t="s">
        <v>294</v>
      </c>
      <c r="Q4830" s="5" t="s">
        <v>294</v>
      </c>
      <c r="R4830" s="5" t="s">
        <v>294</v>
      </c>
      <c r="V4830" s="5" t="s">
        <v>734</v>
      </c>
    </row>
    <row r="4831" spans="1:22" x14ac:dyDescent="0.35">
      <c r="A4831" s="5" t="s">
        <v>739</v>
      </c>
      <c r="B4831" s="5" t="s">
        <v>14225</v>
      </c>
      <c r="C4831" s="5" t="s">
        <v>641</v>
      </c>
      <c r="D4831" s="5" t="s">
        <v>18</v>
      </c>
      <c r="E4831" s="5">
        <v>2</v>
      </c>
      <c r="F4831" s="5" t="s">
        <v>294</v>
      </c>
      <c r="G4831" s="5" t="s">
        <v>294</v>
      </c>
      <c r="M4831" s="5" t="s">
        <v>794</v>
      </c>
      <c r="N4831" s="5" t="s">
        <v>294</v>
      </c>
      <c r="P4831" s="5" t="s">
        <v>294</v>
      </c>
      <c r="Q4831" s="5" t="s">
        <v>294</v>
      </c>
      <c r="R4831" s="5" t="s">
        <v>294</v>
      </c>
      <c r="V4831" s="5" t="s">
        <v>739</v>
      </c>
    </row>
    <row r="4832" spans="1:22" x14ac:dyDescent="0.35">
      <c r="A4832" s="5" t="s">
        <v>740</v>
      </c>
      <c r="B4832" s="5" t="s">
        <v>14226</v>
      </c>
      <c r="C4832" s="5" t="s">
        <v>641</v>
      </c>
      <c r="D4832" s="5" t="s">
        <v>20</v>
      </c>
      <c r="E4832" s="5">
        <v>10</v>
      </c>
      <c r="F4832" s="5" t="s">
        <v>294</v>
      </c>
      <c r="G4832" s="5" t="s">
        <v>294</v>
      </c>
      <c r="M4832" s="5" t="s">
        <v>794</v>
      </c>
      <c r="N4832" s="5" t="s">
        <v>294</v>
      </c>
      <c r="P4832" s="5" t="s">
        <v>294</v>
      </c>
      <c r="Q4832" s="5" t="s">
        <v>294</v>
      </c>
      <c r="R4832" s="5" t="s">
        <v>294</v>
      </c>
      <c r="V4832" s="5" t="s">
        <v>740</v>
      </c>
    </row>
    <row r="4833" spans="1:22" x14ac:dyDescent="0.35">
      <c r="A4833" s="5" t="s">
        <v>742</v>
      </c>
      <c r="B4833" s="5" t="s">
        <v>14227</v>
      </c>
      <c r="C4833" s="5" t="s">
        <v>641</v>
      </c>
      <c r="D4833" s="5" t="s">
        <v>18</v>
      </c>
      <c r="E4833" s="5">
        <v>180</v>
      </c>
      <c r="F4833" s="5" t="s">
        <v>294</v>
      </c>
      <c r="G4833" s="5" t="s">
        <v>294</v>
      </c>
      <c r="M4833" s="5" t="s">
        <v>794</v>
      </c>
      <c r="N4833" s="5" t="s">
        <v>294</v>
      </c>
      <c r="P4833" s="5" t="s">
        <v>294</v>
      </c>
      <c r="Q4833" s="5" t="s">
        <v>294</v>
      </c>
      <c r="R4833" s="5" t="s">
        <v>294</v>
      </c>
      <c r="V4833" s="5" t="s">
        <v>742</v>
      </c>
    </row>
    <row r="4834" spans="1:22" x14ac:dyDescent="0.35">
      <c r="A4834" s="5" t="s">
        <v>735</v>
      </c>
      <c r="B4834" s="5" t="s">
        <v>14228</v>
      </c>
      <c r="C4834" s="5" t="s">
        <v>641</v>
      </c>
      <c r="D4834" s="5" t="s">
        <v>20</v>
      </c>
      <c r="E4834" s="5">
        <v>10</v>
      </c>
      <c r="F4834" s="5" t="s">
        <v>294</v>
      </c>
      <c r="G4834" s="5" t="s">
        <v>294</v>
      </c>
      <c r="K4834" s="5" t="s">
        <v>294</v>
      </c>
      <c r="M4834" s="5" t="s">
        <v>794</v>
      </c>
      <c r="N4834" s="5" t="s">
        <v>294</v>
      </c>
      <c r="O4834" s="5" t="s">
        <v>294</v>
      </c>
      <c r="P4834" s="5" t="s">
        <v>294</v>
      </c>
      <c r="Q4834" s="5" t="s">
        <v>294</v>
      </c>
      <c r="R4834" s="5" t="s">
        <v>294</v>
      </c>
      <c r="V4834" s="5" t="s">
        <v>735</v>
      </c>
    </row>
    <row r="4835" spans="1:22" x14ac:dyDescent="0.35">
      <c r="A4835" s="5" t="s">
        <v>14229</v>
      </c>
      <c r="B4835" s="5" t="s">
        <v>14230</v>
      </c>
      <c r="C4835" s="5" t="s">
        <v>641</v>
      </c>
      <c r="D4835" s="5" t="s">
        <v>22</v>
      </c>
      <c r="E4835" s="5">
        <v>18</v>
      </c>
      <c r="F4835" s="5" t="s">
        <v>294</v>
      </c>
      <c r="G4835" s="5" t="s">
        <v>294</v>
      </c>
      <c r="J4835" s="5" t="s">
        <v>812</v>
      </c>
      <c r="M4835" s="5" t="s">
        <v>794</v>
      </c>
      <c r="N4835" s="5" t="s">
        <v>294</v>
      </c>
      <c r="O4835" s="5" t="s">
        <v>294</v>
      </c>
      <c r="P4835" s="5" t="s">
        <v>294</v>
      </c>
      <c r="Q4835" s="5" t="s">
        <v>294</v>
      </c>
      <c r="R4835" s="5" t="s">
        <v>297</v>
      </c>
    </row>
    <row r="4836" spans="1:22" x14ac:dyDescent="0.35">
      <c r="A4836" s="5" t="s">
        <v>733</v>
      </c>
      <c r="B4836" s="5" t="s">
        <v>14231</v>
      </c>
      <c r="C4836" s="5" t="s">
        <v>641</v>
      </c>
      <c r="D4836" s="5" t="s">
        <v>18</v>
      </c>
      <c r="E4836" s="5">
        <v>1</v>
      </c>
      <c r="F4836" s="5" t="s">
        <v>294</v>
      </c>
      <c r="G4836" s="5" t="s">
        <v>297</v>
      </c>
      <c r="L4836" s="5" t="s">
        <v>4399</v>
      </c>
      <c r="M4836" s="5" t="s">
        <v>794</v>
      </c>
      <c r="N4836" s="5" t="s">
        <v>294</v>
      </c>
      <c r="R4836" s="5" t="s">
        <v>294</v>
      </c>
      <c r="S4836" s="5" t="s">
        <v>294</v>
      </c>
      <c r="V4836" s="5" t="s">
        <v>14232</v>
      </c>
    </row>
    <row r="4837" spans="1:22" x14ac:dyDescent="0.35">
      <c r="A4837" s="5" t="s">
        <v>14233</v>
      </c>
      <c r="B4837" s="5" t="s">
        <v>14234</v>
      </c>
      <c r="C4837" s="5" t="s">
        <v>641</v>
      </c>
      <c r="D4837" s="5" t="s">
        <v>22</v>
      </c>
      <c r="E4837" s="5">
        <v>4</v>
      </c>
      <c r="F4837" s="5" t="s">
        <v>294</v>
      </c>
      <c r="G4837" s="5" t="s">
        <v>294</v>
      </c>
      <c r="M4837" s="5" t="s">
        <v>794</v>
      </c>
      <c r="N4837" s="5" t="s">
        <v>294</v>
      </c>
      <c r="R4837" s="5" t="s">
        <v>294</v>
      </c>
      <c r="V4837" s="5" t="s">
        <v>14233</v>
      </c>
    </row>
    <row r="4838" spans="1:22" x14ac:dyDescent="0.35">
      <c r="A4838" s="5" t="s">
        <v>14235</v>
      </c>
      <c r="B4838" s="5" t="s">
        <v>14236</v>
      </c>
      <c r="C4838" s="5" t="s">
        <v>641</v>
      </c>
      <c r="D4838" s="5" t="s">
        <v>20</v>
      </c>
      <c r="E4838" s="5">
        <v>10</v>
      </c>
      <c r="F4838" s="5" t="s">
        <v>294</v>
      </c>
      <c r="G4838" s="5" t="s">
        <v>294</v>
      </c>
      <c r="M4838" s="5" t="s">
        <v>794</v>
      </c>
      <c r="N4838" s="5" t="s">
        <v>294</v>
      </c>
      <c r="R4838" s="5" t="s">
        <v>294</v>
      </c>
      <c r="V4838" s="5" t="s">
        <v>14235</v>
      </c>
    </row>
    <row r="4839" spans="1:22" x14ac:dyDescent="0.35">
      <c r="A4839" s="5" t="s">
        <v>662</v>
      </c>
      <c r="B4839" s="5" t="s">
        <v>14237</v>
      </c>
      <c r="C4839" s="5" t="s">
        <v>641</v>
      </c>
      <c r="D4839" s="5" t="s">
        <v>20</v>
      </c>
      <c r="E4839" s="5">
        <v>10</v>
      </c>
      <c r="F4839" s="5" t="s">
        <v>294</v>
      </c>
      <c r="G4839" s="5" t="s">
        <v>294</v>
      </c>
      <c r="I4839" s="5">
        <v>0</v>
      </c>
      <c r="M4839" s="5" t="s">
        <v>794</v>
      </c>
      <c r="N4839" s="5" t="s">
        <v>294</v>
      </c>
      <c r="O4839" s="5" t="s">
        <v>294</v>
      </c>
      <c r="P4839" s="5" t="s">
        <v>294</v>
      </c>
      <c r="Q4839" s="5" t="s">
        <v>294</v>
      </c>
      <c r="R4839" s="5" t="s">
        <v>297</v>
      </c>
      <c r="V4839" s="5" t="s">
        <v>662</v>
      </c>
    </row>
    <row r="4840" spans="1:22" x14ac:dyDescent="0.35">
      <c r="A4840" s="5" t="s">
        <v>696</v>
      </c>
      <c r="B4840" s="5" t="s">
        <v>14238</v>
      </c>
      <c r="C4840" s="5" t="s">
        <v>641</v>
      </c>
      <c r="D4840" s="5" t="s">
        <v>18</v>
      </c>
      <c r="E4840" s="5">
        <v>1</v>
      </c>
      <c r="F4840" s="5" t="s">
        <v>294</v>
      </c>
      <c r="G4840" s="5" t="s">
        <v>297</v>
      </c>
      <c r="L4840" s="5" t="s">
        <v>14239</v>
      </c>
      <c r="M4840" s="5" t="s">
        <v>794</v>
      </c>
      <c r="N4840" s="5" t="s">
        <v>294</v>
      </c>
      <c r="P4840" s="5" t="s">
        <v>294</v>
      </c>
      <c r="Q4840" s="5" t="s">
        <v>294</v>
      </c>
      <c r="R4840" s="5" t="s">
        <v>294</v>
      </c>
      <c r="S4840" s="5" t="s">
        <v>294</v>
      </c>
      <c r="V4840" s="5" t="s">
        <v>14240</v>
      </c>
    </row>
    <row r="4841" spans="1:22" x14ac:dyDescent="0.35">
      <c r="A4841" s="5" t="s">
        <v>14241</v>
      </c>
      <c r="B4841" s="5" t="s">
        <v>14242</v>
      </c>
      <c r="C4841" s="5" t="s">
        <v>14243</v>
      </c>
      <c r="D4841" s="5" t="s">
        <v>18</v>
      </c>
      <c r="E4841" s="5">
        <v>40</v>
      </c>
      <c r="F4841" s="5" t="s">
        <v>294</v>
      </c>
      <c r="G4841" s="5" t="s">
        <v>294</v>
      </c>
      <c r="M4841" s="5" t="s">
        <v>794</v>
      </c>
      <c r="N4841" s="5" t="s">
        <v>294</v>
      </c>
      <c r="O4841" s="5" t="s">
        <v>294</v>
      </c>
      <c r="P4841" s="5" t="s">
        <v>294</v>
      </c>
      <c r="Q4841" s="5" t="s">
        <v>294</v>
      </c>
      <c r="R4841" s="5" t="s">
        <v>294</v>
      </c>
      <c r="V4841" s="5" t="s">
        <v>14241</v>
      </c>
    </row>
    <row r="4842" spans="1:22" x14ac:dyDescent="0.35">
      <c r="A4842" s="5" t="s">
        <v>14244</v>
      </c>
      <c r="B4842" s="5" t="s">
        <v>14245</v>
      </c>
      <c r="C4842" s="5" t="s">
        <v>14243</v>
      </c>
      <c r="D4842" s="5" t="s">
        <v>22</v>
      </c>
      <c r="E4842" s="5">
        <v>18</v>
      </c>
      <c r="F4842" s="5" t="s">
        <v>297</v>
      </c>
      <c r="G4842" s="5" t="s">
        <v>294</v>
      </c>
      <c r="J4842" s="5" t="s">
        <v>641</v>
      </c>
      <c r="M4842" s="5" t="s">
        <v>794</v>
      </c>
      <c r="N4842" s="5" t="s">
        <v>294</v>
      </c>
      <c r="O4842" s="5" t="s">
        <v>294</v>
      </c>
      <c r="P4842" s="5" t="s">
        <v>294</v>
      </c>
      <c r="Q4842" s="5" t="s">
        <v>294</v>
      </c>
      <c r="R4842" s="5" t="s">
        <v>297</v>
      </c>
      <c r="V4842" s="5" t="s">
        <v>14244</v>
      </c>
    </row>
    <row r="4843" spans="1:22" x14ac:dyDescent="0.35">
      <c r="A4843" s="5" t="s">
        <v>14246</v>
      </c>
      <c r="B4843" s="5" t="s">
        <v>14247</v>
      </c>
      <c r="C4843" s="5" t="s">
        <v>14243</v>
      </c>
      <c r="D4843" s="5" t="s">
        <v>24</v>
      </c>
      <c r="E4843" s="5">
        <v>12</v>
      </c>
      <c r="F4843" s="5" t="s">
        <v>294</v>
      </c>
      <c r="G4843" s="5" t="s">
        <v>294</v>
      </c>
      <c r="M4843" s="5" t="s">
        <v>794</v>
      </c>
      <c r="N4843" s="5" t="s">
        <v>294</v>
      </c>
      <c r="O4843" s="5" t="s">
        <v>294</v>
      </c>
      <c r="P4843" s="5" t="s">
        <v>294</v>
      </c>
      <c r="Q4843" s="5" t="s">
        <v>294</v>
      </c>
      <c r="R4843" s="5" t="s">
        <v>294</v>
      </c>
      <c r="V4843" s="5" t="s">
        <v>14246</v>
      </c>
    </row>
    <row r="4844" spans="1:22" x14ac:dyDescent="0.35">
      <c r="A4844" s="5" t="s">
        <v>14248</v>
      </c>
      <c r="B4844" s="5" t="s">
        <v>14249</v>
      </c>
      <c r="C4844" s="5" t="s">
        <v>14243</v>
      </c>
      <c r="D4844" s="5" t="s">
        <v>18</v>
      </c>
      <c r="E4844" s="5">
        <v>40</v>
      </c>
      <c r="F4844" s="5" t="s">
        <v>297</v>
      </c>
      <c r="G4844" s="5" t="s">
        <v>294</v>
      </c>
      <c r="M4844" s="5" t="s">
        <v>794</v>
      </c>
      <c r="N4844" s="5" t="s">
        <v>294</v>
      </c>
      <c r="O4844" s="5" t="s">
        <v>294</v>
      </c>
      <c r="P4844" s="5" t="s">
        <v>294</v>
      </c>
      <c r="Q4844" s="5" t="s">
        <v>294</v>
      </c>
      <c r="R4844" s="5" t="s">
        <v>297</v>
      </c>
      <c r="V4844" s="5" t="s">
        <v>14248</v>
      </c>
    </row>
    <row r="4845" spans="1:22" x14ac:dyDescent="0.35">
      <c r="A4845" s="5" t="s">
        <v>14250</v>
      </c>
      <c r="B4845" s="5" t="s">
        <v>14251</v>
      </c>
      <c r="C4845" s="5" t="s">
        <v>14243</v>
      </c>
      <c r="D4845" s="5" t="s">
        <v>22</v>
      </c>
      <c r="E4845" s="5">
        <v>18</v>
      </c>
      <c r="F4845" s="5" t="s">
        <v>294</v>
      </c>
      <c r="G4845" s="5" t="s">
        <v>294</v>
      </c>
      <c r="M4845" s="5" t="s">
        <v>3826</v>
      </c>
      <c r="N4845" s="5" t="s">
        <v>294</v>
      </c>
      <c r="O4845" s="5" t="s">
        <v>294</v>
      </c>
      <c r="P4845" s="5" t="s">
        <v>294</v>
      </c>
      <c r="Q4845" s="5" t="s">
        <v>294</v>
      </c>
      <c r="R4845" s="5" t="s">
        <v>294</v>
      </c>
      <c r="V4845" s="5" t="s">
        <v>14250</v>
      </c>
    </row>
    <row r="4846" spans="1:22" x14ac:dyDescent="0.35">
      <c r="A4846" s="5" t="s">
        <v>14252</v>
      </c>
      <c r="B4846" s="5" t="s">
        <v>14253</v>
      </c>
      <c r="C4846" s="5" t="s">
        <v>641</v>
      </c>
      <c r="D4846" s="5" t="s">
        <v>22</v>
      </c>
      <c r="E4846" s="5">
        <v>10</v>
      </c>
      <c r="F4846" s="5" t="s">
        <v>294</v>
      </c>
      <c r="G4846" s="5" t="s">
        <v>294</v>
      </c>
      <c r="M4846" s="5" t="s">
        <v>794</v>
      </c>
      <c r="N4846" s="5" t="s">
        <v>294</v>
      </c>
      <c r="O4846" s="5" t="s">
        <v>294</v>
      </c>
      <c r="P4846" s="5" t="s">
        <v>294</v>
      </c>
      <c r="Q4846" s="5" t="s">
        <v>294</v>
      </c>
      <c r="R4846" s="5" t="s">
        <v>294</v>
      </c>
    </row>
    <row r="4847" spans="1:22" x14ac:dyDescent="0.35">
      <c r="A4847" s="5" t="s">
        <v>14254</v>
      </c>
      <c r="B4847" s="5" t="s">
        <v>14255</v>
      </c>
      <c r="C4847" s="5" t="s">
        <v>641</v>
      </c>
      <c r="D4847" s="5" t="s">
        <v>22</v>
      </c>
      <c r="E4847" s="5">
        <v>10</v>
      </c>
      <c r="F4847" s="5" t="s">
        <v>294</v>
      </c>
      <c r="G4847" s="5" t="s">
        <v>294</v>
      </c>
      <c r="M4847" s="5" t="s">
        <v>794</v>
      </c>
      <c r="N4847" s="5" t="s">
        <v>294</v>
      </c>
      <c r="O4847" s="5" t="s">
        <v>294</v>
      </c>
      <c r="P4847" s="5" t="s">
        <v>294</v>
      </c>
      <c r="Q4847" s="5" t="s">
        <v>294</v>
      </c>
      <c r="R4847" s="5" t="s">
        <v>294</v>
      </c>
    </row>
    <row r="4848" spans="1:22" x14ac:dyDescent="0.35">
      <c r="A4848" s="5" t="s">
        <v>14256</v>
      </c>
      <c r="B4848" s="5" t="s">
        <v>14257</v>
      </c>
      <c r="C4848" s="5" t="s">
        <v>641</v>
      </c>
      <c r="D4848" s="5" t="s">
        <v>22</v>
      </c>
      <c r="E4848" s="5">
        <v>10</v>
      </c>
      <c r="F4848" s="5" t="s">
        <v>294</v>
      </c>
      <c r="G4848" s="5" t="s">
        <v>294</v>
      </c>
      <c r="M4848" s="5" t="s">
        <v>794</v>
      </c>
      <c r="N4848" s="5" t="s">
        <v>294</v>
      </c>
      <c r="O4848" s="5" t="s">
        <v>294</v>
      </c>
      <c r="P4848" s="5" t="s">
        <v>294</v>
      </c>
      <c r="Q4848" s="5" t="s">
        <v>294</v>
      </c>
      <c r="R4848" s="5" t="s">
        <v>294</v>
      </c>
    </row>
    <row r="4849" spans="1:22" x14ac:dyDescent="0.35">
      <c r="A4849" s="5" t="s">
        <v>14258</v>
      </c>
      <c r="B4849" s="5" t="s">
        <v>14259</v>
      </c>
      <c r="C4849" s="5" t="s">
        <v>641</v>
      </c>
      <c r="D4849" s="5" t="s">
        <v>18</v>
      </c>
      <c r="E4849" s="5">
        <v>999</v>
      </c>
      <c r="F4849" s="5" t="s">
        <v>294</v>
      </c>
      <c r="G4849" s="5" t="s">
        <v>294</v>
      </c>
      <c r="M4849" s="5" t="s">
        <v>794</v>
      </c>
      <c r="N4849" s="5" t="s">
        <v>294</v>
      </c>
      <c r="O4849" s="5" t="s">
        <v>294</v>
      </c>
      <c r="P4849" s="5" t="s">
        <v>294</v>
      </c>
      <c r="Q4849" s="5" t="s">
        <v>294</v>
      </c>
      <c r="R4849" s="5" t="s">
        <v>294</v>
      </c>
    </row>
    <row r="4850" spans="1:22" x14ac:dyDescent="0.35">
      <c r="A4850" s="5" t="s">
        <v>14260</v>
      </c>
      <c r="B4850" s="5" t="s">
        <v>14261</v>
      </c>
      <c r="C4850" s="5" t="s">
        <v>641</v>
      </c>
      <c r="D4850" s="5" t="s">
        <v>20</v>
      </c>
      <c r="E4850" s="5">
        <v>10</v>
      </c>
      <c r="F4850" s="5" t="s">
        <v>294</v>
      </c>
      <c r="G4850" s="5" t="s">
        <v>294</v>
      </c>
      <c r="M4850" s="5" t="s">
        <v>794</v>
      </c>
      <c r="N4850" s="5" t="s">
        <v>294</v>
      </c>
      <c r="O4850" s="5" t="s">
        <v>294</v>
      </c>
      <c r="P4850" s="5" t="s">
        <v>294</v>
      </c>
      <c r="Q4850" s="5" t="s">
        <v>294</v>
      </c>
      <c r="R4850" s="5" t="s">
        <v>294</v>
      </c>
    </row>
    <row r="4851" spans="1:22" x14ac:dyDescent="0.35">
      <c r="A4851" s="5" t="s">
        <v>14262</v>
      </c>
      <c r="B4851" s="5" t="s">
        <v>14263</v>
      </c>
      <c r="C4851" s="5" t="s">
        <v>641</v>
      </c>
      <c r="D4851" s="5" t="s">
        <v>28</v>
      </c>
      <c r="E4851" s="5">
        <v>6</v>
      </c>
      <c r="F4851" s="5" t="s">
        <v>294</v>
      </c>
      <c r="G4851" s="5" t="s">
        <v>294</v>
      </c>
      <c r="M4851" s="5" t="s">
        <v>794</v>
      </c>
      <c r="N4851" s="5" t="s">
        <v>294</v>
      </c>
      <c r="O4851" s="5" t="s">
        <v>294</v>
      </c>
      <c r="P4851" s="5" t="s">
        <v>294</v>
      </c>
      <c r="Q4851" s="5" t="s">
        <v>294</v>
      </c>
      <c r="R4851" s="5" t="s">
        <v>294</v>
      </c>
    </row>
    <row r="4852" spans="1:22" x14ac:dyDescent="0.35">
      <c r="A4852" s="5" t="s">
        <v>14264</v>
      </c>
      <c r="B4852" s="5" t="s">
        <v>14265</v>
      </c>
      <c r="C4852" s="5" t="s">
        <v>641</v>
      </c>
      <c r="D4852" s="5" t="s">
        <v>20</v>
      </c>
      <c r="E4852" s="5">
        <v>10</v>
      </c>
      <c r="F4852" s="5" t="s">
        <v>294</v>
      </c>
      <c r="G4852" s="5" t="s">
        <v>294</v>
      </c>
      <c r="M4852" s="5" t="s">
        <v>794</v>
      </c>
      <c r="N4852" s="5" t="s">
        <v>294</v>
      </c>
      <c r="O4852" s="5" t="s">
        <v>294</v>
      </c>
      <c r="P4852" s="5" t="s">
        <v>294</v>
      </c>
      <c r="Q4852" s="5" t="s">
        <v>294</v>
      </c>
      <c r="R4852" s="5" t="s">
        <v>294</v>
      </c>
    </row>
    <row r="4853" spans="1:22" x14ac:dyDescent="0.35">
      <c r="A4853" s="5" t="s">
        <v>14266</v>
      </c>
      <c r="B4853" s="5" t="s">
        <v>14267</v>
      </c>
      <c r="C4853" s="5" t="s">
        <v>641</v>
      </c>
      <c r="D4853" s="5" t="s">
        <v>28</v>
      </c>
      <c r="E4853" s="5">
        <v>6</v>
      </c>
      <c r="F4853" s="5" t="s">
        <v>294</v>
      </c>
      <c r="G4853" s="5" t="s">
        <v>294</v>
      </c>
      <c r="M4853" s="5" t="s">
        <v>794</v>
      </c>
      <c r="N4853" s="5" t="s">
        <v>294</v>
      </c>
      <c r="O4853" s="5" t="s">
        <v>294</v>
      </c>
      <c r="P4853" s="5" t="s">
        <v>294</v>
      </c>
      <c r="Q4853" s="5" t="s">
        <v>294</v>
      </c>
      <c r="R4853" s="5" t="s">
        <v>294</v>
      </c>
    </row>
    <row r="4854" spans="1:22" x14ac:dyDescent="0.35">
      <c r="A4854" s="5" t="s">
        <v>14268</v>
      </c>
      <c r="B4854" s="5" t="s">
        <v>14269</v>
      </c>
      <c r="C4854" s="5" t="s">
        <v>641</v>
      </c>
      <c r="D4854" s="5" t="s">
        <v>20</v>
      </c>
      <c r="E4854" s="5">
        <v>10</v>
      </c>
      <c r="F4854" s="5" t="s">
        <v>294</v>
      </c>
      <c r="G4854" s="5" t="s">
        <v>294</v>
      </c>
      <c r="M4854" s="5" t="s">
        <v>794</v>
      </c>
      <c r="N4854" s="5" t="s">
        <v>294</v>
      </c>
      <c r="O4854" s="5" t="s">
        <v>294</v>
      </c>
      <c r="P4854" s="5" t="s">
        <v>294</v>
      </c>
      <c r="Q4854" s="5" t="s">
        <v>294</v>
      </c>
      <c r="R4854" s="5" t="s">
        <v>294</v>
      </c>
    </row>
    <row r="4855" spans="1:22" x14ac:dyDescent="0.35">
      <c r="A4855" s="5" t="s">
        <v>14270</v>
      </c>
      <c r="B4855" s="5" t="s">
        <v>14271</v>
      </c>
      <c r="C4855" s="5" t="s">
        <v>641</v>
      </c>
      <c r="D4855" s="5" t="s">
        <v>28</v>
      </c>
      <c r="E4855" s="5">
        <v>6</v>
      </c>
      <c r="F4855" s="5" t="s">
        <v>294</v>
      </c>
      <c r="G4855" s="5" t="s">
        <v>294</v>
      </c>
      <c r="M4855" s="5" t="s">
        <v>794</v>
      </c>
      <c r="N4855" s="5" t="s">
        <v>294</v>
      </c>
      <c r="O4855" s="5" t="s">
        <v>294</v>
      </c>
      <c r="P4855" s="5" t="s">
        <v>294</v>
      </c>
      <c r="Q4855" s="5" t="s">
        <v>294</v>
      </c>
      <c r="R4855" s="5" t="s">
        <v>294</v>
      </c>
    </row>
    <row r="4856" spans="1:22" x14ac:dyDescent="0.35">
      <c r="A4856" s="5" t="s">
        <v>14272</v>
      </c>
      <c r="B4856" s="5" t="s">
        <v>14273</v>
      </c>
      <c r="C4856" s="5" t="s">
        <v>641</v>
      </c>
      <c r="D4856" s="5" t="s">
        <v>18</v>
      </c>
      <c r="E4856" s="5">
        <v>20</v>
      </c>
      <c r="F4856" s="5" t="s">
        <v>294</v>
      </c>
      <c r="G4856" s="5" t="s">
        <v>294</v>
      </c>
      <c r="M4856" s="5" t="s">
        <v>794</v>
      </c>
      <c r="N4856" s="5" t="s">
        <v>294</v>
      </c>
      <c r="O4856" s="5" t="s">
        <v>294</v>
      </c>
      <c r="P4856" s="5" t="s">
        <v>294</v>
      </c>
      <c r="Q4856" s="5" t="s">
        <v>294</v>
      </c>
      <c r="R4856" s="5" t="s">
        <v>294</v>
      </c>
    </row>
    <row r="4857" spans="1:22" x14ac:dyDescent="0.35">
      <c r="A4857" s="5" t="s">
        <v>14274</v>
      </c>
      <c r="B4857" s="5" t="s">
        <v>14275</v>
      </c>
      <c r="C4857" s="5" t="s">
        <v>641</v>
      </c>
      <c r="D4857" s="5" t="s">
        <v>20</v>
      </c>
      <c r="E4857" s="5">
        <v>10</v>
      </c>
      <c r="F4857" s="5" t="s">
        <v>294</v>
      </c>
      <c r="G4857" s="5" t="s">
        <v>294</v>
      </c>
      <c r="M4857" s="5" t="s">
        <v>794</v>
      </c>
      <c r="N4857" s="5" t="s">
        <v>294</v>
      </c>
      <c r="O4857" s="5" t="s">
        <v>294</v>
      </c>
      <c r="P4857" s="5" t="s">
        <v>294</v>
      </c>
      <c r="Q4857" s="5" t="s">
        <v>294</v>
      </c>
      <c r="R4857" s="5" t="s">
        <v>294</v>
      </c>
    </row>
    <row r="4858" spans="1:22" x14ac:dyDescent="0.35">
      <c r="A4858" s="5" t="s">
        <v>14276</v>
      </c>
      <c r="B4858" s="5" t="s">
        <v>14277</v>
      </c>
      <c r="C4858" s="5" t="s">
        <v>641</v>
      </c>
      <c r="D4858" s="5" t="s">
        <v>28</v>
      </c>
      <c r="E4858" s="5">
        <v>6</v>
      </c>
      <c r="F4858" s="5" t="s">
        <v>294</v>
      </c>
      <c r="G4858" s="5" t="s">
        <v>294</v>
      </c>
      <c r="M4858" s="5" t="s">
        <v>794</v>
      </c>
      <c r="N4858" s="5" t="s">
        <v>294</v>
      </c>
      <c r="O4858" s="5" t="s">
        <v>294</v>
      </c>
      <c r="P4858" s="5" t="s">
        <v>294</v>
      </c>
      <c r="Q4858" s="5" t="s">
        <v>294</v>
      </c>
      <c r="R4858" s="5" t="s">
        <v>294</v>
      </c>
    </row>
    <row r="4859" spans="1:22" x14ac:dyDescent="0.35">
      <c r="A4859" s="5" t="s">
        <v>14278</v>
      </c>
      <c r="B4859" s="5" t="s">
        <v>14279</v>
      </c>
      <c r="C4859" s="5" t="s">
        <v>641</v>
      </c>
      <c r="D4859" s="5" t="s">
        <v>18</v>
      </c>
      <c r="E4859" s="5">
        <v>2</v>
      </c>
      <c r="F4859" s="5" t="s">
        <v>294</v>
      </c>
      <c r="G4859" s="5" t="s">
        <v>294</v>
      </c>
      <c r="M4859" s="5" t="s">
        <v>794</v>
      </c>
      <c r="N4859" s="5" t="s">
        <v>294</v>
      </c>
      <c r="O4859" s="5" t="s">
        <v>294</v>
      </c>
      <c r="P4859" s="5" t="s">
        <v>294</v>
      </c>
      <c r="Q4859" s="5" t="s">
        <v>294</v>
      </c>
      <c r="R4859" s="5" t="s">
        <v>294</v>
      </c>
    </row>
    <row r="4860" spans="1:22" x14ac:dyDescent="0.35">
      <c r="A4860" s="5" t="s">
        <v>14280</v>
      </c>
      <c r="B4860" s="5" t="s">
        <v>14281</v>
      </c>
      <c r="C4860" s="5" t="s">
        <v>14243</v>
      </c>
      <c r="D4860" s="5" t="s">
        <v>18</v>
      </c>
      <c r="E4860" s="5">
        <v>40</v>
      </c>
      <c r="F4860" s="5" t="s">
        <v>297</v>
      </c>
      <c r="G4860" s="5" t="s">
        <v>294</v>
      </c>
      <c r="M4860" s="5" t="s">
        <v>794</v>
      </c>
      <c r="N4860" s="5" t="s">
        <v>294</v>
      </c>
      <c r="O4860" s="5" t="s">
        <v>294</v>
      </c>
      <c r="P4860" s="5" t="s">
        <v>294</v>
      </c>
      <c r="Q4860" s="5" t="s">
        <v>294</v>
      </c>
      <c r="R4860" s="5" t="s">
        <v>297</v>
      </c>
      <c r="V4860" s="5" t="s">
        <v>14280</v>
      </c>
    </row>
    <row r="4861" spans="1:22" x14ac:dyDescent="0.35">
      <c r="A4861" s="5" t="s">
        <v>14282</v>
      </c>
      <c r="B4861" s="5" t="s">
        <v>14283</v>
      </c>
      <c r="C4861" s="5" t="s">
        <v>641</v>
      </c>
      <c r="D4861" s="5" t="s">
        <v>22</v>
      </c>
      <c r="E4861" s="5">
        <v>10</v>
      </c>
      <c r="F4861" s="5" t="s">
        <v>294</v>
      </c>
      <c r="G4861" s="5" t="s">
        <v>294</v>
      </c>
      <c r="M4861" s="5" t="s">
        <v>794</v>
      </c>
      <c r="N4861" s="5" t="s">
        <v>294</v>
      </c>
      <c r="O4861" s="5" t="s">
        <v>294</v>
      </c>
      <c r="P4861" s="5" t="s">
        <v>294</v>
      </c>
      <c r="Q4861" s="5" t="s">
        <v>294</v>
      </c>
      <c r="R4861" s="5" t="s">
        <v>294</v>
      </c>
    </row>
    <row r="4862" spans="1:22" x14ac:dyDescent="0.35">
      <c r="A4862" s="5" t="s">
        <v>2796</v>
      </c>
      <c r="B4862" s="5" t="s">
        <v>14284</v>
      </c>
      <c r="C4862" s="5" t="s">
        <v>641</v>
      </c>
      <c r="D4862" s="5" t="s">
        <v>18</v>
      </c>
      <c r="E4862" s="5">
        <v>50</v>
      </c>
      <c r="F4862" s="5" t="s">
        <v>294</v>
      </c>
      <c r="G4862" s="5" t="s">
        <v>297</v>
      </c>
      <c r="J4862" s="5" t="s">
        <v>12242</v>
      </c>
      <c r="M4862" s="5" t="s">
        <v>794</v>
      </c>
      <c r="N4862" s="5" t="s">
        <v>294</v>
      </c>
      <c r="O4862" s="5" t="s">
        <v>294</v>
      </c>
      <c r="P4862" s="5" t="s">
        <v>294</v>
      </c>
      <c r="Q4862" s="5" t="s">
        <v>294</v>
      </c>
      <c r="R4862" s="5" t="s">
        <v>297</v>
      </c>
      <c r="V4862" s="5" t="s">
        <v>14285</v>
      </c>
    </row>
    <row r="4863" spans="1:22" x14ac:dyDescent="0.35">
      <c r="A4863" s="5" t="s">
        <v>14286</v>
      </c>
      <c r="B4863" s="5" t="s">
        <v>14287</v>
      </c>
      <c r="C4863" s="5" t="s">
        <v>14243</v>
      </c>
      <c r="D4863" s="5" t="s">
        <v>18</v>
      </c>
      <c r="E4863" s="5">
        <v>81</v>
      </c>
      <c r="F4863" s="5" t="s">
        <v>294</v>
      </c>
      <c r="G4863" s="5" t="s">
        <v>294</v>
      </c>
      <c r="M4863" s="5" t="s">
        <v>794</v>
      </c>
      <c r="N4863" s="5" t="s">
        <v>297</v>
      </c>
      <c r="O4863" s="5" t="s">
        <v>297</v>
      </c>
      <c r="P4863" s="5" t="s">
        <v>294</v>
      </c>
      <c r="Q4863" s="5" t="s">
        <v>297</v>
      </c>
      <c r="R4863" s="5" t="s">
        <v>294</v>
      </c>
      <c r="V4863" s="5" t="s">
        <v>14286</v>
      </c>
    </row>
    <row r="4864" spans="1:22" x14ac:dyDescent="0.35">
      <c r="A4864" s="5" t="s">
        <v>660</v>
      </c>
      <c r="B4864" s="5" t="s">
        <v>14288</v>
      </c>
      <c r="C4864" s="5" t="s">
        <v>641</v>
      </c>
      <c r="D4864" s="5" t="s">
        <v>18</v>
      </c>
      <c r="E4864" s="5">
        <v>35</v>
      </c>
      <c r="F4864" s="5" t="s">
        <v>294</v>
      </c>
      <c r="G4864" s="5" t="s">
        <v>294</v>
      </c>
      <c r="M4864" s="5" t="s">
        <v>794</v>
      </c>
      <c r="N4864" s="5" t="s">
        <v>294</v>
      </c>
      <c r="R4864" s="5" t="s">
        <v>294</v>
      </c>
      <c r="V4864" s="5" t="s">
        <v>660</v>
      </c>
    </row>
    <row r="4865" spans="1:22" x14ac:dyDescent="0.35">
      <c r="A4865" s="5" t="s">
        <v>658</v>
      </c>
      <c r="B4865" s="5" t="s">
        <v>8285</v>
      </c>
      <c r="C4865" s="5" t="s">
        <v>641</v>
      </c>
      <c r="D4865" s="5" t="s">
        <v>18</v>
      </c>
      <c r="E4865" s="5">
        <v>30</v>
      </c>
      <c r="F4865" s="5" t="s">
        <v>294</v>
      </c>
      <c r="G4865" s="5" t="s">
        <v>294</v>
      </c>
      <c r="M4865" s="5" t="s">
        <v>794</v>
      </c>
      <c r="N4865" s="5" t="s">
        <v>294</v>
      </c>
      <c r="O4865" s="5" t="s">
        <v>294</v>
      </c>
      <c r="P4865" s="5" t="s">
        <v>294</v>
      </c>
      <c r="Q4865" s="5" t="s">
        <v>294</v>
      </c>
      <c r="R4865" s="5" t="s">
        <v>297</v>
      </c>
      <c r="V4865" s="5" t="s">
        <v>658</v>
      </c>
    </row>
    <row r="4866" spans="1:22" x14ac:dyDescent="0.35">
      <c r="A4866" s="5" t="s">
        <v>14289</v>
      </c>
      <c r="B4866" s="5" t="s">
        <v>14290</v>
      </c>
      <c r="C4866" s="5" t="s">
        <v>641</v>
      </c>
      <c r="D4866" s="5" t="s">
        <v>18</v>
      </c>
      <c r="E4866" s="5">
        <v>8</v>
      </c>
      <c r="F4866" s="5" t="s">
        <v>294</v>
      </c>
      <c r="G4866" s="5" t="s">
        <v>294</v>
      </c>
      <c r="M4866" s="5" t="s">
        <v>794</v>
      </c>
      <c r="N4866" s="5" t="s">
        <v>294</v>
      </c>
      <c r="R4866" s="5" t="s">
        <v>297</v>
      </c>
      <c r="V4866" s="5" t="s">
        <v>14289</v>
      </c>
    </row>
    <row r="4867" spans="1:22" x14ac:dyDescent="0.35">
      <c r="A4867" s="5" t="s">
        <v>14291</v>
      </c>
      <c r="B4867" s="5" t="s">
        <v>14292</v>
      </c>
      <c r="C4867" s="5" t="s">
        <v>14243</v>
      </c>
      <c r="D4867" s="5" t="s">
        <v>24</v>
      </c>
      <c r="E4867" s="5">
        <v>12</v>
      </c>
      <c r="F4867" s="5" t="s">
        <v>294</v>
      </c>
      <c r="G4867" s="5" t="s">
        <v>294</v>
      </c>
      <c r="M4867" s="5" t="s">
        <v>794</v>
      </c>
      <c r="N4867" s="5" t="s">
        <v>294</v>
      </c>
      <c r="O4867" s="5" t="s">
        <v>294</v>
      </c>
      <c r="P4867" s="5" t="s">
        <v>294</v>
      </c>
      <c r="Q4867" s="5" t="s">
        <v>294</v>
      </c>
      <c r="R4867" s="5" t="s">
        <v>294</v>
      </c>
      <c r="V4867" s="5" t="s">
        <v>14291</v>
      </c>
    </row>
    <row r="4868" spans="1:22" x14ac:dyDescent="0.35">
      <c r="A4868" s="5" t="s">
        <v>14293</v>
      </c>
      <c r="B4868" s="5" t="s">
        <v>14294</v>
      </c>
      <c r="C4868" s="5" t="s">
        <v>14243</v>
      </c>
      <c r="D4868" s="5" t="s">
        <v>18</v>
      </c>
      <c r="E4868" s="5">
        <v>6</v>
      </c>
      <c r="F4868" s="5" t="s">
        <v>294</v>
      </c>
      <c r="G4868" s="5" t="s">
        <v>294</v>
      </c>
      <c r="M4868" s="5" t="s">
        <v>794</v>
      </c>
      <c r="N4868" s="5" t="s">
        <v>294</v>
      </c>
      <c r="O4868" s="5" t="s">
        <v>294</v>
      </c>
      <c r="P4868" s="5" t="s">
        <v>294</v>
      </c>
      <c r="Q4868" s="5" t="s">
        <v>294</v>
      </c>
      <c r="R4868" s="5" t="s">
        <v>294</v>
      </c>
      <c r="V4868" s="5" t="s">
        <v>14293</v>
      </c>
    </row>
    <row r="4869" spans="1:22" x14ac:dyDescent="0.35">
      <c r="A4869" s="5" t="s">
        <v>14295</v>
      </c>
      <c r="B4869" s="5" t="s">
        <v>14296</v>
      </c>
      <c r="C4869" s="5" t="s">
        <v>14243</v>
      </c>
      <c r="D4869" s="5" t="s">
        <v>18</v>
      </c>
      <c r="E4869" s="5">
        <v>1</v>
      </c>
      <c r="F4869" s="5" t="s">
        <v>294</v>
      </c>
      <c r="G4869" s="5" t="s">
        <v>297</v>
      </c>
      <c r="L4869" s="5" t="s">
        <v>14297</v>
      </c>
      <c r="M4869" s="5" t="s">
        <v>794</v>
      </c>
      <c r="N4869" s="5" t="s">
        <v>294</v>
      </c>
      <c r="O4869" s="5" t="s">
        <v>294</v>
      </c>
      <c r="P4869" s="5" t="s">
        <v>294</v>
      </c>
      <c r="Q4869" s="5" t="s">
        <v>294</v>
      </c>
      <c r="R4869" s="5" t="s">
        <v>294</v>
      </c>
      <c r="S4869" s="5" t="s">
        <v>294</v>
      </c>
      <c r="V4869" s="5" t="s">
        <v>14295</v>
      </c>
    </row>
    <row r="4870" spans="1:22" x14ac:dyDescent="0.35">
      <c r="A4870" s="5" t="s">
        <v>14298</v>
      </c>
      <c r="B4870" s="5" t="s">
        <v>14299</v>
      </c>
      <c r="C4870" s="5" t="s">
        <v>14243</v>
      </c>
      <c r="D4870" s="5" t="s">
        <v>18</v>
      </c>
      <c r="E4870" s="5">
        <v>20</v>
      </c>
      <c r="F4870" s="5" t="s">
        <v>294</v>
      </c>
      <c r="G4870" s="5" t="s">
        <v>294</v>
      </c>
      <c r="M4870" s="5" t="s">
        <v>794</v>
      </c>
      <c r="N4870" s="5" t="s">
        <v>294</v>
      </c>
      <c r="O4870" s="5" t="s">
        <v>294</v>
      </c>
      <c r="P4870" s="5" t="s">
        <v>294</v>
      </c>
      <c r="Q4870" s="5" t="s">
        <v>294</v>
      </c>
      <c r="R4870" s="5" t="s">
        <v>294</v>
      </c>
      <c r="V4870" s="5" t="s">
        <v>14298</v>
      </c>
    </row>
    <row r="4871" spans="1:22" x14ac:dyDescent="0.35">
      <c r="A4871" s="5" t="s">
        <v>14300</v>
      </c>
      <c r="B4871" s="5" t="s">
        <v>14301</v>
      </c>
      <c r="C4871" s="5" t="s">
        <v>14243</v>
      </c>
      <c r="D4871" s="5" t="s">
        <v>18</v>
      </c>
      <c r="E4871" s="5">
        <v>20</v>
      </c>
      <c r="F4871" s="5" t="s">
        <v>294</v>
      </c>
      <c r="G4871" s="5" t="s">
        <v>294</v>
      </c>
      <c r="M4871" s="5" t="s">
        <v>794</v>
      </c>
      <c r="N4871" s="5" t="s">
        <v>294</v>
      </c>
      <c r="O4871" s="5" t="s">
        <v>294</v>
      </c>
      <c r="P4871" s="5" t="s">
        <v>294</v>
      </c>
      <c r="Q4871" s="5" t="s">
        <v>294</v>
      </c>
      <c r="R4871" s="5" t="s">
        <v>294</v>
      </c>
      <c r="V4871" s="5" t="s">
        <v>14300</v>
      </c>
    </row>
    <row r="4872" spans="1:22" x14ac:dyDescent="0.35">
      <c r="A4872" s="5" t="s">
        <v>653</v>
      </c>
      <c r="B4872" s="5" t="s">
        <v>2689</v>
      </c>
      <c r="C4872" s="5" t="s">
        <v>641</v>
      </c>
      <c r="D4872" s="5" t="s">
        <v>18</v>
      </c>
      <c r="E4872" s="5">
        <v>20</v>
      </c>
      <c r="F4872" s="5" t="s">
        <v>294</v>
      </c>
      <c r="G4872" s="5" t="s">
        <v>294</v>
      </c>
      <c r="M4872" s="5" t="s">
        <v>794</v>
      </c>
      <c r="N4872" s="5" t="s">
        <v>294</v>
      </c>
      <c r="O4872" s="5" t="s">
        <v>294</v>
      </c>
      <c r="P4872" s="5" t="s">
        <v>294</v>
      </c>
      <c r="Q4872" s="5" t="s">
        <v>294</v>
      </c>
      <c r="R4872" s="5" t="s">
        <v>297</v>
      </c>
      <c r="V4872" s="5" t="s">
        <v>653</v>
      </c>
    </row>
    <row r="4873" spans="1:22" x14ac:dyDescent="0.35">
      <c r="A4873" s="5" t="s">
        <v>14302</v>
      </c>
      <c r="B4873" s="5" t="s">
        <v>14303</v>
      </c>
      <c r="C4873" s="5" t="s">
        <v>641</v>
      </c>
      <c r="D4873" s="5" t="s">
        <v>16</v>
      </c>
      <c r="E4873" s="5">
        <v>16</v>
      </c>
      <c r="F4873" s="5" t="s">
        <v>294</v>
      </c>
      <c r="G4873" s="5" t="s">
        <v>294</v>
      </c>
      <c r="M4873" s="5" t="s">
        <v>794</v>
      </c>
      <c r="N4873" s="5" t="s">
        <v>297</v>
      </c>
      <c r="O4873" s="5" t="s">
        <v>297</v>
      </c>
      <c r="Q4873" s="5" t="s">
        <v>297</v>
      </c>
      <c r="R4873" s="5" t="s">
        <v>294</v>
      </c>
      <c r="V4873" s="5" t="s">
        <v>14302</v>
      </c>
    </row>
    <row r="4874" spans="1:22" x14ac:dyDescent="0.35">
      <c r="A4874" s="5" t="s">
        <v>14304</v>
      </c>
      <c r="B4874" s="5" t="s">
        <v>14305</v>
      </c>
      <c r="C4874" s="5" t="s">
        <v>641</v>
      </c>
      <c r="D4874" s="5" t="s">
        <v>16</v>
      </c>
      <c r="E4874" s="5">
        <v>16</v>
      </c>
      <c r="F4874" s="5" t="s">
        <v>294</v>
      </c>
      <c r="G4874" s="5" t="s">
        <v>294</v>
      </c>
      <c r="M4874" s="5" t="s">
        <v>794</v>
      </c>
      <c r="N4874" s="5" t="s">
        <v>297</v>
      </c>
      <c r="O4874" s="5" t="s">
        <v>297</v>
      </c>
      <c r="Q4874" s="5" t="s">
        <v>297</v>
      </c>
      <c r="R4874" s="5" t="s">
        <v>294</v>
      </c>
      <c r="V4874" s="5" t="s">
        <v>14304</v>
      </c>
    </row>
    <row r="4875" spans="1:22" x14ac:dyDescent="0.35">
      <c r="A4875" s="5" t="s">
        <v>808</v>
      </c>
      <c r="B4875" s="5" t="s">
        <v>14306</v>
      </c>
      <c r="C4875" s="5" t="s">
        <v>641</v>
      </c>
      <c r="D4875" s="5" t="s">
        <v>22</v>
      </c>
      <c r="E4875" s="5">
        <v>5</v>
      </c>
      <c r="F4875" s="5" t="s">
        <v>294</v>
      </c>
      <c r="G4875" s="5" t="s">
        <v>294</v>
      </c>
      <c r="M4875" s="5" t="s">
        <v>794</v>
      </c>
      <c r="N4875" s="5" t="s">
        <v>294</v>
      </c>
      <c r="O4875" s="5" t="s">
        <v>294</v>
      </c>
      <c r="P4875" s="5" t="s">
        <v>294</v>
      </c>
      <c r="Q4875" s="5" t="s">
        <v>294</v>
      </c>
      <c r="R4875" s="5" t="s">
        <v>294</v>
      </c>
    </row>
    <row r="4876" spans="1:22" x14ac:dyDescent="0.35">
      <c r="A4876" s="5" t="s">
        <v>809</v>
      </c>
      <c r="B4876" s="5" t="s">
        <v>14307</v>
      </c>
      <c r="C4876" s="5" t="s">
        <v>641</v>
      </c>
      <c r="D4876" s="5" t="s">
        <v>22</v>
      </c>
      <c r="E4876" s="5">
        <v>5</v>
      </c>
      <c r="F4876" s="5" t="s">
        <v>294</v>
      </c>
      <c r="G4876" s="5" t="s">
        <v>294</v>
      </c>
      <c r="M4876" s="5" t="s">
        <v>794</v>
      </c>
      <c r="N4876" s="5" t="s">
        <v>294</v>
      </c>
      <c r="O4876" s="5" t="s">
        <v>294</v>
      </c>
      <c r="P4876" s="5" t="s">
        <v>294</v>
      </c>
      <c r="Q4876" s="5" t="s">
        <v>294</v>
      </c>
      <c r="R4876" s="5" t="s">
        <v>294</v>
      </c>
    </row>
    <row r="4877" spans="1:22" x14ac:dyDescent="0.35">
      <c r="A4877" s="5" t="s">
        <v>883</v>
      </c>
      <c r="B4877" s="5" t="s">
        <v>884</v>
      </c>
      <c r="C4877" s="5" t="s">
        <v>641</v>
      </c>
      <c r="D4877" s="5" t="s">
        <v>18</v>
      </c>
      <c r="E4877" s="5">
        <v>30</v>
      </c>
      <c r="F4877" s="5" t="s">
        <v>294</v>
      </c>
      <c r="G4877" s="5" t="s">
        <v>294</v>
      </c>
      <c r="M4877" s="5" t="s">
        <v>794</v>
      </c>
      <c r="N4877" s="5" t="s">
        <v>294</v>
      </c>
      <c r="O4877" s="5" t="s">
        <v>294</v>
      </c>
      <c r="P4877" s="5" t="s">
        <v>294</v>
      </c>
      <c r="Q4877" s="5" t="s">
        <v>294</v>
      </c>
      <c r="R4877" s="5" t="s">
        <v>294</v>
      </c>
    </row>
    <row r="4878" spans="1:22" x14ac:dyDescent="0.35">
      <c r="A4878" s="5" t="s">
        <v>888</v>
      </c>
      <c r="B4878" s="5" t="s">
        <v>889</v>
      </c>
      <c r="C4878" s="5" t="s">
        <v>641</v>
      </c>
      <c r="D4878" s="5" t="s">
        <v>18</v>
      </c>
      <c r="E4878" s="5">
        <v>30</v>
      </c>
      <c r="F4878" s="5" t="s">
        <v>294</v>
      </c>
      <c r="G4878" s="5" t="s">
        <v>294</v>
      </c>
      <c r="M4878" s="5" t="s">
        <v>794</v>
      </c>
      <c r="N4878" s="5" t="s">
        <v>294</v>
      </c>
      <c r="O4878" s="5" t="s">
        <v>294</v>
      </c>
      <c r="P4878" s="5" t="s">
        <v>294</v>
      </c>
      <c r="Q4878" s="5" t="s">
        <v>294</v>
      </c>
      <c r="R4878" s="5" t="s">
        <v>294</v>
      </c>
    </row>
    <row r="4879" spans="1:22" x14ac:dyDescent="0.35">
      <c r="A4879" s="5" t="s">
        <v>693</v>
      </c>
      <c r="B4879" s="5" t="s">
        <v>14308</v>
      </c>
      <c r="C4879" s="5" t="s">
        <v>641</v>
      </c>
      <c r="D4879" s="5" t="s">
        <v>20</v>
      </c>
      <c r="E4879" s="5">
        <v>10</v>
      </c>
      <c r="F4879" s="5" t="s">
        <v>294</v>
      </c>
      <c r="G4879" s="5" t="s">
        <v>294</v>
      </c>
      <c r="M4879" s="5" t="s">
        <v>794</v>
      </c>
      <c r="N4879" s="5" t="s">
        <v>294</v>
      </c>
      <c r="O4879" s="5" t="s">
        <v>294</v>
      </c>
      <c r="P4879" s="5" t="s">
        <v>294</v>
      </c>
      <c r="Q4879" s="5" t="s">
        <v>294</v>
      </c>
      <c r="R4879" s="5" t="s">
        <v>294</v>
      </c>
      <c r="V4879" s="5" t="s">
        <v>693</v>
      </c>
    </row>
    <row r="4880" spans="1:22" x14ac:dyDescent="0.35">
      <c r="A4880" s="5" t="s">
        <v>695</v>
      </c>
      <c r="B4880" s="5" t="s">
        <v>14309</v>
      </c>
      <c r="C4880" s="5" t="s">
        <v>641</v>
      </c>
      <c r="D4880" s="5" t="s">
        <v>18</v>
      </c>
      <c r="E4880" s="5">
        <v>1</v>
      </c>
      <c r="F4880" s="5" t="s">
        <v>294</v>
      </c>
      <c r="G4880" s="5" t="s">
        <v>294</v>
      </c>
      <c r="L4880" s="5" t="s">
        <v>822</v>
      </c>
      <c r="M4880" s="5" t="s">
        <v>794</v>
      </c>
      <c r="N4880" s="5" t="s">
        <v>294</v>
      </c>
      <c r="P4880" s="5" t="s">
        <v>294</v>
      </c>
      <c r="Q4880" s="5" t="s">
        <v>294</v>
      </c>
      <c r="R4880" s="5" t="s">
        <v>2674</v>
      </c>
      <c r="S4880" s="5" t="s">
        <v>294</v>
      </c>
      <c r="V4880" s="5" t="s">
        <v>14310</v>
      </c>
    </row>
    <row r="4881" spans="1:22" x14ac:dyDescent="0.35">
      <c r="A4881" s="5" t="s">
        <v>14311</v>
      </c>
      <c r="B4881" s="5" t="s">
        <v>14312</v>
      </c>
      <c r="C4881" s="5" t="s">
        <v>641</v>
      </c>
      <c r="D4881" s="5" t="s">
        <v>22</v>
      </c>
      <c r="E4881" s="5">
        <v>18</v>
      </c>
      <c r="F4881" s="5" t="s">
        <v>294</v>
      </c>
      <c r="G4881" s="5" t="s">
        <v>294</v>
      </c>
      <c r="J4881" s="5" t="s">
        <v>812</v>
      </c>
      <c r="M4881" s="5" t="s">
        <v>794</v>
      </c>
      <c r="N4881" s="5" t="s">
        <v>294</v>
      </c>
      <c r="O4881" s="5" t="s">
        <v>294</v>
      </c>
      <c r="P4881" s="5" t="s">
        <v>294</v>
      </c>
      <c r="Q4881" s="5" t="s">
        <v>294</v>
      </c>
      <c r="R4881" s="5" t="s">
        <v>297</v>
      </c>
    </row>
    <row r="4882" spans="1:22" x14ac:dyDescent="0.35">
      <c r="A4882" s="5" t="s">
        <v>886</v>
      </c>
      <c r="B4882" s="5" t="s">
        <v>887</v>
      </c>
      <c r="C4882" s="5" t="s">
        <v>641</v>
      </c>
      <c r="D4882" s="5" t="s">
        <v>18</v>
      </c>
      <c r="E4882" s="5">
        <v>2</v>
      </c>
      <c r="F4882" s="5" t="s">
        <v>294</v>
      </c>
      <c r="G4882" s="5" t="s">
        <v>294</v>
      </c>
      <c r="J4882" s="5" t="s">
        <v>4586</v>
      </c>
      <c r="M4882" s="5" t="s">
        <v>794</v>
      </c>
      <c r="N4882" s="5" t="s">
        <v>294</v>
      </c>
      <c r="O4882" s="5" t="s">
        <v>294</v>
      </c>
      <c r="P4882" s="5" t="s">
        <v>294</v>
      </c>
      <c r="Q4882" s="5" t="s">
        <v>294</v>
      </c>
      <c r="R4882" s="5" t="s">
        <v>294</v>
      </c>
    </row>
    <row r="4883" spans="1:22" x14ac:dyDescent="0.35">
      <c r="A4883" s="5" t="s">
        <v>892</v>
      </c>
      <c r="B4883" s="5" t="s">
        <v>893</v>
      </c>
      <c r="C4883" s="5" t="s">
        <v>641</v>
      </c>
      <c r="D4883" s="5" t="s">
        <v>20</v>
      </c>
      <c r="E4883" s="5">
        <v>10</v>
      </c>
      <c r="F4883" s="5" t="s">
        <v>294</v>
      </c>
      <c r="G4883" s="5" t="s">
        <v>294</v>
      </c>
      <c r="M4883" s="5" t="s">
        <v>794</v>
      </c>
      <c r="N4883" s="5" t="s">
        <v>294</v>
      </c>
      <c r="O4883" s="5" t="s">
        <v>294</v>
      </c>
      <c r="P4883" s="5" t="s">
        <v>294</v>
      </c>
      <c r="Q4883" s="5" t="s">
        <v>294</v>
      </c>
      <c r="R4883" s="5" t="s">
        <v>294</v>
      </c>
    </row>
    <row r="4884" spans="1:22" x14ac:dyDescent="0.35">
      <c r="A4884" s="5" t="s">
        <v>14313</v>
      </c>
      <c r="B4884" s="5" t="s">
        <v>14314</v>
      </c>
      <c r="C4884" s="5" t="s">
        <v>14082</v>
      </c>
      <c r="D4884" s="5" t="s">
        <v>18</v>
      </c>
      <c r="E4884" s="5">
        <v>10</v>
      </c>
      <c r="F4884" s="5" t="s">
        <v>294</v>
      </c>
      <c r="G4884" s="5" t="s">
        <v>294</v>
      </c>
      <c r="M4884" s="5" t="s">
        <v>794</v>
      </c>
      <c r="N4884" s="5" t="s">
        <v>297</v>
      </c>
      <c r="O4884" s="5" t="s">
        <v>294</v>
      </c>
      <c r="Q4884" s="5" t="s">
        <v>297</v>
      </c>
      <c r="R4884" s="5" t="s">
        <v>294</v>
      </c>
      <c r="V4884" s="5" t="s">
        <v>14313</v>
      </c>
    </row>
    <row r="4885" spans="1:22" x14ac:dyDescent="0.35">
      <c r="A4885" s="5" t="s">
        <v>683</v>
      </c>
      <c r="B4885" s="5" t="s">
        <v>14315</v>
      </c>
      <c r="C4885" s="5" t="s">
        <v>641</v>
      </c>
      <c r="D4885" s="5" t="s">
        <v>18</v>
      </c>
      <c r="E4885" s="5">
        <v>20</v>
      </c>
      <c r="F4885" s="5" t="s">
        <v>294</v>
      </c>
      <c r="G4885" s="5" t="s">
        <v>294</v>
      </c>
      <c r="M4885" s="5" t="s">
        <v>794</v>
      </c>
      <c r="N4885" s="5" t="s">
        <v>294</v>
      </c>
      <c r="R4885" s="5" t="s">
        <v>297</v>
      </c>
      <c r="V4885" s="5" t="s">
        <v>683</v>
      </c>
    </row>
    <row r="4886" spans="1:22" x14ac:dyDescent="0.35">
      <c r="A4886" s="5" t="s">
        <v>14316</v>
      </c>
      <c r="B4886" s="5" t="s">
        <v>14317</v>
      </c>
      <c r="C4886" s="5" t="s">
        <v>641</v>
      </c>
      <c r="D4886" s="5" t="s">
        <v>18</v>
      </c>
      <c r="E4886" s="5">
        <v>21</v>
      </c>
      <c r="F4886" s="5" t="s">
        <v>294</v>
      </c>
      <c r="G4886" s="5" t="s">
        <v>294</v>
      </c>
      <c r="M4886" s="5" t="s">
        <v>794</v>
      </c>
      <c r="N4886" s="5" t="s">
        <v>297</v>
      </c>
      <c r="O4886" s="5" t="s">
        <v>294</v>
      </c>
      <c r="P4886" s="5" t="s">
        <v>294</v>
      </c>
      <c r="Q4886" s="5" t="s">
        <v>297</v>
      </c>
      <c r="R4886" s="5" t="s">
        <v>297</v>
      </c>
      <c r="V4886" s="5" t="s">
        <v>14316</v>
      </c>
    </row>
    <row r="4887" spans="1:22" x14ac:dyDescent="0.35">
      <c r="A4887" s="5" t="s">
        <v>687</v>
      </c>
      <c r="B4887" s="5" t="s">
        <v>14318</v>
      </c>
      <c r="C4887" s="5" t="s">
        <v>641</v>
      </c>
      <c r="D4887" s="5" t="s">
        <v>18</v>
      </c>
      <c r="E4887" s="5">
        <v>2</v>
      </c>
      <c r="F4887" s="5" t="s">
        <v>294</v>
      </c>
      <c r="G4887" s="5" t="s">
        <v>294</v>
      </c>
      <c r="J4887" s="5" t="s">
        <v>4586</v>
      </c>
      <c r="M4887" s="5" t="s">
        <v>794</v>
      </c>
      <c r="N4887" s="5" t="s">
        <v>294</v>
      </c>
      <c r="O4887" s="5" t="s">
        <v>294</v>
      </c>
      <c r="P4887" s="5" t="s">
        <v>294</v>
      </c>
      <c r="Q4887" s="5" t="s">
        <v>294</v>
      </c>
      <c r="R4887" s="5" t="s">
        <v>294</v>
      </c>
      <c r="V4887" s="5" t="s">
        <v>687</v>
      </c>
    </row>
    <row r="4888" spans="1:22" x14ac:dyDescent="0.35">
      <c r="A4888" s="5" t="s">
        <v>699</v>
      </c>
      <c r="B4888" s="5" t="s">
        <v>9954</v>
      </c>
      <c r="C4888" s="5" t="s">
        <v>641</v>
      </c>
      <c r="D4888" s="5" t="s">
        <v>18</v>
      </c>
      <c r="E4888" s="5">
        <v>10</v>
      </c>
      <c r="F4888" s="5" t="s">
        <v>294</v>
      </c>
      <c r="G4888" s="5" t="s">
        <v>294</v>
      </c>
      <c r="M4888" s="5" t="s">
        <v>794</v>
      </c>
      <c r="N4888" s="5" t="s">
        <v>294</v>
      </c>
      <c r="O4888" s="5" t="s">
        <v>294</v>
      </c>
      <c r="P4888" s="5" t="s">
        <v>294</v>
      </c>
      <c r="Q4888" s="5" t="s">
        <v>294</v>
      </c>
      <c r="R4888" s="5" t="s">
        <v>297</v>
      </c>
      <c r="V4888" s="5" t="s">
        <v>14319</v>
      </c>
    </row>
    <row r="4889" spans="1:22" x14ac:dyDescent="0.35">
      <c r="A4889" s="5" t="s">
        <v>688</v>
      </c>
      <c r="B4889" s="5" t="s">
        <v>1012</v>
      </c>
      <c r="C4889" s="5" t="s">
        <v>641</v>
      </c>
      <c r="D4889" s="5" t="s">
        <v>18</v>
      </c>
      <c r="E4889" s="5">
        <v>40</v>
      </c>
      <c r="F4889" s="5" t="s">
        <v>294</v>
      </c>
      <c r="G4889" s="5" t="s">
        <v>294</v>
      </c>
      <c r="M4889" s="5" t="s">
        <v>794</v>
      </c>
      <c r="N4889" s="5" t="s">
        <v>294</v>
      </c>
      <c r="R4889" s="5" t="s">
        <v>294</v>
      </c>
      <c r="V4889" s="5" t="s">
        <v>688</v>
      </c>
    </row>
    <row r="4890" spans="1:22" x14ac:dyDescent="0.35">
      <c r="A4890" s="5" t="s">
        <v>723</v>
      </c>
      <c r="B4890" s="5" t="s">
        <v>14320</v>
      </c>
      <c r="C4890" s="5" t="s">
        <v>641</v>
      </c>
      <c r="D4890" s="5" t="s">
        <v>18</v>
      </c>
      <c r="E4890" s="5">
        <v>1</v>
      </c>
      <c r="F4890" s="5" t="s">
        <v>294</v>
      </c>
      <c r="G4890" s="5" t="s">
        <v>297</v>
      </c>
      <c r="L4890" s="5" t="s">
        <v>14321</v>
      </c>
      <c r="M4890" s="5" t="s">
        <v>794</v>
      </c>
      <c r="N4890" s="5" t="s">
        <v>294</v>
      </c>
      <c r="O4890" s="5" t="s">
        <v>294</v>
      </c>
      <c r="P4890" s="5" t="s">
        <v>294</v>
      </c>
      <c r="Q4890" s="5" t="s">
        <v>294</v>
      </c>
      <c r="R4890" s="5" t="s">
        <v>294</v>
      </c>
      <c r="V4890" s="5" t="s">
        <v>14322</v>
      </c>
    </row>
    <row r="4891" spans="1:22" x14ac:dyDescent="0.35">
      <c r="A4891" s="5" t="s">
        <v>2779</v>
      </c>
      <c r="B4891" s="5" t="s">
        <v>14323</v>
      </c>
      <c r="C4891" s="5" t="s">
        <v>2734</v>
      </c>
      <c r="D4891" s="5" t="s">
        <v>16</v>
      </c>
      <c r="E4891" s="5">
        <v>12</v>
      </c>
      <c r="F4891" s="5" t="s">
        <v>294</v>
      </c>
      <c r="G4891" s="5" t="s">
        <v>294</v>
      </c>
      <c r="H4891" s="5">
        <v>0</v>
      </c>
      <c r="M4891" s="5" t="s">
        <v>794</v>
      </c>
      <c r="N4891" s="5" t="s">
        <v>294</v>
      </c>
      <c r="O4891" s="5" t="s">
        <v>294</v>
      </c>
      <c r="P4891" s="5" t="s">
        <v>294</v>
      </c>
      <c r="Q4891" s="5" t="s">
        <v>294</v>
      </c>
      <c r="R4891" s="5" t="s">
        <v>294</v>
      </c>
      <c r="V4891" s="5" t="s">
        <v>2779</v>
      </c>
    </row>
    <row r="4892" spans="1:22" x14ac:dyDescent="0.35">
      <c r="A4892" s="5" t="s">
        <v>2787</v>
      </c>
      <c r="B4892" s="5" t="s">
        <v>14324</v>
      </c>
      <c r="C4892" s="5" t="s">
        <v>2734</v>
      </c>
      <c r="D4892" s="5" t="s">
        <v>16</v>
      </c>
      <c r="E4892" s="5">
        <v>12</v>
      </c>
      <c r="F4892" s="5" t="s">
        <v>294</v>
      </c>
      <c r="G4892" s="5" t="s">
        <v>294</v>
      </c>
      <c r="H4892" s="5">
        <v>0</v>
      </c>
      <c r="M4892" s="5" t="s">
        <v>794</v>
      </c>
      <c r="N4892" s="5" t="s">
        <v>294</v>
      </c>
      <c r="O4892" s="5" t="s">
        <v>294</v>
      </c>
      <c r="P4892" s="5" t="s">
        <v>294</v>
      </c>
      <c r="Q4892" s="5" t="s">
        <v>294</v>
      </c>
      <c r="R4892" s="5" t="s">
        <v>294</v>
      </c>
      <c r="V4892" s="5" t="s">
        <v>2787</v>
      </c>
    </row>
    <row r="4893" spans="1:22" x14ac:dyDescent="0.35">
      <c r="A4893" s="5" t="s">
        <v>2789</v>
      </c>
      <c r="B4893" s="5" t="s">
        <v>14325</v>
      </c>
      <c r="C4893" s="5" t="s">
        <v>2734</v>
      </c>
      <c r="D4893" s="5" t="s">
        <v>16</v>
      </c>
      <c r="E4893" s="5">
        <v>12</v>
      </c>
      <c r="F4893" s="5" t="s">
        <v>294</v>
      </c>
      <c r="G4893" s="5" t="s">
        <v>294</v>
      </c>
      <c r="H4893" s="5">
        <v>0</v>
      </c>
      <c r="M4893" s="5" t="s">
        <v>794</v>
      </c>
      <c r="N4893" s="5" t="s">
        <v>294</v>
      </c>
      <c r="O4893" s="5" t="s">
        <v>294</v>
      </c>
      <c r="P4893" s="5" t="s">
        <v>294</v>
      </c>
      <c r="Q4893" s="5" t="s">
        <v>294</v>
      </c>
      <c r="R4893" s="5" t="s">
        <v>294</v>
      </c>
      <c r="V4893" s="5" t="s">
        <v>2789</v>
      </c>
    </row>
    <row r="4894" spans="1:22" x14ac:dyDescent="0.35">
      <c r="A4894" s="5" t="s">
        <v>2791</v>
      </c>
      <c r="B4894" s="5" t="s">
        <v>14326</v>
      </c>
      <c r="C4894" s="5" t="s">
        <v>2734</v>
      </c>
      <c r="D4894" s="5" t="s">
        <v>16</v>
      </c>
      <c r="E4894" s="5">
        <v>12</v>
      </c>
      <c r="F4894" s="5" t="s">
        <v>294</v>
      </c>
      <c r="G4894" s="5" t="s">
        <v>294</v>
      </c>
      <c r="H4894" s="5">
        <v>0</v>
      </c>
      <c r="M4894" s="5" t="s">
        <v>794</v>
      </c>
      <c r="N4894" s="5" t="s">
        <v>294</v>
      </c>
      <c r="O4894" s="5" t="s">
        <v>294</v>
      </c>
      <c r="P4894" s="5" t="s">
        <v>294</v>
      </c>
      <c r="Q4894" s="5" t="s">
        <v>294</v>
      </c>
      <c r="R4894" s="5" t="s">
        <v>294</v>
      </c>
      <c r="V4894" s="5" t="s">
        <v>2791</v>
      </c>
    </row>
    <row r="4895" spans="1:22" x14ac:dyDescent="0.35">
      <c r="A4895" s="5" t="s">
        <v>14327</v>
      </c>
      <c r="B4895" s="5" t="s">
        <v>14328</v>
      </c>
      <c r="C4895" s="5" t="s">
        <v>641</v>
      </c>
      <c r="D4895" s="5" t="s">
        <v>18</v>
      </c>
      <c r="E4895" s="5">
        <v>1</v>
      </c>
      <c r="F4895" s="5" t="s">
        <v>294</v>
      </c>
      <c r="G4895" s="5" t="s">
        <v>297</v>
      </c>
      <c r="L4895" s="5" t="s">
        <v>822</v>
      </c>
      <c r="M4895" s="5" t="s">
        <v>794</v>
      </c>
      <c r="N4895" s="5" t="s">
        <v>294</v>
      </c>
      <c r="O4895" s="5" t="s">
        <v>294</v>
      </c>
      <c r="P4895" s="5" t="s">
        <v>294</v>
      </c>
      <c r="Q4895" s="5" t="s">
        <v>294</v>
      </c>
      <c r="R4895" s="5" t="s">
        <v>294</v>
      </c>
      <c r="S4895" s="5" t="s">
        <v>294</v>
      </c>
      <c r="V4895" s="5" t="s">
        <v>14327</v>
      </c>
    </row>
    <row r="4896" spans="1:22" x14ac:dyDescent="0.35">
      <c r="A4896" s="5" t="s">
        <v>2846</v>
      </c>
      <c r="B4896" s="5" t="s">
        <v>14329</v>
      </c>
      <c r="C4896" s="5" t="s">
        <v>2734</v>
      </c>
      <c r="D4896" s="5" t="s">
        <v>4073</v>
      </c>
      <c r="E4896" s="5">
        <v>77</v>
      </c>
      <c r="F4896" s="5" t="s">
        <v>294</v>
      </c>
      <c r="G4896" s="5" t="s">
        <v>294</v>
      </c>
      <c r="M4896" s="5" t="s">
        <v>794</v>
      </c>
      <c r="N4896" s="5" t="s">
        <v>294</v>
      </c>
      <c r="O4896" s="5" t="s">
        <v>294</v>
      </c>
      <c r="P4896" s="5" t="s">
        <v>294</v>
      </c>
      <c r="Q4896" s="5" t="s">
        <v>294</v>
      </c>
      <c r="R4896" s="5" t="s">
        <v>294</v>
      </c>
    </row>
    <row r="4897" spans="1:22" x14ac:dyDescent="0.35">
      <c r="A4897" s="5" t="s">
        <v>2844</v>
      </c>
      <c r="B4897" s="5" t="s">
        <v>14330</v>
      </c>
      <c r="C4897" s="5" t="s">
        <v>2734</v>
      </c>
      <c r="D4897" s="5" t="s">
        <v>4073</v>
      </c>
      <c r="E4897" s="5">
        <v>77</v>
      </c>
      <c r="F4897" s="5" t="s">
        <v>294</v>
      </c>
      <c r="G4897" s="5" t="s">
        <v>294</v>
      </c>
      <c r="M4897" s="5" t="s">
        <v>794</v>
      </c>
      <c r="N4897" s="5" t="s">
        <v>294</v>
      </c>
      <c r="O4897" s="5" t="s">
        <v>294</v>
      </c>
      <c r="P4897" s="5" t="s">
        <v>294</v>
      </c>
      <c r="Q4897" s="5" t="s">
        <v>294</v>
      </c>
      <c r="R4897" s="5" t="s">
        <v>294</v>
      </c>
    </row>
    <row r="4898" spans="1:22" x14ac:dyDescent="0.35">
      <c r="A4898" s="5" t="s">
        <v>804</v>
      </c>
      <c r="B4898" s="5" t="s">
        <v>14331</v>
      </c>
      <c r="C4898" s="5" t="s">
        <v>641</v>
      </c>
      <c r="D4898" s="5" t="s">
        <v>18</v>
      </c>
      <c r="E4898" s="5">
        <v>9</v>
      </c>
      <c r="F4898" s="5" t="s">
        <v>294</v>
      </c>
      <c r="G4898" s="5" t="s">
        <v>294</v>
      </c>
      <c r="M4898" s="5" t="s">
        <v>794</v>
      </c>
      <c r="N4898" s="5" t="s">
        <v>294</v>
      </c>
      <c r="O4898" s="5" t="s">
        <v>294</v>
      </c>
      <c r="P4898" s="5" t="s">
        <v>294</v>
      </c>
      <c r="Q4898" s="5" t="s">
        <v>294</v>
      </c>
      <c r="R4898" s="5" t="s">
        <v>297</v>
      </c>
    </row>
    <row r="4899" spans="1:22" x14ac:dyDescent="0.35">
      <c r="A4899" s="5" t="s">
        <v>673</v>
      </c>
      <c r="B4899" s="5" t="s">
        <v>11244</v>
      </c>
      <c r="C4899" s="5" t="s">
        <v>641</v>
      </c>
      <c r="D4899" s="5" t="s">
        <v>24</v>
      </c>
      <c r="E4899" s="5">
        <v>12</v>
      </c>
      <c r="F4899" s="5" t="s">
        <v>294</v>
      </c>
      <c r="G4899" s="5" t="s">
        <v>294</v>
      </c>
      <c r="M4899" s="5" t="s">
        <v>794</v>
      </c>
      <c r="N4899" s="5" t="s">
        <v>294</v>
      </c>
      <c r="R4899" s="5" t="s">
        <v>294</v>
      </c>
      <c r="V4899" s="5" t="s">
        <v>673</v>
      </c>
    </row>
    <row r="4900" spans="1:22" x14ac:dyDescent="0.35">
      <c r="A4900" s="5" t="s">
        <v>2826</v>
      </c>
      <c r="B4900" s="5" t="s">
        <v>14332</v>
      </c>
      <c r="C4900" s="5" t="s">
        <v>2734</v>
      </c>
      <c r="D4900" s="5" t="s">
        <v>16</v>
      </c>
      <c r="E4900" s="5">
        <v>18</v>
      </c>
      <c r="F4900" s="5" t="s">
        <v>294</v>
      </c>
      <c r="G4900" s="5" t="s">
        <v>294</v>
      </c>
      <c r="H4900" s="5">
        <v>0</v>
      </c>
      <c r="M4900" s="5" t="s">
        <v>794</v>
      </c>
      <c r="N4900" s="5" t="s">
        <v>294</v>
      </c>
      <c r="O4900" s="5" t="s">
        <v>294</v>
      </c>
      <c r="P4900" s="5" t="s">
        <v>294</v>
      </c>
      <c r="Q4900" s="5" t="s">
        <v>294</v>
      </c>
      <c r="R4900" s="5" t="s">
        <v>294</v>
      </c>
      <c r="V4900" s="5" t="s">
        <v>14333</v>
      </c>
    </row>
    <row r="4901" spans="1:22" x14ac:dyDescent="0.35">
      <c r="A4901" s="5" t="s">
        <v>2783</v>
      </c>
      <c r="B4901" s="5" t="s">
        <v>14334</v>
      </c>
      <c r="C4901" s="5" t="s">
        <v>2734</v>
      </c>
      <c r="D4901" s="5" t="s">
        <v>16</v>
      </c>
      <c r="E4901" s="5">
        <v>12</v>
      </c>
      <c r="F4901" s="5" t="s">
        <v>294</v>
      </c>
      <c r="G4901" s="5" t="s">
        <v>294</v>
      </c>
      <c r="H4901" s="5">
        <v>0</v>
      </c>
      <c r="M4901" s="5" t="s">
        <v>794</v>
      </c>
      <c r="N4901" s="5" t="s">
        <v>294</v>
      </c>
      <c r="O4901" s="5" t="s">
        <v>294</v>
      </c>
      <c r="P4901" s="5" t="s">
        <v>294</v>
      </c>
      <c r="Q4901" s="5" t="s">
        <v>294</v>
      </c>
      <c r="R4901" s="5" t="s">
        <v>294</v>
      </c>
      <c r="V4901" s="5" t="s">
        <v>2783</v>
      </c>
    </row>
    <row r="4902" spans="1:22" x14ac:dyDescent="0.35">
      <c r="A4902" s="5" t="s">
        <v>2758</v>
      </c>
      <c r="B4902" s="5" t="s">
        <v>14335</v>
      </c>
      <c r="C4902" s="5" t="s">
        <v>2734</v>
      </c>
      <c r="D4902" s="5" t="s">
        <v>16</v>
      </c>
      <c r="E4902" s="5">
        <v>12</v>
      </c>
      <c r="F4902" s="5" t="s">
        <v>294</v>
      </c>
      <c r="G4902" s="5" t="s">
        <v>294</v>
      </c>
      <c r="H4902" s="5">
        <v>0</v>
      </c>
      <c r="M4902" s="5" t="s">
        <v>794</v>
      </c>
      <c r="N4902" s="5" t="s">
        <v>294</v>
      </c>
      <c r="O4902" s="5" t="s">
        <v>294</v>
      </c>
      <c r="P4902" s="5" t="s">
        <v>294</v>
      </c>
      <c r="Q4902" s="5" t="s">
        <v>294</v>
      </c>
      <c r="R4902" s="5" t="s">
        <v>294</v>
      </c>
      <c r="V4902" s="5" t="s">
        <v>2758</v>
      </c>
    </row>
    <row r="4903" spans="1:22" x14ac:dyDescent="0.35">
      <c r="A4903" s="5" t="s">
        <v>2838</v>
      </c>
      <c r="B4903" s="5" t="s">
        <v>14336</v>
      </c>
      <c r="C4903" s="5" t="s">
        <v>2734</v>
      </c>
      <c r="D4903" s="5" t="s">
        <v>16</v>
      </c>
      <c r="E4903" s="5">
        <v>18</v>
      </c>
      <c r="F4903" s="5" t="s">
        <v>294</v>
      </c>
      <c r="G4903" s="5" t="s">
        <v>294</v>
      </c>
      <c r="H4903" s="5">
        <v>0</v>
      </c>
      <c r="M4903" s="5" t="s">
        <v>794</v>
      </c>
      <c r="N4903" s="5" t="s">
        <v>294</v>
      </c>
      <c r="O4903" s="5" t="s">
        <v>294</v>
      </c>
      <c r="P4903" s="5" t="s">
        <v>294</v>
      </c>
      <c r="Q4903" s="5" t="s">
        <v>294</v>
      </c>
      <c r="R4903" s="5" t="s">
        <v>294</v>
      </c>
      <c r="V4903" s="5" t="s">
        <v>14337</v>
      </c>
    </row>
    <row r="4904" spans="1:22" x14ac:dyDescent="0.35">
      <c r="A4904" s="5" t="s">
        <v>2814</v>
      </c>
      <c r="B4904" s="5" t="s">
        <v>14338</v>
      </c>
      <c r="C4904" s="5" t="s">
        <v>2734</v>
      </c>
      <c r="D4904" s="5" t="s">
        <v>16</v>
      </c>
      <c r="E4904" s="5">
        <v>18</v>
      </c>
      <c r="F4904" s="5" t="s">
        <v>294</v>
      </c>
      <c r="G4904" s="5" t="s">
        <v>294</v>
      </c>
      <c r="H4904" s="5">
        <v>0</v>
      </c>
      <c r="M4904" s="5" t="s">
        <v>794</v>
      </c>
      <c r="N4904" s="5" t="s">
        <v>294</v>
      </c>
      <c r="O4904" s="5" t="s">
        <v>294</v>
      </c>
      <c r="P4904" s="5" t="s">
        <v>294</v>
      </c>
      <c r="Q4904" s="5" t="s">
        <v>294</v>
      </c>
      <c r="R4904" s="5" t="s">
        <v>294</v>
      </c>
      <c r="V4904" s="5" t="s">
        <v>14339</v>
      </c>
    </row>
    <row r="4905" spans="1:22" x14ac:dyDescent="0.35">
      <c r="A4905" s="5" t="s">
        <v>2760</v>
      </c>
      <c r="B4905" s="5" t="s">
        <v>2151</v>
      </c>
      <c r="C4905" s="5" t="s">
        <v>2734</v>
      </c>
      <c r="D4905" s="5" t="s">
        <v>16</v>
      </c>
      <c r="E4905" s="5">
        <v>12</v>
      </c>
      <c r="F4905" s="5" t="s">
        <v>294</v>
      </c>
      <c r="G4905" s="5" t="s">
        <v>294</v>
      </c>
      <c r="H4905" s="5">
        <v>0</v>
      </c>
      <c r="M4905" s="5" t="s">
        <v>794</v>
      </c>
      <c r="N4905" s="5" t="s">
        <v>294</v>
      </c>
      <c r="O4905" s="5" t="s">
        <v>294</v>
      </c>
      <c r="P4905" s="5" t="s">
        <v>294</v>
      </c>
      <c r="Q4905" s="5" t="s">
        <v>294</v>
      </c>
      <c r="R4905" s="5" t="s">
        <v>294</v>
      </c>
      <c r="V4905" s="5" t="s">
        <v>2760</v>
      </c>
    </row>
    <row r="4906" spans="1:22" x14ac:dyDescent="0.35">
      <c r="A4906" s="5" t="s">
        <v>2764</v>
      </c>
      <c r="B4906" s="5" t="s">
        <v>14340</v>
      </c>
      <c r="C4906" s="5" t="s">
        <v>2734</v>
      </c>
      <c r="D4906" s="5" t="s">
        <v>16</v>
      </c>
      <c r="E4906" s="5">
        <v>12</v>
      </c>
      <c r="F4906" s="5" t="s">
        <v>294</v>
      </c>
      <c r="G4906" s="5" t="s">
        <v>294</v>
      </c>
      <c r="H4906" s="5">
        <v>0</v>
      </c>
      <c r="M4906" s="5" t="s">
        <v>794</v>
      </c>
      <c r="N4906" s="5" t="s">
        <v>294</v>
      </c>
      <c r="O4906" s="5" t="s">
        <v>294</v>
      </c>
      <c r="P4906" s="5" t="s">
        <v>294</v>
      </c>
      <c r="Q4906" s="5" t="s">
        <v>294</v>
      </c>
      <c r="R4906" s="5" t="s">
        <v>294</v>
      </c>
      <c r="V4906" s="5" t="s">
        <v>14341</v>
      </c>
    </row>
    <row r="4907" spans="1:22" x14ac:dyDescent="0.35">
      <c r="A4907" s="5" t="s">
        <v>2762</v>
      </c>
      <c r="B4907" s="5" t="s">
        <v>14342</v>
      </c>
      <c r="C4907" s="5" t="s">
        <v>2734</v>
      </c>
      <c r="D4907" s="5" t="s">
        <v>16</v>
      </c>
      <c r="E4907" s="5">
        <v>12</v>
      </c>
      <c r="F4907" s="5" t="s">
        <v>294</v>
      </c>
      <c r="G4907" s="5" t="s">
        <v>294</v>
      </c>
      <c r="H4907" s="5">
        <v>0</v>
      </c>
      <c r="M4907" s="5" t="s">
        <v>794</v>
      </c>
      <c r="N4907" s="5" t="s">
        <v>294</v>
      </c>
      <c r="O4907" s="5" t="s">
        <v>294</v>
      </c>
      <c r="P4907" s="5" t="s">
        <v>294</v>
      </c>
      <c r="Q4907" s="5" t="s">
        <v>294</v>
      </c>
      <c r="R4907" s="5" t="s">
        <v>294</v>
      </c>
      <c r="V4907" s="5" t="s">
        <v>2762</v>
      </c>
    </row>
    <row r="4908" spans="1:22" x14ac:dyDescent="0.35">
      <c r="A4908" s="5" t="s">
        <v>14343</v>
      </c>
      <c r="B4908" s="5" t="s">
        <v>8968</v>
      </c>
      <c r="C4908" s="5" t="s">
        <v>2734</v>
      </c>
      <c r="D4908" s="5" t="s">
        <v>22</v>
      </c>
      <c r="E4908" s="5">
        <v>10</v>
      </c>
      <c r="F4908" s="5" t="s">
        <v>294</v>
      </c>
      <c r="G4908" s="5" t="s">
        <v>294</v>
      </c>
      <c r="J4908" s="5" t="s">
        <v>641</v>
      </c>
      <c r="M4908" s="5" t="s">
        <v>794</v>
      </c>
      <c r="N4908" s="5" t="s">
        <v>294</v>
      </c>
      <c r="O4908" s="5" t="s">
        <v>294</v>
      </c>
      <c r="P4908" s="5" t="s">
        <v>294</v>
      </c>
      <c r="Q4908" s="5" t="s">
        <v>294</v>
      </c>
      <c r="R4908" s="5" t="s">
        <v>294</v>
      </c>
      <c r="V4908" s="5" t="s">
        <v>14343</v>
      </c>
    </row>
    <row r="4909" spans="1:22" x14ac:dyDescent="0.35">
      <c r="A4909" s="5" t="s">
        <v>2735</v>
      </c>
      <c r="B4909" s="5" t="s">
        <v>14344</v>
      </c>
      <c r="C4909" s="5" t="s">
        <v>2734</v>
      </c>
      <c r="D4909" s="5" t="s">
        <v>22</v>
      </c>
      <c r="E4909" s="5">
        <v>2</v>
      </c>
      <c r="F4909" s="5" t="s">
        <v>297</v>
      </c>
      <c r="G4909" s="5" t="s">
        <v>294</v>
      </c>
      <c r="H4909" s="5">
        <v>1</v>
      </c>
      <c r="I4909" s="5">
        <v>99</v>
      </c>
      <c r="M4909" s="5" t="s">
        <v>794</v>
      </c>
      <c r="N4909" s="5" t="s">
        <v>294</v>
      </c>
      <c r="O4909" s="5" t="s">
        <v>294</v>
      </c>
      <c r="P4909" s="5" t="s">
        <v>294</v>
      </c>
      <c r="Q4909" s="5" t="s">
        <v>294</v>
      </c>
      <c r="R4909" s="5" t="s">
        <v>294</v>
      </c>
      <c r="V4909" s="5" t="s">
        <v>14345</v>
      </c>
    </row>
    <row r="4910" spans="1:22" x14ac:dyDescent="0.35">
      <c r="A4910" s="5" t="s">
        <v>2800</v>
      </c>
      <c r="B4910" s="5" t="s">
        <v>14346</v>
      </c>
      <c r="C4910" s="5" t="s">
        <v>2734</v>
      </c>
      <c r="D4910" s="5" t="s">
        <v>22</v>
      </c>
      <c r="E4910" s="5">
        <v>18</v>
      </c>
      <c r="F4910" s="5" t="s">
        <v>294</v>
      </c>
      <c r="G4910" s="5" t="s">
        <v>294</v>
      </c>
      <c r="H4910" s="5">
        <v>0</v>
      </c>
      <c r="I4910" s="5">
        <v>99</v>
      </c>
      <c r="M4910" s="5" t="s">
        <v>794</v>
      </c>
      <c r="N4910" s="5" t="s">
        <v>294</v>
      </c>
      <c r="O4910" s="5" t="s">
        <v>294</v>
      </c>
      <c r="P4910" s="5" t="s">
        <v>294</v>
      </c>
      <c r="Q4910" s="5" t="s">
        <v>294</v>
      </c>
      <c r="R4910" s="5" t="s">
        <v>294</v>
      </c>
      <c r="V4910" s="5" t="s">
        <v>14347</v>
      </c>
    </row>
    <row r="4911" spans="1:22" x14ac:dyDescent="0.35">
      <c r="A4911" s="5" t="s">
        <v>2840</v>
      </c>
      <c r="B4911" s="5" t="s">
        <v>14348</v>
      </c>
      <c r="C4911" s="5" t="s">
        <v>2734</v>
      </c>
      <c r="D4911" s="5" t="s">
        <v>16</v>
      </c>
      <c r="E4911" s="5">
        <v>18</v>
      </c>
      <c r="F4911" s="5" t="s">
        <v>294</v>
      </c>
      <c r="G4911" s="5" t="s">
        <v>294</v>
      </c>
      <c r="H4911" s="5">
        <v>0</v>
      </c>
      <c r="M4911" s="5" t="s">
        <v>794</v>
      </c>
      <c r="N4911" s="5" t="s">
        <v>294</v>
      </c>
      <c r="O4911" s="5" t="s">
        <v>294</v>
      </c>
      <c r="P4911" s="5" t="s">
        <v>294</v>
      </c>
      <c r="Q4911" s="5" t="s">
        <v>294</v>
      </c>
      <c r="R4911" s="5" t="s">
        <v>294</v>
      </c>
      <c r="V4911" s="5" t="s">
        <v>14349</v>
      </c>
    </row>
    <row r="4912" spans="1:22" x14ac:dyDescent="0.35">
      <c r="A4912" s="5" t="s">
        <v>2820</v>
      </c>
      <c r="B4912" s="5" t="s">
        <v>14350</v>
      </c>
      <c r="C4912" s="5" t="s">
        <v>2734</v>
      </c>
      <c r="D4912" s="5" t="s">
        <v>16</v>
      </c>
      <c r="E4912" s="5">
        <v>18</v>
      </c>
      <c r="F4912" s="5" t="s">
        <v>294</v>
      </c>
      <c r="G4912" s="5" t="s">
        <v>294</v>
      </c>
      <c r="H4912" s="5">
        <v>0</v>
      </c>
      <c r="M4912" s="5" t="s">
        <v>794</v>
      </c>
      <c r="N4912" s="5" t="s">
        <v>294</v>
      </c>
      <c r="O4912" s="5" t="s">
        <v>294</v>
      </c>
      <c r="P4912" s="5" t="s">
        <v>294</v>
      </c>
      <c r="Q4912" s="5" t="s">
        <v>294</v>
      </c>
      <c r="R4912" s="5" t="s">
        <v>294</v>
      </c>
      <c r="V4912" s="5" t="s">
        <v>14351</v>
      </c>
    </row>
    <row r="4913" spans="1:22" x14ac:dyDescent="0.35">
      <c r="A4913" s="5" t="s">
        <v>2745</v>
      </c>
      <c r="B4913" s="5" t="s">
        <v>14352</v>
      </c>
      <c r="C4913" s="5" t="s">
        <v>2734</v>
      </c>
      <c r="D4913" s="5" t="s">
        <v>16</v>
      </c>
      <c r="E4913" s="5">
        <v>12</v>
      </c>
      <c r="F4913" s="5" t="s">
        <v>294</v>
      </c>
      <c r="G4913" s="5" t="s">
        <v>294</v>
      </c>
      <c r="H4913" s="5">
        <v>0</v>
      </c>
      <c r="M4913" s="5" t="s">
        <v>794</v>
      </c>
      <c r="N4913" s="5" t="s">
        <v>294</v>
      </c>
      <c r="O4913" s="5" t="s">
        <v>294</v>
      </c>
      <c r="P4913" s="5" t="s">
        <v>294</v>
      </c>
      <c r="Q4913" s="5" t="s">
        <v>294</v>
      </c>
      <c r="R4913" s="5" t="s">
        <v>294</v>
      </c>
      <c r="V4913" s="5" t="s">
        <v>2745</v>
      </c>
    </row>
    <row r="4914" spans="1:22" x14ac:dyDescent="0.35">
      <c r="A4914" s="5" t="s">
        <v>2775</v>
      </c>
      <c r="B4914" s="5" t="s">
        <v>14353</v>
      </c>
      <c r="C4914" s="5" t="s">
        <v>2734</v>
      </c>
      <c r="D4914" s="5" t="s">
        <v>16</v>
      </c>
      <c r="E4914" s="5">
        <v>12</v>
      </c>
      <c r="F4914" s="5" t="s">
        <v>294</v>
      </c>
      <c r="G4914" s="5" t="s">
        <v>294</v>
      </c>
      <c r="H4914" s="5">
        <v>0</v>
      </c>
      <c r="M4914" s="5" t="s">
        <v>794</v>
      </c>
      <c r="N4914" s="5" t="s">
        <v>294</v>
      </c>
      <c r="O4914" s="5" t="s">
        <v>294</v>
      </c>
      <c r="P4914" s="5" t="s">
        <v>294</v>
      </c>
      <c r="Q4914" s="5" t="s">
        <v>294</v>
      </c>
      <c r="R4914" s="5" t="s">
        <v>294</v>
      </c>
      <c r="V4914" s="5" t="s">
        <v>2775</v>
      </c>
    </row>
    <row r="4915" spans="1:22" x14ac:dyDescent="0.35">
      <c r="A4915" s="5" t="s">
        <v>2773</v>
      </c>
      <c r="B4915" s="5" t="s">
        <v>14354</v>
      </c>
      <c r="C4915" s="5" t="s">
        <v>2734</v>
      </c>
      <c r="D4915" s="5" t="s">
        <v>16</v>
      </c>
      <c r="E4915" s="5">
        <v>12</v>
      </c>
      <c r="F4915" s="5" t="s">
        <v>294</v>
      </c>
      <c r="G4915" s="5" t="s">
        <v>294</v>
      </c>
      <c r="H4915" s="5">
        <v>0</v>
      </c>
      <c r="M4915" s="5" t="s">
        <v>794</v>
      </c>
      <c r="N4915" s="5" t="s">
        <v>294</v>
      </c>
      <c r="O4915" s="5" t="s">
        <v>294</v>
      </c>
      <c r="P4915" s="5" t="s">
        <v>294</v>
      </c>
      <c r="Q4915" s="5" t="s">
        <v>294</v>
      </c>
      <c r="R4915" s="5" t="s">
        <v>294</v>
      </c>
      <c r="V4915" s="5" t="s">
        <v>2773</v>
      </c>
    </row>
    <row r="4916" spans="1:22" x14ac:dyDescent="0.35">
      <c r="A4916" s="5" t="s">
        <v>14355</v>
      </c>
      <c r="B4916" s="5" t="s">
        <v>4668</v>
      </c>
      <c r="C4916" s="5" t="s">
        <v>2734</v>
      </c>
      <c r="D4916" s="5" t="s">
        <v>22</v>
      </c>
      <c r="E4916" s="5">
        <v>10</v>
      </c>
      <c r="F4916" s="5" t="s">
        <v>294</v>
      </c>
      <c r="G4916" s="5" t="s">
        <v>294</v>
      </c>
      <c r="M4916" s="5" t="s">
        <v>3826</v>
      </c>
      <c r="N4916" s="5" t="s">
        <v>294</v>
      </c>
      <c r="O4916" s="5" t="s">
        <v>294</v>
      </c>
      <c r="P4916" s="5" t="s">
        <v>294</v>
      </c>
      <c r="Q4916" s="5" t="s">
        <v>294</v>
      </c>
      <c r="R4916" s="5" t="s">
        <v>294</v>
      </c>
      <c r="V4916" s="5" t="s">
        <v>14355</v>
      </c>
    </row>
    <row r="4917" spans="1:22" x14ac:dyDescent="0.35">
      <c r="A4917" s="5" t="s">
        <v>14356</v>
      </c>
      <c r="B4917" s="5" t="s">
        <v>14357</v>
      </c>
      <c r="C4917" s="5" t="s">
        <v>641</v>
      </c>
      <c r="D4917" s="5" t="s">
        <v>22</v>
      </c>
      <c r="E4917" s="5">
        <v>10</v>
      </c>
      <c r="F4917" s="5" t="s">
        <v>294</v>
      </c>
      <c r="G4917" s="5" t="s">
        <v>294</v>
      </c>
      <c r="J4917" s="5" t="s">
        <v>2734</v>
      </c>
      <c r="M4917" s="5" t="s">
        <v>794</v>
      </c>
      <c r="N4917" s="5" t="s">
        <v>294</v>
      </c>
      <c r="O4917" s="5" t="s">
        <v>294</v>
      </c>
      <c r="P4917" s="5" t="s">
        <v>294</v>
      </c>
      <c r="Q4917" s="5" t="s">
        <v>294</v>
      </c>
      <c r="R4917" s="5" t="s">
        <v>297</v>
      </c>
      <c r="V4917" s="5" t="s">
        <v>14356</v>
      </c>
    </row>
    <row r="4918" spans="1:22" x14ac:dyDescent="0.35">
      <c r="A4918" s="5" t="s">
        <v>2785</v>
      </c>
      <c r="B4918" s="5" t="s">
        <v>3380</v>
      </c>
      <c r="C4918" s="5" t="s">
        <v>2734</v>
      </c>
      <c r="D4918" s="5" t="s">
        <v>16</v>
      </c>
      <c r="E4918" s="5">
        <v>12</v>
      </c>
      <c r="F4918" s="5" t="s">
        <v>294</v>
      </c>
      <c r="G4918" s="5" t="s">
        <v>294</v>
      </c>
      <c r="H4918" s="5">
        <v>0</v>
      </c>
      <c r="M4918" s="5" t="s">
        <v>794</v>
      </c>
      <c r="N4918" s="5" t="s">
        <v>294</v>
      </c>
      <c r="O4918" s="5" t="s">
        <v>294</v>
      </c>
      <c r="P4918" s="5" t="s">
        <v>294</v>
      </c>
      <c r="Q4918" s="5" t="s">
        <v>294</v>
      </c>
      <c r="R4918" s="5" t="s">
        <v>294</v>
      </c>
      <c r="V4918" s="5" t="s">
        <v>2785</v>
      </c>
    </row>
    <row r="4919" spans="1:22" x14ac:dyDescent="0.35">
      <c r="A4919" s="5" t="s">
        <v>14358</v>
      </c>
      <c r="B4919" s="5" t="s">
        <v>14359</v>
      </c>
      <c r="C4919" s="5" t="s">
        <v>641</v>
      </c>
      <c r="D4919" s="5" t="s">
        <v>18</v>
      </c>
      <c r="E4919" s="5">
        <v>7</v>
      </c>
      <c r="F4919" s="5" t="s">
        <v>294</v>
      </c>
      <c r="G4919" s="5" t="s">
        <v>297</v>
      </c>
      <c r="J4919" s="5" t="s">
        <v>3738</v>
      </c>
      <c r="M4919" s="5" t="s">
        <v>794</v>
      </c>
      <c r="N4919" s="5" t="s">
        <v>294</v>
      </c>
      <c r="R4919" s="5" t="s">
        <v>294</v>
      </c>
      <c r="V4919" s="5" t="s">
        <v>14358</v>
      </c>
    </row>
    <row r="4920" spans="1:22" x14ac:dyDescent="0.35">
      <c r="A4920" s="5" t="s">
        <v>697</v>
      </c>
      <c r="B4920" s="5" t="s">
        <v>14360</v>
      </c>
      <c r="C4920" s="5" t="s">
        <v>641</v>
      </c>
      <c r="D4920" s="5" t="s">
        <v>18</v>
      </c>
      <c r="E4920" s="5">
        <v>35</v>
      </c>
      <c r="F4920" s="5" t="s">
        <v>294</v>
      </c>
      <c r="G4920" s="5" t="s">
        <v>294</v>
      </c>
      <c r="M4920" s="5" t="s">
        <v>794</v>
      </c>
      <c r="N4920" s="5" t="s">
        <v>294</v>
      </c>
      <c r="R4920" s="5" t="s">
        <v>294</v>
      </c>
      <c r="V4920" s="5" t="s">
        <v>697</v>
      </c>
    </row>
    <row r="4921" spans="1:22" x14ac:dyDescent="0.35">
      <c r="A4921" s="5" t="s">
        <v>2828</v>
      </c>
      <c r="B4921" s="5" t="s">
        <v>14361</v>
      </c>
      <c r="C4921" s="5" t="s">
        <v>2734</v>
      </c>
      <c r="D4921" s="5" t="s">
        <v>16</v>
      </c>
      <c r="E4921" s="5">
        <v>18</v>
      </c>
      <c r="F4921" s="5" t="s">
        <v>294</v>
      </c>
      <c r="G4921" s="5" t="s">
        <v>294</v>
      </c>
      <c r="H4921" s="5">
        <v>0</v>
      </c>
      <c r="M4921" s="5" t="s">
        <v>794</v>
      </c>
      <c r="N4921" s="5" t="s">
        <v>294</v>
      </c>
      <c r="O4921" s="5" t="s">
        <v>294</v>
      </c>
      <c r="P4921" s="5" t="s">
        <v>294</v>
      </c>
      <c r="Q4921" s="5" t="s">
        <v>294</v>
      </c>
      <c r="R4921" s="5" t="s">
        <v>294</v>
      </c>
      <c r="V4921" s="5" t="s">
        <v>14362</v>
      </c>
    </row>
    <row r="4922" spans="1:22" x14ac:dyDescent="0.35">
      <c r="A4922" s="5" t="s">
        <v>2771</v>
      </c>
      <c r="B4922" s="5" t="s">
        <v>14363</v>
      </c>
      <c r="C4922" s="5" t="s">
        <v>2734</v>
      </c>
      <c r="D4922" s="5" t="s">
        <v>16</v>
      </c>
      <c r="E4922" s="5">
        <v>14</v>
      </c>
      <c r="F4922" s="5" t="s">
        <v>294</v>
      </c>
      <c r="G4922" s="5" t="s">
        <v>294</v>
      </c>
      <c r="H4922" s="5">
        <v>0</v>
      </c>
      <c r="M4922" s="5" t="s">
        <v>794</v>
      </c>
      <c r="N4922" s="5" t="s">
        <v>294</v>
      </c>
      <c r="O4922" s="5" t="s">
        <v>294</v>
      </c>
      <c r="P4922" s="5" t="s">
        <v>294</v>
      </c>
      <c r="Q4922" s="5" t="s">
        <v>294</v>
      </c>
      <c r="R4922" s="5" t="s">
        <v>294</v>
      </c>
      <c r="V4922" s="5" t="s">
        <v>2771</v>
      </c>
    </row>
    <row r="4923" spans="1:22" x14ac:dyDescent="0.35">
      <c r="A4923" s="5" t="s">
        <v>2793</v>
      </c>
      <c r="B4923" s="5" t="s">
        <v>14364</v>
      </c>
      <c r="C4923" s="5" t="s">
        <v>2734</v>
      </c>
      <c r="D4923" s="5" t="s">
        <v>16</v>
      </c>
      <c r="E4923" s="5">
        <v>12</v>
      </c>
      <c r="F4923" s="5" t="s">
        <v>294</v>
      </c>
      <c r="G4923" s="5" t="s">
        <v>294</v>
      </c>
      <c r="M4923" s="5" t="s">
        <v>794</v>
      </c>
      <c r="N4923" s="5" t="s">
        <v>294</v>
      </c>
      <c r="O4923" s="5" t="s">
        <v>294</v>
      </c>
      <c r="P4923" s="5" t="s">
        <v>294</v>
      </c>
      <c r="Q4923" s="5" t="s">
        <v>294</v>
      </c>
      <c r="R4923" s="5" t="s">
        <v>294</v>
      </c>
      <c r="V4923" s="5" t="s">
        <v>2793</v>
      </c>
    </row>
    <row r="4924" spans="1:22" x14ac:dyDescent="0.35">
      <c r="A4924" s="5" t="s">
        <v>638</v>
      </c>
      <c r="B4924" s="5" t="s">
        <v>1638</v>
      </c>
      <c r="C4924" s="5" t="s">
        <v>641</v>
      </c>
      <c r="D4924" s="5" t="s">
        <v>18</v>
      </c>
      <c r="E4924" s="5">
        <v>40</v>
      </c>
      <c r="F4924" s="5" t="s">
        <v>294</v>
      </c>
      <c r="G4924" s="5" t="s">
        <v>294</v>
      </c>
      <c r="M4924" s="5" t="s">
        <v>794</v>
      </c>
      <c r="N4924" s="5" t="s">
        <v>294</v>
      </c>
      <c r="R4924" s="5" t="s">
        <v>297</v>
      </c>
      <c r="V4924" s="5" t="s">
        <v>638</v>
      </c>
    </row>
    <row r="4925" spans="1:22" x14ac:dyDescent="0.35">
      <c r="A4925" s="5" t="s">
        <v>2751</v>
      </c>
      <c r="B4925" s="5" t="s">
        <v>14365</v>
      </c>
      <c r="C4925" s="5" t="s">
        <v>2734</v>
      </c>
      <c r="D4925" s="5" t="s">
        <v>16</v>
      </c>
      <c r="E4925" s="5">
        <v>12</v>
      </c>
      <c r="F4925" s="5" t="s">
        <v>294</v>
      </c>
      <c r="G4925" s="5" t="s">
        <v>294</v>
      </c>
      <c r="H4925" s="5">
        <v>0</v>
      </c>
      <c r="M4925" s="5" t="s">
        <v>794</v>
      </c>
      <c r="N4925" s="5" t="s">
        <v>294</v>
      </c>
      <c r="O4925" s="5" t="s">
        <v>294</v>
      </c>
      <c r="P4925" s="5" t="s">
        <v>294</v>
      </c>
      <c r="Q4925" s="5" t="s">
        <v>294</v>
      </c>
      <c r="R4925" s="5" t="s">
        <v>294</v>
      </c>
      <c r="V4925" s="5" t="s">
        <v>14366</v>
      </c>
    </row>
    <row r="4926" spans="1:22" x14ac:dyDescent="0.35">
      <c r="A4926" s="5" t="s">
        <v>2743</v>
      </c>
      <c r="B4926" s="5" t="s">
        <v>14367</v>
      </c>
      <c r="C4926" s="5" t="s">
        <v>2734</v>
      </c>
      <c r="D4926" s="5" t="s">
        <v>16</v>
      </c>
      <c r="E4926" s="5">
        <v>12</v>
      </c>
      <c r="F4926" s="5" t="s">
        <v>294</v>
      </c>
      <c r="G4926" s="5" t="s">
        <v>294</v>
      </c>
      <c r="H4926" s="5">
        <v>0</v>
      </c>
      <c r="M4926" s="5" t="s">
        <v>794</v>
      </c>
      <c r="N4926" s="5" t="s">
        <v>294</v>
      </c>
      <c r="O4926" s="5" t="s">
        <v>294</v>
      </c>
      <c r="P4926" s="5" t="s">
        <v>294</v>
      </c>
      <c r="Q4926" s="5" t="s">
        <v>294</v>
      </c>
      <c r="R4926" s="5" t="s">
        <v>294</v>
      </c>
      <c r="V4926" s="5" t="s">
        <v>2743</v>
      </c>
    </row>
    <row r="4927" spans="1:22" x14ac:dyDescent="0.35">
      <c r="A4927" s="5" t="s">
        <v>2747</v>
      </c>
      <c r="B4927" s="5" t="s">
        <v>14368</v>
      </c>
      <c r="C4927" s="5" t="s">
        <v>2734</v>
      </c>
      <c r="D4927" s="5" t="s">
        <v>16</v>
      </c>
      <c r="E4927" s="5">
        <v>12</v>
      </c>
      <c r="F4927" s="5" t="s">
        <v>294</v>
      </c>
      <c r="G4927" s="5" t="s">
        <v>294</v>
      </c>
      <c r="H4927" s="5">
        <v>0</v>
      </c>
      <c r="M4927" s="5" t="s">
        <v>794</v>
      </c>
      <c r="N4927" s="5" t="s">
        <v>294</v>
      </c>
      <c r="O4927" s="5" t="s">
        <v>294</v>
      </c>
      <c r="P4927" s="5" t="s">
        <v>294</v>
      </c>
      <c r="Q4927" s="5" t="s">
        <v>294</v>
      </c>
      <c r="R4927" s="5" t="s">
        <v>294</v>
      </c>
      <c r="V4927" s="5" t="s">
        <v>14369</v>
      </c>
    </row>
    <row r="4928" spans="1:22" x14ac:dyDescent="0.35">
      <c r="A4928" s="5" t="s">
        <v>2739</v>
      </c>
      <c r="B4928" s="5" t="s">
        <v>14370</v>
      </c>
      <c r="C4928" s="5" t="s">
        <v>2734</v>
      </c>
      <c r="D4928" s="5" t="s">
        <v>16</v>
      </c>
      <c r="E4928" s="5">
        <v>12</v>
      </c>
      <c r="F4928" s="5" t="s">
        <v>294</v>
      </c>
      <c r="G4928" s="5" t="s">
        <v>294</v>
      </c>
      <c r="H4928" s="5">
        <v>0</v>
      </c>
      <c r="M4928" s="5" t="s">
        <v>794</v>
      </c>
      <c r="N4928" s="5" t="s">
        <v>294</v>
      </c>
      <c r="O4928" s="5" t="s">
        <v>294</v>
      </c>
      <c r="P4928" s="5" t="s">
        <v>294</v>
      </c>
      <c r="Q4928" s="5" t="s">
        <v>294</v>
      </c>
      <c r="R4928" s="5" t="s">
        <v>294</v>
      </c>
      <c r="V4928" s="5" t="s">
        <v>2739</v>
      </c>
    </row>
    <row r="4929" spans="1:22" x14ac:dyDescent="0.35">
      <c r="A4929" s="5" t="s">
        <v>2842</v>
      </c>
      <c r="B4929" s="5" t="s">
        <v>14371</v>
      </c>
      <c r="C4929" s="5" t="s">
        <v>2734</v>
      </c>
      <c r="D4929" s="5" t="s">
        <v>16</v>
      </c>
      <c r="E4929" s="5">
        <v>18</v>
      </c>
      <c r="F4929" s="5" t="s">
        <v>294</v>
      </c>
      <c r="G4929" s="5" t="s">
        <v>294</v>
      </c>
      <c r="H4929" s="5">
        <v>0</v>
      </c>
      <c r="M4929" s="5" t="s">
        <v>794</v>
      </c>
      <c r="N4929" s="5" t="s">
        <v>294</v>
      </c>
      <c r="O4929" s="5" t="s">
        <v>294</v>
      </c>
      <c r="P4929" s="5" t="s">
        <v>294</v>
      </c>
      <c r="Q4929" s="5" t="s">
        <v>294</v>
      </c>
      <c r="R4929" s="5" t="s">
        <v>294</v>
      </c>
      <c r="V4929" s="5" t="s">
        <v>14372</v>
      </c>
    </row>
    <row r="4930" spans="1:22" x14ac:dyDescent="0.35">
      <c r="A4930" s="5" t="s">
        <v>2812</v>
      </c>
      <c r="B4930" s="5" t="s">
        <v>14373</v>
      </c>
      <c r="C4930" s="5" t="s">
        <v>2734</v>
      </c>
      <c r="D4930" s="5" t="s">
        <v>16</v>
      </c>
      <c r="E4930" s="5">
        <v>18</v>
      </c>
      <c r="F4930" s="5" t="s">
        <v>294</v>
      </c>
      <c r="G4930" s="5" t="s">
        <v>294</v>
      </c>
      <c r="H4930" s="5">
        <v>0</v>
      </c>
      <c r="M4930" s="5" t="s">
        <v>794</v>
      </c>
      <c r="N4930" s="5" t="s">
        <v>294</v>
      </c>
      <c r="O4930" s="5" t="s">
        <v>294</v>
      </c>
      <c r="P4930" s="5" t="s">
        <v>294</v>
      </c>
      <c r="Q4930" s="5" t="s">
        <v>294</v>
      </c>
      <c r="R4930" s="5" t="s">
        <v>294</v>
      </c>
      <c r="V4930" s="5" t="s">
        <v>14374</v>
      </c>
    </row>
    <row r="4931" spans="1:22" x14ac:dyDescent="0.35">
      <c r="A4931" s="5" t="s">
        <v>2834</v>
      </c>
      <c r="B4931" s="5" t="s">
        <v>14375</v>
      </c>
      <c r="C4931" s="5" t="s">
        <v>2734</v>
      </c>
      <c r="D4931" s="5" t="s">
        <v>16</v>
      </c>
      <c r="E4931" s="5">
        <v>18</v>
      </c>
      <c r="F4931" s="5" t="s">
        <v>294</v>
      </c>
      <c r="G4931" s="5" t="s">
        <v>294</v>
      </c>
      <c r="H4931" s="5">
        <v>0</v>
      </c>
      <c r="M4931" s="5" t="s">
        <v>794</v>
      </c>
      <c r="N4931" s="5" t="s">
        <v>294</v>
      </c>
      <c r="O4931" s="5" t="s">
        <v>294</v>
      </c>
      <c r="P4931" s="5" t="s">
        <v>294</v>
      </c>
      <c r="Q4931" s="5" t="s">
        <v>294</v>
      </c>
      <c r="R4931" s="5" t="s">
        <v>294</v>
      </c>
      <c r="V4931" s="5" t="s">
        <v>14376</v>
      </c>
    </row>
    <row r="4932" spans="1:22" x14ac:dyDescent="0.35">
      <c r="A4932" s="5" t="s">
        <v>2753</v>
      </c>
      <c r="B4932" s="5" t="s">
        <v>14377</v>
      </c>
      <c r="C4932" s="5" t="s">
        <v>2734</v>
      </c>
      <c r="D4932" s="5" t="s">
        <v>18</v>
      </c>
      <c r="E4932" s="5">
        <v>1</v>
      </c>
      <c r="F4932" s="5" t="s">
        <v>294</v>
      </c>
      <c r="G4932" s="5" t="s">
        <v>297</v>
      </c>
      <c r="L4932" s="5" t="s">
        <v>822</v>
      </c>
      <c r="M4932" s="5" t="s">
        <v>794</v>
      </c>
      <c r="N4932" s="5" t="s">
        <v>294</v>
      </c>
      <c r="O4932" s="5" t="s">
        <v>294</v>
      </c>
      <c r="P4932" s="5" t="s">
        <v>294</v>
      </c>
      <c r="Q4932" s="5" t="s">
        <v>294</v>
      </c>
      <c r="R4932" s="5" t="s">
        <v>294</v>
      </c>
      <c r="S4932" s="5" t="s">
        <v>294</v>
      </c>
      <c r="V4932" s="5" t="s">
        <v>2753</v>
      </c>
    </row>
    <row r="4933" spans="1:22" x14ac:dyDescent="0.35">
      <c r="A4933" s="5" t="s">
        <v>2766</v>
      </c>
      <c r="B4933" s="5" t="s">
        <v>14378</v>
      </c>
      <c r="C4933" s="5" t="s">
        <v>2734</v>
      </c>
      <c r="D4933" s="5" t="s">
        <v>16</v>
      </c>
      <c r="E4933" s="5">
        <v>12</v>
      </c>
      <c r="F4933" s="5" t="s">
        <v>294</v>
      </c>
      <c r="G4933" s="5" t="s">
        <v>294</v>
      </c>
      <c r="H4933" s="5">
        <v>0</v>
      </c>
      <c r="M4933" s="5" t="s">
        <v>794</v>
      </c>
      <c r="N4933" s="5" t="s">
        <v>294</v>
      </c>
      <c r="O4933" s="5" t="s">
        <v>294</v>
      </c>
      <c r="P4933" s="5" t="s">
        <v>294</v>
      </c>
      <c r="Q4933" s="5" t="s">
        <v>294</v>
      </c>
      <c r="R4933" s="5" t="s">
        <v>294</v>
      </c>
      <c r="V4933" s="5" t="s">
        <v>2766</v>
      </c>
    </row>
    <row r="4934" spans="1:22" x14ac:dyDescent="0.35">
      <c r="A4934" s="5" t="s">
        <v>2768</v>
      </c>
      <c r="B4934" s="5" t="s">
        <v>14379</v>
      </c>
      <c r="C4934" s="5" t="s">
        <v>2734</v>
      </c>
      <c r="D4934" s="5" t="s">
        <v>18</v>
      </c>
      <c r="E4934" s="5">
        <v>1</v>
      </c>
      <c r="F4934" s="5" t="s">
        <v>294</v>
      </c>
      <c r="G4934" s="5" t="s">
        <v>294</v>
      </c>
      <c r="L4934" s="5" t="s">
        <v>14380</v>
      </c>
      <c r="M4934" s="5" t="s">
        <v>794</v>
      </c>
      <c r="N4934" s="5" t="s">
        <v>294</v>
      </c>
      <c r="O4934" s="5" t="s">
        <v>294</v>
      </c>
      <c r="P4934" s="5" t="s">
        <v>294</v>
      </c>
      <c r="Q4934" s="5" t="s">
        <v>294</v>
      </c>
      <c r="R4934" s="5" t="s">
        <v>294</v>
      </c>
      <c r="S4934" s="5" t="s">
        <v>3643</v>
      </c>
      <c r="V4934" s="5" t="s">
        <v>2768</v>
      </c>
    </row>
    <row r="4935" spans="1:22" x14ac:dyDescent="0.35">
      <c r="A4935" s="5" t="s">
        <v>14381</v>
      </c>
      <c r="B4935" s="5" t="s">
        <v>14382</v>
      </c>
      <c r="C4935" s="5" t="s">
        <v>2734</v>
      </c>
      <c r="D4935" s="5" t="s">
        <v>20</v>
      </c>
      <c r="E4935" s="5">
        <v>10</v>
      </c>
      <c r="F4935" s="5" t="s">
        <v>294</v>
      </c>
      <c r="G4935" s="5" t="s">
        <v>294</v>
      </c>
      <c r="M4935" s="5" t="s">
        <v>794</v>
      </c>
      <c r="N4935" s="5" t="s">
        <v>294</v>
      </c>
      <c r="O4935" s="5" t="s">
        <v>294</v>
      </c>
      <c r="P4935" s="5" t="s">
        <v>294</v>
      </c>
      <c r="Q4935" s="5" t="s">
        <v>294</v>
      </c>
      <c r="R4935" s="5" t="s">
        <v>294</v>
      </c>
    </row>
    <row r="4936" spans="1:22" x14ac:dyDescent="0.35">
      <c r="A4936" s="5" t="s">
        <v>14383</v>
      </c>
      <c r="B4936" s="5" t="s">
        <v>14384</v>
      </c>
      <c r="C4936" s="5" t="s">
        <v>2734</v>
      </c>
      <c r="D4936" s="5" t="s">
        <v>28</v>
      </c>
      <c r="E4936" s="5">
        <v>6</v>
      </c>
      <c r="F4936" s="5" t="s">
        <v>294</v>
      </c>
      <c r="G4936" s="5" t="s">
        <v>294</v>
      </c>
      <c r="M4936" s="5" t="s">
        <v>794</v>
      </c>
      <c r="N4936" s="5" t="s">
        <v>294</v>
      </c>
      <c r="O4936" s="5" t="s">
        <v>294</v>
      </c>
      <c r="P4936" s="5" t="s">
        <v>294</v>
      </c>
      <c r="Q4936" s="5" t="s">
        <v>294</v>
      </c>
      <c r="R4936" s="5" t="s">
        <v>294</v>
      </c>
    </row>
    <row r="4937" spans="1:22" x14ac:dyDescent="0.35">
      <c r="A4937" s="5" t="s">
        <v>14385</v>
      </c>
      <c r="B4937" s="5" t="s">
        <v>14386</v>
      </c>
      <c r="C4937" s="5" t="s">
        <v>2734</v>
      </c>
      <c r="D4937" s="5" t="s">
        <v>20</v>
      </c>
      <c r="E4937" s="5">
        <v>10</v>
      </c>
      <c r="F4937" s="5" t="s">
        <v>294</v>
      </c>
      <c r="G4937" s="5" t="s">
        <v>294</v>
      </c>
      <c r="M4937" s="5" t="s">
        <v>794</v>
      </c>
      <c r="N4937" s="5" t="s">
        <v>294</v>
      </c>
      <c r="O4937" s="5" t="s">
        <v>294</v>
      </c>
      <c r="P4937" s="5" t="s">
        <v>294</v>
      </c>
      <c r="Q4937" s="5" t="s">
        <v>294</v>
      </c>
      <c r="R4937" s="5" t="s">
        <v>294</v>
      </c>
    </row>
    <row r="4938" spans="1:22" x14ac:dyDescent="0.35">
      <c r="A4938" s="5" t="s">
        <v>14387</v>
      </c>
      <c r="B4938" s="5" t="s">
        <v>14388</v>
      </c>
      <c r="C4938" s="5" t="s">
        <v>2734</v>
      </c>
      <c r="D4938" s="5" t="s">
        <v>28</v>
      </c>
      <c r="E4938" s="5">
        <v>6</v>
      </c>
      <c r="F4938" s="5" t="s">
        <v>294</v>
      </c>
      <c r="G4938" s="5" t="s">
        <v>294</v>
      </c>
      <c r="M4938" s="5" t="s">
        <v>794</v>
      </c>
      <c r="N4938" s="5" t="s">
        <v>294</v>
      </c>
      <c r="O4938" s="5" t="s">
        <v>294</v>
      </c>
      <c r="P4938" s="5" t="s">
        <v>294</v>
      </c>
      <c r="Q4938" s="5" t="s">
        <v>294</v>
      </c>
      <c r="R4938" s="5" t="s">
        <v>294</v>
      </c>
    </row>
    <row r="4939" spans="1:22" x14ac:dyDescent="0.35">
      <c r="A4939" s="5" t="s">
        <v>2749</v>
      </c>
      <c r="B4939" s="5" t="s">
        <v>14389</v>
      </c>
      <c r="C4939" s="5" t="s">
        <v>2734</v>
      </c>
      <c r="D4939" s="5" t="s">
        <v>16</v>
      </c>
      <c r="E4939" s="5">
        <v>12</v>
      </c>
      <c r="F4939" s="5" t="s">
        <v>294</v>
      </c>
      <c r="G4939" s="5" t="s">
        <v>294</v>
      </c>
      <c r="H4939" s="5">
        <v>0</v>
      </c>
      <c r="M4939" s="5" t="s">
        <v>794</v>
      </c>
      <c r="N4939" s="5" t="s">
        <v>294</v>
      </c>
      <c r="O4939" s="5" t="s">
        <v>294</v>
      </c>
      <c r="P4939" s="5" t="s">
        <v>294</v>
      </c>
      <c r="Q4939" s="5" t="s">
        <v>294</v>
      </c>
      <c r="R4939" s="5" t="s">
        <v>294</v>
      </c>
      <c r="V4939" s="5" t="s">
        <v>14390</v>
      </c>
    </row>
    <row r="4940" spans="1:22" x14ac:dyDescent="0.35">
      <c r="A4940" s="5" t="s">
        <v>2741</v>
      </c>
      <c r="B4940" s="5" t="s">
        <v>14391</v>
      </c>
      <c r="C4940" s="5" t="s">
        <v>2734</v>
      </c>
      <c r="D4940" s="5" t="s">
        <v>16</v>
      </c>
      <c r="E4940" s="5">
        <v>12</v>
      </c>
      <c r="F4940" s="5" t="s">
        <v>294</v>
      </c>
      <c r="G4940" s="5" t="s">
        <v>294</v>
      </c>
      <c r="H4940" s="5">
        <v>0</v>
      </c>
      <c r="M4940" s="5" t="s">
        <v>794</v>
      </c>
      <c r="N4940" s="5" t="s">
        <v>294</v>
      </c>
      <c r="O4940" s="5" t="s">
        <v>294</v>
      </c>
      <c r="P4940" s="5" t="s">
        <v>294</v>
      </c>
      <c r="Q4940" s="5" t="s">
        <v>294</v>
      </c>
      <c r="R4940" s="5" t="s">
        <v>294</v>
      </c>
      <c r="V4940" s="5" t="s">
        <v>2741</v>
      </c>
    </row>
    <row r="4941" spans="1:22" x14ac:dyDescent="0.35">
      <c r="A4941" s="5" t="s">
        <v>2810</v>
      </c>
      <c r="B4941" s="5" t="s">
        <v>14392</v>
      </c>
      <c r="C4941" s="5" t="s">
        <v>2734</v>
      </c>
      <c r="D4941" s="5" t="s">
        <v>16</v>
      </c>
      <c r="E4941" s="5">
        <v>18</v>
      </c>
      <c r="F4941" s="5" t="s">
        <v>294</v>
      </c>
      <c r="G4941" s="5" t="s">
        <v>294</v>
      </c>
      <c r="H4941" s="5">
        <v>0</v>
      </c>
      <c r="M4941" s="5" t="s">
        <v>794</v>
      </c>
      <c r="N4941" s="5" t="s">
        <v>294</v>
      </c>
      <c r="O4941" s="5" t="s">
        <v>294</v>
      </c>
      <c r="P4941" s="5" t="s">
        <v>294</v>
      </c>
      <c r="Q4941" s="5" t="s">
        <v>294</v>
      </c>
      <c r="R4941" s="5" t="s">
        <v>294</v>
      </c>
      <c r="V4941" s="5" t="s">
        <v>14393</v>
      </c>
    </row>
    <row r="4942" spans="1:22" x14ac:dyDescent="0.35">
      <c r="A4942" s="5" t="s">
        <v>2756</v>
      </c>
      <c r="B4942" s="5" t="s">
        <v>14394</v>
      </c>
      <c r="C4942" s="5" t="s">
        <v>2734</v>
      </c>
      <c r="D4942" s="5" t="s">
        <v>16</v>
      </c>
      <c r="E4942" s="5">
        <v>12</v>
      </c>
      <c r="F4942" s="5" t="s">
        <v>294</v>
      </c>
      <c r="G4942" s="5" t="s">
        <v>294</v>
      </c>
      <c r="H4942" s="5">
        <v>0</v>
      </c>
      <c r="M4942" s="5" t="s">
        <v>794</v>
      </c>
      <c r="N4942" s="5" t="s">
        <v>294</v>
      </c>
      <c r="O4942" s="5" t="s">
        <v>294</v>
      </c>
      <c r="P4942" s="5" t="s">
        <v>294</v>
      </c>
      <c r="Q4942" s="5" t="s">
        <v>294</v>
      </c>
      <c r="R4942" s="5" t="s">
        <v>294</v>
      </c>
      <c r="V4942" s="5" t="s">
        <v>2756</v>
      </c>
    </row>
    <row r="4943" spans="1:22" x14ac:dyDescent="0.35">
      <c r="A4943" s="5" t="s">
        <v>2737</v>
      </c>
      <c r="B4943" s="5" t="s">
        <v>14395</v>
      </c>
      <c r="C4943" s="5" t="s">
        <v>2734</v>
      </c>
      <c r="D4943" s="5" t="s">
        <v>16</v>
      </c>
      <c r="E4943" s="5">
        <v>12</v>
      </c>
      <c r="F4943" s="5" t="s">
        <v>294</v>
      </c>
      <c r="G4943" s="5" t="s">
        <v>294</v>
      </c>
      <c r="H4943" s="5">
        <v>0</v>
      </c>
      <c r="M4943" s="5" t="s">
        <v>794</v>
      </c>
      <c r="N4943" s="5" t="s">
        <v>294</v>
      </c>
      <c r="O4943" s="5" t="s">
        <v>294</v>
      </c>
      <c r="P4943" s="5" t="s">
        <v>294</v>
      </c>
      <c r="Q4943" s="5" t="s">
        <v>294</v>
      </c>
      <c r="R4943" s="5" t="s">
        <v>294</v>
      </c>
      <c r="V4943" s="5" t="s">
        <v>2737</v>
      </c>
    </row>
    <row r="4944" spans="1:22" x14ac:dyDescent="0.35">
      <c r="A4944" s="5" t="s">
        <v>14396</v>
      </c>
      <c r="B4944" s="5" t="s">
        <v>14397</v>
      </c>
      <c r="C4944" s="5" t="s">
        <v>641</v>
      </c>
      <c r="D4944" s="5" t="s">
        <v>18</v>
      </c>
      <c r="E4944" s="5">
        <v>125</v>
      </c>
      <c r="F4944" s="5" t="s">
        <v>294</v>
      </c>
      <c r="G4944" s="5" t="s">
        <v>294</v>
      </c>
      <c r="M4944" s="5" t="s">
        <v>794</v>
      </c>
      <c r="N4944" s="5" t="s">
        <v>297</v>
      </c>
      <c r="O4944" s="5" t="s">
        <v>297</v>
      </c>
      <c r="P4944" s="5" t="s">
        <v>294</v>
      </c>
      <c r="Q4944" s="5" t="s">
        <v>297</v>
      </c>
      <c r="R4944" s="5" t="s">
        <v>294</v>
      </c>
      <c r="V4944" s="5" t="s">
        <v>14396</v>
      </c>
    </row>
    <row r="4945" spans="1:22" x14ac:dyDescent="0.35">
      <c r="A4945" s="5" t="s">
        <v>2781</v>
      </c>
      <c r="B4945" s="5" t="s">
        <v>14398</v>
      </c>
      <c r="C4945" s="5" t="s">
        <v>2734</v>
      </c>
      <c r="D4945" s="5" t="s">
        <v>16</v>
      </c>
      <c r="E4945" s="5">
        <v>12</v>
      </c>
      <c r="F4945" s="5" t="s">
        <v>294</v>
      </c>
      <c r="G4945" s="5" t="s">
        <v>294</v>
      </c>
      <c r="H4945" s="5">
        <v>0</v>
      </c>
      <c r="M4945" s="5" t="s">
        <v>794</v>
      </c>
      <c r="N4945" s="5" t="s">
        <v>294</v>
      </c>
      <c r="O4945" s="5" t="s">
        <v>294</v>
      </c>
      <c r="P4945" s="5" t="s">
        <v>294</v>
      </c>
      <c r="Q4945" s="5" t="s">
        <v>294</v>
      </c>
      <c r="R4945" s="5" t="s">
        <v>294</v>
      </c>
      <c r="V4945" s="5" t="s">
        <v>2781</v>
      </c>
    </row>
    <row r="4946" spans="1:22" x14ac:dyDescent="0.35">
      <c r="A4946" s="5" t="s">
        <v>2802</v>
      </c>
      <c r="B4946" s="5" t="s">
        <v>14399</v>
      </c>
      <c r="C4946" s="5" t="s">
        <v>2734</v>
      </c>
      <c r="D4946" s="5" t="s">
        <v>22</v>
      </c>
      <c r="E4946" s="5">
        <v>18</v>
      </c>
      <c r="F4946" s="5" t="s">
        <v>294</v>
      </c>
      <c r="G4946" s="5" t="s">
        <v>294</v>
      </c>
      <c r="H4946" s="5">
        <v>0</v>
      </c>
      <c r="M4946" s="5" t="s">
        <v>794</v>
      </c>
      <c r="N4946" s="5" t="s">
        <v>294</v>
      </c>
      <c r="O4946" s="5" t="s">
        <v>294</v>
      </c>
      <c r="P4946" s="5" t="s">
        <v>294</v>
      </c>
      <c r="Q4946" s="5" t="s">
        <v>294</v>
      </c>
      <c r="R4946" s="5" t="s">
        <v>294</v>
      </c>
      <c r="V4946" s="5" t="s">
        <v>14400</v>
      </c>
    </row>
    <row r="4947" spans="1:22" x14ac:dyDescent="0.35">
      <c r="A4947" s="5" t="s">
        <v>14401</v>
      </c>
      <c r="B4947" s="5" t="s">
        <v>14402</v>
      </c>
      <c r="C4947" s="5" t="s">
        <v>2734</v>
      </c>
      <c r="D4947" s="5" t="s">
        <v>16</v>
      </c>
      <c r="E4947" s="5">
        <v>12</v>
      </c>
      <c r="F4947" s="5" t="s">
        <v>294</v>
      </c>
      <c r="G4947" s="5" t="s">
        <v>294</v>
      </c>
      <c r="H4947" s="5">
        <v>0</v>
      </c>
      <c r="M4947" s="5" t="s">
        <v>794</v>
      </c>
      <c r="N4947" s="5" t="s">
        <v>294</v>
      </c>
      <c r="O4947" s="5" t="s">
        <v>294</v>
      </c>
      <c r="P4947" s="5" t="s">
        <v>294</v>
      </c>
      <c r="Q4947" s="5" t="s">
        <v>294</v>
      </c>
      <c r="R4947" s="5" t="s">
        <v>294</v>
      </c>
      <c r="V4947" s="5" t="s">
        <v>14403</v>
      </c>
    </row>
    <row r="4948" spans="1:22" x14ac:dyDescent="0.35">
      <c r="A4948" s="5" t="s">
        <v>2832</v>
      </c>
      <c r="B4948" s="5" t="s">
        <v>14404</v>
      </c>
      <c r="C4948" s="5" t="s">
        <v>2734</v>
      </c>
      <c r="D4948" s="5" t="s">
        <v>16</v>
      </c>
      <c r="E4948" s="5">
        <v>12</v>
      </c>
      <c r="F4948" s="5" t="s">
        <v>294</v>
      </c>
      <c r="G4948" s="5" t="s">
        <v>294</v>
      </c>
      <c r="H4948" s="5">
        <v>0</v>
      </c>
      <c r="M4948" s="5" t="s">
        <v>794</v>
      </c>
      <c r="N4948" s="5" t="s">
        <v>294</v>
      </c>
      <c r="O4948" s="5" t="s">
        <v>294</v>
      </c>
      <c r="P4948" s="5" t="s">
        <v>294</v>
      </c>
      <c r="Q4948" s="5" t="s">
        <v>294</v>
      </c>
      <c r="R4948" s="5" t="s">
        <v>294</v>
      </c>
      <c r="V4948" s="5" t="s">
        <v>14405</v>
      </c>
    </row>
    <row r="4949" spans="1:22" x14ac:dyDescent="0.35">
      <c r="A4949" s="5" t="s">
        <v>2836</v>
      </c>
      <c r="B4949" s="5" t="s">
        <v>14406</v>
      </c>
      <c r="C4949" s="5" t="s">
        <v>2734</v>
      </c>
      <c r="D4949" s="5" t="s">
        <v>16</v>
      </c>
      <c r="E4949" s="5">
        <v>12</v>
      </c>
      <c r="F4949" s="5" t="s">
        <v>294</v>
      </c>
      <c r="G4949" s="5" t="s">
        <v>294</v>
      </c>
      <c r="H4949" s="5">
        <v>0</v>
      </c>
      <c r="M4949" s="5" t="s">
        <v>794</v>
      </c>
      <c r="N4949" s="5" t="s">
        <v>294</v>
      </c>
      <c r="O4949" s="5" t="s">
        <v>294</v>
      </c>
      <c r="P4949" s="5" t="s">
        <v>294</v>
      </c>
      <c r="Q4949" s="5" t="s">
        <v>294</v>
      </c>
      <c r="R4949" s="5" t="s">
        <v>294</v>
      </c>
      <c r="V4949" s="5" t="s">
        <v>14407</v>
      </c>
    </row>
    <row r="4950" spans="1:22" x14ac:dyDescent="0.35">
      <c r="A4950" s="5" t="s">
        <v>2798</v>
      </c>
      <c r="B4950" s="5" t="s">
        <v>14408</v>
      </c>
      <c r="C4950" s="5" t="s">
        <v>2734</v>
      </c>
      <c r="D4950" s="5" t="s">
        <v>22</v>
      </c>
      <c r="E4950" s="5">
        <v>2</v>
      </c>
      <c r="F4950" s="5" t="s">
        <v>297</v>
      </c>
      <c r="G4950" s="5" t="s">
        <v>294</v>
      </c>
      <c r="H4950" s="5">
        <v>1</v>
      </c>
      <c r="I4950" s="5">
        <v>99</v>
      </c>
      <c r="M4950" s="5" t="s">
        <v>794</v>
      </c>
      <c r="N4950" s="5" t="s">
        <v>294</v>
      </c>
      <c r="O4950" s="5" t="s">
        <v>294</v>
      </c>
      <c r="P4950" s="5" t="s">
        <v>294</v>
      </c>
      <c r="Q4950" s="5" t="s">
        <v>294</v>
      </c>
      <c r="R4950" s="5" t="s">
        <v>294</v>
      </c>
      <c r="V4950" s="5" t="s">
        <v>14409</v>
      </c>
    </row>
    <row r="4951" spans="1:22" x14ac:dyDescent="0.35">
      <c r="A4951" s="5" t="s">
        <v>2830</v>
      </c>
      <c r="B4951" s="5" t="s">
        <v>14410</v>
      </c>
      <c r="C4951" s="5" t="s">
        <v>2734</v>
      </c>
      <c r="D4951" s="5" t="s">
        <v>16</v>
      </c>
      <c r="E4951" s="5">
        <v>12</v>
      </c>
      <c r="F4951" s="5" t="s">
        <v>294</v>
      </c>
      <c r="G4951" s="5" t="s">
        <v>294</v>
      </c>
      <c r="H4951" s="5">
        <v>0</v>
      </c>
      <c r="M4951" s="5" t="s">
        <v>794</v>
      </c>
      <c r="N4951" s="5" t="s">
        <v>294</v>
      </c>
      <c r="O4951" s="5" t="s">
        <v>294</v>
      </c>
      <c r="P4951" s="5" t="s">
        <v>294</v>
      </c>
      <c r="Q4951" s="5" t="s">
        <v>294</v>
      </c>
      <c r="R4951" s="5" t="s">
        <v>294</v>
      </c>
      <c r="V4951" s="5" t="s">
        <v>14411</v>
      </c>
    </row>
    <row r="4952" spans="1:22" x14ac:dyDescent="0.35">
      <c r="A4952" s="5" t="s">
        <v>2816</v>
      </c>
      <c r="B4952" s="5" t="s">
        <v>14412</v>
      </c>
      <c r="C4952" s="5" t="s">
        <v>2734</v>
      </c>
      <c r="D4952" s="5" t="s">
        <v>16</v>
      </c>
      <c r="E4952" s="5">
        <v>12</v>
      </c>
      <c r="F4952" s="5" t="s">
        <v>294</v>
      </c>
      <c r="G4952" s="5" t="s">
        <v>294</v>
      </c>
      <c r="H4952" s="5">
        <v>0</v>
      </c>
      <c r="M4952" s="5" t="s">
        <v>794</v>
      </c>
      <c r="N4952" s="5" t="s">
        <v>294</v>
      </c>
      <c r="O4952" s="5" t="s">
        <v>294</v>
      </c>
      <c r="P4952" s="5" t="s">
        <v>294</v>
      </c>
      <c r="Q4952" s="5" t="s">
        <v>294</v>
      </c>
      <c r="R4952" s="5" t="s">
        <v>294</v>
      </c>
      <c r="V4952" s="5" t="s">
        <v>14413</v>
      </c>
    </row>
    <row r="4953" spans="1:22" x14ac:dyDescent="0.35">
      <c r="A4953" s="5" t="s">
        <v>2818</v>
      </c>
      <c r="B4953" s="5" t="s">
        <v>14414</v>
      </c>
      <c r="C4953" s="5" t="s">
        <v>2734</v>
      </c>
      <c r="D4953" s="5" t="s">
        <v>16</v>
      </c>
      <c r="E4953" s="5">
        <v>12</v>
      </c>
      <c r="F4953" s="5" t="s">
        <v>294</v>
      </c>
      <c r="G4953" s="5" t="s">
        <v>294</v>
      </c>
      <c r="H4953" s="5">
        <v>0</v>
      </c>
      <c r="M4953" s="5" t="s">
        <v>794</v>
      </c>
      <c r="N4953" s="5" t="s">
        <v>294</v>
      </c>
      <c r="O4953" s="5" t="s">
        <v>294</v>
      </c>
      <c r="P4953" s="5" t="s">
        <v>294</v>
      </c>
      <c r="Q4953" s="5" t="s">
        <v>294</v>
      </c>
      <c r="R4953" s="5" t="s">
        <v>294</v>
      </c>
      <c r="V4953" s="5" t="s">
        <v>2818</v>
      </c>
    </row>
    <row r="4954" spans="1:22" x14ac:dyDescent="0.35">
      <c r="A4954" s="5" t="s">
        <v>2804</v>
      </c>
      <c r="B4954" s="5" t="s">
        <v>14415</v>
      </c>
      <c r="C4954" s="5" t="s">
        <v>2734</v>
      </c>
      <c r="D4954" s="5" t="s">
        <v>16</v>
      </c>
      <c r="E4954" s="5">
        <v>12</v>
      </c>
      <c r="F4954" s="5" t="s">
        <v>294</v>
      </c>
      <c r="G4954" s="5" t="s">
        <v>294</v>
      </c>
      <c r="H4954" s="5">
        <v>0</v>
      </c>
      <c r="M4954" s="5" t="s">
        <v>794</v>
      </c>
      <c r="N4954" s="5" t="s">
        <v>294</v>
      </c>
      <c r="O4954" s="5" t="s">
        <v>294</v>
      </c>
      <c r="P4954" s="5" t="s">
        <v>294</v>
      </c>
      <c r="Q4954" s="5" t="s">
        <v>294</v>
      </c>
      <c r="R4954" s="5" t="s">
        <v>294</v>
      </c>
      <c r="V4954" s="5" t="s">
        <v>14416</v>
      </c>
    </row>
    <row r="4955" spans="1:22" x14ac:dyDescent="0.35">
      <c r="A4955" s="5" t="s">
        <v>2822</v>
      </c>
      <c r="B4955" s="5" t="s">
        <v>14417</v>
      </c>
      <c r="C4955" s="5" t="s">
        <v>2734</v>
      </c>
      <c r="D4955" s="5" t="s">
        <v>16</v>
      </c>
      <c r="E4955" s="5">
        <v>12</v>
      </c>
      <c r="F4955" s="5" t="s">
        <v>294</v>
      </c>
      <c r="G4955" s="5" t="s">
        <v>294</v>
      </c>
      <c r="H4955" s="5">
        <v>0</v>
      </c>
      <c r="M4955" s="5" t="s">
        <v>794</v>
      </c>
      <c r="N4955" s="5" t="s">
        <v>294</v>
      </c>
      <c r="O4955" s="5" t="s">
        <v>294</v>
      </c>
      <c r="P4955" s="5" t="s">
        <v>294</v>
      </c>
      <c r="Q4955" s="5" t="s">
        <v>294</v>
      </c>
      <c r="R4955" s="5" t="s">
        <v>294</v>
      </c>
      <c r="V4955" s="5" t="s">
        <v>14418</v>
      </c>
    </row>
    <row r="4956" spans="1:22" x14ac:dyDescent="0.35">
      <c r="A4956" s="5" t="s">
        <v>2806</v>
      </c>
      <c r="B4956" s="5" t="s">
        <v>14419</v>
      </c>
      <c r="C4956" s="5" t="s">
        <v>2734</v>
      </c>
      <c r="D4956" s="5" t="s">
        <v>16</v>
      </c>
      <c r="E4956" s="5">
        <v>12</v>
      </c>
      <c r="F4956" s="5" t="s">
        <v>294</v>
      </c>
      <c r="G4956" s="5" t="s">
        <v>294</v>
      </c>
      <c r="H4956" s="5">
        <v>0</v>
      </c>
      <c r="M4956" s="5" t="s">
        <v>794</v>
      </c>
      <c r="N4956" s="5" t="s">
        <v>294</v>
      </c>
      <c r="O4956" s="5" t="s">
        <v>294</v>
      </c>
      <c r="P4956" s="5" t="s">
        <v>294</v>
      </c>
      <c r="Q4956" s="5" t="s">
        <v>294</v>
      </c>
      <c r="R4956" s="5" t="s">
        <v>294</v>
      </c>
      <c r="V4956" s="5" t="s">
        <v>14420</v>
      </c>
    </row>
    <row r="4957" spans="1:22" x14ac:dyDescent="0.35">
      <c r="A4957" s="5" t="s">
        <v>2824</v>
      </c>
      <c r="B4957" s="5" t="s">
        <v>14421</v>
      </c>
      <c r="C4957" s="5" t="s">
        <v>2734</v>
      </c>
      <c r="D4957" s="5" t="s">
        <v>16</v>
      </c>
      <c r="E4957" s="5">
        <v>12</v>
      </c>
      <c r="F4957" s="5" t="s">
        <v>294</v>
      </c>
      <c r="G4957" s="5" t="s">
        <v>294</v>
      </c>
      <c r="H4957" s="5">
        <v>0</v>
      </c>
      <c r="M4957" s="5" t="s">
        <v>794</v>
      </c>
      <c r="N4957" s="5" t="s">
        <v>294</v>
      </c>
      <c r="O4957" s="5" t="s">
        <v>294</v>
      </c>
      <c r="P4957" s="5" t="s">
        <v>294</v>
      </c>
      <c r="Q4957" s="5" t="s">
        <v>294</v>
      </c>
      <c r="R4957" s="5" t="s">
        <v>294</v>
      </c>
      <c r="V4957" s="5" t="s">
        <v>14422</v>
      </c>
    </row>
    <row r="4958" spans="1:22" x14ac:dyDescent="0.35">
      <c r="A4958" s="5" t="s">
        <v>2777</v>
      </c>
      <c r="B4958" s="5" t="s">
        <v>14423</v>
      </c>
      <c r="C4958" s="5" t="s">
        <v>2734</v>
      </c>
      <c r="D4958" s="5" t="s">
        <v>16</v>
      </c>
      <c r="E4958" s="5">
        <v>12</v>
      </c>
      <c r="F4958" s="5" t="s">
        <v>294</v>
      </c>
      <c r="G4958" s="5" t="s">
        <v>294</v>
      </c>
      <c r="H4958" s="5">
        <v>0</v>
      </c>
      <c r="M4958" s="5" t="s">
        <v>794</v>
      </c>
      <c r="N4958" s="5" t="s">
        <v>294</v>
      </c>
      <c r="O4958" s="5" t="s">
        <v>294</v>
      </c>
      <c r="P4958" s="5" t="s">
        <v>294</v>
      </c>
      <c r="Q4958" s="5" t="s">
        <v>294</v>
      </c>
      <c r="R4958" s="5" t="s">
        <v>294</v>
      </c>
      <c r="V4958" s="5" t="s">
        <v>2777</v>
      </c>
    </row>
    <row r="4959" spans="1:22" x14ac:dyDescent="0.35">
      <c r="A4959" s="5" t="s">
        <v>2808</v>
      </c>
      <c r="B4959" s="5" t="s">
        <v>14424</v>
      </c>
      <c r="C4959" s="5" t="s">
        <v>2734</v>
      </c>
      <c r="D4959" s="5" t="s">
        <v>16</v>
      </c>
      <c r="E4959" s="5">
        <v>18</v>
      </c>
      <c r="F4959" s="5" t="s">
        <v>294</v>
      </c>
      <c r="G4959" s="5" t="s">
        <v>294</v>
      </c>
      <c r="H4959" s="5">
        <v>0</v>
      </c>
      <c r="M4959" s="5" t="s">
        <v>794</v>
      </c>
      <c r="N4959" s="5" t="s">
        <v>294</v>
      </c>
      <c r="O4959" s="5" t="s">
        <v>294</v>
      </c>
      <c r="P4959" s="5" t="s">
        <v>294</v>
      </c>
      <c r="Q4959" s="5" t="s">
        <v>294</v>
      </c>
      <c r="R4959" s="5" t="s">
        <v>294</v>
      </c>
      <c r="V4959" s="5" t="s">
        <v>14425</v>
      </c>
    </row>
    <row r="4960" spans="1:22" x14ac:dyDescent="0.35">
      <c r="A4960" s="5" t="s">
        <v>679</v>
      </c>
      <c r="B4960" s="5" t="s">
        <v>14426</v>
      </c>
      <c r="C4960" s="5" t="s">
        <v>641</v>
      </c>
      <c r="D4960" s="5" t="s">
        <v>18</v>
      </c>
      <c r="E4960" s="5">
        <v>1</v>
      </c>
      <c r="F4960" s="5" t="s">
        <v>294</v>
      </c>
      <c r="G4960" s="5" t="s">
        <v>297</v>
      </c>
      <c r="L4960" s="5" t="s">
        <v>14427</v>
      </c>
      <c r="M4960" s="5" t="s">
        <v>794</v>
      </c>
      <c r="N4960" s="5" t="s">
        <v>294</v>
      </c>
      <c r="R4960" s="5" t="s">
        <v>294</v>
      </c>
      <c r="V4960" s="5" t="s">
        <v>679</v>
      </c>
    </row>
    <row r="4961" spans="1:22" x14ac:dyDescent="0.35">
      <c r="A4961" s="5" t="s">
        <v>14428</v>
      </c>
      <c r="B4961" s="5" t="s">
        <v>8002</v>
      </c>
      <c r="C4961" s="5" t="s">
        <v>14429</v>
      </c>
      <c r="D4961" s="5" t="s">
        <v>22</v>
      </c>
      <c r="E4961" s="5">
        <v>9</v>
      </c>
      <c r="F4961" s="5" t="s">
        <v>294</v>
      </c>
      <c r="G4961" s="5" t="s">
        <v>294</v>
      </c>
      <c r="J4961" s="5" t="s">
        <v>628</v>
      </c>
      <c r="M4961" s="5" t="s">
        <v>794</v>
      </c>
      <c r="N4961" s="5" t="s">
        <v>294</v>
      </c>
      <c r="O4961" s="5" t="s">
        <v>294</v>
      </c>
      <c r="P4961" s="5" t="s">
        <v>294</v>
      </c>
      <c r="Q4961" s="5" t="s">
        <v>294</v>
      </c>
      <c r="R4961" s="5" t="s">
        <v>294</v>
      </c>
      <c r="V4961" s="5" t="s">
        <v>14430</v>
      </c>
    </row>
    <row r="4962" spans="1:22" x14ac:dyDescent="0.35">
      <c r="A4962" s="5" t="s">
        <v>14431</v>
      </c>
      <c r="B4962" s="5" t="s">
        <v>2683</v>
      </c>
      <c r="C4962" s="5" t="s">
        <v>14429</v>
      </c>
      <c r="D4962" s="5" t="s">
        <v>18</v>
      </c>
      <c r="E4962" s="5">
        <v>48</v>
      </c>
      <c r="F4962" s="5" t="s">
        <v>294</v>
      </c>
      <c r="G4962" s="5" t="s">
        <v>294</v>
      </c>
      <c r="M4962" s="5" t="s">
        <v>794</v>
      </c>
      <c r="N4962" s="5" t="s">
        <v>294</v>
      </c>
      <c r="P4962" s="5" t="s">
        <v>294</v>
      </c>
      <c r="Q4962" s="5" t="s">
        <v>294</v>
      </c>
      <c r="R4962" s="5" t="s">
        <v>294</v>
      </c>
      <c r="V4962" s="5" t="s">
        <v>14432</v>
      </c>
    </row>
    <row r="4963" spans="1:22" x14ac:dyDescent="0.35">
      <c r="A4963" s="5" t="s">
        <v>14433</v>
      </c>
      <c r="B4963" s="5" t="s">
        <v>14120</v>
      </c>
      <c r="C4963" s="5" t="s">
        <v>14429</v>
      </c>
      <c r="D4963" s="5" t="s">
        <v>18</v>
      </c>
      <c r="E4963" s="5">
        <v>20</v>
      </c>
      <c r="F4963" s="5" t="s">
        <v>294</v>
      </c>
      <c r="G4963" s="5" t="s">
        <v>294</v>
      </c>
      <c r="M4963" s="5" t="s">
        <v>794</v>
      </c>
      <c r="N4963" s="5" t="s">
        <v>294</v>
      </c>
      <c r="O4963" s="5" t="s">
        <v>294</v>
      </c>
      <c r="P4963" s="5" t="s">
        <v>294</v>
      </c>
      <c r="Q4963" s="5" t="s">
        <v>294</v>
      </c>
      <c r="R4963" s="5" t="s">
        <v>294</v>
      </c>
    </row>
    <row r="4964" spans="1:22" x14ac:dyDescent="0.35">
      <c r="A4964" s="5" t="s">
        <v>14434</v>
      </c>
      <c r="B4964" s="5" t="s">
        <v>14162</v>
      </c>
      <c r="C4964" s="5" t="s">
        <v>14429</v>
      </c>
      <c r="D4964" s="5" t="s">
        <v>18</v>
      </c>
      <c r="E4964" s="5">
        <v>30</v>
      </c>
      <c r="F4964" s="5" t="s">
        <v>294</v>
      </c>
      <c r="G4964" s="5" t="s">
        <v>294</v>
      </c>
      <c r="M4964" s="5" t="s">
        <v>794</v>
      </c>
      <c r="N4964" s="5" t="s">
        <v>294</v>
      </c>
      <c r="P4964" s="5" t="s">
        <v>294</v>
      </c>
      <c r="Q4964" s="5" t="s">
        <v>294</v>
      </c>
      <c r="R4964" s="5" t="s">
        <v>294</v>
      </c>
      <c r="V4964" s="5" t="s">
        <v>14163</v>
      </c>
    </row>
    <row r="4965" spans="1:22" x14ac:dyDescent="0.35">
      <c r="A4965" s="5" t="s">
        <v>14435</v>
      </c>
      <c r="B4965" s="5" t="s">
        <v>14164</v>
      </c>
      <c r="C4965" s="5" t="s">
        <v>14429</v>
      </c>
      <c r="D4965" s="5" t="s">
        <v>18</v>
      </c>
      <c r="E4965" s="5">
        <v>20</v>
      </c>
      <c r="F4965" s="5" t="s">
        <v>294</v>
      </c>
      <c r="G4965" s="5" t="s">
        <v>294</v>
      </c>
      <c r="M4965" s="5" t="s">
        <v>794</v>
      </c>
      <c r="N4965" s="5" t="s">
        <v>294</v>
      </c>
      <c r="P4965" s="5" t="s">
        <v>294</v>
      </c>
      <c r="Q4965" s="5" t="s">
        <v>294</v>
      </c>
      <c r="R4965" s="5" t="s">
        <v>294</v>
      </c>
      <c r="V4965" s="5" t="s">
        <v>14165</v>
      </c>
    </row>
    <row r="4966" spans="1:22" x14ac:dyDescent="0.35">
      <c r="A4966" s="5" t="s">
        <v>14436</v>
      </c>
      <c r="B4966" s="5" t="s">
        <v>14166</v>
      </c>
      <c r="C4966" s="5" t="s">
        <v>14429</v>
      </c>
      <c r="D4966" s="5" t="s">
        <v>18</v>
      </c>
      <c r="E4966" s="5">
        <v>30</v>
      </c>
      <c r="F4966" s="5" t="s">
        <v>294</v>
      </c>
      <c r="G4966" s="5" t="s">
        <v>294</v>
      </c>
      <c r="M4966" s="5" t="s">
        <v>794</v>
      </c>
      <c r="N4966" s="5" t="s">
        <v>294</v>
      </c>
      <c r="P4966" s="5" t="s">
        <v>294</v>
      </c>
      <c r="Q4966" s="5" t="s">
        <v>294</v>
      </c>
      <c r="R4966" s="5" t="s">
        <v>294</v>
      </c>
      <c r="V4966" s="5" t="s">
        <v>14167</v>
      </c>
    </row>
    <row r="4967" spans="1:22" x14ac:dyDescent="0.35">
      <c r="A4967" s="5" t="s">
        <v>14437</v>
      </c>
      <c r="B4967" s="5" t="s">
        <v>14168</v>
      </c>
      <c r="C4967" s="5" t="s">
        <v>14429</v>
      </c>
      <c r="D4967" s="5" t="s">
        <v>16</v>
      </c>
      <c r="E4967" s="5">
        <v>12</v>
      </c>
      <c r="F4967" s="5" t="s">
        <v>294</v>
      </c>
      <c r="G4967" s="5" t="s">
        <v>294</v>
      </c>
      <c r="M4967" s="5" t="s">
        <v>794</v>
      </c>
      <c r="N4967" s="5" t="s">
        <v>294</v>
      </c>
      <c r="P4967" s="5" t="s">
        <v>294</v>
      </c>
      <c r="Q4967" s="5" t="s">
        <v>294</v>
      </c>
      <c r="R4967" s="5" t="s">
        <v>294</v>
      </c>
      <c r="V4967" s="5" t="s">
        <v>14169</v>
      </c>
    </row>
    <row r="4968" spans="1:22" x14ac:dyDescent="0.35">
      <c r="A4968" s="5" t="s">
        <v>14438</v>
      </c>
      <c r="B4968" s="5" t="s">
        <v>14170</v>
      </c>
      <c r="C4968" s="5" t="s">
        <v>14429</v>
      </c>
      <c r="D4968" s="5" t="s">
        <v>18</v>
      </c>
      <c r="E4968" s="5">
        <v>30</v>
      </c>
      <c r="F4968" s="5" t="s">
        <v>294</v>
      </c>
      <c r="G4968" s="5" t="s">
        <v>294</v>
      </c>
      <c r="M4968" s="5" t="s">
        <v>794</v>
      </c>
      <c r="N4968" s="5" t="s">
        <v>294</v>
      </c>
      <c r="P4968" s="5" t="s">
        <v>294</v>
      </c>
      <c r="Q4968" s="5" t="s">
        <v>294</v>
      </c>
      <c r="R4968" s="5" t="s">
        <v>294</v>
      </c>
      <c r="V4968" s="5" t="s">
        <v>747</v>
      </c>
    </row>
    <row r="4969" spans="1:22" x14ac:dyDescent="0.35">
      <c r="A4969" s="5" t="s">
        <v>14439</v>
      </c>
      <c r="B4969" s="5" t="s">
        <v>14172</v>
      </c>
      <c r="C4969" s="5" t="s">
        <v>14429</v>
      </c>
      <c r="D4969" s="5" t="s">
        <v>18</v>
      </c>
      <c r="E4969" s="5">
        <v>40</v>
      </c>
      <c r="F4969" s="5" t="s">
        <v>294</v>
      </c>
      <c r="G4969" s="5" t="s">
        <v>294</v>
      </c>
      <c r="M4969" s="5" t="s">
        <v>794</v>
      </c>
      <c r="N4969" s="5" t="s">
        <v>294</v>
      </c>
      <c r="P4969" s="5" t="s">
        <v>294</v>
      </c>
      <c r="Q4969" s="5" t="s">
        <v>294</v>
      </c>
      <c r="R4969" s="5" t="s">
        <v>294</v>
      </c>
      <c r="V4969" s="5" t="s">
        <v>751</v>
      </c>
    </row>
    <row r="4970" spans="1:22" x14ac:dyDescent="0.35">
      <c r="A4970" s="5" t="s">
        <v>14440</v>
      </c>
      <c r="B4970" s="5" t="s">
        <v>14173</v>
      </c>
      <c r="C4970" s="5" t="s">
        <v>14429</v>
      </c>
      <c r="D4970" s="5" t="s">
        <v>18</v>
      </c>
      <c r="E4970" s="5">
        <v>30</v>
      </c>
      <c r="F4970" s="5" t="s">
        <v>294</v>
      </c>
      <c r="G4970" s="5" t="s">
        <v>294</v>
      </c>
      <c r="M4970" s="5" t="s">
        <v>794</v>
      </c>
      <c r="N4970" s="5" t="s">
        <v>294</v>
      </c>
      <c r="P4970" s="5" t="s">
        <v>294</v>
      </c>
      <c r="Q4970" s="5" t="s">
        <v>294</v>
      </c>
      <c r="R4970" s="5" t="s">
        <v>294</v>
      </c>
      <c r="V4970" s="5" t="s">
        <v>14174</v>
      </c>
    </row>
    <row r="4971" spans="1:22" x14ac:dyDescent="0.35">
      <c r="A4971" s="5" t="s">
        <v>14441</v>
      </c>
      <c r="B4971" s="5" t="s">
        <v>14175</v>
      </c>
      <c r="C4971" s="5" t="s">
        <v>14429</v>
      </c>
      <c r="D4971" s="5" t="s">
        <v>18</v>
      </c>
      <c r="E4971" s="5">
        <v>40</v>
      </c>
      <c r="F4971" s="5" t="s">
        <v>294</v>
      </c>
      <c r="G4971" s="5" t="s">
        <v>294</v>
      </c>
      <c r="M4971" s="5" t="s">
        <v>794</v>
      </c>
      <c r="N4971" s="5" t="s">
        <v>294</v>
      </c>
      <c r="P4971" s="5" t="s">
        <v>294</v>
      </c>
      <c r="Q4971" s="5" t="s">
        <v>294</v>
      </c>
      <c r="R4971" s="5" t="s">
        <v>294</v>
      </c>
      <c r="V4971" s="5" t="s">
        <v>14176</v>
      </c>
    </row>
    <row r="4972" spans="1:22" x14ac:dyDescent="0.35">
      <c r="A4972" s="5" t="s">
        <v>14442</v>
      </c>
      <c r="B4972" s="5" t="s">
        <v>14177</v>
      </c>
      <c r="C4972" s="5" t="s">
        <v>14429</v>
      </c>
      <c r="D4972" s="5" t="s">
        <v>18</v>
      </c>
      <c r="E4972" s="5">
        <v>20</v>
      </c>
      <c r="F4972" s="5" t="s">
        <v>294</v>
      </c>
      <c r="G4972" s="5" t="s">
        <v>294</v>
      </c>
      <c r="M4972" s="5" t="s">
        <v>794</v>
      </c>
      <c r="N4972" s="5" t="s">
        <v>294</v>
      </c>
      <c r="P4972" s="5" t="s">
        <v>294</v>
      </c>
      <c r="Q4972" s="5" t="s">
        <v>294</v>
      </c>
      <c r="R4972" s="5" t="s">
        <v>294</v>
      </c>
      <c r="V4972" s="5" t="s">
        <v>758</v>
      </c>
    </row>
    <row r="4973" spans="1:22" x14ac:dyDescent="0.35">
      <c r="A4973" s="5" t="s">
        <v>14443</v>
      </c>
      <c r="B4973" s="5" t="s">
        <v>14179</v>
      </c>
      <c r="C4973" s="5" t="s">
        <v>14429</v>
      </c>
      <c r="D4973" s="5" t="s">
        <v>20</v>
      </c>
      <c r="E4973" s="5">
        <v>10</v>
      </c>
      <c r="F4973" s="5" t="s">
        <v>294</v>
      </c>
      <c r="G4973" s="5" t="s">
        <v>294</v>
      </c>
      <c r="M4973" s="5" t="s">
        <v>794</v>
      </c>
      <c r="N4973" s="5" t="s">
        <v>294</v>
      </c>
      <c r="P4973" s="5" t="s">
        <v>294</v>
      </c>
      <c r="Q4973" s="5" t="s">
        <v>294</v>
      </c>
      <c r="R4973" s="5" t="s">
        <v>294</v>
      </c>
      <c r="V4973" s="5" t="s">
        <v>761</v>
      </c>
    </row>
    <row r="4974" spans="1:22" x14ac:dyDescent="0.35">
      <c r="A4974" s="5" t="s">
        <v>14444</v>
      </c>
      <c r="B4974" s="5" t="s">
        <v>14181</v>
      </c>
      <c r="C4974" s="5" t="s">
        <v>14429</v>
      </c>
      <c r="D4974" s="5" t="s">
        <v>18</v>
      </c>
      <c r="E4974" s="5">
        <v>20</v>
      </c>
      <c r="F4974" s="5" t="s">
        <v>294</v>
      </c>
      <c r="G4974" s="5" t="s">
        <v>294</v>
      </c>
      <c r="M4974" s="5" t="s">
        <v>794</v>
      </c>
      <c r="N4974" s="5" t="s">
        <v>294</v>
      </c>
      <c r="P4974" s="5" t="s">
        <v>294</v>
      </c>
      <c r="Q4974" s="5" t="s">
        <v>294</v>
      </c>
      <c r="R4974" s="5" t="s">
        <v>294</v>
      </c>
      <c r="V4974" s="5" t="s">
        <v>762</v>
      </c>
    </row>
    <row r="4975" spans="1:22" x14ac:dyDescent="0.35">
      <c r="A4975" s="5" t="s">
        <v>14445</v>
      </c>
      <c r="B4975" s="5" t="s">
        <v>14184</v>
      </c>
      <c r="C4975" s="5" t="s">
        <v>14429</v>
      </c>
      <c r="D4975" s="5" t="s">
        <v>18</v>
      </c>
      <c r="E4975" s="5">
        <v>25</v>
      </c>
      <c r="F4975" s="5" t="s">
        <v>294</v>
      </c>
      <c r="G4975" s="5" t="s">
        <v>294</v>
      </c>
      <c r="M4975" s="5" t="s">
        <v>794</v>
      </c>
      <c r="N4975" s="5" t="s">
        <v>294</v>
      </c>
      <c r="P4975" s="5" t="s">
        <v>294</v>
      </c>
      <c r="Q4975" s="5" t="s">
        <v>294</v>
      </c>
      <c r="R4975" s="5" t="s">
        <v>294</v>
      </c>
      <c r="V4975" s="5" t="s">
        <v>766</v>
      </c>
    </row>
    <row r="4976" spans="1:22" x14ac:dyDescent="0.35">
      <c r="A4976" s="5" t="s">
        <v>14446</v>
      </c>
      <c r="B4976" s="5" t="s">
        <v>14186</v>
      </c>
      <c r="C4976" s="5" t="s">
        <v>14429</v>
      </c>
      <c r="D4976" s="5" t="s">
        <v>18</v>
      </c>
      <c r="E4976" s="5">
        <v>25</v>
      </c>
      <c r="F4976" s="5" t="s">
        <v>294</v>
      </c>
      <c r="G4976" s="5" t="s">
        <v>294</v>
      </c>
      <c r="M4976" s="5" t="s">
        <v>794</v>
      </c>
      <c r="N4976" s="5" t="s">
        <v>294</v>
      </c>
      <c r="P4976" s="5" t="s">
        <v>294</v>
      </c>
      <c r="Q4976" s="5" t="s">
        <v>294</v>
      </c>
      <c r="R4976" s="5" t="s">
        <v>294</v>
      </c>
      <c r="V4976" s="5" t="s">
        <v>768</v>
      </c>
    </row>
    <row r="4977" spans="1:22" x14ac:dyDescent="0.35">
      <c r="A4977" s="5" t="s">
        <v>14447</v>
      </c>
      <c r="B4977" s="5" t="s">
        <v>14188</v>
      </c>
      <c r="C4977" s="5" t="s">
        <v>14429</v>
      </c>
      <c r="D4977" s="5" t="s">
        <v>18</v>
      </c>
      <c r="E4977" s="5">
        <v>20</v>
      </c>
      <c r="F4977" s="5" t="s">
        <v>294</v>
      </c>
      <c r="G4977" s="5" t="s">
        <v>294</v>
      </c>
      <c r="M4977" s="5" t="s">
        <v>794</v>
      </c>
      <c r="N4977" s="5" t="s">
        <v>294</v>
      </c>
      <c r="P4977" s="5" t="s">
        <v>294</v>
      </c>
      <c r="Q4977" s="5" t="s">
        <v>294</v>
      </c>
      <c r="R4977" s="5" t="s">
        <v>294</v>
      </c>
      <c r="V4977" s="5" t="s">
        <v>771</v>
      </c>
    </row>
    <row r="4978" spans="1:22" x14ac:dyDescent="0.35">
      <c r="A4978" s="5" t="s">
        <v>14448</v>
      </c>
      <c r="B4978" s="5" t="s">
        <v>14190</v>
      </c>
      <c r="C4978" s="5" t="s">
        <v>14429</v>
      </c>
      <c r="D4978" s="5" t="s">
        <v>18</v>
      </c>
      <c r="E4978" s="5">
        <v>2</v>
      </c>
      <c r="F4978" s="5" t="s">
        <v>294</v>
      </c>
      <c r="G4978" s="5" t="s">
        <v>294</v>
      </c>
      <c r="M4978" s="5" t="s">
        <v>794</v>
      </c>
      <c r="N4978" s="5" t="s">
        <v>294</v>
      </c>
      <c r="P4978" s="5" t="s">
        <v>294</v>
      </c>
      <c r="Q4978" s="5" t="s">
        <v>294</v>
      </c>
      <c r="R4978" s="5" t="s">
        <v>294</v>
      </c>
      <c r="V4978" s="5" t="s">
        <v>772</v>
      </c>
    </row>
    <row r="4979" spans="1:22" x14ac:dyDescent="0.35">
      <c r="A4979" s="5" t="s">
        <v>14449</v>
      </c>
      <c r="B4979" s="5" t="s">
        <v>14192</v>
      </c>
      <c r="C4979" s="5" t="s">
        <v>14429</v>
      </c>
      <c r="D4979" s="5" t="s">
        <v>18</v>
      </c>
      <c r="E4979" s="5">
        <v>25</v>
      </c>
      <c r="F4979" s="5" t="s">
        <v>294</v>
      </c>
      <c r="G4979" s="5" t="s">
        <v>294</v>
      </c>
      <c r="M4979" s="5" t="s">
        <v>794</v>
      </c>
      <c r="N4979" s="5" t="s">
        <v>294</v>
      </c>
      <c r="P4979" s="5" t="s">
        <v>294</v>
      </c>
      <c r="Q4979" s="5" t="s">
        <v>294</v>
      </c>
      <c r="R4979" s="5" t="s">
        <v>294</v>
      </c>
      <c r="V4979" s="5" t="s">
        <v>770</v>
      </c>
    </row>
    <row r="4980" spans="1:22" x14ac:dyDescent="0.35">
      <c r="A4980" s="5" t="s">
        <v>14450</v>
      </c>
      <c r="B4980" s="5" t="s">
        <v>14193</v>
      </c>
      <c r="C4980" s="5" t="s">
        <v>14429</v>
      </c>
      <c r="D4980" s="5" t="s">
        <v>30</v>
      </c>
      <c r="E4980" s="5">
        <v>10</v>
      </c>
      <c r="F4980" s="5" t="s">
        <v>294</v>
      </c>
      <c r="G4980" s="5" t="s">
        <v>294</v>
      </c>
      <c r="M4980" s="5" t="s">
        <v>794</v>
      </c>
      <c r="N4980" s="5" t="s">
        <v>294</v>
      </c>
      <c r="P4980" s="5" t="s">
        <v>294</v>
      </c>
      <c r="Q4980" s="5" t="s">
        <v>294</v>
      </c>
      <c r="R4980" s="5" t="s">
        <v>294</v>
      </c>
      <c r="V4980" s="5" t="s">
        <v>773</v>
      </c>
    </row>
    <row r="4981" spans="1:22" x14ac:dyDescent="0.35">
      <c r="A4981" s="5" t="s">
        <v>14451</v>
      </c>
      <c r="B4981" s="5" t="s">
        <v>14200</v>
      </c>
      <c r="C4981" s="5" t="s">
        <v>14429</v>
      </c>
      <c r="D4981" s="5" t="s">
        <v>22</v>
      </c>
      <c r="E4981" s="5">
        <v>7</v>
      </c>
      <c r="F4981" s="5" t="s">
        <v>294</v>
      </c>
      <c r="G4981" s="5" t="s">
        <v>294</v>
      </c>
      <c r="J4981" s="5" t="s">
        <v>1816</v>
      </c>
      <c r="M4981" s="5" t="s">
        <v>794</v>
      </c>
      <c r="N4981" s="5" t="s">
        <v>294</v>
      </c>
      <c r="P4981" s="5" t="s">
        <v>294</v>
      </c>
      <c r="Q4981" s="5" t="s">
        <v>294</v>
      </c>
      <c r="R4981" s="5" t="s">
        <v>294</v>
      </c>
      <c r="V4981" s="5" t="s">
        <v>14452</v>
      </c>
    </row>
    <row r="4982" spans="1:22" x14ac:dyDescent="0.35">
      <c r="A4982" s="5" t="s">
        <v>14453</v>
      </c>
      <c r="B4982" s="5" t="s">
        <v>14202</v>
      </c>
      <c r="C4982" s="5" t="s">
        <v>14429</v>
      </c>
      <c r="D4982" s="5" t="s">
        <v>22</v>
      </c>
      <c r="E4982" s="5">
        <v>7</v>
      </c>
      <c r="F4982" s="5" t="s">
        <v>294</v>
      </c>
      <c r="G4982" s="5" t="s">
        <v>294</v>
      </c>
      <c r="M4982" s="5" t="s">
        <v>794</v>
      </c>
      <c r="N4982" s="5" t="s">
        <v>294</v>
      </c>
      <c r="P4982" s="5" t="s">
        <v>294</v>
      </c>
      <c r="Q4982" s="5" t="s">
        <v>294</v>
      </c>
      <c r="R4982" s="5" t="s">
        <v>294</v>
      </c>
      <c r="V4982" s="5" t="s">
        <v>14201</v>
      </c>
    </row>
    <row r="4983" spans="1:22" x14ac:dyDescent="0.35">
      <c r="A4983" s="5" t="s">
        <v>14454</v>
      </c>
      <c r="B4983" s="5" t="s">
        <v>14204</v>
      </c>
      <c r="C4983" s="5" t="s">
        <v>14429</v>
      </c>
      <c r="D4983" s="5" t="s">
        <v>22</v>
      </c>
      <c r="E4983" s="5">
        <v>7</v>
      </c>
      <c r="F4983" s="5" t="s">
        <v>294</v>
      </c>
      <c r="G4983" s="5" t="s">
        <v>294</v>
      </c>
      <c r="M4983" s="5" t="s">
        <v>794</v>
      </c>
      <c r="N4983" s="5" t="s">
        <v>294</v>
      </c>
      <c r="P4983" s="5" t="s">
        <v>294</v>
      </c>
      <c r="Q4983" s="5" t="s">
        <v>294</v>
      </c>
      <c r="R4983" s="5" t="s">
        <v>294</v>
      </c>
      <c r="V4983" s="5" t="s">
        <v>14203</v>
      </c>
    </row>
    <row r="4984" spans="1:22" x14ac:dyDescent="0.35">
      <c r="A4984" s="5" t="s">
        <v>14455</v>
      </c>
      <c r="B4984" s="5" t="s">
        <v>14219</v>
      </c>
      <c r="C4984" s="5" t="s">
        <v>14429</v>
      </c>
      <c r="D4984" s="5" t="s">
        <v>18</v>
      </c>
      <c r="E4984" s="5">
        <v>1</v>
      </c>
      <c r="F4984" s="5" t="s">
        <v>294</v>
      </c>
      <c r="G4984" s="5" t="s">
        <v>294</v>
      </c>
      <c r="L4984" s="5" t="s">
        <v>14220</v>
      </c>
      <c r="M4984" s="5" t="s">
        <v>794</v>
      </c>
      <c r="N4984" s="5" t="s">
        <v>294</v>
      </c>
      <c r="P4984" s="5" t="s">
        <v>294</v>
      </c>
      <c r="Q4984" s="5" t="s">
        <v>294</v>
      </c>
      <c r="R4984" s="5" t="s">
        <v>294</v>
      </c>
      <c r="V4984" s="5" t="s">
        <v>14221</v>
      </c>
    </row>
    <row r="4985" spans="1:22" x14ac:dyDescent="0.35">
      <c r="A4985" s="5" t="s">
        <v>14456</v>
      </c>
      <c r="B4985" s="5" t="s">
        <v>14222</v>
      </c>
      <c r="C4985" s="5" t="s">
        <v>14429</v>
      </c>
      <c r="D4985" s="5" t="s">
        <v>18</v>
      </c>
      <c r="E4985" s="5">
        <v>30</v>
      </c>
      <c r="F4985" s="5" t="s">
        <v>294</v>
      </c>
      <c r="G4985" s="5" t="s">
        <v>294</v>
      </c>
      <c r="M4985" s="5" t="s">
        <v>794</v>
      </c>
      <c r="N4985" s="5" t="s">
        <v>294</v>
      </c>
      <c r="P4985" s="5" t="s">
        <v>294</v>
      </c>
      <c r="Q4985" s="5" t="s">
        <v>294</v>
      </c>
      <c r="R4985" s="5" t="s">
        <v>294</v>
      </c>
      <c r="V4985" s="5" t="s">
        <v>14223</v>
      </c>
    </row>
    <row r="4986" spans="1:22" x14ac:dyDescent="0.35">
      <c r="A4986" s="5" t="s">
        <v>14457</v>
      </c>
      <c r="B4986" s="5" t="s">
        <v>13342</v>
      </c>
      <c r="C4986" s="5" t="s">
        <v>14429</v>
      </c>
      <c r="D4986" s="5" t="s">
        <v>18</v>
      </c>
      <c r="E4986" s="5">
        <v>2</v>
      </c>
      <c r="F4986" s="5" t="s">
        <v>294</v>
      </c>
      <c r="G4986" s="5" t="s">
        <v>294</v>
      </c>
      <c r="L4986" s="5" t="s">
        <v>13343</v>
      </c>
      <c r="M4986" s="5" t="s">
        <v>794</v>
      </c>
      <c r="N4986" s="5" t="s">
        <v>294</v>
      </c>
      <c r="P4986" s="5" t="s">
        <v>294</v>
      </c>
      <c r="Q4986" s="5" t="s">
        <v>294</v>
      </c>
      <c r="R4986" s="5" t="s">
        <v>294</v>
      </c>
      <c r="V4986" s="5" t="s">
        <v>734</v>
      </c>
    </row>
    <row r="4987" spans="1:22" x14ac:dyDescent="0.35">
      <c r="A4987" s="5" t="s">
        <v>14458</v>
      </c>
      <c r="B4987" s="5" t="s">
        <v>14225</v>
      </c>
      <c r="C4987" s="5" t="s">
        <v>14429</v>
      </c>
      <c r="D4987" s="5" t="s">
        <v>18</v>
      </c>
      <c r="E4987" s="5">
        <v>2</v>
      </c>
      <c r="F4987" s="5" t="s">
        <v>294</v>
      </c>
      <c r="G4987" s="5" t="s">
        <v>294</v>
      </c>
      <c r="M4987" s="5" t="s">
        <v>794</v>
      </c>
      <c r="N4987" s="5" t="s">
        <v>294</v>
      </c>
      <c r="P4987" s="5" t="s">
        <v>294</v>
      </c>
      <c r="Q4987" s="5" t="s">
        <v>294</v>
      </c>
      <c r="R4987" s="5" t="s">
        <v>294</v>
      </c>
      <c r="V4987" s="5" t="s">
        <v>739</v>
      </c>
    </row>
    <row r="4988" spans="1:22" x14ac:dyDescent="0.35">
      <c r="A4988" s="5" t="s">
        <v>14459</v>
      </c>
      <c r="B4988" s="5" t="s">
        <v>14226</v>
      </c>
      <c r="C4988" s="5" t="s">
        <v>14429</v>
      </c>
      <c r="D4988" s="5" t="s">
        <v>20</v>
      </c>
      <c r="E4988" s="5">
        <v>10</v>
      </c>
      <c r="F4988" s="5" t="s">
        <v>294</v>
      </c>
      <c r="G4988" s="5" t="s">
        <v>294</v>
      </c>
      <c r="M4988" s="5" t="s">
        <v>794</v>
      </c>
      <c r="N4988" s="5" t="s">
        <v>294</v>
      </c>
      <c r="P4988" s="5" t="s">
        <v>294</v>
      </c>
      <c r="Q4988" s="5" t="s">
        <v>294</v>
      </c>
      <c r="R4988" s="5" t="s">
        <v>294</v>
      </c>
      <c r="V4988" s="5" t="s">
        <v>740</v>
      </c>
    </row>
    <row r="4989" spans="1:22" x14ac:dyDescent="0.35">
      <c r="A4989" s="5" t="s">
        <v>14460</v>
      </c>
      <c r="B4989" s="5" t="s">
        <v>14227</v>
      </c>
      <c r="C4989" s="5" t="s">
        <v>14429</v>
      </c>
      <c r="D4989" s="5" t="s">
        <v>18</v>
      </c>
      <c r="E4989" s="5">
        <v>180</v>
      </c>
      <c r="F4989" s="5" t="s">
        <v>294</v>
      </c>
      <c r="G4989" s="5" t="s">
        <v>294</v>
      </c>
      <c r="M4989" s="5" t="s">
        <v>794</v>
      </c>
      <c r="N4989" s="5" t="s">
        <v>294</v>
      </c>
      <c r="P4989" s="5" t="s">
        <v>294</v>
      </c>
      <c r="Q4989" s="5" t="s">
        <v>294</v>
      </c>
      <c r="R4989" s="5" t="s">
        <v>294</v>
      </c>
      <c r="V4989" s="5" t="s">
        <v>742</v>
      </c>
    </row>
    <row r="4990" spans="1:22" x14ac:dyDescent="0.35">
      <c r="A4990" s="5" t="s">
        <v>14461</v>
      </c>
      <c r="B4990" s="5" t="s">
        <v>14228</v>
      </c>
      <c r="C4990" s="5" t="s">
        <v>14429</v>
      </c>
      <c r="D4990" s="5" t="s">
        <v>20</v>
      </c>
      <c r="E4990" s="5">
        <v>10</v>
      </c>
      <c r="F4990" s="5" t="s">
        <v>294</v>
      </c>
      <c r="G4990" s="5" t="s">
        <v>294</v>
      </c>
      <c r="M4990" s="5" t="s">
        <v>794</v>
      </c>
      <c r="N4990" s="5" t="s">
        <v>294</v>
      </c>
      <c r="P4990" s="5" t="s">
        <v>294</v>
      </c>
      <c r="Q4990" s="5" t="s">
        <v>294</v>
      </c>
      <c r="R4990" s="5" t="s">
        <v>294</v>
      </c>
      <c r="V4990" s="5" t="s">
        <v>735</v>
      </c>
    </row>
    <row r="4991" spans="1:22" x14ac:dyDescent="0.35">
      <c r="A4991" s="5" t="s">
        <v>14462</v>
      </c>
      <c r="B4991" s="5" t="s">
        <v>14231</v>
      </c>
      <c r="C4991" s="5" t="s">
        <v>14429</v>
      </c>
      <c r="D4991" s="5" t="s">
        <v>18</v>
      </c>
      <c r="E4991" s="5">
        <v>1</v>
      </c>
      <c r="F4991" s="5" t="s">
        <v>294</v>
      </c>
      <c r="G4991" s="5" t="s">
        <v>294</v>
      </c>
      <c r="L4991" s="5" t="s">
        <v>4399</v>
      </c>
      <c r="M4991" s="5" t="s">
        <v>794</v>
      </c>
      <c r="N4991" s="5" t="s">
        <v>294</v>
      </c>
      <c r="P4991" s="5" t="s">
        <v>294</v>
      </c>
      <c r="Q4991" s="5" t="s">
        <v>294</v>
      </c>
      <c r="R4991" s="5" t="s">
        <v>294</v>
      </c>
      <c r="V4991" s="5" t="s">
        <v>14232</v>
      </c>
    </row>
    <row r="4992" spans="1:22" x14ac:dyDescent="0.35">
      <c r="A4992" s="5" t="s">
        <v>14463</v>
      </c>
      <c r="B4992" s="5" t="s">
        <v>14234</v>
      </c>
      <c r="C4992" s="5" t="s">
        <v>14429</v>
      </c>
      <c r="D4992" s="5" t="s">
        <v>22</v>
      </c>
      <c r="E4992" s="5">
        <v>4</v>
      </c>
      <c r="F4992" s="5" t="s">
        <v>294</v>
      </c>
      <c r="G4992" s="5" t="s">
        <v>294</v>
      </c>
      <c r="M4992" s="5" t="s">
        <v>794</v>
      </c>
      <c r="N4992" s="5" t="s">
        <v>294</v>
      </c>
      <c r="P4992" s="5" t="s">
        <v>294</v>
      </c>
      <c r="Q4992" s="5" t="s">
        <v>294</v>
      </c>
      <c r="R4992" s="5" t="s">
        <v>294</v>
      </c>
      <c r="V4992" s="5" t="s">
        <v>14233</v>
      </c>
    </row>
    <row r="4993" spans="1:22" x14ac:dyDescent="0.35">
      <c r="A4993" s="5" t="s">
        <v>14464</v>
      </c>
      <c r="B4993" s="5" t="s">
        <v>14236</v>
      </c>
      <c r="C4993" s="5" t="s">
        <v>14429</v>
      </c>
      <c r="D4993" s="5" t="s">
        <v>20</v>
      </c>
      <c r="E4993" s="5">
        <v>10</v>
      </c>
      <c r="F4993" s="5" t="s">
        <v>294</v>
      </c>
      <c r="G4993" s="5" t="s">
        <v>294</v>
      </c>
      <c r="M4993" s="5" t="s">
        <v>794</v>
      </c>
      <c r="N4993" s="5" t="s">
        <v>294</v>
      </c>
      <c r="P4993" s="5" t="s">
        <v>294</v>
      </c>
      <c r="Q4993" s="5" t="s">
        <v>294</v>
      </c>
      <c r="R4993" s="5" t="s">
        <v>294</v>
      </c>
      <c r="V4993" s="5" t="s">
        <v>14235</v>
      </c>
    </row>
    <row r="4994" spans="1:22" x14ac:dyDescent="0.35">
      <c r="A4994" s="5" t="s">
        <v>14465</v>
      </c>
      <c r="B4994" s="5" t="s">
        <v>14237</v>
      </c>
      <c r="C4994" s="5" t="s">
        <v>14429</v>
      </c>
      <c r="D4994" s="5" t="s">
        <v>20</v>
      </c>
      <c r="E4994" s="5">
        <v>10</v>
      </c>
      <c r="F4994" s="5" t="s">
        <v>294</v>
      </c>
      <c r="G4994" s="5" t="s">
        <v>294</v>
      </c>
      <c r="M4994" s="5" t="s">
        <v>794</v>
      </c>
      <c r="N4994" s="5" t="s">
        <v>294</v>
      </c>
      <c r="O4994" s="5" t="s">
        <v>294</v>
      </c>
      <c r="P4994" s="5" t="s">
        <v>294</v>
      </c>
      <c r="Q4994" s="5" t="s">
        <v>294</v>
      </c>
      <c r="R4994" s="5" t="s">
        <v>294</v>
      </c>
      <c r="V4994" s="5" t="s">
        <v>14466</v>
      </c>
    </row>
    <row r="4995" spans="1:22" x14ac:dyDescent="0.35">
      <c r="A4995" s="5" t="s">
        <v>14467</v>
      </c>
      <c r="B4995" s="5" t="s">
        <v>14238</v>
      </c>
      <c r="C4995" s="5" t="s">
        <v>14429</v>
      </c>
      <c r="D4995" s="5" t="s">
        <v>18</v>
      </c>
      <c r="E4995" s="5">
        <v>1</v>
      </c>
      <c r="F4995" s="5" t="s">
        <v>294</v>
      </c>
      <c r="G4995" s="5" t="s">
        <v>294</v>
      </c>
      <c r="L4995" s="5" t="s">
        <v>14239</v>
      </c>
      <c r="M4995" s="5" t="s">
        <v>794</v>
      </c>
      <c r="N4995" s="5" t="s">
        <v>294</v>
      </c>
      <c r="P4995" s="5" t="s">
        <v>294</v>
      </c>
      <c r="Q4995" s="5" t="s">
        <v>294</v>
      </c>
      <c r="R4995" s="5" t="s">
        <v>294</v>
      </c>
      <c r="V4995" s="5" t="s">
        <v>14240</v>
      </c>
    </row>
    <row r="4996" spans="1:22" x14ac:dyDescent="0.35">
      <c r="A4996" s="5" t="s">
        <v>14468</v>
      </c>
      <c r="B4996" s="5" t="s">
        <v>14288</v>
      </c>
      <c r="C4996" s="5" t="s">
        <v>14429</v>
      </c>
      <c r="D4996" s="5" t="s">
        <v>18</v>
      </c>
      <c r="E4996" s="5">
        <v>35</v>
      </c>
      <c r="F4996" s="5" t="s">
        <v>294</v>
      </c>
      <c r="G4996" s="5" t="s">
        <v>294</v>
      </c>
      <c r="M4996" s="5" t="s">
        <v>794</v>
      </c>
      <c r="N4996" s="5" t="s">
        <v>294</v>
      </c>
      <c r="P4996" s="5" t="s">
        <v>294</v>
      </c>
      <c r="Q4996" s="5" t="s">
        <v>294</v>
      </c>
      <c r="R4996" s="5" t="s">
        <v>294</v>
      </c>
      <c r="V4996" s="5" t="s">
        <v>660</v>
      </c>
    </row>
    <row r="4997" spans="1:22" x14ac:dyDescent="0.35">
      <c r="A4997" s="5" t="s">
        <v>14469</v>
      </c>
      <c r="B4997" s="5" t="s">
        <v>8285</v>
      </c>
      <c r="C4997" s="5" t="s">
        <v>14429</v>
      </c>
      <c r="D4997" s="5" t="s">
        <v>18</v>
      </c>
      <c r="E4997" s="5">
        <v>30</v>
      </c>
      <c r="F4997" s="5" t="s">
        <v>294</v>
      </c>
      <c r="G4997" s="5" t="s">
        <v>294</v>
      </c>
      <c r="M4997" s="5" t="s">
        <v>794</v>
      </c>
      <c r="N4997" s="5" t="s">
        <v>294</v>
      </c>
      <c r="P4997" s="5" t="s">
        <v>294</v>
      </c>
      <c r="Q4997" s="5" t="s">
        <v>294</v>
      </c>
      <c r="R4997" s="5" t="s">
        <v>294</v>
      </c>
      <c r="V4997" s="5" t="s">
        <v>658</v>
      </c>
    </row>
    <row r="4998" spans="1:22" x14ac:dyDescent="0.35">
      <c r="A4998" s="5" t="s">
        <v>14470</v>
      </c>
      <c r="B4998" s="5" t="s">
        <v>14290</v>
      </c>
      <c r="C4998" s="5" t="s">
        <v>14429</v>
      </c>
      <c r="D4998" s="5" t="s">
        <v>18</v>
      </c>
      <c r="E4998" s="5">
        <v>8</v>
      </c>
      <c r="F4998" s="5" t="s">
        <v>294</v>
      </c>
      <c r="G4998" s="5" t="s">
        <v>294</v>
      </c>
      <c r="M4998" s="5" t="s">
        <v>794</v>
      </c>
      <c r="N4998" s="5" t="s">
        <v>294</v>
      </c>
      <c r="P4998" s="5" t="s">
        <v>294</v>
      </c>
      <c r="Q4998" s="5" t="s">
        <v>294</v>
      </c>
      <c r="R4998" s="5" t="s">
        <v>294</v>
      </c>
      <c r="V4998" s="5" t="s">
        <v>14289</v>
      </c>
    </row>
    <row r="4999" spans="1:22" x14ac:dyDescent="0.35">
      <c r="A4999" s="5" t="s">
        <v>14471</v>
      </c>
      <c r="B4999" s="5" t="s">
        <v>2689</v>
      </c>
      <c r="C4999" s="5" t="s">
        <v>14429</v>
      </c>
      <c r="D4999" s="5" t="s">
        <v>18</v>
      </c>
      <c r="E4999" s="5">
        <v>20</v>
      </c>
      <c r="F4999" s="5" t="s">
        <v>294</v>
      </c>
      <c r="G4999" s="5" t="s">
        <v>294</v>
      </c>
      <c r="M4999" s="5" t="s">
        <v>794</v>
      </c>
      <c r="N4999" s="5" t="s">
        <v>294</v>
      </c>
      <c r="P4999" s="5" t="s">
        <v>294</v>
      </c>
      <c r="Q4999" s="5" t="s">
        <v>294</v>
      </c>
      <c r="R4999" s="5" t="s">
        <v>294</v>
      </c>
      <c r="V4999" s="5" t="s">
        <v>14472</v>
      </c>
    </row>
    <row r="5000" spans="1:22" x14ac:dyDescent="0.35">
      <c r="A5000" s="5" t="s">
        <v>14473</v>
      </c>
      <c r="B5000" s="5" t="s">
        <v>14308</v>
      </c>
      <c r="C5000" s="5" t="s">
        <v>14429</v>
      </c>
      <c r="D5000" s="5" t="s">
        <v>20</v>
      </c>
      <c r="E5000" s="5">
        <v>10</v>
      </c>
      <c r="F5000" s="5" t="s">
        <v>294</v>
      </c>
      <c r="G5000" s="5" t="s">
        <v>294</v>
      </c>
      <c r="M5000" s="5" t="s">
        <v>794</v>
      </c>
      <c r="N5000" s="5" t="s">
        <v>294</v>
      </c>
      <c r="P5000" s="5" t="s">
        <v>294</v>
      </c>
      <c r="Q5000" s="5" t="s">
        <v>294</v>
      </c>
      <c r="R5000" s="5" t="s">
        <v>294</v>
      </c>
      <c r="V5000" s="5" t="s">
        <v>14474</v>
      </c>
    </row>
    <row r="5001" spans="1:22" x14ac:dyDescent="0.35">
      <c r="A5001" s="5" t="s">
        <v>14475</v>
      </c>
      <c r="B5001" s="5" t="s">
        <v>14309</v>
      </c>
      <c r="C5001" s="5" t="s">
        <v>14429</v>
      </c>
      <c r="D5001" s="5" t="s">
        <v>18</v>
      </c>
      <c r="E5001" s="5">
        <v>1</v>
      </c>
      <c r="F5001" s="5" t="s">
        <v>294</v>
      </c>
      <c r="G5001" s="5" t="s">
        <v>294</v>
      </c>
      <c r="L5001" s="5" t="s">
        <v>822</v>
      </c>
      <c r="M5001" s="5" t="s">
        <v>794</v>
      </c>
      <c r="N5001" s="5" t="s">
        <v>294</v>
      </c>
      <c r="P5001" s="5" t="s">
        <v>294</v>
      </c>
      <c r="Q5001" s="5" t="s">
        <v>294</v>
      </c>
      <c r="R5001" s="5" t="s">
        <v>294</v>
      </c>
      <c r="V5001" s="5" t="s">
        <v>14310</v>
      </c>
    </row>
    <row r="5002" spans="1:22" x14ac:dyDescent="0.35">
      <c r="A5002" s="5" t="s">
        <v>14476</v>
      </c>
      <c r="B5002" s="5" t="s">
        <v>14315</v>
      </c>
      <c r="C5002" s="5" t="s">
        <v>14429</v>
      </c>
      <c r="D5002" s="5" t="s">
        <v>18</v>
      </c>
      <c r="E5002" s="5">
        <v>20</v>
      </c>
      <c r="F5002" s="5" t="s">
        <v>294</v>
      </c>
      <c r="G5002" s="5" t="s">
        <v>294</v>
      </c>
      <c r="M5002" s="5" t="s">
        <v>794</v>
      </c>
      <c r="N5002" s="5" t="s">
        <v>294</v>
      </c>
      <c r="P5002" s="5" t="s">
        <v>294</v>
      </c>
      <c r="Q5002" s="5" t="s">
        <v>294</v>
      </c>
      <c r="R5002" s="5" t="s">
        <v>294</v>
      </c>
      <c r="V5002" s="5" t="s">
        <v>14477</v>
      </c>
    </row>
    <row r="5003" spans="1:22" x14ac:dyDescent="0.35">
      <c r="A5003" s="5" t="s">
        <v>14478</v>
      </c>
      <c r="B5003" s="5" t="s">
        <v>14318</v>
      </c>
      <c r="C5003" s="5" t="s">
        <v>14429</v>
      </c>
      <c r="D5003" s="5" t="s">
        <v>18</v>
      </c>
      <c r="E5003" s="5">
        <v>2</v>
      </c>
      <c r="F5003" s="5" t="s">
        <v>294</v>
      </c>
      <c r="G5003" s="5" t="s">
        <v>297</v>
      </c>
      <c r="J5003" s="5" t="s">
        <v>4586</v>
      </c>
      <c r="M5003" s="5" t="s">
        <v>794</v>
      </c>
      <c r="N5003" s="5" t="s">
        <v>294</v>
      </c>
      <c r="P5003" s="5" t="s">
        <v>294</v>
      </c>
      <c r="Q5003" s="5" t="s">
        <v>294</v>
      </c>
      <c r="R5003" s="5" t="s">
        <v>294</v>
      </c>
      <c r="V5003" s="5" t="s">
        <v>14479</v>
      </c>
    </row>
    <row r="5004" spans="1:22" x14ac:dyDescent="0.35">
      <c r="A5004" s="5" t="s">
        <v>14480</v>
      </c>
      <c r="B5004" s="5" t="s">
        <v>14481</v>
      </c>
      <c r="C5004" s="5" t="s">
        <v>14429</v>
      </c>
      <c r="D5004" s="5" t="s">
        <v>20</v>
      </c>
      <c r="E5004" s="5">
        <v>10</v>
      </c>
      <c r="F5004" s="5" t="s">
        <v>294</v>
      </c>
      <c r="G5004" s="5" t="s">
        <v>294</v>
      </c>
      <c r="M5004" s="5" t="s">
        <v>794</v>
      </c>
      <c r="N5004" s="5" t="s">
        <v>294</v>
      </c>
      <c r="P5004" s="5" t="s">
        <v>294</v>
      </c>
      <c r="Q5004" s="5" t="s">
        <v>294</v>
      </c>
      <c r="R5004" s="5" t="s">
        <v>294</v>
      </c>
      <c r="V5004" s="5" t="s">
        <v>14482</v>
      </c>
    </row>
    <row r="5005" spans="1:22" x14ac:dyDescent="0.35">
      <c r="A5005" s="5" t="s">
        <v>14483</v>
      </c>
      <c r="B5005" s="5" t="s">
        <v>9954</v>
      </c>
      <c r="C5005" s="5" t="s">
        <v>14429</v>
      </c>
      <c r="D5005" s="5" t="s">
        <v>18</v>
      </c>
      <c r="E5005" s="5">
        <v>10</v>
      </c>
      <c r="F5005" s="5" t="s">
        <v>294</v>
      </c>
      <c r="G5005" s="5" t="s">
        <v>294</v>
      </c>
      <c r="M5005" s="5" t="s">
        <v>794</v>
      </c>
      <c r="N5005" s="5" t="s">
        <v>294</v>
      </c>
      <c r="P5005" s="5" t="s">
        <v>294</v>
      </c>
      <c r="Q5005" s="5" t="s">
        <v>294</v>
      </c>
      <c r="R5005" s="5" t="s">
        <v>294</v>
      </c>
      <c r="V5005" s="5" t="s">
        <v>14484</v>
      </c>
    </row>
    <row r="5006" spans="1:22" x14ac:dyDescent="0.35">
      <c r="A5006" s="5" t="s">
        <v>14485</v>
      </c>
      <c r="B5006" s="5" t="s">
        <v>1012</v>
      </c>
      <c r="C5006" s="5" t="s">
        <v>14429</v>
      </c>
      <c r="D5006" s="5" t="s">
        <v>18</v>
      </c>
      <c r="E5006" s="5">
        <v>40</v>
      </c>
      <c r="F5006" s="5" t="s">
        <v>294</v>
      </c>
      <c r="G5006" s="5" t="s">
        <v>294</v>
      </c>
      <c r="M5006" s="5" t="s">
        <v>794</v>
      </c>
      <c r="N5006" s="5" t="s">
        <v>294</v>
      </c>
      <c r="P5006" s="5" t="s">
        <v>294</v>
      </c>
      <c r="Q5006" s="5" t="s">
        <v>294</v>
      </c>
      <c r="R5006" s="5" t="s">
        <v>294</v>
      </c>
      <c r="V5006" s="5" t="s">
        <v>14486</v>
      </c>
    </row>
    <row r="5007" spans="1:22" x14ac:dyDescent="0.35">
      <c r="A5007" s="5" t="s">
        <v>14487</v>
      </c>
      <c r="B5007" s="5" t="s">
        <v>14320</v>
      </c>
      <c r="C5007" s="5" t="s">
        <v>14429</v>
      </c>
      <c r="D5007" s="5" t="s">
        <v>18</v>
      </c>
      <c r="E5007" s="5">
        <v>1</v>
      </c>
      <c r="F5007" s="5" t="s">
        <v>294</v>
      </c>
      <c r="G5007" s="5" t="s">
        <v>294</v>
      </c>
      <c r="L5007" s="5" t="s">
        <v>14321</v>
      </c>
      <c r="M5007" s="5" t="s">
        <v>794</v>
      </c>
      <c r="N5007" s="5" t="s">
        <v>294</v>
      </c>
      <c r="P5007" s="5" t="s">
        <v>294</v>
      </c>
      <c r="Q5007" s="5" t="s">
        <v>294</v>
      </c>
      <c r="R5007" s="5" t="s">
        <v>294</v>
      </c>
      <c r="V5007" s="5" t="s">
        <v>14322</v>
      </c>
    </row>
    <row r="5008" spans="1:22" x14ac:dyDescent="0.35">
      <c r="A5008" s="5" t="s">
        <v>14488</v>
      </c>
      <c r="B5008" s="5" t="s">
        <v>6050</v>
      </c>
      <c r="C5008" s="5" t="s">
        <v>14429</v>
      </c>
      <c r="D5008" s="5" t="s">
        <v>22</v>
      </c>
      <c r="E5008" s="5">
        <v>9</v>
      </c>
      <c r="F5008" s="5" t="s">
        <v>294</v>
      </c>
      <c r="G5008" s="5" t="s">
        <v>294</v>
      </c>
      <c r="J5008" s="5" t="s">
        <v>641</v>
      </c>
      <c r="M5008" s="5" t="s">
        <v>794</v>
      </c>
      <c r="N5008" s="5" t="s">
        <v>294</v>
      </c>
      <c r="P5008" s="5" t="s">
        <v>294</v>
      </c>
      <c r="Q5008" s="5" t="s">
        <v>294</v>
      </c>
      <c r="R5008" s="5" t="s">
        <v>297</v>
      </c>
      <c r="V5008" s="5" t="s">
        <v>14489</v>
      </c>
    </row>
    <row r="5009" spans="1:22" x14ac:dyDescent="0.35">
      <c r="A5009" s="5" t="s">
        <v>14490</v>
      </c>
      <c r="B5009" s="5" t="s">
        <v>11244</v>
      </c>
      <c r="C5009" s="5" t="s">
        <v>14429</v>
      </c>
      <c r="D5009" s="5" t="s">
        <v>24</v>
      </c>
      <c r="E5009" s="5">
        <v>12</v>
      </c>
      <c r="F5009" s="5" t="s">
        <v>294</v>
      </c>
      <c r="G5009" s="5" t="s">
        <v>294</v>
      </c>
      <c r="M5009" s="5" t="s">
        <v>794</v>
      </c>
      <c r="N5009" s="5" t="s">
        <v>294</v>
      </c>
      <c r="P5009" s="5" t="s">
        <v>294</v>
      </c>
      <c r="Q5009" s="5" t="s">
        <v>294</v>
      </c>
      <c r="R5009" s="5" t="s">
        <v>294</v>
      </c>
      <c r="V5009" s="5" t="s">
        <v>673</v>
      </c>
    </row>
    <row r="5010" spans="1:22" x14ac:dyDescent="0.35">
      <c r="A5010" s="5" t="s">
        <v>14491</v>
      </c>
      <c r="B5010" s="5" t="s">
        <v>14359</v>
      </c>
      <c r="C5010" s="5" t="s">
        <v>14429</v>
      </c>
      <c r="D5010" s="5" t="s">
        <v>18</v>
      </c>
      <c r="E5010" s="5">
        <v>7</v>
      </c>
      <c r="F5010" s="5" t="s">
        <v>294</v>
      </c>
      <c r="G5010" s="5" t="s">
        <v>294</v>
      </c>
      <c r="M5010" s="5" t="s">
        <v>794</v>
      </c>
      <c r="N5010" s="5" t="s">
        <v>294</v>
      </c>
      <c r="P5010" s="5" t="s">
        <v>294</v>
      </c>
      <c r="Q5010" s="5" t="s">
        <v>294</v>
      </c>
      <c r="R5010" s="5" t="s">
        <v>294</v>
      </c>
      <c r="V5010" s="5" t="s">
        <v>14358</v>
      </c>
    </row>
    <row r="5011" spans="1:22" x14ac:dyDescent="0.35">
      <c r="A5011" s="5" t="s">
        <v>14492</v>
      </c>
      <c r="B5011" s="5" t="s">
        <v>14360</v>
      </c>
      <c r="C5011" s="5" t="s">
        <v>14429</v>
      </c>
      <c r="D5011" s="5" t="s">
        <v>18</v>
      </c>
      <c r="E5011" s="5">
        <v>35</v>
      </c>
      <c r="F5011" s="5" t="s">
        <v>294</v>
      </c>
      <c r="G5011" s="5" t="s">
        <v>294</v>
      </c>
      <c r="M5011" s="5" t="s">
        <v>794</v>
      </c>
      <c r="N5011" s="5" t="s">
        <v>294</v>
      </c>
      <c r="P5011" s="5" t="s">
        <v>294</v>
      </c>
      <c r="Q5011" s="5" t="s">
        <v>294</v>
      </c>
      <c r="R5011" s="5" t="s">
        <v>294</v>
      </c>
      <c r="V5011" s="5" t="s">
        <v>697</v>
      </c>
    </row>
    <row r="5012" spans="1:22" x14ac:dyDescent="0.35">
      <c r="A5012" s="5" t="s">
        <v>14493</v>
      </c>
      <c r="B5012" s="5" t="s">
        <v>1638</v>
      </c>
      <c r="C5012" s="5" t="s">
        <v>14429</v>
      </c>
      <c r="D5012" s="5" t="s">
        <v>18</v>
      </c>
      <c r="E5012" s="5">
        <v>40</v>
      </c>
      <c r="F5012" s="5" t="s">
        <v>294</v>
      </c>
      <c r="G5012" s="5" t="s">
        <v>294</v>
      </c>
      <c r="M5012" s="5" t="s">
        <v>794</v>
      </c>
      <c r="N5012" s="5" t="s">
        <v>294</v>
      </c>
      <c r="P5012" s="5" t="s">
        <v>294</v>
      </c>
      <c r="Q5012" s="5" t="s">
        <v>294</v>
      </c>
      <c r="R5012" s="5" t="s">
        <v>294</v>
      </c>
      <c r="V5012" s="5" t="s">
        <v>14494</v>
      </c>
    </row>
    <row r="5013" spans="1:22" x14ac:dyDescent="0.35">
      <c r="A5013" s="5" t="s">
        <v>14495</v>
      </c>
      <c r="B5013" s="5" t="s">
        <v>14426</v>
      </c>
      <c r="C5013" s="5" t="s">
        <v>14429</v>
      </c>
      <c r="D5013" s="5" t="s">
        <v>18</v>
      </c>
      <c r="E5013" s="5">
        <v>1</v>
      </c>
      <c r="F5013" s="5" t="s">
        <v>294</v>
      </c>
      <c r="G5013" s="5" t="s">
        <v>294</v>
      </c>
      <c r="L5013" s="5" t="s">
        <v>14427</v>
      </c>
      <c r="M5013" s="5" t="s">
        <v>794</v>
      </c>
      <c r="N5013" s="5" t="s">
        <v>294</v>
      </c>
      <c r="P5013" s="5" t="s">
        <v>294</v>
      </c>
      <c r="Q5013" s="5" t="s">
        <v>294</v>
      </c>
      <c r="R5013" s="5" t="s">
        <v>294</v>
      </c>
      <c r="V5013" s="5" t="s">
        <v>679</v>
      </c>
    </row>
    <row r="5014" spans="1:22" x14ac:dyDescent="0.35">
      <c r="A5014" s="5" t="s">
        <v>14496</v>
      </c>
      <c r="B5014" s="5" t="s">
        <v>14497</v>
      </c>
      <c r="C5014" s="5" t="s">
        <v>14429</v>
      </c>
      <c r="D5014" s="5" t="s">
        <v>20</v>
      </c>
      <c r="E5014" s="5">
        <v>10</v>
      </c>
      <c r="F5014" s="5" t="s">
        <v>294</v>
      </c>
      <c r="G5014" s="5" t="s">
        <v>294</v>
      </c>
      <c r="M5014" s="5" t="s">
        <v>794</v>
      </c>
      <c r="N5014" s="5" t="s">
        <v>294</v>
      </c>
      <c r="P5014" s="5" t="s">
        <v>294</v>
      </c>
      <c r="Q5014" s="5" t="s">
        <v>294</v>
      </c>
      <c r="R5014" s="5" t="s">
        <v>294</v>
      </c>
      <c r="V5014" s="5" t="s">
        <v>14498</v>
      </c>
    </row>
    <row r="5015" spans="1:22" x14ac:dyDescent="0.35">
      <c r="A5015" s="5" t="s">
        <v>14499</v>
      </c>
      <c r="B5015" s="5" t="s">
        <v>14500</v>
      </c>
      <c r="C5015" s="5" t="s">
        <v>14429</v>
      </c>
      <c r="D5015" s="5" t="s">
        <v>22</v>
      </c>
      <c r="E5015" s="5">
        <v>18</v>
      </c>
      <c r="F5015" s="5" t="s">
        <v>294</v>
      </c>
      <c r="G5015" s="5" t="s">
        <v>294</v>
      </c>
      <c r="M5015" s="5" t="s">
        <v>3826</v>
      </c>
      <c r="N5015" s="5" t="s">
        <v>294</v>
      </c>
      <c r="P5015" s="5" t="s">
        <v>294</v>
      </c>
      <c r="Q5015" s="5" t="s">
        <v>294</v>
      </c>
      <c r="R5015" s="5" t="s">
        <v>294</v>
      </c>
      <c r="V5015" s="5" t="s">
        <v>14501</v>
      </c>
    </row>
    <row r="5016" spans="1:22" x14ac:dyDescent="0.35">
      <c r="A5016" s="5" t="s">
        <v>722</v>
      </c>
      <c r="B5016" s="5" t="s">
        <v>14497</v>
      </c>
      <c r="C5016" s="5" t="s">
        <v>641</v>
      </c>
      <c r="D5016" s="5" t="s">
        <v>20</v>
      </c>
      <c r="E5016" s="5">
        <v>10</v>
      </c>
      <c r="F5016" s="5" t="s">
        <v>294</v>
      </c>
      <c r="G5016" s="5" t="s">
        <v>294</v>
      </c>
      <c r="K5016" s="5" t="s">
        <v>294</v>
      </c>
      <c r="M5016" s="5" t="s">
        <v>794</v>
      </c>
      <c r="N5016" s="5" t="s">
        <v>294</v>
      </c>
      <c r="O5016" s="5" t="s">
        <v>294</v>
      </c>
      <c r="P5016" s="5" t="s">
        <v>294</v>
      </c>
      <c r="Q5016" s="5" t="s">
        <v>294</v>
      </c>
      <c r="R5016" s="5" t="s">
        <v>294</v>
      </c>
      <c r="V5016" s="5" t="s">
        <v>722</v>
      </c>
    </row>
    <row r="5017" spans="1:22" x14ac:dyDescent="0.35">
      <c r="A5017" s="5" t="s">
        <v>14502</v>
      </c>
      <c r="B5017" s="5" t="s">
        <v>790</v>
      </c>
      <c r="C5017" s="5" t="s">
        <v>14429</v>
      </c>
      <c r="D5017" s="5" t="s">
        <v>18</v>
      </c>
      <c r="E5017" s="5">
        <v>3</v>
      </c>
      <c r="F5017" s="5" t="s">
        <v>294</v>
      </c>
      <c r="G5017" s="5" t="s">
        <v>294</v>
      </c>
      <c r="M5017" s="5" t="s">
        <v>794</v>
      </c>
      <c r="N5017" s="5" t="s">
        <v>294</v>
      </c>
      <c r="P5017" s="5" t="s">
        <v>294</v>
      </c>
      <c r="Q5017" s="5" t="s">
        <v>294</v>
      </c>
      <c r="R5017" s="5" t="s">
        <v>294</v>
      </c>
      <c r="V5017" s="5" t="s">
        <v>14503</v>
      </c>
    </row>
    <row r="5018" spans="1:22" x14ac:dyDescent="0.35">
      <c r="A5018" s="5" t="s">
        <v>14504</v>
      </c>
      <c r="B5018" s="5" t="s">
        <v>1639</v>
      </c>
      <c r="C5018" s="5" t="s">
        <v>14429</v>
      </c>
      <c r="D5018" s="5" t="s">
        <v>18</v>
      </c>
      <c r="E5018" s="5">
        <v>40</v>
      </c>
      <c r="F5018" s="5" t="s">
        <v>294</v>
      </c>
      <c r="G5018" s="5" t="s">
        <v>294</v>
      </c>
      <c r="M5018" s="5" t="s">
        <v>794</v>
      </c>
      <c r="N5018" s="5" t="s">
        <v>294</v>
      </c>
      <c r="P5018" s="5" t="s">
        <v>294</v>
      </c>
      <c r="Q5018" s="5" t="s">
        <v>294</v>
      </c>
      <c r="R5018" s="5" t="s">
        <v>294</v>
      </c>
      <c r="V5018" s="5" t="s">
        <v>14505</v>
      </c>
    </row>
    <row r="5019" spans="1:22" x14ac:dyDescent="0.35">
      <c r="A5019" s="5" t="s">
        <v>14506</v>
      </c>
      <c r="B5019" s="5" t="s">
        <v>2730</v>
      </c>
      <c r="C5019" s="5" t="s">
        <v>14429</v>
      </c>
      <c r="D5019" s="5" t="s">
        <v>18</v>
      </c>
      <c r="E5019" s="5">
        <v>1</v>
      </c>
      <c r="F5019" s="5" t="s">
        <v>294</v>
      </c>
      <c r="G5019" s="5" t="s">
        <v>294</v>
      </c>
      <c r="M5019" s="5" t="s">
        <v>794</v>
      </c>
      <c r="N5019" s="5" t="s">
        <v>294</v>
      </c>
      <c r="P5019" s="5" t="s">
        <v>294</v>
      </c>
      <c r="Q5019" s="5" t="s">
        <v>294</v>
      </c>
      <c r="R5019" s="5" t="s">
        <v>294</v>
      </c>
      <c r="V5019" s="5" t="s">
        <v>682</v>
      </c>
    </row>
    <row r="5020" spans="1:22" x14ac:dyDescent="0.35">
      <c r="A5020" s="5" t="s">
        <v>14507</v>
      </c>
      <c r="B5020" s="5" t="s">
        <v>14508</v>
      </c>
      <c r="C5020" s="5" t="s">
        <v>14429</v>
      </c>
      <c r="D5020" s="5" t="s">
        <v>18</v>
      </c>
      <c r="E5020" s="5">
        <v>50</v>
      </c>
      <c r="F5020" s="5" t="s">
        <v>294</v>
      </c>
      <c r="G5020" s="5" t="s">
        <v>294</v>
      </c>
      <c r="M5020" s="5" t="s">
        <v>794</v>
      </c>
      <c r="N5020" s="5" t="s">
        <v>294</v>
      </c>
      <c r="O5020" s="5" t="s">
        <v>294</v>
      </c>
      <c r="P5020" s="5" t="s">
        <v>294</v>
      </c>
      <c r="Q5020" s="5" t="s">
        <v>294</v>
      </c>
      <c r="R5020" s="5" t="s">
        <v>297</v>
      </c>
      <c r="V5020" s="5" t="s">
        <v>14509</v>
      </c>
    </row>
    <row r="5021" spans="1:22" x14ac:dyDescent="0.35">
      <c r="A5021" s="5" t="s">
        <v>14510</v>
      </c>
      <c r="B5021" s="5" t="s">
        <v>14148</v>
      </c>
      <c r="C5021" s="5" t="s">
        <v>14429</v>
      </c>
      <c r="D5021" s="5" t="s">
        <v>18</v>
      </c>
      <c r="E5021" s="5">
        <v>81</v>
      </c>
      <c r="F5021" s="5" t="s">
        <v>294</v>
      </c>
      <c r="G5021" s="5" t="s">
        <v>294</v>
      </c>
      <c r="M5021" s="5" t="s">
        <v>794</v>
      </c>
      <c r="N5021" s="5" t="s">
        <v>297</v>
      </c>
      <c r="O5021" s="5" t="s">
        <v>297</v>
      </c>
      <c r="P5021" s="5" t="s">
        <v>294</v>
      </c>
      <c r="Q5021" s="5" t="s">
        <v>297</v>
      </c>
      <c r="R5021" s="5" t="s">
        <v>294</v>
      </c>
      <c r="V5021" s="5" t="s">
        <v>14511</v>
      </c>
    </row>
    <row r="5022" spans="1:22" x14ac:dyDescent="0.35">
      <c r="A5022" s="5" t="s">
        <v>14512</v>
      </c>
      <c r="B5022" s="5" t="s">
        <v>14513</v>
      </c>
      <c r="C5022" s="5" t="s">
        <v>14429</v>
      </c>
      <c r="D5022" s="5" t="s">
        <v>18</v>
      </c>
      <c r="E5022" s="5">
        <v>1</v>
      </c>
      <c r="F5022" s="5" t="s">
        <v>294</v>
      </c>
      <c r="G5022" s="5" t="s">
        <v>294</v>
      </c>
      <c r="M5022" s="5" t="s">
        <v>794</v>
      </c>
      <c r="N5022" s="5" t="s">
        <v>294</v>
      </c>
      <c r="P5022" s="5" t="s">
        <v>294</v>
      </c>
      <c r="Q5022" s="5" t="s">
        <v>294</v>
      </c>
      <c r="R5022" s="5" t="s">
        <v>294</v>
      </c>
      <c r="V5022" s="5" t="s">
        <v>668</v>
      </c>
    </row>
    <row r="5023" spans="1:22" x14ac:dyDescent="0.35">
      <c r="A5023" s="5" t="s">
        <v>14514</v>
      </c>
      <c r="B5023" s="5" t="s">
        <v>14515</v>
      </c>
      <c r="C5023" s="5" t="s">
        <v>14429</v>
      </c>
      <c r="D5023" s="5" t="s">
        <v>18</v>
      </c>
      <c r="E5023" s="5">
        <v>1</v>
      </c>
      <c r="F5023" s="5" t="s">
        <v>294</v>
      </c>
      <c r="G5023" s="5" t="s">
        <v>294</v>
      </c>
      <c r="M5023" s="5" t="s">
        <v>794</v>
      </c>
      <c r="N5023" s="5" t="s">
        <v>294</v>
      </c>
      <c r="P5023" s="5" t="s">
        <v>294</v>
      </c>
      <c r="Q5023" s="5" t="s">
        <v>294</v>
      </c>
      <c r="R5023" s="5" t="s">
        <v>294</v>
      </c>
      <c r="V5023" s="5" t="s">
        <v>672</v>
      </c>
    </row>
    <row r="5024" spans="1:22" x14ac:dyDescent="0.35">
      <c r="A5024" s="5" t="s">
        <v>14516</v>
      </c>
      <c r="B5024" s="5" t="s">
        <v>14517</v>
      </c>
      <c r="C5024" s="5" t="s">
        <v>14429</v>
      </c>
      <c r="D5024" s="5" t="s">
        <v>24</v>
      </c>
      <c r="E5024" s="5">
        <v>12</v>
      </c>
      <c r="F5024" s="5" t="s">
        <v>294</v>
      </c>
      <c r="G5024" s="5" t="s">
        <v>294</v>
      </c>
      <c r="M5024" s="5" t="s">
        <v>794</v>
      </c>
      <c r="N5024" s="5" t="s">
        <v>294</v>
      </c>
      <c r="P5024" s="5" t="s">
        <v>294</v>
      </c>
      <c r="Q5024" s="5" t="s">
        <v>294</v>
      </c>
      <c r="R5024" s="5" t="s">
        <v>294</v>
      </c>
      <c r="V5024" s="5" t="s">
        <v>14518</v>
      </c>
    </row>
    <row r="5025" spans="1:22" x14ac:dyDescent="0.35">
      <c r="A5025" s="5" t="s">
        <v>14519</v>
      </c>
      <c r="B5025" s="5" t="s">
        <v>14520</v>
      </c>
      <c r="C5025" s="5" t="s">
        <v>14429</v>
      </c>
      <c r="D5025" s="5" t="s">
        <v>24</v>
      </c>
      <c r="E5025" s="5">
        <v>12</v>
      </c>
      <c r="F5025" s="5" t="s">
        <v>294</v>
      </c>
      <c r="G5025" s="5" t="s">
        <v>294</v>
      </c>
      <c r="M5025" s="5" t="s">
        <v>794</v>
      </c>
      <c r="N5025" s="5" t="s">
        <v>294</v>
      </c>
      <c r="P5025" s="5" t="s">
        <v>294</v>
      </c>
      <c r="Q5025" s="5" t="s">
        <v>294</v>
      </c>
      <c r="R5025" s="5" t="s">
        <v>294</v>
      </c>
      <c r="V5025" s="5" t="s">
        <v>14521</v>
      </c>
    </row>
    <row r="5026" spans="1:22" x14ac:dyDescent="0.35">
      <c r="A5026" s="5" t="s">
        <v>14522</v>
      </c>
      <c r="B5026" s="5" t="s">
        <v>14523</v>
      </c>
      <c r="C5026" s="5" t="s">
        <v>14429</v>
      </c>
      <c r="D5026" s="5" t="s">
        <v>22</v>
      </c>
      <c r="E5026" s="5">
        <v>12</v>
      </c>
      <c r="F5026" s="5" t="s">
        <v>294</v>
      </c>
      <c r="G5026" s="5" t="s">
        <v>294</v>
      </c>
      <c r="M5026" s="5" t="s">
        <v>794</v>
      </c>
      <c r="N5026" s="5" t="s">
        <v>294</v>
      </c>
      <c r="P5026" s="5" t="s">
        <v>294</v>
      </c>
      <c r="Q5026" s="5" t="s">
        <v>294</v>
      </c>
      <c r="R5026" s="5" t="s">
        <v>294</v>
      </c>
      <c r="V5026" s="5" t="s">
        <v>14524</v>
      </c>
    </row>
    <row r="5027" spans="1:22" x14ac:dyDescent="0.35">
      <c r="A5027" s="5" t="s">
        <v>14525</v>
      </c>
      <c r="B5027" s="5" t="s">
        <v>14526</v>
      </c>
      <c r="C5027" s="5" t="s">
        <v>14429</v>
      </c>
      <c r="D5027" s="5" t="s">
        <v>18</v>
      </c>
      <c r="E5027" s="5">
        <v>35</v>
      </c>
      <c r="F5027" s="5" t="s">
        <v>294</v>
      </c>
      <c r="G5027" s="5" t="s">
        <v>294</v>
      </c>
      <c r="M5027" s="5" t="s">
        <v>794</v>
      </c>
      <c r="N5027" s="5" t="s">
        <v>294</v>
      </c>
      <c r="P5027" s="5" t="s">
        <v>294</v>
      </c>
      <c r="Q5027" s="5" t="s">
        <v>294</v>
      </c>
      <c r="R5027" s="5" t="s">
        <v>294</v>
      </c>
      <c r="V5027" s="5" t="s">
        <v>14527</v>
      </c>
    </row>
    <row r="5028" spans="1:22" x14ac:dyDescent="0.35">
      <c r="A5028" s="5" t="s">
        <v>14528</v>
      </c>
      <c r="B5028" s="5" t="s">
        <v>14529</v>
      </c>
      <c r="C5028" s="5" t="s">
        <v>14429</v>
      </c>
      <c r="D5028" s="5" t="s">
        <v>18</v>
      </c>
      <c r="E5028" s="5">
        <v>40</v>
      </c>
      <c r="F5028" s="5" t="s">
        <v>294</v>
      </c>
      <c r="G5028" s="5" t="s">
        <v>294</v>
      </c>
      <c r="M5028" s="5" t="s">
        <v>794</v>
      </c>
      <c r="N5028" s="5" t="s">
        <v>294</v>
      </c>
      <c r="P5028" s="5" t="s">
        <v>294</v>
      </c>
      <c r="Q5028" s="5" t="s">
        <v>294</v>
      </c>
      <c r="R5028" s="5" t="s">
        <v>294</v>
      </c>
      <c r="V5028" s="5" t="s">
        <v>14530</v>
      </c>
    </row>
    <row r="5029" spans="1:22" x14ac:dyDescent="0.35">
      <c r="A5029" s="5" t="s">
        <v>14531</v>
      </c>
      <c r="B5029" s="5" t="s">
        <v>14532</v>
      </c>
      <c r="C5029" s="5" t="s">
        <v>14429</v>
      </c>
      <c r="D5029" s="5" t="s">
        <v>18</v>
      </c>
      <c r="E5029" s="5">
        <v>35</v>
      </c>
      <c r="F5029" s="5" t="s">
        <v>294</v>
      </c>
      <c r="G5029" s="5" t="s">
        <v>294</v>
      </c>
      <c r="M5029" s="5" t="s">
        <v>794</v>
      </c>
      <c r="N5029" s="5" t="s">
        <v>294</v>
      </c>
      <c r="P5029" s="5" t="s">
        <v>294</v>
      </c>
      <c r="Q5029" s="5" t="s">
        <v>294</v>
      </c>
      <c r="R5029" s="5" t="s">
        <v>294</v>
      </c>
      <c r="V5029" s="5" t="s">
        <v>716</v>
      </c>
    </row>
    <row r="5030" spans="1:22" x14ac:dyDescent="0.35">
      <c r="A5030" s="5" t="s">
        <v>14533</v>
      </c>
      <c r="B5030" s="5" t="s">
        <v>14534</v>
      </c>
      <c r="C5030" s="5" t="s">
        <v>14429</v>
      </c>
      <c r="D5030" s="5" t="s">
        <v>18</v>
      </c>
      <c r="E5030" s="5">
        <v>20</v>
      </c>
      <c r="F5030" s="5" t="s">
        <v>294</v>
      </c>
      <c r="G5030" s="5" t="s">
        <v>294</v>
      </c>
      <c r="M5030" s="5" t="s">
        <v>794</v>
      </c>
      <c r="N5030" s="5" t="s">
        <v>294</v>
      </c>
      <c r="P5030" s="5" t="s">
        <v>294</v>
      </c>
      <c r="Q5030" s="5" t="s">
        <v>294</v>
      </c>
      <c r="R5030" s="5" t="s">
        <v>294</v>
      </c>
      <c r="V5030" s="5" t="s">
        <v>14535</v>
      </c>
    </row>
    <row r="5031" spans="1:22" x14ac:dyDescent="0.35">
      <c r="A5031" s="5" t="s">
        <v>14536</v>
      </c>
      <c r="B5031" s="5" t="s">
        <v>14537</v>
      </c>
      <c r="C5031" s="5" t="s">
        <v>14429</v>
      </c>
      <c r="D5031" s="5" t="s">
        <v>18</v>
      </c>
      <c r="E5031" s="5">
        <v>5</v>
      </c>
      <c r="F5031" s="5" t="s">
        <v>294</v>
      </c>
      <c r="G5031" s="5" t="s">
        <v>294</v>
      </c>
      <c r="M5031" s="5" t="s">
        <v>794</v>
      </c>
      <c r="N5031" s="5" t="s">
        <v>294</v>
      </c>
      <c r="P5031" s="5" t="s">
        <v>294</v>
      </c>
      <c r="Q5031" s="5" t="s">
        <v>294</v>
      </c>
      <c r="R5031" s="5" t="s">
        <v>294</v>
      </c>
      <c r="V5031" s="5" t="s">
        <v>720</v>
      </c>
    </row>
    <row r="5032" spans="1:22" x14ac:dyDescent="0.35">
      <c r="A5032" s="5" t="s">
        <v>14538</v>
      </c>
      <c r="B5032" s="5" t="s">
        <v>14539</v>
      </c>
      <c r="C5032" s="5" t="s">
        <v>14429</v>
      </c>
      <c r="D5032" s="5" t="s">
        <v>24</v>
      </c>
      <c r="E5032" s="5">
        <v>12</v>
      </c>
      <c r="F5032" s="5" t="s">
        <v>294</v>
      </c>
      <c r="G5032" s="5" t="s">
        <v>294</v>
      </c>
      <c r="M5032" s="5" t="s">
        <v>794</v>
      </c>
      <c r="N5032" s="5" t="s">
        <v>294</v>
      </c>
      <c r="P5032" s="5" t="s">
        <v>294</v>
      </c>
      <c r="Q5032" s="5" t="s">
        <v>294</v>
      </c>
      <c r="R5032" s="5" t="s">
        <v>294</v>
      </c>
      <c r="V5032" s="5" t="s">
        <v>732</v>
      </c>
    </row>
    <row r="5033" spans="1:22" x14ac:dyDescent="0.35">
      <c r="A5033" s="5" t="s">
        <v>14540</v>
      </c>
      <c r="B5033" s="5" t="s">
        <v>727</v>
      </c>
      <c r="C5033" s="5" t="s">
        <v>14429</v>
      </c>
      <c r="D5033" s="5" t="s">
        <v>18</v>
      </c>
      <c r="E5033" s="5">
        <v>15</v>
      </c>
      <c r="F5033" s="5" t="s">
        <v>294</v>
      </c>
      <c r="G5033" s="5" t="s">
        <v>294</v>
      </c>
      <c r="M5033" s="5" t="s">
        <v>794</v>
      </c>
      <c r="N5033" s="5" t="s">
        <v>294</v>
      </c>
      <c r="P5033" s="5" t="s">
        <v>294</v>
      </c>
      <c r="Q5033" s="5" t="s">
        <v>294</v>
      </c>
      <c r="R5033" s="5" t="s">
        <v>294</v>
      </c>
      <c r="V5033" s="5" t="s">
        <v>726</v>
      </c>
    </row>
    <row r="5034" spans="1:22" x14ac:dyDescent="0.35">
      <c r="A5034" s="5" t="s">
        <v>14541</v>
      </c>
      <c r="B5034" s="5" t="s">
        <v>729</v>
      </c>
      <c r="C5034" s="5" t="s">
        <v>14429</v>
      </c>
      <c r="D5034" s="5" t="s">
        <v>18</v>
      </c>
      <c r="E5034" s="5">
        <v>20</v>
      </c>
      <c r="F5034" s="5" t="s">
        <v>294</v>
      </c>
      <c r="G5034" s="5" t="s">
        <v>294</v>
      </c>
      <c r="M5034" s="5" t="s">
        <v>794</v>
      </c>
      <c r="N5034" s="5" t="s">
        <v>294</v>
      </c>
      <c r="P5034" s="5" t="s">
        <v>294</v>
      </c>
      <c r="Q5034" s="5" t="s">
        <v>294</v>
      </c>
      <c r="R5034" s="5" t="s">
        <v>294</v>
      </c>
      <c r="V5034" s="5" t="s">
        <v>728</v>
      </c>
    </row>
    <row r="5035" spans="1:22" x14ac:dyDescent="0.35">
      <c r="A5035" s="5" t="s">
        <v>14542</v>
      </c>
      <c r="B5035" s="5" t="s">
        <v>14543</v>
      </c>
      <c r="C5035" s="5" t="s">
        <v>14429</v>
      </c>
      <c r="D5035" s="5" t="s">
        <v>22</v>
      </c>
      <c r="E5035" s="5">
        <v>9</v>
      </c>
      <c r="F5035" s="5" t="s">
        <v>294</v>
      </c>
      <c r="G5035" s="5" t="s">
        <v>294</v>
      </c>
      <c r="M5035" s="5" t="s">
        <v>794</v>
      </c>
      <c r="N5035" s="5" t="s">
        <v>294</v>
      </c>
      <c r="P5035" s="5" t="s">
        <v>294</v>
      </c>
      <c r="Q5035" s="5" t="s">
        <v>294</v>
      </c>
      <c r="R5035" s="5" t="s">
        <v>294</v>
      </c>
      <c r="V5035" s="5" t="s">
        <v>14544</v>
      </c>
    </row>
    <row r="5036" spans="1:22" x14ac:dyDescent="0.35">
      <c r="A5036" s="5" t="s">
        <v>14545</v>
      </c>
      <c r="B5036" s="5" t="s">
        <v>14546</v>
      </c>
      <c r="C5036" s="5" t="s">
        <v>14429</v>
      </c>
      <c r="D5036" s="5" t="s">
        <v>18</v>
      </c>
      <c r="E5036" s="5">
        <v>1</v>
      </c>
      <c r="F5036" s="5" t="s">
        <v>294</v>
      </c>
      <c r="G5036" s="5" t="s">
        <v>294</v>
      </c>
      <c r="M5036" s="5" t="s">
        <v>794</v>
      </c>
      <c r="N5036" s="5" t="s">
        <v>294</v>
      </c>
      <c r="P5036" s="5" t="s">
        <v>294</v>
      </c>
      <c r="Q5036" s="5" t="s">
        <v>294</v>
      </c>
      <c r="R5036" s="5" t="s">
        <v>294</v>
      </c>
      <c r="V5036" s="5" t="s">
        <v>719</v>
      </c>
    </row>
    <row r="5037" spans="1:22" x14ac:dyDescent="0.35">
      <c r="A5037" s="5" t="s">
        <v>14547</v>
      </c>
      <c r="B5037" s="5" t="s">
        <v>14548</v>
      </c>
      <c r="C5037" s="5" t="s">
        <v>14429</v>
      </c>
      <c r="D5037" s="5" t="s">
        <v>24</v>
      </c>
      <c r="E5037" s="5">
        <v>12</v>
      </c>
      <c r="F5037" s="5" t="s">
        <v>294</v>
      </c>
      <c r="G5037" s="5" t="s">
        <v>294</v>
      </c>
      <c r="M5037" s="5" t="s">
        <v>794</v>
      </c>
      <c r="N5037" s="5" t="s">
        <v>294</v>
      </c>
      <c r="P5037" s="5" t="s">
        <v>294</v>
      </c>
      <c r="Q5037" s="5" t="s">
        <v>294</v>
      </c>
      <c r="R5037" s="5" t="s">
        <v>294</v>
      </c>
      <c r="V5037" s="5" t="s">
        <v>14549</v>
      </c>
    </row>
    <row r="5038" spans="1:22" x14ac:dyDescent="0.35">
      <c r="A5038" s="5" t="s">
        <v>14550</v>
      </c>
      <c r="B5038" s="5" t="s">
        <v>14551</v>
      </c>
      <c r="C5038" s="5" t="s">
        <v>14429</v>
      </c>
      <c r="D5038" s="5" t="s">
        <v>16</v>
      </c>
      <c r="E5038" s="5">
        <v>12</v>
      </c>
      <c r="F5038" s="5" t="s">
        <v>294</v>
      </c>
      <c r="G5038" s="5" t="s">
        <v>294</v>
      </c>
      <c r="M5038" s="5" t="s">
        <v>794</v>
      </c>
      <c r="N5038" s="5" t="s">
        <v>294</v>
      </c>
      <c r="P5038" s="5" t="s">
        <v>294</v>
      </c>
      <c r="Q5038" s="5" t="s">
        <v>294</v>
      </c>
      <c r="R5038" s="5" t="s">
        <v>294</v>
      </c>
      <c r="V5038" s="5" t="s">
        <v>14552</v>
      </c>
    </row>
    <row r="5039" spans="1:22" x14ac:dyDescent="0.35">
      <c r="A5039" s="5" t="s">
        <v>14553</v>
      </c>
      <c r="B5039" s="5" t="s">
        <v>14554</v>
      </c>
      <c r="C5039" s="5" t="s">
        <v>14429</v>
      </c>
      <c r="D5039" s="5" t="s">
        <v>18</v>
      </c>
      <c r="E5039" s="5">
        <v>2</v>
      </c>
      <c r="F5039" s="5" t="s">
        <v>294</v>
      </c>
      <c r="G5039" s="5" t="s">
        <v>297</v>
      </c>
      <c r="J5039" s="5" t="s">
        <v>4586</v>
      </c>
      <c r="M5039" s="5" t="s">
        <v>794</v>
      </c>
      <c r="N5039" s="5" t="s">
        <v>294</v>
      </c>
      <c r="P5039" s="5" t="s">
        <v>294</v>
      </c>
      <c r="Q5039" s="5" t="s">
        <v>294</v>
      </c>
      <c r="R5039" s="5" t="s">
        <v>294</v>
      </c>
      <c r="V5039" s="5" t="s">
        <v>14555</v>
      </c>
    </row>
    <row r="5040" spans="1:22" x14ac:dyDescent="0.35">
      <c r="A5040" s="5" t="s">
        <v>14556</v>
      </c>
      <c r="B5040" s="5" t="s">
        <v>14557</v>
      </c>
      <c r="C5040" s="5" t="s">
        <v>14429</v>
      </c>
      <c r="D5040" s="5" t="s">
        <v>18</v>
      </c>
      <c r="E5040" s="5">
        <v>30</v>
      </c>
      <c r="F5040" s="5" t="s">
        <v>294</v>
      </c>
      <c r="G5040" s="5" t="s">
        <v>294</v>
      </c>
      <c r="M5040" s="5" t="s">
        <v>794</v>
      </c>
      <c r="N5040" s="5" t="s">
        <v>294</v>
      </c>
      <c r="P5040" s="5" t="s">
        <v>294</v>
      </c>
      <c r="Q5040" s="5" t="s">
        <v>294</v>
      </c>
      <c r="R5040" s="5" t="s">
        <v>294</v>
      </c>
      <c r="V5040" s="5" t="s">
        <v>730</v>
      </c>
    </row>
    <row r="5041" spans="1:22" x14ac:dyDescent="0.35">
      <c r="A5041" s="5" t="s">
        <v>14558</v>
      </c>
      <c r="B5041" s="5" t="s">
        <v>14559</v>
      </c>
      <c r="C5041" s="5" t="s">
        <v>14429</v>
      </c>
      <c r="D5041" s="5" t="s">
        <v>18</v>
      </c>
      <c r="E5041" s="5">
        <v>40</v>
      </c>
      <c r="F5041" s="5" t="s">
        <v>294</v>
      </c>
      <c r="G5041" s="5" t="s">
        <v>294</v>
      </c>
      <c r="M5041" s="5" t="s">
        <v>794</v>
      </c>
      <c r="N5041" s="5" t="s">
        <v>294</v>
      </c>
      <c r="P5041" s="5" t="s">
        <v>294</v>
      </c>
      <c r="Q5041" s="5" t="s">
        <v>294</v>
      </c>
      <c r="R5041" s="5" t="s">
        <v>294</v>
      </c>
      <c r="V5041" s="5" t="s">
        <v>14560</v>
      </c>
    </row>
    <row r="5042" spans="1:22" x14ac:dyDescent="0.35">
      <c r="A5042" s="5" t="s">
        <v>14561</v>
      </c>
      <c r="B5042" s="5" t="s">
        <v>14562</v>
      </c>
      <c r="C5042" s="5" t="s">
        <v>14429</v>
      </c>
      <c r="D5042" s="5" t="s">
        <v>30</v>
      </c>
      <c r="E5042" s="5">
        <v>10</v>
      </c>
      <c r="F5042" s="5" t="s">
        <v>294</v>
      </c>
      <c r="G5042" s="5" t="s">
        <v>294</v>
      </c>
      <c r="M5042" s="5" t="s">
        <v>794</v>
      </c>
      <c r="N5042" s="5" t="s">
        <v>294</v>
      </c>
      <c r="P5042" s="5" t="s">
        <v>294</v>
      </c>
      <c r="Q5042" s="5" t="s">
        <v>294</v>
      </c>
      <c r="R5042" s="5" t="s">
        <v>294</v>
      </c>
      <c r="V5042" s="5" t="s">
        <v>14563</v>
      </c>
    </row>
    <row r="5043" spans="1:22" x14ac:dyDescent="0.35">
      <c r="A5043" s="5" t="s">
        <v>14564</v>
      </c>
      <c r="B5043" s="5" t="s">
        <v>14565</v>
      </c>
      <c r="C5043" s="5" t="s">
        <v>14429</v>
      </c>
      <c r="D5043" s="5" t="s">
        <v>22</v>
      </c>
      <c r="E5043" s="5">
        <v>9</v>
      </c>
      <c r="F5043" s="5" t="s">
        <v>294</v>
      </c>
      <c r="G5043" s="5" t="s">
        <v>294</v>
      </c>
      <c r="M5043" s="5" t="s">
        <v>794</v>
      </c>
      <c r="N5043" s="5" t="s">
        <v>294</v>
      </c>
      <c r="P5043" s="5" t="s">
        <v>294</v>
      </c>
      <c r="Q5043" s="5" t="s">
        <v>294</v>
      </c>
      <c r="R5043" s="5" t="s">
        <v>294</v>
      </c>
      <c r="V5043" s="5" t="s">
        <v>14566</v>
      </c>
    </row>
    <row r="5044" spans="1:22" x14ac:dyDescent="0.35">
      <c r="A5044" s="5" t="s">
        <v>14567</v>
      </c>
      <c r="B5044" s="5" t="s">
        <v>14568</v>
      </c>
      <c r="C5044" s="5" t="s">
        <v>14429</v>
      </c>
      <c r="D5044" s="5" t="s">
        <v>26</v>
      </c>
      <c r="E5044" s="5">
        <v>11</v>
      </c>
      <c r="F5044" s="5" t="s">
        <v>294</v>
      </c>
      <c r="G5044" s="5" t="s">
        <v>294</v>
      </c>
      <c r="M5044" s="5" t="s">
        <v>794</v>
      </c>
      <c r="N5044" s="5" t="s">
        <v>294</v>
      </c>
      <c r="P5044" s="5" t="s">
        <v>294</v>
      </c>
      <c r="Q5044" s="5" t="s">
        <v>294</v>
      </c>
      <c r="R5044" s="5" t="s">
        <v>294</v>
      </c>
      <c r="V5044" s="5" t="s">
        <v>14569</v>
      </c>
    </row>
    <row r="5045" spans="1:22" x14ac:dyDescent="0.35">
      <c r="A5045" s="5" t="s">
        <v>14570</v>
      </c>
      <c r="B5045" s="5" t="s">
        <v>14571</v>
      </c>
      <c r="C5045" s="5" t="s">
        <v>14429</v>
      </c>
      <c r="D5045" s="5" t="s">
        <v>18</v>
      </c>
      <c r="E5045" s="5">
        <v>11</v>
      </c>
      <c r="F5045" s="5" t="s">
        <v>294</v>
      </c>
      <c r="G5045" s="5" t="s">
        <v>294</v>
      </c>
      <c r="M5045" s="5" t="s">
        <v>794</v>
      </c>
      <c r="N5045" s="5" t="s">
        <v>297</v>
      </c>
      <c r="O5045" s="5" t="s">
        <v>297</v>
      </c>
      <c r="P5045" s="5" t="s">
        <v>294</v>
      </c>
      <c r="Q5045" s="5" t="s">
        <v>297</v>
      </c>
      <c r="R5045" s="5" t="s">
        <v>294</v>
      </c>
      <c r="V5045" s="5" t="s">
        <v>14572</v>
      </c>
    </row>
    <row r="5046" spans="1:22" x14ac:dyDescent="0.35">
      <c r="A5046" s="5" t="s">
        <v>14573</v>
      </c>
      <c r="B5046" s="5" t="s">
        <v>2692</v>
      </c>
      <c r="C5046" s="5" t="s">
        <v>14429</v>
      </c>
      <c r="D5046" s="5" t="s">
        <v>18</v>
      </c>
      <c r="E5046" s="5">
        <v>2</v>
      </c>
      <c r="F5046" s="5" t="s">
        <v>294</v>
      </c>
      <c r="G5046" s="5" t="s">
        <v>297</v>
      </c>
      <c r="J5046" s="5" t="s">
        <v>4586</v>
      </c>
      <c r="M5046" s="5" t="s">
        <v>794</v>
      </c>
      <c r="N5046" s="5" t="s">
        <v>294</v>
      </c>
      <c r="P5046" s="5" t="s">
        <v>294</v>
      </c>
      <c r="Q5046" s="5" t="s">
        <v>294</v>
      </c>
      <c r="R5046" s="5" t="s">
        <v>294</v>
      </c>
      <c r="V5046" s="5" t="s">
        <v>14574</v>
      </c>
    </row>
    <row r="5047" spans="1:22" x14ac:dyDescent="0.35">
      <c r="A5047" s="5" t="s">
        <v>14575</v>
      </c>
      <c r="B5047" s="5" t="s">
        <v>14576</v>
      </c>
      <c r="C5047" s="5" t="s">
        <v>14429</v>
      </c>
      <c r="D5047" s="5" t="s">
        <v>18</v>
      </c>
      <c r="E5047" s="5">
        <v>48</v>
      </c>
      <c r="F5047" s="5" t="s">
        <v>294</v>
      </c>
      <c r="G5047" s="5" t="s">
        <v>294</v>
      </c>
      <c r="M5047" s="5" t="s">
        <v>794</v>
      </c>
      <c r="N5047" s="5" t="s">
        <v>294</v>
      </c>
      <c r="P5047" s="5" t="s">
        <v>294</v>
      </c>
      <c r="Q5047" s="5" t="s">
        <v>294</v>
      </c>
      <c r="R5047" s="5" t="s">
        <v>294</v>
      </c>
      <c r="V5047" s="5" t="s">
        <v>14577</v>
      </c>
    </row>
    <row r="5048" spans="1:22" x14ac:dyDescent="0.35">
      <c r="A5048" s="5" t="s">
        <v>14578</v>
      </c>
      <c r="B5048" s="5" t="s">
        <v>9537</v>
      </c>
      <c r="C5048" s="5" t="s">
        <v>14429</v>
      </c>
      <c r="D5048" s="5" t="s">
        <v>30</v>
      </c>
      <c r="E5048" s="5">
        <v>10</v>
      </c>
      <c r="F5048" s="5" t="s">
        <v>294</v>
      </c>
      <c r="G5048" s="5" t="s">
        <v>294</v>
      </c>
      <c r="M5048" s="5" t="s">
        <v>794</v>
      </c>
      <c r="N5048" s="5" t="s">
        <v>294</v>
      </c>
      <c r="P5048" s="5" t="s">
        <v>294</v>
      </c>
      <c r="Q5048" s="5" t="s">
        <v>294</v>
      </c>
      <c r="R5048" s="5" t="s">
        <v>294</v>
      </c>
      <c r="V5048" s="5" t="s">
        <v>14579</v>
      </c>
    </row>
    <row r="5049" spans="1:22" x14ac:dyDescent="0.35">
      <c r="A5049" s="5" t="s">
        <v>14580</v>
      </c>
      <c r="B5049" s="5" t="s">
        <v>14581</v>
      </c>
      <c r="C5049" s="5" t="s">
        <v>641</v>
      </c>
      <c r="D5049" s="5" t="s">
        <v>22</v>
      </c>
      <c r="E5049" s="5">
        <v>9</v>
      </c>
      <c r="F5049" s="5" t="s">
        <v>294</v>
      </c>
      <c r="G5049" s="5" t="s">
        <v>294</v>
      </c>
      <c r="M5049" s="5" t="s">
        <v>3826</v>
      </c>
      <c r="N5049" s="5" t="s">
        <v>294</v>
      </c>
      <c r="R5049" s="5" t="s">
        <v>294</v>
      </c>
      <c r="V5049" s="5" t="s">
        <v>14580</v>
      </c>
    </row>
    <row r="5050" spans="1:22" x14ac:dyDescent="0.35">
      <c r="A5050" s="5" t="s">
        <v>789</v>
      </c>
      <c r="B5050" s="5" t="s">
        <v>790</v>
      </c>
      <c r="C5050" s="5" t="s">
        <v>641</v>
      </c>
      <c r="D5050" s="5" t="s">
        <v>18</v>
      </c>
      <c r="E5050" s="5">
        <v>3</v>
      </c>
      <c r="F5050" s="5" t="s">
        <v>294</v>
      </c>
      <c r="G5050" s="5" t="s">
        <v>297</v>
      </c>
      <c r="J5050" s="5" t="s">
        <v>795</v>
      </c>
      <c r="M5050" s="5" t="s">
        <v>794</v>
      </c>
      <c r="N5050" s="5" t="s">
        <v>294</v>
      </c>
      <c r="P5050" s="5" t="s">
        <v>294</v>
      </c>
      <c r="Q5050" s="5" t="s">
        <v>294</v>
      </c>
      <c r="R5050" s="5" t="s">
        <v>294</v>
      </c>
      <c r="V5050" s="5" t="s">
        <v>14503</v>
      </c>
    </row>
    <row r="5051" spans="1:22" x14ac:dyDescent="0.35">
      <c r="A5051" s="5" t="s">
        <v>823</v>
      </c>
      <c r="B5051" s="5" t="s">
        <v>824</v>
      </c>
      <c r="C5051" s="5" t="s">
        <v>812</v>
      </c>
      <c r="D5051" s="5" t="s">
        <v>20</v>
      </c>
      <c r="E5051" s="5">
        <v>10</v>
      </c>
      <c r="F5051" s="5" t="s">
        <v>294</v>
      </c>
      <c r="G5051" s="5" t="s">
        <v>294</v>
      </c>
      <c r="M5051" s="5" t="s">
        <v>794</v>
      </c>
      <c r="N5051" s="5" t="s">
        <v>294</v>
      </c>
      <c r="O5051" s="5" t="s">
        <v>294</v>
      </c>
      <c r="P5051" s="5" t="s">
        <v>294</v>
      </c>
      <c r="Q5051" s="5" t="s">
        <v>294</v>
      </c>
      <c r="R5051" s="5" t="s">
        <v>294</v>
      </c>
    </row>
    <row r="5052" spans="1:22" x14ac:dyDescent="0.35">
      <c r="A5052" s="5" t="s">
        <v>820</v>
      </c>
      <c r="B5052" s="5" t="s">
        <v>821</v>
      </c>
      <c r="C5052" s="5" t="s">
        <v>812</v>
      </c>
      <c r="D5052" s="5" t="s">
        <v>18</v>
      </c>
      <c r="E5052" s="5">
        <v>1</v>
      </c>
      <c r="F5052" s="5" t="s">
        <v>294</v>
      </c>
      <c r="G5052" s="5" t="s">
        <v>297</v>
      </c>
      <c r="L5052" s="5" t="s">
        <v>822</v>
      </c>
      <c r="M5052" s="5" t="s">
        <v>794</v>
      </c>
      <c r="N5052" s="5" t="s">
        <v>294</v>
      </c>
      <c r="O5052" s="5" t="s">
        <v>294</v>
      </c>
      <c r="P5052" s="5" t="s">
        <v>294</v>
      </c>
      <c r="Q5052" s="5" t="s">
        <v>294</v>
      </c>
      <c r="R5052" s="5" t="s">
        <v>294</v>
      </c>
      <c r="S5052" s="5" t="s">
        <v>294</v>
      </c>
    </row>
    <row r="5053" spans="1:22" x14ac:dyDescent="0.35">
      <c r="A5053" s="5" t="s">
        <v>826</v>
      </c>
      <c r="B5053" s="5" t="s">
        <v>827</v>
      </c>
      <c r="C5053" s="5" t="s">
        <v>812</v>
      </c>
      <c r="D5053" s="5" t="s">
        <v>18</v>
      </c>
      <c r="E5053" s="5">
        <v>100</v>
      </c>
      <c r="F5053" s="5" t="s">
        <v>294</v>
      </c>
      <c r="G5053" s="5" t="s">
        <v>294</v>
      </c>
      <c r="M5053" s="5" t="s">
        <v>794</v>
      </c>
      <c r="N5053" s="5" t="s">
        <v>294</v>
      </c>
      <c r="O5053" s="5" t="s">
        <v>294</v>
      </c>
      <c r="P5053" s="5" t="s">
        <v>294</v>
      </c>
      <c r="Q5053" s="5" t="s">
        <v>294</v>
      </c>
      <c r="R5053" s="5" t="s">
        <v>294</v>
      </c>
    </row>
    <row r="5054" spans="1:22" x14ac:dyDescent="0.35">
      <c r="A5054" s="5" t="s">
        <v>829</v>
      </c>
      <c r="B5054" s="5" t="s">
        <v>830</v>
      </c>
      <c r="C5054" s="5" t="s">
        <v>812</v>
      </c>
      <c r="D5054" s="5" t="s">
        <v>28</v>
      </c>
      <c r="E5054" s="5">
        <v>6</v>
      </c>
      <c r="F5054" s="5" t="s">
        <v>294</v>
      </c>
      <c r="G5054" s="5" t="s">
        <v>294</v>
      </c>
      <c r="M5054" s="5" t="s">
        <v>794</v>
      </c>
      <c r="N5054" s="5" t="s">
        <v>294</v>
      </c>
      <c r="O5054" s="5" t="s">
        <v>294</v>
      </c>
      <c r="P5054" s="5" t="s">
        <v>294</v>
      </c>
      <c r="Q5054" s="5" t="s">
        <v>294</v>
      </c>
      <c r="R5054" s="5" t="s">
        <v>294</v>
      </c>
    </row>
    <row r="5055" spans="1:22" x14ac:dyDescent="0.35">
      <c r="A5055" s="5" t="s">
        <v>895</v>
      </c>
      <c r="B5055" s="5" t="s">
        <v>896</v>
      </c>
      <c r="C5055" s="5" t="s">
        <v>812</v>
      </c>
      <c r="D5055" s="5" t="s">
        <v>18</v>
      </c>
      <c r="E5055" s="5">
        <v>30</v>
      </c>
      <c r="F5055" s="5" t="s">
        <v>294</v>
      </c>
      <c r="G5055" s="5" t="s">
        <v>294</v>
      </c>
      <c r="M5055" s="5" t="s">
        <v>794</v>
      </c>
      <c r="N5055" s="5" t="s">
        <v>294</v>
      </c>
      <c r="O5055" s="5" t="s">
        <v>294</v>
      </c>
      <c r="P5055" s="5" t="s">
        <v>294</v>
      </c>
      <c r="Q5055" s="5" t="s">
        <v>294</v>
      </c>
      <c r="R5055" s="5" t="s">
        <v>294</v>
      </c>
    </row>
    <row r="5056" spans="1:22" x14ac:dyDescent="0.35">
      <c r="A5056" s="5" t="s">
        <v>835</v>
      </c>
      <c r="B5056" s="5" t="s">
        <v>836</v>
      </c>
      <c r="C5056" s="5" t="s">
        <v>812</v>
      </c>
      <c r="D5056" s="5" t="s">
        <v>18</v>
      </c>
      <c r="E5056" s="5">
        <v>50</v>
      </c>
      <c r="F5056" s="5" t="s">
        <v>294</v>
      </c>
      <c r="G5056" s="5" t="s">
        <v>294</v>
      </c>
      <c r="M5056" s="5" t="s">
        <v>794</v>
      </c>
      <c r="N5056" s="5" t="s">
        <v>294</v>
      </c>
      <c r="O5056" s="5" t="s">
        <v>294</v>
      </c>
      <c r="P5056" s="5" t="s">
        <v>294</v>
      </c>
      <c r="Q5056" s="5" t="s">
        <v>294</v>
      </c>
      <c r="R5056" s="5" t="s">
        <v>294</v>
      </c>
    </row>
    <row r="5057" spans="1:18" x14ac:dyDescent="0.35">
      <c r="A5057" s="5" t="s">
        <v>838</v>
      </c>
      <c r="B5057" s="5" t="s">
        <v>839</v>
      </c>
      <c r="C5057" s="5" t="s">
        <v>812</v>
      </c>
      <c r="D5057" s="5" t="s">
        <v>18</v>
      </c>
      <c r="E5057" s="5">
        <v>50</v>
      </c>
      <c r="F5057" s="5" t="s">
        <v>294</v>
      </c>
      <c r="G5057" s="5" t="s">
        <v>294</v>
      </c>
      <c r="M5057" s="5" t="s">
        <v>794</v>
      </c>
      <c r="N5057" s="5" t="s">
        <v>294</v>
      </c>
      <c r="O5057" s="5" t="s">
        <v>294</v>
      </c>
      <c r="P5057" s="5" t="s">
        <v>294</v>
      </c>
      <c r="Q5057" s="5" t="s">
        <v>294</v>
      </c>
      <c r="R5057" s="5" t="s">
        <v>294</v>
      </c>
    </row>
    <row r="5058" spans="1:18" x14ac:dyDescent="0.35">
      <c r="A5058" s="5" t="s">
        <v>840</v>
      </c>
      <c r="B5058" s="5" t="s">
        <v>841</v>
      </c>
      <c r="C5058" s="5" t="s">
        <v>812</v>
      </c>
      <c r="D5058" s="5" t="s">
        <v>18</v>
      </c>
      <c r="E5058" s="5">
        <v>20</v>
      </c>
      <c r="F5058" s="5" t="s">
        <v>294</v>
      </c>
      <c r="G5058" s="5" t="s">
        <v>294</v>
      </c>
      <c r="M5058" s="5" t="s">
        <v>794</v>
      </c>
      <c r="N5058" s="5" t="s">
        <v>294</v>
      </c>
      <c r="O5058" s="5" t="s">
        <v>294</v>
      </c>
      <c r="P5058" s="5" t="s">
        <v>294</v>
      </c>
      <c r="Q5058" s="5" t="s">
        <v>294</v>
      </c>
      <c r="R5058" s="5" t="s">
        <v>294</v>
      </c>
    </row>
    <row r="5059" spans="1:18" x14ac:dyDescent="0.35">
      <c r="A5059" s="5" t="s">
        <v>847</v>
      </c>
      <c r="B5059" s="5" t="s">
        <v>848</v>
      </c>
      <c r="C5059" s="5" t="s">
        <v>812</v>
      </c>
      <c r="D5059" s="5" t="s">
        <v>18</v>
      </c>
      <c r="E5059" s="5">
        <v>30</v>
      </c>
      <c r="F5059" s="5" t="s">
        <v>294</v>
      </c>
      <c r="G5059" s="5" t="s">
        <v>294</v>
      </c>
      <c r="M5059" s="5" t="s">
        <v>794</v>
      </c>
      <c r="N5059" s="5" t="s">
        <v>294</v>
      </c>
      <c r="O5059" s="5" t="s">
        <v>294</v>
      </c>
      <c r="P5059" s="5" t="s">
        <v>294</v>
      </c>
      <c r="Q5059" s="5" t="s">
        <v>294</v>
      </c>
      <c r="R5059" s="5" t="s">
        <v>294</v>
      </c>
    </row>
    <row r="5060" spans="1:18" x14ac:dyDescent="0.35">
      <c r="A5060" s="5" t="s">
        <v>850</v>
      </c>
      <c r="B5060" s="5" t="s">
        <v>851</v>
      </c>
      <c r="C5060" s="5" t="s">
        <v>812</v>
      </c>
      <c r="D5060" s="5" t="s">
        <v>18</v>
      </c>
      <c r="E5060" s="5">
        <v>200</v>
      </c>
      <c r="F5060" s="5" t="s">
        <v>294</v>
      </c>
      <c r="G5060" s="5" t="s">
        <v>294</v>
      </c>
      <c r="M5060" s="5" t="s">
        <v>794</v>
      </c>
      <c r="N5060" s="5" t="s">
        <v>294</v>
      </c>
      <c r="O5060" s="5" t="s">
        <v>294</v>
      </c>
      <c r="P5060" s="5" t="s">
        <v>294</v>
      </c>
      <c r="Q5060" s="5" t="s">
        <v>294</v>
      </c>
      <c r="R5060" s="5" t="s">
        <v>294</v>
      </c>
    </row>
    <row r="5061" spans="1:18" x14ac:dyDescent="0.35">
      <c r="A5061" s="5" t="s">
        <v>853</v>
      </c>
      <c r="B5061" s="5" t="s">
        <v>854</v>
      </c>
      <c r="C5061" s="5" t="s">
        <v>812</v>
      </c>
      <c r="D5061" s="5" t="s">
        <v>18</v>
      </c>
      <c r="E5061" s="5">
        <v>100</v>
      </c>
      <c r="F5061" s="5" t="s">
        <v>294</v>
      </c>
      <c r="G5061" s="5" t="s">
        <v>294</v>
      </c>
      <c r="M5061" s="5" t="s">
        <v>794</v>
      </c>
      <c r="N5061" s="5" t="s">
        <v>294</v>
      </c>
      <c r="O5061" s="5" t="s">
        <v>294</v>
      </c>
      <c r="P5061" s="5" t="s">
        <v>294</v>
      </c>
      <c r="Q5061" s="5" t="s">
        <v>294</v>
      </c>
      <c r="R5061" s="5" t="s">
        <v>294</v>
      </c>
    </row>
    <row r="5062" spans="1:18" x14ac:dyDescent="0.35">
      <c r="A5062" s="5" t="s">
        <v>832</v>
      </c>
      <c r="B5062" s="5" t="s">
        <v>833</v>
      </c>
      <c r="C5062" s="5" t="s">
        <v>812</v>
      </c>
      <c r="D5062" s="5" t="s">
        <v>18</v>
      </c>
      <c r="E5062" s="5">
        <v>80</v>
      </c>
      <c r="F5062" s="5" t="s">
        <v>294</v>
      </c>
      <c r="G5062" s="5" t="s">
        <v>294</v>
      </c>
      <c r="M5062" s="5" t="s">
        <v>794</v>
      </c>
      <c r="N5062" s="5" t="s">
        <v>294</v>
      </c>
      <c r="O5062" s="5" t="s">
        <v>294</v>
      </c>
      <c r="P5062" s="5" t="s">
        <v>294</v>
      </c>
      <c r="Q5062" s="5" t="s">
        <v>294</v>
      </c>
      <c r="R5062" s="5" t="s">
        <v>294</v>
      </c>
    </row>
    <row r="5063" spans="1:18" x14ac:dyDescent="0.35">
      <c r="A5063" s="5" t="s">
        <v>856</v>
      </c>
      <c r="B5063" s="5" t="s">
        <v>857</v>
      </c>
      <c r="C5063" s="5" t="s">
        <v>812</v>
      </c>
      <c r="D5063" s="5" t="s">
        <v>24</v>
      </c>
      <c r="E5063" s="5">
        <v>12</v>
      </c>
      <c r="F5063" s="5" t="s">
        <v>294</v>
      </c>
      <c r="G5063" s="5" t="s">
        <v>294</v>
      </c>
      <c r="M5063" s="5" t="s">
        <v>794</v>
      </c>
      <c r="N5063" s="5" t="s">
        <v>294</v>
      </c>
      <c r="O5063" s="5" t="s">
        <v>294</v>
      </c>
      <c r="P5063" s="5" t="s">
        <v>294</v>
      </c>
      <c r="Q5063" s="5" t="s">
        <v>294</v>
      </c>
      <c r="R5063" s="5" t="s">
        <v>294</v>
      </c>
    </row>
    <row r="5064" spans="1:18" x14ac:dyDescent="0.35">
      <c r="A5064" s="5" t="s">
        <v>859</v>
      </c>
      <c r="B5064" s="5" t="s">
        <v>860</v>
      </c>
      <c r="C5064" s="5" t="s">
        <v>812</v>
      </c>
      <c r="D5064" s="5" t="s">
        <v>18</v>
      </c>
      <c r="E5064" s="5">
        <v>10</v>
      </c>
      <c r="F5064" s="5" t="s">
        <v>294</v>
      </c>
      <c r="G5064" s="5" t="s">
        <v>294</v>
      </c>
      <c r="M5064" s="5" t="s">
        <v>794</v>
      </c>
      <c r="N5064" s="5" t="s">
        <v>294</v>
      </c>
      <c r="O5064" s="5" t="s">
        <v>294</v>
      </c>
      <c r="P5064" s="5" t="s">
        <v>294</v>
      </c>
      <c r="Q5064" s="5" t="s">
        <v>294</v>
      </c>
      <c r="R5064" s="5" t="s">
        <v>294</v>
      </c>
    </row>
    <row r="5065" spans="1:18" x14ac:dyDescent="0.35">
      <c r="A5065" s="5" t="s">
        <v>843</v>
      </c>
      <c r="B5065" s="5" t="s">
        <v>844</v>
      </c>
      <c r="C5065" s="5" t="s">
        <v>812</v>
      </c>
      <c r="D5065" s="5" t="s">
        <v>18</v>
      </c>
      <c r="E5065" s="5">
        <v>2</v>
      </c>
      <c r="F5065" s="5" t="s">
        <v>294</v>
      </c>
      <c r="G5065" s="5" t="s">
        <v>297</v>
      </c>
      <c r="J5065" s="5" t="s">
        <v>4586</v>
      </c>
      <c r="M5065" s="5" t="s">
        <v>794</v>
      </c>
      <c r="N5065" s="5" t="s">
        <v>294</v>
      </c>
      <c r="O5065" s="5" t="s">
        <v>294</v>
      </c>
      <c r="P5065" s="5" t="s">
        <v>294</v>
      </c>
      <c r="Q5065" s="5" t="s">
        <v>294</v>
      </c>
      <c r="R5065" s="5" t="s">
        <v>294</v>
      </c>
    </row>
    <row r="5066" spans="1:18" x14ac:dyDescent="0.35">
      <c r="A5066" s="5" t="s">
        <v>861</v>
      </c>
      <c r="B5066" s="5" t="s">
        <v>862</v>
      </c>
      <c r="C5066" s="5" t="s">
        <v>812</v>
      </c>
      <c r="D5066" s="5" t="s">
        <v>18</v>
      </c>
      <c r="E5066" s="5">
        <v>200</v>
      </c>
      <c r="F5066" s="5" t="s">
        <v>294</v>
      </c>
      <c r="G5066" s="5" t="s">
        <v>294</v>
      </c>
      <c r="M5066" s="5" t="s">
        <v>794</v>
      </c>
      <c r="N5066" s="5" t="s">
        <v>294</v>
      </c>
      <c r="O5066" s="5" t="s">
        <v>294</v>
      </c>
      <c r="P5066" s="5" t="s">
        <v>294</v>
      </c>
      <c r="Q5066" s="5" t="s">
        <v>294</v>
      </c>
      <c r="R5066" s="5" t="s">
        <v>294</v>
      </c>
    </row>
    <row r="5067" spans="1:18" x14ac:dyDescent="0.35">
      <c r="A5067" s="5" t="s">
        <v>845</v>
      </c>
      <c r="B5067" s="5" t="s">
        <v>846</v>
      </c>
      <c r="C5067" s="5" t="s">
        <v>812</v>
      </c>
      <c r="D5067" s="5" t="s">
        <v>30</v>
      </c>
      <c r="E5067" s="5">
        <v>10</v>
      </c>
      <c r="F5067" s="5" t="s">
        <v>294</v>
      </c>
      <c r="G5067" s="5" t="s">
        <v>294</v>
      </c>
      <c r="M5067" s="5" t="s">
        <v>794</v>
      </c>
      <c r="N5067" s="5" t="s">
        <v>294</v>
      </c>
      <c r="O5067" s="5" t="s">
        <v>294</v>
      </c>
      <c r="P5067" s="5" t="s">
        <v>294</v>
      </c>
      <c r="Q5067" s="5" t="s">
        <v>294</v>
      </c>
      <c r="R5067" s="5" t="s">
        <v>294</v>
      </c>
    </row>
    <row r="5068" spans="1:18" x14ac:dyDescent="0.35">
      <c r="A5068" s="5" t="s">
        <v>14582</v>
      </c>
      <c r="B5068" s="5" t="s">
        <v>6191</v>
      </c>
      <c r="C5068" s="5" t="s">
        <v>812</v>
      </c>
      <c r="D5068" s="5" t="s">
        <v>20</v>
      </c>
      <c r="E5068" s="5">
        <v>10</v>
      </c>
      <c r="F5068" s="5" t="s">
        <v>294</v>
      </c>
      <c r="G5068" s="5" t="s">
        <v>294</v>
      </c>
      <c r="M5068" s="5" t="s">
        <v>794</v>
      </c>
      <c r="N5068" s="5" t="s">
        <v>294</v>
      </c>
      <c r="O5068" s="5" t="s">
        <v>294</v>
      </c>
      <c r="P5068" s="5" t="s">
        <v>294</v>
      </c>
      <c r="Q5068" s="5" t="s">
        <v>294</v>
      </c>
      <c r="R5068" s="5" t="s">
        <v>294</v>
      </c>
    </row>
    <row r="5069" spans="1:18" x14ac:dyDescent="0.35">
      <c r="A5069" s="5" t="s">
        <v>14583</v>
      </c>
      <c r="B5069" s="5" t="s">
        <v>8315</v>
      </c>
      <c r="C5069" s="5" t="s">
        <v>812</v>
      </c>
      <c r="D5069" s="5" t="s">
        <v>20</v>
      </c>
      <c r="E5069" s="5">
        <v>10</v>
      </c>
      <c r="F5069" s="5" t="s">
        <v>294</v>
      </c>
      <c r="G5069" s="5" t="s">
        <v>294</v>
      </c>
      <c r="M5069" s="5" t="s">
        <v>794</v>
      </c>
      <c r="N5069" s="5" t="s">
        <v>294</v>
      </c>
      <c r="O5069" s="5" t="s">
        <v>294</v>
      </c>
      <c r="P5069" s="5" t="s">
        <v>294</v>
      </c>
      <c r="Q5069" s="5" t="s">
        <v>294</v>
      </c>
      <c r="R5069" s="5" t="s">
        <v>294</v>
      </c>
    </row>
    <row r="5070" spans="1:18" x14ac:dyDescent="0.35">
      <c r="A5070" s="5" t="s">
        <v>14584</v>
      </c>
      <c r="B5070" s="5" t="s">
        <v>8968</v>
      </c>
      <c r="C5070" s="5" t="s">
        <v>812</v>
      </c>
      <c r="D5070" s="5" t="s">
        <v>22</v>
      </c>
      <c r="E5070" s="5">
        <v>9</v>
      </c>
      <c r="F5070" s="5" t="s">
        <v>294</v>
      </c>
      <c r="G5070" s="5" t="s">
        <v>294</v>
      </c>
      <c r="J5070" s="5" t="s">
        <v>641</v>
      </c>
      <c r="M5070" s="5" t="s">
        <v>794</v>
      </c>
      <c r="N5070" s="5" t="s">
        <v>294</v>
      </c>
      <c r="O5070" s="5" t="s">
        <v>294</v>
      </c>
      <c r="P5070" s="5" t="s">
        <v>294</v>
      </c>
      <c r="Q5070" s="5" t="s">
        <v>294</v>
      </c>
      <c r="R5070" s="5" t="s">
        <v>297</v>
      </c>
    </row>
    <row r="5071" spans="1:18" x14ac:dyDescent="0.35">
      <c r="A5071" s="5" t="s">
        <v>911</v>
      </c>
      <c r="B5071" s="5" t="s">
        <v>912</v>
      </c>
      <c r="C5071" s="5" t="s">
        <v>812</v>
      </c>
      <c r="D5071" s="5" t="s">
        <v>18</v>
      </c>
      <c r="E5071" s="5">
        <v>50</v>
      </c>
      <c r="F5071" s="5" t="s">
        <v>294</v>
      </c>
      <c r="G5071" s="5" t="s">
        <v>294</v>
      </c>
      <c r="M5071" s="5" t="s">
        <v>794</v>
      </c>
      <c r="N5071" s="5" t="s">
        <v>294</v>
      </c>
      <c r="O5071" s="5" t="s">
        <v>294</v>
      </c>
      <c r="P5071" s="5" t="s">
        <v>294</v>
      </c>
      <c r="Q5071" s="5" t="s">
        <v>294</v>
      </c>
      <c r="R5071" s="5" t="s">
        <v>294</v>
      </c>
    </row>
    <row r="5072" spans="1:18" x14ac:dyDescent="0.35">
      <c r="A5072" s="5" t="s">
        <v>914</v>
      </c>
      <c r="B5072" s="5" t="s">
        <v>915</v>
      </c>
      <c r="C5072" s="5" t="s">
        <v>812</v>
      </c>
      <c r="D5072" s="5" t="s">
        <v>18</v>
      </c>
      <c r="E5072" s="5">
        <v>50</v>
      </c>
      <c r="F5072" s="5" t="s">
        <v>294</v>
      </c>
      <c r="G5072" s="5" t="s">
        <v>294</v>
      </c>
      <c r="M5072" s="5" t="s">
        <v>794</v>
      </c>
      <c r="N5072" s="5" t="s">
        <v>294</v>
      </c>
      <c r="O5072" s="5" t="s">
        <v>294</v>
      </c>
      <c r="P5072" s="5" t="s">
        <v>294</v>
      </c>
      <c r="Q5072" s="5" t="s">
        <v>294</v>
      </c>
      <c r="R5072" s="5" t="s">
        <v>294</v>
      </c>
    </row>
    <row r="5073" spans="1:18" x14ac:dyDescent="0.35">
      <c r="A5073" s="5" t="s">
        <v>916</v>
      </c>
      <c r="B5073" s="5" t="s">
        <v>917</v>
      </c>
      <c r="C5073" s="5" t="s">
        <v>812</v>
      </c>
      <c r="D5073" s="5" t="s">
        <v>18</v>
      </c>
      <c r="E5073" s="5">
        <v>20</v>
      </c>
      <c r="F5073" s="5" t="s">
        <v>294</v>
      </c>
      <c r="G5073" s="5" t="s">
        <v>294</v>
      </c>
      <c r="M5073" s="5" t="s">
        <v>794</v>
      </c>
      <c r="N5073" s="5" t="s">
        <v>294</v>
      </c>
      <c r="O5073" s="5" t="s">
        <v>294</v>
      </c>
      <c r="P5073" s="5" t="s">
        <v>294</v>
      </c>
      <c r="Q5073" s="5" t="s">
        <v>294</v>
      </c>
      <c r="R5073" s="5" t="s">
        <v>294</v>
      </c>
    </row>
    <row r="5074" spans="1:18" x14ac:dyDescent="0.35">
      <c r="A5074" s="5" t="s">
        <v>925</v>
      </c>
      <c r="B5074" s="5" t="s">
        <v>926</v>
      </c>
      <c r="C5074" s="5" t="s">
        <v>812</v>
      </c>
      <c r="D5074" s="5" t="s">
        <v>24</v>
      </c>
      <c r="E5074" s="5">
        <v>12</v>
      </c>
      <c r="F5074" s="5" t="s">
        <v>294</v>
      </c>
      <c r="G5074" s="5" t="s">
        <v>294</v>
      </c>
      <c r="M5074" s="5" t="s">
        <v>794</v>
      </c>
      <c r="N5074" s="5" t="s">
        <v>294</v>
      </c>
      <c r="O5074" s="5" t="s">
        <v>294</v>
      </c>
      <c r="P5074" s="5" t="s">
        <v>294</v>
      </c>
      <c r="Q5074" s="5" t="s">
        <v>294</v>
      </c>
      <c r="R5074" s="5" t="s">
        <v>294</v>
      </c>
    </row>
    <row r="5075" spans="1:18" x14ac:dyDescent="0.35">
      <c r="A5075" s="5" t="s">
        <v>908</v>
      </c>
      <c r="B5075" s="5" t="s">
        <v>909</v>
      </c>
      <c r="C5075" s="5" t="s">
        <v>812</v>
      </c>
      <c r="D5075" s="5" t="s">
        <v>18</v>
      </c>
      <c r="E5075" s="5">
        <v>150</v>
      </c>
      <c r="F5075" s="5" t="s">
        <v>294</v>
      </c>
      <c r="G5075" s="5" t="s">
        <v>294</v>
      </c>
      <c r="M5075" s="5" t="s">
        <v>794</v>
      </c>
      <c r="N5075" s="5" t="s">
        <v>294</v>
      </c>
      <c r="O5075" s="5" t="s">
        <v>294</v>
      </c>
      <c r="P5075" s="5" t="s">
        <v>294</v>
      </c>
      <c r="Q5075" s="5" t="s">
        <v>294</v>
      </c>
      <c r="R5075" s="5" t="s">
        <v>294</v>
      </c>
    </row>
    <row r="5076" spans="1:18" x14ac:dyDescent="0.35">
      <c r="A5076" s="5" t="s">
        <v>922</v>
      </c>
      <c r="B5076" s="5" t="s">
        <v>923</v>
      </c>
      <c r="C5076" s="5" t="s">
        <v>812</v>
      </c>
      <c r="D5076" s="5" t="s">
        <v>24</v>
      </c>
      <c r="E5076" s="5">
        <v>12</v>
      </c>
      <c r="F5076" s="5" t="s">
        <v>294</v>
      </c>
      <c r="G5076" s="5" t="s">
        <v>294</v>
      </c>
      <c r="M5076" s="5" t="s">
        <v>794</v>
      </c>
      <c r="N5076" s="5" t="s">
        <v>294</v>
      </c>
      <c r="O5076" s="5" t="s">
        <v>294</v>
      </c>
      <c r="P5076" s="5" t="s">
        <v>294</v>
      </c>
      <c r="Q5076" s="5" t="s">
        <v>294</v>
      </c>
      <c r="R5076" s="5" t="s">
        <v>294</v>
      </c>
    </row>
    <row r="5077" spans="1:18" x14ac:dyDescent="0.35">
      <c r="A5077" s="5" t="s">
        <v>918</v>
      </c>
      <c r="B5077" s="5" t="s">
        <v>919</v>
      </c>
      <c r="C5077" s="5" t="s">
        <v>812</v>
      </c>
      <c r="D5077" s="5" t="s">
        <v>18</v>
      </c>
      <c r="E5077" s="5">
        <v>2</v>
      </c>
      <c r="F5077" s="5" t="s">
        <v>294</v>
      </c>
      <c r="G5077" s="5" t="s">
        <v>297</v>
      </c>
      <c r="J5077" s="5" t="s">
        <v>4586</v>
      </c>
      <c r="M5077" s="5" t="s">
        <v>794</v>
      </c>
      <c r="N5077" s="5" t="s">
        <v>294</v>
      </c>
      <c r="O5077" s="5" t="s">
        <v>294</v>
      </c>
      <c r="P5077" s="5" t="s">
        <v>294</v>
      </c>
      <c r="Q5077" s="5" t="s">
        <v>294</v>
      </c>
      <c r="R5077" s="5" t="s">
        <v>294</v>
      </c>
    </row>
    <row r="5078" spans="1:18" x14ac:dyDescent="0.35">
      <c r="A5078" s="5" t="s">
        <v>920</v>
      </c>
      <c r="B5078" s="5" t="s">
        <v>921</v>
      </c>
      <c r="C5078" s="5" t="s">
        <v>812</v>
      </c>
      <c r="D5078" s="5" t="s">
        <v>30</v>
      </c>
      <c r="E5078" s="5">
        <v>10</v>
      </c>
      <c r="F5078" s="5" t="s">
        <v>294</v>
      </c>
      <c r="G5078" s="5" t="s">
        <v>294</v>
      </c>
      <c r="M5078" s="5" t="s">
        <v>794</v>
      </c>
      <c r="N5078" s="5" t="s">
        <v>294</v>
      </c>
      <c r="O5078" s="5" t="s">
        <v>294</v>
      </c>
      <c r="P5078" s="5" t="s">
        <v>294</v>
      </c>
      <c r="Q5078" s="5" t="s">
        <v>294</v>
      </c>
      <c r="R5078" s="5" t="s">
        <v>294</v>
      </c>
    </row>
    <row r="5079" spans="1:18" x14ac:dyDescent="0.35">
      <c r="A5079" s="5" t="s">
        <v>898</v>
      </c>
      <c r="B5079" s="5" t="s">
        <v>899</v>
      </c>
      <c r="C5079" s="5" t="s">
        <v>812</v>
      </c>
      <c r="D5079" s="5" t="s">
        <v>20</v>
      </c>
      <c r="E5079" s="5">
        <v>10</v>
      </c>
      <c r="F5079" s="5" t="s">
        <v>294</v>
      </c>
      <c r="G5079" s="5" t="s">
        <v>294</v>
      </c>
      <c r="M5079" s="5" t="s">
        <v>794</v>
      </c>
      <c r="N5079" s="5" t="s">
        <v>294</v>
      </c>
      <c r="O5079" s="5" t="s">
        <v>294</v>
      </c>
      <c r="P5079" s="5" t="s">
        <v>294</v>
      </c>
      <c r="Q5079" s="5" t="s">
        <v>294</v>
      </c>
      <c r="R5079" s="5" t="s">
        <v>294</v>
      </c>
    </row>
    <row r="5080" spans="1:18" x14ac:dyDescent="0.35">
      <c r="A5080" s="5" t="s">
        <v>14585</v>
      </c>
      <c r="B5080" s="5" t="s">
        <v>4668</v>
      </c>
      <c r="C5080" s="5" t="s">
        <v>812</v>
      </c>
      <c r="D5080" s="5" t="s">
        <v>22</v>
      </c>
      <c r="E5080" s="5">
        <v>18</v>
      </c>
      <c r="F5080" s="5" t="s">
        <v>294</v>
      </c>
      <c r="G5080" s="5" t="s">
        <v>294</v>
      </c>
      <c r="M5080" s="5" t="s">
        <v>3826</v>
      </c>
      <c r="N5080" s="5" t="s">
        <v>294</v>
      </c>
      <c r="P5080" s="5" t="s">
        <v>294</v>
      </c>
      <c r="Q5080" s="5" t="s">
        <v>294</v>
      </c>
      <c r="R5080" s="5" t="s">
        <v>294</v>
      </c>
    </row>
    <row r="5081" spans="1:18" x14ac:dyDescent="0.35">
      <c r="A5081" s="5" t="s">
        <v>866</v>
      </c>
      <c r="B5081" s="5" t="s">
        <v>867</v>
      </c>
      <c r="C5081" s="5" t="s">
        <v>812</v>
      </c>
      <c r="D5081" s="5" t="s">
        <v>18</v>
      </c>
      <c r="E5081" s="5">
        <v>50</v>
      </c>
      <c r="F5081" s="5" t="s">
        <v>294</v>
      </c>
      <c r="G5081" s="5" t="s">
        <v>294</v>
      </c>
      <c r="M5081" s="5" t="s">
        <v>794</v>
      </c>
      <c r="N5081" s="5" t="s">
        <v>294</v>
      </c>
      <c r="O5081" s="5" t="s">
        <v>294</v>
      </c>
      <c r="P5081" s="5" t="s">
        <v>294</v>
      </c>
      <c r="Q5081" s="5" t="s">
        <v>294</v>
      </c>
      <c r="R5081" s="5" t="s">
        <v>294</v>
      </c>
    </row>
    <row r="5082" spans="1:18" x14ac:dyDescent="0.35">
      <c r="A5082" s="5" t="s">
        <v>869</v>
      </c>
      <c r="B5082" s="5" t="s">
        <v>870</v>
      </c>
      <c r="C5082" s="5" t="s">
        <v>812</v>
      </c>
      <c r="D5082" s="5" t="s">
        <v>18</v>
      </c>
      <c r="E5082" s="5">
        <v>50</v>
      </c>
      <c r="F5082" s="5" t="s">
        <v>294</v>
      </c>
      <c r="G5082" s="5" t="s">
        <v>294</v>
      </c>
      <c r="M5082" s="5" t="s">
        <v>794</v>
      </c>
      <c r="N5082" s="5" t="s">
        <v>294</v>
      </c>
      <c r="O5082" s="5" t="s">
        <v>294</v>
      </c>
      <c r="P5082" s="5" t="s">
        <v>294</v>
      </c>
      <c r="Q5082" s="5" t="s">
        <v>294</v>
      </c>
      <c r="R5082" s="5" t="s">
        <v>294</v>
      </c>
    </row>
    <row r="5083" spans="1:18" x14ac:dyDescent="0.35">
      <c r="A5083" s="5" t="s">
        <v>871</v>
      </c>
      <c r="B5083" s="5" t="s">
        <v>872</v>
      </c>
      <c r="C5083" s="5" t="s">
        <v>812</v>
      </c>
      <c r="D5083" s="5" t="s">
        <v>18</v>
      </c>
      <c r="E5083" s="5">
        <v>20</v>
      </c>
      <c r="F5083" s="5" t="s">
        <v>294</v>
      </c>
      <c r="G5083" s="5" t="s">
        <v>294</v>
      </c>
      <c r="M5083" s="5" t="s">
        <v>794</v>
      </c>
      <c r="N5083" s="5" t="s">
        <v>294</v>
      </c>
      <c r="O5083" s="5" t="s">
        <v>294</v>
      </c>
      <c r="P5083" s="5" t="s">
        <v>294</v>
      </c>
      <c r="Q5083" s="5" t="s">
        <v>294</v>
      </c>
      <c r="R5083" s="5" t="s">
        <v>294</v>
      </c>
    </row>
    <row r="5084" spans="1:18" x14ac:dyDescent="0.35">
      <c r="A5084" s="5" t="s">
        <v>863</v>
      </c>
      <c r="B5084" s="5" t="s">
        <v>864</v>
      </c>
      <c r="C5084" s="5" t="s">
        <v>812</v>
      </c>
      <c r="D5084" s="5" t="s">
        <v>18</v>
      </c>
      <c r="E5084" s="5">
        <v>150</v>
      </c>
      <c r="F5084" s="5" t="s">
        <v>294</v>
      </c>
      <c r="G5084" s="5" t="s">
        <v>294</v>
      </c>
      <c r="M5084" s="5" t="s">
        <v>794</v>
      </c>
      <c r="N5084" s="5" t="s">
        <v>294</v>
      </c>
      <c r="O5084" s="5" t="s">
        <v>294</v>
      </c>
      <c r="P5084" s="5" t="s">
        <v>294</v>
      </c>
      <c r="Q5084" s="5" t="s">
        <v>294</v>
      </c>
      <c r="R5084" s="5" t="s">
        <v>294</v>
      </c>
    </row>
    <row r="5085" spans="1:18" x14ac:dyDescent="0.35">
      <c r="A5085" s="5" t="s">
        <v>879</v>
      </c>
      <c r="B5085" s="5" t="s">
        <v>880</v>
      </c>
      <c r="C5085" s="5" t="s">
        <v>812</v>
      </c>
      <c r="D5085" s="5" t="s">
        <v>24</v>
      </c>
      <c r="E5085" s="5">
        <v>12</v>
      </c>
      <c r="F5085" s="5" t="s">
        <v>294</v>
      </c>
      <c r="G5085" s="5" t="s">
        <v>294</v>
      </c>
      <c r="M5085" s="5" t="s">
        <v>794</v>
      </c>
      <c r="N5085" s="5" t="s">
        <v>294</v>
      </c>
      <c r="O5085" s="5" t="s">
        <v>294</v>
      </c>
      <c r="P5085" s="5" t="s">
        <v>294</v>
      </c>
      <c r="Q5085" s="5" t="s">
        <v>294</v>
      </c>
      <c r="R5085" s="5" t="s">
        <v>294</v>
      </c>
    </row>
    <row r="5086" spans="1:18" x14ac:dyDescent="0.35">
      <c r="A5086" s="5" t="s">
        <v>874</v>
      </c>
      <c r="B5086" s="5" t="s">
        <v>875</v>
      </c>
      <c r="C5086" s="5" t="s">
        <v>812</v>
      </c>
      <c r="D5086" s="5" t="s">
        <v>18</v>
      </c>
      <c r="E5086" s="5">
        <v>2</v>
      </c>
      <c r="F5086" s="5" t="s">
        <v>294</v>
      </c>
      <c r="G5086" s="5" t="s">
        <v>297</v>
      </c>
      <c r="J5086" s="5" t="s">
        <v>4586</v>
      </c>
      <c r="M5086" s="5" t="s">
        <v>794</v>
      </c>
      <c r="N5086" s="5" t="s">
        <v>294</v>
      </c>
      <c r="O5086" s="5" t="s">
        <v>294</v>
      </c>
      <c r="P5086" s="5" t="s">
        <v>294</v>
      </c>
      <c r="Q5086" s="5" t="s">
        <v>294</v>
      </c>
      <c r="R5086" s="5" t="s">
        <v>294</v>
      </c>
    </row>
    <row r="5087" spans="1:18" x14ac:dyDescent="0.35">
      <c r="A5087" s="5" t="s">
        <v>876</v>
      </c>
      <c r="B5087" s="5" t="s">
        <v>877</v>
      </c>
      <c r="C5087" s="5" t="s">
        <v>812</v>
      </c>
      <c r="D5087" s="5" t="s">
        <v>30</v>
      </c>
      <c r="E5087" s="5">
        <v>10</v>
      </c>
      <c r="F5087" s="5" t="s">
        <v>294</v>
      </c>
      <c r="G5087" s="5" t="s">
        <v>294</v>
      </c>
      <c r="M5087" s="5" t="s">
        <v>794</v>
      </c>
      <c r="N5087" s="5" t="s">
        <v>294</v>
      </c>
      <c r="O5087" s="5" t="s">
        <v>294</v>
      </c>
      <c r="P5087" s="5" t="s">
        <v>294</v>
      </c>
      <c r="Q5087" s="5" t="s">
        <v>294</v>
      </c>
      <c r="R5087" s="5" t="s">
        <v>294</v>
      </c>
    </row>
    <row r="5088" spans="1:18" x14ac:dyDescent="0.35">
      <c r="A5088" s="5" t="s">
        <v>813</v>
      </c>
      <c r="B5088" s="5" t="s">
        <v>814</v>
      </c>
      <c r="C5088" s="5" t="s">
        <v>812</v>
      </c>
      <c r="D5088" s="5" t="s">
        <v>18</v>
      </c>
      <c r="E5088" s="5">
        <v>15</v>
      </c>
      <c r="F5088" s="5" t="s">
        <v>294</v>
      </c>
      <c r="G5088" s="5" t="s">
        <v>297</v>
      </c>
      <c r="L5088" s="5" t="s">
        <v>816</v>
      </c>
      <c r="M5088" s="5" t="s">
        <v>794</v>
      </c>
      <c r="N5088" s="5" t="s">
        <v>294</v>
      </c>
      <c r="O5088" s="5" t="s">
        <v>294</v>
      </c>
      <c r="P5088" s="5" t="s">
        <v>294</v>
      </c>
      <c r="Q5088" s="5" t="s">
        <v>294</v>
      </c>
      <c r="R5088" s="5" t="s">
        <v>294</v>
      </c>
    </row>
    <row r="5089" spans="1:22" x14ac:dyDescent="0.35">
      <c r="A5089" s="5" t="s">
        <v>939</v>
      </c>
      <c r="B5089" s="5" t="s">
        <v>940</v>
      </c>
      <c r="C5089" s="5" t="s">
        <v>641</v>
      </c>
      <c r="D5089" s="5" t="s">
        <v>18</v>
      </c>
      <c r="E5089" s="5">
        <v>1</v>
      </c>
      <c r="F5089" s="5" t="s">
        <v>294</v>
      </c>
      <c r="G5089" s="5" t="s">
        <v>294</v>
      </c>
      <c r="L5089" s="5" t="s">
        <v>941</v>
      </c>
      <c r="M5089" s="5" t="s">
        <v>794</v>
      </c>
      <c r="N5089" s="5" t="s">
        <v>294</v>
      </c>
      <c r="O5089" s="5" t="s">
        <v>294</v>
      </c>
      <c r="P5089" s="5" t="s">
        <v>294</v>
      </c>
      <c r="Q5089" s="5" t="s">
        <v>294</v>
      </c>
      <c r="R5089" s="5" t="s">
        <v>294</v>
      </c>
    </row>
    <row r="5090" spans="1:22" x14ac:dyDescent="0.35">
      <c r="A5090" s="5" t="s">
        <v>944</v>
      </c>
      <c r="B5090" s="5" t="s">
        <v>945</v>
      </c>
      <c r="C5090" s="5" t="s">
        <v>641</v>
      </c>
      <c r="D5090" s="5" t="s">
        <v>18</v>
      </c>
      <c r="E5090" s="5">
        <v>1</v>
      </c>
      <c r="F5090" s="5" t="s">
        <v>294</v>
      </c>
      <c r="G5090" s="5" t="s">
        <v>294</v>
      </c>
      <c r="L5090" s="5" t="s">
        <v>941</v>
      </c>
      <c r="M5090" s="5" t="s">
        <v>794</v>
      </c>
      <c r="N5090" s="5" t="s">
        <v>294</v>
      </c>
      <c r="O5090" s="5" t="s">
        <v>294</v>
      </c>
      <c r="P5090" s="5" t="s">
        <v>294</v>
      </c>
      <c r="Q5090" s="5" t="s">
        <v>294</v>
      </c>
      <c r="R5090" s="5" t="s">
        <v>294</v>
      </c>
    </row>
    <row r="5091" spans="1:22" x14ac:dyDescent="0.35">
      <c r="A5091" s="5" t="s">
        <v>946</v>
      </c>
      <c r="B5091" s="5" t="s">
        <v>947</v>
      </c>
      <c r="C5091" s="5" t="s">
        <v>641</v>
      </c>
      <c r="D5091" s="5" t="s">
        <v>20</v>
      </c>
      <c r="E5091" s="5">
        <v>10</v>
      </c>
      <c r="F5091" s="5" t="s">
        <v>294</v>
      </c>
      <c r="G5091" s="5" t="s">
        <v>294</v>
      </c>
      <c r="M5091" s="5" t="s">
        <v>794</v>
      </c>
      <c r="N5091" s="5" t="s">
        <v>294</v>
      </c>
      <c r="O5091" s="5" t="s">
        <v>294</v>
      </c>
      <c r="P5091" s="5" t="s">
        <v>294</v>
      </c>
      <c r="Q5091" s="5" t="s">
        <v>294</v>
      </c>
      <c r="R5091" s="5" t="s">
        <v>294</v>
      </c>
    </row>
    <row r="5092" spans="1:22" x14ac:dyDescent="0.35">
      <c r="A5092" s="5" t="s">
        <v>14586</v>
      </c>
      <c r="B5092" s="5" t="s">
        <v>14587</v>
      </c>
      <c r="C5092" s="5" t="s">
        <v>641</v>
      </c>
      <c r="D5092" s="5" t="s">
        <v>18</v>
      </c>
      <c r="E5092" s="5">
        <v>1</v>
      </c>
      <c r="F5092" s="5" t="s">
        <v>294</v>
      </c>
      <c r="G5092" s="5" t="s">
        <v>294</v>
      </c>
      <c r="M5092" s="5" t="s">
        <v>794</v>
      </c>
      <c r="N5092" s="5" t="s">
        <v>297</v>
      </c>
      <c r="O5092" s="5" t="s">
        <v>297</v>
      </c>
      <c r="P5092" s="5" t="s">
        <v>294</v>
      </c>
      <c r="Q5092" s="5" t="s">
        <v>297</v>
      </c>
      <c r="R5092" s="5" t="s">
        <v>294</v>
      </c>
    </row>
    <row r="5093" spans="1:22" x14ac:dyDescent="0.35">
      <c r="A5093" s="5" t="s">
        <v>942</v>
      </c>
      <c r="B5093" s="5" t="s">
        <v>943</v>
      </c>
      <c r="C5093" s="5" t="s">
        <v>641</v>
      </c>
      <c r="D5093" s="5" t="s">
        <v>18</v>
      </c>
      <c r="E5093" s="5">
        <v>1</v>
      </c>
      <c r="F5093" s="5" t="s">
        <v>294</v>
      </c>
      <c r="G5093" s="5" t="s">
        <v>294</v>
      </c>
      <c r="L5093" s="5" t="s">
        <v>941</v>
      </c>
      <c r="M5093" s="5" t="s">
        <v>794</v>
      </c>
      <c r="N5093" s="5" t="s">
        <v>294</v>
      </c>
      <c r="O5093" s="5" t="s">
        <v>294</v>
      </c>
      <c r="P5093" s="5" t="s">
        <v>294</v>
      </c>
      <c r="Q5093" s="5" t="s">
        <v>294</v>
      </c>
      <c r="R5093" s="5" t="s">
        <v>294</v>
      </c>
    </row>
    <row r="5094" spans="1:22" x14ac:dyDescent="0.35">
      <c r="A5094" s="5" t="s">
        <v>14588</v>
      </c>
      <c r="B5094" s="5" t="s">
        <v>14589</v>
      </c>
      <c r="C5094" s="5" t="s">
        <v>14590</v>
      </c>
      <c r="D5094" s="5" t="s">
        <v>20</v>
      </c>
      <c r="E5094" s="5">
        <v>10</v>
      </c>
      <c r="F5094" s="5" t="s">
        <v>294</v>
      </c>
      <c r="G5094" s="5" t="s">
        <v>294</v>
      </c>
      <c r="M5094" s="5" t="s">
        <v>794</v>
      </c>
      <c r="N5094" s="5" t="s">
        <v>294</v>
      </c>
      <c r="R5094" s="5" t="s">
        <v>294</v>
      </c>
      <c r="V5094" s="5" t="s">
        <v>14591</v>
      </c>
    </row>
    <row r="5095" spans="1:22" x14ac:dyDescent="0.35">
      <c r="A5095" s="5" t="s">
        <v>14592</v>
      </c>
      <c r="B5095" s="5" t="s">
        <v>6050</v>
      </c>
      <c r="C5095" s="5" t="s">
        <v>14590</v>
      </c>
      <c r="D5095" s="5" t="s">
        <v>22</v>
      </c>
      <c r="E5095" s="5">
        <v>9</v>
      </c>
      <c r="F5095" s="5" t="s">
        <v>294</v>
      </c>
      <c r="G5095" s="5" t="s">
        <v>294</v>
      </c>
      <c r="J5095" s="5" t="s">
        <v>641</v>
      </c>
      <c r="M5095" s="5" t="s">
        <v>794</v>
      </c>
      <c r="N5095" s="5" t="s">
        <v>294</v>
      </c>
      <c r="R5095" s="5" t="s">
        <v>297</v>
      </c>
      <c r="V5095" s="5" t="s">
        <v>14592</v>
      </c>
    </row>
    <row r="5096" spans="1:22" x14ac:dyDescent="0.35">
      <c r="A5096" s="5" t="s">
        <v>14593</v>
      </c>
      <c r="B5096" s="5" t="s">
        <v>14594</v>
      </c>
      <c r="C5096" s="5" t="s">
        <v>14590</v>
      </c>
      <c r="D5096" s="5" t="s">
        <v>22</v>
      </c>
      <c r="E5096" s="5">
        <v>11</v>
      </c>
      <c r="F5096" s="5" t="s">
        <v>294</v>
      </c>
      <c r="G5096" s="5" t="s">
        <v>294</v>
      </c>
      <c r="J5096" s="5" t="s">
        <v>14595</v>
      </c>
      <c r="M5096" s="5" t="s">
        <v>794</v>
      </c>
      <c r="N5096" s="5" t="s">
        <v>294</v>
      </c>
      <c r="R5096" s="5" t="s">
        <v>297</v>
      </c>
      <c r="V5096" s="5" t="s">
        <v>14593</v>
      </c>
    </row>
    <row r="5097" spans="1:22" x14ac:dyDescent="0.35">
      <c r="A5097" s="5" t="s">
        <v>14596</v>
      </c>
      <c r="B5097" s="5" t="s">
        <v>14597</v>
      </c>
      <c r="C5097" s="5" t="s">
        <v>14590</v>
      </c>
      <c r="D5097" s="5" t="s">
        <v>20</v>
      </c>
      <c r="E5097" s="5">
        <v>10</v>
      </c>
      <c r="F5097" s="5" t="s">
        <v>294</v>
      </c>
      <c r="G5097" s="5" t="s">
        <v>294</v>
      </c>
      <c r="M5097" s="5" t="s">
        <v>794</v>
      </c>
      <c r="N5097" s="5" t="s">
        <v>294</v>
      </c>
      <c r="P5097" s="5" t="s">
        <v>294</v>
      </c>
      <c r="Q5097" s="5" t="s">
        <v>294</v>
      </c>
      <c r="R5097" s="5" t="s">
        <v>294</v>
      </c>
      <c r="V5097" s="5" t="s">
        <v>14596</v>
      </c>
    </row>
    <row r="5098" spans="1:22" x14ac:dyDescent="0.35">
      <c r="A5098" s="5" t="s">
        <v>14598</v>
      </c>
      <c r="B5098" s="5" t="s">
        <v>14599</v>
      </c>
      <c r="C5098" s="5" t="s">
        <v>14590</v>
      </c>
      <c r="D5098" s="5" t="s">
        <v>20</v>
      </c>
      <c r="E5098" s="5">
        <v>10</v>
      </c>
      <c r="F5098" s="5" t="s">
        <v>294</v>
      </c>
      <c r="G5098" s="5" t="s">
        <v>294</v>
      </c>
      <c r="M5098" s="5" t="s">
        <v>794</v>
      </c>
      <c r="N5098" s="5" t="s">
        <v>294</v>
      </c>
      <c r="R5098" s="5" t="s">
        <v>294</v>
      </c>
      <c r="V5098" s="5" t="s">
        <v>14600</v>
      </c>
    </row>
    <row r="5099" spans="1:22" x14ac:dyDescent="0.35">
      <c r="A5099" s="5" t="s">
        <v>14601</v>
      </c>
      <c r="B5099" s="5" t="s">
        <v>14602</v>
      </c>
      <c r="C5099" s="5" t="s">
        <v>14590</v>
      </c>
      <c r="D5099" s="5" t="s">
        <v>28</v>
      </c>
      <c r="E5099" s="5">
        <v>6</v>
      </c>
      <c r="F5099" s="5" t="s">
        <v>294</v>
      </c>
      <c r="G5099" s="5" t="s">
        <v>294</v>
      </c>
      <c r="M5099" s="5" t="s">
        <v>794</v>
      </c>
      <c r="N5099" s="5" t="s">
        <v>294</v>
      </c>
      <c r="P5099" s="5" t="s">
        <v>294</v>
      </c>
      <c r="Q5099" s="5" t="s">
        <v>294</v>
      </c>
      <c r="R5099" s="5" t="s">
        <v>294</v>
      </c>
      <c r="V5099" s="5" t="s">
        <v>14601</v>
      </c>
    </row>
    <row r="5100" spans="1:22" x14ac:dyDescent="0.35">
      <c r="A5100" s="5" t="s">
        <v>14603</v>
      </c>
      <c r="B5100" s="5" t="s">
        <v>9690</v>
      </c>
      <c r="C5100" s="5" t="s">
        <v>14590</v>
      </c>
      <c r="D5100" s="5" t="s">
        <v>18</v>
      </c>
      <c r="E5100" s="5">
        <v>4</v>
      </c>
      <c r="F5100" s="5" t="s">
        <v>294</v>
      </c>
      <c r="G5100" s="5" t="s">
        <v>297</v>
      </c>
      <c r="J5100" s="5" t="s">
        <v>1194</v>
      </c>
      <c r="M5100" s="5" t="s">
        <v>794</v>
      </c>
      <c r="N5100" s="5" t="s">
        <v>294</v>
      </c>
      <c r="R5100" s="5" t="s">
        <v>294</v>
      </c>
      <c r="V5100" s="5" t="s">
        <v>14604</v>
      </c>
    </row>
    <row r="5101" spans="1:22" x14ac:dyDescent="0.35">
      <c r="A5101" s="5" t="s">
        <v>14605</v>
      </c>
      <c r="B5101" s="5" t="s">
        <v>14606</v>
      </c>
      <c r="C5101" s="5" t="s">
        <v>14590</v>
      </c>
      <c r="D5101" s="5" t="s">
        <v>22</v>
      </c>
      <c r="E5101" s="5">
        <v>11</v>
      </c>
      <c r="F5101" s="5" t="s">
        <v>294</v>
      </c>
      <c r="G5101" s="5" t="s">
        <v>294</v>
      </c>
      <c r="M5101" s="5" t="s">
        <v>3826</v>
      </c>
      <c r="N5101" s="5" t="s">
        <v>294</v>
      </c>
      <c r="R5101" s="5" t="s">
        <v>294</v>
      </c>
      <c r="V5101" s="5" t="s">
        <v>14605</v>
      </c>
    </row>
    <row r="5102" spans="1:22" x14ac:dyDescent="0.35">
      <c r="A5102" s="5" t="s">
        <v>14607</v>
      </c>
      <c r="B5102" s="5" t="s">
        <v>6050</v>
      </c>
      <c r="C5102" s="5" t="s">
        <v>14608</v>
      </c>
      <c r="D5102" s="5" t="s">
        <v>22</v>
      </c>
      <c r="E5102" s="5">
        <v>9</v>
      </c>
      <c r="F5102" s="5" t="s">
        <v>294</v>
      </c>
      <c r="G5102" s="5" t="s">
        <v>294</v>
      </c>
      <c r="J5102" s="5" t="s">
        <v>641</v>
      </c>
      <c r="M5102" s="5" t="s">
        <v>794</v>
      </c>
      <c r="N5102" s="5" t="s">
        <v>294</v>
      </c>
      <c r="R5102" s="5" t="s">
        <v>297</v>
      </c>
      <c r="V5102" s="5" t="s">
        <v>14607</v>
      </c>
    </row>
    <row r="5103" spans="1:22" x14ac:dyDescent="0.35">
      <c r="A5103" s="5" t="s">
        <v>14609</v>
      </c>
      <c r="B5103" s="5" t="s">
        <v>14610</v>
      </c>
      <c r="C5103" s="5" t="s">
        <v>14608</v>
      </c>
      <c r="D5103" s="5" t="s">
        <v>22</v>
      </c>
      <c r="E5103" s="5">
        <v>8</v>
      </c>
      <c r="F5103" s="5" t="s">
        <v>294</v>
      </c>
      <c r="G5103" s="5" t="s">
        <v>294</v>
      </c>
      <c r="J5103" s="5" t="s">
        <v>14611</v>
      </c>
      <c r="M5103" s="5" t="s">
        <v>794</v>
      </c>
      <c r="N5103" s="5" t="s">
        <v>294</v>
      </c>
      <c r="R5103" s="5" t="s">
        <v>297</v>
      </c>
      <c r="V5103" s="5" t="s">
        <v>14609</v>
      </c>
    </row>
    <row r="5104" spans="1:22" x14ac:dyDescent="0.35">
      <c r="A5104" s="5" t="s">
        <v>14612</v>
      </c>
      <c r="B5104" s="5" t="s">
        <v>14613</v>
      </c>
      <c r="C5104" s="5" t="s">
        <v>14608</v>
      </c>
      <c r="D5104" s="5" t="s">
        <v>20</v>
      </c>
      <c r="E5104" s="5">
        <v>10</v>
      </c>
      <c r="F5104" s="5" t="s">
        <v>294</v>
      </c>
      <c r="G5104" s="5" t="s">
        <v>294</v>
      </c>
      <c r="M5104" s="5" t="s">
        <v>794</v>
      </c>
      <c r="N5104" s="5" t="s">
        <v>294</v>
      </c>
      <c r="P5104" s="5" t="s">
        <v>294</v>
      </c>
      <c r="Q5104" s="5" t="s">
        <v>294</v>
      </c>
      <c r="R5104" s="5" t="s">
        <v>294</v>
      </c>
      <c r="V5104" s="5" t="s">
        <v>14612</v>
      </c>
    </row>
    <row r="5105" spans="1:22" x14ac:dyDescent="0.35">
      <c r="A5105" s="5" t="s">
        <v>14614</v>
      </c>
      <c r="B5105" s="5" t="s">
        <v>14615</v>
      </c>
      <c r="C5105" s="5" t="s">
        <v>14608</v>
      </c>
      <c r="D5105" s="5" t="s">
        <v>22</v>
      </c>
      <c r="E5105" s="5">
        <v>11</v>
      </c>
      <c r="F5105" s="5" t="s">
        <v>294</v>
      </c>
      <c r="G5105" s="5" t="s">
        <v>294</v>
      </c>
      <c r="M5105" s="5" t="s">
        <v>3826</v>
      </c>
      <c r="N5105" s="5" t="s">
        <v>294</v>
      </c>
      <c r="R5105" s="5" t="s">
        <v>294</v>
      </c>
      <c r="V5105" s="5" t="s">
        <v>14614</v>
      </c>
    </row>
    <row r="5106" spans="1:22" x14ac:dyDescent="0.35">
      <c r="A5106" s="5" t="s">
        <v>14616</v>
      </c>
      <c r="B5106" s="5" t="s">
        <v>6050</v>
      </c>
      <c r="C5106" s="5" t="s">
        <v>14617</v>
      </c>
      <c r="D5106" s="5" t="s">
        <v>22</v>
      </c>
      <c r="E5106" s="5">
        <v>9</v>
      </c>
      <c r="F5106" s="5" t="s">
        <v>294</v>
      </c>
      <c r="G5106" s="5" t="s">
        <v>294</v>
      </c>
      <c r="J5106" s="5" t="s">
        <v>641</v>
      </c>
      <c r="M5106" s="5" t="s">
        <v>794</v>
      </c>
      <c r="N5106" s="5" t="s">
        <v>294</v>
      </c>
      <c r="P5106" s="5" t="s">
        <v>294</v>
      </c>
      <c r="Q5106" s="5" t="s">
        <v>294</v>
      </c>
      <c r="R5106" s="5" t="s">
        <v>297</v>
      </c>
      <c r="V5106" s="5" t="s">
        <v>14616</v>
      </c>
    </row>
    <row r="5107" spans="1:22" x14ac:dyDescent="0.35">
      <c r="A5107" s="5" t="s">
        <v>14618</v>
      </c>
      <c r="B5107" s="5" t="s">
        <v>14619</v>
      </c>
      <c r="C5107" s="5" t="s">
        <v>14617</v>
      </c>
      <c r="D5107" s="5" t="s">
        <v>22</v>
      </c>
      <c r="E5107" s="5">
        <v>10</v>
      </c>
      <c r="F5107" s="5" t="s">
        <v>294</v>
      </c>
      <c r="G5107" s="5" t="s">
        <v>294</v>
      </c>
      <c r="J5107" s="5" t="s">
        <v>14620</v>
      </c>
      <c r="M5107" s="5" t="s">
        <v>794</v>
      </c>
      <c r="N5107" s="5" t="s">
        <v>294</v>
      </c>
      <c r="P5107" s="5" t="s">
        <v>294</v>
      </c>
      <c r="Q5107" s="5" t="s">
        <v>294</v>
      </c>
      <c r="R5107" s="5" t="s">
        <v>297</v>
      </c>
      <c r="V5107" s="5" t="s">
        <v>14618</v>
      </c>
    </row>
    <row r="5108" spans="1:22" x14ac:dyDescent="0.35">
      <c r="A5108" s="5" t="s">
        <v>14621</v>
      </c>
      <c r="B5108" s="5" t="s">
        <v>14622</v>
      </c>
      <c r="C5108" s="5" t="s">
        <v>14617</v>
      </c>
      <c r="D5108" s="5" t="s">
        <v>20</v>
      </c>
      <c r="E5108" s="5">
        <v>10</v>
      </c>
      <c r="F5108" s="5" t="s">
        <v>294</v>
      </c>
      <c r="G5108" s="5" t="s">
        <v>294</v>
      </c>
      <c r="M5108" s="5" t="s">
        <v>794</v>
      </c>
      <c r="N5108" s="5" t="s">
        <v>294</v>
      </c>
      <c r="P5108" s="5" t="s">
        <v>294</v>
      </c>
      <c r="Q5108" s="5" t="s">
        <v>294</v>
      </c>
      <c r="R5108" s="5" t="s">
        <v>294</v>
      </c>
      <c r="V5108" s="5" t="s">
        <v>14621</v>
      </c>
    </row>
    <row r="5109" spans="1:22" x14ac:dyDescent="0.35">
      <c r="A5109" s="5" t="s">
        <v>14623</v>
      </c>
      <c r="B5109" s="5" t="s">
        <v>14624</v>
      </c>
      <c r="C5109" s="5" t="s">
        <v>14617</v>
      </c>
      <c r="D5109" s="5" t="s">
        <v>22</v>
      </c>
      <c r="E5109" s="5">
        <v>11</v>
      </c>
      <c r="F5109" s="5" t="s">
        <v>294</v>
      </c>
      <c r="G5109" s="5" t="s">
        <v>294</v>
      </c>
      <c r="M5109" s="5" t="s">
        <v>3826</v>
      </c>
      <c r="N5109" s="5" t="s">
        <v>294</v>
      </c>
      <c r="P5109" s="5" t="s">
        <v>294</v>
      </c>
      <c r="Q5109" s="5" t="s">
        <v>294</v>
      </c>
      <c r="R5109" s="5" t="s">
        <v>294</v>
      </c>
      <c r="V5109" s="5" t="s">
        <v>14623</v>
      </c>
    </row>
    <row r="5110" spans="1:22" x14ac:dyDescent="0.35">
      <c r="A5110" s="5" t="s">
        <v>14625</v>
      </c>
      <c r="B5110" s="5" t="s">
        <v>6050</v>
      </c>
      <c r="C5110" s="5" t="s">
        <v>14626</v>
      </c>
      <c r="D5110" s="5" t="s">
        <v>22</v>
      </c>
      <c r="E5110" s="5">
        <v>9</v>
      </c>
      <c r="F5110" s="5" t="s">
        <v>294</v>
      </c>
      <c r="G5110" s="5" t="s">
        <v>294</v>
      </c>
      <c r="J5110" s="5" t="s">
        <v>641</v>
      </c>
      <c r="M5110" s="5" t="s">
        <v>794</v>
      </c>
      <c r="N5110" s="5" t="s">
        <v>294</v>
      </c>
      <c r="R5110" s="5" t="s">
        <v>297</v>
      </c>
      <c r="V5110" s="5" t="s">
        <v>14625</v>
      </c>
    </row>
    <row r="5111" spans="1:22" x14ac:dyDescent="0.35">
      <c r="A5111" s="5" t="s">
        <v>14627</v>
      </c>
      <c r="B5111" s="5" t="s">
        <v>14628</v>
      </c>
      <c r="C5111" s="5" t="s">
        <v>14626</v>
      </c>
      <c r="D5111" s="5" t="s">
        <v>22</v>
      </c>
      <c r="E5111" s="5">
        <v>10</v>
      </c>
      <c r="F5111" s="5" t="s">
        <v>294</v>
      </c>
      <c r="G5111" s="5" t="s">
        <v>294</v>
      </c>
      <c r="J5111" s="5" t="s">
        <v>14629</v>
      </c>
      <c r="M5111" s="5" t="s">
        <v>794</v>
      </c>
      <c r="N5111" s="5" t="s">
        <v>294</v>
      </c>
      <c r="R5111" s="5" t="s">
        <v>297</v>
      </c>
      <c r="V5111" s="5" t="s">
        <v>14627</v>
      </c>
    </row>
    <row r="5112" spans="1:22" x14ac:dyDescent="0.35">
      <c r="A5112" s="5" t="s">
        <v>14630</v>
      </c>
      <c r="B5112" s="5" t="s">
        <v>14613</v>
      </c>
      <c r="C5112" s="5" t="s">
        <v>14626</v>
      </c>
      <c r="D5112" s="5" t="s">
        <v>20</v>
      </c>
      <c r="E5112" s="5">
        <v>10</v>
      </c>
      <c r="F5112" s="5" t="s">
        <v>294</v>
      </c>
      <c r="G5112" s="5" t="s">
        <v>294</v>
      </c>
      <c r="M5112" s="5" t="s">
        <v>794</v>
      </c>
      <c r="N5112" s="5" t="s">
        <v>294</v>
      </c>
      <c r="P5112" s="5" t="s">
        <v>294</v>
      </c>
      <c r="Q5112" s="5" t="s">
        <v>294</v>
      </c>
      <c r="R5112" s="5" t="s">
        <v>294</v>
      </c>
      <c r="V5112" s="5" t="s">
        <v>14630</v>
      </c>
    </row>
    <row r="5113" spans="1:22" x14ac:dyDescent="0.35">
      <c r="A5113" s="5" t="s">
        <v>14631</v>
      </c>
      <c r="B5113" s="5" t="s">
        <v>14606</v>
      </c>
      <c r="C5113" s="5" t="s">
        <v>14626</v>
      </c>
      <c r="D5113" s="5" t="s">
        <v>22</v>
      </c>
      <c r="E5113" s="5">
        <v>11</v>
      </c>
      <c r="F5113" s="5" t="s">
        <v>294</v>
      </c>
      <c r="G5113" s="5" t="s">
        <v>294</v>
      </c>
      <c r="M5113" s="5" t="s">
        <v>3826</v>
      </c>
      <c r="N5113" s="5" t="s">
        <v>294</v>
      </c>
      <c r="R5113" s="5" t="s">
        <v>294</v>
      </c>
      <c r="V5113" s="5" t="s">
        <v>14631</v>
      </c>
    </row>
    <row r="5114" spans="1:22" x14ac:dyDescent="0.35">
      <c r="A5114" s="5" t="s">
        <v>644</v>
      </c>
      <c r="B5114" s="5" t="s">
        <v>1639</v>
      </c>
      <c r="C5114" s="5" t="s">
        <v>641</v>
      </c>
      <c r="D5114" s="5" t="s">
        <v>18</v>
      </c>
      <c r="E5114" s="5">
        <v>100</v>
      </c>
      <c r="F5114" s="5" t="s">
        <v>294</v>
      </c>
      <c r="G5114" s="5" t="s">
        <v>294</v>
      </c>
      <c r="M5114" s="5" t="s">
        <v>794</v>
      </c>
      <c r="N5114" s="5" t="s">
        <v>294</v>
      </c>
      <c r="O5114" s="5" t="s">
        <v>294</v>
      </c>
      <c r="P5114" s="5" t="s">
        <v>294</v>
      </c>
      <c r="Q5114" s="5" t="s">
        <v>294</v>
      </c>
      <c r="R5114" s="5" t="s">
        <v>297</v>
      </c>
      <c r="V5114" s="5" t="s">
        <v>644</v>
      </c>
    </row>
    <row r="5115" spans="1:22" x14ac:dyDescent="0.35">
      <c r="A5115" s="5" t="s">
        <v>14632</v>
      </c>
      <c r="B5115" s="5" t="s">
        <v>14633</v>
      </c>
      <c r="C5115" s="5" t="s">
        <v>641</v>
      </c>
      <c r="D5115" s="5" t="s">
        <v>18</v>
      </c>
      <c r="E5115" s="5">
        <v>162</v>
      </c>
      <c r="F5115" s="5" t="s">
        <v>294</v>
      </c>
      <c r="G5115" s="5" t="s">
        <v>294</v>
      </c>
      <c r="M5115" s="5" t="s">
        <v>794</v>
      </c>
      <c r="N5115" s="5" t="s">
        <v>297</v>
      </c>
      <c r="O5115" s="5" t="s">
        <v>294</v>
      </c>
      <c r="P5115" s="5" t="s">
        <v>294</v>
      </c>
      <c r="Q5115" s="5" t="s">
        <v>297</v>
      </c>
      <c r="R5115" s="5" t="s">
        <v>294</v>
      </c>
      <c r="V5115" s="5" t="s">
        <v>14632</v>
      </c>
    </row>
    <row r="5116" spans="1:22" x14ac:dyDescent="0.35">
      <c r="A5116" s="5" t="s">
        <v>682</v>
      </c>
      <c r="B5116" s="5" t="s">
        <v>2730</v>
      </c>
      <c r="C5116" s="5" t="s">
        <v>641</v>
      </c>
      <c r="D5116" s="5" t="s">
        <v>18</v>
      </c>
      <c r="E5116" s="5">
        <v>1</v>
      </c>
      <c r="F5116" s="5" t="s">
        <v>294</v>
      </c>
      <c r="G5116" s="5" t="s">
        <v>294</v>
      </c>
      <c r="M5116" s="5" t="s">
        <v>794</v>
      </c>
      <c r="N5116" s="5" t="s">
        <v>294</v>
      </c>
      <c r="R5116" s="5" t="s">
        <v>294</v>
      </c>
      <c r="V5116" s="5" t="s">
        <v>682</v>
      </c>
    </row>
    <row r="5117" spans="1:22" x14ac:dyDescent="0.35">
      <c r="A5117" s="5" t="s">
        <v>14634</v>
      </c>
      <c r="B5117" s="5" t="s">
        <v>14635</v>
      </c>
      <c r="C5117" s="5" t="s">
        <v>1092</v>
      </c>
      <c r="D5117" s="5" t="s">
        <v>22</v>
      </c>
      <c r="E5117" s="5">
        <v>10</v>
      </c>
      <c r="F5117" s="5" t="s">
        <v>294</v>
      </c>
      <c r="G5117" s="5" t="s">
        <v>294</v>
      </c>
      <c r="J5117" s="5" t="s">
        <v>641</v>
      </c>
      <c r="M5117" s="5" t="s">
        <v>794</v>
      </c>
      <c r="N5117" s="5" t="s">
        <v>294</v>
      </c>
      <c r="O5117" s="5" t="s">
        <v>294</v>
      </c>
      <c r="P5117" s="5" t="s">
        <v>294</v>
      </c>
      <c r="Q5117" s="5" t="s">
        <v>294</v>
      </c>
      <c r="R5117" s="5" t="s">
        <v>297</v>
      </c>
    </row>
    <row r="5118" spans="1:22" x14ac:dyDescent="0.35">
      <c r="A5118" s="5" t="s">
        <v>14636</v>
      </c>
      <c r="B5118" s="5" t="s">
        <v>14637</v>
      </c>
      <c r="C5118" s="5" t="s">
        <v>14638</v>
      </c>
      <c r="D5118" s="5" t="s">
        <v>18</v>
      </c>
      <c r="E5118" s="5">
        <v>999</v>
      </c>
      <c r="F5118" s="5" t="s">
        <v>294</v>
      </c>
      <c r="G5118" s="5" t="s">
        <v>294</v>
      </c>
      <c r="M5118" s="5" t="s">
        <v>794</v>
      </c>
      <c r="N5118" s="5" t="s">
        <v>294</v>
      </c>
      <c r="O5118" s="5" t="s">
        <v>294</v>
      </c>
      <c r="P5118" s="5" t="s">
        <v>294</v>
      </c>
      <c r="Q5118" s="5" t="s">
        <v>294</v>
      </c>
      <c r="R5118" s="5" t="s">
        <v>294</v>
      </c>
    </row>
    <row r="5119" spans="1:22" x14ac:dyDescent="0.35">
      <c r="A5119" s="5" t="s">
        <v>14639</v>
      </c>
      <c r="B5119" s="5" t="s">
        <v>14640</v>
      </c>
      <c r="C5119" s="5" t="s">
        <v>14638</v>
      </c>
      <c r="D5119" s="5" t="s">
        <v>22</v>
      </c>
      <c r="E5119" s="5">
        <v>9</v>
      </c>
      <c r="F5119" s="5" t="s">
        <v>294</v>
      </c>
      <c r="G5119" s="5" t="s">
        <v>294</v>
      </c>
      <c r="J5119" s="5" t="s">
        <v>641</v>
      </c>
      <c r="M5119" s="5" t="s">
        <v>794</v>
      </c>
      <c r="N5119" s="5" t="s">
        <v>294</v>
      </c>
      <c r="O5119" s="5" t="s">
        <v>294</v>
      </c>
      <c r="P5119" s="5" t="s">
        <v>294</v>
      </c>
      <c r="Q5119" s="5" t="s">
        <v>294</v>
      </c>
      <c r="R5119" s="5" t="s">
        <v>297</v>
      </c>
    </row>
    <row r="5120" spans="1:22" x14ac:dyDescent="0.35">
      <c r="A5120" s="5" t="s">
        <v>14641</v>
      </c>
      <c r="B5120" s="5" t="s">
        <v>14642</v>
      </c>
      <c r="C5120" s="5" t="s">
        <v>14638</v>
      </c>
      <c r="D5120" s="5" t="s">
        <v>18</v>
      </c>
      <c r="E5120" s="5">
        <v>100</v>
      </c>
      <c r="F5120" s="5" t="s">
        <v>294</v>
      </c>
      <c r="G5120" s="5" t="s">
        <v>294</v>
      </c>
      <c r="M5120" s="5" t="s">
        <v>794</v>
      </c>
      <c r="N5120" s="5" t="s">
        <v>294</v>
      </c>
      <c r="O5120" s="5" t="s">
        <v>294</v>
      </c>
      <c r="P5120" s="5" t="s">
        <v>294</v>
      </c>
      <c r="Q5120" s="5" t="s">
        <v>294</v>
      </c>
      <c r="R5120" s="5" t="s">
        <v>294</v>
      </c>
    </row>
    <row r="5121" spans="1:22" x14ac:dyDescent="0.35">
      <c r="A5121" s="5" t="s">
        <v>14643</v>
      </c>
      <c r="B5121" s="5" t="s">
        <v>14644</v>
      </c>
      <c r="C5121" s="5" t="s">
        <v>14638</v>
      </c>
      <c r="D5121" s="5" t="s">
        <v>18</v>
      </c>
      <c r="E5121" s="5">
        <v>13</v>
      </c>
      <c r="F5121" s="5" t="s">
        <v>294</v>
      </c>
      <c r="G5121" s="5" t="s">
        <v>297</v>
      </c>
      <c r="M5121" s="5" t="s">
        <v>794</v>
      </c>
      <c r="N5121" s="5" t="s">
        <v>294</v>
      </c>
      <c r="O5121" s="5" t="s">
        <v>294</v>
      </c>
      <c r="P5121" s="5" t="s">
        <v>294</v>
      </c>
      <c r="Q5121" s="5" t="s">
        <v>294</v>
      </c>
      <c r="R5121" s="5" t="s">
        <v>294</v>
      </c>
    </row>
    <row r="5122" spans="1:22" x14ac:dyDescent="0.35">
      <c r="A5122" s="5" t="s">
        <v>14645</v>
      </c>
      <c r="B5122" s="5" t="s">
        <v>14646</v>
      </c>
      <c r="C5122" s="5" t="s">
        <v>14638</v>
      </c>
      <c r="D5122" s="5" t="s">
        <v>18</v>
      </c>
      <c r="E5122" s="5">
        <v>40</v>
      </c>
      <c r="F5122" s="5" t="s">
        <v>294</v>
      </c>
      <c r="G5122" s="5" t="s">
        <v>294</v>
      </c>
      <c r="M5122" s="5" t="s">
        <v>3826</v>
      </c>
      <c r="N5122" s="5" t="s">
        <v>294</v>
      </c>
      <c r="O5122" s="5" t="s">
        <v>294</v>
      </c>
      <c r="P5122" s="5" t="s">
        <v>294</v>
      </c>
      <c r="Q5122" s="5" t="s">
        <v>294</v>
      </c>
      <c r="R5122" s="5" t="s">
        <v>294</v>
      </c>
    </row>
    <row r="5123" spans="1:22" x14ac:dyDescent="0.35">
      <c r="A5123" s="5" t="s">
        <v>14647</v>
      </c>
      <c r="B5123" s="5" t="s">
        <v>14648</v>
      </c>
      <c r="C5123" s="5" t="s">
        <v>14638</v>
      </c>
      <c r="D5123" s="5" t="s">
        <v>18</v>
      </c>
      <c r="E5123" s="5">
        <v>30</v>
      </c>
      <c r="F5123" s="5" t="s">
        <v>294</v>
      </c>
      <c r="G5123" s="5" t="s">
        <v>294</v>
      </c>
      <c r="M5123" s="5" t="s">
        <v>794</v>
      </c>
      <c r="N5123" s="5" t="s">
        <v>294</v>
      </c>
      <c r="O5123" s="5" t="s">
        <v>294</v>
      </c>
      <c r="P5123" s="5" t="s">
        <v>294</v>
      </c>
      <c r="Q5123" s="5" t="s">
        <v>294</v>
      </c>
      <c r="R5123" s="5" t="s">
        <v>294</v>
      </c>
    </row>
    <row r="5124" spans="1:22" x14ac:dyDescent="0.35">
      <c r="A5124" s="5" t="s">
        <v>14649</v>
      </c>
      <c r="B5124" s="5" t="s">
        <v>14650</v>
      </c>
      <c r="C5124" s="5" t="s">
        <v>14638</v>
      </c>
      <c r="D5124" s="5" t="s">
        <v>18</v>
      </c>
      <c r="E5124" s="5">
        <v>50</v>
      </c>
      <c r="F5124" s="5" t="s">
        <v>294</v>
      </c>
      <c r="G5124" s="5" t="s">
        <v>294</v>
      </c>
      <c r="M5124" s="5" t="s">
        <v>794</v>
      </c>
      <c r="N5124" s="5" t="s">
        <v>294</v>
      </c>
      <c r="O5124" s="5" t="s">
        <v>294</v>
      </c>
      <c r="P5124" s="5" t="s">
        <v>294</v>
      </c>
      <c r="Q5124" s="5" t="s">
        <v>294</v>
      </c>
      <c r="R5124" s="5" t="s">
        <v>297</v>
      </c>
    </row>
    <row r="5125" spans="1:22" x14ac:dyDescent="0.35">
      <c r="A5125" s="5" t="s">
        <v>14651</v>
      </c>
      <c r="B5125" s="5" t="s">
        <v>14652</v>
      </c>
      <c r="C5125" s="5" t="s">
        <v>14638</v>
      </c>
      <c r="D5125" s="5" t="s">
        <v>22</v>
      </c>
      <c r="E5125" s="5">
        <v>4</v>
      </c>
      <c r="F5125" s="5" t="s">
        <v>294</v>
      </c>
      <c r="G5125" s="5" t="s">
        <v>294</v>
      </c>
      <c r="M5125" s="5" t="s">
        <v>794</v>
      </c>
      <c r="N5125" s="5" t="s">
        <v>294</v>
      </c>
      <c r="O5125" s="5" t="s">
        <v>294</v>
      </c>
      <c r="P5125" s="5" t="s">
        <v>294</v>
      </c>
      <c r="Q5125" s="5" t="s">
        <v>294</v>
      </c>
      <c r="R5125" s="5" t="s">
        <v>294</v>
      </c>
    </row>
    <row r="5126" spans="1:22" x14ac:dyDescent="0.35">
      <c r="A5126" s="5" t="s">
        <v>14653</v>
      </c>
      <c r="B5126" s="5" t="s">
        <v>14654</v>
      </c>
      <c r="C5126" s="5" t="s">
        <v>14638</v>
      </c>
      <c r="D5126" s="5" t="s">
        <v>18</v>
      </c>
      <c r="E5126" s="5">
        <v>30</v>
      </c>
      <c r="F5126" s="5" t="s">
        <v>294</v>
      </c>
      <c r="G5126" s="5" t="s">
        <v>294</v>
      </c>
      <c r="M5126" s="5" t="s">
        <v>794</v>
      </c>
      <c r="N5126" s="5" t="s">
        <v>294</v>
      </c>
      <c r="O5126" s="5" t="s">
        <v>294</v>
      </c>
      <c r="P5126" s="5" t="s">
        <v>294</v>
      </c>
      <c r="Q5126" s="5" t="s">
        <v>294</v>
      </c>
      <c r="R5126" s="5" t="s">
        <v>294</v>
      </c>
    </row>
    <row r="5127" spans="1:22" x14ac:dyDescent="0.35">
      <c r="A5127" s="5" t="s">
        <v>14655</v>
      </c>
      <c r="B5127" s="5" t="s">
        <v>14656</v>
      </c>
      <c r="C5127" s="5" t="s">
        <v>14638</v>
      </c>
      <c r="D5127" s="5" t="s">
        <v>18</v>
      </c>
      <c r="E5127" s="5">
        <v>30</v>
      </c>
      <c r="F5127" s="5" t="s">
        <v>294</v>
      </c>
      <c r="G5127" s="5" t="s">
        <v>294</v>
      </c>
      <c r="M5127" s="5" t="s">
        <v>794</v>
      </c>
      <c r="N5127" s="5" t="s">
        <v>294</v>
      </c>
      <c r="O5127" s="5" t="s">
        <v>294</v>
      </c>
      <c r="P5127" s="5" t="s">
        <v>294</v>
      </c>
      <c r="Q5127" s="5" t="s">
        <v>294</v>
      </c>
      <c r="R5127" s="5" t="s">
        <v>297</v>
      </c>
    </row>
    <row r="5128" spans="1:22" x14ac:dyDescent="0.35">
      <c r="A5128" s="5" t="s">
        <v>14657</v>
      </c>
      <c r="B5128" s="5" t="s">
        <v>14658</v>
      </c>
      <c r="C5128" s="5" t="s">
        <v>1092</v>
      </c>
      <c r="D5128" s="5" t="s">
        <v>22</v>
      </c>
      <c r="E5128" s="5">
        <v>10</v>
      </c>
      <c r="F5128" s="5" t="s">
        <v>294</v>
      </c>
      <c r="G5128" s="5" t="s">
        <v>294</v>
      </c>
      <c r="M5128" s="5" t="s">
        <v>3826</v>
      </c>
      <c r="N5128" s="5" t="s">
        <v>294</v>
      </c>
      <c r="P5128" s="5" t="s">
        <v>294</v>
      </c>
      <c r="Q5128" s="5" t="s">
        <v>294</v>
      </c>
      <c r="R5128" s="5" t="s">
        <v>294</v>
      </c>
    </row>
    <row r="5129" spans="1:22" x14ac:dyDescent="0.35">
      <c r="A5129" s="5" t="s">
        <v>14509</v>
      </c>
      <c r="B5129" s="5" t="s">
        <v>14508</v>
      </c>
      <c r="C5129" s="5" t="s">
        <v>641</v>
      </c>
      <c r="D5129" s="5" t="s">
        <v>18</v>
      </c>
      <c r="E5129" s="5">
        <v>50</v>
      </c>
      <c r="F5129" s="5" t="s">
        <v>294</v>
      </c>
      <c r="G5129" s="5" t="s">
        <v>294</v>
      </c>
      <c r="M5129" s="5" t="s">
        <v>794</v>
      </c>
      <c r="N5129" s="5" t="s">
        <v>294</v>
      </c>
      <c r="O5129" s="5" t="s">
        <v>294</v>
      </c>
      <c r="P5129" s="5" t="s">
        <v>294</v>
      </c>
      <c r="Q5129" s="5" t="s">
        <v>294</v>
      </c>
      <c r="R5129" s="5" t="s">
        <v>297</v>
      </c>
      <c r="V5129" s="5" t="s">
        <v>14509</v>
      </c>
    </row>
    <row r="5130" spans="1:22" x14ac:dyDescent="0.35">
      <c r="A5130" s="5" t="s">
        <v>642</v>
      </c>
      <c r="B5130" s="5" t="s">
        <v>643</v>
      </c>
      <c r="C5130" s="5" t="s">
        <v>641</v>
      </c>
      <c r="D5130" s="5" t="s">
        <v>18</v>
      </c>
      <c r="E5130" s="5">
        <v>20</v>
      </c>
      <c r="F5130" s="5" t="s">
        <v>294</v>
      </c>
      <c r="G5130" s="5" t="s">
        <v>294</v>
      </c>
      <c r="M5130" s="5" t="s">
        <v>794</v>
      </c>
      <c r="N5130" s="5" t="s">
        <v>294</v>
      </c>
      <c r="O5130" s="5" t="s">
        <v>294</v>
      </c>
      <c r="P5130" s="5" t="s">
        <v>294</v>
      </c>
      <c r="Q5130" s="5" t="s">
        <v>294</v>
      </c>
      <c r="R5130" s="5" t="s">
        <v>294</v>
      </c>
    </row>
    <row r="5131" spans="1:22" x14ac:dyDescent="0.35">
      <c r="A5131" s="5" t="s">
        <v>14659</v>
      </c>
      <c r="B5131" s="5" t="s">
        <v>14148</v>
      </c>
      <c r="C5131" s="5" t="s">
        <v>641</v>
      </c>
      <c r="D5131" s="5" t="s">
        <v>18</v>
      </c>
      <c r="E5131" s="5">
        <v>141</v>
      </c>
      <c r="F5131" s="5" t="s">
        <v>294</v>
      </c>
      <c r="G5131" s="5" t="s">
        <v>294</v>
      </c>
      <c r="M5131" s="5" t="s">
        <v>794</v>
      </c>
      <c r="N5131" s="5" t="s">
        <v>297</v>
      </c>
      <c r="O5131" s="5" t="s">
        <v>294</v>
      </c>
      <c r="P5131" s="5" t="s">
        <v>294</v>
      </c>
      <c r="Q5131" s="5" t="s">
        <v>297</v>
      </c>
      <c r="R5131" s="5" t="s">
        <v>294</v>
      </c>
      <c r="V5131" s="5" t="s">
        <v>14659</v>
      </c>
    </row>
    <row r="5132" spans="1:22" x14ac:dyDescent="0.35">
      <c r="A5132" s="5" t="s">
        <v>3002</v>
      </c>
      <c r="B5132" s="5" t="s">
        <v>14660</v>
      </c>
      <c r="C5132" s="5" t="s">
        <v>14661</v>
      </c>
      <c r="D5132" s="5" t="s">
        <v>18</v>
      </c>
      <c r="E5132" s="5">
        <v>40</v>
      </c>
      <c r="F5132" s="5" t="s">
        <v>294</v>
      </c>
      <c r="G5132" s="5" t="s">
        <v>294</v>
      </c>
      <c r="M5132" s="5" t="s">
        <v>794</v>
      </c>
      <c r="N5132" s="5" t="s">
        <v>294</v>
      </c>
      <c r="R5132" s="5" t="s">
        <v>294</v>
      </c>
      <c r="V5132" s="5" t="s">
        <v>3002</v>
      </c>
    </row>
    <row r="5133" spans="1:22" x14ac:dyDescent="0.35">
      <c r="A5133" s="5" t="s">
        <v>3005</v>
      </c>
      <c r="B5133" s="5" t="s">
        <v>14662</v>
      </c>
      <c r="C5133" s="5" t="s">
        <v>14661</v>
      </c>
      <c r="D5133" s="5" t="s">
        <v>18</v>
      </c>
      <c r="E5133" s="5">
        <v>20</v>
      </c>
      <c r="F5133" s="5" t="s">
        <v>294</v>
      </c>
      <c r="G5133" s="5" t="s">
        <v>294</v>
      </c>
      <c r="M5133" s="5" t="s">
        <v>794</v>
      </c>
      <c r="N5133" s="5" t="s">
        <v>294</v>
      </c>
      <c r="R5133" s="5" t="s">
        <v>294</v>
      </c>
      <c r="V5133" s="5" t="s">
        <v>3005</v>
      </c>
    </row>
    <row r="5134" spans="1:22" x14ac:dyDescent="0.35">
      <c r="A5134" s="5" t="s">
        <v>2999</v>
      </c>
      <c r="B5134" s="5" t="s">
        <v>14663</v>
      </c>
      <c r="C5134" s="5" t="s">
        <v>14661</v>
      </c>
      <c r="D5134" s="5" t="s">
        <v>18</v>
      </c>
      <c r="E5134" s="5">
        <v>15</v>
      </c>
      <c r="F5134" s="5" t="s">
        <v>294</v>
      </c>
      <c r="G5134" s="5" t="s">
        <v>294</v>
      </c>
      <c r="M5134" s="5" t="s">
        <v>794</v>
      </c>
      <c r="N5134" s="5" t="s">
        <v>294</v>
      </c>
      <c r="R5134" s="5" t="s">
        <v>294</v>
      </c>
      <c r="V5134" s="5" t="s">
        <v>2999</v>
      </c>
    </row>
    <row r="5135" spans="1:22" x14ac:dyDescent="0.35">
      <c r="A5135" s="5" t="s">
        <v>14664</v>
      </c>
      <c r="B5135" s="5" t="s">
        <v>14665</v>
      </c>
      <c r="C5135" s="5" t="s">
        <v>14661</v>
      </c>
      <c r="D5135" s="5" t="s">
        <v>22</v>
      </c>
      <c r="E5135" s="5">
        <v>4</v>
      </c>
      <c r="F5135" s="5" t="s">
        <v>294</v>
      </c>
      <c r="G5135" s="5" t="s">
        <v>294</v>
      </c>
      <c r="M5135" s="5" t="s">
        <v>3826</v>
      </c>
      <c r="N5135" s="5" t="s">
        <v>294</v>
      </c>
      <c r="R5135" s="5" t="s">
        <v>294</v>
      </c>
      <c r="V5135" s="5" t="s">
        <v>14664</v>
      </c>
    </row>
    <row r="5136" spans="1:22" x14ac:dyDescent="0.35">
      <c r="A5136" s="5" t="s">
        <v>3000</v>
      </c>
      <c r="B5136" s="5" t="s">
        <v>14666</v>
      </c>
      <c r="C5136" s="5" t="s">
        <v>14661</v>
      </c>
      <c r="D5136" s="5" t="s">
        <v>18</v>
      </c>
      <c r="E5136" s="5">
        <v>20</v>
      </c>
      <c r="F5136" s="5" t="s">
        <v>294</v>
      </c>
      <c r="G5136" s="5" t="s">
        <v>294</v>
      </c>
      <c r="M5136" s="5" t="s">
        <v>794</v>
      </c>
      <c r="N5136" s="5" t="s">
        <v>294</v>
      </c>
      <c r="R5136" s="5" t="s">
        <v>294</v>
      </c>
      <c r="V5136" s="5" t="s">
        <v>3000</v>
      </c>
    </row>
    <row r="5137" spans="1:22" x14ac:dyDescent="0.35">
      <c r="A5137" s="5" t="s">
        <v>14667</v>
      </c>
      <c r="B5137" s="5" t="s">
        <v>14668</v>
      </c>
      <c r="C5137" s="5" t="s">
        <v>14661</v>
      </c>
      <c r="D5137" s="5" t="s">
        <v>18</v>
      </c>
      <c r="E5137" s="5">
        <v>30</v>
      </c>
      <c r="F5137" s="5" t="s">
        <v>294</v>
      </c>
      <c r="G5137" s="5" t="s">
        <v>294</v>
      </c>
      <c r="M5137" s="5" t="s">
        <v>794</v>
      </c>
      <c r="N5137" s="5" t="s">
        <v>294</v>
      </c>
      <c r="R5137" s="5" t="s">
        <v>294</v>
      </c>
      <c r="V5137" s="5" t="s">
        <v>14667</v>
      </c>
    </row>
    <row r="5138" spans="1:22" x14ac:dyDescent="0.35">
      <c r="A5138" s="5" t="s">
        <v>3010</v>
      </c>
      <c r="B5138" s="5" t="s">
        <v>14669</v>
      </c>
      <c r="C5138" s="5" t="s">
        <v>14661</v>
      </c>
      <c r="D5138" s="5" t="s">
        <v>18</v>
      </c>
      <c r="E5138" s="5">
        <v>1</v>
      </c>
      <c r="F5138" s="5" t="s">
        <v>294</v>
      </c>
      <c r="G5138" s="5" t="s">
        <v>297</v>
      </c>
      <c r="M5138" s="5" t="s">
        <v>794</v>
      </c>
      <c r="N5138" s="5" t="s">
        <v>294</v>
      </c>
      <c r="Q5138" s="5" t="s">
        <v>294</v>
      </c>
      <c r="R5138" s="5" t="s">
        <v>294</v>
      </c>
      <c r="U5138" s="5" t="s">
        <v>14670</v>
      </c>
      <c r="V5138" s="5" t="s">
        <v>3010</v>
      </c>
    </row>
    <row r="5139" spans="1:22" x14ac:dyDescent="0.35">
      <c r="A5139" s="5" t="s">
        <v>3008</v>
      </c>
      <c r="B5139" s="5" t="s">
        <v>14671</v>
      </c>
      <c r="C5139" s="5" t="s">
        <v>14661</v>
      </c>
      <c r="D5139" s="5" t="s">
        <v>24</v>
      </c>
      <c r="E5139" s="5">
        <v>12</v>
      </c>
      <c r="F5139" s="5" t="s">
        <v>294</v>
      </c>
      <c r="G5139" s="5" t="s">
        <v>294</v>
      </c>
      <c r="M5139" s="5" t="s">
        <v>794</v>
      </c>
      <c r="N5139" s="5" t="s">
        <v>294</v>
      </c>
      <c r="R5139" s="5" t="s">
        <v>294</v>
      </c>
      <c r="V5139" s="5" t="s">
        <v>3008</v>
      </c>
    </row>
    <row r="5140" spans="1:22" x14ac:dyDescent="0.35">
      <c r="A5140" s="5" t="s">
        <v>3011</v>
      </c>
      <c r="B5140" s="5" t="s">
        <v>14672</v>
      </c>
      <c r="C5140" s="5" t="s">
        <v>14661</v>
      </c>
      <c r="D5140" s="5" t="s">
        <v>18</v>
      </c>
      <c r="E5140" s="5">
        <v>10</v>
      </c>
      <c r="F5140" s="5" t="s">
        <v>294</v>
      </c>
      <c r="G5140" s="5" t="s">
        <v>294</v>
      </c>
      <c r="M5140" s="5" t="s">
        <v>794</v>
      </c>
      <c r="N5140" s="5" t="s">
        <v>294</v>
      </c>
      <c r="R5140" s="5" t="s">
        <v>294</v>
      </c>
      <c r="V5140" s="5" t="s">
        <v>3011</v>
      </c>
    </row>
    <row r="5141" spans="1:22" x14ac:dyDescent="0.35">
      <c r="A5141" s="5" t="s">
        <v>3006</v>
      </c>
      <c r="B5141" s="5" t="s">
        <v>14673</v>
      </c>
      <c r="C5141" s="5" t="s">
        <v>14661</v>
      </c>
      <c r="D5141" s="5" t="s">
        <v>18</v>
      </c>
      <c r="E5141" s="5">
        <v>2</v>
      </c>
      <c r="F5141" s="5" t="s">
        <v>294</v>
      </c>
      <c r="G5141" s="5" t="s">
        <v>297</v>
      </c>
      <c r="J5141" s="5" t="s">
        <v>4586</v>
      </c>
      <c r="M5141" s="5" t="s">
        <v>794</v>
      </c>
      <c r="N5141" s="5" t="s">
        <v>294</v>
      </c>
      <c r="R5141" s="5" t="s">
        <v>294</v>
      </c>
      <c r="V5141" s="5" t="s">
        <v>3006</v>
      </c>
    </row>
    <row r="5142" spans="1:22" x14ac:dyDescent="0.35">
      <c r="A5142" s="5" t="s">
        <v>3003</v>
      </c>
      <c r="B5142" s="5" t="s">
        <v>14674</v>
      </c>
      <c r="C5142" s="5" t="s">
        <v>14661</v>
      </c>
      <c r="D5142" s="5" t="s">
        <v>18</v>
      </c>
      <c r="E5142" s="5">
        <v>40</v>
      </c>
      <c r="F5142" s="5" t="s">
        <v>294</v>
      </c>
      <c r="G5142" s="5" t="s">
        <v>294</v>
      </c>
      <c r="M5142" s="5" t="s">
        <v>794</v>
      </c>
      <c r="N5142" s="5" t="s">
        <v>294</v>
      </c>
      <c r="R5142" s="5" t="s">
        <v>294</v>
      </c>
      <c r="V5142" s="5" t="s">
        <v>3003</v>
      </c>
    </row>
    <row r="5143" spans="1:22" x14ac:dyDescent="0.35">
      <c r="A5143" s="5" t="s">
        <v>3007</v>
      </c>
      <c r="B5143" s="5" t="s">
        <v>14675</v>
      </c>
      <c r="C5143" s="5" t="s">
        <v>14661</v>
      </c>
      <c r="D5143" s="5" t="s">
        <v>30</v>
      </c>
      <c r="E5143" s="5">
        <v>10</v>
      </c>
      <c r="F5143" s="5" t="s">
        <v>294</v>
      </c>
      <c r="G5143" s="5" t="s">
        <v>294</v>
      </c>
      <c r="M5143" s="5" t="s">
        <v>794</v>
      </c>
      <c r="N5143" s="5" t="s">
        <v>294</v>
      </c>
      <c r="R5143" s="5" t="s">
        <v>294</v>
      </c>
      <c r="V5143" s="5" t="s">
        <v>3007</v>
      </c>
    </row>
    <row r="5144" spans="1:22" x14ac:dyDescent="0.35">
      <c r="A5144" s="5" t="s">
        <v>14676</v>
      </c>
      <c r="B5144" s="5" t="s">
        <v>111</v>
      </c>
      <c r="C5144" s="5" t="s">
        <v>641</v>
      </c>
      <c r="D5144" s="5" t="s">
        <v>1655</v>
      </c>
      <c r="E5144" s="5">
        <v>77</v>
      </c>
      <c r="F5144" s="5" t="s">
        <v>294</v>
      </c>
      <c r="G5144" s="5" t="s">
        <v>294</v>
      </c>
      <c r="M5144" s="5" t="s">
        <v>794</v>
      </c>
      <c r="N5144" s="5" t="s">
        <v>294</v>
      </c>
      <c r="O5144" s="5" t="s">
        <v>294</v>
      </c>
      <c r="P5144" s="5" t="s">
        <v>294</v>
      </c>
      <c r="Q5144" s="5" t="s">
        <v>294</v>
      </c>
      <c r="R5144" s="5" t="s">
        <v>294</v>
      </c>
      <c r="V5144" s="5" t="s">
        <v>14676</v>
      </c>
    </row>
    <row r="5145" spans="1:22" x14ac:dyDescent="0.35">
      <c r="A5145" s="5" t="s">
        <v>810</v>
      </c>
      <c r="B5145" s="5" t="s">
        <v>14677</v>
      </c>
      <c r="C5145" s="5" t="s">
        <v>641</v>
      </c>
      <c r="D5145" s="5" t="s">
        <v>22</v>
      </c>
      <c r="E5145" s="5">
        <v>5</v>
      </c>
      <c r="F5145" s="5" t="s">
        <v>294</v>
      </c>
      <c r="G5145" s="5" t="s">
        <v>294</v>
      </c>
      <c r="M5145" s="5" t="s">
        <v>794</v>
      </c>
      <c r="N5145" s="5" t="s">
        <v>294</v>
      </c>
      <c r="O5145" s="5" t="s">
        <v>294</v>
      </c>
      <c r="P5145" s="5" t="s">
        <v>294</v>
      </c>
      <c r="Q5145" s="5" t="s">
        <v>294</v>
      </c>
      <c r="R5145" s="5" t="s">
        <v>294</v>
      </c>
    </row>
    <row r="5146" spans="1:22" x14ac:dyDescent="0.35">
      <c r="A5146" s="5" t="s">
        <v>14678</v>
      </c>
      <c r="B5146" s="5" t="s">
        <v>14679</v>
      </c>
      <c r="C5146" s="5" t="s">
        <v>641</v>
      </c>
      <c r="D5146" s="5" t="s">
        <v>22</v>
      </c>
      <c r="E5146" s="5">
        <v>2</v>
      </c>
      <c r="F5146" s="5" t="s">
        <v>294</v>
      </c>
      <c r="G5146" s="5" t="s">
        <v>294</v>
      </c>
      <c r="M5146" s="5" t="s">
        <v>794</v>
      </c>
      <c r="N5146" s="5" t="s">
        <v>294</v>
      </c>
      <c r="O5146" s="5" t="s">
        <v>294</v>
      </c>
      <c r="P5146" s="5" t="s">
        <v>294</v>
      </c>
      <c r="Q5146" s="5" t="s">
        <v>294</v>
      </c>
      <c r="R5146" s="5" t="s">
        <v>294</v>
      </c>
      <c r="V5146" s="5" t="s">
        <v>14678</v>
      </c>
    </row>
    <row r="5147" spans="1:22" x14ac:dyDescent="0.35">
      <c r="A5147" s="5" t="s">
        <v>14680</v>
      </c>
      <c r="B5147" s="5" t="s">
        <v>14681</v>
      </c>
      <c r="C5147" s="5" t="s">
        <v>641</v>
      </c>
      <c r="D5147" s="5" t="s">
        <v>16</v>
      </c>
      <c r="E5147" s="5">
        <v>16</v>
      </c>
      <c r="F5147" s="5" t="s">
        <v>294</v>
      </c>
      <c r="G5147" s="5" t="s">
        <v>294</v>
      </c>
      <c r="M5147" s="5" t="s">
        <v>794</v>
      </c>
      <c r="N5147" s="5" t="s">
        <v>297</v>
      </c>
      <c r="O5147" s="5" t="s">
        <v>297</v>
      </c>
      <c r="Q5147" s="5" t="s">
        <v>297</v>
      </c>
      <c r="R5147" s="5" t="s">
        <v>294</v>
      </c>
      <c r="V5147" s="5" t="s">
        <v>14680</v>
      </c>
    </row>
    <row r="5148" spans="1:22" x14ac:dyDescent="0.35">
      <c r="A5148" s="5" t="s">
        <v>668</v>
      </c>
      <c r="B5148" s="5" t="s">
        <v>14513</v>
      </c>
      <c r="C5148" s="5" t="s">
        <v>641</v>
      </c>
      <c r="D5148" s="5" t="s">
        <v>18</v>
      </c>
      <c r="E5148" s="5">
        <v>1</v>
      </c>
      <c r="F5148" s="5" t="s">
        <v>294</v>
      </c>
      <c r="G5148" s="5" t="s">
        <v>297</v>
      </c>
      <c r="M5148" s="5" t="s">
        <v>794</v>
      </c>
      <c r="N5148" s="5" t="s">
        <v>294</v>
      </c>
      <c r="P5148" s="5" t="s">
        <v>294</v>
      </c>
      <c r="Q5148" s="5" t="s">
        <v>294</v>
      </c>
      <c r="R5148" s="5" t="s">
        <v>294</v>
      </c>
      <c r="U5148" s="5" t="s">
        <v>14682</v>
      </c>
      <c r="V5148" s="5" t="s">
        <v>668</v>
      </c>
    </row>
    <row r="5149" spans="1:22" x14ac:dyDescent="0.35">
      <c r="A5149" s="5" t="s">
        <v>672</v>
      </c>
      <c r="B5149" s="5" t="s">
        <v>14515</v>
      </c>
      <c r="C5149" s="5" t="s">
        <v>641</v>
      </c>
      <c r="D5149" s="5" t="s">
        <v>18</v>
      </c>
      <c r="E5149" s="5">
        <v>1</v>
      </c>
      <c r="F5149" s="5" t="s">
        <v>294</v>
      </c>
      <c r="G5149" s="5" t="s">
        <v>297</v>
      </c>
      <c r="K5149" s="5" t="s">
        <v>14683</v>
      </c>
      <c r="M5149" s="5" t="s">
        <v>794</v>
      </c>
      <c r="N5149" s="5" t="s">
        <v>294</v>
      </c>
      <c r="P5149" s="5" t="s">
        <v>294</v>
      </c>
      <c r="Q5149" s="5" t="s">
        <v>294</v>
      </c>
      <c r="R5149" s="5" t="s">
        <v>294</v>
      </c>
      <c r="U5149" s="5" t="s">
        <v>14684</v>
      </c>
      <c r="V5149" s="5" t="s">
        <v>672</v>
      </c>
    </row>
    <row r="5150" spans="1:22" x14ac:dyDescent="0.35">
      <c r="A5150" s="5" t="s">
        <v>14685</v>
      </c>
      <c r="B5150" s="5" t="s">
        <v>14686</v>
      </c>
      <c r="C5150" s="5" t="s">
        <v>641</v>
      </c>
      <c r="D5150" s="5" t="s">
        <v>18</v>
      </c>
      <c r="E5150" s="5">
        <v>1</v>
      </c>
      <c r="F5150" s="5" t="s">
        <v>294</v>
      </c>
      <c r="G5150" s="5" t="s">
        <v>297</v>
      </c>
      <c r="K5150" s="5" t="s">
        <v>14683</v>
      </c>
      <c r="M5150" s="5" t="s">
        <v>794</v>
      </c>
      <c r="N5150" s="5" t="s">
        <v>294</v>
      </c>
      <c r="O5150" s="5" t="s">
        <v>294</v>
      </c>
      <c r="P5150" s="5" t="s">
        <v>294</v>
      </c>
      <c r="Q5150" s="5" t="s">
        <v>294</v>
      </c>
      <c r="R5150" s="5" t="s">
        <v>294</v>
      </c>
      <c r="U5150" s="5" t="s">
        <v>14687</v>
      </c>
      <c r="V5150" s="5" t="s">
        <v>14685</v>
      </c>
    </row>
    <row r="5151" spans="1:22" x14ac:dyDescent="0.35">
      <c r="A5151" s="5" t="s">
        <v>665</v>
      </c>
      <c r="B5151" s="5" t="s">
        <v>14688</v>
      </c>
      <c r="C5151" s="5" t="s">
        <v>641</v>
      </c>
      <c r="D5151" s="5" t="s">
        <v>24</v>
      </c>
      <c r="E5151" s="5">
        <v>12</v>
      </c>
      <c r="F5151" s="5" t="s">
        <v>294</v>
      </c>
      <c r="G5151" s="5" t="s">
        <v>294</v>
      </c>
      <c r="M5151" s="5" t="s">
        <v>794</v>
      </c>
      <c r="N5151" s="5" t="s">
        <v>294</v>
      </c>
      <c r="O5151" s="5" t="s">
        <v>294</v>
      </c>
      <c r="P5151" s="5" t="s">
        <v>294</v>
      </c>
      <c r="Q5151" s="5" t="s">
        <v>294</v>
      </c>
      <c r="R5151" s="5" t="s">
        <v>297</v>
      </c>
      <c r="V5151" s="5" t="s">
        <v>665</v>
      </c>
    </row>
    <row r="5152" spans="1:22" x14ac:dyDescent="0.35">
      <c r="A5152" s="5" t="s">
        <v>670</v>
      </c>
      <c r="B5152" s="5" t="s">
        <v>14520</v>
      </c>
      <c r="C5152" s="5" t="s">
        <v>641</v>
      </c>
      <c r="D5152" s="5" t="s">
        <v>24</v>
      </c>
      <c r="E5152" s="5">
        <v>12</v>
      </c>
      <c r="F5152" s="5" t="s">
        <v>294</v>
      </c>
      <c r="G5152" s="5" t="s">
        <v>294</v>
      </c>
      <c r="K5152" s="5" t="s">
        <v>14689</v>
      </c>
      <c r="M5152" s="5" t="s">
        <v>794</v>
      </c>
      <c r="N5152" s="5" t="s">
        <v>294</v>
      </c>
      <c r="O5152" s="5" t="s">
        <v>294</v>
      </c>
      <c r="P5152" s="5" t="s">
        <v>294</v>
      </c>
      <c r="Q5152" s="5" t="s">
        <v>294</v>
      </c>
      <c r="R5152" s="5" t="s">
        <v>297</v>
      </c>
      <c r="V5152" s="5" t="s">
        <v>670</v>
      </c>
    </row>
    <row r="5153" spans="1:22" x14ac:dyDescent="0.35">
      <c r="A5153" s="5" t="s">
        <v>14690</v>
      </c>
      <c r="B5153" s="5" t="s">
        <v>14691</v>
      </c>
      <c r="C5153" s="5" t="s">
        <v>641</v>
      </c>
      <c r="D5153" s="5" t="s">
        <v>18</v>
      </c>
      <c r="E5153" s="5">
        <v>11</v>
      </c>
      <c r="F5153" s="5" t="s">
        <v>294</v>
      </c>
      <c r="G5153" s="5" t="s">
        <v>294</v>
      </c>
      <c r="M5153" s="5" t="s">
        <v>794</v>
      </c>
      <c r="N5153" s="5" t="s">
        <v>297</v>
      </c>
      <c r="O5153" s="5" t="s">
        <v>294</v>
      </c>
      <c r="P5153" s="5" t="s">
        <v>294</v>
      </c>
      <c r="Q5153" s="5" t="s">
        <v>297</v>
      </c>
      <c r="R5153" s="5" t="s">
        <v>297</v>
      </c>
      <c r="V5153" s="5" t="s">
        <v>14690</v>
      </c>
    </row>
    <row r="5154" spans="1:22" x14ac:dyDescent="0.35">
      <c r="A5154" s="5" t="s">
        <v>14692</v>
      </c>
      <c r="B5154" s="5" t="s">
        <v>14523</v>
      </c>
      <c r="C5154" s="5" t="s">
        <v>641</v>
      </c>
      <c r="D5154" s="5" t="s">
        <v>24</v>
      </c>
      <c r="E5154" s="5">
        <v>12</v>
      </c>
      <c r="F5154" s="5" t="s">
        <v>294</v>
      </c>
      <c r="G5154" s="5" t="s">
        <v>294</v>
      </c>
      <c r="M5154" s="5" t="s">
        <v>794</v>
      </c>
      <c r="N5154" s="5" t="s">
        <v>294</v>
      </c>
      <c r="O5154" s="5" t="s">
        <v>294</v>
      </c>
      <c r="P5154" s="5" t="s">
        <v>294</v>
      </c>
      <c r="Q5154" s="5" t="s">
        <v>294</v>
      </c>
      <c r="R5154" s="5" t="s">
        <v>297</v>
      </c>
      <c r="V5154" s="5" t="s">
        <v>14524</v>
      </c>
    </row>
    <row r="5155" spans="1:22" x14ac:dyDescent="0.35">
      <c r="A5155" s="5" t="s">
        <v>14693</v>
      </c>
      <c r="B5155" s="5" t="s">
        <v>14694</v>
      </c>
      <c r="C5155" s="5" t="s">
        <v>641</v>
      </c>
      <c r="D5155" s="5" t="s">
        <v>18</v>
      </c>
      <c r="E5155" s="5">
        <v>11</v>
      </c>
      <c r="F5155" s="5" t="s">
        <v>294</v>
      </c>
      <c r="G5155" s="5" t="s">
        <v>294</v>
      </c>
      <c r="M5155" s="5" t="s">
        <v>794</v>
      </c>
      <c r="N5155" s="5" t="s">
        <v>297</v>
      </c>
      <c r="O5155" s="5" t="s">
        <v>294</v>
      </c>
      <c r="Q5155" s="5" t="s">
        <v>297</v>
      </c>
      <c r="R5155" s="5" t="s">
        <v>297</v>
      </c>
      <c r="V5155" s="5" t="s">
        <v>14693</v>
      </c>
    </row>
    <row r="5156" spans="1:22" x14ac:dyDescent="0.35">
      <c r="A5156" s="5" t="s">
        <v>706</v>
      </c>
      <c r="B5156" s="5" t="s">
        <v>14526</v>
      </c>
      <c r="C5156" s="5" t="s">
        <v>641</v>
      </c>
      <c r="D5156" s="5" t="s">
        <v>18</v>
      </c>
      <c r="E5156" s="5">
        <v>50</v>
      </c>
      <c r="F5156" s="5" t="s">
        <v>294</v>
      </c>
      <c r="G5156" s="5" t="s">
        <v>294</v>
      </c>
      <c r="M5156" s="5" t="s">
        <v>794</v>
      </c>
      <c r="N5156" s="5" t="s">
        <v>294</v>
      </c>
      <c r="O5156" s="5" t="s">
        <v>294</v>
      </c>
      <c r="P5156" s="5" t="s">
        <v>294</v>
      </c>
      <c r="Q5156" s="5" t="s">
        <v>294</v>
      </c>
      <c r="R5156" s="5" t="s">
        <v>294</v>
      </c>
      <c r="V5156" s="5" t="s">
        <v>706</v>
      </c>
    </row>
    <row r="5157" spans="1:22" x14ac:dyDescent="0.35">
      <c r="A5157" s="5" t="s">
        <v>708</v>
      </c>
      <c r="B5157" s="5" t="s">
        <v>14695</v>
      </c>
      <c r="C5157" s="5" t="s">
        <v>641</v>
      </c>
      <c r="D5157" s="5" t="s">
        <v>18</v>
      </c>
      <c r="E5157" s="5">
        <v>40</v>
      </c>
      <c r="F5157" s="5" t="s">
        <v>294</v>
      </c>
      <c r="G5157" s="5" t="s">
        <v>294</v>
      </c>
      <c r="M5157" s="5" t="s">
        <v>794</v>
      </c>
      <c r="N5157" s="5" t="s">
        <v>294</v>
      </c>
      <c r="R5157" s="5" t="s">
        <v>294</v>
      </c>
      <c r="V5157" s="5" t="s">
        <v>708</v>
      </c>
    </row>
    <row r="5158" spans="1:22" x14ac:dyDescent="0.35">
      <c r="A5158" s="5" t="s">
        <v>14696</v>
      </c>
      <c r="B5158" s="5" t="s">
        <v>14697</v>
      </c>
      <c r="C5158" s="5" t="s">
        <v>641</v>
      </c>
      <c r="D5158" s="5" t="s">
        <v>18</v>
      </c>
      <c r="E5158" s="5">
        <v>19</v>
      </c>
      <c r="F5158" s="5" t="s">
        <v>294</v>
      </c>
      <c r="G5158" s="5" t="s">
        <v>297</v>
      </c>
      <c r="M5158" s="5" t="s">
        <v>794</v>
      </c>
      <c r="N5158" s="5" t="s">
        <v>294</v>
      </c>
      <c r="O5158" s="5" t="s">
        <v>294</v>
      </c>
      <c r="P5158" s="5" t="s">
        <v>294</v>
      </c>
      <c r="Q5158" s="5" t="s">
        <v>294</v>
      </c>
      <c r="R5158" s="5" t="s">
        <v>294</v>
      </c>
      <c r="U5158" s="5" t="s">
        <v>10047</v>
      </c>
    </row>
    <row r="5159" spans="1:22" x14ac:dyDescent="0.35">
      <c r="A5159" s="5" t="s">
        <v>14698</v>
      </c>
      <c r="B5159" s="5" t="s">
        <v>14699</v>
      </c>
      <c r="C5159" s="5" t="s">
        <v>641</v>
      </c>
      <c r="D5159" s="5" t="s">
        <v>4073</v>
      </c>
      <c r="E5159" s="5">
        <v>77</v>
      </c>
      <c r="F5159" s="5" t="s">
        <v>294</v>
      </c>
      <c r="G5159" s="5" t="s">
        <v>294</v>
      </c>
      <c r="M5159" s="5" t="s">
        <v>794</v>
      </c>
      <c r="N5159" s="5" t="s">
        <v>294</v>
      </c>
      <c r="O5159" s="5" t="s">
        <v>294</v>
      </c>
      <c r="P5159" s="5" t="s">
        <v>294</v>
      </c>
      <c r="Q5159" s="5" t="s">
        <v>294</v>
      </c>
      <c r="R5159" s="5" t="s">
        <v>294</v>
      </c>
    </row>
    <row r="5160" spans="1:22" x14ac:dyDescent="0.35">
      <c r="A5160" s="5" t="s">
        <v>716</v>
      </c>
      <c r="B5160" s="5" t="s">
        <v>14532</v>
      </c>
      <c r="C5160" s="5" t="s">
        <v>641</v>
      </c>
      <c r="D5160" s="5" t="s">
        <v>18</v>
      </c>
      <c r="E5160" s="5">
        <v>35</v>
      </c>
      <c r="F5160" s="5" t="s">
        <v>294</v>
      </c>
      <c r="G5160" s="5" t="s">
        <v>294</v>
      </c>
      <c r="M5160" s="5" t="s">
        <v>794</v>
      </c>
      <c r="N5160" s="5" t="s">
        <v>294</v>
      </c>
      <c r="R5160" s="5" t="s">
        <v>294</v>
      </c>
      <c r="V5160" s="5" t="s">
        <v>716</v>
      </c>
    </row>
    <row r="5161" spans="1:22" x14ac:dyDescent="0.35">
      <c r="A5161" s="5" t="s">
        <v>712</v>
      </c>
      <c r="B5161" s="5" t="s">
        <v>14700</v>
      </c>
      <c r="C5161" s="5" t="s">
        <v>641</v>
      </c>
      <c r="D5161" s="5" t="s">
        <v>18</v>
      </c>
      <c r="E5161" s="5">
        <v>20</v>
      </c>
      <c r="F5161" s="5" t="s">
        <v>294</v>
      </c>
      <c r="G5161" s="5" t="s">
        <v>294</v>
      </c>
      <c r="M5161" s="5" t="s">
        <v>794</v>
      </c>
      <c r="N5161" s="5" t="s">
        <v>294</v>
      </c>
      <c r="R5161" s="5" t="s">
        <v>294</v>
      </c>
      <c r="V5161" s="5" t="s">
        <v>712</v>
      </c>
    </row>
    <row r="5162" spans="1:22" x14ac:dyDescent="0.35">
      <c r="A5162" s="5" t="s">
        <v>720</v>
      </c>
      <c r="B5162" s="5" t="s">
        <v>14537</v>
      </c>
      <c r="C5162" s="5" t="s">
        <v>641</v>
      </c>
      <c r="D5162" s="5" t="s">
        <v>18</v>
      </c>
      <c r="E5162" s="5">
        <v>5</v>
      </c>
      <c r="F5162" s="5" t="s">
        <v>294</v>
      </c>
      <c r="G5162" s="5" t="s">
        <v>294</v>
      </c>
      <c r="M5162" s="5" t="s">
        <v>794</v>
      </c>
      <c r="N5162" s="5" t="s">
        <v>294</v>
      </c>
      <c r="O5162" s="5" t="s">
        <v>294</v>
      </c>
      <c r="P5162" s="5" t="s">
        <v>294</v>
      </c>
      <c r="Q5162" s="5" t="s">
        <v>294</v>
      </c>
      <c r="R5162" s="5" t="s">
        <v>294</v>
      </c>
      <c r="V5162" s="5" t="s">
        <v>720</v>
      </c>
    </row>
    <row r="5163" spans="1:22" x14ac:dyDescent="0.35">
      <c r="A5163" s="5" t="s">
        <v>732</v>
      </c>
      <c r="B5163" s="5" t="s">
        <v>14539</v>
      </c>
      <c r="C5163" s="5" t="s">
        <v>641</v>
      </c>
      <c r="D5163" s="5" t="s">
        <v>24</v>
      </c>
      <c r="E5163" s="5">
        <v>12</v>
      </c>
      <c r="F5163" s="5" t="s">
        <v>294</v>
      </c>
      <c r="G5163" s="5" t="s">
        <v>294</v>
      </c>
      <c r="M5163" s="5" t="s">
        <v>794</v>
      </c>
      <c r="N5163" s="5" t="s">
        <v>294</v>
      </c>
      <c r="P5163" s="5" t="s">
        <v>294</v>
      </c>
      <c r="Q5163" s="5" t="s">
        <v>294</v>
      </c>
      <c r="R5163" s="5" t="s">
        <v>294</v>
      </c>
      <c r="V5163" s="5" t="s">
        <v>732</v>
      </c>
    </row>
    <row r="5164" spans="1:22" x14ac:dyDescent="0.35">
      <c r="A5164" s="5" t="s">
        <v>726</v>
      </c>
      <c r="B5164" s="5" t="s">
        <v>727</v>
      </c>
      <c r="C5164" s="5" t="s">
        <v>641</v>
      </c>
      <c r="D5164" s="5" t="s">
        <v>18</v>
      </c>
      <c r="E5164" s="5">
        <v>15</v>
      </c>
      <c r="F5164" s="5" t="s">
        <v>294</v>
      </c>
      <c r="G5164" s="5" t="s">
        <v>294</v>
      </c>
      <c r="M5164" s="5" t="s">
        <v>794</v>
      </c>
      <c r="N5164" s="5" t="s">
        <v>294</v>
      </c>
      <c r="R5164" s="5" t="s">
        <v>294</v>
      </c>
      <c r="V5164" s="5" t="s">
        <v>726</v>
      </c>
    </row>
    <row r="5165" spans="1:22" x14ac:dyDescent="0.35">
      <c r="A5165" s="5" t="s">
        <v>14701</v>
      </c>
      <c r="B5165" s="5" t="s">
        <v>10058</v>
      </c>
      <c r="C5165" s="5" t="s">
        <v>641</v>
      </c>
      <c r="D5165" s="5" t="s">
        <v>22</v>
      </c>
      <c r="E5165" s="5">
        <v>18</v>
      </c>
      <c r="F5165" s="5" t="s">
        <v>294</v>
      </c>
      <c r="G5165" s="5" t="s">
        <v>294</v>
      </c>
      <c r="J5165" s="5" t="s">
        <v>1036</v>
      </c>
      <c r="M5165" s="5" t="s">
        <v>794</v>
      </c>
      <c r="N5165" s="5" t="s">
        <v>294</v>
      </c>
      <c r="O5165" s="5" t="s">
        <v>294</v>
      </c>
      <c r="P5165" s="5" t="s">
        <v>294</v>
      </c>
      <c r="Q5165" s="5" t="s">
        <v>294</v>
      </c>
      <c r="R5165" s="5" t="s">
        <v>294</v>
      </c>
    </row>
    <row r="5166" spans="1:22" x14ac:dyDescent="0.35">
      <c r="A5166" s="5" t="s">
        <v>728</v>
      </c>
      <c r="B5166" s="5" t="s">
        <v>729</v>
      </c>
      <c r="C5166" s="5" t="s">
        <v>641</v>
      </c>
      <c r="D5166" s="5" t="s">
        <v>18</v>
      </c>
      <c r="E5166" s="5">
        <v>20</v>
      </c>
      <c r="F5166" s="5" t="s">
        <v>294</v>
      </c>
      <c r="G5166" s="5" t="s">
        <v>294</v>
      </c>
      <c r="M5166" s="5" t="s">
        <v>794</v>
      </c>
      <c r="N5166" s="5" t="s">
        <v>294</v>
      </c>
      <c r="R5166" s="5" t="s">
        <v>294</v>
      </c>
      <c r="V5166" s="5" t="s">
        <v>728</v>
      </c>
    </row>
    <row r="5167" spans="1:22" x14ac:dyDescent="0.35">
      <c r="A5167" s="5" t="s">
        <v>14702</v>
      </c>
      <c r="B5167" s="5" t="s">
        <v>14543</v>
      </c>
      <c r="C5167" s="5" t="s">
        <v>641</v>
      </c>
      <c r="D5167" s="5" t="s">
        <v>22</v>
      </c>
      <c r="E5167" s="5">
        <v>9</v>
      </c>
      <c r="F5167" s="5" t="s">
        <v>294</v>
      </c>
      <c r="G5167" s="5" t="s">
        <v>294</v>
      </c>
      <c r="M5167" s="5" t="s">
        <v>794</v>
      </c>
      <c r="N5167" s="5" t="s">
        <v>294</v>
      </c>
      <c r="P5167" s="5" t="s">
        <v>294</v>
      </c>
      <c r="Q5167" s="5" t="s">
        <v>294</v>
      </c>
      <c r="R5167" s="5" t="s">
        <v>294</v>
      </c>
      <c r="V5167" s="5" t="s">
        <v>14544</v>
      </c>
    </row>
    <row r="5168" spans="1:22" x14ac:dyDescent="0.35">
      <c r="A5168" s="5" t="s">
        <v>719</v>
      </c>
      <c r="B5168" s="5" t="s">
        <v>14546</v>
      </c>
      <c r="C5168" s="5" t="s">
        <v>641</v>
      </c>
      <c r="D5168" s="5" t="s">
        <v>18</v>
      </c>
      <c r="E5168" s="5">
        <v>1</v>
      </c>
      <c r="F5168" s="5" t="s">
        <v>294</v>
      </c>
      <c r="G5168" s="5" t="s">
        <v>294</v>
      </c>
      <c r="M5168" s="5" t="s">
        <v>794</v>
      </c>
      <c r="N5168" s="5" t="s">
        <v>294</v>
      </c>
      <c r="R5168" s="5" t="s">
        <v>294</v>
      </c>
      <c r="U5168" s="5" t="s">
        <v>14703</v>
      </c>
      <c r="V5168" s="5" t="s">
        <v>719</v>
      </c>
    </row>
    <row r="5169" spans="1:22" x14ac:dyDescent="0.35">
      <c r="A5169" s="5" t="s">
        <v>717</v>
      </c>
      <c r="B5169" s="5" t="s">
        <v>14704</v>
      </c>
      <c r="C5169" s="5" t="s">
        <v>641</v>
      </c>
      <c r="D5169" s="5" t="s">
        <v>24</v>
      </c>
      <c r="E5169" s="5">
        <v>12</v>
      </c>
      <c r="F5169" s="5" t="s">
        <v>294</v>
      </c>
      <c r="G5169" s="5" t="s">
        <v>294</v>
      </c>
      <c r="M5169" s="5" t="s">
        <v>794</v>
      </c>
      <c r="N5169" s="5" t="s">
        <v>294</v>
      </c>
      <c r="O5169" s="5" t="s">
        <v>294</v>
      </c>
      <c r="P5169" s="5" t="s">
        <v>294</v>
      </c>
      <c r="Q5169" s="5" t="s">
        <v>294</v>
      </c>
      <c r="R5169" s="5" t="s">
        <v>297</v>
      </c>
      <c r="V5169" s="5" t="s">
        <v>717</v>
      </c>
    </row>
    <row r="5170" spans="1:22" x14ac:dyDescent="0.35">
      <c r="A5170" s="5" t="s">
        <v>14705</v>
      </c>
      <c r="B5170" s="5" t="s">
        <v>14706</v>
      </c>
      <c r="C5170" s="5" t="s">
        <v>641</v>
      </c>
      <c r="D5170" s="5" t="s">
        <v>18</v>
      </c>
      <c r="E5170" s="5">
        <v>11</v>
      </c>
      <c r="F5170" s="5" t="s">
        <v>294</v>
      </c>
      <c r="G5170" s="5" t="s">
        <v>294</v>
      </c>
      <c r="M5170" s="5" t="s">
        <v>794</v>
      </c>
      <c r="N5170" s="5" t="s">
        <v>297</v>
      </c>
      <c r="O5170" s="5" t="s">
        <v>294</v>
      </c>
      <c r="P5170" s="5" t="s">
        <v>294</v>
      </c>
      <c r="Q5170" s="5" t="s">
        <v>297</v>
      </c>
      <c r="R5170" s="5" t="s">
        <v>297</v>
      </c>
      <c r="V5170" s="5" t="s">
        <v>14705</v>
      </c>
    </row>
    <row r="5171" spans="1:22" x14ac:dyDescent="0.35">
      <c r="A5171" s="5" t="s">
        <v>724</v>
      </c>
      <c r="B5171" s="5" t="s">
        <v>14707</v>
      </c>
      <c r="C5171" s="5" t="s">
        <v>641</v>
      </c>
      <c r="D5171" s="5" t="s">
        <v>16</v>
      </c>
      <c r="E5171" s="5">
        <v>12</v>
      </c>
      <c r="F5171" s="5" t="s">
        <v>294</v>
      </c>
      <c r="G5171" s="5" t="s">
        <v>294</v>
      </c>
      <c r="H5171" s="5">
        <v>0</v>
      </c>
      <c r="I5171" s="5">
        <v>999999999.99000001</v>
      </c>
      <c r="K5171" s="5" t="s">
        <v>294</v>
      </c>
      <c r="M5171" s="5" t="s">
        <v>794</v>
      </c>
      <c r="N5171" s="5" t="s">
        <v>294</v>
      </c>
      <c r="O5171" s="5" t="s">
        <v>294</v>
      </c>
      <c r="P5171" s="5" t="s">
        <v>294</v>
      </c>
      <c r="Q5171" s="5" t="s">
        <v>294</v>
      </c>
      <c r="R5171" s="5" t="s">
        <v>294</v>
      </c>
      <c r="S5171" s="5" t="s">
        <v>2333</v>
      </c>
      <c r="V5171" s="5" t="s">
        <v>14552</v>
      </c>
    </row>
    <row r="5172" spans="1:22" x14ac:dyDescent="0.35">
      <c r="A5172" s="5" t="s">
        <v>714</v>
      </c>
      <c r="B5172" s="5" t="s">
        <v>14708</v>
      </c>
      <c r="C5172" s="5" t="s">
        <v>641</v>
      </c>
      <c r="D5172" s="5" t="s">
        <v>18</v>
      </c>
      <c r="E5172" s="5">
        <v>2</v>
      </c>
      <c r="F5172" s="5" t="s">
        <v>294</v>
      </c>
      <c r="G5172" s="5" t="s">
        <v>297</v>
      </c>
      <c r="J5172" s="5" t="s">
        <v>4586</v>
      </c>
      <c r="M5172" s="5" t="s">
        <v>794</v>
      </c>
      <c r="N5172" s="5" t="s">
        <v>294</v>
      </c>
      <c r="P5172" s="5" t="s">
        <v>294</v>
      </c>
      <c r="R5172" s="5" t="s">
        <v>294</v>
      </c>
      <c r="V5172" s="5" t="s">
        <v>714</v>
      </c>
    </row>
    <row r="5173" spans="1:22" x14ac:dyDescent="0.35">
      <c r="A5173" s="5" t="s">
        <v>730</v>
      </c>
      <c r="B5173" s="5" t="s">
        <v>14557</v>
      </c>
      <c r="C5173" s="5" t="s">
        <v>641</v>
      </c>
      <c r="D5173" s="5" t="s">
        <v>18</v>
      </c>
      <c r="E5173" s="5">
        <v>30</v>
      </c>
      <c r="F5173" s="5" t="s">
        <v>294</v>
      </c>
      <c r="G5173" s="5" t="s">
        <v>294</v>
      </c>
      <c r="M5173" s="5" t="s">
        <v>794</v>
      </c>
      <c r="N5173" s="5" t="s">
        <v>294</v>
      </c>
      <c r="R5173" s="5" t="s">
        <v>294</v>
      </c>
      <c r="V5173" s="5" t="s">
        <v>730</v>
      </c>
    </row>
    <row r="5174" spans="1:22" x14ac:dyDescent="0.35">
      <c r="A5174" s="5" t="s">
        <v>14709</v>
      </c>
      <c r="B5174" s="5" t="s">
        <v>14710</v>
      </c>
      <c r="C5174" s="5" t="s">
        <v>641</v>
      </c>
      <c r="D5174" s="5" t="s">
        <v>18</v>
      </c>
      <c r="E5174" s="5">
        <v>19</v>
      </c>
      <c r="F5174" s="5" t="s">
        <v>294</v>
      </c>
      <c r="G5174" s="5" t="s">
        <v>297</v>
      </c>
      <c r="M5174" s="5" t="s">
        <v>794</v>
      </c>
      <c r="N5174" s="5" t="s">
        <v>294</v>
      </c>
      <c r="O5174" s="5" t="s">
        <v>294</v>
      </c>
      <c r="P5174" s="5" t="s">
        <v>294</v>
      </c>
      <c r="Q5174" s="5" t="s">
        <v>294</v>
      </c>
      <c r="R5174" s="5" t="s">
        <v>294</v>
      </c>
      <c r="U5174" s="5" t="s">
        <v>10090</v>
      </c>
    </row>
    <row r="5175" spans="1:22" x14ac:dyDescent="0.35">
      <c r="A5175" s="5" t="s">
        <v>710</v>
      </c>
      <c r="B5175" s="5" t="s">
        <v>14711</v>
      </c>
      <c r="C5175" s="5" t="s">
        <v>641</v>
      </c>
      <c r="D5175" s="5" t="s">
        <v>18</v>
      </c>
      <c r="E5175" s="5">
        <v>40</v>
      </c>
      <c r="F5175" s="5" t="s">
        <v>294</v>
      </c>
      <c r="G5175" s="5" t="s">
        <v>294</v>
      </c>
      <c r="M5175" s="5" t="s">
        <v>794</v>
      </c>
      <c r="N5175" s="5" t="s">
        <v>294</v>
      </c>
      <c r="R5175" s="5" t="s">
        <v>294</v>
      </c>
      <c r="V5175" s="5" t="s">
        <v>710</v>
      </c>
    </row>
    <row r="5176" spans="1:22" x14ac:dyDescent="0.35">
      <c r="A5176" s="5" t="s">
        <v>715</v>
      </c>
      <c r="B5176" s="5" t="s">
        <v>14712</v>
      </c>
      <c r="C5176" s="5" t="s">
        <v>641</v>
      </c>
      <c r="D5176" s="5" t="s">
        <v>30</v>
      </c>
      <c r="E5176" s="5">
        <v>10</v>
      </c>
      <c r="F5176" s="5" t="s">
        <v>294</v>
      </c>
      <c r="G5176" s="5" t="s">
        <v>294</v>
      </c>
      <c r="M5176" s="5" t="s">
        <v>794</v>
      </c>
      <c r="N5176" s="5" t="s">
        <v>294</v>
      </c>
      <c r="R5176" s="5" t="s">
        <v>294</v>
      </c>
      <c r="V5176" s="5" t="s">
        <v>715</v>
      </c>
    </row>
    <row r="5177" spans="1:22" x14ac:dyDescent="0.35">
      <c r="A5177" s="5" t="s">
        <v>932</v>
      </c>
      <c r="B5177" s="5" t="s">
        <v>933</v>
      </c>
      <c r="C5177" s="5" t="s">
        <v>641</v>
      </c>
      <c r="D5177" s="5" t="s">
        <v>20</v>
      </c>
      <c r="E5177" s="5">
        <v>10</v>
      </c>
      <c r="F5177" s="5" t="s">
        <v>294</v>
      </c>
      <c r="G5177" s="5" t="s">
        <v>294</v>
      </c>
      <c r="M5177" s="5" t="s">
        <v>794</v>
      </c>
      <c r="N5177" s="5" t="s">
        <v>294</v>
      </c>
      <c r="O5177" s="5" t="s">
        <v>294</v>
      </c>
      <c r="P5177" s="5" t="s">
        <v>294</v>
      </c>
      <c r="Q5177" s="5" t="s">
        <v>294</v>
      </c>
      <c r="R5177" s="5" t="s">
        <v>294</v>
      </c>
    </row>
    <row r="5178" spans="1:22" x14ac:dyDescent="0.35">
      <c r="A5178" s="5" t="s">
        <v>927</v>
      </c>
      <c r="B5178" s="5" t="s">
        <v>928</v>
      </c>
      <c r="C5178" s="5" t="s">
        <v>641</v>
      </c>
      <c r="D5178" s="5" t="s">
        <v>18</v>
      </c>
      <c r="E5178" s="5">
        <v>1</v>
      </c>
      <c r="F5178" s="5" t="s">
        <v>294</v>
      </c>
      <c r="G5178" s="5" t="s">
        <v>297</v>
      </c>
      <c r="L5178" s="5" t="s">
        <v>822</v>
      </c>
      <c r="M5178" s="5" t="s">
        <v>794</v>
      </c>
      <c r="N5178" s="5" t="s">
        <v>294</v>
      </c>
      <c r="O5178" s="5" t="s">
        <v>294</v>
      </c>
      <c r="P5178" s="5" t="s">
        <v>294</v>
      </c>
      <c r="Q5178" s="5" t="s">
        <v>294</v>
      </c>
      <c r="R5178" s="5" t="s">
        <v>294</v>
      </c>
      <c r="S5178" s="5" t="s">
        <v>294</v>
      </c>
    </row>
    <row r="5179" spans="1:22" x14ac:dyDescent="0.35">
      <c r="A5179" s="5" t="s">
        <v>929</v>
      </c>
      <c r="B5179" s="5" t="s">
        <v>930</v>
      </c>
      <c r="C5179" s="5" t="s">
        <v>641</v>
      </c>
      <c r="D5179" s="5" t="s">
        <v>18</v>
      </c>
      <c r="E5179" s="5">
        <v>50</v>
      </c>
      <c r="F5179" s="5" t="s">
        <v>294</v>
      </c>
      <c r="G5179" s="5" t="s">
        <v>294</v>
      </c>
      <c r="M5179" s="5" t="s">
        <v>794</v>
      </c>
      <c r="N5179" s="5" t="s">
        <v>294</v>
      </c>
      <c r="O5179" s="5" t="s">
        <v>294</v>
      </c>
      <c r="P5179" s="5" t="s">
        <v>294</v>
      </c>
      <c r="Q5179" s="5" t="s">
        <v>294</v>
      </c>
      <c r="R5179" s="5" t="s">
        <v>294</v>
      </c>
    </row>
    <row r="5180" spans="1:22" x14ac:dyDescent="0.35">
      <c r="A5180" s="5" t="s">
        <v>935</v>
      </c>
      <c r="B5180" s="5" t="s">
        <v>936</v>
      </c>
      <c r="C5180" s="5" t="s">
        <v>641</v>
      </c>
      <c r="D5180" s="5" t="s">
        <v>20</v>
      </c>
      <c r="E5180" s="5">
        <v>10</v>
      </c>
      <c r="F5180" s="5" t="s">
        <v>294</v>
      </c>
      <c r="G5180" s="5" t="s">
        <v>294</v>
      </c>
      <c r="M5180" s="5" t="s">
        <v>794</v>
      </c>
      <c r="N5180" s="5" t="s">
        <v>294</v>
      </c>
      <c r="O5180" s="5" t="s">
        <v>294</v>
      </c>
      <c r="P5180" s="5" t="s">
        <v>294</v>
      </c>
      <c r="Q5180" s="5" t="s">
        <v>294</v>
      </c>
      <c r="R5180" s="5" t="s">
        <v>294</v>
      </c>
    </row>
    <row r="5181" spans="1:22" x14ac:dyDescent="0.35">
      <c r="A5181" s="5" t="s">
        <v>806</v>
      </c>
      <c r="B5181" s="5" t="s">
        <v>14713</v>
      </c>
      <c r="C5181" s="5" t="s">
        <v>641</v>
      </c>
      <c r="D5181" s="5" t="s">
        <v>18</v>
      </c>
      <c r="E5181" s="5">
        <v>20</v>
      </c>
      <c r="F5181" s="5" t="s">
        <v>294</v>
      </c>
      <c r="G5181" s="5" t="s">
        <v>294</v>
      </c>
      <c r="M5181" s="5" t="s">
        <v>794</v>
      </c>
      <c r="N5181" s="5" t="s">
        <v>294</v>
      </c>
      <c r="O5181" s="5" t="s">
        <v>294</v>
      </c>
      <c r="P5181" s="5" t="s">
        <v>294</v>
      </c>
      <c r="Q5181" s="5" t="s">
        <v>294</v>
      </c>
      <c r="R5181" s="5" t="s">
        <v>294</v>
      </c>
    </row>
    <row r="5182" spans="1:22" x14ac:dyDescent="0.35">
      <c r="A5182" s="5" t="s">
        <v>14714</v>
      </c>
      <c r="B5182" s="5" t="s">
        <v>14715</v>
      </c>
      <c r="C5182" s="5" t="s">
        <v>641</v>
      </c>
      <c r="D5182" s="5" t="s">
        <v>22</v>
      </c>
      <c r="E5182" s="5">
        <v>18</v>
      </c>
      <c r="F5182" s="5" t="s">
        <v>294</v>
      </c>
      <c r="G5182" s="5" t="s">
        <v>294</v>
      </c>
      <c r="J5182" s="5" t="s">
        <v>14716</v>
      </c>
      <c r="M5182" s="5" t="s">
        <v>794</v>
      </c>
      <c r="N5182" s="5" t="s">
        <v>294</v>
      </c>
      <c r="O5182" s="5" t="s">
        <v>294</v>
      </c>
      <c r="P5182" s="5" t="s">
        <v>294</v>
      </c>
      <c r="Q5182" s="5" t="s">
        <v>294</v>
      </c>
      <c r="R5182" s="5" t="s">
        <v>294</v>
      </c>
    </row>
    <row r="5183" spans="1:22" x14ac:dyDescent="0.35">
      <c r="A5183" s="5" t="s">
        <v>14717</v>
      </c>
      <c r="B5183" s="5" t="s">
        <v>14718</v>
      </c>
      <c r="C5183" s="5" t="s">
        <v>641</v>
      </c>
      <c r="D5183" s="5" t="s">
        <v>18</v>
      </c>
      <c r="E5183" s="5">
        <v>8</v>
      </c>
      <c r="F5183" s="5" t="s">
        <v>294</v>
      </c>
      <c r="G5183" s="5" t="s">
        <v>294</v>
      </c>
      <c r="M5183" s="5" t="s">
        <v>794</v>
      </c>
      <c r="N5183" s="5" t="s">
        <v>297</v>
      </c>
      <c r="O5183" s="5" t="s">
        <v>294</v>
      </c>
      <c r="P5183" s="5" t="s">
        <v>294</v>
      </c>
      <c r="Q5183" s="5" t="s">
        <v>297</v>
      </c>
      <c r="R5183" s="5" t="s">
        <v>297</v>
      </c>
      <c r="V5183" s="5" t="s">
        <v>14717</v>
      </c>
    </row>
    <row r="5184" spans="1:22" x14ac:dyDescent="0.35">
      <c r="A5184" s="5" t="s">
        <v>14566</v>
      </c>
      <c r="B5184" s="5" t="s">
        <v>14565</v>
      </c>
      <c r="C5184" s="5" t="s">
        <v>641</v>
      </c>
      <c r="D5184" s="5" t="s">
        <v>22</v>
      </c>
      <c r="E5184" s="5">
        <v>9</v>
      </c>
      <c r="F5184" s="5" t="s">
        <v>294</v>
      </c>
      <c r="G5184" s="5" t="s">
        <v>294</v>
      </c>
      <c r="K5184" s="5" t="s">
        <v>294</v>
      </c>
      <c r="M5184" s="5" t="s">
        <v>794</v>
      </c>
      <c r="N5184" s="5" t="s">
        <v>294</v>
      </c>
      <c r="O5184" s="5" t="s">
        <v>294</v>
      </c>
      <c r="P5184" s="5" t="s">
        <v>294</v>
      </c>
      <c r="Q5184" s="5" t="s">
        <v>294</v>
      </c>
      <c r="R5184" s="5" t="s">
        <v>297</v>
      </c>
      <c r="V5184" s="5" t="s">
        <v>14566</v>
      </c>
    </row>
    <row r="5185" spans="1:22" x14ac:dyDescent="0.35">
      <c r="A5185" s="5" t="s">
        <v>14719</v>
      </c>
      <c r="B5185" s="5" t="s">
        <v>14720</v>
      </c>
      <c r="C5185" s="5" t="s">
        <v>14721</v>
      </c>
      <c r="D5185" s="5" t="s">
        <v>22</v>
      </c>
      <c r="E5185" s="5">
        <v>9</v>
      </c>
      <c r="F5185" s="5" t="s">
        <v>294</v>
      </c>
      <c r="G5185" s="5" t="s">
        <v>294</v>
      </c>
      <c r="M5185" s="5" t="s">
        <v>3826</v>
      </c>
      <c r="N5185" s="5" t="s">
        <v>294</v>
      </c>
      <c r="P5185" s="5" t="s">
        <v>294</v>
      </c>
      <c r="Q5185" s="5" t="s">
        <v>294</v>
      </c>
      <c r="R5185" s="5" t="s">
        <v>294</v>
      </c>
      <c r="V5185" s="5" t="s">
        <v>14719</v>
      </c>
    </row>
    <row r="5186" spans="1:22" x14ac:dyDescent="0.35">
      <c r="A5186" s="5" t="s">
        <v>14722</v>
      </c>
      <c r="B5186" s="5" t="s">
        <v>14723</v>
      </c>
      <c r="C5186" s="5" t="s">
        <v>641</v>
      </c>
      <c r="D5186" s="5" t="s">
        <v>16</v>
      </c>
      <c r="E5186" s="5">
        <v>12</v>
      </c>
      <c r="F5186" s="5" t="s">
        <v>294</v>
      </c>
      <c r="G5186" s="5" t="s">
        <v>294</v>
      </c>
      <c r="M5186" s="5" t="s">
        <v>794</v>
      </c>
      <c r="N5186" s="5" t="s">
        <v>294</v>
      </c>
      <c r="O5186" s="5" t="s">
        <v>294</v>
      </c>
      <c r="P5186" s="5" t="s">
        <v>294</v>
      </c>
      <c r="Q5186" s="5" t="s">
        <v>294</v>
      </c>
      <c r="R5186" s="5" t="s">
        <v>294</v>
      </c>
    </row>
    <row r="5187" spans="1:22" x14ac:dyDescent="0.35">
      <c r="A5187" s="5" t="s">
        <v>14724</v>
      </c>
      <c r="B5187" s="5" t="s">
        <v>14725</v>
      </c>
      <c r="C5187" s="5" t="s">
        <v>641</v>
      </c>
      <c r="D5187" s="5" t="s">
        <v>20</v>
      </c>
      <c r="E5187" s="5">
        <v>10</v>
      </c>
      <c r="F5187" s="5" t="s">
        <v>294</v>
      </c>
      <c r="G5187" s="5" t="s">
        <v>294</v>
      </c>
      <c r="M5187" s="5" t="s">
        <v>794</v>
      </c>
      <c r="N5187" s="5" t="s">
        <v>294</v>
      </c>
      <c r="O5187" s="5" t="s">
        <v>294</v>
      </c>
      <c r="P5187" s="5" t="s">
        <v>294</v>
      </c>
      <c r="Q5187" s="5" t="s">
        <v>294</v>
      </c>
      <c r="R5187" s="5" t="s">
        <v>294</v>
      </c>
    </row>
    <row r="5188" spans="1:22" x14ac:dyDescent="0.35">
      <c r="A5188" s="5" t="s">
        <v>14726</v>
      </c>
      <c r="B5188" s="5" t="s">
        <v>14727</v>
      </c>
      <c r="C5188" s="5" t="s">
        <v>641</v>
      </c>
      <c r="D5188" s="5" t="s">
        <v>18</v>
      </c>
      <c r="E5188" s="5">
        <v>3</v>
      </c>
      <c r="F5188" s="5" t="s">
        <v>294</v>
      </c>
      <c r="G5188" s="5" t="s">
        <v>294</v>
      </c>
      <c r="L5188" s="5" t="s">
        <v>14728</v>
      </c>
      <c r="M5188" s="5" t="s">
        <v>794</v>
      </c>
      <c r="N5188" s="5" t="s">
        <v>294</v>
      </c>
      <c r="O5188" s="5" t="s">
        <v>294</v>
      </c>
      <c r="P5188" s="5" t="s">
        <v>294</v>
      </c>
      <c r="Q5188" s="5" t="s">
        <v>294</v>
      </c>
      <c r="R5188" s="5" t="s">
        <v>294</v>
      </c>
    </row>
    <row r="5189" spans="1:22" x14ac:dyDescent="0.35">
      <c r="A5189" s="5" t="s">
        <v>14729</v>
      </c>
      <c r="B5189" s="5" t="s">
        <v>14730</v>
      </c>
      <c r="C5189" s="5" t="s">
        <v>641</v>
      </c>
      <c r="D5189" s="5" t="s">
        <v>18</v>
      </c>
      <c r="E5189" s="5">
        <v>20</v>
      </c>
      <c r="F5189" s="5" t="s">
        <v>294</v>
      </c>
      <c r="G5189" s="5" t="s">
        <v>294</v>
      </c>
      <c r="M5189" s="5" t="s">
        <v>794</v>
      </c>
      <c r="N5189" s="5" t="s">
        <v>294</v>
      </c>
      <c r="O5189" s="5" t="s">
        <v>294</v>
      </c>
      <c r="P5189" s="5" t="s">
        <v>294</v>
      </c>
      <c r="Q5189" s="5" t="s">
        <v>294</v>
      </c>
      <c r="R5189" s="5" t="s">
        <v>294</v>
      </c>
    </row>
    <row r="5190" spans="1:22" x14ac:dyDescent="0.35">
      <c r="A5190" s="5" t="s">
        <v>14731</v>
      </c>
      <c r="B5190" s="5" t="s">
        <v>14732</v>
      </c>
      <c r="C5190" s="5" t="s">
        <v>641</v>
      </c>
      <c r="D5190" s="5" t="s">
        <v>20</v>
      </c>
      <c r="E5190" s="5">
        <v>10</v>
      </c>
      <c r="F5190" s="5" t="s">
        <v>294</v>
      </c>
      <c r="G5190" s="5" t="s">
        <v>294</v>
      </c>
      <c r="M5190" s="5" t="s">
        <v>794</v>
      </c>
      <c r="N5190" s="5" t="s">
        <v>294</v>
      </c>
      <c r="O5190" s="5" t="s">
        <v>294</v>
      </c>
      <c r="P5190" s="5" t="s">
        <v>294</v>
      </c>
      <c r="Q5190" s="5" t="s">
        <v>294</v>
      </c>
      <c r="R5190" s="5" t="s">
        <v>294</v>
      </c>
    </row>
    <row r="5191" spans="1:22" x14ac:dyDescent="0.35">
      <c r="A5191" s="5" t="s">
        <v>14733</v>
      </c>
      <c r="B5191" s="5" t="s">
        <v>14734</v>
      </c>
      <c r="C5191" s="5" t="s">
        <v>641</v>
      </c>
      <c r="D5191" s="5" t="s">
        <v>18</v>
      </c>
      <c r="E5191" s="5">
        <v>20</v>
      </c>
      <c r="F5191" s="5" t="s">
        <v>294</v>
      </c>
      <c r="G5191" s="5" t="s">
        <v>294</v>
      </c>
      <c r="L5191" s="5" t="s">
        <v>14735</v>
      </c>
      <c r="M5191" s="5" t="s">
        <v>794</v>
      </c>
      <c r="N5191" s="5" t="s">
        <v>294</v>
      </c>
      <c r="O5191" s="5" t="s">
        <v>294</v>
      </c>
      <c r="P5191" s="5" t="s">
        <v>294</v>
      </c>
      <c r="Q5191" s="5" t="s">
        <v>294</v>
      </c>
      <c r="R5191" s="5" t="s">
        <v>294</v>
      </c>
    </row>
    <row r="5192" spans="1:22" x14ac:dyDescent="0.35">
      <c r="A5192" s="5" t="s">
        <v>14736</v>
      </c>
      <c r="B5192" s="5" t="s">
        <v>14737</v>
      </c>
      <c r="C5192" s="5" t="s">
        <v>641</v>
      </c>
      <c r="D5192" s="5" t="s">
        <v>18</v>
      </c>
      <c r="E5192" s="5">
        <v>1</v>
      </c>
      <c r="F5192" s="5" t="s">
        <v>294</v>
      </c>
      <c r="G5192" s="5" t="s">
        <v>297</v>
      </c>
      <c r="L5192" s="5" t="s">
        <v>822</v>
      </c>
      <c r="M5192" s="5" t="s">
        <v>794</v>
      </c>
      <c r="N5192" s="5" t="s">
        <v>294</v>
      </c>
      <c r="O5192" s="5" t="s">
        <v>294</v>
      </c>
      <c r="P5192" s="5" t="s">
        <v>294</v>
      </c>
      <c r="Q5192" s="5" t="s">
        <v>294</v>
      </c>
      <c r="R5192" s="5" t="s">
        <v>294</v>
      </c>
    </row>
    <row r="5193" spans="1:22" x14ac:dyDescent="0.35">
      <c r="A5193" s="5" t="s">
        <v>14738</v>
      </c>
      <c r="B5193" s="5" t="s">
        <v>14739</v>
      </c>
      <c r="C5193" s="5" t="s">
        <v>641</v>
      </c>
      <c r="D5193" s="5" t="s">
        <v>20</v>
      </c>
      <c r="E5193" s="5">
        <v>10</v>
      </c>
      <c r="F5193" s="5" t="s">
        <v>294</v>
      </c>
      <c r="G5193" s="5" t="s">
        <v>294</v>
      </c>
      <c r="M5193" s="5" t="s">
        <v>794</v>
      </c>
      <c r="N5193" s="5" t="s">
        <v>294</v>
      </c>
      <c r="O5193" s="5" t="s">
        <v>294</v>
      </c>
      <c r="P5193" s="5" t="s">
        <v>294</v>
      </c>
      <c r="Q5193" s="5" t="s">
        <v>294</v>
      </c>
      <c r="R5193" s="5" t="s">
        <v>294</v>
      </c>
    </row>
    <row r="5194" spans="1:22" x14ac:dyDescent="0.35">
      <c r="A5194" s="5" t="s">
        <v>14740</v>
      </c>
      <c r="B5194" s="5" t="s">
        <v>14741</v>
      </c>
      <c r="C5194" s="5" t="s">
        <v>641</v>
      </c>
      <c r="D5194" s="5" t="s">
        <v>18</v>
      </c>
      <c r="E5194" s="5">
        <v>5</v>
      </c>
      <c r="F5194" s="5" t="s">
        <v>294</v>
      </c>
      <c r="G5194" s="5" t="s">
        <v>294</v>
      </c>
      <c r="L5194" s="5" t="s">
        <v>822</v>
      </c>
      <c r="M5194" s="5" t="s">
        <v>794</v>
      </c>
      <c r="N5194" s="5" t="s">
        <v>294</v>
      </c>
      <c r="O5194" s="5" t="s">
        <v>294</v>
      </c>
      <c r="P5194" s="5" t="s">
        <v>294</v>
      </c>
      <c r="Q5194" s="5" t="s">
        <v>294</v>
      </c>
      <c r="R5194" s="5" t="s">
        <v>294</v>
      </c>
    </row>
    <row r="5195" spans="1:22" x14ac:dyDescent="0.35">
      <c r="A5195" s="5" t="s">
        <v>802</v>
      </c>
      <c r="B5195" s="5" t="s">
        <v>14742</v>
      </c>
      <c r="C5195" s="5" t="s">
        <v>641</v>
      </c>
      <c r="D5195" s="5" t="s">
        <v>18</v>
      </c>
      <c r="E5195" s="5">
        <v>20</v>
      </c>
      <c r="F5195" s="5" t="s">
        <v>294</v>
      </c>
      <c r="G5195" s="5" t="s">
        <v>294</v>
      </c>
      <c r="M5195" s="5" t="s">
        <v>794</v>
      </c>
      <c r="N5195" s="5" t="s">
        <v>294</v>
      </c>
      <c r="O5195" s="5" t="s">
        <v>294</v>
      </c>
      <c r="P5195" s="5" t="s">
        <v>294</v>
      </c>
      <c r="Q5195" s="5" t="s">
        <v>294</v>
      </c>
      <c r="R5195" s="5" t="s">
        <v>297</v>
      </c>
    </row>
    <row r="5196" spans="1:22" x14ac:dyDescent="0.35">
      <c r="A5196" s="5" t="s">
        <v>675</v>
      </c>
      <c r="B5196" s="5" t="s">
        <v>14568</v>
      </c>
      <c r="C5196" s="5" t="s">
        <v>641</v>
      </c>
      <c r="D5196" s="5" t="s">
        <v>26</v>
      </c>
      <c r="E5196" s="5">
        <v>11</v>
      </c>
      <c r="F5196" s="5" t="s">
        <v>294</v>
      </c>
      <c r="G5196" s="5" t="s">
        <v>294</v>
      </c>
      <c r="M5196" s="5" t="s">
        <v>794</v>
      </c>
      <c r="N5196" s="5" t="s">
        <v>294</v>
      </c>
      <c r="O5196" s="5" t="s">
        <v>294</v>
      </c>
      <c r="P5196" s="5" t="s">
        <v>294</v>
      </c>
      <c r="Q5196" s="5" t="s">
        <v>294</v>
      </c>
      <c r="R5196" s="5" t="s">
        <v>297</v>
      </c>
      <c r="V5196" s="5" t="s">
        <v>675</v>
      </c>
    </row>
    <row r="5197" spans="1:22" x14ac:dyDescent="0.35">
      <c r="A5197" s="5" t="s">
        <v>655</v>
      </c>
      <c r="B5197" s="5" t="s">
        <v>2692</v>
      </c>
      <c r="C5197" s="5" t="s">
        <v>641</v>
      </c>
      <c r="D5197" s="5" t="s">
        <v>18</v>
      </c>
      <c r="E5197" s="5">
        <v>2</v>
      </c>
      <c r="F5197" s="5" t="s">
        <v>294</v>
      </c>
      <c r="G5197" s="5" t="s">
        <v>297</v>
      </c>
      <c r="J5197" s="5" t="s">
        <v>4586</v>
      </c>
      <c r="M5197" s="5" t="s">
        <v>794</v>
      </c>
      <c r="N5197" s="5" t="s">
        <v>294</v>
      </c>
      <c r="R5197" s="5" t="s">
        <v>294</v>
      </c>
      <c r="V5197" s="5" t="s">
        <v>655</v>
      </c>
    </row>
    <row r="5198" spans="1:22" x14ac:dyDescent="0.35">
      <c r="A5198" s="5" t="s">
        <v>14743</v>
      </c>
      <c r="B5198" s="5" t="s">
        <v>14744</v>
      </c>
      <c r="C5198" s="5" t="s">
        <v>641</v>
      </c>
      <c r="D5198" s="5" t="s">
        <v>18</v>
      </c>
      <c r="E5198" s="5">
        <v>20</v>
      </c>
      <c r="F5198" s="5" t="s">
        <v>294</v>
      </c>
      <c r="G5198" s="5" t="s">
        <v>294</v>
      </c>
      <c r="M5198" s="5" t="s">
        <v>794</v>
      </c>
      <c r="N5198" s="5" t="s">
        <v>297</v>
      </c>
      <c r="O5198" s="5" t="s">
        <v>294</v>
      </c>
      <c r="Q5198" s="5" t="s">
        <v>297</v>
      </c>
      <c r="R5198" s="5" t="s">
        <v>294</v>
      </c>
      <c r="V5198" s="5" t="s">
        <v>14743</v>
      </c>
    </row>
    <row r="5199" spans="1:22" x14ac:dyDescent="0.35">
      <c r="A5199" s="5" t="s">
        <v>650</v>
      </c>
      <c r="B5199" s="5" t="s">
        <v>14745</v>
      </c>
      <c r="C5199" s="5" t="s">
        <v>641</v>
      </c>
      <c r="D5199" s="5" t="s">
        <v>18</v>
      </c>
      <c r="E5199" s="5">
        <v>48</v>
      </c>
      <c r="F5199" s="5" t="s">
        <v>294</v>
      </c>
      <c r="G5199" s="5" t="s">
        <v>294</v>
      </c>
      <c r="M5199" s="5" t="s">
        <v>794</v>
      </c>
      <c r="N5199" s="5" t="s">
        <v>294</v>
      </c>
      <c r="R5199" s="5" t="s">
        <v>294</v>
      </c>
      <c r="V5199" s="5" t="s">
        <v>650</v>
      </c>
    </row>
    <row r="5200" spans="1:22" x14ac:dyDescent="0.35">
      <c r="A5200" s="5" t="s">
        <v>656</v>
      </c>
      <c r="B5200" s="5" t="s">
        <v>9537</v>
      </c>
      <c r="C5200" s="5" t="s">
        <v>641</v>
      </c>
      <c r="D5200" s="5" t="s">
        <v>30</v>
      </c>
      <c r="E5200" s="5">
        <v>10</v>
      </c>
      <c r="F5200" s="5" t="s">
        <v>294</v>
      </c>
      <c r="G5200" s="5" t="s">
        <v>294</v>
      </c>
      <c r="M5200" s="5" t="s">
        <v>794</v>
      </c>
      <c r="N5200" s="5" t="s">
        <v>294</v>
      </c>
      <c r="O5200" s="5" t="s">
        <v>294</v>
      </c>
      <c r="P5200" s="5" t="s">
        <v>294</v>
      </c>
      <c r="Q5200" s="5" t="s">
        <v>294</v>
      </c>
      <c r="R5200" s="5" t="s">
        <v>297</v>
      </c>
      <c r="V5200" s="5" t="s">
        <v>656</v>
      </c>
    </row>
    <row r="5201" spans="1:22" x14ac:dyDescent="0.35">
      <c r="A5201" s="5" t="s">
        <v>14746</v>
      </c>
      <c r="B5201" s="5" t="s">
        <v>14747</v>
      </c>
      <c r="C5201" s="5" t="s">
        <v>641</v>
      </c>
      <c r="D5201" s="5" t="s">
        <v>30</v>
      </c>
      <c r="E5201" s="5">
        <v>5</v>
      </c>
      <c r="F5201" s="5" t="s">
        <v>294</v>
      </c>
      <c r="G5201" s="5" t="s">
        <v>294</v>
      </c>
      <c r="M5201" s="5" t="s">
        <v>794</v>
      </c>
      <c r="N5201" s="5" t="s">
        <v>297</v>
      </c>
      <c r="O5201" s="5" t="s">
        <v>294</v>
      </c>
      <c r="P5201" s="5" t="s">
        <v>294</v>
      </c>
      <c r="Q5201" s="5" t="s">
        <v>297</v>
      </c>
      <c r="R5201" s="5" t="s">
        <v>297</v>
      </c>
      <c r="V5201" s="5" t="s">
        <v>14746</v>
      </c>
    </row>
    <row r="5202" spans="1:22" x14ac:dyDescent="0.35">
      <c r="A5202" s="5" t="s">
        <v>14748</v>
      </c>
      <c r="B5202" s="5" t="s">
        <v>14749</v>
      </c>
      <c r="C5202" s="5" t="s">
        <v>14750</v>
      </c>
      <c r="D5202" s="5" t="s">
        <v>18</v>
      </c>
      <c r="E5202" s="5">
        <v>1</v>
      </c>
      <c r="F5202" s="5" t="s">
        <v>294</v>
      </c>
      <c r="G5202" s="5" t="s">
        <v>294</v>
      </c>
      <c r="M5202" s="5" t="s">
        <v>794</v>
      </c>
      <c r="N5202" s="5" t="s">
        <v>294</v>
      </c>
      <c r="O5202" s="5" t="s">
        <v>294</v>
      </c>
      <c r="P5202" s="5" t="s">
        <v>294</v>
      </c>
      <c r="Q5202" s="5" t="s">
        <v>294</v>
      </c>
      <c r="R5202" s="5" t="s">
        <v>294</v>
      </c>
      <c r="V5202" s="5" t="s">
        <v>14751</v>
      </c>
    </row>
    <row r="5203" spans="1:22" x14ac:dyDescent="0.35">
      <c r="A5203" s="5" t="s">
        <v>14752</v>
      </c>
      <c r="B5203" s="5" t="s">
        <v>14753</v>
      </c>
      <c r="C5203" s="5" t="s">
        <v>14750</v>
      </c>
      <c r="D5203" s="5" t="s">
        <v>18</v>
      </c>
      <c r="E5203" s="5">
        <v>999</v>
      </c>
      <c r="F5203" s="5" t="s">
        <v>294</v>
      </c>
      <c r="G5203" s="5" t="s">
        <v>294</v>
      </c>
      <c r="M5203" s="5" t="s">
        <v>794</v>
      </c>
      <c r="N5203" s="5" t="s">
        <v>294</v>
      </c>
      <c r="O5203" s="5" t="s">
        <v>294</v>
      </c>
      <c r="P5203" s="5" t="s">
        <v>294</v>
      </c>
      <c r="Q5203" s="5" t="s">
        <v>294</v>
      </c>
      <c r="R5203" s="5" t="s">
        <v>294</v>
      </c>
    </row>
    <row r="5204" spans="1:22" x14ac:dyDescent="0.35">
      <c r="A5204" s="5" t="s">
        <v>14754</v>
      </c>
      <c r="B5204" s="5" t="s">
        <v>14755</v>
      </c>
      <c r="C5204" s="5" t="s">
        <v>14750</v>
      </c>
      <c r="D5204" s="5" t="s">
        <v>22</v>
      </c>
      <c r="E5204" s="5">
        <v>18</v>
      </c>
      <c r="F5204" s="5" t="s">
        <v>294</v>
      </c>
      <c r="G5204" s="5" t="s">
        <v>294</v>
      </c>
      <c r="J5204" s="5" t="s">
        <v>5300</v>
      </c>
      <c r="M5204" s="5" t="s">
        <v>794</v>
      </c>
      <c r="N5204" s="5" t="s">
        <v>294</v>
      </c>
      <c r="O5204" s="5" t="s">
        <v>294</v>
      </c>
      <c r="P5204" s="5" t="s">
        <v>294</v>
      </c>
      <c r="Q5204" s="5" t="s">
        <v>294</v>
      </c>
      <c r="R5204" s="5" t="s">
        <v>297</v>
      </c>
      <c r="V5204" s="5" t="s">
        <v>14756</v>
      </c>
    </row>
    <row r="5205" spans="1:22" x14ac:dyDescent="0.35">
      <c r="A5205" s="5" t="s">
        <v>14757</v>
      </c>
      <c r="B5205" s="5" t="s">
        <v>14758</v>
      </c>
      <c r="C5205" s="5" t="s">
        <v>14750</v>
      </c>
      <c r="D5205" s="5" t="s">
        <v>18</v>
      </c>
      <c r="E5205" s="5">
        <v>9</v>
      </c>
      <c r="F5205" s="5" t="s">
        <v>294</v>
      </c>
      <c r="G5205" s="5" t="s">
        <v>294</v>
      </c>
      <c r="J5205" s="5" t="s">
        <v>411</v>
      </c>
      <c r="M5205" s="5" t="s">
        <v>794</v>
      </c>
      <c r="N5205" s="5" t="s">
        <v>294</v>
      </c>
      <c r="O5205" s="5" t="s">
        <v>294</v>
      </c>
      <c r="P5205" s="5" t="s">
        <v>294</v>
      </c>
      <c r="Q5205" s="5" t="s">
        <v>294</v>
      </c>
      <c r="R5205" s="5" t="s">
        <v>297</v>
      </c>
      <c r="V5205" s="5" t="s">
        <v>14759</v>
      </c>
    </row>
    <row r="5206" spans="1:22" x14ac:dyDescent="0.35">
      <c r="A5206" s="5" t="s">
        <v>14760</v>
      </c>
      <c r="B5206" s="5" t="s">
        <v>14761</v>
      </c>
      <c r="C5206" s="5" t="s">
        <v>14750</v>
      </c>
      <c r="D5206" s="5" t="s">
        <v>16</v>
      </c>
      <c r="E5206" s="5">
        <v>12</v>
      </c>
      <c r="F5206" s="5" t="s">
        <v>294</v>
      </c>
      <c r="G5206" s="5" t="s">
        <v>294</v>
      </c>
      <c r="M5206" s="5" t="s">
        <v>794</v>
      </c>
      <c r="N5206" s="5" t="s">
        <v>294</v>
      </c>
      <c r="O5206" s="5" t="s">
        <v>294</v>
      </c>
      <c r="P5206" s="5" t="s">
        <v>294</v>
      </c>
      <c r="Q5206" s="5" t="s">
        <v>294</v>
      </c>
      <c r="R5206" s="5" t="s">
        <v>294</v>
      </c>
      <c r="V5206" s="5" t="s">
        <v>14762</v>
      </c>
    </row>
    <row r="5207" spans="1:22" x14ac:dyDescent="0.35">
      <c r="A5207" s="5" t="s">
        <v>14763</v>
      </c>
      <c r="B5207" s="5" t="s">
        <v>14764</v>
      </c>
      <c r="C5207" s="5" t="s">
        <v>14765</v>
      </c>
      <c r="D5207" s="5" t="s">
        <v>16</v>
      </c>
      <c r="E5207" s="5">
        <v>10</v>
      </c>
      <c r="F5207" s="5" t="s">
        <v>294</v>
      </c>
      <c r="G5207" s="5" t="s">
        <v>294</v>
      </c>
      <c r="M5207" s="5" t="s">
        <v>794</v>
      </c>
      <c r="N5207" s="5" t="s">
        <v>297</v>
      </c>
      <c r="O5207" s="5" t="s">
        <v>294</v>
      </c>
      <c r="P5207" s="5" t="s">
        <v>294</v>
      </c>
      <c r="Q5207" s="5" t="s">
        <v>297</v>
      </c>
      <c r="R5207" s="5" t="s">
        <v>294</v>
      </c>
      <c r="V5207" s="5" t="s">
        <v>14766</v>
      </c>
    </row>
    <row r="5208" spans="1:22" x14ac:dyDescent="0.35">
      <c r="A5208" s="5" t="s">
        <v>14767</v>
      </c>
      <c r="B5208" s="5" t="s">
        <v>6032</v>
      </c>
      <c r="C5208" s="5" t="s">
        <v>14750</v>
      </c>
      <c r="D5208" s="5" t="s">
        <v>22</v>
      </c>
      <c r="E5208" s="5">
        <v>18</v>
      </c>
      <c r="F5208" s="5" t="s">
        <v>294</v>
      </c>
      <c r="G5208" s="5" t="s">
        <v>294</v>
      </c>
      <c r="J5208" s="5" t="s">
        <v>14765</v>
      </c>
      <c r="M5208" s="5" t="s">
        <v>794</v>
      </c>
      <c r="N5208" s="5" t="s">
        <v>294</v>
      </c>
      <c r="O5208" s="5" t="s">
        <v>294</v>
      </c>
      <c r="P5208" s="5" t="s">
        <v>294</v>
      </c>
      <c r="Q5208" s="5" t="s">
        <v>294</v>
      </c>
      <c r="R5208" s="5" t="s">
        <v>297</v>
      </c>
      <c r="V5208" s="5" t="s">
        <v>14765</v>
      </c>
    </row>
    <row r="5209" spans="1:22" x14ac:dyDescent="0.35">
      <c r="A5209" s="5" t="s">
        <v>14768</v>
      </c>
      <c r="B5209" s="5" t="s">
        <v>2726</v>
      </c>
      <c r="C5209" s="5" t="s">
        <v>14765</v>
      </c>
      <c r="D5209" s="5" t="s">
        <v>20</v>
      </c>
      <c r="E5209" s="5">
        <v>10</v>
      </c>
      <c r="F5209" s="5" t="s">
        <v>294</v>
      </c>
      <c r="G5209" s="5" t="s">
        <v>294</v>
      </c>
      <c r="M5209" s="5" t="s">
        <v>794</v>
      </c>
      <c r="N5209" s="5" t="s">
        <v>294</v>
      </c>
      <c r="O5209" s="5" t="s">
        <v>294</v>
      </c>
      <c r="P5209" s="5" t="s">
        <v>294</v>
      </c>
      <c r="Q5209" s="5" t="s">
        <v>294</v>
      </c>
      <c r="R5209" s="5" t="s">
        <v>294</v>
      </c>
      <c r="V5209" s="5" t="s">
        <v>14768</v>
      </c>
    </row>
    <row r="5210" spans="1:22" x14ac:dyDescent="0.35">
      <c r="A5210" s="5" t="s">
        <v>14769</v>
      </c>
      <c r="B5210" s="5" t="s">
        <v>235</v>
      </c>
      <c r="C5210" s="5" t="s">
        <v>14765</v>
      </c>
      <c r="D5210" s="5" t="s">
        <v>18</v>
      </c>
      <c r="E5210" s="5">
        <v>40</v>
      </c>
      <c r="F5210" s="5" t="s">
        <v>294</v>
      </c>
      <c r="G5210" s="5" t="s">
        <v>294</v>
      </c>
      <c r="M5210" s="5" t="s">
        <v>794</v>
      </c>
      <c r="N5210" s="5" t="s">
        <v>294</v>
      </c>
      <c r="O5210" s="5" t="s">
        <v>294</v>
      </c>
      <c r="P5210" s="5" t="s">
        <v>294</v>
      </c>
      <c r="Q5210" s="5" t="s">
        <v>294</v>
      </c>
      <c r="R5210" s="5" t="s">
        <v>294</v>
      </c>
      <c r="V5210" s="5" t="s">
        <v>14769</v>
      </c>
    </row>
    <row r="5211" spans="1:22" x14ac:dyDescent="0.35">
      <c r="A5211" s="5" t="s">
        <v>14770</v>
      </c>
      <c r="B5211" s="5" t="s">
        <v>14771</v>
      </c>
      <c r="C5211" s="5" t="s">
        <v>14765</v>
      </c>
      <c r="D5211" s="5" t="s">
        <v>22</v>
      </c>
      <c r="E5211" s="5">
        <v>18</v>
      </c>
      <c r="F5211" s="5" t="s">
        <v>294</v>
      </c>
      <c r="G5211" s="5" t="s">
        <v>294</v>
      </c>
      <c r="M5211" s="5" t="s">
        <v>3826</v>
      </c>
      <c r="N5211" s="5" t="s">
        <v>294</v>
      </c>
      <c r="O5211" s="5" t="s">
        <v>294</v>
      </c>
      <c r="P5211" s="5" t="s">
        <v>294</v>
      </c>
      <c r="Q5211" s="5" t="s">
        <v>294</v>
      </c>
      <c r="R5211" s="5" t="s">
        <v>294</v>
      </c>
      <c r="V5211" s="5" t="s">
        <v>14770</v>
      </c>
    </row>
    <row r="5212" spans="1:22" x14ac:dyDescent="0.35">
      <c r="A5212" s="5" t="s">
        <v>14772</v>
      </c>
      <c r="B5212" s="5" t="s">
        <v>14773</v>
      </c>
      <c r="C5212" s="5" t="s">
        <v>14765</v>
      </c>
      <c r="D5212" s="5" t="s">
        <v>1655</v>
      </c>
      <c r="E5212" s="5">
        <v>76</v>
      </c>
      <c r="F5212" s="5" t="s">
        <v>294</v>
      </c>
      <c r="G5212" s="5" t="s">
        <v>294</v>
      </c>
      <c r="M5212" s="5" t="s">
        <v>794</v>
      </c>
      <c r="N5212" s="5" t="s">
        <v>294</v>
      </c>
      <c r="O5212" s="5" t="s">
        <v>294</v>
      </c>
      <c r="P5212" s="5" t="s">
        <v>294</v>
      </c>
      <c r="Q5212" s="5" t="s">
        <v>294</v>
      </c>
      <c r="R5212" s="5" t="s">
        <v>294</v>
      </c>
      <c r="V5212" s="5" t="s">
        <v>14772</v>
      </c>
    </row>
    <row r="5213" spans="1:22" x14ac:dyDescent="0.35">
      <c r="A5213" s="5" t="s">
        <v>14774</v>
      </c>
      <c r="B5213" s="5" t="s">
        <v>14775</v>
      </c>
      <c r="C5213" s="5" t="s">
        <v>14765</v>
      </c>
      <c r="D5213" s="5" t="s">
        <v>22</v>
      </c>
      <c r="E5213" s="5">
        <v>10</v>
      </c>
      <c r="F5213" s="5" t="s">
        <v>294</v>
      </c>
      <c r="G5213" s="5" t="s">
        <v>294</v>
      </c>
      <c r="M5213" s="5" t="s">
        <v>794</v>
      </c>
      <c r="N5213" s="5" t="s">
        <v>294</v>
      </c>
      <c r="O5213" s="5" t="s">
        <v>294</v>
      </c>
      <c r="P5213" s="5" t="s">
        <v>294</v>
      </c>
      <c r="Q5213" s="5" t="s">
        <v>294</v>
      </c>
      <c r="R5213" s="5" t="s">
        <v>294</v>
      </c>
      <c r="V5213" s="5" t="s">
        <v>14774</v>
      </c>
    </row>
    <row r="5214" spans="1:22" x14ac:dyDescent="0.35">
      <c r="A5214" s="5" t="s">
        <v>14776</v>
      </c>
      <c r="B5214" s="5" t="s">
        <v>14777</v>
      </c>
      <c r="C5214" s="5" t="s">
        <v>14765</v>
      </c>
      <c r="D5214" s="5" t="s">
        <v>22</v>
      </c>
      <c r="E5214" s="5">
        <v>10</v>
      </c>
      <c r="F5214" s="5" t="s">
        <v>294</v>
      </c>
      <c r="G5214" s="5" t="s">
        <v>294</v>
      </c>
      <c r="M5214" s="5" t="s">
        <v>794</v>
      </c>
      <c r="N5214" s="5" t="s">
        <v>294</v>
      </c>
      <c r="O5214" s="5" t="s">
        <v>294</v>
      </c>
      <c r="P5214" s="5" t="s">
        <v>294</v>
      </c>
      <c r="Q5214" s="5" t="s">
        <v>294</v>
      </c>
      <c r="R5214" s="5" t="s">
        <v>294</v>
      </c>
      <c r="V5214" s="5" t="s">
        <v>14776</v>
      </c>
    </row>
    <row r="5215" spans="1:22" x14ac:dyDescent="0.35">
      <c r="A5215" s="5" t="s">
        <v>14778</v>
      </c>
      <c r="B5215" s="5" t="s">
        <v>14779</v>
      </c>
      <c r="C5215" s="5" t="s">
        <v>14765</v>
      </c>
      <c r="D5215" s="5" t="s">
        <v>18</v>
      </c>
      <c r="E5215" s="5">
        <v>21</v>
      </c>
      <c r="F5215" s="5" t="s">
        <v>294</v>
      </c>
      <c r="G5215" s="5" t="s">
        <v>294</v>
      </c>
      <c r="M5215" s="5" t="s">
        <v>794</v>
      </c>
      <c r="N5215" s="5" t="s">
        <v>294</v>
      </c>
      <c r="O5215" s="5" t="s">
        <v>294</v>
      </c>
      <c r="P5215" s="5" t="s">
        <v>294</v>
      </c>
      <c r="Q5215" s="5" t="s">
        <v>294</v>
      </c>
      <c r="R5215" s="5" t="s">
        <v>294</v>
      </c>
      <c r="V5215" s="5" t="s">
        <v>14780</v>
      </c>
    </row>
    <row r="5216" spans="1:22" x14ac:dyDescent="0.35">
      <c r="A5216" s="5" t="s">
        <v>14781</v>
      </c>
      <c r="B5216" s="5" t="s">
        <v>14782</v>
      </c>
      <c r="C5216" s="5" t="s">
        <v>14765</v>
      </c>
      <c r="D5216" s="5" t="s">
        <v>22</v>
      </c>
      <c r="E5216" s="5">
        <v>10</v>
      </c>
      <c r="F5216" s="5" t="s">
        <v>294</v>
      </c>
      <c r="G5216" s="5" t="s">
        <v>294</v>
      </c>
      <c r="M5216" s="5" t="s">
        <v>794</v>
      </c>
      <c r="N5216" s="5" t="s">
        <v>294</v>
      </c>
      <c r="O5216" s="5" t="s">
        <v>294</v>
      </c>
      <c r="P5216" s="5" t="s">
        <v>294</v>
      </c>
      <c r="Q5216" s="5" t="s">
        <v>294</v>
      </c>
      <c r="R5216" s="5" t="s">
        <v>294</v>
      </c>
      <c r="V5216" s="5" t="s">
        <v>14783</v>
      </c>
    </row>
    <row r="5217" spans="1:22" x14ac:dyDescent="0.35">
      <c r="A5217" s="5" t="s">
        <v>14784</v>
      </c>
      <c r="B5217" s="5" t="s">
        <v>14785</v>
      </c>
      <c r="C5217" s="5" t="s">
        <v>14765</v>
      </c>
      <c r="D5217" s="5" t="s">
        <v>18</v>
      </c>
      <c r="E5217" s="5">
        <v>4</v>
      </c>
      <c r="F5217" s="5" t="s">
        <v>294</v>
      </c>
      <c r="G5217" s="5" t="s">
        <v>294</v>
      </c>
      <c r="M5217" s="5" t="s">
        <v>794</v>
      </c>
      <c r="N5217" s="5" t="s">
        <v>294</v>
      </c>
      <c r="O5217" s="5" t="s">
        <v>294</v>
      </c>
      <c r="P5217" s="5" t="s">
        <v>294</v>
      </c>
      <c r="Q5217" s="5" t="s">
        <v>294</v>
      </c>
      <c r="R5217" s="5" t="s">
        <v>294</v>
      </c>
      <c r="V5217" s="5" t="s">
        <v>14786</v>
      </c>
    </row>
    <row r="5218" spans="1:22" x14ac:dyDescent="0.35">
      <c r="A5218" s="5" t="s">
        <v>14787</v>
      </c>
      <c r="B5218" s="5" t="s">
        <v>14788</v>
      </c>
      <c r="C5218" s="5" t="s">
        <v>14765</v>
      </c>
      <c r="D5218" s="5" t="s">
        <v>18</v>
      </c>
      <c r="E5218" s="5">
        <v>256</v>
      </c>
      <c r="F5218" s="5" t="s">
        <v>294</v>
      </c>
      <c r="G5218" s="5" t="s">
        <v>294</v>
      </c>
      <c r="M5218" s="5" t="s">
        <v>794</v>
      </c>
      <c r="N5218" s="5" t="s">
        <v>294</v>
      </c>
      <c r="O5218" s="5" t="s">
        <v>294</v>
      </c>
      <c r="P5218" s="5" t="s">
        <v>294</v>
      </c>
      <c r="Q5218" s="5" t="s">
        <v>294</v>
      </c>
      <c r="R5218" s="5" t="s">
        <v>294</v>
      </c>
      <c r="V5218" s="5" t="s">
        <v>14789</v>
      </c>
    </row>
    <row r="5219" spans="1:22" x14ac:dyDescent="0.35">
      <c r="A5219" s="5" t="s">
        <v>14790</v>
      </c>
      <c r="B5219" s="5" t="s">
        <v>14791</v>
      </c>
      <c r="C5219" s="5" t="s">
        <v>14765</v>
      </c>
      <c r="D5219" s="5" t="s">
        <v>18</v>
      </c>
      <c r="E5219" s="5">
        <v>20</v>
      </c>
      <c r="F5219" s="5" t="s">
        <v>294</v>
      </c>
      <c r="G5219" s="5" t="s">
        <v>294</v>
      </c>
      <c r="M5219" s="5" t="s">
        <v>794</v>
      </c>
      <c r="N5219" s="5" t="s">
        <v>294</v>
      </c>
      <c r="O5219" s="5" t="s">
        <v>294</v>
      </c>
      <c r="P5219" s="5" t="s">
        <v>294</v>
      </c>
      <c r="Q5219" s="5" t="s">
        <v>294</v>
      </c>
      <c r="R5219" s="5" t="s">
        <v>294</v>
      </c>
      <c r="V5219" s="5" t="s">
        <v>14792</v>
      </c>
    </row>
    <row r="5220" spans="1:22" x14ac:dyDescent="0.35">
      <c r="A5220" s="5" t="s">
        <v>14793</v>
      </c>
      <c r="B5220" s="5" t="s">
        <v>284</v>
      </c>
      <c r="C5220" s="5" t="s">
        <v>14765</v>
      </c>
      <c r="D5220" s="5" t="s">
        <v>18</v>
      </c>
      <c r="E5220" s="5">
        <v>20</v>
      </c>
      <c r="F5220" s="5" t="s">
        <v>294</v>
      </c>
      <c r="G5220" s="5" t="s">
        <v>294</v>
      </c>
      <c r="L5220" s="5" t="s">
        <v>14794</v>
      </c>
      <c r="M5220" s="5" t="s">
        <v>794</v>
      </c>
      <c r="N5220" s="5" t="s">
        <v>294</v>
      </c>
      <c r="O5220" s="5" t="s">
        <v>294</v>
      </c>
      <c r="P5220" s="5" t="s">
        <v>294</v>
      </c>
      <c r="Q5220" s="5" t="s">
        <v>294</v>
      </c>
      <c r="R5220" s="5" t="s">
        <v>294</v>
      </c>
      <c r="V5220" s="5" t="s">
        <v>14793</v>
      </c>
    </row>
    <row r="5221" spans="1:22" x14ac:dyDescent="0.35">
      <c r="A5221" s="5" t="s">
        <v>14795</v>
      </c>
      <c r="B5221" s="5" t="s">
        <v>14796</v>
      </c>
      <c r="C5221" s="5" t="s">
        <v>14765</v>
      </c>
      <c r="D5221" s="5" t="s">
        <v>18</v>
      </c>
      <c r="E5221" s="5">
        <v>60</v>
      </c>
      <c r="F5221" s="5" t="s">
        <v>294</v>
      </c>
      <c r="G5221" s="5" t="s">
        <v>294</v>
      </c>
      <c r="M5221" s="5" t="s">
        <v>794</v>
      </c>
      <c r="N5221" s="5" t="s">
        <v>294</v>
      </c>
      <c r="O5221" s="5" t="s">
        <v>294</v>
      </c>
      <c r="P5221" s="5" t="s">
        <v>294</v>
      </c>
      <c r="Q5221" s="5" t="s">
        <v>294</v>
      </c>
      <c r="R5221" s="5" t="s">
        <v>294</v>
      </c>
      <c r="V5221" s="5" t="s">
        <v>14795</v>
      </c>
    </row>
    <row r="5222" spans="1:22" x14ac:dyDescent="0.35">
      <c r="A5222" s="5" t="s">
        <v>14797</v>
      </c>
      <c r="B5222" s="5" t="s">
        <v>1236</v>
      </c>
      <c r="C5222" s="5" t="s">
        <v>14765</v>
      </c>
      <c r="D5222" s="5" t="s">
        <v>18</v>
      </c>
      <c r="E5222" s="5">
        <v>4</v>
      </c>
      <c r="F5222" s="5" t="s">
        <v>294</v>
      </c>
      <c r="G5222" s="5" t="s">
        <v>294</v>
      </c>
      <c r="J5222" s="5" t="s">
        <v>1194</v>
      </c>
      <c r="M5222" s="5" t="s">
        <v>794</v>
      </c>
      <c r="N5222" s="5" t="s">
        <v>294</v>
      </c>
      <c r="O5222" s="5" t="s">
        <v>294</v>
      </c>
      <c r="P5222" s="5" t="s">
        <v>294</v>
      </c>
      <c r="Q5222" s="5" t="s">
        <v>294</v>
      </c>
      <c r="R5222" s="5" t="s">
        <v>294</v>
      </c>
      <c r="V5222" s="5" t="s">
        <v>14797</v>
      </c>
    </row>
    <row r="5223" spans="1:22" x14ac:dyDescent="0.35">
      <c r="A5223" s="5" t="s">
        <v>14798</v>
      </c>
      <c r="B5223" s="5" t="s">
        <v>14799</v>
      </c>
      <c r="C5223" s="5" t="s">
        <v>14800</v>
      </c>
      <c r="D5223" s="5" t="s">
        <v>18</v>
      </c>
      <c r="E5223" s="5">
        <v>1</v>
      </c>
      <c r="F5223" s="5" t="s">
        <v>294</v>
      </c>
      <c r="G5223" s="5" t="s">
        <v>297</v>
      </c>
      <c r="L5223" s="5" t="s">
        <v>822</v>
      </c>
      <c r="M5223" s="5" t="s">
        <v>794</v>
      </c>
      <c r="N5223" s="5" t="s">
        <v>294</v>
      </c>
      <c r="P5223" s="5" t="s">
        <v>294</v>
      </c>
      <c r="Q5223" s="5" t="s">
        <v>294</v>
      </c>
      <c r="R5223" s="5" t="s">
        <v>294</v>
      </c>
      <c r="S5223" s="5" t="s">
        <v>297</v>
      </c>
      <c r="V5223" s="5" t="s">
        <v>14801</v>
      </c>
    </row>
    <row r="5224" spans="1:22" x14ac:dyDescent="0.35">
      <c r="A5224" s="5" t="s">
        <v>14802</v>
      </c>
      <c r="B5224" s="5" t="s">
        <v>8602</v>
      </c>
      <c r="C5224" s="5" t="s">
        <v>14750</v>
      </c>
      <c r="D5224" s="5" t="s">
        <v>20</v>
      </c>
      <c r="E5224" s="5">
        <v>10</v>
      </c>
      <c r="F5224" s="5" t="s">
        <v>294</v>
      </c>
      <c r="G5224" s="5" t="s">
        <v>294</v>
      </c>
      <c r="M5224" s="5" t="s">
        <v>794</v>
      </c>
      <c r="N5224" s="5" t="s">
        <v>294</v>
      </c>
      <c r="P5224" s="5" t="s">
        <v>294</v>
      </c>
      <c r="Q5224" s="5" t="s">
        <v>294</v>
      </c>
      <c r="R5224" s="5" t="s">
        <v>294</v>
      </c>
      <c r="V5224" s="5" t="s">
        <v>14803</v>
      </c>
    </row>
    <row r="5225" spans="1:22" x14ac:dyDescent="0.35">
      <c r="A5225" s="5" t="s">
        <v>14804</v>
      </c>
      <c r="B5225" s="5" t="s">
        <v>14805</v>
      </c>
      <c r="C5225" s="5" t="s">
        <v>14800</v>
      </c>
      <c r="D5225" s="5" t="s">
        <v>18</v>
      </c>
      <c r="E5225" s="5">
        <v>20</v>
      </c>
      <c r="F5225" s="5" t="s">
        <v>294</v>
      </c>
      <c r="G5225" s="5" t="s">
        <v>294</v>
      </c>
      <c r="M5225" s="5" t="s">
        <v>794</v>
      </c>
      <c r="N5225" s="5" t="s">
        <v>294</v>
      </c>
      <c r="P5225" s="5" t="s">
        <v>294</v>
      </c>
      <c r="Q5225" s="5" t="s">
        <v>294</v>
      </c>
      <c r="R5225" s="5" t="s">
        <v>294</v>
      </c>
      <c r="V5225" s="5" t="s">
        <v>14804</v>
      </c>
    </row>
    <row r="5226" spans="1:22" x14ac:dyDescent="0.35">
      <c r="A5226" s="5" t="s">
        <v>14806</v>
      </c>
      <c r="B5226" s="5" t="s">
        <v>14807</v>
      </c>
      <c r="C5226" s="5" t="s">
        <v>14800</v>
      </c>
      <c r="D5226" s="5" t="s">
        <v>18</v>
      </c>
      <c r="E5226" s="5">
        <v>20</v>
      </c>
      <c r="F5226" s="5" t="s">
        <v>294</v>
      </c>
      <c r="G5226" s="5" t="s">
        <v>294</v>
      </c>
      <c r="M5226" s="5" t="s">
        <v>794</v>
      </c>
      <c r="N5226" s="5" t="s">
        <v>294</v>
      </c>
      <c r="P5226" s="5" t="s">
        <v>294</v>
      </c>
      <c r="Q5226" s="5" t="s">
        <v>294</v>
      </c>
      <c r="R5226" s="5" t="s">
        <v>294</v>
      </c>
      <c r="V5226" s="5" t="s">
        <v>14808</v>
      </c>
    </row>
    <row r="5227" spans="1:22" x14ac:dyDescent="0.35">
      <c r="A5227" s="5" t="s">
        <v>14809</v>
      </c>
      <c r="B5227" s="5" t="s">
        <v>14810</v>
      </c>
      <c r="C5227" s="5" t="s">
        <v>14800</v>
      </c>
      <c r="D5227" s="5" t="s">
        <v>18</v>
      </c>
      <c r="E5227" s="5">
        <v>20</v>
      </c>
      <c r="F5227" s="5" t="s">
        <v>294</v>
      </c>
      <c r="G5227" s="5" t="s">
        <v>294</v>
      </c>
      <c r="M5227" s="5" t="s">
        <v>794</v>
      </c>
      <c r="N5227" s="5" t="s">
        <v>294</v>
      </c>
      <c r="P5227" s="5" t="s">
        <v>294</v>
      </c>
      <c r="Q5227" s="5" t="s">
        <v>294</v>
      </c>
      <c r="R5227" s="5" t="s">
        <v>294</v>
      </c>
      <c r="V5227" s="5" t="s">
        <v>14809</v>
      </c>
    </row>
    <row r="5228" spans="1:22" x14ac:dyDescent="0.35">
      <c r="A5228" s="5" t="s">
        <v>14811</v>
      </c>
      <c r="B5228" s="5" t="s">
        <v>14812</v>
      </c>
      <c r="C5228" s="5" t="s">
        <v>14800</v>
      </c>
      <c r="D5228" s="5" t="s">
        <v>18</v>
      </c>
      <c r="E5228" s="5">
        <v>20</v>
      </c>
      <c r="F5228" s="5" t="s">
        <v>294</v>
      </c>
      <c r="G5228" s="5" t="s">
        <v>294</v>
      </c>
      <c r="M5228" s="5" t="s">
        <v>794</v>
      </c>
      <c r="N5228" s="5" t="s">
        <v>294</v>
      </c>
      <c r="P5228" s="5" t="s">
        <v>294</v>
      </c>
      <c r="Q5228" s="5" t="s">
        <v>294</v>
      </c>
      <c r="R5228" s="5" t="s">
        <v>294</v>
      </c>
      <c r="V5228" s="5" t="s">
        <v>14811</v>
      </c>
    </row>
    <row r="5229" spans="1:22" x14ac:dyDescent="0.35">
      <c r="A5229" s="5" t="s">
        <v>14813</v>
      </c>
      <c r="B5229" s="5" t="s">
        <v>14814</v>
      </c>
      <c r="C5229" s="5" t="s">
        <v>14800</v>
      </c>
      <c r="D5229" s="5" t="s">
        <v>18</v>
      </c>
      <c r="E5229" s="5">
        <v>40</v>
      </c>
      <c r="F5229" s="5" t="s">
        <v>294</v>
      </c>
      <c r="G5229" s="5" t="s">
        <v>294</v>
      </c>
      <c r="M5229" s="5" t="s">
        <v>794</v>
      </c>
      <c r="N5229" s="5" t="s">
        <v>297</v>
      </c>
      <c r="O5229" s="5" t="s">
        <v>297</v>
      </c>
      <c r="P5229" s="5" t="s">
        <v>294</v>
      </c>
      <c r="Q5229" s="5" t="s">
        <v>297</v>
      </c>
      <c r="R5229" s="5" t="s">
        <v>294</v>
      </c>
      <c r="V5229" s="5" t="s">
        <v>14815</v>
      </c>
    </row>
    <row r="5230" spans="1:22" x14ac:dyDescent="0.35">
      <c r="A5230" s="5" t="s">
        <v>14816</v>
      </c>
      <c r="B5230" s="5" t="s">
        <v>14817</v>
      </c>
      <c r="C5230" s="5" t="s">
        <v>14800</v>
      </c>
      <c r="D5230" s="5" t="s">
        <v>18</v>
      </c>
      <c r="E5230" s="5">
        <v>20</v>
      </c>
      <c r="F5230" s="5" t="s">
        <v>294</v>
      </c>
      <c r="G5230" s="5" t="s">
        <v>294</v>
      </c>
      <c r="M5230" s="5" t="s">
        <v>794</v>
      </c>
      <c r="N5230" s="5" t="s">
        <v>297</v>
      </c>
      <c r="O5230" s="5" t="s">
        <v>294</v>
      </c>
      <c r="P5230" s="5" t="s">
        <v>294</v>
      </c>
      <c r="Q5230" s="5" t="s">
        <v>297</v>
      </c>
      <c r="R5230" s="5" t="s">
        <v>294</v>
      </c>
      <c r="V5230" s="5" t="s">
        <v>14818</v>
      </c>
    </row>
    <row r="5231" spans="1:22" x14ac:dyDescent="0.35">
      <c r="A5231" s="5" t="s">
        <v>14819</v>
      </c>
      <c r="B5231" s="5" t="s">
        <v>14820</v>
      </c>
      <c r="C5231" s="5" t="s">
        <v>14800</v>
      </c>
      <c r="D5231" s="5" t="s">
        <v>18</v>
      </c>
      <c r="E5231" s="5">
        <v>10</v>
      </c>
      <c r="F5231" s="5" t="s">
        <v>294</v>
      </c>
      <c r="G5231" s="5" t="s">
        <v>297</v>
      </c>
      <c r="J5231" s="5" t="s">
        <v>3735</v>
      </c>
      <c r="M5231" s="5" t="s">
        <v>794</v>
      </c>
      <c r="N5231" s="5" t="s">
        <v>294</v>
      </c>
      <c r="O5231" s="5" t="s">
        <v>294</v>
      </c>
      <c r="P5231" s="5" t="s">
        <v>294</v>
      </c>
      <c r="Q5231" s="5" t="s">
        <v>294</v>
      </c>
      <c r="R5231" s="5" t="s">
        <v>297</v>
      </c>
      <c r="U5231" s="5" t="s">
        <v>14821</v>
      </c>
      <c r="V5231" s="5" t="s">
        <v>14822</v>
      </c>
    </row>
    <row r="5232" spans="1:22" x14ac:dyDescent="0.35">
      <c r="A5232" s="5" t="s">
        <v>14823</v>
      </c>
      <c r="B5232" s="5" t="s">
        <v>14824</v>
      </c>
      <c r="C5232" s="5" t="s">
        <v>14800</v>
      </c>
      <c r="D5232" s="5" t="s">
        <v>18</v>
      </c>
      <c r="E5232" s="5">
        <v>30</v>
      </c>
      <c r="F5232" s="5" t="s">
        <v>294</v>
      </c>
      <c r="G5232" s="5" t="s">
        <v>294</v>
      </c>
      <c r="J5232" s="5" t="s">
        <v>13591</v>
      </c>
      <c r="M5232" s="5" t="s">
        <v>794</v>
      </c>
      <c r="N5232" s="5" t="s">
        <v>294</v>
      </c>
      <c r="O5232" s="5" t="s">
        <v>294</v>
      </c>
      <c r="P5232" s="5" t="s">
        <v>294</v>
      </c>
      <c r="Q5232" s="5" t="s">
        <v>294</v>
      </c>
      <c r="R5232" s="5" t="s">
        <v>294</v>
      </c>
      <c r="V5232" s="5" t="s">
        <v>14825</v>
      </c>
    </row>
    <row r="5233" spans="1:22" x14ac:dyDescent="0.35">
      <c r="A5233" s="5" t="s">
        <v>14826</v>
      </c>
      <c r="B5233" s="5" t="s">
        <v>14827</v>
      </c>
      <c r="C5233" s="5" t="s">
        <v>14800</v>
      </c>
      <c r="D5233" s="5" t="s">
        <v>18</v>
      </c>
      <c r="E5233" s="5">
        <v>1</v>
      </c>
      <c r="F5233" s="5" t="s">
        <v>294</v>
      </c>
      <c r="G5233" s="5" t="s">
        <v>294</v>
      </c>
      <c r="L5233" s="5" t="s">
        <v>14828</v>
      </c>
      <c r="M5233" s="5" t="s">
        <v>794</v>
      </c>
      <c r="N5233" s="5" t="s">
        <v>294</v>
      </c>
      <c r="P5233" s="5" t="s">
        <v>294</v>
      </c>
      <c r="Q5233" s="5" t="s">
        <v>294</v>
      </c>
      <c r="R5233" s="5" t="s">
        <v>294</v>
      </c>
      <c r="V5233" s="5" t="s">
        <v>14829</v>
      </c>
    </row>
    <row r="5234" spans="1:22" x14ac:dyDescent="0.35">
      <c r="A5234" s="5" t="s">
        <v>14830</v>
      </c>
      <c r="B5234" s="5" t="s">
        <v>13772</v>
      </c>
      <c r="C5234" s="5" t="s">
        <v>14800</v>
      </c>
      <c r="D5234" s="5" t="s">
        <v>22</v>
      </c>
      <c r="E5234" s="5">
        <v>10</v>
      </c>
      <c r="F5234" s="5" t="s">
        <v>294</v>
      </c>
      <c r="G5234" s="5" t="s">
        <v>294</v>
      </c>
      <c r="M5234" s="5" t="s">
        <v>3826</v>
      </c>
      <c r="N5234" s="5" t="s">
        <v>294</v>
      </c>
      <c r="P5234" s="5" t="s">
        <v>294</v>
      </c>
      <c r="Q5234" s="5" t="s">
        <v>294</v>
      </c>
      <c r="R5234" s="5" t="s">
        <v>294</v>
      </c>
      <c r="V5234" s="5" t="s">
        <v>14831</v>
      </c>
    </row>
    <row r="5235" spans="1:22" x14ac:dyDescent="0.35">
      <c r="A5235" s="5" t="s">
        <v>14832</v>
      </c>
      <c r="B5235" s="5" t="s">
        <v>14833</v>
      </c>
      <c r="C5235" s="5" t="s">
        <v>14800</v>
      </c>
      <c r="D5235" s="5" t="s">
        <v>18</v>
      </c>
      <c r="E5235" s="5">
        <v>1</v>
      </c>
      <c r="F5235" s="5" t="s">
        <v>294</v>
      </c>
      <c r="G5235" s="5" t="s">
        <v>297</v>
      </c>
      <c r="M5235" s="5" t="s">
        <v>794</v>
      </c>
      <c r="N5235" s="5" t="s">
        <v>297</v>
      </c>
      <c r="O5235" s="5" t="s">
        <v>297</v>
      </c>
      <c r="P5235" s="5" t="s">
        <v>294</v>
      </c>
      <c r="Q5235" s="5" t="s">
        <v>297</v>
      </c>
      <c r="R5235" s="5" t="s">
        <v>294</v>
      </c>
    </row>
    <row r="5236" spans="1:22" x14ac:dyDescent="0.35">
      <c r="A5236" s="5" t="s">
        <v>14834</v>
      </c>
      <c r="B5236" s="5" t="s">
        <v>14835</v>
      </c>
      <c r="C5236" s="5" t="s">
        <v>14750</v>
      </c>
      <c r="D5236" s="5" t="s">
        <v>20</v>
      </c>
      <c r="E5236" s="5">
        <v>10</v>
      </c>
      <c r="F5236" s="5" t="s">
        <v>294</v>
      </c>
      <c r="G5236" s="5" t="s">
        <v>294</v>
      </c>
      <c r="M5236" s="5" t="s">
        <v>794</v>
      </c>
      <c r="N5236" s="5" t="s">
        <v>294</v>
      </c>
      <c r="O5236" s="5" t="s">
        <v>294</v>
      </c>
      <c r="P5236" s="5" t="s">
        <v>294</v>
      </c>
      <c r="Q5236" s="5" t="s">
        <v>294</v>
      </c>
      <c r="R5236" s="5" t="s">
        <v>294</v>
      </c>
      <c r="V5236" s="5" t="s">
        <v>14836</v>
      </c>
    </row>
    <row r="5237" spans="1:22" x14ac:dyDescent="0.35">
      <c r="A5237" s="5" t="s">
        <v>14837</v>
      </c>
      <c r="B5237" s="5" t="s">
        <v>14838</v>
      </c>
      <c r="C5237" s="5" t="s">
        <v>14750</v>
      </c>
      <c r="D5237" s="5" t="s">
        <v>18</v>
      </c>
      <c r="E5237" s="5">
        <v>999</v>
      </c>
      <c r="F5237" s="5" t="s">
        <v>294</v>
      </c>
      <c r="G5237" s="5" t="s">
        <v>294</v>
      </c>
      <c r="M5237" s="5" t="s">
        <v>794</v>
      </c>
      <c r="N5237" s="5" t="s">
        <v>294</v>
      </c>
      <c r="O5237" s="5" t="s">
        <v>294</v>
      </c>
      <c r="P5237" s="5" t="s">
        <v>294</v>
      </c>
      <c r="Q5237" s="5" t="s">
        <v>294</v>
      </c>
      <c r="R5237" s="5" t="s">
        <v>294</v>
      </c>
      <c r="V5237" s="5" t="s">
        <v>14839</v>
      </c>
    </row>
    <row r="5238" spans="1:22" x14ac:dyDescent="0.35">
      <c r="A5238" s="5" t="s">
        <v>14840</v>
      </c>
      <c r="B5238" s="5" t="s">
        <v>14841</v>
      </c>
      <c r="C5238" s="5" t="s">
        <v>14800</v>
      </c>
      <c r="D5238" s="5" t="s">
        <v>18</v>
      </c>
      <c r="E5238" s="5">
        <v>30</v>
      </c>
      <c r="F5238" s="5" t="s">
        <v>294</v>
      </c>
      <c r="G5238" s="5" t="s">
        <v>294</v>
      </c>
      <c r="J5238" s="5" t="s">
        <v>13591</v>
      </c>
      <c r="M5238" s="5" t="s">
        <v>794</v>
      </c>
      <c r="N5238" s="5" t="s">
        <v>294</v>
      </c>
      <c r="P5238" s="5" t="s">
        <v>294</v>
      </c>
      <c r="Q5238" s="5" t="s">
        <v>294</v>
      </c>
      <c r="R5238" s="5" t="s">
        <v>294</v>
      </c>
      <c r="V5238" s="5" t="s">
        <v>14842</v>
      </c>
    </row>
    <row r="5239" spans="1:22" x14ac:dyDescent="0.35">
      <c r="A5239" s="5" t="s">
        <v>14843</v>
      </c>
      <c r="B5239" s="5" t="s">
        <v>14844</v>
      </c>
      <c r="C5239" s="5" t="s">
        <v>14750</v>
      </c>
      <c r="D5239" s="5" t="s">
        <v>18</v>
      </c>
      <c r="E5239" s="5">
        <v>1</v>
      </c>
      <c r="F5239" s="5" t="s">
        <v>294</v>
      </c>
      <c r="G5239" s="5" t="s">
        <v>297</v>
      </c>
      <c r="L5239" s="5" t="s">
        <v>941</v>
      </c>
      <c r="M5239" s="5" t="s">
        <v>794</v>
      </c>
      <c r="N5239" s="5" t="s">
        <v>294</v>
      </c>
      <c r="O5239" s="5" t="s">
        <v>294</v>
      </c>
      <c r="P5239" s="5" t="s">
        <v>294</v>
      </c>
      <c r="Q5239" s="5" t="s">
        <v>294</v>
      </c>
      <c r="R5239" s="5" t="s">
        <v>294</v>
      </c>
      <c r="V5239" s="5" t="s">
        <v>14845</v>
      </c>
    </row>
    <row r="5240" spans="1:22" x14ac:dyDescent="0.35">
      <c r="A5240" s="5" t="s">
        <v>14846</v>
      </c>
      <c r="B5240" s="5" t="s">
        <v>14847</v>
      </c>
      <c r="C5240" s="5" t="s">
        <v>14750</v>
      </c>
      <c r="D5240" s="5" t="s">
        <v>18</v>
      </c>
      <c r="E5240" s="5">
        <v>1</v>
      </c>
      <c r="F5240" s="5" t="s">
        <v>294</v>
      </c>
      <c r="G5240" s="5" t="s">
        <v>297</v>
      </c>
      <c r="L5240" s="5" t="s">
        <v>14848</v>
      </c>
      <c r="M5240" s="5" t="s">
        <v>794</v>
      </c>
      <c r="N5240" s="5" t="s">
        <v>294</v>
      </c>
      <c r="O5240" s="5" t="s">
        <v>294</v>
      </c>
      <c r="P5240" s="5" t="s">
        <v>294</v>
      </c>
      <c r="Q5240" s="5" t="s">
        <v>294</v>
      </c>
      <c r="R5240" s="5" t="s">
        <v>294</v>
      </c>
      <c r="V5240" s="5" t="s">
        <v>14849</v>
      </c>
    </row>
    <row r="5241" spans="1:22" x14ac:dyDescent="0.35">
      <c r="A5241" s="5" t="s">
        <v>14850</v>
      </c>
      <c r="B5241" s="5" t="s">
        <v>14851</v>
      </c>
      <c r="C5241" s="5" t="s">
        <v>14750</v>
      </c>
      <c r="D5241" s="5" t="s">
        <v>18</v>
      </c>
      <c r="E5241" s="5">
        <v>20</v>
      </c>
      <c r="F5241" s="5" t="s">
        <v>294</v>
      </c>
      <c r="G5241" s="5" t="s">
        <v>294</v>
      </c>
      <c r="J5241" s="5" t="s">
        <v>1194</v>
      </c>
      <c r="M5241" s="5" t="s">
        <v>794</v>
      </c>
      <c r="N5241" s="5" t="s">
        <v>294</v>
      </c>
      <c r="O5241" s="5" t="s">
        <v>294</v>
      </c>
      <c r="P5241" s="5" t="s">
        <v>294</v>
      </c>
      <c r="Q5241" s="5" t="s">
        <v>294</v>
      </c>
      <c r="R5241" s="5" t="s">
        <v>294</v>
      </c>
      <c r="V5241" s="5" t="s">
        <v>14852</v>
      </c>
    </row>
    <row r="5242" spans="1:22" x14ac:dyDescent="0.35">
      <c r="A5242" s="5" t="s">
        <v>14853</v>
      </c>
      <c r="B5242" s="5" t="s">
        <v>14854</v>
      </c>
      <c r="C5242" s="5" t="s">
        <v>14800</v>
      </c>
      <c r="D5242" s="5" t="s">
        <v>18</v>
      </c>
      <c r="E5242" s="5">
        <v>30</v>
      </c>
      <c r="F5242" s="5" t="s">
        <v>297</v>
      </c>
      <c r="G5242" s="5" t="s">
        <v>294</v>
      </c>
      <c r="J5242" s="5" t="s">
        <v>13591</v>
      </c>
      <c r="M5242" s="5" t="s">
        <v>794</v>
      </c>
      <c r="N5242" s="5" t="s">
        <v>294</v>
      </c>
      <c r="O5242" s="5" t="s">
        <v>294</v>
      </c>
      <c r="P5242" s="5" t="s">
        <v>294</v>
      </c>
      <c r="Q5242" s="5" t="s">
        <v>294</v>
      </c>
      <c r="R5242" s="5" t="s">
        <v>294</v>
      </c>
      <c r="V5242" s="5" t="s">
        <v>14855</v>
      </c>
    </row>
    <row r="5243" spans="1:22" x14ac:dyDescent="0.35">
      <c r="A5243" s="5" t="s">
        <v>14856</v>
      </c>
      <c r="B5243" s="5" t="s">
        <v>14857</v>
      </c>
      <c r="C5243" s="5" t="s">
        <v>14800</v>
      </c>
      <c r="D5243" s="5" t="s">
        <v>18</v>
      </c>
      <c r="E5243" s="5">
        <v>5</v>
      </c>
      <c r="F5243" s="5" t="s">
        <v>297</v>
      </c>
      <c r="G5243" s="5" t="s">
        <v>294</v>
      </c>
      <c r="M5243" s="5" t="s">
        <v>794</v>
      </c>
      <c r="N5243" s="5" t="s">
        <v>294</v>
      </c>
      <c r="O5243" s="5" t="s">
        <v>294</v>
      </c>
      <c r="P5243" s="5" t="s">
        <v>294</v>
      </c>
      <c r="Q5243" s="5" t="s">
        <v>294</v>
      </c>
      <c r="R5243" s="5" t="s">
        <v>297</v>
      </c>
      <c r="U5243" s="5" t="s">
        <v>14858</v>
      </c>
      <c r="V5243" s="5" t="s">
        <v>14859</v>
      </c>
    </row>
    <row r="5244" spans="1:22" x14ac:dyDescent="0.35">
      <c r="A5244" s="5" t="s">
        <v>14860</v>
      </c>
      <c r="B5244" s="5" t="s">
        <v>14212</v>
      </c>
      <c r="C5244" s="5" t="s">
        <v>14861</v>
      </c>
      <c r="D5244" s="5" t="s">
        <v>16</v>
      </c>
      <c r="E5244" s="5">
        <v>10</v>
      </c>
      <c r="F5244" s="5" t="s">
        <v>294</v>
      </c>
      <c r="G5244" s="5" t="s">
        <v>294</v>
      </c>
      <c r="M5244" s="5" t="s">
        <v>794</v>
      </c>
      <c r="N5244" s="5" t="s">
        <v>294</v>
      </c>
      <c r="O5244" s="5" t="s">
        <v>294</v>
      </c>
      <c r="P5244" s="5" t="s">
        <v>294</v>
      </c>
      <c r="Q5244" s="5" t="s">
        <v>294</v>
      </c>
      <c r="R5244" s="5" t="s">
        <v>294</v>
      </c>
      <c r="V5244" s="5" t="s">
        <v>14862</v>
      </c>
    </row>
    <row r="5245" spans="1:22" x14ac:dyDescent="0.35">
      <c r="A5245" s="5" t="s">
        <v>14863</v>
      </c>
      <c r="B5245" s="5" t="s">
        <v>14844</v>
      </c>
      <c r="C5245" s="5" t="s">
        <v>14861</v>
      </c>
      <c r="D5245" s="5" t="s">
        <v>18</v>
      </c>
      <c r="E5245" s="5">
        <v>1</v>
      </c>
      <c r="F5245" s="5" t="s">
        <v>294</v>
      </c>
      <c r="G5245" s="5" t="s">
        <v>297</v>
      </c>
      <c r="L5245" s="5" t="s">
        <v>941</v>
      </c>
      <c r="M5245" s="5" t="s">
        <v>794</v>
      </c>
      <c r="N5245" s="5" t="s">
        <v>294</v>
      </c>
      <c r="O5245" s="5" t="s">
        <v>294</v>
      </c>
      <c r="P5245" s="5" t="s">
        <v>294</v>
      </c>
      <c r="Q5245" s="5" t="s">
        <v>294</v>
      </c>
      <c r="R5245" s="5" t="s">
        <v>294</v>
      </c>
      <c r="V5245" s="5" t="s">
        <v>14864</v>
      </c>
    </row>
    <row r="5246" spans="1:22" x14ac:dyDescent="0.35">
      <c r="A5246" s="5" t="s">
        <v>14865</v>
      </c>
      <c r="B5246" s="5" t="s">
        <v>14866</v>
      </c>
      <c r="C5246" s="5" t="s">
        <v>14861</v>
      </c>
      <c r="D5246" s="5" t="s">
        <v>20</v>
      </c>
      <c r="E5246" s="5">
        <v>10</v>
      </c>
      <c r="F5246" s="5" t="s">
        <v>294</v>
      </c>
      <c r="G5246" s="5" t="s">
        <v>294</v>
      </c>
      <c r="M5246" s="5" t="s">
        <v>794</v>
      </c>
      <c r="N5246" s="5" t="s">
        <v>294</v>
      </c>
      <c r="O5246" s="5" t="s">
        <v>294</v>
      </c>
      <c r="P5246" s="5" t="s">
        <v>294</v>
      </c>
      <c r="Q5246" s="5" t="s">
        <v>294</v>
      </c>
      <c r="R5246" s="5" t="s">
        <v>294</v>
      </c>
      <c r="V5246" s="5" t="s">
        <v>14867</v>
      </c>
    </row>
    <row r="5247" spans="1:22" x14ac:dyDescent="0.35">
      <c r="A5247" s="5" t="s">
        <v>14868</v>
      </c>
      <c r="B5247" s="5" t="s">
        <v>14869</v>
      </c>
      <c r="C5247" s="5" t="s">
        <v>14861</v>
      </c>
      <c r="D5247" s="5" t="s">
        <v>18</v>
      </c>
      <c r="E5247" s="5">
        <v>20</v>
      </c>
      <c r="F5247" s="5" t="s">
        <v>294</v>
      </c>
      <c r="G5247" s="5" t="s">
        <v>294</v>
      </c>
      <c r="J5247" s="5" t="s">
        <v>14750</v>
      </c>
      <c r="M5247" s="5" t="s">
        <v>794</v>
      </c>
      <c r="N5247" s="5" t="s">
        <v>294</v>
      </c>
      <c r="O5247" s="5" t="s">
        <v>294</v>
      </c>
      <c r="P5247" s="5" t="s">
        <v>294</v>
      </c>
      <c r="Q5247" s="5" t="s">
        <v>294</v>
      </c>
      <c r="R5247" s="5" t="s">
        <v>294</v>
      </c>
      <c r="V5247" s="5" t="s">
        <v>14870</v>
      </c>
    </row>
    <row r="5248" spans="1:22" x14ac:dyDescent="0.35">
      <c r="A5248" s="5" t="s">
        <v>14871</v>
      </c>
      <c r="B5248" s="5" t="s">
        <v>14872</v>
      </c>
      <c r="C5248" s="5" t="s">
        <v>14861</v>
      </c>
      <c r="D5248" s="5" t="s">
        <v>18</v>
      </c>
      <c r="E5248" s="5">
        <v>20</v>
      </c>
      <c r="F5248" s="5" t="s">
        <v>294</v>
      </c>
      <c r="G5248" s="5" t="s">
        <v>294</v>
      </c>
      <c r="M5248" s="5" t="s">
        <v>3826</v>
      </c>
      <c r="N5248" s="5" t="s">
        <v>294</v>
      </c>
      <c r="P5248" s="5" t="s">
        <v>294</v>
      </c>
      <c r="Q5248" s="5" t="s">
        <v>294</v>
      </c>
      <c r="R5248" s="5" t="s">
        <v>294</v>
      </c>
      <c r="V5248" s="5" t="s">
        <v>14873</v>
      </c>
    </row>
    <row r="5249" spans="1:22" x14ac:dyDescent="0.35">
      <c r="A5249" s="5" t="s">
        <v>14874</v>
      </c>
      <c r="B5249" s="5" t="s">
        <v>12690</v>
      </c>
      <c r="C5249" s="5" t="s">
        <v>14861</v>
      </c>
      <c r="D5249" s="5" t="s">
        <v>18</v>
      </c>
      <c r="E5249" s="5">
        <v>20</v>
      </c>
      <c r="F5249" s="5" t="s">
        <v>294</v>
      </c>
      <c r="G5249" s="5" t="s">
        <v>294</v>
      </c>
      <c r="M5249" s="5" t="s">
        <v>794</v>
      </c>
      <c r="N5249" s="5" t="s">
        <v>294</v>
      </c>
      <c r="O5249" s="5" t="s">
        <v>294</v>
      </c>
      <c r="P5249" s="5" t="s">
        <v>294</v>
      </c>
      <c r="Q5249" s="5" t="s">
        <v>294</v>
      </c>
      <c r="R5249" s="5" t="s">
        <v>297</v>
      </c>
      <c r="V5249" s="5" t="s">
        <v>14875</v>
      </c>
    </row>
    <row r="5250" spans="1:22" x14ac:dyDescent="0.35">
      <c r="A5250" s="5" t="s">
        <v>14876</v>
      </c>
      <c r="B5250" s="5" t="s">
        <v>14877</v>
      </c>
      <c r="C5250" s="5" t="s">
        <v>14800</v>
      </c>
      <c r="D5250" s="5" t="s">
        <v>18</v>
      </c>
      <c r="E5250" s="5">
        <v>20</v>
      </c>
      <c r="F5250" s="5" t="s">
        <v>294</v>
      </c>
      <c r="G5250" s="5" t="s">
        <v>294</v>
      </c>
      <c r="M5250" s="5" t="s">
        <v>794</v>
      </c>
      <c r="N5250" s="5" t="s">
        <v>297</v>
      </c>
      <c r="O5250" s="5" t="s">
        <v>297</v>
      </c>
      <c r="P5250" s="5" t="s">
        <v>294</v>
      </c>
      <c r="Q5250" s="5" t="s">
        <v>297</v>
      </c>
      <c r="R5250" s="5" t="s">
        <v>294</v>
      </c>
      <c r="V5250" s="5" t="s">
        <v>14878</v>
      </c>
    </row>
    <row r="5251" spans="1:22" x14ac:dyDescent="0.35">
      <c r="A5251" s="5" t="s">
        <v>14879</v>
      </c>
      <c r="B5251" s="5" t="s">
        <v>14880</v>
      </c>
      <c r="C5251" s="5" t="s">
        <v>14800</v>
      </c>
      <c r="D5251" s="5" t="s">
        <v>18</v>
      </c>
      <c r="E5251" s="5">
        <v>10</v>
      </c>
      <c r="F5251" s="5" t="s">
        <v>297</v>
      </c>
      <c r="G5251" s="5" t="s">
        <v>294</v>
      </c>
      <c r="J5251" s="5" t="s">
        <v>3786</v>
      </c>
      <c r="M5251" s="5" t="s">
        <v>794</v>
      </c>
      <c r="N5251" s="5" t="s">
        <v>294</v>
      </c>
      <c r="O5251" s="5" t="s">
        <v>294</v>
      </c>
      <c r="P5251" s="5" t="s">
        <v>294</v>
      </c>
      <c r="Q5251" s="5" t="s">
        <v>294</v>
      </c>
      <c r="R5251" s="5" t="s">
        <v>294</v>
      </c>
      <c r="U5251" s="5" t="s">
        <v>14881</v>
      </c>
      <c r="V5251" s="5" t="s">
        <v>14882</v>
      </c>
    </row>
    <row r="5252" spans="1:22" x14ac:dyDescent="0.35">
      <c r="A5252" s="5" t="s">
        <v>14883</v>
      </c>
      <c r="B5252" s="5" t="s">
        <v>14884</v>
      </c>
      <c r="C5252" s="5" t="s">
        <v>14800</v>
      </c>
      <c r="D5252" s="5" t="s">
        <v>22</v>
      </c>
      <c r="E5252" s="5">
        <v>10</v>
      </c>
      <c r="F5252" s="5" t="s">
        <v>297</v>
      </c>
      <c r="G5252" s="5" t="s">
        <v>294</v>
      </c>
      <c r="J5252" s="5" t="s">
        <v>4432</v>
      </c>
      <c r="M5252" s="5" t="s">
        <v>794</v>
      </c>
      <c r="N5252" s="5" t="s">
        <v>294</v>
      </c>
      <c r="O5252" s="5" t="s">
        <v>294</v>
      </c>
      <c r="P5252" s="5" t="s">
        <v>294</v>
      </c>
      <c r="Q5252" s="5" t="s">
        <v>294</v>
      </c>
      <c r="R5252" s="5" t="s">
        <v>297</v>
      </c>
      <c r="V5252" s="5" t="s">
        <v>14885</v>
      </c>
    </row>
    <row r="5253" spans="1:22" x14ac:dyDescent="0.35">
      <c r="A5253" s="5" t="s">
        <v>14886</v>
      </c>
      <c r="B5253" s="5" t="s">
        <v>14887</v>
      </c>
      <c r="C5253" s="5" t="s">
        <v>14861</v>
      </c>
      <c r="D5253" s="5" t="s">
        <v>18</v>
      </c>
      <c r="E5253" s="5">
        <v>1</v>
      </c>
      <c r="F5253" s="5" t="s">
        <v>294</v>
      </c>
      <c r="G5253" s="5" t="s">
        <v>297</v>
      </c>
      <c r="L5253" s="5" t="s">
        <v>14888</v>
      </c>
      <c r="M5253" s="5" t="s">
        <v>794</v>
      </c>
      <c r="N5253" s="5" t="s">
        <v>294</v>
      </c>
      <c r="O5253" s="5" t="s">
        <v>294</v>
      </c>
      <c r="P5253" s="5" t="s">
        <v>294</v>
      </c>
      <c r="Q5253" s="5" t="s">
        <v>294</v>
      </c>
      <c r="R5253" s="5" t="s">
        <v>294</v>
      </c>
      <c r="V5253" s="5" t="s">
        <v>14889</v>
      </c>
    </row>
    <row r="5254" spans="1:22" x14ac:dyDescent="0.35">
      <c r="A5254" s="5" t="s">
        <v>14890</v>
      </c>
      <c r="B5254" s="5" t="s">
        <v>1236</v>
      </c>
      <c r="C5254" s="5" t="s">
        <v>14861</v>
      </c>
      <c r="D5254" s="5" t="s">
        <v>18</v>
      </c>
      <c r="E5254" s="5">
        <v>20</v>
      </c>
      <c r="F5254" s="5" t="s">
        <v>294</v>
      </c>
      <c r="G5254" s="5" t="s">
        <v>294</v>
      </c>
      <c r="J5254" s="5" t="s">
        <v>1194</v>
      </c>
      <c r="M5254" s="5" t="s">
        <v>794</v>
      </c>
      <c r="N5254" s="5" t="s">
        <v>294</v>
      </c>
      <c r="O5254" s="5" t="s">
        <v>294</v>
      </c>
      <c r="P5254" s="5" t="s">
        <v>294</v>
      </c>
      <c r="Q5254" s="5" t="s">
        <v>294</v>
      </c>
      <c r="R5254" s="5" t="s">
        <v>294</v>
      </c>
      <c r="V5254" s="5" t="s">
        <v>14891</v>
      </c>
    </row>
    <row r="5255" spans="1:22" x14ac:dyDescent="0.35">
      <c r="A5255" s="5" t="s">
        <v>14892</v>
      </c>
      <c r="B5255" s="5" t="s">
        <v>14893</v>
      </c>
      <c r="C5255" s="5" t="s">
        <v>14800</v>
      </c>
      <c r="D5255" s="5" t="s">
        <v>18</v>
      </c>
      <c r="E5255" s="5">
        <v>2</v>
      </c>
      <c r="F5255" s="5" t="s">
        <v>294</v>
      </c>
      <c r="G5255" s="5" t="s">
        <v>297</v>
      </c>
      <c r="M5255" s="5" t="s">
        <v>794</v>
      </c>
      <c r="N5255" s="5" t="s">
        <v>297</v>
      </c>
      <c r="O5255" s="5" t="s">
        <v>297</v>
      </c>
      <c r="P5255" s="5" t="s">
        <v>294</v>
      </c>
      <c r="Q5255" s="5" t="s">
        <v>297</v>
      </c>
      <c r="R5255" s="5" t="s">
        <v>294</v>
      </c>
    </row>
    <row r="5256" spans="1:22" x14ac:dyDescent="0.35">
      <c r="A5256" s="5" t="s">
        <v>14894</v>
      </c>
      <c r="B5256" s="5" t="s">
        <v>14895</v>
      </c>
      <c r="C5256" s="5" t="s">
        <v>14800</v>
      </c>
      <c r="D5256" s="5" t="s">
        <v>16</v>
      </c>
      <c r="E5256" s="5">
        <v>5</v>
      </c>
      <c r="F5256" s="5" t="s">
        <v>294</v>
      </c>
      <c r="G5256" s="5" t="s">
        <v>294</v>
      </c>
      <c r="H5256" s="5">
        <v>0</v>
      </c>
      <c r="M5256" s="5" t="s">
        <v>794</v>
      </c>
      <c r="N5256" s="5" t="s">
        <v>294</v>
      </c>
      <c r="O5256" s="5" t="s">
        <v>294</v>
      </c>
      <c r="P5256" s="5" t="s">
        <v>294</v>
      </c>
      <c r="Q5256" s="5" t="s">
        <v>294</v>
      </c>
      <c r="R5256" s="5" t="s">
        <v>294</v>
      </c>
      <c r="S5256" s="5" t="s">
        <v>2247</v>
      </c>
      <c r="V5256" s="5" t="s">
        <v>14896</v>
      </c>
    </row>
    <row r="5257" spans="1:22" x14ac:dyDescent="0.35">
      <c r="A5257" s="5" t="s">
        <v>14897</v>
      </c>
      <c r="B5257" s="5" t="s">
        <v>14898</v>
      </c>
      <c r="C5257" s="5" t="s">
        <v>14800</v>
      </c>
      <c r="D5257" s="5" t="s">
        <v>18</v>
      </c>
      <c r="E5257" s="5">
        <v>3</v>
      </c>
      <c r="F5257" s="5" t="s">
        <v>297</v>
      </c>
      <c r="G5257" s="5" t="s">
        <v>297</v>
      </c>
      <c r="M5257" s="5" t="s">
        <v>794</v>
      </c>
      <c r="N5257" s="5" t="s">
        <v>294</v>
      </c>
      <c r="O5257" s="5" t="s">
        <v>294</v>
      </c>
      <c r="P5257" s="5" t="s">
        <v>294</v>
      </c>
      <c r="Q5257" s="5" t="s">
        <v>294</v>
      </c>
      <c r="R5257" s="5" t="s">
        <v>294</v>
      </c>
      <c r="U5257" s="5" t="s">
        <v>14899</v>
      </c>
      <c r="V5257" s="5" t="s">
        <v>14900</v>
      </c>
    </row>
    <row r="5258" spans="1:22" x14ac:dyDescent="0.35">
      <c r="A5258" s="5" t="s">
        <v>14901</v>
      </c>
      <c r="B5258" s="5" t="s">
        <v>14866</v>
      </c>
      <c r="C5258" s="5" t="s">
        <v>14750</v>
      </c>
      <c r="D5258" s="5" t="s">
        <v>20</v>
      </c>
      <c r="E5258" s="5">
        <v>10</v>
      </c>
      <c r="F5258" s="5" t="s">
        <v>294</v>
      </c>
      <c r="G5258" s="5" t="s">
        <v>294</v>
      </c>
      <c r="M5258" s="5" t="s">
        <v>794</v>
      </c>
      <c r="N5258" s="5" t="s">
        <v>294</v>
      </c>
      <c r="O5258" s="5" t="s">
        <v>294</v>
      </c>
      <c r="P5258" s="5" t="s">
        <v>294</v>
      </c>
      <c r="Q5258" s="5" t="s">
        <v>294</v>
      </c>
      <c r="R5258" s="5" t="s">
        <v>294</v>
      </c>
      <c r="V5258" s="5" t="s">
        <v>14902</v>
      </c>
    </row>
    <row r="5259" spans="1:22" x14ac:dyDescent="0.35">
      <c r="A5259" s="5" t="s">
        <v>14903</v>
      </c>
      <c r="B5259" s="5" t="s">
        <v>14904</v>
      </c>
      <c r="C5259" s="5" t="s">
        <v>14750</v>
      </c>
      <c r="D5259" s="5" t="s">
        <v>16</v>
      </c>
      <c r="E5259" s="5">
        <v>10</v>
      </c>
      <c r="F5259" s="5" t="s">
        <v>294</v>
      </c>
      <c r="G5259" s="5" t="s">
        <v>294</v>
      </c>
      <c r="M5259" s="5" t="s">
        <v>794</v>
      </c>
      <c r="N5259" s="5" t="s">
        <v>294</v>
      </c>
      <c r="O5259" s="5" t="s">
        <v>294</v>
      </c>
      <c r="P5259" s="5" t="s">
        <v>294</v>
      </c>
      <c r="Q5259" s="5" t="s">
        <v>294</v>
      </c>
      <c r="R5259" s="5" t="s">
        <v>294</v>
      </c>
      <c r="V5259" s="5" t="s">
        <v>14905</v>
      </c>
    </row>
    <row r="5260" spans="1:22" x14ac:dyDescent="0.35">
      <c r="A5260" s="5" t="s">
        <v>14906</v>
      </c>
      <c r="B5260" s="5" t="s">
        <v>14907</v>
      </c>
      <c r="C5260" s="5" t="s">
        <v>14750</v>
      </c>
      <c r="D5260" s="5" t="s">
        <v>18</v>
      </c>
      <c r="E5260" s="5">
        <v>4</v>
      </c>
      <c r="F5260" s="5" t="s">
        <v>294</v>
      </c>
      <c r="G5260" s="5" t="s">
        <v>294</v>
      </c>
      <c r="M5260" s="5" t="s">
        <v>794</v>
      </c>
      <c r="N5260" s="5" t="s">
        <v>294</v>
      </c>
      <c r="P5260" s="5" t="s">
        <v>294</v>
      </c>
      <c r="Q5260" s="5" t="s">
        <v>294</v>
      </c>
      <c r="R5260" s="5" t="s">
        <v>294</v>
      </c>
      <c r="V5260" s="5" t="s">
        <v>14908</v>
      </c>
    </row>
    <row r="5261" spans="1:22" x14ac:dyDescent="0.35">
      <c r="A5261" s="5" t="s">
        <v>14909</v>
      </c>
      <c r="B5261" s="5" t="s">
        <v>14820</v>
      </c>
      <c r="C5261" s="5" t="s">
        <v>14750</v>
      </c>
      <c r="D5261" s="5" t="s">
        <v>18</v>
      </c>
      <c r="E5261" s="5">
        <v>10</v>
      </c>
      <c r="F5261" s="5" t="s">
        <v>294</v>
      </c>
      <c r="G5261" s="5" t="s">
        <v>297</v>
      </c>
      <c r="J5261" s="5" t="s">
        <v>3735</v>
      </c>
      <c r="M5261" s="5" t="s">
        <v>794</v>
      </c>
      <c r="N5261" s="5" t="s">
        <v>294</v>
      </c>
      <c r="O5261" s="5" t="s">
        <v>294</v>
      </c>
      <c r="P5261" s="5" t="s">
        <v>294</v>
      </c>
      <c r="Q5261" s="5" t="s">
        <v>294</v>
      </c>
      <c r="R5261" s="5" t="s">
        <v>297</v>
      </c>
      <c r="U5261" s="5" t="s">
        <v>4352</v>
      </c>
      <c r="V5261" s="5" t="s">
        <v>14910</v>
      </c>
    </row>
    <row r="5262" spans="1:22" x14ac:dyDescent="0.35">
      <c r="A5262" s="5" t="s">
        <v>14911</v>
      </c>
      <c r="B5262" s="5" t="s">
        <v>14912</v>
      </c>
      <c r="C5262" s="5" t="s">
        <v>14913</v>
      </c>
      <c r="D5262" s="5" t="s">
        <v>18</v>
      </c>
      <c r="E5262" s="5">
        <v>48</v>
      </c>
      <c r="F5262" s="5" t="s">
        <v>294</v>
      </c>
      <c r="G5262" s="5" t="s">
        <v>294</v>
      </c>
      <c r="M5262" s="5" t="s">
        <v>794</v>
      </c>
      <c r="N5262" s="5" t="s">
        <v>294</v>
      </c>
      <c r="P5262" s="5" t="s">
        <v>294</v>
      </c>
      <c r="Q5262" s="5" t="s">
        <v>294</v>
      </c>
      <c r="R5262" s="5" t="s">
        <v>294</v>
      </c>
      <c r="V5262" s="5" t="s">
        <v>14914</v>
      </c>
    </row>
    <row r="5263" spans="1:22" x14ac:dyDescent="0.35">
      <c r="A5263" s="5" t="s">
        <v>14915</v>
      </c>
      <c r="B5263" s="5" t="s">
        <v>14916</v>
      </c>
      <c r="C5263" s="5" t="s">
        <v>14913</v>
      </c>
      <c r="D5263" s="5" t="s">
        <v>18</v>
      </c>
      <c r="E5263" s="5">
        <v>48</v>
      </c>
      <c r="F5263" s="5" t="s">
        <v>294</v>
      </c>
      <c r="G5263" s="5" t="s">
        <v>294</v>
      </c>
      <c r="M5263" s="5" t="s">
        <v>794</v>
      </c>
      <c r="N5263" s="5" t="s">
        <v>294</v>
      </c>
      <c r="P5263" s="5" t="s">
        <v>294</v>
      </c>
      <c r="Q5263" s="5" t="s">
        <v>294</v>
      </c>
      <c r="R5263" s="5" t="s">
        <v>294</v>
      </c>
      <c r="V5263" s="5" t="s">
        <v>14917</v>
      </c>
    </row>
    <row r="5264" spans="1:22" x14ac:dyDescent="0.35">
      <c r="A5264" s="5" t="s">
        <v>14918</v>
      </c>
      <c r="B5264" s="5" t="s">
        <v>14919</v>
      </c>
      <c r="C5264" s="5" t="s">
        <v>14913</v>
      </c>
      <c r="D5264" s="5" t="s">
        <v>18</v>
      </c>
      <c r="E5264" s="5">
        <v>20</v>
      </c>
      <c r="F5264" s="5" t="s">
        <v>294</v>
      </c>
      <c r="G5264" s="5" t="s">
        <v>294</v>
      </c>
      <c r="M5264" s="5" t="s">
        <v>794</v>
      </c>
      <c r="N5264" s="5" t="s">
        <v>294</v>
      </c>
      <c r="O5264" s="5" t="s">
        <v>294</v>
      </c>
      <c r="P5264" s="5" t="s">
        <v>294</v>
      </c>
      <c r="Q5264" s="5" t="s">
        <v>294</v>
      </c>
      <c r="R5264" s="5" t="s">
        <v>297</v>
      </c>
      <c r="V5264" s="5" t="s">
        <v>14920</v>
      </c>
    </row>
    <row r="5265" spans="1:22" x14ac:dyDescent="0.35">
      <c r="A5265" s="5" t="s">
        <v>14921</v>
      </c>
      <c r="B5265" s="5" t="s">
        <v>14922</v>
      </c>
      <c r="C5265" s="5" t="s">
        <v>14913</v>
      </c>
      <c r="D5265" s="5" t="s">
        <v>18</v>
      </c>
      <c r="E5265" s="5">
        <v>1</v>
      </c>
      <c r="F5265" s="5" t="s">
        <v>294</v>
      </c>
      <c r="G5265" s="5" t="s">
        <v>294</v>
      </c>
      <c r="L5265" s="5" t="s">
        <v>14923</v>
      </c>
      <c r="M5265" s="5" t="s">
        <v>794</v>
      </c>
      <c r="N5265" s="5" t="s">
        <v>294</v>
      </c>
      <c r="P5265" s="5" t="s">
        <v>294</v>
      </c>
      <c r="Q5265" s="5" t="s">
        <v>294</v>
      </c>
      <c r="R5265" s="5" t="s">
        <v>294</v>
      </c>
      <c r="V5265" s="5" t="s">
        <v>14924</v>
      </c>
    </row>
    <row r="5266" spans="1:22" x14ac:dyDescent="0.35">
      <c r="A5266" s="5" t="s">
        <v>14925</v>
      </c>
      <c r="B5266" s="5" t="s">
        <v>14926</v>
      </c>
      <c r="C5266" s="5" t="s">
        <v>14913</v>
      </c>
      <c r="D5266" s="5" t="s">
        <v>18</v>
      </c>
      <c r="E5266" s="5">
        <v>1</v>
      </c>
      <c r="F5266" s="5" t="s">
        <v>294</v>
      </c>
      <c r="G5266" s="5" t="s">
        <v>294</v>
      </c>
      <c r="L5266" s="5" t="s">
        <v>14927</v>
      </c>
      <c r="M5266" s="5" t="s">
        <v>794</v>
      </c>
      <c r="N5266" s="5" t="s">
        <v>294</v>
      </c>
      <c r="P5266" s="5" t="s">
        <v>294</v>
      </c>
      <c r="Q5266" s="5" t="s">
        <v>294</v>
      </c>
      <c r="R5266" s="5" t="s">
        <v>294</v>
      </c>
      <c r="V5266" s="5" t="s">
        <v>14928</v>
      </c>
    </row>
    <row r="5267" spans="1:22" x14ac:dyDescent="0.35">
      <c r="A5267" s="5" t="s">
        <v>14929</v>
      </c>
      <c r="B5267" s="5" t="s">
        <v>14930</v>
      </c>
      <c r="C5267" s="5" t="s">
        <v>14913</v>
      </c>
      <c r="D5267" s="5" t="s">
        <v>18</v>
      </c>
      <c r="E5267" s="5">
        <v>9</v>
      </c>
      <c r="F5267" s="5" t="s">
        <v>294</v>
      </c>
      <c r="G5267" s="5" t="s">
        <v>294</v>
      </c>
      <c r="M5267" s="5" t="s">
        <v>794</v>
      </c>
      <c r="N5267" s="5" t="s">
        <v>294</v>
      </c>
      <c r="O5267" s="5" t="s">
        <v>294</v>
      </c>
      <c r="P5267" s="5" t="s">
        <v>294</v>
      </c>
      <c r="Q5267" s="5" t="s">
        <v>294</v>
      </c>
      <c r="R5267" s="5" t="s">
        <v>297</v>
      </c>
      <c r="V5267" s="5" t="s">
        <v>14931</v>
      </c>
    </row>
    <row r="5268" spans="1:22" x14ac:dyDescent="0.35">
      <c r="A5268" s="5" t="s">
        <v>14932</v>
      </c>
      <c r="B5268" s="5" t="s">
        <v>14933</v>
      </c>
      <c r="C5268" s="5" t="s">
        <v>14913</v>
      </c>
      <c r="D5268" s="5" t="s">
        <v>22</v>
      </c>
      <c r="E5268" s="5">
        <v>8</v>
      </c>
      <c r="F5268" s="5" t="s">
        <v>294</v>
      </c>
      <c r="G5268" s="5" t="s">
        <v>294</v>
      </c>
      <c r="J5268" s="5" t="s">
        <v>4966</v>
      </c>
      <c r="M5268" s="5" t="s">
        <v>794</v>
      </c>
      <c r="N5268" s="5" t="s">
        <v>294</v>
      </c>
      <c r="P5268" s="5" t="s">
        <v>294</v>
      </c>
      <c r="Q5268" s="5" t="s">
        <v>294</v>
      </c>
      <c r="R5268" s="5" t="s">
        <v>297</v>
      </c>
      <c r="V5268" s="5" t="s">
        <v>14934</v>
      </c>
    </row>
    <row r="5269" spans="1:22" x14ac:dyDescent="0.35">
      <c r="A5269" s="5" t="s">
        <v>14935</v>
      </c>
      <c r="B5269" s="5" t="s">
        <v>14936</v>
      </c>
      <c r="C5269" s="5" t="s">
        <v>14913</v>
      </c>
      <c r="D5269" s="5" t="s">
        <v>18</v>
      </c>
      <c r="E5269" s="5">
        <v>20</v>
      </c>
      <c r="F5269" s="5" t="s">
        <v>294</v>
      </c>
      <c r="G5269" s="5" t="s">
        <v>294</v>
      </c>
      <c r="M5269" s="5" t="s">
        <v>794</v>
      </c>
      <c r="N5269" s="5" t="s">
        <v>294</v>
      </c>
      <c r="P5269" s="5" t="s">
        <v>294</v>
      </c>
      <c r="Q5269" s="5" t="s">
        <v>294</v>
      </c>
      <c r="R5269" s="5" t="s">
        <v>294</v>
      </c>
      <c r="V5269" s="5" t="s">
        <v>14937</v>
      </c>
    </row>
    <row r="5270" spans="1:22" x14ac:dyDescent="0.35">
      <c r="A5270" s="5" t="s">
        <v>14938</v>
      </c>
      <c r="B5270" s="5" t="s">
        <v>14939</v>
      </c>
      <c r="C5270" s="5" t="s">
        <v>14913</v>
      </c>
      <c r="D5270" s="5" t="s">
        <v>22</v>
      </c>
      <c r="E5270" s="5">
        <v>19</v>
      </c>
      <c r="F5270" s="5" t="s">
        <v>294</v>
      </c>
      <c r="G5270" s="5" t="s">
        <v>294</v>
      </c>
      <c r="M5270" s="5" t="s">
        <v>794</v>
      </c>
      <c r="N5270" s="5" t="s">
        <v>294</v>
      </c>
      <c r="O5270" s="5" t="s">
        <v>294</v>
      </c>
      <c r="P5270" s="5" t="s">
        <v>294</v>
      </c>
      <c r="Q5270" s="5" t="s">
        <v>294</v>
      </c>
      <c r="R5270" s="5" t="s">
        <v>294</v>
      </c>
    </row>
    <row r="5271" spans="1:22" x14ac:dyDescent="0.35">
      <c r="A5271" s="5" t="s">
        <v>14940</v>
      </c>
      <c r="B5271" s="5" t="s">
        <v>14941</v>
      </c>
      <c r="C5271" s="5" t="s">
        <v>14913</v>
      </c>
      <c r="D5271" s="5" t="s">
        <v>18</v>
      </c>
      <c r="E5271" s="5">
        <v>16</v>
      </c>
      <c r="F5271" s="5" t="s">
        <v>294</v>
      </c>
      <c r="G5271" s="5" t="s">
        <v>294</v>
      </c>
      <c r="M5271" s="5" t="s">
        <v>794</v>
      </c>
      <c r="N5271" s="5" t="s">
        <v>294</v>
      </c>
      <c r="O5271" s="5" t="s">
        <v>294</v>
      </c>
      <c r="P5271" s="5" t="s">
        <v>294</v>
      </c>
      <c r="Q5271" s="5" t="s">
        <v>294</v>
      </c>
      <c r="R5271" s="5" t="s">
        <v>297</v>
      </c>
      <c r="V5271" s="5" t="s">
        <v>14942</v>
      </c>
    </row>
    <row r="5272" spans="1:22" x14ac:dyDescent="0.35">
      <c r="A5272" s="5" t="s">
        <v>14943</v>
      </c>
      <c r="B5272" s="5" t="s">
        <v>14944</v>
      </c>
      <c r="C5272" s="5" t="s">
        <v>14913</v>
      </c>
      <c r="D5272" s="5" t="s">
        <v>18</v>
      </c>
      <c r="E5272" s="5">
        <v>2</v>
      </c>
      <c r="F5272" s="5" t="s">
        <v>294</v>
      </c>
      <c r="G5272" s="5" t="s">
        <v>294</v>
      </c>
      <c r="M5272" s="5" t="s">
        <v>794</v>
      </c>
      <c r="N5272" s="5" t="s">
        <v>294</v>
      </c>
      <c r="P5272" s="5" t="s">
        <v>294</v>
      </c>
      <c r="Q5272" s="5" t="s">
        <v>294</v>
      </c>
      <c r="R5272" s="5" t="s">
        <v>294</v>
      </c>
      <c r="V5272" s="5" t="s">
        <v>14945</v>
      </c>
    </row>
    <row r="5273" spans="1:22" x14ac:dyDescent="0.35">
      <c r="A5273" s="5" t="s">
        <v>14946</v>
      </c>
      <c r="B5273" s="5" t="s">
        <v>14947</v>
      </c>
      <c r="C5273" s="5" t="s">
        <v>14913</v>
      </c>
      <c r="D5273" s="5" t="s">
        <v>18</v>
      </c>
      <c r="E5273" s="5">
        <v>4</v>
      </c>
      <c r="F5273" s="5" t="s">
        <v>294</v>
      </c>
      <c r="G5273" s="5" t="s">
        <v>294</v>
      </c>
      <c r="M5273" s="5" t="s">
        <v>794</v>
      </c>
      <c r="N5273" s="5" t="s">
        <v>294</v>
      </c>
      <c r="P5273" s="5" t="s">
        <v>294</v>
      </c>
      <c r="Q5273" s="5" t="s">
        <v>294</v>
      </c>
      <c r="R5273" s="5" t="s">
        <v>294</v>
      </c>
      <c r="V5273" s="5" t="s">
        <v>14948</v>
      </c>
    </row>
    <row r="5274" spans="1:22" x14ac:dyDescent="0.35">
      <c r="A5274" s="5" t="s">
        <v>14949</v>
      </c>
      <c r="B5274" s="5" t="s">
        <v>14950</v>
      </c>
      <c r="C5274" s="5" t="s">
        <v>14913</v>
      </c>
      <c r="D5274" s="5" t="s">
        <v>18</v>
      </c>
      <c r="E5274" s="5">
        <v>50</v>
      </c>
      <c r="F5274" s="5" t="s">
        <v>294</v>
      </c>
      <c r="G5274" s="5" t="s">
        <v>294</v>
      </c>
      <c r="M5274" s="5" t="s">
        <v>794</v>
      </c>
      <c r="N5274" s="5" t="s">
        <v>294</v>
      </c>
      <c r="P5274" s="5" t="s">
        <v>294</v>
      </c>
      <c r="Q5274" s="5" t="s">
        <v>294</v>
      </c>
      <c r="R5274" s="5" t="s">
        <v>294</v>
      </c>
      <c r="V5274" s="5" t="s">
        <v>14951</v>
      </c>
    </row>
    <row r="5275" spans="1:22" x14ac:dyDescent="0.35">
      <c r="A5275" s="5" t="s">
        <v>14952</v>
      </c>
      <c r="B5275" s="5" t="s">
        <v>14953</v>
      </c>
      <c r="C5275" s="5" t="s">
        <v>14913</v>
      </c>
      <c r="D5275" s="5" t="s">
        <v>18</v>
      </c>
      <c r="E5275" s="5">
        <v>50</v>
      </c>
      <c r="F5275" s="5" t="s">
        <v>294</v>
      </c>
      <c r="G5275" s="5" t="s">
        <v>294</v>
      </c>
      <c r="M5275" s="5" t="s">
        <v>794</v>
      </c>
      <c r="N5275" s="5" t="s">
        <v>294</v>
      </c>
      <c r="P5275" s="5" t="s">
        <v>294</v>
      </c>
      <c r="Q5275" s="5" t="s">
        <v>294</v>
      </c>
      <c r="R5275" s="5" t="s">
        <v>294</v>
      </c>
      <c r="V5275" s="5" t="s">
        <v>14954</v>
      </c>
    </row>
    <row r="5276" spans="1:22" x14ac:dyDescent="0.35">
      <c r="A5276" s="5" t="s">
        <v>14955</v>
      </c>
      <c r="B5276" s="5" t="s">
        <v>14956</v>
      </c>
      <c r="C5276" s="5" t="s">
        <v>14913</v>
      </c>
      <c r="D5276" s="5" t="s">
        <v>18</v>
      </c>
      <c r="E5276" s="5">
        <v>4</v>
      </c>
      <c r="F5276" s="5" t="s">
        <v>294</v>
      </c>
      <c r="G5276" s="5" t="s">
        <v>294</v>
      </c>
      <c r="M5276" s="5" t="s">
        <v>794</v>
      </c>
      <c r="N5276" s="5" t="s">
        <v>294</v>
      </c>
      <c r="O5276" s="5" t="s">
        <v>294</v>
      </c>
      <c r="P5276" s="5" t="s">
        <v>294</v>
      </c>
      <c r="Q5276" s="5" t="s">
        <v>294</v>
      </c>
      <c r="R5276" s="5" t="s">
        <v>294</v>
      </c>
      <c r="V5276" s="5" t="s">
        <v>14957</v>
      </c>
    </row>
    <row r="5277" spans="1:22" x14ac:dyDescent="0.35">
      <c r="A5277" s="5" t="s">
        <v>14958</v>
      </c>
      <c r="B5277" s="5" t="s">
        <v>13072</v>
      </c>
      <c r="C5277" s="5" t="s">
        <v>14913</v>
      </c>
      <c r="D5277" s="5" t="s">
        <v>18</v>
      </c>
      <c r="E5277" s="5">
        <v>20</v>
      </c>
      <c r="F5277" s="5" t="s">
        <v>294</v>
      </c>
      <c r="G5277" s="5" t="s">
        <v>294</v>
      </c>
      <c r="M5277" s="5" t="s">
        <v>794</v>
      </c>
      <c r="N5277" s="5" t="s">
        <v>294</v>
      </c>
      <c r="P5277" s="5" t="s">
        <v>294</v>
      </c>
      <c r="Q5277" s="5" t="s">
        <v>294</v>
      </c>
      <c r="R5277" s="5" t="s">
        <v>294</v>
      </c>
      <c r="V5277" s="5" t="s">
        <v>14959</v>
      </c>
    </row>
    <row r="5278" spans="1:22" x14ac:dyDescent="0.35">
      <c r="A5278" s="5" t="s">
        <v>14960</v>
      </c>
      <c r="B5278" s="5" t="s">
        <v>235</v>
      </c>
      <c r="C5278" s="5" t="s">
        <v>14913</v>
      </c>
      <c r="D5278" s="5" t="s">
        <v>18</v>
      </c>
      <c r="E5278" s="5">
        <v>50</v>
      </c>
      <c r="F5278" s="5" t="s">
        <v>294</v>
      </c>
      <c r="G5278" s="5" t="s">
        <v>294</v>
      </c>
      <c r="M5278" s="5" t="s">
        <v>794</v>
      </c>
      <c r="N5278" s="5" t="s">
        <v>297</v>
      </c>
      <c r="O5278" s="5" t="s">
        <v>297</v>
      </c>
      <c r="P5278" s="5" t="s">
        <v>294</v>
      </c>
      <c r="Q5278" s="5" t="s">
        <v>297</v>
      </c>
      <c r="R5278" s="5" t="s">
        <v>294</v>
      </c>
      <c r="V5278" s="5" t="s">
        <v>14960</v>
      </c>
    </row>
    <row r="5279" spans="1:22" x14ac:dyDescent="0.35">
      <c r="A5279" s="5" t="s">
        <v>14961</v>
      </c>
      <c r="B5279" s="5" t="s">
        <v>8968</v>
      </c>
      <c r="C5279" s="5" t="s">
        <v>14913</v>
      </c>
      <c r="D5279" s="5" t="s">
        <v>22</v>
      </c>
      <c r="E5279" s="5">
        <v>10</v>
      </c>
      <c r="F5279" s="5" t="s">
        <v>294</v>
      </c>
      <c r="G5279" s="5" t="s">
        <v>294</v>
      </c>
      <c r="J5279" s="5" t="s">
        <v>641</v>
      </c>
      <c r="M5279" s="5" t="s">
        <v>794</v>
      </c>
      <c r="N5279" s="5" t="s">
        <v>294</v>
      </c>
      <c r="O5279" s="5" t="s">
        <v>294</v>
      </c>
      <c r="P5279" s="5" t="s">
        <v>294</v>
      </c>
      <c r="Q5279" s="5" t="s">
        <v>294</v>
      </c>
      <c r="R5279" s="5" t="s">
        <v>297</v>
      </c>
      <c r="V5279" s="5" t="s">
        <v>14961</v>
      </c>
    </row>
    <row r="5280" spans="1:22" x14ac:dyDescent="0.35">
      <c r="A5280" s="5" t="s">
        <v>14962</v>
      </c>
      <c r="B5280" s="5" t="s">
        <v>14963</v>
      </c>
      <c r="C5280" s="5" t="s">
        <v>14913</v>
      </c>
      <c r="D5280" s="5" t="s">
        <v>18</v>
      </c>
      <c r="E5280" s="5">
        <v>50</v>
      </c>
      <c r="F5280" s="5" t="s">
        <v>294</v>
      </c>
      <c r="G5280" s="5" t="s">
        <v>294</v>
      </c>
      <c r="M5280" s="5" t="s">
        <v>794</v>
      </c>
      <c r="N5280" s="5" t="s">
        <v>294</v>
      </c>
      <c r="P5280" s="5" t="s">
        <v>294</v>
      </c>
      <c r="Q5280" s="5" t="s">
        <v>294</v>
      </c>
      <c r="R5280" s="5" t="s">
        <v>294</v>
      </c>
      <c r="V5280" s="5" t="s">
        <v>14964</v>
      </c>
    </row>
    <row r="5281" spans="1:22" x14ac:dyDescent="0.35">
      <c r="A5281" s="5" t="s">
        <v>14965</v>
      </c>
      <c r="B5281" s="5" t="s">
        <v>14966</v>
      </c>
      <c r="C5281" s="5" t="s">
        <v>14913</v>
      </c>
      <c r="D5281" s="5" t="s">
        <v>22</v>
      </c>
      <c r="E5281" s="5">
        <v>18</v>
      </c>
      <c r="F5281" s="5" t="s">
        <v>294</v>
      </c>
      <c r="G5281" s="5" t="s">
        <v>294</v>
      </c>
      <c r="M5281" s="5" t="s">
        <v>3826</v>
      </c>
      <c r="N5281" s="5" t="s">
        <v>294</v>
      </c>
      <c r="P5281" s="5" t="s">
        <v>294</v>
      </c>
      <c r="Q5281" s="5" t="s">
        <v>294</v>
      </c>
      <c r="R5281" s="5" t="s">
        <v>294</v>
      </c>
      <c r="V5281" s="5" t="s">
        <v>14967</v>
      </c>
    </row>
    <row r="5282" spans="1:22" x14ac:dyDescent="0.35">
      <c r="A5282" s="5" t="s">
        <v>14968</v>
      </c>
      <c r="B5282" s="5" t="s">
        <v>14969</v>
      </c>
      <c r="C5282" s="5" t="s">
        <v>14913</v>
      </c>
      <c r="D5282" s="5" t="s">
        <v>18</v>
      </c>
      <c r="E5282" s="5">
        <v>50</v>
      </c>
      <c r="F5282" s="5" t="s">
        <v>294</v>
      </c>
      <c r="G5282" s="5" t="s">
        <v>294</v>
      </c>
      <c r="M5282" s="5" t="s">
        <v>794</v>
      </c>
      <c r="N5282" s="5" t="s">
        <v>294</v>
      </c>
      <c r="P5282" s="5" t="s">
        <v>294</v>
      </c>
      <c r="Q5282" s="5" t="s">
        <v>294</v>
      </c>
      <c r="R5282" s="5" t="s">
        <v>294</v>
      </c>
      <c r="V5282" s="5" t="s">
        <v>14970</v>
      </c>
    </row>
    <row r="5283" spans="1:22" x14ac:dyDescent="0.35">
      <c r="A5283" s="5" t="s">
        <v>14971</v>
      </c>
      <c r="B5283" s="5" t="s">
        <v>14972</v>
      </c>
      <c r="C5283" s="5" t="s">
        <v>14913</v>
      </c>
      <c r="D5283" s="5" t="s">
        <v>18</v>
      </c>
      <c r="E5283" s="5">
        <v>16</v>
      </c>
      <c r="F5283" s="5" t="s">
        <v>294</v>
      </c>
      <c r="G5283" s="5" t="s">
        <v>294</v>
      </c>
      <c r="M5283" s="5" t="s">
        <v>794</v>
      </c>
      <c r="N5283" s="5" t="s">
        <v>297</v>
      </c>
      <c r="O5283" s="5" t="s">
        <v>297</v>
      </c>
      <c r="P5283" s="5" t="s">
        <v>294</v>
      </c>
      <c r="Q5283" s="5" t="s">
        <v>297</v>
      </c>
      <c r="R5283" s="5" t="s">
        <v>294</v>
      </c>
      <c r="V5283" s="5" t="s">
        <v>14973</v>
      </c>
    </row>
    <row r="5284" spans="1:22" x14ac:dyDescent="0.35">
      <c r="A5284" s="5" t="s">
        <v>14974</v>
      </c>
      <c r="B5284" s="5" t="s">
        <v>14975</v>
      </c>
      <c r="C5284" s="5" t="s">
        <v>14913</v>
      </c>
      <c r="D5284" s="5" t="s">
        <v>18</v>
      </c>
      <c r="E5284" s="5">
        <v>16</v>
      </c>
      <c r="F5284" s="5" t="s">
        <v>294</v>
      </c>
      <c r="G5284" s="5" t="s">
        <v>294</v>
      </c>
      <c r="M5284" s="5" t="s">
        <v>794</v>
      </c>
      <c r="N5284" s="5" t="s">
        <v>297</v>
      </c>
      <c r="O5284" s="5" t="s">
        <v>297</v>
      </c>
      <c r="P5284" s="5" t="s">
        <v>294</v>
      </c>
      <c r="Q5284" s="5" t="s">
        <v>297</v>
      </c>
      <c r="R5284" s="5" t="s">
        <v>294</v>
      </c>
      <c r="V5284" s="5" t="s">
        <v>14976</v>
      </c>
    </row>
    <row r="5285" spans="1:22" x14ac:dyDescent="0.35">
      <c r="A5285" s="5" t="s">
        <v>14977</v>
      </c>
      <c r="B5285" s="5" t="s">
        <v>14966</v>
      </c>
      <c r="C5285" s="5" t="s">
        <v>14750</v>
      </c>
      <c r="D5285" s="5" t="s">
        <v>22</v>
      </c>
      <c r="E5285" s="5">
        <v>18</v>
      </c>
      <c r="F5285" s="5" t="s">
        <v>294</v>
      </c>
      <c r="G5285" s="5" t="s">
        <v>294</v>
      </c>
      <c r="J5285" s="5" t="s">
        <v>14913</v>
      </c>
      <c r="M5285" s="5" t="s">
        <v>794</v>
      </c>
      <c r="N5285" s="5" t="s">
        <v>294</v>
      </c>
      <c r="P5285" s="5" t="s">
        <v>294</v>
      </c>
      <c r="Q5285" s="5" t="s">
        <v>294</v>
      </c>
      <c r="R5285" s="5" t="s">
        <v>297</v>
      </c>
      <c r="V5285" s="5" t="s">
        <v>14978</v>
      </c>
    </row>
    <row r="5286" spans="1:22" x14ac:dyDescent="0.35">
      <c r="A5286" s="5" t="s">
        <v>14979</v>
      </c>
      <c r="B5286" s="5" t="s">
        <v>14980</v>
      </c>
      <c r="C5286" s="5" t="s">
        <v>14913</v>
      </c>
      <c r="D5286" s="5" t="s">
        <v>18</v>
      </c>
      <c r="E5286" s="5">
        <v>11</v>
      </c>
      <c r="F5286" s="5" t="s">
        <v>294</v>
      </c>
      <c r="G5286" s="5" t="s">
        <v>297</v>
      </c>
      <c r="L5286" s="5" t="s">
        <v>14981</v>
      </c>
      <c r="M5286" s="5" t="s">
        <v>794</v>
      </c>
      <c r="N5286" s="5" t="s">
        <v>294</v>
      </c>
      <c r="O5286" s="5" t="s">
        <v>294</v>
      </c>
      <c r="P5286" s="5" t="s">
        <v>294</v>
      </c>
      <c r="Q5286" s="5" t="s">
        <v>294</v>
      </c>
      <c r="R5286" s="5" t="s">
        <v>294</v>
      </c>
      <c r="S5286" s="5" t="s">
        <v>14982</v>
      </c>
    </row>
    <row r="5287" spans="1:22" x14ac:dyDescent="0.35">
      <c r="A5287" s="5" t="s">
        <v>14983</v>
      </c>
      <c r="B5287" s="5" t="s">
        <v>14984</v>
      </c>
      <c r="C5287" s="5" t="s">
        <v>14913</v>
      </c>
      <c r="D5287" s="5" t="s">
        <v>18</v>
      </c>
      <c r="E5287" s="5">
        <v>2</v>
      </c>
      <c r="F5287" s="5" t="s">
        <v>294</v>
      </c>
      <c r="G5287" s="5" t="s">
        <v>297</v>
      </c>
      <c r="J5287" s="5" t="s">
        <v>4586</v>
      </c>
      <c r="M5287" s="5" t="s">
        <v>794</v>
      </c>
      <c r="N5287" s="5" t="s">
        <v>294</v>
      </c>
      <c r="P5287" s="5" t="s">
        <v>294</v>
      </c>
      <c r="Q5287" s="5" t="s">
        <v>294</v>
      </c>
      <c r="R5287" s="5" t="s">
        <v>294</v>
      </c>
      <c r="V5287" s="5" t="s">
        <v>14985</v>
      </c>
    </row>
    <row r="5288" spans="1:22" x14ac:dyDescent="0.35">
      <c r="A5288" s="5" t="s">
        <v>14986</v>
      </c>
      <c r="B5288" s="5" t="s">
        <v>14912</v>
      </c>
      <c r="C5288" s="5" t="s">
        <v>14987</v>
      </c>
      <c r="D5288" s="5" t="s">
        <v>18</v>
      </c>
      <c r="E5288" s="5">
        <v>48</v>
      </c>
      <c r="F5288" s="5" t="s">
        <v>294</v>
      </c>
      <c r="G5288" s="5" t="s">
        <v>294</v>
      </c>
      <c r="M5288" s="5" t="s">
        <v>794</v>
      </c>
      <c r="N5288" s="5" t="s">
        <v>294</v>
      </c>
      <c r="O5288" s="5" t="s">
        <v>294</v>
      </c>
      <c r="P5288" s="5" t="s">
        <v>294</v>
      </c>
      <c r="Q5288" s="5" t="s">
        <v>294</v>
      </c>
      <c r="R5288" s="5" t="s">
        <v>294</v>
      </c>
      <c r="V5288" s="5" t="s">
        <v>14914</v>
      </c>
    </row>
    <row r="5289" spans="1:22" x14ac:dyDescent="0.35">
      <c r="A5289" s="5" t="s">
        <v>14988</v>
      </c>
      <c r="B5289" s="5" t="s">
        <v>14916</v>
      </c>
      <c r="C5289" s="5" t="s">
        <v>14987</v>
      </c>
      <c r="D5289" s="5" t="s">
        <v>18</v>
      </c>
      <c r="E5289" s="5">
        <v>48</v>
      </c>
      <c r="F5289" s="5" t="s">
        <v>294</v>
      </c>
      <c r="G5289" s="5" t="s">
        <v>294</v>
      </c>
      <c r="M5289" s="5" t="s">
        <v>794</v>
      </c>
      <c r="N5289" s="5" t="s">
        <v>294</v>
      </c>
      <c r="O5289" s="5" t="s">
        <v>294</v>
      </c>
      <c r="P5289" s="5" t="s">
        <v>294</v>
      </c>
      <c r="Q5289" s="5" t="s">
        <v>294</v>
      </c>
      <c r="R5289" s="5" t="s">
        <v>294</v>
      </c>
      <c r="V5289" s="5" t="s">
        <v>14917</v>
      </c>
    </row>
    <row r="5290" spans="1:22" x14ac:dyDescent="0.35">
      <c r="A5290" s="5" t="s">
        <v>14989</v>
      </c>
      <c r="B5290" s="5" t="s">
        <v>14990</v>
      </c>
      <c r="C5290" s="5" t="s">
        <v>14987</v>
      </c>
      <c r="D5290" s="5" t="s">
        <v>18</v>
      </c>
      <c r="E5290" s="5">
        <v>20</v>
      </c>
      <c r="F5290" s="5" t="s">
        <v>294</v>
      </c>
      <c r="G5290" s="5" t="s">
        <v>294</v>
      </c>
      <c r="M5290" s="5" t="s">
        <v>794</v>
      </c>
      <c r="N5290" s="5" t="s">
        <v>294</v>
      </c>
      <c r="O5290" s="5" t="s">
        <v>294</v>
      </c>
      <c r="P5290" s="5" t="s">
        <v>294</v>
      </c>
      <c r="Q5290" s="5" t="s">
        <v>294</v>
      </c>
      <c r="R5290" s="5" t="s">
        <v>294</v>
      </c>
    </row>
    <row r="5291" spans="1:22" x14ac:dyDescent="0.35">
      <c r="A5291" s="5" t="s">
        <v>14991</v>
      </c>
      <c r="B5291" s="5" t="s">
        <v>14992</v>
      </c>
      <c r="C5291" s="5" t="s">
        <v>14987</v>
      </c>
      <c r="D5291" s="5" t="s">
        <v>18</v>
      </c>
      <c r="E5291" s="5">
        <v>20</v>
      </c>
      <c r="F5291" s="5" t="s">
        <v>294</v>
      </c>
      <c r="G5291" s="5" t="s">
        <v>294</v>
      </c>
      <c r="M5291" s="5" t="s">
        <v>794</v>
      </c>
      <c r="N5291" s="5" t="s">
        <v>294</v>
      </c>
      <c r="O5291" s="5" t="s">
        <v>294</v>
      </c>
      <c r="P5291" s="5" t="s">
        <v>294</v>
      </c>
      <c r="Q5291" s="5" t="s">
        <v>294</v>
      </c>
      <c r="R5291" s="5" t="s">
        <v>294</v>
      </c>
      <c r="V5291" s="5" t="s">
        <v>14920</v>
      </c>
    </row>
    <row r="5292" spans="1:22" x14ac:dyDescent="0.35">
      <c r="A5292" s="5" t="s">
        <v>14993</v>
      </c>
      <c r="B5292" s="5" t="s">
        <v>14922</v>
      </c>
      <c r="C5292" s="5" t="s">
        <v>14987</v>
      </c>
      <c r="D5292" s="5" t="s">
        <v>18</v>
      </c>
      <c r="E5292" s="5">
        <v>1</v>
      </c>
      <c r="F5292" s="5" t="s">
        <v>294</v>
      </c>
      <c r="G5292" s="5" t="s">
        <v>294</v>
      </c>
      <c r="L5292" s="5" t="s">
        <v>14923</v>
      </c>
      <c r="M5292" s="5" t="s">
        <v>794</v>
      </c>
      <c r="N5292" s="5" t="s">
        <v>294</v>
      </c>
      <c r="O5292" s="5" t="s">
        <v>294</v>
      </c>
      <c r="P5292" s="5" t="s">
        <v>294</v>
      </c>
      <c r="Q5292" s="5" t="s">
        <v>294</v>
      </c>
      <c r="R5292" s="5" t="s">
        <v>294</v>
      </c>
      <c r="V5292" s="5" t="s">
        <v>14924</v>
      </c>
    </row>
    <row r="5293" spans="1:22" x14ac:dyDescent="0.35">
      <c r="A5293" s="5" t="s">
        <v>14994</v>
      </c>
      <c r="B5293" s="5" t="s">
        <v>14926</v>
      </c>
      <c r="C5293" s="5" t="s">
        <v>14987</v>
      </c>
      <c r="D5293" s="5" t="s">
        <v>18</v>
      </c>
      <c r="E5293" s="5">
        <v>1</v>
      </c>
      <c r="F5293" s="5" t="s">
        <v>294</v>
      </c>
      <c r="G5293" s="5" t="s">
        <v>294</v>
      </c>
      <c r="L5293" s="5" t="s">
        <v>14927</v>
      </c>
      <c r="M5293" s="5" t="s">
        <v>794</v>
      </c>
      <c r="N5293" s="5" t="s">
        <v>294</v>
      </c>
      <c r="O5293" s="5" t="s">
        <v>294</v>
      </c>
      <c r="P5293" s="5" t="s">
        <v>294</v>
      </c>
      <c r="Q5293" s="5" t="s">
        <v>294</v>
      </c>
      <c r="R5293" s="5" t="s">
        <v>294</v>
      </c>
      <c r="V5293" s="5" t="s">
        <v>14928</v>
      </c>
    </row>
    <row r="5294" spans="1:22" x14ac:dyDescent="0.35">
      <c r="A5294" s="5" t="s">
        <v>14995</v>
      </c>
      <c r="B5294" s="5" t="s">
        <v>14930</v>
      </c>
      <c r="C5294" s="5" t="s">
        <v>14987</v>
      </c>
      <c r="D5294" s="5" t="s">
        <v>18</v>
      </c>
      <c r="E5294" s="5">
        <v>9</v>
      </c>
      <c r="F5294" s="5" t="s">
        <v>294</v>
      </c>
      <c r="G5294" s="5" t="s">
        <v>294</v>
      </c>
      <c r="M5294" s="5" t="s">
        <v>794</v>
      </c>
      <c r="N5294" s="5" t="s">
        <v>294</v>
      </c>
      <c r="O5294" s="5" t="s">
        <v>294</v>
      </c>
      <c r="P5294" s="5" t="s">
        <v>294</v>
      </c>
      <c r="Q5294" s="5" t="s">
        <v>294</v>
      </c>
      <c r="R5294" s="5" t="s">
        <v>294</v>
      </c>
      <c r="V5294" s="5" t="s">
        <v>14931</v>
      </c>
    </row>
    <row r="5295" spans="1:22" x14ac:dyDescent="0.35">
      <c r="A5295" s="5" t="s">
        <v>14996</v>
      </c>
      <c r="B5295" s="5" t="s">
        <v>14936</v>
      </c>
      <c r="C5295" s="5" t="s">
        <v>14987</v>
      </c>
      <c r="D5295" s="5" t="s">
        <v>18</v>
      </c>
      <c r="E5295" s="5">
        <v>20</v>
      </c>
      <c r="F5295" s="5" t="s">
        <v>294</v>
      </c>
      <c r="G5295" s="5" t="s">
        <v>294</v>
      </c>
      <c r="M5295" s="5" t="s">
        <v>794</v>
      </c>
      <c r="N5295" s="5" t="s">
        <v>294</v>
      </c>
      <c r="O5295" s="5" t="s">
        <v>294</v>
      </c>
      <c r="P5295" s="5" t="s">
        <v>294</v>
      </c>
      <c r="Q5295" s="5" t="s">
        <v>294</v>
      </c>
      <c r="R5295" s="5" t="s">
        <v>294</v>
      </c>
      <c r="V5295" s="5" t="s">
        <v>14937</v>
      </c>
    </row>
    <row r="5296" spans="1:22" x14ac:dyDescent="0.35">
      <c r="A5296" s="5" t="s">
        <v>14997</v>
      </c>
      <c r="B5296" s="5" t="s">
        <v>14939</v>
      </c>
      <c r="C5296" s="5" t="s">
        <v>14987</v>
      </c>
      <c r="D5296" s="5" t="s">
        <v>22</v>
      </c>
      <c r="E5296" s="5">
        <v>19</v>
      </c>
      <c r="F5296" s="5" t="s">
        <v>294</v>
      </c>
      <c r="G5296" s="5" t="s">
        <v>294</v>
      </c>
      <c r="M5296" s="5" t="s">
        <v>794</v>
      </c>
      <c r="N5296" s="5" t="s">
        <v>294</v>
      </c>
      <c r="O5296" s="5" t="s">
        <v>294</v>
      </c>
      <c r="P5296" s="5" t="s">
        <v>294</v>
      </c>
      <c r="Q5296" s="5" t="s">
        <v>294</v>
      </c>
      <c r="R5296" s="5" t="s">
        <v>294</v>
      </c>
    </row>
    <row r="5297" spans="1:22" x14ac:dyDescent="0.35">
      <c r="A5297" s="5" t="s">
        <v>14998</v>
      </c>
      <c r="B5297" s="5" t="s">
        <v>14941</v>
      </c>
      <c r="C5297" s="5" t="s">
        <v>14987</v>
      </c>
      <c r="D5297" s="5" t="s">
        <v>18</v>
      </c>
      <c r="E5297" s="5">
        <v>16</v>
      </c>
      <c r="F5297" s="5" t="s">
        <v>294</v>
      </c>
      <c r="G5297" s="5" t="s">
        <v>294</v>
      </c>
      <c r="M5297" s="5" t="s">
        <v>794</v>
      </c>
      <c r="N5297" s="5" t="s">
        <v>294</v>
      </c>
      <c r="O5297" s="5" t="s">
        <v>294</v>
      </c>
      <c r="P5297" s="5" t="s">
        <v>294</v>
      </c>
      <c r="Q5297" s="5" t="s">
        <v>294</v>
      </c>
      <c r="R5297" s="5" t="s">
        <v>294</v>
      </c>
      <c r="V5297" s="5" t="s">
        <v>14942</v>
      </c>
    </row>
    <row r="5298" spans="1:22" x14ac:dyDescent="0.35">
      <c r="A5298" s="5" t="s">
        <v>14999</v>
      </c>
      <c r="B5298" s="5" t="s">
        <v>14944</v>
      </c>
      <c r="C5298" s="5" t="s">
        <v>14987</v>
      </c>
      <c r="D5298" s="5" t="s">
        <v>22</v>
      </c>
      <c r="E5298" s="5">
        <v>2</v>
      </c>
      <c r="F5298" s="5" t="s">
        <v>294</v>
      </c>
      <c r="G5298" s="5" t="s">
        <v>294</v>
      </c>
      <c r="H5298" s="5">
        <v>1</v>
      </c>
      <c r="I5298" s="5">
        <v>12</v>
      </c>
      <c r="M5298" s="5" t="s">
        <v>794</v>
      </c>
      <c r="N5298" s="5" t="s">
        <v>294</v>
      </c>
      <c r="O5298" s="5" t="s">
        <v>294</v>
      </c>
      <c r="P5298" s="5" t="s">
        <v>294</v>
      </c>
      <c r="Q5298" s="5" t="s">
        <v>294</v>
      </c>
      <c r="R5298" s="5" t="s">
        <v>294</v>
      </c>
      <c r="V5298" s="5" t="s">
        <v>14945</v>
      </c>
    </row>
    <row r="5299" spans="1:22" x14ac:dyDescent="0.35">
      <c r="A5299" s="5" t="s">
        <v>15000</v>
      </c>
      <c r="B5299" s="5" t="s">
        <v>14947</v>
      </c>
      <c r="C5299" s="5" t="s">
        <v>14987</v>
      </c>
      <c r="D5299" s="5" t="s">
        <v>18</v>
      </c>
      <c r="E5299" s="5">
        <v>4</v>
      </c>
      <c r="F5299" s="5" t="s">
        <v>294</v>
      </c>
      <c r="G5299" s="5" t="s">
        <v>294</v>
      </c>
      <c r="M5299" s="5" t="s">
        <v>794</v>
      </c>
      <c r="N5299" s="5" t="s">
        <v>294</v>
      </c>
      <c r="O5299" s="5" t="s">
        <v>294</v>
      </c>
      <c r="P5299" s="5" t="s">
        <v>294</v>
      </c>
      <c r="Q5299" s="5" t="s">
        <v>294</v>
      </c>
      <c r="R5299" s="5" t="s">
        <v>294</v>
      </c>
      <c r="V5299" s="5" t="s">
        <v>14948</v>
      </c>
    </row>
    <row r="5300" spans="1:22" x14ac:dyDescent="0.35">
      <c r="A5300" s="5" t="s">
        <v>15001</v>
      </c>
      <c r="B5300" s="5" t="s">
        <v>14950</v>
      </c>
      <c r="C5300" s="5" t="s">
        <v>14987</v>
      </c>
      <c r="D5300" s="5" t="s">
        <v>18</v>
      </c>
      <c r="E5300" s="5">
        <v>50</v>
      </c>
      <c r="F5300" s="5" t="s">
        <v>294</v>
      </c>
      <c r="G5300" s="5" t="s">
        <v>294</v>
      </c>
      <c r="M5300" s="5" t="s">
        <v>794</v>
      </c>
      <c r="N5300" s="5" t="s">
        <v>294</v>
      </c>
      <c r="O5300" s="5" t="s">
        <v>294</v>
      </c>
      <c r="P5300" s="5" t="s">
        <v>294</v>
      </c>
      <c r="Q5300" s="5" t="s">
        <v>294</v>
      </c>
      <c r="R5300" s="5" t="s">
        <v>294</v>
      </c>
      <c r="V5300" s="5" t="s">
        <v>14951</v>
      </c>
    </row>
    <row r="5301" spans="1:22" x14ac:dyDescent="0.35">
      <c r="A5301" s="5" t="s">
        <v>15002</v>
      </c>
      <c r="B5301" s="5" t="s">
        <v>14953</v>
      </c>
      <c r="C5301" s="5" t="s">
        <v>14987</v>
      </c>
      <c r="D5301" s="5" t="s">
        <v>18</v>
      </c>
      <c r="E5301" s="5">
        <v>50</v>
      </c>
      <c r="F5301" s="5" t="s">
        <v>294</v>
      </c>
      <c r="G5301" s="5" t="s">
        <v>294</v>
      </c>
      <c r="M5301" s="5" t="s">
        <v>794</v>
      </c>
      <c r="N5301" s="5" t="s">
        <v>294</v>
      </c>
      <c r="O5301" s="5" t="s">
        <v>294</v>
      </c>
      <c r="P5301" s="5" t="s">
        <v>294</v>
      </c>
      <c r="Q5301" s="5" t="s">
        <v>294</v>
      </c>
      <c r="R5301" s="5" t="s">
        <v>294</v>
      </c>
      <c r="V5301" s="5" t="s">
        <v>14954</v>
      </c>
    </row>
    <row r="5302" spans="1:22" x14ac:dyDescent="0.35">
      <c r="A5302" s="5" t="s">
        <v>15003</v>
      </c>
      <c r="B5302" s="5" t="s">
        <v>14956</v>
      </c>
      <c r="C5302" s="5" t="s">
        <v>14987</v>
      </c>
      <c r="D5302" s="5" t="s">
        <v>18</v>
      </c>
      <c r="E5302" s="5">
        <v>4</v>
      </c>
      <c r="F5302" s="5" t="s">
        <v>294</v>
      </c>
      <c r="G5302" s="5" t="s">
        <v>294</v>
      </c>
      <c r="M5302" s="5" t="s">
        <v>794</v>
      </c>
      <c r="N5302" s="5" t="s">
        <v>294</v>
      </c>
      <c r="O5302" s="5" t="s">
        <v>294</v>
      </c>
      <c r="P5302" s="5" t="s">
        <v>294</v>
      </c>
      <c r="Q5302" s="5" t="s">
        <v>294</v>
      </c>
      <c r="R5302" s="5" t="s">
        <v>294</v>
      </c>
      <c r="V5302" s="5" t="s">
        <v>14957</v>
      </c>
    </row>
    <row r="5303" spans="1:22" x14ac:dyDescent="0.35">
      <c r="A5303" s="5" t="s">
        <v>15004</v>
      </c>
      <c r="B5303" s="5" t="s">
        <v>13072</v>
      </c>
      <c r="C5303" s="5" t="s">
        <v>14987</v>
      </c>
      <c r="D5303" s="5" t="s">
        <v>18</v>
      </c>
      <c r="E5303" s="5">
        <v>20</v>
      </c>
      <c r="F5303" s="5" t="s">
        <v>294</v>
      </c>
      <c r="G5303" s="5" t="s">
        <v>294</v>
      </c>
      <c r="M5303" s="5" t="s">
        <v>794</v>
      </c>
      <c r="N5303" s="5" t="s">
        <v>294</v>
      </c>
      <c r="O5303" s="5" t="s">
        <v>294</v>
      </c>
      <c r="P5303" s="5" t="s">
        <v>294</v>
      </c>
      <c r="Q5303" s="5" t="s">
        <v>294</v>
      </c>
      <c r="R5303" s="5" t="s">
        <v>294</v>
      </c>
      <c r="V5303" s="5" t="s">
        <v>14959</v>
      </c>
    </row>
    <row r="5304" spans="1:22" x14ac:dyDescent="0.35">
      <c r="A5304" s="5" t="s">
        <v>15005</v>
      </c>
      <c r="B5304" s="5" t="s">
        <v>235</v>
      </c>
      <c r="C5304" s="5" t="s">
        <v>14987</v>
      </c>
      <c r="D5304" s="5" t="s">
        <v>18</v>
      </c>
      <c r="E5304" s="5">
        <v>50</v>
      </c>
      <c r="F5304" s="5" t="s">
        <v>294</v>
      </c>
      <c r="G5304" s="5" t="s">
        <v>294</v>
      </c>
      <c r="M5304" s="5" t="s">
        <v>794</v>
      </c>
      <c r="N5304" s="5" t="s">
        <v>294</v>
      </c>
      <c r="O5304" s="5" t="s">
        <v>294</v>
      </c>
      <c r="P5304" s="5" t="s">
        <v>294</v>
      </c>
      <c r="Q5304" s="5" t="s">
        <v>294</v>
      </c>
      <c r="R5304" s="5" t="s">
        <v>294</v>
      </c>
    </row>
    <row r="5305" spans="1:22" x14ac:dyDescent="0.35">
      <c r="A5305" s="5" t="s">
        <v>15006</v>
      </c>
      <c r="B5305" s="5" t="s">
        <v>15007</v>
      </c>
      <c r="C5305" s="5" t="s">
        <v>14987</v>
      </c>
      <c r="D5305" s="5" t="s">
        <v>22</v>
      </c>
      <c r="E5305" s="5">
        <v>10</v>
      </c>
      <c r="F5305" s="5" t="s">
        <v>294</v>
      </c>
      <c r="G5305" s="5" t="s">
        <v>294</v>
      </c>
      <c r="M5305" s="5" t="s">
        <v>794</v>
      </c>
      <c r="N5305" s="5" t="s">
        <v>294</v>
      </c>
      <c r="O5305" s="5" t="s">
        <v>294</v>
      </c>
      <c r="P5305" s="5" t="s">
        <v>294</v>
      </c>
      <c r="Q5305" s="5" t="s">
        <v>294</v>
      </c>
      <c r="R5305" s="5" t="s">
        <v>297</v>
      </c>
    </row>
    <row r="5306" spans="1:22" x14ac:dyDescent="0.35">
      <c r="A5306" s="5" t="s">
        <v>15008</v>
      </c>
      <c r="B5306" s="5" t="s">
        <v>14963</v>
      </c>
      <c r="C5306" s="5" t="s">
        <v>14987</v>
      </c>
      <c r="D5306" s="5" t="s">
        <v>18</v>
      </c>
      <c r="E5306" s="5">
        <v>50</v>
      </c>
      <c r="F5306" s="5" t="s">
        <v>294</v>
      </c>
      <c r="G5306" s="5" t="s">
        <v>294</v>
      </c>
      <c r="M5306" s="5" t="s">
        <v>794</v>
      </c>
      <c r="N5306" s="5" t="s">
        <v>294</v>
      </c>
      <c r="O5306" s="5" t="s">
        <v>294</v>
      </c>
      <c r="P5306" s="5" t="s">
        <v>294</v>
      </c>
      <c r="Q5306" s="5" t="s">
        <v>294</v>
      </c>
      <c r="R5306" s="5" t="s">
        <v>294</v>
      </c>
      <c r="V5306" s="5" t="s">
        <v>14964</v>
      </c>
    </row>
    <row r="5307" spans="1:22" x14ac:dyDescent="0.35">
      <c r="A5307" s="5" t="s">
        <v>15009</v>
      </c>
      <c r="B5307" s="5" t="s">
        <v>4668</v>
      </c>
      <c r="C5307" s="5" t="s">
        <v>14987</v>
      </c>
      <c r="D5307" s="5" t="s">
        <v>22</v>
      </c>
      <c r="E5307" s="5">
        <v>10</v>
      </c>
      <c r="F5307" s="5" t="s">
        <v>294</v>
      </c>
      <c r="G5307" s="5" t="s">
        <v>294</v>
      </c>
      <c r="M5307" s="5" t="s">
        <v>3826</v>
      </c>
      <c r="N5307" s="5" t="s">
        <v>294</v>
      </c>
      <c r="P5307" s="5" t="s">
        <v>294</v>
      </c>
      <c r="Q5307" s="5" t="s">
        <v>294</v>
      </c>
      <c r="R5307" s="5" t="s">
        <v>294</v>
      </c>
    </row>
    <row r="5308" spans="1:22" x14ac:dyDescent="0.35">
      <c r="A5308" s="5" t="s">
        <v>15010</v>
      </c>
      <c r="B5308" s="5" t="s">
        <v>15011</v>
      </c>
      <c r="C5308" s="5" t="s">
        <v>14987</v>
      </c>
      <c r="D5308" s="5" t="s">
        <v>18</v>
      </c>
      <c r="E5308" s="5">
        <v>20</v>
      </c>
      <c r="F5308" s="5" t="s">
        <v>294</v>
      </c>
      <c r="G5308" s="5" t="s">
        <v>294</v>
      </c>
      <c r="M5308" s="5" t="s">
        <v>794</v>
      </c>
      <c r="N5308" s="5" t="s">
        <v>294</v>
      </c>
      <c r="O5308" s="5" t="s">
        <v>294</v>
      </c>
      <c r="P5308" s="5" t="s">
        <v>294</v>
      </c>
      <c r="Q5308" s="5" t="s">
        <v>294</v>
      </c>
      <c r="R5308" s="5" t="s">
        <v>294</v>
      </c>
    </row>
    <row r="5309" spans="1:22" x14ac:dyDescent="0.35">
      <c r="A5309" s="5" t="s">
        <v>15012</v>
      </c>
      <c r="B5309" s="5" t="s">
        <v>14969</v>
      </c>
      <c r="C5309" s="5" t="s">
        <v>14987</v>
      </c>
      <c r="D5309" s="5" t="s">
        <v>18</v>
      </c>
      <c r="E5309" s="5">
        <v>50</v>
      </c>
      <c r="F5309" s="5" t="s">
        <v>294</v>
      </c>
      <c r="G5309" s="5" t="s">
        <v>294</v>
      </c>
      <c r="M5309" s="5" t="s">
        <v>794</v>
      </c>
      <c r="N5309" s="5" t="s">
        <v>294</v>
      </c>
      <c r="O5309" s="5" t="s">
        <v>294</v>
      </c>
      <c r="P5309" s="5" t="s">
        <v>294</v>
      </c>
      <c r="Q5309" s="5" t="s">
        <v>294</v>
      </c>
      <c r="R5309" s="5" t="s">
        <v>294</v>
      </c>
      <c r="V5309" s="5" t="s">
        <v>14970</v>
      </c>
    </row>
    <row r="5310" spans="1:22" x14ac:dyDescent="0.35">
      <c r="A5310" s="5" t="s">
        <v>15013</v>
      </c>
      <c r="B5310" s="5" t="s">
        <v>14980</v>
      </c>
      <c r="C5310" s="5" t="s">
        <v>14987</v>
      </c>
      <c r="D5310" s="5" t="s">
        <v>18</v>
      </c>
      <c r="E5310" s="5">
        <v>11</v>
      </c>
      <c r="F5310" s="5" t="s">
        <v>294</v>
      </c>
      <c r="G5310" s="5" t="s">
        <v>297</v>
      </c>
      <c r="L5310" s="5" t="s">
        <v>14981</v>
      </c>
      <c r="M5310" s="5" t="s">
        <v>794</v>
      </c>
      <c r="N5310" s="5" t="s">
        <v>294</v>
      </c>
      <c r="O5310" s="5" t="s">
        <v>294</v>
      </c>
      <c r="P5310" s="5" t="s">
        <v>294</v>
      </c>
      <c r="Q5310" s="5" t="s">
        <v>294</v>
      </c>
      <c r="R5310" s="5" t="s">
        <v>294</v>
      </c>
      <c r="S5310" s="5" t="s">
        <v>14982</v>
      </c>
    </row>
    <row r="5311" spans="1:22" x14ac:dyDescent="0.35">
      <c r="A5311" s="5" t="s">
        <v>15014</v>
      </c>
      <c r="B5311" s="5" t="s">
        <v>13111</v>
      </c>
      <c r="C5311" s="5" t="s">
        <v>14987</v>
      </c>
      <c r="D5311" s="5" t="s">
        <v>22</v>
      </c>
      <c r="E5311" s="5">
        <v>10</v>
      </c>
      <c r="F5311" s="5" t="s">
        <v>294</v>
      </c>
      <c r="G5311" s="5" t="s">
        <v>294</v>
      </c>
      <c r="M5311" s="5" t="s">
        <v>794</v>
      </c>
      <c r="N5311" s="5" t="s">
        <v>294</v>
      </c>
      <c r="O5311" s="5" t="s">
        <v>294</v>
      </c>
      <c r="P5311" s="5" t="s">
        <v>294</v>
      </c>
      <c r="Q5311" s="5" t="s">
        <v>294</v>
      </c>
      <c r="R5311" s="5" t="s">
        <v>297</v>
      </c>
    </row>
    <row r="5312" spans="1:22" x14ac:dyDescent="0.35">
      <c r="A5312" s="5" t="s">
        <v>15015</v>
      </c>
      <c r="B5312" s="5" t="s">
        <v>14984</v>
      </c>
      <c r="C5312" s="5" t="s">
        <v>14987</v>
      </c>
      <c r="D5312" s="5" t="s">
        <v>18</v>
      </c>
      <c r="E5312" s="5">
        <v>2</v>
      </c>
      <c r="F5312" s="5" t="s">
        <v>294</v>
      </c>
      <c r="G5312" s="5" t="s">
        <v>294</v>
      </c>
      <c r="J5312" s="5" t="s">
        <v>4586</v>
      </c>
      <c r="M5312" s="5" t="s">
        <v>794</v>
      </c>
      <c r="N5312" s="5" t="s">
        <v>294</v>
      </c>
      <c r="O5312" s="5" t="s">
        <v>294</v>
      </c>
      <c r="P5312" s="5" t="s">
        <v>294</v>
      </c>
      <c r="Q5312" s="5" t="s">
        <v>294</v>
      </c>
      <c r="R5312" s="5" t="s">
        <v>294</v>
      </c>
      <c r="V5312" s="5" t="s">
        <v>14985</v>
      </c>
    </row>
    <row r="5313" spans="1:22" x14ac:dyDescent="0.35">
      <c r="A5313" s="5" t="s">
        <v>15016</v>
      </c>
      <c r="B5313" s="5" t="s">
        <v>284</v>
      </c>
      <c r="C5313" s="5" t="s">
        <v>14987</v>
      </c>
      <c r="D5313" s="5" t="s">
        <v>18</v>
      </c>
      <c r="E5313" s="5">
        <v>20</v>
      </c>
      <c r="F5313" s="5" t="s">
        <v>294</v>
      </c>
      <c r="G5313" s="5" t="s">
        <v>294</v>
      </c>
      <c r="M5313" s="5" t="s">
        <v>794</v>
      </c>
      <c r="N5313" s="5" t="s">
        <v>294</v>
      </c>
      <c r="O5313" s="5" t="s">
        <v>294</v>
      </c>
      <c r="P5313" s="5" t="s">
        <v>294</v>
      </c>
      <c r="Q5313" s="5" t="s">
        <v>294</v>
      </c>
      <c r="R5313" s="5" t="s">
        <v>294</v>
      </c>
    </row>
    <row r="5314" spans="1:22" x14ac:dyDescent="0.35">
      <c r="A5314" s="5" t="s">
        <v>15017</v>
      </c>
      <c r="B5314" s="5" t="s">
        <v>814</v>
      </c>
      <c r="C5314" s="5" t="s">
        <v>14987</v>
      </c>
      <c r="D5314" s="5" t="s">
        <v>18</v>
      </c>
      <c r="E5314" s="5">
        <v>20</v>
      </c>
      <c r="F5314" s="5" t="s">
        <v>294</v>
      </c>
      <c r="G5314" s="5" t="s">
        <v>294</v>
      </c>
      <c r="M5314" s="5" t="s">
        <v>794</v>
      </c>
      <c r="N5314" s="5" t="s">
        <v>294</v>
      </c>
      <c r="O5314" s="5" t="s">
        <v>294</v>
      </c>
      <c r="P5314" s="5" t="s">
        <v>294</v>
      </c>
      <c r="Q5314" s="5" t="s">
        <v>294</v>
      </c>
      <c r="R5314" s="5" t="s">
        <v>294</v>
      </c>
    </row>
    <row r="5315" spans="1:22" x14ac:dyDescent="0.35">
      <c r="A5315" s="5" t="s">
        <v>15018</v>
      </c>
      <c r="B5315" s="5" t="s">
        <v>15019</v>
      </c>
      <c r="C5315" s="5" t="s">
        <v>14913</v>
      </c>
      <c r="D5315" s="5" t="s">
        <v>18</v>
      </c>
      <c r="E5315" s="5">
        <v>10</v>
      </c>
      <c r="F5315" s="5" t="s">
        <v>294</v>
      </c>
      <c r="G5315" s="5" t="s">
        <v>294</v>
      </c>
      <c r="M5315" s="5" t="s">
        <v>794</v>
      </c>
      <c r="N5315" s="5" t="s">
        <v>294</v>
      </c>
      <c r="P5315" s="5" t="s">
        <v>294</v>
      </c>
      <c r="Q5315" s="5" t="s">
        <v>294</v>
      </c>
      <c r="R5315" s="5" t="s">
        <v>294</v>
      </c>
      <c r="V5315" s="5" t="s">
        <v>15020</v>
      </c>
    </row>
    <row r="5316" spans="1:22" x14ac:dyDescent="0.35">
      <c r="A5316" s="5" t="s">
        <v>15021</v>
      </c>
      <c r="B5316" s="5" t="s">
        <v>15022</v>
      </c>
      <c r="C5316" s="5" t="s">
        <v>14987</v>
      </c>
      <c r="D5316" s="5" t="s">
        <v>30</v>
      </c>
      <c r="E5316" s="5">
        <v>10</v>
      </c>
      <c r="F5316" s="5" t="s">
        <v>294</v>
      </c>
      <c r="G5316" s="5" t="s">
        <v>294</v>
      </c>
      <c r="M5316" s="5" t="s">
        <v>794</v>
      </c>
      <c r="N5316" s="5" t="s">
        <v>294</v>
      </c>
      <c r="O5316" s="5" t="s">
        <v>294</v>
      </c>
      <c r="P5316" s="5" t="s">
        <v>294</v>
      </c>
      <c r="Q5316" s="5" t="s">
        <v>294</v>
      </c>
      <c r="R5316" s="5" t="s">
        <v>294</v>
      </c>
      <c r="V5316" s="5" t="s">
        <v>15023</v>
      </c>
    </row>
    <row r="5317" spans="1:22" x14ac:dyDescent="0.35">
      <c r="A5317" s="5" t="s">
        <v>15024</v>
      </c>
      <c r="B5317" s="5" t="s">
        <v>15022</v>
      </c>
      <c r="C5317" s="5" t="s">
        <v>14913</v>
      </c>
      <c r="D5317" s="5" t="s">
        <v>30</v>
      </c>
      <c r="E5317" s="5">
        <v>10</v>
      </c>
      <c r="F5317" s="5" t="s">
        <v>294</v>
      </c>
      <c r="G5317" s="5" t="s">
        <v>294</v>
      </c>
      <c r="M5317" s="5" t="s">
        <v>794</v>
      </c>
      <c r="N5317" s="5" t="s">
        <v>294</v>
      </c>
      <c r="O5317" s="5" t="s">
        <v>294</v>
      </c>
      <c r="P5317" s="5" t="s">
        <v>294</v>
      </c>
      <c r="Q5317" s="5" t="s">
        <v>294</v>
      </c>
      <c r="R5317" s="5" t="s">
        <v>294</v>
      </c>
      <c r="V5317" s="5" t="s">
        <v>15023</v>
      </c>
    </row>
    <row r="5318" spans="1:22" x14ac:dyDescent="0.35">
      <c r="A5318" s="5" t="s">
        <v>15025</v>
      </c>
      <c r="B5318" s="5" t="s">
        <v>15026</v>
      </c>
      <c r="C5318" s="5" t="s">
        <v>14750</v>
      </c>
      <c r="D5318" s="5" t="s">
        <v>22</v>
      </c>
      <c r="E5318" s="5">
        <v>18</v>
      </c>
      <c r="F5318" s="5" t="s">
        <v>294</v>
      </c>
      <c r="G5318" s="5" t="s">
        <v>294</v>
      </c>
      <c r="H5318" s="5">
        <v>1</v>
      </c>
      <c r="M5318" s="5" t="s">
        <v>3826</v>
      </c>
      <c r="N5318" s="5" t="s">
        <v>294</v>
      </c>
      <c r="O5318" s="5" t="s">
        <v>294</v>
      </c>
      <c r="P5318" s="5" t="s">
        <v>294</v>
      </c>
      <c r="Q5318" s="5" t="s">
        <v>294</v>
      </c>
      <c r="R5318" s="5" t="s">
        <v>294</v>
      </c>
      <c r="V5318" s="5" t="s">
        <v>15027</v>
      </c>
    </row>
    <row r="5319" spans="1:22" x14ac:dyDescent="0.35">
      <c r="A5319" s="5" t="s">
        <v>15028</v>
      </c>
      <c r="B5319" s="5" t="s">
        <v>15029</v>
      </c>
      <c r="C5319" s="5" t="s">
        <v>15030</v>
      </c>
      <c r="D5319" s="5" t="s">
        <v>18</v>
      </c>
      <c r="E5319" s="5">
        <v>80</v>
      </c>
      <c r="F5319" s="5" t="s">
        <v>294</v>
      </c>
      <c r="G5319" s="5" t="s">
        <v>294</v>
      </c>
      <c r="M5319" s="5" t="s">
        <v>794</v>
      </c>
      <c r="N5319" s="5" t="s">
        <v>294</v>
      </c>
      <c r="O5319" s="5" t="s">
        <v>294</v>
      </c>
      <c r="P5319" s="5" t="s">
        <v>294</v>
      </c>
      <c r="Q5319" s="5" t="s">
        <v>294</v>
      </c>
      <c r="R5319" s="5" t="s">
        <v>294</v>
      </c>
      <c r="V5319" s="5" t="s">
        <v>15031</v>
      </c>
    </row>
    <row r="5320" spans="1:22" x14ac:dyDescent="0.35">
      <c r="A5320" s="5" t="s">
        <v>15032</v>
      </c>
      <c r="B5320" s="5" t="s">
        <v>15033</v>
      </c>
      <c r="C5320" s="5" t="s">
        <v>15030</v>
      </c>
      <c r="D5320" s="5" t="s">
        <v>20</v>
      </c>
      <c r="E5320" s="5">
        <v>10</v>
      </c>
      <c r="F5320" s="5" t="s">
        <v>294</v>
      </c>
      <c r="G5320" s="5" t="s">
        <v>294</v>
      </c>
      <c r="M5320" s="5" t="s">
        <v>794</v>
      </c>
      <c r="N5320" s="5" t="s">
        <v>294</v>
      </c>
      <c r="O5320" s="5" t="s">
        <v>294</v>
      </c>
      <c r="P5320" s="5" t="s">
        <v>294</v>
      </c>
      <c r="Q5320" s="5" t="s">
        <v>294</v>
      </c>
      <c r="R5320" s="5" t="s">
        <v>294</v>
      </c>
      <c r="V5320" s="5" t="s">
        <v>15034</v>
      </c>
    </row>
    <row r="5321" spans="1:22" x14ac:dyDescent="0.35">
      <c r="A5321" s="5" t="s">
        <v>15035</v>
      </c>
      <c r="B5321" s="5" t="s">
        <v>15036</v>
      </c>
      <c r="C5321" s="5" t="s">
        <v>15030</v>
      </c>
      <c r="D5321" s="5" t="s">
        <v>28</v>
      </c>
      <c r="E5321" s="5">
        <v>6</v>
      </c>
      <c r="F5321" s="5" t="s">
        <v>294</v>
      </c>
      <c r="G5321" s="5" t="s">
        <v>294</v>
      </c>
      <c r="M5321" s="5" t="s">
        <v>794</v>
      </c>
      <c r="N5321" s="5" t="s">
        <v>294</v>
      </c>
      <c r="O5321" s="5" t="s">
        <v>294</v>
      </c>
      <c r="P5321" s="5" t="s">
        <v>294</v>
      </c>
      <c r="Q5321" s="5" t="s">
        <v>294</v>
      </c>
      <c r="R5321" s="5" t="s">
        <v>294</v>
      </c>
      <c r="V5321" s="5" t="s">
        <v>15037</v>
      </c>
    </row>
    <row r="5322" spans="1:22" x14ac:dyDescent="0.35">
      <c r="A5322" s="5" t="s">
        <v>15038</v>
      </c>
      <c r="B5322" s="5" t="s">
        <v>15039</v>
      </c>
      <c r="C5322" s="5" t="s">
        <v>15030</v>
      </c>
      <c r="D5322" s="5" t="s">
        <v>22</v>
      </c>
      <c r="E5322" s="5">
        <v>5</v>
      </c>
      <c r="F5322" s="5" t="s">
        <v>294</v>
      </c>
      <c r="G5322" s="5" t="s">
        <v>294</v>
      </c>
      <c r="H5322" s="5">
        <v>0</v>
      </c>
      <c r="I5322" s="5">
        <v>99999</v>
      </c>
      <c r="M5322" s="5" t="s">
        <v>794</v>
      </c>
      <c r="N5322" s="5" t="s">
        <v>294</v>
      </c>
      <c r="O5322" s="5" t="s">
        <v>294</v>
      </c>
      <c r="P5322" s="5" t="s">
        <v>294</v>
      </c>
      <c r="Q5322" s="5" t="s">
        <v>294</v>
      </c>
      <c r="R5322" s="5" t="s">
        <v>294</v>
      </c>
      <c r="V5322" s="5" t="s">
        <v>15040</v>
      </c>
    </row>
    <row r="5323" spans="1:22" x14ac:dyDescent="0.35">
      <c r="A5323" s="5" t="s">
        <v>15041</v>
      </c>
      <c r="B5323" s="5" t="s">
        <v>15042</v>
      </c>
      <c r="C5323" s="5" t="s">
        <v>15030</v>
      </c>
      <c r="D5323" s="5" t="s">
        <v>22</v>
      </c>
      <c r="E5323" s="5">
        <v>10</v>
      </c>
      <c r="F5323" s="5" t="s">
        <v>294</v>
      </c>
      <c r="G5323" s="5" t="s">
        <v>294</v>
      </c>
      <c r="M5323" s="5" t="s">
        <v>794</v>
      </c>
      <c r="N5323" s="5" t="s">
        <v>297</v>
      </c>
      <c r="O5323" s="5" t="s">
        <v>297</v>
      </c>
      <c r="P5323" s="5" t="s">
        <v>294</v>
      </c>
      <c r="Q5323" s="5" t="s">
        <v>297</v>
      </c>
      <c r="R5323" s="5" t="s">
        <v>294</v>
      </c>
      <c r="V5323" s="5" t="s">
        <v>15043</v>
      </c>
    </row>
    <row r="5324" spans="1:22" x14ac:dyDescent="0.35">
      <c r="A5324" s="5" t="s">
        <v>15044</v>
      </c>
      <c r="B5324" s="5" t="s">
        <v>235</v>
      </c>
      <c r="C5324" s="5" t="s">
        <v>15030</v>
      </c>
      <c r="D5324" s="5" t="s">
        <v>18</v>
      </c>
      <c r="E5324" s="5">
        <v>40</v>
      </c>
      <c r="F5324" s="5" t="s">
        <v>294</v>
      </c>
      <c r="G5324" s="5" t="s">
        <v>294</v>
      </c>
      <c r="M5324" s="5" t="s">
        <v>794</v>
      </c>
      <c r="N5324" s="5" t="s">
        <v>294</v>
      </c>
      <c r="O5324" s="5" t="s">
        <v>294</v>
      </c>
      <c r="P5324" s="5" t="s">
        <v>294</v>
      </c>
      <c r="Q5324" s="5" t="s">
        <v>297</v>
      </c>
      <c r="R5324" s="5" t="s">
        <v>294</v>
      </c>
      <c r="V5324" s="5" t="s">
        <v>15045</v>
      </c>
    </row>
    <row r="5325" spans="1:22" x14ac:dyDescent="0.35">
      <c r="A5325" s="5" t="s">
        <v>15046</v>
      </c>
      <c r="B5325" s="5" t="s">
        <v>15047</v>
      </c>
      <c r="C5325" s="5" t="s">
        <v>15030</v>
      </c>
      <c r="D5325" s="5" t="s">
        <v>18</v>
      </c>
      <c r="E5325" s="5">
        <v>5</v>
      </c>
      <c r="F5325" s="5" t="s">
        <v>294</v>
      </c>
      <c r="G5325" s="5" t="s">
        <v>297</v>
      </c>
      <c r="M5325" s="5" t="s">
        <v>3826</v>
      </c>
      <c r="N5325" s="5" t="s">
        <v>294</v>
      </c>
      <c r="O5325" s="5" t="s">
        <v>294</v>
      </c>
      <c r="P5325" s="5" t="s">
        <v>294</v>
      </c>
      <c r="Q5325" s="5" t="s">
        <v>294</v>
      </c>
      <c r="R5325" s="5" t="s">
        <v>294</v>
      </c>
      <c r="V5325" s="5" t="s">
        <v>15048</v>
      </c>
    </row>
    <row r="5326" spans="1:22" x14ac:dyDescent="0.35">
      <c r="A5326" s="5" t="s">
        <v>15049</v>
      </c>
      <c r="B5326" s="5" t="s">
        <v>15050</v>
      </c>
      <c r="C5326" s="5" t="s">
        <v>15030</v>
      </c>
      <c r="D5326" s="5" t="s">
        <v>22</v>
      </c>
      <c r="E5326" s="5">
        <v>10</v>
      </c>
      <c r="F5326" s="5" t="s">
        <v>294</v>
      </c>
      <c r="G5326" s="5" t="s">
        <v>294</v>
      </c>
      <c r="M5326" s="5" t="s">
        <v>794</v>
      </c>
      <c r="N5326" s="5" t="s">
        <v>294</v>
      </c>
      <c r="O5326" s="5" t="s">
        <v>294</v>
      </c>
      <c r="P5326" s="5" t="s">
        <v>294</v>
      </c>
      <c r="Q5326" s="5" t="s">
        <v>294</v>
      </c>
      <c r="R5326" s="5" t="s">
        <v>294</v>
      </c>
    </row>
    <row r="5327" spans="1:22" x14ac:dyDescent="0.35">
      <c r="A5327" s="5" t="s">
        <v>15051</v>
      </c>
      <c r="B5327" s="5" t="s">
        <v>15052</v>
      </c>
      <c r="C5327" s="5" t="s">
        <v>14750</v>
      </c>
      <c r="D5327" s="5" t="s">
        <v>22</v>
      </c>
      <c r="E5327" s="5">
        <v>8</v>
      </c>
      <c r="F5327" s="5" t="s">
        <v>294</v>
      </c>
      <c r="G5327" s="5" t="s">
        <v>294</v>
      </c>
      <c r="J5327" s="5" t="s">
        <v>15053</v>
      </c>
      <c r="M5327" s="5" t="s">
        <v>794</v>
      </c>
      <c r="N5327" s="5" t="s">
        <v>294</v>
      </c>
      <c r="O5327" s="5" t="s">
        <v>294</v>
      </c>
      <c r="P5327" s="5" t="s">
        <v>294</v>
      </c>
      <c r="Q5327" s="5" t="s">
        <v>294</v>
      </c>
      <c r="R5327" s="5" t="s">
        <v>297</v>
      </c>
      <c r="V5327" s="5" t="s">
        <v>15054</v>
      </c>
    </row>
    <row r="5328" spans="1:22" x14ac:dyDescent="0.35">
      <c r="A5328" s="5" t="s">
        <v>15055</v>
      </c>
      <c r="B5328" s="5" t="s">
        <v>15056</v>
      </c>
      <c r="C5328" s="5" t="s">
        <v>14750</v>
      </c>
      <c r="D5328" s="5" t="s">
        <v>22</v>
      </c>
      <c r="E5328" s="5">
        <v>8</v>
      </c>
      <c r="F5328" s="5" t="s">
        <v>294</v>
      </c>
      <c r="G5328" s="5" t="s">
        <v>294</v>
      </c>
      <c r="M5328" s="5" t="s">
        <v>794</v>
      </c>
      <c r="N5328" s="5" t="s">
        <v>294</v>
      </c>
      <c r="O5328" s="5" t="s">
        <v>294</v>
      </c>
      <c r="P5328" s="5" t="s">
        <v>294</v>
      </c>
      <c r="Q5328" s="5" t="s">
        <v>294</v>
      </c>
      <c r="R5328" s="5" t="s">
        <v>294</v>
      </c>
      <c r="V5328" s="5" t="s">
        <v>15057</v>
      </c>
    </row>
    <row r="5329" spans="1:22" x14ac:dyDescent="0.35">
      <c r="A5329" s="5" t="s">
        <v>15058</v>
      </c>
      <c r="B5329" s="5" t="s">
        <v>15059</v>
      </c>
      <c r="C5329" s="5" t="s">
        <v>14750</v>
      </c>
      <c r="D5329" s="5" t="s">
        <v>22</v>
      </c>
      <c r="E5329" s="5">
        <v>9</v>
      </c>
      <c r="F5329" s="5" t="s">
        <v>294</v>
      </c>
      <c r="G5329" s="5" t="s">
        <v>294</v>
      </c>
      <c r="J5329" s="5" t="s">
        <v>6079</v>
      </c>
      <c r="M5329" s="5" t="s">
        <v>794</v>
      </c>
      <c r="N5329" s="5" t="s">
        <v>294</v>
      </c>
      <c r="O5329" s="5" t="s">
        <v>294</v>
      </c>
      <c r="P5329" s="5" t="s">
        <v>294</v>
      </c>
      <c r="Q5329" s="5" t="s">
        <v>294</v>
      </c>
      <c r="R5329" s="5" t="s">
        <v>294</v>
      </c>
    </row>
    <row r="5330" spans="1:22" x14ac:dyDescent="0.35">
      <c r="A5330" s="5" t="s">
        <v>15060</v>
      </c>
      <c r="B5330" s="5" t="s">
        <v>15061</v>
      </c>
      <c r="C5330" s="5" t="s">
        <v>14750</v>
      </c>
      <c r="D5330" s="5" t="s">
        <v>20</v>
      </c>
      <c r="E5330" s="5">
        <v>10</v>
      </c>
      <c r="F5330" s="5" t="s">
        <v>294</v>
      </c>
      <c r="G5330" s="5" t="s">
        <v>294</v>
      </c>
      <c r="M5330" s="5" t="s">
        <v>794</v>
      </c>
      <c r="N5330" s="5" t="s">
        <v>294</v>
      </c>
      <c r="O5330" s="5" t="s">
        <v>294</v>
      </c>
      <c r="P5330" s="5" t="s">
        <v>294</v>
      </c>
      <c r="Q5330" s="5" t="s">
        <v>294</v>
      </c>
      <c r="R5330" s="5" t="s">
        <v>294</v>
      </c>
      <c r="V5330" s="5" t="s">
        <v>15062</v>
      </c>
    </row>
    <row r="5331" spans="1:22" x14ac:dyDescent="0.35">
      <c r="A5331" s="5" t="s">
        <v>15063</v>
      </c>
      <c r="B5331" s="5" t="s">
        <v>15064</v>
      </c>
      <c r="C5331" s="5" t="s">
        <v>14750</v>
      </c>
      <c r="D5331" s="5" t="s">
        <v>18</v>
      </c>
      <c r="E5331" s="5">
        <v>64</v>
      </c>
      <c r="F5331" s="5" t="s">
        <v>294</v>
      </c>
      <c r="G5331" s="5" t="s">
        <v>294</v>
      </c>
      <c r="M5331" s="5" t="s">
        <v>794</v>
      </c>
      <c r="N5331" s="5" t="s">
        <v>294</v>
      </c>
      <c r="O5331" s="5" t="s">
        <v>294</v>
      </c>
      <c r="P5331" s="5" t="s">
        <v>294</v>
      </c>
      <c r="Q5331" s="5" t="s">
        <v>294</v>
      </c>
      <c r="R5331" s="5" t="s">
        <v>294</v>
      </c>
      <c r="V5331" s="5" t="s">
        <v>15065</v>
      </c>
    </row>
    <row r="5332" spans="1:22" x14ac:dyDescent="0.35">
      <c r="A5332" s="5" t="s">
        <v>15066</v>
      </c>
      <c r="B5332" s="5" t="s">
        <v>15067</v>
      </c>
      <c r="C5332" s="5" t="s">
        <v>14750</v>
      </c>
      <c r="D5332" s="5" t="s">
        <v>18</v>
      </c>
      <c r="E5332" s="5">
        <v>21</v>
      </c>
      <c r="F5332" s="5" t="s">
        <v>294</v>
      </c>
      <c r="G5332" s="5" t="s">
        <v>294</v>
      </c>
      <c r="M5332" s="5" t="s">
        <v>794</v>
      </c>
      <c r="N5332" s="5" t="s">
        <v>294</v>
      </c>
      <c r="O5332" s="5" t="s">
        <v>294</v>
      </c>
      <c r="P5332" s="5" t="s">
        <v>294</v>
      </c>
      <c r="Q5332" s="5" t="s">
        <v>294</v>
      </c>
      <c r="R5332" s="5" t="s">
        <v>294</v>
      </c>
    </row>
    <row r="5333" spans="1:22" x14ac:dyDescent="0.35">
      <c r="A5333" s="5" t="s">
        <v>15068</v>
      </c>
      <c r="B5333" s="5" t="s">
        <v>15069</v>
      </c>
      <c r="C5333" s="5" t="s">
        <v>14750</v>
      </c>
      <c r="D5333" s="5" t="s">
        <v>18</v>
      </c>
      <c r="E5333" s="5">
        <v>20</v>
      </c>
      <c r="F5333" s="5" t="s">
        <v>294</v>
      </c>
      <c r="G5333" s="5" t="s">
        <v>294</v>
      </c>
      <c r="M5333" s="5" t="s">
        <v>794</v>
      </c>
      <c r="N5333" s="5" t="s">
        <v>294</v>
      </c>
      <c r="O5333" s="5" t="s">
        <v>294</v>
      </c>
      <c r="P5333" s="5" t="s">
        <v>294</v>
      </c>
      <c r="Q5333" s="5" t="s">
        <v>294</v>
      </c>
      <c r="R5333" s="5" t="s">
        <v>294</v>
      </c>
    </row>
    <row r="5334" spans="1:22" x14ac:dyDescent="0.35">
      <c r="A5334" s="5" t="s">
        <v>15070</v>
      </c>
      <c r="B5334" s="5" t="s">
        <v>15071</v>
      </c>
      <c r="C5334" s="5" t="s">
        <v>14750</v>
      </c>
      <c r="D5334" s="5" t="s">
        <v>18</v>
      </c>
      <c r="E5334" s="5">
        <v>100</v>
      </c>
      <c r="F5334" s="5" t="s">
        <v>294</v>
      </c>
      <c r="G5334" s="5" t="s">
        <v>294</v>
      </c>
      <c r="M5334" s="5" t="s">
        <v>794</v>
      </c>
      <c r="N5334" s="5" t="s">
        <v>297</v>
      </c>
      <c r="O5334" s="5" t="s">
        <v>297</v>
      </c>
      <c r="P5334" s="5" t="s">
        <v>294</v>
      </c>
      <c r="Q5334" s="5" t="s">
        <v>297</v>
      </c>
      <c r="R5334" s="5" t="s">
        <v>294</v>
      </c>
      <c r="V5334" s="5" t="s">
        <v>15072</v>
      </c>
    </row>
    <row r="5335" spans="1:22" x14ac:dyDescent="0.35">
      <c r="A5335" s="5" t="s">
        <v>15073</v>
      </c>
      <c r="B5335" s="5" t="s">
        <v>15074</v>
      </c>
      <c r="C5335" s="5" t="s">
        <v>14750</v>
      </c>
      <c r="D5335" s="5" t="s">
        <v>18</v>
      </c>
      <c r="E5335" s="5">
        <v>200</v>
      </c>
      <c r="F5335" s="5" t="s">
        <v>294</v>
      </c>
      <c r="G5335" s="5" t="s">
        <v>294</v>
      </c>
      <c r="M5335" s="5" t="s">
        <v>794</v>
      </c>
      <c r="N5335" s="5" t="s">
        <v>294</v>
      </c>
      <c r="O5335" s="5" t="s">
        <v>294</v>
      </c>
      <c r="P5335" s="5" t="s">
        <v>294</v>
      </c>
      <c r="Q5335" s="5" t="s">
        <v>294</v>
      </c>
      <c r="R5335" s="5" t="s">
        <v>294</v>
      </c>
      <c r="V5335" s="5" t="s">
        <v>15075</v>
      </c>
    </row>
    <row r="5336" spans="1:22" x14ac:dyDescent="0.35">
      <c r="A5336" s="5" t="s">
        <v>15076</v>
      </c>
      <c r="B5336" s="5" t="s">
        <v>15077</v>
      </c>
      <c r="C5336" s="5" t="s">
        <v>14750</v>
      </c>
      <c r="D5336" s="5" t="s">
        <v>18</v>
      </c>
      <c r="E5336" s="5">
        <v>200</v>
      </c>
      <c r="F5336" s="5" t="s">
        <v>294</v>
      </c>
      <c r="G5336" s="5" t="s">
        <v>294</v>
      </c>
      <c r="M5336" s="5" t="s">
        <v>794</v>
      </c>
      <c r="N5336" s="5" t="s">
        <v>294</v>
      </c>
      <c r="O5336" s="5" t="s">
        <v>294</v>
      </c>
      <c r="P5336" s="5" t="s">
        <v>294</v>
      </c>
      <c r="Q5336" s="5" t="s">
        <v>294</v>
      </c>
      <c r="R5336" s="5" t="s">
        <v>294</v>
      </c>
      <c r="V5336" s="5" t="s">
        <v>15078</v>
      </c>
    </row>
    <row r="5337" spans="1:22" x14ac:dyDescent="0.35">
      <c r="A5337" s="5" t="s">
        <v>15079</v>
      </c>
      <c r="B5337" s="5" t="s">
        <v>14788</v>
      </c>
      <c r="C5337" s="5" t="s">
        <v>14750</v>
      </c>
      <c r="D5337" s="5" t="s">
        <v>18</v>
      </c>
      <c r="E5337" s="5">
        <v>256</v>
      </c>
      <c r="F5337" s="5" t="s">
        <v>294</v>
      </c>
      <c r="G5337" s="5" t="s">
        <v>294</v>
      </c>
      <c r="M5337" s="5" t="s">
        <v>794</v>
      </c>
      <c r="N5337" s="5" t="s">
        <v>294</v>
      </c>
      <c r="O5337" s="5" t="s">
        <v>294</v>
      </c>
      <c r="P5337" s="5" t="s">
        <v>294</v>
      </c>
      <c r="Q5337" s="5" t="s">
        <v>294</v>
      </c>
      <c r="R5337" s="5" t="s">
        <v>294</v>
      </c>
    </row>
    <row r="5338" spans="1:22" x14ac:dyDescent="0.35">
      <c r="A5338" s="5" t="s">
        <v>15080</v>
      </c>
      <c r="B5338" s="5" t="s">
        <v>15081</v>
      </c>
      <c r="C5338" s="5" t="s">
        <v>14750</v>
      </c>
      <c r="D5338" s="5" t="s">
        <v>20</v>
      </c>
      <c r="E5338" s="5">
        <v>10</v>
      </c>
      <c r="F5338" s="5" t="s">
        <v>294</v>
      </c>
      <c r="G5338" s="5" t="s">
        <v>294</v>
      </c>
      <c r="M5338" s="5" t="s">
        <v>794</v>
      </c>
      <c r="N5338" s="5" t="s">
        <v>294</v>
      </c>
      <c r="O5338" s="5" t="s">
        <v>294</v>
      </c>
      <c r="P5338" s="5" t="s">
        <v>294</v>
      </c>
      <c r="Q5338" s="5" t="s">
        <v>294</v>
      </c>
      <c r="R5338" s="5" t="s">
        <v>294</v>
      </c>
      <c r="V5338" s="5" t="s">
        <v>15082</v>
      </c>
    </row>
    <row r="5339" spans="1:22" x14ac:dyDescent="0.35">
      <c r="A5339" s="5" t="s">
        <v>15083</v>
      </c>
      <c r="B5339" s="5" t="s">
        <v>15084</v>
      </c>
      <c r="C5339" s="5" t="s">
        <v>14750</v>
      </c>
      <c r="D5339" s="5" t="s">
        <v>18</v>
      </c>
      <c r="E5339" s="5">
        <v>20</v>
      </c>
      <c r="F5339" s="5" t="s">
        <v>294</v>
      </c>
      <c r="G5339" s="5" t="s">
        <v>294</v>
      </c>
      <c r="M5339" s="5" t="s">
        <v>794</v>
      </c>
      <c r="N5339" s="5" t="s">
        <v>294</v>
      </c>
      <c r="O5339" s="5" t="s">
        <v>294</v>
      </c>
      <c r="P5339" s="5" t="s">
        <v>294</v>
      </c>
      <c r="Q5339" s="5" t="s">
        <v>294</v>
      </c>
      <c r="R5339" s="5" t="s">
        <v>294</v>
      </c>
    </row>
    <row r="5340" spans="1:22" x14ac:dyDescent="0.35">
      <c r="A5340" s="5" t="s">
        <v>15085</v>
      </c>
      <c r="B5340" s="5" t="s">
        <v>15086</v>
      </c>
      <c r="C5340" s="5" t="s">
        <v>14750</v>
      </c>
      <c r="D5340" s="5" t="s">
        <v>22</v>
      </c>
      <c r="E5340" s="5">
        <v>19</v>
      </c>
      <c r="F5340" s="5" t="s">
        <v>294</v>
      </c>
      <c r="G5340" s="5" t="s">
        <v>294</v>
      </c>
      <c r="J5340" s="5" t="s">
        <v>15087</v>
      </c>
      <c r="M5340" s="5" t="s">
        <v>794</v>
      </c>
      <c r="N5340" s="5" t="s">
        <v>294</v>
      </c>
      <c r="O5340" s="5" t="s">
        <v>294</v>
      </c>
      <c r="P5340" s="5" t="s">
        <v>294</v>
      </c>
      <c r="Q5340" s="5" t="s">
        <v>294</v>
      </c>
      <c r="R5340" s="5" t="s">
        <v>294</v>
      </c>
    </row>
    <row r="5341" spans="1:22" x14ac:dyDescent="0.35">
      <c r="A5341" s="5" t="s">
        <v>15088</v>
      </c>
      <c r="B5341" s="5" t="s">
        <v>15089</v>
      </c>
      <c r="C5341" s="5" t="s">
        <v>14750</v>
      </c>
      <c r="D5341" s="5" t="s">
        <v>18</v>
      </c>
      <c r="E5341" s="5">
        <v>200</v>
      </c>
      <c r="F5341" s="5" t="s">
        <v>294</v>
      </c>
      <c r="G5341" s="5" t="s">
        <v>294</v>
      </c>
      <c r="M5341" s="5" t="s">
        <v>794</v>
      </c>
      <c r="N5341" s="5" t="s">
        <v>294</v>
      </c>
      <c r="O5341" s="5" t="s">
        <v>294</v>
      </c>
      <c r="P5341" s="5" t="s">
        <v>294</v>
      </c>
      <c r="Q5341" s="5" t="s">
        <v>294</v>
      </c>
      <c r="R5341" s="5" t="s">
        <v>294</v>
      </c>
      <c r="V5341" s="5" t="s">
        <v>15090</v>
      </c>
    </row>
    <row r="5342" spans="1:22" x14ac:dyDescent="0.35">
      <c r="A5342" s="5" t="s">
        <v>15091</v>
      </c>
      <c r="B5342" s="5" t="s">
        <v>15092</v>
      </c>
      <c r="C5342" s="5" t="s">
        <v>14750</v>
      </c>
      <c r="D5342" s="5" t="s">
        <v>18</v>
      </c>
      <c r="E5342" s="5">
        <v>200</v>
      </c>
      <c r="F5342" s="5" t="s">
        <v>294</v>
      </c>
      <c r="G5342" s="5" t="s">
        <v>294</v>
      </c>
      <c r="M5342" s="5" t="s">
        <v>794</v>
      </c>
      <c r="N5342" s="5" t="s">
        <v>297</v>
      </c>
      <c r="O5342" s="5" t="s">
        <v>297</v>
      </c>
      <c r="P5342" s="5" t="s">
        <v>294</v>
      </c>
      <c r="Q5342" s="5" t="s">
        <v>297</v>
      </c>
      <c r="R5342" s="5" t="s">
        <v>294</v>
      </c>
      <c r="V5342" s="5" t="s">
        <v>15093</v>
      </c>
    </row>
    <row r="5343" spans="1:22" x14ac:dyDescent="0.35">
      <c r="A5343" s="5" t="s">
        <v>15094</v>
      </c>
      <c r="B5343" s="5" t="s">
        <v>14785</v>
      </c>
      <c r="C5343" s="5" t="s">
        <v>14750</v>
      </c>
      <c r="D5343" s="5" t="s">
        <v>18</v>
      </c>
      <c r="E5343" s="5">
        <v>4</v>
      </c>
      <c r="F5343" s="5" t="s">
        <v>294</v>
      </c>
      <c r="G5343" s="5" t="s">
        <v>294</v>
      </c>
      <c r="M5343" s="5" t="s">
        <v>794</v>
      </c>
      <c r="N5343" s="5" t="s">
        <v>294</v>
      </c>
      <c r="O5343" s="5" t="s">
        <v>294</v>
      </c>
      <c r="P5343" s="5" t="s">
        <v>294</v>
      </c>
      <c r="Q5343" s="5" t="s">
        <v>294</v>
      </c>
      <c r="R5343" s="5" t="s">
        <v>294</v>
      </c>
      <c r="V5343" s="5" t="s">
        <v>15095</v>
      </c>
    </row>
    <row r="5344" spans="1:22" x14ac:dyDescent="0.35">
      <c r="A5344" s="5" t="s">
        <v>15096</v>
      </c>
      <c r="B5344" s="5" t="s">
        <v>15097</v>
      </c>
      <c r="C5344" s="5" t="s">
        <v>14750</v>
      </c>
      <c r="D5344" s="5" t="s">
        <v>18</v>
      </c>
      <c r="E5344" s="5">
        <v>20</v>
      </c>
      <c r="F5344" s="5" t="s">
        <v>294</v>
      </c>
      <c r="G5344" s="5" t="s">
        <v>294</v>
      </c>
      <c r="M5344" s="5" t="s">
        <v>794</v>
      </c>
      <c r="N5344" s="5" t="s">
        <v>294</v>
      </c>
      <c r="O5344" s="5" t="s">
        <v>294</v>
      </c>
      <c r="P5344" s="5" t="s">
        <v>294</v>
      </c>
      <c r="Q5344" s="5" t="s">
        <v>294</v>
      </c>
      <c r="R5344" s="5" t="s">
        <v>294</v>
      </c>
      <c r="V5344" s="5" t="s">
        <v>15098</v>
      </c>
    </row>
    <row r="5345" spans="1:22" x14ac:dyDescent="0.35">
      <c r="A5345" s="5" t="s">
        <v>15099</v>
      </c>
      <c r="B5345" s="5" t="s">
        <v>15100</v>
      </c>
      <c r="C5345" s="5" t="s">
        <v>14750</v>
      </c>
      <c r="D5345" s="5" t="s">
        <v>20</v>
      </c>
      <c r="E5345" s="5">
        <v>10</v>
      </c>
      <c r="F5345" s="5" t="s">
        <v>294</v>
      </c>
      <c r="G5345" s="5" t="s">
        <v>294</v>
      </c>
      <c r="M5345" s="5" t="s">
        <v>794</v>
      </c>
      <c r="N5345" s="5" t="s">
        <v>294</v>
      </c>
      <c r="O5345" s="5" t="s">
        <v>294</v>
      </c>
      <c r="P5345" s="5" t="s">
        <v>294</v>
      </c>
      <c r="Q5345" s="5" t="s">
        <v>294</v>
      </c>
      <c r="R5345" s="5" t="s">
        <v>294</v>
      </c>
      <c r="V5345" s="5" t="s">
        <v>15101</v>
      </c>
    </row>
    <row r="5346" spans="1:22" x14ac:dyDescent="0.35">
      <c r="A5346" s="5" t="s">
        <v>15102</v>
      </c>
      <c r="B5346" s="5" t="s">
        <v>15103</v>
      </c>
      <c r="C5346" s="5" t="s">
        <v>14750</v>
      </c>
      <c r="D5346" s="5" t="s">
        <v>18</v>
      </c>
      <c r="E5346" s="5">
        <v>100</v>
      </c>
      <c r="F5346" s="5" t="s">
        <v>294</v>
      </c>
      <c r="G5346" s="5" t="s">
        <v>294</v>
      </c>
      <c r="M5346" s="5" t="s">
        <v>794</v>
      </c>
      <c r="N5346" s="5" t="s">
        <v>294</v>
      </c>
      <c r="O5346" s="5" t="s">
        <v>294</v>
      </c>
      <c r="P5346" s="5" t="s">
        <v>294</v>
      </c>
      <c r="Q5346" s="5" t="s">
        <v>294</v>
      </c>
      <c r="R5346" s="5" t="s">
        <v>294</v>
      </c>
      <c r="V5346" s="5" t="s">
        <v>15104</v>
      </c>
    </row>
    <row r="5347" spans="1:22" x14ac:dyDescent="0.35">
      <c r="A5347" s="5" t="s">
        <v>15105</v>
      </c>
      <c r="B5347" s="5" t="s">
        <v>15106</v>
      </c>
      <c r="C5347" s="5" t="s">
        <v>14750</v>
      </c>
      <c r="D5347" s="5" t="s">
        <v>28</v>
      </c>
      <c r="E5347" s="5">
        <v>6</v>
      </c>
      <c r="F5347" s="5" t="s">
        <v>294</v>
      </c>
      <c r="G5347" s="5" t="s">
        <v>294</v>
      </c>
      <c r="M5347" s="5" t="s">
        <v>794</v>
      </c>
      <c r="N5347" s="5" t="s">
        <v>294</v>
      </c>
      <c r="O5347" s="5" t="s">
        <v>294</v>
      </c>
      <c r="P5347" s="5" t="s">
        <v>294</v>
      </c>
      <c r="Q5347" s="5" t="s">
        <v>294</v>
      </c>
      <c r="R5347" s="5" t="s">
        <v>294</v>
      </c>
      <c r="V5347" s="5" t="s">
        <v>15107</v>
      </c>
    </row>
    <row r="5348" spans="1:22" x14ac:dyDescent="0.35">
      <c r="A5348" s="5" t="s">
        <v>15108</v>
      </c>
      <c r="B5348" s="5" t="s">
        <v>15109</v>
      </c>
      <c r="C5348" s="5" t="s">
        <v>14750</v>
      </c>
      <c r="D5348" s="5" t="s">
        <v>18</v>
      </c>
      <c r="E5348" s="5">
        <v>10</v>
      </c>
      <c r="F5348" s="5" t="s">
        <v>294</v>
      </c>
      <c r="G5348" s="5" t="s">
        <v>294</v>
      </c>
      <c r="M5348" s="5" t="s">
        <v>794</v>
      </c>
      <c r="N5348" s="5" t="s">
        <v>294</v>
      </c>
      <c r="O5348" s="5" t="s">
        <v>294</v>
      </c>
      <c r="P5348" s="5" t="s">
        <v>294</v>
      </c>
      <c r="Q5348" s="5" t="s">
        <v>294</v>
      </c>
      <c r="R5348" s="5" t="s">
        <v>297</v>
      </c>
      <c r="V5348" s="5" t="s">
        <v>15110</v>
      </c>
    </row>
    <row r="5349" spans="1:22" x14ac:dyDescent="0.35">
      <c r="A5349" s="5" t="s">
        <v>15111</v>
      </c>
      <c r="B5349" s="5" t="s">
        <v>15112</v>
      </c>
      <c r="C5349" s="5" t="s">
        <v>15113</v>
      </c>
      <c r="D5349" s="5" t="s">
        <v>18</v>
      </c>
      <c r="E5349" s="5">
        <v>50</v>
      </c>
      <c r="F5349" s="5" t="s">
        <v>294</v>
      </c>
      <c r="G5349" s="5" t="s">
        <v>294</v>
      </c>
      <c r="M5349" s="5" t="s">
        <v>794</v>
      </c>
      <c r="N5349" s="5" t="s">
        <v>294</v>
      </c>
      <c r="O5349" s="5" t="s">
        <v>294</v>
      </c>
      <c r="P5349" s="5" t="s">
        <v>294</v>
      </c>
      <c r="Q5349" s="5" t="s">
        <v>294</v>
      </c>
      <c r="R5349" s="5" t="s">
        <v>294</v>
      </c>
      <c r="V5349" s="5" t="s">
        <v>15114</v>
      </c>
    </row>
    <row r="5350" spans="1:22" x14ac:dyDescent="0.35">
      <c r="A5350" s="5" t="s">
        <v>15115</v>
      </c>
      <c r="B5350" s="5" t="s">
        <v>15116</v>
      </c>
      <c r="C5350" s="5" t="s">
        <v>15113</v>
      </c>
      <c r="D5350" s="5" t="s">
        <v>22</v>
      </c>
      <c r="E5350" s="5">
        <v>18</v>
      </c>
      <c r="F5350" s="5" t="s">
        <v>294</v>
      </c>
      <c r="G5350" s="5" t="s">
        <v>294</v>
      </c>
      <c r="J5350" s="5" t="s">
        <v>14750</v>
      </c>
      <c r="M5350" s="5" t="s">
        <v>794</v>
      </c>
      <c r="N5350" s="5" t="s">
        <v>294</v>
      </c>
      <c r="O5350" s="5" t="s">
        <v>294</v>
      </c>
      <c r="P5350" s="5" t="s">
        <v>294</v>
      </c>
      <c r="Q5350" s="5" t="s">
        <v>294</v>
      </c>
      <c r="R5350" s="5" t="s">
        <v>294</v>
      </c>
      <c r="V5350" s="5" t="s">
        <v>15117</v>
      </c>
    </row>
    <row r="5351" spans="1:22" x14ac:dyDescent="0.35">
      <c r="A5351" s="5" t="s">
        <v>15118</v>
      </c>
      <c r="B5351" s="5" t="s">
        <v>15119</v>
      </c>
      <c r="C5351" s="5" t="s">
        <v>14750</v>
      </c>
      <c r="D5351" s="5" t="s">
        <v>20</v>
      </c>
      <c r="E5351" s="5">
        <v>10</v>
      </c>
      <c r="F5351" s="5" t="s">
        <v>294</v>
      </c>
      <c r="G5351" s="5" t="s">
        <v>294</v>
      </c>
      <c r="M5351" s="5" t="s">
        <v>794</v>
      </c>
      <c r="N5351" s="5" t="s">
        <v>294</v>
      </c>
      <c r="P5351" s="5" t="s">
        <v>294</v>
      </c>
      <c r="Q5351" s="5" t="s">
        <v>294</v>
      </c>
      <c r="R5351" s="5" t="s">
        <v>294</v>
      </c>
      <c r="V5351" s="5" t="s">
        <v>15120</v>
      </c>
    </row>
    <row r="5352" spans="1:22" x14ac:dyDescent="0.35">
      <c r="A5352" s="5" t="s">
        <v>15121</v>
      </c>
      <c r="B5352" s="5" t="s">
        <v>15122</v>
      </c>
      <c r="C5352" s="5" t="s">
        <v>14750</v>
      </c>
      <c r="D5352" s="5" t="s">
        <v>28</v>
      </c>
      <c r="E5352" s="5">
        <v>6</v>
      </c>
      <c r="F5352" s="5" t="s">
        <v>294</v>
      </c>
      <c r="G5352" s="5" t="s">
        <v>294</v>
      </c>
      <c r="M5352" s="5" t="s">
        <v>794</v>
      </c>
      <c r="N5352" s="5" t="s">
        <v>294</v>
      </c>
      <c r="P5352" s="5" t="s">
        <v>294</v>
      </c>
      <c r="Q5352" s="5" t="s">
        <v>294</v>
      </c>
      <c r="R5352" s="5" t="s">
        <v>294</v>
      </c>
      <c r="V5352" s="5" t="s">
        <v>15123</v>
      </c>
    </row>
    <row r="5353" spans="1:22" x14ac:dyDescent="0.35">
      <c r="A5353" s="5" t="s">
        <v>15124</v>
      </c>
      <c r="B5353" s="5" t="s">
        <v>15125</v>
      </c>
      <c r="C5353" s="5" t="s">
        <v>14750</v>
      </c>
      <c r="D5353" s="5" t="s">
        <v>18</v>
      </c>
      <c r="E5353" s="5">
        <v>4</v>
      </c>
      <c r="F5353" s="5" t="s">
        <v>294</v>
      </c>
      <c r="G5353" s="5" t="s">
        <v>294</v>
      </c>
      <c r="M5353" s="5" t="s">
        <v>794</v>
      </c>
      <c r="N5353" s="5" t="s">
        <v>294</v>
      </c>
      <c r="P5353" s="5" t="s">
        <v>294</v>
      </c>
      <c r="Q5353" s="5" t="s">
        <v>294</v>
      </c>
      <c r="R5353" s="5" t="s">
        <v>294</v>
      </c>
      <c r="V5353" s="5" t="s">
        <v>15126</v>
      </c>
    </row>
    <row r="5354" spans="1:22" x14ac:dyDescent="0.35">
      <c r="A5354" s="5" t="s">
        <v>15127</v>
      </c>
      <c r="B5354" s="5" t="s">
        <v>15128</v>
      </c>
      <c r="C5354" s="5" t="s">
        <v>15113</v>
      </c>
      <c r="D5354" s="5" t="s">
        <v>18</v>
      </c>
      <c r="E5354" s="5">
        <v>1</v>
      </c>
      <c r="F5354" s="5" t="s">
        <v>294</v>
      </c>
      <c r="G5354" s="5" t="s">
        <v>297</v>
      </c>
      <c r="M5354" s="5" t="s">
        <v>794</v>
      </c>
      <c r="N5354" s="5" t="s">
        <v>297</v>
      </c>
      <c r="O5354" s="5" t="s">
        <v>297</v>
      </c>
      <c r="P5354" s="5" t="s">
        <v>294</v>
      </c>
      <c r="Q5354" s="5" t="s">
        <v>297</v>
      </c>
      <c r="R5354" s="5" t="s">
        <v>294</v>
      </c>
      <c r="V5354" s="5" t="s">
        <v>15129</v>
      </c>
    </row>
    <row r="5355" spans="1:22" x14ac:dyDescent="0.35">
      <c r="A5355" s="5" t="s">
        <v>15130</v>
      </c>
      <c r="B5355" s="5" t="s">
        <v>15131</v>
      </c>
      <c r="C5355" s="5" t="s">
        <v>15113</v>
      </c>
      <c r="D5355" s="5" t="s">
        <v>22</v>
      </c>
      <c r="E5355" s="5">
        <v>18</v>
      </c>
      <c r="F5355" s="5" t="s">
        <v>294</v>
      </c>
      <c r="G5355" s="5" t="s">
        <v>294</v>
      </c>
      <c r="H5355" s="5">
        <v>1</v>
      </c>
      <c r="M5355" s="5" t="s">
        <v>3826</v>
      </c>
      <c r="N5355" s="5" t="s">
        <v>294</v>
      </c>
      <c r="P5355" s="5" t="s">
        <v>294</v>
      </c>
      <c r="Q5355" s="5" t="s">
        <v>294</v>
      </c>
      <c r="R5355" s="5" t="s">
        <v>294</v>
      </c>
      <c r="V5355" s="5" t="s">
        <v>15132</v>
      </c>
    </row>
    <row r="5356" spans="1:22" x14ac:dyDescent="0.35">
      <c r="A5356" s="5" t="s">
        <v>15133</v>
      </c>
      <c r="B5356" s="5" t="s">
        <v>15134</v>
      </c>
      <c r="C5356" s="5" t="s">
        <v>15113</v>
      </c>
      <c r="D5356" s="5" t="s">
        <v>22</v>
      </c>
      <c r="E5356" s="5">
        <v>15</v>
      </c>
      <c r="F5356" s="5" t="s">
        <v>294</v>
      </c>
      <c r="G5356" s="5" t="s">
        <v>294</v>
      </c>
      <c r="M5356" s="5" t="s">
        <v>794</v>
      </c>
      <c r="N5356" s="5" t="s">
        <v>294</v>
      </c>
      <c r="O5356" s="5" t="s">
        <v>294</v>
      </c>
      <c r="P5356" s="5" t="s">
        <v>294</v>
      </c>
      <c r="Q5356" s="5" t="s">
        <v>294</v>
      </c>
      <c r="R5356" s="5" t="s">
        <v>294</v>
      </c>
      <c r="V5356" s="5" t="s">
        <v>15135</v>
      </c>
    </row>
    <row r="5357" spans="1:22" x14ac:dyDescent="0.35">
      <c r="A5357" s="5" t="s">
        <v>15136</v>
      </c>
      <c r="B5357" s="5" t="s">
        <v>15137</v>
      </c>
      <c r="C5357" s="5" t="s">
        <v>15113</v>
      </c>
      <c r="D5357" s="5" t="s">
        <v>20</v>
      </c>
      <c r="E5357" s="5">
        <v>10</v>
      </c>
      <c r="F5357" s="5" t="s">
        <v>294</v>
      </c>
      <c r="G5357" s="5" t="s">
        <v>294</v>
      </c>
      <c r="M5357" s="5" t="s">
        <v>794</v>
      </c>
      <c r="N5357" s="5" t="s">
        <v>294</v>
      </c>
      <c r="O5357" s="5" t="s">
        <v>294</v>
      </c>
      <c r="P5357" s="5" t="s">
        <v>294</v>
      </c>
      <c r="Q5357" s="5" t="s">
        <v>294</v>
      </c>
      <c r="R5357" s="5" t="s">
        <v>294</v>
      </c>
      <c r="V5357" s="5" t="s">
        <v>15138</v>
      </c>
    </row>
    <row r="5358" spans="1:22" x14ac:dyDescent="0.35">
      <c r="A5358" s="5" t="s">
        <v>15139</v>
      </c>
      <c r="B5358" s="5" t="s">
        <v>15140</v>
      </c>
      <c r="C5358" s="5" t="s">
        <v>15113</v>
      </c>
      <c r="D5358" s="5" t="s">
        <v>28</v>
      </c>
      <c r="E5358" s="5">
        <v>6</v>
      </c>
      <c r="F5358" s="5" t="s">
        <v>294</v>
      </c>
      <c r="G5358" s="5" t="s">
        <v>294</v>
      </c>
      <c r="M5358" s="5" t="s">
        <v>794</v>
      </c>
      <c r="N5358" s="5" t="s">
        <v>294</v>
      </c>
      <c r="O5358" s="5" t="s">
        <v>294</v>
      </c>
      <c r="P5358" s="5" t="s">
        <v>294</v>
      </c>
      <c r="Q5358" s="5" t="s">
        <v>294</v>
      </c>
      <c r="R5358" s="5" t="s">
        <v>294</v>
      </c>
      <c r="V5358" s="5" t="s">
        <v>15141</v>
      </c>
    </row>
    <row r="5359" spans="1:22" x14ac:dyDescent="0.35">
      <c r="A5359" s="5" t="s">
        <v>15142</v>
      </c>
      <c r="B5359" s="5" t="s">
        <v>15143</v>
      </c>
      <c r="C5359" s="5" t="s">
        <v>15113</v>
      </c>
      <c r="D5359" s="5" t="s">
        <v>18</v>
      </c>
      <c r="E5359" s="5">
        <v>4</v>
      </c>
      <c r="F5359" s="5" t="s">
        <v>294</v>
      </c>
      <c r="G5359" s="5" t="s">
        <v>294</v>
      </c>
      <c r="J5359" s="5" t="s">
        <v>1194</v>
      </c>
      <c r="M5359" s="5" t="s">
        <v>794</v>
      </c>
      <c r="N5359" s="5" t="s">
        <v>294</v>
      </c>
      <c r="O5359" s="5" t="s">
        <v>294</v>
      </c>
      <c r="P5359" s="5" t="s">
        <v>294</v>
      </c>
      <c r="Q5359" s="5" t="s">
        <v>294</v>
      </c>
      <c r="R5359" s="5" t="s">
        <v>294</v>
      </c>
      <c r="V5359" s="5" t="s">
        <v>15144</v>
      </c>
    </row>
    <row r="5360" spans="1:22" x14ac:dyDescent="0.35">
      <c r="A5360" s="5" t="s">
        <v>15145</v>
      </c>
      <c r="B5360" s="5" t="s">
        <v>15146</v>
      </c>
      <c r="C5360" s="5" t="s">
        <v>15113</v>
      </c>
      <c r="D5360" s="5" t="s">
        <v>18</v>
      </c>
      <c r="E5360" s="5">
        <v>6</v>
      </c>
      <c r="F5360" s="5" t="s">
        <v>294</v>
      </c>
      <c r="G5360" s="5" t="s">
        <v>294</v>
      </c>
      <c r="M5360" s="5" t="s">
        <v>794</v>
      </c>
      <c r="N5360" s="5" t="s">
        <v>294</v>
      </c>
      <c r="O5360" s="5" t="s">
        <v>294</v>
      </c>
      <c r="P5360" s="5" t="s">
        <v>294</v>
      </c>
      <c r="Q5360" s="5" t="s">
        <v>294</v>
      </c>
      <c r="R5360" s="5" t="s">
        <v>294</v>
      </c>
      <c r="V5360" s="5" t="s">
        <v>15147</v>
      </c>
    </row>
    <row r="5361" spans="1:22" x14ac:dyDescent="0.35">
      <c r="A5361" s="5" t="s">
        <v>15148</v>
      </c>
      <c r="B5361" s="5" t="s">
        <v>15149</v>
      </c>
      <c r="C5361" s="5" t="s">
        <v>15113</v>
      </c>
      <c r="D5361" s="5" t="s">
        <v>18</v>
      </c>
      <c r="E5361" s="5">
        <v>80</v>
      </c>
      <c r="F5361" s="5" t="s">
        <v>294</v>
      </c>
      <c r="G5361" s="5" t="s">
        <v>294</v>
      </c>
      <c r="M5361" s="5" t="s">
        <v>794</v>
      </c>
      <c r="N5361" s="5" t="s">
        <v>294</v>
      </c>
      <c r="O5361" s="5" t="s">
        <v>294</v>
      </c>
      <c r="P5361" s="5" t="s">
        <v>294</v>
      </c>
      <c r="Q5361" s="5" t="s">
        <v>294</v>
      </c>
      <c r="R5361" s="5" t="s">
        <v>294</v>
      </c>
      <c r="V5361" s="5" t="s">
        <v>15150</v>
      </c>
    </row>
    <row r="5362" spans="1:22" x14ac:dyDescent="0.35">
      <c r="A5362" s="5" t="s">
        <v>15151</v>
      </c>
      <c r="B5362" s="5" t="s">
        <v>15152</v>
      </c>
      <c r="C5362" s="5" t="s">
        <v>15113</v>
      </c>
      <c r="D5362" s="5" t="s">
        <v>18</v>
      </c>
      <c r="E5362" s="5">
        <v>40</v>
      </c>
      <c r="F5362" s="5" t="s">
        <v>294</v>
      </c>
      <c r="G5362" s="5" t="s">
        <v>294</v>
      </c>
      <c r="M5362" s="5" t="s">
        <v>794</v>
      </c>
      <c r="N5362" s="5" t="s">
        <v>294</v>
      </c>
      <c r="O5362" s="5" t="s">
        <v>294</v>
      </c>
      <c r="P5362" s="5" t="s">
        <v>294</v>
      </c>
      <c r="Q5362" s="5" t="s">
        <v>294</v>
      </c>
      <c r="R5362" s="5" t="s">
        <v>294</v>
      </c>
      <c r="V5362" s="5" t="s">
        <v>15153</v>
      </c>
    </row>
    <row r="5363" spans="1:22" x14ac:dyDescent="0.35">
      <c r="A5363" s="5" t="s">
        <v>15154</v>
      </c>
      <c r="B5363" s="5" t="s">
        <v>15155</v>
      </c>
      <c r="C5363" s="5" t="s">
        <v>14750</v>
      </c>
      <c r="D5363" s="5" t="s">
        <v>22</v>
      </c>
      <c r="E5363" s="5">
        <v>18</v>
      </c>
      <c r="F5363" s="5" t="s">
        <v>294</v>
      </c>
      <c r="G5363" s="5" t="s">
        <v>294</v>
      </c>
      <c r="J5363" s="5" t="s">
        <v>15156</v>
      </c>
      <c r="M5363" s="5" t="s">
        <v>794</v>
      </c>
      <c r="N5363" s="5" t="s">
        <v>294</v>
      </c>
      <c r="O5363" s="5" t="s">
        <v>294</v>
      </c>
      <c r="P5363" s="5" t="s">
        <v>294</v>
      </c>
      <c r="Q5363" s="5" t="s">
        <v>294</v>
      </c>
      <c r="R5363" s="5" t="s">
        <v>297</v>
      </c>
    </row>
    <row r="5364" spans="1:22" x14ac:dyDescent="0.35">
      <c r="A5364" s="5" t="s">
        <v>15157</v>
      </c>
      <c r="B5364" s="5" t="s">
        <v>15158</v>
      </c>
      <c r="C5364" s="5" t="s">
        <v>14750</v>
      </c>
      <c r="D5364" s="5" t="s">
        <v>18</v>
      </c>
      <c r="E5364" s="5">
        <v>1</v>
      </c>
      <c r="F5364" s="5" t="s">
        <v>294</v>
      </c>
      <c r="G5364" s="5" t="s">
        <v>297</v>
      </c>
      <c r="L5364" s="5" t="s">
        <v>15159</v>
      </c>
      <c r="M5364" s="5" t="s">
        <v>794</v>
      </c>
      <c r="N5364" s="5" t="s">
        <v>294</v>
      </c>
      <c r="O5364" s="5" t="s">
        <v>294</v>
      </c>
      <c r="P5364" s="5" t="s">
        <v>294</v>
      </c>
      <c r="Q5364" s="5" t="s">
        <v>294</v>
      </c>
      <c r="R5364" s="5" t="s">
        <v>294</v>
      </c>
      <c r="V5364" s="5" t="s">
        <v>15160</v>
      </c>
    </row>
    <row r="5365" spans="1:22" x14ac:dyDescent="0.35">
      <c r="A5365" s="5" t="s">
        <v>15161</v>
      </c>
      <c r="B5365" s="5" t="s">
        <v>15019</v>
      </c>
      <c r="C5365" s="5" t="s">
        <v>14750</v>
      </c>
      <c r="D5365" s="5" t="s">
        <v>18</v>
      </c>
      <c r="E5365" s="5">
        <v>10</v>
      </c>
      <c r="F5365" s="5" t="s">
        <v>294</v>
      </c>
      <c r="G5365" s="5" t="s">
        <v>294</v>
      </c>
      <c r="M5365" s="5" t="s">
        <v>794</v>
      </c>
      <c r="N5365" s="5" t="s">
        <v>294</v>
      </c>
      <c r="O5365" s="5" t="s">
        <v>294</v>
      </c>
      <c r="P5365" s="5" t="s">
        <v>294</v>
      </c>
      <c r="Q5365" s="5" t="s">
        <v>294</v>
      </c>
      <c r="R5365" s="5" t="s">
        <v>294</v>
      </c>
      <c r="V5365" s="5" t="s">
        <v>15162</v>
      </c>
    </row>
    <row r="5366" spans="1:22" x14ac:dyDescent="0.35">
      <c r="A5366" s="5" t="s">
        <v>15163</v>
      </c>
      <c r="B5366" s="5" t="s">
        <v>15164</v>
      </c>
      <c r="C5366" s="5" t="s">
        <v>14750</v>
      </c>
      <c r="D5366" s="5" t="s">
        <v>18</v>
      </c>
      <c r="E5366" s="5">
        <v>4</v>
      </c>
      <c r="F5366" s="5" t="s">
        <v>294</v>
      </c>
      <c r="G5366" s="5" t="s">
        <v>294</v>
      </c>
      <c r="M5366" s="5" t="s">
        <v>794</v>
      </c>
      <c r="N5366" s="5" t="s">
        <v>294</v>
      </c>
      <c r="O5366" s="5" t="s">
        <v>294</v>
      </c>
      <c r="P5366" s="5" t="s">
        <v>294</v>
      </c>
      <c r="Q5366" s="5" t="s">
        <v>294</v>
      </c>
      <c r="R5366" s="5" t="s">
        <v>294</v>
      </c>
      <c r="V5366" s="5" t="s">
        <v>15165</v>
      </c>
    </row>
    <row r="5367" spans="1:22" x14ac:dyDescent="0.35">
      <c r="A5367" s="5" t="s">
        <v>15166</v>
      </c>
      <c r="B5367" s="5" t="s">
        <v>15167</v>
      </c>
      <c r="C5367" s="5" t="s">
        <v>14750</v>
      </c>
      <c r="D5367" s="5" t="s">
        <v>18</v>
      </c>
      <c r="E5367" s="5">
        <v>3</v>
      </c>
      <c r="F5367" s="5" t="s">
        <v>294</v>
      </c>
      <c r="G5367" s="5" t="s">
        <v>294</v>
      </c>
      <c r="M5367" s="5" t="s">
        <v>794</v>
      </c>
      <c r="N5367" s="5" t="s">
        <v>294</v>
      </c>
      <c r="O5367" s="5" t="s">
        <v>294</v>
      </c>
      <c r="P5367" s="5" t="s">
        <v>294</v>
      </c>
      <c r="Q5367" s="5" t="s">
        <v>294</v>
      </c>
      <c r="R5367" s="5" t="s">
        <v>294</v>
      </c>
      <c r="V5367" s="5" t="s">
        <v>15168</v>
      </c>
    </row>
    <row r="5368" spans="1:22" x14ac:dyDescent="0.35">
      <c r="A5368" s="5" t="s">
        <v>15169</v>
      </c>
      <c r="B5368" s="5" t="s">
        <v>15170</v>
      </c>
      <c r="C5368" s="5" t="s">
        <v>14750</v>
      </c>
      <c r="D5368" s="5" t="s">
        <v>18</v>
      </c>
      <c r="E5368" s="5">
        <v>100</v>
      </c>
      <c r="F5368" s="5" t="s">
        <v>294</v>
      </c>
      <c r="G5368" s="5" t="s">
        <v>294</v>
      </c>
      <c r="M5368" s="5" t="s">
        <v>794</v>
      </c>
      <c r="N5368" s="5" t="s">
        <v>297</v>
      </c>
      <c r="O5368" s="5" t="s">
        <v>297</v>
      </c>
      <c r="P5368" s="5" t="s">
        <v>294</v>
      </c>
      <c r="Q5368" s="5" t="s">
        <v>297</v>
      </c>
      <c r="R5368" s="5" t="s">
        <v>294</v>
      </c>
      <c r="V5368" s="5" t="s">
        <v>15171</v>
      </c>
    </row>
    <row r="5369" spans="1:22" x14ac:dyDescent="0.35">
      <c r="A5369" s="5" t="s">
        <v>15172</v>
      </c>
      <c r="B5369" s="5" t="s">
        <v>15173</v>
      </c>
      <c r="C5369" s="5" t="s">
        <v>14750</v>
      </c>
      <c r="D5369" s="5" t="s">
        <v>18</v>
      </c>
      <c r="E5369" s="5">
        <v>25</v>
      </c>
      <c r="F5369" s="5" t="s">
        <v>294</v>
      </c>
      <c r="G5369" s="5" t="s">
        <v>294</v>
      </c>
      <c r="M5369" s="5" t="s">
        <v>794</v>
      </c>
      <c r="N5369" s="5" t="s">
        <v>294</v>
      </c>
      <c r="O5369" s="5" t="s">
        <v>294</v>
      </c>
      <c r="P5369" s="5" t="s">
        <v>294</v>
      </c>
      <c r="Q5369" s="5" t="s">
        <v>294</v>
      </c>
      <c r="R5369" s="5" t="s">
        <v>294</v>
      </c>
      <c r="V5369" s="5" t="s">
        <v>15174</v>
      </c>
    </row>
    <row r="5370" spans="1:22" x14ac:dyDescent="0.35">
      <c r="A5370" s="5" t="s">
        <v>15175</v>
      </c>
      <c r="B5370" s="5" t="s">
        <v>15176</v>
      </c>
      <c r="C5370" s="5" t="s">
        <v>14750</v>
      </c>
      <c r="D5370" s="5" t="s">
        <v>18</v>
      </c>
      <c r="E5370" s="5">
        <v>20</v>
      </c>
      <c r="F5370" s="5" t="s">
        <v>294</v>
      </c>
      <c r="G5370" s="5" t="s">
        <v>294</v>
      </c>
      <c r="M5370" s="5" t="s">
        <v>794</v>
      </c>
      <c r="N5370" s="5" t="s">
        <v>294</v>
      </c>
      <c r="O5370" s="5" t="s">
        <v>294</v>
      </c>
      <c r="P5370" s="5" t="s">
        <v>294</v>
      </c>
      <c r="Q5370" s="5" t="s">
        <v>294</v>
      </c>
      <c r="R5370" s="5" t="s">
        <v>294</v>
      </c>
      <c r="V5370" s="5" t="s">
        <v>15177</v>
      </c>
    </row>
    <row r="5371" spans="1:22" x14ac:dyDescent="0.35">
      <c r="A5371" s="5" t="s">
        <v>15178</v>
      </c>
      <c r="B5371" s="5" t="s">
        <v>9765</v>
      </c>
      <c r="C5371" s="5" t="s">
        <v>15179</v>
      </c>
      <c r="D5371" s="5" t="s">
        <v>22</v>
      </c>
      <c r="E5371" s="5">
        <v>3</v>
      </c>
      <c r="F5371" s="5" t="s">
        <v>294</v>
      </c>
      <c r="G5371" s="5" t="s">
        <v>294</v>
      </c>
      <c r="M5371" s="5" t="s">
        <v>794</v>
      </c>
      <c r="N5371" s="5" t="s">
        <v>294</v>
      </c>
      <c r="P5371" s="5" t="s">
        <v>294</v>
      </c>
      <c r="Q5371" s="5" t="s">
        <v>294</v>
      </c>
      <c r="R5371" s="5" t="s">
        <v>297</v>
      </c>
      <c r="V5371" s="5" t="s">
        <v>15178</v>
      </c>
    </row>
    <row r="5372" spans="1:22" x14ac:dyDescent="0.35">
      <c r="A5372" s="5" t="s">
        <v>15180</v>
      </c>
      <c r="B5372" s="5" t="s">
        <v>9767</v>
      </c>
      <c r="C5372" s="5" t="s">
        <v>15179</v>
      </c>
      <c r="D5372" s="5" t="s">
        <v>22</v>
      </c>
      <c r="E5372" s="5">
        <v>3</v>
      </c>
      <c r="F5372" s="5" t="s">
        <v>294</v>
      </c>
      <c r="G5372" s="5" t="s">
        <v>294</v>
      </c>
      <c r="J5372" s="5" t="s">
        <v>9741</v>
      </c>
      <c r="M5372" s="5" t="s">
        <v>794</v>
      </c>
      <c r="N5372" s="5" t="s">
        <v>294</v>
      </c>
      <c r="P5372" s="5" t="s">
        <v>294</v>
      </c>
      <c r="Q5372" s="5" t="s">
        <v>294</v>
      </c>
      <c r="R5372" s="5" t="s">
        <v>297</v>
      </c>
      <c r="V5372" s="5" t="s">
        <v>15180</v>
      </c>
    </row>
    <row r="5373" spans="1:22" x14ac:dyDescent="0.35">
      <c r="A5373" s="5" t="s">
        <v>15181</v>
      </c>
      <c r="B5373" s="5" t="s">
        <v>9740</v>
      </c>
      <c r="C5373" s="5" t="s">
        <v>15179</v>
      </c>
      <c r="D5373" s="5" t="s">
        <v>28</v>
      </c>
      <c r="E5373" s="5">
        <v>7</v>
      </c>
      <c r="F5373" s="5" t="s">
        <v>294</v>
      </c>
      <c r="G5373" s="5" t="s">
        <v>294</v>
      </c>
      <c r="M5373" s="5" t="s">
        <v>794</v>
      </c>
      <c r="N5373" s="5" t="s">
        <v>294</v>
      </c>
      <c r="P5373" s="5" t="s">
        <v>294</v>
      </c>
      <c r="Q5373" s="5" t="s">
        <v>294</v>
      </c>
      <c r="R5373" s="5" t="s">
        <v>294</v>
      </c>
      <c r="V5373" s="5" t="s">
        <v>15181</v>
      </c>
    </row>
    <row r="5374" spans="1:22" x14ac:dyDescent="0.35">
      <c r="A5374" s="5" t="s">
        <v>15182</v>
      </c>
      <c r="B5374" s="5" t="s">
        <v>9743</v>
      </c>
      <c r="C5374" s="5" t="s">
        <v>15179</v>
      </c>
      <c r="D5374" s="5" t="s">
        <v>28</v>
      </c>
      <c r="E5374" s="5">
        <v>7</v>
      </c>
      <c r="F5374" s="5" t="s">
        <v>294</v>
      </c>
      <c r="G5374" s="5" t="s">
        <v>294</v>
      </c>
      <c r="M5374" s="5" t="s">
        <v>794</v>
      </c>
      <c r="N5374" s="5" t="s">
        <v>294</v>
      </c>
      <c r="P5374" s="5" t="s">
        <v>294</v>
      </c>
      <c r="Q5374" s="5" t="s">
        <v>294</v>
      </c>
      <c r="R5374" s="5" t="s">
        <v>294</v>
      </c>
      <c r="V5374" s="5" t="s">
        <v>15182</v>
      </c>
    </row>
    <row r="5375" spans="1:22" x14ac:dyDescent="0.35">
      <c r="A5375" s="5" t="s">
        <v>15183</v>
      </c>
      <c r="B5375" s="5" t="s">
        <v>15184</v>
      </c>
      <c r="C5375" s="5" t="s">
        <v>15179</v>
      </c>
      <c r="D5375" s="5" t="s">
        <v>18</v>
      </c>
      <c r="E5375" s="5">
        <v>3</v>
      </c>
      <c r="F5375" s="5" t="s">
        <v>294</v>
      </c>
      <c r="G5375" s="5" t="s">
        <v>297</v>
      </c>
      <c r="M5375" s="5" t="s">
        <v>794</v>
      </c>
      <c r="N5375" s="5" t="s">
        <v>294</v>
      </c>
      <c r="P5375" s="5" t="s">
        <v>294</v>
      </c>
      <c r="Q5375" s="5" t="s">
        <v>294</v>
      </c>
      <c r="R5375" s="5" t="s">
        <v>294</v>
      </c>
      <c r="V5375" s="5" t="s">
        <v>15183</v>
      </c>
    </row>
    <row r="5376" spans="1:22" x14ac:dyDescent="0.35">
      <c r="A5376" s="5" t="s">
        <v>15185</v>
      </c>
      <c r="B5376" s="5" t="s">
        <v>235</v>
      </c>
      <c r="C5376" s="5" t="s">
        <v>15179</v>
      </c>
      <c r="D5376" s="5" t="s">
        <v>18</v>
      </c>
      <c r="E5376" s="5">
        <v>999</v>
      </c>
      <c r="F5376" s="5" t="s">
        <v>294</v>
      </c>
      <c r="G5376" s="5" t="s">
        <v>297</v>
      </c>
      <c r="M5376" s="5" t="s">
        <v>794</v>
      </c>
      <c r="N5376" s="5" t="s">
        <v>294</v>
      </c>
      <c r="P5376" s="5" t="s">
        <v>294</v>
      </c>
      <c r="Q5376" s="5" t="s">
        <v>294</v>
      </c>
      <c r="R5376" s="5" t="s">
        <v>294</v>
      </c>
      <c r="V5376" s="5" t="s">
        <v>15185</v>
      </c>
    </row>
    <row r="5377" spans="1:22" x14ac:dyDescent="0.35">
      <c r="A5377" s="5" t="s">
        <v>15186</v>
      </c>
      <c r="B5377" s="5" t="s">
        <v>15187</v>
      </c>
      <c r="C5377" s="5" t="s">
        <v>15179</v>
      </c>
      <c r="D5377" s="5" t="s">
        <v>22</v>
      </c>
      <c r="E5377" s="5">
        <v>3</v>
      </c>
      <c r="F5377" s="5" t="s">
        <v>294</v>
      </c>
      <c r="G5377" s="5" t="s">
        <v>294</v>
      </c>
      <c r="M5377" s="5" t="s">
        <v>3826</v>
      </c>
      <c r="N5377" s="5" t="s">
        <v>294</v>
      </c>
      <c r="P5377" s="5" t="s">
        <v>294</v>
      </c>
      <c r="Q5377" s="5" t="s">
        <v>294</v>
      </c>
      <c r="R5377" s="5" t="s">
        <v>294</v>
      </c>
      <c r="V5377" s="5" t="s">
        <v>15186</v>
      </c>
    </row>
    <row r="5378" spans="1:22" x14ac:dyDescent="0.35">
      <c r="A5378" s="5" t="s">
        <v>15188</v>
      </c>
      <c r="B5378" s="5" t="s">
        <v>9769</v>
      </c>
      <c r="C5378" s="5" t="s">
        <v>15179</v>
      </c>
      <c r="D5378" s="5" t="s">
        <v>18</v>
      </c>
      <c r="E5378" s="5">
        <v>1</v>
      </c>
      <c r="F5378" s="5" t="s">
        <v>294</v>
      </c>
      <c r="G5378" s="5" t="s">
        <v>297</v>
      </c>
      <c r="L5378" s="5" t="s">
        <v>941</v>
      </c>
      <c r="M5378" s="5" t="s">
        <v>794</v>
      </c>
      <c r="N5378" s="5" t="s">
        <v>294</v>
      </c>
      <c r="O5378" s="5" t="s">
        <v>294</v>
      </c>
      <c r="P5378" s="5" t="s">
        <v>294</v>
      </c>
      <c r="Q5378" s="5" t="s">
        <v>294</v>
      </c>
      <c r="R5378" s="5" t="s">
        <v>294</v>
      </c>
      <c r="V5378" s="5" t="s">
        <v>15188</v>
      </c>
    </row>
    <row r="5379" spans="1:22" x14ac:dyDescent="0.35">
      <c r="A5379" s="5" t="s">
        <v>15189</v>
      </c>
      <c r="B5379" s="5" t="s">
        <v>111</v>
      </c>
      <c r="C5379" s="5" t="s">
        <v>15179</v>
      </c>
      <c r="D5379" s="5" t="s">
        <v>1655</v>
      </c>
      <c r="E5379" s="5">
        <v>77</v>
      </c>
      <c r="F5379" s="5" t="s">
        <v>294</v>
      </c>
      <c r="G5379" s="5" t="s">
        <v>294</v>
      </c>
      <c r="M5379" s="5" t="s">
        <v>794</v>
      </c>
      <c r="N5379" s="5" t="s">
        <v>294</v>
      </c>
      <c r="P5379" s="5" t="s">
        <v>294</v>
      </c>
      <c r="Q5379" s="5" t="s">
        <v>294</v>
      </c>
      <c r="R5379" s="5" t="s">
        <v>294</v>
      </c>
      <c r="V5379" s="5" t="s">
        <v>15189</v>
      </c>
    </row>
    <row r="5380" spans="1:22" x14ac:dyDescent="0.35">
      <c r="A5380" s="5" t="s">
        <v>15190</v>
      </c>
      <c r="B5380" s="5" t="s">
        <v>9750</v>
      </c>
      <c r="C5380" s="5" t="s">
        <v>15179</v>
      </c>
      <c r="D5380" s="5" t="s">
        <v>18</v>
      </c>
      <c r="E5380" s="5">
        <v>10</v>
      </c>
      <c r="F5380" s="5" t="s">
        <v>294</v>
      </c>
      <c r="G5380" s="5" t="s">
        <v>297</v>
      </c>
      <c r="J5380" s="5" t="s">
        <v>9751</v>
      </c>
      <c r="M5380" s="5" t="s">
        <v>794</v>
      </c>
      <c r="N5380" s="5" t="s">
        <v>294</v>
      </c>
      <c r="P5380" s="5" t="s">
        <v>294</v>
      </c>
      <c r="Q5380" s="5" t="s">
        <v>294</v>
      </c>
      <c r="R5380" s="5" t="s">
        <v>294</v>
      </c>
      <c r="V5380" s="5" t="s">
        <v>15190</v>
      </c>
    </row>
    <row r="5381" spans="1:22" x14ac:dyDescent="0.35">
      <c r="A5381" s="5" t="s">
        <v>15191</v>
      </c>
      <c r="B5381" s="5" t="s">
        <v>15192</v>
      </c>
      <c r="C5381" s="5" t="s">
        <v>15179</v>
      </c>
      <c r="D5381" s="5" t="s">
        <v>18</v>
      </c>
      <c r="E5381" s="5">
        <v>1</v>
      </c>
      <c r="F5381" s="5" t="s">
        <v>294</v>
      </c>
      <c r="G5381" s="5" t="s">
        <v>297</v>
      </c>
      <c r="M5381" s="5" t="s">
        <v>794</v>
      </c>
      <c r="N5381" s="5" t="s">
        <v>294</v>
      </c>
      <c r="P5381" s="5" t="s">
        <v>294</v>
      </c>
      <c r="Q5381" s="5" t="s">
        <v>294</v>
      </c>
      <c r="R5381" s="5" t="s">
        <v>294</v>
      </c>
      <c r="V5381" s="5" t="s">
        <v>15191</v>
      </c>
    </row>
    <row r="5382" spans="1:22" x14ac:dyDescent="0.35">
      <c r="A5382" s="5" t="s">
        <v>15193</v>
      </c>
      <c r="B5382" s="5" t="s">
        <v>15194</v>
      </c>
      <c r="C5382" s="5" t="s">
        <v>15179</v>
      </c>
      <c r="D5382" s="5" t="s">
        <v>22</v>
      </c>
      <c r="E5382" s="5">
        <v>3</v>
      </c>
      <c r="F5382" s="5" t="s">
        <v>294</v>
      </c>
      <c r="G5382" s="5" t="s">
        <v>294</v>
      </c>
      <c r="M5382" s="5" t="s">
        <v>794</v>
      </c>
      <c r="N5382" s="5" t="s">
        <v>294</v>
      </c>
      <c r="O5382" s="5" t="s">
        <v>294</v>
      </c>
      <c r="P5382" s="5" t="s">
        <v>294</v>
      </c>
      <c r="Q5382" s="5" t="s">
        <v>294</v>
      </c>
      <c r="R5382" s="5" t="s">
        <v>297</v>
      </c>
      <c r="V5382" s="5" t="s">
        <v>15193</v>
      </c>
    </row>
    <row r="5383" spans="1:22" x14ac:dyDescent="0.35">
      <c r="A5383" s="5" t="s">
        <v>15195</v>
      </c>
      <c r="B5383" s="5" t="s">
        <v>814</v>
      </c>
      <c r="C5383" s="5" t="s">
        <v>15179</v>
      </c>
      <c r="D5383" s="5" t="s">
        <v>18</v>
      </c>
      <c r="E5383" s="5">
        <v>1</v>
      </c>
      <c r="F5383" s="5" t="s">
        <v>294</v>
      </c>
      <c r="G5383" s="5" t="s">
        <v>297</v>
      </c>
      <c r="L5383" s="5" t="s">
        <v>15196</v>
      </c>
      <c r="M5383" s="5" t="s">
        <v>794</v>
      </c>
      <c r="N5383" s="5" t="s">
        <v>294</v>
      </c>
      <c r="O5383" s="5" t="s">
        <v>294</v>
      </c>
      <c r="P5383" s="5" t="s">
        <v>294</v>
      </c>
      <c r="Q5383" s="5" t="s">
        <v>294</v>
      </c>
      <c r="R5383" s="5" t="s">
        <v>294</v>
      </c>
      <c r="V5383" s="5" t="s">
        <v>15195</v>
      </c>
    </row>
    <row r="5384" spans="1:22" x14ac:dyDescent="0.35">
      <c r="A5384" s="5" t="s">
        <v>15197</v>
      </c>
      <c r="B5384" s="5" t="s">
        <v>9760</v>
      </c>
      <c r="C5384" s="5" t="s">
        <v>15179</v>
      </c>
      <c r="D5384" s="5" t="s">
        <v>22</v>
      </c>
      <c r="E5384" s="5">
        <v>2</v>
      </c>
      <c r="F5384" s="5" t="s">
        <v>297</v>
      </c>
      <c r="G5384" s="5" t="s">
        <v>294</v>
      </c>
      <c r="J5384" s="5" t="s">
        <v>3984</v>
      </c>
      <c r="M5384" s="5" t="s">
        <v>794</v>
      </c>
      <c r="N5384" s="5" t="s">
        <v>294</v>
      </c>
      <c r="O5384" s="5" t="s">
        <v>294</v>
      </c>
      <c r="P5384" s="5" t="s">
        <v>294</v>
      </c>
      <c r="Q5384" s="5" t="s">
        <v>294</v>
      </c>
      <c r="R5384" s="5" t="s">
        <v>294</v>
      </c>
      <c r="V5384" s="5" t="s">
        <v>15197</v>
      </c>
    </row>
    <row r="5385" spans="1:22" x14ac:dyDescent="0.35">
      <c r="A5385" s="5" t="s">
        <v>15198</v>
      </c>
      <c r="B5385" s="5" t="s">
        <v>15199</v>
      </c>
      <c r="C5385" s="5" t="s">
        <v>15179</v>
      </c>
      <c r="D5385" s="5" t="s">
        <v>18</v>
      </c>
      <c r="E5385" s="5">
        <v>1</v>
      </c>
      <c r="F5385" s="5" t="s">
        <v>294</v>
      </c>
      <c r="G5385" s="5" t="s">
        <v>297</v>
      </c>
      <c r="L5385" s="5" t="s">
        <v>15200</v>
      </c>
      <c r="M5385" s="5" t="s">
        <v>794</v>
      </c>
      <c r="N5385" s="5" t="s">
        <v>294</v>
      </c>
      <c r="O5385" s="5" t="s">
        <v>294</v>
      </c>
      <c r="P5385" s="5" t="s">
        <v>294</v>
      </c>
      <c r="Q5385" s="5" t="s">
        <v>294</v>
      </c>
      <c r="R5385" s="5" t="s">
        <v>294</v>
      </c>
      <c r="V5385" s="5" t="s">
        <v>15198</v>
      </c>
    </row>
    <row r="5386" spans="1:22" x14ac:dyDescent="0.35">
      <c r="A5386" s="5" t="s">
        <v>15201</v>
      </c>
      <c r="B5386" s="5" t="s">
        <v>9537</v>
      </c>
      <c r="C5386" s="5" t="s">
        <v>15179</v>
      </c>
      <c r="D5386" s="5" t="s">
        <v>18</v>
      </c>
      <c r="E5386" s="5">
        <v>999</v>
      </c>
      <c r="F5386" s="5" t="s">
        <v>294</v>
      </c>
      <c r="G5386" s="5" t="s">
        <v>297</v>
      </c>
      <c r="M5386" s="5" t="s">
        <v>794</v>
      </c>
      <c r="N5386" s="5" t="s">
        <v>294</v>
      </c>
      <c r="P5386" s="5" t="s">
        <v>294</v>
      </c>
      <c r="Q5386" s="5" t="s">
        <v>294</v>
      </c>
      <c r="R5386" s="5" t="s">
        <v>294</v>
      </c>
      <c r="V5386" s="5" t="s">
        <v>15201</v>
      </c>
    </row>
    <row r="5387" spans="1:22" x14ac:dyDescent="0.35">
      <c r="A5387" s="5" t="s">
        <v>15202</v>
      </c>
      <c r="B5387" s="5" t="s">
        <v>15203</v>
      </c>
      <c r="C5387" s="5" t="s">
        <v>15204</v>
      </c>
      <c r="D5387" s="5" t="s">
        <v>22</v>
      </c>
      <c r="E5387" s="5">
        <v>18</v>
      </c>
      <c r="F5387" s="5" t="s">
        <v>294</v>
      </c>
      <c r="G5387" s="5" t="s">
        <v>294</v>
      </c>
      <c r="J5387" s="5" t="s">
        <v>2546</v>
      </c>
      <c r="M5387" s="5" t="s">
        <v>794</v>
      </c>
      <c r="N5387" s="5" t="s">
        <v>294</v>
      </c>
      <c r="O5387" s="5" t="s">
        <v>294</v>
      </c>
      <c r="P5387" s="5" t="s">
        <v>294</v>
      </c>
      <c r="Q5387" s="5" t="s">
        <v>294</v>
      </c>
      <c r="R5387" s="5" t="s">
        <v>297</v>
      </c>
    </row>
    <row r="5388" spans="1:22" x14ac:dyDescent="0.35">
      <c r="A5388" s="5" t="s">
        <v>15205</v>
      </c>
      <c r="B5388" s="5" t="s">
        <v>8980</v>
      </c>
      <c r="C5388" s="5" t="s">
        <v>15204</v>
      </c>
      <c r="D5388" s="5" t="s">
        <v>18</v>
      </c>
      <c r="E5388" s="5">
        <v>20</v>
      </c>
      <c r="F5388" s="5" t="s">
        <v>294</v>
      </c>
      <c r="G5388" s="5" t="s">
        <v>294</v>
      </c>
      <c r="J5388" s="5" t="s">
        <v>8981</v>
      </c>
      <c r="M5388" s="5" t="s">
        <v>794</v>
      </c>
      <c r="N5388" s="5" t="s">
        <v>294</v>
      </c>
      <c r="O5388" s="5" t="s">
        <v>294</v>
      </c>
      <c r="P5388" s="5" t="s">
        <v>294</v>
      </c>
      <c r="Q5388" s="5" t="s">
        <v>294</v>
      </c>
      <c r="R5388" s="5" t="s">
        <v>294</v>
      </c>
    </row>
    <row r="5389" spans="1:22" x14ac:dyDescent="0.35">
      <c r="A5389" s="5" t="s">
        <v>15206</v>
      </c>
      <c r="B5389" s="5" t="s">
        <v>15207</v>
      </c>
      <c r="C5389" s="5" t="s">
        <v>15204</v>
      </c>
      <c r="D5389" s="5" t="s">
        <v>18</v>
      </c>
      <c r="E5389" s="5">
        <v>1</v>
      </c>
      <c r="F5389" s="5" t="s">
        <v>294</v>
      </c>
      <c r="G5389" s="5" t="s">
        <v>297</v>
      </c>
      <c r="L5389" s="5" t="s">
        <v>822</v>
      </c>
      <c r="M5389" s="5" t="s">
        <v>794</v>
      </c>
      <c r="N5389" s="5" t="s">
        <v>294</v>
      </c>
      <c r="O5389" s="5" t="s">
        <v>294</v>
      </c>
      <c r="P5389" s="5" t="s">
        <v>294</v>
      </c>
      <c r="Q5389" s="5" t="s">
        <v>294</v>
      </c>
      <c r="R5389" s="5" t="s">
        <v>294</v>
      </c>
      <c r="S5389" s="5" t="s">
        <v>297</v>
      </c>
    </row>
    <row r="5390" spans="1:22" x14ac:dyDescent="0.35">
      <c r="A5390" s="5" t="s">
        <v>15208</v>
      </c>
      <c r="B5390" s="5" t="s">
        <v>8968</v>
      </c>
      <c r="C5390" s="5" t="s">
        <v>15204</v>
      </c>
      <c r="D5390" s="5" t="s">
        <v>22</v>
      </c>
      <c r="E5390" s="5">
        <v>10</v>
      </c>
      <c r="F5390" s="5" t="s">
        <v>294</v>
      </c>
      <c r="G5390" s="5" t="s">
        <v>294</v>
      </c>
      <c r="J5390" s="5" t="s">
        <v>641</v>
      </c>
      <c r="M5390" s="5" t="s">
        <v>794</v>
      </c>
      <c r="N5390" s="5" t="s">
        <v>294</v>
      </c>
      <c r="O5390" s="5" t="s">
        <v>294</v>
      </c>
      <c r="P5390" s="5" t="s">
        <v>294</v>
      </c>
      <c r="Q5390" s="5" t="s">
        <v>294</v>
      </c>
      <c r="R5390" s="5" t="s">
        <v>297</v>
      </c>
    </row>
    <row r="5391" spans="1:22" x14ac:dyDescent="0.35">
      <c r="A5391" s="5" t="s">
        <v>15209</v>
      </c>
      <c r="B5391" s="5" t="s">
        <v>15210</v>
      </c>
      <c r="C5391" s="5" t="s">
        <v>15204</v>
      </c>
      <c r="D5391" s="5" t="s">
        <v>22</v>
      </c>
      <c r="E5391" s="5">
        <v>10</v>
      </c>
      <c r="F5391" s="5" t="s">
        <v>294</v>
      </c>
      <c r="G5391" s="5" t="s">
        <v>294</v>
      </c>
      <c r="J5391" s="5" t="s">
        <v>15211</v>
      </c>
      <c r="M5391" s="5" t="s">
        <v>794</v>
      </c>
      <c r="N5391" s="5" t="s">
        <v>294</v>
      </c>
      <c r="O5391" s="5" t="s">
        <v>294</v>
      </c>
      <c r="P5391" s="5" t="s">
        <v>294</v>
      </c>
      <c r="Q5391" s="5" t="s">
        <v>294</v>
      </c>
      <c r="R5391" s="5" t="s">
        <v>297</v>
      </c>
    </row>
    <row r="5392" spans="1:22" x14ac:dyDescent="0.35">
      <c r="A5392" s="5" t="s">
        <v>15212</v>
      </c>
      <c r="B5392" s="5" t="s">
        <v>15213</v>
      </c>
      <c r="C5392" s="5" t="s">
        <v>15204</v>
      </c>
      <c r="D5392" s="5" t="s">
        <v>20</v>
      </c>
      <c r="E5392" s="5">
        <v>10</v>
      </c>
      <c r="F5392" s="5" t="s">
        <v>294</v>
      </c>
      <c r="G5392" s="5" t="s">
        <v>294</v>
      </c>
      <c r="M5392" s="5" t="s">
        <v>794</v>
      </c>
      <c r="N5392" s="5" t="s">
        <v>294</v>
      </c>
      <c r="O5392" s="5" t="s">
        <v>294</v>
      </c>
      <c r="P5392" s="5" t="s">
        <v>294</v>
      </c>
      <c r="Q5392" s="5" t="s">
        <v>294</v>
      </c>
      <c r="R5392" s="5" t="s">
        <v>294</v>
      </c>
    </row>
    <row r="5393" spans="1:22" x14ac:dyDescent="0.35">
      <c r="A5393" s="5" t="s">
        <v>15214</v>
      </c>
      <c r="B5393" s="5" t="s">
        <v>4668</v>
      </c>
      <c r="C5393" s="5" t="s">
        <v>15204</v>
      </c>
      <c r="D5393" s="5" t="s">
        <v>22</v>
      </c>
      <c r="E5393" s="5">
        <v>10</v>
      </c>
      <c r="F5393" s="5" t="s">
        <v>294</v>
      </c>
      <c r="G5393" s="5" t="s">
        <v>294</v>
      </c>
      <c r="M5393" s="5" t="s">
        <v>3826</v>
      </c>
      <c r="N5393" s="5" t="s">
        <v>294</v>
      </c>
      <c r="P5393" s="5" t="s">
        <v>294</v>
      </c>
      <c r="Q5393" s="5" t="s">
        <v>294</v>
      </c>
      <c r="R5393" s="5" t="s">
        <v>294</v>
      </c>
    </row>
    <row r="5394" spans="1:22" x14ac:dyDescent="0.35">
      <c r="A5394" s="5" t="s">
        <v>15215</v>
      </c>
      <c r="B5394" s="5" t="s">
        <v>15216</v>
      </c>
      <c r="C5394" s="5" t="s">
        <v>15211</v>
      </c>
      <c r="D5394" s="5" t="s">
        <v>18</v>
      </c>
      <c r="E5394" s="5">
        <v>100</v>
      </c>
      <c r="F5394" s="5" t="s">
        <v>294</v>
      </c>
      <c r="G5394" s="5" t="s">
        <v>297</v>
      </c>
      <c r="M5394" s="5" t="s">
        <v>794</v>
      </c>
      <c r="N5394" s="5" t="s">
        <v>294</v>
      </c>
      <c r="O5394" s="5" t="s">
        <v>294</v>
      </c>
      <c r="P5394" s="5" t="s">
        <v>294</v>
      </c>
      <c r="Q5394" s="5" t="s">
        <v>294</v>
      </c>
      <c r="R5394" s="5" t="s">
        <v>294</v>
      </c>
    </row>
    <row r="5395" spans="1:22" x14ac:dyDescent="0.35">
      <c r="A5395" s="5" t="s">
        <v>15217</v>
      </c>
      <c r="B5395" s="5" t="s">
        <v>15218</v>
      </c>
      <c r="C5395" s="5" t="s">
        <v>15211</v>
      </c>
      <c r="D5395" s="5" t="s">
        <v>18</v>
      </c>
      <c r="E5395" s="5">
        <v>30</v>
      </c>
      <c r="F5395" s="5" t="s">
        <v>294</v>
      </c>
      <c r="G5395" s="5" t="s">
        <v>297</v>
      </c>
      <c r="M5395" s="5" t="s">
        <v>794</v>
      </c>
      <c r="N5395" s="5" t="s">
        <v>294</v>
      </c>
      <c r="O5395" s="5" t="s">
        <v>294</v>
      </c>
      <c r="P5395" s="5" t="s">
        <v>294</v>
      </c>
      <c r="Q5395" s="5" t="s">
        <v>294</v>
      </c>
      <c r="R5395" s="5" t="s">
        <v>294</v>
      </c>
      <c r="U5395" s="5" t="s">
        <v>15219</v>
      </c>
    </row>
    <row r="5396" spans="1:22" x14ac:dyDescent="0.35">
      <c r="A5396" s="5" t="s">
        <v>15220</v>
      </c>
      <c r="B5396" s="5" t="s">
        <v>8980</v>
      </c>
      <c r="C5396" s="5" t="s">
        <v>15211</v>
      </c>
      <c r="D5396" s="5" t="s">
        <v>18</v>
      </c>
      <c r="E5396" s="5">
        <v>20</v>
      </c>
      <c r="F5396" s="5" t="s">
        <v>294</v>
      </c>
      <c r="G5396" s="5" t="s">
        <v>297</v>
      </c>
      <c r="J5396" s="5" t="s">
        <v>8981</v>
      </c>
      <c r="M5396" s="5" t="s">
        <v>794</v>
      </c>
      <c r="N5396" s="5" t="s">
        <v>294</v>
      </c>
      <c r="O5396" s="5" t="s">
        <v>294</v>
      </c>
      <c r="P5396" s="5" t="s">
        <v>294</v>
      </c>
      <c r="Q5396" s="5" t="s">
        <v>294</v>
      </c>
      <c r="R5396" s="5" t="s">
        <v>297</v>
      </c>
    </row>
    <row r="5397" spans="1:22" x14ac:dyDescent="0.35">
      <c r="A5397" s="5" t="s">
        <v>15221</v>
      </c>
      <c r="B5397" s="5" t="s">
        <v>4668</v>
      </c>
      <c r="C5397" s="5" t="s">
        <v>15211</v>
      </c>
      <c r="D5397" s="5" t="s">
        <v>22</v>
      </c>
      <c r="E5397" s="5">
        <v>10</v>
      </c>
      <c r="F5397" s="5" t="s">
        <v>294</v>
      </c>
      <c r="G5397" s="5" t="s">
        <v>294</v>
      </c>
      <c r="M5397" s="5" t="s">
        <v>3826</v>
      </c>
      <c r="N5397" s="5" t="s">
        <v>294</v>
      </c>
      <c r="P5397" s="5" t="s">
        <v>294</v>
      </c>
      <c r="Q5397" s="5" t="s">
        <v>294</v>
      </c>
      <c r="R5397" s="5" t="s">
        <v>294</v>
      </c>
    </row>
    <row r="5398" spans="1:22" x14ac:dyDescent="0.35">
      <c r="A5398" s="5" t="s">
        <v>15222</v>
      </c>
      <c r="B5398" s="5" t="s">
        <v>15223</v>
      </c>
      <c r="C5398" s="5" t="s">
        <v>15211</v>
      </c>
      <c r="D5398" s="5" t="s">
        <v>18</v>
      </c>
      <c r="E5398" s="5">
        <v>100</v>
      </c>
      <c r="F5398" s="5" t="s">
        <v>294</v>
      </c>
      <c r="G5398" s="5" t="s">
        <v>297</v>
      </c>
      <c r="M5398" s="5" t="s">
        <v>794</v>
      </c>
      <c r="N5398" s="5" t="s">
        <v>294</v>
      </c>
      <c r="O5398" s="5" t="s">
        <v>294</v>
      </c>
      <c r="P5398" s="5" t="s">
        <v>294</v>
      </c>
      <c r="Q5398" s="5" t="s">
        <v>294</v>
      </c>
      <c r="R5398" s="5" t="s">
        <v>294</v>
      </c>
    </row>
    <row r="5399" spans="1:22" x14ac:dyDescent="0.35">
      <c r="A5399" s="5" t="s">
        <v>15224</v>
      </c>
      <c r="B5399" s="5" t="s">
        <v>15225</v>
      </c>
      <c r="C5399" s="5" t="s">
        <v>15211</v>
      </c>
      <c r="D5399" s="5" t="s">
        <v>22</v>
      </c>
      <c r="E5399" s="5">
        <v>2</v>
      </c>
      <c r="F5399" s="5" t="s">
        <v>294</v>
      </c>
      <c r="G5399" s="5" t="s">
        <v>294</v>
      </c>
      <c r="M5399" s="5" t="s">
        <v>794</v>
      </c>
      <c r="N5399" s="5" t="s">
        <v>294</v>
      </c>
      <c r="O5399" s="5" t="s">
        <v>294</v>
      </c>
      <c r="P5399" s="5" t="s">
        <v>294</v>
      </c>
      <c r="Q5399" s="5" t="s">
        <v>294</v>
      </c>
      <c r="R5399" s="5" t="s">
        <v>294</v>
      </c>
    </row>
    <row r="5400" spans="1:22" x14ac:dyDescent="0.35">
      <c r="A5400" s="5" t="s">
        <v>15226</v>
      </c>
      <c r="B5400" s="5" t="s">
        <v>15227</v>
      </c>
      <c r="C5400" s="5" t="s">
        <v>15204</v>
      </c>
      <c r="D5400" s="5" t="s">
        <v>20</v>
      </c>
      <c r="E5400" s="5">
        <v>10</v>
      </c>
      <c r="F5400" s="5" t="s">
        <v>294</v>
      </c>
      <c r="G5400" s="5" t="s">
        <v>294</v>
      </c>
      <c r="M5400" s="5" t="s">
        <v>794</v>
      </c>
      <c r="N5400" s="5" t="s">
        <v>294</v>
      </c>
      <c r="O5400" s="5" t="s">
        <v>294</v>
      </c>
      <c r="P5400" s="5" t="s">
        <v>294</v>
      </c>
      <c r="Q5400" s="5" t="s">
        <v>294</v>
      </c>
      <c r="R5400" s="5" t="s">
        <v>294</v>
      </c>
    </row>
    <row r="5401" spans="1:22" x14ac:dyDescent="0.35">
      <c r="A5401" s="5" t="s">
        <v>15228</v>
      </c>
      <c r="B5401" s="5" t="s">
        <v>15229</v>
      </c>
      <c r="C5401" s="5" t="s">
        <v>15204</v>
      </c>
      <c r="D5401" s="5" t="s">
        <v>18</v>
      </c>
      <c r="E5401" s="5">
        <v>20</v>
      </c>
      <c r="F5401" s="5" t="s">
        <v>294</v>
      </c>
      <c r="G5401" s="5" t="s">
        <v>297</v>
      </c>
      <c r="M5401" s="5" t="s">
        <v>794</v>
      </c>
      <c r="N5401" s="5" t="s">
        <v>294</v>
      </c>
      <c r="O5401" s="5" t="s">
        <v>294</v>
      </c>
      <c r="P5401" s="5" t="s">
        <v>294</v>
      </c>
      <c r="Q5401" s="5" t="s">
        <v>294</v>
      </c>
      <c r="R5401" s="5" t="s">
        <v>294</v>
      </c>
      <c r="U5401" s="5" t="s">
        <v>15230</v>
      </c>
    </row>
    <row r="5402" spans="1:22" x14ac:dyDescent="0.35">
      <c r="A5402" s="5" t="s">
        <v>15231</v>
      </c>
      <c r="B5402" s="5" t="s">
        <v>15232</v>
      </c>
      <c r="C5402" s="5" t="s">
        <v>15204</v>
      </c>
      <c r="D5402" s="5" t="s">
        <v>18</v>
      </c>
      <c r="E5402" s="5">
        <v>20</v>
      </c>
      <c r="F5402" s="5" t="s">
        <v>294</v>
      </c>
      <c r="G5402" s="5" t="s">
        <v>297</v>
      </c>
      <c r="M5402" s="5" t="s">
        <v>794</v>
      </c>
      <c r="N5402" s="5" t="s">
        <v>294</v>
      </c>
      <c r="O5402" s="5" t="s">
        <v>294</v>
      </c>
      <c r="P5402" s="5" t="s">
        <v>294</v>
      </c>
      <c r="Q5402" s="5" t="s">
        <v>294</v>
      </c>
      <c r="R5402" s="5" t="s">
        <v>294</v>
      </c>
      <c r="U5402" s="5" t="s">
        <v>15233</v>
      </c>
    </row>
    <row r="5403" spans="1:22" x14ac:dyDescent="0.35">
      <c r="A5403" s="5" t="s">
        <v>15234</v>
      </c>
      <c r="B5403" s="5" t="s">
        <v>15235</v>
      </c>
      <c r="C5403" s="5" t="s">
        <v>15204</v>
      </c>
      <c r="D5403" s="5" t="s">
        <v>18</v>
      </c>
      <c r="E5403" s="5">
        <v>100</v>
      </c>
      <c r="F5403" s="5" t="s">
        <v>294</v>
      </c>
      <c r="G5403" s="5" t="s">
        <v>294</v>
      </c>
      <c r="M5403" s="5" t="s">
        <v>794</v>
      </c>
      <c r="N5403" s="5" t="s">
        <v>294</v>
      </c>
      <c r="O5403" s="5" t="s">
        <v>294</v>
      </c>
      <c r="P5403" s="5" t="s">
        <v>294</v>
      </c>
      <c r="Q5403" s="5" t="s">
        <v>294</v>
      </c>
      <c r="R5403" s="5" t="s">
        <v>294</v>
      </c>
    </row>
    <row r="5404" spans="1:22" x14ac:dyDescent="0.35">
      <c r="A5404" s="5" t="s">
        <v>15236</v>
      </c>
      <c r="B5404" s="5" t="s">
        <v>3822</v>
      </c>
      <c r="C5404" s="5" t="s">
        <v>15237</v>
      </c>
      <c r="D5404" s="5" t="s">
        <v>18</v>
      </c>
      <c r="E5404" s="5">
        <v>20</v>
      </c>
      <c r="F5404" s="5" t="s">
        <v>294</v>
      </c>
      <c r="G5404" s="5" t="s">
        <v>294</v>
      </c>
      <c r="M5404" s="5" t="s">
        <v>794</v>
      </c>
      <c r="N5404" s="5" t="s">
        <v>294</v>
      </c>
      <c r="O5404" s="5" t="s">
        <v>294</v>
      </c>
      <c r="P5404" s="5" t="s">
        <v>294</v>
      </c>
      <c r="Q5404" s="5" t="s">
        <v>294</v>
      </c>
      <c r="R5404" s="5" t="s">
        <v>294</v>
      </c>
    </row>
    <row r="5405" spans="1:22" x14ac:dyDescent="0.35">
      <c r="A5405" s="5" t="s">
        <v>15238</v>
      </c>
      <c r="B5405" s="5" t="s">
        <v>9813</v>
      </c>
      <c r="C5405" s="5" t="s">
        <v>15237</v>
      </c>
      <c r="D5405" s="5" t="s">
        <v>22</v>
      </c>
      <c r="E5405" s="5">
        <v>9</v>
      </c>
      <c r="F5405" s="5" t="s">
        <v>294</v>
      </c>
      <c r="G5405" s="5" t="s">
        <v>294</v>
      </c>
      <c r="M5405" s="5" t="s">
        <v>3826</v>
      </c>
      <c r="N5405" s="5" t="s">
        <v>294</v>
      </c>
      <c r="P5405" s="5" t="s">
        <v>294</v>
      </c>
      <c r="Q5405" s="5" t="s">
        <v>294</v>
      </c>
      <c r="R5405" s="5" t="s">
        <v>294</v>
      </c>
    </row>
    <row r="5406" spans="1:22" x14ac:dyDescent="0.35">
      <c r="A5406" s="5" t="s">
        <v>15239</v>
      </c>
      <c r="C5406" s="5" t="s">
        <v>3738</v>
      </c>
      <c r="D5406" s="5" t="s">
        <v>18</v>
      </c>
      <c r="E5406" s="5">
        <v>20</v>
      </c>
      <c r="F5406" s="5" t="s">
        <v>294</v>
      </c>
      <c r="G5406" s="5" t="s">
        <v>294</v>
      </c>
      <c r="M5406" s="5" t="s">
        <v>794</v>
      </c>
      <c r="N5406" s="5" t="s">
        <v>294</v>
      </c>
      <c r="R5406" s="5" t="s">
        <v>297</v>
      </c>
      <c r="V5406" s="5" t="s">
        <v>15239</v>
      </c>
    </row>
    <row r="5407" spans="1:22" x14ac:dyDescent="0.35">
      <c r="A5407" s="5" t="s">
        <v>15240</v>
      </c>
      <c r="B5407" s="5" t="s">
        <v>15241</v>
      </c>
      <c r="C5407" s="5" t="s">
        <v>3738</v>
      </c>
      <c r="D5407" s="5" t="s">
        <v>18</v>
      </c>
      <c r="E5407" s="5">
        <v>7</v>
      </c>
      <c r="F5407" s="5" t="s">
        <v>294</v>
      </c>
      <c r="G5407" s="5" t="s">
        <v>297</v>
      </c>
      <c r="M5407" s="5" t="s">
        <v>3826</v>
      </c>
      <c r="N5407" s="5" t="s">
        <v>294</v>
      </c>
      <c r="R5407" s="5" t="s">
        <v>294</v>
      </c>
      <c r="V5407" s="5" t="s">
        <v>15240</v>
      </c>
    </row>
    <row r="5408" spans="1:22" x14ac:dyDescent="0.35">
      <c r="A5408" s="5" t="s">
        <v>15242</v>
      </c>
      <c r="B5408" s="5" t="s">
        <v>111</v>
      </c>
      <c r="C5408" s="5" t="s">
        <v>3738</v>
      </c>
      <c r="D5408" s="5" t="s">
        <v>1655</v>
      </c>
      <c r="E5408" s="5">
        <v>77</v>
      </c>
      <c r="F5408" s="5" t="s">
        <v>294</v>
      </c>
      <c r="G5408" s="5" t="s">
        <v>294</v>
      </c>
      <c r="M5408" s="5" t="s">
        <v>794</v>
      </c>
      <c r="N5408" s="5" t="s">
        <v>294</v>
      </c>
      <c r="P5408" s="5" t="s">
        <v>294</v>
      </c>
      <c r="Q5408" s="5" t="s">
        <v>294</v>
      </c>
      <c r="R5408" s="5" t="s">
        <v>294</v>
      </c>
      <c r="V5408" s="5" t="s">
        <v>15243</v>
      </c>
    </row>
    <row r="5409" spans="1:22" x14ac:dyDescent="0.35">
      <c r="A5409" s="5" t="s">
        <v>15244</v>
      </c>
      <c r="B5409" s="5" t="s">
        <v>15245</v>
      </c>
      <c r="C5409" s="5" t="s">
        <v>3738</v>
      </c>
      <c r="D5409" s="5" t="s">
        <v>18</v>
      </c>
      <c r="E5409" s="5">
        <v>2</v>
      </c>
      <c r="F5409" s="5" t="s">
        <v>294</v>
      </c>
      <c r="G5409" s="5" t="s">
        <v>297</v>
      </c>
      <c r="J5409" s="5" t="s">
        <v>4586</v>
      </c>
      <c r="M5409" s="5" t="s">
        <v>794</v>
      </c>
      <c r="N5409" s="5" t="s">
        <v>294</v>
      </c>
      <c r="R5409" s="5" t="s">
        <v>297</v>
      </c>
      <c r="V5409" s="5" t="s">
        <v>15244</v>
      </c>
    </row>
    <row r="5410" spans="1:22" x14ac:dyDescent="0.35">
      <c r="A5410" s="5" t="s">
        <v>15246</v>
      </c>
      <c r="B5410" s="5" t="s">
        <v>15247</v>
      </c>
      <c r="C5410" s="5" t="s">
        <v>5118</v>
      </c>
      <c r="D5410" s="5" t="s">
        <v>18</v>
      </c>
      <c r="E5410" s="5">
        <v>40</v>
      </c>
      <c r="F5410" s="5" t="s">
        <v>294</v>
      </c>
      <c r="G5410" s="5" t="s">
        <v>294</v>
      </c>
      <c r="M5410" s="5" t="s">
        <v>794</v>
      </c>
      <c r="N5410" s="5" t="s">
        <v>294</v>
      </c>
      <c r="R5410" s="5" t="s">
        <v>294</v>
      </c>
      <c r="V5410" s="5" t="s">
        <v>15248</v>
      </c>
    </row>
    <row r="5411" spans="1:22" x14ac:dyDescent="0.35">
      <c r="A5411" s="5" t="s">
        <v>15249</v>
      </c>
      <c r="B5411" s="5" t="s">
        <v>15250</v>
      </c>
      <c r="C5411" s="5" t="s">
        <v>5118</v>
      </c>
      <c r="D5411" s="5" t="s">
        <v>18</v>
      </c>
      <c r="E5411" s="5">
        <v>45</v>
      </c>
      <c r="F5411" s="5" t="s">
        <v>294</v>
      </c>
      <c r="G5411" s="5" t="s">
        <v>297</v>
      </c>
      <c r="M5411" s="5" t="s">
        <v>794</v>
      </c>
      <c r="N5411" s="5" t="s">
        <v>294</v>
      </c>
      <c r="P5411" s="5" t="s">
        <v>294</v>
      </c>
      <c r="R5411" s="5" t="s">
        <v>294</v>
      </c>
      <c r="V5411" s="5" t="s">
        <v>15251</v>
      </c>
    </row>
    <row r="5412" spans="1:22" x14ac:dyDescent="0.35">
      <c r="A5412" s="5" t="s">
        <v>15252</v>
      </c>
      <c r="B5412" s="5" t="s">
        <v>15253</v>
      </c>
      <c r="C5412" s="5" t="s">
        <v>5118</v>
      </c>
      <c r="D5412" s="5" t="s">
        <v>18</v>
      </c>
      <c r="E5412" s="5">
        <v>3</v>
      </c>
      <c r="F5412" s="5" t="s">
        <v>294</v>
      </c>
      <c r="G5412" s="5" t="s">
        <v>297</v>
      </c>
      <c r="M5412" s="5" t="s">
        <v>3826</v>
      </c>
      <c r="N5412" s="5" t="s">
        <v>294</v>
      </c>
      <c r="R5412" s="5" t="s">
        <v>294</v>
      </c>
      <c r="V5412" s="5" t="s">
        <v>15254</v>
      </c>
    </row>
    <row r="5413" spans="1:22" x14ac:dyDescent="0.35">
      <c r="A5413" s="5" t="s">
        <v>15255</v>
      </c>
      <c r="B5413" s="5" t="s">
        <v>15256</v>
      </c>
      <c r="C5413" s="5" t="s">
        <v>5118</v>
      </c>
      <c r="D5413" s="5" t="s">
        <v>1655</v>
      </c>
      <c r="E5413" s="5">
        <v>77</v>
      </c>
      <c r="F5413" s="5" t="s">
        <v>294</v>
      </c>
      <c r="G5413" s="5" t="s">
        <v>294</v>
      </c>
      <c r="M5413" s="5" t="s">
        <v>794</v>
      </c>
      <c r="N5413" s="5" t="s">
        <v>294</v>
      </c>
      <c r="R5413" s="5" t="s">
        <v>294</v>
      </c>
      <c r="V5413" s="5" t="s">
        <v>15257</v>
      </c>
    </row>
    <row r="5414" spans="1:22" x14ac:dyDescent="0.35">
      <c r="A5414" s="5" t="s">
        <v>15258</v>
      </c>
      <c r="B5414" s="5" t="s">
        <v>429</v>
      </c>
      <c r="C5414" s="5" t="s">
        <v>15259</v>
      </c>
      <c r="D5414" s="5" t="s">
        <v>18</v>
      </c>
      <c r="E5414" s="5">
        <v>19</v>
      </c>
      <c r="F5414" s="5" t="s">
        <v>294</v>
      </c>
      <c r="G5414" s="5" t="s">
        <v>294</v>
      </c>
      <c r="M5414" s="5" t="s">
        <v>794</v>
      </c>
      <c r="N5414" s="5" t="s">
        <v>294</v>
      </c>
      <c r="O5414" s="5" t="s">
        <v>294</v>
      </c>
      <c r="P5414" s="5" t="s">
        <v>294</v>
      </c>
      <c r="Q5414" s="5" t="s">
        <v>294</v>
      </c>
      <c r="R5414" s="5" t="s">
        <v>294</v>
      </c>
      <c r="V5414" s="5" t="s">
        <v>15258</v>
      </c>
    </row>
    <row r="5415" spans="1:22" x14ac:dyDescent="0.35">
      <c r="A5415" s="5" t="s">
        <v>15260</v>
      </c>
      <c r="B5415" s="5" t="s">
        <v>235</v>
      </c>
      <c r="C5415" s="5" t="s">
        <v>15259</v>
      </c>
      <c r="D5415" s="5" t="s">
        <v>18</v>
      </c>
      <c r="E5415" s="5">
        <v>75</v>
      </c>
      <c r="F5415" s="5" t="s">
        <v>294</v>
      </c>
      <c r="G5415" s="5" t="s">
        <v>294</v>
      </c>
      <c r="M5415" s="5" t="s">
        <v>794</v>
      </c>
      <c r="N5415" s="5" t="s">
        <v>294</v>
      </c>
      <c r="O5415" s="5" t="s">
        <v>294</v>
      </c>
      <c r="P5415" s="5" t="s">
        <v>294</v>
      </c>
      <c r="Q5415" s="5" t="s">
        <v>294</v>
      </c>
      <c r="R5415" s="5" t="s">
        <v>294</v>
      </c>
      <c r="V5415" s="5" t="s">
        <v>15260</v>
      </c>
    </row>
    <row r="5416" spans="1:22" x14ac:dyDescent="0.35">
      <c r="A5416" s="5" t="s">
        <v>15261</v>
      </c>
      <c r="B5416" s="5" t="s">
        <v>9861</v>
      </c>
      <c r="C5416" s="5" t="s">
        <v>15259</v>
      </c>
      <c r="D5416" s="5" t="s">
        <v>18</v>
      </c>
      <c r="E5416" s="5">
        <v>1</v>
      </c>
      <c r="F5416" s="5" t="s">
        <v>294</v>
      </c>
      <c r="G5416" s="5" t="s">
        <v>297</v>
      </c>
      <c r="L5416" s="5" t="s">
        <v>822</v>
      </c>
      <c r="M5416" s="5" t="s">
        <v>794</v>
      </c>
      <c r="N5416" s="5" t="s">
        <v>294</v>
      </c>
      <c r="O5416" s="5" t="s">
        <v>294</v>
      </c>
      <c r="P5416" s="5" t="s">
        <v>294</v>
      </c>
      <c r="Q5416" s="5" t="s">
        <v>294</v>
      </c>
      <c r="R5416" s="5" t="s">
        <v>294</v>
      </c>
      <c r="V5416" s="5" t="s">
        <v>15261</v>
      </c>
    </row>
    <row r="5417" spans="1:22" x14ac:dyDescent="0.35">
      <c r="A5417" s="5" t="s">
        <v>15262</v>
      </c>
      <c r="B5417" s="5" t="s">
        <v>15263</v>
      </c>
      <c r="C5417" s="5" t="s">
        <v>15264</v>
      </c>
      <c r="D5417" s="5" t="s">
        <v>18</v>
      </c>
      <c r="E5417" s="5">
        <v>1</v>
      </c>
      <c r="F5417" s="5" t="s">
        <v>294</v>
      </c>
      <c r="G5417" s="5" t="s">
        <v>297</v>
      </c>
      <c r="L5417" s="5" t="s">
        <v>822</v>
      </c>
      <c r="M5417" s="5" t="s">
        <v>794</v>
      </c>
      <c r="N5417" s="5" t="s">
        <v>294</v>
      </c>
      <c r="O5417" s="5" t="s">
        <v>294</v>
      </c>
      <c r="P5417" s="5" t="s">
        <v>294</v>
      </c>
      <c r="Q5417" s="5" t="s">
        <v>294</v>
      </c>
      <c r="R5417" s="5" t="s">
        <v>294</v>
      </c>
      <c r="S5417" s="5" t="s">
        <v>297</v>
      </c>
      <c r="V5417" s="5" t="s">
        <v>15262</v>
      </c>
    </row>
    <row r="5418" spans="1:22" x14ac:dyDescent="0.35">
      <c r="A5418" s="5" t="s">
        <v>15265</v>
      </c>
      <c r="B5418" s="5" t="s">
        <v>15266</v>
      </c>
      <c r="C5418" s="5" t="s">
        <v>15264</v>
      </c>
      <c r="D5418" s="5" t="s">
        <v>18</v>
      </c>
      <c r="E5418" s="5">
        <v>1</v>
      </c>
      <c r="F5418" s="5" t="s">
        <v>294</v>
      </c>
      <c r="G5418" s="5" t="s">
        <v>297</v>
      </c>
      <c r="L5418" s="5" t="s">
        <v>822</v>
      </c>
      <c r="M5418" s="5" t="s">
        <v>794</v>
      </c>
      <c r="N5418" s="5" t="s">
        <v>294</v>
      </c>
      <c r="O5418" s="5" t="s">
        <v>294</v>
      </c>
      <c r="P5418" s="5" t="s">
        <v>294</v>
      </c>
      <c r="Q5418" s="5" t="s">
        <v>294</v>
      </c>
      <c r="R5418" s="5" t="s">
        <v>294</v>
      </c>
      <c r="S5418" s="5" t="s">
        <v>297</v>
      </c>
      <c r="V5418" s="5" t="s">
        <v>15265</v>
      </c>
    </row>
    <row r="5419" spans="1:22" x14ac:dyDescent="0.35">
      <c r="A5419" s="5" t="s">
        <v>15267</v>
      </c>
      <c r="B5419" s="5" t="s">
        <v>235</v>
      </c>
      <c r="C5419" s="5" t="s">
        <v>15264</v>
      </c>
      <c r="D5419" s="5" t="s">
        <v>18</v>
      </c>
      <c r="E5419" s="5">
        <v>55</v>
      </c>
      <c r="F5419" s="5" t="s">
        <v>294</v>
      </c>
      <c r="G5419" s="5" t="s">
        <v>294</v>
      </c>
      <c r="M5419" s="5" t="s">
        <v>794</v>
      </c>
      <c r="N5419" s="5" t="s">
        <v>294</v>
      </c>
      <c r="O5419" s="5" t="s">
        <v>294</v>
      </c>
      <c r="P5419" s="5" t="s">
        <v>294</v>
      </c>
      <c r="Q5419" s="5" t="s">
        <v>294</v>
      </c>
      <c r="R5419" s="5" t="s">
        <v>294</v>
      </c>
      <c r="V5419" s="5" t="s">
        <v>15267</v>
      </c>
    </row>
    <row r="5420" spans="1:22" x14ac:dyDescent="0.35">
      <c r="A5420" s="5" t="s">
        <v>15268</v>
      </c>
      <c r="B5420" s="5" t="s">
        <v>15269</v>
      </c>
      <c r="C5420" s="5" t="s">
        <v>15264</v>
      </c>
      <c r="D5420" s="5" t="s">
        <v>18</v>
      </c>
      <c r="E5420" s="5">
        <v>20</v>
      </c>
      <c r="F5420" s="5" t="s">
        <v>294</v>
      </c>
      <c r="G5420" s="5" t="s">
        <v>294</v>
      </c>
      <c r="M5420" s="5" t="s">
        <v>794</v>
      </c>
      <c r="N5420" s="5" t="s">
        <v>294</v>
      </c>
      <c r="O5420" s="5" t="s">
        <v>294</v>
      </c>
      <c r="P5420" s="5" t="s">
        <v>294</v>
      </c>
      <c r="Q5420" s="5" t="s">
        <v>294</v>
      </c>
      <c r="R5420" s="5" t="s">
        <v>294</v>
      </c>
    </row>
    <row r="5421" spans="1:22" x14ac:dyDescent="0.35">
      <c r="A5421" s="5" t="s">
        <v>15270</v>
      </c>
      <c r="B5421" s="5" t="s">
        <v>15271</v>
      </c>
      <c r="C5421" s="5" t="s">
        <v>15264</v>
      </c>
      <c r="D5421" s="5" t="s">
        <v>18</v>
      </c>
      <c r="E5421" s="5">
        <v>20</v>
      </c>
      <c r="F5421" s="5" t="s">
        <v>294</v>
      </c>
      <c r="G5421" s="5" t="s">
        <v>297</v>
      </c>
      <c r="L5421" s="5" t="s">
        <v>15272</v>
      </c>
      <c r="M5421" s="5" t="s">
        <v>794</v>
      </c>
      <c r="N5421" s="5" t="s">
        <v>294</v>
      </c>
      <c r="O5421" s="5" t="s">
        <v>294</v>
      </c>
      <c r="P5421" s="5" t="s">
        <v>294</v>
      </c>
      <c r="Q5421" s="5" t="s">
        <v>294</v>
      </c>
      <c r="R5421" s="5" t="s">
        <v>294</v>
      </c>
    </row>
    <row r="5422" spans="1:22" x14ac:dyDescent="0.35">
      <c r="A5422" s="5" t="s">
        <v>15273</v>
      </c>
      <c r="B5422" s="5" t="s">
        <v>15274</v>
      </c>
      <c r="C5422" s="5" t="s">
        <v>15264</v>
      </c>
      <c r="D5422" s="5" t="s">
        <v>18</v>
      </c>
      <c r="E5422" s="5">
        <v>200</v>
      </c>
      <c r="F5422" s="5" t="s">
        <v>294</v>
      </c>
      <c r="G5422" s="5" t="s">
        <v>294</v>
      </c>
      <c r="M5422" s="5" t="s">
        <v>794</v>
      </c>
      <c r="N5422" s="5" t="s">
        <v>294</v>
      </c>
      <c r="O5422" s="5" t="s">
        <v>294</v>
      </c>
      <c r="P5422" s="5" t="s">
        <v>294</v>
      </c>
      <c r="Q5422" s="5" t="s">
        <v>294</v>
      </c>
      <c r="R5422" s="5" t="s">
        <v>294</v>
      </c>
    </row>
    <row r="5423" spans="1:22" x14ac:dyDescent="0.35">
      <c r="A5423" s="5" t="s">
        <v>15275</v>
      </c>
      <c r="B5423" s="5" t="s">
        <v>1094</v>
      </c>
      <c r="C5423" s="5" t="s">
        <v>15259</v>
      </c>
      <c r="D5423" s="5" t="s">
        <v>18</v>
      </c>
      <c r="E5423" s="5">
        <v>20</v>
      </c>
      <c r="F5423" s="5" t="s">
        <v>294</v>
      </c>
      <c r="G5423" s="5" t="s">
        <v>294</v>
      </c>
      <c r="M5423" s="5" t="s">
        <v>794</v>
      </c>
      <c r="N5423" s="5" t="s">
        <v>294</v>
      </c>
      <c r="O5423" s="5" t="s">
        <v>294</v>
      </c>
      <c r="P5423" s="5" t="s">
        <v>294</v>
      </c>
      <c r="Q5423" s="5" t="s">
        <v>294</v>
      </c>
      <c r="R5423" s="5" t="s">
        <v>297</v>
      </c>
      <c r="V5423" s="5" t="s">
        <v>15275</v>
      </c>
    </row>
    <row r="5424" spans="1:22" x14ac:dyDescent="0.35">
      <c r="A5424" s="5" t="s">
        <v>15276</v>
      </c>
      <c r="B5424" s="5" t="s">
        <v>15277</v>
      </c>
      <c r="C5424" s="5" t="s">
        <v>15264</v>
      </c>
      <c r="D5424" s="5" t="s">
        <v>18</v>
      </c>
      <c r="E5424" s="5">
        <v>20</v>
      </c>
      <c r="F5424" s="5" t="s">
        <v>294</v>
      </c>
      <c r="G5424" s="5" t="s">
        <v>297</v>
      </c>
      <c r="M5424" s="5" t="s">
        <v>3826</v>
      </c>
      <c r="N5424" s="5" t="s">
        <v>294</v>
      </c>
      <c r="O5424" s="5" t="s">
        <v>294</v>
      </c>
      <c r="P5424" s="5" t="s">
        <v>294</v>
      </c>
      <c r="Q5424" s="5" t="s">
        <v>294</v>
      </c>
      <c r="R5424" s="5" t="s">
        <v>294</v>
      </c>
      <c r="V5424" s="5" t="s">
        <v>15276</v>
      </c>
    </row>
    <row r="5425" spans="1:22" x14ac:dyDescent="0.35">
      <c r="A5425" s="5" t="s">
        <v>15278</v>
      </c>
      <c r="B5425" s="5" t="s">
        <v>15279</v>
      </c>
      <c r="C5425" s="5" t="s">
        <v>15259</v>
      </c>
      <c r="D5425" s="5" t="s">
        <v>18</v>
      </c>
      <c r="E5425" s="5">
        <v>20</v>
      </c>
      <c r="F5425" s="5" t="s">
        <v>294</v>
      </c>
      <c r="G5425" s="5" t="s">
        <v>294</v>
      </c>
      <c r="M5425" s="5" t="s">
        <v>794</v>
      </c>
      <c r="N5425" s="5" t="s">
        <v>294</v>
      </c>
      <c r="O5425" s="5" t="s">
        <v>294</v>
      </c>
      <c r="P5425" s="5" t="s">
        <v>294</v>
      </c>
      <c r="Q5425" s="5" t="s">
        <v>297</v>
      </c>
      <c r="R5425" s="5" t="s">
        <v>294</v>
      </c>
    </row>
    <row r="5426" spans="1:22" x14ac:dyDescent="0.35">
      <c r="A5426" s="5" t="s">
        <v>15280</v>
      </c>
      <c r="B5426" s="5" t="s">
        <v>4459</v>
      </c>
      <c r="C5426" s="5" t="s">
        <v>15264</v>
      </c>
      <c r="D5426" s="5" t="s">
        <v>18</v>
      </c>
      <c r="E5426" s="5">
        <v>1</v>
      </c>
      <c r="F5426" s="5" t="s">
        <v>294</v>
      </c>
      <c r="G5426" s="5" t="s">
        <v>294</v>
      </c>
      <c r="L5426" s="5" t="s">
        <v>8808</v>
      </c>
      <c r="M5426" s="5" t="s">
        <v>794</v>
      </c>
      <c r="N5426" s="5" t="s">
        <v>294</v>
      </c>
      <c r="O5426" s="5" t="s">
        <v>294</v>
      </c>
      <c r="P5426" s="5" t="s">
        <v>294</v>
      </c>
      <c r="Q5426" s="5" t="s">
        <v>294</v>
      </c>
      <c r="R5426" s="5" t="s">
        <v>294</v>
      </c>
      <c r="S5426" s="5" t="s">
        <v>250</v>
      </c>
      <c r="V5426" s="5" t="s">
        <v>15280</v>
      </c>
    </row>
    <row r="5427" spans="1:22" x14ac:dyDescent="0.35">
      <c r="A5427" s="5" t="s">
        <v>15281</v>
      </c>
      <c r="B5427" s="5" t="s">
        <v>15263</v>
      </c>
      <c r="C5427" s="5" t="s">
        <v>15282</v>
      </c>
      <c r="D5427" s="5" t="s">
        <v>18</v>
      </c>
      <c r="E5427" s="5">
        <v>1</v>
      </c>
      <c r="F5427" s="5" t="s">
        <v>294</v>
      </c>
      <c r="G5427" s="5" t="s">
        <v>297</v>
      </c>
      <c r="L5427" s="5" t="s">
        <v>822</v>
      </c>
      <c r="M5427" s="5" t="s">
        <v>794</v>
      </c>
      <c r="N5427" s="5" t="s">
        <v>294</v>
      </c>
      <c r="O5427" s="5" t="s">
        <v>294</v>
      </c>
      <c r="P5427" s="5" t="s">
        <v>294</v>
      </c>
      <c r="Q5427" s="5" t="s">
        <v>294</v>
      </c>
      <c r="R5427" s="5" t="s">
        <v>294</v>
      </c>
      <c r="S5427" s="5" t="s">
        <v>297</v>
      </c>
      <c r="V5427" s="5" t="s">
        <v>15262</v>
      </c>
    </row>
    <row r="5428" spans="1:22" x14ac:dyDescent="0.35">
      <c r="A5428" s="5" t="s">
        <v>15283</v>
      </c>
      <c r="B5428" s="5" t="s">
        <v>15266</v>
      </c>
      <c r="C5428" s="5" t="s">
        <v>15282</v>
      </c>
      <c r="D5428" s="5" t="s">
        <v>18</v>
      </c>
      <c r="E5428" s="5">
        <v>1</v>
      </c>
      <c r="F5428" s="5" t="s">
        <v>294</v>
      </c>
      <c r="G5428" s="5" t="s">
        <v>297</v>
      </c>
      <c r="L5428" s="5" t="s">
        <v>822</v>
      </c>
      <c r="M5428" s="5" t="s">
        <v>794</v>
      </c>
      <c r="N5428" s="5" t="s">
        <v>294</v>
      </c>
      <c r="O5428" s="5" t="s">
        <v>294</v>
      </c>
      <c r="P5428" s="5" t="s">
        <v>294</v>
      </c>
      <c r="Q5428" s="5" t="s">
        <v>294</v>
      </c>
      <c r="R5428" s="5" t="s">
        <v>294</v>
      </c>
      <c r="S5428" s="5" t="s">
        <v>294</v>
      </c>
      <c r="V5428" s="5" t="s">
        <v>15265</v>
      </c>
    </row>
    <row r="5429" spans="1:22" x14ac:dyDescent="0.35">
      <c r="A5429" s="5" t="s">
        <v>15284</v>
      </c>
      <c r="B5429" s="5" t="s">
        <v>235</v>
      </c>
      <c r="C5429" s="5" t="s">
        <v>15282</v>
      </c>
      <c r="D5429" s="5" t="s">
        <v>18</v>
      </c>
      <c r="E5429" s="5">
        <v>50</v>
      </c>
      <c r="F5429" s="5" t="s">
        <v>294</v>
      </c>
      <c r="G5429" s="5" t="s">
        <v>294</v>
      </c>
      <c r="M5429" s="5" t="s">
        <v>794</v>
      </c>
      <c r="N5429" s="5" t="s">
        <v>294</v>
      </c>
      <c r="O5429" s="5" t="s">
        <v>294</v>
      </c>
      <c r="P5429" s="5" t="s">
        <v>294</v>
      </c>
      <c r="Q5429" s="5" t="s">
        <v>294</v>
      </c>
      <c r="R5429" s="5" t="s">
        <v>294</v>
      </c>
      <c r="V5429" s="5" t="s">
        <v>15267</v>
      </c>
    </row>
    <row r="5430" spans="1:22" x14ac:dyDescent="0.35">
      <c r="A5430" s="5" t="s">
        <v>15285</v>
      </c>
      <c r="B5430" s="5" t="s">
        <v>15269</v>
      </c>
      <c r="C5430" s="5" t="s">
        <v>15282</v>
      </c>
      <c r="D5430" s="5" t="s">
        <v>18</v>
      </c>
      <c r="E5430" s="5">
        <v>20</v>
      </c>
      <c r="F5430" s="5" t="s">
        <v>294</v>
      </c>
      <c r="G5430" s="5" t="s">
        <v>294</v>
      </c>
      <c r="M5430" s="5" t="s">
        <v>794</v>
      </c>
      <c r="N5430" s="5" t="s">
        <v>294</v>
      </c>
      <c r="O5430" s="5" t="s">
        <v>294</v>
      </c>
      <c r="P5430" s="5" t="s">
        <v>294</v>
      </c>
      <c r="Q5430" s="5" t="s">
        <v>294</v>
      </c>
      <c r="R5430" s="5" t="s">
        <v>294</v>
      </c>
    </row>
    <row r="5431" spans="1:22" x14ac:dyDescent="0.35">
      <c r="A5431" s="5" t="s">
        <v>15286</v>
      </c>
      <c r="B5431" s="5" t="s">
        <v>15271</v>
      </c>
      <c r="C5431" s="5" t="s">
        <v>15282</v>
      </c>
      <c r="D5431" s="5" t="s">
        <v>18</v>
      </c>
      <c r="E5431" s="5">
        <v>20</v>
      </c>
      <c r="F5431" s="5" t="s">
        <v>294</v>
      </c>
      <c r="G5431" s="5" t="s">
        <v>297</v>
      </c>
      <c r="L5431" s="5" t="s">
        <v>15272</v>
      </c>
      <c r="M5431" s="5" t="s">
        <v>794</v>
      </c>
      <c r="N5431" s="5" t="s">
        <v>294</v>
      </c>
      <c r="O5431" s="5" t="s">
        <v>294</v>
      </c>
      <c r="P5431" s="5" t="s">
        <v>294</v>
      </c>
      <c r="Q5431" s="5" t="s">
        <v>294</v>
      </c>
      <c r="R5431" s="5" t="s">
        <v>294</v>
      </c>
    </row>
    <row r="5432" spans="1:22" x14ac:dyDescent="0.35">
      <c r="A5432" s="5" t="s">
        <v>15287</v>
      </c>
      <c r="B5432" s="5" t="s">
        <v>15274</v>
      </c>
      <c r="C5432" s="5" t="s">
        <v>15282</v>
      </c>
      <c r="D5432" s="5" t="s">
        <v>18</v>
      </c>
      <c r="E5432" s="5">
        <v>200</v>
      </c>
      <c r="F5432" s="5" t="s">
        <v>294</v>
      </c>
      <c r="G5432" s="5" t="s">
        <v>294</v>
      </c>
      <c r="M5432" s="5" t="s">
        <v>794</v>
      </c>
      <c r="N5432" s="5" t="s">
        <v>294</v>
      </c>
      <c r="O5432" s="5" t="s">
        <v>294</v>
      </c>
      <c r="P5432" s="5" t="s">
        <v>294</v>
      </c>
      <c r="Q5432" s="5" t="s">
        <v>294</v>
      </c>
      <c r="R5432" s="5" t="s">
        <v>294</v>
      </c>
    </row>
    <row r="5433" spans="1:22" x14ac:dyDescent="0.35">
      <c r="A5433" s="5" t="s">
        <v>15288</v>
      </c>
      <c r="B5433" s="5" t="s">
        <v>15289</v>
      </c>
      <c r="C5433" s="5" t="s">
        <v>15282</v>
      </c>
      <c r="D5433" s="5" t="s">
        <v>18</v>
      </c>
      <c r="E5433" s="5">
        <v>20</v>
      </c>
      <c r="F5433" s="5" t="s">
        <v>294</v>
      </c>
      <c r="G5433" s="5" t="s">
        <v>297</v>
      </c>
      <c r="M5433" s="5" t="s">
        <v>3826</v>
      </c>
      <c r="N5433" s="5" t="s">
        <v>294</v>
      </c>
      <c r="O5433" s="5" t="s">
        <v>294</v>
      </c>
      <c r="P5433" s="5" t="s">
        <v>294</v>
      </c>
      <c r="Q5433" s="5" t="s">
        <v>294</v>
      </c>
      <c r="R5433" s="5" t="s">
        <v>294</v>
      </c>
      <c r="V5433" s="5" t="s">
        <v>15276</v>
      </c>
    </row>
    <row r="5434" spans="1:22" x14ac:dyDescent="0.35">
      <c r="A5434" s="5" t="s">
        <v>15290</v>
      </c>
      <c r="B5434" s="5" t="s">
        <v>4459</v>
      </c>
      <c r="C5434" s="5" t="s">
        <v>15282</v>
      </c>
      <c r="D5434" s="5" t="s">
        <v>18</v>
      </c>
      <c r="E5434" s="5">
        <v>1</v>
      </c>
      <c r="F5434" s="5" t="s">
        <v>294</v>
      </c>
      <c r="G5434" s="5" t="s">
        <v>294</v>
      </c>
      <c r="L5434" s="5" t="s">
        <v>15291</v>
      </c>
      <c r="M5434" s="5" t="s">
        <v>794</v>
      </c>
      <c r="N5434" s="5" t="s">
        <v>294</v>
      </c>
      <c r="O5434" s="5" t="s">
        <v>294</v>
      </c>
      <c r="P5434" s="5" t="s">
        <v>294</v>
      </c>
      <c r="Q5434" s="5" t="s">
        <v>294</v>
      </c>
      <c r="R5434" s="5" t="s">
        <v>294</v>
      </c>
      <c r="S5434" s="5" t="s">
        <v>250</v>
      </c>
      <c r="V5434" s="5" t="s">
        <v>15280</v>
      </c>
    </row>
    <row r="5435" spans="1:22" x14ac:dyDescent="0.35">
      <c r="A5435" s="5" t="s">
        <v>15292</v>
      </c>
      <c r="B5435" s="5" t="s">
        <v>3907</v>
      </c>
      <c r="C5435" s="5" t="s">
        <v>15259</v>
      </c>
      <c r="D5435" s="5" t="s">
        <v>18</v>
      </c>
      <c r="E5435" s="5">
        <v>40</v>
      </c>
      <c r="F5435" s="5" t="s">
        <v>294</v>
      </c>
      <c r="G5435" s="5" t="s">
        <v>294</v>
      </c>
      <c r="M5435" s="5" t="s">
        <v>3826</v>
      </c>
      <c r="N5435" s="5" t="s">
        <v>294</v>
      </c>
      <c r="O5435" s="5" t="s">
        <v>294</v>
      </c>
      <c r="P5435" s="5" t="s">
        <v>294</v>
      </c>
      <c r="Q5435" s="5" t="s">
        <v>294</v>
      </c>
      <c r="R5435" s="5" t="s">
        <v>294</v>
      </c>
      <c r="V5435" s="5" t="s">
        <v>15292</v>
      </c>
    </row>
    <row r="5436" spans="1:22" x14ac:dyDescent="0.35">
      <c r="A5436" s="5" t="s">
        <v>15293</v>
      </c>
      <c r="B5436" s="5" t="s">
        <v>1091</v>
      </c>
      <c r="C5436" s="5" t="s">
        <v>15259</v>
      </c>
      <c r="D5436" s="5" t="s">
        <v>18</v>
      </c>
      <c r="E5436" s="5">
        <v>20</v>
      </c>
      <c r="F5436" s="5" t="s">
        <v>294</v>
      </c>
      <c r="G5436" s="5" t="s">
        <v>294</v>
      </c>
      <c r="M5436" s="5" t="s">
        <v>794</v>
      </c>
      <c r="N5436" s="5" t="s">
        <v>294</v>
      </c>
      <c r="O5436" s="5" t="s">
        <v>294</v>
      </c>
      <c r="P5436" s="5" t="s">
        <v>294</v>
      </c>
      <c r="Q5436" s="5" t="s">
        <v>297</v>
      </c>
      <c r="R5436" s="5" t="s">
        <v>294</v>
      </c>
      <c r="V5436" s="5" t="s">
        <v>15293</v>
      </c>
    </row>
    <row r="5437" spans="1:22" x14ac:dyDescent="0.35">
      <c r="A5437" s="5" t="s">
        <v>15294</v>
      </c>
      <c r="B5437" s="5" t="s">
        <v>15295</v>
      </c>
      <c r="C5437" s="5" t="s">
        <v>15296</v>
      </c>
      <c r="D5437" s="5" t="s">
        <v>16</v>
      </c>
      <c r="E5437" s="5">
        <v>12</v>
      </c>
      <c r="F5437" s="5" t="s">
        <v>294</v>
      </c>
      <c r="G5437" s="5" t="s">
        <v>294</v>
      </c>
      <c r="M5437" s="5" t="s">
        <v>794</v>
      </c>
      <c r="N5437" s="5" t="s">
        <v>294</v>
      </c>
      <c r="P5437" s="5" t="s">
        <v>294</v>
      </c>
      <c r="Q5437" s="5" t="s">
        <v>294</v>
      </c>
      <c r="R5437" s="5" t="s">
        <v>294</v>
      </c>
      <c r="V5437" s="5" t="s">
        <v>15297</v>
      </c>
    </row>
    <row r="5438" spans="1:22" x14ac:dyDescent="0.35">
      <c r="A5438" s="5" t="s">
        <v>15298</v>
      </c>
      <c r="B5438" s="5" t="s">
        <v>15299</v>
      </c>
      <c r="C5438" s="5" t="s">
        <v>15296</v>
      </c>
      <c r="D5438" s="5" t="s">
        <v>20</v>
      </c>
      <c r="E5438" s="5">
        <v>10</v>
      </c>
      <c r="F5438" s="5" t="s">
        <v>294</v>
      </c>
      <c r="G5438" s="5" t="s">
        <v>294</v>
      </c>
      <c r="M5438" s="5" t="s">
        <v>794</v>
      </c>
      <c r="N5438" s="5" t="s">
        <v>294</v>
      </c>
      <c r="P5438" s="5" t="s">
        <v>294</v>
      </c>
      <c r="Q5438" s="5" t="s">
        <v>294</v>
      </c>
      <c r="R5438" s="5" t="s">
        <v>294</v>
      </c>
      <c r="V5438" s="5" t="s">
        <v>15300</v>
      </c>
    </row>
    <row r="5439" spans="1:22" x14ac:dyDescent="0.35">
      <c r="A5439" s="5" t="s">
        <v>15301</v>
      </c>
      <c r="B5439" s="5" t="s">
        <v>13367</v>
      </c>
      <c r="C5439" s="5" t="s">
        <v>15296</v>
      </c>
      <c r="D5439" s="5" t="s">
        <v>20</v>
      </c>
      <c r="E5439" s="5">
        <v>10</v>
      </c>
      <c r="F5439" s="5" t="s">
        <v>294</v>
      </c>
      <c r="G5439" s="5" t="s">
        <v>294</v>
      </c>
      <c r="M5439" s="5" t="s">
        <v>794</v>
      </c>
      <c r="N5439" s="5" t="s">
        <v>294</v>
      </c>
      <c r="P5439" s="5" t="s">
        <v>294</v>
      </c>
      <c r="Q5439" s="5" t="s">
        <v>294</v>
      </c>
      <c r="R5439" s="5" t="s">
        <v>294</v>
      </c>
      <c r="V5439" s="5" t="s">
        <v>15302</v>
      </c>
    </row>
    <row r="5440" spans="1:22" x14ac:dyDescent="0.35">
      <c r="A5440" s="5" t="s">
        <v>15303</v>
      </c>
      <c r="B5440" s="5" t="s">
        <v>4226</v>
      </c>
      <c r="C5440" s="5" t="s">
        <v>15296</v>
      </c>
      <c r="D5440" s="5" t="s">
        <v>18</v>
      </c>
      <c r="E5440" s="5">
        <v>180</v>
      </c>
      <c r="F5440" s="5" t="s">
        <v>294</v>
      </c>
      <c r="G5440" s="5" t="s">
        <v>294</v>
      </c>
      <c r="M5440" s="5" t="s">
        <v>794</v>
      </c>
      <c r="N5440" s="5" t="s">
        <v>294</v>
      </c>
      <c r="O5440" s="5" t="s">
        <v>294</v>
      </c>
      <c r="P5440" s="5" t="s">
        <v>294</v>
      </c>
      <c r="Q5440" s="5" t="s">
        <v>294</v>
      </c>
      <c r="R5440" s="5" t="s">
        <v>294</v>
      </c>
      <c r="V5440" s="5" t="s">
        <v>15304</v>
      </c>
    </row>
    <row r="5441" spans="1:22" x14ac:dyDescent="0.35">
      <c r="A5441" s="5" t="s">
        <v>15305</v>
      </c>
      <c r="B5441" s="5" t="s">
        <v>13370</v>
      </c>
      <c r="C5441" s="5" t="s">
        <v>15296</v>
      </c>
      <c r="D5441" s="5" t="s">
        <v>22</v>
      </c>
      <c r="E5441" s="5">
        <v>10</v>
      </c>
      <c r="F5441" s="5" t="s">
        <v>294</v>
      </c>
      <c r="G5441" s="5" t="s">
        <v>294</v>
      </c>
      <c r="J5441" s="5" t="s">
        <v>5985</v>
      </c>
      <c r="M5441" s="5" t="s">
        <v>794</v>
      </c>
      <c r="N5441" s="5" t="s">
        <v>294</v>
      </c>
      <c r="P5441" s="5" t="s">
        <v>294</v>
      </c>
      <c r="Q5441" s="5" t="s">
        <v>294</v>
      </c>
      <c r="R5441" s="5" t="s">
        <v>297</v>
      </c>
      <c r="U5441" s="5" t="s">
        <v>15306</v>
      </c>
      <c r="V5441" s="5" t="s">
        <v>15305</v>
      </c>
    </row>
    <row r="5442" spans="1:22" x14ac:dyDescent="0.35">
      <c r="A5442" s="5" t="s">
        <v>15307</v>
      </c>
      <c r="B5442" s="5" t="s">
        <v>899</v>
      </c>
      <c r="C5442" s="5" t="s">
        <v>15296</v>
      </c>
      <c r="D5442" s="5" t="s">
        <v>20</v>
      </c>
      <c r="E5442" s="5">
        <v>10</v>
      </c>
      <c r="F5442" s="5" t="s">
        <v>294</v>
      </c>
      <c r="G5442" s="5" t="s">
        <v>294</v>
      </c>
      <c r="M5442" s="5" t="s">
        <v>794</v>
      </c>
      <c r="N5442" s="5" t="s">
        <v>294</v>
      </c>
      <c r="P5442" s="5" t="s">
        <v>294</v>
      </c>
      <c r="Q5442" s="5" t="s">
        <v>294</v>
      </c>
      <c r="R5442" s="5" t="s">
        <v>294</v>
      </c>
      <c r="V5442" s="5" t="s">
        <v>15308</v>
      </c>
    </row>
    <row r="5443" spans="1:22" x14ac:dyDescent="0.35">
      <c r="A5443" s="5" t="s">
        <v>15309</v>
      </c>
      <c r="B5443" s="5" t="s">
        <v>4583</v>
      </c>
      <c r="C5443" s="5" t="s">
        <v>15296</v>
      </c>
      <c r="D5443" s="5" t="s">
        <v>22</v>
      </c>
      <c r="E5443" s="5">
        <v>18</v>
      </c>
      <c r="F5443" s="5" t="s">
        <v>294</v>
      </c>
      <c r="G5443" s="5" t="s">
        <v>294</v>
      </c>
      <c r="M5443" s="5" t="s">
        <v>3826</v>
      </c>
      <c r="N5443" s="5" t="s">
        <v>294</v>
      </c>
      <c r="P5443" s="5" t="s">
        <v>294</v>
      </c>
      <c r="Q5443" s="5" t="s">
        <v>294</v>
      </c>
      <c r="R5443" s="5" t="s">
        <v>294</v>
      </c>
      <c r="V5443" s="5" t="s">
        <v>15310</v>
      </c>
    </row>
    <row r="5444" spans="1:22" x14ac:dyDescent="0.35">
      <c r="A5444" s="5" t="s">
        <v>15311</v>
      </c>
      <c r="B5444" s="5" t="s">
        <v>10220</v>
      </c>
      <c r="C5444" s="5" t="s">
        <v>15296</v>
      </c>
      <c r="D5444" s="5" t="s">
        <v>22</v>
      </c>
      <c r="E5444" s="5">
        <v>8</v>
      </c>
      <c r="F5444" s="5" t="s">
        <v>294</v>
      </c>
      <c r="G5444" s="5" t="s">
        <v>294</v>
      </c>
      <c r="J5444" s="5" t="s">
        <v>5160</v>
      </c>
      <c r="M5444" s="5" t="s">
        <v>794</v>
      </c>
      <c r="N5444" s="5" t="s">
        <v>294</v>
      </c>
      <c r="P5444" s="5" t="s">
        <v>294</v>
      </c>
      <c r="Q5444" s="5" t="s">
        <v>294</v>
      </c>
      <c r="R5444" s="5" t="s">
        <v>297</v>
      </c>
      <c r="V5444" s="5" t="s">
        <v>15312</v>
      </c>
    </row>
    <row r="5445" spans="1:22" x14ac:dyDescent="0.35">
      <c r="A5445" s="5" t="s">
        <v>15313</v>
      </c>
      <c r="B5445" s="5" t="s">
        <v>15314</v>
      </c>
      <c r="C5445" s="5" t="s">
        <v>15296</v>
      </c>
      <c r="D5445" s="5" t="s">
        <v>1655</v>
      </c>
      <c r="E5445" s="5">
        <v>77</v>
      </c>
      <c r="F5445" s="5" t="s">
        <v>294</v>
      </c>
      <c r="G5445" s="5" t="s">
        <v>294</v>
      </c>
      <c r="M5445" s="5" t="s">
        <v>794</v>
      </c>
      <c r="N5445" s="5" t="s">
        <v>294</v>
      </c>
      <c r="P5445" s="5" t="s">
        <v>294</v>
      </c>
      <c r="Q5445" s="5" t="s">
        <v>294</v>
      </c>
      <c r="R5445" s="5" t="s">
        <v>294</v>
      </c>
      <c r="V5445" s="5" t="s">
        <v>15315</v>
      </c>
    </row>
    <row r="5446" spans="1:22" x14ac:dyDescent="0.35">
      <c r="A5446" s="5" t="s">
        <v>15316</v>
      </c>
      <c r="B5446" s="5" t="s">
        <v>15317</v>
      </c>
      <c r="C5446" s="5" t="s">
        <v>15296</v>
      </c>
      <c r="D5446" s="5" t="s">
        <v>20</v>
      </c>
      <c r="E5446" s="5">
        <v>10</v>
      </c>
      <c r="F5446" s="5" t="s">
        <v>294</v>
      </c>
      <c r="G5446" s="5" t="s">
        <v>294</v>
      </c>
      <c r="M5446" s="5" t="s">
        <v>794</v>
      </c>
      <c r="N5446" s="5" t="s">
        <v>294</v>
      </c>
      <c r="P5446" s="5" t="s">
        <v>294</v>
      </c>
      <c r="Q5446" s="5" t="s">
        <v>294</v>
      </c>
      <c r="R5446" s="5" t="s">
        <v>294</v>
      </c>
      <c r="V5446" s="5" t="s">
        <v>15318</v>
      </c>
    </row>
    <row r="5447" spans="1:22" x14ac:dyDescent="0.35">
      <c r="A5447" s="5" t="s">
        <v>15319</v>
      </c>
      <c r="B5447" s="5" t="s">
        <v>3875</v>
      </c>
      <c r="C5447" s="5" t="s">
        <v>15296</v>
      </c>
      <c r="D5447" s="5" t="s">
        <v>18</v>
      </c>
      <c r="E5447" s="5">
        <v>9</v>
      </c>
      <c r="F5447" s="5" t="s">
        <v>294</v>
      </c>
      <c r="G5447" s="5" t="s">
        <v>294</v>
      </c>
      <c r="J5447" s="5" t="s">
        <v>411</v>
      </c>
      <c r="M5447" s="5" t="s">
        <v>794</v>
      </c>
      <c r="N5447" s="5" t="s">
        <v>294</v>
      </c>
      <c r="P5447" s="5" t="s">
        <v>294</v>
      </c>
      <c r="Q5447" s="5" t="s">
        <v>294</v>
      </c>
      <c r="R5447" s="5" t="s">
        <v>297</v>
      </c>
      <c r="V5447" s="5" t="s">
        <v>15320</v>
      </c>
    </row>
    <row r="5448" spans="1:22" x14ac:dyDescent="0.35">
      <c r="A5448" s="5" t="s">
        <v>15321</v>
      </c>
      <c r="B5448" s="5" t="s">
        <v>15322</v>
      </c>
      <c r="C5448" s="5" t="s">
        <v>15296</v>
      </c>
      <c r="D5448" s="5" t="s">
        <v>20</v>
      </c>
      <c r="E5448" s="5">
        <v>10</v>
      </c>
      <c r="F5448" s="5" t="s">
        <v>294</v>
      </c>
      <c r="G5448" s="5" t="s">
        <v>294</v>
      </c>
      <c r="M5448" s="5" t="s">
        <v>794</v>
      </c>
      <c r="N5448" s="5" t="s">
        <v>294</v>
      </c>
      <c r="P5448" s="5" t="s">
        <v>294</v>
      </c>
      <c r="Q5448" s="5" t="s">
        <v>294</v>
      </c>
      <c r="R5448" s="5" t="s">
        <v>294</v>
      </c>
      <c r="V5448" s="5" t="s">
        <v>15323</v>
      </c>
    </row>
    <row r="5449" spans="1:22" x14ac:dyDescent="0.35">
      <c r="A5449" s="5" t="s">
        <v>15324</v>
      </c>
      <c r="B5449" s="5" t="s">
        <v>284</v>
      </c>
      <c r="C5449" s="5" t="s">
        <v>15296</v>
      </c>
      <c r="D5449" s="5" t="s">
        <v>18</v>
      </c>
      <c r="E5449" s="5">
        <v>8</v>
      </c>
      <c r="F5449" s="5" t="s">
        <v>294</v>
      </c>
      <c r="G5449" s="5" t="s">
        <v>297</v>
      </c>
      <c r="J5449" s="5" t="s">
        <v>15325</v>
      </c>
      <c r="M5449" s="5" t="s">
        <v>794</v>
      </c>
      <c r="N5449" s="5" t="s">
        <v>294</v>
      </c>
      <c r="P5449" s="5" t="s">
        <v>294</v>
      </c>
      <c r="Q5449" s="5" t="s">
        <v>294</v>
      </c>
      <c r="R5449" s="5" t="s">
        <v>297</v>
      </c>
      <c r="V5449" s="5" t="s">
        <v>15326</v>
      </c>
    </row>
    <row r="5450" spans="1:22" x14ac:dyDescent="0.35">
      <c r="A5450" s="5" t="s">
        <v>15327</v>
      </c>
      <c r="B5450" s="5" t="s">
        <v>10260</v>
      </c>
      <c r="C5450" s="5" t="s">
        <v>15325</v>
      </c>
      <c r="D5450" s="5" t="s">
        <v>18</v>
      </c>
      <c r="E5450" s="5">
        <v>30</v>
      </c>
      <c r="F5450" s="5" t="s">
        <v>294</v>
      </c>
      <c r="G5450" s="5" t="s">
        <v>294</v>
      </c>
      <c r="M5450" s="5" t="s">
        <v>794</v>
      </c>
      <c r="N5450" s="5" t="s">
        <v>294</v>
      </c>
      <c r="P5450" s="5" t="s">
        <v>294</v>
      </c>
      <c r="Q5450" s="5" t="s">
        <v>294</v>
      </c>
      <c r="R5450" s="5" t="s">
        <v>294</v>
      </c>
      <c r="V5450" s="5" t="s">
        <v>15328</v>
      </c>
    </row>
    <row r="5451" spans="1:22" x14ac:dyDescent="0.35">
      <c r="A5451" s="5" t="s">
        <v>15329</v>
      </c>
      <c r="B5451" s="5" t="s">
        <v>4583</v>
      </c>
      <c r="C5451" s="5" t="s">
        <v>15325</v>
      </c>
      <c r="D5451" s="5" t="s">
        <v>18</v>
      </c>
      <c r="E5451" s="5">
        <v>8</v>
      </c>
      <c r="F5451" s="5" t="s">
        <v>294</v>
      </c>
      <c r="G5451" s="5" t="s">
        <v>297</v>
      </c>
      <c r="M5451" s="5" t="s">
        <v>3826</v>
      </c>
      <c r="N5451" s="5" t="s">
        <v>294</v>
      </c>
      <c r="P5451" s="5" t="s">
        <v>294</v>
      </c>
      <c r="Q5451" s="5" t="s">
        <v>294</v>
      </c>
      <c r="R5451" s="5" t="s">
        <v>294</v>
      </c>
      <c r="V5451" s="5" t="s">
        <v>15330</v>
      </c>
    </row>
    <row r="5452" spans="1:22" x14ac:dyDescent="0.35">
      <c r="A5452" s="5" t="s">
        <v>15331</v>
      </c>
      <c r="B5452" s="5" t="s">
        <v>15332</v>
      </c>
      <c r="C5452" s="5" t="s">
        <v>15325</v>
      </c>
      <c r="D5452" s="5" t="s">
        <v>18</v>
      </c>
      <c r="E5452" s="5">
        <v>1</v>
      </c>
      <c r="F5452" s="5" t="s">
        <v>294</v>
      </c>
      <c r="G5452" s="5" t="s">
        <v>297</v>
      </c>
      <c r="L5452" s="5" t="s">
        <v>822</v>
      </c>
      <c r="M5452" s="5" t="s">
        <v>794</v>
      </c>
      <c r="N5452" s="5" t="s">
        <v>294</v>
      </c>
      <c r="P5452" s="5" t="s">
        <v>294</v>
      </c>
      <c r="Q5452" s="5" t="s">
        <v>294</v>
      </c>
      <c r="R5452" s="5" t="s">
        <v>294</v>
      </c>
      <c r="S5452" s="5" t="s">
        <v>294</v>
      </c>
      <c r="V5452" s="5" t="s">
        <v>15333</v>
      </c>
    </row>
    <row r="5453" spans="1:22" x14ac:dyDescent="0.35">
      <c r="A5453" s="5" t="s">
        <v>15334</v>
      </c>
      <c r="B5453" s="5" t="s">
        <v>15335</v>
      </c>
      <c r="C5453" s="5" t="s">
        <v>15325</v>
      </c>
      <c r="D5453" s="5" t="s">
        <v>1655</v>
      </c>
      <c r="E5453" s="5">
        <v>77</v>
      </c>
      <c r="F5453" s="5" t="s">
        <v>294</v>
      </c>
      <c r="G5453" s="5" t="s">
        <v>294</v>
      </c>
      <c r="M5453" s="5" t="s">
        <v>794</v>
      </c>
      <c r="N5453" s="5" t="s">
        <v>294</v>
      </c>
      <c r="P5453" s="5" t="s">
        <v>294</v>
      </c>
      <c r="Q5453" s="5" t="s">
        <v>294</v>
      </c>
      <c r="R5453" s="5" t="s">
        <v>294</v>
      </c>
      <c r="V5453" s="5" t="s">
        <v>15336</v>
      </c>
    </row>
    <row r="5454" spans="1:22" x14ac:dyDescent="0.35">
      <c r="A5454" s="5" t="s">
        <v>15337</v>
      </c>
      <c r="B5454" s="5" t="s">
        <v>4226</v>
      </c>
      <c r="C5454" s="5" t="s">
        <v>15296</v>
      </c>
      <c r="D5454" s="5" t="s">
        <v>18</v>
      </c>
      <c r="E5454" s="5">
        <v>180</v>
      </c>
      <c r="F5454" s="5" t="s">
        <v>294</v>
      </c>
      <c r="G5454" s="5" t="s">
        <v>294</v>
      </c>
      <c r="M5454" s="5" t="s">
        <v>794</v>
      </c>
      <c r="N5454" s="5" t="s">
        <v>294</v>
      </c>
      <c r="P5454" s="5" t="s">
        <v>294</v>
      </c>
      <c r="Q5454" s="5" t="s">
        <v>294</v>
      </c>
      <c r="R5454" s="5" t="s">
        <v>294</v>
      </c>
      <c r="V5454" s="5" t="s">
        <v>15338</v>
      </c>
    </row>
    <row r="5455" spans="1:22" x14ac:dyDescent="0.35">
      <c r="A5455" s="5" t="s">
        <v>15339</v>
      </c>
      <c r="B5455" s="5" t="s">
        <v>15340</v>
      </c>
      <c r="C5455" s="5" t="s">
        <v>15296</v>
      </c>
      <c r="D5455" s="5" t="s">
        <v>22</v>
      </c>
      <c r="E5455" s="5">
        <v>10</v>
      </c>
      <c r="F5455" s="5" t="s">
        <v>294</v>
      </c>
      <c r="G5455" s="5" t="s">
        <v>294</v>
      </c>
      <c r="J5455" s="5" t="s">
        <v>5985</v>
      </c>
      <c r="M5455" s="5" t="s">
        <v>794</v>
      </c>
      <c r="N5455" s="5" t="s">
        <v>294</v>
      </c>
      <c r="P5455" s="5" t="s">
        <v>294</v>
      </c>
      <c r="Q5455" s="5" t="s">
        <v>294</v>
      </c>
      <c r="R5455" s="5" t="s">
        <v>297</v>
      </c>
      <c r="U5455" s="5" t="s">
        <v>15341</v>
      </c>
      <c r="V5455" s="5" t="s">
        <v>15339</v>
      </c>
    </row>
    <row r="5456" spans="1:22" x14ac:dyDescent="0.35">
      <c r="A5456" s="5" t="s">
        <v>15342</v>
      </c>
      <c r="B5456" s="5" t="s">
        <v>13311</v>
      </c>
      <c r="C5456" s="5" t="s">
        <v>4536</v>
      </c>
      <c r="D5456" s="5" t="s">
        <v>22</v>
      </c>
      <c r="E5456" s="5">
        <v>18</v>
      </c>
      <c r="F5456" s="5" t="s">
        <v>294</v>
      </c>
      <c r="G5456" s="5" t="s">
        <v>294</v>
      </c>
      <c r="J5456" s="5" t="s">
        <v>4432</v>
      </c>
      <c r="M5456" s="5" t="s">
        <v>794</v>
      </c>
      <c r="N5456" s="5" t="s">
        <v>294</v>
      </c>
      <c r="O5456" s="5" t="s">
        <v>294</v>
      </c>
      <c r="P5456" s="5" t="s">
        <v>294</v>
      </c>
      <c r="Q5456" s="5" t="s">
        <v>294</v>
      </c>
      <c r="R5456" s="5" t="s">
        <v>297</v>
      </c>
      <c r="U5456" s="5" t="s">
        <v>15343</v>
      </c>
      <c r="V5456" s="5" t="s">
        <v>15342</v>
      </c>
    </row>
    <row r="5457" spans="1:22" x14ac:dyDescent="0.35">
      <c r="A5457" s="5" t="s">
        <v>15344</v>
      </c>
      <c r="B5457" s="5" t="s">
        <v>15345</v>
      </c>
      <c r="C5457" s="5" t="s">
        <v>4536</v>
      </c>
      <c r="D5457" s="5" t="s">
        <v>18</v>
      </c>
      <c r="E5457" s="5">
        <v>40</v>
      </c>
      <c r="F5457" s="5" t="s">
        <v>294</v>
      </c>
      <c r="G5457" s="5" t="s">
        <v>294</v>
      </c>
      <c r="M5457" s="5" t="s">
        <v>794</v>
      </c>
      <c r="N5457" s="5" t="s">
        <v>294</v>
      </c>
      <c r="P5457" s="5" t="s">
        <v>294</v>
      </c>
      <c r="Q5457" s="5" t="s">
        <v>294</v>
      </c>
      <c r="R5457" s="5" t="s">
        <v>294</v>
      </c>
      <c r="V5457" s="5" t="s">
        <v>15344</v>
      </c>
    </row>
    <row r="5458" spans="1:22" x14ac:dyDescent="0.35">
      <c r="A5458" s="5" t="s">
        <v>15346</v>
      </c>
      <c r="B5458" s="5" t="s">
        <v>15347</v>
      </c>
      <c r="C5458" s="5" t="s">
        <v>4536</v>
      </c>
      <c r="D5458" s="5" t="s">
        <v>18</v>
      </c>
      <c r="E5458" s="5">
        <v>6</v>
      </c>
      <c r="F5458" s="5" t="s">
        <v>294</v>
      </c>
      <c r="G5458" s="5" t="s">
        <v>294</v>
      </c>
      <c r="M5458" s="5" t="s">
        <v>794</v>
      </c>
      <c r="N5458" s="5" t="s">
        <v>294</v>
      </c>
      <c r="R5458" s="5" t="s">
        <v>294</v>
      </c>
      <c r="V5458" s="5" t="s">
        <v>15346</v>
      </c>
    </row>
    <row r="5459" spans="1:22" x14ac:dyDescent="0.35">
      <c r="A5459" s="5" t="s">
        <v>15348</v>
      </c>
      <c r="B5459" s="5" t="s">
        <v>15349</v>
      </c>
      <c r="C5459" s="5" t="s">
        <v>4536</v>
      </c>
      <c r="D5459" s="5" t="s">
        <v>18</v>
      </c>
      <c r="E5459" s="5">
        <v>1</v>
      </c>
      <c r="F5459" s="5" t="s">
        <v>297</v>
      </c>
      <c r="G5459" s="5" t="s">
        <v>297</v>
      </c>
      <c r="L5459" s="5" t="s">
        <v>15350</v>
      </c>
      <c r="M5459" s="5" t="s">
        <v>794</v>
      </c>
      <c r="N5459" s="5" t="s">
        <v>294</v>
      </c>
      <c r="O5459" s="5" t="s">
        <v>294</v>
      </c>
      <c r="P5459" s="5" t="s">
        <v>294</v>
      </c>
      <c r="Q5459" s="5" t="s">
        <v>297</v>
      </c>
      <c r="R5459" s="5" t="s">
        <v>294</v>
      </c>
      <c r="V5459" s="5" t="s">
        <v>15348</v>
      </c>
    </row>
    <row r="5460" spans="1:22" x14ac:dyDescent="0.35">
      <c r="A5460" s="5" t="s">
        <v>15351</v>
      </c>
      <c r="B5460" s="5" t="s">
        <v>10572</v>
      </c>
      <c r="C5460" s="5" t="s">
        <v>4536</v>
      </c>
      <c r="D5460" s="5" t="s">
        <v>18</v>
      </c>
      <c r="E5460" s="5">
        <v>15</v>
      </c>
      <c r="F5460" s="5" t="s">
        <v>294</v>
      </c>
      <c r="G5460" s="5" t="s">
        <v>294</v>
      </c>
      <c r="M5460" s="5" t="s">
        <v>794</v>
      </c>
      <c r="N5460" s="5" t="s">
        <v>294</v>
      </c>
      <c r="O5460" s="5" t="s">
        <v>294</v>
      </c>
      <c r="P5460" s="5" t="s">
        <v>294</v>
      </c>
      <c r="Q5460" s="5" t="s">
        <v>294</v>
      </c>
      <c r="R5460" s="5" t="s">
        <v>294</v>
      </c>
      <c r="V5460" s="5" t="s">
        <v>15351</v>
      </c>
    </row>
    <row r="5461" spans="1:22" x14ac:dyDescent="0.35">
      <c r="A5461" s="5" t="s">
        <v>15352</v>
      </c>
      <c r="B5461" s="5" t="s">
        <v>15353</v>
      </c>
      <c r="C5461" s="5" t="s">
        <v>4536</v>
      </c>
      <c r="D5461" s="5" t="s">
        <v>18</v>
      </c>
      <c r="E5461" s="5">
        <v>10</v>
      </c>
      <c r="F5461" s="5" t="s">
        <v>297</v>
      </c>
      <c r="G5461" s="5" t="s">
        <v>297</v>
      </c>
      <c r="L5461" s="5" t="s">
        <v>15354</v>
      </c>
      <c r="M5461" s="5" t="s">
        <v>794</v>
      </c>
      <c r="N5461" s="5" t="s">
        <v>294</v>
      </c>
      <c r="O5461" s="5" t="s">
        <v>294</v>
      </c>
      <c r="P5461" s="5" t="s">
        <v>294</v>
      </c>
      <c r="Q5461" s="5" t="s">
        <v>294</v>
      </c>
      <c r="R5461" s="5" t="s">
        <v>294</v>
      </c>
      <c r="V5461" s="5" t="s">
        <v>15352</v>
      </c>
    </row>
    <row r="5462" spans="1:22" x14ac:dyDescent="0.35">
      <c r="A5462" s="5" t="s">
        <v>15355</v>
      </c>
      <c r="B5462" s="5" t="s">
        <v>235</v>
      </c>
      <c r="C5462" s="5" t="s">
        <v>4536</v>
      </c>
      <c r="D5462" s="5" t="s">
        <v>18</v>
      </c>
      <c r="E5462" s="5">
        <v>40</v>
      </c>
      <c r="F5462" s="5" t="s">
        <v>294</v>
      </c>
      <c r="G5462" s="5" t="s">
        <v>294</v>
      </c>
      <c r="M5462" s="5" t="s">
        <v>794</v>
      </c>
      <c r="N5462" s="5" t="s">
        <v>294</v>
      </c>
      <c r="P5462" s="5" t="s">
        <v>294</v>
      </c>
      <c r="Q5462" s="5" t="s">
        <v>297</v>
      </c>
      <c r="R5462" s="5" t="s">
        <v>294</v>
      </c>
      <c r="V5462" s="5" t="s">
        <v>15355</v>
      </c>
    </row>
    <row r="5463" spans="1:22" x14ac:dyDescent="0.35">
      <c r="A5463" s="5" t="s">
        <v>15356</v>
      </c>
      <c r="B5463" s="5" t="s">
        <v>15357</v>
      </c>
      <c r="C5463" s="5" t="s">
        <v>4536</v>
      </c>
      <c r="D5463" s="5" t="s">
        <v>18</v>
      </c>
      <c r="E5463" s="5">
        <v>1</v>
      </c>
      <c r="F5463" s="5" t="s">
        <v>294</v>
      </c>
      <c r="G5463" s="5" t="s">
        <v>297</v>
      </c>
      <c r="L5463" s="5" t="s">
        <v>15358</v>
      </c>
      <c r="M5463" s="5" t="s">
        <v>794</v>
      </c>
      <c r="N5463" s="5" t="s">
        <v>294</v>
      </c>
      <c r="P5463" s="5" t="s">
        <v>294</v>
      </c>
      <c r="Q5463" s="5" t="s">
        <v>297</v>
      </c>
      <c r="R5463" s="5" t="s">
        <v>294</v>
      </c>
      <c r="V5463" s="5" t="s">
        <v>15356</v>
      </c>
    </row>
    <row r="5464" spans="1:22" x14ac:dyDescent="0.35">
      <c r="A5464" s="5" t="s">
        <v>15359</v>
      </c>
      <c r="B5464" s="5" t="s">
        <v>15360</v>
      </c>
      <c r="C5464" s="5" t="s">
        <v>4536</v>
      </c>
      <c r="D5464" s="5" t="s">
        <v>18</v>
      </c>
      <c r="E5464" s="5">
        <v>20</v>
      </c>
      <c r="F5464" s="5" t="s">
        <v>294</v>
      </c>
      <c r="G5464" s="5" t="s">
        <v>294</v>
      </c>
      <c r="K5464" s="5" t="s">
        <v>294</v>
      </c>
      <c r="M5464" s="5" t="s">
        <v>794</v>
      </c>
      <c r="N5464" s="5" t="s">
        <v>294</v>
      </c>
      <c r="P5464" s="5" t="s">
        <v>294</v>
      </c>
      <c r="Q5464" s="5" t="s">
        <v>297</v>
      </c>
      <c r="R5464" s="5" t="s">
        <v>294</v>
      </c>
      <c r="V5464" s="5" t="s">
        <v>15359</v>
      </c>
    </row>
    <row r="5465" spans="1:22" x14ac:dyDescent="0.35">
      <c r="A5465" s="5" t="s">
        <v>15361</v>
      </c>
      <c r="B5465" s="5" t="s">
        <v>4449</v>
      </c>
      <c r="C5465" s="5" t="s">
        <v>4536</v>
      </c>
      <c r="D5465" s="5" t="s">
        <v>18</v>
      </c>
      <c r="E5465" s="5">
        <v>45</v>
      </c>
      <c r="F5465" s="5" t="s">
        <v>294</v>
      </c>
      <c r="G5465" s="5" t="s">
        <v>294</v>
      </c>
      <c r="M5465" s="5" t="s">
        <v>794</v>
      </c>
      <c r="N5465" s="5" t="s">
        <v>294</v>
      </c>
      <c r="R5465" s="5" t="s">
        <v>294</v>
      </c>
      <c r="V5465" s="5" t="s">
        <v>15361</v>
      </c>
    </row>
    <row r="5466" spans="1:22" x14ac:dyDescent="0.35">
      <c r="A5466" s="5" t="s">
        <v>15362</v>
      </c>
      <c r="B5466" s="5" t="s">
        <v>15363</v>
      </c>
      <c r="C5466" s="5" t="s">
        <v>4536</v>
      </c>
      <c r="D5466" s="5" t="s">
        <v>18</v>
      </c>
      <c r="E5466" s="5">
        <v>20</v>
      </c>
      <c r="F5466" s="5" t="s">
        <v>294</v>
      </c>
      <c r="G5466" s="5" t="s">
        <v>297</v>
      </c>
      <c r="M5466" s="5" t="s">
        <v>3826</v>
      </c>
      <c r="N5466" s="5" t="s">
        <v>294</v>
      </c>
      <c r="P5466" s="5" t="s">
        <v>294</v>
      </c>
      <c r="R5466" s="5" t="s">
        <v>294</v>
      </c>
      <c r="V5466" s="5" t="s">
        <v>15362</v>
      </c>
    </row>
    <row r="5467" spans="1:22" x14ac:dyDescent="0.35">
      <c r="A5467" s="5" t="s">
        <v>15364</v>
      </c>
      <c r="B5467" s="5" t="s">
        <v>4459</v>
      </c>
      <c r="C5467" s="5" t="s">
        <v>4536</v>
      </c>
      <c r="D5467" s="5" t="s">
        <v>22</v>
      </c>
      <c r="E5467" s="5">
        <v>1</v>
      </c>
      <c r="F5467" s="5" t="s">
        <v>294</v>
      </c>
      <c r="G5467" s="5" t="s">
        <v>294</v>
      </c>
      <c r="H5467" s="5">
        <v>0</v>
      </c>
      <c r="I5467" s="5">
        <v>4</v>
      </c>
      <c r="M5467" s="5" t="s">
        <v>794</v>
      </c>
      <c r="N5467" s="5" t="s">
        <v>294</v>
      </c>
      <c r="P5467" s="5" t="s">
        <v>294</v>
      </c>
      <c r="Q5467" s="5" t="s">
        <v>297</v>
      </c>
      <c r="R5467" s="5" t="s">
        <v>294</v>
      </c>
      <c r="S5467" s="5" t="s">
        <v>250</v>
      </c>
      <c r="V5467" s="5" t="s">
        <v>15364</v>
      </c>
    </row>
    <row r="5468" spans="1:22" x14ac:dyDescent="0.35">
      <c r="A5468" s="5" t="s">
        <v>15365</v>
      </c>
      <c r="B5468" s="5" t="s">
        <v>111</v>
      </c>
      <c r="C5468" s="5" t="s">
        <v>4536</v>
      </c>
      <c r="D5468" s="5" t="s">
        <v>1655</v>
      </c>
      <c r="E5468" s="5">
        <v>77</v>
      </c>
      <c r="F5468" s="5" t="s">
        <v>294</v>
      </c>
      <c r="G5468" s="5" t="s">
        <v>294</v>
      </c>
      <c r="M5468" s="5" t="s">
        <v>794</v>
      </c>
      <c r="N5468" s="5" t="s">
        <v>294</v>
      </c>
      <c r="R5468" s="5" t="s">
        <v>294</v>
      </c>
      <c r="V5468" s="5" t="s">
        <v>15365</v>
      </c>
    </row>
    <row r="5469" spans="1:22" x14ac:dyDescent="0.35">
      <c r="A5469" s="5" t="s">
        <v>15366</v>
      </c>
      <c r="B5469" s="5" t="s">
        <v>15367</v>
      </c>
      <c r="C5469" s="5" t="s">
        <v>4536</v>
      </c>
      <c r="D5469" s="5" t="s">
        <v>18</v>
      </c>
      <c r="E5469" s="5">
        <v>10</v>
      </c>
      <c r="F5469" s="5" t="s">
        <v>294</v>
      </c>
      <c r="G5469" s="5" t="s">
        <v>294</v>
      </c>
      <c r="K5469" s="5" t="s">
        <v>294</v>
      </c>
      <c r="L5469" s="5" t="s">
        <v>15368</v>
      </c>
      <c r="M5469" s="5" t="s">
        <v>794</v>
      </c>
      <c r="N5469" s="5" t="s">
        <v>294</v>
      </c>
      <c r="O5469" s="5" t="s">
        <v>294</v>
      </c>
      <c r="P5469" s="5" t="s">
        <v>294</v>
      </c>
      <c r="Q5469" s="5" t="s">
        <v>297</v>
      </c>
      <c r="R5469" s="5" t="s">
        <v>294</v>
      </c>
      <c r="V5469" s="5" t="s">
        <v>15366</v>
      </c>
    </row>
    <row r="5470" spans="1:22" x14ac:dyDescent="0.35">
      <c r="A5470" s="5" t="s">
        <v>15369</v>
      </c>
      <c r="B5470" s="5" t="s">
        <v>15370</v>
      </c>
      <c r="C5470" s="5" t="s">
        <v>15371</v>
      </c>
      <c r="D5470" s="5" t="s">
        <v>22</v>
      </c>
      <c r="E5470" s="5">
        <v>18</v>
      </c>
      <c r="F5470" s="5" t="s">
        <v>294</v>
      </c>
      <c r="G5470" s="5" t="s">
        <v>294</v>
      </c>
      <c r="J5470" s="5" t="s">
        <v>4189</v>
      </c>
      <c r="M5470" s="5" t="s">
        <v>794</v>
      </c>
      <c r="N5470" s="5" t="s">
        <v>294</v>
      </c>
      <c r="O5470" s="5" t="s">
        <v>294</v>
      </c>
      <c r="P5470" s="5" t="s">
        <v>294</v>
      </c>
      <c r="Q5470" s="5" t="s">
        <v>294</v>
      </c>
      <c r="R5470" s="5" t="s">
        <v>297</v>
      </c>
    </row>
    <row r="5471" spans="1:22" x14ac:dyDescent="0.35">
      <c r="A5471" s="5" t="s">
        <v>15372</v>
      </c>
      <c r="B5471" s="5" t="s">
        <v>15373</v>
      </c>
      <c r="C5471" s="5" t="s">
        <v>15371</v>
      </c>
      <c r="D5471" s="5" t="s">
        <v>16</v>
      </c>
      <c r="E5471" s="5">
        <v>12</v>
      </c>
      <c r="F5471" s="5" t="s">
        <v>294</v>
      </c>
      <c r="G5471" s="5" t="s">
        <v>294</v>
      </c>
      <c r="M5471" s="5" t="s">
        <v>794</v>
      </c>
      <c r="N5471" s="5" t="s">
        <v>294</v>
      </c>
      <c r="O5471" s="5" t="s">
        <v>294</v>
      </c>
      <c r="P5471" s="5" t="s">
        <v>294</v>
      </c>
      <c r="Q5471" s="5" t="s">
        <v>294</v>
      </c>
      <c r="R5471" s="5" t="s">
        <v>294</v>
      </c>
    </row>
    <row r="5472" spans="1:22" x14ac:dyDescent="0.35">
      <c r="A5472" s="5" t="s">
        <v>15374</v>
      </c>
      <c r="B5472" s="5" t="s">
        <v>3907</v>
      </c>
      <c r="C5472" s="5" t="s">
        <v>15371</v>
      </c>
      <c r="D5472" s="5" t="s">
        <v>22</v>
      </c>
      <c r="E5472" s="5">
        <v>10</v>
      </c>
      <c r="F5472" s="5" t="s">
        <v>294</v>
      </c>
      <c r="G5472" s="5" t="s">
        <v>294</v>
      </c>
      <c r="M5472" s="5" t="s">
        <v>3826</v>
      </c>
      <c r="N5472" s="5" t="s">
        <v>294</v>
      </c>
      <c r="P5472" s="5" t="s">
        <v>294</v>
      </c>
      <c r="Q5472" s="5" t="s">
        <v>294</v>
      </c>
      <c r="R5472" s="5" t="s">
        <v>294</v>
      </c>
    </row>
    <row r="5473" spans="1:22" x14ac:dyDescent="0.35">
      <c r="A5473" s="5" t="s">
        <v>15375</v>
      </c>
      <c r="B5473" s="5" t="s">
        <v>15376</v>
      </c>
      <c r="C5473" s="5" t="s">
        <v>15371</v>
      </c>
      <c r="D5473" s="5" t="s">
        <v>18</v>
      </c>
      <c r="E5473" s="5">
        <v>20</v>
      </c>
      <c r="F5473" s="5" t="s">
        <v>294</v>
      </c>
      <c r="G5473" s="5" t="s">
        <v>297</v>
      </c>
      <c r="J5473" s="5" t="s">
        <v>3783</v>
      </c>
      <c r="M5473" s="5" t="s">
        <v>794</v>
      </c>
      <c r="N5473" s="5" t="s">
        <v>294</v>
      </c>
      <c r="O5473" s="5" t="s">
        <v>294</v>
      </c>
      <c r="P5473" s="5" t="s">
        <v>294</v>
      </c>
      <c r="Q5473" s="5" t="s">
        <v>294</v>
      </c>
      <c r="R5473" s="5" t="s">
        <v>294</v>
      </c>
    </row>
    <row r="5474" spans="1:22" x14ac:dyDescent="0.35">
      <c r="A5474" s="5" t="s">
        <v>15377</v>
      </c>
      <c r="B5474" s="5" t="s">
        <v>15378</v>
      </c>
      <c r="C5474" s="5" t="s">
        <v>15379</v>
      </c>
      <c r="D5474" s="5" t="s">
        <v>16</v>
      </c>
      <c r="E5474" s="5">
        <v>17</v>
      </c>
      <c r="F5474" s="5" t="s">
        <v>294</v>
      </c>
      <c r="G5474" s="5" t="s">
        <v>294</v>
      </c>
      <c r="H5474" s="5">
        <v>0</v>
      </c>
      <c r="I5474" s="5">
        <v>99999999.989999995</v>
      </c>
      <c r="M5474" s="5" t="s">
        <v>794</v>
      </c>
      <c r="N5474" s="5" t="s">
        <v>294</v>
      </c>
      <c r="R5474" s="5" t="s">
        <v>294</v>
      </c>
      <c r="S5474" s="5" t="s">
        <v>2247</v>
      </c>
      <c r="V5474" s="5" t="s">
        <v>15377</v>
      </c>
    </row>
    <row r="5475" spans="1:22" x14ac:dyDescent="0.35">
      <c r="A5475" s="5" t="s">
        <v>15380</v>
      </c>
      <c r="B5475" s="5" t="s">
        <v>12437</v>
      </c>
      <c r="C5475" s="5" t="s">
        <v>15379</v>
      </c>
      <c r="D5475" s="5" t="s">
        <v>18</v>
      </c>
      <c r="E5475" s="5">
        <v>4</v>
      </c>
      <c r="F5475" s="5" t="s">
        <v>294</v>
      </c>
      <c r="G5475" s="5" t="s">
        <v>294</v>
      </c>
      <c r="M5475" s="5" t="s">
        <v>794</v>
      </c>
      <c r="N5475" s="5" t="s">
        <v>294</v>
      </c>
      <c r="R5475" s="5" t="s">
        <v>294</v>
      </c>
      <c r="V5475" s="5" t="s">
        <v>15380</v>
      </c>
    </row>
    <row r="5476" spans="1:22" x14ac:dyDescent="0.35">
      <c r="A5476" s="5" t="s">
        <v>15381</v>
      </c>
      <c r="B5476" s="5" t="s">
        <v>11333</v>
      </c>
      <c r="C5476" s="5" t="s">
        <v>15379</v>
      </c>
      <c r="D5476" s="5" t="s">
        <v>22</v>
      </c>
      <c r="E5476" s="5">
        <v>10</v>
      </c>
      <c r="F5476" s="5" t="s">
        <v>294</v>
      </c>
      <c r="G5476" s="5" t="s">
        <v>294</v>
      </c>
      <c r="M5476" s="5" t="s">
        <v>3826</v>
      </c>
      <c r="N5476" s="5" t="s">
        <v>294</v>
      </c>
      <c r="R5476" s="5" t="s">
        <v>294</v>
      </c>
      <c r="V5476" s="5" t="s">
        <v>15381</v>
      </c>
    </row>
    <row r="5477" spans="1:22" x14ac:dyDescent="0.35">
      <c r="A5477" s="5" t="s">
        <v>15382</v>
      </c>
      <c r="B5477" s="5" t="s">
        <v>11335</v>
      </c>
      <c r="C5477" s="5" t="s">
        <v>15379</v>
      </c>
      <c r="D5477" s="5" t="s">
        <v>22</v>
      </c>
      <c r="E5477" s="5">
        <v>10</v>
      </c>
      <c r="F5477" s="5" t="s">
        <v>294</v>
      </c>
      <c r="G5477" s="5" t="s">
        <v>294</v>
      </c>
      <c r="M5477" s="5" t="s">
        <v>794</v>
      </c>
      <c r="N5477" s="5" t="s">
        <v>294</v>
      </c>
      <c r="R5477" s="5" t="s">
        <v>297</v>
      </c>
      <c r="V5477" s="5" t="s">
        <v>15382</v>
      </c>
    </row>
    <row r="5478" spans="1:22" x14ac:dyDescent="0.35">
      <c r="A5478" s="5" t="s">
        <v>15383</v>
      </c>
      <c r="B5478" s="5" t="s">
        <v>15384</v>
      </c>
      <c r="C5478" s="5" t="s">
        <v>15379</v>
      </c>
      <c r="D5478" s="5" t="s">
        <v>22</v>
      </c>
      <c r="E5478" s="5">
        <v>10</v>
      </c>
      <c r="F5478" s="5" t="s">
        <v>294</v>
      </c>
      <c r="G5478" s="5" t="s">
        <v>294</v>
      </c>
      <c r="H5478" s="5">
        <v>0</v>
      </c>
      <c r="I5478" s="5">
        <v>99999999</v>
      </c>
      <c r="M5478" s="5" t="s">
        <v>794</v>
      </c>
      <c r="N5478" s="5" t="s">
        <v>294</v>
      </c>
      <c r="R5478" s="5" t="s">
        <v>294</v>
      </c>
      <c r="V5478" s="5" t="s">
        <v>15383</v>
      </c>
    </row>
    <row r="5479" spans="1:22" x14ac:dyDescent="0.35">
      <c r="A5479" s="5" t="s">
        <v>15385</v>
      </c>
      <c r="B5479" s="5" t="s">
        <v>15386</v>
      </c>
      <c r="C5479" s="5" t="s">
        <v>15379</v>
      </c>
      <c r="D5479" s="5" t="s">
        <v>22</v>
      </c>
      <c r="E5479" s="5">
        <v>10</v>
      </c>
      <c r="F5479" s="5" t="s">
        <v>294</v>
      </c>
      <c r="G5479" s="5" t="s">
        <v>294</v>
      </c>
      <c r="H5479" s="5">
        <v>0</v>
      </c>
      <c r="I5479" s="5">
        <v>99999999</v>
      </c>
      <c r="M5479" s="5" t="s">
        <v>794</v>
      </c>
      <c r="N5479" s="5" t="s">
        <v>294</v>
      </c>
      <c r="R5479" s="5" t="s">
        <v>294</v>
      </c>
      <c r="V5479" s="5" t="s">
        <v>15385</v>
      </c>
    </row>
    <row r="5480" spans="1:22" x14ac:dyDescent="0.35">
      <c r="A5480" s="5" t="s">
        <v>15387</v>
      </c>
      <c r="B5480" s="5" t="s">
        <v>15388</v>
      </c>
      <c r="C5480" s="5" t="s">
        <v>15379</v>
      </c>
      <c r="D5480" s="5" t="s">
        <v>22</v>
      </c>
      <c r="E5480" s="5">
        <v>10</v>
      </c>
      <c r="F5480" s="5" t="s">
        <v>294</v>
      </c>
      <c r="G5480" s="5" t="s">
        <v>294</v>
      </c>
      <c r="H5480" s="5">
        <v>0</v>
      </c>
      <c r="I5480" s="5">
        <v>99999999</v>
      </c>
      <c r="M5480" s="5" t="s">
        <v>794</v>
      </c>
      <c r="N5480" s="5" t="s">
        <v>294</v>
      </c>
      <c r="R5480" s="5" t="s">
        <v>294</v>
      </c>
      <c r="V5480" s="5" t="s">
        <v>15387</v>
      </c>
    </row>
    <row r="5481" spans="1:22" x14ac:dyDescent="0.35">
      <c r="A5481" s="5" t="s">
        <v>15389</v>
      </c>
      <c r="B5481" s="5" t="s">
        <v>15390</v>
      </c>
      <c r="C5481" s="5" t="s">
        <v>15379</v>
      </c>
      <c r="D5481" s="5" t="s">
        <v>22</v>
      </c>
      <c r="E5481" s="5">
        <v>10</v>
      </c>
      <c r="F5481" s="5" t="s">
        <v>294</v>
      </c>
      <c r="G5481" s="5" t="s">
        <v>294</v>
      </c>
      <c r="H5481" s="5">
        <v>0</v>
      </c>
      <c r="I5481" s="5">
        <v>99999999</v>
      </c>
      <c r="M5481" s="5" t="s">
        <v>794</v>
      </c>
      <c r="N5481" s="5" t="s">
        <v>294</v>
      </c>
      <c r="R5481" s="5" t="s">
        <v>294</v>
      </c>
      <c r="V5481" s="5" t="s">
        <v>15389</v>
      </c>
    </row>
    <row r="5482" spans="1:22" x14ac:dyDescent="0.35">
      <c r="A5482" s="5" t="s">
        <v>15391</v>
      </c>
      <c r="B5482" s="5" t="s">
        <v>15392</v>
      </c>
      <c r="C5482" s="5" t="s">
        <v>15379</v>
      </c>
      <c r="D5482" s="5" t="s">
        <v>22</v>
      </c>
      <c r="E5482" s="5">
        <v>10</v>
      </c>
      <c r="F5482" s="5" t="s">
        <v>294</v>
      </c>
      <c r="G5482" s="5" t="s">
        <v>294</v>
      </c>
      <c r="H5482" s="5">
        <v>0</v>
      </c>
      <c r="I5482" s="5">
        <v>99999999</v>
      </c>
      <c r="M5482" s="5" t="s">
        <v>794</v>
      </c>
      <c r="N5482" s="5" t="s">
        <v>294</v>
      </c>
      <c r="R5482" s="5" t="s">
        <v>294</v>
      </c>
      <c r="V5482" s="5" t="s">
        <v>15391</v>
      </c>
    </row>
    <row r="5483" spans="1:22" x14ac:dyDescent="0.35">
      <c r="A5483" s="5" t="s">
        <v>15393</v>
      </c>
      <c r="B5483" s="5" t="s">
        <v>15394</v>
      </c>
      <c r="C5483" s="5" t="s">
        <v>15395</v>
      </c>
      <c r="D5483" s="5" t="s">
        <v>16</v>
      </c>
      <c r="E5483" s="5">
        <v>5</v>
      </c>
      <c r="F5483" s="5" t="s">
        <v>294</v>
      </c>
      <c r="G5483" s="5" t="s">
        <v>294</v>
      </c>
      <c r="H5483" s="5">
        <v>0</v>
      </c>
      <c r="I5483" s="5">
        <v>1</v>
      </c>
      <c r="M5483" s="5" t="s">
        <v>794</v>
      </c>
      <c r="N5483" s="5" t="s">
        <v>294</v>
      </c>
      <c r="R5483" s="5" t="s">
        <v>294</v>
      </c>
      <c r="S5483" s="5" t="s">
        <v>15396</v>
      </c>
      <c r="V5483" s="5" t="s">
        <v>15393</v>
      </c>
    </row>
    <row r="5484" spans="1:22" x14ac:dyDescent="0.35">
      <c r="A5484" s="5" t="s">
        <v>15397</v>
      </c>
      <c r="B5484" s="5" t="s">
        <v>15398</v>
      </c>
      <c r="C5484" s="5" t="s">
        <v>15395</v>
      </c>
      <c r="D5484" s="5" t="s">
        <v>18</v>
      </c>
      <c r="E5484" s="5">
        <v>4</v>
      </c>
      <c r="F5484" s="5" t="s">
        <v>294</v>
      </c>
      <c r="G5484" s="5" t="s">
        <v>297</v>
      </c>
      <c r="M5484" s="5" t="s">
        <v>794</v>
      </c>
      <c r="N5484" s="5" t="s">
        <v>294</v>
      </c>
      <c r="R5484" s="5" t="s">
        <v>294</v>
      </c>
      <c r="V5484" s="5" t="s">
        <v>15397</v>
      </c>
    </row>
    <row r="5485" spans="1:22" x14ac:dyDescent="0.35">
      <c r="A5485" s="5" t="s">
        <v>15399</v>
      </c>
      <c r="B5485" s="5" t="s">
        <v>15400</v>
      </c>
      <c r="C5485" s="5" t="s">
        <v>15395</v>
      </c>
      <c r="D5485" s="5" t="s">
        <v>22</v>
      </c>
      <c r="E5485" s="5">
        <v>7</v>
      </c>
      <c r="F5485" s="5" t="s">
        <v>297</v>
      </c>
      <c r="G5485" s="5" t="s">
        <v>294</v>
      </c>
      <c r="M5485" s="5" t="s">
        <v>794</v>
      </c>
      <c r="N5485" s="5" t="s">
        <v>294</v>
      </c>
      <c r="R5485" s="5" t="s">
        <v>294</v>
      </c>
      <c r="S5485" s="5" t="s">
        <v>2333</v>
      </c>
      <c r="V5485" s="5" t="s">
        <v>15399</v>
      </c>
    </row>
    <row r="5486" spans="1:22" x14ac:dyDescent="0.35">
      <c r="A5486" s="5" t="s">
        <v>15401</v>
      </c>
      <c r="B5486" s="5" t="s">
        <v>15402</v>
      </c>
      <c r="C5486" s="5" t="s">
        <v>15395</v>
      </c>
      <c r="D5486" s="5" t="s">
        <v>16</v>
      </c>
      <c r="E5486" s="5">
        <v>16</v>
      </c>
      <c r="F5486" s="5" t="s">
        <v>297</v>
      </c>
      <c r="G5486" s="5" t="s">
        <v>294</v>
      </c>
      <c r="M5486" s="5" t="s">
        <v>794</v>
      </c>
      <c r="N5486" s="5" t="s">
        <v>294</v>
      </c>
      <c r="P5486" s="5" t="s">
        <v>294</v>
      </c>
      <c r="R5486" s="5" t="s">
        <v>294</v>
      </c>
      <c r="S5486" s="5" t="s">
        <v>2247</v>
      </c>
      <c r="V5486" s="5" t="s">
        <v>15401</v>
      </c>
    </row>
    <row r="5487" spans="1:22" x14ac:dyDescent="0.35">
      <c r="A5487" s="5" t="s">
        <v>15403</v>
      </c>
      <c r="B5487" s="5" t="s">
        <v>15404</v>
      </c>
      <c r="C5487" s="5" t="s">
        <v>15395</v>
      </c>
      <c r="D5487" s="5" t="s">
        <v>18</v>
      </c>
      <c r="E5487" s="5">
        <v>5</v>
      </c>
      <c r="F5487" s="5" t="s">
        <v>294</v>
      </c>
      <c r="G5487" s="5" t="s">
        <v>294</v>
      </c>
      <c r="M5487" s="5" t="s">
        <v>794</v>
      </c>
      <c r="N5487" s="5" t="s">
        <v>294</v>
      </c>
      <c r="R5487" s="5" t="s">
        <v>294</v>
      </c>
      <c r="V5487" s="5" t="s">
        <v>15403</v>
      </c>
    </row>
    <row r="5488" spans="1:22" x14ac:dyDescent="0.35">
      <c r="A5488" s="5" t="s">
        <v>15405</v>
      </c>
      <c r="B5488" s="5" t="s">
        <v>15406</v>
      </c>
      <c r="C5488" s="5" t="s">
        <v>15395</v>
      </c>
      <c r="D5488" s="5" t="s">
        <v>22</v>
      </c>
      <c r="E5488" s="5">
        <v>8</v>
      </c>
      <c r="F5488" s="5" t="s">
        <v>294</v>
      </c>
      <c r="G5488" s="5" t="s">
        <v>294</v>
      </c>
      <c r="M5488" s="5" t="s">
        <v>794</v>
      </c>
      <c r="N5488" s="5" t="s">
        <v>294</v>
      </c>
      <c r="R5488" s="5" t="s">
        <v>294</v>
      </c>
      <c r="V5488" s="5" t="s">
        <v>15405</v>
      </c>
    </row>
    <row r="5489" spans="1:22" x14ac:dyDescent="0.35">
      <c r="A5489" s="5" t="s">
        <v>15407</v>
      </c>
      <c r="B5489" s="5" t="s">
        <v>15408</v>
      </c>
      <c r="C5489" s="5" t="s">
        <v>15395</v>
      </c>
      <c r="D5489" s="5" t="s">
        <v>22</v>
      </c>
      <c r="E5489" s="5">
        <v>10</v>
      </c>
      <c r="F5489" s="5" t="s">
        <v>294</v>
      </c>
      <c r="G5489" s="5" t="s">
        <v>294</v>
      </c>
      <c r="M5489" s="5" t="s">
        <v>794</v>
      </c>
      <c r="N5489" s="5" t="s">
        <v>294</v>
      </c>
      <c r="R5489" s="5" t="s">
        <v>297</v>
      </c>
      <c r="V5489" s="5" t="s">
        <v>15407</v>
      </c>
    </row>
    <row r="5490" spans="1:22" x14ac:dyDescent="0.35">
      <c r="A5490" s="5" t="s">
        <v>15409</v>
      </c>
      <c r="B5490" s="5" t="s">
        <v>15410</v>
      </c>
      <c r="C5490" s="5" t="s">
        <v>15395</v>
      </c>
      <c r="D5490" s="5" t="s">
        <v>22</v>
      </c>
      <c r="E5490" s="5">
        <v>10</v>
      </c>
      <c r="F5490" s="5" t="s">
        <v>297</v>
      </c>
      <c r="G5490" s="5" t="s">
        <v>294</v>
      </c>
      <c r="M5490" s="5" t="s">
        <v>3826</v>
      </c>
      <c r="N5490" s="5" t="s">
        <v>294</v>
      </c>
      <c r="R5490" s="5" t="s">
        <v>294</v>
      </c>
      <c r="V5490" s="5" t="s">
        <v>15409</v>
      </c>
    </row>
    <row r="5491" spans="1:22" x14ac:dyDescent="0.35">
      <c r="A5491" s="5" t="s">
        <v>15411</v>
      </c>
      <c r="B5491" s="5" t="s">
        <v>15412</v>
      </c>
      <c r="C5491" s="5" t="s">
        <v>15395</v>
      </c>
      <c r="D5491" s="5" t="s">
        <v>16</v>
      </c>
      <c r="E5491" s="5">
        <v>10</v>
      </c>
      <c r="F5491" s="5" t="s">
        <v>297</v>
      </c>
      <c r="G5491" s="5" t="s">
        <v>294</v>
      </c>
      <c r="M5491" s="5" t="s">
        <v>794</v>
      </c>
      <c r="N5491" s="5" t="s">
        <v>294</v>
      </c>
      <c r="R5491" s="5" t="s">
        <v>294</v>
      </c>
      <c r="S5491" s="5" t="s">
        <v>2247</v>
      </c>
      <c r="V5491" s="5" t="s">
        <v>15411</v>
      </c>
    </row>
    <row r="5492" spans="1:22" x14ac:dyDescent="0.35">
      <c r="A5492" s="5" t="s">
        <v>15413</v>
      </c>
      <c r="B5492" s="5" t="s">
        <v>15414</v>
      </c>
      <c r="C5492" s="5" t="s">
        <v>15395</v>
      </c>
      <c r="D5492" s="5" t="s">
        <v>16</v>
      </c>
      <c r="E5492" s="5">
        <v>16</v>
      </c>
      <c r="F5492" s="5" t="s">
        <v>297</v>
      </c>
      <c r="G5492" s="5" t="s">
        <v>294</v>
      </c>
      <c r="H5492" s="5">
        <v>0</v>
      </c>
      <c r="I5492" s="5">
        <v>9999999999.9899998</v>
      </c>
      <c r="M5492" s="5" t="s">
        <v>794</v>
      </c>
      <c r="N5492" s="5" t="s">
        <v>294</v>
      </c>
      <c r="P5492" s="5" t="s">
        <v>294</v>
      </c>
      <c r="Q5492" s="5" t="s">
        <v>294</v>
      </c>
      <c r="R5492" s="5" t="s">
        <v>294</v>
      </c>
      <c r="S5492" s="5" t="s">
        <v>15415</v>
      </c>
      <c r="V5492" s="5" t="s">
        <v>15413</v>
      </c>
    </row>
    <row r="5493" spans="1:22" x14ac:dyDescent="0.35">
      <c r="A5493" s="5" t="s">
        <v>15416</v>
      </c>
      <c r="B5493" s="5" t="s">
        <v>15417</v>
      </c>
      <c r="C5493" s="5" t="s">
        <v>15395</v>
      </c>
      <c r="D5493" s="5" t="s">
        <v>22</v>
      </c>
      <c r="E5493" s="5">
        <v>10</v>
      </c>
      <c r="F5493" s="5" t="s">
        <v>297</v>
      </c>
      <c r="G5493" s="5" t="s">
        <v>294</v>
      </c>
      <c r="H5493" s="5">
        <v>0</v>
      </c>
      <c r="I5493" s="5">
        <v>99999999</v>
      </c>
      <c r="M5493" s="5" t="s">
        <v>794</v>
      </c>
      <c r="N5493" s="5" t="s">
        <v>294</v>
      </c>
      <c r="R5493" s="5" t="s">
        <v>294</v>
      </c>
      <c r="S5493" s="5" t="s">
        <v>15418</v>
      </c>
      <c r="V5493" s="5" t="s">
        <v>15416</v>
      </c>
    </row>
    <row r="5494" spans="1:22" x14ac:dyDescent="0.35">
      <c r="A5494" s="5" t="s">
        <v>15419</v>
      </c>
      <c r="B5494" s="5" t="s">
        <v>15420</v>
      </c>
      <c r="C5494" s="5" t="s">
        <v>15395</v>
      </c>
      <c r="D5494" s="5" t="s">
        <v>16</v>
      </c>
      <c r="E5494" s="5">
        <v>16</v>
      </c>
      <c r="F5494" s="5" t="s">
        <v>297</v>
      </c>
      <c r="G5494" s="5" t="s">
        <v>294</v>
      </c>
      <c r="H5494" s="5">
        <v>0</v>
      </c>
      <c r="I5494" s="5">
        <v>9999999999.9899998</v>
      </c>
      <c r="M5494" s="5" t="s">
        <v>794</v>
      </c>
      <c r="N5494" s="5" t="s">
        <v>294</v>
      </c>
      <c r="P5494" s="5" t="s">
        <v>294</v>
      </c>
      <c r="R5494" s="5" t="s">
        <v>294</v>
      </c>
      <c r="S5494" s="5" t="s">
        <v>15415</v>
      </c>
      <c r="V5494" s="5" t="s">
        <v>15419</v>
      </c>
    </row>
    <row r="5495" spans="1:22" x14ac:dyDescent="0.35">
      <c r="A5495" s="5" t="s">
        <v>15421</v>
      </c>
      <c r="B5495" s="5" t="s">
        <v>235</v>
      </c>
      <c r="C5495" s="5" t="s">
        <v>15422</v>
      </c>
      <c r="D5495" s="5" t="s">
        <v>18</v>
      </c>
      <c r="E5495" s="5">
        <v>30</v>
      </c>
      <c r="F5495" s="5" t="s">
        <v>294</v>
      </c>
      <c r="G5495" s="5" t="s">
        <v>294</v>
      </c>
      <c r="M5495" s="5" t="s">
        <v>794</v>
      </c>
      <c r="N5495" s="5" t="s">
        <v>294</v>
      </c>
      <c r="P5495" s="5" t="s">
        <v>294</v>
      </c>
      <c r="Q5495" s="5" t="s">
        <v>294</v>
      </c>
      <c r="R5495" s="5" t="s">
        <v>294</v>
      </c>
    </row>
    <row r="5496" spans="1:22" x14ac:dyDescent="0.35">
      <c r="A5496" s="5" t="s">
        <v>15423</v>
      </c>
      <c r="B5496" s="5" t="s">
        <v>4668</v>
      </c>
      <c r="C5496" s="5" t="s">
        <v>15422</v>
      </c>
      <c r="D5496" s="5" t="s">
        <v>18</v>
      </c>
      <c r="E5496" s="5">
        <v>20</v>
      </c>
      <c r="F5496" s="5" t="s">
        <v>294</v>
      </c>
      <c r="G5496" s="5" t="s">
        <v>297</v>
      </c>
      <c r="M5496" s="5" t="s">
        <v>3826</v>
      </c>
      <c r="N5496" s="5" t="s">
        <v>294</v>
      </c>
      <c r="P5496" s="5" t="s">
        <v>294</v>
      </c>
      <c r="Q5496" s="5" t="s">
        <v>294</v>
      </c>
      <c r="R5496" s="5" t="s">
        <v>294</v>
      </c>
    </row>
    <row r="5497" spans="1:22" x14ac:dyDescent="0.35">
      <c r="A5497" s="5" t="s">
        <v>15424</v>
      </c>
      <c r="B5497" s="5" t="s">
        <v>4459</v>
      </c>
      <c r="C5497" s="5" t="s">
        <v>15422</v>
      </c>
      <c r="D5497" s="5" t="s">
        <v>22</v>
      </c>
      <c r="E5497" s="5">
        <v>1</v>
      </c>
      <c r="F5497" s="5" t="s">
        <v>294</v>
      </c>
      <c r="G5497" s="5" t="s">
        <v>294</v>
      </c>
      <c r="H5497" s="5">
        <v>0</v>
      </c>
      <c r="I5497" s="5">
        <v>4</v>
      </c>
      <c r="M5497" s="5" t="s">
        <v>794</v>
      </c>
      <c r="N5497" s="5" t="s">
        <v>294</v>
      </c>
      <c r="P5497" s="5" t="s">
        <v>294</v>
      </c>
      <c r="Q5497" s="5" t="s">
        <v>294</v>
      </c>
      <c r="R5497" s="5" t="s">
        <v>294</v>
      </c>
      <c r="S5497" s="5" t="s">
        <v>250</v>
      </c>
    </row>
    <row r="5498" spans="1:22" x14ac:dyDescent="0.35">
      <c r="A5498" s="5" t="s">
        <v>15425</v>
      </c>
      <c r="B5498" s="5" t="s">
        <v>235</v>
      </c>
      <c r="C5498" s="5" t="s">
        <v>15426</v>
      </c>
      <c r="D5498" s="5" t="s">
        <v>18</v>
      </c>
      <c r="E5498" s="5">
        <v>30</v>
      </c>
      <c r="F5498" s="5" t="s">
        <v>294</v>
      </c>
      <c r="G5498" s="5" t="s">
        <v>294</v>
      </c>
      <c r="M5498" s="5" t="s">
        <v>794</v>
      </c>
      <c r="N5498" s="5" t="s">
        <v>294</v>
      </c>
      <c r="P5498" s="5" t="s">
        <v>294</v>
      </c>
      <c r="Q5498" s="5" t="s">
        <v>294</v>
      </c>
      <c r="R5498" s="5" t="s">
        <v>294</v>
      </c>
    </row>
    <row r="5499" spans="1:22" x14ac:dyDescent="0.35">
      <c r="A5499" s="5" t="s">
        <v>15427</v>
      </c>
      <c r="B5499" s="5" t="s">
        <v>15428</v>
      </c>
      <c r="C5499" s="5" t="s">
        <v>15426</v>
      </c>
      <c r="D5499" s="5" t="s">
        <v>18</v>
      </c>
      <c r="E5499" s="5">
        <v>45</v>
      </c>
      <c r="F5499" s="5" t="s">
        <v>294</v>
      </c>
      <c r="G5499" s="5" t="s">
        <v>297</v>
      </c>
      <c r="M5499" s="5" t="s">
        <v>794</v>
      </c>
      <c r="N5499" s="5" t="s">
        <v>294</v>
      </c>
      <c r="O5499" s="5" t="s">
        <v>294</v>
      </c>
      <c r="P5499" s="5" t="s">
        <v>294</v>
      </c>
      <c r="Q5499" s="5" t="s">
        <v>294</v>
      </c>
      <c r="R5499" s="5" t="s">
        <v>294</v>
      </c>
      <c r="V5499" s="5" t="s">
        <v>15427</v>
      </c>
    </row>
    <row r="5500" spans="1:22" x14ac:dyDescent="0.35">
      <c r="A5500" s="5" t="s">
        <v>15429</v>
      </c>
      <c r="B5500" s="5" t="s">
        <v>15430</v>
      </c>
      <c r="C5500" s="5" t="s">
        <v>15426</v>
      </c>
      <c r="D5500" s="5" t="s">
        <v>18</v>
      </c>
      <c r="E5500" s="5">
        <v>20</v>
      </c>
      <c r="F5500" s="5" t="s">
        <v>294</v>
      </c>
      <c r="G5500" s="5" t="s">
        <v>294</v>
      </c>
      <c r="M5500" s="5" t="s">
        <v>794</v>
      </c>
      <c r="N5500" s="5" t="s">
        <v>294</v>
      </c>
      <c r="P5500" s="5" t="s">
        <v>294</v>
      </c>
      <c r="Q5500" s="5" t="s">
        <v>294</v>
      </c>
      <c r="R5500" s="5" t="s">
        <v>297</v>
      </c>
    </row>
    <row r="5501" spans="1:22" x14ac:dyDescent="0.35">
      <c r="A5501" s="5" t="s">
        <v>15431</v>
      </c>
      <c r="B5501" s="5" t="s">
        <v>4668</v>
      </c>
      <c r="C5501" s="5" t="s">
        <v>15426</v>
      </c>
      <c r="D5501" s="5" t="s">
        <v>18</v>
      </c>
      <c r="E5501" s="5">
        <v>20</v>
      </c>
      <c r="F5501" s="5" t="s">
        <v>294</v>
      </c>
      <c r="G5501" s="5" t="s">
        <v>297</v>
      </c>
      <c r="M5501" s="5" t="s">
        <v>3826</v>
      </c>
      <c r="N5501" s="5" t="s">
        <v>294</v>
      </c>
      <c r="P5501" s="5" t="s">
        <v>294</v>
      </c>
      <c r="Q5501" s="5" t="s">
        <v>294</v>
      </c>
      <c r="R5501" s="5" t="s">
        <v>294</v>
      </c>
    </row>
    <row r="5502" spans="1:22" x14ac:dyDescent="0.35">
      <c r="A5502" s="5" t="s">
        <v>15432</v>
      </c>
      <c r="B5502" s="5" t="s">
        <v>15433</v>
      </c>
      <c r="C5502" s="5" t="s">
        <v>15426</v>
      </c>
      <c r="D5502" s="5" t="s">
        <v>20</v>
      </c>
      <c r="E5502" s="5">
        <v>10</v>
      </c>
      <c r="F5502" s="5" t="s">
        <v>294</v>
      </c>
      <c r="G5502" s="5" t="s">
        <v>294</v>
      </c>
      <c r="M5502" s="5" t="s">
        <v>794</v>
      </c>
      <c r="N5502" s="5" t="s">
        <v>294</v>
      </c>
      <c r="O5502" s="5" t="s">
        <v>294</v>
      </c>
      <c r="P5502" s="5" t="s">
        <v>294</v>
      </c>
      <c r="Q5502" s="5" t="s">
        <v>297</v>
      </c>
      <c r="R5502" s="5" t="s">
        <v>294</v>
      </c>
      <c r="V5502" s="5" t="s">
        <v>15434</v>
      </c>
    </row>
    <row r="5503" spans="1:22" x14ac:dyDescent="0.35">
      <c r="A5503" s="5" t="s">
        <v>15435</v>
      </c>
      <c r="B5503" s="5" t="s">
        <v>15436</v>
      </c>
      <c r="C5503" s="5" t="s">
        <v>15426</v>
      </c>
      <c r="D5503" s="5" t="s">
        <v>22</v>
      </c>
      <c r="E5503" s="5">
        <v>18</v>
      </c>
      <c r="F5503" s="5" t="s">
        <v>294</v>
      </c>
      <c r="G5503" s="5" t="s">
        <v>294</v>
      </c>
      <c r="M5503" s="5" t="s">
        <v>794</v>
      </c>
      <c r="N5503" s="5" t="s">
        <v>294</v>
      </c>
      <c r="P5503" s="5" t="s">
        <v>294</v>
      </c>
      <c r="Q5503" s="5" t="s">
        <v>297</v>
      </c>
      <c r="R5503" s="5" t="s">
        <v>294</v>
      </c>
    </row>
    <row r="5504" spans="1:22" x14ac:dyDescent="0.35">
      <c r="A5504" s="5" t="s">
        <v>15437</v>
      </c>
      <c r="B5504" s="5" t="s">
        <v>15438</v>
      </c>
      <c r="C5504" s="5" t="s">
        <v>15426</v>
      </c>
      <c r="D5504" s="5" t="s">
        <v>4073</v>
      </c>
      <c r="E5504" s="5">
        <v>999</v>
      </c>
      <c r="F5504" s="5" t="s">
        <v>294</v>
      </c>
      <c r="G5504" s="5" t="s">
        <v>294</v>
      </c>
      <c r="M5504" s="5" t="s">
        <v>794</v>
      </c>
      <c r="N5504" s="5" t="s">
        <v>294</v>
      </c>
      <c r="P5504" s="5" t="s">
        <v>294</v>
      </c>
      <c r="Q5504" s="5" t="s">
        <v>294</v>
      </c>
      <c r="R5504" s="5" t="s">
        <v>294</v>
      </c>
    </row>
    <row r="5505" spans="1:22" x14ac:dyDescent="0.35">
      <c r="A5505" s="5" t="s">
        <v>15439</v>
      </c>
      <c r="B5505" s="5" t="s">
        <v>15440</v>
      </c>
      <c r="C5505" s="5" t="s">
        <v>15426</v>
      </c>
      <c r="D5505" s="5" t="s">
        <v>18</v>
      </c>
      <c r="E5505" s="5">
        <v>1</v>
      </c>
      <c r="F5505" s="5" t="s">
        <v>294</v>
      </c>
      <c r="G5505" s="5" t="s">
        <v>294</v>
      </c>
      <c r="M5505" s="5" t="s">
        <v>794</v>
      </c>
      <c r="N5505" s="5" t="s">
        <v>294</v>
      </c>
      <c r="P5505" s="5" t="s">
        <v>294</v>
      </c>
      <c r="Q5505" s="5" t="s">
        <v>297</v>
      </c>
      <c r="R5505" s="5" t="s">
        <v>294</v>
      </c>
      <c r="S5505" s="5" t="s">
        <v>294</v>
      </c>
    </row>
    <row r="5506" spans="1:22" x14ac:dyDescent="0.35">
      <c r="A5506" s="5" t="s">
        <v>15441</v>
      </c>
      <c r="B5506" s="5" t="s">
        <v>15442</v>
      </c>
      <c r="C5506" s="5" t="s">
        <v>15426</v>
      </c>
      <c r="D5506" s="5" t="s">
        <v>18</v>
      </c>
      <c r="E5506" s="5">
        <v>1</v>
      </c>
      <c r="F5506" s="5" t="s">
        <v>294</v>
      </c>
      <c r="G5506" s="5" t="s">
        <v>297</v>
      </c>
      <c r="L5506" s="5" t="s">
        <v>822</v>
      </c>
      <c r="M5506" s="5" t="s">
        <v>794</v>
      </c>
      <c r="N5506" s="5" t="s">
        <v>294</v>
      </c>
      <c r="P5506" s="5" t="s">
        <v>294</v>
      </c>
      <c r="Q5506" s="5" t="s">
        <v>294</v>
      </c>
      <c r="R5506" s="5" t="s">
        <v>294</v>
      </c>
      <c r="S5506" s="5" t="s">
        <v>297</v>
      </c>
      <c r="V5506" s="5" t="s">
        <v>15443</v>
      </c>
    </row>
    <row r="5507" spans="1:22" x14ac:dyDescent="0.35">
      <c r="A5507" s="5" t="s">
        <v>15444</v>
      </c>
      <c r="B5507" s="5" t="s">
        <v>495</v>
      </c>
      <c r="C5507" s="5" t="s">
        <v>15422</v>
      </c>
      <c r="D5507" s="5" t="s">
        <v>18</v>
      </c>
      <c r="E5507" s="5">
        <v>20</v>
      </c>
      <c r="F5507" s="5" t="s">
        <v>294</v>
      </c>
      <c r="G5507" s="5" t="s">
        <v>297</v>
      </c>
      <c r="J5507" s="5" t="s">
        <v>9515</v>
      </c>
      <c r="M5507" s="5" t="s">
        <v>794</v>
      </c>
      <c r="N5507" s="5" t="s">
        <v>294</v>
      </c>
      <c r="P5507" s="5" t="s">
        <v>294</v>
      </c>
      <c r="Q5507" s="5" t="s">
        <v>294</v>
      </c>
      <c r="R5507" s="5" t="s">
        <v>294</v>
      </c>
    </row>
    <row r="5508" spans="1:22" x14ac:dyDescent="0.35">
      <c r="A5508" s="5" t="s">
        <v>15445</v>
      </c>
      <c r="B5508" s="5" t="s">
        <v>12372</v>
      </c>
      <c r="C5508" s="5" t="s">
        <v>15446</v>
      </c>
      <c r="D5508" s="5" t="s">
        <v>22</v>
      </c>
      <c r="E5508" s="5">
        <v>8</v>
      </c>
      <c r="F5508" s="5" t="s">
        <v>294</v>
      </c>
      <c r="G5508" s="5" t="s">
        <v>294</v>
      </c>
      <c r="M5508" s="5" t="s">
        <v>3826</v>
      </c>
      <c r="N5508" s="5" t="s">
        <v>294</v>
      </c>
      <c r="O5508" s="5" t="s">
        <v>294</v>
      </c>
      <c r="P5508" s="5" t="s">
        <v>294</v>
      </c>
      <c r="Q5508" s="5" t="s">
        <v>294</v>
      </c>
      <c r="R5508" s="5" t="s">
        <v>294</v>
      </c>
    </row>
    <row r="5509" spans="1:22" x14ac:dyDescent="0.35">
      <c r="A5509" s="5" t="s">
        <v>15447</v>
      </c>
      <c r="B5509" s="5" t="s">
        <v>15448</v>
      </c>
      <c r="C5509" s="5" t="s">
        <v>15446</v>
      </c>
      <c r="D5509" s="5" t="s">
        <v>22</v>
      </c>
      <c r="E5509" s="5">
        <v>8</v>
      </c>
      <c r="F5509" s="5" t="s">
        <v>294</v>
      </c>
      <c r="G5509" s="5" t="s">
        <v>294</v>
      </c>
      <c r="M5509" s="5" t="s">
        <v>794</v>
      </c>
      <c r="N5509" s="5" t="s">
        <v>294</v>
      </c>
      <c r="P5509" s="5" t="s">
        <v>294</v>
      </c>
      <c r="Q5509" s="5" t="s">
        <v>294</v>
      </c>
      <c r="R5509" s="5" t="s">
        <v>297</v>
      </c>
    </row>
    <row r="5510" spans="1:22" x14ac:dyDescent="0.35">
      <c r="A5510" s="5" t="s">
        <v>15449</v>
      </c>
      <c r="B5510" s="5" t="s">
        <v>15450</v>
      </c>
      <c r="C5510" s="5" t="s">
        <v>15446</v>
      </c>
      <c r="D5510" s="5" t="s">
        <v>18</v>
      </c>
      <c r="E5510" s="5">
        <v>20</v>
      </c>
      <c r="F5510" s="5" t="s">
        <v>294</v>
      </c>
      <c r="G5510" s="5" t="s">
        <v>294</v>
      </c>
      <c r="M5510" s="5" t="s">
        <v>794</v>
      </c>
      <c r="N5510" s="5" t="s">
        <v>294</v>
      </c>
      <c r="P5510" s="5" t="s">
        <v>294</v>
      </c>
      <c r="Q5510" s="5" t="s">
        <v>294</v>
      </c>
      <c r="R5510" s="5" t="s">
        <v>294</v>
      </c>
    </row>
    <row r="5511" spans="1:22" x14ac:dyDescent="0.35">
      <c r="A5511" s="5" t="s">
        <v>15451</v>
      </c>
      <c r="B5511" s="5" t="s">
        <v>15452</v>
      </c>
      <c r="C5511" s="5" t="s">
        <v>15446</v>
      </c>
      <c r="D5511" s="5" t="s">
        <v>18</v>
      </c>
      <c r="E5511" s="5">
        <v>20</v>
      </c>
      <c r="F5511" s="5" t="s">
        <v>294</v>
      </c>
      <c r="G5511" s="5" t="s">
        <v>294</v>
      </c>
      <c r="M5511" s="5" t="s">
        <v>794</v>
      </c>
      <c r="N5511" s="5" t="s">
        <v>294</v>
      </c>
      <c r="P5511" s="5" t="s">
        <v>294</v>
      </c>
      <c r="Q5511" s="5" t="s">
        <v>294</v>
      </c>
      <c r="R5511" s="5" t="s">
        <v>294</v>
      </c>
    </row>
    <row r="5512" spans="1:22" x14ac:dyDescent="0.35">
      <c r="A5512" s="5" t="s">
        <v>15453</v>
      </c>
      <c r="B5512" s="5" t="s">
        <v>15454</v>
      </c>
      <c r="C5512" s="5" t="s">
        <v>15446</v>
      </c>
      <c r="D5512" s="5" t="s">
        <v>22</v>
      </c>
      <c r="E5512" s="5">
        <v>8</v>
      </c>
      <c r="F5512" s="5" t="s">
        <v>294</v>
      </c>
      <c r="G5512" s="5" t="s">
        <v>294</v>
      </c>
      <c r="M5512" s="5" t="s">
        <v>794</v>
      </c>
      <c r="N5512" s="5" t="s">
        <v>294</v>
      </c>
      <c r="P5512" s="5" t="s">
        <v>294</v>
      </c>
      <c r="Q5512" s="5" t="s">
        <v>294</v>
      </c>
      <c r="R5512" s="5" t="s">
        <v>294</v>
      </c>
    </row>
    <row r="5513" spans="1:22" x14ac:dyDescent="0.35">
      <c r="A5513" s="5" t="s">
        <v>15455</v>
      </c>
      <c r="B5513" s="5" t="s">
        <v>15456</v>
      </c>
      <c r="C5513" s="5" t="s">
        <v>15446</v>
      </c>
      <c r="D5513" s="5" t="s">
        <v>18</v>
      </c>
      <c r="E5513" s="5">
        <v>20</v>
      </c>
      <c r="F5513" s="5" t="s">
        <v>294</v>
      </c>
      <c r="G5513" s="5" t="s">
        <v>294</v>
      </c>
      <c r="M5513" s="5" t="s">
        <v>794</v>
      </c>
      <c r="N5513" s="5" t="s">
        <v>294</v>
      </c>
      <c r="P5513" s="5" t="s">
        <v>294</v>
      </c>
      <c r="Q5513" s="5" t="s">
        <v>294</v>
      </c>
      <c r="R5513" s="5" t="s">
        <v>294</v>
      </c>
    </row>
    <row r="5514" spans="1:22" x14ac:dyDescent="0.35">
      <c r="A5514" s="5" t="s">
        <v>15457</v>
      </c>
      <c r="B5514" s="5" t="s">
        <v>15458</v>
      </c>
      <c r="C5514" s="5" t="s">
        <v>15446</v>
      </c>
      <c r="D5514" s="5" t="s">
        <v>18</v>
      </c>
      <c r="E5514" s="5">
        <v>75</v>
      </c>
      <c r="F5514" s="5" t="s">
        <v>294</v>
      </c>
      <c r="G5514" s="5" t="s">
        <v>294</v>
      </c>
      <c r="M5514" s="5" t="s">
        <v>794</v>
      </c>
      <c r="N5514" s="5" t="s">
        <v>294</v>
      </c>
      <c r="P5514" s="5" t="s">
        <v>294</v>
      </c>
      <c r="Q5514" s="5" t="s">
        <v>294</v>
      </c>
      <c r="R5514" s="5" t="s">
        <v>294</v>
      </c>
    </row>
    <row r="5515" spans="1:22" x14ac:dyDescent="0.35">
      <c r="A5515" s="5" t="s">
        <v>15459</v>
      </c>
      <c r="B5515" s="5" t="s">
        <v>15460</v>
      </c>
      <c r="C5515" s="5" t="s">
        <v>15461</v>
      </c>
      <c r="D5515" s="5" t="s">
        <v>18</v>
      </c>
      <c r="E5515" s="5">
        <v>5</v>
      </c>
      <c r="F5515" s="5" t="s">
        <v>294</v>
      </c>
      <c r="G5515" s="5" t="s">
        <v>294</v>
      </c>
      <c r="M5515" s="5" t="s">
        <v>794</v>
      </c>
      <c r="N5515" s="5" t="s">
        <v>294</v>
      </c>
      <c r="P5515" s="5" t="s">
        <v>294</v>
      </c>
      <c r="Q5515" s="5" t="s">
        <v>294</v>
      </c>
      <c r="R5515" s="5" t="s">
        <v>294</v>
      </c>
    </row>
    <row r="5516" spans="1:22" x14ac:dyDescent="0.35">
      <c r="A5516" s="5" t="s">
        <v>15462</v>
      </c>
      <c r="B5516" s="5" t="s">
        <v>15463</v>
      </c>
      <c r="C5516" s="5" t="s">
        <v>15461</v>
      </c>
      <c r="D5516" s="5" t="s">
        <v>22</v>
      </c>
      <c r="E5516" s="5">
        <v>1</v>
      </c>
      <c r="F5516" s="5" t="s">
        <v>294</v>
      </c>
      <c r="G5516" s="5" t="s">
        <v>294</v>
      </c>
      <c r="H5516" s="5">
        <v>0</v>
      </c>
      <c r="I5516" s="5">
        <v>5</v>
      </c>
      <c r="M5516" s="5" t="s">
        <v>794</v>
      </c>
      <c r="N5516" s="5" t="s">
        <v>294</v>
      </c>
      <c r="P5516" s="5" t="s">
        <v>294</v>
      </c>
      <c r="Q5516" s="5" t="s">
        <v>294</v>
      </c>
      <c r="R5516" s="5" t="s">
        <v>294</v>
      </c>
    </row>
    <row r="5517" spans="1:22" x14ac:dyDescent="0.35">
      <c r="A5517" s="5" t="s">
        <v>15464</v>
      </c>
      <c r="B5517" s="5" t="s">
        <v>15465</v>
      </c>
      <c r="C5517" s="5" t="s">
        <v>15461</v>
      </c>
      <c r="D5517" s="5" t="s">
        <v>18</v>
      </c>
      <c r="E5517" s="5">
        <v>1</v>
      </c>
      <c r="F5517" s="5" t="s">
        <v>294</v>
      </c>
      <c r="G5517" s="5" t="s">
        <v>294</v>
      </c>
      <c r="M5517" s="5" t="s">
        <v>794</v>
      </c>
      <c r="N5517" s="5" t="s">
        <v>294</v>
      </c>
      <c r="P5517" s="5" t="s">
        <v>294</v>
      </c>
      <c r="Q5517" s="5" t="s">
        <v>294</v>
      </c>
      <c r="R5517" s="5" t="s">
        <v>294</v>
      </c>
      <c r="S5517" s="5" t="s">
        <v>294</v>
      </c>
    </row>
    <row r="5518" spans="1:22" x14ac:dyDescent="0.35">
      <c r="A5518" s="5" t="s">
        <v>15466</v>
      </c>
      <c r="B5518" s="5" t="s">
        <v>15467</v>
      </c>
      <c r="C5518" s="5" t="s">
        <v>15461</v>
      </c>
      <c r="D5518" s="5" t="s">
        <v>18</v>
      </c>
      <c r="E5518" s="5">
        <v>25</v>
      </c>
      <c r="F5518" s="5" t="s">
        <v>294</v>
      </c>
      <c r="G5518" s="5" t="s">
        <v>294</v>
      </c>
      <c r="M5518" s="5" t="s">
        <v>794</v>
      </c>
      <c r="N5518" s="5" t="s">
        <v>294</v>
      </c>
      <c r="P5518" s="5" t="s">
        <v>294</v>
      </c>
      <c r="Q5518" s="5" t="s">
        <v>294</v>
      </c>
      <c r="R5518" s="5" t="s">
        <v>294</v>
      </c>
    </row>
    <row r="5519" spans="1:22" x14ac:dyDescent="0.35">
      <c r="A5519" s="5" t="s">
        <v>15468</v>
      </c>
      <c r="B5519" s="5" t="s">
        <v>15469</v>
      </c>
      <c r="C5519" s="5" t="s">
        <v>15461</v>
      </c>
      <c r="D5519" s="5" t="s">
        <v>18</v>
      </c>
      <c r="E5519" s="5">
        <v>20</v>
      </c>
      <c r="F5519" s="5" t="s">
        <v>294</v>
      </c>
      <c r="G5519" s="5" t="s">
        <v>294</v>
      </c>
      <c r="M5519" s="5" t="s">
        <v>794</v>
      </c>
      <c r="N5519" s="5" t="s">
        <v>294</v>
      </c>
      <c r="P5519" s="5" t="s">
        <v>294</v>
      </c>
      <c r="Q5519" s="5" t="s">
        <v>294</v>
      </c>
      <c r="R5519" s="5" t="s">
        <v>294</v>
      </c>
    </row>
    <row r="5520" spans="1:22" x14ac:dyDescent="0.35">
      <c r="A5520" s="5" t="s">
        <v>15470</v>
      </c>
      <c r="B5520" s="5" t="s">
        <v>15456</v>
      </c>
      <c r="C5520" s="5" t="s">
        <v>15461</v>
      </c>
      <c r="D5520" s="5" t="s">
        <v>18</v>
      </c>
      <c r="E5520" s="5">
        <v>20</v>
      </c>
      <c r="F5520" s="5" t="s">
        <v>294</v>
      </c>
      <c r="G5520" s="5" t="s">
        <v>294</v>
      </c>
      <c r="M5520" s="5" t="s">
        <v>794</v>
      </c>
      <c r="N5520" s="5" t="s">
        <v>294</v>
      </c>
      <c r="P5520" s="5" t="s">
        <v>294</v>
      </c>
      <c r="Q5520" s="5" t="s">
        <v>294</v>
      </c>
      <c r="R5520" s="5" t="s">
        <v>294</v>
      </c>
    </row>
    <row r="5521" spans="1:22" x14ac:dyDescent="0.35">
      <c r="A5521" s="5" t="s">
        <v>15471</v>
      </c>
      <c r="B5521" s="5" t="s">
        <v>12372</v>
      </c>
      <c r="C5521" s="5" t="s">
        <v>15461</v>
      </c>
      <c r="D5521" s="5" t="s">
        <v>22</v>
      </c>
      <c r="E5521" s="5">
        <v>8</v>
      </c>
      <c r="F5521" s="5" t="s">
        <v>294</v>
      </c>
      <c r="G5521" s="5" t="s">
        <v>294</v>
      </c>
      <c r="M5521" s="5" t="s">
        <v>3826</v>
      </c>
      <c r="N5521" s="5" t="s">
        <v>294</v>
      </c>
      <c r="O5521" s="5" t="s">
        <v>294</v>
      </c>
      <c r="P5521" s="5" t="s">
        <v>294</v>
      </c>
      <c r="Q5521" s="5" t="s">
        <v>294</v>
      </c>
      <c r="R5521" s="5" t="s">
        <v>294</v>
      </c>
    </row>
    <row r="5522" spans="1:22" x14ac:dyDescent="0.35">
      <c r="A5522" s="5" t="s">
        <v>15472</v>
      </c>
      <c r="B5522" s="5" t="s">
        <v>15473</v>
      </c>
      <c r="C5522" s="5" t="s">
        <v>15461</v>
      </c>
      <c r="D5522" s="5" t="s">
        <v>18</v>
      </c>
      <c r="E5522" s="5">
        <v>1</v>
      </c>
      <c r="F5522" s="5" t="s">
        <v>294</v>
      </c>
      <c r="G5522" s="5" t="s">
        <v>294</v>
      </c>
      <c r="M5522" s="5" t="s">
        <v>794</v>
      </c>
      <c r="N5522" s="5" t="s">
        <v>294</v>
      </c>
      <c r="P5522" s="5" t="s">
        <v>294</v>
      </c>
      <c r="Q5522" s="5" t="s">
        <v>294</v>
      </c>
      <c r="R5522" s="5" t="s">
        <v>294</v>
      </c>
    </row>
    <row r="5523" spans="1:22" x14ac:dyDescent="0.35">
      <c r="A5523" s="5" t="s">
        <v>15474</v>
      </c>
      <c r="B5523" s="5" t="s">
        <v>15475</v>
      </c>
      <c r="C5523" s="5" t="s">
        <v>15461</v>
      </c>
      <c r="D5523" s="5" t="s">
        <v>18</v>
      </c>
      <c r="E5523" s="5">
        <v>20</v>
      </c>
      <c r="F5523" s="5" t="s">
        <v>294</v>
      </c>
      <c r="G5523" s="5" t="s">
        <v>294</v>
      </c>
      <c r="M5523" s="5" t="s">
        <v>794</v>
      </c>
      <c r="N5523" s="5" t="s">
        <v>294</v>
      </c>
      <c r="P5523" s="5" t="s">
        <v>294</v>
      </c>
      <c r="Q5523" s="5" t="s">
        <v>294</v>
      </c>
      <c r="R5523" s="5" t="s">
        <v>294</v>
      </c>
    </row>
    <row r="5524" spans="1:22" x14ac:dyDescent="0.35">
      <c r="A5524" s="5" t="s">
        <v>15476</v>
      </c>
      <c r="B5524" s="5" t="s">
        <v>15477</v>
      </c>
      <c r="C5524" s="5" t="s">
        <v>15461</v>
      </c>
      <c r="D5524" s="5" t="s">
        <v>18</v>
      </c>
      <c r="E5524" s="5">
        <v>20</v>
      </c>
      <c r="F5524" s="5" t="s">
        <v>294</v>
      </c>
      <c r="G5524" s="5" t="s">
        <v>294</v>
      </c>
      <c r="M5524" s="5" t="s">
        <v>794</v>
      </c>
      <c r="N5524" s="5" t="s">
        <v>294</v>
      </c>
      <c r="P5524" s="5" t="s">
        <v>294</v>
      </c>
      <c r="Q5524" s="5" t="s">
        <v>294</v>
      </c>
      <c r="R5524" s="5" t="s">
        <v>294</v>
      </c>
    </row>
    <row r="5525" spans="1:22" x14ac:dyDescent="0.35">
      <c r="A5525" s="5" t="s">
        <v>15478</v>
      </c>
      <c r="B5525" s="5" t="s">
        <v>8772</v>
      </c>
      <c r="C5525" s="5" t="s">
        <v>15479</v>
      </c>
      <c r="D5525" s="5" t="s">
        <v>22</v>
      </c>
      <c r="E5525" s="5">
        <v>9</v>
      </c>
      <c r="F5525" s="5" t="s">
        <v>294</v>
      </c>
      <c r="G5525" s="5" t="s">
        <v>294</v>
      </c>
      <c r="M5525" s="5" t="s">
        <v>794</v>
      </c>
      <c r="N5525" s="5" t="s">
        <v>294</v>
      </c>
      <c r="O5525" s="5" t="s">
        <v>294</v>
      </c>
      <c r="P5525" s="5" t="s">
        <v>294</v>
      </c>
      <c r="Q5525" s="5" t="s">
        <v>294</v>
      </c>
      <c r="R5525" s="5" t="s">
        <v>294</v>
      </c>
      <c r="V5525" s="5" t="s">
        <v>15478</v>
      </c>
    </row>
    <row r="5526" spans="1:22" x14ac:dyDescent="0.35">
      <c r="A5526" s="5" t="s">
        <v>15480</v>
      </c>
      <c r="B5526" s="5" t="s">
        <v>8162</v>
      </c>
      <c r="C5526" s="5" t="s">
        <v>15479</v>
      </c>
      <c r="D5526" s="5" t="s">
        <v>18</v>
      </c>
      <c r="E5526" s="5">
        <v>6</v>
      </c>
      <c r="F5526" s="5" t="s">
        <v>294</v>
      </c>
      <c r="G5526" s="5" t="s">
        <v>294</v>
      </c>
      <c r="M5526" s="5" t="s">
        <v>794</v>
      </c>
      <c r="N5526" s="5" t="s">
        <v>294</v>
      </c>
      <c r="O5526" s="5" t="s">
        <v>294</v>
      </c>
      <c r="P5526" s="5" t="s">
        <v>294</v>
      </c>
      <c r="Q5526" s="5" t="s">
        <v>294</v>
      </c>
      <c r="R5526" s="5" t="s">
        <v>294</v>
      </c>
      <c r="V5526" s="5" t="s">
        <v>15480</v>
      </c>
    </row>
    <row r="5527" spans="1:22" x14ac:dyDescent="0.35">
      <c r="A5527" s="5" t="s">
        <v>15481</v>
      </c>
      <c r="B5527" s="5" t="s">
        <v>6314</v>
      </c>
      <c r="C5527" s="5" t="s">
        <v>15479</v>
      </c>
      <c r="D5527" s="5" t="s">
        <v>18</v>
      </c>
      <c r="E5527" s="5">
        <v>30</v>
      </c>
      <c r="F5527" s="5" t="s">
        <v>294</v>
      </c>
      <c r="G5527" s="5" t="s">
        <v>294</v>
      </c>
      <c r="M5527" s="5" t="s">
        <v>794</v>
      </c>
      <c r="N5527" s="5" t="s">
        <v>294</v>
      </c>
      <c r="O5527" s="5" t="s">
        <v>294</v>
      </c>
      <c r="P5527" s="5" t="s">
        <v>294</v>
      </c>
      <c r="Q5527" s="5" t="s">
        <v>294</v>
      </c>
      <c r="R5527" s="5" t="s">
        <v>294</v>
      </c>
      <c r="V5527" s="5" t="s">
        <v>15481</v>
      </c>
    </row>
    <row r="5528" spans="1:22" x14ac:dyDescent="0.35">
      <c r="A5528" s="5" t="s">
        <v>15482</v>
      </c>
      <c r="B5528" s="5" t="s">
        <v>15483</v>
      </c>
      <c r="C5528" s="5" t="s">
        <v>15479</v>
      </c>
      <c r="D5528" s="5" t="s">
        <v>20</v>
      </c>
      <c r="E5528" s="5">
        <v>10</v>
      </c>
      <c r="F5528" s="5" t="s">
        <v>294</v>
      </c>
      <c r="G5528" s="5" t="s">
        <v>294</v>
      </c>
      <c r="M5528" s="5" t="s">
        <v>794</v>
      </c>
      <c r="N5528" s="5" t="s">
        <v>294</v>
      </c>
      <c r="O5528" s="5" t="s">
        <v>294</v>
      </c>
      <c r="P5528" s="5" t="s">
        <v>294</v>
      </c>
      <c r="Q5528" s="5" t="s">
        <v>294</v>
      </c>
      <c r="R5528" s="5" t="s">
        <v>294</v>
      </c>
      <c r="V5528" s="5" t="s">
        <v>15482</v>
      </c>
    </row>
    <row r="5529" spans="1:22" x14ac:dyDescent="0.35">
      <c r="A5529" s="5" t="s">
        <v>15484</v>
      </c>
      <c r="B5529" s="5" t="s">
        <v>15485</v>
      </c>
      <c r="C5529" s="5" t="s">
        <v>15479</v>
      </c>
      <c r="D5529" s="5" t="s">
        <v>22</v>
      </c>
      <c r="E5529" s="5">
        <v>9</v>
      </c>
      <c r="F5529" s="5" t="s">
        <v>294</v>
      </c>
      <c r="G5529" s="5" t="s">
        <v>294</v>
      </c>
      <c r="M5529" s="5" t="s">
        <v>3826</v>
      </c>
      <c r="N5529" s="5" t="s">
        <v>294</v>
      </c>
      <c r="O5529" s="5" t="s">
        <v>294</v>
      </c>
      <c r="P5529" s="5" t="s">
        <v>294</v>
      </c>
      <c r="Q5529" s="5" t="s">
        <v>294</v>
      </c>
      <c r="R5529" s="5" t="s">
        <v>294</v>
      </c>
      <c r="V5529" s="5" t="s">
        <v>15484</v>
      </c>
    </row>
    <row r="5530" spans="1:22" x14ac:dyDescent="0.35">
      <c r="A5530" s="5" t="s">
        <v>15486</v>
      </c>
      <c r="B5530" s="5" t="s">
        <v>4020</v>
      </c>
      <c r="C5530" s="5" t="s">
        <v>15479</v>
      </c>
      <c r="D5530" s="5" t="s">
        <v>18</v>
      </c>
      <c r="E5530" s="5">
        <v>80</v>
      </c>
      <c r="F5530" s="5" t="s">
        <v>294</v>
      </c>
      <c r="G5530" s="5" t="s">
        <v>294</v>
      </c>
      <c r="M5530" s="5" t="s">
        <v>794</v>
      </c>
      <c r="N5530" s="5" t="s">
        <v>294</v>
      </c>
      <c r="O5530" s="5" t="s">
        <v>294</v>
      </c>
      <c r="P5530" s="5" t="s">
        <v>294</v>
      </c>
      <c r="Q5530" s="5" t="s">
        <v>294</v>
      </c>
      <c r="R5530" s="5" t="s">
        <v>294</v>
      </c>
      <c r="V5530" s="5" t="s">
        <v>15486</v>
      </c>
    </row>
    <row r="5531" spans="1:22" x14ac:dyDescent="0.35">
      <c r="A5531" s="5" t="s">
        <v>15487</v>
      </c>
      <c r="B5531" s="5" t="s">
        <v>15488</v>
      </c>
      <c r="C5531" s="5" t="s">
        <v>15479</v>
      </c>
      <c r="D5531" s="5" t="s">
        <v>18</v>
      </c>
      <c r="E5531" s="5">
        <v>3000</v>
      </c>
      <c r="F5531" s="5" t="s">
        <v>294</v>
      </c>
      <c r="G5531" s="5" t="s">
        <v>294</v>
      </c>
      <c r="M5531" s="5" t="s">
        <v>794</v>
      </c>
      <c r="N5531" s="5" t="s">
        <v>294</v>
      </c>
      <c r="O5531" s="5" t="s">
        <v>294</v>
      </c>
      <c r="P5531" s="5" t="s">
        <v>294</v>
      </c>
      <c r="Q5531" s="5" t="s">
        <v>294</v>
      </c>
      <c r="R5531" s="5" t="s">
        <v>294</v>
      </c>
      <c r="V5531" s="5" t="s">
        <v>15487</v>
      </c>
    </row>
    <row r="5532" spans="1:22" x14ac:dyDescent="0.35">
      <c r="A5532" s="5" t="s">
        <v>15489</v>
      </c>
      <c r="B5532" s="5" t="s">
        <v>3913</v>
      </c>
      <c r="C5532" s="5" t="s">
        <v>15479</v>
      </c>
      <c r="D5532" s="5" t="s">
        <v>22</v>
      </c>
      <c r="E5532" s="5">
        <v>9</v>
      </c>
      <c r="F5532" s="5" t="s">
        <v>294</v>
      </c>
      <c r="G5532" s="5" t="s">
        <v>294</v>
      </c>
      <c r="J5532" s="5" t="s">
        <v>15490</v>
      </c>
      <c r="M5532" s="5" t="s">
        <v>794</v>
      </c>
      <c r="N5532" s="5" t="s">
        <v>294</v>
      </c>
      <c r="O5532" s="5" t="s">
        <v>294</v>
      </c>
      <c r="P5532" s="5" t="s">
        <v>294</v>
      </c>
      <c r="Q5532" s="5" t="s">
        <v>294</v>
      </c>
      <c r="R5532" s="5" t="s">
        <v>297</v>
      </c>
      <c r="V5532" s="5" t="s">
        <v>15489</v>
      </c>
    </row>
    <row r="5533" spans="1:22" x14ac:dyDescent="0.35">
      <c r="A5533" s="5" t="s">
        <v>15491</v>
      </c>
      <c r="B5533" s="5" t="s">
        <v>15492</v>
      </c>
      <c r="C5533" s="5" t="s">
        <v>15479</v>
      </c>
      <c r="D5533" s="5" t="s">
        <v>28</v>
      </c>
      <c r="E5533" s="5">
        <v>6</v>
      </c>
      <c r="F5533" s="5" t="s">
        <v>294</v>
      </c>
      <c r="G5533" s="5" t="s">
        <v>294</v>
      </c>
      <c r="M5533" s="5" t="s">
        <v>794</v>
      </c>
      <c r="N5533" s="5" t="s">
        <v>294</v>
      </c>
      <c r="O5533" s="5" t="s">
        <v>294</v>
      </c>
      <c r="P5533" s="5" t="s">
        <v>294</v>
      </c>
      <c r="Q5533" s="5" t="s">
        <v>294</v>
      </c>
      <c r="R5533" s="5" t="s">
        <v>294</v>
      </c>
      <c r="V5533" s="5" t="s">
        <v>15491</v>
      </c>
    </row>
    <row r="5534" spans="1:22" x14ac:dyDescent="0.35">
      <c r="A5534" s="5" t="s">
        <v>15493</v>
      </c>
      <c r="B5534" s="5" t="s">
        <v>15494</v>
      </c>
      <c r="C5534" s="5" t="s">
        <v>15479</v>
      </c>
      <c r="D5534" s="5" t="s">
        <v>18</v>
      </c>
      <c r="E5534" s="5">
        <v>150</v>
      </c>
      <c r="F5534" s="5" t="s">
        <v>294</v>
      </c>
      <c r="G5534" s="5" t="s">
        <v>294</v>
      </c>
      <c r="M5534" s="5" t="s">
        <v>794</v>
      </c>
      <c r="N5534" s="5" t="s">
        <v>294</v>
      </c>
      <c r="O5534" s="5" t="s">
        <v>294</v>
      </c>
      <c r="P5534" s="5" t="s">
        <v>294</v>
      </c>
      <c r="Q5534" s="5" t="s">
        <v>294</v>
      </c>
      <c r="R5534" s="5" t="s">
        <v>294</v>
      </c>
      <c r="V5534" s="5" t="s">
        <v>15493</v>
      </c>
    </row>
    <row r="5535" spans="1:22" x14ac:dyDescent="0.35">
      <c r="A5535" s="5" t="s">
        <v>15495</v>
      </c>
      <c r="B5535" s="5" t="s">
        <v>15496</v>
      </c>
      <c r="C5535" s="5" t="s">
        <v>15490</v>
      </c>
      <c r="D5535" s="5" t="s">
        <v>18</v>
      </c>
      <c r="E5535" s="5">
        <v>30</v>
      </c>
      <c r="F5535" s="5" t="s">
        <v>294</v>
      </c>
      <c r="G5535" s="5" t="s">
        <v>294</v>
      </c>
      <c r="M5535" s="5" t="s">
        <v>794</v>
      </c>
      <c r="N5535" s="5" t="s">
        <v>294</v>
      </c>
      <c r="O5535" s="5" t="s">
        <v>294</v>
      </c>
      <c r="P5535" s="5" t="s">
        <v>294</v>
      </c>
      <c r="Q5535" s="5" t="s">
        <v>294</v>
      </c>
      <c r="R5535" s="5" t="s">
        <v>294</v>
      </c>
      <c r="V5535" s="5" t="s">
        <v>15495</v>
      </c>
    </row>
    <row r="5536" spans="1:22" x14ac:dyDescent="0.35">
      <c r="A5536" s="5" t="s">
        <v>15497</v>
      </c>
      <c r="B5536" s="5" t="s">
        <v>15498</v>
      </c>
      <c r="C5536" s="5" t="s">
        <v>15490</v>
      </c>
      <c r="D5536" s="5" t="s">
        <v>18</v>
      </c>
      <c r="E5536" s="5">
        <v>30</v>
      </c>
      <c r="F5536" s="5" t="s">
        <v>294</v>
      </c>
      <c r="G5536" s="5" t="s">
        <v>294</v>
      </c>
      <c r="M5536" s="5" t="s">
        <v>794</v>
      </c>
      <c r="N5536" s="5" t="s">
        <v>294</v>
      </c>
      <c r="O5536" s="5" t="s">
        <v>294</v>
      </c>
      <c r="P5536" s="5" t="s">
        <v>294</v>
      </c>
      <c r="Q5536" s="5" t="s">
        <v>294</v>
      </c>
      <c r="R5536" s="5" t="s">
        <v>294</v>
      </c>
      <c r="V5536" s="5" t="s">
        <v>15497</v>
      </c>
    </row>
    <row r="5537" spans="1:22" x14ac:dyDescent="0.35">
      <c r="A5537" s="5" t="s">
        <v>15499</v>
      </c>
      <c r="B5537" s="5" t="s">
        <v>3913</v>
      </c>
      <c r="C5537" s="5" t="s">
        <v>15490</v>
      </c>
      <c r="D5537" s="5" t="s">
        <v>22</v>
      </c>
      <c r="E5537" s="5">
        <v>9</v>
      </c>
      <c r="F5537" s="5" t="s">
        <v>294</v>
      </c>
      <c r="G5537" s="5" t="s">
        <v>294</v>
      </c>
      <c r="M5537" s="5" t="s">
        <v>3826</v>
      </c>
      <c r="N5537" s="5" t="s">
        <v>294</v>
      </c>
      <c r="O5537" s="5" t="s">
        <v>294</v>
      </c>
      <c r="P5537" s="5" t="s">
        <v>294</v>
      </c>
      <c r="Q5537" s="5" t="s">
        <v>294</v>
      </c>
      <c r="R5537" s="5" t="s">
        <v>294</v>
      </c>
      <c r="V5537" s="5" t="s">
        <v>15499</v>
      </c>
    </row>
    <row r="5538" spans="1:22" x14ac:dyDescent="0.35">
      <c r="A5538" s="5" t="s">
        <v>15500</v>
      </c>
      <c r="B5538" s="5" t="s">
        <v>15501</v>
      </c>
      <c r="C5538" s="5" t="s">
        <v>15490</v>
      </c>
      <c r="D5538" s="5" t="s">
        <v>22</v>
      </c>
      <c r="E5538" s="5">
        <v>10</v>
      </c>
      <c r="F5538" s="5" t="s">
        <v>294</v>
      </c>
      <c r="G5538" s="5" t="s">
        <v>294</v>
      </c>
      <c r="M5538" s="5" t="s">
        <v>794</v>
      </c>
      <c r="N5538" s="5" t="s">
        <v>297</v>
      </c>
      <c r="O5538" s="5" t="s">
        <v>297</v>
      </c>
      <c r="P5538" s="5" t="s">
        <v>294</v>
      </c>
      <c r="Q5538" s="5" t="s">
        <v>297</v>
      </c>
      <c r="R5538" s="5" t="s">
        <v>294</v>
      </c>
      <c r="V5538" s="5" t="s">
        <v>15500</v>
      </c>
    </row>
    <row r="5539" spans="1:22" x14ac:dyDescent="0.35">
      <c r="A5539" s="5" t="s">
        <v>15502</v>
      </c>
      <c r="B5539" s="5" t="s">
        <v>15503</v>
      </c>
      <c r="C5539" s="5" t="s">
        <v>15490</v>
      </c>
      <c r="D5539" s="5" t="s">
        <v>20</v>
      </c>
      <c r="E5539" s="5">
        <v>10</v>
      </c>
      <c r="F5539" s="5" t="s">
        <v>294</v>
      </c>
      <c r="G5539" s="5" t="s">
        <v>294</v>
      </c>
      <c r="M5539" s="5" t="s">
        <v>794</v>
      </c>
      <c r="N5539" s="5" t="s">
        <v>294</v>
      </c>
      <c r="O5539" s="5" t="s">
        <v>294</v>
      </c>
      <c r="P5539" s="5" t="s">
        <v>294</v>
      </c>
      <c r="Q5539" s="5" t="s">
        <v>294</v>
      </c>
      <c r="R5539" s="5" t="s">
        <v>294</v>
      </c>
      <c r="V5539" s="5" t="s">
        <v>15502</v>
      </c>
    </row>
    <row r="5540" spans="1:22" x14ac:dyDescent="0.35">
      <c r="A5540" s="5" t="s">
        <v>15504</v>
      </c>
      <c r="B5540" s="5" t="s">
        <v>15505</v>
      </c>
      <c r="C5540" s="5" t="s">
        <v>15490</v>
      </c>
      <c r="D5540" s="5" t="s">
        <v>28</v>
      </c>
      <c r="E5540" s="5">
        <v>6</v>
      </c>
      <c r="F5540" s="5" t="s">
        <v>294</v>
      </c>
      <c r="G5540" s="5" t="s">
        <v>294</v>
      </c>
      <c r="M5540" s="5" t="s">
        <v>794</v>
      </c>
      <c r="N5540" s="5" t="s">
        <v>294</v>
      </c>
      <c r="O5540" s="5" t="s">
        <v>294</v>
      </c>
      <c r="P5540" s="5" t="s">
        <v>294</v>
      </c>
      <c r="Q5540" s="5" t="s">
        <v>294</v>
      </c>
      <c r="R5540" s="5" t="s">
        <v>294</v>
      </c>
      <c r="V5540" s="5" t="s">
        <v>15504</v>
      </c>
    </row>
    <row r="5541" spans="1:22" x14ac:dyDescent="0.35">
      <c r="A5541" s="5" t="s">
        <v>15506</v>
      </c>
      <c r="B5541" s="5" t="s">
        <v>15507</v>
      </c>
      <c r="C5541" s="5" t="s">
        <v>15490</v>
      </c>
      <c r="D5541" s="5" t="s">
        <v>18</v>
      </c>
      <c r="E5541" s="5">
        <v>1</v>
      </c>
      <c r="F5541" s="5" t="s">
        <v>294</v>
      </c>
      <c r="G5541" s="5" t="s">
        <v>297</v>
      </c>
      <c r="L5541" s="5" t="s">
        <v>15508</v>
      </c>
      <c r="M5541" s="5" t="s">
        <v>794</v>
      </c>
      <c r="N5541" s="5" t="s">
        <v>294</v>
      </c>
      <c r="O5541" s="5" t="s">
        <v>294</v>
      </c>
      <c r="P5541" s="5" t="s">
        <v>294</v>
      </c>
      <c r="Q5541" s="5" t="s">
        <v>294</v>
      </c>
      <c r="R5541" s="5" t="s">
        <v>294</v>
      </c>
      <c r="V5541" s="5" t="s">
        <v>15506</v>
      </c>
    </row>
    <row r="5542" spans="1:22" x14ac:dyDescent="0.35">
      <c r="A5542" s="5" t="s">
        <v>15509</v>
      </c>
      <c r="B5542" s="5" t="s">
        <v>4388</v>
      </c>
      <c r="C5542" s="5" t="s">
        <v>15490</v>
      </c>
      <c r="D5542" s="5" t="s">
        <v>18</v>
      </c>
      <c r="E5542" s="5">
        <v>5</v>
      </c>
      <c r="F5542" s="5" t="s">
        <v>294</v>
      </c>
      <c r="G5542" s="5" t="s">
        <v>294</v>
      </c>
      <c r="M5542" s="5" t="s">
        <v>794</v>
      </c>
      <c r="N5542" s="5" t="s">
        <v>294</v>
      </c>
      <c r="O5542" s="5" t="s">
        <v>294</v>
      </c>
      <c r="P5542" s="5" t="s">
        <v>294</v>
      </c>
      <c r="Q5542" s="5" t="s">
        <v>294</v>
      </c>
      <c r="R5542" s="5" t="s">
        <v>294</v>
      </c>
      <c r="V5542" s="5" t="s">
        <v>15509</v>
      </c>
    </row>
    <row r="5543" spans="1:22" x14ac:dyDescent="0.35">
      <c r="A5543" s="5" t="s">
        <v>15510</v>
      </c>
      <c r="B5543" s="5" t="s">
        <v>15511</v>
      </c>
      <c r="C5543" s="5" t="s">
        <v>15512</v>
      </c>
      <c r="D5543" s="5" t="s">
        <v>18</v>
      </c>
      <c r="E5543" s="5">
        <v>5</v>
      </c>
      <c r="F5543" s="5" t="s">
        <v>294</v>
      </c>
      <c r="G5543" s="5" t="s">
        <v>294</v>
      </c>
      <c r="J5543" s="5" t="s">
        <v>3783</v>
      </c>
      <c r="M5543" s="5" t="s">
        <v>794</v>
      </c>
      <c r="N5543" s="5" t="s">
        <v>294</v>
      </c>
      <c r="R5543" s="5" t="s">
        <v>294</v>
      </c>
      <c r="V5543" s="5" t="s">
        <v>15510</v>
      </c>
    </row>
    <row r="5544" spans="1:22" x14ac:dyDescent="0.35">
      <c r="A5544" s="5" t="s">
        <v>15513</v>
      </c>
      <c r="B5544" s="5" t="s">
        <v>15514</v>
      </c>
      <c r="C5544" s="5" t="s">
        <v>15512</v>
      </c>
      <c r="D5544" s="5" t="s">
        <v>18</v>
      </c>
      <c r="E5544" s="5">
        <v>8</v>
      </c>
      <c r="F5544" s="5" t="s">
        <v>294</v>
      </c>
      <c r="G5544" s="5" t="s">
        <v>294</v>
      </c>
      <c r="M5544" s="5" t="s">
        <v>3826</v>
      </c>
      <c r="N5544" s="5" t="s">
        <v>294</v>
      </c>
      <c r="R5544" s="5" t="s">
        <v>294</v>
      </c>
      <c r="V5544" s="5" t="s">
        <v>15513</v>
      </c>
    </row>
    <row r="5545" spans="1:22" x14ac:dyDescent="0.35">
      <c r="A5545" s="5" t="s">
        <v>15515</v>
      </c>
      <c r="B5545" s="5" t="s">
        <v>15516</v>
      </c>
      <c r="C5545" s="5" t="s">
        <v>3750</v>
      </c>
      <c r="D5545" s="5" t="s">
        <v>18</v>
      </c>
      <c r="E5545" s="5">
        <v>30</v>
      </c>
      <c r="F5545" s="5" t="s">
        <v>294</v>
      </c>
      <c r="G5545" s="5" t="s">
        <v>294</v>
      </c>
      <c r="M5545" s="5" t="s">
        <v>794</v>
      </c>
      <c r="N5545" s="5" t="s">
        <v>294</v>
      </c>
      <c r="R5545" s="5" t="s">
        <v>294</v>
      </c>
      <c r="V5545" s="5" t="s">
        <v>15515</v>
      </c>
    </row>
    <row r="5546" spans="1:22" x14ac:dyDescent="0.35">
      <c r="A5546" s="5" t="s">
        <v>15517</v>
      </c>
      <c r="B5546" s="5" t="s">
        <v>8819</v>
      </c>
      <c r="C5546" s="5" t="s">
        <v>3750</v>
      </c>
      <c r="D5546" s="5" t="s">
        <v>18</v>
      </c>
      <c r="E5546" s="5">
        <v>45</v>
      </c>
      <c r="F5546" s="5" t="s">
        <v>294</v>
      </c>
      <c r="G5546" s="5" t="s">
        <v>294</v>
      </c>
      <c r="M5546" s="5" t="s">
        <v>794</v>
      </c>
      <c r="N5546" s="5" t="s">
        <v>294</v>
      </c>
      <c r="P5546" s="5" t="s">
        <v>294</v>
      </c>
      <c r="Q5546" s="5" t="s">
        <v>294</v>
      </c>
      <c r="R5546" s="5" t="s">
        <v>294</v>
      </c>
      <c r="V5546" s="5" t="s">
        <v>15518</v>
      </c>
    </row>
    <row r="5547" spans="1:22" x14ac:dyDescent="0.35">
      <c r="A5547" s="5" t="s">
        <v>15519</v>
      </c>
      <c r="B5547" s="5" t="s">
        <v>111</v>
      </c>
      <c r="C5547" s="5" t="s">
        <v>3750</v>
      </c>
      <c r="D5547" s="5" t="s">
        <v>1655</v>
      </c>
      <c r="E5547" s="5">
        <v>77</v>
      </c>
      <c r="F5547" s="5" t="s">
        <v>294</v>
      </c>
      <c r="G5547" s="5" t="s">
        <v>294</v>
      </c>
      <c r="M5547" s="5" t="s">
        <v>794</v>
      </c>
      <c r="N5547" s="5" t="s">
        <v>294</v>
      </c>
      <c r="P5547" s="5" t="s">
        <v>294</v>
      </c>
      <c r="Q5547" s="5" t="s">
        <v>294</v>
      </c>
      <c r="R5547" s="5" t="s">
        <v>294</v>
      </c>
      <c r="V5547" s="5" t="s">
        <v>15520</v>
      </c>
    </row>
    <row r="5548" spans="1:22" x14ac:dyDescent="0.35">
      <c r="A5548" s="5" t="s">
        <v>15521</v>
      </c>
      <c r="B5548" s="5" t="s">
        <v>15522</v>
      </c>
      <c r="C5548" s="5" t="s">
        <v>3750</v>
      </c>
      <c r="D5548" s="5" t="s">
        <v>18</v>
      </c>
      <c r="E5548" s="5">
        <v>8</v>
      </c>
      <c r="F5548" s="5" t="s">
        <v>294</v>
      </c>
      <c r="G5548" s="5" t="s">
        <v>297</v>
      </c>
      <c r="M5548" s="5" t="s">
        <v>3826</v>
      </c>
      <c r="N5548" s="5" t="s">
        <v>294</v>
      </c>
      <c r="R5548" s="5" t="s">
        <v>294</v>
      </c>
      <c r="V5548" s="5" t="s">
        <v>15521</v>
      </c>
    </row>
    <row r="5549" spans="1:22" x14ac:dyDescent="0.35">
      <c r="A5549" s="5" t="s">
        <v>3424</v>
      </c>
      <c r="B5549" s="5" t="s">
        <v>15523</v>
      </c>
      <c r="C5549" s="5" t="s">
        <v>3426</v>
      </c>
      <c r="D5549" s="5" t="s">
        <v>20</v>
      </c>
      <c r="E5549" s="5">
        <v>10</v>
      </c>
      <c r="F5549" s="5" t="s">
        <v>294</v>
      </c>
      <c r="G5549" s="5" t="s">
        <v>294</v>
      </c>
      <c r="M5549" s="5" t="s">
        <v>794</v>
      </c>
      <c r="N5549" s="5" t="s">
        <v>294</v>
      </c>
      <c r="O5549" s="5" t="s">
        <v>294</v>
      </c>
      <c r="P5549" s="5" t="s">
        <v>294</v>
      </c>
      <c r="Q5549" s="5" t="s">
        <v>294</v>
      </c>
      <c r="R5549" s="5" t="s">
        <v>294</v>
      </c>
      <c r="V5549" s="5" t="s">
        <v>15524</v>
      </c>
    </row>
    <row r="5550" spans="1:22" x14ac:dyDescent="0.35">
      <c r="A5550" s="5" t="s">
        <v>3368</v>
      </c>
      <c r="B5550" s="5" t="s">
        <v>3367</v>
      </c>
      <c r="C5550" s="5" t="s">
        <v>3426</v>
      </c>
      <c r="D5550" s="5" t="s">
        <v>18</v>
      </c>
      <c r="E5550" s="5">
        <v>30</v>
      </c>
      <c r="F5550" s="5" t="s">
        <v>294</v>
      </c>
      <c r="G5550" s="5" t="s">
        <v>294</v>
      </c>
      <c r="M5550" s="5" t="s">
        <v>794</v>
      </c>
      <c r="N5550" s="5" t="s">
        <v>294</v>
      </c>
      <c r="O5550" s="5" t="s">
        <v>294</v>
      </c>
      <c r="P5550" s="5" t="s">
        <v>294</v>
      </c>
      <c r="Q5550" s="5" t="s">
        <v>294</v>
      </c>
      <c r="R5550" s="5" t="s">
        <v>294</v>
      </c>
      <c r="V5550" s="5" t="s">
        <v>15525</v>
      </c>
    </row>
    <row r="5551" spans="1:22" x14ac:dyDescent="0.35">
      <c r="A5551" s="5" t="s">
        <v>15526</v>
      </c>
      <c r="B5551" s="5" t="s">
        <v>15527</v>
      </c>
      <c r="C5551" s="5" t="s">
        <v>3426</v>
      </c>
      <c r="D5551" s="5" t="s">
        <v>22</v>
      </c>
      <c r="E5551" s="5">
        <v>18</v>
      </c>
      <c r="F5551" s="5" t="s">
        <v>294</v>
      </c>
      <c r="G5551" s="5" t="s">
        <v>294</v>
      </c>
      <c r="J5551" s="5" t="s">
        <v>8179</v>
      </c>
      <c r="M5551" s="5" t="s">
        <v>794</v>
      </c>
      <c r="N5551" s="5" t="s">
        <v>294</v>
      </c>
      <c r="O5551" s="5" t="s">
        <v>294</v>
      </c>
      <c r="P5551" s="5" t="s">
        <v>294</v>
      </c>
      <c r="Q5551" s="5" t="s">
        <v>294</v>
      </c>
      <c r="R5551" s="5" t="s">
        <v>294</v>
      </c>
      <c r="V5551" s="5" t="s">
        <v>15528</v>
      </c>
    </row>
    <row r="5552" spans="1:22" x14ac:dyDescent="0.35">
      <c r="A5552" s="5" t="s">
        <v>3370</v>
      </c>
      <c r="B5552" s="5" t="s">
        <v>15529</v>
      </c>
      <c r="C5552" s="5" t="s">
        <v>3426</v>
      </c>
      <c r="D5552" s="5" t="s">
        <v>18</v>
      </c>
      <c r="E5552" s="5">
        <v>30</v>
      </c>
      <c r="F5552" s="5" t="s">
        <v>294</v>
      </c>
      <c r="G5552" s="5" t="s">
        <v>294</v>
      </c>
      <c r="M5552" s="5" t="s">
        <v>794</v>
      </c>
      <c r="N5552" s="5" t="s">
        <v>294</v>
      </c>
      <c r="O5552" s="5" t="s">
        <v>294</v>
      </c>
      <c r="P5552" s="5" t="s">
        <v>294</v>
      </c>
      <c r="Q5552" s="5" t="s">
        <v>294</v>
      </c>
      <c r="R5552" s="5" t="s">
        <v>294</v>
      </c>
      <c r="V5552" s="5" t="s">
        <v>15530</v>
      </c>
    </row>
    <row r="5553" spans="1:22" x14ac:dyDescent="0.35">
      <c r="A5553" s="5" t="s">
        <v>3379</v>
      </c>
      <c r="B5553" s="5" t="s">
        <v>15531</v>
      </c>
      <c r="C5553" s="5" t="s">
        <v>3426</v>
      </c>
      <c r="D5553" s="5" t="s">
        <v>24</v>
      </c>
      <c r="E5553" s="5">
        <v>12</v>
      </c>
      <c r="F5553" s="5" t="s">
        <v>294</v>
      </c>
      <c r="G5553" s="5" t="s">
        <v>294</v>
      </c>
      <c r="M5553" s="5" t="s">
        <v>794</v>
      </c>
      <c r="N5553" s="5" t="s">
        <v>294</v>
      </c>
      <c r="O5553" s="5" t="s">
        <v>294</v>
      </c>
      <c r="P5553" s="5" t="s">
        <v>294</v>
      </c>
      <c r="Q5553" s="5" t="s">
        <v>294</v>
      </c>
      <c r="R5553" s="5" t="s">
        <v>294</v>
      </c>
      <c r="V5553" s="5" t="s">
        <v>15532</v>
      </c>
    </row>
    <row r="5554" spans="1:22" x14ac:dyDescent="0.35">
      <c r="A5554" s="5" t="s">
        <v>3383</v>
      </c>
      <c r="B5554" s="5" t="s">
        <v>15533</v>
      </c>
      <c r="C5554" s="5" t="s">
        <v>3426</v>
      </c>
      <c r="D5554" s="5" t="s">
        <v>16</v>
      </c>
      <c r="E5554" s="5">
        <v>16</v>
      </c>
      <c r="F5554" s="5" t="s">
        <v>294</v>
      </c>
      <c r="G5554" s="5" t="s">
        <v>294</v>
      </c>
      <c r="M5554" s="5" t="s">
        <v>794</v>
      </c>
      <c r="N5554" s="5" t="s">
        <v>294</v>
      </c>
      <c r="O5554" s="5" t="s">
        <v>294</v>
      </c>
      <c r="P5554" s="5" t="s">
        <v>294</v>
      </c>
      <c r="Q5554" s="5" t="s">
        <v>294</v>
      </c>
      <c r="R5554" s="5" t="s">
        <v>294</v>
      </c>
      <c r="V5554" s="5" t="s">
        <v>15534</v>
      </c>
    </row>
    <row r="5555" spans="1:22" x14ac:dyDescent="0.35">
      <c r="A5555" s="5" t="s">
        <v>3403</v>
      </c>
      <c r="B5555" s="5" t="s">
        <v>15535</v>
      </c>
      <c r="C5555" s="5" t="s">
        <v>3426</v>
      </c>
      <c r="D5555" s="5" t="s">
        <v>20</v>
      </c>
      <c r="E5555" s="5">
        <v>10</v>
      </c>
      <c r="F5555" s="5" t="s">
        <v>294</v>
      </c>
      <c r="G5555" s="5" t="s">
        <v>294</v>
      </c>
      <c r="M5555" s="5" t="s">
        <v>794</v>
      </c>
      <c r="N5555" s="5" t="s">
        <v>294</v>
      </c>
      <c r="O5555" s="5" t="s">
        <v>294</v>
      </c>
      <c r="P5555" s="5" t="s">
        <v>294</v>
      </c>
      <c r="Q5555" s="5" t="s">
        <v>294</v>
      </c>
      <c r="R5555" s="5" t="s">
        <v>294</v>
      </c>
      <c r="V5555" s="5" t="s">
        <v>15536</v>
      </c>
    </row>
    <row r="5556" spans="1:22" x14ac:dyDescent="0.35">
      <c r="A5556" s="5" t="s">
        <v>3412</v>
      </c>
      <c r="B5556" s="5" t="s">
        <v>15537</v>
      </c>
      <c r="C5556" s="5" t="s">
        <v>3426</v>
      </c>
      <c r="D5556" s="5" t="s">
        <v>18</v>
      </c>
      <c r="E5556" s="5">
        <v>20</v>
      </c>
      <c r="F5556" s="5" t="s">
        <v>294</v>
      </c>
      <c r="G5556" s="5" t="s">
        <v>294</v>
      </c>
      <c r="M5556" s="5" t="s">
        <v>794</v>
      </c>
      <c r="N5556" s="5" t="s">
        <v>294</v>
      </c>
      <c r="O5556" s="5" t="s">
        <v>294</v>
      </c>
      <c r="P5556" s="5" t="s">
        <v>294</v>
      </c>
      <c r="Q5556" s="5" t="s">
        <v>294</v>
      </c>
      <c r="R5556" s="5" t="s">
        <v>294</v>
      </c>
      <c r="V5556" s="5" t="s">
        <v>15538</v>
      </c>
    </row>
    <row r="5557" spans="1:22" x14ac:dyDescent="0.35">
      <c r="A5557" s="5" t="s">
        <v>3365</v>
      </c>
      <c r="B5557" s="5" t="s">
        <v>8289</v>
      </c>
      <c r="C5557" s="5" t="s">
        <v>3426</v>
      </c>
      <c r="D5557" s="5" t="s">
        <v>18</v>
      </c>
      <c r="E5557" s="5">
        <v>30</v>
      </c>
      <c r="F5557" s="5" t="s">
        <v>297</v>
      </c>
      <c r="G5557" s="5" t="s">
        <v>294</v>
      </c>
      <c r="M5557" s="5" t="s">
        <v>794</v>
      </c>
      <c r="N5557" s="5" t="s">
        <v>294</v>
      </c>
      <c r="O5557" s="5" t="s">
        <v>294</v>
      </c>
      <c r="P5557" s="5" t="s">
        <v>294</v>
      </c>
      <c r="Q5557" s="5" t="s">
        <v>294</v>
      </c>
      <c r="R5557" s="5" t="s">
        <v>294</v>
      </c>
      <c r="V5557" s="5" t="s">
        <v>15539</v>
      </c>
    </row>
    <row r="5558" spans="1:22" x14ac:dyDescent="0.35">
      <c r="A5558" s="5" t="s">
        <v>3385</v>
      </c>
      <c r="B5558" s="5" t="s">
        <v>15540</v>
      </c>
      <c r="C5558" s="5" t="s">
        <v>3426</v>
      </c>
      <c r="D5558" s="5" t="s">
        <v>16</v>
      </c>
      <c r="E5558" s="5">
        <v>12</v>
      </c>
      <c r="F5558" s="5" t="s">
        <v>294</v>
      </c>
      <c r="G5558" s="5" t="s">
        <v>294</v>
      </c>
      <c r="M5558" s="5" t="s">
        <v>794</v>
      </c>
      <c r="N5558" s="5" t="s">
        <v>294</v>
      </c>
      <c r="O5558" s="5" t="s">
        <v>294</v>
      </c>
      <c r="P5558" s="5" t="s">
        <v>294</v>
      </c>
      <c r="Q5558" s="5" t="s">
        <v>294</v>
      </c>
      <c r="R5558" s="5" t="s">
        <v>294</v>
      </c>
      <c r="V5558" s="5" t="s">
        <v>15541</v>
      </c>
    </row>
    <row r="5559" spans="1:22" x14ac:dyDescent="0.35">
      <c r="A5559" s="5" t="s">
        <v>3386</v>
      </c>
      <c r="B5559" s="5" t="s">
        <v>15542</v>
      </c>
      <c r="C5559" s="5" t="s">
        <v>3426</v>
      </c>
      <c r="D5559" s="5" t="s">
        <v>16</v>
      </c>
      <c r="E5559" s="5">
        <v>12</v>
      </c>
      <c r="F5559" s="5" t="s">
        <v>294</v>
      </c>
      <c r="G5559" s="5" t="s">
        <v>294</v>
      </c>
      <c r="M5559" s="5" t="s">
        <v>794</v>
      </c>
      <c r="N5559" s="5" t="s">
        <v>294</v>
      </c>
      <c r="O5559" s="5" t="s">
        <v>294</v>
      </c>
      <c r="P5559" s="5" t="s">
        <v>294</v>
      </c>
      <c r="Q5559" s="5" t="s">
        <v>294</v>
      </c>
      <c r="R5559" s="5" t="s">
        <v>294</v>
      </c>
      <c r="V5559" s="5" t="s">
        <v>15543</v>
      </c>
    </row>
    <row r="5560" spans="1:22" x14ac:dyDescent="0.35">
      <c r="A5560" s="5" t="s">
        <v>3406</v>
      </c>
      <c r="B5560" s="5" t="s">
        <v>6044</v>
      </c>
      <c r="C5560" s="5" t="s">
        <v>3426</v>
      </c>
      <c r="D5560" s="5" t="s">
        <v>20</v>
      </c>
      <c r="E5560" s="5">
        <v>10</v>
      </c>
      <c r="F5560" s="5" t="s">
        <v>294</v>
      </c>
      <c r="G5560" s="5" t="s">
        <v>294</v>
      </c>
      <c r="M5560" s="5" t="s">
        <v>794</v>
      </c>
      <c r="N5560" s="5" t="s">
        <v>294</v>
      </c>
      <c r="O5560" s="5" t="s">
        <v>294</v>
      </c>
      <c r="P5560" s="5" t="s">
        <v>294</v>
      </c>
      <c r="Q5560" s="5" t="s">
        <v>294</v>
      </c>
      <c r="R5560" s="5" t="s">
        <v>294</v>
      </c>
      <c r="V5560" s="5" t="s">
        <v>15544</v>
      </c>
    </row>
    <row r="5561" spans="1:22" x14ac:dyDescent="0.35">
      <c r="A5561" s="5" t="s">
        <v>3407</v>
      </c>
      <c r="B5561" s="5" t="s">
        <v>15213</v>
      </c>
      <c r="C5561" s="5" t="s">
        <v>3426</v>
      </c>
      <c r="D5561" s="5" t="s">
        <v>20</v>
      </c>
      <c r="E5561" s="5">
        <v>10</v>
      </c>
      <c r="F5561" s="5" t="s">
        <v>294</v>
      </c>
      <c r="G5561" s="5" t="s">
        <v>294</v>
      </c>
      <c r="M5561" s="5" t="s">
        <v>794</v>
      </c>
      <c r="N5561" s="5" t="s">
        <v>294</v>
      </c>
      <c r="O5561" s="5" t="s">
        <v>294</v>
      </c>
      <c r="P5561" s="5" t="s">
        <v>294</v>
      </c>
      <c r="Q5561" s="5" t="s">
        <v>294</v>
      </c>
      <c r="R5561" s="5" t="s">
        <v>294</v>
      </c>
      <c r="V5561" s="5" t="s">
        <v>15545</v>
      </c>
    </row>
    <row r="5562" spans="1:22" x14ac:dyDescent="0.35">
      <c r="A5562" s="5" t="s">
        <v>3408</v>
      </c>
      <c r="B5562" s="5" t="s">
        <v>8847</v>
      </c>
      <c r="C5562" s="5" t="s">
        <v>3426</v>
      </c>
      <c r="D5562" s="5" t="s">
        <v>20</v>
      </c>
      <c r="E5562" s="5">
        <v>10</v>
      </c>
      <c r="F5562" s="5" t="s">
        <v>294</v>
      </c>
      <c r="G5562" s="5" t="s">
        <v>294</v>
      </c>
      <c r="M5562" s="5" t="s">
        <v>794</v>
      </c>
      <c r="N5562" s="5" t="s">
        <v>294</v>
      </c>
      <c r="O5562" s="5" t="s">
        <v>294</v>
      </c>
      <c r="P5562" s="5" t="s">
        <v>294</v>
      </c>
      <c r="Q5562" s="5" t="s">
        <v>294</v>
      </c>
      <c r="R5562" s="5" t="s">
        <v>294</v>
      </c>
      <c r="V5562" s="5" t="s">
        <v>15546</v>
      </c>
    </row>
    <row r="5563" spans="1:22" x14ac:dyDescent="0.35">
      <c r="A5563" s="5" t="s">
        <v>3410</v>
      </c>
      <c r="B5563" s="5" t="s">
        <v>15547</v>
      </c>
      <c r="C5563" s="5" t="s">
        <v>3426</v>
      </c>
      <c r="D5563" s="5" t="s">
        <v>20</v>
      </c>
      <c r="E5563" s="5">
        <v>10</v>
      </c>
      <c r="F5563" s="5" t="s">
        <v>294</v>
      </c>
      <c r="G5563" s="5" t="s">
        <v>294</v>
      </c>
      <c r="M5563" s="5" t="s">
        <v>794</v>
      </c>
      <c r="N5563" s="5" t="s">
        <v>294</v>
      </c>
      <c r="O5563" s="5" t="s">
        <v>294</v>
      </c>
      <c r="P5563" s="5" t="s">
        <v>294</v>
      </c>
      <c r="Q5563" s="5" t="s">
        <v>294</v>
      </c>
      <c r="R5563" s="5" t="s">
        <v>294</v>
      </c>
      <c r="V5563" s="5" t="s">
        <v>15548</v>
      </c>
    </row>
    <row r="5564" spans="1:22" x14ac:dyDescent="0.35">
      <c r="A5564" s="5" t="s">
        <v>15549</v>
      </c>
      <c r="B5564" s="5" t="s">
        <v>10787</v>
      </c>
      <c r="C5564" s="5" t="s">
        <v>3426</v>
      </c>
      <c r="D5564" s="5" t="s">
        <v>22</v>
      </c>
      <c r="E5564" s="5">
        <v>10</v>
      </c>
      <c r="F5564" s="5" t="s">
        <v>294</v>
      </c>
      <c r="G5564" s="5" t="s">
        <v>294</v>
      </c>
      <c r="M5564" s="5" t="s">
        <v>3826</v>
      </c>
      <c r="N5564" s="5" t="s">
        <v>294</v>
      </c>
      <c r="P5564" s="5" t="s">
        <v>294</v>
      </c>
      <c r="Q5564" s="5" t="s">
        <v>294</v>
      </c>
      <c r="R5564" s="5" t="s">
        <v>294</v>
      </c>
      <c r="V5564" s="5" t="s">
        <v>15550</v>
      </c>
    </row>
    <row r="5565" spans="1:22" x14ac:dyDescent="0.35">
      <c r="A5565" s="5" t="s">
        <v>3392</v>
      </c>
      <c r="B5565" s="5" t="s">
        <v>15551</v>
      </c>
      <c r="C5565" s="5" t="s">
        <v>3426</v>
      </c>
      <c r="D5565" s="5" t="s">
        <v>16</v>
      </c>
      <c r="E5565" s="5">
        <v>16</v>
      </c>
      <c r="F5565" s="5" t="s">
        <v>294</v>
      </c>
      <c r="G5565" s="5" t="s">
        <v>294</v>
      </c>
      <c r="M5565" s="5" t="s">
        <v>794</v>
      </c>
      <c r="N5565" s="5" t="s">
        <v>294</v>
      </c>
      <c r="O5565" s="5" t="s">
        <v>294</v>
      </c>
      <c r="P5565" s="5" t="s">
        <v>294</v>
      </c>
      <c r="Q5565" s="5" t="s">
        <v>294</v>
      </c>
      <c r="R5565" s="5" t="s">
        <v>294</v>
      </c>
      <c r="V5565" s="5" t="s">
        <v>15552</v>
      </c>
    </row>
    <row r="5566" spans="1:22" x14ac:dyDescent="0.35">
      <c r="A5566" s="5" t="s">
        <v>3404</v>
      </c>
      <c r="B5566" s="5" t="s">
        <v>9631</v>
      </c>
      <c r="C5566" s="5" t="s">
        <v>3426</v>
      </c>
      <c r="D5566" s="5" t="s">
        <v>20</v>
      </c>
      <c r="E5566" s="5">
        <v>10</v>
      </c>
      <c r="F5566" s="5" t="s">
        <v>294</v>
      </c>
      <c r="G5566" s="5" t="s">
        <v>294</v>
      </c>
      <c r="M5566" s="5" t="s">
        <v>794</v>
      </c>
      <c r="N5566" s="5" t="s">
        <v>294</v>
      </c>
      <c r="O5566" s="5" t="s">
        <v>294</v>
      </c>
      <c r="P5566" s="5" t="s">
        <v>294</v>
      </c>
      <c r="Q5566" s="5" t="s">
        <v>294</v>
      </c>
      <c r="R5566" s="5" t="s">
        <v>294</v>
      </c>
      <c r="V5566" s="5" t="s">
        <v>15553</v>
      </c>
    </row>
    <row r="5567" spans="1:22" x14ac:dyDescent="0.35">
      <c r="A5567" s="5" t="s">
        <v>3414</v>
      </c>
      <c r="B5567" s="5" t="s">
        <v>15554</v>
      </c>
      <c r="C5567" s="5" t="s">
        <v>3426</v>
      </c>
      <c r="D5567" s="5" t="s">
        <v>18</v>
      </c>
      <c r="E5567" s="5">
        <v>7</v>
      </c>
      <c r="F5567" s="5" t="s">
        <v>294</v>
      </c>
      <c r="G5567" s="5" t="s">
        <v>294</v>
      </c>
      <c r="M5567" s="5" t="s">
        <v>794</v>
      </c>
      <c r="N5567" s="5" t="s">
        <v>294</v>
      </c>
      <c r="O5567" s="5" t="s">
        <v>294</v>
      </c>
      <c r="P5567" s="5" t="s">
        <v>294</v>
      </c>
      <c r="Q5567" s="5" t="s">
        <v>294</v>
      </c>
      <c r="R5567" s="5" t="s">
        <v>294</v>
      </c>
      <c r="V5567" s="5" t="s">
        <v>15555</v>
      </c>
    </row>
    <row r="5568" spans="1:22" x14ac:dyDescent="0.35">
      <c r="A5568" s="5" t="s">
        <v>3396</v>
      </c>
      <c r="B5568" s="5" t="s">
        <v>15556</v>
      </c>
      <c r="C5568" s="5" t="s">
        <v>3426</v>
      </c>
      <c r="D5568" s="5" t="s">
        <v>22</v>
      </c>
      <c r="E5568" s="5">
        <v>1</v>
      </c>
      <c r="F5568" s="5" t="s">
        <v>294</v>
      </c>
      <c r="G5568" s="5" t="s">
        <v>294</v>
      </c>
      <c r="M5568" s="5" t="s">
        <v>794</v>
      </c>
      <c r="N5568" s="5" t="s">
        <v>294</v>
      </c>
      <c r="O5568" s="5" t="s">
        <v>294</v>
      </c>
      <c r="P5568" s="5" t="s">
        <v>294</v>
      </c>
      <c r="Q5568" s="5" t="s">
        <v>294</v>
      </c>
      <c r="R5568" s="5" t="s">
        <v>294</v>
      </c>
      <c r="V5568" s="5" t="s">
        <v>15557</v>
      </c>
    </row>
    <row r="5569" spans="1:22" x14ac:dyDescent="0.35">
      <c r="A5569" s="5" t="s">
        <v>3390</v>
      </c>
      <c r="B5569" s="5" t="s">
        <v>15558</v>
      </c>
      <c r="C5569" s="5" t="s">
        <v>3426</v>
      </c>
      <c r="D5569" s="5" t="s">
        <v>16</v>
      </c>
      <c r="E5569" s="5">
        <v>12</v>
      </c>
      <c r="F5569" s="5" t="s">
        <v>294</v>
      </c>
      <c r="G5569" s="5" t="s">
        <v>294</v>
      </c>
      <c r="M5569" s="5" t="s">
        <v>794</v>
      </c>
      <c r="N5569" s="5" t="s">
        <v>294</v>
      </c>
      <c r="O5569" s="5" t="s">
        <v>294</v>
      </c>
      <c r="P5569" s="5" t="s">
        <v>294</v>
      </c>
      <c r="Q5569" s="5" t="s">
        <v>294</v>
      </c>
      <c r="R5569" s="5" t="s">
        <v>294</v>
      </c>
      <c r="V5569" s="5" t="s">
        <v>15559</v>
      </c>
    </row>
    <row r="5570" spans="1:22" x14ac:dyDescent="0.35">
      <c r="A5570" s="5" t="s">
        <v>3382</v>
      </c>
      <c r="B5570" s="5" t="s">
        <v>8052</v>
      </c>
      <c r="C5570" s="5" t="s">
        <v>3426</v>
      </c>
      <c r="D5570" s="5" t="s">
        <v>18</v>
      </c>
      <c r="E5570" s="5">
        <v>20</v>
      </c>
      <c r="F5570" s="5" t="s">
        <v>294</v>
      </c>
      <c r="G5570" s="5" t="s">
        <v>294</v>
      </c>
      <c r="M5570" s="5" t="s">
        <v>794</v>
      </c>
      <c r="N5570" s="5" t="s">
        <v>294</v>
      </c>
      <c r="O5570" s="5" t="s">
        <v>294</v>
      </c>
      <c r="P5570" s="5" t="s">
        <v>294</v>
      </c>
      <c r="Q5570" s="5" t="s">
        <v>294</v>
      </c>
      <c r="R5570" s="5" t="s">
        <v>294</v>
      </c>
      <c r="V5570" s="5" t="s">
        <v>15560</v>
      </c>
    </row>
    <row r="5571" spans="1:22" x14ac:dyDescent="0.35">
      <c r="A5571" s="5" t="s">
        <v>3394</v>
      </c>
      <c r="B5571" s="5" t="s">
        <v>15561</v>
      </c>
      <c r="C5571" s="5" t="s">
        <v>3426</v>
      </c>
      <c r="D5571" s="5" t="s">
        <v>16</v>
      </c>
      <c r="E5571" s="5">
        <v>16</v>
      </c>
      <c r="F5571" s="5" t="s">
        <v>294</v>
      </c>
      <c r="G5571" s="5" t="s">
        <v>294</v>
      </c>
      <c r="M5571" s="5" t="s">
        <v>794</v>
      </c>
      <c r="N5571" s="5" t="s">
        <v>294</v>
      </c>
      <c r="O5571" s="5" t="s">
        <v>294</v>
      </c>
      <c r="P5571" s="5" t="s">
        <v>294</v>
      </c>
      <c r="Q5571" s="5" t="s">
        <v>294</v>
      </c>
      <c r="R5571" s="5" t="s">
        <v>294</v>
      </c>
      <c r="V5571" s="5" t="s">
        <v>15562</v>
      </c>
    </row>
    <row r="5572" spans="1:22" x14ac:dyDescent="0.35">
      <c r="A5572" s="5" t="s">
        <v>3388</v>
      </c>
      <c r="B5572" s="5" t="s">
        <v>15563</v>
      </c>
      <c r="C5572" s="5" t="s">
        <v>3426</v>
      </c>
      <c r="D5572" s="5" t="s">
        <v>16</v>
      </c>
      <c r="E5572" s="5">
        <v>12</v>
      </c>
      <c r="F5572" s="5" t="s">
        <v>294</v>
      </c>
      <c r="G5572" s="5" t="s">
        <v>294</v>
      </c>
      <c r="M5572" s="5" t="s">
        <v>794</v>
      </c>
      <c r="N5572" s="5" t="s">
        <v>294</v>
      </c>
      <c r="O5572" s="5" t="s">
        <v>294</v>
      </c>
      <c r="P5572" s="5" t="s">
        <v>294</v>
      </c>
      <c r="Q5572" s="5" t="s">
        <v>294</v>
      </c>
      <c r="R5572" s="5" t="s">
        <v>294</v>
      </c>
      <c r="V5572" s="5" t="s">
        <v>15564</v>
      </c>
    </row>
    <row r="5573" spans="1:22" x14ac:dyDescent="0.35">
      <c r="A5573" s="5" t="s">
        <v>3398</v>
      </c>
      <c r="B5573" s="5" t="s">
        <v>15565</v>
      </c>
      <c r="C5573" s="5" t="s">
        <v>3426</v>
      </c>
      <c r="D5573" s="5" t="s">
        <v>20</v>
      </c>
      <c r="E5573" s="5">
        <v>10</v>
      </c>
      <c r="F5573" s="5" t="s">
        <v>294</v>
      </c>
      <c r="G5573" s="5" t="s">
        <v>294</v>
      </c>
      <c r="M5573" s="5" t="s">
        <v>794</v>
      </c>
      <c r="N5573" s="5" t="s">
        <v>294</v>
      </c>
      <c r="O5573" s="5" t="s">
        <v>294</v>
      </c>
      <c r="P5573" s="5" t="s">
        <v>294</v>
      </c>
      <c r="Q5573" s="5" t="s">
        <v>294</v>
      </c>
      <c r="R5573" s="5" t="s">
        <v>294</v>
      </c>
      <c r="V5573" s="5" t="s">
        <v>15566</v>
      </c>
    </row>
    <row r="5574" spans="1:22" x14ac:dyDescent="0.35">
      <c r="A5574" s="5" t="s">
        <v>3397</v>
      </c>
      <c r="B5574" s="5" t="s">
        <v>15567</v>
      </c>
      <c r="C5574" s="5" t="s">
        <v>3426</v>
      </c>
      <c r="D5574" s="5" t="s">
        <v>18</v>
      </c>
      <c r="E5574" s="5">
        <v>1</v>
      </c>
      <c r="F5574" s="5" t="s">
        <v>294</v>
      </c>
      <c r="G5574" s="5" t="s">
        <v>294</v>
      </c>
      <c r="L5574" s="5" t="s">
        <v>15568</v>
      </c>
      <c r="M5574" s="5" t="s">
        <v>794</v>
      </c>
      <c r="N5574" s="5" t="s">
        <v>294</v>
      </c>
      <c r="O5574" s="5" t="s">
        <v>294</v>
      </c>
      <c r="P5574" s="5" t="s">
        <v>294</v>
      </c>
      <c r="Q5574" s="5" t="s">
        <v>294</v>
      </c>
      <c r="R5574" s="5" t="s">
        <v>294</v>
      </c>
      <c r="V5574" s="5" t="s">
        <v>15569</v>
      </c>
    </row>
    <row r="5575" spans="1:22" x14ac:dyDescent="0.35">
      <c r="A5575" s="5" t="s">
        <v>3399</v>
      </c>
      <c r="B5575" s="5" t="s">
        <v>15570</v>
      </c>
      <c r="C5575" s="5" t="s">
        <v>3426</v>
      </c>
      <c r="D5575" s="5" t="s">
        <v>20</v>
      </c>
      <c r="E5575" s="5">
        <v>10</v>
      </c>
      <c r="F5575" s="5" t="s">
        <v>294</v>
      </c>
      <c r="G5575" s="5" t="s">
        <v>294</v>
      </c>
      <c r="M5575" s="5" t="s">
        <v>794</v>
      </c>
      <c r="N5575" s="5" t="s">
        <v>294</v>
      </c>
      <c r="O5575" s="5" t="s">
        <v>294</v>
      </c>
      <c r="P5575" s="5" t="s">
        <v>294</v>
      </c>
      <c r="Q5575" s="5" t="s">
        <v>294</v>
      </c>
      <c r="R5575" s="5" t="s">
        <v>294</v>
      </c>
      <c r="V5575" s="5" t="s">
        <v>15571</v>
      </c>
    </row>
    <row r="5576" spans="1:22" x14ac:dyDescent="0.35">
      <c r="A5576" s="5" t="s">
        <v>3401</v>
      </c>
      <c r="B5576" s="5" t="s">
        <v>15572</v>
      </c>
      <c r="C5576" s="5" t="s">
        <v>3426</v>
      </c>
      <c r="D5576" s="5" t="s">
        <v>18</v>
      </c>
      <c r="E5576" s="5">
        <v>20</v>
      </c>
      <c r="F5576" s="5" t="s">
        <v>294</v>
      </c>
      <c r="G5576" s="5" t="s">
        <v>294</v>
      </c>
      <c r="M5576" s="5" t="s">
        <v>794</v>
      </c>
      <c r="N5576" s="5" t="s">
        <v>294</v>
      </c>
      <c r="O5576" s="5" t="s">
        <v>294</v>
      </c>
      <c r="P5576" s="5" t="s">
        <v>294</v>
      </c>
      <c r="Q5576" s="5" t="s">
        <v>294</v>
      </c>
      <c r="R5576" s="5" t="s">
        <v>294</v>
      </c>
      <c r="V5576" s="5" t="s">
        <v>15573</v>
      </c>
    </row>
    <row r="5577" spans="1:22" x14ac:dyDescent="0.35">
      <c r="A5577" s="5" t="s">
        <v>3423</v>
      </c>
      <c r="B5577" s="5" t="s">
        <v>15574</v>
      </c>
      <c r="C5577" s="5" t="s">
        <v>3426</v>
      </c>
      <c r="D5577" s="5" t="s">
        <v>16</v>
      </c>
      <c r="E5577" s="5">
        <v>12</v>
      </c>
      <c r="F5577" s="5" t="s">
        <v>294</v>
      </c>
      <c r="G5577" s="5" t="s">
        <v>294</v>
      </c>
      <c r="M5577" s="5" t="s">
        <v>794</v>
      </c>
      <c r="N5577" s="5" t="s">
        <v>294</v>
      </c>
      <c r="O5577" s="5" t="s">
        <v>294</v>
      </c>
      <c r="P5577" s="5" t="s">
        <v>294</v>
      </c>
      <c r="Q5577" s="5" t="s">
        <v>294</v>
      </c>
      <c r="R5577" s="5" t="s">
        <v>294</v>
      </c>
      <c r="V5577" s="5" t="s">
        <v>15575</v>
      </c>
    </row>
    <row r="5578" spans="1:22" x14ac:dyDescent="0.35">
      <c r="A5578" s="5" t="s">
        <v>3419</v>
      </c>
      <c r="B5578" s="5" t="s">
        <v>15576</v>
      </c>
      <c r="C5578" s="5" t="s">
        <v>3426</v>
      </c>
      <c r="D5578" s="5" t="s">
        <v>20</v>
      </c>
      <c r="E5578" s="5">
        <v>10</v>
      </c>
      <c r="F5578" s="5" t="s">
        <v>294</v>
      </c>
      <c r="G5578" s="5" t="s">
        <v>294</v>
      </c>
      <c r="M5578" s="5" t="s">
        <v>794</v>
      </c>
      <c r="N5578" s="5" t="s">
        <v>294</v>
      </c>
      <c r="O5578" s="5" t="s">
        <v>294</v>
      </c>
      <c r="P5578" s="5" t="s">
        <v>294</v>
      </c>
      <c r="Q5578" s="5" t="s">
        <v>294</v>
      </c>
      <c r="R5578" s="5" t="s">
        <v>294</v>
      </c>
      <c r="V5578" s="5" t="s">
        <v>15577</v>
      </c>
    </row>
    <row r="5579" spans="1:22" x14ac:dyDescent="0.35">
      <c r="A5579" s="5" t="s">
        <v>3421</v>
      </c>
      <c r="B5579" s="5" t="s">
        <v>15578</v>
      </c>
      <c r="C5579" s="5" t="s">
        <v>3426</v>
      </c>
      <c r="D5579" s="5" t="s">
        <v>16</v>
      </c>
      <c r="E5579" s="5">
        <v>16</v>
      </c>
      <c r="F5579" s="5" t="s">
        <v>294</v>
      </c>
      <c r="G5579" s="5" t="s">
        <v>294</v>
      </c>
      <c r="M5579" s="5" t="s">
        <v>794</v>
      </c>
      <c r="N5579" s="5" t="s">
        <v>294</v>
      </c>
      <c r="O5579" s="5" t="s">
        <v>294</v>
      </c>
      <c r="P5579" s="5" t="s">
        <v>294</v>
      </c>
      <c r="Q5579" s="5" t="s">
        <v>294</v>
      </c>
      <c r="R5579" s="5" t="s">
        <v>294</v>
      </c>
      <c r="V5579" s="5" t="s">
        <v>15579</v>
      </c>
    </row>
    <row r="5580" spans="1:22" x14ac:dyDescent="0.35">
      <c r="A5580" s="5" t="s">
        <v>3416</v>
      </c>
      <c r="B5580" s="5" t="s">
        <v>15580</v>
      </c>
      <c r="C5580" s="5" t="s">
        <v>3426</v>
      </c>
      <c r="D5580" s="5" t="s">
        <v>18</v>
      </c>
      <c r="E5580" s="5">
        <v>30</v>
      </c>
      <c r="F5580" s="5" t="s">
        <v>294</v>
      </c>
      <c r="G5580" s="5" t="s">
        <v>294</v>
      </c>
      <c r="M5580" s="5" t="s">
        <v>794</v>
      </c>
      <c r="N5580" s="5" t="s">
        <v>294</v>
      </c>
      <c r="O5580" s="5" t="s">
        <v>294</v>
      </c>
      <c r="P5580" s="5" t="s">
        <v>294</v>
      </c>
      <c r="Q5580" s="5" t="s">
        <v>294</v>
      </c>
      <c r="R5580" s="5" t="s">
        <v>294</v>
      </c>
    </row>
    <row r="5581" spans="1:22" x14ac:dyDescent="0.35">
      <c r="A5581" s="5" t="s">
        <v>3418</v>
      </c>
      <c r="B5581" s="5" t="s">
        <v>15581</v>
      </c>
      <c r="C5581" s="5" t="s">
        <v>3426</v>
      </c>
      <c r="D5581" s="5" t="s">
        <v>24</v>
      </c>
      <c r="E5581" s="5">
        <v>12</v>
      </c>
      <c r="F5581" s="5" t="s">
        <v>294</v>
      </c>
      <c r="G5581" s="5" t="s">
        <v>294</v>
      </c>
      <c r="M5581" s="5" t="s">
        <v>794</v>
      </c>
      <c r="N5581" s="5" t="s">
        <v>294</v>
      </c>
      <c r="O5581" s="5" t="s">
        <v>294</v>
      </c>
      <c r="P5581" s="5" t="s">
        <v>294</v>
      </c>
      <c r="Q5581" s="5" t="s">
        <v>294</v>
      </c>
      <c r="R5581" s="5" t="s">
        <v>294</v>
      </c>
      <c r="V5581" s="5" t="s">
        <v>15582</v>
      </c>
    </row>
    <row r="5582" spans="1:22" x14ac:dyDescent="0.35">
      <c r="A5582" s="5" t="s">
        <v>3381</v>
      </c>
      <c r="B5582" s="5" t="s">
        <v>814</v>
      </c>
      <c r="C5582" s="5" t="s">
        <v>3426</v>
      </c>
      <c r="D5582" s="5" t="s">
        <v>18</v>
      </c>
      <c r="E5582" s="5">
        <v>6</v>
      </c>
      <c r="F5582" s="5" t="s">
        <v>294</v>
      </c>
      <c r="G5582" s="5" t="s">
        <v>294</v>
      </c>
      <c r="M5582" s="5" t="s">
        <v>794</v>
      </c>
      <c r="N5582" s="5" t="s">
        <v>294</v>
      </c>
      <c r="O5582" s="5" t="s">
        <v>294</v>
      </c>
      <c r="P5582" s="5" t="s">
        <v>294</v>
      </c>
      <c r="Q5582" s="5" t="s">
        <v>294</v>
      </c>
      <c r="R5582" s="5" t="s">
        <v>294</v>
      </c>
      <c r="V5582" s="5" t="s">
        <v>15583</v>
      </c>
    </row>
    <row r="5583" spans="1:22" x14ac:dyDescent="0.35">
      <c r="A5583" s="5" t="s">
        <v>15584</v>
      </c>
      <c r="B5583" s="5" t="s">
        <v>15585</v>
      </c>
      <c r="C5583" s="5" t="s">
        <v>15586</v>
      </c>
      <c r="D5583" s="5" t="s">
        <v>18</v>
      </c>
      <c r="E5583" s="5">
        <v>20</v>
      </c>
      <c r="F5583" s="5" t="s">
        <v>297</v>
      </c>
      <c r="G5583" s="5" t="s">
        <v>297</v>
      </c>
      <c r="J5583" s="5" t="s">
        <v>8760</v>
      </c>
      <c r="M5583" s="5" t="s">
        <v>794</v>
      </c>
      <c r="N5583" s="5" t="s">
        <v>294</v>
      </c>
      <c r="O5583" s="5" t="s">
        <v>294</v>
      </c>
      <c r="P5583" s="5" t="s">
        <v>294</v>
      </c>
      <c r="Q5583" s="5" t="s">
        <v>294</v>
      </c>
      <c r="R5583" s="5" t="s">
        <v>294</v>
      </c>
      <c r="V5583" s="5" t="s">
        <v>15587</v>
      </c>
    </row>
    <row r="5584" spans="1:22" x14ac:dyDescent="0.35">
      <c r="A5584" s="5" t="s">
        <v>15588</v>
      </c>
      <c r="B5584" s="5" t="s">
        <v>9360</v>
      </c>
      <c r="C5584" s="5" t="s">
        <v>15586</v>
      </c>
      <c r="D5584" s="5" t="s">
        <v>18</v>
      </c>
      <c r="E5584" s="5">
        <v>40</v>
      </c>
      <c r="F5584" s="5" t="s">
        <v>294</v>
      </c>
      <c r="G5584" s="5" t="s">
        <v>294</v>
      </c>
      <c r="M5584" s="5" t="s">
        <v>794</v>
      </c>
      <c r="N5584" s="5" t="s">
        <v>297</v>
      </c>
      <c r="O5584" s="5" t="s">
        <v>297</v>
      </c>
      <c r="P5584" s="5" t="s">
        <v>294</v>
      </c>
      <c r="Q5584" s="5" t="s">
        <v>297</v>
      </c>
      <c r="R5584" s="5" t="s">
        <v>294</v>
      </c>
    </row>
    <row r="5585" spans="1:22" x14ac:dyDescent="0.35">
      <c r="A5585" s="5" t="s">
        <v>15589</v>
      </c>
      <c r="B5585" s="5" t="s">
        <v>3937</v>
      </c>
      <c r="C5585" s="5" t="s">
        <v>15586</v>
      </c>
      <c r="D5585" s="5" t="s">
        <v>18</v>
      </c>
      <c r="E5585" s="5">
        <v>20</v>
      </c>
      <c r="F5585" s="5" t="s">
        <v>294</v>
      </c>
      <c r="G5585" s="5" t="s">
        <v>294</v>
      </c>
      <c r="M5585" s="5" t="s">
        <v>3826</v>
      </c>
      <c r="N5585" s="5" t="s">
        <v>294</v>
      </c>
      <c r="O5585" s="5" t="s">
        <v>294</v>
      </c>
      <c r="P5585" s="5" t="s">
        <v>294</v>
      </c>
      <c r="Q5585" s="5" t="s">
        <v>294</v>
      </c>
      <c r="R5585" s="5" t="s">
        <v>294</v>
      </c>
      <c r="V5585" s="5" t="s">
        <v>15590</v>
      </c>
    </row>
    <row r="5586" spans="1:22" x14ac:dyDescent="0.35">
      <c r="A5586" s="5" t="s">
        <v>15591</v>
      </c>
      <c r="B5586" s="5" t="s">
        <v>15592</v>
      </c>
      <c r="C5586" s="5" t="s">
        <v>15586</v>
      </c>
      <c r="D5586" s="5" t="s">
        <v>18</v>
      </c>
      <c r="E5586" s="5">
        <v>20</v>
      </c>
      <c r="F5586" s="5" t="s">
        <v>294</v>
      </c>
      <c r="G5586" s="5" t="s">
        <v>297</v>
      </c>
      <c r="J5586" s="5" t="s">
        <v>11305</v>
      </c>
      <c r="M5586" s="5" t="s">
        <v>794</v>
      </c>
      <c r="N5586" s="5" t="s">
        <v>294</v>
      </c>
      <c r="O5586" s="5" t="s">
        <v>294</v>
      </c>
      <c r="P5586" s="5" t="s">
        <v>294</v>
      </c>
      <c r="Q5586" s="5" t="s">
        <v>294</v>
      </c>
      <c r="R5586" s="5" t="s">
        <v>297</v>
      </c>
      <c r="V5586" s="5" t="s">
        <v>15593</v>
      </c>
    </row>
    <row r="5587" spans="1:22" x14ac:dyDescent="0.35">
      <c r="A5587" s="5" t="s">
        <v>15594</v>
      </c>
      <c r="B5587" s="5" t="s">
        <v>15595</v>
      </c>
      <c r="C5587" s="5" t="s">
        <v>15586</v>
      </c>
      <c r="D5587" s="5" t="s">
        <v>18</v>
      </c>
      <c r="E5587" s="5">
        <v>40</v>
      </c>
      <c r="F5587" s="5" t="s">
        <v>294</v>
      </c>
      <c r="G5587" s="5" t="s">
        <v>294</v>
      </c>
      <c r="M5587" s="5" t="s">
        <v>794</v>
      </c>
      <c r="N5587" s="5" t="s">
        <v>297</v>
      </c>
      <c r="O5587" s="5" t="s">
        <v>297</v>
      </c>
      <c r="P5587" s="5" t="s">
        <v>294</v>
      </c>
      <c r="Q5587" s="5" t="s">
        <v>297</v>
      </c>
      <c r="R5587" s="5" t="s">
        <v>294</v>
      </c>
    </row>
    <row r="5588" spans="1:22" x14ac:dyDescent="0.35">
      <c r="A5588" s="5" t="s">
        <v>15596</v>
      </c>
      <c r="B5588" s="5" t="s">
        <v>15597</v>
      </c>
      <c r="C5588" s="5" t="s">
        <v>15586</v>
      </c>
      <c r="D5588" s="5" t="s">
        <v>18</v>
      </c>
      <c r="E5588" s="5">
        <v>20</v>
      </c>
      <c r="F5588" s="5" t="s">
        <v>294</v>
      </c>
      <c r="G5588" s="5" t="s">
        <v>297</v>
      </c>
      <c r="J5588" s="5" t="s">
        <v>2718</v>
      </c>
      <c r="M5588" s="5" t="s">
        <v>794</v>
      </c>
      <c r="N5588" s="5" t="s">
        <v>294</v>
      </c>
      <c r="O5588" s="5" t="s">
        <v>294</v>
      </c>
      <c r="P5588" s="5" t="s">
        <v>294</v>
      </c>
      <c r="Q5588" s="5" t="s">
        <v>294</v>
      </c>
      <c r="R5588" s="5" t="s">
        <v>294</v>
      </c>
      <c r="U5588" s="5" t="s">
        <v>15598</v>
      </c>
      <c r="V5588" s="5" t="s">
        <v>15599</v>
      </c>
    </row>
    <row r="5589" spans="1:22" x14ac:dyDescent="0.35">
      <c r="A5589" s="5" t="s">
        <v>15600</v>
      </c>
      <c r="B5589" s="5" t="s">
        <v>15601</v>
      </c>
      <c r="C5589" s="5" t="s">
        <v>15586</v>
      </c>
      <c r="D5589" s="5" t="s">
        <v>18</v>
      </c>
      <c r="E5589" s="5">
        <v>50</v>
      </c>
      <c r="F5589" s="5" t="s">
        <v>294</v>
      </c>
      <c r="G5589" s="5" t="s">
        <v>294</v>
      </c>
      <c r="M5589" s="5" t="s">
        <v>794</v>
      </c>
      <c r="N5589" s="5" t="s">
        <v>294</v>
      </c>
      <c r="O5589" s="5" t="s">
        <v>294</v>
      </c>
      <c r="P5589" s="5" t="s">
        <v>294</v>
      </c>
      <c r="Q5589" s="5" t="s">
        <v>294</v>
      </c>
      <c r="R5589" s="5" t="s">
        <v>294</v>
      </c>
      <c r="V5589" s="5" t="s">
        <v>15602</v>
      </c>
    </row>
    <row r="5590" spans="1:22" x14ac:dyDescent="0.35">
      <c r="A5590" s="5" t="s">
        <v>15603</v>
      </c>
      <c r="B5590" s="5" t="s">
        <v>15604</v>
      </c>
      <c r="C5590" s="5" t="s">
        <v>15586</v>
      </c>
      <c r="D5590" s="5" t="s">
        <v>18</v>
      </c>
      <c r="E5590" s="5">
        <v>50</v>
      </c>
      <c r="F5590" s="5" t="s">
        <v>294</v>
      </c>
      <c r="G5590" s="5" t="s">
        <v>297</v>
      </c>
      <c r="M5590" s="5" t="s">
        <v>794</v>
      </c>
      <c r="N5590" s="5" t="s">
        <v>294</v>
      </c>
      <c r="O5590" s="5" t="s">
        <v>294</v>
      </c>
      <c r="P5590" s="5" t="s">
        <v>294</v>
      </c>
      <c r="Q5590" s="5" t="s">
        <v>294</v>
      </c>
      <c r="R5590" s="5" t="s">
        <v>294</v>
      </c>
      <c r="V5590" s="5" t="s">
        <v>15605</v>
      </c>
    </row>
    <row r="5591" spans="1:22" x14ac:dyDescent="0.35">
      <c r="A5591" s="5" t="s">
        <v>15606</v>
      </c>
      <c r="B5591" s="5" t="s">
        <v>12450</v>
      </c>
      <c r="C5591" s="5" t="s">
        <v>15607</v>
      </c>
      <c r="D5591" s="5" t="s">
        <v>18</v>
      </c>
      <c r="E5591" s="5">
        <v>40</v>
      </c>
      <c r="F5591" s="5" t="s">
        <v>294</v>
      </c>
      <c r="G5591" s="5" t="s">
        <v>294</v>
      </c>
      <c r="M5591" s="5" t="s">
        <v>794</v>
      </c>
      <c r="N5591" s="5" t="s">
        <v>297</v>
      </c>
      <c r="O5591" s="5" t="s">
        <v>297</v>
      </c>
      <c r="P5591" s="5" t="s">
        <v>294</v>
      </c>
      <c r="Q5591" s="5" t="s">
        <v>297</v>
      </c>
      <c r="R5591" s="5" t="s">
        <v>294</v>
      </c>
    </row>
    <row r="5592" spans="1:22" x14ac:dyDescent="0.35">
      <c r="A5592" s="5" t="s">
        <v>15608</v>
      </c>
      <c r="B5592" s="5" t="s">
        <v>12372</v>
      </c>
      <c r="C5592" s="5" t="s">
        <v>15607</v>
      </c>
      <c r="D5592" s="5" t="s">
        <v>18</v>
      </c>
      <c r="E5592" s="5">
        <v>20</v>
      </c>
      <c r="F5592" s="5" t="s">
        <v>297</v>
      </c>
      <c r="G5592" s="5" t="s">
        <v>294</v>
      </c>
      <c r="M5592" s="5" t="s">
        <v>3826</v>
      </c>
      <c r="N5592" s="5" t="s">
        <v>294</v>
      </c>
      <c r="O5592" s="5" t="s">
        <v>294</v>
      </c>
      <c r="P5592" s="5" t="s">
        <v>294</v>
      </c>
      <c r="Q5592" s="5" t="s">
        <v>294</v>
      </c>
      <c r="R5592" s="5" t="s">
        <v>294</v>
      </c>
      <c r="V5592" s="5" t="s">
        <v>15609</v>
      </c>
    </row>
    <row r="5593" spans="1:22" x14ac:dyDescent="0.35">
      <c r="A5593" s="5" t="s">
        <v>15610</v>
      </c>
      <c r="B5593" s="5" t="s">
        <v>15611</v>
      </c>
      <c r="C5593" s="5" t="s">
        <v>15607</v>
      </c>
      <c r="D5593" s="5" t="s">
        <v>18</v>
      </c>
      <c r="E5593" s="5">
        <v>20</v>
      </c>
      <c r="F5593" s="5" t="s">
        <v>294</v>
      </c>
      <c r="G5593" s="5" t="s">
        <v>297</v>
      </c>
      <c r="J5593" s="5" t="s">
        <v>11305</v>
      </c>
      <c r="M5593" s="5" t="s">
        <v>794</v>
      </c>
      <c r="N5593" s="5" t="s">
        <v>294</v>
      </c>
      <c r="O5593" s="5" t="s">
        <v>294</v>
      </c>
      <c r="P5593" s="5" t="s">
        <v>294</v>
      </c>
      <c r="Q5593" s="5" t="s">
        <v>294</v>
      </c>
      <c r="R5593" s="5" t="s">
        <v>297</v>
      </c>
      <c r="V5593" s="5" t="s">
        <v>15612</v>
      </c>
    </row>
    <row r="5594" spans="1:22" x14ac:dyDescent="0.35">
      <c r="A5594" s="5" t="s">
        <v>15613</v>
      </c>
      <c r="B5594" s="5" t="s">
        <v>15614</v>
      </c>
      <c r="C5594" s="5" t="s">
        <v>15607</v>
      </c>
      <c r="D5594" s="5" t="s">
        <v>18</v>
      </c>
      <c r="E5594" s="5">
        <v>20</v>
      </c>
      <c r="F5594" s="5" t="s">
        <v>297</v>
      </c>
      <c r="G5594" s="5" t="s">
        <v>297</v>
      </c>
      <c r="J5594" s="5" t="s">
        <v>3717</v>
      </c>
      <c r="M5594" s="5" t="s">
        <v>794</v>
      </c>
      <c r="N5594" s="5" t="s">
        <v>294</v>
      </c>
      <c r="O5594" s="5" t="s">
        <v>294</v>
      </c>
      <c r="P5594" s="5" t="s">
        <v>294</v>
      </c>
      <c r="Q5594" s="5" t="s">
        <v>294</v>
      </c>
      <c r="R5594" s="5" t="s">
        <v>294</v>
      </c>
      <c r="V5594" s="5" t="s">
        <v>15615</v>
      </c>
    </row>
    <row r="5595" spans="1:22" x14ac:dyDescent="0.35">
      <c r="A5595" s="5" t="s">
        <v>15616</v>
      </c>
      <c r="B5595" s="5" t="s">
        <v>15601</v>
      </c>
      <c r="C5595" s="5" t="s">
        <v>15607</v>
      </c>
      <c r="D5595" s="5" t="s">
        <v>18</v>
      </c>
      <c r="E5595" s="5">
        <v>50</v>
      </c>
      <c r="F5595" s="5" t="s">
        <v>294</v>
      </c>
      <c r="G5595" s="5" t="s">
        <v>294</v>
      </c>
      <c r="M5595" s="5" t="s">
        <v>794</v>
      </c>
      <c r="N5595" s="5" t="s">
        <v>294</v>
      </c>
      <c r="O5595" s="5" t="s">
        <v>294</v>
      </c>
      <c r="P5595" s="5" t="s">
        <v>294</v>
      </c>
      <c r="Q5595" s="5" t="s">
        <v>294</v>
      </c>
      <c r="R5595" s="5" t="s">
        <v>294</v>
      </c>
      <c r="V5595" s="5" t="s">
        <v>15617</v>
      </c>
    </row>
    <row r="5596" spans="1:22" x14ac:dyDescent="0.35">
      <c r="A5596" s="5" t="s">
        <v>15618</v>
      </c>
      <c r="B5596" s="5" t="s">
        <v>15604</v>
      </c>
      <c r="C5596" s="5" t="s">
        <v>15607</v>
      </c>
      <c r="D5596" s="5" t="s">
        <v>18</v>
      </c>
      <c r="E5596" s="5">
        <v>50</v>
      </c>
      <c r="F5596" s="5" t="s">
        <v>294</v>
      </c>
      <c r="G5596" s="5" t="s">
        <v>297</v>
      </c>
      <c r="M5596" s="5" t="s">
        <v>794</v>
      </c>
      <c r="N5596" s="5" t="s">
        <v>294</v>
      </c>
      <c r="O5596" s="5" t="s">
        <v>294</v>
      </c>
      <c r="P5596" s="5" t="s">
        <v>294</v>
      </c>
      <c r="Q5596" s="5" t="s">
        <v>294</v>
      </c>
      <c r="R5596" s="5" t="s">
        <v>294</v>
      </c>
      <c r="V5596" s="5" t="s">
        <v>15619</v>
      </c>
    </row>
    <row r="5597" spans="1:22" x14ac:dyDescent="0.35">
      <c r="A5597" s="5" t="s">
        <v>15620</v>
      </c>
      <c r="B5597" s="5" t="s">
        <v>15621</v>
      </c>
      <c r="C5597" s="5" t="s">
        <v>15622</v>
      </c>
      <c r="D5597" s="5" t="s">
        <v>18</v>
      </c>
      <c r="E5597" s="5">
        <v>40</v>
      </c>
      <c r="F5597" s="5" t="s">
        <v>294</v>
      </c>
      <c r="G5597" s="5" t="s">
        <v>294</v>
      </c>
      <c r="M5597" s="5" t="s">
        <v>794</v>
      </c>
      <c r="N5597" s="5" t="s">
        <v>297</v>
      </c>
      <c r="O5597" s="5" t="s">
        <v>297</v>
      </c>
      <c r="P5597" s="5" t="s">
        <v>294</v>
      </c>
      <c r="Q5597" s="5" t="s">
        <v>297</v>
      </c>
      <c r="R5597" s="5" t="s">
        <v>294</v>
      </c>
    </row>
    <row r="5598" spans="1:22" x14ac:dyDescent="0.35">
      <c r="A5598" s="5" t="s">
        <v>15623</v>
      </c>
      <c r="B5598" s="5" t="s">
        <v>15624</v>
      </c>
      <c r="C5598" s="5" t="s">
        <v>15622</v>
      </c>
      <c r="D5598" s="5" t="s">
        <v>18</v>
      </c>
      <c r="E5598" s="5">
        <v>20</v>
      </c>
      <c r="F5598" s="5" t="s">
        <v>294</v>
      </c>
      <c r="G5598" s="5" t="s">
        <v>297</v>
      </c>
      <c r="M5598" s="5" t="s">
        <v>3826</v>
      </c>
      <c r="N5598" s="5" t="s">
        <v>294</v>
      </c>
      <c r="O5598" s="5" t="s">
        <v>294</v>
      </c>
      <c r="P5598" s="5" t="s">
        <v>294</v>
      </c>
      <c r="Q5598" s="5" t="s">
        <v>294</v>
      </c>
      <c r="R5598" s="5" t="s">
        <v>294</v>
      </c>
      <c r="V5598" s="5" t="s">
        <v>15625</v>
      </c>
    </row>
    <row r="5599" spans="1:22" x14ac:dyDescent="0.35">
      <c r="A5599" s="5" t="s">
        <v>15626</v>
      </c>
      <c r="B5599" s="5" t="s">
        <v>15627</v>
      </c>
      <c r="C5599" s="5" t="s">
        <v>15622</v>
      </c>
      <c r="D5599" s="5" t="s">
        <v>18</v>
      </c>
      <c r="E5599" s="5">
        <v>20</v>
      </c>
      <c r="F5599" s="5" t="s">
        <v>294</v>
      </c>
      <c r="G5599" s="5" t="s">
        <v>297</v>
      </c>
      <c r="J5599" s="5" t="s">
        <v>11305</v>
      </c>
      <c r="M5599" s="5" t="s">
        <v>794</v>
      </c>
      <c r="N5599" s="5" t="s">
        <v>294</v>
      </c>
      <c r="P5599" s="5" t="s">
        <v>294</v>
      </c>
      <c r="Q5599" s="5" t="s">
        <v>294</v>
      </c>
      <c r="R5599" s="5" t="s">
        <v>297</v>
      </c>
      <c r="V5599" s="5" t="s">
        <v>15628</v>
      </c>
    </row>
    <row r="5600" spans="1:22" x14ac:dyDescent="0.35">
      <c r="A5600" s="5" t="s">
        <v>15629</v>
      </c>
      <c r="B5600" s="5" t="s">
        <v>15630</v>
      </c>
      <c r="C5600" s="5" t="s">
        <v>15622</v>
      </c>
      <c r="D5600" s="5" t="s">
        <v>18</v>
      </c>
      <c r="E5600" s="5">
        <v>8</v>
      </c>
      <c r="F5600" s="5" t="s">
        <v>297</v>
      </c>
      <c r="G5600" s="5" t="s">
        <v>297</v>
      </c>
      <c r="J5600" s="5" t="s">
        <v>13677</v>
      </c>
      <c r="M5600" s="5" t="s">
        <v>794</v>
      </c>
      <c r="N5600" s="5" t="s">
        <v>294</v>
      </c>
      <c r="O5600" s="5" t="s">
        <v>294</v>
      </c>
      <c r="P5600" s="5" t="s">
        <v>294</v>
      </c>
      <c r="Q5600" s="5" t="s">
        <v>294</v>
      </c>
      <c r="R5600" s="5" t="s">
        <v>294</v>
      </c>
      <c r="V5600" s="5" t="s">
        <v>15631</v>
      </c>
    </row>
    <row r="5601" spans="1:22" x14ac:dyDescent="0.35">
      <c r="A5601" s="5" t="s">
        <v>15632</v>
      </c>
      <c r="B5601" s="5" t="s">
        <v>15601</v>
      </c>
      <c r="C5601" s="5" t="s">
        <v>15622</v>
      </c>
      <c r="D5601" s="5" t="s">
        <v>18</v>
      </c>
      <c r="E5601" s="5">
        <v>50</v>
      </c>
      <c r="F5601" s="5" t="s">
        <v>294</v>
      </c>
      <c r="G5601" s="5" t="s">
        <v>294</v>
      </c>
      <c r="M5601" s="5" t="s">
        <v>794</v>
      </c>
      <c r="N5601" s="5" t="s">
        <v>294</v>
      </c>
      <c r="O5601" s="5" t="s">
        <v>294</v>
      </c>
      <c r="P5601" s="5" t="s">
        <v>294</v>
      </c>
      <c r="Q5601" s="5" t="s">
        <v>294</v>
      </c>
      <c r="R5601" s="5" t="s">
        <v>294</v>
      </c>
      <c r="V5601" s="5" t="s">
        <v>15633</v>
      </c>
    </row>
    <row r="5602" spans="1:22" x14ac:dyDescent="0.35">
      <c r="A5602" s="5" t="s">
        <v>15634</v>
      </c>
      <c r="B5602" s="5" t="s">
        <v>15604</v>
      </c>
      <c r="C5602" s="5" t="s">
        <v>15622</v>
      </c>
      <c r="D5602" s="5" t="s">
        <v>18</v>
      </c>
      <c r="E5602" s="5">
        <v>50</v>
      </c>
      <c r="F5602" s="5" t="s">
        <v>294</v>
      </c>
      <c r="G5602" s="5" t="s">
        <v>297</v>
      </c>
      <c r="M5602" s="5" t="s">
        <v>794</v>
      </c>
      <c r="N5602" s="5" t="s">
        <v>294</v>
      </c>
      <c r="O5602" s="5" t="s">
        <v>294</v>
      </c>
      <c r="P5602" s="5" t="s">
        <v>294</v>
      </c>
      <c r="Q5602" s="5" t="s">
        <v>294</v>
      </c>
      <c r="R5602" s="5" t="s">
        <v>294</v>
      </c>
      <c r="V5602" s="5" t="s">
        <v>15635</v>
      </c>
    </row>
    <row r="5603" spans="1:22" x14ac:dyDescent="0.35">
      <c r="A5603" s="5" t="s">
        <v>15636</v>
      </c>
      <c r="B5603" s="5" t="s">
        <v>15637</v>
      </c>
      <c r="C5603" s="5" t="s">
        <v>11305</v>
      </c>
      <c r="D5603" s="5" t="s">
        <v>18</v>
      </c>
      <c r="E5603" s="5">
        <v>120</v>
      </c>
      <c r="F5603" s="5" t="s">
        <v>294</v>
      </c>
      <c r="G5603" s="5" t="s">
        <v>294</v>
      </c>
      <c r="M5603" s="5" t="s">
        <v>794</v>
      </c>
      <c r="N5603" s="5" t="s">
        <v>294</v>
      </c>
      <c r="O5603" s="5" t="s">
        <v>294</v>
      </c>
      <c r="P5603" s="5" t="s">
        <v>294</v>
      </c>
      <c r="Q5603" s="5" t="s">
        <v>294</v>
      </c>
      <c r="R5603" s="5" t="s">
        <v>294</v>
      </c>
      <c r="V5603" s="5" t="s">
        <v>15638</v>
      </c>
    </row>
    <row r="5604" spans="1:22" x14ac:dyDescent="0.35">
      <c r="A5604" s="5" t="s">
        <v>15639</v>
      </c>
      <c r="B5604" s="5" t="s">
        <v>15640</v>
      </c>
      <c r="C5604" s="5" t="s">
        <v>15641</v>
      </c>
      <c r="D5604" s="5" t="s">
        <v>20</v>
      </c>
      <c r="E5604" s="5">
        <v>10</v>
      </c>
      <c r="F5604" s="5" t="s">
        <v>294</v>
      </c>
      <c r="G5604" s="5" t="s">
        <v>294</v>
      </c>
      <c r="M5604" s="5" t="s">
        <v>794</v>
      </c>
      <c r="N5604" s="5" t="s">
        <v>294</v>
      </c>
      <c r="R5604" s="5" t="s">
        <v>294</v>
      </c>
      <c r="V5604" s="5" t="s">
        <v>15639</v>
      </c>
    </row>
    <row r="5605" spans="1:22" x14ac:dyDescent="0.35">
      <c r="A5605" s="5" t="s">
        <v>15642</v>
      </c>
      <c r="B5605" s="5" t="s">
        <v>15643</v>
      </c>
      <c r="C5605" s="5" t="s">
        <v>15641</v>
      </c>
      <c r="D5605" s="5" t="s">
        <v>20</v>
      </c>
      <c r="E5605" s="5">
        <v>10</v>
      </c>
      <c r="F5605" s="5" t="s">
        <v>294</v>
      </c>
      <c r="G5605" s="5" t="s">
        <v>294</v>
      </c>
      <c r="M5605" s="5" t="s">
        <v>794</v>
      </c>
      <c r="N5605" s="5" t="s">
        <v>294</v>
      </c>
      <c r="R5605" s="5" t="s">
        <v>294</v>
      </c>
      <c r="V5605" s="5" t="s">
        <v>15642</v>
      </c>
    </row>
    <row r="5606" spans="1:22" x14ac:dyDescent="0.35">
      <c r="A5606" s="5" t="s">
        <v>15644</v>
      </c>
      <c r="B5606" s="5" t="s">
        <v>235</v>
      </c>
      <c r="C5606" s="5" t="s">
        <v>15645</v>
      </c>
      <c r="D5606" s="5" t="s">
        <v>18</v>
      </c>
      <c r="E5606" s="5">
        <v>120</v>
      </c>
      <c r="F5606" s="5" t="s">
        <v>294</v>
      </c>
      <c r="G5606" s="5" t="s">
        <v>294</v>
      </c>
      <c r="M5606" s="5" t="s">
        <v>794</v>
      </c>
      <c r="N5606" s="5" t="s">
        <v>294</v>
      </c>
      <c r="O5606" s="5" t="s">
        <v>294</v>
      </c>
      <c r="P5606" s="5" t="s">
        <v>294</v>
      </c>
      <c r="Q5606" s="5" t="s">
        <v>294</v>
      </c>
      <c r="R5606" s="5" t="s">
        <v>294</v>
      </c>
      <c r="V5606" s="5" t="s">
        <v>15646</v>
      </c>
    </row>
    <row r="5607" spans="1:22" x14ac:dyDescent="0.35">
      <c r="A5607" s="5" t="s">
        <v>15647</v>
      </c>
      <c r="B5607" s="5" t="s">
        <v>1094</v>
      </c>
      <c r="C5607" s="5" t="s">
        <v>15645</v>
      </c>
      <c r="D5607" s="5" t="s">
        <v>18</v>
      </c>
      <c r="E5607" s="5">
        <v>30</v>
      </c>
      <c r="F5607" s="5" t="s">
        <v>297</v>
      </c>
      <c r="G5607" s="5" t="s">
        <v>297</v>
      </c>
      <c r="M5607" s="5" t="s">
        <v>794</v>
      </c>
      <c r="N5607" s="5" t="s">
        <v>294</v>
      </c>
      <c r="O5607" s="5" t="s">
        <v>294</v>
      </c>
      <c r="P5607" s="5" t="s">
        <v>294</v>
      </c>
      <c r="Q5607" s="5" t="s">
        <v>294</v>
      </c>
      <c r="R5607" s="5" t="s">
        <v>294</v>
      </c>
      <c r="U5607" s="5" t="s">
        <v>15648</v>
      </c>
      <c r="V5607" s="5" t="s">
        <v>15649</v>
      </c>
    </row>
    <row r="5608" spans="1:22" x14ac:dyDescent="0.35">
      <c r="A5608" s="5" t="s">
        <v>15650</v>
      </c>
      <c r="B5608" s="5" t="s">
        <v>15651</v>
      </c>
      <c r="C5608" s="5" t="s">
        <v>15652</v>
      </c>
      <c r="D5608" s="5" t="s">
        <v>18</v>
      </c>
      <c r="E5608" s="5">
        <v>120</v>
      </c>
      <c r="F5608" s="5" t="s">
        <v>294</v>
      </c>
      <c r="G5608" s="5" t="s">
        <v>294</v>
      </c>
      <c r="M5608" s="5" t="s">
        <v>794</v>
      </c>
      <c r="N5608" s="5" t="s">
        <v>294</v>
      </c>
      <c r="P5608" s="5" t="s">
        <v>294</v>
      </c>
      <c r="Q5608" s="5" t="s">
        <v>294</v>
      </c>
      <c r="R5608" s="5" t="s">
        <v>294</v>
      </c>
      <c r="V5608" s="5" t="s">
        <v>15653</v>
      </c>
    </row>
    <row r="5609" spans="1:22" x14ac:dyDescent="0.35">
      <c r="A5609" s="5" t="s">
        <v>15654</v>
      </c>
      <c r="B5609" s="5" t="s">
        <v>15655</v>
      </c>
      <c r="C5609" s="5" t="s">
        <v>15652</v>
      </c>
      <c r="D5609" s="5" t="s">
        <v>18</v>
      </c>
      <c r="E5609" s="5">
        <v>20</v>
      </c>
      <c r="F5609" s="5" t="s">
        <v>294</v>
      </c>
      <c r="G5609" s="5" t="s">
        <v>294</v>
      </c>
      <c r="J5609" s="5" t="s">
        <v>15645</v>
      </c>
      <c r="M5609" s="5" t="s">
        <v>794</v>
      </c>
      <c r="N5609" s="5" t="s">
        <v>294</v>
      </c>
      <c r="O5609" s="5" t="s">
        <v>294</v>
      </c>
      <c r="P5609" s="5" t="s">
        <v>294</v>
      </c>
      <c r="Q5609" s="5" t="s">
        <v>294</v>
      </c>
      <c r="R5609" s="5" t="s">
        <v>297</v>
      </c>
    </row>
    <row r="5610" spans="1:22" x14ac:dyDescent="0.35">
      <c r="A5610" s="5" t="s">
        <v>15656</v>
      </c>
      <c r="B5610" s="5" t="s">
        <v>15624</v>
      </c>
      <c r="C5610" s="5" t="s">
        <v>15652</v>
      </c>
      <c r="D5610" s="5" t="s">
        <v>18</v>
      </c>
      <c r="E5610" s="5">
        <v>20</v>
      </c>
      <c r="F5610" s="5" t="s">
        <v>294</v>
      </c>
      <c r="G5610" s="5" t="s">
        <v>294</v>
      </c>
      <c r="M5610" s="5" t="s">
        <v>3826</v>
      </c>
      <c r="N5610" s="5" t="s">
        <v>294</v>
      </c>
      <c r="O5610" s="5" t="s">
        <v>294</v>
      </c>
      <c r="P5610" s="5" t="s">
        <v>294</v>
      </c>
      <c r="Q5610" s="5" t="s">
        <v>294</v>
      </c>
      <c r="R5610" s="5" t="s">
        <v>294</v>
      </c>
      <c r="V5610" s="5" t="s">
        <v>15657</v>
      </c>
    </row>
    <row r="5611" spans="1:22" x14ac:dyDescent="0.35">
      <c r="A5611" s="5" t="s">
        <v>15658</v>
      </c>
      <c r="B5611" s="5" t="s">
        <v>15592</v>
      </c>
      <c r="C5611" s="5" t="s">
        <v>15652</v>
      </c>
      <c r="D5611" s="5" t="s">
        <v>18</v>
      </c>
      <c r="E5611" s="5">
        <v>20</v>
      </c>
      <c r="F5611" s="5" t="s">
        <v>294</v>
      </c>
      <c r="G5611" s="5" t="s">
        <v>297</v>
      </c>
      <c r="J5611" s="5" t="s">
        <v>11305</v>
      </c>
      <c r="M5611" s="5" t="s">
        <v>794</v>
      </c>
      <c r="N5611" s="5" t="s">
        <v>294</v>
      </c>
      <c r="P5611" s="5" t="s">
        <v>294</v>
      </c>
      <c r="Q5611" s="5" t="s">
        <v>294</v>
      </c>
      <c r="R5611" s="5" t="s">
        <v>297</v>
      </c>
      <c r="V5611" s="5" t="s">
        <v>15659</v>
      </c>
    </row>
    <row r="5612" spans="1:22" x14ac:dyDescent="0.35">
      <c r="A5612" s="5" t="s">
        <v>15660</v>
      </c>
      <c r="B5612" s="5" t="s">
        <v>15661</v>
      </c>
      <c r="C5612" s="5" t="s">
        <v>15652</v>
      </c>
      <c r="D5612" s="5" t="s">
        <v>18</v>
      </c>
      <c r="E5612" s="5">
        <v>50</v>
      </c>
      <c r="F5612" s="5" t="s">
        <v>294</v>
      </c>
      <c r="G5612" s="5" t="s">
        <v>297</v>
      </c>
      <c r="M5612" s="5" t="s">
        <v>794</v>
      </c>
      <c r="N5612" s="5" t="s">
        <v>294</v>
      </c>
      <c r="O5612" s="5" t="s">
        <v>294</v>
      </c>
      <c r="P5612" s="5" t="s">
        <v>294</v>
      </c>
      <c r="Q5612" s="5" t="s">
        <v>294</v>
      </c>
      <c r="R5612" s="5" t="s">
        <v>294</v>
      </c>
      <c r="V5612" s="5" t="s">
        <v>15662</v>
      </c>
    </row>
    <row r="5613" spans="1:22" x14ac:dyDescent="0.35">
      <c r="A5613" s="5" t="s">
        <v>15663</v>
      </c>
      <c r="B5613" s="5" t="s">
        <v>15664</v>
      </c>
      <c r="C5613" s="5" t="s">
        <v>15652</v>
      </c>
      <c r="D5613" s="5" t="s">
        <v>18</v>
      </c>
      <c r="E5613" s="5">
        <v>30</v>
      </c>
      <c r="F5613" s="5" t="s">
        <v>294</v>
      </c>
      <c r="G5613" s="5" t="s">
        <v>297</v>
      </c>
      <c r="M5613" s="5" t="s">
        <v>794</v>
      </c>
      <c r="N5613" s="5" t="s">
        <v>294</v>
      </c>
      <c r="O5613" s="5" t="s">
        <v>294</v>
      </c>
      <c r="P5613" s="5" t="s">
        <v>294</v>
      </c>
      <c r="Q5613" s="5" t="s">
        <v>294</v>
      </c>
      <c r="R5613" s="5" t="s">
        <v>294</v>
      </c>
      <c r="U5613" s="5" t="s">
        <v>15665</v>
      </c>
      <c r="V5613" s="5" t="s">
        <v>15666</v>
      </c>
    </row>
    <row r="5614" spans="1:22" x14ac:dyDescent="0.35">
      <c r="A5614" s="5" t="s">
        <v>15667</v>
      </c>
      <c r="B5614" s="5" t="s">
        <v>15592</v>
      </c>
      <c r="C5614" s="5" t="s">
        <v>15645</v>
      </c>
      <c r="D5614" s="5" t="s">
        <v>18</v>
      </c>
      <c r="E5614" s="5">
        <v>20</v>
      </c>
      <c r="F5614" s="5" t="s">
        <v>297</v>
      </c>
      <c r="G5614" s="5" t="s">
        <v>294</v>
      </c>
      <c r="J5614" s="5" t="s">
        <v>11305</v>
      </c>
      <c r="M5614" s="5" t="s">
        <v>794</v>
      </c>
      <c r="N5614" s="5" t="s">
        <v>294</v>
      </c>
      <c r="O5614" s="5" t="s">
        <v>294</v>
      </c>
      <c r="P5614" s="5" t="s">
        <v>294</v>
      </c>
      <c r="Q5614" s="5" t="s">
        <v>294</v>
      </c>
      <c r="R5614" s="5" t="s">
        <v>297</v>
      </c>
      <c r="V5614" s="5" t="s">
        <v>15668</v>
      </c>
    </row>
    <row r="5615" spans="1:22" x14ac:dyDescent="0.35">
      <c r="A5615" s="5" t="s">
        <v>15669</v>
      </c>
      <c r="B5615" s="5" t="s">
        <v>15670</v>
      </c>
      <c r="C5615" s="5" t="s">
        <v>15652</v>
      </c>
      <c r="D5615" s="5" t="s">
        <v>18</v>
      </c>
      <c r="E5615" s="5">
        <v>30</v>
      </c>
      <c r="F5615" s="5" t="s">
        <v>294</v>
      </c>
      <c r="G5615" s="5" t="s">
        <v>297</v>
      </c>
      <c r="M5615" s="5" t="s">
        <v>794</v>
      </c>
      <c r="N5615" s="5" t="s">
        <v>294</v>
      </c>
      <c r="O5615" s="5" t="s">
        <v>294</v>
      </c>
      <c r="P5615" s="5" t="s">
        <v>294</v>
      </c>
      <c r="Q5615" s="5" t="s">
        <v>294</v>
      </c>
      <c r="R5615" s="5" t="s">
        <v>294</v>
      </c>
      <c r="U5615" s="5" t="s">
        <v>15671</v>
      </c>
      <c r="V5615" s="5" t="s">
        <v>15672</v>
      </c>
    </row>
    <row r="5616" spans="1:22" x14ac:dyDescent="0.35">
      <c r="A5616" s="5" t="s">
        <v>15673</v>
      </c>
      <c r="B5616" s="5" t="s">
        <v>15674</v>
      </c>
      <c r="C5616" s="5" t="s">
        <v>15652</v>
      </c>
      <c r="D5616" s="5" t="s">
        <v>18</v>
      </c>
      <c r="E5616" s="5">
        <v>50</v>
      </c>
      <c r="F5616" s="5" t="s">
        <v>294</v>
      </c>
      <c r="G5616" s="5" t="s">
        <v>297</v>
      </c>
      <c r="M5616" s="5" t="s">
        <v>794</v>
      </c>
      <c r="N5616" s="5" t="s">
        <v>294</v>
      </c>
      <c r="P5616" s="5" t="s">
        <v>294</v>
      </c>
      <c r="Q5616" s="5" t="s">
        <v>294</v>
      </c>
      <c r="R5616" s="5" t="s">
        <v>294</v>
      </c>
      <c r="V5616" s="5" t="s">
        <v>15675</v>
      </c>
    </row>
    <row r="5617" spans="1:22" x14ac:dyDescent="0.35">
      <c r="A5617" s="5" t="s">
        <v>15676</v>
      </c>
      <c r="B5617" s="5" t="s">
        <v>5048</v>
      </c>
      <c r="C5617" s="5" t="s">
        <v>15645</v>
      </c>
      <c r="D5617" s="5" t="s">
        <v>18</v>
      </c>
      <c r="E5617" s="5">
        <v>20</v>
      </c>
      <c r="F5617" s="5" t="s">
        <v>294</v>
      </c>
      <c r="G5617" s="5" t="s">
        <v>294</v>
      </c>
      <c r="M5617" s="5" t="s">
        <v>3826</v>
      </c>
      <c r="N5617" s="5" t="s">
        <v>294</v>
      </c>
      <c r="O5617" s="5" t="s">
        <v>294</v>
      </c>
      <c r="P5617" s="5" t="s">
        <v>294</v>
      </c>
      <c r="Q5617" s="5" t="s">
        <v>294</v>
      </c>
      <c r="R5617" s="5" t="s">
        <v>294</v>
      </c>
      <c r="V5617" s="5" t="s">
        <v>15677</v>
      </c>
    </row>
    <row r="5618" spans="1:22" x14ac:dyDescent="0.35">
      <c r="A5618" s="5" t="s">
        <v>15678</v>
      </c>
      <c r="B5618" s="5" t="s">
        <v>15679</v>
      </c>
      <c r="C5618" s="5" t="s">
        <v>15680</v>
      </c>
      <c r="D5618" s="5" t="s">
        <v>18</v>
      </c>
      <c r="E5618" s="5">
        <v>20</v>
      </c>
      <c r="F5618" s="5" t="s">
        <v>294</v>
      </c>
      <c r="G5618" s="5" t="s">
        <v>294</v>
      </c>
      <c r="J5618" s="5" t="s">
        <v>15645</v>
      </c>
      <c r="M5618" s="5" t="s">
        <v>794</v>
      </c>
      <c r="N5618" s="5" t="s">
        <v>294</v>
      </c>
      <c r="O5618" s="5" t="s">
        <v>294</v>
      </c>
      <c r="P5618" s="5" t="s">
        <v>294</v>
      </c>
      <c r="Q5618" s="5" t="s">
        <v>294</v>
      </c>
      <c r="R5618" s="5" t="s">
        <v>297</v>
      </c>
    </row>
    <row r="5619" spans="1:22" x14ac:dyDescent="0.35">
      <c r="A5619" s="5" t="s">
        <v>15681</v>
      </c>
      <c r="B5619" s="5" t="s">
        <v>3937</v>
      </c>
      <c r="C5619" s="5" t="s">
        <v>15680</v>
      </c>
      <c r="D5619" s="5" t="s">
        <v>18</v>
      </c>
      <c r="E5619" s="5">
        <v>20</v>
      </c>
      <c r="F5619" s="5" t="s">
        <v>294</v>
      </c>
      <c r="G5619" s="5" t="s">
        <v>294</v>
      </c>
      <c r="M5619" s="5" t="s">
        <v>3826</v>
      </c>
      <c r="N5619" s="5" t="s">
        <v>294</v>
      </c>
      <c r="O5619" s="5" t="s">
        <v>294</v>
      </c>
      <c r="P5619" s="5" t="s">
        <v>294</v>
      </c>
      <c r="Q5619" s="5" t="s">
        <v>294</v>
      </c>
      <c r="R5619" s="5" t="s">
        <v>294</v>
      </c>
      <c r="V5619" s="5" t="s">
        <v>15682</v>
      </c>
    </row>
    <row r="5620" spans="1:22" x14ac:dyDescent="0.35">
      <c r="A5620" s="5" t="s">
        <v>15683</v>
      </c>
      <c r="B5620" s="5" t="s">
        <v>15592</v>
      </c>
      <c r="C5620" s="5" t="s">
        <v>15680</v>
      </c>
      <c r="D5620" s="5" t="s">
        <v>18</v>
      </c>
      <c r="E5620" s="5">
        <v>20</v>
      </c>
      <c r="F5620" s="5" t="s">
        <v>294</v>
      </c>
      <c r="G5620" s="5" t="s">
        <v>297</v>
      </c>
      <c r="J5620" s="5" t="s">
        <v>11305</v>
      </c>
      <c r="M5620" s="5" t="s">
        <v>794</v>
      </c>
      <c r="N5620" s="5" t="s">
        <v>294</v>
      </c>
      <c r="P5620" s="5" t="s">
        <v>294</v>
      </c>
      <c r="Q5620" s="5" t="s">
        <v>294</v>
      </c>
      <c r="R5620" s="5" t="s">
        <v>297</v>
      </c>
      <c r="V5620" s="5" t="s">
        <v>15684</v>
      </c>
    </row>
    <row r="5621" spans="1:22" x14ac:dyDescent="0.35">
      <c r="A5621" s="5" t="s">
        <v>15685</v>
      </c>
      <c r="B5621" s="5" t="s">
        <v>15686</v>
      </c>
      <c r="C5621" s="5" t="s">
        <v>15680</v>
      </c>
      <c r="D5621" s="5" t="s">
        <v>18</v>
      </c>
      <c r="E5621" s="5">
        <v>30</v>
      </c>
      <c r="F5621" s="5" t="s">
        <v>297</v>
      </c>
      <c r="G5621" s="5" t="s">
        <v>297</v>
      </c>
      <c r="M5621" s="5" t="s">
        <v>794</v>
      </c>
      <c r="N5621" s="5" t="s">
        <v>294</v>
      </c>
      <c r="O5621" s="5" t="s">
        <v>294</v>
      </c>
      <c r="P5621" s="5" t="s">
        <v>294</v>
      </c>
      <c r="Q5621" s="5" t="s">
        <v>294</v>
      </c>
      <c r="R5621" s="5" t="s">
        <v>294</v>
      </c>
      <c r="U5621" s="5" t="s">
        <v>15687</v>
      </c>
      <c r="V5621" s="5" t="s">
        <v>15688</v>
      </c>
    </row>
    <row r="5622" spans="1:22" x14ac:dyDescent="0.35">
      <c r="A5622" s="5" t="s">
        <v>15689</v>
      </c>
      <c r="B5622" s="5" t="s">
        <v>15690</v>
      </c>
      <c r="C5622" s="5" t="s">
        <v>15680</v>
      </c>
      <c r="D5622" s="5" t="s">
        <v>18</v>
      </c>
      <c r="E5622" s="5">
        <v>30</v>
      </c>
      <c r="F5622" s="5" t="s">
        <v>294</v>
      </c>
      <c r="G5622" s="5" t="s">
        <v>297</v>
      </c>
      <c r="M5622" s="5" t="s">
        <v>794</v>
      </c>
      <c r="N5622" s="5" t="s">
        <v>294</v>
      </c>
      <c r="O5622" s="5" t="s">
        <v>294</v>
      </c>
      <c r="P5622" s="5" t="s">
        <v>294</v>
      </c>
      <c r="Q5622" s="5" t="s">
        <v>294</v>
      </c>
      <c r="R5622" s="5" t="s">
        <v>294</v>
      </c>
      <c r="U5622" s="5" t="s">
        <v>15665</v>
      </c>
      <c r="V5622" s="5" t="s">
        <v>15691</v>
      </c>
    </row>
    <row r="5623" spans="1:22" x14ac:dyDescent="0.35">
      <c r="A5623" s="5" t="s">
        <v>15692</v>
      </c>
      <c r="B5623" s="5" t="s">
        <v>15693</v>
      </c>
      <c r="C5623" s="5" t="s">
        <v>15680</v>
      </c>
      <c r="D5623" s="5" t="s">
        <v>18</v>
      </c>
      <c r="E5623" s="5">
        <v>50</v>
      </c>
      <c r="F5623" s="5" t="s">
        <v>294</v>
      </c>
      <c r="G5623" s="5" t="s">
        <v>294</v>
      </c>
      <c r="M5623" s="5" t="s">
        <v>794</v>
      </c>
      <c r="N5623" s="5" t="s">
        <v>294</v>
      </c>
      <c r="P5623" s="5" t="s">
        <v>294</v>
      </c>
      <c r="Q5623" s="5" t="s">
        <v>294</v>
      </c>
      <c r="R5623" s="5" t="s">
        <v>294</v>
      </c>
      <c r="V5623" s="5" t="s">
        <v>15694</v>
      </c>
    </row>
    <row r="5624" spans="1:22" x14ac:dyDescent="0.35">
      <c r="A5624" s="5" t="s">
        <v>15695</v>
      </c>
      <c r="B5624" s="5" t="s">
        <v>15696</v>
      </c>
      <c r="C5624" s="5" t="s">
        <v>15680</v>
      </c>
      <c r="D5624" s="5" t="s">
        <v>18</v>
      </c>
      <c r="E5624" s="5">
        <v>50</v>
      </c>
      <c r="F5624" s="5" t="s">
        <v>294</v>
      </c>
      <c r="G5624" s="5" t="s">
        <v>297</v>
      </c>
      <c r="M5624" s="5" t="s">
        <v>794</v>
      </c>
      <c r="N5624" s="5" t="s">
        <v>294</v>
      </c>
      <c r="P5624" s="5" t="s">
        <v>294</v>
      </c>
      <c r="Q5624" s="5" t="s">
        <v>294</v>
      </c>
      <c r="R5624" s="5" t="s">
        <v>294</v>
      </c>
      <c r="V5624" s="5" t="s">
        <v>15697</v>
      </c>
    </row>
    <row r="5625" spans="1:22" x14ac:dyDescent="0.35">
      <c r="A5625" s="5" t="s">
        <v>15698</v>
      </c>
      <c r="B5625" s="5" t="s">
        <v>495</v>
      </c>
      <c r="C5625" s="5" t="s">
        <v>15645</v>
      </c>
      <c r="D5625" s="5" t="s">
        <v>18</v>
      </c>
      <c r="E5625" s="5">
        <v>30</v>
      </c>
      <c r="F5625" s="5" t="s">
        <v>297</v>
      </c>
      <c r="G5625" s="5" t="s">
        <v>297</v>
      </c>
      <c r="M5625" s="5" t="s">
        <v>794</v>
      </c>
      <c r="N5625" s="5" t="s">
        <v>294</v>
      </c>
      <c r="O5625" s="5" t="s">
        <v>294</v>
      </c>
      <c r="P5625" s="5" t="s">
        <v>294</v>
      </c>
      <c r="Q5625" s="5" t="s">
        <v>294</v>
      </c>
      <c r="R5625" s="5" t="s">
        <v>294</v>
      </c>
      <c r="U5625" s="5" t="s">
        <v>15665</v>
      </c>
      <c r="V5625" s="5" t="s">
        <v>15699</v>
      </c>
    </row>
    <row r="5626" spans="1:22" x14ac:dyDescent="0.35">
      <c r="A5626" s="5" t="s">
        <v>15700</v>
      </c>
      <c r="B5626" s="5" t="s">
        <v>15601</v>
      </c>
      <c r="C5626" s="5" t="s">
        <v>15645</v>
      </c>
      <c r="D5626" s="5" t="s">
        <v>18</v>
      </c>
      <c r="E5626" s="5">
        <v>50</v>
      </c>
      <c r="F5626" s="5" t="s">
        <v>294</v>
      </c>
      <c r="G5626" s="5" t="s">
        <v>294</v>
      </c>
      <c r="M5626" s="5" t="s">
        <v>794</v>
      </c>
      <c r="N5626" s="5" t="s">
        <v>294</v>
      </c>
      <c r="O5626" s="5" t="s">
        <v>294</v>
      </c>
      <c r="P5626" s="5" t="s">
        <v>294</v>
      </c>
      <c r="Q5626" s="5" t="s">
        <v>294</v>
      </c>
      <c r="R5626" s="5" t="s">
        <v>294</v>
      </c>
      <c r="V5626" s="5" t="s">
        <v>15701</v>
      </c>
    </row>
    <row r="5627" spans="1:22" x14ac:dyDescent="0.35">
      <c r="A5627" s="5" t="s">
        <v>15702</v>
      </c>
      <c r="B5627" s="5" t="s">
        <v>15703</v>
      </c>
      <c r="C5627" s="5" t="s">
        <v>15645</v>
      </c>
      <c r="D5627" s="5" t="s">
        <v>18</v>
      </c>
      <c r="E5627" s="5">
        <v>50</v>
      </c>
      <c r="F5627" s="5" t="s">
        <v>294</v>
      </c>
      <c r="G5627" s="5" t="s">
        <v>297</v>
      </c>
      <c r="M5627" s="5" t="s">
        <v>794</v>
      </c>
      <c r="N5627" s="5" t="s">
        <v>294</v>
      </c>
      <c r="O5627" s="5" t="s">
        <v>294</v>
      </c>
      <c r="P5627" s="5" t="s">
        <v>294</v>
      </c>
      <c r="Q5627" s="5" t="s">
        <v>294</v>
      </c>
      <c r="R5627" s="5" t="s">
        <v>294</v>
      </c>
      <c r="V5627" s="5" t="s">
        <v>15704</v>
      </c>
    </row>
    <row r="5628" spans="1:22" x14ac:dyDescent="0.35">
      <c r="A5628" s="5" t="s">
        <v>15705</v>
      </c>
      <c r="B5628" s="5" t="s">
        <v>814</v>
      </c>
      <c r="C5628" s="5" t="s">
        <v>15645</v>
      </c>
      <c r="D5628" s="5" t="s">
        <v>18</v>
      </c>
      <c r="E5628" s="5">
        <v>50</v>
      </c>
      <c r="F5628" s="5" t="s">
        <v>294</v>
      </c>
      <c r="G5628" s="5" t="s">
        <v>297</v>
      </c>
      <c r="M5628" s="5" t="s">
        <v>794</v>
      </c>
      <c r="N5628" s="5" t="s">
        <v>294</v>
      </c>
      <c r="O5628" s="5" t="s">
        <v>294</v>
      </c>
      <c r="P5628" s="5" t="s">
        <v>294</v>
      </c>
      <c r="Q5628" s="5" t="s">
        <v>294</v>
      </c>
      <c r="R5628" s="5" t="s">
        <v>294</v>
      </c>
      <c r="V5628" s="5" t="s">
        <v>15706</v>
      </c>
    </row>
    <row r="5629" spans="1:22" x14ac:dyDescent="0.35">
      <c r="A5629" s="5" t="s">
        <v>15707</v>
      </c>
      <c r="B5629" s="5" t="s">
        <v>4449</v>
      </c>
      <c r="C5629" s="5" t="s">
        <v>11305</v>
      </c>
      <c r="D5629" s="5" t="s">
        <v>18</v>
      </c>
      <c r="E5629" s="5">
        <v>45</v>
      </c>
      <c r="F5629" s="5" t="s">
        <v>294</v>
      </c>
      <c r="G5629" s="5" t="s">
        <v>294</v>
      </c>
      <c r="M5629" s="5" t="s">
        <v>794</v>
      </c>
      <c r="N5629" s="5" t="s">
        <v>294</v>
      </c>
      <c r="P5629" s="5" t="s">
        <v>294</v>
      </c>
      <c r="Q5629" s="5" t="s">
        <v>294</v>
      </c>
      <c r="R5629" s="5" t="s">
        <v>294</v>
      </c>
      <c r="V5629" s="5" t="s">
        <v>15708</v>
      </c>
    </row>
    <row r="5630" spans="1:22" x14ac:dyDescent="0.35">
      <c r="A5630" s="5" t="s">
        <v>15709</v>
      </c>
      <c r="B5630" s="5" t="s">
        <v>15710</v>
      </c>
      <c r="C5630" s="5" t="s">
        <v>15641</v>
      </c>
      <c r="D5630" s="5" t="s">
        <v>20</v>
      </c>
      <c r="E5630" s="5">
        <v>10</v>
      </c>
      <c r="F5630" s="5" t="s">
        <v>294</v>
      </c>
      <c r="G5630" s="5" t="s">
        <v>294</v>
      </c>
      <c r="M5630" s="5" t="s">
        <v>794</v>
      </c>
      <c r="N5630" s="5" t="s">
        <v>294</v>
      </c>
      <c r="R5630" s="5" t="s">
        <v>294</v>
      </c>
      <c r="V5630" s="5" t="s">
        <v>15709</v>
      </c>
    </row>
    <row r="5631" spans="1:22" x14ac:dyDescent="0.35">
      <c r="A5631" s="5" t="s">
        <v>15711</v>
      </c>
      <c r="B5631" s="5" t="s">
        <v>15712</v>
      </c>
      <c r="C5631" s="5" t="s">
        <v>11305</v>
      </c>
      <c r="D5631" s="5" t="s">
        <v>18</v>
      </c>
      <c r="E5631" s="5">
        <v>20</v>
      </c>
      <c r="F5631" s="5" t="s">
        <v>294</v>
      </c>
      <c r="G5631" s="5" t="s">
        <v>297</v>
      </c>
      <c r="M5631" s="5" t="s">
        <v>3826</v>
      </c>
      <c r="N5631" s="5" t="s">
        <v>294</v>
      </c>
      <c r="O5631" s="5" t="s">
        <v>294</v>
      </c>
      <c r="P5631" s="5" t="s">
        <v>294</v>
      </c>
      <c r="Q5631" s="5" t="s">
        <v>294</v>
      </c>
      <c r="R5631" s="5" t="s">
        <v>294</v>
      </c>
      <c r="V5631" s="5" t="s">
        <v>15713</v>
      </c>
    </row>
    <row r="5632" spans="1:22" x14ac:dyDescent="0.35">
      <c r="A5632" s="5" t="s">
        <v>15714</v>
      </c>
      <c r="B5632" s="5" t="s">
        <v>15715</v>
      </c>
      <c r="C5632" s="5" t="s">
        <v>11305</v>
      </c>
      <c r="D5632" s="5" t="s">
        <v>18</v>
      </c>
      <c r="E5632" s="5">
        <v>15</v>
      </c>
      <c r="F5632" s="5" t="s">
        <v>294</v>
      </c>
      <c r="G5632" s="5" t="s">
        <v>294</v>
      </c>
      <c r="M5632" s="5" t="s">
        <v>794</v>
      </c>
      <c r="N5632" s="5" t="s">
        <v>294</v>
      </c>
      <c r="O5632" s="5" t="s">
        <v>294</v>
      </c>
      <c r="P5632" s="5" t="s">
        <v>294</v>
      </c>
      <c r="Q5632" s="5" t="s">
        <v>294</v>
      </c>
      <c r="R5632" s="5" t="s">
        <v>294</v>
      </c>
      <c r="V5632" s="5" t="s">
        <v>15716</v>
      </c>
    </row>
    <row r="5633" spans="1:22" x14ac:dyDescent="0.35">
      <c r="A5633" s="5" t="s">
        <v>15717</v>
      </c>
      <c r="B5633" s="5" t="s">
        <v>15718</v>
      </c>
      <c r="C5633" s="5" t="s">
        <v>15719</v>
      </c>
      <c r="D5633" s="5" t="s">
        <v>18</v>
      </c>
      <c r="E5633" s="5">
        <v>40</v>
      </c>
      <c r="F5633" s="5" t="s">
        <v>294</v>
      </c>
      <c r="G5633" s="5" t="s">
        <v>294</v>
      </c>
      <c r="M5633" s="5" t="s">
        <v>794</v>
      </c>
      <c r="N5633" s="5" t="s">
        <v>297</v>
      </c>
      <c r="O5633" s="5" t="s">
        <v>297</v>
      </c>
      <c r="P5633" s="5" t="s">
        <v>294</v>
      </c>
      <c r="Q5633" s="5" t="s">
        <v>297</v>
      </c>
      <c r="R5633" s="5" t="s">
        <v>294</v>
      </c>
    </row>
    <row r="5634" spans="1:22" x14ac:dyDescent="0.35">
      <c r="A5634" s="5" t="s">
        <v>15720</v>
      </c>
      <c r="B5634" s="5" t="s">
        <v>15624</v>
      </c>
      <c r="C5634" s="5" t="s">
        <v>15719</v>
      </c>
      <c r="D5634" s="5" t="s">
        <v>18</v>
      </c>
      <c r="E5634" s="5">
        <v>20</v>
      </c>
      <c r="F5634" s="5" t="s">
        <v>294</v>
      </c>
      <c r="G5634" s="5" t="s">
        <v>297</v>
      </c>
      <c r="M5634" s="5" t="s">
        <v>3826</v>
      </c>
      <c r="N5634" s="5" t="s">
        <v>294</v>
      </c>
      <c r="O5634" s="5" t="s">
        <v>294</v>
      </c>
      <c r="P5634" s="5" t="s">
        <v>294</v>
      </c>
      <c r="Q5634" s="5" t="s">
        <v>294</v>
      </c>
      <c r="R5634" s="5" t="s">
        <v>294</v>
      </c>
      <c r="V5634" s="5" t="s">
        <v>15721</v>
      </c>
    </row>
    <row r="5635" spans="1:22" x14ac:dyDescent="0.35">
      <c r="A5635" s="5" t="s">
        <v>15722</v>
      </c>
      <c r="B5635" s="5" t="s">
        <v>15592</v>
      </c>
      <c r="C5635" s="5" t="s">
        <v>15719</v>
      </c>
      <c r="D5635" s="5" t="s">
        <v>18</v>
      </c>
      <c r="E5635" s="5">
        <v>20</v>
      </c>
      <c r="F5635" s="5" t="s">
        <v>294</v>
      </c>
      <c r="G5635" s="5" t="s">
        <v>297</v>
      </c>
      <c r="J5635" s="5" t="s">
        <v>11305</v>
      </c>
      <c r="M5635" s="5" t="s">
        <v>794</v>
      </c>
      <c r="N5635" s="5" t="s">
        <v>294</v>
      </c>
      <c r="P5635" s="5" t="s">
        <v>294</v>
      </c>
      <c r="Q5635" s="5" t="s">
        <v>294</v>
      </c>
      <c r="R5635" s="5" t="s">
        <v>297</v>
      </c>
    </row>
    <row r="5636" spans="1:22" x14ac:dyDescent="0.35">
      <c r="A5636" s="5" t="s">
        <v>15723</v>
      </c>
      <c r="B5636" s="5" t="s">
        <v>15724</v>
      </c>
      <c r="C5636" s="5" t="s">
        <v>15719</v>
      </c>
      <c r="D5636" s="5" t="s">
        <v>18</v>
      </c>
      <c r="E5636" s="5">
        <v>10</v>
      </c>
      <c r="F5636" s="5" t="s">
        <v>297</v>
      </c>
      <c r="G5636" s="5" t="s">
        <v>297</v>
      </c>
      <c r="J5636" s="5" t="s">
        <v>4615</v>
      </c>
      <c r="M5636" s="5" t="s">
        <v>794</v>
      </c>
      <c r="N5636" s="5" t="s">
        <v>294</v>
      </c>
      <c r="O5636" s="5" t="s">
        <v>294</v>
      </c>
      <c r="P5636" s="5" t="s">
        <v>294</v>
      </c>
      <c r="Q5636" s="5" t="s">
        <v>294</v>
      </c>
      <c r="R5636" s="5" t="s">
        <v>294</v>
      </c>
      <c r="V5636" s="5" t="s">
        <v>15725</v>
      </c>
    </row>
    <row r="5637" spans="1:22" x14ac:dyDescent="0.35">
      <c r="A5637" s="5" t="s">
        <v>15726</v>
      </c>
      <c r="B5637" s="5" t="s">
        <v>15601</v>
      </c>
      <c r="C5637" s="5" t="s">
        <v>15719</v>
      </c>
      <c r="D5637" s="5" t="s">
        <v>18</v>
      </c>
      <c r="E5637" s="5">
        <v>50</v>
      </c>
      <c r="F5637" s="5" t="s">
        <v>294</v>
      </c>
      <c r="G5637" s="5" t="s">
        <v>294</v>
      </c>
      <c r="M5637" s="5" t="s">
        <v>794</v>
      </c>
      <c r="N5637" s="5" t="s">
        <v>294</v>
      </c>
      <c r="O5637" s="5" t="s">
        <v>294</v>
      </c>
      <c r="P5637" s="5" t="s">
        <v>294</v>
      </c>
      <c r="Q5637" s="5" t="s">
        <v>294</v>
      </c>
      <c r="R5637" s="5" t="s">
        <v>294</v>
      </c>
      <c r="V5637" s="5" t="s">
        <v>15727</v>
      </c>
    </row>
    <row r="5638" spans="1:22" x14ac:dyDescent="0.35">
      <c r="A5638" s="5" t="s">
        <v>15728</v>
      </c>
      <c r="B5638" s="5" t="s">
        <v>15604</v>
      </c>
      <c r="C5638" s="5" t="s">
        <v>15719</v>
      </c>
      <c r="D5638" s="5" t="s">
        <v>18</v>
      </c>
      <c r="E5638" s="5">
        <v>50</v>
      </c>
      <c r="F5638" s="5" t="s">
        <v>294</v>
      </c>
      <c r="G5638" s="5" t="s">
        <v>297</v>
      </c>
      <c r="M5638" s="5" t="s">
        <v>794</v>
      </c>
      <c r="N5638" s="5" t="s">
        <v>294</v>
      </c>
      <c r="O5638" s="5" t="s">
        <v>294</v>
      </c>
      <c r="P5638" s="5" t="s">
        <v>294</v>
      </c>
      <c r="Q5638" s="5" t="s">
        <v>294</v>
      </c>
      <c r="R5638" s="5" t="s">
        <v>294</v>
      </c>
      <c r="V5638" s="5" t="s">
        <v>15729</v>
      </c>
    </row>
    <row r="5639" spans="1:22" x14ac:dyDescent="0.35">
      <c r="A5639" s="5" t="s">
        <v>15730</v>
      </c>
      <c r="B5639" s="5" t="s">
        <v>15731</v>
      </c>
      <c r="C5639" s="5" t="s">
        <v>11305</v>
      </c>
      <c r="D5639" s="5" t="s">
        <v>22</v>
      </c>
      <c r="E5639" s="5">
        <v>1</v>
      </c>
      <c r="F5639" s="5" t="s">
        <v>294</v>
      </c>
      <c r="G5639" s="5" t="s">
        <v>294</v>
      </c>
      <c r="H5639" s="5">
        <v>0</v>
      </c>
      <c r="I5639" s="5">
        <v>4</v>
      </c>
      <c r="M5639" s="5" t="s">
        <v>794</v>
      </c>
      <c r="N5639" s="5" t="s">
        <v>294</v>
      </c>
      <c r="O5639" s="5" t="s">
        <v>294</v>
      </c>
      <c r="P5639" s="5" t="s">
        <v>294</v>
      </c>
      <c r="Q5639" s="5" t="s">
        <v>294</v>
      </c>
      <c r="R5639" s="5" t="s">
        <v>294</v>
      </c>
      <c r="S5639" s="5" t="s">
        <v>250</v>
      </c>
      <c r="V5639" s="5" t="s">
        <v>15732</v>
      </c>
    </row>
    <row r="5640" spans="1:22" x14ac:dyDescent="0.35">
      <c r="A5640" s="5" t="s">
        <v>15733</v>
      </c>
      <c r="B5640" s="5" t="s">
        <v>9488</v>
      </c>
      <c r="C5640" s="5" t="s">
        <v>15641</v>
      </c>
      <c r="D5640" s="5" t="s">
        <v>22</v>
      </c>
      <c r="E5640" s="5">
        <v>10</v>
      </c>
      <c r="F5640" s="5" t="s">
        <v>294</v>
      </c>
      <c r="G5640" s="5" t="s">
        <v>294</v>
      </c>
      <c r="M5640" s="5" t="s">
        <v>3826</v>
      </c>
      <c r="N5640" s="5" t="s">
        <v>294</v>
      </c>
      <c r="R5640" s="5" t="s">
        <v>294</v>
      </c>
      <c r="V5640" s="5" t="s">
        <v>15733</v>
      </c>
    </row>
    <row r="5641" spans="1:22" x14ac:dyDescent="0.35">
      <c r="A5641" s="5" t="s">
        <v>15734</v>
      </c>
      <c r="B5641" s="5" t="s">
        <v>15735</v>
      </c>
      <c r="C5641" s="5" t="s">
        <v>15736</v>
      </c>
      <c r="D5641" s="5" t="s">
        <v>18</v>
      </c>
      <c r="E5641" s="5">
        <v>6</v>
      </c>
      <c r="F5641" s="5" t="s">
        <v>294</v>
      </c>
      <c r="G5641" s="5" t="s">
        <v>294</v>
      </c>
      <c r="M5641" s="5" t="s">
        <v>3826</v>
      </c>
      <c r="N5641" s="5" t="s">
        <v>294</v>
      </c>
      <c r="P5641" s="5" t="s">
        <v>294</v>
      </c>
      <c r="Q5641" s="5" t="s">
        <v>294</v>
      </c>
      <c r="R5641" s="5" t="s">
        <v>294</v>
      </c>
      <c r="V5641" s="5" t="s">
        <v>15737</v>
      </c>
    </row>
    <row r="5642" spans="1:22" x14ac:dyDescent="0.35">
      <c r="A5642" s="5" t="s">
        <v>15738</v>
      </c>
      <c r="B5642" s="5" t="s">
        <v>15739</v>
      </c>
      <c r="C5642" s="5" t="s">
        <v>15736</v>
      </c>
      <c r="D5642" s="5" t="s">
        <v>18</v>
      </c>
      <c r="E5642" s="5">
        <v>60</v>
      </c>
      <c r="F5642" s="5" t="s">
        <v>294</v>
      </c>
      <c r="G5642" s="5" t="s">
        <v>294</v>
      </c>
      <c r="M5642" s="5" t="s">
        <v>794</v>
      </c>
      <c r="N5642" s="5" t="s">
        <v>294</v>
      </c>
      <c r="P5642" s="5" t="s">
        <v>294</v>
      </c>
      <c r="Q5642" s="5" t="s">
        <v>294</v>
      </c>
      <c r="R5642" s="5" t="s">
        <v>294</v>
      </c>
      <c r="V5642" s="5" t="s">
        <v>15740</v>
      </c>
    </row>
    <row r="5643" spans="1:22" x14ac:dyDescent="0.35">
      <c r="A5643" s="5" t="s">
        <v>15741</v>
      </c>
      <c r="B5643" s="5" t="s">
        <v>15742</v>
      </c>
      <c r="C5643" s="5" t="s">
        <v>15641</v>
      </c>
      <c r="D5643" s="5" t="s">
        <v>22</v>
      </c>
      <c r="E5643" s="5">
        <v>8</v>
      </c>
      <c r="F5643" s="5" t="s">
        <v>294</v>
      </c>
      <c r="G5643" s="5" t="s">
        <v>294</v>
      </c>
      <c r="H5643" s="5">
        <v>0</v>
      </c>
      <c r="M5643" s="5" t="s">
        <v>794</v>
      </c>
      <c r="N5643" s="5" t="s">
        <v>294</v>
      </c>
      <c r="R5643" s="5" t="s">
        <v>294</v>
      </c>
      <c r="V5643" s="5" t="s">
        <v>15741</v>
      </c>
    </row>
    <row r="5644" spans="1:22" x14ac:dyDescent="0.35">
      <c r="A5644" s="5" t="s">
        <v>15743</v>
      </c>
      <c r="B5644" s="5" t="s">
        <v>15744</v>
      </c>
      <c r="C5644" s="5" t="s">
        <v>15641</v>
      </c>
      <c r="D5644" s="5" t="s">
        <v>22</v>
      </c>
      <c r="E5644" s="5">
        <v>8</v>
      </c>
      <c r="F5644" s="5" t="s">
        <v>294</v>
      </c>
      <c r="G5644" s="5" t="s">
        <v>294</v>
      </c>
      <c r="H5644" s="5">
        <v>0</v>
      </c>
      <c r="M5644" s="5" t="s">
        <v>794</v>
      </c>
      <c r="N5644" s="5" t="s">
        <v>294</v>
      </c>
      <c r="R5644" s="5" t="s">
        <v>294</v>
      </c>
      <c r="V5644" s="5" t="s">
        <v>15743</v>
      </c>
    </row>
    <row r="5645" spans="1:22" x14ac:dyDescent="0.35">
      <c r="A5645" s="5" t="s">
        <v>15745</v>
      </c>
      <c r="B5645" s="5" t="s">
        <v>15746</v>
      </c>
      <c r="C5645" s="5" t="s">
        <v>15747</v>
      </c>
      <c r="D5645" s="5" t="s">
        <v>18</v>
      </c>
      <c r="E5645" s="5">
        <v>60</v>
      </c>
      <c r="F5645" s="5" t="s">
        <v>294</v>
      </c>
      <c r="G5645" s="5" t="s">
        <v>294</v>
      </c>
      <c r="M5645" s="5" t="s">
        <v>794</v>
      </c>
      <c r="N5645" s="5" t="s">
        <v>297</v>
      </c>
      <c r="O5645" s="5" t="s">
        <v>297</v>
      </c>
      <c r="P5645" s="5" t="s">
        <v>294</v>
      </c>
      <c r="Q5645" s="5" t="s">
        <v>297</v>
      </c>
      <c r="R5645" s="5" t="s">
        <v>294</v>
      </c>
      <c r="V5645" s="5" t="s">
        <v>15748</v>
      </c>
    </row>
    <row r="5646" spans="1:22" x14ac:dyDescent="0.35">
      <c r="A5646" s="5" t="s">
        <v>15749</v>
      </c>
      <c r="B5646" s="5" t="s">
        <v>15750</v>
      </c>
      <c r="C5646" s="5" t="s">
        <v>15747</v>
      </c>
      <c r="D5646" s="5" t="s">
        <v>18</v>
      </c>
      <c r="E5646" s="5">
        <v>60</v>
      </c>
      <c r="F5646" s="5" t="s">
        <v>294</v>
      </c>
      <c r="G5646" s="5" t="s">
        <v>297</v>
      </c>
      <c r="M5646" s="5" t="s">
        <v>794</v>
      </c>
      <c r="N5646" s="5" t="s">
        <v>297</v>
      </c>
      <c r="O5646" s="5" t="s">
        <v>297</v>
      </c>
      <c r="P5646" s="5" t="s">
        <v>294</v>
      </c>
      <c r="Q5646" s="5" t="s">
        <v>297</v>
      </c>
      <c r="R5646" s="5" t="s">
        <v>294</v>
      </c>
      <c r="V5646" s="5" t="s">
        <v>15751</v>
      </c>
    </row>
    <row r="5647" spans="1:22" x14ac:dyDescent="0.35">
      <c r="A5647" s="5" t="s">
        <v>15752</v>
      </c>
      <c r="B5647" s="5" t="s">
        <v>3937</v>
      </c>
      <c r="C5647" s="5" t="s">
        <v>15747</v>
      </c>
      <c r="D5647" s="5" t="s">
        <v>18</v>
      </c>
      <c r="E5647" s="5">
        <v>20</v>
      </c>
      <c r="F5647" s="5" t="s">
        <v>294</v>
      </c>
      <c r="G5647" s="5" t="s">
        <v>294</v>
      </c>
      <c r="M5647" s="5" t="s">
        <v>3826</v>
      </c>
      <c r="N5647" s="5" t="s">
        <v>294</v>
      </c>
      <c r="P5647" s="5" t="s">
        <v>294</v>
      </c>
      <c r="Q5647" s="5" t="s">
        <v>297</v>
      </c>
      <c r="R5647" s="5" t="s">
        <v>294</v>
      </c>
      <c r="V5647" s="5" t="s">
        <v>15753</v>
      </c>
    </row>
    <row r="5648" spans="1:22" x14ac:dyDescent="0.35">
      <c r="A5648" s="5" t="s">
        <v>15754</v>
      </c>
      <c r="B5648" s="5" t="s">
        <v>15592</v>
      </c>
      <c r="C5648" s="5" t="s">
        <v>15747</v>
      </c>
      <c r="D5648" s="5" t="s">
        <v>18</v>
      </c>
      <c r="E5648" s="5">
        <v>20</v>
      </c>
      <c r="F5648" s="5" t="s">
        <v>294</v>
      </c>
      <c r="G5648" s="5" t="s">
        <v>297</v>
      </c>
      <c r="M5648" s="5" t="s">
        <v>794</v>
      </c>
      <c r="N5648" s="5" t="s">
        <v>294</v>
      </c>
      <c r="P5648" s="5" t="s">
        <v>294</v>
      </c>
      <c r="Q5648" s="5" t="s">
        <v>297</v>
      </c>
      <c r="R5648" s="5" t="s">
        <v>297</v>
      </c>
      <c r="V5648" s="5" t="s">
        <v>15755</v>
      </c>
    </row>
    <row r="5649" spans="1:22" x14ac:dyDescent="0.35">
      <c r="A5649" s="5" t="s">
        <v>15756</v>
      </c>
      <c r="B5649" s="5" t="s">
        <v>15757</v>
      </c>
      <c r="C5649" s="5" t="s">
        <v>11305</v>
      </c>
      <c r="D5649" s="5" t="s">
        <v>18</v>
      </c>
      <c r="E5649" s="5">
        <v>10</v>
      </c>
      <c r="F5649" s="5" t="s">
        <v>294</v>
      </c>
      <c r="G5649" s="5" t="s">
        <v>297</v>
      </c>
      <c r="M5649" s="5" t="s">
        <v>794</v>
      </c>
      <c r="N5649" s="5" t="s">
        <v>294</v>
      </c>
      <c r="P5649" s="5" t="s">
        <v>294</v>
      </c>
      <c r="Q5649" s="5" t="s">
        <v>294</v>
      </c>
      <c r="R5649" s="5" t="s">
        <v>294</v>
      </c>
      <c r="V5649" s="5" t="s">
        <v>15758</v>
      </c>
    </row>
    <row r="5650" spans="1:22" x14ac:dyDescent="0.35">
      <c r="A5650" s="5" t="s">
        <v>15759</v>
      </c>
      <c r="B5650" s="5" t="s">
        <v>15760</v>
      </c>
      <c r="C5650" s="5" t="s">
        <v>15747</v>
      </c>
      <c r="D5650" s="5" t="s">
        <v>18</v>
      </c>
      <c r="E5650" s="5">
        <v>20</v>
      </c>
      <c r="F5650" s="5" t="s">
        <v>294</v>
      </c>
      <c r="G5650" s="5" t="s">
        <v>297</v>
      </c>
      <c r="J5650" s="5" t="s">
        <v>15761</v>
      </c>
      <c r="M5650" s="5" t="s">
        <v>794</v>
      </c>
      <c r="N5650" s="5" t="s">
        <v>294</v>
      </c>
      <c r="P5650" s="5" t="s">
        <v>294</v>
      </c>
      <c r="Q5650" s="5" t="s">
        <v>297</v>
      </c>
      <c r="R5650" s="5" t="s">
        <v>297</v>
      </c>
      <c r="V5650" s="5" t="s">
        <v>15762</v>
      </c>
    </row>
    <row r="5651" spans="1:22" x14ac:dyDescent="0.35">
      <c r="A5651" s="5" t="s">
        <v>15763</v>
      </c>
      <c r="B5651" s="5" t="s">
        <v>15693</v>
      </c>
      <c r="C5651" s="5" t="s">
        <v>15747</v>
      </c>
      <c r="D5651" s="5" t="s">
        <v>18</v>
      </c>
      <c r="E5651" s="5">
        <v>10</v>
      </c>
      <c r="F5651" s="5" t="s">
        <v>294</v>
      </c>
      <c r="G5651" s="5" t="s">
        <v>294</v>
      </c>
      <c r="M5651" s="5" t="s">
        <v>794</v>
      </c>
      <c r="N5651" s="5" t="s">
        <v>294</v>
      </c>
      <c r="P5651" s="5" t="s">
        <v>294</v>
      </c>
      <c r="Q5651" s="5" t="s">
        <v>294</v>
      </c>
      <c r="R5651" s="5" t="s">
        <v>294</v>
      </c>
      <c r="V5651" s="5" t="s">
        <v>15764</v>
      </c>
    </row>
    <row r="5652" spans="1:22" x14ac:dyDescent="0.35">
      <c r="A5652" s="5" t="s">
        <v>15765</v>
      </c>
      <c r="B5652" s="5" t="s">
        <v>15766</v>
      </c>
      <c r="C5652" s="5" t="s">
        <v>15767</v>
      </c>
      <c r="D5652" s="5" t="s">
        <v>18</v>
      </c>
      <c r="E5652" s="5">
        <v>60</v>
      </c>
      <c r="F5652" s="5" t="s">
        <v>294</v>
      </c>
      <c r="G5652" s="5" t="s">
        <v>294</v>
      </c>
      <c r="M5652" s="5" t="s">
        <v>794</v>
      </c>
      <c r="N5652" s="5" t="s">
        <v>297</v>
      </c>
      <c r="O5652" s="5" t="s">
        <v>297</v>
      </c>
      <c r="P5652" s="5" t="s">
        <v>294</v>
      </c>
      <c r="Q5652" s="5" t="s">
        <v>297</v>
      </c>
      <c r="R5652" s="5" t="s">
        <v>294</v>
      </c>
      <c r="V5652" s="5" t="s">
        <v>15765</v>
      </c>
    </row>
    <row r="5653" spans="1:22" x14ac:dyDescent="0.35">
      <c r="A5653" s="5" t="s">
        <v>15768</v>
      </c>
      <c r="B5653" s="5" t="s">
        <v>15769</v>
      </c>
      <c r="C5653" s="5" t="s">
        <v>15767</v>
      </c>
      <c r="D5653" s="5" t="s">
        <v>18</v>
      </c>
      <c r="E5653" s="5">
        <v>3</v>
      </c>
      <c r="F5653" s="5" t="s">
        <v>297</v>
      </c>
      <c r="G5653" s="5" t="s">
        <v>297</v>
      </c>
      <c r="J5653" s="5" t="s">
        <v>15770</v>
      </c>
      <c r="M5653" s="5" t="s">
        <v>794</v>
      </c>
      <c r="N5653" s="5" t="s">
        <v>294</v>
      </c>
      <c r="O5653" s="5" t="s">
        <v>294</v>
      </c>
      <c r="P5653" s="5" t="s">
        <v>294</v>
      </c>
      <c r="Q5653" s="5" t="s">
        <v>294</v>
      </c>
      <c r="R5653" s="5" t="s">
        <v>294</v>
      </c>
      <c r="V5653" s="5" t="s">
        <v>15771</v>
      </c>
    </row>
    <row r="5654" spans="1:22" x14ac:dyDescent="0.35">
      <c r="A5654" s="5" t="s">
        <v>15772</v>
      </c>
      <c r="B5654" s="5" t="s">
        <v>15773</v>
      </c>
      <c r="C5654" s="5" t="s">
        <v>15767</v>
      </c>
      <c r="D5654" s="5" t="s">
        <v>18</v>
      </c>
      <c r="E5654" s="5">
        <v>45</v>
      </c>
      <c r="F5654" s="5" t="s">
        <v>294</v>
      </c>
      <c r="G5654" s="5" t="s">
        <v>294</v>
      </c>
      <c r="M5654" s="5" t="s">
        <v>794</v>
      </c>
      <c r="N5654" s="5" t="s">
        <v>297</v>
      </c>
      <c r="O5654" s="5" t="s">
        <v>297</v>
      </c>
      <c r="P5654" s="5" t="s">
        <v>294</v>
      </c>
      <c r="Q5654" s="5" t="s">
        <v>297</v>
      </c>
      <c r="R5654" s="5" t="s">
        <v>294</v>
      </c>
    </row>
    <row r="5655" spans="1:22" x14ac:dyDescent="0.35">
      <c r="A5655" s="5" t="s">
        <v>15774</v>
      </c>
      <c r="B5655" s="5" t="s">
        <v>15624</v>
      </c>
      <c r="C5655" s="5" t="s">
        <v>15767</v>
      </c>
      <c r="D5655" s="5" t="s">
        <v>18</v>
      </c>
      <c r="E5655" s="5">
        <v>20</v>
      </c>
      <c r="F5655" s="5" t="s">
        <v>294</v>
      </c>
      <c r="G5655" s="5" t="s">
        <v>297</v>
      </c>
      <c r="M5655" s="5" t="s">
        <v>3826</v>
      </c>
      <c r="N5655" s="5" t="s">
        <v>294</v>
      </c>
      <c r="O5655" s="5" t="s">
        <v>294</v>
      </c>
      <c r="P5655" s="5" t="s">
        <v>294</v>
      </c>
      <c r="Q5655" s="5" t="s">
        <v>294</v>
      </c>
      <c r="R5655" s="5" t="s">
        <v>294</v>
      </c>
      <c r="V5655" s="5" t="s">
        <v>15775</v>
      </c>
    </row>
    <row r="5656" spans="1:22" x14ac:dyDescent="0.35">
      <c r="A5656" s="5" t="s">
        <v>15776</v>
      </c>
      <c r="B5656" s="5" t="s">
        <v>15627</v>
      </c>
      <c r="C5656" s="5" t="s">
        <v>15767</v>
      </c>
      <c r="D5656" s="5" t="s">
        <v>18</v>
      </c>
      <c r="E5656" s="5">
        <v>20</v>
      </c>
      <c r="F5656" s="5" t="s">
        <v>294</v>
      </c>
      <c r="G5656" s="5" t="s">
        <v>297</v>
      </c>
      <c r="J5656" s="5" t="s">
        <v>11305</v>
      </c>
      <c r="M5656" s="5" t="s">
        <v>794</v>
      </c>
      <c r="N5656" s="5" t="s">
        <v>294</v>
      </c>
      <c r="P5656" s="5" t="s">
        <v>294</v>
      </c>
      <c r="Q5656" s="5" t="s">
        <v>294</v>
      </c>
      <c r="R5656" s="5" t="s">
        <v>297</v>
      </c>
      <c r="V5656" s="5" t="s">
        <v>15777</v>
      </c>
    </row>
    <row r="5657" spans="1:22" x14ac:dyDescent="0.35">
      <c r="A5657" s="5" t="s">
        <v>15778</v>
      </c>
      <c r="B5657" s="5" t="s">
        <v>15779</v>
      </c>
      <c r="C5657" s="5" t="s">
        <v>15767</v>
      </c>
      <c r="D5657" s="5" t="s">
        <v>18</v>
      </c>
      <c r="E5657" s="5">
        <v>5</v>
      </c>
      <c r="F5657" s="5" t="s">
        <v>297</v>
      </c>
      <c r="G5657" s="5" t="s">
        <v>297</v>
      </c>
      <c r="J5657" s="5" t="s">
        <v>15780</v>
      </c>
      <c r="M5657" s="5" t="s">
        <v>794</v>
      </c>
      <c r="N5657" s="5" t="s">
        <v>294</v>
      </c>
      <c r="O5657" s="5" t="s">
        <v>294</v>
      </c>
      <c r="P5657" s="5" t="s">
        <v>294</v>
      </c>
      <c r="Q5657" s="5" t="s">
        <v>294</v>
      </c>
      <c r="R5657" s="5" t="s">
        <v>294</v>
      </c>
      <c r="V5657" s="5" t="s">
        <v>15781</v>
      </c>
    </row>
    <row r="5658" spans="1:22" x14ac:dyDescent="0.35">
      <c r="A5658" s="5" t="s">
        <v>15782</v>
      </c>
      <c r="B5658" s="5" t="s">
        <v>15601</v>
      </c>
      <c r="C5658" s="5" t="s">
        <v>15767</v>
      </c>
      <c r="D5658" s="5" t="s">
        <v>18</v>
      </c>
      <c r="E5658" s="5">
        <v>50</v>
      </c>
      <c r="F5658" s="5" t="s">
        <v>294</v>
      </c>
      <c r="G5658" s="5" t="s">
        <v>294</v>
      </c>
      <c r="M5658" s="5" t="s">
        <v>794</v>
      </c>
      <c r="N5658" s="5" t="s">
        <v>294</v>
      </c>
      <c r="O5658" s="5" t="s">
        <v>294</v>
      </c>
      <c r="P5658" s="5" t="s">
        <v>294</v>
      </c>
      <c r="Q5658" s="5" t="s">
        <v>294</v>
      </c>
      <c r="R5658" s="5" t="s">
        <v>294</v>
      </c>
      <c r="V5658" s="5" t="s">
        <v>15783</v>
      </c>
    </row>
    <row r="5659" spans="1:22" x14ac:dyDescent="0.35">
      <c r="A5659" s="5" t="s">
        <v>15784</v>
      </c>
      <c r="B5659" s="5" t="s">
        <v>15604</v>
      </c>
      <c r="C5659" s="5" t="s">
        <v>15767</v>
      </c>
      <c r="D5659" s="5" t="s">
        <v>18</v>
      </c>
      <c r="E5659" s="5">
        <v>50</v>
      </c>
      <c r="F5659" s="5" t="s">
        <v>294</v>
      </c>
      <c r="G5659" s="5" t="s">
        <v>297</v>
      </c>
      <c r="M5659" s="5" t="s">
        <v>794</v>
      </c>
      <c r="N5659" s="5" t="s">
        <v>294</v>
      </c>
      <c r="O5659" s="5" t="s">
        <v>294</v>
      </c>
      <c r="P5659" s="5" t="s">
        <v>294</v>
      </c>
      <c r="Q5659" s="5" t="s">
        <v>294</v>
      </c>
      <c r="R5659" s="5" t="s">
        <v>294</v>
      </c>
      <c r="V5659" s="5" t="s">
        <v>15785</v>
      </c>
    </row>
    <row r="5660" spans="1:22" x14ac:dyDescent="0.35">
      <c r="A5660" s="5" t="s">
        <v>15786</v>
      </c>
      <c r="B5660" s="5" t="s">
        <v>15787</v>
      </c>
      <c r="C5660" s="5" t="s">
        <v>15767</v>
      </c>
      <c r="D5660" s="5" t="s">
        <v>18</v>
      </c>
      <c r="E5660" s="5">
        <v>3</v>
      </c>
      <c r="F5660" s="5" t="s">
        <v>294</v>
      </c>
      <c r="G5660" s="5" t="s">
        <v>297</v>
      </c>
      <c r="L5660" s="5" t="s">
        <v>15788</v>
      </c>
      <c r="M5660" s="5" t="s">
        <v>794</v>
      </c>
      <c r="N5660" s="5" t="s">
        <v>294</v>
      </c>
      <c r="P5660" s="5" t="s">
        <v>294</v>
      </c>
      <c r="Q5660" s="5" t="s">
        <v>294</v>
      </c>
      <c r="R5660" s="5" t="s">
        <v>294</v>
      </c>
      <c r="V5660" s="5" t="s">
        <v>15789</v>
      </c>
    </row>
    <row r="5661" spans="1:22" x14ac:dyDescent="0.35">
      <c r="A5661" s="5" t="s">
        <v>15790</v>
      </c>
      <c r="B5661" s="5" t="s">
        <v>15791</v>
      </c>
      <c r="C5661" s="5" t="s">
        <v>15641</v>
      </c>
      <c r="D5661" s="5" t="s">
        <v>22</v>
      </c>
      <c r="E5661" s="5">
        <v>8</v>
      </c>
      <c r="F5661" s="5" t="s">
        <v>294</v>
      </c>
      <c r="G5661" s="5" t="s">
        <v>294</v>
      </c>
      <c r="M5661" s="5" t="s">
        <v>794</v>
      </c>
      <c r="N5661" s="5" t="s">
        <v>294</v>
      </c>
      <c r="R5661" s="5" t="s">
        <v>294</v>
      </c>
      <c r="V5661" s="5" t="s">
        <v>15790</v>
      </c>
    </row>
    <row r="5662" spans="1:22" x14ac:dyDescent="0.35">
      <c r="A5662" s="5" t="s">
        <v>15792</v>
      </c>
      <c r="B5662" s="5" t="s">
        <v>15793</v>
      </c>
      <c r="C5662" s="5" t="s">
        <v>15641</v>
      </c>
      <c r="D5662" s="5" t="s">
        <v>18</v>
      </c>
      <c r="E5662" s="5">
        <v>1</v>
      </c>
      <c r="F5662" s="5" t="s">
        <v>294</v>
      </c>
      <c r="G5662" s="5" t="s">
        <v>294</v>
      </c>
      <c r="L5662" s="5" t="s">
        <v>4399</v>
      </c>
      <c r="M5662" s="5" t="s">
        <v>794</v>
      </c>
      <c r="N5662" s="5" t="s">
        <v>294</v>
      </c>
      <c r="R5662" s="5" t="s">
        <v>294</v>
      </c>
      <c r="V5662" s="5" t="s">
        <v>15792</v>
      </c>
    </row>
    <row r="5663" spans="1:22" x14ac:dyDescent="0.35">
      <c r="A5663" s="5" t="s">
        <v>15794</v>
      </c>
      <c r="B5663" s="5" t="s">
        <v>15795</v>
      </c>
      <c r="C5663" s="5" t="s">
        <v>15796</v>
      </c>
      <c r="D5663" s="5" t="s">
        <v>18</v>
      </c>
      <c r="E5663" s="5">
        <v>40</v>
      </c>
      <c r="F5663" s="5" t="s">
        <v>294</v>
      </c>
      <c r="G5663" s="5" t="s">
        <v>294</v>
      </c>
      <c r="M5663" s="5" t="s">
        <v>794</v>
      </c>
      <c r="N5663" s="5" t="s">
        <v>294</v>
      </c>
      <c r="O5663" s="5" t="s">
        <v>294</v>
      </c>
      <c r="P5663" s="5" t="s">
        <v>294</v>
      </c>
      <c r="Q5663" s="5" t="s">
        <v>294</v>
      </c>
      <c r="R5663" s="5" t="s">
        <v>294</v>
      </c>
      <c r="V5663" s="5" t="s">
        <v>15797</v>
      </c>
    </row>
    <row r="5664" spans="1:22" x14ac:dyDescent="0.35">
      <c r="A5664" s="5" t="s">
        <v>15798</v>
      </c>
      <c r="B5664" s="5" t="s">
        <v>15799</v>
      </c>
      <c r="C5664" s="5" t="s">
        <v>15796</v>
      </c>
      <c r="D5664" s="5" t="s">
        <v>22</v>
      </c>
      <c r="E5664" s="5">
        <v>10</v>
      </c>
      <c r="F5664" s="5" t="s">
        <v>294</v>
      </c>
      <c r="G5664" s="5" t="s">
        <v>294</v>
      </c>
      <c r="M5664" s="5" t="s">
        <v>3826</v>
      </c>
      <c r="N5664" s="5" t="s">
        <v>294</v>
      </c>
      <c r="O5664" s="5" t="s">
        <v>294</v>
      </c>
      <c r="P5664" s="5" t="s">
        <v>294</v>
      </c>
      <c r="Q5664" s="5" t="s">
        <v>294</v>
      </c>
      <c r="R5664" s="5" t="s">
        <v>294</v>
      </c>
    </row>
    <row r="5665" spans="1:22" x14ac:dyDescent="0.35">
      <c r="A5665" s="5" t="s">
        <v>15800</v>
      </c>
      <c r="B5665" s="5" t="s">
        <v>15801</v>
      </c>
      <c r="C5665" s="5" t="s">
        <v>15796</v>
      </c>
      <c r="D5665" s="5" t="s">
        <v>18</v>
      </c>
      <c r="E5665" s="5">
        <v>20</v>
      </c>
      <c r="F5665" s="5" t="s">
        <v>294</v>
      </c>
      <c r="G5665" s="5" t="s">
        <v>297</v>
      </c>
      <c r="M5665" s="5" t="s">
        <v>794</v>
      </c>
      <c r="N5665" s="5" t="s">
        <v>294</v>
      </c>
      <c r="O5665" s="5" t="s">
        <v>294</v>
      </c>
      <c r="P5665" s="5" t="s">
        <v>294</v>
      </c>
      <c r="Q5665" s="5" t="s">
        <v>294</v>
      </c>
      <c r="R5665" s="5" t="s">
        <v>297</v>
      </c>
    </row>
    <row r="5666" spans="1:22" x14ac:dyDescent="0.35">
      <c r="A5666" s="5" t="s">
        <v>15802</v>
      </c>
      <c r="B5666" s="5" t="s">
        <v>15803</v>
      </c>
      <c r="C5666" s="5" t="s">
        <v>15796</v>
      </c>
      <c r="D5666" s="5" t="s">
        <v>18</v>
      </c>
      <c r="E5666" s="5">
        <v>15</v>
      </c>
      <c r="F5666" s="5" t="s">
        <v>294</v>
      </c>
      <c r="G5666" s="5" t="s">
        <v>294</v>
      </c>
      <c r="M5666" s="5" t="s">
        <v>794</v>
      </c>
      <c r="N5666" s="5" t="s">
        <v>294</v>
      </c>
      <c r="O5666" s="5" t="s">
        <v>294</v>
      </c>
      <c r="P5666" s="5" t="s">
        <v>294</v>
      </c>
      <c r="Q5666" s="5" t="s">
        <v>294</v>
      </c>
      <c r="R5666" s="5" t="s">
        <v>294</v>
      </c>
      <c r="V5666" s="5" t="s">
        <v>15804</v>
      </c>
    </row>
    <row r="5667" spans="1:22" x14ac:dyDescent="0.35">
      <c r="A5667" s="5" t="s">
        <v>15805</v>
      </c>
      <c r="B5667" s="5" t="s">
        <v>12372</v>
      </c>
      <c r="C5667" s="5" t="s">
        <v>15806</v>
      </c>
      <c r="D5667" s="5" t="s">
        <v>18</v>
      </c>
      <c r="E5667" s="5">
        <v>20</v>
      </c>
      <c r="F5667" s="5" t="s">
        <v>294</v>
      </c>
      <c r="G5667" s="5" t="s">
        <v>294</v>
      </c>
      <c r="M5667" s="5" t="s">
        <v>3826</v>
      </c>
      <c r="N5667" s="5" t="s">
        <v>294</v>
      </c>
      <c r="O5667" s="5" t="s">
        <v>294</v>
      </c>
      <c r="P5667" s="5" t="s">
        <v>294</v>
      </c>
      <c r="Q5667" s="5" t="s">
        <v>294</v>
      </c>
      <c r="R5667" s="5" t="s">
        <v>294</v>
      </c>
      <c r="V5667" s="5" t="s">
        <v>15807</v>
      </c>
    </row>
    <row r="5668" spans="1:22" x14ac:dyDescent="0.35">
      <c r="A5668" s="5" t="s">
        <v>15808</v>
      </c>
      <c r="B5668" s="5" t="s">
        <v>15809</v>
      </c>
      <c r="C5668" s="5" t="s">
        <v>15806</v>
      </c>
      <c r="D5668" s="5" t="s">
        <v>18</v>
      </c>
      <c r="E5668" s="5">
        <v>20</v>
      </c>
      <c r="F5668" s="5" t="s">
        <v>294</v>
      </c>
      <c r="G5668" s="5" t="s">
        <v>294</v>
      </c>
      <c r="J5668" s="5" t="s">
        <v>11305</v>
      </c>
      <c r="M5668" s="5" t="s">
        <v>794</v>
      </c>
      <c r="N5668" s="5" t="s">
        <v>294</v>
      </c>
      <c r="O5668" s="5" t="s">
        <v>294</v>
      </c>
      <c r="P5668" s="5" t="s">
        <v>294</v>
      </c>
      <c r="Q5668" s="5" t="s">
        <v>294</v>
      </c>
      <c r="R5668" s="5" t="s">
        <v>297</v>
      </c>
    </row>
    <row r="5669" spans="1:22" x14ac:dyDescent="0.35">
      <c r="A5669" s="5" t="s">
        <v>15810</v>
      </c>
      <c r="B5669" s="5" t="s">
        <v>11342</v>
      </c>
      <c r="C5669" s="5" t="s">
        <v>15806</v>
      </c>
      <c r="D5669" s="5" t="s">
        <v>18</v>
      </c>
      <c r="E5669" s="5">
        <v>40</v>
      </c>
      <c r="F5669" s="5" t="s">
        <v>294</v>
      </c>
      <c r="G5669" s="5" t="s">
        <v>294</v>
      </c>
      <c r="M5669" s="5" t="s">
        <v>794</v>
      </c>
      <c r="N5669" s="5" t="s">
        <v>297</v>
      </c>
      <c r="O5669" s="5" t="s">
        <v>297</v>
      </c>
      <c r="P5669" s="5" t="s">
        <v>294</v>
      </c>
      <c r="Q5669" s="5" t="s">
        <v>297</v>
      </c>
      <c r="R5669" s="5" t="s">
        <v>294</v>
      </c>
    </row>
    <row r="5670" spans="1:22" x14ac:dyDescent="0.35">
      <c r="A5670" s="5" t="s">
        <v>15811</v>
      </c>
      <c r="B5670" s="5" t="s">
        <v>9652</v>
      </c>
      <c r="C5670" s="5" t="s">
        <v>15806</v>
      </c>
      <c r="D5670" s="5" t="s">
        <v>18</v>
      </c>
      <c r="E5670" s="5">
        <v>41</v>
      </c>
      <c r="F5670" s="5" t="s">
        <v>297</v>
      </c>
      <c r="G5670" s="5" t="s">
        <v>297</v>
      </c>
      <c r="M5670" s="5" t="s">
        <v>794</v>
      </c>
      <c r="N5670" s="5" t="s">
        <v>294</v>
      </c>
      <c r="O5670" s="5" t="s">
        <v>294</v>
      </c>
      <c r="P5670" s="5" t="s">
        <v>294</v>
      </c>
      <c r="Q5670" s="5" t="s">
        <v>294</v>
      </c>
      <c r="R5670" s="5" t="s">
        <v>294</v>
      </c>
      <c r="U5670" s="5" t="s">
        <v>15812</v>
      </c>
      <c r="V5670" s="5" t="s">
        <v>15813</v>
      </c>
    </row>
    <row r="5671" spans="1:22" x14ac:dyDescent="0.35">
      <c r="A5671" s="5" t="s">
        <v>15814</v>
      </c>
      <c r="B5671" s="5" t="s">
        <v>10260</v>
      </c>
      <c r="C5671" s="5" t="s">
        <v>15806</v>
      </c>
      <c r="D5671" s="5" t="s">
        <v>18</v>
      </c>
      <c r="E5671" s="5">
        <v>40</v>
      </c>
      <c r="F5671" s="5" t="s">
        <v>294</v>
      </c>
      <c r="G5671" s="5" t="s">
        <v>294</v>
      </c>
      <c r="M5671" s="5" t="s">
        <v>794</v>
      </c>
      <c r="N5671" s="5" t="s">
        <v>297</v>
      </c>
      <c r="O5671" s="5" t="s">
        <v>297</v>
      </c>
      <c r="P5671" s="5" t="s">
        <v>294</v>
      </c>
      <c r="Q5671" s="5" t="s">
        <v>297</v>
      </c>
      <c r="R5671" s="5" t="s">
        <v>294</v>
      </c>
    </row>
    <row r="5672" spans="1:22" x14ac:dyDescent="0.35">
      <c r="A5672" s="5" t="s">
        <v>15815</v>
      </c>
      <c r="B5672" s="5" t="s">
        <v>15816</v>
      </c>
      <c r="C5672" s="5" t="s">
        <v>15806</v>
      </c>
      <c r="D5672" s="5" t="s">
        <v>18</v>
      </c>
      <c r="E5672" s="5">
        <v>20</v>
      </c>
      <c r="F5672" s="5" t="s">
        <v>294</v>
      </c>
      <c r="G5672" s="5" t="s">
        <v>297</v>
      </c>
      <c r="M5672" s="5" t="s">
        <v>794</v>
      </c>
      <c r="N5672" s="5" t="s">
        <v>294</v>
      </c>
      <c r="O5672" s="5" t="s">
        <v>294</v>
      </c>
      <c r="P5672" s="5" t="s">
        <v>294</v>
      </c>
      <c r="Q5672" s="5" t="s">
        <v>294</v>
      </c>
      <c r="R5672" s="5" t="s">
        <v>294</v>
      </c>
      <c r="U5672" s="5" t="s">
        <v>15817</v>
      </c>
      <c r="V5672" s="5" t="s">
        <v>15818</v>
      </c>
    </row>
    <row r="5673" spans="1:22" x14ac:dyDescent="0.35">
      <c r="A5673" s="5" t="s">
        <v>15819</v>
      </c>
      <c r="B5673" s="5" t="s">
        <v>15604</v>
      </c>
      <c r="C5673" s="5" t="s">
        <v>15806</v>
      </c>
      <c r="D5673" s="5" t="s">
        <v>18</v>
      </c>
      <c r="E5673" s="5">
        <v>50</v>
      </c>
      <c r="F5673" s="5" t="s">
        <v>294</v>
      </c>
      <c r="G5673" s="5" t="s">
        <v>297</v>
      </c>
      <c r="M5673" s="5" t="s">
        <v>794</v>
      </c>
      <c r="N5673" s="5" t="s">
        <v>294</v>
      </c>
      <c r="O5673" s="5" t="s">
        <v>294</v>
      </c>
      <c r="P5673" s="5" t="s">
        <v>294</v>
      </c>
      <c r="Q5673" s="5" t="s">
        <v>294</v>
      </c>
      <c r="R5673" s="5" t="s">
        <v>294</v>
      </c>
      <c r="V5673" s="5" t="s">
        <v>15820</v>
      </c>
    </row>
    <row r="5674" spans="1:22" x14ac:dyDescent="0.35">
      <c r="A5674" s="5" t="s">
        <v>15821</v>
      </c>
      <c r="B5674" s="5" t="s">
        <v>15601</v>
      </c>
      <c r="C5674" s="5" t="s">
        <v>15806</v>
      </c>
      <c r="D5674" s="5" t="s">
        <v>18</v>
      </c>
      <c r="E5674" s="5">
        <v>50</v>
      </c>
      <c r="F5674" s="5" t="s">
        <v>294</v>
      </c>
      <c r="G5674" s="5" t="s">
        <v>294</v>
      </c>
      <c r="M5674" s="5" t="s">
        <v>794</v>
      </c>
      <c r="N5674" s="5" t="s">
        <v>294</v>
      </c>
      <c r="O5674" s="5" t="s">
        <v>294</v>
      </c>
      <c r="P5674" s="5" t="s">
        <v>294</v>
      </c>
      <c r="Q5674" s="5" t="s">
        <v>294</v>
      </c>
      <c r="R5674" s="5" t="s">
        <v>294</v>
      </c>
      <c r="V5674" s="5" t="s">
        <v>15822</v>
      </c>
    </row>
    <row r="5675" spans="1:22" x14ac:dyDescent="0.35">
      <c r="A5675" s="5" t="s">
        <v>15823</v>
      </c>
      <c r="B5675" s="5" t="s">
        <v>15824</v>
      </c>
      <c r="C5675" s="5" t="s">
        <v>15825</v>
      </c>
      <c r="D5675" s="5" t="s">
        <v>18</v>
      </c>
      <c r="E5675" s="5">
        <v>40</v>
      </c>
      <c r="F5675" s="5" t="s">
        <v>294</v>
      </c>
      <c r="G5675" s="5" t="s">
        <v>294</v>
      </c>
      <c r="M5675" s="5" t="s">
        <v>794</v>
      </c>
      <c r="N5675" s="5" t="s">
        <v>297</v>
      </c>
      <c r="O5675" s="5" t="s">
        <v>297</v>
      </c>
      <c r="P5675" s="5" t="s">
        <v>294</v>
      </c>
      <c r="Q5675" s="5" t="s">
        <v>297</v>
      </c>
      <c r="R5675" s="5" t="s">
        <v>294</v>
      </c>
    </row>
    <row r="5676" spans="1:22" x14ac:dyDescent="0.35">
      <c r="A5676" s="5" t="s">
        <v>15826</v>
      </c>
      <c r="B5676" s="5" t="s">
        <v>15827</v>
      </c>
      <c r="C5676" s="5" t="s">
        <v>15825</v>
      </c>
      <c r="D5676" s="5" t="s">
        <v>18</v>
      </c>
      <c r="E5676" s="5">
        <v>10</v>
      </c>
      <c r="F5676" s="5" t="s">
        <v>294</v>
      </c>
      <c r="G5676" s="5" t="s">
        <v>297</v>
      </c>
      <c r="J5676" s="5" t="s">
        <v>3783</v>
      </c>
      <c r="M5676" s="5" t="s">
        <v>794</v>
      </c>
      <c r="N5676" s="5" t="s">
        <v>294</v>
      </c>
      <c r="O5676" s="5" t="s">
        <v>294</v>
      </c>
      <c r="P5676" s="5" t="s">
        <v>294</v>
      </c>
      <c r="Q5676" s="5" t="s">
        <v>294</v>
      </c>
      <c r="R5676" s="5" t="s">
        <v>294</v>
      </c>
      <c r="V5676" s="5" t="s">
        <v>15828</v>
      </c>
    </row>
    <row r="5677" spans="1:22" x14ac:dyDescent="0.35">
      <c r="A5677" s="5" t="s">
        <v>15829</v>
      </c>
      <c r="B5677" s="5" t="s">
        <v>3937</v>
      </c>
      <c r="C5677" s="5" t="s">
        <v>15825</v>
      </c>
      <c r="D5677" s="5" t="s">
        <v>18</v>
      </c>
      <c r="E5677" s="5">
        <v>20</v>
      </c>
      <c r="F5677" s="5" t="s">
        <v>294</v>
      </c>
      <c r="G5677" s="5" t="s">
        <v>294</v>
      </c>
      <c r="M5677" s="5" t="s">
        <v>3826</v>
      </c>
      <c r="N5677" s="5" t="s">
        <v>294</v>
      </c>
      <c r="O5677" s="5" t="s">
        <v>294</v>
      </c>
      <c r="P5677" s="5" t="s">
        <v>294</v>
      </c>
      <c r="Q5677" s="5" t="s">
        <v>294</v>
      </c>
      <c r="R5677" s="5" t="s">
        <v>294</v>
      </c>
      <c r="V5677" s="5" t="s">
        <v>15830</v>
      </c>
    </row>
    <row r="5678" spans="1:22" x14ac:dyDescent="0.35">
      <c r="A5678" s="5" t="s">
        <v>15831</v>
      </c>
      <c r="B5678" s="5" t="s">
        <v>15809</v>
      </c>
      <c r="C5678" s="5" t="s">
        <v>15825</v>
      </c>
      <c r="D5678" s="5" t="s">
        <v>18</v>
      </c>
      <c r="E5678" s="5">
        <v>20</v>
      </c>
      <c r="F5678" s="5" t="s">
        <v>294</v>
      </c>
      <c r="G5678" s="5" t="s">
        <v>294</v>
      </c>
      <c r="J5678" s="5" t="s">
        <v>11305</v>
      </c>
      <c r="M5678" s="5" t="s">
        <v>794</v>
      </c>
      <c r="N5678" s="5" t="s">
        <v>294</v>
      </c>
      <c r="O5678" s="5" t="s">
        <v>294</v>
      </c>
      <c r="P5678" s="5" t="s">
        <v>294</v>
      </c>
      <c r="Q5678" s="5" t="s">
        <v>294</v>
      </c>
      <c r="R5678" s="5" t="s">
        <v>297</v>
      </c>
    </row>
    <row r="5679" spans="1:22" x14ac:dyDescent="0.35">
      <c r="A5679" s="5" t="s">
        <v>15832</v>
      </c>
      <c r="B5679" s="5" t="s">
        <v>15833</v>
      </c>
      <c r="C5679" s="5" t="s">
        <v>15825</v>
      </c>
      <c r="D5679" s="5" t="s">
        <v>18</v>
      </c>
      <c r="E5679" s="5">
        <v>40</v>
      </c>
      <c r="F5679" s="5" t="s">
        <v>294</v>
      </c>
      <c r="G5679" s="5" t="s">
        <v>294</v>
      </c>
      <c r="M5679" s="5" t="s">
        <v>794</v>
      </c>
      <c r="N5679" s="5" t="s">
        <v>297</v>
      </c>
      <c r="O5679" s="5" t="s">
        <v>297</v>
      </c>
      <c r="P5679" s="5" t="s">
        <v>294</v>
      </c>
      <c r="Q5679" s="5" t="s">
        <v>297</v>
      </c>
      <c r="R5679" s="5" t="s">
        <v>294</v>
      </c>
    </row>
    <row r="5680" spans="1:22" x14ac:dyDescent="0.35">
      <c r="A5680" s="5" t="s">
        <v>15834</v>
      </c>
      <c r="B5680" s="5" t="s">
        <v>15604</v>
      </c>
      <c r="C5680" s="5" t="s">
        <v>15825</v>
      </c>
      <c r="D5680" s="5" t="s">
        <v>18</v>
      </c>
      <c r="E5680" s="5">
        <v>50</v>
      </c>
      <c r="F5680" s="5" t="s">
        <v>294</v>
      </c>
      <c r="G5680" s="5" t="s">
        <v>297</v>
      </c>
      <c r="M5680" s="5" t="s">
        <v>794</v>
      </c>
      <c r="N5680" s="5" t="s">
        <v>294</v>
      </c>
      <c r="O5680" s="5" t="s">
        <v>294</v>
      </c>
      <c r="P5680" s="5" t="s">
        <v>294</v>
      </c>
      <c r="Q5680" s="5" t="s">
        <v>294</v>
      </c>
      <c r="R5680" s="5" t="s">
        <v>294</v>
      </c>
      <c r="V5680" s="5" t="s">
        <v>15835</v>
      </c>
    </row>
    <row r="5681" spans="1:22" x14ac:dyDescent="0.35">
      <c r="A5681" s="5" t="s">
        <v>15836</v>
      </c>
      <c r="B5681" s="5" t="s">
        <v>15837</v>
      </c>
      <c r="C5681" s="5" t="s">
        <v>15825</v>
      </c>
      <c r="D5681" s="5" t="s">
        <v>18</v>
      </c>
      <c r="E5681" s="5">
        <v>10</v>
      </c>
      <c r="F5681" s="5" t="s">
        <v>297</v>
      </c>
      <c r="G5681" s="5" t="s">
        <v>297</v>
      </c>
      <c r="J5681" s="5" t="s">
        <v>3786</v>
      </c>
      <c r="M5681" s="5" t="s">
        <v>794</v>
      </c>
      <c r="N5681" s="5" t="s">
        <v>294</v>
      </c>
      <c r="O5681" s="5" t="s">
        <v>294</v>
      </c>
      <c r="P5681" s="5" t="s">
        <v>294</v>
      </c>
      <c r="Q5681" s="5" t="s">
        <v>294</v>
      </c>
      <c r="R5681" s="5" t="s">
        <v>294</v>
      </c>
      <c r="V5681" s="5" t="s">
        <v>15838</v>
      </c>
    </row>
    <row r="5682" spans="1:22" x14ac:dyDescent="0.35">
      <c r="A5682" s="5" t="s">
        <v>15839</v>
      </c>
      <c r="B5682" s="5" t="s">
        <v>15601</v>
      </c>
      <c r="C5682" s="5" t="s">
        <v>15825</v>
      </c>
      <c r="D5682" s="5" t="s">
        <v>18</v>
      </c>
      <c r="E5682" s="5">
        <v>50</v>
      </c>
      <c r="F5682" s="5" t="s">
        <v>294</v>
      </c>
      <c r="G5682" s="5" t="s">
        <v>294</v>
      </c>
      <c r="M5682" s="5" t="s">
        <v>794</v>
      </c>
      <c r="N5682" s="5" t="s">
        <v>294</v>
      </c>
      <c r="O5682" s="5" t="s">
        <v>294</v>
      </c>
      <c r="P5682" s="5" t="s">
        <v>294</v>
      </c>
      <c r="Q5682" s="5" t="s">
        <v>294</v>
      </c>
      <c r="R5682" s="5" t="s">
        <v>294</v>
      </c>
      <c r="V5682" s="5" t="s">
        <v>15840</v>
      </c>
    </row>
    <row r="5683" spans="1:22" x14ac:dyDescent="0.35">
      <c r="A5683" s="5" t="s">
        <v>15841</v>
      </c>
      <c r="B5683" s="5" t="s">
        <v>15842</v>
      </c>
      <c r="C5683" s="5" t="s">
        <v>15641</v>
      </c>
      <c r="D5683" s="5" t="s">
        <v>22</v>
      </c>
      <c r="E5683" s="5">
        <v>6</v>
      </c>
      <c r="F5683" s="5" t="s">
        <v>294</v>
      </c>
      <c r="G5683" s="5" t="s">
        <v>294</v>
      </c>
      <c r="M5683" s="5" t="s">
        <v>794</v>
      </c>
      <c r="N5683" s="5" t="s">
        <v>294</v>
      </c>
      <c r="R5683" s="5" t="s">
        <v>294</v>
      </c>
      <c r="V5683" s="5" t="s">
        <v>15841</v>
      </c>
    </row>
    <row r="5684" spans="1:22" x14ac:dyDescent="0.35">
      <c r="A5684" s="5" t="s">
        <v>15843</v>
      </c>
      <c r="B5684" s="5" t="s">
        <v>15844</v>
      </c>
      <c r="C5684" s="5" t="s">
        <v>15641</v>
      </c>
      <c r="D5684" s="5" t="s">
        <v>28</v>
      </c>
      <c r="E5684" s="5">
        <v>6</v>
      </c>
      <c r="F5684" s="5" t="s">
        <v>294</v>
      </c>
      <c r="G5684" s="5" t="s">
        <v>294</v>
      </c>
      <c r="M5684" s="5" t="s">
        <v>794</v>
      </c>
      <c r="N5684" s="5" t="s">
        <v>294</v>
      </c>
      <c r="R5684" s="5" t="s">
        <v>294</v>
      </c>
      <c r="V5684" s="5" t="s">
        <v>15843</v>
      </c>
    </row>
    <row r="5685" spans="1:22" x14ac:dyDescent="0.35">
      <c r="A5685" s="5" t="s">
        <v>15845</v>
      </c>
      <c r="B5685" s="5" t="s">
        <v>15846</v>
      </c>
      <c r="C5685" s="5" t="s">
        <v>15641</v>
      </c>
      <c r="D5685" s="5" t="s">
        <v>28</v>
      </c>
      <c r="E5685" s="5">
        <v>6</v>
      </c>
      <c r="F5685" s="5" t="s">
        <v>294</v>
      </c>
      <c r="G5685" s="5" t="s">
        <v>294</v>
      </c>
      <c r="M5685" s="5" t="s">
        <v>794</v>
      </c>
      <c r="N5685" s="5" t="s">
        <v>294</v>
      </c>
      <c r="R5685" s="5" t="s">
        <v>294</v>
      </c>
      <c r="V5685" s="5" t="s">
        <v>15845</v>
      </c>
    </row>
    <row r="5686" spans="1:22" x14ac:dyDescent="0.35">
      <c r="A5686" s="5" t="s">
        <v>15847</v>
      </c>
      <c r="B5686" s="5" t="s">
        <v>15848</v>
      </c>
      <c r="C5686" s="5" t="s">
        <v>15849</v>
      </c>
      <c r="D5686" s="5" t="s">
        <v>18</v>
      </c>
      <c r="E5686" s="5">
        <v>120</v>
      </c>
      <c r="F5686" s="5" t="s">
        <v>294</v>
      </c>
      <c r="G5686" s="5" t="s">
        <v>294</v>
      </c>
      <c r="M5686" s="5" t="s">
        <v>794</v>
      </c>
      <c r="N5686" s="5" t="s">
        <v>294</v>
      </c>
      <c r="O5686" s="5" t="s">
        <v>294</v>
      </c>
      <c r="P5686" s="5" t="s">
        <v>294</v>
      </c>
      <c r="Q5686" s="5" t="s">
        <v>294</v>
      </c>
      <c r="R5686" s="5" t="s">
        <v>294</v>
      </c>
      <c r="V5686" s="5" t="s">
        <v>15850</v>
      </c>
    </row>
    <row r="5687" spans="1:22" x14ac:dyDescent="0.35">
      <c r="A5687" s="5" t="s">
        <v>15851</v>
      </c>
      <c r="B5687" s="5" t="s">
        <v>3937</v>
      </c>
      <c r="C5687" s="5" t="s">
        <v>15849</v>
      </c>
      <c r="D5687" s="5" t="s">
        <v>18</v>
      </c>
      <c r="E5687" s="5">
        <v>20</v>
      </c>
      <c r="F5687" s="5" t="s">
        <v>297</v>
      </c>
      <c r="G5687" s="5" t="s">
        <v>294</v>
      </c>
      <c r="M5687" s="5" t="s">
        <v>3826</v>
      </c>
      <c r="N5687" s="5" t="s">
        <v>294</v>
      </c>
      <c r="O5687" s="5" t="s">
        <v>294</v>
      </c>
      <c r="P5687" s="5" t="s">
        <v>294</v>
      </c>
      <c r="Q5687" s="5" t="s">
        <v>294</v>
      </c>
      <c r="R5687" s="5" t="s">
        <v>294</v>
      </c>
      <c r="V5687" s="5" t="s">
        <v>15852</v>
      </c>
    </row>
    <row r="5688" spans="1:22" x14ac:dyDescent="0.35">
      <c r="A5688" s="5" t="s">
        <v>15853</v>
      </c>
      <c r="B5688" s="5" t="s">
        <v>15611</v>
      </c>
      <c r="C5688" s="5" t="s">
        <v>15849</v>
      </c>
      <c r="D5688" s="5" t="s">
        <v>18</v>
      </c>
      <c r="E5688" s="5">
        <v>20</v>
      </c>
      <c r="F5688" s="5" t="s">
        <v>294</v>
      </c>
      <c r="G5688" s="5" t="s">
        <v>297</v>
      </c>
      <c r="J5688" s="5" t="s">
        <v>11305</v>
      </c>
      <c r="M5688" s="5" t="s">
        <v>794</v>
      </c>
      <c r="N5688" s="5" t="s">
        <v>294</v>
      </c>
      <c r="O5688" s="5" t="s">
        <v>294</v>
      </c>
      <c r="P5688" s="5" t="s">
        <v>294</v>
      </c>
      <c r="Q5688" s="5" t="s">
        <v>294</v>
      </c>
      <c r="R5688" s="5" t="s">
        <v>297</v>
      </c>
      <c r="V5688" s="5" t="s">
        <v>15854</v>
      </c>
    </row>
    <row r="5689" spans="1:22" x14ac:dyDescent="0.35">
      <c r="A5689" s="5" t="s">
        <v>15855</v>
      </c>
      <c r="B5689" s="5" t="s">
        <v>15856</v>
      </c>
      <c r="C5689" s="5" t="s">
        <v>15849</v>
      </c>
      <c r="D5689" s="5" t="s">
        <v>18</v>
      </c>
      <c r="E5689" s="5">
        <v>50</v>
      </c>
      <c r="F5689" s="5" t="s">
        <v>297</v>
      </c>
      <c r="G5689" s="5" t="s">
        <v>297</v>
      </c>
      <c r="M5689" s="5" t="s">
        <v>794</v>
      </c>
      <c r="N5689" s="5" t="s">
        <v>294</v>
      </c>
      <c r="O5689" s="5" t="s">
        <v>294</v>
      </c>
      <c r="P5689" s="5" t="s">
        <v>294</v>
      </c>
      <c r="Q5689" s="5" t="s">
        <v>294</v>
      </c>
      <c r="R5689" s="5" t="s">
        <v>294</v>
      </c>
      <c r="V5689" s="5" t="s">
        <v>15857</v>
      </c>
    </row>
    <row r="5690" spans="1:22" x14ac:dyDescent="0.35">
      <c r="A5690" s="5" t="s">
        <v>15858</v>
      </c>
      <c r="B5690" s="5" t="s">
        <v>15601</v>
      </c>
      <c r="C5690" s="5" t="s">
        <v>15849</v>
      </c>
      <c r="D5690" s="5" t="s">
        <v>18</v>
      </c>
      <c r="E5690" s="5">
        <v>50</v>
      </c>
      <c r="F5690" s="5" t="s">
        <v>294</v>
      </c>
      <c r="G5690" s="5" t="s">
        <v>294</v>
      </c>
      <c r="M5690" s="5" t="s">
        <v>794</v>
      </c>
      <c r="N5690" s="5" t="s">
        <v>294</v>
      </c>
      <c r="O5690" s="5" t="s">
        <v>294</v>
      </c>
      <c r="P5690" s="5" t="s">
        <v>294</v>
      </c>
      <c r="Q5690" s="5" t="s">
        <v>294</v>
      </c>
      <c r="R5690" s="5" t="s">
        <v>294</v>
      </c>
      <c r="V5690" s="5" t="s">
        <v>15859</v>
      </c>
    </row>
    <row r="5691" spans="1:22" x14ac:dyDescent="0.35">
      <c r="A5691" s="5" t="s">
        <v>15860</v>
      </c>
      <c r="B5691" s="5" t="s">
        <v>15604</v>
      </c>
      <c r="C5691" s="5" t="s">
        <v>15849</v>
      </c>
      <c r="D5691" s="5" t="s">
        <v>18</v>
      </c>
      <c r="E5691" s="5">
        <v>50</v>
      </c>
      <c r="F5691" s="5" t="s">
        <v>294</v>
      </c>
      <c r="G5691" s="5" t="s">
        <v>297</v>
      </c>
      <c r="M5691" s="5" t="s">
        <v>794</v>
      </c>
      <c r="N5691" s="5" t="s">
        <v>294</v>
      </c>
      <c r="O5691" s="5" t="s">
        <v>294</v>
      </c>
      <c r="P5691" s="5" t="s">
        <v>294</v>
      </c>
      <c r="Q5691" s="5" t="s">
        <v>294</v>
      </c>
      <c r="R5691" s="5" t="s">
        <v>294</v>
      </c>
      <c r="V5691" s="5" t="s">
        <v>15861</v>
      </c>
    </row>
    <row r="5692" spans="1:22" x14ac:dyDescent="0.35">
      <c r="A5692" s="5" t="s">
        <v>15862</v>
      </c>
      <c r="B5692" s="5" t="s">
        <v>15863</v>
      </c>
      <c r="C5692" s="5" t="s">
        <v>15849</v>
      </c>
      <c r="D5692" s="5" t="s">
        <v>18</v>
      </c>
      <c r="E5692" s="5">
        <v>50</v>
      </c>
      <c r="F5692" s="5" t="s">
        <v>294</v>
      </c>
      <c r="G5692" s="5" t="s">
        <v>297</v>
      </c>
      <c r="M5692" s="5" t="s">
        <v>794</v>
      </c>
      <c r="N5692" s="5" t="s">
        <v>294</v>
      </c>
      <c r="O5692" s="5" t="s">
        <v>294</v>
      </c>
      <c r="P5692" s="5" t="s">
        <v>294</v>
      </c>
      <c r="Q5692" s="5" t="s">
        <v>294</v>
      </c>
      <c r="R5692" s="5" t="s">
        <v>294</v>
      </c>
      <c r="V5692" s="5" t="s">
        <v>15864</v>
      </c>
    </row>
    <row r="5693" spans="1:22" x14ac:dyDescent="0.35">
      <c r="A5693" s="5" t="s">
        <v>15865</v>
      </c>
      <c r="B5693" s="5" t="s">
        <v>1236</v>
      </c>
      <c r="C5693" s="5" t="s">
        <v>15641</v>
      </c>
      <c r="D5693" s="5" t="s">
        <v>18</v>
      </c>
      <c r="E5693" s="5">
        <v>4</v>
      </c>
      <c r="F5693" s="5" t="s">
        <v>294</v>
      </c>
      <c r="G5693" s="5" t="s">
        <v>294</v>
      </c>
      <c r="J5693" s="5" t="s">
        <v>1194</v>
      </c>
      <c r="M5693" s="5" t="s">
        <v>794</v>
      </c>
      <c r="N5693" s="5" t="s">
        <v>294</v>
      </c>
      <c r="R5693" s="5" t="s">
        <v>294</v>
      </c>
      <c r="V5693" s="5" t="s">
        <v>15865</v>
      </c>
    </row>
    <row r="5694" spans="1:22" x14ac:dyDescent="0.35">
      <c r="A5694" s="5" t="s">
        <v>15866</v>
      </c>
      <c r="B5694" s="5" t="s">
        <v>235</v>
      </c>
      <c r="C5694" s="5" t="s">
        <v>15867</v>
      </c>
      <c r="D5694" s="5" t="s">
        <v>18</v>
      </c>
      <c r="E5694" s="5">
        <v>30</v>
      </c>
      <c r="F5694" s="5" t="s">
        <v>294</v>
      </c>
      <c r="G5694" s="5" t="s">
        <v>294</v>
      </c>
      <c r="M5694" s="5" t="s">
        <v>794</v>
      </c>
      <c r="N5694" s="5" t="s">
        <v>294</v>
      </c>
      <c r="O5694" s="5" t="s">
        <v>294</v>
      </c>
      <c r="P5694" s="5" t="s">
        <v>294</v>
      </c>
      <c r="Q5694" s="5" t="s">
        <v>294</v>
      </c>
      <c r="R5694" s="5" t="s">
        <v>294</v>
      </c>
      <c r="V5694" s="5" t="s">
        <v>15868</v>
      </c>
    </row>
    <row r="5695" spans="1:22" x14ac:dyDescent="0.35">
      <c r="A5695" s="5" t="s">
        <v>15869</v>
      </c>
      <c r="B5695" s="5" t="s">
        <v>3907</v>
      </c>
      <c r="C5695" s="5" t="s">
        <v>15867</v>
      </c>
      <c r="D5695" s="5" t="s">
        <v>22</v>
      </c>
      <c r="E5695" s="5">
        <v>3</v>
      </c>
      <c r="F5695" s="5" t="s">
        <v>294</v>
      </c>
      <c r="G5695" s="5" t="s">
        <v>294</v>
      </c>
      <c r="M5695" s="5" t="s">
        <v>3826</v>
      </c>
      <c r="N5695" s="5" t="s">
        <v>294</v>
      </c>
      <c r="O5695" s="5" t="s">
        <v>294</v>
      </c>
      <c r="P5695" s="5" t="s">
        <v>294</v>
      </c>
      <c r="Q5695" s="5" t="s">
        <v>294</v>
      </c>
      <c r="R5695" s="5" t="s">
        <v>294</v>
      </c>
      <c r="V5695" s="5" t="s">
        <v>15870</v>
      </c>
    </row>
    <row r="5696" spans="1:22" x14ac:dyDescent="0.35">
      <c r="A5696" s="5" t="s">
        <v>15871</v>
      </c>
      <c r="B5696" s="5" t="s">
        <v>5512</v>
      </c>
      <c r="C5696" s="5" t="s">
        <v>15867</v>
      </c>
      <c r="D5696" s="5" t="s">
        <v>18</v>
      </c>
      <c r="E5696" s="5">
        <v>1</v>
      </c>
      <c r="F5696" s="5" t="s">
        <v>294</v>
      </c>
      <c r="G5696" s="5" t="s">
        <v>294</v>
      </c>
      <c r="L5696" s="5" t="s">
        <v>15872</v>
      </c>
      <c r="M5696" s="5" t="s">
        <v>794</v>
      </c>
      <c r="N5696" s="5" t="s">
        <v>294</v>
      </c>
      <c r="O5696" s="5" t="s">
        <v>294</v>
      </c>
      <c r="P5696" s="5" t="s">
        <v>294</v>
      </c>
      <c r="Q5696" s="5" t="s">
        <v>294</v>
      </c>
      <c r="R5696" s="5" t="s">
        <v>294</v>
      </c>
      <c r="S5696" s="5" t="s">
        <v>250</v>
      </c>
      <c r="V5696" s="5" t="s">
        <v>15873</v>
      </c>
    </row>
    <row r="5697" spans="1:22" x14ac:dyDescent="0.35">
      <c r="A5697" s="5" t="s">
        <v>15874</v>
      </c>
      <c r="B5697" s="5" t="s">
        <v>111</v>
      </c>
      <c r="C5697" s="5" t="s">
        <v>15867</v>
      </c>
      <c r="D5697" s="5" t="s">
        <v>1655</v>
      </c>
      <c r="E5697" s="5">
        <v>77</v>
      </c>
      <c r="F5697" s="5" t="s">
        <v>294</v>
      </c>
      <c r="G5697" s="5" t="s">
        <v>294</v>
      </c>
      <c r="M5697" s="5" t="s">
        <v>794</v>
      </c>
      <c r="N5697" s="5" t="s">
        <v>294</v>
      </c>
      <c r="O5697" s="5" t="s">
        <v>294</v>
      </c>
      <c r="P5697" s="5" t="s">
        <v>294</v>
      </c>
      <c r="Q5697" s="5" t="s">
        <v>294</v>
      </c>
      <c r="R5697" s="5" t="s">
        <v>294</v>
      </c>
      <c r="V5697" s="5" t="s">
        <v>15875</v>
      </c>
    </row>
    <row r="5698" spans="1:22" x14ac:dyDescent="0.35">
      <c r="A5698" s="5" t="s">
        <v>15876</v>
      </c>
      <c r="B5698" s="5" t="s">
        <v>15877</v>
      </c>
      <c r="C5698" s="5" t="s">
        <v>15867</v>
      </c>
      <c r="D5698" s="5" t="s">
        <v>22</v>
      </c>
      <c r="E5698" s="5">
        <v>3</v>
      </c>
      <c r="F5698" s="5" t="s">
        <v>294</v>
      </c>
      <c r="G5698" s="5" t="s">
        <v>294</v>
      </c>
      <c r="M5698" s="5" t="s">
        <v>794</v>
      </c>
      <c r="N5698" s="5" t="s">
        <v>294</v>
      </c>
      <c r="O5698" s="5" t="s">
        <v>294</v>
      </c>
      <c r="P5698" s="5" t="s">
        <v>294</v>
      </c>
      <c r="Q5698" s="5" t="s">
        <v>294</v>
      </c>
      <c r="R5698" s="5" t="s">
        <v>294</v>
      </c>
      <c r="V5698" s="5" t="s">
        <v>15878</v>
      </c>
    </row>
    <row r="5699" spans="1:22" x14ac:dyDescent="0.35">
      <c r="A5699" s="5" t="s">
        <v>15879</v>
      </c>
      <c r="B5699" s="5" t="s">
        <v>15880</v>
      </c>
      <c r="C5699" s="5" t="s">
        <v>15867</v>
      </c>
      <c r="D5699" s="5" t="s">
        <v>22</v>
      </c>
      <c r="E5699" s="5">
        <v>3</v>
      </c>
      <c r="F5699" s="5" t="s">
        <v>294</v>
      </c>
      <c r="G5699" s="5" t="s">
        <v>294</v>
      </c>
      <c r="M5699" s="5" t="s">
        <v>794</v>
      </c>
      <c r="N5699" s="5" t="s">
        <v>294</v>
      </c>
      <c r="O5699" s="5" t="s">
        <v>294</v>
      </c>
      <c r="P5699" s="5" t="s">
        <v>294</v>
      </c>
      <c r="Q5699" s="5" t="s">
        <v>294</v>
      </c>
      <c r="R5699" s="5" t="s">
        <v>294</v>
      </c>
      <c r="V5699" s="5" t="s">
        <v>15881</v>
      </c>
    </row>
    <row r="5700" spans="1:22" x14ac:dyDescent="0.35">
      <c r="A5700" s="5" t="s">
        <v>15882</v>
      </c>
      <c r="B5700" s="5" t="s">
        <v>2692</v>
      </c>
      <c r="C5700" s="5" t="s">
        <v>15867</v>
      </c>
      <c r="D5700" s="5" t="s">
        <v>18</v>
      </c>
      <c r="E5700" s="5">
        <v>2</v>
      </c>
      <c r="F5700" s="5" t="s">
        <v>294</v>
      </c>
      <c r="G5700" s="5" t="s">
        <v>297</v>
      </c>
      <c r="J5700" s="5" t="s">
        <v>4586</v>
      </c>
      <c r="M5700" s="5" t="s">
        <v>794</v>
      </c>
      <c r="N5700" s="5" t="s">
        <v>294</v>
      </c>
      <c r="O5700" s="5" t="s">
        <v>294</v>
      </c>
      <c r="P5700" s="5" t="s">
        <v>294</v>
      </c>
      <c r="Q5700" s="5" t="s">
        <v>294</v>
      </c>
      <c r="R5700" s="5" t="s">
        <v>294</v>
      </c>
      <c r="V5700" s="5" t="s">
        <v>15883</v>
      </c>
    </row>
    <row r="5701" spans="1:22" x14ac:dyDescent="0.35">
      <c r="A5701" s="5" t="s">
        <v>15884</v>
      </c>
      <c r="B5701" s="5" t="s">
        <v>15885</v>
      </c>
      <c r="C5701" s="5" t="s">
        <v>4432</v>
      </c>
      <c r="D5701" s="5" t="s">
        <v>16</v>
      </c>
      <c r="E5701" s="5">
        <v>12</v>
      </c>
      <c r="F5701" s="5" t="s">
        <v>294</v>
      </c>
      <c r="G5701" s="5" t="s">
        <v>294</v>
      </c>
      <c r="M5701" s="5" t="s">
        <v>794</v>
      </c>
      <c r="N5701" s="5" t="s">
        <v>297</v>
      </c>
      <c r="O5701" s="5" t="s">
        <v>297</v>
      </c>
      <c r="P5701" s="5" t="s">
        <v>294</v>
      </c>
      <c r="Q5701" s="5" t="s">
        <v>297</v>
      </c>
      <c r="R5701" s="5" t="s">
        <v>294</v>
      </c>
      <c r="V5701" s="5" t="s">
        <v>15884</v>
      </c>
    </row>
    <row r="5702" spans="1:22" x14ac:dyDescent="0.35">
      <c r="A5702" s="5" t="s">
        <v>15886</v>
      </c>
      <c r="B5702" s="5" t="s">
        <v>15887</v>
      </c>
      <c r="C5702" s="5" t="s">
        <v>4432</v>
      </c>
      <c r="D5702" s="5" t="s">
        <v>18</v>
      </c>
      <c r="E5702" s="5">
        <v>18</v>
      </c>
      <c r="F5702" s="5" t="s">
        <v>294</v>
      </c>
      <c r="G5702" s="5" t="s">
        <v>294</v>
      </c>
      <c r="J5702" s="5" t="s">
        <v>3713</v>
      </c>
      <c r="M5702" s="5" t="s">
        <v>794</v>
      </c>
      <c r="N5702" s="5" t="s">
        <v>294</v>
      </c>
      <c r="O5702" s="5" t="s">
        <v>294</v>
      </c>
      <c r="P5702" s="5" t="s">
        <v>294</v>
      </c>
      <c r="Q5702" s="5" t="s">
        <v>294</v>
      </c>
      <c r="R5702" s="5" t="s">
        <v>294</v>
      </c>
      <c r="V5702" s="5" t="s">
        <v>15886</v>
      </c>
    </row>
    <row r="5703" spans="1:22" x14ac:dyDescent="0.35">
      <c r="A5703" s="5" t="s">
        <v>15888</v>
      </c>
      <c r="B5703" s="5" t="s">
        <v>15889</v>
      </c>
      <c r="C5703" s="5" t="s">
        <v>4432</v>
      </c>
      <c r="D5703" s="5" t="s">
        <v>18</v>
      </c>
      <c r="E5703" s="5">
        <v>18</v>
      </c>
      <c r="F5703" s="5" t="s">
        <v>294</v>
      </c>
      <c r="G5703" s="5" t="s">
        <v>294</v>
      </c>
      <c r="M5703" s="5" t="s">
        <v>794</v>
      </c>
      <c r="N5703" s="5" t="s">
        <v>294</v>
      </c>
      <c r="O5703" s="5" t="s">
        <v>294</v>
      </c>
      <c r="P5703" s="5" t="s">
        <v>294</v>
      </c>
      <c r="Q5703" s="5" t="s">
        <v>294</v>
      </c>
      <c r="R5703" s="5" t="s">
        <v>294</v>
      </c>
      <c r="V5703" s="5" t="s">
        <v>15890</v>
      </c>
    </row>
    <row r="5704" spans="1:22" x14ac:dyDescent="0.35">
      <c r="A5704" s="5" t="s">
        <v>15891</v>
      </c>
      <c r="B5704" s="5" t="s">
        <v>12984</v>
      </c>
      <c r="C5704" s="5" t="s">
        <v>4432</v>
      </c>
      <c r="D5704" s="5" t="s">
        <v>18</v>
      </c>
      <c r="E5704" s="5">
        <v>5</v>
      </c>
      <c r="F5704" s="5" t="s">
        <v>294</v>
      </c>
      <c r="G5704" s="5" t="s">
        <v>294</v>
      </c>
      <c r="J5704" s="5" t="s">
        <v>12962</v>
      </c>
      <c r="M5704" s="5" t="s">
        <v>794</v>
      </c>
      <c r="N5704" s="5" t="s">
        <v>294</v>
      </c>
      <c r="O5704" s="5" t="s">
        <v>294</v>
      </c>
      <c r="P5704" s="5" t="s">
        <v>294</v>
      </c>
      <c r="Q5704" s="5" t="s">
        <v>294</v>
      </c>
      <c r="R5704" s="5" t="s">
        <v>297</v>
      </c>
      <c r="V5704" s="5" t="s">
        <v>15891</v>
      </c>
    </row>
    <row r="5705" spans="1:22" x14ac:dyDescent="0.35">
      <c r="A5705" s="5" t="s">
        <v>15892</v>
      </c>
      <c r="B5705" s="5" t="s">
        <v>11779</v>
      </c>
      <c r="C5705" s="5" t="s">
        <v>4432</v>
      </c>
      <c r="D5705" s="5" t="s">
        <v>18</v>
      </c>
      <c r="E5705" s="5">
        <v>15</v>
      </c>
      <c r="F5705" s="5" t="s">
        <v>294</v>
      </c>
      <c r="G5705" s="5" t="s">
        <v>294</v>
      </c>
      <c r="M5705" s="5" t="s">
        <v>794</v>
      </c>
      <c r="N5705" s="5" t="s">
        <v>294</v>
      </c>
      <c r="O5705" s="5" t="s">
        <v>294</v>
      </c>
      <c r="P5705" s="5" t="s">
        <v>294</v>
      </c>
      <c r="Q5705" s="5" t="s">
        <v>294</v>
      </c>
      <c r="R5705" s="5" t="s">
        <v>294</v>
      </c>
      <c r="U5705" s="5" t="s">
        <v>15893</v>
      </c>
      <c r="V5705" s="5" t="s">
        <v>15892</v>
      </c>
    </row>
    <row r="5706" spans="1:22" x14ac:dyDescent="0.35">
      <c r="A5706" s="5" t="s">
        <v>15894</v>
      </c>
      <c r="B5706" s="5" t="s">
        <v>15895</v>
      </c>
      <c r="C5706" s="5" t="s">
        <v>4432</v>
      </c>
      <c r="D5706" s="5" t="s">
        <v>18</v>
      </c>
      <c r="E5706" s="5">
        <v>1</v>
      </c>
      <c r="F5706" s="5" t="s">
        <v>294</v>
      </c>
      <c r="G5706" s="5" t="s">
        <v>294</v>
      </c>
      <c r="M5706" s="5" t="s">
        <v>794</v>
      </c>
      <c r="N5706" s="5" t="s">
        <v>297</v>
      </c>
      <c r="O5706" s="5" t="s">
        <v>294</v>
      </c>
      <c r="P5706" s="5" t="s">
        <v>294</v>
      </c>
      <c r="Q5706" s="5" t="s">
        <v>297</v>
      </c>
      <c r="R5706" s="5" t="s">
        <v>294</v>
      </c>
      <c r="V5706" s="5" t="s">
        <v>15894</v>
      </c>
    </row>
    <row r="5707" spans="1:22" x14ac:dyDescent="0.35">
      <c r="A5707" s="5" t="s">
        <v>15896</v>
      </c>
      <c r="B5707" s="5" t="s">
        <v>15897</v>
      </c>
      <c r="C5707" s="5" t="s">
        <v>4432</v>
      </c>
      <c r="D5707" s="5" t="s">
        <v>18</v>
      </c>
      <c r="E5707" s="5">
        <v>40</v>
      </c>
      <c r="F5707" s="5" t="s">
        <v>294</v>
      </c>
      <c r="G5707" s="5" t="s">
        <v>294</v>
      </c>
      <c r="M5707" s="5" t="s">
        <v>794</v>
      </c>
      <c r="N5707" s="5" t="s">
        <v>294</v>
      </c>
      <c r="O5707" s="5" t="s">
        <v>294</v>
      </c>
      <c r="P5707" s="5" t="s">
        <v>294</v>
      </c>
      <c r="Q5707" s="5" t="s">
        <v>294</v>
      </c>
      <c r="R5707" s="5" t="s">
        <v>294</v>
      </c>
      <c r="V5707" s="5" t="s">
        <v>15896</v>
      </c>
    </row>
    <row r="5708" spans="1:22" x14ac:dyDescent="0.35">
      <c r="A5708" s="5" t="s">
        <v>15898</v>
      </c>
      <c r="B5708" s="5" t="s">
        <v>15899</v>
      </c>
      <c r="C5708" s="5" t="s">
        <v>4432</v>
      </c>
      <c r="D5708" s="5" t="s">
        <v>18</v>
      </c>
      <c r="E5708" s="5">
        <v>40</v>
      </c>
      <c r="F5708" s="5" t="s">
        <v>294</v>
      </c>
      <c r="G5708" s="5" t="s">
        <v>294</v>
      </c>
      <c r="M5708" s="5" t="s">
        <v>794</v>
      </c>
      <c r="N5708" s="5" t="s">
        <v>294</v>
      </c>
      <c r="O5708" s="5" t="s">
        <v>294</v>
      </c>
      <c r="P5708" s="5" t="s">
        <v>294</v>
      </c>
      <c r="Q5708" s="5" t="s">
        <v>294</v>
      </c>
      <c r="R5708" s="5" t="s">
        <v>294</v>
      </c>
    </row>
    <row r="5709" spans="1:22" x14ac:dyDescent="0.35">
      <c r="A5709" s="5" t="s">
        <v>15900</v>
      </c>
      <c r="B5709" s="5" t="s">
        <v>15901</v>
      </c>
      <c r="C5709" s="5" t="s">
        <v>4432</v>
      </c>
      <c r="D5709" s="5" t="s">
        <v>22</v>
      </c>
      <c r="E5709" s="5">
        <v>18</v>
      </c>
      <c r="F5709" s="5" t="s">
        <v>294</v>
      </c>
      <c r="G5709" s="5" t="s">
        <v>294</v>
      </c>
      <c r="M5709" s="5" t="s">
        <v>3826</v>
      </c>
      <c r="N5709" s="5" t="s">
        <v>294</v>
      </c>
      <c r="O5709" s="5" t="s">
        <v>294</v>
      </c>
      <c r="P5709" s="5" t="s">
        <v>294</v>
      </c>
      <c r="Q5709" s="5" t="s">
        <v>294</v>
      </c>
      <c r="R5709" s="5" t="s">
        <v>294</v>
      </c>
      <c r="V5709" s="5" t="s">
        <v>15900</v>
      </c>
    </row>
    <row r="5710" spans="1:22" x14ac:dyDescent="0.35">
      <c r="A5710" s="5" t="s">
        <v>15902</v>
      </c>
      <c r="B5710" s="5" t="s">
        <v>15903</v>
      </c>
      <c r="C5710" s="5" t="s">
        <v>4432</v>
      </c>
      <c r="D5710" s="5" t="s">
        <v>18</v>
      </c>
      <c r="E5710" s="5">
        <v>20</v>
      </c>
      <c r="F5710" s="5" t="s">
        <v>297</v>
      </c>
      <c r="G5710" s="5" t="s">
        <v>294</v>
      </c>
      <c r="M5710" s="5" t="s">
        <v>794</v>
      </c>
      <c r="N5710" s="5" t="s">
        <v>294</v>
      </c>
      <c r="O5710" s="5" t="s">
        <v>294</v>
      </c>
      <c r="P5710" s="5" t="s">
        <v>294</v>
      </c>
      <c r="Q5710" s="5" t="s">
        <v>294</v>
      </c>
      <c r="R5710" s="5" t="s">
        <v>297</v>
      </c>
      <c r="V5710" s="5" t="s">
        <v>15902</v>
      </c>
    </row>
    <row r="5711" spans="1:22" x14ac:dyDescent="0.35">
      <c r="A5711" s="5" t="s">
        <v>15904</v>
      </c>
      <c r="B5711" s="5" t="s">
        <v>15905</v>
      </c>
      <c r="C5711" s="5" t="s">
        <v>4432</v>
      </c>
      <c r="D5711" s="5" t="s">
        <v>18</v>
      </c>
      <c r="E5711" s="5">
        <v>11</v>
      </c>
      <c r="F5711" s="5" t="s">
        <v>294</v>
      </c>
      <c r="G5711" s="5" t="s">
        <v>294</v>
      </c>
      <c r="M5711" s="5" t="s">
        <v>794</v>
      </c>
      <c r="N5711" s="5" t="s">
        <v>294</v>
      </c>
      <c r="O5711" s="5" t="s">
        <v>294</v>
      </c>
      <c r="P5711" s="5" t="s">
        <v>294</v>
      </c>
      <c r="Q5711" s="5" t="s">
        <v>294</v>
      </c>
      <c r="R5711" s="5" t="s">
        <v>294</v>
      </c>
      <c r="V5711" s="5" t="s">
        <v>15904</v>
      </c>
    </row>
    <row r="5712" spans="1:22" x14ac:dyDescent="0.35">
      <c r="A5712" s="5" t="s">
        <v>15906</v>
      </c>
      <c r="B5712" s="5" t="s">
        <v>15907</v>
      </c>
      <c r="C5712" s="5" t="s">
        <v>4432</v>
      </c>
      <c r="D5712" s="5" t="s">
        <v>16</v>
      </c>
      <c r="E5712" s="5">
        <v>12</v>
      </c>
      <c r="F5712" s="5" t="s">
        <v>294</v>
      </c>
      <c r="G5712" s="5" t="s">
        <v>294</v>
      </c>
      <c r="M5712" s="5" t="s">
        <v>794</v>
      </c>
      <c r="N5712" s="5" t="s">
        <v>294</v>
      </c>
      <c r="O5712" s="5" t="s">
        <v>294</v>
      </c>
      <c r="P5712" s="5" t="s">
        <v>294</v>
      </c>
      <c r="Q5712" s="5" t="s">
        <v>294</v>
      </c>
      <c r="R5712" s="5" t="s">
        <v>294</v>
      </c>
      <c r="V5712" s="5" t="s">
        <v>15906</v>
      </c>
    </row>
    <row r="5713" spans="1:22" x14ac:dyDescent="0.35">
      <c r="A5713" s="5" t="s">
        <v>15908</v>
      </c>
      <c r="B5713" s="5" t="s">
        <v>15909</v>
      </c>
      <c r="C5713" s="5" t="s">
        <v>4432</v>
      </c>
      <c r="D5713" s="5" t="s">
        <v>16</v>
      </c>
      <c r="E5713" s="5">
        <v>12</v>
      </c>
      <c r="F5713" s="5" t="s">
        <v>294</v>
      </c>
      <c r="G5713" s="5" t="s">
        <v>294</v>
      </c>
      <c r="M5713" s="5" t="s">
        <v>794</v>
      </c>
      <c r="N5713" s="5" t="s">
        <v>294</v>
      </c>
      <c r="O5713" s="5" t="s">
        <v>294</v>
      </c>
      <c r="P5713" s="5" t="s">
        <v>294</v>
      </c>
      <c r="Q5713" s="5" t="s">
        <v>294</v>
      </c>
      <c r="R5713" s="5" t="s">
        <v>294</v>
      </c>
      <c r="V5713" s="5" t="s">
        <v>15908</v>
      </c>
    </row>
    <row r="5714" spans="1:22" x14ac:dyDescent="0.35">
      <c r="A5714" s="5" t="s">
        <v>15910</v>
      </c>
      <c r="B5714" s="5" t="s">
        <v>15911</v>
      </c>
      <c r="C5714" s="5" t="s">
        <v>4432</v>
      </c>
      <c r="D5714" s="5" t="s">
        <v>16</v>
      </c>
      <c r="E5714" s="5">
        <v>12</v>
      </c>
      <c r="F5714" s="5" t="s">
        <v>294</v>
      </c>
      <c r="G5714" s="5" t="s">
        <v>294</v>
      </c>
      <c r="M5714" s="5" t="s">
        <v>794</v>
      </c>
      <c r="N5714" s="5" t="s">
        <v>294</v>
      </c>
      <c r="O5714" s="5" t="s">
        <v>294</v>
      </c>
      <c r="P5714" s="5" t="s">
        <v>294</v>
      </c>
      <c r="Q5714" s="5" t="s">
        <v>294</v>
      </c>
      <c r="R5714" s="5" t="s">
        <v>294</v>
      </c>
      <c r="V5714" s="5" t="s">
        <v>15910</v>
      </c>
    </row>
    <row r="5715" spans="1:22" x14ac:dyDescent="0.35">
      <c r="A5715" s="5" t="s">
        <v>15912</v>
      </c>
      <c r="B5715" s="5" t="s">
        <v>15913</v>
      </c>
      <c r="C5715" s="5" t="s">
        <v>4432</v>
      </c>
      <c r="D5715" s="5" t="s">
        <v>20</v>
      </c>
      <c r="E5715" s="5">
        <v>10</v>
      </c>
      <c r="F5715" s="5" t="s">
        <v>294</v>
      </c>
      <c r="G5715" s="5" t="s">
        <v>294</v>
      </c>
      <c r="M5715" s="5" t="s">
        <v>794</v>
      </c>
      <c r="N5715" s="5" t="s">
        <v>294</v>
      </c>
      <c r="O5715" s="5" t="s">
        <v>294</v>
      </c>
      <c r="P5715" s="5" t="s">
        <v>294</v>
      </c>
      <c r="Q5715" s="5" t="s">
        <v>294</v>
      </c>
      <c r="R5715" s="5" t="s">
        <v>294</v>
      </c>
      <c r="V5715" s="5" t="s">
        <v>15912</v>
      </c>
    </row>
    <row r="5716" spans="1:22" x14ac:dyDescent="0.35">
      <c r="A5716" s="5" t="s">
        <v>15914</v>
      </c>
      <c r="B5716" s="5" t="s">
        <v>15915</v>
      </c>
      <c r="C5716" s="5" t="s">
        <v>15916</v>
      </c>
      <c r="D5716" s="5" t="s">
        <v>16</v>
      </c>
      <c r="E5716" s="5">
        <v>12</v>
      </c>
      <c r="F5716" s="5" t="s">
        <v>294</v>
      </c>
      <c r="G5716" s="5" t="s">
        <v>294</v>
      </c>
      <c r="M5716" s="5" t="s">
        <v>794</v>
      </c>
      <c r="N5716" s="5" t="s">
        <v>297</v>
      </c>
      <c r="O5716" s="5" t="s">
        <v>294</v>
      </c>
      <c r="P5716" s="5" t="s">
        <v>294</v>
      </c>
      <c r="Q5716" s="5" t="s">
        <v>297</v>
      </c>
      <c r="R5716" s="5" t="s">
        <v>294</v>
      </c>
    </row>
    <row r="5717" spans="1:22" x14ac:dyDescent="0.35">
      <c r="A5717" s="5" t="s">
        <v>15917</v>
      </c>
      <c r="B5717" s="5" t="s">
        <v>15918</v>
      </c>
      <c r="C5717" s="5" t="s">
        <v>15916</v>
      </c>
      <c r="D5717" s="5" t="s">
        <v>16</v>
      </c>
      <c r="E5717" s="5">
        <v>10</v>
      </c>
      <c r="F5717" s="5" t="s">
        <v>294</v>
      </c>
      <c r="G5717" s="5" t="s">
        <v>294</v>
      </c>
      <c r="M5717" s="5" t="s">
        <v>794</v>
      </c>
      <c r="N5717" s="5" t="s">
        <v>297</v>
      </c>
      <c r="O5717" s="5" t="s">
        <v>297</v>
      </c>
      <c r="P5717" s="5" t="s">
        <v>294</v>
      </c>
      <c r="Q5717" s="5" t="s">
        <v>297</v>
      </c>
      <c r="R5717" s="5" t="s">
        <v>294</v>
      </c>
    </row>
    <row r="5718" spans="1:22" x14ac:dyDescent="0.35">
      <c r="A5718" s="5" t="s">
        <v>15919</v>
      </c>
      <c r="B5718" s="5" t="s">
        <v>15920</v>
      </c>
      <c r="C5718" s="5" t="s">
        <v>15916</v>
      </c>
      <c r="D5718" s="5" t="s">
        <v>18</v>
      </c>
      <c r="E5718" s="5">
        <v>1</v>
      </c>
      <c r="F5718" s="5" t="s">
        <v>294</v>
      </c>
      <c r="G5718" s="5" t="s">
        <v>294</v>
      </c>
      <c r="L5718" s="5" t="s">
        <v>15568</v>
      </c>
      <c r="M5718" s="5" t="s">
        <v>794</v>
      </c>
      <c r="N5718" s="5" t="s">
        <v>294</v>
      </c>
      <c r="O5718" s="5" t="s">
        <v>294</v>
      </c>
      <c r="P5718" s="5" t="s">
        <v>294</v>
      </c>
      <c r="Q5718" s="5" t="s">
        <v>294</v>
      </c>
      <c r="R5718" s="5" t="s">
        <v>297</v>
      </c>
      <c r="V5718" s="5" t="s">
        <v>15919</v>
      </c>
    </row>
    <row r="5719" spans="1:22" x14ac:dyDescent="0.35">
      <c r="A5719" s="5" t="s">
        <v>15921</v>
      </c>
      <c r="B5719" s="5" t="s">
        <v>15922</v>
      </c>
      <c r="C5719" s="5" t="s">
        <v>15916</v>
      </c>
      <c r="D5719" s="5" t="s">
        <v>20</v>
      </c>
      <c r="E5719" s="5">
        <v>10</v>
      </c>
      <c r="F5719" s="5" t="s">
        <v>294</v>
      </c>
      <c r="G5719" s="5" t="s">
        <v>294</v>
      </c>
      <c r="M5719" s="5" t="s">
        <v>794</v>
      </c>
      <c r="N5719" s="5" t="s">
        <v>294</v>
      </c>
      <c r="O5719" s="5" t="s">
        <v>294</v>
      </c>
      <c r="P5719" s="5" t="s">
        <v>294</v>
      </c>
      <c r="Q5719" s="5" t="s">
        <v>294</v>
      </c>
      <c r="R5719" s="5" t="s">
        <v>297</v>
      </c>
      <c r="V5719" s="5" t="s">
        <v>15921</v>
      </c>
    </row>
    <row r="5720" spans="1:22" x14ac:dyDescent="0.35">
      <c r="A5720" s="5" t="s">
        <v>15923</v>
      </c>
      <c r="B5720" s="5" t="s">
        <v>15924</v>
      </c>
      <c r="C5720" s="5" t="s">
        <v>15916</v>
      </c>
      <c r="D5720" s="5" t="s">
        <v>22</v>
      </c>
      <c r="E5720" s="5">
        <v>18</v>
      </c>
      <c r="F5720" s="5" t="s">
        <v>294</v>
      </c>
      <c r="G5720" s="5" t="s">
        <v>294</v>
      </c>
      <c r="J5720" s="5" t="s">
        <v>4483</v>
      </c>
      <c r="M5720" s="5" t="s">
        <v>794</v>
      </c>
      <c r="N5720" s="5" t="s">
        <v>294</v>
      </c>
      <c r="O5720" s="5" t="s">
        <v>294</v>
      </c>
      <c r="P5720" s="5" t="s">
        <v>294</v>
      </c>
      <c r="Q5720" s="5" t="s">
        <v>294</v>
      </c>
      <c r="R5720" s="5" t="s">
        <v>294</v>
      </c>
      <c r="V5720" s="5" t="s">
        <v>15923</v>
      </c>
    </row>
    <row r="5721" spans="1:22" x14ac:dyDescent="0.35">
      <c r="A5721" s="5" t="s">
        <v>15925</v>
      </c>
      <c r="B5721" s="5" t="s">
        <v>15926</v>
      </c>
      <c r="C5721" s="5" t="s">
        <v>15916</v>
      </c>
      <c r="D5721" s="5" t="s">
        <v>18</v>
      </c>
      <c r="E5721" s="5">
        <v>40</v>
      </c>
      <c r="F5721" s="5" t="s">
        <v>294</v>
      </c>
      <c r="G5721" s="5" t="s">
        <v>294</v>
      </c>
      <c r="M5721" s="5" t="s">
        <v>794</v>
      </c>
      <c r="N5721" s="5" t="s">
        <v>294</v>
      </c>
      <c r="O5721" s="5" t="s">
        <v>294</v>
      </c>
      <c r="P5721" s="5" t="s">
        <v>294</v>
      </c>
      <c r="Q5721" s="5" t="s">
        <v>294</v>
      </c>
      <c r="R5721" s="5" t="s">
        <v>294</v>
      </c>
      <c r="V5721" s="5" t="s">
        <v>15925</v>
      </c>
    </row>
    <row r="5722" spans="1:22" x14ac:dyDescent="0.35">
      <c r="A5722" s="5" t="s">
        <v>15927</v>
      </c>
      <c r="B5722" s="5" t="s">
        <v>15928</v>
      </c>
      <c r="C5722" s="5" t="s">
        <v>15916</v>
      </c>
      <c r="D5722" s="5" t="s">
        <v>18</v>
      </c>
      <c r="E5722" s="5">
        <v>40</v>
      </c>
      <c r="F5722" s="5" t="s">
        <v>294</v>
      </c>
      <c r="G5722" s="5" t="s">
        <v>294</v>
      </c>
      <c r="M5722" s="5" t="s">
        <v>794</v>
      </c>
      <c r="N5722" s="5" t="s">
        <v>297</v>
      </c>
      <c r="O5722" s="5" t="s">
        <v>297</v>
      </c>
      <c r="P5722" s="5" t="s">
        <v>294</v>
      </c>
      <c r="Q5722" s="5" t="s">
        <v>297</v>
      </c>
      <c r="R5722" s="5" t="s">
        <v>294</v>
      </c>
      <c r="V5722" s="5" t="s">
        <v>15927</v>
      </c>
    </row>
    <row r="5723" spans="1:22" x14ac:dyDescent="0.35">
      <c r="A5723" s="5" t="s">
        <v>15929</v>
      </c>
      <c r="B5723" s="5" t="s">
        <v>15930</v>
      </c>
      <c r="C5723" s="5" t="s">
        <v>15916</v>
      </c>
      <c r="D5723" s="5" t="s">
        <v>18</v>
      </c>
      <c r="E5723" s="5">
        <v>1</v>
      </c>
      <c r="F5723" s="5" t="s">
        <v>294</v>
      </c>
      <c r="G5723" s="5" t="s">
        <v>297</v>
      </c>
      <c r="L5723" s="5" t="s">
        <v>15931</v>
      </c>
      <c r="M5723" s="5" t="s">
        <v>794</v>
      </c>
      <c r="N5723" s="5" t="s">
        <v>294</v>
      </c>
      <c r="O5723" s="5" t="s">
        <v>294</v>
      </c>
      <c r="P5723" s="5" t="s">
        <v>294</v>
      </c>
      <c r="Q5723" s="5" t="s">
        <v>294</v>
      </c>
      <c r="R5723" s="5" t="s">
        <v>294</v>
      </c>
      <c r="V5723" s="5" t="s">
        <v>15929</v>
      </c>
    </row>
    <row r="5724" spans="1:22" x14ac:dyDescent="0.35">
      <c r="A5724" s="5" t="s">
        <v>15932</v>
      </c>
      <c r="B5724" s="5" t="s">
        <v>15933</v>
      </c>
      <c r="C5724" s="5" t="s">
        <v>15916</v>
      </c>
      <c r="D5724" s="5" t="s">
        <v>22</v>
      </c>
      <c r="E5724" s="5">
        <v>18</v>
      </c>
      <c r="F5724" s="5" t="s">
        <v>294</v>
      </c>
      <c r="G5724" s="5" t="s">
        <v>294</v>
      </c>
      <c r="M5724" s="5" t="s">
        <v>3826</v>
      </c>
      <c r="N5724" s="5" t="s">
        <v>294</v>
      </c>
      <c r="O5724" s="5" t="s">
        <v>294</v>
      </c>
      <c r="P5724" s="5" t="s">
        <v>294</v>
      </c>
      <c r="Q5724" s="5" t="s">
        <v>294</v>
      </c>
      <c r="R5724" s="5" t="s">
        <v>294</v>
      </c>
      <c r="V5724" s="5" t="s">
        <v>15932</v>
      </c>
    </row>
    <row r="5725" spans="1:22" x14ac:dyDescent="0.35">
      <c r="A5725" s="5" t="s">
        <v>15934</v>
      </c>
      <c r="B5725" s="5" t="s">
        <v>15935</v>
      </c>
      <c r="C5725" s="5" t="s">
        <v>15916</v>
      </c>
      <c r="D5725" s="5" t="s">
        <v>22</v>
      </c>
      <c r="E5725" s="5">
        <v>18</v>
      </c>
      <c r="F5725" s="5" t="s">
        <v>294</v>
      </c>
      <c r="G5725" s="5" t="s">
        <v>294</v>
      </c>
      <c r="J5725" s="5" t="s">
        <v>4432</v>
      </c>
      <c r="M5725" s="5" t="s">
        <v>794</v>
      </c>
      <c r="N5725" s="5" t="s">
        <v>294</v>
      </c>
      <c r="O5725" s="5" t="s">
        <v>294</v>
      </c>
      <c r="P5725" s="5" t="s">
        <v>294</v>
      </c>
      <c r="Q5725" s="5" t="s">
        <v>294</v>
      </c>
      <c r="R5725" s="5" t="s">
        <v>297</v>
      </c>
      <c r="V5725" s="5" t="s">
        <v>15934</v>
      </c>
    </row>
    <row r="5726" spans="1:22" x14ac:dyDescent="0.35">
      <c r="A5726" s="5" t="s">
        <v>15936</v>
      </c>
      <c r="B5726" s="5" t="s">
        <v>15937</v>
      </c>
      <c r="C5726" s="5" t="s">
        <v>15916</v>
      </c>
      <c r="D5726" s="5" t="s">
        <v>18</v>
      </c>
      <c r="E5726" s="5">
        <v>1</v>
      </c>
      <c r="F5726" s="5" t="s">
        <v>294</v>
      </c>
      <c r="G5726" s="5" t="s">
        <v>297</v>
      </c>
      <c r="L5726" s="5" t="s">
        <v>15938</v>
      </c>
      <c r="M5726" s="5" t="s">
        <v>794</v>
      </c>
      <c r="N5726" s="5" t="s">
        <v>294</v>
      </c>
      <c r="O5726" s="5" t="s">
        <v>294</v>
      </c>
      <c r="P5726" s="5" t="s">
        <v>294</v>
      </c>
      <c r="Q5726" s="5" t="s">
        <v>294</v>
      </c>
      <c r="R5726" s="5" t="s">
        <v>294</v>
      </c>
      <c r="V5726" s="5" t="s">
        <v>15936</v>
      </c>
    </row>
    <row r="5727" spans="1:22" x14ac:dyDescent="0.35">
      <c r="A5727" s="5" t="s">
        <v>15939</v>
      </c>
      <c r="B5727" s="5" t="s">
        <v>15940</v>
      </c>
      <c r="C5727" s="5" t="s">
        <v>15916</v>
      </c>
      <c r="D5727" s="5" t="s">
        <v>16</v>
      </c>
      <c r="E5727" s="5">
        <v>12</v>
      </c>
      <c r="F5727" s="5" t="s">
        <v>294</v>
      </c>
      <c r="G5727" s="5" t="s">
        <v>294</v>
      </c>
      <c r="M5727" s="5" t="s">
        <v>794</v>
      </c>
      <c r="N5727" s="5" t="s">
        <v>294</v>
      </c>
      <c r="O5727" s="5" t="s">
        <v>294</v>
      </c>
      <c r="P5727" s="5" t="s">
        <v>294</v>
      </c>
      <c r="Q5727" s="5" t="s">
        <v>294</v>
      </c>
      <c r="R5727" s="5" t="s">
        <v>294</v>
      </c>
      <c r="V5727" s="5" t="s">
        <v>15939</v>
      </c>
    </row>
    <row r="5728" spans="1:22" x14ac:dyDescent="0.35">
      <c r="A5728" s="5" t="s">
        <v>15941</v>
      </c>
      <c r="B5728" s="5" t="s">
        <v>15942</v>
      </c>
      <c r="C5728" s="5" t="s">
        <v>4432</v>
      </c>
      <c r="D5728" s="5" t="s">
        <v>18</v>
      </c>
      <c r="E5728" s="5">
        <v>1</v>
      </c>
      <c r="F5728" s="5" t="s">
        <v>294</v>
      </c>
      <c r="G5728" s="5" t="s">
        <v>297</v>
      </c>
      <c r="L5728" s="5" t="s">
        <v>15943</v>
      </c>
      <c r="M5728" s="5" t="s">
        <v>794</v>
      </c>
      <c r="N5728" s="5" t="s">
        <v>294</v>
      </c>
      <c r="O5728" s="5" t="s">
        <v>294</v>
      </c>
      <c r="P5728" s="5" t="s">
        <v>294</v>
      </c>
      <c r="Q5728" s="5" t="s">
        <v>294</v>
      </c>
      <c r="R5728" s="5" t="s">
        <v>297</v>
      </c>
      <c r="V5728" s="5" t="s">
        <v>15941</v>
      </c>
    </row>
    <row r="5729" spans="1:22" x14ac:dyDescent="0.35">
      <c r="A5729" s="5" t="s">
        <v>15944</v>
      </c>
      <c r="B5729" s="5" t="s">
        <v>15945</v>
      </c>
      <c r="C5729" s="5" t="s">
        <v>4432</v>
      </c>
      <c r="D5729" s="5" t="s">
        <v>18</v>
      </c>
      <c r="E5729" s="5">
        <v>20</v>
      </c>
      <c r="F5729" s="5" t="s">
        <v>294</v>
      </c>
      <c r="G5729" s="5" t="s">
        <v>294</v>
      </c>
      <c r="M5729" s="5" t="s">
        <v>794</v>
      </c>
      <c r="N5729" s="5" t="s">
        <v>297</v>
      </c>
      <c r="O5729" s="5" t="s">
        <v>294</v>
      </c>
      <c r="P5729" s="5" t="s">
        <v>294</v>
      </c>
      <c r="Q5729" s="5" t="s">
        <v>297</v>
      </c>
      <c r="R5729" s="5" t="s">
        <v>294</v>
      </c>
      <c r="V5729" s="5" t="s">
        <v>15944</v>
      </c>
    </row>
    <row r="5730" spans="1:22" x14ac:dyDescent="0.35">
      <c r="A5730" s="5" t="s">
        <v>15946</v>
      </c>
      <c r="B5730" s="5" t="s">
        <v>15947</v>
      </c>
      <c r="C5730" s="5" t="s">
        <v>4601</v>
      </c>
      <c r="D5730" s="5" t="s">
        <v>18</v>
      </c>
      <c r="E5730" s="5">
        <v>20</v>
      </c>
      <c r="F5730" s="5" t="s">
        <v>297</v>
      </c>
      <c r="G5730" s="5" t="s">
        <v>294</v>
      </c>
      <c r="K5730" s="5" t="s">
        <v>15948</v>
      </c>
      <c r="M5730" s="5" t="s">
        <v>794</v>
      </c>
      <c r="N5730" s="5" t="s">
        <v>294</v>
      </c>
      <c r="R5730" s="5" t="s">
        <v>294</v>
      </c>
      <c r="V5730" s="5" t="s">
        <v>15946</v>
      </c>
    </row>
    <row r="5731" spans="1:22" x14ac:dyDescent="0.35">
      <c r="A5731" s="5" t="s">
        <v>15949</v>
      </c>
      <c r="B5731" s="5" t="s">
        <v>4604</v>
      </c>
      <c r="C5731" s="5" t="s">
        <v>4601</v>
      </c>
      <c r="D5731" s="5" t="s">
        <v>16</v>
      </c>
      <c r="E5731" s="5">
        <v>8</v>
      </c>
      <c r="F5731" s="5" t="s">
        <v>294</v>
      </c>
      <c r="G5731" s="5" t="s">
        <v>294</v>
      </c>
      <c r="H5731" s="5">
        <v>0</v>
      </c>
      <c r="M5731" s="5" t="s">
        <v>794</v>
      </c>
      <c r="N5731" s="5" t="s">
        <v>294</v>
      </c>
      <c r="P5731" s="5" t="s">
        <v>294</v>
      </c>
      <c r="R5731" s="5" t="s">
        <v>294</v>
      </c>
      <c r="S5731" s="5" t="s">
        <v>2247</v>
      </c>
      <c r="V5731" s="5" t="s">
        <v>15949</v>
      </c>
    </row>
    <row r="5732" spans="1:22" x14ac:dyDescent="0.35">
      <c r="A5732" s="5" t="s">
        <v>15950</v>
      </c>
      <c r="B5732" s="5" t="s">
        <v>15951</v>
      </c>
      <c r="C5732" s="5" t="s">
        <v>4601</v>
      </c>
      <c r="D5732" s="5" t="s">
        <v>18</v>
      </c>
      <c r="E5732" s="5">
        <v>10</v>
      </c>
      <c r="F5732" s="5" t="s">
        <v>294</v>
      </c>
      <c r="G5732" s="5" t="s">
        <v>294</v>
      </c>
      <c r="K5732" s="5" t="s">
        <v>15952</v>
      </c>
      <c r="M5732" s="5" t="s">
        <v>3826</v>
      </c>
      <c r="N5732" s="5" t="s">
        <v>294</v>
      </c>
      <c r="R5732" s="5" t="s">
        <v>294</v>
      </c>
      <c r="V5732" s="5" t="s">
        <v>15950</v>
      </c>
    </row>
    <row r="5733" spans="1:22" x14ac:dyDescent="0.35">
      <c r="A5733" s="5" t="s">
        <v>15953</v>
      </c>
      <c r="B5733" s="5" t="s">
        <v>5512</v>
      </c>
      <c r="C5733" s="5" t="s">
        <v>4601</v>
      </c>
      <c r="D5733" s="5" t="s">
        <v>22</v>
      </c>
      <c r="E5733" s="5">
        <v>1</v>
      </c>
      <c r="F5733" s="5" t="s">
        <v>294</v>
      </c>
      <c r="G5733" s="5" t="s">
        <v>294</v>
      </c>
      <c r="H5733" s="5">
        <v>1</v>
      </c>
      <c r="I5733" s="5">
        <v>4</v>
      </c>
      <c r="M5733" s="5" t="s">
        <v>794</v>
      </c>
      <c r="N5733" s="5" t="s">
        <v>294</v>
      </c>
      <c r="P5733" s="5" t="s">
        <v>294</v>
      </c>
      <c r="Q5733" s="5" t="s">
        <v>294</v>
      </c>
      <c r="R5733" s="5" t="s">
        <v>294</v>
      </c>
      <c r="S5733" s="5" t="s">
        <v>250</v>
      </c>
      <c r="V5733" s="5" t="s">
        <v>15953</v>
      </c>
    </row>
    <row r="5734" spans="1:22" x14ac:dyDescent="0.35">
      <c r="A5734" s="5" t="s">
        <v>15954</v>
      </c>
      <c r="B5734" s="5" t="s">
        <v>15955</v>
      </c>
      <c r="C5734" s="5" t="s">
        <v>4601</v>
      </c>
      <c r="D5734" s="5" t="s">
        <v>1655</v>
      </c>
      <c r="E5734" s="5">
        <v>77</v>
      </c>
      <c r="F5734" s="5" t="s">
        <v>294</v>
      </c>
      <c r="G5734" s="5" t="s">
        <v>294</v>
      </c>
      <c r="M5734" s="5" t="s">
        <v>794</v>
      </c>
      <c r="N5734" s="5" t="s">
        <v>294</v>
      </c>
      <c r="R5734" s="5" t="s">
        <v>294</v>
      </c>
      <c r="V5734" s="5" t="s">
        <v>15954</v>
      </c>
    </row>
    <row r="5735" spans="1:22" x14ac:dyDescent="0.35">
      <c r="A5735" s="5" t="s">
        <v>15956</v>
      </c>
      <c r="B5735" s="5" t="s">
        <v>15957</v>
      </c>
      <c r="C5735" s="5" t="s">
        <v>15958</v>
      </c>
      <c r="D5735" s="5" t="s">
        <v>18</v>
      </c>
      <c r="E5735" s="5">
        <v>20</v>
      </c>
      <c r="F5735" s="5" t="s">
        <v>294</v>
      </c>
      <c r="G5735" s="5" t="s">
        <v>294</v>
      </c>
      <c r="M5735" s="5" t="s">
        <v>794</v>
      </c>
      <c r="N5735" s="5" t="s">
        <v>294</v>
      </c>
      <c r="O5735" s="5" t="s">
        <v>294</v>
      </c>
      <c r="P5735" s="5" t="s">
        <v>294</v>
      </c>
      <c r="Q5735" s="5" t="s">
        <v>294</v>
      </c>
      <c r="R5735" s="5" t="s">
        <v>294</v>
      </c>
    </row>
    <row r="5736" spans="1:22" x14ac:dyDescent="0.35">
      <c r="A5736" s="5" t="s">
        <v>15959</v>
      </c>
      <c r="B5736" s="5" t="s">
        <v>15960</v>
      </c>
      <c r="C5736" s="5" t="s">
        <v>15958</v>
      </c>
      <c r="D5736" s="5" t="s">
        <v>22</v>
      </c>
      <c r="E5736" s="5">
        <v>18</v>
      </c>
      <c r="F5736" s="5" t="s">
        <v>294</v>
      </c>
      <c r="G5736" s="5" t="s">
        <v>294</v>
      </c>
      <c r="J5736" s="5" t="s">
        <v>15961</v>
      </c>
      <c r="M5736" s="5" t="s">
        <v>794</v>
      </c>
      <c r="N5736" s="5" t="s">
        <v>294</v>
      </c>
      <c r="O5736" s="5" t="s">
        <v>294</v>
      </c>
      <c r="P5736" s="5" t="s">
        <v>294</v>
      </c>
      <c r="Q5736" s="5" t="s">
        <v>294</v>
      </c>
      <c r="R5736" s="5" t="s">
        <v>297</v>
      </c>
    </row>
    <row r="5737" spans="1:22" x14ac:dyDescent="0.35">
      <c r="A5737" s="5" t="s">
        <v>15962</v>
      </c>
      <c r="B5737" s="5" t="s">
        <v>15963</v>
      </c>
      <c r="C5737" s="5" t="s">
        <v>15958</v>
      </c>
      <c r="D5737" s="5" t="s">
        <v>22</v>
      </c>
      <c r="E5737" s="5">
        <v>18</v>
      </c>
      <c r="F5737" s="5" t="s">
        <v>294</v>
      </c>
      <c r="G5737" s="5" t="s">
        <v>294</v>
      </c>
      <c r="M5737" s="5" t="s">
        <v>3826</v>
      </c>
      <c r="N5737" s="5" t="s">
        <v>294</v>
      </c>
      <c r="P5737" s="5" t="s">
        <v>294</v>
      </c>
      <c r="Q5737" s="5" t="s">
        <v>294</v>
      </c>
      <c r="R5737" s="5" t="s">
        <v>294</v>
      </c>
    </row>
    <row r="5738" spans="1:22" x14ac:dyDescent="0.35">
      <c r="A5738" s="5" t="s">
        <v>15964</v>
      </c>
      <c r="B5738" s="5" t="s">
        <v>15965</v>
      </c>
      <c r="C5738" s="5" t="s">
        <v>15961</v>
      </c>
      <c r="D5738" s="5" t="s">
        <v>20</v>
      </c>
      <c r="E5738" s="5">
        <v>10</v>
      </c>
      <c r="F5738" s="5" t="s">
        <v>294</v>
      </c>
      <c r="G5738" s="5" t="s">
        <v>294</v>
      </c>
      <c r="M5738" s="5" t="s">
        <v>794</v>
      </c>
      <c r="N5738" s="5" t="s">
        <v>294</v>
      </c>
      <c r="O5738" s="5" t="s">
        <v>294</v>
      </c>
      <c r="P5738" s="5" t="s">
        <v>294</v>
      </c>
      <c r="Q5738" s="5" t="s">
        <v>294</v>
      </c>
      <c r="R5738" s="5" t="s">
        <v>297</v>
      </c>
      <c r="V5738" s="5" t="s">
        <v>15964</v>
      </c>
    </row>
    <row r="5739" spans="1:22" x14ac:dyDescent="0.35">
      <c r="A5739" s="5" t="s">
        <v>15966</v>
      </c>
      <c r="B5739" s="5" t="s">
        <v>15967</v>
      </c>
      <c r="C5739" s="5" t="s">
        <v>15961</v>
      </c>
      <c r="D5739" s="5" t="s">
        <v>22</v>
      </c>
      <c r="E5739" s="5">
        <v>14</v>
      </c>
      <c r="F5739" s="5" t="s">
        <v>294</v>
      </c>
      <c r="G5739" s="5" t="s">
        <v>294</v>
      </c>
      <c r="M5739" s="5" t="s">
        <v>794</v>
      </c>
      <c r="N5739" s="5" t="s">
        <v>294</v>
      </c>
      <c r="P5739" s="5" t="s">
        <v>294</v>
      </c>
      <c r="Q5739" s="5" t="s">
        <v>294</v>
      </c>
      <c r="R5739" s="5" t="s">
        <v>294</v>
      </c>
      <c r="V5739" s="5" t="s">
        <v>15966</v>
      </c>
    </row>
    <row r="5740" spans="1:22" x14ac:dyDescent="0.35">
      <c r="A5740" s="5" t="s">
        <v>15968</v>
      </c>
      <c r="B5740" s="5" t="s">
        <v>15969</v>
      </c>
      <c r="C5740" s="5" t="s">
        <v>15961</v>
      </c>
      <c r="D5740" s="5" t="s">
        <v>22</v>
      </c>
      <c r="E5740" s="5">
        <v>14</v>
      </c>
      <c r="F5740" s="5" t="s">
        <v>294</v>
      </c>
      <c r="G5740" s="5" t="s">
        <v>294</v>
      </c>
      <c r="M5740" s="5" t="s">
        <v>794</v>
      </c>
      <c r="N5740" s="5" t="s">
        <v>294</v>
      </c>
      <c r="P5740" s="5" t="s">
        <v>294</v>
      </c>
      <c r="Q5740" s="5" t="s">
        <v>294</v>
      </c>
      <c r="R5740" s="5" t="s">
        <v>294</v>
      </c>
      <c r="V5740" s="5" t="s">
        <v>15968</v>
      </c>
    </row>
    <row r="5741" spans="1:22" x14ac:dyDescent="0.35">
      <c r="A5741" s="5" t="s">
        <v>15970</v>
      </c>
      <c r="B5741" s="5" t="s">
        <v>15971</v>
      </c>
      <c r="C5741" s="5" t="s">
        <v>15961</v>
      </c>
      <c r="D5741" s="5" t="s">
        <v>20</v>
      </c>
      <c r="E5741" s="5">
        <v>10</v>
      </c>
      <c r="F5741" s="5" t="s">
        <v>294</v>
      </c>
      <c r="G5741" s="5" t="s">
        <v>294</v>
      </c>
      <c r="M5741" s="5" t="s">
        <v>794</v>
      </c>
      <c r="N5741" s="5" t="s">
        <v>294</v>
      </c>
      <c r="O5741" s="5" t="s">
        <v>294</v>
      </c>
      <c r="P5741" s="5" t="s">
        <v>294</v>
      </c>
      <c r="Q5741" s="5" t="s">
        <v>294</v>
      </c>
      <c r="R5741" s="5" t="s">
        <v>297</v>
      </c>
      <c r="V5741" s="5" t="s">
        <v>15970</v>
      </c>
    </row>
    <row r="5742" spans="1:22" x14ac:dyDescent="0.35">
      <c r="A5742" s="5" t="s">
        <v>15972</v>
      </c>
      <c r="B5742" s="5" t="s">
        <v>15973</v>
      </c>
      <c r="C5742" s="5" t="s">
        <v>15961</v>
      </c>
      <c r="D5742" s="5" t="s">
        <v>22</v>
      </c>
      <c r="E5742" s="5">
        <v>18</v>
      </c>
      <c r="F5742" s="5" t="s">
        <v>294</v>
      </c>
      <c r="G5742" s="5" t="s">
        <v>294</v>
      </c>
      <c r="M5742" s="5" t="s">
        <v>3826</v>
      </c>
      <c r="N5742" s="5" t="s">
        <v>294</v>
      </c>
      <c r="P5742" s="5" t="s">
        <v>294</v>
      </c>
      <c r="Q5742" s="5" t="s">
        <v>294</v>
      </c>
      <c r="R5742" s="5" t="s">
        <v>294</v>
      </c>
      <c r="V5742" s="5" t="s">
        <v>15972</v>
      </c>
    </row>
    <row r="5743" spans="1:22" x14ac:dyDescent="0.35">
      <c r="A5743" s="5" t="s">
        <v>15974</v>
      </c>
      <c r="B5743" s="5" t="s">
        <v>15975</v>
      </c>
      <c r="C5743" s="5" t="s">
        <v>15961</v>
      </c>
      <c r="D5743" s="5" t="s">
        <v>1655</v>
      </c>
      <c r="E5743" s="5">
        <v>77</v>
      </c>
      <c r="F5743" s="5" t="s">
        <v>294</v>
      </c>
      <c r="G5743" s="5" t="s">
        <v>294</v>
      </c>
      <c r="M5743" s="5" t="s">
        <v>794</v>
      </c>
      <c r="N5743" s="5" t="s">
        <v>294</v>
      </c>
      <c r="O5743" s="5" t="s">
        <v>294</v>
      </c>
      <c r="P5743" s="5" t="s">
        <v>294</v>
      </c>
      <c r="Q5743" s="5" t="s">
        <v>294</v>
      </c>
      <c r="R5743" s="5" t="s">
        <v>294</v>
      </c>
      <c r="V5743" s="5" t="s">
        <v>15974</v>
      </c>
    </row>
    <row r="5744" spans="1:22" x14ac:dyDescent="0.35">
      <c r="A5744" s="5" t="s">
        <v>15976</v>
      </c>
      <c r="B5744" s="5" t="s">
        <v>15977</v>
      </c>
      <c r="C5744" s="5" t="s">
        <v>15961</v>
      </c>
      <c r="D5744" s="5" t="s">
        <v>20</v>
      </c>
      <c r="E5744" s="5">
        <v>10</v>
      </c>
      <c r="F5744" s="5" t="s">
        <v>294</v>
      </c>
      <c r="G5744" s="5" t="s">
        <v>294</v>
      </c>
      <c r="M5744" s="5" t="s">
        <v>794</v>
      </c>
      <c r="N5744" s="5" t="s">
        <v>294</v>
      </c>
      <c r="P5744" s="5" t="s">
        <v>294</v>
      </c>
      <c r="Q5744" s="5" t="s">
        <v>294</v>
      </c>
      <c r="R5744" s="5" t="s">
        <v>297</v>
      </c>
      <c r="V5744" s="5" t="s">
        <v>15976</v>
      </c>
    </row>
    <row r="5745" spans="1:22" x14ac:dyDescent="0.35">
      <c r="A5745" s="5" t="s">
        <v>15978</v>
      </c>
      <c r="B5745" s="5" t="s">
        <v>15979</v>
      </c>
      <c r="C5745" s="5" t="s">
        <v>15961</v>
      </c>
      <c r="D5745" s="5" t="s">
        <v>18</v>
      </c>
      <c r="E5745" s="5">
        <v>1</v>
      </c>
      <c r="F5745" s="5" t="s">
        <v>294</v>
      </c>
      <c r="G5745" s="5" t="s">
        <v>297</v>
      </c>
      <c r="L5745" s="5" t="s">
        <v>15980</v>
      </c>
      <c r="M5745" s="5" t="s">
        <v>794</v>
      </c>
      <c r="N5745" s="5" t="s">
        <v>294</v>
      </c>
      <c r="O5745" s="5" t="s">
        <v>294</v>
      </c>
      <c r="P5745" s="5" t="s">
        <v>294</v>
      </c>
      <c r="Q5745" s="5" t="s">
        <v>294</v>
      </c>
      <c r="R5745" s="5" t="s">
        <v>297</v>
      </c>
      <c r="V5745" s="5" t="s">
        <v>15978</v>
      </c>
    </row>
    <row r="5746" spans="1:22" x14ac:dyDescent="0.35">
      <c r="A5746" s="5" t="s">
        <v>15981</v>
      </c>
      <c r="B5746" s="5" t="s">
        <v>15982</v>
      </c>
      <c r="C5746" s="5" t="s">
        <v>15961</v>
      </c>
      <c r="D5746" s="5" t="s">
        <v>18</v>
      </c>
      <c r="E5746" s="5">
        <v>4</v>
      </c>
      <c r="F5746" s="5" t="s">
        <v>294</v>
      </c>
      <c r="G5746" s="5" t="s">
        <v>297</v>
      </c>
      <c r="J5746" s="5" t="s">
        <v>1194</v>
      </c>
      <c r="M5746" s="5" t="s">
        <v>794</v>
      </c>
      <c r="N5746" s="5" t="s">
        <v>294</v>
      </c>
      <c r="O5746" s="5" t="s">
        <v>294</v>
      </c>
      <c r="P5746" s="5" t="s">
        <v>294</v>
      </c>
      <c r="Q5746" s="5" t="s">
        <v>294</v>
      </c>
      <c r="R5746" s="5" t="s">
        <v>297</v>
      </c>
      <c r="V5746" s="5" t="s">
        <v>15981</v>
      </c>
    </row>
    <row r="5747" spans="1:22" x14ac:dyDescent="0.35">
      <c r="A5747" s="5" t="s">
        <v>15983</v>
      </c>
      <c r="B5747" s="5" t="s">
        <v>15984</v>
      </c>
      <c r="C5747" s="5" t="s">
        <v>5762</v>
      </c>
      <c r="D5747" s="5" t="s">
        <v>16</v>
      </c>
      <c r="E5747" s="5">
        <v>10</v>
      </c>
      <c r="F5747" s="5" t="s">
        <v>294</v>
      </c>
      <c r="G5747" s="5" t="s">
        <v>294</v>
      </c>
      <c r="M5747" s="5" t="s">
        <v>794</v>
      </c>
      <c r="N5747" s="5" t="s">
        <v>294</v>
      </c>
      <c r="O5747" s="5" t="s">
        <v>294</v>
      </c>
      <c r="P5747" s="5" t="s">
        <v>294</v>
      </c>
      <c r="Q5747" s="5" t="s">
        <v>297</v>
      </c>
      <c r="R5747" s="5" t="s">
        <v>294</v>
      </c>
      <c r="V5747" s="5" t="s">
        <v>15983</v>
      </c>
    </row>
    <row r="5748" spans="1:22" x14ac:dyDescent="0.35">
      <c r="A5748" s="5" t="s">
        <v>15985</v>
      </c>
      <c r="B5748" s="5" t="s">
        <v>12984</v>
      </c>
      <c r="C5748" s="5" t="s">
        <v>5762</v>
      </c>
      <c r="D5748" s="5" t="s">
        <v>18</v>
      </c>
      <c r="E5748" s="5">
        <v>6</v>
      </c>
      <c r="F5748" s="5" t="s">
        <v>294</v>
      </c>
      <c r="G5748" s="5" t="s">
        <v>297</v>
      </c>
      <c r="J5748" s="5" t="s">
        <v>12962</v>
      </c>
      <c r="M5748" s="5" t="s">
        <v>794</v>
      </c>
      <c r="N5748" s="5" t="s">
        <v>294</v>
      </c>
      <c r="O5748" s="5" t="s">
        <v>294</v>
      </c>
      <c r="P5748" s="5" t="s">
        <v>294</v>
      </c>
      <c r="Q5748" s="5" t="s">
        <v>297</v>
      </c>
      <c r="R5748" s="5" t="s">
        <v>297</v>
      </c>
      <c r="V5748" s="5" t="s">
        <v>15985</v>
      </c>
    </row>
    <row r="5749" spans="1:22" x14ac:dyDescent="0.35">
      <c r="A5749" s="5" t="s">
        <v>15986</v>
      </c>
      <c r="B5749" s="5" t="s">
        <v>15987</v>
      </c>
      <c r="C5749" s="5" t="s">
        <v>5762</v>
      </c>
      <c r="D5749" s="5" t="s">
        <v>22</v>
      </c>
      <c r="E5749" s="5">
        <v>8</v>
      </c>
      <c r="F5749" s="5" t="s">
        <v>294</v>
      </c>
      <c r="G5749" s="5" t="s">
        <v>294</v>
      </c>
      <c r="J5749" s="5" t="s">
        <v>5174</v>
      </c>
      <c r="M5749" s="5" t="s">
        <v>794</v>
      </c>
      <c r="N5749" s="5" t="s">
        <v>294</v>
      </c>
      <c r="O5749" s="5" t="s">
        <v>294</v>
      </c>
      <c r="P5749" s="5" t="s">
        <v>294</v>
      </c>
      <c r="Q5749" s="5" t="s">
        <v>297</v>
      </c>
      <c r="R5749" s="5" t="s">
        <v>297</v>
      </c>
      <c r="V5749" s="5" t="s">
        <v>15986</v>
      </c>
    </row>
    <row r="5750" spans="1:22" x14ac:dyDescent="0.35">
      <c r="A5750" s="5" t="s">
        <v>15988</v>
      </c>
      <c r="B5750" s="5" t="s">
        <v>15989</v>
      </c>
      <c r="C5750" s="5" t="s">
        <v>5762</v>
      </c>
      <c r="D5750" s="5" t="s">
        <v>18</v>
      </c>
      <c r="E5750" s="5">
        <v>20</v>
      </c>
      <c r="F5750" s="5" t="s">
        <v>294</v>
      </c>
      <c r="G5750" s="5" t="s">
        <v>294</v>
      </c>
      <c r="M5750" s="5" t="s">
        <v>794</v>
      </c>
      <c r="N5750" s="5" t="s">
        <v>294</v>
      </c>
      <c r="O5750" s="5" t="s">
        <v>294</v>
      </c>
      <c r="P5750" s="5" t="s">
        <v>294</v>
      </c>
      <c r="Q5750" s="5" t="s">
        <v>297</v>
      </c>
      <c r="R5750" s="5" t="s">
        <v>297</v>
      </c>
      <c r="V5750" s="5" t="s">
        <v>15988</v>
      </c>
    </row>
    <row r="5751" spans="1:22" x14ac:dyDescent="0.35">
      <c r="A5751" s="5" t="s">
        <v>15990</v>
      </c>
      <c r="B5751" s="5" t="s">
        <v>4523</v>
      </c>
      <c r="C5751" s="5" t="s">
        <v>5762</v>
      </c>
      <c r="D5751" s="5" t="s">
        <v>22</v>
      </c>
      <c r="E5751" s="5">
        <v>8</v>
      </c>
      <c r="F5751" s="5" t="s">
        <v>294</v>
      </c>
      <c r="G5751" s="5" t="s">
        <v>294</v>
      </c>
      <c r="J5751" s="5" t="s">
        <v>4966</v>
      </c>
      <c r="M5751" s="5" t="s">
        <v>794</v>
      </c>
      <c r="N5751" s="5" t="s">
        <v>294</v>
      </c>
      <c r="O5751" s="5" t="s">
        <v>294</v>
      </c>
      <c r="P5751" s="5" t="s">
        <v>294</v>
      </c>
      <c r="Q5751" s="5" t="s">
        <v>297</v>
      </c>
      <c r="R5751" s="5" t="s">
        <v>297</v>
      </c>
      <c r="V5751" s="5" t="s">
        <v>15990</v>
      </c>
    </row>
    <row r="5752" spans="1:22" x14ac:dyDescent="0.35">
      <c r="A5752" s="5" t="s">
        <v>15991</v>
      </c>
      <c r="B5752" s="5" t="s">
        <v>15992</v>
      </c>
      <c r="C5752" s="5" t="s">
        <v>5762</v>
      </c>
      <c r="D5752" s="5" t="s">
        <v>20</v>
      </c>
      <c r="E5752" s="5">
        <v>10</v>
      </c>
      <c r="F5752" s="5" t="s">
        <v>294</v>
      </c>
      <c r="G5752" s="5" t="s">
        <v>294</v>
      </c>
      <c r="M5752" s="5" t="s">
        <v>794</v>
      </c>
      <c r="N5752" s="5" t="s">
        <v>294</v>
      </c>
      <c r="O5752" s="5" t="s">
        <v>294</v>
      </c>
      <c r="P5752" s="5" t="s">
        <v>294</v>
      </c>
      <c r="Q5752" s="5" t="s">
        <v>297</v>
      </c>
      <c r="R5752" s="5" t="s">
        <v>297</v>
      </c>
      <c r="V5752" s="5" t="s">
        <v>15991</v>
      </c>
    </row>
    <row r="5753" spans="1:22" x14ac:dyDescent="0.35">
      <c r="A5753" s="5" t="s">
        <v>15993</v>
      </c>
      <c r="B5753" s="5" t="s">
        <v>10572</v>
      </c>
      <c r="C5753" s="5" t="s">
        <v>5762</v>
      </c>
      <c r="D5753" s="5" t="s">
        <v>18</v>
      </c>
      <c r="E5753" s="5">
        <v>15</v>
      </c>
      <c r="F5753" s="5" t="s">
        <v>294</v>
      </c>
      <c r="G5753" s="5" t="s">
        <v>294</v>
      </c>
      <c r="M5753" s="5" t="s">
        <v>794</v>
      </c>
      <c r="N5753" s="5" t="s">
        <v>294</v>
      </c>
      <c r="O5753" s="5" t="s">
        <v>294</v>
      </c>
      <c r="P5753" s="5" t="s">
        <v>294</v>
      </c>
      <c r="Q5753" s="5" t="s">
        <v>297</v>
      </c>
      <c r="R5753" s="5" t="s">
        <v>294</v>
      </c>
      <c r="V5753" s="5" t="s">
        <v>15993</v>
      </c>
    </row>
    <row r="5754" spans="1:22" x14ac:dyDescent="0.35">
      <c r="A5754" s="5" t="s">
        <v>15994</v>
      </c>
      <c r="B5754" s="5" t="s">
        <v>15353</v>
      </c>
      <c r="C5754" s="5" t="s">
        <v>5762</v>
      </c>
      <c r="D5754" s="5" t="s">
        <v>18</v>
      </c>
      <c r="E5754" s="5">
        <v>20</v>
      </c>
      <c r="F5754" s="5" t="s">
        <v>294</v>
      </c>
      <c r="G5754" s="5" t="s">
        <v>294</v>
      </c>
      <c r="M5754" s="5" t="s">
        <v>794</v>
      </c>
      <c r="N5754" s="5" t="s">
        <v>294</v>
      </c>
      <c r="O5754" s="5" t="s">
        <v>294</v>
      </c>
      <c r="P5754" s="5" t="s">
        <v>294</v>
      </c>
      <c r="Q5754" s="5" t="s">
        <v>297</v>
      </c>
      <c r="R5754" s="5" t="s">
        <v>294</v>
      </c>
      <c r="V5754" s="5" t="s">
        <v>15994</v>
      </c>
    </row>
    <row r="5755" spans="1:22" x14ac:dyDescent="0.35">
      <c r="A5755" s="5" t="s">
        <v>15995</v>
      </c>
      <c r="B5755" s="5" t="s">
        <v>235</v>
      </c>
      <c r="C5755" s="5" t="s">
        <v>5762</v>
      </c>
      <c r="D5755" s="5" t="s">
        <v>18</v>
      </c>
      <c r="E5755" s="5">
        <v>60</v>
      </c>
      <c r="F5755" s="5" t="s">
        <v>294</v>
      </c>
      <c r="G5755" s="5" t="s">
        <v>294</v>
      </c>
      <c r="M5755" s="5" t="s">
        <v>794</v>
      </c>
      <c r="N5755" s="5" t="s">
        <v>297</v>
      </c>
      <c r="O5755" s="5" t="s">
        <v>297</v>
      </c>
      <c r="P5755" s="5" t="s">
        <v>294</v>
      </c>
      <c r="Q5755" s="5" t="s">
        <v>297</v>
      </c>
      <c r="R5755" s="5" t="s">
        <v>294</v>
      </c>
      <c r="V5755" s="5" t="s">
        <v>15995</v>
      </c>
    </row>
    <row r="5756" spans="1:22" x14ac:dyDescent="0.35">
      <c r="A5756" s="5" t="s">
        <v>15996</v>
      </c>
      <c r="B5756" s="5" t="s">
        <v>15997</v>
      </c>
      <c r="C5756" s="5" t="s">
        <v>5762</v>
      </c>
      <c r="D5756" s="5" t="s">
        <v>18</v>
      </c>
      <c r="E5756" s="5">
        <v>1</v>
      </c>
      <c r="F5756" s="5" t="s">
        <v>294</v>
      </c>
      <c r="G5756" s="5" t="s">
        <v>294</v>
      </c>
      <c r="L5756" s="5" t="s">
        <v>15358</v>
      </c>
      <c r="M5756" s="5" t="s">
        <v>794</v>
      </c>
      <c r="N5756" s="5" t="s">
        <v>294</v>
      </c>
      <c r="O5756" s="5" t="s">
        <v>294</v>
      </c>
      <c r="P5756" s="5" t="s">
        <v>294</v>
      </c>
      <c r="Q5756" s="5" t="s">
        <v>297</v>
      </c>
      <c r="R5756" s="5" t="s">
        <v>294</v>
      </c>
      <c r="V5756" s="5" t="s">
        <v>15996</v>
      </c>
    </row>
    <row r="5757" spans="1:22" x14ac:dyDescent="0.35">
      <c r="A5757" s="5" t="s">
        <v>15998</v>
      </c>
      <c r="B5757" s="5" t="s">
        <v>15999</v>
      </c>
      <c r="C5757" s="5" t="s">
        <v>5762</v>
      </c>
      <c r="D5757" s="5" t="s">
        <v>22</v>
      </c>
      <c r="E5757" s="5">
        <v>18</v>
      </c>
      <c r="F5757" s="5" t="s">
        <v>294</v>
      </c>
      <c r="G5757" s="5" t="s">
        <v>294</v>
      </c>
      <c r="M5757" s="5" t="s">
        <v>794</v>
      </c>
      <c r="N5757" s="5" t="s">
        <v>294</v>
      </c>
      <c r="O5757" s="5" t="s">
        <v>294</v>
      </c>
      <c r="P5757" s="5" t="s">
        <v>294</v>
      </c>
      <c r="Q5757" s="5" t="s">
        <v>294</v>
      </c>
      <c r="R5757" s="5" t="s">
        <v>297</v>
      </c>
      <c r="V5757" s="5" t="s">
        <v>15998</v>
      </c>
    </row>
    <row r="5758" spans="1:22" x14ac:dyDescent="0.35">
      <c r="A5758" s="5" t="s">
        <v>16000</v>
      </c>
      <c r="B5758" s="5" t="s">
        <v>4648</v>
      </c>
      <c r="C5758" s="5" t="s">
        <v>5762</v>
      </c>
      <c r="D5758" s="5" t="s">
        <v>22</v>
      </c>
      <c r="E5758" s="5">
        <v>12</v>
      </c>
      <c r="F5758" s="5" t="s">
        <v>294</v>
      </c>
      <c r="G5758" s="5" t="s">
        <v>294</v>
      </c>
      <c r="J5758" s="5" t="s">
        <v>4263</v>
      </c>
      <c r="M5758" s="5" t="s">
        <v>794</v>
      </c>
      <c r="N5758" s="5" t="s">
        <v>294</v>
      </c>
      <c r="O5758" s="5" t="s">
        <v>294</v>
      </c>
      <c r="P5758" s="5" t="s">
        <v>294</v>
      </c>
      <c r="Q5758" s="5" t="s">
        <v>297</v>
      </c>
      <c r="R5758" s="5" t="s">
        <v>294</v>
      </c>
      <c r="V5758" s="5" t="s">
        <v>16000</v>
      </c>
    </row>
    <row r="5759" spans="1:22" x14ac:dyDescent="0.35">
      <c r="A5759" s="5" t="s">
        <v>16001</v>
      </c>
      <c r="B5759" s="5" t="s">
        <v>16002</v>
      </c>
      <c r="C5759" s="5" t="s">
        <v>5762</v>
      </c>
      <c r="D5759" s="5" t="s">
        <v>22</v>
      </c>
      <c r="E5759" s="5">
        <v>10</v>
      </c>
      <c r="F5759" s="5" t="s">
        <v>294</v>
      </c>
      <c r="G5759" s="5" t="s">
        <v>294</v>
      </c>
      <c r="M5759" s="5" t="s">
        <v>3826</v>
      </c>
      <c r="N5759" s="5" t="s">
        <v>294</v>
      </c>
      <c r="R5759" s="5" t="s">
        <v>294</v>
      </c>
      <c r="V5759" s="5" t="s">
        <v>16001</v>
      </c>
    </row>
    <row r="5760" spans="1:22" x14ac:dyDescent="0.35">
      <c r="A5760" s="5" t="s">
        <v>16003</v>
      </c>
      <c r="B5760" s="5" t="s">
        <v>5759</v>
      </c>
      <c r="C5760" s="5" t="s">
        <v>5762</v>
      </c>
      <c r="D5760" s="5" t="s">
        <v>22</v>
      </c>
      <c r="E5760" s="5">
        <v>18</v>
      </c>
      <c r="F5760" s="5" t="s">
        <v>294</v>
      </c>
      <c r="G5760" s="5" t="s">
        <v>294</v>
      </c>
      <c r="J5760" s="5" t="s">
        <v>4432</v>
      </c>
      <c r="M5760" s="5" t="s">
        <v>794</v>
      </c>
      <c r="N5760" s="5" t="s">
        <v>294</v>
      </c>
      <c r="O5760" s="5" t="s">
        <v>294</v>
      </c>
      <c r="P5760" s="5" t="s">
        <v>294</v>
      </c>
      <c r="Q5760" s="5" t="s">
        <v>297</v>
      </c>
      <c r="R5760" s="5" t="s">
        <v>297</v>
      </c>
      <c r="U5760" s="5" t="s">
        <v>15343</v>
      </c>
      <c r="V5760" s="5" t="s">
        <v>16004</v>
      </c>
    </row>
    <row r="5761" spans="1:22" x14ac:dyDescent="0.35">
      <c r="A5761" s="5" t="s">
        <v>16005</v>
      </c>
      <c r="B5761" s="5" t="s">
        <v>16006</v>
      </c>
      <c r="C5761" s="5" t="s">
        <v>5762</v>
      </c>
      <c r="D5761" s="5" t="s">
        <v>22</v>
      </c>
      <c r="E5761" s="5">
        <v>18</v>
      </c>
      <c r="F5761" s="5" t="s">
        <v>294</v>
      </c>
      <c r="G5761" s="5" t="s">
        <v>294</v>
      </c>
      <c r="J5761" s="5" t="s">
        <v>15916</v>
      </c>
      <c r="M5761" s="5" t="s">
        <v>794</v>
      </c>
      <c r="N5761" s="5" t="s">
        <v>294</v>
      </c>
      <c r="O5761" s="5" t="s">
        <v>294</v>
      </c>
      <c r="P5761" s="5" t="s">
        <v>294</v>
      </c>
      <c r="Q5761" s="5" t="s">
        <v>297</v>
      </c>
      <c r="R5761" s="5" t="s">
        <v>297</v>
      </c>
      <c r="V5761" s="5" t="s">
        <v>16005</v>
      </c>
    </row>
    <row r="5762" spans="1:22" x14ac:dyDescent="0.35">
      <c r="A5762" s="5" t="s">
        <v>16007</v>
      </c>
      <c r="B5762" s="5" t="s">
        <v>16008</v>
      </c>
      <c r="C5762" s="5" t="s">
        <v>5762</v>
      </c>
      <c r="D5762" s="5" t="s">
        <v>22</v>
      </c>
      <c r="E5762" s="5">
        <v>18</v>
      </c>
      <c r="F5762" s="5" t="s">
        <v>294</v>
      </c>
      <c r="G5762" s="5" t="s">
        <v>294</v>
      </c>
      <c r="J5762" s="5" t="s">
        <v>16009</v>
      </c>
      <c r="M5762" s="5" t="s">
        <v>794</v>
      </c>
      <c r="N5762" s="5" t="s">
        <v>294</v>
      </c>
      <c r="O5762" s="5" t="s">
        <v>294</v>
      </c>
      <c r="P5762" s="5" t="s">
        <v>294</v>
      </c>
      <c r="Q5762" s="5" t="s">
        <v>297</v>
      </c>
      <c r="R5762" s="5" t="s">
        <v>297</v>
      </c>
      <c r="V5762" s="5" t="s">
        <v>16010</v>
      </c>
    </row>
    <row r="5763" spans="1:22" x14ac:dyDescent="0.35">
      <c r="A5763" s="5" t="s">
        <v>16011</v>
      </c>
      <c r="B5763" s="5" t="s">
        <v>3761</v>
      </c>
      <c r="C5763" s="5" t="s">
        <v>5762</v>
      </c>
      <c r="D5763" s="5" t="s">
        <v>18</v>
      </c>
      <c r="E5763" s="5">
        <v>15</v>
      </c>
      <c r="F5763" s="5" t="s">
        <v>294</v>
      </c>
      <c r="G5763" s="5" t="s">
        <v>294</v>
      </c>
      <c r="J5763" s="5" t="s">
        <v>3762</v>
      </c>
      <c r="M5763" s="5" t="s">
        <v>794</v>
      </c>
      <c r="N5763" s="5" t="s">
        <v>294</v>
      </c>
      <c r="O5763" s="5" t="s">
        <v>294</v>
      </c>
      <c r="P5763" s="5" t="s">
        <v>294</v>
      </c>
      <c r="Q5763" s="5" t="s">
        <v>297</v>
      </c>
      <c r="R5763" s="5" t="s">
        <v>297</v>
      </c>
      <c r="V5763" s="5" t="s">
        <v>16011</v>
      </c>
    </row>
    <row r="5764" spans="1:22" x14ac:dyDescent="0.35">
      <c r="A5764" s="5" t="s">
        <v>16012</v>
      </c>
      <c r="B5764" s="5" t="s">
        <v>16013</v>
      </c>
      <c r="C5764" s="5" t="s">
        <v>5762</v>
      </c>
      <c r="D5764" s="5" t="s">
        <v>22</v>
      </c>
      <c r="E5764" s="5">
        <v>10</v>
      </c>
      <c r="F5764" s="5" t="s">
        <v>294</v>
      </c>
      <c r="G5764" s="5" t="s">
        <v>294</v>
      </c>
      <c r="J5764" s="5" t="s">
        <v>4404</v>
      </c>
      <c r="M5764" s="5" t="s">
        <v>794</v>
      </c>
      <c r="N5764" s="5" t="s">
        <v>294</v>
      </c>
      <c r="O5764" s="5" t="s">
        <v>294</v>
      </c>
      <c r="P5764" s="5" t="s">
        <v>294</v>
      </c>
      <c r="Q5764" s="5" t="s">
        <v>297</v>
      </c>
      <c r="R5764" s="5" t="s">
        <v>297</v>
      </c>
      <c r="V5764" s="5" t="s">
        <v>16012</v>
      </c>
    </row>
    <row r="5765" spans="1:22" x14ac:dyDescent="0.35">
      <c r="A5765" s="5" t="s">
        <v>16014</v>
      </c>
      <c r="B5765" s="5" t="s">
        <v>14755</v>
      </c>
      <c r="C5765" s="5" t="s">
        <v>5762</v>
      </c>
      <c r="D5765" s="5" t="s">
        <v>22</v>
      </c>
      <c r="E5765" s="5">
        <v>18</v>
      </c>
      <c r="F5765" s="5" t="s">
        <v>294</v>
      </c>
      <c r="G5765" s="5" t="s">
        <v>294</v>
      </c>
      <c r="J5765" s="5" t="s">
        <v>5300</v>
      </c>
      <c r="M5765" s="5" t="s">
        <v>794</v>
      </c>
      <c r="N5765" s="5" t="s">
        <v>294</v>
      </c>
      <c r="O5765" s="5" t="s">
        <v>294</v>
      </c>
      <c r="P5765" s="5" t="s">
        <v>294</v>
      </c>
      <c r="Q5765" s="5" t="s">
        <v>297</v>
      </c>
      <c r="R5765" s="5" t="s">
        <v>294</v>
      </c>
      <c r="V5765" s="5" t="s">
        <v>16015</v>
      </c>
    </row>
    <row r="5766" spans="1:22" x14ac:dyDescent="0.35">
      <c r="A5766" s="5" t="s">
        <v>16016</v>
      </c>
      <c r="B5766" s="5" t="s">
        <v>16017</v>
      </c>
      <c r="C5766" s="5" t="s">
        <v>5762</v>
      </c>
      <c r="D5766" s="5" t="s">
        <v>20</v>
      </c>
      <c r="E5766" s="5">
        <v>10</v>
      </c>
      <c r="F5766" s="5" t="s">
        <v>294</v>
      </c>
      <c r="G5766" s="5" t="s">
        <v>294</v>
      </c>
      <c r="M5766" s="5" t="s">
        <v>794</v>
      </c>
      <c r="N5766" s="5" t="s">
        <v>294</v>
      </c>
      <c r="O5766" s="5" t="s">
        <v>294</v>
      </c>
      <c r="P5766" s="5" t="s">
        <v>294</v>
      </c>
      <c r="Q5766" s="5" t="s">
        <v>297</v>
      </c>
      <c r="R5766" s="5" t="s">
        <v>297</v>
      </c>
      <c r="V5766" s="5" t="s">
        <v>16016</v>
      </c>
    </row>
    <row r="5767" spans="1:22" x14ac:dyDescent="0.35">
      <c r="A5767" s="5" t="s">
        <v>16018</v>
      </c>
      <c r="B5767" s="5" t="s">
        <v>4226</v>
      </c>
      <c r="C5767" s="5" t="s">
        <v>5762</v>
      </c>
      <c r="D5767" s="5" t="s">
        <v>18</v>
      </c>
      <c r="E5767" s="5">
        <v>1</v>
      </c>
      <c r="F5767" s="5" t="s">
        <v>294</v>
      </c>
      <c r="G5767" s="5" t="s">
        <v>294</v>
      </c>
      <c r="M5767" s="5" t="s">
        <v>794</v>
      </c>
      <c r="N5767" s="5" t="s">
        <v>294</v>
      </c>
      <c r="P5767" s="5" t="s">
        <v>294</v>
      </c>
      <c r="Q5767" s="5" t="s">
        <v>294</v>
      </c>
      <c r="R5767" s="5" t="s">
        <v>294</v>
      </c>
      <c r="V5767" s="5" t="s">
        <v>16018</v>
      </c>
    </row>
    <row r="5768" spans="1:22" x14ac:dyDescent="0.35">
      <c r="A5768" s="5" t="s">
        <v>16019</v>
      </c>
      <c r="B5768" s="5" t="s">
        <v>5715</v>
      </c>
      <c r="C5768" s="5" t="s">
        <v>5762</v>
      </c>
      <c r="D5768" s="5" t="s">
        <v>22</v>
      </c>
      <c r="E5768" s="5">
        <v>18</v>
      </c>
      <c r="F5768" s="5" t="s">
        <v>294</v>
      </c>
      <c r="G5768" s="5" t="s">
        <v>294</v>
      </c>
      <c r="J5768" s="5" t="s">
        <v>5347</v>
      </c>
      <c r="M5768" s="5" t="s">
        <v>794</v>
      </c>
      <c r="N5768" s="5" t="s">
        <v>294</v>
      </c>
      <c r="O5768" s="5" t="s">
        <v>294</v>
      </c>
      <c r="P5768" s="5" t="s">
        <v>294</v>
      </c>
      <c r="Q5768" s="5" t="s">
        <v>297</v>
      </c>
      <c r="R5768" s="5" t="s">
        <v>297</v>
      </c>
      <c r="V5768" s="5" t="s">
        <v>16019</v>
      </c>
    </row>
    <row r="5769" spans="1:22" x14ac:dyDescent="0.35">
      <c r="A5769" s="5" t="s">
        <v>16020</v>
      </c>
      <c r="B5769" s="5" t="s">
        <v>5299</v>
      </c>
      <c r="C5769" s="5" t="s">
        <v>5762</v>
      </c>
      <c r="D5769" s="5" t="s">
        <v>22</v>
      </c>
      <c r="E5769" s="5">
        <v>10</v>
      </c>
      <c r="F5769" s="5" t="s">
        <v>294</v>
      </c>
      <c r="G5769" s="5" t="s">
        <v>294</v>
      </c>
      <c r="J5769" s="5" t="s">
        <v>1397</v>
      </c>
      <c r="M5769" s="5" t="s">
        <v>794</v>
      </c>
      <c r="N5769" s="5" t="s">
        <v>294</v>
      </c>
      <c r="O5769" s="5" t="s">
        <v>294</v>
      </c>
      <c r="P5769" s="5" t="s">
        <v>294</v>
      </c>
      <c r="Q5769" s="5" t="s">
        <v>297</v>
      </c>
      <c r="R5769" s="5" t="s">
        <v>297</v>
      </c>
      <c r="V5769" s="5" t="s">
        <v>16020</v>
      </c>
    </row>
    <row r="5770" spans="1:22" x14ac:dyDescent="0.35">
      <c r="A5770" s="5" t="s">
        <v>16021</v>
      </c>
      <c r="B5770" s="5" t="s">
        <v>5770</v>
      </c>
      <c r="C5770" s="5" t="s">
        <v>5762</v>
      </c>
      <c r="D5770" s="5" t="s">
        <v>18</v>
      </c>
      <c r="E5770" s="5">
        <v>20</v>
      </c>
      <c r="F5770" s="5" t="s">
        <v>294</v>
      </c>
      <c r="G5770" s="5" t="s">
        <v>294</v>
      </c>
      <c r="J5770" s="5" t="s">
        <v>4536</v>
      </c>
      <c r="M5770" s="5" t="s">
        <v>794</v>
      </c>
      <c r="N5770" s="5" t="s">
        <v>294</v>
      </c>
      <c r="O5770" s="5" t="s">
        <v>294</v>
      </c>
      <c r="P5770" s="5" t="s">
        <v>294</v>
      </c>
      <c r="Q5770" s="5" t="s">
        <v>297</v>
      </c>
      <c r="R5770" s="5" t="s">
        <v>294</v>
      </c>
      <c r="V5770" s="5" t="s">
        <v>16021</v>
      </c>
    </row>
    <row r="5771" spans="1:22" x14ac:dyDescent="0.35">
      <c r="A5771" s="5" t="s">
        <v>16022</v>
      </c>
      <c r="B5771" s="5" t="s">
        <v>16023</v>
      </c>
      <c r="C5771" s="5" t="s">
        <v>5870</v>
      </c>
      <c r="D5771" s="5" t="s">
        <v>16</v>
      </c>
      <c r="E5771" s="5">
        <v>14</v>
      </c>
      <c r="F5771" s="5" t="s">
        <v>294</v>
      </c>
      <c r="G5771" s="5" t="s">
        <v>294</v>
      </c>
      <c r="H5771" s="5">
        <v>0</v>
      </c>
      <c r="M5771" s="5" t="s">
        <v>794</v>
      </c>
      <c r="N5771" s="5" t="s">
        <v>294</v>
      </c>
      <c r="P5771" s="5" t="s">
        <v>294</v>
      </c>
      <c r="Q5771" s="5" t="s">
        <v>294</v>
      </c>
      <c r="R5771" s="5" t="s">
        <v>294</v>
      </c>
      <c r="S5771" s="5" t="s">
        <v>2333</v>
      </c>
      <c r="V5771" s="5" t="s">
        <v>16022</v>
      </c>
    </row>
    <row r="5772" spans="1:22" x14ac:dyDescent="0.35">
      <c r="A5772" s="5" t="s">
        <v>16024</v>
      </c>
      <c r="B5772" s="5" t="s">
        <v>16025</v>
      </c>
      <c r="C5772" s="5" t="s">
        <v>5870</v>
      </c>
      <c r="D5772" s="5" t="s">
        <v>22</v>
      </c>
      <c r="E5772" s="5">
        <v>18</v>
      </c>
      <c r="F5772" s="5" t="s">
        <v>294</v>
      </c>
      <c r="G5772" s="5" t="s">
        <v>294</v>
      </c>
      <c r="J5772" s="5" t="s">
        <v>4432</v>
      </c>
      <c r="M5772" s="5" t="s">
        <v>794</v>
      </c>
      <c r="N5772" s="5" t="s">
        <v>294</v>
      </c>
      <c r="P5772" s="5" t="s">
        <v>294</v>
      </c>
      <c r="Q5772" s="5" t="s">
        <v>294</v>
      </c>
      <c r="R5772" s="5" t="s">
        <v>297</v>
      </c>
      <c r="V5772" s="5" t="s">
        <v>16024</v>
      </c>
    </row>
    <row r="5773" spans="1:22" x14ac:dyDescent="0.35">
      <c r="A5773" s="5" t="s">
        <v>16026</v>
      </c>
      <c r="B5773" s="5" t="s">
        <v>3907</v>
      </c>
      <c r="C5773" s="5" t="s">
        <v>5870</v>
      </c>
      <c r="D5773" s="5" t="s">
        <v>22</v>
      </c>
      <c r="E5773" s="5">
        <v>18</v>
      </c>
      <c r="F5773" s="5" t="s">
        <v>294</v>
      </c>
      <c r="G5773" s="5" t="s">
        <v>294</v>
      </c>
      <c r="M5773" s="5" t="s">
        <v>3826</v>
      </c>
      <c r="N5773" s="5" t="s">
        <v>294</v>
      </c>
      <c r="P5773" s="5" t="s">
        <v>294</v>
      </c>
      <c r="Q5773" s="5" t="s">
        <v>294</v>
      </c>
      <c r="R5773" s="5" t="s">
        <v>294</v>
      </c>
      <c r="V5773" s="5" t="s">
        <v>16026</v>
      </c>
    </row>
    <row r="5774" spans="1:22" x14ac:dyDescent="0.35">
      <c r="A5774" s="5" t="s">
        <v>16027</v>
      </c>
      <c r="B5774" s="5" t="s">
        <v>16028</v>
      </c>
      <c r="C5774" s="5" t="s">
        <v>5870</v>
      </c>
      <c r="D5774" s="5" t="s">
        <v>22</v>
      </c>
      <c r="E5774" s="5">
        <v>18</v>
      </c>
      <c r="F5774" s="5" t="s">
        <v>294</v>
      </c>
      <c r="G5774" s="5" t="s">
        <v>294</v>
      </c>
      <c r="J5774" s="5" t="s">
        <v>4432</v>
      </c>
      <c r="M5774" s="5" t="s">
        <v>794</v>
      </c>
      <c r="N5774" s="5" t="s">
        <v>294</v>
      </c>
      <c r="P5774" s="5" t="s">
        <v>294</v>
      </c>
      <c r="Q5774" s="5" t="s">
        <v>294</v>
      </c>
      <c r="R5774" s="5" t="s">
        <v>297</v>
      </c>
      <c r="V5774" s="5" t="s">
        <v>16027</v>
      </c>
    </row>
    <row r="5775" spans="1:22" x14ac:dyDescent="0.35">
      <c r="A5775" s="5" t="s">
        <v>16029</v>
      </c>
      <c r="B5775" s="5" t="s">
        <v>16030</v>
      </c>
      <c r="C5775" s="5" t="s">
        <v>16009</v>
      </c>
      <c r="D5775" s="5" t="s">
        <v>20</v>
      </c>
      <c r="E5775" s="5">
        <v>10</v>
      </c>
      <c r="F5775" s="5" t="s">
        <v>294</v>
      </c>
      <c r="G5775" s="5" t="s">
        <v>294</v>
      </c>
      <c r="M5775" s="5" t="s">
        <v>794</v>
      </c>
      <c r="N5775" s="5" t="s">
        <v>294</v>
      </c>
      <c r="O5775" s="5" t="s">
        <v>294</v>
      </c>
      <c r="P5775" s="5" t="s">
        <v>294</v>
      </c>
      <c r="Q5775" s="5" t="s">
        <v>294</v>
      </c>
      <c r="R5775" s="5" t="s">
        <v>294</v>
      </c>
      <c r="V5775" s="5" t="s">
        <v>16029</v>
      </c>
    </row>
    <row r="5776" spans="1:22" x14ac:dyDescent="0.35">
      <c r="A5776" s="5" t="s">
        <v>16031</v>
      </c>
      <c r="B5776" s="5" t="s">
        <v>16032</v>
      </c>
      <c r="C5776" s="5" t="s">
        <v>16009</v>
      </c>
      <c r="D5776" s="5" t="s">
        <v>18</v>
      </c>
      <c r="E5776" s="5">
        <v>40</v>
      </c>
      <c r="F5776" s="5" t="s">
        <v>294</v>
      </c>
      <c r="G5776" s="5" t="s">
        <v>294</v>
      </c>
      <c r="M5776" s="5" t="s">
        <v>794</v>
      </c>
      <c r="N5776" s="5" t="s">
        <v>294</v>
      </c>
      <c r="O5776" s="5" t="s">
        <v>294</v>
      </c>
      <c r="P5776" s="5" t="s">
        <v>294</v>
      </c>
      <c r="Q5776" s="5" t="s">
        <v>294</v>
      </c>
      <c r="R5776" s="5" t="s">
        <v>294</v>
      </c>
      <c r="V5776" s="5" t="s">
        <v>16031</v>
      </c>
    </row>
    <row r="5777" spans="1:22" x14ac:dyDescent="0.35">
      <c r="A5777" s="5" t="s">
        <v>16033</v>
      </c>
      <c r="B5777" s="5" t="s">
        <v>16034</v>
      </c>
      <c r="C5777" s="5" t="s">
        <v>16009</v>
      </c>
      <c r="D5777" s="5" t="s">
        <v>22</v>
      </c>
      <c r="E5777" s="5">
        <v>18</v>
      </c>
      <c r="F5777" s="5" t="s">
        <v>294</v>
      </c>
      <c r="G5777" s="5" t="s">
        <v>294</v>
      </c>
      <c r="M5777" s="5" t="s">
        <v>3826</v>
      </c>
      <c r="N5777" s="5" t="s">
        <v>294</v>
      </c>
      <c r="O5777" s="5" t="s">
        <v>294</v>
      </c>
      <c r="P5777" s="5" t="s">
        <v>294</v>
      </c>
      <c r="Q5777" s="5" t="s">
        <v>294</v>
      </c>
      <c r="R5777" s="5" t="s">
        <v>294</v>
      </c>
      <c r="V5777" s="5" t="s">
        <v>16033</v>
      </c>
    </row>
    <row r="5778" spans="1:22" x14ac:dyDescent="0.35">
      <c r="A5778" s="5" t="s">
        <v>16035</v>
      </c>
      <c r="B5778" s="5" t="s">
        <v>4577</v>
      </c>
      <c r="C5778" s="5" t="s">
        <v>16036</v>
      </c>
      <c r="D5778" s="5" t="s">
        <v>16</v>
      </c>
      <c r="E5778" s="5">
        <v>8</v>
      </c>
      <c r="F5778" s="5" t="s">
        <v>294</v>
      </c>
      <c r="G5778" s="5" t="s">
        <v>294</v>
      </c>
      <c r="H5778" s="5">
        <v>0</v>
      </c>
      <c r="K5778" s="5" t="s">
        <v>294</v>
      </c>
      <c r="M5778" s="5" t="s">
        <v>794</v>
      </c>
      <c r="N5778" s="5" t="s">
        <v>294</v>
      </c>
      <c r="P5778" s="5" t="s">
        <v>294</v>
      </c>
      <c r="R5778" s="5" t="s">
        <v>294</v>
      </c>
      <c r="S5778" s="5" t="s">
        <v>2247</v>
      </c>
      <c r="V5778" s="5" t="s">
        <v>16035</v>
      </c>
    </row>
    <row r="5779" spans="1:22" x14ac:dyDescent="0.35">
      <c r="A5779" s="5" t="s">
        <v>16037</v>
      </c>
      <c r="B5779" s="5" t="s">
        <v>16038</v>
      </c>
      <c r="C5779" s="5" t="s">
        <v>16039</v>
      </c>
      <c r="D5779" s="5" t="s">
        <v>18</v>
      </c>
      <c r="E5779" s="5">
        <v>8</v>
      </c>
      <c r="F5779" s="5" t="s">
        <v>297</v>
      </c>
      <c r="G5779" s="5" t="s">
        <v>294</v>
      </c>
      <c r="J5779" s="5" t="s">
        <v>8172</v>
      </c>
      <c r="K5779" s="5" t="s">
        <v>294</v>
      </c>
      <c r="M5779" s="5" t="s">
        <v>794</v>
      </c>
      <c r="N5779" s="5" t="s">
        <v>294</v>
      </c>
      <c r="P5779" s="5" t="s">
        <v>294</v>
      </c>
      <c r="R5779" s="5" t="s">
        <v>297</v>
      </c>
      <c r="V5779" s="5" t="s">
        <v>16037</v>
      </c>
    </row>
    <row r="5780" spans="1:22" x14ac:dyDescent="0.35">
      <c r="A5780" s="5" t="s">
        <v>16040</v>
      </c>
      <c r="B5780" s="5" t="s">
        <v>4915</v>
      </c>
      <c r="C5780" s="5" t="s">
        <v>16039</v>
      </c>
      <c r="D5780" s="5" t="s">
        <v>18</v>
      </c>
      <c r="E5780" s="5">
        <v>10</v>
      </c>
      <c r="F5780" s="5" t="s">
        <v>294</v>
      </c>
      <c r="G5780" s="5" t="s">
        <v>297</v>
      </c>
      <c r="J5780" s="5" t="s">
        <v>4615</v>
      </c>
      <c r="M5780" s="5" t="s">
        <v>794</v>
      </c>
      <c r="N5780" s="5" t="s">
        <v>294</v>
      </c>
      <c r="P5780" s="5" t="s">
        <v>294</v>
      </c>
      <c r="Q5780" s="5" t="s">
        <v>294</v>
      </c>
      <c r="R5780" s="5" t="s">
        <v>294</v>
      </c>
      <c r="U5780" s="5" t="s">
        <v>16041</v>
      </c>
      <c r="V5780" s="5" t="s">
        <v>16040</v>
      </c>
    </row>
    <row r="5781" spans="1:22" x14ac:dyDescent="0.35">
      <c r="A5781" s="5" t="s">
        <v>16042</v>
      </c>
      <c r="B5781" s="5" t="s">
        <v>4583</v>
      </c>
      <c r="C5781" s="5" t="s">
        <v>16036</v>
      </c>
      <c r="D5781" s="5" t="s">
        <v>22</v>
      </c>
      <c r="E5781" s="5">
        <v>18</v>
      </c>
      <c r="F5781" s="5" t="s">
        <v>297</v>
      </c>
      <c r="G5781" s="5" t="s">
        <v>294</v>
      </c>
      <c r="H5781" s="5">
        <v>0</v>
      </c>
      <c r="K5781" s="5" t="s">
        <v>294</v>
      </c>
      <c r="M5781" s="5" t="s">
        <v>3826</v>
      </c>
      <c r="N5781" s="5" t="s">
        <v>294</v>
      </c>
      <c r="P5781" s="5" t="s">
        <v>294</v>
      </c>
      <c r="R5781" s="5" t="s">
        <v>294</v>
      </c>
      <c r="V5781" s="5" t="s">
        <v>16042</v>
      </c>
    </row>
    <row r="5782" spans="1:22" x14ac:dyDescent="0.35">
      <c r="A5782" s="5" t="s">
        <v>16043</v>
      </c>
      <c r="B5782" s="5" t="s">
        <v>4585</v>
      </c>
      <c r="C5782" s="5" t="s">
        <v>16036</v>
      </c>
      <c r="D5782" s="5" t="s">
        <v>18</v>
      </c>
      <c r="E5782" s="5">
        <v>2</v>
      </c>
      <c r="F5782" s="5" t="s">
        <v>294</v>
      </c>
      <c r="G5782" s="5" t="s">
        <v>297</v>
      </c>
      <c r="J5782" s="5" t="s">
        <v>4586</v>
      </c>
      <c r="K5782" s="5" t="s">
        <v>294</v>
      </c>
      <c r="M5782" s="5" t="s">
        <v>794</v>
      </c>
      <c r="N5782" s="5" t="s">
        <v>294</v>
      </c>
      <c r="P5782" s="5" t="s">
        <v>294</v>
      </c>
      <c r="R5782" s="5" t="s">
        <v>294</v>
      </c>
      <c r="U5782" s="5" t="s">
        <v>16044</v>
      </c>
      <c r="V5782" s="5" t="s">
        <v>16043</v>
      </c>
    </row>
    <row r="5783" spans="1:22" x14ac:dyDescent="0.35">
      <c r="A5783" s="5" t="s">
        <v>16045</v>
      </c>
      <c r="B5783" s="5" t="s">
        <v>4588</v>
      </c>
      <c r="C5783" s="5" t="s">
        <v>16036</v>
      </c>
      <c r="D5783" s="5" t="s">
        <v>22</v>
      </c>
      <c r="E5783" s="5">
        <v>18</v>
      </c>
      <c r="F5783" s="5" t="s">
        <v>294</v>
      </c>
      <c r="G5783" s="5" t="s">
        <v>294</v>
      </c>
      <c r="J5783" s="5" t="s">
        <v>16039</v>
      </c>
      <c r="K5783" s="5" t="s">
        <v>294</v>
      </c>
      <c r="M5783" s="5" t="s">
        <v>794</v>
      </c>
      <c r="N5783" s="5" t="s">
        <v>294</v>
      </c>
      <c r="P5783" s="5" t="s">
        <v>294</v>
      </c>
      <c r="R5783" s="5" t="s">
        <v>297</v>
      </c>
      <c r="V5783" s="5" t="s">
        <v>16045</v>
      </c>
    </row>
    <row r="5784" spans="1:22" x14ac:dyDescent="0.35">
      <c r="A5784" s="5" t="s">
        <v>16046</v>
      </c>
      <c r="B5784" s="5" t="s">
        <v>4583</v>
      </c>
      <c r="C5784" s="5" t="s">
        <v>16039</v>
      </c>
      <c r="D5784" s="5" t="s">
        <v>22</v>
      </c>
      <c r="E5784" s="5">
        <v>18</v>
      </c>
      <c r="F5784" s="5" t="s">
        <v>297</v>
      </c>
      <c r="G5784" s="5" t="s">
        <v>294</v>
      </c>
      <c r="H5784" s="5">
        <v>0</v>
      </c>
      <c r="K5784" s="5" t="s">
        <v>294</v>
      </c>
      <c r="M5784" s="5" t="s">
        <v>3826</v>
      </c>
      <c r="N5784" s="5" t="s">
        <v>294</v>
      </c>
      <c r="P5784" s="5" t="s">
        <v>294</v>
      </c>
      <c r="R5784" s="5" t="s">
        <v>294</v>
      </c>
      <c r="V5784" s="5" t="s">
        <v>16046</v>
      </c>
    </row>
    <row r="5785" spans="1:22" x14ac:dyDescent="0.35">
      <c r="A5785" s="5" t="s">
        <v>16047</v>
      </c>
      <c r="B5785" s="5" t="s">
        <v>4591</v>
      </c>
      <c r="C5785" s="5" t="s">
        <v>16039</v>
      </c>
      <c r="D5785" s="5" t="s">
        <v>18</v>
      </c>
      <c r="E5785" s="5">
        <v>10</v>
      </c>
      <c r="F5785" s="5" t="s">
        <v>294</v>
      </c>
      <c r="G5785" s="5" t="s">
        <v>297</v>
      </c>
      <c r="J5785" s="5" t="s">
        <v>4592</v>
      </c>
      <c r="K5785" s="5" t="s">
        <v>294</v>
      </c>
      <c r="M5785" s="5" t="s">
        <v>794</v>
      </c>
      <c r="N5785" s="5" t="s">
        <v>294</v>
      </c>
      <c r="P5785" s="5" t="s">
        <v>294</v>
      </c>
      <c r="R5785" s="5" t="s">
        <v>294</v>
      </c>
      <c r="U5785" s="5" t="s">
        <v>16048</v>
      </c>
      <c r="V5785" s="5" t="s">
        <v>16047</v>
      </c>
    </row>
    <row r="5786" spans="1:22" x14ac:dyDescent="0.35">
      <c r="A5786" s="5" t="s">
        <v>16049</v>
      </c>
      <c r="B5786" s="5" t="s">
        <v>8772</v>
      </c>
      <c r="C5786" s="5" t="s">
        <v>16050</v>
      </c>
      <c r="D5786" s="5" t="s">
        <v>22</v>
      </c>
      <c r="E5786" s="5">
        <v>18</v>
      </c>
      <c r="F5786" s="5" t="s">
        <v>294</v>
      </c>
      <c r="G5786" s="5" t="s">
        <v>294</v>
      </c>
      <c r="J5786" s="5" t="s">
        <v>628</v>
      </c>
      <c r="K5786" s="5" t="s">
        <v>294</v>
      </c>
      <c r="M5786" s="5" t="s">
        <v>794</v>
      </c>
      <c r="N5786" s="5" t="s">
        <v>294</v>
      </c>
      <c r="P5786" s="5" t="s">
        <v>294</v>
      </c>
      <c r="R5786" s="5" t="s">
        <v>294</v>
      </c>
      <c r="V5786" s="5" t="s">
        <v>16051</v>
      </c>
    </row>
    <row r="5787" spans="1:22" x14ac:dyDescent="0.35">
      <c r="A5787" s="5" t="s">
        <v>16052</v>
      </c>
      <c r="B5787" s="5" t="s">
        <v>16053</v>
      </c>
      <c r="C5787" s="5" t="s">
        <v>5160</v>
      </c>
      <c r="D5787" s="5" t="s">
        <v>16</v>
      </c>
      <c r="E5787" s="5">
        <v>12</v>
      </c>
      <c r="F5787" s="5" t="s">
        <v>294</v>
      </c>
      <c r="G5787" s="5" t="s">
        <v>294</v>
      </c>
      <c r="M5787" s="5" t="s">
        <v>794</v>
      </c>
      <c r="N5787" s="5" t="s">
        <v>294</v>
      </c>
      <c r="R5787" s="5" t="s">
        <v>294</v>
      </c>
      <c r="V5787" s="5" t="s">
        <v>16052</v>
      </c>
    </row>
    <row r="5788" spans="1:22" x14ac:dyDescent="0.35">
      <c r="A5788" s="5" t="s">
        <v>16054</v>
      </c>
      <c r="B5788" s="5" t="s">
        <v>16055</v>
      </c>
      <c r="C5788" s="5" t="s">
        <v>5160</v>
      </c>
      <c r="D5788" s="5" t="s">
        <v>16</v>
      </c>
      <c r="E5788" s="5">
        <v>12</v>
      </c>
      <c r="F5788" s="5" t="s">
        <v>294</v>
      </c>
      <c r="G5788" s="5" t="s">
        <v>294</v>
      </c>
      <c r="M5788" s="5" t="s">
        <v>794</v>
      </c>
      <c r="N5788" s="5" t="s">
        <v>294</v>
      </c>
      <c r="R5788" s="5" t="s">
        <v>294</v>
      </c>
      <c r="V5788" s="5" t="s">
        <v>16054</v>
      </c>
    </row>
    <row r="5789" spans="1:22" x14ac:dyDescent="0.35">
      <c r="A5789" s="5" t="s">
        <v>16056</v>
      </c>
      <c r="B5789" s="5" t="s">
        <v>16057</v>
      </c>
      <c r="C5789" s="5" t="s">
        <v>16050</v>
      </c>
      <c r="D5789" s="5" t="s">
        <v>22</v>
      </c>
      <c r="E5789" s="5">
        <v>18</v>
      </c>
      <c r="F5789" s="5" t="s">
        <v>294</v>
      </c>
      <c r="G5789" s="5" t="s">
        <v>294</v>
      </c>
      <c r="J5789" s="5" t="s">
        <v>5160</v>
      </c>
      <c r="K5789" s="5" t="s">
        <v>294</v>
      </c>
      <c r="M5789" s="5" t="s">
        <v>794</v>
      </c>
      <c r="N5789" s="5" t="s">
        <v>294</v>
      </c>
      <c r="P5789" s="5" t="s">
        <v>294</v>
      </c>
      <c r="R5789" s="5" t="s">
        <v>297</v>
      </c>
      <c r="V5789" s="5" t="s">
        <v>16058</v>
      </c>
    </row>
    <row r="5790" spans="1:22" x14ac:dyDescent="0.35">
      <c r="A5790" s="5" t="s">
        <v>16059</v>
      </c>
      <c r="B5790" s="5" t="s">
        <v>16060</v>
      </c>
      <c r="C5790" s="5" t="s">
        <v>16050</v>
      </c>
      <c r="D5790" s="5" t="s">
        <v>22</v>
      </c>
      <c r="E5790" s="5">
        <v>18</v>
      </c>
      <c r="F5790" s="5" t="s">
        <v>294</v>
      </c>
      <c r="G5790" s="5" t="s">
        <v>294</v>
      </c>
      <c r="M5790" s="5" t="s">
        <v>3826</v>
      </c>
      <c r="N5790" s="5" t="s">
        <v>294</v>
      </c>
      <c r="P5790" s="5" t="s">
        <v>294</v>
      </c>
      <c r="R5790" s="5" t="s">
        <v>294</v>
      </c>
      <c r="V5790" s="5" t="s">
        <v>16061</v>
      </c>
    </row>
    <row r="5791" spans="1:22" x14ac:dyDescent="0.35">
      <c r="A5791" s="5" t="s">
        <v>16062</v>
      </c>
      <c r="B5791" s="5" t="s">
        <v>16063</v>
      </c>
      <c r="C5791" s="5" t="s">
        <v>5160</v>
      </c>
      <c r="D5791" s="5" t="s">
        <v>18</v>
      </c>
      <c r="E5791" s="5">
        <v>1</v>
      </c>
      <c r="F5791" s="5" t="s">
        <v>294</v>
      </c>
      <c r="G5791" s="5" t="s">
        <v>297</v>
      </c>
      <c r="L5791" s="5" t="s">
        <v>822</v>
      </c>
      <c r="M5791" s="5" t="s">
        <v>794</v>
      </c>
      <c r="N5791" s="5" t="s">
        <v>294</v>
      </c>
      <c r="O5791" s="5" t="s">
        <v>294</v>
      </c>
      <c r="P5791" s="5" t="s">
        <v>294</v>
      </c>
      <c r="Q5791" s="5" t="s">
        <v>294</v>
      </c>
      <c r="R5791" s="5" t="s">
        <v>294</v>
      </c>
      <c r="S5791" s="5" t="s">
        <v>294</v>
      </c>
      <c r="V5791" s="5" t="s">
        <v>16064</v>
      </c>
    </row>
    <row r="5792" spans="1:22" x14ac:dyDescent="0.35">
      <c r="A5792" s="5" t="s">
        <v>16065</v>
      </c>
      <c r="B5792" s="5" t="s">
        <v>16066</v>
      </c>
      <c r="C5792" s="5" t="s">
        <v>5160</v>
      </c>
      <c r="D5792" s="5" t="s">
        <v>18</v>
      </c>
      <c r="E5792" s="5">
        <v>4</v>
      </c>
      <c r="F5792" s="5" t="s">
        <v>294</v>
      </c>
      <c r="G5792" s="5" t="s">
        <v>297</v>
      </c>
      <c r="J5792" s="5" t="s">
        <v>1194</v>
      </c>
      <c r="K5792" s="5" t="s">
        <v>294</v>
      </c>
      <c r="M5792" s="5" t="s">
        <v>794</v>
      </c>
      <c r="N5792" s="5" t="s">
        <v>294</v>
      </c>
      <c r="P5792" s="5" t="s">
        <v>294</v>
      </c>
      <c r="R5792" s="5" t="s">
        <v>294</v>
      </c>
      <c r="V5792" s="5" t="s">
        <v>16065</v>
      </c>
    </row>
    <row r="5793" spans="1:22" x14ac:dyDescent="0.35">
      <c r="A5793" s="5" t="s">
        <v>16067</v>
      </c>
      <c r="B5793" s="5" t="s">
        <v>16068</v>
      </c>
      <c r="C5793" s="5" t="s">
        <v>5160</v>
      </c>
      <c r="D5793" s="5" t="s">
        <v>16</v>
      </c>
      <c r="E5793" s="5">
        <v>13</v>
      </c>
      <c r="F5793" s="5" t="s">
        <v>294</v>
      </c>
      <c r="G5793" s="5" t="s">
        <v>294</v>
      </c>
      <c r="M5793" s="5" t="s">
        <v>794</v>
      </c>
      <c r="N5793" s="5" t="s">
        <v>297</v>
      </c>
      <c r="O5793" s="5" t="s">
        <v>294</v>
      </c>
      <c r="P5793" s="5" t="s">
        <v>294</v>
      </c>
      <c r="Q5793" s="5" t="s">
        <v>297</v>
      </c>
      <c r="R5793" s="5" t="s">
        <v>294</v>
      </c>
      <c r="V5793" s="5" t="s">
        <v>16067</v>
      </c>
    </row>
    <row r="5794" spans="1:22" x14ac:dyDescent="0.35">
      <c r="A5794" s="5" t="s">
        <v>16069</v>
      </c>
      <c r="B5794" s="5" t="s">
        <v>16070</v>
      </c>
      <c r="C5794" s="5" t="s">
        <v>5160</v>
      </c>
      <c r="D5794" s="5" t="s">
        <v>16</v>
      </c>
      <c r="E5794" s="5">
        <v>13</v>
      </c>
      <c r="F5794" s="5" t="s">
        <v>294</v>
      </c>
      <c r="G5794" s="5" t="s">
        <v>294</v>
      </c>
      <c r="M5794" s="5" t="s">
        <v>794</v>
      </c>
      <c r="N5794" s="5" t="s">
        <v>297</v>
      </c>
      <c r="O5794" s="5" t="s">
        <v>297</v>
      </c>
      <c r="P5794" s="5" t="s">
        <v>294</v>
      </c>
      <c r="Q5794" s="5" t="s">
        <v>297</v>
      </c>
      <c r="R5794" s="5" t="s">
        <v>294</v>
      </c>
      <c r="V5794" s="5" t="s">
        <v>16069</v>
      </c>
    </row>
    <row r="5795" spans="1:22" x14ac:dyDescent="0.35">
      <c r="A5795" s="5" t="s">
        <v>16071</v>
      </c>
      <c r="B5795" s="5" t="s">
        <v>16072</v>
      </c>
      <c r="C5795" s="5" t="s">
        <v>5157</v>
      </c>
      <c r="D5795" s="5" t="s">
        <v>18</v>
      </c>
      <c r="E5795" s="5">
        <v>40</v>
      </c>
      <c r="F5795" s="5" t="s">
        <v>294</v>
      </c>
      <c r="G5795" s="5" t="s">
        <v>294</v>
      </c>
      <c r="M5795" s="5" t="s">
        <v>794</v>
      </c>
      <c r="N5795" s="5" t="s">
        <v>294</v>
      </c>
      <c r="R5795" s="5" t="s">
        <v>294</v>
      </c>
      <c r="V5795" s="5" t="s">
        <v>16071</v>
      </c>
    </row>
    <row r="5796" spans="1:22" x14ac:dyDescent="0.35">
      <c r="A5796" s="5" t="s">
        <v>16073</v>
      </c>
      <c r="B5796" s="5" t="s">
        <v>14212</v>
      </c>
      <c r="C5796" s="5" t="s">
        <v>5157</v>
      </c>
      <c r="D5796" s="5" t="s">
        <v>16</v>
      </c>
      <c r="E5796" s="5">
        <v>12</v>
      </c>
      <c r="F5796" s="5" t="s">
        <v>297</v>
      </c>
      <c r="G5796" s="5" t="s">
        <v>294</v>
      </c>
      <c r="H5796" s="5">
        <v>0</v>
      </c>
      <c r="M5796" s="5" t="s">
        <v>794</v>
      </c>
      <c r="N5796" s="5" t="s">
        <v>294</v>
      </c>
      <c r="R5796" s="5" t="s">
        <v>294</v>
      </c>
      <c r="V5796" s="5" t="s">
        <v>16073</v>
      </c>
    </row>
    <row r="5797" spans="1:22" x14ac:dyDescent="0.35">
      <c r="A5797" s="5" t="s">
        <v>16074</v>
      </c>
      <c r="B5797" s="5" t="s">
        <v>4902</v>
      </c>
      <c r="C5797" s="5" t="s">
        <v>5157</v>
      </c>
      <c r="D5797" s="5" t="s">
        <v>22</v>
      </c>
      <c r="E5797" s="5">
        <v>8</v>
      </c>
      <c r="F5797" s="5" t="s">
        <v>294</v>
      </c>
      <c r="G5797" s="5" t="s">
        <v>294</v>
      </c>
      <c r="J5797" s="5" t="s">
        <v>5174</v>
      </c>
      <c r="M5797" s="5" t="s">
        <v>794</v>
      </c>
      <c r="N5797" s="5" t="s">
        <v>294</v>
      </c>
      <c r="O5797" s="5" t="s">
        <v>294</v>
      </c>
      <c r="P5797" s="5" t="s">
        <v>294</v>
      </c>
      <c r="Q5797" s="5" t="s">
        <v>294</v>
      </c>
      <c r="R5797" s="5" t="s">
        <v>297</v>
      </c>
      <c r="V5797" s="5" t="s">
        <v>16074</v>
      </c>
    </row>
    <row r="5798" spans="1:22" x14ac:dyDescent="0.35">
      <c r="A5798" s="5" t="s">
        <v>16075</v>
      </c>
      <c r="B5798" s="5" t="s">
        <v>10294</v>
      </c>
      <c r="C5798" s="5" t="s">
        <v>5157</v>
      </c>
      <c r="D5798" s="5" t="s">
        <v>18</v>
      </c>
      <c r="E5798" s="5">
        <v>60</v>
      </c>
      <c r="F5798" s="5" t="s">
        <v>294</v>
      </c>
      <c r="G5798" s="5" t="s">
        <v>294</v>
      </c>
      <c r="M5798" s="5" t="s">
        <v>794</v>
      </c>
      <c r="N5798" s="5" t="s">
        <v>294</v>
      </c>
      <c r="P5798" s="5" t="s">
        <v>294</v>
      </c>
      <c r="Q5798" s="5" t="s">
        <v>294</v>
      </c>
      <c r="R5798" s="5" t="s">
        <v>294</v>
      </c>
      <c r="V5798" s="5" t="s">
        <v>16076</v>
      </c>
    </row>
    <row r="5799" spans="1:22" x14ac:dyDescent="0.35">
      <c r="A5799" s="5" t="s">
        <v>16077</v>
      </c>
      <c r="B5799" s="5" t="s">
        <v>16078</v>
      </c>
      <c r="C5799" s="5" t="s">
        <v>5157</v>
      </c>
      <c r="D5799" s="5" t="s">
        <v>22</v>
      </c>
      <c r="E5799" s="5">
        <v>18</v>
      </c>
      <c r="F5799" s="5" t="s">
        <v>294</v>
      </c>
      <c r="G5799" s="5" t="s">
        <v>294</v>
      </c>
      <c r="M5799" s="5" t="s">
        <v>794</v>
      </c>
      <c r="N5799" s="5" t="s">
        <v>294</v>
      </c>
      <c r="R5799" s="5" t="s">
        <v>297</v>
      </c>
      <c r="V5799" s="5" t="s">
        <v>16077</v>
      </c>
    </row>
    <row r="5800" spans="1:22" x14ac:dyDescent="0.35">
      <c r="A5800" s="5" t="s">
        <v>16079</v>
      </c>
      <c r="B5800" s="5" t="s">
        <v>10269</v>
      </c>
      <c r="C5800" s="5" t="s">
        <v>5157</v>
      </c>
      <c r="D5800" s="5" t="s">
        <v>16</v>
      </c>
      <c r="E5800" s="5">
        <v>12</v>
      </c>
      <c r="F5800" s="5" t="s">
        <v>294</v>
      </c>
      <c r="G5800" s="5" t="s">
        <v>294</v>
      </c>
      <c r="H5800" s="5">
        <v>0</v>
      </c>
      <c r="M5800" s="5" t="s">
        <v>794</v>
      </c>
      <c r="N5800" s="5" t="s">
        <v>297</v>
      </c>
      <c r="O5800" s="5" t="s">
        <v>294</v>
      </c>
      <c r="Q5800" s="5" t="s">
        <v>297</v>
      </c>
      <c r="R5800" s="5" t="s">
        <v>294</v>
      </c>
      <c r="V5800" s="5" t="s">
        <v>16079</v>
      </c>
    </row>
    <row r="5801" spans="1:22" x14ac:dyDescent="0.35">
      <c r="A5801" s="5" t="s">
        <v>16080</v>
      </c>
      <c r="B5801" s="5" t="s">
        <v>16081</v>
      </c>
      <c r="C5801" s="5" t="s">
        <v>5157</v>
      </c>
      <c r="D5801" s="5" t="s">
        <v>16</v>
      </c>
      <c r="E5801" s="5">
        <v>12</v>
      </c>
      <c r="F5801" s="5" t="s">
        <v>294</v>
      </c>
      <c r="G5801" s="5" t="s">
        <v>294</v>
      </c>
      <c r="H5801" s="5">
        <v>0</v>
      </c>
      <c r="M5801" s="5" t="s">
        <v>794</v>
      </c>
      <c r="N5801" s="5" t="s">
        <v>294</v>
      </c>
      <c r="R5801" s="5" t="s">
        <v>294</v>
      </c>
      <c r="S5801" s="5" t="s">
        <v>2247</v>
      </c>
      <c r="V5801" s="5" t="s">
        <v>16080</v>
      </c>
    </row>
    <row r="5802" spans="1:22" x14ac:dyDescent="0.35">
      <c r="A5802" s="5" t="s">
        <v>16082</v>
      </c>
      <c r="B5802" s="5" t="s">
        <v>16083</v>
      </c>
      <c r="C5802" s="5" t="s">
        <v>5157</v>
      </c>
      <c r="D5802" s="5" t="s">
        <v>16</v>
      </c>
      <c r="E5802" s="5">
        <v>12</v>
      </c>
      <c r="F5802" s="5" t="s">
        <v>294</v>
      </c>
      <c r="G5802" s="5" t="s">
        <v>294</v>
      </c>
      <c r="H5802" s="5">
        <v>0</v>
      </c>
      <c r="M5802" s="5" t="s">
        <v>794</v>
      </c>
      <c r="N5802" s="5" t="s">
        <v>294</v>
      </c>
      <c r="R5802" s="5" t="s">
        <v>294</v>
      </c>
      <c r="S5802" s="5" t="s">
        <v>2247</v>
      </c>
      <c r="V5802" s="5" t="s">
        <v>16082</v>
      </c>
    </row>
    <row r="5803" spans="1:22" x14ac:dyDescent="0.35">
      <c r="A5803" s="5" t="s">
        <v>16084</v>
      </c>
      <c r="B5803" s="5" t="s">
        <v>10235</v>
      </c>
      <c r="C5803" s="5" t="s">
        <v>5157</v>
      </c>
      <c r="D5803" s="5" t="s">
        <v>18</v>
      </c>
      <c r="E5803" s="5">
        <v>40</v>
      </c>
      <c r="F5803" s="5" t="s">
        <v>294</v>
      </c>
      <c r="G5803" s="5" t="s">
        <v>294</v>
      </c>
      <c r="J5803" s="5" t="s">
        <v>3713</v>
      </c>
      <c r="M5803" s="5" t="s">
        <v>794</v>
      </c>
      <c r="N5803" s="5" t="s">
        <v>294</v>
      </c>
      <c r="R5803" s="5" t="s">
        <v>294</v>
      </c>
      <c r="V5803" s="5" t="s">
        <v>16084</v>
      </c>
    </row>
    <row r="5804" spans="1:22" x14ac:dyDescent="0.35">
      <c r="A5804" s="5" t="s">
        <v>16085</v>
      </c>
      <c r="B5804" s="5" t="s">
        <v>12984</v>
      </c>
      <c r="C5804" s="5" t="s">
        <v>5157</v>
      </c>
      <c r="D5804" s="5" t="s">
        <v>18</v>
      </c>
      <c r="E5804" s="5">
        <v>5</v>
      </c>
      <c r="F5804" s="5" t="s">
        <v>294</v>
      </c>
      <c r="G5804" s="5" t="s">
        <v>294</v>
      </c>
      <c r="M5804" s="5" t="s">
        <v>794</v>
      </c>
      <c r="N5804" s="5" t="s">
        <v>294</v>
      </c>
      <c r="P5804" s="5" t="s">
        <v>294</v>
      </c>
      <c r="Q5804" s="5" t="s">
        <v>294</v>
      </c>
      <c r="R5804" s="5" t="s">
        <v>297</v>
      </c>
      <c r="U5804" s="5" t="s">
        <v>16086</v>
      </c>
      <c r="V5804" s="5" t="s">
        <v>16087</v>
      </c>
    </row>
    <row r="5805" spans="1:22" x14ac:dyDescent="0.35">
      <c r="A5805" s="5" t="s">
        <v>16088</v>
      </c>
      <c r="B5805" s="5" t="s">
        <v>16089</v>
      </c>
      <c r="C5805" s="5" t="s">
        <v>5157</v>
      </c>
      <c r="D5805" s="5" t="s">
        <v>18</v>
      </c>
      <c r="E5805" s="5">
        <v>1</v>
      </c>
      <c r="F5805" s="5" t="s">
        <v>294</v>
      </c>
      <c r="G5805" s="5" t="s">
        <v>294</v>
      </c>
      <c r="L5805" s="5" t="s">
        <v>16090</v>
      </c>
      <c r="M5805" s="5" t="s">
        <v>794</v>
      </c>
      <c r="N5805" s="5" t="s">
        <v>294</v>
      </c>
      <c r="P5805" s="5" t="s">
        <v>294</v>
      </c>
      <c r="Q5805" s="5" t="s">
        <v>294</v>
      </c>
      <c r="R5805" s="5" t="s">
        <v>294</v>
      </c>
      <c r="V5805" s="5" t="s">
        <v>16091</v>
      </c>
    </row>
    <row r="5806" spans="1:22" x14ac:dyDescent="0.35">
      <c r="A5806" s="5" t="s">
        <v>16092</v>
      </c>
      <c r="B5806" s="5" t="s">
        <v>16093</v>
      </c>
      <c r="C5806" s="5" t="s">
        <v>5157</v>
      </c>
      <c r="D5806" s="5" t="s">
        <v>22</v>
      </c>
      <c r="E5806" s="5">
        <v>8</v>
      </c>
      <c r="F5806" s="5" t="s">
        <v>294</v>
      </c>
      <c r="G5806" s="5" t="s">
        <v>294</v>
      </c>
      <c r="J5806" s="5" t="s">
        <v>4966</v>
      </c>
      <c r="M5806" s="5" t="s">
        <v>794</v>
      </c>
      <c r="N5806" s="5" t="s">
        <v>294</v>
      </c>
      <c r="R5806" s="5" t="s">
        <v>297</v>
      </c>
      <c r="V5806" s="5" t="s">
        <v>16092</v>
      </c>
    </row>
    <row r="5807" spans="1:22" x14ac:dyDescent="0.35">
      <c r="A5807" s="5" t="s">
        <v>16094</v>
      </c>
      <c r="B5807" s="5" t="s">
        <v>13622</v>
      </c>
      <c r="C5807" s="5" t="s">
        <v>5157</v>
      </c>
      <c r="D5807" s="5" t="s">
        <v>22</v>
      </c>
      <c r="E5807" s="5">
        <v>11</v>
      </c>
      <c r="F5807" s="5" t="s">
        <v>294</v>
      </c>
      <c r="G5807" s="5" t="s">
        <v>294</v>
      </c>
      <c r="M5807" s="5" t="s">
        <v>794</v>
      </c>
      <c r="N5807" s="5" t="s">
        <v>294</v>
      </c>
      <c r="O5807" s="5" t="s">
        <v>294</v>
      </c>
      <c r="P5807" s="5" t="s">
        <v>294</v>
      </c>
      <c r="Q5807" s="5" t="s">
        <v>294</v>
      </c>
      <c r="R5807" s="5" t="s">
        <v>297</v>
      </c>
      <c r="V5807" s="5" t="s">
        <v>16094</v>
      </c>
    </row>
    <row r="5808" spans="1:22" x14ac:dyDescent="0.35">
      <c r="A5808" s="5" t="s">
        <v>16095</v>
      </c>
      <c r="B5808" s="5" t="s">
        <v>11779</v>
      </c>
      <c r="C5808" s="5" t="s">
        <v>5157</v>
      </c>
      <c r="D5808" s="5" t="s">
        <v>18</v>
      </c>
      <c r="E5808" s="5">
        <v>1</v>
      </c>
      <c r="F5808" s="5" t="s">
        <v>297</v>
      </c>
      <c r="G5808" s="5" t="s">
        <v>297</v>
      </c>
      <c r="L5808" s="5" t="s">
        <v>16096</v>
      </c>
      <c r="M5808" s="5" t="s">
        <v>794</v>
      </c>
      <c r="N5808" s="5" t="s">
        <v>294</v>
      </c>
      <c r="O5808" s="5" t="s">
        <v>294</v>
      </c>
      <c r="P5808" s="5" t="s">
        <v>294</v>
      </c>
      <c r="Q5808" s="5" t="s">
        <v>294</v>
      </c>
      <c r="R5808" s="5" t="s">
        <v>294</v>
      </c>
      <c r="V5808" s="5" t="s">
        <v>16095</v>
      </c>
    </row>
    <row r="5809" spans="1:22" x14ac:dyDescent="0.35">
      <c r="A5809" s="5" t="s">
        <v>16097</v>
      </c>
      <c r="B5809" s="5" t="s">
        <v>5379</v>
      </c>
      <c r="C5809" s="5" t="s">
        <v>5157</v>
      </c>
      <c r="D5809" s="5" t="s">
        <v>18</v>
      </c>
      <c r="E5809" s="5">
        <v>10</v>
      </c>
      <c r="F5809" s="5" t="s">
        <v>297</v>
      </c>
      <c r="G5809" s="5" t="s">
        <v>297</v>
      </c>
      <c r="J5809" s="5" t="s">
        <v>5067</v>
      </c>
      <c r="M5809" s="5" t="s">
        <v>794</v>
      </c>
      <c r="N5809" s="5" t="s">
        <v>294</v>
      </c>
      <c r="P5809" s="5" t="s">
        <v>294</v>
      </c>
      <c r="Q5809" s="5" t="s">
        <v>294</v>
      </c>
      <c r="R5809" s="5" t="s">
        <v>294</v>
      </c>
      <c r="U5809" s="5" t="s">
        <v>16098</v>
      </c>
      <c r="V5809" s="5" t="s">
        <v>16097</v>
      </c>
    </row>
    <row r="5810" spans="1:22" x14ac:dyDescent="0.35">
      <c r="A5810" s="5" t="s">
        <v>16099</v>
      </c>
      <c r="B5810" s="5" t="s">
        <v>16100</v>
      </c>
      <c r="C5810" s="5" t="s">
        <v>5157</v>
      </c>
      <c r="D5810" s="5" t="s">
        <v>22</v>
      </c>
      <c r="E5810" s="5">
        <v>18</v>
      </c>
      <c r="F5810" s="5" t="s">
        <v>294</v>
      </c>
      <c r="G5810" s="5" t="s">
        <v>294</v>
      </c>
      <c r="M5810" s="5" t="s">
        <v>794</v>
      </c>
      <c r="N5810" s="5" t="s">
        <v>294</v>
      </c>
      <c r="R5810" s="5" t="s">
        <v>294</v>
      </c>
      <c r="V5810" s="5" t="s">
        <v>16099</v>
      </c>
    </row>
    <row r="5811" spans="1:22" x14ac:dyDescent="0.35">
      <c r="A5811" s="5" t="s">
        <v>16101</v>
      </c>
      <c r="B5811" s="5" t="s">
        <v>16102</v>
      </c>
      <c r="C5811" s="5" t="s">
        <v>5157</v>
      </c>
      <c r="D5811" s="5" t="s">
        <v>18</v>
      </c>
      <c r="E5811" s="5">
        <v>40</v>
      </c>
      <c r="F5811" s="5" t="s">
        <v>294</v>
      </c>
      <c r="G5811" s="5" t="s">
        <v>294</v>
      </c>
      <c r="M5811" s="5" t="s">
        <v>794</v>
      </c>
      <c r="N5811" s="5" t="s">
        <v>294</v>
      </c>
      <c r="R5811" s="5" t="s">
        <v>294</v>
      </c>
      <c r="V5811" s="5" t="s">
        <v>16101</v>
      </c>
    </row>
    <row r="5812" spans="1:22" x14ac:dyDescent="0.35">
      <c r="A5812" s="5" t="s">
        <v>16103</v>
      </c>
      <c r="B5812" s="5" t="s">
        <v>4560</v>
      </c>
      <c r="C5812" s="5" t="s">
        <v>5157</v>
      </c>
      <c r="D5812" s="5" t="s">
        <v>18</v>
      </c>
      <c r="E5812" s="5">
        <v>40</v>
      </c>
      <c r="F5812" s="5" t="s">
        <v>294</v>
      </c>
      <c r="G5812" s="5" t="s">
        <v>294</v>
      </c>
      <c r="K5812" s="5" t="s">
        <v>294</v>
      </c>
      <c r="M5812" s="5" t="s">
        <v>794</v>
      </c>
      <c r="N5812" s="5" t="s">
        <v>294</v>
      </c>
      <c r="P5812" s="5" t="s">
        <v>294</v>
      </c>
      <c r="Q5812" s="5" t="s">
        <v>294</v>
      </c>
      <c r="R5812" s="5" t="s">
        <v>294</v>
      </c>
      <c r="V5812" s="5" t="s">
        <v>16104</v>
      </c>
    </row>
    <row r="5813" spans="1:22" x14ac:dyDescent="0.35">
      <c r="A5813" s="5" t="s">
        <v>16105</v>
      </c>
      <c r="B5813" s="5" t="s">
        <v>16106</v>
      </c>
      <c r="C5813" s="5" t="s">
        <v>5157</v>
      </c>
      <c r="D5813" s="5" t="s">
        <v>18</v>
      </c>
      <c r="E5813" s="5">
        <v>6</v>
      </c>
      <c r="F5813" s="5" t="s">
        <v>294</v>
      </c>
      <c r="G5813" s="5" t="s">
        <v>294</v>
      </c>
      <c r="J5813" s="5" t="s">
        <v>1384</v>
      </c>
      <c r="M5813" s="5" t="s">
        <v>794</v>
      </c>
      <c r="N5813" s="5" t="s">
        <v>294</v>
      </c>
      <c r="R5813" s="5" t="s">
        <v>294</v>
      </c>
      <c r="V5813" s="5" t="s">
        <v>16105</v>
      </c>
    </row>
    <row r="5814" spans="1:22" x14ac:dyDescent="0.35">
      <c r="A5814" s="5" t="s">
        <v>16107</v>
      </c>
      <c r="B5814" s="5" t="s">
        <v>16108</v>
      </c>
      <c r="C5814" s="5" t="s">
        <v>5157</v>
      </c>
      <c r="D5814" s="5" t="s">
        <v>22</v>
      </c>
      <c r="E5814" s="5">
        <v>8</v>
      </c>
      <c r="F5814" s="5" t="s">
        <v>294</v>
      </c>
      <c r="G5814" s="5" t="s">
        <v>294</v>
      </c>
      <c r="J5814" s="5" t="s">
        <v>5160</v>
      </c>
      <c r="M5814" s="5" t="s">
        <v>794</v>
      </c>
      <c r="N5814" s="5" t="s">
        <v>294</v>
      </c>
      <c r="R5814" s="5" t="s">
        <v>297</v>
      </c>
      <c r="V5814" s="5" t="s">
        <v>16107</v>
      </c>
    </row>
    <row r="5815" spans="1:22" x14ac:dyDescent="0.35">
      <c r="A5815" s="5" t="s">
        <v>16109</v>
      </c>
      <c r="B5815" s="5" t="s">
        <v>12372</v>
      </c>
      <c r="C5815" s="5" t="s">
        <v>5157</v>
      </c>
      <c r="D5815" s="5" t="s">
        <v>22</v>
      </c>
      <c r="E5815" s="5">
        <v>8</v>
      </c>
      <c r="F5815" s="5" t="s">
        <v>294</v>
      </c>
      <c r="G5815" s="5" t="s">
        <v>294</v>
      </c>
      <c r="M5815" s="5" t="s">
        <v>3826</v>
      </c>
      <c r="N5815" s="5" t="s">
        <v>294</v>
      </c>
      <c r="R5815" s="5" t="s">
        <v>294</v>
      </c>
      <c r="V5815" s="5" t="s">
        <v>16109</v>
      </c>
    </row>
    <row r="5816" spans="1:22" x14ac:dyDescent="0.35">
      <c r="A5816" s="5" t="s">
        <v>16110</v>
      </c>
      <c r="B5816" s="5" t="s">
        <v>8772</v>
      </c>
      <c r="C5816" s="5" t="s">
        <v>16111</v>
      </c>
      <c r="D5816" s="5" t="s">
        <v>22</v>
      </c>
      <c r="E5816" s="5">
        <v>9</v>
      </c>
      <c r="F5816" s="5" t="s">
        <v>294</v>
      </c>
      <c r="G5816" s="5" t="s">
        <v>294</v>
      </c>
      <c r="J5816" s="5" t="s">
        <v>628</v>
      </c>
      <c r="M5816" s="5" t="s">
        <v>794</v>
      </c>
      <c r="N5816" s="5" t="s">
        <v>294</v>
      </c>
      <c r="P5816" s="5" t="s">
        <v>294</v>
      </c>
      <c r="Q5816" s="5" t="s">
        <v>294</v>
      </c>
      <c r="R5816" s="5" t="s">
        <v>294</v>
      </c>
      <c r="V5816" s="5" t="s">
        <v>16110</v>
      </c>
    </row>
    <row r="5817" spans="1:22" x14ac:dyDescent="0.35">
      <c r="A5817" s="5" t="s">
        <v>16112</v>
      </c>
      <c r="B5817" s="5" t="s">
        <v>16113</v>
      </c>
      <c r="C5817" s="5" t="s">
        <v>16111</v>
      </c>
      <c r="D5817" s="5" t="s">
        <v>16</v>
      </c>
      <c r="E5817" s="5">
        <v>13</v>
      </c>
      <c r="F5817" s="5" t="s">
        <v>294</v>
      </c>
      <c r="G5817" s="5" t="s">
        <v>294</v>
      </c>
      <c r="M5817" s="5" t="s">
        <v>794</v>
      </c>
      <c r="N5817" s="5" t="s">
        <v>294</v>
      </c>
      <c r="P5817" s="5" t="s">
        <v>294</v>
      </c>
      <c r="Q5817" s="5" t="s">
        <v>294</v>
      </c>
      <c r="R5817" s="5" t="s">
        <v>294</v>
      </c>
      <c r="V5817" s="5" t="s">
        <v>16112</v>
      </c>
    </row>
    <row r="5818" spans="1:22" x14ac:dyDescent="0.35">
      <c r="A5818" s="5" t="s">
        <v>16114</v>
      </c>
      <c r="B5818" s="5" t="s">
        <v>4563</v>
      </c>
      <c r="C5818" s="5" t="s">
        <v>16111</v>
      </c>
      <c r="D5818" s="5" t="s">
        <v>18</v>
      </c>
      <c r="E5818" s="5">
        <v>5</v>
      </c>
      <c r="F5818" s="5" t="s">
        <v>294</v>
      </c>
      <c r="G5818" s="5" t="s">
        <v>297</v>
      </c>
      <c r="J5818" s="5" t="s">
        <v>3783</v>
      </c>
      <c r="M5818" s="5" t="s">
        <v>794</v>
      </c>
      <c r="N5818" s="5" t="s">
        <v>294</v>
      </c>
      <c r="P5818" s="5" t="s">
        <v>294</v>
      </c>
      <c r="Q5818" s="5" t="s">
        <v>294</v>
      </c>
      <c r="R5818" s="5" t="s">
        <v>294</v>
      </c>
      <c r="V5818" s="5" t="s">
        <v>16114</v>
      </c>
    </row>
    <row r="5819" spans="1:22" x14ac:dyDescent="0.35">
      <c r="A5819" s="5" t="s">
        <v>16115</v>
      </c>
      <c r="B5819" s="5" t="s">
        <v>4045</v>
      </c>
      <c r="C5819" s="5" t="s">
        <v>16111</v>
      </c>
      <c r="D5819" s="5" t="s">
        <v>22</v>
      </c>
      <c r="E5819" s="5">
        <v>18</v>
      </c>
      <c r="F5819" s="5" t="s">
        <v>294</v>
      </c>
      <c r="G5819" s="5" t="s">
        <v>294</v>
      </c>
      <c r="M5819" s="5" t="s">
        <v>3826</v>
      </c>
      <c r="N5819" s="5" t="s">
        <v>294</v>
      </c>
      <c r="P5819" s="5" t="s">
        <v>294</v>
      </c>
      <c r="Q5819" s="5" t="s">
        <v>294</v>
      </c>
      <c r="R5819" s="5" t="s">
        <v>294</v>
      </c>
      <c r="V5819" s="5" t="s">
        <v>16115</v>
      </c>
    </row>
    <row r="5820" spans="1:22" x14ac:dyDescent="0.35">
      <c r="A5820" s="5" t="s">
        <v>16116</v>
      </c>
      <c r="B5820" s="5" t="s">
        <v>10220</v>
      </c>
      <c r="C5820" s="5" t="s">
        <v>16111</v>
      </c>
      <c r="D5820" s="5" t="s">
        <v>22</v>
      </c>
      <c r="E5820" s="5">
        <v>9</v>
      </c>
      <c r="F5820" s="5" t="s">
        <v>294</v>
      </c>
      <c r="G5820" s="5" t="s">
        <v>294</v>
      </c>
      <c r="J5820" s="5" t="s">
        <v>5160</v>
      </c>
      <c r="M5820" s="5" t="s">
        <v>794</v>
      </c>
      <c r="N5820" s="5" t="s">
        <v>294</v>
      </c>
      <c r="P5820" s="5" t="s">
        <v>294</v>
      </c>
      <c r="Q5820" s="5" t="s">
        <v>294</v>
      </c>
      <c r="R5820" s="5" t="s">
        <v>297</v>
      </c>
      <c r="V5820" s="5" t="s">
        <v>16116</v>
      </c>
    </row>
    <row r="5821" spans="1:22" x14ac:dyDescent="0.35">
      <c r="A5821" s="5" t="s">
        <v>16117</v>
      </c>
      <c r="B5821" s="5" t="s">
        <v>16118</v>
      </c>
      <c r="C5821" s="5" t="s">
        <v>5157</v>
      </c>
      <c r="D5821" s="5" t="s">
        <v>22</v>
      </c>
      <c r="E5821" s="5">
        <v>12</v>
      </c>
      <c r="F5821" s="5" t="s">
        <v>294</v>
      </c>
      <c r="G5821" s="5" t="s">
        <v>294</v>
      </c>
      <c r="J5821" s="5" t="s">
        <v>16119</v>
      </c>
      <c r="M5821" s="5" t="s">
        <v>794</v>
      </c>
      <c r="N5821" s="5" t="s">
        <v>294</v>
      </c>
      <c r="P5821" s="5" t="s">
        <v>294</v>
      </c>
      <c r="Q5821" s="5" t="s">
        <v>294</v>
      </c>
      <c r="R5821" s="5" t="s">
        <v>297</v>
      </c>
      <c r="V5821" s="5" t="s">
        <v>16117</v>
      </c>
    </row>
    <row r="5822" spans="1:22" x14ac:dyDescent="0.35">
      <c r="A5822" s="5" t="s">
        <v>16120</v>
      </c>
      <c r="B5822" s="5" t="s">
        <v>4614</v>
      </c>
      <c r="C5822" s="5" t="s">
        <v>5157</v>
      </c>
      <c r="D5822" s="5" t="s">
        <v>18</v>
      </c>
      <c r="E5822" s="5">
        <v>10</v>
      </c>
      <c r="F5822" s="5" t="s">
        <v>294</v>
      </c>
      <c r="G5822" s="5" t="s">
        <v>297</v>
      </c>
      <c r="M5822" s="5" t="s">
        <v>794</v>
      </c>
      <c r="N5822" s="5" t="s">
        <v>294</v>
      </c>
      <c r="R5822" s="5" t="s">
        <v>297</v>
      </c>
      <c r="V5822" s="5" t="s">
        <v>16120</v>
      </c>
    </row>
    <row r="5823" spans="1:22" x14ac:dyDescent="0.35">
      <c r="A5823" s="5" t="s">
        <v>16121</v>
      </c>
      <c r="B5823" s="5" t="s">
        <v>16122</v>
      </c>
      <c r="C5823" s="5" t="s">
        <v>5160</v>
      </c>
      <c r="D5823" s="5" t="s">
        <v>18</v>
      </c>
      <c r="E5823" s="5">
        <v>1</v>
      </c>
      <c r="F5823" s="5" t="s">
        <v>294</v>
      </c>
      <c r="G5823" s="5" t="s">
        <v>297</v>
      </c>
      <c r="L5823" s="5" t="s">
        <v>4399</v>
      </c>
      <c r="M5823" s="5" t="s">
        <v>794</v>
      </c>
      <c r="N5823" s="5" t="s">
        <v>294</v>
      </c>
      <c r="R5823" s="5" t="s">
        <v>294</v>
      </c>
      <c r="V5823" s="5" t="s">
        <v>16121</v>
      </c>
    </row>
    <row r="5824" spans="1:22" x14ac:dyDescent="0.35">
      <c r="A5824" s="5" t="s">
        <v>16123</v>
      </c>
      <c r="B5824" s="5" t="s">
        <v>16124</v>
      </c>
      <c r="C5824" s="5" t="s">
        <v>5160</v>
      </c>
      <c r="D5824" s="5" t="s">
        <v>16</v>
      </c>
      <c r="E5824" s="5">
        <v>13</v>
      </c>
      <c r="F5824" s="5" t="s">
        <v>294</v>
      </c>
      <c r="G5824" s="5" t="s">
        <v>294</v>
      </c>
      <c r="K5824" s="5" t="s">
        <v>294</v>
      </c>
      <c r="M5824" s="5" t="s">
        <v>794</v>
      </c>
      <c r="N5824" s="5" t="s">
        <v>297</v>
      </c>
      <c r="O5824" s="5" t="s">
        <v>294</v>
      </c>
      <c r="P5824" s="5" t="s">
        <v>294</v>
      </c>
      <c r="Q5824" s="5" t="s">
        <v>297</v>
      </c>
      <c r="R5824" s="5" t="s">
        <v>294</v>
      </c>
      <c r="V5824" s="5" t="s">
        <v>16125</v>
      </c>
    </row>
    <row r="5825" spans="1:22" x14ac:dyDescent="0.35">
      <c r="A5825" s="5" t="s">
        <v>16126</v>
      </c>
      <c r="B5825" s="5" t="s">
        <v>16127</v>
      </c>
      <c r="C5825" s="5" t="s">
        <v>5157</v>
      </c>
      <c r="D5825" s="5" t="s">
        <v>16</v>
      </c>
      <c r="E5825" s="5">
        <v>13</v>
      </c>
      <c r="F5825" s="5" t="s">
        <v>294</v>
      </c>
      <c r="G5825" s="5" t="s">
        <v>294</v>
      </c>
      <c r="M5825" s="5" t="s">
        <v>794</v>
      </c>
      <c r="N5825" s="5" t="s">
        <v>294</v>
      </c>
      <c r="P5825" s="5" t="s">
        <v>294</v>
      </c>
      <c r="Q5825" s="5" t="s">
        <v>294</v>
      </c>
      <c r="R5825" s="5" t="s">
        <v>294</v>
      </c>
      <c r="V5825" s="5" t="s">
        <v>16126</v>
      </c>
    </row>
    <row r="5826" spans="1:22" x14ac:dyDescent="0.35">
      <c r="A5826" s="5" t="s">
        <v>16128</v>
      </c>
      <c r="B5826" s="5" t="s">
        <v>16129</v>
      </c>
      <c r="C5826" s="5" t="s">
        <v>5157</v>
      </c>
      <c r="D5826" s="5" t="s">
        <v>18</v>
      </c>
      <c r="E5826" s="5">
        <v>8</v>
      </c>
      <c r="F5826" s="5" t="s">
        <v>294</v>
      </c>
      <c r="G5826" s="5" t="s">
        <v>294</v>
      </c>
      <c r="J5826" s="5" t="s">
        <v>8828</v>
      </c>
      <c r="M5826" s="5" t="s">
        <v>794</v>
      </c>
      <c r="N5826" s="5" t="s">
        <v>294</v>
      </c>
      <c r="P5826" s="5" t="s">
        <v>294</v>
      </c>
      <c r="R5826" s="5" t="s">
        <v>294</v>
      </c>
      <c r="V5826" s="5" t="s">
        <v>16128</v>
      </c>
    </row>
    <row r="5827" spans="1:22" x14ac:dyDescent="0.35">
      <c r="A5827" s="5" t="s">
        <v>16130</v>
      </c>
      <c r="B5827" s="5" t="s">
        <v>13084</v>
      </c>
      <c r="C5827" s="5" t="s">
        <v>5157</v>
      </c>
      <c r="D5827" s="5" t="s">
        <v>22</v>
      </c>
      <c r="E5827" s="5">
        <v>8</v>
      </c>
      <c r="F5827" s="5" t="s">
        <v>294</v>
      </c>
      <c r="G5827" s="5" t="s">
        <v>294</v>
      </c>
      <c r="J5827" s="5" t="s">
        <v>8544</v>
      </c>
      <c r="M5827" s="5" t="s">
        <v>794</v>
      </c>
      <c r="N5827" s="5" t="s">
        <v>294</v>
      </c>
      <c r="R5827" s="5" t="s">
        <v>297</v>
      </c>
      <c r="V5827" s="5" t="s">
        <v>16130</v>
      </c>
    </row>
    <row r="5828" spans="1:22" x14ac:dyDescent="0.35">
      <c r="A5828" s="5" t="s">
        <v>16131</v>
      </c>
      <c r="B5828" s="5" t="s">
        <v>16132</v>
      </c>
      <c r="C5828" s="5" t="s">
        <v>5157</v>
      </c>
      <c r="D5828" s="5" t="s">
        <v>18</v>
      </c>
      <c r="E5828" s="5">
        <v>8</v>
      </c>
      <c r="F5828" s="5" t="s">
        <v>294</v>
      </c>
      <c r="G5828" s="5" t="s">
        <v>294</v>
      </c>
      <c r="J5828" s="5" t="s">
        <v>3756</v>
      </c>
      <c r="M5828" s="5" t="s">
        <v>794</v>
      </c>
      <c r="N5828" s="5" t="s">
        <v>294</v>
      </c>
      <c r="P5828" s="5" t="s">
        <v>294</v>
      </c>
      <c r="Q5828" s="5" t="s">
        <v>294</v>
      </c>
      <c r="R5828" s="5" t="s">
        <v>294</v>
      </c>
      <c r="U5828" s="5" t="s">
        <v>16133</v>
      </c>
      <c r="V5828" s="5" t="s">
        <v>16131</v>
      </c>
    </row>
    <row r="5829" spans="1:22" x14ac:dyDescent="0.35">
      <c r="A5829" s="5" t="s">
        <v>16134</v>
      </c>
      <c r="B5829" s="5" t="s">
        <v>16135</v>
      </c>
      <c r="C5829" s="5" t="s">
        <v>5157</v>
      </c>
      <c r="D5829" s="5" t="s">
        <v>20</v>
      </c>
      <c r="E5829" s="5">
        <v>10</v>
      </c>
      <c r="F5829" s="5" t="s">
        <v>294</v>
      </c>
      <c r="G5829" s="5" t="s">
        <v>294</v>
      </c>
      <c r="M5829" s="5" t="s">
        <v>794</v>
      </c>
      <c r="N5829" s="5" t="s">
        <v>294</v>
      </c>
      <c r="P5829" s="5" t="s">
        <v>294</v>
      </c>
      <c r="Q5829" s="5" t="s">
        <v>294</v>
      </c>
      <c r="R5829" s="5" t="s">
        <v>294</v>
      </c>
      <c r="V5829" s="5" t="s">
        <v>16134</v>
      </c>
    </row>
    <row r="5830" spans="1:22" x14ac:dyDescent="0.35">
      <c r="A5830" s="5" t="s">
        <v>16136</v>
      </c>
      <c r="B5830" s="5" t="s">
        <v>16137</v>
      </c>
      <c r="C5830" s="5" t="s">
        <v>5157</v>
      </c>
      <c r="D5830" s="5" t="s">
        <v>18</v>
      </c>
      <c r="E5830" s="5">
        <v>200</v>
      </c>
      <c r="F5830" s="5" t="s">
        <v>294</v>
      </c>
      <c r="G5830" s="5" t="s">
        <v>294</v>
      </c>
      <c r="M5830" s="5" t="s">
        <v>794</v>
      </c>
      <c r="N5830" s="5" t="s">
        <v>294</v>
      </c>
      <c r="O5830" s="5" t="s">
        <v>294</v>
      </c>
      <c r="P5830" s="5" t="s">
        <v>294</v>
      </c>
      <c r="Q5830" s="5" t="s">
        <v>294</v>
      </c>
      <c r="R5830" s="5" t="s">
        <v>294</v>
      </c>
      <c r="V5830" s="5" t="s">
        <v>16136</v>
      </c>
    </row>
    <row r="5831" spans="1:22" x14ac:dyDescent="0.35">
      <c r="A5831" s="5" t="s">
        <v>16138</v>
      </c>
      <c r="B5831" s="5" t="s">
        <v>16139</v>
      </c>
      <c r="C5831" s="5" t="s">
        <v>5157</v>
      </c>
      <c r="D5831" s="5" t="s">
        <v>18</v>
      </c>
      <c r="E5831" s="5">
        <v>1</v>
      </c>
      <c r="F5831" s="5" t="s">
        <v>294</v>
      </c>
      <c r="G5831" s="5" t="s">
        <v>297</v>
      </c>
      <c r="L5831" s="5" t="s">
        <v>822</v>
      </c>
      <c r="M5831" s="5" t="s">
        <v>794</v>
      </c>
      <c r="N5831" s="5" t="s">
        <v>294</v>
      </c>
      <c r="P5831" s="5" t="s">
        <v>294</v>
      </c>
      <c r="Q5831" s="5" t="s">
        <v>294</v>
      </c>
      <c r="R5831" s="5" t="s">
        <v>294</v>
      </c>
      <c r="S5831" s="5" t="s">
        <v>294</v>
      </c>
      <c r="V5831" s="5" t="s">
        <v>16140</v>
      </c>
    </row>
    <row r="5832" spans="1:22" x14ac:dyDescent="0.35">
      <c r="A5832" s="5" t="s">
        <v>16141</v>
      </c>
      <c r="B5832" s="5" t="s">
        <v>16142</v>
      </c>
      <c r="C5832" s="5" t="s">
        <v>5157</v>
      </c>
      <c r="D5832" s="5" t="s">
        <v>18</v>
      </c>
      <c r="E5832" s="5">
        <v>1</v>
      </c>
      <c r="F5832" s="5" t="s">
        <v>294</v>
      </c>
      <c r="G5832" s="5" t="s">
        <v>297</v>
      </c>
      <c r="L5832" s="5" t="s">
        <v>16143</v>
      </c>
      <c r="M5832" s="5" t="s">
        <v>794</v>
      </c>
      <c r="N5832" s="5" t="s">
        <v>294</v>
      </c>
      <c r="P5832" s="5" t="s">
        <v>294</v>
      </c>
      <c r="Q5832" s="5" t="s">
        <v>294</v>
      </c>
      <c r="R5832" s="5" t="s">
        <v>294</v>
      </c>
      <c r="V5832" s="5" t="s">
        <v>16141</v>
      </c>
    </row>
    <row r="5833" spans="1:22" x14ac:dyDescent="0.35">
      <c r="A5833" s="5" t="s">
        <v>16144</v>
      </c>
      <c r="B5833" s="5" t="s">
        <v>16145</v>
      </c>
      <c r="C5833" s="5" t="s">
        <v>5157</v>
      </c>
      <c r="D5833" s="5" t="s">
        <v>18</v>
      </c>
      <c r="E5833" s="5">
        <v>9</v>
      </c>
      <c r="F5833" s="5" t="s">
        <v>294</v>
      </c>
      <c r="G5833" s="5" t="s">
        <v>294</v>
      </c>
      <c r="M5833" s="5" t="s">
        <v>794</v>
      </c>
      <c r="N5833" s="5" t="s">
        <v>297</v>
      </c>
      <c r="O5833" s="5" t="s">
        <v>297</v>
      </c>
      <c r="P5833" s="5" t="s">
        <v>294</v>
      </c>
      <c r="Q5833" s="5" t="s">
        <v>297</v>
      </c>
      <c r="R5833" s="5" t="s">
        <v>294</v>
      </c>
      <c r="V5833" s="5" t="s">
        <v>16146</v>
      </c>
    </row>
    <row r="5834" spans="1:22" x14ac:dyDescent="0.35">
      <c r="A5834" s="5" t="s">
        <v>16147</v>
      </c>
      <c r="B5834" s="5" t="s">
        <v>16148</v>
      </c>
      <c r="C5834" s="5" t="s">
        <v>5157</v>
      </c>
      <c r="D5834" s="5" t="s">
        <v>18</v>
      </c>
      <c r="E5834" s="5">
        <v>60</v>
      </c>
      <c r="F5834" s="5" t="s">
        <v>294</v>
      </c>
      <c r="G5834" s="5" t="s">
        <v>294</v>
      </c>
      <c r="M5834" s="5" t="s">
        <v>794</v>
      </c>
      <c r="N5834" s="5" t="s">
        <v>294</v>
      </c>
      <c r="R5834" s="5" t="s">
        <v>294</v>
      </c>
      <c r="V5834" s="5" t="s">
        <v>16147</v>
      </c>
    </row>
    <row r="5835" spans="1:22" x14ac:dyDescent="0.35">
      <c r="A5835" s="5" t="s">
        <v>16149</v>
      </c>
      <c r="B5835" s="5" t="s">
        <v>16150</v>
      </c>
      <c r="C5835" s="5" t="s">
        <v>5160</v>
      </c>
      <c r="D5835" s="5" t="s">
        <v>18</v>
      </c>
      <c r="E5835" s="5">
        <v>20</v>
      </c>
      <c r="F5835" s="5" t="s">
        <v>294</v>
      </c>
      <c r="G5835" s="5" t="s">
        <v>294</v>
      </c>
      <c r="M5835" s="5" t="s">
        <v>794</v>
      </c>
      <c r="N5835" s="5" t="s">
        <v>294</v>
      </c>
      <c r="R5835" s="5" t="s">
        <v>294</v>
      </c>
      <c r="V5835" s="5" t="s">
        <v>16149</v>
      </c>
    </row>
    <row r="5836" spans="1:22" x14ac:dyDescent="0.35">
      <c r="A5836" s="5" t="s">
        <v>16151</v>
      </c>
      <c r="B5836" s="5" t="s">
        <v>16152</v>
      </c>
      <c r="C5836" s="5" t="s">
        <v>5157</v>
      </c>
      <c r="D5836" s="5" t="s">
        <v>16</v>
      </c>
      <c r="E5836" s="5">
        <v>12</v>
      </c>
      <c r="F5836" s="5" t="s">
        <v>294</v>
      </c>
      <c r="G5836" s="5" t="s">
        <v>294</v>
      </c>
      <c r="H5836" s="5">
        <v>0</v>
      </c>
      <c r="M5836" s="5" t="s">
        <v>794</v>
      </c>
      <c r="N5836" s="5" t="s">
        <v>294</v>
      </c>
      <c r="P5836" s="5" t="s">
        <v>294</v>
      </c>
      <c r="Q5836" s="5" t="s">
        <v>294</v>
      </c>
      <c r="R5836" s="5" t="s">
        <v>294</v>
      </c>
      <c r="S5836" s="5" t="s">
        <v>2333</v>
      </c>
      <c r="V5836" s="5" t="s">
        <v>16151</v>
      </c>
    </row>
    <row r="5837" spans="1:22" x14ac:dyDescent="0.35">
      <c r="A5837" s="5" t="s">
        <v>16153</v>
      </c>
      <c r="B5837" s="5" t="s">
        <v>16154</v>
      </c>
      <c r="C5837" s="5" t="s">
        <v>5157</v>
      </c>
      <c r="D5837" s="5" t="s">
        <v>16</v>
      </c>
      <c r="E5837" s="5">
        <v>13</v>
      </c>
      <c r="F5837" s="5" t="s">
        <v>294</v>
      </c>
      <c r="G5837" s="5" t="s">
        <v>294</v>
      </c>
      <c r="M5837" s="5" t="s">
        <v>794</v>
      </c>
      <c r="N5837" s="5" t="s">
        <v>294</v>
      </c>
      <c r="P5837" s="5" t="s">
        <v>294</v>
      </c>
      <c r="Q5837" s="5" t="s">
        <v>294</v>
      </c>
      <c r="R5837" s="5" t="s">
        <v>294</v>
      </c>
      <c r="V5837" s="5" t="s">
        <v>16153</v>
      </c>
    </row>
    <row r="5838" spans="1:22" x14ac:dyDescent="0.35">
      <c r="A5838" s="5" t="s">
        <v>16155</v>
      </c>
      <c r="B5838" s="5" t="s">
        <v>4408</v>
      </c>
      <c r="C5838" s="5" t="s">
        <v>5157</v>
      </c>
      <c r="D5838" s="5" t="s">
        <v>22</v>
      </c>
      <c r="E5838" s="5">
        <v>10</v>
      </c>
      <c r="F5838" s="5" t="s">
        <v>294</v>
      </c>
      <c r="G5838" s="5" t="s">
        <v>294</v>
      </c>
      <c r="J5838" s="5" t="s">
        <v>4409</v>
      </c>
      <c r="M5838" s="5" t="s">
        <v>794</v>
      </c>
      <c r="N5838" s="5" t="s">
        <v>294</v>
      </c>
      <c r="P5838" s="5" t="s">
        <v>294</v>
      </c>
      <c r="Q5838" s="5" t="s">
        <v>294</v>
      </c>
      <c r="R5838" s="5" t="s">
        <v>294</v>
      </c>
      <c r="V5838" s="5" t="s">
        <v>16155</v>
      </c>
    </row>
    <row r="5839" spans="1:22" x14ac:dyDescent="0.35">
      <c r="A5839" s="5" t="s">
        <v>16156</v>
      </c>
      <c r="B5839" s="5" t="s">
        <v>16157</v>
      </c>
      <c r="C5839" s="5" t="s">
        <v>5160</v>
      </c>
      <c r="D5839" s="5" t="s">
        <v>20</v>
      </c>
      <c r="E5839" s="5">
        <v>10</v>
      </c>
      <c r="F5839" s="5" t="s">
        <v>294</v>
      </c>
      <c r="G5839" s="5" t="s">
        <v>294</v>
      </c>
      <c r="M5839" s="5" t="s">
        <v>794</v>
      </c>
      <c r="N5839" s="5" t="s">
        <v>294</v>
      </c>
      <c r="R5839" s="5" t="s">
        <v>294</v>
      </c>
      <c r="V5839" s="5" t="s">
        <v>16156</v>
      </c>
    </row>
    <row r="5840" spans="1:22" x14ac:dyDescent="0.35">
      <c r="A5840" s="5" t="s">
        <v>16158</v>
      </c>
      <c r="B5840" s="5" t="s">
        <v>16159</v>
      </c>
      <c r="C5840" s="5" t="s">
        <v>5157</v>
      </c>
      <c r="D5840" s="5" t="s">
        <v>22</v>
      </c>
      <c r="E5840" s="5">
        <v>18</v>
      </c>
      <c r="F5840" s="5" t="s">
        <v>294</v>
      </c>
      <c r="G5840" s="5" t="s">
        <v>294</v>
      </c>
      <c r="J5840" s="5" t="s">
        <v>16160</v>
      </c>
      <c r="M5840" s="5" t="s">
        <v>794</v>
      </c>
      <c r="N5840" s="5" t="s">
        <v>294</v>
      </c>
      <c r="P5840" s="5" t="s">
        <v>294</v>
      </c>
      <c r="Q5840" s="5" t="s">
        <v>294</v>
      </c>
      <c r="R5840" s="5" t="s">
        <v>294</v>
      </c>
      <c r="V5840" s="5" t="s">
        <v>16161</v>
      </c>
    </row>
    <row r="5841" spans="1:22" x14ac:dyDescent="0.35">
      <c r="A5841" s="5" t="s">
        <v>16162</v>
      </c>
      <c r="B5841" s="5" t="s">
        <v>16163</v>
      </c>
      <c r="C5841" s="5" t="s">
        <v>5160</v>
      </c>
      <c r="D5841" s="5" t="s">
        <v>18</v>
      </c>
      <c r="E5841" s="5">
        <v>8</v>
      </c>
      <c r="F5841" s="5" t="s">
        <v>294</v>
      </c>
      <c r="G5841" s="5" t="s">
        <v>294</v>
      </c>
      <c r="J5841" s="5" t="s">
        <v>16164</v>
      </c>
      <c r="M5841" s="5" t="s">
        <v>794</v>
      </c>
      <c r="N5841" s="5" t="s">
        <v>294</v>
      </c>
      <c r="R5841" s="5" t="s">
        <v>297</v>
      </c>
      <c r="V5841" s="5" t="s">
        <v>16165</v>
      </c>
    </row>
    <row r="5842" spans="1:22" x14ac:dyDescent="0.35">
      <c r="A5842" s="5" t="s">
        <v>16166</v>
      </c>
      <c r="B5842" s="5" t="s">
        <v>8291</v>
      </c>
      <c r="C5842" s="5" t="s">
        <v>5160</v>
      </c>
      <c r="D5842" s="5" t="s">
        <v>18</v>
      </c>
      <c r="E5842" s="5">
        <v>8</v>
      </c>
      <c r="F5842" s="5" t="s">
        <v>294</v>
      </c>
      <c r="G5842" s="5" t="s">
        <v>297</v>
      </c>
      <c r="J5842" s="5" t="s">
        <v>8828</v>
      </c>
      <c r="M5842" s="5" t="s">
        <v>794</v>
      </c>
      <c r="N5842" s="5" t="s">
        <v>294</v>
      </c>
      <c r="O5842" s="5" t="s">
        <v>294</v>
      </c>
      <c r="P5842" s="5" t="s">
        <v>294</v>
      </c>
      <c r="Q5842" s="5" t="s">
        <v>294</v>
      </c>
      <c r="R5842" s="5" t="s">
        <v>294</v>
      </c>
      <c r="V5842" s="5" t="s">
        <v>16166</v>
      </c>
    </row>
    <row r="5843" spans="1:22" x14ac:dyDescent="0.35">
      <c r="A5843" s="5" t="s">
        <v>16167</v>
      </c>
      <c r="B5843" s="5" t="s">
        <v>16168</v>
      </c>
      <c r="C5843" s="5" t="s">
        <v>5160</v>
      </c>
      <c r="D5843" s="5" t="s">
        <v>22</v>
      </c>
      <c r="E5843" s="5">
        <v>18</v>
      </c>
      <c r="F5843" s="5" t="s">
        <v>294</v>
      </c>
      <c r="G5843" s="5" t="s">
        <v>294</v>
      </c>
      <c r="J5843" s="5" t="s">
        <v>16169</v>
      </c>
      <c r="M5843" s="5" t="s">
        <v>794</v>
      </c>
      <c r="N5843" s="5" t="s">
        <v>294</v>
      </c>
      <c r="P5843" s="5" t="s">
        <v>294</v>
      </c>
      <c r="Q5843" s="5" t="s">
        <v>294</v>
      </c>
      <c r="R5843" s="5" t="s">
        <v>294</v>
      </c>
      <c r="V5843" s="5" t="s">
        <v>16167</v>
      </c>
    </row>
    <row r="5844" spans="1:22" x14ac:dyDescent="0.35">
      <c r="A5844" s="5" t="s">
        <v>16170</v>
      </c>
      <c r="B5844" s="5" t="s">
        <v>16171</v>
      </c>
      <c r="C5844" s="5" t="s">
        <v>5160</v>
      </c>
      <c r="D5844" s="5" t="s">
        <v>22</v>
      </c>
      <c r="E5844" s="5">
        <v>18</v>
      </c>
      <c r="F5844" s="5" t="s">
        <v>294</v>
      </c>
      <c r="G5844" s="5" t="s">
        <v>294</v>
      </c>
      <c r="M5844" s="5" t="s">
        <v>794</v>
      </c>
      <c r="N5844" s="5" t="s">
        <v>294</v>
      </c>
      <c r="P5844" s="5" t="s">
        <v>294</v>
      </c>
      <c r="Q5844" s="5" t="s">
        <v>294</v>
      </c>
      <c r="R5844" s="5" t="s">
        <v>294</v>
      </c>
      <c r="V5844" s="5" t="s">
        <v>16170</v>
      </c>
    </row>
    <row r="5845" spans="1:22" x14ac:dyDescent="0.35">
      <c r="A5845" s="5" t="s">
        <v>16172</v>
      </c>
      <c r="B5845" s="5" t="s">
        <v>10212</v>
      </c>
      <c r="C5845" s="5" t="s">
        <v>5160</v>
      </c>
      <c r="D5845" s="5" t="s">
        <v>22</v>
      </c>
      <c r="E5845" s="5">
        <v>8</v>
      </c>
      <c r="F5845" s="5" t="s">
        <v>294</v>
      </c>
      <c r="G5845" s="5" t="s">
        <v>294</v>
      </c>
      <c r="J5845" s="5" t="s">
        <v>5174</v>
      </c>
      <c r="M5845" s="5" t="s">
        <v>794</v>
      </c>
      <c r="N5845" s="5" t="s">
        <v>294</v>
      </c>
      <c r="R5845" s="5" t="s">
        <v>297</v>
      </c>
      <c r="V5845" s="5" t="s">
        <v>16172</v>
      </c>
    </row>
    <row r="5846" spans="1:22" x14ac:dyDescent="0.35">
      <c r="A5846" s="5" t="s">
        <v>16173</v>
      </c>
      <c r="B5846" s="5" t="s">
        <v>896</v>
      </c>
      <c r="C5846" s="5" t="s">
        <v>5160</v>
      </c>
      <c r="D5846" s="5" t="s">
        <v>18</v>
      </c>
      <c r="E5846" s="5">
        <v>30</v>
      </c>
      <c r="F5846" s="5" t="s">
        <v>294</v>
      </c>
      <c r="G5846" s="5" t="s">
        <v>294</v>
      </c>
      <c r="M5846" s="5" t="s">
        <v>794</v>
      </c>
      <c r="N5846" s="5" t="s">
        <v>294</v>
      </c>
      <c r="O5846" s="5" t="s">
        <v>294</v>
      </c>
      <c r="P5846" s="5" t="s">
        <v>294</v>
      </c>
      <c r="Q5846" s="5" t="s">
        <v>294</v>
      </c>
      <c r="R5846" s="5" t="s">
        <v>294</v>
      </c>
      <c r="V5846" s="5" t="s">
        <v>16173</v>
      </c>
    </row>
    <row r="5847" spans="1:22" x14ac:dyDescent="0.35">
      <c r="A5847" s="5" t="s">
        <v>16174</v>
      </c>
      <c r="B5847" s="5" t="s">
        <v>16175</v>
      </c>
      <c r="C5847" s="5" t="s">
        <v>5160</v>
      </c>
      <c r="D5847" s="5" t="s">
        <v>18</v>
      </c>
      <c r="E5847" s="5">
        <v>20</v>
      </c>
      <c r="F5847" s="5" t="s">
        <v>294</v>
      </c>
      <c r="G5847" s="5" t="s">
        <v>294</v>
      </c>
      <c r="M5847" s="5" t="s">
        <v>794</v>
      </c>
      <c r="N5847" s="5" t="s">
        <v>294</v>
      </c>
      <c r="R5847" s="5" t="s">
        <v>294</v>
      </c>
      <c r="V5847" s="5" t="s">
        <v>16174</v>
      </c>
    </row>
    <row r="5848" spans="1:22" x14ac:dyDescent="0.35">
      <c r="A5848" s="5" t="s">
        <v>16176</v>
      </c>
      <c r="B5848" s="5" t="s">
        <v>16177</v>
      </c>
      <c r="C5848" s="5" t="s">
        <v>5157</v>
      </c>
      <c r="D5848" s="5" t="s">
        <v>22</v>
      </c>
      <c r="E5848" s="5">
        <v>18</v>
      </c>
      <c r="F5848" s="5" t="s">
        <v>294</v>
      </c>
      <c r="G5848" s="5" t="s">
        <v>294</v>
      </c>
      <c r="J5848" s="5" t="s">
        <v>4404</v>
      </c>
      <c r="M5848" s="5" t="s">
        <v>794</v>
      </c>
      <c r="N5848" s="5" t="s">
        <v>294</v>
      </c>
      <c r="P5848" s="5" t="s">
        <v>294</v>
      </c>
      <c r="Q5848" s="5" t="s">
        <v>294</v>
      </c>
      <c r="R5848" s="5" t="s">
        <v>294</v>
      </c>
      <c r="V5848" s="5" t="s">
        <v>16176</v>
      </c>
    </row>
    <row r="5849" spans="1:22" x14ac:dyDescent="0.35">
      <c r="A5849" s="5" t="s">
        <v>16178</v>
      </c>
      <c r="B5849" s="5" t="s">
        <v>16179</v>
      </c>
      <c r="C5849" s="5" t="s">
        <v>5160</v>
      </c>
      <c r="D5849" s="5" t="s">
        <v>18</v>
      </c>
      <c r="E5849" s="5">
        <v>20</v>
      </c>
      <c r="F5849" s="5" t="s">
        <v>294</v>
      </c>
      <c r="G5849" s="5" t="s">
        <v>294</v>
      </c>
      <c r="M5849" s="5" t="s">
        <v>794</v>
      </c>
      <c r="N5849" s="5" t="s">
        <v>294</v>
      </c>
      <c r="R5849" s="5" t="s">
        <v>294</v>
      </c>
      <c r="V5849" s="5" t="s">
        <v>16178</v>
      </c>
    </row>
    <row r="5850" spans="1:22" x14ac:dyDescent="0.35">
      <c r="A5850" s="5" t="s">
        <v>16180</v>
      </c>
      <c r="B5850" s="5" t="s">
        <v>16181</v>
      </c>
      <c r="C5850" s="5" t="s">
        <v>5157</v>
      </c>
      <c r="D5850" s="5" t="s">
        <v>22</v>
      </c>
      <c r="E5850" s="5">
        <v>9</v>
      </c>
      <c r="F5850" s="5" t="s">
        <v>294</v>
      </c>
      <c r="G5850" s="5" t="s">
        <v>294</v>
      </c>
      <c r="M5850" s="5" t="s">
        <v>794</v>
      </c>
      <c r="N5850" s="5" t="s">
        <v>294</v>
      </c>
      <c r="P5850" s="5" t="s">
        <v>294</v>
      </c>
      <c r="Q5850" s="5" t="s">
        <v>294</v>
      </c>
      <c r="R5850" s="5" t="s">
        <v>294</v>
      </c>
      <c r="V5850" s="5" t="s">
        <v>16180</v>
      </c>
    </row>
    <row r="5851" spans="1:22" x14ac:dyDescent="0.35">
      <c r="A5851" s="5" t="s">
        <v>16182</v>
      </c>
      <c r="B5851" s="5" t="s">
        <v>16183</v>
      </c>
      <c r="C5851" s="5" t="s">
        <v>5157</v>
      </c>
      <c r="D5851" s="5" t="s">
        <v>18</v>
      </c>
      <c r="E5851" s="5">
        <v>2</v>
      </c>
      <c r="F5851" s="5" t="s">
        <v>294</v>
      </c>
      <c r="G5851" s="5" t="s">
        <v>294</v>
      </c>
      <c r="J5851" s="5" t="s">
        <v>4586</v>
      </c>
      <c r="M5851" s="5" t="s">
        <v>794</v>
      </c>
      <c r="N5851" s="5" t="s">
        <v>294</v>
      </c>
      <c r="R5851" s="5" t="s">
        <v>294</v>
      </c>
      <c r="V5851" s="5" t="s">
        <v>16182</v>
      </c>
    </row>
    <row r="5852" spans="1:22" x14ac:dyDescent="0.35">
      <c r="A5852" s="5" t="s">
        <v>16184</v>
      </c>
      <c r="B5852" s="5" t="s">
        <v>284</v>
      </c>
      <c r="C5852" s="5" t="s">
        <v>5157</v>
      </c>
      <c r="D5852" s="5" t="s">
        <v>18</v>
      </c>
      <c r="E5852" s="5">
        <v>1</v>
      </c>
      <c r="F5852" s="5" t="s">
        <v>294</v>
      </c>
      <c r="G5852" s="5" t="s">
        <v>297</v>
      </c>
      <c r="L5852" s="5" t="s">
        <v>16185</v>
      </c>
      <c r="M5852" s="5" t="s">
        <v>794</v>
      </c>
      <c r="N5852" s="5" t="s">
        <v>294</v>
      </c>
      <c r="O5852" s="5" t="s">
        <v>294</v>
      </c>
      <c r="P5852" s="5" t="s">
        <v>294</v>
      </c>
      <c r="Q5852" s="5" t="s">
        <v>294</v>
      </c>
      <c r="R5852" s="5" t="s">
        <v>294</v>
      </c>
      <c r="S5852" s="5" t="s">
        <v>745</v>
      </c>
      <c r="V5852" s="5" t="s">
        <v>16184</v>
      </c>
    </row>
    <row r="5853" spans="1:22" x14ac:dyDescent="0.35">
      <c r="A5853" s="5" t="s">
        <v>16186</v>
      </c>
      <c r="B5853" s="5" t="s">
        <v>16187</v>
      </c>
      <c r="C5853" s="5" t="s">
        <v>5160</v>
      </c>
      <c r="D5853" s="5" t="s">
        <v>20</v>
      </c>
      <c r="E5853" s="5">
        <v>10</v>
      </c>
      <c r="F5853" s="5" t="s">
        <v>294</v>
      </c>
      <c r="G5853" s="5" t="s">
        <v>294</v>
      </c>
      <c r="M5853" s="5" t="s">
        <v>794</v>
      </c>
      <c r="N5853" s="5" t="s">
        <v>294</v>
      </c>
      <c r="R5853" s="5" t="s">
        <v>294</v>
      </c>
      <c r="V5853" s="5" t="s">
        <v>16186</v>
      </c>
    </row>
    <row r="5854" spans="1:22" x14ac:dyDescent="0.35">
      <c r="A5854" s="5" t="s">
        <v>16188</v>
      </c>
      <c r="B5854" s="5" t="s">
        <v>16189</v>
      </c>
      <c r="C5854" s="5" t="s">
        <v>5157</v>
      </c>
      <c r="D5854" s="5" t="s">
        <v>18</v>
      </c>
      <c r="E5854" s="5">
        <v>1</v>
      </c>
      <c r="F5854" s="5" t="s">
        <v>294</v>
      </c>
      <c r="G5854" s="5" t="s">
        <v>297</v>
      </c>
      <c r="K5854" s="5" t="s">
        <v>294</v>
      </c>
      <c r="L5854" s="5" t="s">
        <v>16190</v>
      </c>
      <c r="M5854" s="5" t="s">
        <v>794</v>
      </c>
      <c r="N5854" s="5" t="s">
        <v>294</v>
      </c>
      <c r="P5854" s="5" t="s">
        <v>294</v>
      </c>
      <c r="Q5854" s="5" t="s">
        <v>294</v>
      </c>
      <c r="R5854" s="5" t="s">
        <v>294</v>
      </c>
      <c r="V5854" s="5" t="s">
        <v>16191</v>
      </c>
    </row>
    <row r="5855" spans="1:22" x14ac:dyDescent="0.35">
      <c r="A5855" s="5" t="s">
        <v>16192</v>
      </c>
      <c r="B5855" s="5" t="s">
        <v>16193</v>
      </c>
      <c r="C5855" s="5" t="s">
        <v>5157</v>
      </c>
      <c r="D5855" s="5" t="s">
        <v>30</v>
      </c>
      <c r="E5855" s="5">
        <v>10</v>
      </c>
      <c r="F5855" s="5" t="s">
        <v>294</v>
      </c>
      <c r="G5855" s="5" t="s">
        <v>294</v>
      </c>
      <c r="M5855" s="5" t="s">
        <v>794</v>
      </c>
      <c r="N5855" s="5" t="s">
        <v>294</v>
      </c>
      <c r="R5855" s="5" t="s">
        <v>294</v>
      </c>
      <c r="V5855" s="5" t="s">
        <v>16192</v>
      </c>
    </row>
    <row r="5856" spans="1:22" x14ac:dyDescent="0.35">
      <c r="A5856" s="5" t="s">
        <v>16194</v>
      </c>
      <c r="B5856" s="5" t="s">
        <v>16195</v>
      </c>
      <c r="C5856" s="5" t="s">
        <v>16196</v>
      </c>
      <c r="D5856" s="5" t="s">
        <v>18</v>
      </c>
      <c r="E5856" s="5">
        <v>1</v>
      </c>
      <c r="F5856" s="5" t="s">
        <v>294</v>
      </c>
      <c r="G5856" s="5" t="s">
        <v>297</v>
      </c>
      <c r="L5856" s="5" t="s">
        <v>4399</v>
      </c>
      <c r="M5856" s="5" t="s">
        <v>794</v>
      </c>
      <c r="N5856" s="5" t="s">
        <v>294</v>
      </c>
      <c r="R5856" s="5" t="s">
        <v>294</v>
      </c>
      <c r="S5856" s="5" t="s">
        <v>294</v>
      </c>
      <c r="V5856" s="5" t="s">
        <v>16194</v>
      </c>
    </row>
    <row r="5857" spans="1:22" x14ac:dyDescent="0.35">
      <c r="A5857" s="5" t="s">
        <v>16197</v>
      </c>
      <c r="B5857" s="5" t="s">
        <v>16198</v>
      </c>
      <c r="C5857" s="5" t="s">
        <v>16196</v>
      </c>
      <c r="D5857" s="5" t="s">
        <v>18</v>
      </c>
      <c r="E5857" s="5">
        <v>1</v>
      </c>
      <c r="F5857" s="5" t="s">
        <v>294</v>
      </c>
      <c r="G5857" s="5" t="s">
        <v>297</v>
      </c>
      <c r="K5857" s="5" t="s">
        <v>294</v>
      </c>
      <c r="L5857" s="5" t="s">
        <v>4399</v>
      </c>
      <c r="M5857" s="5" t="s">
        <v>794</v>
      </c>
      <c r="N5857" s="5" t="s">
        <v>294</v>
      </c>
      <c r="P5857" s="5" t="s">
        <v>294</v>
      </c>
      <c r="R5857" s="5" t="s">
        <v>294</v>
      </c>
      <c r="S5857" s="5" t="s">
        <v>294</v>
      </c>
      <c r="V5857" s="5" t="s">
        <v>16199</v>
      </c>
    </row>
    <row r="5858" spans="1:22" x14ac:dyDescent="0.35">
      <c r="A5858" s="5" t="s">
        <v>16200</v>
      </c>
      <c r="B5858" s="5" t="s">
        <v>11235</v>
      </c>
      <c r="C5858" s="5" t="s">
        <v>16196</v>
      </c>
      <c r="D5858" s="5" t="s">
        <v>18</v>
      </c>
      <c r="E5858" s="5">
        <v>8</v>
      </c>
      <c r="F5858" s="5" t="s">
        <v>294</v>
      </c>
      <c r="G5858" s="5" t="s">
        <v>294</v>
      </c>
      <c r="J5858" s="5" t="s">
        <v>3756</v>
      </c>
      <c r="M5858" s="5" t="s">
        <v>794</v>
      </c>
      <c r="N5858" s="5" t="s">
        <v>294</v>
      </c>
      <c r="R5858" s="5" t="s">
        <v>294</v>
      </c>
      <c r="V5858" s="5" t="s">
        <v>16200</v>
      </c>
    </row>
    <row r="5859" spans="1:22" x14ac:dyDescent="0.35">
      <c r="A5859" s="5" t="s">
        <v>16201</v>
      </c>
      <c r="B5859" s="5" t="s">
        <v>16202</v>
      </c>
      <c r="C5859" s="5" t="s">
        <v>5160</v>
      </c>
      <c r="D5859" s="5" t="s">
        <v>18</v>
      </c>
      <c r="E5859" s="5">
        <v>20</v>
      </c>
      <c r="F5859" s="5" t="s">
        <v>294</v>
      </c>
      <c r="G5859" s="5" t="s">
        <v>294</v>
      </c>
      <c r="M5859" s="5" t="s">
        <v>794</v>
      </c>
      <c r="N5859" s="5" t="s">
        <v>294</v>
      </c>
      <c r="R5859" s="5" t="s">
        <v>294</v>
      </c>
      <c r="V5859" s="5" t="s">
        <v>16201</v>
      </c>
    </row>
    <row r="5860" spans="1:22" x14ac:dyDescent="0.35">
      <c r="A5860" s="5" t="s">
        <v>16203</v>
      </c>
      <c r="B5860" s="5" t="s">
        <v>10220</v>
      </c>
      <c r="C5860" s="5" t="s">
        <v>16196</v>
      </c>
      <c r="D5860" s="5" t="s">
        <v>22</v>
      </c>
      <c r="E5860" s="5">
        <v>8</v>
      </c>
      <c r="F5860" s="5" t="s">
        <v>294</v>
      </c>
      <c r="G5860" s="5" t="s">
        <v>294</v>
      </c>
      <c r="J5860" s="5" t="s">
        <v>5160</v>
      </c>
      <c r="M5860" s="5" t="s">
        <v>794</v>
      </c>
      <c r="N5860" s="5" t="s">
        <v>294</v>
      </c>
      <c r="R5860" s="5" t="s">
        <v>297</v>
      </c>
      <c r="V5860" s="5" t="s">
        <v>16203</v>
      </c>
    </row>
    <row r="5861" spans="1:22" x14ac:dyDescent="0.35">
      <c r="A5861" s="5" t="s">
        <v>16204</v>
      </c>
      <c r="B5861" s="5" t="s">
        <v>12372</v>
      </c>
      <c r="C5861" s="5" t="s">
        <v>16196</v>
      </c>
      <c r="D5861" s="5" t="s">
        <v>22</v>
      </c>
      <c r="E5861" s="5">
        <v>8</v>
      </c>
      <c r="F5861" s="5" t="s">
        <v>294</v>
      </c>
      <c r="G5861" s="5" t="s">
        <v>294</v>
      </c>
      <c r="M5861" s="5" t="s">
        <v>3826</v>
      </c>
      <c r="N5861" s="5" t="s">
        <v>294</v>
      </c>
      <c r="R5861" s="5" t="s">
        <v>294</v>
      </c>
      <c r="V5861" s="5" t="s">
        <v>16204</v>
      </c>
    </row>
    <row r="5862" spans="1:22" x14ac:dyDescent="0.35">
      <c r="A5862" s="5" t="s">
        <v>16205</v>
      </c>
      <c r="B5862" s="5" t="s">
        <v>16206</v>
      </c>
      <c r="C5862" s="5" t="s">
        <v>16164</v>
      </c>
      <c r="D5862" s="5" t="s">
        <v>18</v>
      </c>
      <c r="E5862" s="5">
        <v>8</v>
      </c>
      <c r="F5862" s="5" t="s">
        <v>294</v>
      </c>
      <c r="G5862" s="5" t="s">
        <v>297</v>
      </c>
      <c r="M5862" s="5" t="s">
        <v>794</v>
      </c>
      <c r="N5862" s="5" t="s">
        <v>294</v>
      </c>
      <c r="R5862" s="5" t="s">
        <v>294</v>
      </c>
      <c r="U5862" s="5" t="s">
        <v>16207</v>
      </c>
      <c r="V5862" s="5" t="s">
        <v>16208</v>
      </c>
    </row>
    <row r="5863" spans="1:22" x14ac:dyDescent="0.35">
      <c r="A5863" s="5" t="s">
        <v>16209</v>
      </c>
      <c r="B5863" s="5" t="s">
        <v>16210</v>
      </c>
      <c r="C5863" s="5" t="s">
        <v>16164</v>
      </c>
      <c r="D5863" s="5" t="s">
        <v>18</v>
      </c>
      <c r="E5863" s="5">
        <v>8</v>
      </c>
      <c r="F5863" s="5" t="s">
        <v>294</v>
      </c>
      <c r="G5863" s="5" t="s">
        <v>297</v>
      </c>
      <c r="J5863" s="5" t="s">
        <v>13677</v>
      </c>
      <c r="M5863" s="5" t="s">
        <v>794</v>
      </c>
      <c r="N5863" s="5" t="s">
        <v>294</v>
      </c>
      <c r="R5863" s="5" t="s">
        <v>294</v>
      </c>
      <c r="U5863" s="5" t="s">
        <v>13723</v>
      </c>
      <c r="V5863" s="5" t="s">
        <v>16211</v>
      </c>
    </row>
    <row r="5864" spans="1:22" x14ac:dyDescent="0.35">
      <c r="A5864" s="5" t="s">
        <v>16212</v>
      </c>
      <c r="B5864" s="5" t="s">
        <v>16213</v>
      </c>
      <c r="C5864" s="5" t="s">
        <v>16164</v>
      </c>
      <c r="D5864" s="5" t="s">
        <v>18</v>
      </c>
      <c r="E5864" s="5">
        <v>60</v>
      </c>
      <c r="F5864" s="5" t="s">
        <v>294</v>
      </c>
      <c r="G5864" s="5" t="s">
        <v>294</v>
      </c>
      <c r="M5864" s="5" t="s">
        <v>794</v>
      </c>
      <c r="N5864" s="5" t="s">
        <v>294</v>
      </c>
      <c r="R5864" s="5" t="s">
        <v>294</v>
      </c>
      <c r="V5864" s="5" t="s">
        <v>16214</v>
      </c>
    </row>
    <row r="5865" spans="1:22" x14ac:dyDescent="0.35">
      <c r="A5865" s="5" t="s">
        <v>16215</v>
      </c>
      <c r="B5865" s="5" t="s">
        <v>16163</v>
      </c>
      <c r="C5865" s="5" t="s">
        <v>16164</v>
      </c>
      <c r="D5865" s="5" t="s">
        <v>22</v>
      </c>
      <c r="E5865" s="5">
        <v>8</v>
      </c>
      <c r="F5865" s="5" t="s">
        <v>294</v>
      </c>
      <c r="G5865" s="5" t="s">
        <v>294</v>
      </c>
      <c r="J5865" s="5" t="s">
        <v>13706</v>
      </c>
      <c r="M5865" s="5" t="s">
        <v>794</v>
      </c>
      <c r="N5865" s="5" t="s">
        <v>294</v>
      </c>
      <c r="R5865" s="5" t="s">
        <v>297</v>
      </c>
      <c r="V5865" s="5" t="s">
        <v>16216</v>
      </c>
    </row>
    <row r="5866" spans="1:22" x14ac:dyDescent="0.35">
      <c r="A5866" s="5" t="s">
        <v>16217</v>
      </c>
      <c r="B5866" s="5" t="s">
        <v>16218</v>
      </c>
      <c r="C5866" s="5" t="s">
        <v>16164</v>
      </c>
      <c r="D5866" s="5" t="s">
        <v>20</v>
      </c>
      <c r="E5866" s="5">
        <v>10</v>
      </c>
      <c r="F5866" s="5" t="s">
        <v>294</v>
      </c>
      <c r="G5866" s="5" t="s">
        <v>294</v>
      </c>
      <c r="M5866" s="5" t="s">
        <v>794</v>
      </c>
      <c r="N5866" s="5" t="s">
        <v>294</v>
      </c>
      <c r="R5866" s="5" t="s">
        <v>294</v>
      </c>
      <c r="V5866" s="5" t="s">
        <v>16219</v>
      </c>
    </row>
    <row r="5867" spans="1:22" x14ac:dyDescent="0.35">
      <c r="A5867" s="5" t="s">
        <v>16220</v>
      </c>
      <c r="B5867" s="5" t="s">
        <v>10220</v>
      </c>
      <c r="C5867" s="5" t="s">
        <v>16164</v>
      </c>
      <c r="D5867" s="5" t="s">
        <v>22</v>
      </c>
      <c r="E5867" s="5">
        <v>8</v>
      </c>
      <c r="F5867" s="5" t="s">
        <v>294</v>
      </c>
      <c r="G5867" s="5" t="s">
        <v>294</v>
      </c>
      <c r="J5867" s="5" t="s">
        <v>5160</v>
      </c>
      <c r="M5867" s="5" t="s">
        <v>794</v>
      </c>
      <c r="N5867" s="5" t="s">
        <v>294</v>
      </c>
      <c r="R5867" s="5" t="s">
        <v>297</v>
      </c>
      <c r="V5867" s="5" t="s">
        <v>16221</v>
      </c>
    </row>
    <row r="5868" spans="1:22" x14ac:dyDescent="0.35">
      <c r="A5868" s="5" t="s">
        <v>16222</v>
      </c>
      <c r="B5868" s="5" t="s">
        <v>16223</v>
      </c>
      <c r="C5868" s="5" t="s">
        <v>16164</v>
      </c>
      <c r="D5868" s="5" t="s">
        <v>22</v>
      </c>
      <c r="E5868" s="5">
        <v>8</v>
      </c>
      <c r="F5868" s="5" t="s">
        <v>294</v>
      </c>
      <c r="G5868" s="5" t="s">
        <v>294</v>
      </c>
      <c r="M5868" s="5" t="s">
        <v>3826</v>
      </c>
      <c r="N5868" s="5" t="s">
        <v>294</v>
      </c>
      <c r="R5868" s="5" t="s">
        <v>294</v>
      </c>
      <c r="V5868" s="5" t="s">
        <v>16224</v>
      </c>
    </row>
    <row r="5869" spans="1:22" x14ac:dyDescent="0.35">
      <c r="A5869" s="5" t="s">
        <v>16225</v>
      </c>
      <c r="B5869" s="5" t="s">
        <v>16226</v>
      </c>
      <c r="C5869" s="5" t="s">
        <v>16164</v>
      </c>
      <c r="D5869" s="5" t="s">
        <v>18</v>
      </c>
      <c r="E5869" s="5">
        <v>1</v>
      </c>
      <c r="F5869" s="5" t="s">
        <v>294</v>
      </c>
      <c r="G5869" s="5" t="s">
        <v>297</v>
      </c>
      <c r="L5869" s="5" t="s">
        <v>4399</v>
      </c>
      <c r="M5869" s="5" t="s">
        <v>794</v>
      </c>
      <c r="N5869" s="5" t="s">
        <v>294</v>
      </c>
      <c r="R5869" s="5" t="s">
        <v>294</v>
      </c>
      <c r="S5869" s="5" t="s">
        <v>297</v>
      </c>
      <c r="V5869" s="5" t="s">
        <v>16227</v>
      </c>
    </row>
    <row r="5870" spans="1:22" x14ac:dyDescent="0.35">
      <c r="A5870" s="5" t="s">
        <v>16228</v>
      </c>
      <c r="B5870" s="5" t="s">
        <v>16229</v>
      </c>
      <c r="C5870" s="5" t="s">
        <v>16164</v>
      </c>
      <c r="D5870" s="5" t="s">
        <v>18</v>
      </c>
      <c r="E5870" s="5">
        <v>1</v>
      </c>
      <c r="F5870" s="5" t="s">
        <v>294</v>
      </c>
      <c r="G5870" s="5" t="s">
        <v>294</v>
      </c>
      <c r="L5870" s="5" t="s">
        <v>822</v>
      </c>
      <c r="M5870" s="5" t="s">
        <v>794</v>
      </c>
      <c r="N5870" s="5" t="s">
        <v>294</v>
      </c>
      <c r="P5870" s="5" t="s">
        <v>294</v>
      </c>
      <c r="Q5870" s="5" t="s">
        <v>294</v>
      </c>
      <c r="R5870" s="5" t="s">
        <v>294</v>
      </c>
      <c r="V5870" s="5" t="s">
        <v>16228</v>
      </c>
    </row>
    <row r="5871" spans="1:22" x14ac:dyDescent="0.35">
      <c r="A5871" s="5" t="s">
        <v>16230</v>
      </c>
      <c r="B5871" s="5" t="s">
        <v>16231</v>
      </c>
      <c r="C5871" s="5" t="s">
        <v>16164</v>
      </c>
      <c r="D5871" s="5" t="s">
        <v>18</v>
      </c>
      <c r="E5871" s="5">
        <v>8</v>
      </c>
      <c r="F5871" s="5" t="s">
        <v>294</v>
      </c>
      <c r="G5871" s="5" t="s">
        <v>294</v>
      </c>
      <c r="M5871" s="5" t="s">
        <v>794</v>
      </c>
      <c r="N5871" s="5" t="s">
        <v>294</v>
      </c>
      <c r="R5871" s="5" t="s">
        <v>294</v>
      </c>
      <c r="V5871" s="5" t="s">
        <v>16232</v>
      </c>
    </row>
    <row r="5872" spans="1:22" x14ac:dyDescent="0.35">
      <c r="A5872" s="5" t="s">
        <v>16233</v>
      </c>
      <c r="B5872" s="5" t="s">
        <v>16234</v>
      </c>
      <c r="C5872" s="5" t="s">
        <v>16164</v>
      </c>
      <c r="D5872" s="5" t="s">
        <v>18</v>
      </c>
      <c r="E5872" s="5">
        <v>20</v>
      </c>
      <c r="F5872" s="5" t="s">
        <v>294</v>
      </c>
      <c r="G5872" s="5" t="s">
        <v>294</v>
      </c>
      <c r="J5872" s="5" t="s">
        <v>13736</v>
      </c>
      <c r="M5872" s="5" t="s">
        <v>794</v>
      </c>
      <c r="N5872" s="5" t="s">
        <v>294</v>
      </c>
      <c r="R5872" s="5" t="s">
        <v>294</v>
      </c>
      <c r="V5872" s="5" t="s">
        <v>16235</v>
      </c>
    </row>
    <row r="5873" spans="1:22" x14ac:dyDescent="0.35">
      <c r="A5873" s="5" t="s">
        <v>16236</v>
      </c>
      <c r="B5873" s="5" t="s">
        <v>16237</v>
      </c>
      <c r="C5873" s="5" t="s">
        <v>16164</v>
      </c>
      <c r="D5873" s="5" t="s">
        <v>28</v>
      </c>
      <c r="E5873" s="5">
        <v>6</v>
      </c>
      <c r="F5873" s="5" t="s">
        <v>294</v>
      </c>
      <c r="G5873" s="5" t="s">
        <v>294</v>
      </c>
      <c r="M5873" s="5" t="s">
        <v>794</v>
      </c>
      <c r="N5873" s="5" t="s">
        <v>294</v>
      </c>
      <c r="R5873" s="5" t="s">
        <v>294</v>
      </c>
      <c r="V5873" s="5" t="s">
        <v>16238</v>
      </c>
    </row>
    <row r="5874" spans="1:22" x14ac:dyDescent="0.35">
      <c r="A5874" s="5" t="s">
        <v>16239</v>
      </c>
      <c r="B5874" s="5" t="s">
        <v>16240</v>
      </c>
      <c r="C5874" s="5" t="s">
        <v>16196</v>
      </c>
      <c r="D5874" s="5" t="s">
        <v>18</v>
      </c>
      <c r="E5874" s="5">
        <v>1</v>
      </c>
      <c r="F5874" s="5" t="s">
        <v>294</v>
      </c>
      <c r="G5874" s="5" t="s">
        <v>297</v>
      </c>
      <c r="M5874" s="5" t="s">
        <v>794</v>
      </c>
      <c r="N5874" s="5" t="s">
        <v>294</v>
      </c>
      <c r="R5874" s="5" t="s">
        <v>294</v>
      </c>
      <c r="V5874" s="5" t="s">
        <v>16239</v>
      </c>
    </row>
    <row r="5875" spans="1:22" x14ac:dyDescent="0.35">
      <c r="A5875" s="5" t="s">
        <v>16241</v>
      </c>
      <c r="B5875" s="5" t="s">
        <v>16242</v>
      </c>
      <c r="C5875" s="5" t="s">
        <v>16196</v>
      </c>
      <c r="D5875" s="5" t="s">
        <v>22</v>
      </c>
      <c r="E5875" s="5">
        <v>2</v>
      </c>
      <c r="F5875" s="5" t="s">
        <v>294</v>
      </c>
      <c r="G5875" s="5" t="s">
        <v>294</v>
      </c>
      <c r="M5875" s="5" t="s">
        <v>794</v>
      </c>
      <c r="N5875" s="5" t="s">
        <v>294</v>
      </c>
      <c r="R5875" s="5" t="s">
        <v>294</v>
      </c>
      <c r="V5875" s="5" t="s">
        <v>16241</v>
      </c>
    </row>
    <row r="5876" spans="1:22" x14ac:dyDescent="0.35">
      <c r="A5876" s="5" t="s">
        <v>16243</v>
      </c>
      <c r="B5876" s="5" t="s">
        <v>16139</v>
      </c>
      <c r="C5876" s="5" t="s">
        <v>16196</v>
      </c>
      <c r="D5876" s="5" t="s">
        <v>18</v>
      </c>
      <c r="E5876" s="5">
        <v>1</v>
      </c>
      <c r="F5876" s="5" t="s">
        <v>294</v>
      </c>
      <c r="G5876" s="5" t="s">
        <v>297</v>
      </c>
      <c r="L5876" s="5" t="s">
        <v>822</v>
      </c>
      <c r="M5876" s="5" t="s">
        <v>794</v>
      </c>
      <c r="N5876" s="5" t="s">
        <v>294</v>
      </c>
      <c r="P5876" s="5" t="s">
        <v>294</v>
      </c>
      <c r="Q5876" s="5" t="s">
        <v>294</v>
      </c>
      <c r="R5876" s="5" t="s">
        <v>294</v>
      </c>
      <c r="S5876" s="5" t="s">
        <v>294</v>
      </c>
      <c r="V5876" s="5" t="s">
        <v>16244</v>
      </c>
    </row>
    <row r="5877" spans="1:22" x14ac:dyDescent="0.35">
      <c r="A5877" s="5" t="s">
        <v>16245</v>
      </c>
      <c r="B5877" s="5" t="s">
        <v>16246</v>
      </c>
      <c r="C5877" s="5" t="s">
        <v>16196</v>
      </c>
      <c r="D5877" s="5" t="s">
        <v>22</v>
      </c>
      <c r="E5877" s="5">
        <v>18</v>
      </c>
      <c r="F5877" s="5" t="s">
        <v>294</v>
      </c>
      <c r="G5877" s="5" t="s">
        <v>294</v>
      </c>
      <c r="J5877" s="5" t="s">
        <v>16247</v>
      </c>
      <c r="M5877" s="5" t="s">
        <v>794</v>
      </c>
      <c r="N5877" s="5" t="s">
        <v>294</v>
      </c>
      <c r="P5877" s="5" t="s">
        <v>294</v>
      </c>
      <c r="Q5877" s="5" t="s">
        <v>294</v>
      </c>
      <c r="R5877" s="5" t="s">
        <v>294</v>
      </c>
      <c r="V5877" s="5" t="s">
        <v>16245</v>
      </c>
    </row>
    <row r="5878" spans="1:22" x14ac:dyDescent="0.35">
      <c r="A5878" s="5" t="s">
        <v>16248</v>
      </c>
      <c r="B5878" s="5" t="s">
        <v>16249</v>
      </c>
      <c r="C5878" s="5" t="s">
        <v>16196</v>
      </c>
      <c r="D5878" s="5" t="s">
        <v>18</v>
      </c>
      <c r="E5878" s="5">
        <v>1</v>
      </c>
      <c r="F5878" s="5" t="s">
        <v>294</v>
      </c>
      <c r="G5878" s="5" t="s">
        <v>297</v>
      </c>
      <c r="L5878" s="5" t="s">
        <v>822</v>
      </c>
      <c r="M5878" s="5" t="s">
        <v>794</v>
      </c>
      <c r="N5878" s="5" t="s">
        <v>294</v>
      </c>
      <c r="O5878" s="5" t="s">
        <v>294</v>
      </c>
      <c r="P5878" s="5" t="s">
        <v>294</v>
      </c>
      <c r="Q5878" s="5" t="s">
        <v>294</v>
      </c>
      <c r="R5878" s="5" t="s">
        <v>294</v>
      </c>
      <c r="V5878" s="5" t="s">
        <v>16248</v>
      </c>
    </row>
    <row r="5879" spans="1:22" x14ac:dyDescent="0.35">
      <c r="A5879" s="5" t="s">
        <v>16250</v>
      </c>
      <c r="B5879" s="5" t="s">
        <v>16251</v>
      </c>
      <c r="C5879" s="5" t="s">
        <v>16252</v>
      </c>
      <c r="D5879" s="5" t="s">
        <v>22</v>
      </c>
      <c r="E5879" s="5">
        <v>8</v>
      </c>
      <c r="F5879" s="5" t="s">
        <v>294</v>
      </c>
      <c r="G5879" s="5" t="s">
        <v>294</v>
      </c>
      <c r="J5879" s="5" t="s">
        <v>5157</v>
      </c>
      <c r="M5879" s="5" t="s">
        <v>794</v>
      </c>
      <c r="N5879" s="5" t="s">
        <v>294</v>
      </c>
      <c r="P5879" s="5" t="s">
        <v>294</v>
      </c>
      <c r="Q5879" s="5" t="s">
        <v>294</v>
      </c>
      <c r="R5879" s="5" t="s">
        <v>297</v>
      </c>
      <c r="V5879" s="5" t="s">
        <v>16253</v>
      </c>
    </row>
    <row r="5880" spans="1:22" x14ac:dyDescent="0.35">
      <c r="A5880" s="5" t="s">
        <v>16254</v>
      </c>
      <c r="B5880" s="5" t="s">
        <v>16255</v>
      </c>
      <c r="C5880" s="5" t="s">
        <v>16252</v>
      </c>
      <c r="D5880" s="5" t="s">
        <v>22</v>
      </c>
      <c r="E5880" s="5">
        <v>8</v>
      </c>
      <c r="F5880" s="5" t="s">
        <v>294</v>
      </c>
      <c r="G5880" s="5" t="s">
        <v>294</v>
      </c>
      <c r="J5880" s="5" t="s">
        <v>16196</v>
      </c>
      <c r="M5880" s="5" t="s">
        <v>794</v>
      </c>
      <c r="N5880" s="5" t="s">
        <v>294</v>
      </c>
      <c r="R5880" s="5" t="s">
        <v>297</v>
      </c>
      <c r="V5880" s="5" t="s">
        <v>16254</v>
      </c>
    </row>
    <row r="5881" spans="1:22" x14ac:dyDescent="0.35">
      <c r="A5881" s="5" t="s">
        <v>16256</v>
      </c>
      <c r="B5881" s="5" t="s">
        <v>16257</v>
      </c>
      <c r="C5881" s="5" t="s">
        <v>16252</v>
      </c>
      <c r="D5881" s="5" t="s">
        <v>22</v>
      </c>
      <c r="E5881" s="5">
        <v>10</v>
      </c>
      <c r="F5881" s="5" t="s">
        <v>294</v>
      </c>
      <c r="G5881" s="5" t="s">
        <v>294</v>
      </c>
      <c r="M5881" s="5" t="s">
        <v>3826</v>
      </c>
      <c r="N5881" s="5" t="s">
        <v>294</v>
      </c>
      <c r="R5881" s="5" t="s">
        <v>294</v>
      </c>
      <c r="V5881" s="5" t="s">
        <v>16256</v>
      </c>
    </row>
    <row r="5882" spans="1:22" x14ac:dyDescent="0.35">
      <c r="A5882" s="5" t="s">
        <v>16258</v>
      </c>
      <c r="B5882" s="5" t="s">
        <v>16259</v>
      </c>
      <c r="C5882" s="5" t="s">
        <v>16196</v>
      </c>
      <c r="D5882" s="5" t="s">
        <v>18</v>
      </c>
      <c r="E5882" s="5">
        <v>1</v>
      </c>
      <c r="F5882" s="5" t="s">
        <v>294</v>
      </c>
      <c r="G5882" s="5" t="s">
        <v>297</v>
      </c>
      <c r="L5882" s="5" t="s">
        <v>16143</v>
      </c>
      <c r="M5882" s="5" t="s">
        <v>794</v>
      </c>
      <c r="N5882" s="5" t="s">
        <v>294</v>
      </c>
      <c r="R5882" s="5" t="s">
        <v>294</v>
      </c>
      <c r="S5882" s="5" t="s">
        <v>5975</v>
      </c>
      <c r="V5882" s="5" t="s">
        <v>16258</v>
      </c>
    </row>
    <row r="5883" spans="1:22" x14ac:dyDescent="0.35">
      <c r="A5883" s="5" t="s">
        <v>16260</v>
      </c>
      <c r="B5883" s="5" t="s">
        <v>16261</v>
      </c>
      <c r="C5883" s="5" t="s">
        <v>16252</v>
      </c>
      <c r="D5883" s="5" t="s">
        <v>18</v>
      </c>
      <c r="E5883" s="5">
        <v>2000</v>
      </c>
      <c r="F5883" s="5" t="s">
        <v>294</v>
      </c>
      <c r="G5883" s="5" t="s">
        <v>294</v>
      </c>
      <c r="M5883" s="5" t="s">
        <v>794</v>
      </c>
      <c r="N5883" s="5" t="s">
        <v>294</v>
      </c>
      <c r="R5883" s="5" t="s">
        <v>294</v>
      </c>
      <c r="V5883" s="5" t="s">
        <v>16260</v>
      </c>
    </row>
    <row r="5884" spans="1:22" x14ac:dyDescent="0.35">
      <c r="A5884" s="5" t="s">
        <v>16262</v>
      </c>
      <c r="B5884" s="5" t="s">
        <v>16263</v>
      </c>
      <c r="C5884" s="5" t="s">
        <v>16252</v>
      </c>
      <c r="D5884" s="5" t="s">
        <v>18</v>
      </c>
      <c r="E5884" s="5">
        <v>20</v>
      </c>
      <c r="F5884" s="5" t="s">
        <v>294</v>
      </c>
      <c r="G5884" s="5" t="s">
        <v>294</v>
      </c>
      <c r="M5884" s="5" t="s">
        <v>794</v>
      </c>
      <c r="N5884" s="5" t="s">
        <v>294</v>
      </c>
      <c r="R5884" s="5" t="s">
        <v>294</v>
      </c>
      <c r="V5884" s="5" t="s">
        <v>16262</v>
      </c>
    </row>
    <row r="5885" spans="1:22" x14ac:dyDescent="0.35">
      <c r="A5885" s="5" t="s">
        <v>16264</v>
      </c>
      <c r="B5885" s="5" t="s">
        <v>16265</v>
      </c>
      <c r="C5885" s="5" t="s">
        <v>16196</v>
      </c>
      <c r="D5885" s="5" t="s">
        <v>18</v>
      </c>
      <c r="E5885" s="5">
        <v>1</v>
      </c>
      <c r="F5885" s="5" t="s">
        <v>294</v>
      </c>
      <c r="G5885" s="5" t="s">
        <v>297</v>
      </c>
      <c r="L5885" s="5" t="s">
        <v>822</v>
      </c>
      <c r="M5885" s="5" t="s">
        <v>794</v>
      </c>
      <c r="N5885" s="5" t="s">
        <v>294</v>
      </c>
      <c r="P5885" s="5" t="s">
        <v>294</v>
      </c>
      <c r="Q5885" s="5" t="s">
        <v>294</v>
      </c>
      <c r="R5885" s="5" t="s">
        <v>294</v>
      </c>
      <c r="V5885" s="5" t="s">
        <v>16266</v>
      </c>
    </row>
    <row r="5886" spans="1:22" x14ac:dyDescent="0.35">
      <c r="A5886" s="5" t="s">
        <v>16267</v>
      </c>
      <c r="B5886" s="5" t="s">
        <v>16268</v>
      </c>
      <c r="C5886" s="5" t="s">
        <v>16196</v>
      </c>
      <c r="D5886" s="5" t="s">
        <v>18</v>
      </c>
      <c r="E5886" s="5">
        <v>200</v>
      </c>
      <c r="F5886" s="5" t="s">
        <v>294</v>
      </c>
      <c r="G5886" s="5" t="s">
        <v>294</v>
      </c>
      <c r="M5886" s="5" t="s">
        <v>794</v>
      </c>
      <c r="N5886" s="5" t="s">
        <v>294</v>
      </c>
      <c r="O5886" s="5" t="s">
        <v>294</v>
      </c>
      <c r="P5886" s="5" t="s">
        <v>294</v>
      </c>
      <c r="Q5886" s="5" t="s">
        <v>294</v>
      </c>
      <c r="R5886" s="5" t="s">
        <v>294</v>
      </c>
      <c r="V5886" s="5" t="s">
        <v>16267</v>
      </c>
    </row>
    <row r="5887" spans="1:22" x14ac:dyDescent="0.35">
      <c r="A5887" s="5" t="s">
        <v>16269</v>
      </c>
      <c r="B5887" s="5" t="s">
        <v>16270</v>
      </c>
      <c r="C5887" s="5" t="s">
        <v>5160</v>
      </c>
      <c r="D5887" s="5" t="s">
        <v>18</v>
      </c>
      <c r="E5887" s="5">
        <v>6</v>
      </c>
      <c r="F5887" s="5" t="s">
        <v>294</v>
      </c>
      <c r="G5887" s="5" t="s">
        <v>297</v>
      </c>
      <c r="J5887" s="5" t="s">
        <v>1384</v>
      </c>
      <c r="M5887" s="5" t="s">
        <v>794</v>
      </c>
      <c r="N5887" s="5" t="s">
        <v>294</v>
      </c>
      <c r="R5887" s="5" t="s">
        <v>294</v>
      </c>
      <c r="V5887" s="5" t="s">
        <v>16269</v>
      </c>
    </row>
    <row r="5888" spans="1:22" x14ac:dyDescent="0.35">
      <c r="A5888" s="5" t="s">
        <v>16271</v>
      </c>
      <c r="B5888" s="5" t="s">
        <v>15373</v>
      </c>
      <c r="C5888" s="5" t="s">
        <v>5160</v>
      </c>
      <c r="D5888" s="5" t="s">
        <v>16</v>
      </c>
      <c r="E5888" s="5">
        <v>8</v>
      </c>
      <c r="F5888" s="5" t="s">
        <v>294</v>
      </c>
      <c r="G5888" s="5" t="s">
        <v>294</v>
      </c>
      <c r="M5888" s="5" t="s">
        <v>794</v>
      </c>
      <c r="N5888" s="5" t="s">
        <v>294</v>
      </c>
      <c r="P5888" s="5" t="s">
        <v>294</v>
      </c>
      <c r="Q5888" s="5" t="s">
        <v>294</v>
      </c>
      <c r="R5888" s="5" t="s">
        <v>294</v>
      </c>
      <c r="V5888" s="5" t="s">
        <v>16272</v>
      </c>
    </row>
    <row r="5889" spans="1:22" x14ac:dyDescent="0.35">
      <c r="A5889" s="5" t="s">
        <v>16273</v>
      </c>
      <c r="B5889" s="5" t="s">
        <v>16274</v>
      </c>
      <c r="C5889" s="5" t="s">
        <v>5160</v>
      </c>
      <c r="D5889" s="5" t="s">
        <v>22</v>
      </c>
      <c r="E5889" s="5">
        <v>12</v>
      </c>
      <c r="F5889" s="5" t="s">
        <v>294</v>
      </c>
      <c r="G5889" s="5" t="s">
        <v>294</v>
      </c>
      <c r="J5889" s="5" t="s">
        <v>4404</v>
      </c>
      <c r="M5889" s="5" t="s">
        <v>794</v>
      </c>
      <c r="N5889" s="5" t="s">
        <v>294</v>
      </c>
      <c r="P5889" s="5" t="s">
        <v>294</v>
      </c>
      <c r="Q5889" s="5" t="s">
        <v>294</v>
      </c>
      <c r="R5889" s="5" t="s">
        <v>294</v>
      </c>
      <c r="V5889" s="5" t="s">
        <v>16273</v>
      </c>
    </row>
    <row r="5890" spans="1:22" x14ac:dyDescent="0.35">
      <c r="A5890" s="5" t="s">
        <v>16275</v>
      </c>
      <c r="B5890" s="5" t="s">
        <v>899</v>
      </c>
      <c r="C5890" s="5" t="s">
        <v>5160</v>
      </c>
      <c r="D5890" s="5" t="s">
        <v>20</v>
      </c>
      <c r="E5890" s="5">
        <v>10</v>
      </c>
      <c r="F5890" s="5" t="s">
        <v>294</v>
      </c>
      <c r="G5890" s="5" t="s">
        <v>294</v>
      </c>
      <c r="M5890" s="5" t="s">
        <v>794</v>
      </c>
      <c r="N5890" s="5" t="s">
        <v>294</v>
      </c>
      <c r="R5890" s="5" t="s">
        <v>294</v>
      </c>
      <c r="V5890" s="5" t="s">
        <v>16275</v>
      </c>
    </row>
    <row r="5891" spans="1:22" x14ac:dyDescent="0.35">
      <c r="A5891" s="5" t="s">
        <v>16276</v>
      </c>
      <c r="B5891" s="5" t="s">
        <v>15295</v>
      </c>
      <c r="C5891" s="5" t="s">
        <v>16277</v>
      </c>
      <c r="D5891" s="5" t="s">
        <v>16</v>
      </c>
      <c r="E5891" s="5">
        <v>12</v>
      </c>
      <c r="F5891" s="5" t="s">
        <v>294</v>
      </c>
      <c r="G5891" s="5" t="s">
        <v>294</v>
      </c>
      <c r="M5891" s="5" t="s">
        <v>794</v>
      </c>
      <c r="N5891" s="5" t="s">
        <v>294</v>
      </c>
      <c r="P5891" s="5" t="s">
        <v>294</v>
      </c>
      <c r="Q5891" s="5" t="s">
        <v>294</v>
      </c>
      <c r="R5891" s="5" t="s">
        <v>294</v>
      </c>
      <c r="V5891" s="5" t="s">
        <v>16278</v>
      </c>
    </row>
    <row r="5892" spans="1:22" x14ac:dyDescent="0.35">
      <c r="A5892" s="5" t="s">
        <v>16279</v>
      </c>
      <c r="B5892" s="5" t="s">
        <v>4583</v>
      </c>
      <c r="C5892" s="5" t="s">
        <v>16277</v>
      </c>
      <c r="D5892" s="5" t="s">
        <v>22</v>
      </c>
      <c r="E5892" s="5">
        <v>18</v>
      </c>
      <c r="F5892" s="5" t="s">
        <v>294</v>
      </c>
      <c r="G5892" s="5" t="s">
        <v>294</v>
      </c>
      <c r="M5892" s="5" t="s">
        <v>3826</v>
      </c>
      <c r="N5892" s="5" t="s">
        <v>294</v>
      </c>
      <c r="P5892" s="5" t="s">
        <v>294</v>
      </c>
      <c r="Q5892" s="5" t="s">
        <v>294</v>
      </c>
      <c r="R5892" s="5" t="s">
        <v>294</v>
      </c>
      <c r="V5892" s="5" t="s">
        <v>16280</v>
      </c>
    </row>
    <row r="5893" spans="1:22" x14ac:dyDescent="0.35">
      <c r="A5893" s="5" t="s">
        <v>16281</v>
      </c>
      <c r="B5893" s="5" t="s">
        <v>10220</v>
      </c>
      <c r="C5893" s="5" t="s">
        <v>16277</v>
      </c>
      <c r="D5893" s="5" t="s">
        <v>22</v>
      </c>
      <c r="E5893" s="5">
        <v>8</v>
      </c>
      <c r="F5893" s="5" t="s">
        <v>294</v>
      </c>
      <c r="G5893" s="5" t="s">
        <v>294</v>
      </c>
      <c r="J5893" s="5" t="s">
        <v>5160</v>
      </c>
      <c r="M5893" s="5" t="s">
        <v>794</v>
      </c>
      <c r="N5893" s="5" t="s">
        <v>294</v>
      </c>
      <c r="P5893" s="5" t="s">
        <v>294</v>
      </c>
      <c r="Q5893" s="5" t="s">
        <v>294</v>
      </c>
      <c r="R5893" s="5" t="s">
        <v>297</v>
      </c>
      <c r="V5893" s="5" t="s">
        <v>16282</v>
      </c>
    </row>
    <row r="5894" spans="1:22" x14ac:dyDescent="0.35">
      <c r="A5894" s="5" t="s">
        <v>16283</v>
      </c>
      <c r="B5894" s="5" t="s">
        <v>16284</v>
      </c>
      <c r="C5894" s="5" t="s">
        <v>16277</v>
      </c>
      <c r="D5894" s="5" t="s">
        <v>18</v>
      </c>
      <c r="E5894" s="5">
        <v>9</v>
      </c>
      <c r="F5894" s="5" t="s">
        <v>294</v>
      </c>
      <c r="G5894" s="5" t="s">
        <v>294</v>
      </c>
      <c r="J5894" s="5" t="s">
        <v>411</v>
      </c>
      <c r="M5894" s="5" t="s">
        <v>794</v>
      </c>
      <c r="N5894" s="5" t="s">
        <v>294</v>
      </c>
      <c r="P5894" s="5" t="s">
        <v>294</v>
      </c>
      <c r="Q5894" s="5" t="s">
        <v>294</v>
      </c>
      <c r="R5894" s="5" t="s">
        <v>297</v>
      </c>
      <c r="V5894" s="5" t="s">
        <v>16285</v>
      </c>
    </row>
    <row r="5895" spans="1:22" x14ac:dyDescent="0.35">
      <c r="A5895" s="5" t="s">
        <v>16286</v>
      </c>
      <c r="B5895" s="5" t="s">
        <v>16287</v>
      </c>
      <c r="C5895" s="5" t="s">
        <v>5160</v>
      </c>
      <c r="D5895" s="5" t="s">
        <v>22</v>
      </c>
      <c r="E5895" s="5">
        <v>8</v>
      </c>
      <c r="F5895" s="5" t="s">
        <v>294</v>
      </c>
      <c r="G5895" s="5" t="s">
        <v>294</v>
      </c>
      <c r="M5895" s="5" t="s">
        <v>3826</v>
      </c>
      <c r="N5895" s="5" t="s">
        <v>294</v>
      </c>
      <c r="R5895" s="5" t="s">
        <v>294</v>
      </c>
      <c r="V5895" s="5" t="s">
        <v>16286</v>
      </c>
    </row>
    <row r="5896" spans="1:22" x14ac:dyDescent="0.35">
      <c r="A5896" s="5" t="s">
        <v>16288</v>
      </c>
      <c r="B5896" s="5" t="s">
        <v>337</v>
      </c>
      <c r="C5896" s="5" t="s">
        <v>5160</v>
      </c>
      <c r="D5896" s="5" t="s">
        <v>16</v>
      </c>
      <c r="E5896" s="5">
        <v>13</v>
      </c>
      <c r="F5896" s="5" t="s">
        <v>294</v>
      </c>
      <c r="G5896" s="5" t="s">
        <v>294</v>
      </c>
      <c r="M5896" s="5" t="s">
        <v>794</v>
      </c>
      <c r="N5896" s="5" t="s">
        <v>294</v>
      </c>
      <c r="P5896" s="5" t="s">
        <v>294</v>
      </c>
      <c r="Q5896" s="5" t="s">
        <v>294</v>
      </c>
      <c r="R5896" s="5" t="s">
        <v>294</v>
      </c>
      <c r="V5896" s="5" t="s">
        <v>16289</v>
      </c>
    </row>
    <row r="5897" spans="1:22" x14ac:dyDescent="0.35">
      <c r="A5897" s="5" t="s">
        <v>16290</v>
      </c>
      <c r="B5897" s="5" t="s">
        <v>16291</v>
      </c>
      <c r="C5897" s="5" t="s">
        <v>5160</v>
      </c>
      <c r="D5897" s="5" t="s">
        <v>18</v>
      </c>
      <c r="E5897" s="5">
        <v>4</v>
      </c>
      <c r="F5897" s="5" t="s">
        <v>294</v>
      </c>
      <c r="G5897" s="5" t="s">
        <v>297</v>
      </c>
      <c r="J5897" s="5" t="s">
        <v>1194</v>
      </c>
      <c r="M5897" s="5" t="s">
        <v>794</v>
      </c>
      <c r="N5897" s="5" t="s">
        <v>294</v>
      </c>
      <c r="R5897" s="5" t="s">
        <v>294</v>
      </c>
      <c r="U5897" s="5" t="s">
        <v>13338</v>
      </c>
      <c r="V5897" s="5" t="s">
        <v>16290</v>
      </c>
    </row>
    <row r="5898" spans="1:22" x14ac:dyDescent="0.35">
      <c r="A5898" s="5" t="s">
        <v>16292</v>
      </c>
      <c r="B5898" s="5" t="s">
        <v>15710</v>
      </c>
      <c r="C5898" s="5" t="s">
        <v>5160</v>
      </c>
      <c r="D5898" s="5" t="s">
        <v>20</v>
      </c>
      <c r="E5898" s="5">
        <v>10</v>
      </c>
      <c r="F5898" s="5" t="s">
        <v>294</v>
      </c>
      <c r="G5898" s="5" t="s">
        <v>294</v>
      </c>
      <c r="M5898" s="5" t="s">
        <v>794</v>
      </c>
      <c r="N5898" s="5" t="s">
        <v>294</v>
      </c>
      <c r="P5898" s="5" t="s">
        <v>294</v>
      </c>
      <c r="Q5898" s="5" t="s">
        <v>294</v>
      </c>
      <c r="R5898" s="5" t="s">
        <v>294</v>
      </c>
      <c r="V5898" s="5" t="s">
        <v>16293</v>
      </c>
    </row>
    <row r="5899" spans="1:22" x14ac:dyDescent="0.35">
      <c r="A5899" s="5" t="s">
        <v>16294</v>
      </c>
      <c r="B5899" s="5" t="s">
        <v>5144</v>
      </c>
      <c r="C5899" s="5" t="s">
        <v>5160</v>
      </c>
      <c r="D5899" s="5" t="s">
        <v>16</v>
      </c>
      <c r="E5899" s="5">
        <v>6</v>
      </c>
      <c r="F5899" s="5" t="s">
        <v>294</v>
      </c>
      <c r="G5899" s="5" t="s">
        <v>294</v>
      </c>
      <c r="M5899" s="5" t="s">
        <v>794</v>
      </c>
      <c r="N5899" s="5" t="s">
        <v>294</v>
      </c>
      <c r="P5899" s="5" t="s">
        <v>294</v>
      </c>
      <c r="Q5899" s="5" t="s">
        <v>294</v>
      </c>
      <c r="R5899" s="5" t="s">
        <v>294</v>
      </c>
      <c r="V5899" s="5" t="s">
        <v>16295</v>
      </c>
    </row>
    <row r="5900" spans="1:22" x14ac:dyDescent="0.35">
      <c r="A5900" s="5" t="s">
        <v>16296</v>
      </c>
      <c r="B5900" s="5" t="s">
        <v>16297</v>
      </c>
      <c r="C5900" s="5" t="s">
        <v>5160</v>
      </c>
      <c r="D5900" s="5" t="s">
        <v>20</v>
      </c>
      <c r="E5900" s="5">
        <v>10</v>
      </c>
      <c r="F5900" s="5" t="s">
        <v>294</v>
      </c>
      <c r="G5900" s="5" t="s">
        <v>294</v>
      </c>
      <c r="M5900" s="5" t="s">
        <v>794</v>
      </c>
      <c r="N5900" s="5" t="s">
        <v>294</v>
      </c>
      <c r="P5900" s="5" t="s">
        <v>294</v>
      </c>
      <c r="Q5900" s="5" t="s">
        <v>294</v>
      </c>
      <c r="R5900" s="5" t="s">
        <v>294</v>
      </c>
      <c r="V5900" s="5" t="s">
        <v>16296</v>
      </c>
    </row>
    <row r="5901" spans="1:22" x14ac:dyDescent="0.35">
      <c r="A5901" s="5" t="s">
        <v>16298</v>
      </c>
      <c r="B5901" s="5" t="s">
        <v>13540</v>
      </c>
      <c r="C5901" s="5" t="s">
        <v>5160</v>
      </c>
      <c r="D5901" s="5" t="s">
        <v>28</v>
      </c>
      <c r="E5901" s="5">
        <v>6</v>
      </c>
      <c r="F5901" s="5" t="s">
        <v>294</v>
      </c>
      <c r="G5901" s="5" t="s">
        <v>294</v>
      </c>
      <c r="M5901" s="5" t="s">
        <v>794</v>
      </c>
      <c r="N5901" s="5" t="s">
        <v>294</v>
      </c>
      <c r="P5901" s="5" t="s">
        <v>294</v>
      </c>
      <c r="Q5901" s="5" t="s">
        <v>294</v>
      </c>
      <c r="R5901" s="5" t="s">
        <v>294</v>
      </c>
      <c r="V5901" s="5" t="s">
        <v>16298</v>
      </c>
    </row>
    <row r="5902" spans="1:22" x14ac:dyDescent="0.35">
      <c r="A5902" s="5" t="s">
        <v>16299</v>
      </c>
      <c r="B5902" s="5" t="s">
        <v>16300</v>
      </c>
      <c r="C5902" s="5" t="s">
        <v>5160</v>
      </c>
      <c r="D5902" s="5" t="s">
        <v>18</v>
      </c>
      <c r="E5902" s="5">
        <v>10</v>
      </c>
      <c r="F5902" s="5" t="s">
        <v>297</v>
      </c>
      <c r="G5902" s="5" t="s">
        <v>297</v>
      </c>
      <c r="J5902" s="5" t="s">
        <v>4615</v>
      </c>
      <c r="M5902" s="5" t="s">
        <v>794</v>
      </c>
      <c r="N5902" s="5" t="s">
        <v>294</v>
      </c>
      <c r="R5902" s="5" t="s">
        <v>294</v>
      </c>
      <c r="U5902" s="5" t="s">
        <v>16301</v>
      </c>
      <c r="V5902" s="5" t="s">
        <v>16299</v>
      </c>
    </row>
    <row r="5903" spans="1:22" x14ac:dyDescent="0.35">
      <c r="A5903" s="5" t="s">
        <v>16302</v>
      </c>
      <c r="B5903" s="5" t="s">
        <v>16303</v>
      </c>
      <c r="C5903" s="5" t="s">
        <v>5160</v>
      </c>
      <c r="D5903" s="5" t="s">
        <v>18</v>
      </c>
      <c r="E5903" s="5">
        <v>4</v>
      </c>
      <c r="F5903" s="5" t="s">
        <v>294</v>
      </c>
      <c r="G5903" s="5" t="s">
        <v>297</v>
      </c>
      <c r="J5903" s="5" t="s">
        <v>1194</v>
      </c>
      <c r="M5903" s="5" t="s">
        <v>794</v>
      </c>
      <c r="N5903" s="5" t="s">
        <v>294</v>
      </c>
      <c r="R5903" s="5" t="s">
        <v>294</v>
      </c>
      <c r="U5903" s="5" t="s">
        <v>16304</v>
      </c>
      <c r="V5903" s="5" t="s">
        <v>16302</v>
      </c>
    </row>
    <row r="5904" spans="1:22" x14ac:dyDescent="0.35">
      <c r="A5904" s="5" t="s">
        <v>16305</v>
      </c>
      <c r="B5904" s="5" t="s">
        <v>3761</v>
      </c>
      <c r="C5904" s="5" t="s">
        <v>5160</v>
      </c>
      <c r="D5904" s="5" t="s">
        <v>18</v>
      </c>
      <c r="E5904" s="5">
        <v>15</v>
      </c>
      <c r="F5904" s="5" t="s">
        <v>294</v>
      </c>
      <c r="G5904" s="5" t="s">
        <v>294</v>
      </c>
      <c r="J5904" s="5" t="s">
        <v>3762</v>
      </c>
      <c r="M5904" s="5" t="s">
        <v>794</v>
      </c>
      <c r="N5904" s="5" t="s">
        <v>294</v>
      </c>
      <c r="R5904" s="5" t="s">
        <v>294</v>
      </c>
      <c r="V5904" s="5" t="s">
        <v>16305</v>
      </c>
    </row>
    <row r="5905" spans="1:22" x14ac:dyDescent="0.35">
      <c r="A5905" s="5" t="s">
        <v>16306</v>
      </c>
      <c r="B5905" s="5" t="s">
        <v>16307</v>
      </c>
      <c r="C5905" s="5" t="s">
        <v>5160</v>
      </c>
      <c r="D5905" s="5" t="s">
        <v>18</v>
      </c>
      <c r="E5905" s="5">
        <v>8</v>
      </c>
      <c r="F5905" s="5" t="s">
        <v>294</v>
      </c>
      <c r="G5905" s="5" t="s">
        <v>294</v>
      </c>
      <c r="J5905" s="5" t="s">
        <v>8828</v>
      </c>
      <c r="M5905" s="5" t="s">
        <v>794</v>
      </c>
      <c r="N5905" s="5" t="s">
        <v>294</v>
      </c>
      <c r="R5905" s="5" t="s">
        <v>294</v>
      </c>
      <c r="V5905" s="5" t="s">
        <v>16306</v>
      </c>
    </row>
    <row r="5906" spans="1:22" x14ac:dyDescent="0.35">
      <c r="A5906" s="5" t="s">
        <v>16308</v>
      </c>
      <c r="B5906" s="5" t="s">
        <v>16309</v>
      </c>
      <c r="C5906" s="5" t="s">
        <v>5160</v>
      </c>
      <c r="D5906" s="5" t="s">
        <v>22</v>
      </c>
      <c r="E5906" s="5">
        <v>8</v>
      </c>
      <c r="F5906" s="5" t="s">
        <v>294</v>
      </c>
      <c r="G5906" s="5" t="s">
        <v>294</v>
      </c>
      <c r="M5906" s="5" t="s">
        <v>794</v>
      </c>
      <c r="N5906" s="5" t="s">
        <v>294</v>
      </c>
      <c r="R5906" s="5" t="s">
        <v>297</v>
      </c>
      <c r="V5906" s="5" t="s">
        <v>16308</v>
      </c>
    </row>
    <row r="5907" spans="1:22" x14ac:dyDescent="0.35">
      <c r="A5907" s="5" t="s">
        <v>16310</v>
      </c>
      <c r="B5907" s="5" t="s">
        <v>16311</v>
      </c>
      <c r="C5907" s="5" t="s">
        <v>16119</v>
      </c>
      <c r="D5907" s="5" t="s">
        <v>18</v>
      </c>
      <c r="E5907" s="5">
        <v>1</v>
      </c>
      <c r="F5907" s="5" t="s">
        <v>294</v>
      </c>
      <c r="G5907" s="5" t="s">
        <v>294</v>
      </c>
      <c r="L5907" s="5" t="s">
        <v>822</v>
      </c>
      <c r="M5907" s="5" t="s">
        <v>794</v>
      </c>
      <c r="N5907" s="5" t="s">
        <v>294</v>
      </c>
      <c r="P5907" s="5" t="s">
        <v>294</v>
      </c>
      <c r="Q5907" s="5" t="s">
        <v>294</v>
      </c>
      <c r="R5907" s="5" t="s">
        <v>294</v>
      </c>
      <c r="V5907" s="5" t="s">
        <v>16310</v>
      </c>
    </row>
    <row r="5908" spans="1:22" x14ac:dyDescent="0.35">
      <c r="A5908" s="5" t="s">
        <v>16312</v>
      </c>
      <c r="B5908" s="5" t="s">
        <v>9818</v>
      </c>
      <c r="C5908" s="5" t="s">
        <v>16119</v>
      </c>
      <c r="D5908" s="5" t="s">
        <v>22</v>
      </c>
      <c r="E5908" s="5">
        <v>10</v>
      </c>
      <c r="F5908" s="5" t="s">
        <v>294</v>
      </c>
      <c r="G5908" s="5" t="s">
        <v>294</v>
      </c>
      <c r="J5908" s="5" t="s">
        <v>1816</v>
      </c>
      <c r="M5908" s="5" t="s">
        <v>794</v>
      </c>
      <c r="N5908" s="5" t="s">
        <v>294</v>
      </c>
      <c r="P5908" s="5" t="s">
        <v>294</v>
      </c>
      <c r="Q5908" s="5" t="s">
        <v>294</v>
      </c>
      <c r="R5908" s="5" t="s">
        <v>294</v>
      </c>
      <c r="V5908" s="5" t="s">
        <v>16312</v>
      </c>
    </row>
    <row r="5909" spans="1:22" x14ac:dyDescent="0.35">
      <c r="A5909" s="5" t="s">
        <v>16313</v>
      </c>
      <c r="B5909" s="5" t="s">
        <v>16314</v>
      </c>
      <c r="C5909" s="5" t="s">
        <v>16119</v>
      </c>
      <c r="D5909" s="5" t="s">
        <v>18</v>
      </c>
      <c r="E5909" s="5">
        <v>40</v>
      </c>
      <c r="F5909" s="5" t="s">
        <v>294</v>
      </c>
      <c r="G5909" s="5" t="s">
        <v>294</v>
      </c>
      <c r="M5909" s="5" t="s">
        <v>794</v>
      </c>
      <c r="N5909" s="5" t="s">
        <v>294</v>
      </c>
      <c r="P5909" s="5" t="s">
        <v>294</v>
      </c>
      <c r="R5909" s="5" t="s">
        <v>294</v>
      </c>
      <c r="V5909" s="5" t="s">
        <v>16313</v>
      </c>
    </row>
    <row r="5910" spans="1:22" x14ac:dyDescent="0.35">
      <c r="A5910" s="5" t="s">
        <v>16315</v>
      </c>
      <c r="B5910" s="5" t="s">
        <v>16316</v>
      </c>
      <c r="C5910" s="5" t="s">
        <v>16119</v>
      </c>
      <c r="D5910" s="5" t="s">
        <v>18</v>
      </c>
      <c r="E5910" s="5">
        <v>100</v>
      </c>
      <c r="F5910" s="5" t="s">
        <v>294</v>
      </c>
      <c r="G5910" s="5" t="s">
        <v>294</v>
      </c>
      <c r="M5910" s="5" t="s">
        <v>794</v>
      </c>
      <c r="N5910" s="5" t="s">
        <v>294</v>
      </c>
      <c r="O5910" s="5" t="s">
        <v>294</v>
      </c>
      <c r="P5910" s="5" t="s">
        <v>294</v>
      </c>
      <c r="Q5910" s="5" t="s">
        <v>294</v>
      </c>
      <c r="R5910" s="5" t="s">
        <v>294</v>
      </c>
      <c r="V5910" s="5" t="s">
        <v>16315</v>
      </c>
    </row>
    <row r="5911" spans="1:22" x14ac:dyDescent="0.35">
      <c r="A5911" s="5" t="s">
        <v>16317</v>
      </c>
      <c r="B5911" s="5" t="s">
        <v>16318</v>
      </c>
      <c r="C5911" s="5" t="s">
        <v>16119</v>
      </c>
      <c r="D5911" s="5" t="s">
        <v>18</v>
      </c>
      <c r="E5911" s="5">
        <v>10</v>
      </c>
      <c r="F5911" s="5" t="s">
        <v>294</v>
      </c>
      <c r="G5911" s="5" t="s">
        <v>294</v>
      </c>
      <c r="J5911" s="5" t="s">
        <v>12520</v>
      </c>
      <c r="M5911" s="5" t="s">
        <v>794</v>
      </c>
      <c r="N5911" s="5" t="s">
        <v>294</v>
      </c>
      <c r="P5911" s="5" t="s">
        <v>294</v>
      </c>
      <c r="Q5911" s="5" t="s">
        <v>294</v>
      </c>
      <c r="R5911" s="5" t="s">
        <v>294</v>
      </c>
      <c r="V5911" s="5" t="s">
        <v>16317</v>
      </c>
    </row>
    <row r="5912" spans="1:22" x14ac:dyDescent="0.35">
      <c r="A5912" s="5" t="s">
        <v>16319</v>
      </c>
      <c r="B5912" s="5" t="s">
        <v>16320</v>
      </c>
      <c r="C5912" s="5" t="s">
        <v>16119</v>
      </c>
      <c r="D5912" s="5" t="s">
        <v>18</v>
      </c>
      <c r="E5912" s="5">
        <v>20</v>
      </c>
      <c r="F5912" s="5" t="s">
        <v>294</v>
      </c>
      <c r="G5912" s="5" t="s">
        <v>297</v>
      </c>
      <c r="J5912" s="5" t="s">
        <v>411</v>
      </c>
      <c r="M5912" s="5" t="s">
        <v>794</v>
      </c>
      <c r="N5912" s="5" t="s">
        <v>294</v>
      </c>
      <c r="R5912" s="5" t="s">
        <v>297</v>
      </c>
      <c r="U5912" s="5" t="s">
        <v>13482</v>
      </c>
      <c r="V5912" s="5" t="s">
        <v>16319</v>
      </c>
    </row>
    <row r="5913" spans="1:22" x14ac:dyDescent="0.35">
      <c r="A5913" s="5" t="s">
        <v>16321</v>
      </c>
      <c r="B5913" s="5" t="s">
        <v>16322</v>
      </c>
      <c r="C5913" s="5" t="s">
        <v>16119</v>
      </c>
      <c r="D5913" s="5" t="s">
        <v>18</v>
      </c>
      <c r="E5913" s="5">
        <v>141</v>
      </c>
      <c r="F5913" s="5" t="s">
        <v>294</v>
      </c>
      <c r="G5913" s="5" t="s">
        <v>294</v>
      </c>
      <c r="M5913" s="5" t="s">
        <v>794</v>
      </c>
      <c r="N5913" s="5" t="s">
        <v>297</v>
      </c>
      <c r="O5913" s="5" t="s">
        <v>297</v>
      </c>
      <c r="P5913" s="5" t="s">
        <v>294</v>
      </c>
      <c r="Q5913" s="5" t="s">
        <v>297</v>
      </c>
      <c r="R5913" s="5" t="s">
        <v>294</v>
      </c>
      <c r="V5913" s="5" t="s">
        <v>16321</v>
      </c>
    </row>
    <row r="5914" spans="1:22" x14ac:dyDescent="0.35">
      <c r="A5914" s="5" t="s">
        <v>16323</v>
      </c>
      <c r="B5914" s="5" t="s">
        <v>6050</v>
      </c>
      <c r="C5914" s="5" t="s">
        <v>16119</v>
      </c>
      <c r="D5914" s="5" t="s">
        <v>22</v>
      </c>
      <c r="E5914" s="5">
        <v>9</v>
      </c>
      <c r="F5914" s="5" t="s">
        <v>294</v>
      </c>
      <c r="G5914" s="5" t="s">
        <v>294</v>
      </c>
      <c r="J5914" s="5" t="s">
        <v>641</v>
      </c>
      <c r="M5914" s="5" t="s">
        <v>794</v>
      </c>
      <c r="N5914" s="5" t="s">
        <v>294</v>
      </c>
      <c r="R5914" s="5" t="s">
        <v>297</v>
      </c>
      <c r="V5914" s="5" t="s">
        <v>16323</v>
      </c>
    </row>
    <row r="5915" spans="1:22" x14ac:dyDescent="0.35">
      <c r="A5915" s="5" t="s">
        <v>16324</v>
      </c>
      <c r="B5915" s="5" t="s">
        <v>16325</v>
      </c>
      <c r="C5915" s="5" t="s">
        <v>16119</v>
      </c>
      <c r="D5915" s="5" t="s">
        <v>18</v>
      </c>
      <c r="E5915" s="5">
        <v>40</v>
      </c>
      <c r="F5915" s="5" t="s">
        <v>294</v>
      </c>
      <c r="G5915" s="5" t="s">
        <v>294</v>
      </c>
      <c r="M5915" s="5" t="s">
        <v>794</v>
      </c>
      <c r="N5915" s="5" t="s">
        <v>294</v>
      </c>
      <c r="R5915" s="5" t="s">
        <v>294</v>
      </c>
      <c r="V5915" s="5" t="s">
        <v>16324</v>
      </c>
    </row>
    <row r="5916" spans="1:22" x14ac:dyDescent="0.35">
      <c r="A5916" s="5" t="s">
        <v>16326</v>
      </c>
      <c r="B5916" s="5" t="s">
        <v>10220</v>
      </c>
      <c r="C5916" s="5" t="s">
        <v>16119</v>
      </c>
      <c r="D5916" s="5" t="s">
        <v>22</v>
      </c>
      <c r="E5916" s="5">
        <v>8</v>
      </c>
      <c r="F5916" s="5" t="s">
        <v>294</v>
      </c>
      <c r="G5916" s="5" t="s">
        <v>294</v>
      </c>
      <c r="J5916" s="5" t="s">
        <v>5160</v>
      </c>
      <c r="M5916" s="5" t="s">
        <v>794</v>
      </c>
      <c r="N5916" s="5" t="s">
        <v>294</v>
      </c>
      <c r="R5916" s="5" t="s">
        <v>297</v>
      </c>
      <c r="V5916" s="5" t="s">
        <v>16326</v>
      </c>
    </row>
    <row r="5917" spans="1:22" x14ac:dyDescent="0.35">
      <c r="A5917" s="5" t="s">
        <v>16327</v>
      </c>
      <c r="B5917" s="5" t="s">
        <v>16328</v>
      </c>
      <c r="C5917" s="5" t="s">
        <v>16119</v>
      </c>
      <c r="D5917" s="5" t="s">
        <v>22</v>
      </c>
      <c r="E5917" s="5">
        <v>8</v>
      </c>
      <c r="F5917" s="5" t="s">
        <v>294</v>
      </c>
      <c r="G5917" s="5" t="s">
        <v>294</v>
      </c>
      <c r="M5917" s="5" t="s">
        <v>3826</v>
      </c>
      <c r="N5917" s="5" t="s">
        <v>294</v>
      </c>
      <c r="R5917" s="5" t="s">
        <v>294</v>
      </c>
      <c r="V5917" s="5" t="s">
        <v>16327</v>
      </c>
    </row>
    <row r="5918" spans="1:22" x14ac:dyDescent="0.35">
      <c r="A5918" s="5" t="s">
        <v>16329</v>
      </c>
      <c r="B5918" s="5" t="s">
        <v>16330</v>
      </c>
      <c r="C5918" s="5" t="s">
        <v>16331</v>
      </c>
      <c r="D5918" s="5" t="s">
        <v>18</v>
      </c>
      <c r="E5918" s="5">
        <v>1</v>
      </c>
      <c r="F5918" s="5" t="s">
        <v>294</v>
      </c>
      <c r="G5918" s="5" t="s">
        <v>297</v>
      </c>
      <c r="L5918" s="5" t="s">
        <v>822</v>
      </c>
      <c r="M5918" s="5" t="s">
        <v>794</v>
      </c>
      <c r="N5918" s="5" t="s">
        <v>294</v>
      </c>
      <c r="P5918" s="5" t="s">
        <v>294</v>
      </c>
      <c r="Q5918" s="5" t="s">
        <v>294</v>
      </c>
      <c r="R5918" s="5" t="s">
        <v>294</v>
      </c>
      <c r="V5918" s="5" t="s">
        <v>16329</v>
      </c>
    </row>
    <row r="5919" spans="1:22" x14ac:dyDescent="0.35">
      <c r="A5919" s="5" t="s">
        <v>16332</v>
      </c>
      <c r="B5919" s="5" t="s">
        <v>8241</v>
      </c>
      <c r="C5919" s="5" t="s">
        <v>16331</v>
      </c>
      <c r="D5919" s="5" t="s">
        <v>18</v>
      </c>
      <c r="E5919" s="5">
        <v>10</v>
      </c>
      <c r="F5919" s="5" t="s">
        <v>294</v>
      </c>
      <c r="G5919" s="5" t="s">
        <v>297</v>
      </c>
      <c r="J5919" s="5" t="s">
        <v>16333</v>
      </c>
      <c r="M5919" s="5" t="s">
        <v>794</v>
      </c>
      <c r="N5919" s="5" t="s">
        <v>294</v>
      </c>
      <c r="O5919" s="5" t="s">
        <v>294</v>
      </c>
      <c r="P5919" s="5" t="s">
        <v>294</v>
      </c>
      <c r="Q5919" s="5" t="s">
        <v>294</v>
      </c>
      <c r="R5919" s="5" t="s">
        <v>294</v>
      </c>
      <c r="U5919" s="5" t="s">
        <v>16334</v>
      </c>
      <c r="V5919" s="5" t="s">
        <v>16332</v>
      </c>
    </row>
    <row r="5920" spans="1:22" x14ac:dyDescent="0.35">
      <c r="A5920" s="5" t="s">
        <v>16335</v>
      </c>
      <c r="B5920" s="5" t="s">
        <v>16336</v>
      </c>
      <c r="C5920" s="5" t="s">
        <v>16331</v>
      </c>
      <c r="D5920" s="5" t="s">
        <v>18</v>
      </c>
      <c r="E5920" s="5">
        <v>8</v>
      </c>
      <c r="F5920" s="5" t="s">
        <v>294</v>
      </c>
      <c r="G5920" s="5" t="s">
        <v>297</v>
      </c>
      <c r="J5920" s="5" t="s">
        <v>16333</v>
      </c>
      <c r="M5920" s="5" t="s">
        <v>794</v>
      </c>
      <c r="N5920" s="5" t="s">
        <v>294</v>
      </c>
      <c r="O5920" s="5" t="s">
        <v>294</v>
      </c>
      <c r="P5920" s="5" t="s">
        <v>294</v>
      </c>
      <c r="Q5920" s="5" t="s">
        <v>294</v>
      </c>
      <c r="R5920" s="5" t="s">
        <v>294</v>
      </c>
      <c r="U5920" s="5" t="s">
        <v>16334</v>
      </c>
      <c r="V5920" s="5" t="s">
        <v>16335</v>
      </c>
    </row>
    <row r="5921" spans="1:22" x14ac:dyDescent="0.35">
      <c r="A5921" s="5" t="s">
        <v>16337</v>
      </c>
      <c r="B5921" s="5" t="s">
        <v>16338</v>
      </c>
      <c r="C5921" s="5" t="s">
        <v>16331</v>
      </c>
      <c r="D5921" s="5" t="s">
        <v>18</v>
      </c>
      <c r="E5921" s="5">
        <v>1</v>
      </c>
      <c r="F5921" s="5" t="s">
        <v>294</v>
      </c>
      <c r="G5921" s="5" t="s">
        <v>297</v>
      </c>
      <c r="L5921" s="5" t="s">
        <v>16339</v>
      </c>
      <c r="M5921" s="5" t="s">
        <v>794</v>
      </c>
      <c r="N5921" s="5" t="s">
        <v>294</v>
      </c>
      <c r="P5921" s="5" t="s">
        <v>294</v>
      </c>
      <c r="Q5921" s="5" t="s">
        <v>294</v>
      </c>
      <c r="R5921" s="5" t="s">
        <v>294</v>
      </c>
      <c r="V5921" s="5" t="s">
        <v>16337</v>
      </c>
    </row>
    <row r="5922" spans="1:22" x14ac:dyDescent="0.35">
      <c r="A5922" s="5" t="s">
        <v>16340</v>
      </c>
      <c r="B5922" s="5" t="s">
        <v>16341</v>
      </c>
      <c r="C5922" s="5" t="s">
        <v>16331</v>
      </c>
      <c r="D5922" s="5" t="s">
        <v>18</v>
      </c>
      <c r="E5922" s="5">
        <v>200</v>
      </c>
      <c r="F5922" s="5" t="s">
        <v>294</v>
      </c>
      <c r="G5922" s="5" t="s">
        <v>294</v>
      </c>
      <c r="M5922" s="5" t="s">
        <v>794</v>
      </c>
      <c r="N5922" s="5" t="s">
        <v>294</v>
      </c>
      <c r="O5922" s="5" t="s">
        <v>294</v>
      </c>
      <c r="P5922" s="5" t="s">
        <v>294</v>
      </c>
      <c r="Q5922" s="5" t="s">
        <v>294</v>
      </c>
      <c r="R5922" s="5" t="s">
        <v>294</v>
      </c>
      <c r="V5922" s="5" t="s">
        <v>16340</v>
      </c>
    </row>
    <row r="5923" spans="1:22" x14ac:dyDescent="0.35">
      <c r="A5923" s="5" t="s">
        <v>16342</v>
      </c>
      <c r="B5923" s="5" t="s">
        <v>16343</v>
      </c>
      <c r="C5923" s="5" t="s">
        <v>16331</v>
      </c>
      <c r="D5923" s="5" t="s">
        <v>22</v>
      </c>
      <c r="E5923" s="5">
        <v>18</v>
      </c>
      <c r="F5923" s="5" t="s">
        <v>297</v>
      </c>
      <c r="G5923" s="5" t="s">
        <v>294</v>
      </c>
      <c r="J5923" s="5" t="s">
        <v>5160</v>
      </c>
      <c r="M5923" s="5" t="s">
        <v>794</v>
      </c>
      <c r="N5923" s="5" t="s">
        <v>294</v>
      </c>
      <c r="O5923" s="5" t="s">
        <v>294</v>
      </c>
      <c r="P5923" s="5" t="s">
        <v>294</v>
      </c>
      <c r="Q5923" s="5" t="s">
        <v>294</v>
      </c>
      <c r="R5923" s="5" t="s">
        <v>297</v>
      </c>
      <c r="V5923" s="5" t="s">
        <v>16342</v>
      </c>
    </row>
    <row r="5924" spans="1:22" x14ac:dyDescent="0.35">
      <c r="A5924" s="5" t="s">
        <v>16344</v>
      </c>
      <c r="B5924" s="5" t="s">
        <v>16345</v>
      </c>
      <c r="C5924" s="5" t="s">
        <v>16119</v>
      </c>
      <c r="D5924" s="5" t="s">
        <v>18</v>
      </c>
      <c r="E5924" s="5">
        <v>1</v>
      </c>
      <c r="F5924" s="5" t="s">
        <v>294</v>
      </c>
      <c r="G5924" s="5" t="s">
        <v>297</v>
      </c>
      <c r="L5924" s="5" t="s">
        <v>4399</v>
      </c>
      <c r="M5924" s="5" t="s">
        <v>794</v>
      </c>
      <c r="N5924" s="5" t="s">
        <v>294</v>
      </c>
      <c r="R5924" s="5" t="s">
        <v>294</v>
      </c>
      <c r="V5924" s="5" t="s">
        <v>16344</v>
      </c>
    </row>
    <row r="5925" spans="1:22" x14ac:dyDescent="0.35">
      <c r="A5925" s="5" t="s">
        <v>16346</v>
      </c>
      <c r="B5925" s="5" t="s">
        <v>3907</v>
      </c>
      <c r="C5925" s="5" t="s">
        <v>16331</v>
      </c>
      <c r="D5925" s="5" t="s">
        <v>22</v>
      </c>
      <c r="E5925" s="5">
        <v>18</v>
      </c>
      <c r="F5925" s="5" t="s">
        <v>294</v>
      </c>
      <c r="G5925" s="5" t="s">
        <v>294</v>
      </c>
      <c r="M5925" s="5" t="s">
        <v>3826</v>
      </c>
      <c r="N5925" s="5" t="s">
        <v>294</v>
      </c>
      <c r="P5925" s="5" t="s">
        <v>294</v>
      </c>
      <c r="Q5925" s="5" t="s">
        <v>294</v>
      </c>
      <c r="R5925" s="5" t="s">
        <v>294</v>
      </c>
      <c r="V5925" s="5" t="s">
        <v>16346</v>
      </c>
    </row>
    <row r="5926" spans="1:22" x14ac:dyDescent="0.35">
      <c r="A5926" s="5" t="s">
        <v>16347</v>
      </c>
      <c r="B5926" s="5" t="s">
        <v>16348</v>
      </c>
      <c r="C5926" s="5" t="s">
        <v>16331</v>
      </c>
      <c r="D5926" s="5" t="s">
        <v>18</v>
      </c>
      <c r="E5926" s="5">
        <v>8</v>
      </c>
      <c r="F5926" s="5" t="s">
        <v>297</v>
      </c>
      <c r="G5926" s="5" t="s">
        <v>297</v>
      </c>
      <c r="J5926" s="5" t="s">
        <v>3756</v>
      </c>
      <c r="M5926" s="5" t="s">
        <v>794</v>
      </c>
      <c r="N5926" s="5" t="s">
        <v>294</v>
      </c>
      <c r="O5926" s="5" t="s">
        <v>294</v>
      </c>
      <c r="P5926" s="5" t="s">
        <v>294</v>
      </c>
      <c r="Q5926" s="5" t="s">
        <v>294</v>
      </c>
      <c r="R5926" s="5" t="s">
        <v>294</v>
      </c>
      <c r="U5926" s="5" t="s">
        <v>16349</v>
      </c>
      <c r="V5926" s="5" t="s">
        <v>16347</v>
      </c>
    </row>
    <row r="5927" spans="1:22" x14ac:dyDescent="0.35">
      <c r="A5927" s="5" t="s">
        <v>16350</v>
      </c>
      <c r="B5927" s="5" t="s">
        <v>16351</v>
      </c>
      <c r="C5927" s="5" t="s">
        <v>16119</v>
      </c>
      <c r="D5927" s="5" t="s">
        <v>18</v>
      </c>
      <c r="E5927" s="5">
        <v>100</v>
      </c>
      <c r="F5927" s="5" t="s">
        <v>294</v>
      </c>
      <c r="G5927" s="5" t="s">
        <v>294</v>
      </c>
      <c r="M5927" s="5" t="s">
        <v>794</v>
      </c>
      <c r="N5927" s="5" t="s">
        <v>294</v>
      </c>
      <c r="O5927" s="5" t="s">
        <v>294</v>
      </c>
      <c r="P5927" s="5" t="s">
        <v>294</v>
      </c>
      <c r="Q5927" s="5" t="s">
        <v>294</v>
      </c>
      <c r="R5927" s="5" t="s">
        <v>294</v>
      </c>
      <c r="V5927" s="5" t="s">
        <v>16350</v>
      </c>
    </row>
    <row r="5928" spans="1:22" x14ac:dyDescent="0.35">
      <c r="A5928" s="5" t="s">
        <v>16352</v>
      </c>
      <c r="B5928" s="5" t="s">
        <v>16139</v>
      </c>
      <c r="C5928" s="5" t="s">
        <v>16331</v>
      </c>
      <c r="D5928" s="5" t="s">
        <v>18</v>
      </c>
      <c r="E5928" s="5">
        <v>1</v>
      </c>
      <c r="F5928" s="5" t="s">
        <v>294</v>
      </c>
      <c r="G5928" s="5" t="s">
        <v>297</v>
      </c>
      <c r="L5928" s="5" t="s">
        <v>822</v>
      </c>
      <c r="M5928" s="5" t="s">
        <v>794</v>
      </c>
      <c r="N5928" s="5" t="s">
        <v>294</v>
      </c>
      <c r="P5928" s="5" t="s">
        <v>294</v>
      </c>
      <c r="Q5928" s="5" t="s">
        <v>294</v>
      </c>
      <c r="R5928" s="5" t="s">
        <v>294</v>
      </c>
      <c r="V5928" s="5" t="s">
        <v>16352</v>
      </c>
    </row>
    <row r="5929" spans="1:22" x14ac:dyDescent="0.35">
      <c r="A5929" s="5" t="s">
        <v>16353</v>
      </c>
      <c r="B5929" s="5" t="s">
        <v>16284</v>
      </c>
      <c r="C5929" s="5" t="s">
        <v>16331</v>
      </c>
      <c r="D5929" s="5" t="s">
        <v>22</v>
      </c>
      <c r="E5929" s="5">
        <v>10</v>
      </c>
      <c r="F5929" s="5" t="s">
        <v>297</v>
      </c>
      <c r="G5929" s="5" t="s">
        <v>294</v>
      </c>
      <c r="J5929" s="5" t="s">
        <v>16119</v>
      </c>
      <c r="M5929" s="5" t="s">
        <v>794</v>
      </c>
      <c r="N5929" s="5" t="s">
        <v>294</v>
      </c>
      <c r="O5929" s="5" t="s">
        <v>294</v>
      </c>
      <c r="P5929" s="5" t="s">
        <v>294</v>
      </c>
      <c r="Q5929" s="5" t="s">
        <v>294</v>
      </c>
      <c r="R5929" s="5" t="s">
        <v>297</v>
      </c>
      <c r="V5929" s="5" t="s">
        <v>16353</v>
      </c>
    </row>
    <row r="5930" spans="1:22" x14ac:dyDescent="0.35">
      <c r="A5930" s="5" t="s">
        <v>16354</v>
      </c>
      <c r="B5930" s="5" t="s">
        <v>16355</v>
      </c>
      <c r="C5930" s="5" t="s">
        <v>16331</v>
      </c>
      <c r="D5930" s="5" t="s">
        <v>18</v>
      </c>
      <c r="E5930" s="5">
        <v>1</v>
      </c>
      <c r="F5930" s="5" t="s">
        <v>294</v>
      </c>
      <c r="G5930" s="5" t="s">
        <v>297</v>
      </c>
      <c r="L5930" s="5" t="s">
        <v>822</v>
      </c>
      <c r="M5930" s="5" t="s">
        <v>794</v>
      </c>
      <c r="N5930" s="5" t="s">
        <v>294</v>
      </c>
      <c r="P5930" s="5" t="s">
        <v>294</v>
      </c>
      <c r="Q5930" s="5" t="s">
        <v>294</v>
      </c>
      <c r="R5930" s="5" t="s">
        <v>294</v>
      </c>
      <c r="V5930" s="5" t="s">
        <v>16354</v>
      </c>
    </row>
    <row r="5931" spans="1:22" x14ac:dyDescent="0.35">
      <c r="A5931" s="5" t="s">
        <v>16356</v>
      </c>
      <c r="B5931" s="5" t="s">
        <v>16357</v>
      </c>
      <c r="C5931" s="5" t="s">
        <v>16331</v>
      </c>
      <c r="D5931" s="5" t="s">
        <v>18</v>
      </c>
      <c r="E5931" s="5">
        <v>1</v>
      </c>
      <c r="F5931" s="5" t="s">
        <v>294</v>
      </c>
      <c r="G5931" s="5" t="s">
        <v>297</v>
      </c>
      <c r="L5931" s="5" t="s">
        <v>822</v>
      </c>
      <c r="M5931" s="5" t="s">
        <v>794</v>
      </c>
      <c r="N5931" s="5" t="s">
        <v>294</v>
      </c>
      <c r="P5931" s="5" t="s">
        <v>294</v>
      </c>
      <c r="Q5931" s="5" t="s">
        <v>294</v>
      </c>
      <c r="R5931" s="5" t="s">
        <v>294</v>
      </c>
      <c r="V5931" s="5" t="s">
        <v>16356</v>
      </c>
    </row>
    <row r="5932" spans="1:22" x14ac:dyDescent="0.35">
      <c r="A5932" s="5" t="s">
        <v>16358</v>
      </c>
      <c r="B5932" s="5" t="s">
        <v>16359</v>
      </c>
      <c r="C5932" s="5" t="s">
        <v>16331</v>
      </c>
      <c r="D5932" s="5" t="s">
        <v>18</v>
      </c>
      <c r="E5932" s="5">
        <v>1</v>
      </c>
      <c r="F5932" s="5" t="s">
        <v>294</v>
      </c>
      <c r="G5932" s="5" t="s">
        <v>297</v>
      </c>
      <c r="L5932" s="5" t="s">
        <v>16360</v>
      </c>
      <c r="M5932" s="5" t="s">
        <v>794</v>
      </c>
      <c r="N5932" s="5" t="s">
        <v>294</v>
      </c>
      <c r="P5932" s="5" t="s">
        <v>294</v>
      </c>
      <c r="Q5932" s="5" t="s">
        <v>294</v>
      </c>
      <c r="R5932" s="5" t="s">
        <v>294</v>
      </c>
      <c r="V5932" s="5" t="s">
        <v>16358</v>
      </c>
    </row>
    <row r="5933" spans="1:22" x14ac:dyDescent="0.35">
      <c r="A5933" s="5" t="s">
        <v>16361</v>
      </c>
      <c r="B5933" s="5" t="s">
        <v>16362</v>
      </c>
      <c r="C5933" s="5" t="s">
        <v>16331</v>
      </c>
      <c r="D5933" s="5" t="s">
        <v>18</v>
      </c>
      <c r="E5933" s="5">
        <v>200</v>
      </c>
      <c r="F5933" s="5" t="s">
        <v>294</v>
      </c>
      <c r="G5933" s="5" t="s">
        <v>294</v>
      </c>
      <c r="M5933" s="5" t="s">
        <v>794</v>
      </c>
      <c r="N5933" s="5" t="s">
        <v>294</v>
      </c>
      <c r="O5933" s="5" t="s">
        <v>294</v>
      </c>
      <c r="P5933" s="5" t="s">
        <v>294</v>
      </c>
      <c r="Q5933" s="5" t="s">
        <v>294</v>
      </c>
      <c r="R5933" s="5" t="s">
        <v>294</v>
      </c>
      <c r="V5933" s="5" t="s">
        <v>16361</v>
      </c>
    </row>
    <row r="5934" spans="1:22" x14ac:dyDescent="0.35">
      <c r="A5934" s="5" t="s">
        <v>16363</v>
      </c>
      <c r="B5934" s="5" t="s">
        <v>16364</v>
      </c>
      <c r="C5934" s="5" t="s">
        <v>16119</v>
      </c>
      <c r="D5934" s="5" t="s">
        <v>18</v>
      </c>
      <c r="E5934" s="5">
        <v>141</v>
      </c>
      <c r="F5934" s="5" t="s">
        <v>294</v>
      </c>
      <c r="G5934" s="5" t="s">
        <v>294</v>
      </c>
      <c r="M5934" s="5" t="s">
        <v>794</v>
      </c>
      <c r="N5934" s="5" t="s">
        <v>297</v>
      </c>
      <c r="O5934" s="5" t="s">
        <v>297</v>
      </c>
      <c r="P5934" s="5" t="s">
        <v>294</v>
      </c>
      <c r="Q5934" s="5" t="s">
        <v>297</v>
      </c>
      <c r="R5934" s="5" t="s">
        <v>294</v>
      </c>
      <c r="V5934" s="5" t="s">
        <v>16363</v>
      </c>
    </row>
    <row r="5935" spans="1:22" x14ac:dyDescent="0.35">
      <c r="A5935" s="5" t="s">
        <v>16365</v>
      </c>
      <c r="B5935" s="5" t="s">
        <v>16366</v>
      </c>
      <c r="C5935" s="5" t="s">
        <v>16119</v>
      </c>
      <c r="D5935" s="5" t="s">
        <v>18</v>
      </c>
      <c r="E5935" s="5">
        <v>141</v>
      </c>
      <c r="F5935" s="5" t="s">
        <v>294</v>
      </c>
      <c r="G5935" s="5" t="s">
        <v>294</v>
      </c>
      <c r="M5935" s="5" t="s">
        <v>794</v>
      </c>
      <c r="N5935" s="5" t="s">
        <v>297</v>
      </c>
      <c r="O5935" s="5" t="s">
        <v>297</v>
      </c>
      <c r="P5935" s="5" t="s">
        <v>294</v>
      </c>
      <c r="Q5935" s="5" t="s">
        <v>297</v>
      </c>
      <c r="R5935" s="5" t="s">
        <v>294</v>
      </c>
      <c r="V5935" s="5" t="s">
        <v>16365</v>
      </c>
    </row>
    <row r="5936" spans="1:22" x14ac:dyDescent="0.35">
      <c r="A5936" s="5" t="s">
        <v>16367</v>
      </c>
      <c r="B5936" s="5" t="s">
        <v>16368</v>
      </c>
      <c r="C5936" s="5" t="s">
        <v>5160</v>
      </c>
      <c r="D5936" s="5" t="s">
        <v>20</v>
      </c>
      <c r="E5936" s="5">
        <v>10</v>
      </c>
      <c r="F5936" s="5" t="s">
        <v>294</v>
      </c>
      <c r="G5936" s="5" t="s">
        <v>294</v>
      </c>
      <c r="M5936" s="5" t="s">
        <v>794</v>
      </c>
      <c r="N5936" s="5" t="s">
        <v>294</v>
      </c>
      <c r="R5936" s="5" t="s">
        <v>297</v>
      </c>
      <c r="V5936" s="5" t="s">
        <v>16367</v>
      </c>
    </row>
    <row r="5937" spans="1:22" x14ac:dyDescent="0.35">
      <c r="A5937" s="5" t="s">
        <v>16369</v>
      </c>
      <c r="B5937" s="5" t="s">
        <v>16370</v>
      </c>
      <c r="C5937" s="5" t="s">
        <v>5160</v>
      </c>
      <c r="D5937" s="5" t="s">
        <v>28</v>
      </c>
      <c r="E5937" s="5">
        <v>6</v>
      </c>
      <c r="F5937" s="5" t="s">
        <v>294</v>
      </c>
      <c r="G5937" s="5" t="s">
        <v>294</v>
      </c>
      <c r="M5937" s="5" t="s">
        <v>794</v>
      </c>
      <c r="N5937" s="5" t="s">
        <v>294</v>
      </c>
      <c r="R5937" s="5" t="s">
        <v>294</v>
      </c>
      <c r="V5937" s="5" t="s">
        <v>16369</v>
      </c>
    </row>
    <row r="5938" spans="1:22" x14ac:dyDescent="0.35">
      <c r="A5938" s="5" t="s">
        <v>16371</v>
      </c>
      <c r="B5938" s="5" t="s">
        <v>16372</v>
      </c>
      <c r="C5938" s="5" t="s">
        <v>5160</v>
      </c>
      <c r="D5938" s="5" t="s">
        <v>18</v>
      </c>
      <c r="E5938" s="5">
        <v>4</v>
      </c>
      <c r="F5938" s="5" t="s">
        <v>294</v>
      </c>
      <c r="G5938" s="5" t="s">
        <v>297</v>
      </c>
      <c r="J5938" s="5" t="s">
        <v>1194</v>
      </c>
      <c r="M5938" s="5" t="s">
        <v>794</v>
      </c>
      <c r="N5938" s="5" t="s">
        <v>294</v>
      </c>
      <c r="R5938" s="5" t="s">
        <v>294</v>
      </c>
      <c r="V5938" s="5" t="s">
        <v>16371</v>
      </c>
    </row>
    <row r="5939" spans="1:22" x14ac:dyDescent="0.35">
      <c r="A5939" s="5" t="s">
        <v>16373</v>
      </c>
      <c r="B5939" s="5" t="s">
        <v>16374</v>
      </c>
      <c r="C5939" s="5" t="s">
        <v>16119</v>
      </c>
      <c r="D5939" s="5" t="s">
        <v>18</v>
      </c>
      <c r="E5939" s="5">
        <v>1</v>
      </c>
      <c r="F5939" s="5" t="s">
        <v>294</v>
      </c>
      <c r="G5939" s="5" t="s">
        <v>297</v>
      </c>
      <c r="L5939" s="5" t="s">
        <v>4399</v>
      </c>
      <c r="M5939" s="5" t="s">
        <v>794</v>
      </c>
      <c r="N5939" s="5" t="s">
        <v>294</v>
      </c>
      <c r="R5939" s="5" t="s">
        <v>294</v>
      </c>
      <c r="V5939" s="5" t="s">
        <v>16373</v>
      </c>
    </row>
    <row r="5940" spans="1:22" x14ac:dyDescent="0.35">
      <c r="A5940" s="5" t="s">
        <v>16375</v>
      </c>
      <c r="B5940" s="5" t="s">
        <v>16376</v>
      </c>
      <c r="C5940" s="5" t="s">
        <v>16119</v>
      </c>
      <c r="D5940" s="5" t="s">
        <v>18</v>
      </c>
      <c r="E5940" s="5">
        <v>20</v>
      </c>
      <c r="F5940" s="5" t="s">
        <v>294</v>
      </c>
      <c r="G5940" s="5" t="s">
        <v>294</v>
      </c>
      <c r="M5940" s="5" t="s">
        <v>794</v>
      </c>
      <c r="N5940" s="5" t="s">
        <v>294</v>
      </c>
      <c r="R5940" s="5" t="s">
        <v>294</v>
      </c>
      <c r="V5940" s="5" t="s">
        <v>16375</v>
      </c>
    </row>
    <row r="5941" spans="1:22" x14ac:dyDescent="0.35">
      <c r="A5941" s="5" t="s">
        <v>16377</v>
      </c>
      <c r="B5941" s="5" t="s">
        <v>16378</v>
      </c>
      <c r="C5941" s="5" t="s">
        <v>16119</v>
      </c>
      <c r="D5941" s="5" t="s">
        <v>20</v>
      </c>
      <c r="E5941" s="5">
        <v>10</v>
      </c>
      <c r="F5941" s="5" t="s">
        <v>294</v>
      </c>
      <c r="G5941" s="5" t="s">
        <v>294</v>
      </c>
      <c r="M5941" s="5" t="s">
        <v>794</v>
      </c>
      <c r="N5941" s="5" t="s">
        <v>294</v>
      </c>
      <c r="R5941" s="5" t="s">
        <v>294</v>
      </c>
      <c r="V5941" s="5" t="s">
        <v>16377</v>
      </c>
    </row>
    <row r="5942" spans="1:22" x14ac:dyDescent="0.35">
      <c r="A5942" s="5" t="s">
        <v>16379</v>
      </c>
      <c r="B5942" s="5" t="s">
        <v>16380</v>
      </c>
      <c r="C5942" s="5" t="s">
        <v>5160</v>
      </c>
      <c r="D5942" s="5" t="s">
        <v>20</v>
      </c>
      <c r="E5942" s="5">
        <v>10</v>
      </c>
      <c r="F5942" s="5" t="s">
        <v>294</v>
      </c>
      <c r="G5942" s="5" t="s">
        <v>294</v>
      </c>
      <c r="M5942" s="5" t="s">
        <v>794</v>
      </c>
      <c r="N5942" s="5" t="s">
        <v>294</v>
      </c>
      <c r="R5942" s="5" t="s">
        <v>294</v>
      </c>
      <c r="V5942" s="5" t="s">
        <v>16379</v>
      </c>
    </row>
    <row r="5943" spans="1:22" x14ac:dyDescent="0.35">
      <c r="A5943" s="5" t="s">
        <v>16381</v>
      </c>
      <c r="B5943" s="5" t="s">
        <v>16382</v>
      </c>
      <c r="C5943" s="5" t="s">
        <v>5160</v>
      </c>
      <c r="D5943" s="5" t="s">
        <v>16</v>
      </c>
      <c r="E5943" s="5">
        <v>12</v>
      </c>
      <c r="F5943" s="5" t="s">
        <v>294</v>
      </c>
      <c r="G5943" s="5" t="s">
        <v>294</v>
      </c>
      <c r="M5943" s="5" t="s">
        <v>794</v>
      </c>
      <c r="N5943" s="5" t="s">
        <v>294</v>
      </c>
      <c r="P5943" s="5" t="s">
        <v>294</v>
      </c>
      <c r="Q5943" s="5" t="s">
        <v>294</v>
      </c>
      <c r="R5943" s="5" t="s">
        <v>294</v>
      </c>
      <c r="V5943" s="5" t="s">
        <v>16381</v>
      </c>
    </row>
    <row r="5944" spans="1:22" x14ac:dyDescent="0.35">
      <c r="A5944" s="5" t="s">
        <v>16383</v>
      </c>
      <c r="B5944" s="5" t="s">
        <v>16384</v>
      </c>
      <c r="C5944" s="5" t="s">
        <v>5160</v>
      </c>
      <c r="D5944" s="5" t="s">
        <v>22</v>
      </c>
      <c r="E5944" s="5">
        <v>18</v>
      </c>
      <c r="F5944" s="5" t="s">
        <v>294</v>
      </c>
      <c r="G5944" s="5" t="s">
        <v>294</v>
      </c>
      <c r="J5944" s="5" t="s">
        <v>4404</v>
      </c>
      <c r="M5944" s="5" t="s">
        <v>794</v>
      </c>
      <c r="N5944" s="5" t="s">
        <v>294</v>
      </c>
      <c r="P5944" s="5" t="s">
        <v>294</v>
      </c>
      <c r="Q5944" s="5" t="s">
        <v>294</v>
      </c>
      <c r="R5944" s="5" t="s">
        <v>294</v>
      </c>
      <c r="V5944" s="5" t="s">
        <v>16385</v>
      </c>
    </row>
    <row r="5945" spans="1:22" x14ac:dyDescent="0.35">
      <c r="A5945" s="5" t="s">
        <v>16386</v>
      </c>
      <c r="B5945" s="5" t="s">
        <v>5230</v>
      </c>
      <c r="C5945" s="5" t="s">
        <v>5160</v>
      </c>
      <c r="D5945" s="5" t="s">
        <v>20</v>
      </c>
      <c r="E5945" s="5">
        <v>10</v>
      </c>
      <c r="F5945" s="5" t="s">
        <v>294</v>
      </c>
      <c r="G5945" s="5" t="s">
        <v>294</v>
      </c>
      <c r="M5945" s="5" t="s">
        <v>794</v>
      </c>
      <c r="N5945" s="5" t="s">
        <v>294</v>
      </c>
      <c r="P5945" s="5" t="s">
        <v>294</v>
      </c>
      <c r="Q5945" s="5" t="s">
        <v>294</v>
      </c>
      <c r="R5945" s="5" t="s">
        <v>294</v>
      </c>
      <c r="V5945" s="5" t="s">
        <v>16386</v>
      </c>
    </row>
    <row r="5946" spans="1:22" x14ac:dyDescent="0.35">
      <c r="A5946" s="5" t="s">
        <v>16387</v>
      </c>
      <c r="B5946" s="5" t="s">
        <v>4226</v>
      </c>
      <c r="C5946" s="5" t="s">
        <v>5160</v>
      </c>
      <c r="D5946" s="5" t="s">
        <v>18</v>
      </c>
      <c r="E5946" s="5">
        <v>60</v>
      </c>
      <c r="F5946" s="5" t="s">
        <v>294</v>
      </c>
      <c r="G5946" s="5" t="s">
        <v>294</v>
      </c>
      <c r="M5946" s="5" t="s">
        <v>794</v>
      </c>
      <c r="N5946" s="5" t="s">
        <v>294</v>
      </c>
      <c r="P5946" s="5" t="s">
        <v>294</v>
      </c>
      <c r="Q5946" s="5" t="s">
        <v>294</v>
      </c>
      <c r="R5946" s="5" t="s">
        <v>294</v>
      </c>
      <c r="V5946" s="5" t="s">
        <v>16387</v>
      </c>
    </row>
    <row r="5947" spans="1:22" x14ac:dyDescent="0.35">
      <c r="A5947" s="5" t="s">
        <v>16388</v>
      </c>
      <c r="B5947" s="5" t="s">
        <v>16389</v>
      </c>
      <c r="C5947" s="5" t="s">
        <v>5160</v>
      </c>
      <c r="D5947" s="5" t="s">
        <v>22</v>
      </c>
      <c r="E5947" s="5">
        <v>10</v>
      </c>
      <c r="F5947" s="5" t="s">
        <v>294</v>
      </c>
      <c r="G5947" s="5" t="s">
        <v>294</v>
      </c>
      <c r="J5947" s="5" t="s">
        <v>5985</v>
      </c>
      <c r="M5947" s="5" t="s">
        <v>794</v>
      </c>
      <c r="N5947" s="5" t="s">
        <v>294</v>
      </c>
      <c r="P5947" s="5" t="s">
        <v>294</v>
      </c>
      <c r="Q5947" s="5" t="s">
        <v>294</v>
      </c>
      <c r="R5947" s="5" t="s">
        <v>297</v>
      </c>
      <c r="U5947" s="5" t="s">
        <v>16390</v>
      </c>
      <c r="V5947" s="5" t="s">
        <v>16388</v>
      </c>
    </row>
    <row r="5948" spans="1:22" x14ac:dyDescent="0.35">
      <c r="A5948" s="5" t="s">
        <v>16391</v>
      </c>
      <c r="B5948" s="5" t="s">
        <v>16392</v>
      </c>
      <c r="C5948" s="5" t="s">
        <v>5160</v>
      </c>
      <c r="D5948" s="5" t="s">
        <v>28</v>
      </c>
      <c r="E5948" s="5">
        <v>6</v>
      </c>
      <c r="F5948" s="5" t="s">
        <v>294</v>
      </c>
      <c r="G5948" s="5" t="s">
        <v>294</v>
      </c>
      <c r="M5948" s="5" t="s">
        <v>794</v>
      </c>
      <c r="N5948" s="5" t="s">
        <v>294</v>
      </c>
      <c r="R5948" s="5" t="s">
        <v>294</v>
      </c>
      <c r="V5948" s="5" t="s">
        <v>16391</v>
      </c>
    </row>
    <row r="5949" spans="1:22" x14ac:dyDescent="0.35">
      <c r="A5949" s="5" t="s">
        <v>16393</v>
      </c>
      <c r="B5949" s="5" t="s">
        <v>5232</v>
      </c>
      <c r="C5949" s="5" t="s">
        <v>5160</v>
      </c>
      <c r="D5949" s="5" t="s">
        <v>18</v>
      </c>
      <c r="E5949" s="5">
        <v>4</v>
      </c>
      <c r="F5949" s="5" t="s">
        <v>294</v>
      </c>
      <c r="G5949" s="5" t="s">
        <v>297</v>
      </c>
      <c r="J5949" s="5" t="s">
        <v>1194</v>
      </c>
      <c r="M5949" s="5" t="s">
        <v>794</v>
      </c>
      <c r="N5949" s="5" t="s">
        <v>294</v>
      </c>
      <c r="R5949" s="5" t="s">
        <v>294</v>
      </c>
      <c r="V5949" s="5" t="s">
        <v>16393</v>
      </c>
    </row>
    <row r="5950" spans="1:22" x14ac:dyDescent="0.35">
      <c r="A5950" s="5" t="s">
        <v>16394</v>
      </c>
      <c r="B5950" s="5" t="s">
        <v>16395</v>
      </c>
      <c r="C5950" s="5" t="s">
        <v>5157</v>
      </c>
      <c r="D5950" s="5" t="s">
        <v>18</v>
      </c>
      <c r="E5950" s="5">
        <v>5</v>
      </c>
      <c r="F5950" s="5" t="s">
        <v>294</v>
      </c>
      <c r="G5950" s="5" t="s">
        <v>297</v>
      </c>
      <c r="M5950" s="5" t="s">
        <v>794</v>
      </c>
      <c r="N5950" s="5" t="s">
        <v>294</v>
      </c>
      <c r="P5950" s="5" t="s">
        <v>294</v>
      </c>
      <c r="Q5950" s="5" t="s">
        <v>294</v>
      </c>
      <c r="R5950" s="5" t="s">
        <v>294</v>
      </c>
      <c r="V5950" s="5" t="s">
        <v>16394</v>
      </c>
    </row>
    <row r="5951" spans="1:22" x14ac:dyDescent="0.35">
      <c r="A5951" s="5" t="s">
        <v>16396</v>
      </c>
      <c r="B5951" s="5" t="s">
        <v>284</v>
      </c>
      <c r="C5951" s="5" t="s">
        <v>5160</v>
      </c>
      <c r="D5951" s="5" t="s">
        <v>18</v>
      </c>
      <c r="E5951" s="5">
        <v>1</v>
      </c>
      <c r="F5951" s="5" t="s">
        <v>294</v>
      </c>
      <c r="G5951" s="5" t="s">
        <v>297</v>
      </c>
      <c r="L5951" s="5" t="s">
        <v>16397</v>
      </c>
      <c r="M5951" s="5" t="s">
        <v>794</v>
      </c>
      <c r="N5951" s="5" t="s">
        <v>294</v>
      </c>
      <c r="P5951" s="5" t="s">
        <v>294</v>
      </c>
      <c r="R5951" s="5" t="s">
        <v>294</v>
      </c>
      <c r="V5951" s="5" t="s">
        <v>16396</v>
      </c>
    </row>
    <row r="5952" spans="1:22" x14ac:dyDescent="0.35">
      <c r="A5952" s="5" t="s">
        <v>16398</v>
      </c>
      <c r="B5952" s="5" t="s">
        <v>16399</v>
      </c>
      <c r="C5952" s="5" t="s">
        <v>16400</v>
      </c>
      <c r="D5952" s="5" t="s">
        <v>18</v>
      </c>
      <c r="E5952" s="5">
        <v>20</v>
      </c>
      <c r="F5952" s="5" t="s">
        <v>294</v>
      </c>
      <c r="G5952" s="5" t="s">
        <v>297</v>
      </c>
      <c r="J5952" s="5" t="s">
        <v>8760</v>
      </c>
      <c r="K5952" s="5" t="s">
        <v>294</v>
      </c>
      <c r="M5952" s="5" t="s">
        <v>794</v>
      </c>
      <c r="N5952" s="5" t="s">
        <v>294</v>
      </c>
      <c r="O5952" s="5" t="s">
        <v>294</v>
      </c>
      <c r="P5952" s="5" t="s">
        <v>294</v>
      </c>
      <c r="Q5952" s="5" t="s">
        <v>294</v>
      </c>
      <c r="R5952" s="5" t="s">
        <v>297</v>
      </c>
      <c r="V5952" s="5" t="s">
        <v>16398</v>
      </c>
    </row>
    <row r="5953" spans="1:22" x14ac:dyDescent="0.35">
      <c r="A5953" s="5" t="s">
        <v>16401</v>
      </c>
      <c r="B5953" s="5" t="s">
        <v>3937</v>
      </c>
      <c r="C5953" s="5" t="s">
        <v>16400</v>
      </c>
      <c r="D5953" s="5" t="s">
        <v>22</v>
      </c>
      <c r="E5953" s="5">
        <v>10</v>
      </c>
      <c r="F5953" s="5" t="s">
        <v>294</v>
      </c>
      <c r="G5953" s="5" t="s">
        <v>294</v>
      </c>
      <c r="K5953" s="5" t="s">
        <v>294</v>
      </c>
      <c r="M5953" s="5" t="s">
        <v>3826</v>
      </c>
      <c r="N5953" s="5" t="s">
        <v>294</v>
      </c>
      <c r="P5953" s="5" t="s">
        <v>294</v>
      </c>
      <c r="R5953" s="5" t="s">
        <v>294</v>
      </c>
      <c r="V5953" s="5" t="s">
        <v>16402</v>
      </c>
    </row>
    <row r="5954" spans="1:22" x14ac:dyDescent="0.35">
      <c r="A5954" s="5" t="s">
        <v>16403</v>
      </c>
      <c r="B5954" s="5" t="s">
        <v>10220</v>
      </c>
      <c r="C5954" s="5" t="s">
        <v>16400</v>
      </c>
      <c r="D5954" s="5" t="s">
        <v>22</v>
      </c>
      <c r="E5954" s="5">
        <v>10</v>
      </c>
      <c r="F5954" s="5" t="s">
        <v>294</v>
      </c>
      <c r="G5954" s="5" t="s">
        <v>294</v>
      </c>
      <c r="J5954" s="5" t="s">
        <v>5160</v>
      </c>
      <c r="K5954" s="5" t="s">
        <v>294</v>
      </c>
      <c r="M5954" s="5" t="s">
        <v>794</v>
      </c>
      <c r="N5954" s="5" t="s">
        <v>294</v>
      </c>
      <c r="P5954" s="5" t="s">
        <v>294</v>
      </c>
      <c r="R5954" s="5" t="s">
        <v>297</v>
      </c>
      <c r="V5954" s="5" t="s">
        <v>16404</v>
      </c>
    </row>
    <row r="5955" spans="1:22" x14ac:dyDescent="0.35">
      <c r="A5955" s="5" t="s">
        <v>16405</v>
      </c>
      <c r="B5955" s="5" t="s">
        <v>16406</v>
      </c>
      <c r="C5955" s="5" t="s">
        <v>16400</v>
      </c>
      <c r="D5955" s="5" t="s">
        <v>20</v>
      </c>
      <c r="E5955" s="5">
        <v>10</v>
      </c>
      <c r="F5955" s="5" t="s">
        <v>294</v>
      </c>
      <c r="G5955" s="5" t="s">
        <v>294</v>
      </c>
      <c r="K5955" s="5" t="s">
        <v>294</v>
      </c>
      <c r="M5955" s="5" t="s">
        <v>794</v>
      </c>
      <c r="N5955" s="5" t="s">
        <v>294</v>
      </c>
      <c r="P5955" s="5" t="s">
        <v>294</v>
      </c>
      <c r="R5955" s="5" t="s">
        <v>294</v>
      </c>
      <c r="V5955" s="5" t="s">
        <v>16407</v>
      </c>
    </row>
    <row r="5956" spans="1:22" x14ac:dyDescent="0.35">
      <c r="A5956" s="5" t="s">
        <v>16408</v>
      </c>
      <c r="B5956" s="5" t="s">
        <v>16124</v>
      </c>
      <c r="C5956" s="5" t="s">
        <v>5160</v>
      </c>
      <c r="D5956" s="5" t="s">
        <v>16</v>
      </c>
      <c r="E5956" s="5">
        <v>12</v>
      </c>
      <c r="F5956" s="5" t="s">
        <v>294</v>
      </c>
      <c r="G5956" s="5" t="s">
        <v>294</v>
      </c>
      <c r="M5956" s="5" t="s">
        <v>794</v>
      </c>
      <c r="N5956" s="5" t="s">
        <v>294</v>
      </c>
      <c r="R5956" s="5" t="s">
        <v>294</v>
      </c>
      <c r="V5956" s="5" t="s">
        <v>16408</v>
      </c>
    </row>
    <row r="5957" spans="1:22" x14ac:dyDescent="0.35">
      <c r="A5957" s="5" t="s">
        <v>16409</v>
      </c>
      <c r="B5957" s="5" t="s">
        <v>16410</v>
      </c>
      <c r="C5957" s="5" t="s">
        <v>5160</v>
      </c>
      <c r="D5957" s="5" t="s">
        <v>22</v>
      </c>
      <c r="E5957" s="5">
        <v>8</v>
      </c>
      <c r="F5957" s="5" t="s">
        <v>294</v>
      </c>
      <c r="G5957" s="5" t="s">
        <v>294</v>
      </c>
      <c r="J5957" s="5" t="s">
        <v>5174</v>
      </c>
      <c r="M5957" s="5" t="s">
        <v>794</v>
      </c>
      <c r="N5957" s="5" t="s">
        <v>294</v>
      </c>
      <c r="P5957" s="5" t="s">
        <v>294</v>
      </c>
      <c r="Q5957" s="5" t="s">
        <v>294</v>
      </c>
      <c r="R5957" s="5" t="s">
        <v>294</v>
      </c>
      <c r="V5957" s="5" t="s">
        <v>16409</v>
      </c>
    </row>
    <row r="5958" spans="1:22" x14ac:dyDescent="0.35">
      <c r="A5958" s="5" t="s">
        <v>16411</v>
      </c>
      <c r="B5958" s="5" t="s">
        <v>16412</v>
      </c>
      <c r="C5958" s="5" t="s">
        <v>16400</v>
      </c>
      <c r="D5958" s="5" t="s">
        <v>18</v>
      </c>
      <c r="E5958" s="5">
        <v>10</v>
      </c>
      <c r="F5958" s="5" t="s">
        <v>294</v>
      </c>
      <c r="G5958" s="5" t="s">
        <v>297</v>
      </c>
      <c r="J5958" s="5" t="s">
        <v>411</v>
      </c>
      <c r="K5958" s="5" t="s">
        <v>294</v>
      </c>
      <c r="M5958" s="5" t="s">
        <v>794</v>
      </c>
      <c r="N5958" s="5" t="s">
        <v>294</v>
      </c>
      <c r="P5958" s="5" t="s">
        <v>294</v>
      </c>
      <c r="R5958" s="5" t="s">
        <v>297</v>
      </c>
      <c r="V5958" s="5" t="s">
        <v>16413</v>
      </c>
    </row>
    <row r="5959" spans="1:22" x14ac:dyDescent="0.35">
      <c r="A5959" s="5" t="s">
        <v>16414</v>
      </c>
      <c r="B5959" s="5" t="s">
        <v>16415</v>
      </c>
      <c r="C5959" s="5" t="s">
        <v>16400</v>
      </c>
      <c r="D5959" s="5" t="s">
        <v>18</v>
      </c>
      <c r="E5959" s="5">
        <v>4</v>
      </c>
      <c r="F5959" s="5" t="s">
        <v>294</v>
      </c>
      <c r="G5959" s="5" t="s">
        <v>297</v>
      </c>
      <c r="J5959" s="5" t="s">
        <v>1194</v>
      </c>
      <c r="K5959" s="5" t="s">
        <v>294</v>
      </c>
      <c r="M5959" s="5" t="s">
        <v>794</v>
      </c>
      <c r="N5959" s="5" t="s">
        <v>294</v>
      </c>
      <c r="O5959" s="5" t="s">
        <v>294</v>
      </c>
      <c r="P5959" s="5" t="s">
        <v>294</v>
      </c>
      <c r="Q5959" s="5" t="s">
        <v>294</v>
      </c>
      <c r="R5959" s="5" t="s">
        <v>297</v>
      </c>
      <c r="V5959" s="5" t="s">
        <v>16416</v>
      </c>
    </row>
    <row r="5960" spans="1:22" x14ac:dyDescent="0.35">
      <c r="A5960" s="5" t="s">
        <v>16417</v>
      </c>
      <c r="B5960" s="5" t="s">
        <v>16418</v>
      </c>
      <c r="C5960" s="5" t="s">
        <v>16419</v>
      </c>
      <c r="D5960" s="5" t="s">
        <v>18</v>
      </c>
      <c r="E5960" s="5">
        <v>4</v>
      </c>
      <c r="F5960" s="5" t="s">
        <v>294</v>
      </c>
      <c r="G5960" s="5" t="s">
        <v>297</v>
      </c>
      <c r="J5960" s="5" t="s">
        <v>1194</v>
      </c>
      <c r="M5960" s="5" t="s">
        <v>794</v>
      </c>
      <c r="N5960" s="5" t="s">
        <v>294</v>
      </c>
      <c r="R5960" s="5" t="s">
        <v>294</v>
      </c>
      <c r="V5960" s="5" t="s">
        <v>16417</v>
      </c>
    </row>
    <row r="5961" spans="1:22" x14ac:dyDescent="0.35">
      <c r="A5961" s="5" t="s">
        <v>16420</v>
      </c>
      <c r="B5961" s="5" t="s">
        <v>16421</v>
      </c>
      <c r="C5961" s="5" t="s">
        <v>16419</v>
      </c>
      <c r="D5961" s="5" t="s">
        <v>16</v>
      </c>
      <c r="E5961" s="5">
        <v>12</v>
      </c>
      <c r="F5961" s="5" t="s">
        <v>294</v>
      </c>
      <c r="G5961" s="5" t="s">
        <v>294</v>
      </c>
      <c r="M5961" s="5" t="s">
        <v>794</v>
      </c>
      <c r="N5961" s="5" t="s">
        <v>294</v>
      </c>
      <c r="P5961" s="5" t="s">
        <v>294</v>
      </c>
      <c r="Q5961" s="5" t="s">
        <v>294</v>
      </c>
      <c r="R5961" s="5" t="s">
        <v>294</v>
      </c>
      <c r="V5961" s="5" t="s">
        <v>16420</v>
      </c>
    </row>
    <row r="5962" spans="1:22" x14ac:dyDescent="0.35">
      <c r="A5962" s="5" t="s">
        <v>16422</v>
      </c>
      <c r="B5962" s="5" t="s">
        <v>16423</v>
      </c>
      <c r="C5962" s="5" t="s">
        <v>16419</v>
      </c>
      <c r="D5962" s="5" t="s">
        <v>16</v>
      </c>
      <c r="E5962" s="5">
        <v>12</v>
      </c>
      <c r="F5962" s="5" t="s">
        <v>294</v>
      </c>
      <c r="G5962" s="5" t="s">
        <v>294</v>
      </c>
      <c r="M5962" s="5" t="s">
        <v>794</v>
      </c>
      <c r="N5962" s="5" t="s">
        <v>294</v>
      </c>
      <c r="P5962" s="5" t="s">
        <v>294</v>
      </c>
      <c r="Q5962" s="5" t="s">
        <v>294</v>
      </c>
      <c r="R5962" s="5" t="s">
        <v>294</v>
      </c>
      <c r="V5962" s="5" t="s">
        <v>16422</v>
      </c>
    </row>
    <row r="5963" spans="1:22" x14ac:dyDescent="0.35">
      <c r="A5963" s="5" t="s">
        <v>16424</v>
      </c>
      <c r="B5963" s="5" t="s">
        <v>16425</v>
      </c>
      <c r="C5963" s="5" t="s">
        <v>16419</v>
      </c>
      <c r="D5963" s="5" t="s">
        <v>18</v>
      </c>
      <c r="E5963" s="5">
        <v>4</v>
      </c>
      <c r="F5963" s="5" t="s">
        <v>294</v>
      </c>
      <c r="G5963" s="5" t="s">
        <v>297</v>
      </c>
      <c r="J5963" s="5" t="s">
        <v>1194</v>
      </c>
      <c r="M5963" s="5" t="s">
        <v>794</v>
      </c>
      <c r="N5963" s="5" t="s">
        <v>294</v>
      </c>
      <c r="R5963" s="5" t="s">
        <v>294</v>
      </c>
      <c r="V5963" s="5" t="s">
        <v>16424</v>
      </c>
    </row>
    <row r="5964" spans="1:22" x14ac:dyDescent="0.35">
      <c r="A5964" s="5" t="s">
        <v>16426</v>
      </c>
      <c r="B5964" s="5" t="s">
        <v>16427</v>
      </c>
      <c r="C5964" s="5" t="s">
        <v>16428</v>
      </c>
      <c r="D5964" s="5" t="s">
        <v>16</v>
      </c>
      <c r="E5964" s="5">
        <v>12</v>
      </c>
      <c r="F5964" s="5" t="s">
        <v>294</v>
      </c>
      <c r="G5964" s="5" t="s">
        <v>294</v>
      </c>
      <c r="M5964" s="5" t="s">
        <v>794</v>
      </c>
      <c r="N5964" s="5" t="s">
        <v>294</v>
      </c>
      <c r="R5964" s="5" t="s">
        <v>294</v>
      </c>
      <c r="V5964" s="5" t="s">
        <v>16426</v>
      </c>
    </row>
    <row r="5965" spans="1:22" x14ac:dyDescent="0.35">
      <c r="A5965" s="5" t="s">
        <v>16429</v>
      </c>
      <c r="B5965" s="5" t="s">
        <v>16430</v>
      </c>
      <c r="C5965" s="5" t="s">
        <v>16428</v>
      </c>
      <c r="D5965" s="5" t="s">
        <v>16</v>
      </c>
      <c r="E5965" s="5">
        <v>12</v>
      </c>
      <c r="F5965" s="5" t="s">
        <v>294</v>
      </c>
      <c r="G5965" s="5" t="s">
        <v>294</v>
      </c>
      <c r="M5965" s="5" t="s">
        <v>794</v>
      </c>
      <c r="N5965" s="5" t="s">
        <v>294</v>
      </c>
      <c r="R5965" s="5" t="s">
        <v>294</v>
      </c>
      <c r="V5965" s="5" t="s">
        <v>16429</v>
      </c>
    </row>
    <row r="5966" spans="1:22" x14ac:dyDescent="0.35">
      <c r="A5966" s="5" t="s">
        <v>16431</v>
      </c>
      <c r="B5966" s="5" t="s">
        <v>16432</v>
      </c>
      <c r="C5966" s="5" t="s">
        <v>16428</v>
      </c>
      <c r="D5966" s="5" t="s">
        <v>22</v>
      </c>
      <c r="E5966" s="5">
        <v>8</v>
      </c>
      <c r="F5966" s="5" t="s">
        <v>294</v>
      </c>
      <c r="G5966" s="5" t="s">
        <v>294</v>
      </c>
      <c r="M5966" s="5" t="s">
        <v>3826</v>
      </c>
      <c r="N5966" s="5" t="s">
        <v>294</v>
      </c>
      <c r="R5966" s="5" t="s">
        <v>294</v>
      </c>
      <c r="V5966" s="5" t="s">
        <v>16431</v>
      </c>
    </row>
    <row r="5967" spans="1:22" x14ac:dyDescent="0.35">
      <c r="A5967" s="5" t="s">
        <v>16433</v>
      </c>
      <c r="B5967" s="5" t="s">
        <v>16434</v>
      </c>
      <c r="C5967" s="5" t="s">
        <v>16428</v>
      </c>
      <c r="D5967" s="5" t="s">
        <v>18</v>
      </c>
      <c r="E5967" s="5">
        <v>1</v>
      </c>
      <c r="F5967" s="5" t="s">
        <v>294</v>
      </c>
      <c r="G5967" s="5" t="s">
        <v>294</v>
      </c>
      <c r="L5967" s="5" t="s">
        <v>822</v>
      </c>
      <c r="M5967" s="5" t="s">
        <v>794</v>
      </c>
      <c r="N5967" s="5" t="s">
        <v>294</v>
      </c>
      <c r="P5967" s="5" t="s">
        <v>294</v>
      </c>
      <c r="Q5967" s="5" t="s">
        <v>294</v>
      </c>
      <c r="R5967" s="5" t="s">
        <v>294</v>
      </c>
      <c r="V5967" s="5" t="s">
        <v>16435</v>
      </c>
    </row>
    <row r="5968" spans="1:22" x14ac:dyDescent="0.35">
      <c r="A5968" s="5" t="s">
        <v>16436</v>
      </c>
      <c r="B5968" s="5" t="s">
        <v>16437</v>
      </c>
      <c r="C5968" s="5" t="s">
        <v>16428</v>
      </c>
      <c r="D5968" s="5" t="s">
        <v>22</v>
      </c>
      <c r="E5968" s="5">
        <v>8</v>
      </c>
      <c r="F5968" s="5" t="s">
        <v>294</v>
      </c>
      <c r="G5968" s="5" t="s">
        <v>294</v>
      </c>
      <c r="M5968" s="5" t="s">
        <v>794</v>
      </c>
      <c r="N5968" s="5" t="s">
        <v>294</v>
      </c>
      <c r="R5968" s="5" t="s">
        <v>297</v>
      </c>
      <c r="V5968" s="5" t="s">
        <v>16436</v>
      </c>
    </row>
    <row r="5969" spans="1:22" x14ac:dyDescent="0.35">
      <c r="A5969" s="5" t="s">
        <v>16438</v>
      </c>
      <c r="B5969" s="5" t="s">
        <v>16439</v>
      </c>
      <c r="C5969" s="5" t="s">
        <v>16428</v>
      </c>
      <c r="D5969" s="5" t="s">
        <v>18</v>
      </c>
      <c r="E5969" s="5">
        <v>8</v>
      </c>
      <c r="F5969" s="5" t="s">
        <v>294</v>
      </c>
      <c r="G5969" s="5" t="s">
        <v>294</v>
      </c>
      <c r="M5969" s="5" t="s">
        <v>794</v>
      </c>
      <c r="N5969" s="5" t="s">
        <v>294</v>
      </c>
      <c r="P5969" s="5" t="s">
        <v>294</v>
      </c>
      <c r="Q5969" s="5" t="s">
        <v>294</v>
      </c>
      <c r="R5969" s="5" t="s">
        <v>294</v>
      </c>
      <c r="V5969" s="5" t="s">
        <v>16438</v>
      </c>
    </row>
    <row r="5970" spans="1:22" x14ac:dyDescent="0.35">
      <c r="A5970" s="5" t="s">
        <v>16440</v>
      </c>
      <c r="B5970" s="5" t="s">
        <v>16441</v>
      </c>
      <c r="C5970" s="5" t="s">
        <v>16428</v>
      </c>
      <c r="D5970" s="5" t="s">
        <v>18</v>
      </c>
      <c r="E5970" s="5">
        <v>1</v>
      </c>
      <c r="F5970" s="5" t="s">
        <v>294</v>
      </c>
      <c r="G5970" s="5" t="s">
        <v>297</v>
      </c>
      <c r="L5970" s="5" t="s">
        <v>4399</v>
      </c>
      <c r="M5970" s="5" t="s">
        <v>794</v>
      </c>
      <c r="N5970" s="5" t="s">
        <v>294</v>
      </c>
      <c r="P5970" s="5" t="s">
        <v>294</v>
      </c>
      <c r="Q5970" s="5" t="s">
        <v>294</v>
      </c>
      <c r="R5970" s="5" t="s">
        <v>294</v>
      </c>
      <c r="V5970" s="5" t="s">
        <v>16440</v>
      </c>
    </row>
    <row r="5971" spans="1:22" x14ac:dyDescent="0.35">
      <c r="A5971" s="5" t="s">
        <v>16442</v>
      </c>
      <c r="B5971" s="5" t="s">
        <v>16443</v>
      </c>
      <c r="C5971" s="5" t="s">
        <v>16428</v>
      </c>
      <c r="D5971" s="5" t="s">
        <v>22</v>
      </c>
      <c r="E5971" s="5">
        <v>8</v>
      </c>
      <c r="F5971" s="5" t="s">
        <v>294</v>
      </c>
      <c r="G5971" s="5" t="s">
        <v>294</v>
      </c>
      <c r="M5971" s="5" t="s">
        <v>794</v>
      </c>
      <c r="N5971" s="5" t="s">
        <v>294</v>
      </c>
      <c r="R5971" s="5" t="s">
        <v>297</v>
      </c>
      <c r="V5971" s="5" t="s">
        <v>16442</v>
      </c>
    </row>
    <row r="5972" spans="1:22" x14ac:dyDescent="0.35">
      <c r="A5972" s="5" t="s">
        <v>16444</v>
      </c>
      <c r="B5972" s="5" t="s">
        <v>13084</v>
      </c>
      <c r="C5972" s="5" t="s">
        <v>16428</v>
      </c>
      <c r="D5972" s="5" t="s">
        <v>22</v>
      </c>
      <c r="E5972" s="5">
        <v>8</v>
      </c>
      <c r="F5972" s="5" t="s">
        <v>294</v>
      </c>
      <c r="G5972" s="5" t="s">
        <v>294</v>
      </c>
      <c r="J5972" s="5" t="s">
        <v>8544</v>
      </c>
      <c r="M5972" s="5" t="s">
        <v>794</v>
      </c>
      <c r="N5972" s="5" t="s">
        <v>294</v>
      </c>
      <c r="R5972" s="5" t="s">
        <v>294</v>
      </c>
      <c r="V5972" s="5" t="s">
        <v>16444</v>
      </c>
    </row>
    <row r="5973" spans="1:22" x14ac:dyDescent="0.35">
      <c r="A5973" s="5" t="s">
        <v>16445</v>
      </c>
      <c r="B5973" s="5" t="s">
        <v>16446</v>
      </c>
      <c r="C5973" s="5" t="s">
        <v>16419</v>
      </c>
      <c r="D5973" s="5" t="s">
        <v>18</v>
      </c>
      <c r="E5973" s="5">
        <v>8</v>
      </c>
      <c r="F5973" s="5" t="s">
        <v>294</v>
      </c>
      <c r="G5973" s="5" t="s">
        <v>297</v>
      </c>
      <c r="J5973" s="5" t="s">
        <v>8828</v>
      </c>
      <c r="M5973" s="5" t="s">
        <v>794</v>
      </c>
      <c r="N5973" s="5" t="s">
        <v>294</v>
      </c>
      <c r="R5973" s="5" t="s">
        <v>294</v>
      </c>
      <c r="V5973" s="5" t="s">
        <v>16445</v>
      </c>
    </row>
    <row r="5974" spans="1:22" x14ac:dyDescent="0.35">
      <c r="A5974" s="5" t="s">
        <v>16447</v>
      </c>
      <c r="B5974" s="5" t="s">
        <v>16448</v>
      </c>
      <c r="C5974" s="5" t="s">
        <v>16419</v>
      </c>
      <c r="D5974" s="5" t="s">
        <v>18</v>
      </c>
      <c r="E5974" s="5">
        <v>8</v>
      </c>
      <c r="F5974" s="5" t="s">
        <v>294</v>
      </c>
      <c r="G5974" s="5" t="s">
        <v>297</v>
      </c>
      <c r="J5974" s="5" t="s">
        <v>8828</v>
      </c>
      <c r="M5974" s="5" t="s">
        <v>794</v>
      </c>
      <c r="N5974" s="5" t="s">
        <v>294</v>
      </c>
      <c r="R5974" s="5" t="s">
        <v>294</v>
      </c>
      <c r="V5974" s="5" t="s">
        <v>16447</v>
      </c>
    </row>
    <row r="5975" spans="1:22" x14ac:dyDescent="0.35">
      <c r="A5975" s="5" t="s">
        <v>16449</v>
      </c>
      <c r="B5975" s="5" t="s">
        <v>10212</v>
      </c>
      <c r="C5975" s="5" t="s">
        <v>16419</v>
      </c>
      <c r="D5975" s="5" t="s">
        <v>22</v>
      </c>
      <c r="E5975" s="5">
        <v>8</v>
      </c>
      <c r="F5975" s="5" t="s">
        <v>294</v>
      </c>
      <c r="G5975" s="5" t="s">
        <v>294</v>
      </c>
      <c r="J5975" s="5" t="s">
        <v>5174</v>
      </c>
      <c r="M5975" s="5" t="s">
        <v>794</v>
      </c>
      <c r="N5975" s="5" t="s">
        <v>294</v>
      </c>
      <c r="R5975" s="5" t="s">
        <v>294</v>
      </c>
      <c r="V5975" s="5" t="s">
        <v>16449</v>
      </c>
    </row>
    <row r="5976" spans="1:22" x14ac:dyDescent="0.35">
      <c r="A5976" s="5" t="s">
        <v>16450</v>
      </c>
      <c r="B5976" s="5" t="s">
        <v>16451</v>
      </c>
      <c r="C5976" s="5" t="s">
        <v>16452</v>
      </c>
      <c r="D5976" s="5" t="s">
        <v>22</v>
      </c>
      <c r="E5976" s="5">
        <v>8</v>
      </c>
      <c r="F5976" s="5" t="s">
        <v>294</v>
      </c>
      <c r="G5976" s="5" t="s">
        <v>294</v>
      </c>
      <c r="M5976" s="5" t="s">
        <v>3826</v>
      </c>
      <c r="N5976" s="5" t="s">
        <v>294</v>
      </c>
      <c r="R5976" s="5" t="s">
        <v>294</v>
      </c>
      <c r="V5976" s="5" t="s">
        <v>16450</v>
      </c>
    </row>
    <row r="5977" spans="1:22" x14ac:dyDescent="0.35">
      <c r="A5977" s="5" t="s">
        <v>16453</v>
      </c>
      <c r="B5977" s="5" t="s">
        <v>16454</v>
      </c>
      <c r="C5977" s="5" t="s">
        <v>16452</v>
      </c>
      <c r="D5977" s="5" t="s">
        <v>22</v>
      </c>
      <c r="E5977" s="5">
        <v>4</v>
      </c>
      <c r="F5977" s="5" t="s">
        <v>294</v>
      </c>
      <c r="G5977" s="5" t="s">
        <v>294</v>
      </c>
      <c r="M5977" s="5" t="s">
        <v>794</v>
      </c>
      <c r="N5977" s="5" t="s">
        <v>294</v>
      </c>
      <c r="P5977" s="5" t="s">
        <v>294</v>
      </c>
      <c r="Q5977" s="5" t="s">
        <v>294</v>
      </c>
      <c r="R5977" s="5" t="s">
        <v>294</v>
      </c>
      <c r="V5977" s="5" t="s">
        <v>16453</v>
      </c>
    </row>
    <row r="5978" spans="1:22" x14ac:dyDescent="0.35">
      <c r="A5978" s="5" t="s">
        <v>16455</v>
      </c>
      <c r="B5978" s="5" t="s">
        <v>16456</v>
      </c>
      <c r="C5978" s="5" t="s">
        <v>16452</v>
      </c>
      <c r="D5978" s="5" t="s">
        <v>22</v>
      </c>
      <c r="E5978" s="5">
        <v>4</v>
      </c>
      <c r="F5978" s="5" t="s">
        <v>294</v>
      </c>
      <c r="G5978" s="5" t="s">
        <v>294</v>
      </c>
      <c r="M5978" s="5" t="s">
        <v>794</v>
      </c>
      <c r="N5978" s="5" t="s">
        <v>294</v>
      </c>
      <c r="P5978" s="5" t="s">
        <v>294</v>
      </c>
      <c r="Q5978" s="5" t="s">
        <v>294</v>
      </c>
      <c r="R5978" s="5" t="s">
        <v>294</v>
      </c>
      <c r="V5978" s="5" t="s">
        <v>16455</v>
      </c>
    </row>
    <row r="5979" spans="1:22" x14ac:dyDescent="0.35">
      <c r="A5979" s="5" t="s">
        <v>16457</v>
      </c>
      <c r="B5979" s="5" t="s">
        <v>11235</v>
      </c>
      <c r="C5979" s="5" t="s">
        <v>16452</v>
      </c>
      <c r="D5979" s="5" t="s">
        <v>18</v>
      </c>
      <c r="E5979" s="5">
        <v>8</v>
      </c>
      <c r="F5979" s="5" t="s">
        <v>294</v>
      </c>
      <c r="G5979" s="5" t="s">
        <v>297</v>
      </c>
      <c r="J5979" s="5" t="s">
        <v>3756</v>
      </c>
      <c r="M5979" s="5" t="s">
        <v>794</v>
      </c>
      <c r="N5979" s="5" t="s">
        <v>294</v>
      </c>
      <c r="R5979" s="5" t="s">
        <v>294</v>
      </c>
      <c r="V5979" s="5" t="s">
        <v>16457</v>
      </c>
    </row>
    <row r="5980" spans="1:22" x14ac:dyDescent="0.35">
      <c r="A5980" s="5" t="s">
        <v>16458</v>
      </c>
      <c r="B5980" s="5" t="s">
        <v>16459</v>
      </c>
      <c r="C5980" s="5" t="s">
        <v>16428</v>
      </c>
      <c r="D5980" s="5" t="s">
        <v>18</v>
      </c>
      <c r="E5980" s="5">
        <v>8</v>
      </c>
      <c r="F5980" s="5" t="s">
        <v>294</v>
      </c>
      <c r="G5980" s="5" t="s">
        <v>294</v>
      </c>
      <c r="M5980" s="5" t="s">
        <v>794</v>
      </c>
      <c r="N5980" s="5" t="s">
        <v>294</v>
      </c>
      <c r="P5980" s="5" t="s">
        <v>294</v>
      </c>
      <c r="Q5980" s="5" t="s">
        <v>294</v>
      </c>
      <c r="R5980" s="5" t="s">
        <v>294</v>
      </c>
      <c r="V5980" s="5" t="s">
        <v>16458</v>
      </c>
    </row>
    <row r="5981" spans="1:22" x14ac:dyDescent="0.35">
      <c r="A5981" s="5" t="s">
        <v>16460</v>
      </c>
      <c r="B5981" s="5" t="s">
        <v>16461</v>
      </c>
      <c r="C5981" s="5" t="s">
        <v>16452</v>
      </c>
      <c r="D5981" s="5" t="s">
        <v>22</v>
      </c>
      <c r="E5981" s="5">
        <v>12</v>
      </c>
      <c r="F5981" s="5" t="s">
        <v>294</v>
      </c>
      <c r="G5981" s="5" t="s">
        <v>294</v>
      </c>
      <c r="J5981" s="5" t="s">
        <v>16196</v>
      </c>
      <c r="M5981" s="5" t="s">
        <v>794</v>
      </c>
      <c r="N5981" s="5" t="s">
        <v>294</v>
      </c>
      <c r="P5981" s="5" t="s">
        <v>294</v>
      </c>
      <c r="Q5981" s="5" t="s">
        <v>294</v>
      </c>
      <c r="R5981" s="5" t="s">
        <v>297</v>
      </c>
      <c r="V5981" s="5" t="s">
        <v>16460</v>
      </c>
    </row>
    <row r="5982" spans="1:22" x14ac:dyDescent="0.35">
      <c r="A5982" s="5" t="s">
        <v>16462</v>
      </c>
      <c r="B5982" s="5" t="s">
        <v>16463</v>
      </c>
      <c r="C5982" s="5" t="s">
        <v>16452</v>
      </c>
      <c r="D5982" s="5" t="s">
        <v>22</v>
      </c>
      <c r="E5982" s="5">
        <v>8</v>
      </c>
      <c r="F5982" s="5" t="s">
        <v>294</v>
      </c>
      <c r="G5982" s="5" t="s">
        <v>294</v>
      </c>
      <c r="M5982" s="5" t="s">
        <v>794</v>
      </c>
      <c r="N5982" s="5" t="s">
        <v>294</v>
      </c>
      <c r="R5982" s="5" t="s">
        <v>297</v>
      </c>
      <c r="V5982" s="5" t="s">
        <v>16462</v>
      </c>
    </row>
    <row r="5983" spans="1:22" x14ac:dyDescent="0.35">
      <c r="A5983" s="5" t="s">
        <v>16464</v>
      </c>
      <c r="B5983" s="5" t="s">
        <v>16465</v>
      </c>
      <c r="C5983" s="5" t="s">
        <v>16452</v>
      </c>
      <c r="D5983" s="5" t="s">
        <v>18</v>
      </c>
      <c r="E5983" s="5">
        <v>1</v>
      </c>
      <c r="F5983" s="5" t="s">
        <v>294</v>
      </c>
      <c r="G5983" s="5" t="s">
        <v>297</v>
      </c>
      <c r="L5983" s="5" t="s">
        <v>16466</v>
      </c>
      <c r="M5983" s="5" t="s">
        <v>794</v>
      </c>
      <c r="N5983" s="5" t="s">
        <v>294</v>
      </c>
      <c r="O5983" s="5" t="s">
        <v>294</v>
      </c>
      <c r="P5983" s="5" t="s">
        <v>294</v>
      </c>
      <c r="Q5983" s="5" t="s">
        <v>294</v>
      </c>
      <c r="R5983" s="5" t="s">
        <v>294</v>
      </c>
      <c r="S5983" s="5" t="s">
        <v>294</v>
      </c>
      <c r="V5983" s="5" t="s">
        <v>16467</v>
      </c>
    </row>
    <row r="5984" spans="1:22" x14ac:dyDescent="0.35">
      <c r="A5984" s="5" t="s">
        <v>16468</v>
      </c>
      <c r="B5984" s="5" t="s">
        <v>16469</v>
      </c>
      <c r="C5984" s="5" t="s">
        <v>16452</v>
      </c>
      <c r="D5984" s="5" t="s">
        <v>18</v>
      </c>
      <c r="E5984" s="5">
        <v>1</v>
      </c>
      <c r="F5984" s="5" t="s">
        <v>294</v>
      </c>
      <c r="G5984" s="5" t="s">
        <v>297</v>
      </c>
      <c r="L5984" s="5" t="s">
        <v>822</v>
      </c>
      <c r="M5984" s="5" t="s">
        <v>794</v>
      </c>
      <c r="N5984" s="5" t="s">
        <v>294</v>
      </c>
      <c r="P5984" s="5" t="s">
        <v>294</v>
      </c>
      <c r="Q5984" s="5" t="s">
        <v>294</v>
      </c>
      <c r="R5984" s="5" t="s">
        <v>294</v>
      </c>
      <c r="V5984" s="5" t="s">
        <v>16468</v>
      </c>
    </row>
    <row r="5985" spans="1:22" x14ac:dyDescent="0.35">
      <c r="A5985" s="5" t="s">
        <v>16470</v>
      </c>
      <c r="B5985" s="5" t="s">
        <v>16471</v>
      </c>
      <c r="C5985" s="5" t="s">
        <v>16452</v>
      </c>
      <c r="D5985" s="5" t="s">
        <v>18</v>
      </c>
      <c r="E5985" s="5">
        <v>1</v>
      </c>
      <c r="F5985" s="5" t="s">
        <v>294</v>
      </c>
      <c r="G5985" s="5" t="s">
        <v>297</v>
      </c>
      <c r="L5985" s="5" t="s">
        <v>822</v>
      </c>
      <c r="M5985" s="5" t="s">
        <v>794</v>
      </c>
      <c r="N5985" s="5" t="s">
        <v>294</v>
      </c>
      <c r="P5985" s="5" t="s">
        <v>294</v>
      </c>
      <c r="Q5985" s="5" t="s">
        <v>294</v>
      </c>
      <c r="R5985" s="5" t="s">
        <v>294</v>
      </c>
      <c r="S5985" s="5" t="s">
        <v>297</v>
      </c>
      <c r="V5985" s="5" t="s">
        <v>16472</v>
      </c>
    </row>
    <row r="5986" spans="1:22" x14ac:dyDescent="0.35">
      <c r="A5986" s="5" t="s">
        <v>16473</v>
      </c>
      <c r="B5986" s="5" t="s">
        <v>899</v>
      </c>
      <c r="C5986" s="5" t="s">
        <v>16419</v>
      </c>
      <c r="D5986" s="5" t="s">
        <v>20</v>
      </c>
      <c r="E5986" s="5">
        <v>10</v>
      </c>
      <c r="F5986" s="5" t="s">
        <v>294</v>
      </c>
      <c r="G5986" s="5" t="s">
        <v>294</v>
      </c>
      <c r="M5986" s="5" t="s">
        <v>794</v>
      </c>
      <c r="N5986" s="5" t="s">
        <v>294</v>
      </c>
      <c r="R5986" s="5" t="s">
        <v>294</v>
      </c>
      <c r="V5986" s="5" t="s">
        <v>16473</v>
      </c>
    </row>
    <row r="5987" spans="1:22" x14ac:dyDescent="0.35">
      <c r="A5987" s="5" t="s">
        <v>16474</v>
      </c>
      <c r="B5987" s="5" t="s">
        <v>3937</v>
      </c>
      <c r="C5987" s="5" t="s">
        <v>16419</v>
      </c>
      <c r="D5987" s="5" t="s">
        <v>22</v>
      </c>
      <c r="E5987" s="5">
        <v>8</v>
      </c>
      <c r="F5987" s="5" t="s">
        <v>294</v>
      </c>
      <c r="G5987" s="5" t="s">
        <v>294</v>
      </c>
      <c r="M5987" s="5" t="s">
        <v>3826</v>
      </c>
      <c r="N5987" s="5" t="s">
        <v>294</v>
      </c>
      <c r="R5987" s="5" t="s">
        <v>294</v>
      </c>
      <c r="V5987" s="5" t="s">
        <v>16474</v>
      </c>
    </row>
    <row r="5988" spans="1:22" x14ac:dyDescent="0.35">
      <c r="A5988" s="5" t="s">
        <v>16475</v>
      </c>
      <c r="B5988" s="5" t="s">
        <v>16300</v>
      </c>
      <c r="C5988" s="5" t="s">
        <v>16419</v>
      </c>
      <c r="D5988" s="5" t="s">
        <v>18</v>
      </c>
      <c r="E5988" s="5">
        <v>10</v>
      </c>
      <c r="F5988" s="5" t="s">
        <v>294</v>
      </c>
      <c r="G5988" s="5" t="s">
        <v>297</v>
      </c>
      <c r="J5988" s="5" t="s">
        <v>4615</v>
      </c>
      <c r="M5988" s="5" t="s">
        <v>794</v>
      </c>
      <c r="N5988" s="5" t="s">
        <v>294</v>
      </c>
      <c r="R5988" s="5" t="s">
        <v>297</v>
      </c>
      <c r="V5988" s="5" t="s">
        <v>16475</v>
      </c>
    </row>
    <row r="5989" spans="1:22" x14ac:dyDescent="0.35">
      <c r="A5989" s="5" t="s">
        <v>16476</v>
      </c>
      <c r="B5989" s="5" t="s">
        <v>16477</v>
      </c>
      <c r="C5989" s="5" t="s">
        <v>16419</v>
      </c>
      <c r="D5989" s="5" t="s">
        <v>22</v>
      </c>
      <c r="E5989" s="5">
        <v>8</v>
      </c>
      <c r="F5989" s="5" t="s">
        <v>294</v>
      </c>
      <c r="G5989" s="5" t="s">
        <v>294</v>
      </c>
      <c r="J5989" s="5" t="s">
        <v>5160</v>
      </c>
      <c r="M5989" s="5" t="s">
        <v>794</v>
      </c>
      <c r="N5989" s="5" t="s">
        <v>294</v>
      </c>
      <c r="R5989" s="5" t="s">
        <v>297</v>
      </c>
      <c r="V5989" s="5" t="s">
        <v>16476</v>
      </c>
    </row>
    <row r="5990" spans="1:22" x14ac:dyDescent="0.35">
      <c r="A5990" s="5" t="s">
        <v>16478</v>
      </c>
      <c r="B5990" s="5" t="s">
        <v>16479</v>
      </c>
      <c r="C5990" s="5" t="s">
        <v>16419</v>
      </c>
      <c r="D5990" s="5" t="s">
        <v>18</v>
      </c>
      <c r="E5990" s="5">
        <v>4</v>
      </c>
      <c r="F5990" s="5" t="s">
        <v>294</v>
      </c>
      <c r="G5990" s="5" t="s">
        <v>297</v>
      </c>
      <c r="J5990" s="5" t="s">
        <v>1194</v>
      </c>
      <c r="M5990" s="5" t="s">
        <v>794</v>
      </c>
      <c r="N5990" s="5" t="s">
        <v>294</v>
      </c>
      <c r="R5990" s="5" t="s">
        <v>294</v>
      </c>
      <c r="V5990" s="5" t="s">
        <v>16478</v>
      </c>
    </row>
    <row r="5991" spans="1:22" x14ac:dyDescent="0.35">
      <c r="A5991" s="5" t="s">
        <v>16480</v>
      </c>
      <c r="B5991" s="5" t="s">
        <v>16481</v>
      </c>
      <c r="C5991" s="5" t="s">
        <v>16419</v>
      </c>
      <c r="D5991" s="5" t="s">
        <v>18</v>
      </c>
      <c r="E5991" s="5">
        <v>4</v>
      </c>
      <c r="F5991" s="5" t="s">
        <v>294</v>
      </c>
      <c r="G5991" s="5" t="s">
        <v>297</v>
      </c>
      <c r="J5991" s="5" t="s">
        <v>1194</v>
      </c>
      <c r="M5991" s="5" t="s">
        <v>794</v>
      </c>
      <c r="N5991" s="5" t="s">
        <v>294</v>
      </c>
      <c r="R5991" s="5" t="s">
        <v>294</v>
      </c>
      <c r="V5991" s="5" t="s">
        <v>16480</v>
      </c>
    </row>
    <row r="5992" spans="1:22" x14ac:dyDescent="0.35">
      <c r="A5992" s="5" t="s">
        <v>16482</v>
      </c>
      <c r="B5992" s="5" t="s">
        <v>3761</v>
      </c>
      <c r="C5992" s="5" t="s">
        <v>16419</v>
      </c>
      <c r="D5992" s="5" t="s">
        <v>18</v>
      </c>
      <c r="E5992" s="5">
        <v>15</v>
      </c>
      <c r="F5992" s="5" t="s">
        <v>294</v>
      </c>
      <c r="G5992" s="5" t="s">
        <v>297</v>
      </c>
      <c r="J5992" s="5" t="s">
        <v>3762</v>
      </c>
      <c r="M5992" s="5" t="s">
        <v>794</v>
      </c>
      <c r="N5992" s="5" t="s">
        <v>294</v>
      </c>
      <c r="R5992" s="5" t="s">
        <v>297</v>
      </c>
      <c r="V5992" s="5" t="s">
        <v>16482</v>
      </c>
    </row>
    <row r="5993" spans="1:22" x14ac:dyDescent="0.35">
      <c r="A5993" s="5" t="s">
        <v>16483</v>
      </c>
      <c r="B5993" s="5" t="s">
        <v>16484</v>
      </c>
      <c r="C5993" s="5" t="s">
        <v>16419</v>
      </c>
      <c r="D5993" s="5" t="s">
        <v>20</v>
      </c>
      <c r="E5993" s="5">
        <v>10</v>
      </c>
      <c r="F5993" s="5" t="s">
        <v>294</v>
      </c>
      <c r="G5993" s="5" t="s">
        <v>294</v>
      </c>
      <c r="M5993" s="5" t="s">
        <v>794</v>
      </c>
      <c r="N5993" s="5" t="s">
        <v>294</v>
      </c>
      <c r="R5993" s="5" t="s">
        <v>297</v>
      </c>
      <c r="V5993" s="5" t="s">
        <v>16483</v>
      </c>
    </row>
    <row r="5994" spans="1:22" x14ac:dyDescent="0.35">
      <c r="A5994" s="5" t="s">
        <v>16485</v>
      </c>
      <c r="B5994" s="5" t="s">
        <v>16486</v>
      </c>
      <c r="C5994" s="5" t="s">
        <v>16419</v>
      </c>
      <c r="D5994" s="5" t="s">
        <v>18</v>
      </c>
      <c r="E5994" s="5">
        <v>4</v>
      </c>
      <c r="F5994" s="5" t="s">
        <v>294</v>
      </c>
      <c r="G5994" s="5" t="s">
        <v>297</v>
      </c>
      <c r="J5994" s="5" t="s">
        <v>1194</v>
      </c>
      <c r="M5994" s="5" t="s">
        <v>794</v>
      </c>
      <c r="N5994" s="5" t="s">
        <v>294</v>
      </c>
      <c r="R5994" s="5" t="s">
        <v>297</v>
      </c>
      <c r="V5994" s="5" t="s">
        <v>16485</v>
      </c>
    </row>
    <row r="5995" spans="1:22" x14ac:dyDescent="0.35">
      <c r="A5995" s="5" t="s">
        <v>16487</v>
      </c>
      <c r="B5995" s="5" t="s">
        <v>16488</v>
      </c>
      <c r="C5995" s="5" t="s">
        <v>16489</v>
      </c>
      <c r="D5995" s="5" t="s">
        <v>22</v>
      </c>
      <c r="E5995" s="5">
        <v>9</v>
      </c>
      <c r="F5995" s="5" t="s">
        <v>294</v>
      </c>
      <c r="G5995" s="5" t="s">
        <v>294</v>
      </c>
      <c r="M5995" s="5" t="s">
        <v>794</v>
      </c>
      <c r="N5995" s="5" t="s">
        <v>294</v>
      </c>
      <c r="R5995" s="5" t="s">
        <v>294</v>
      </c>
      <c r="V5995" s="5" t="s">
        <v>16487</v>
      </c>
    </row>
    <row r="5996" spans="1:22" x14ac:dyDescent="0.35">
      <c r="A5996" s="5" t="s">
        <v>16490</v>
      </c>
      <c r="B5996" s="5" t="s">
        <v>16491</v>
      </c>
      <c r="C5996" s="5" t="s">
        <v>16489</v>
      </c>
      <c r="D5996" s="5" t="s">
        <v>18</v>
      </c>
      <c r="E5996" s="5">
        <v>30</v>
      </c>
      <c r="F5996" s="5" t="s">
        <v>294</v>
      </c>
      <c r="G5996" s="5" t="s">
        <v>294</v>
      </c>
      <c r="M5996" s="5" t="s">
        <v>794</v>
      </c>
      <c r="N5996" s="5" t="s">
        <v>294</v>
      </c>
      <c r="O5996" s="5" t="s">
        <v>294</v>
      </c>
      <c r="P5996" s="5" t="s">
        <v>294</v>
      </c>
      <c r="Q5996" s="5" t="s">
        <v>294</v>
      </c>
      <c r="R5996" s="5" t="s">
        <v>294</v>
      </c>
      <c r="V5996" s="5" t="s">
        <v>16490</v>
      </c>
    </row>
    <row r="5997" spans="1:22" x14ac:dyDescent="0.35">
      <c r="A5997" s="5" t="s">
        <v>16492</v>
      </c>
      <c r="B5997" s="5" t="s">
        <v>16493</v>
      </c>
      <c r="C5997" s="5" t="s">
        <v>16489</v>
      </c>
      <c r="D5997" s="5" t="s">
        <v>18</v>
      </c>
      <c r="E5997" s="5">
        <v>8</v>
      </c>
      <c r="F5997" s="5" t="s">
        <v>294</v>
      </c>
      <c r="G5997" s="5" t="s">
        <v>294</v>
      </c>
      <c r="M5997" s="5" t="s">
        <v>794</v>
      </c>
      <c r="N5997" s="5" t="s">
        <v>294</v>
      </c>
      <c r="R5997" s="5" t="s">
        <v>294</v>
      </c>
      <c r="V5997" s="5" t="s">
        <v>16492</v>
      </c>
    </row>
    <row r="5998" spans="1:22" x14ac:dyDescent="0.35">
      <c r="A5998" s="5" t="s">
        <v>16494</v>
      </c>
      <c r="B5998" s="5" t="s">
        <v>16495</v>
      </c>
      <c r="C5998" s="5" t="s">
        <v>16489</v>
      </c>
      <c r="D5998" s="5" t="s">
        <v>18</v>
      </c>
      <c r="E5998" s="5">
        <v>20</v>
      </c>
      <c r="F5998" s="5" t="s">
        <v>294</v>
      </c>
      <c r="G5998" s="5" t="s">
        <v>294</v>
      </c>
      <c r="M5998" s="5" t="s">
        <v>794</v>
      </c>
      <c r="N5998" s="5" t="s">
        <v>294</v>
      </c>
      <c r="R5998" s="5" t="s">
        <v>294</v>
      </c>
      <c r="V5998" s="5" t="s">
        <v>16494</v>
      </c>
    </row>
    <row r="5999" spans="1:22" x14ac:dyDescent="0.35">
      <c r="A5999" s="5" t="s">
        <v>16496</v>
      </c>
      <c r="B5999" s="5" t="s">
        <v>16497</v>
      </c>
      <c r="C5999" s="5" t="s">
        <v>16489</v>
      </c>
      <c r="D5999" s="5" t="s">
        <v>20</v>
      </c>
      <c r="E5999" s="5">
        <v>10</v>
      </c>
      <c r="F5999" s="5" t="s">
        <v>294</v>
      </c>
      <c r="G5999" s="5" t="s">
        <v>294</v>
      </c>
      <c r="M5999" s="5" t="s">
        <v>794</v>
      </c>
      <c r="N5999" s="5" t="s">
        <v>294</v>
      </c>
      <c r="R5999" s="5" t="s">
        <v>294</v>
      </c>
      <c r="V5999" s="5" t="s">
        <v>16496</v>
      </c>
    </row>
    <row r="6000" spans="1:22" x14ac:dyDescent="0.35">
      <c r="A6000" s="5" t="s">
        <v>16498</v>
      </c>
      <c r="B6000" s="5" t="s">
        <v>16499</v>
      </c>
      <c r="C6000" s="5" t="s">
        <v>16489</v>
      </c>
      <c r="D6000" s="5" t="s">
        <v>18</v>
      </c>
      <c r="E6000" s="5">
        <v>20</v>
      </c>
      <c r="F6000" s="5" t="s">
        <v>294</v>
      </c>
      <c r="G6000" s="5" t="s">
        <v>294</v>
      </c>
      <c r="M6000" s="5" t="s">
        <v>794</v>
      </c>
      <c r="N6000" s="5" t="s">
        <v>294</v>
      </c>
      <c r="R6000" s="5" t="s">
        <v>294</v>
      </c>
      <c r="V6000" s="5" t="s">
        <v>16498</v>
      </c>
    </row>
    <row r="6001" spans="1:22" x14ac:dyDescent="0.35">
      <c r="A6001" s="5" t="s">
        <v>16500</v>
      </c>
      <c r="B6001" s="5" t="s">
        <v>16501</v>
      </c>
      <c r="C6001" s="5" t="s">
        <v>16489</v>
      </c>
      <c r="D6001" s="5" t="s">
        <v>22</v>
      </c>
      <c r="E6001" s="5">
        <v>10</v>
      </c>
      <c r="F6001" s="5" t="s">
        <v>294</v>
      </c>
      <c r="G6001" s="5" t="s">
        <v>294</v>
      </c>
      <c r="M6001" s="5" t="s">
        <v>3826</v>
      </c>
      <c r="N6001" s="5" t="s">
        <v>294</v>
      </c>
      <c r="R6001" s="5" t="s">
        <v>294</v>
      </c>
      <c r="V6001" s="5" t="s">
        <v>16500</v>
      </c>
    </row>
    <row r="6002" spans="1:22" x14ac:dyDescent="0.35">
      <c r="A6002" s="5" t="s">
        <v>16502</v>
      </c>
      <c r="B6002" s="5" t="s">
        <v>11335</v>
      </c>
      <c r="C6002" s="5" t="s">
        <v>16489</v>
      </c>
      <c r="D6002" s="5" t="s">
        <v>22</v>
      </c>
      <c r="E6002" s="5">
        <v>10</v>
      </c>
      <c r="F6002" s="5" t="s">
        <v>294</v>
      </c>
      <c r="G6002" s="5" t="s">
        <v>294</v>
      </c>
      <c r="M6002" s="5" t="s">
        <v>794</v>
      </c>
      <c r="N6002" s="5" t="s">
        <v>294</v>
      </c>
      <c r="R6002" s="5" t="s">
        <v>297</v>
      </c>
      <c r="V6002" s="5" t="s">
        <v>16502</v>
      </c>
    </row>
    <row r="6003" spans="1:22" x14ac:dyDescent="0.35">
      <c r="A6003" s="5" t="s">
        <v>16503</v>
      </c>
      <c r="B6003" s="5" t="s">
        <v>16504</v>
      </c>
      <c r="C6003" s="5" t="s">
        <v>16489</v>
      </c>
      <c r="D6003" s="5" t="s">
        <v>18</v>
      </c>
      <c r="E6003" s="5">
        <v>8</v>
      </c>
      <c r="F6003" s="5" t="s">
        <v>294</v>
      </c>
      <c r="G6003" s="5" t="s">
        <v>294</v>
      </c>
      <c r="M6003" s="5" t="s">
        <v>794</v>
      </c>
      <c r="N6003" s="5" t="s">
        <v>294</v>
      </c>
      <c r="R6003" s="5" t="s">
        <v>294</v>
      </c>
      <c r="V6003" s="5" t="s">
        <v>16503</v>
      </c>
    </row>
    <row r="6004" spans="1:22" x14ac:dyDescent="0.35">
      <c r="A6004" s="5" t="s">
        <v>16505</v>
      </c>
      <c r="B6004" s="5" t="s">
        <v>16506</v>
      </c>
      <c r="C6004" s="5" t="s">
        <v>16489</v>
      </c>
      <c r="D6004" s="5" t="s">
        <v>18</v>
      </c>
      <c r="E6004" s="5">
        <v>20</v>
      </c>
      <c r="F6004" s="5" t="s">
        <v>294</v>
      </c>
      <c r="G6004" s="5" t="s">
        <v>294</v>
      </c>
      <c r="M6004" s="5" t="s">
        <v>794</v>
      </c>
      <c r="N6004" s="5" t="s">
        <v>294</v>
      </c>
      <c r="R6004" s="5" t="s">
        <v>294</v>
      </c>
      <c r="V6004" s="5" t="s">
        <v>16505</v>
      </c>
    </row>
    <row r="6005" spans="1:22" x14ac:dyDescent="0.35">
      <c r="A6005" s="5" t="s">
        <v>16507</v>
      </c>
      <c r="B6005" s="5" t="s">
        <v>16508</v>
      </c>
      <c r="C6005" s="5" t="s">
        <v>16489</v>
      </c>
      <c r="D6005" s="5" t="s">
        <v>20</v>
      </c>
      <c r="E6005" s="5">
        <v>10</v>
      </c>
      <c r="F6005" s="5" t="s">
        <v>294</v>
      </c>
      <c r="G6005" s="5" t="s">
        <v>294</v>
      </c>
      <c r="M6005" s="5" t="s">
        <v>794</v>
      </c>
      <c r="N6005" s="5" t="s">
        <v>294</v>
      </c>
      <c r="R6005" s="5" t="s">
        <v>294</v>
      </c>
      <c r="V6005" s="5" t="s">
        <v>16507</v>
      </c>
    </row>
    <row r="6006" spans="1:22" x14ac:dyDescent="0.35">
      <c r="A6006" s="5" t="s">
        <v>16509</v>
      </c>
      <c r="B6006" s="5" t="s">
        <v>16510</v>
      </c>
      <c r="C6006" s="5" t="s">
        <v>16489</v>
      </c>
      <c r="D6006" s="5" t="s">
        <v>18</v>
      </c>
      <c r="E6006" s="5">
        <v>4</v>
      </c>
      <c r="F6006" s="5" t="s">
        <v>294</v>
      </c>
      <c r="G6006" s="5" t="s">
        <v>294</v>
      </c>
      <c r="M6006" s="5" t="s">
        <v>794</v>
      </c>
      <c r="N6006" s="5" t="s">
        <v>294</v>
      </c>
      <c r="R6006" s="5" t="s">
        <v>294</v>
      </c>
      <c r="V6006" s="5" t="s">
        <v>16509</v>
      </c>
    </row>
    <row r="6007" spans="1:22" x14ac:dyDescent="0.35">
      <c r="A6007" s="5" t="s">
        <v>16511</v>
      </c>
      <c r="B6007" s="5" t="s">
        <v>16512</v>
      </c>
      <c r="C6007" s="5" t="s">
        <v>16419</v>
      </c>
      <c r="D6007" s="5" t="s">
        <v>16</v>
      </c>
      <c r="E6007" s="5">
        <v>12</v>
      </c>
      <c r="F6007" s="5" t="s">
        <v>294</v>
      </c>
      <c r="G6007" s="5" t="s">
        <v>294</v>
      </c>
      <c r="M6007" s="5" t="s">
        <v>794</v>
      </c>
      <c r="N6007" s="5" t="s">
        <v>294</v>
      </c>
      <c r="P6007" s="5" t="s">
        <v>294</v>
      </c>
      <c r="Q6007" s="5" t="s">
        <v>294</v>
      </c>
      <c r="R6007" s="5" t="s">
        <v>294</v>
      </c>
      <c r="V6007" s="5" t="s">
        <v>16511</v>
      </c>
    </row>
    <row r="6008" spans="1:22" x14ac:dyDescent="0.35">
      <c r="A6008" s="5" t="s">
        <v>16513</v>
      </c>
      <c r="B6008" s="5" t="s">
        <v>16514</v>
      </c>
      <c r="C6008" s="5" t="s">
        <v>16419</v>
      </c>
      <c r="D6008" s="5" t="s">
        <v>16</v>
      </c>
      <c r="E6008" s="5">
        <v>12</v>
      </c>
      <c r="F6008" s="5" t="s">
        <v>294</v>
      </c>
      <c r="G6008" s="5" t="s">
        <v>294</v>
      </c>
      <c r="M6008" s="5" t="s">
        <v>794</v>
      </c>
      <c r="N6008" s="5" t="s">
        <v>294</v>
      </c>
      <c r="P6008" s="5" t="s">
        <v>294</v>
      </c>
      <c r="Q6008" s="5" t="s">
        <v>294</v>
      </c>
      <c r="R6008" s="5" t="s">
        <v>294</v>
      </c>
    </row>
    <row r="6009" spans="1:22" x14ac:dyDescent="0.35">
      <c r="A6009" s="5" t="s">
        <v>16515</v>
      </c>
      <c r="B6009" s="5" t="s">
        <v>16516</v>
      </c>
      <c r="C6009" s="5" t="s">
        <v>16419</v>
      </c>
      <c r="D6009" s="5" t="s">
        <v>16</v>
      </c>
      <c r="E6009" s="5">
        <v>12</v>
      </c>
      <c r="F6009" s="5" t="s">
        <v>294</v>
      </c>
      <c r="G6009" s="5" t="s">
        <v>294</v>
      </c>
      <c r="M6009" s="5" t="s">
        <v>794</v>
      </c>
      <c r="N6009" s="5" t="s">
        <v>294</v>
      </c>
      <c r="R6009" s="5" t="s">
        <v>294</v>
      </c>
      <c r="V6009" s="5" t="s">
        <v>16515</v>
      </c>
    </row>
    <row r="6010" spans="1:22" x14ac:dyDescent="0.35">
      <c r="A6010" s="5" t="s">
        <v>16517</v>
      </c>
      <c r="B6010" s="5" t="s">
        <v>16518</v>
      </c>
      <c r="C6010" s="5" t="s">
        <v>16419</v>
      </c>
      <c r="D6010" s="5" t="s">
        <v>16</v>
      </c>
      <c r="E6010" s="5">
        <v>12</v>
      </c>
      <c r="F6010" s="5" t="s">
        <v>294</v>
      </c>
      <c r="G6010" s="5" t="s">
        <v>294</v>
      </c>
      <c r="M6010" s="5" t="s">
        <v>794</v>
      </c>
      <c r="N6010" s="5" t="s">
        <v>294</v>
      </c>
      <c r="R6010" s="5" t="s">
        <v>294</v>
      </c>
      <c r="V6010" s="5" t="s">
        <v>16517</v>
      </c>
    </row>
    <row r="6011" spans="1:22" x14ac:dyDescent="0.35">
      <c r="A6011" s="5" t="s">
        <v>16519</v>
      </c>
      <c r="B6011" s="5" t="s">
        <v>3907</v>
      </c>
      <c r="C6011" s="5" t="s">
        <v>16520</v>
      </c>
      <c r="D6011" s="5" t="s">
        <v>18</v>
      </c>
      <c r="E6011" s="5">
        <v>8</v>
      </c>
      <c r="F6011" s="5" t="s">
        <v>294</v>
      </c>
      <c r="G6011" s="5" t="s">
        <v>294</v>
      </c>
      <c r="M6011" s="5" t="s">
        <v>3826</v>
      </c>
      <c r="N6011" s="5" t="s">
        <v>294</v>
      </c>
      <c r="R6011" s="5" t="s">
        <v>294</v>
      </c>
      <c r="V6011" s="5" t="s">
        <v>16519</v>
      </c>
    </row>
    <row r="6012" spans="1:22" x14ac:dyDescent="0.35">
      <c r="A6012" s="5" t="s">
        <v>16521</v>
      </c>
      <c r="B6012" s="5" t="s">
        <v>235</v>
      </c>
      <c r="C6012" s="5" t="s">
        <v>11361</v>
      </c>
      <c r="D6012" s="5" t="s">
        <v>18</v>
      </c>
      <c r="E6012" s="5">
        <v>40</v>
      </c>
      <c r="F6012" s="5" t="s">
        <v>294</v>
      </c>
      <c r="G6012" s="5" t="s">
        <v>294</v>
      </c>
      <c r="M6012" s="5" t="s">
        <v>794</v>
      </c>
      <c r="N6012" s="5" t="s">
        <v>294</v>
      </c>
      <c r="R6012" s="5" t="s">
        <v>294</v>
      </c>
      <c r="V6012" s="5" t="s">
        <v>16521</v>
      </c>
    </row>
    <row r="6013" spans="1:22" x14ac:dyDescent="0.35">
      <c r="A6013" s="5" t="s">
        <v>16522</v>
      </c>
      <c r="B6013" s="5" t="s">
        <v>3907</v>
      </c>
      <c r="C6013" s="5" t="s">
        <v>11361</v>
      </c>
      <c r="D6013" s="5" t="s">
        <v>18</v>
      </c>
      <c r="E6013" s="5">
        <v>10</v>
      </c>
      <c r="F6013" s="5" t="s">
        <v>294</v>
      </c>
      <c r="G6013" s="5" t="s">
        <v>297</v>
      </c>
      <c r="M6013" s="5" t="s">
        <v>3826</v>
      </c>
      <c r="N6013" s="5" t="s">
        <v>294</v>
      </c>
      <c r="R6013" s="5" t="s">
        <v>294</v>
      </c>
      <c r="V6013" s="5" t="s">
        <v>16522</v>
      </c>
    </row>
    <row r="6014" spans="1:22" x14ac:dyDescent="0.35">
      <c r="A6014" s="5" t="s">
        <v>16523</v>
      </c>
      <c r="B6014" s="5" t="s">
        <v>3755</v>
      </c>
      <c r="C6014" s="5" t="s">
        <v>16520</v>
      </c>
      <c r="D6014" s="5" t="s">
        <v>18</v>
      </c>
      <c r="E6014" s="5">
        <v>8</v>
      </c>
      <c r="F6014" s="5" t="s">
        <v>294</v>
      </c>
      <c r="G6014" s="5" t="s">
        <v>294</v>
      </c>
      <c r="J6014" s="5" t="s">
        <v>3756</v>
      </c>
      <c r="M6014" s="5" t="s">
        <v>794</v>
      </c>
      <c r="N6014" s="5" t="s">
        <v>294</v>
      </c>
      <c r="Q6014" s="5" t="s">
        <v>294</v>
      </c>
      <c r="R6014" s="5" t="s">
        <v>294</v>
      </c>
      <c r="U6014" s="5" t="s">
        <v>16524</v>
      </c>
      <c r="V6014" s="5" t="s">
        <v>16523</v>
      </c>
    </row>
    <row r="6015" spans="1:22" x14ac:dyDescent="0.35">
      <c r="A6015" s="5" t="s">
        <v>16525</v>
      </c>
      <c r="B6015" s="5" t="s">
        <v>5512</v>
      </c>
      <c r="C6015" s="5" t="s">
        <v>11361</v>
      </c>
      <c r="D6015" s="5" t="s">
        <v>18</v>
      </c>
      <c r="E6015" s="5">
        <v>1</v>
      </c>
      <c r="F6015" s="5" t="s">
        <v>297</v>
      </c>
      <c r="G6015" s="5" t="s">
        <v>294</v>
      </c>
      <c r="L6015" s="5" t="s">
        <v>8808</v>
      </c>
      <c r="M6015" s="5" t="s">
        <v>794</v>
      </c>
      <c r="N6015" s="5" t="s">
        <v>294</v>
      </c>
      <c r="P6015" s="5" t="s">
        <v>294</v>
      </c>
      <c r="Q6015" s="5" t="s">
        <v>294</v>
      </c>
      <c r="R6015" s="5" t="s">
        <v>294</v>
      </c>
      <c r="S6015" s="5" t="s">
        <v>250</v>
      </c>
      <c r="V6015" s="5" t="s">
        <v>16525</v>
      </c>
    </row>
    <row r="6016" spans="1:22" x14ac:dyDescent="0.35">
      <c r="A6016" s="5" t="s">
        <v>16526</v>
      </c>
      <c r="B6016" s="5" t="s">
        <v>111</v>
      </c>
      <c r="C6016" s="5" t="s">
        <v>11361</v>
      </c>
      <c r="D6016" s="5" t="s">
        <v>1655</v>
      </c>
      <c r="E6016" s="5">
        <v>77</v>
      </c>
      <c r="F6016" s="5" t="s">
        <v>294</v>
      </c>
      <c r="G6016" s="5" t="s">
        <v>294</v>
      </c>
      <c r="M6016" s="5" t="s">
        <v>794</v>
      </c>
      <c r="N6016" s="5" t="s">
        <v>294</v>
      </c>
      <c r="R6016" s="5" t="s">
        <v>294</v>
      </c>
      <c r="V6016" s="5" t="s">
        <v>16526</v>
      </c>
    </row>
    <row r="6017" spans="1:22" x14ac:dyDescent="0.35">
      <c r="A6017" s="5" t="s">
        <v>16527</v>
      </c>
      <c r="B6017" s="5" t="s">
        <v>16528</v>
      </c>
      <c r="C6017" s="5" t="s">
        <v>16529</v>
      </c>
      <c r="D6017" s="5" t="s">
        <v>18</v>
      </c>
      <c r="E6017" s="5">
        <v>1</v>
      </c>
      <c r="F6017" s="5" t="s">
        <v>294</v>
      </c>
      <c r="G6017" s="5" t="s">
        <v>297</v>
      </c>
      <c r="L6017" s="5" t="s">
        <v>16530</v>
      </c>
      <c r="M6017" s="5" t="s">
        <v>794</v>
      </c>
      <c r="N6017" s="5" t="s">
        <v>294</v>
      </c>
      <c r="P6017" s="5" t="s">
        <v>294</v>
      </c>
      <c r="Q6017" s="5" t="s">
        <v>294</v>
      </c>
      <c r="R6017" s="5" t="s">
        <v>294</v>
      </c>
      <c r="V6017" s="5" t="s">
        <v>16527</v>
      </c>
    </row>
    <row r="6018" spans="1:22" x14ac:dyDescent="0.35">
      <c r="A6018" s="5" t="s">
        <v>16531</v>
      </c>
      <c r="B6018" s="5" t="s">
        <v>16532</v>
      </c>
      <c r="C6018" s="5" t="s">
        <v>16529</v>
      </c>
      <c r="D6018" s="5" t="s">
        <v>16</v>
      </c>
      <c r="E6018" s="5">
        <v>12</v>
      </c>
      <c r="F6018" s="5" t="s">
        <v>294</v>
      </c>
      <c r="G6018" s="5" t="s">
        <v>294</v>
      </c>
      <c r="M6018" s="5" t="s">
        <v>794</v>
      </c>
      <c r="N6018" s="5" t="s">
        <v>294</v>
      </c>
      <c r="P6018" s="5" t="s">
        <v>294</v>
      </c>
      <c r="Q6018" s="5" t="s">
        <v>294</v>
      </c>
      <c r="R6018" s="5" t="s">
        <v>294</v>
      </c>
      <c r="V6018" s="5" t="s">
        <v>16531</v>
      </c>
    </row>
    <row r="6019" spans="1:22" x14ac:dyDescent="0.35">
      <c r="A6019" s="5" t="s">
        <v>16533</v>
      </c>
      <c r="B6019" s="5" t="s">
        <v>16534</v>
      </c>
      <c r="C6019" s="5" t="s">
        <v>16529</v>
      </c>
      <c r="D6019" s="5" t="s">
        <v>22</v>
      </c>
      <c r="E6019" s="5">
        <v>3</v>
      </c>
      <c r="F6019" s="5" t="s">
        <v>294</v>
      </c>
      <c r="G6019" s="5" t="s">
        <v>294</v>
      </c>
      <c r="M6019" s="5" t="s">
        <v>794</v>
      </c>
      <c r="N6019" s="5" t="s">
        <v>294</v>
      </c>
      <c r="P6019" s="5" t="s">
        <v>294</v>
      </c>
      <c r="Q6019" s="5" t="s">
        <v>294</v>
      </c>
      <c r="R6019" s="5" t="s">
        <v>294</v>
      </c>
      <c r="V6019" s="5" t="s">
        <v>16533</v>
      </c>
    </row>
    <row r="6020" spans="1:22" x14ac:dyDescent="0.35">
      <c r="A6020" s="5" t="s">
        <v>16535</v>
      </c>
      <c r="B6020" s="5" t="s">
        <v>16536</v>
      </c>
      <c r="C6020" s="5" t="s">
        <v>16529</v>
      </c>
      <c r="D6020" s="5" t="s">
        <v>22</v>
      </c>
      <c r="E6020" s="5">
        <v>18</v>
      </c>
      <c r="F6020" s="5" t="s">
        <v>294</v>
      </c>
      <c r="G6020" s="5" t="s">
        <v>294</v>
      </c>
      <c r="J6020" s="5" t="s">
        <v>16169</v>
      </c>
      <c r="M6020" s="5" t="s">
        <v>794</v>
      </c>
      <c r="N6020" s="5" t="s">
        <v>294</v>
      </c>
      <c r="P6020" s="5" t="s">
        <v>294</v>
      </c>
      <c r="Q6020" s="5" t="s">
        <v>294</v>
      </c>
      <c r="R6020" s="5" t="s">
        <v>297</v>
      </c>
      <c r="V6020" s="5" t="s">
        <v>16535</v>
      </c>
    </row>
    <row r="6021" spans="1:22" x14ac:dyDescent="0.35">
      <c r="A6021" s="5" t="s">
        <v>16537</v>
      </c>
      <c r="B6021" s="5" t="s">
        <v>16538</v>
      </c>
      <c r="C6021" s="5" t="s">
        <v>16529</v>
      </c>
      <c r="D6021" s="5" t="s">
        <v>16</v>
      </c>
      <c r="E6021" s="5">
        <v>12</v>
      </c>
      <c r="F6021" s="5" t="s">
        <v>294</v>
      </c>
      <c r="G6021" s="5" t="s">
        <v>294</v>
      </c>
      <c r="M6021" s="5" t="s">
        <v>794</v>
      </c>
      <c r="N6021" s="5" t="s">
        <v>294</v>
      </c>
      <c r="P6021" s="5" t="s">
        <v>294</v>
      </c>
      <c r="Q6021" s="5" t="s">
        <v>294</v>
      </c>
      <c r="R6021" s="5" t="s">
        <v>294</v>
      </c>
      <c r="V6021" s="5" t="s">
        <v>16537</v>
      </c>
    </row>
    <row r="6022" spans="1:22" x14ac:dyDescent="0.35">
      <c r="A6022" s="5" t="s">
        <v>16539</v>
      </c>
      <c r="B6022" s="5" t="s">
        <v>4045</v>
      </c>
      <c r="C6022" s="5" t="s">
        <v>16529</v>
      </c>
      <c r="D6022" s="5" t="s">
        <v>22</v>
      </c>
      <c r="E6022" s="5">
        <v>18</v>
      </c>
      <c r="F6022" s="5" t="s">
        <v>294</v>
      </c>
      <c r="G6022" s="5" t="s">
        <v>294</v>
      </c>
      <c r="M6022" s="5" t="s">
        <v>3826</v>
      </c>
      <c r="N6022" s="5" t="s">
        <v>294</v>
      </c>
      <c r="P6022" s="5" t="s">
        <v>294</v>
      </c>
      <c r="Q6022" s="5" t="s">
        <v>294</v>
      </c>
      <c r="R6022" s="5" t="s">
        <v>294</v>
      </c>
      <c r="V6022" s="5" t="s">
        <v>16539</v>
      </c>
    </row>
    <row r="6023" spans="1:22" x14ac:dyDescent="0.35">
      <c r="A6023" s="5" t="s">
        <v>16540</v>
      </c>
      <c r="B6023" s="5" t="s">
        <v>16541</v>
      </c>
      <c r="C6023" s="5" t="s">
        <v>16529</v>
      </c>
      <c r="D6023" s="5" t="s">
        <v>18</v>
      </c>
      <c r="E6023" s="5">
        <v>8</v>
      </c>
      <c r="F6023" s="5" t="s">
        <v>294</v>
      </c>
      <c r="G6023" s="5" t="s">
        <v>294</v>
      </c>
      <c r="J6023" s="5" t="s">
        <v>3756</v>
      </c>
      <c r="M6023" s="5" t="s">
        <v>794</v>
      </c>
      <c r="N6023" s="5" t="s">
        <v>294</v>
      </c>
      <c r="P6023" s="5" t="s">
        <v>294</v>
      </c>
      <c r="Q6023" s="5" t="s">
        <v>294</v>
      </c>
      <c r="R6023" s="5" t="s">
        <v>294</v>
      </c>
      <c r="U6023" s="5" t="s">
        <v>16133</v>
      </c>
      <c r="V6023" s="5" t="s">
        <v>16540</v>
      </c>
    </row>
    <row r="6024" spans="1:22" x14ac:dyDescent="0.35">
      <c r="A6024" s="5" t="s">
        <v>16542</v>
      </c>
      <c r="B6024" s="5" t="s">
        <v>13084</v>
      </c>
      <c r="C6024" s="5" t="s">
        <v>16529</v>
      </c>
      <c r="D6024" s="5" t="s">
        <v>18</v>
      </c>
      <c r="E6024" s="5">
        <v>8</v>
      </c>
      <c r="F6024" s="5" t="s">
        <v>294</v>
      </c>
      <c r="G6024" s="5" t="s">
        <v>297</v>
      </c>
      <c r="J6024" s="5" t="s">
        <v>8544</v>
      </c>
      <c r="M6024" s="5" t="s">
        <v>794</v>
      </c>
      <c r="N6024" s="5" t="s">
        <v>294</v>
      </c>
      <c r="O6024" s="5" t="s">
        <v>294</v>
      </c>
      <c r="P6024" s="5" t="s">
        <v>294</v>
      </c>
      <c r="Q6024" s="5" t="s">
        <v>294</v>
      </c>
      <c r="R6024" s="5" t="s">
        <v>294</v>
      </c>
      <c r="U6024" s="5" t="s">
        <v>16543</v>
      </c>
      <c r="V6024" s="5" t="s">
        <v>16542</v>
      </c>
    </row>
    <row r="6025" spans="1:22" x14ac:dyDescent="0.35">
      <c r="A6025" s="5" t="s">
        <v>16544</v>
      </c>
      <c r="B6025" s="5" t="s">
        <v>10588</v>
      </c>
      <c r="C6025" s="5" t="s">
        <v>11361</v>
      </c>
      <c r="D6025" s="5" t="s">
        <v>18</v>
      </c>
      <c r="E6025" s="5">
        <v>1</v>
      </c>
      <c r="F6025" s="5" t="s">
        <v>297</v>
      </c>
      <c r="G6025" s="5" t="s">
        <v>297</v>
      </c>
      <c r="L6025" s="5" t="s">
        <v>822</v>
      </c>
      <c r="M6025" s="5" t="s">
        <v>794</v>
      </c>
      <c r="N6025" s="5" t="s">
        <v>294</v>
      </c>
      <c r="O6025" s="5" t="s">
        <v>294</v>
      </c>
      <c r="P6025" s="5" t="s">
        <v>294</v>
      </c>
      <c r="Q6025" s="5" t="s">
        <v>294</v>
      </c>
      <c r="R6025" s="5" t="s">
        <v>294</v>
      </c>
      <c r="S6025" s="5" t="s">
        <v>294</v>
      </c>
      <c r="V6025" s="5" t="s">
        <v>16544</v>
      </c>
    </row>
    <row r="6026" spans="1:22" x14ac:dyDescent="0.35">
      <c r="A6026" s="5" t="s">
        <v>16545</v>
      </c>
      <c r="B6026" s="5" t="s">
        <v>16546</v>
      </c>
      <c r="C6026" s="5" t="s">
        <v>16529</v>
      </c>
      <c r="D6026" s="5" t="s">
        <v>18</v>
      </c>
      <c r="E6026" s="5">
        <v>5</v>
      </c>
      <c r="F6026" s="5" t="s">
        <v>294</v>
      </c>
      <c r="G6026" s="5" t="s">
        <v>297</v>
      </c>
      <c r="J6026" s="5" t="s">
        <v>15780</v>
      </c>
      <c r="M6026" s="5" t="s">
        <v>794</v>
      </c>
      <c r="N6026" s="5" t="s">
        <v>294</v>
      </c>
      <c r="P6026" s="5" t="s">
        <v>294</v>
      </c>
      <c r="Q6026" s="5" t="s">
        <v>294</v>
      </c>
      <c r="R6026" s="5" t="s">
        <v>294</v>
      </c>
      <c r="V6026" s="5" t="s">
        <v>16545</v>
      </c>
    </row>
    <row r="6027" spans="1:22" x14ac:dyDescent="0.35">
      <c r="A6027" s="5" t="s">
        <v>16547</v>
      </c>
      <c r="B6027" s="5" t="s">
        <v>16548</v>
      </c>
      <c r="C6027" s="5" t="s">
        <v>16549</v>
      </c>
      <c r="D6027" s="5" t="s">
        <v>16</v>
      </c>
      <c r="E6027" s="5">
        <v>12</v>
      </c>
      <c r="F6027" s="5" t="s">
        <v>294</v>
      </c>
      <c r="G6027" s="5" t="s">
        <v>294</v>
      </c>
      <c r="M6027" s="5" t="s">
        <v>794</v>
      </c>
      <c r="N6027" s="5" t="s">
        <v>294</v>
      </c>
      <c r="R6027" s="5" t="s">
        <v>297</v>
      </c>
      <c r="V6027" s="5" t="s">
        <v>16547</v>
      </c>
    </row>
    <row r="6028" spans="1:22" x14ac:dyDescent="0.35">
      <c r="A6028" s="5" t="s">
        <v>16550</v>
      </c>
      <c r="B6028" s="5" t="s">
        <v>16551</v>
      </c>
      <c r="C6028" s="5" t="s">
        <v>16549</v>
      </c>
      <c r="D6028" s="5" t="s">
        <v>18</v>
      </c>
      <c r="E6028" s="5">
        <v>1</v>
      </c>
      <c r="F6028" s="5" t="s">
        <v>294</v>
      </c>
      <c r="G6028" s="5" t="s">
        <v>297</v>
      </c>
      <c r="L6028" s="5" t="s">
        <v>16530</v>
      </c>
      <c r="M6028" s="5" t="s">
        <v>794</v>
      </c>
      <c r="N6028" s="5" t="s">
        <v>294</v>
      </c>
      <c r="P6028" s="5" t="s">
        <v>294</v>
      </c>
      <c r="Q6028" s="5" t="s">
        <v>294</v>
      </c>
      <c r="R6028" s="5" t="s">
        <v>294</v>
      </c>
      <c r="V6028" s="5" t="s">
        <v>16550</v>
      </c>
    </row>
    <row r="6029" spans="1:22" x14ac:dyDescent="0.35">
      <c r="A6029" s="5" t="s">
        <v>16552</v>
      </c>
      <c r="B6029" s="5" t="s">
        <v>16553</v>
      </c>
      <c r="C6029" s="5" t="s">
        <v>16549</v>
      </c>
      <c r="D6029" s="5" t="s">
        <v>16</v>
      </c>
      <c r="E6029" s="5">
        <v>12</v>
      </c>
      <c r="F6029" s="5" t="s">
        <v>294</v>
      </c>
      <c r="G6029" s="5" t="s">
        <v>294</v>
      </c>
      <c r="M6029" s="5" t="s">
        <v>794</v>
      </c>
      <c r="N6029" s="5" t="s">
        <v>294</v>
      </c>
      <c r="R6029" s="5" t="s">
        <v>294</v>
      </c>
      <c r="V6029" s="5" t="s">
        <v>16552</v>
      </c>
    </row>
    <row r="6030" spans="1:22" x14ac:dyDescent="0.35">
      <c r="A6030" s="5" t="s">
        <v>16554</v>
      </c>
      <c r="B6030" s="5" t="s">
        <v>16555</v>
      </c>
      <c r="C6030" s="5" t="s">
        <v>16549</v>
      </c>
      <c r="D6030" s="5" t="s">
        <v>16</v>
      </c>
      <c r="E6030" s="5">
        <v>12</v>
      </c>
      <c r="F6030" s="5" t="s">
        <v>294</v>
      </c>
      <c r="G6030" s="5" t="s">
        <v>294</v>
      </c>
      <c r="M6030" s="5" t="s">
        <v>794</v>
      </c>
      <c r="N6030" s="5" t="s">
        <v>294</v>
      </c>
      <c r="R6030" s="5" t="s">
        <v>294</v>
      </c>
      <c r="V6030" s="5" t="s">
        <v>16554</v>
      </c>
    </row>
    <row r="6031" spans="1:22" x14ac:dyDescent="0.35">
      <c r="A6031" s="5" t="s">
        <v>16556</v>
      </c>
      <c r="B6031" s="5" t="s">
        <v>16557</v>
      </c>
      <c r="C6031" s="5" t="s">
        <v>16549</v>
      </c>
      <c r="D6031" s="5" t="s">
        <v>16</v>
      </c>
      <c r="E6031" s="5">
        <v>12</v>
      </c>
      <c r="F6031" s="5" t="s">
        <v>294</v>
      </c>
      <c r="G6031" s="5" t="s">
        <v>294</v>
      </c>
      <c r="M6031" s="5" t="s">
        <v>794</v>
      </c>
      <c r="N6031" s="5" t="s">
        <v>294</v>
      </c>
      <c r="R6031" s="5" t="s">
        <v>294</v>
      </c>
      <c r="V6031" s="5" t="s">
        <v>16556</v>
      </c>
    </row>
    <row r="6032" spans="1:22" x14ac:dyDescent="0.35">
      <c r="A6032" s="5" t="s">
        <v>16558</v>
      </c>
      <c r="B6032" s="5" t="s">
        <v>16559</v>
      </c>
      <c r="C6032" s="5" t="s">
        <v>16549</v>
      </c>
      <c r="D6032" s="5" t="s">
        <v>22</v>
      </c>
      <c r="E6032" s="5">
        <v>3</v>
      </c>
      <c r="F6032" s="5" t="s">
        <v>294</v>
      </c>
      <c r="G6032" s="5" t="s">
        <v>294</v>
      </c>
      <c r="M6032" s="5" t="s">
        <v>794</v>
      </c>
      <c r="N6032" s="5" t="s">
        <v>294</v>
      </c>
      <c r="R6032" s="5" t="s">
        <v>294</v>
      </c>
      <c r="V6032" s="5" t="s">
        <v>16558</v>
      </c>
    </row>
    <row r="6033" spans="1:22" x14ac:dyDescent="0.35">
      <c r="A6033" s="5" t="s">
        <v>16560</v>
      </c>
      <c r="B6033" s="5" t="s">
        <v>16561</v>
      </c>
      <c r="C6033" s="5" t="s">
        <v>16549</v>
      </c>
      <c r="D6033" s="5" t="s">
        <v>22</v>
      </c>
      <c r="E6033" s="5">
        <v>3</v>
      </c>
      <c r="F6033" s="5" t="s">
        <v>294</v>
      </c>
      <c r="G6033" s="5" t="s">
        <v>294</v>
      </c>
      <c r="M6033" s="5" t="s">
        <v>794</v>
      </c>
      <c r="N6033" s="5" t="s">
        <v>294</v>
      </c>
      <c r="R6033" s="5" t="s">
        <v>294</v>
      </c>
      <c r="V6033" s="5" t="s">
        <v>16560</v>
      </c>
    </row>
    <row r="6034" spans="1:22" x14ac:dyDescent="0.35">
      <c r="A6034" s="5" t="s">
        <v>16562</v>
      </c>
      <c r="B6034" s="5" t="s">
        <v>16563</v>
      </c>
      <c r="C6034" s="5" t="s">
        <v>16549</v>
      </c>
      <c r="D6034" s="5" t="s">
        <v>22</v>
      </c>
      <c r="E6034" s="5">
        <v>8</v>
      </c>
      <c r="F6034" s="5" t="s">
        <v>294</v>
      </c>
      <c r="G6034" s="5" t="s">
        <v>294</v>
      </c>
      <c r="M6034" s="5" t="s">
        <v>3826</v>
      </c>
      <c r="N6034" s="5" t="s">
        <v>294</v>
      </c>
      <c r="R6034" s="5" t="s">
        <v>294</v>
      </c>
      <c r="V6034" s="5" t="s">
        <v>16562</v>
      </c>
    </row>
    <row r="6035" spans="1:22" x14ac:dyDescent="0.35">
      <c r="A6035" s="5" t="s">
        <v>16564</v>
      </c>
      <c r="B6035" s="5" t="s">
        <v>16168</v>
      </c>
      <c r="C6035" s="5" t="s">
        <v>16549</v>
      </c>
      <c r="D6035" s="5" t="s">
        <v>22</v>
      </c>
      <c r="E6035" s="5">
        <v>8</v>
      </c>
      <c r="F6035" s="5" t="s">
        <v>294</v>
      </c>
      <c r="G6035" s="5" t="s">
        <v>294</v>
      </c>
      <c r="J6035" s="5" t="s">
        <v>16169</v>
      </c>
      <c r="M6035" s="5" t="s">
        <v>794</v>
      </c>
      <c r="N6035" s="5" t="s">
        <v>294</v>
      </c>
      <c r="R6035" s="5" t="s">
        <v>297</v>
      </c>
      <c r="V6035" s="5" t="s">
        <v>16564</v>
      </c>
    </row>
    <row r="6036" spans="1:22" x14ac:dyDescent="0.35">
      <c r="A6036" s="5" t="s">
        <v>16565</v>
      </c>
      <c r="B6036" s="5" t="s">
        <v>16528</v>
      </c>
      <c r="C6036" s="5" t="s">
        <v>16549</v>
      </c>
      <c r="D6036" s="5" t="s">
        <v>18</v>
      </c>
      <c r="E6036" s="5">
        <v>1</v>
      </c>
      <c r="F6036" s="5" t="s">
        <v>294</v>
      </c>
      <c r="G6036" s="5" t="s">
        <v>297</v>
      </c>
      <c r="L6036" s="5" t="s">
        <v>16530</v>
      </c>
      <c r="M6036" s="5" t="s">
        <v>794</v>
      </c>
      <c r="N6036" s="5" t="s">
        <v>294</v>
      </c>
      <c r="P6036" s="5" t="s">
        <v>294</v>
      </c>
      <c r="Q6036" s="5" t="s">
        <v>294</v>
      </c>
      <c r="R6036" s="5" t="s">
        <v>294</v>
      </c>
      <c r="V6036" s="5" t="s">
        <v>16565</v>
      </c>
    </row>
    <row r="6037" spans="1:22" x14ac:dyDescent="0.35">
      <c r="A6037" s="5" t="s">
        <v>16566</v>
      </c>
      <c r="B6037" s="5" t="s">
        <v>16567</v>
      </c>
      <c r="C6037" s="5" t="s">
        <v>16549</v>
      </c>
      <c r="D6037" s="5" t="s">
        <v>16</v>
      </c>
      <c r="E6037" s="5">
        <v>12</v>
      </c>
      <c r="F6037" s="5" t="s">
        <v>294</v>
      </c>
      <c r="G6037" s="5" t="s">
        <v>294</v>
      </c>
      <c r="M6037" s="5" t="s">
        <v>794</v>
      </c>
      <c r="N6037" s="5" t="s">
        <v>294</v>
      </c>
      <c r="R6037" s="5" t="s">
        <v>294</v>
      </c>
      <c r="V6037" s="5" t="s">
        <v>16566</v>
      </c>
    </row>
    <row r="6038" spans="1:22" x14ac:dyDescent="0.35">
      <c r="A6038" s="5" t="s">
        <v>16568</v>
      </c>
      <c r="B6038" s="5" t="s">
        <v>16569</v>
      </c>
      <c r="C6038" s="5" t="s">
        <v>16549</v>
      </c>
      <c r="D6038" s="5" t="s">
        <v>16</v>
      </c>
      <c r="E6038" s="5">
        <v>12</v>
      </c>
      <c r="F6038" s="5" t="s">
        <v>294</v>
      </c>
      <c r="G6038" s="5" t="s">
        <v>294</v>
      </c>
      <c r="M6038" s="5" t="s">
        <v>794</v>
      </c>
      <c r="N6038" s="5" t="s">
        <v>294</v>
      </c>
      <c r="R6038" s="5" t="s">
        <v>294</v>
      </c>
      <c r="V6038" s="5" t="s">
        <v>16568</v>
      </c>
    </row>
    <row r="6039" spans="1:22" x14ac:dyDescent="0.35">
      <c r="A6039" s="5" t="s">
        <v>16570</v>
      </c>
      <c r="B6039" s="5" t="s">
        <v>16571</v>
      </c>
      <c r="C6039" s="5" t="s">
        <v>16549</v>
      </c>
      <c r="D6039" s="5" t="s">
        <v>22</v>
      </c>
      <c r="E6039" s="5">
        <v>3</v>
      </c>
      <c r="F6039" s="5" t="s">
        <v>294</v>
      </c>
      <c r="G6039" s="5" t="s">
        <v>294</v>
      </c>
      <c r="M6039" s="5" t="s">
        <v>794</v>
      </c>
      <c r="N6039" s="5" t="s">
        <v>294</v>
      </c>
      <c r="R6039" s="5" t="s">
        <v>294</v>
      </c>
      <c r="V6039" s="5" t="s">
        <v>16570</v>
      </c>
    </row>
    <row r="6040" spans="1:22" x14ac:dyDescent="0.35">
      <c r="A6040" s="5" t="s">
        <v>16572</v>
      </c>
      <c r="B6040" s="5" t="s">
        <v>16573</v>
      </c>
      <c r="C6040" s="5" t="s">
        <v>16169</v>
      </c>
      <c r="D6040" s="5" t="s">
        <v>18</v>
      </c>
      <c r="E6040" s="5">
        <v>4</v>
      </c>
      <c r="F6040" s="5" t="s">
        <v>294</v>
      </c>
      <c r="G6040" s="5" t="s">
        <v>297</v>
      </c>
      <c r="M6040" s="5" t="s">
        <v>794</v>
      </c>
      <c r="N6040" s="5" t="s">
        <v>294</v>
      </c>
      <c r="R6040" s="5" t="s">
        <v>294</v>
      </c>
      <c r="U6040" s="5" t="s">
        <v>16574</v>
      </c>
      <c r="V6040" s="5" t="s">
        <v>16572</v>
      </c>
    </row>
    <row r="6041" spans="1:22" x14ac:dyDescent="0.35">
      <c r="A6041" s="5" t="s">
        <v>16575</v>
      </c>
      <c r="B6041" s="5" t="s">
        <v>16576</v>
      </c>
      <c r="C6041" s="5" t="s">
        <v>16169</v>
      </c>
      <c r="D6041" s="5" t="s">
        <v>22</v>
      </c>
      <c r="E6041" s="5">
        <v>3</v>
      </c>
      <c r="F6041" s="5" t="s">
        <v>294</v>
      </c>
      <c r="G6041" s="5" t="s">
        <v>294</v>
      </c>
      <c r="M6041" s="5" t="s">
        <v>794</v>
      </c>
      <c r="N6041" s="5" t="s">
        <v>294</v>
      </c>
      <c r="R6041" s="5" t="s">
        <v>294</v>
      </c>
      <c r="V6041" s="5" t="s">
        <v>16575</v>
      </c>
    </row>
    <row r="6042" spans="1:22" x14ac:dyDescent="0.35">
      <c r="A6042" s="5" t="s">
        <v>16577</v>
      </c>
      <c r="B6042" s="5" t="s">
        <v>16578</v>
      </c>
      <c r="C6042" s="5" t="s">
        <v>16169</v>
      </c>
      <c r="D6042" s="5" t="s">
        <v>22</v>
      </c>
      <c r="E6042" s="5">
        <v>3</v>
      </c>
      <c r="F6042" s="5" t="s">
        <v>294</v>
      </c>
      <c r="G6042" s="5" t="s">
        <v>294</v>
      </c>
      <c r="M6042" s="5" t="s">
        <v>794</v>
      </c>
      <c r="N6042" s="5" t="s">
        <v>294</v>
      </c>
      <c r="R6042" s="5" t="s">
        <v>294</v>
      </c>
      <c r="V6042" s="5" t="s">
        <v>16577</v>
      </c>
    </row>
    <row r="6043" spans="1:22" x14ac:dyDescent="0.35">
      <c r="A6043" s="5" t="s">
        <v>16579</v>
      </c>
      <c r="B6043" s="5" t="s">
        <v>16551</v>
      </c>
      <c r="C6043" s="5" t="s">
        <v>16169</v>
      </c>
      <c r="D6043" s="5" t="s">
        <v>18</v>
      </c>
      <c r="E6043" s="5">
        <v>1</v>
      </c>
      <c r="F6043" s="5" t="s">
        <v>294</v>
      </c>
      <c r="G6043" s="5" t="s">
        <v>297</v>
      </c>
      <c r="L6043" s="5" t="s">
        <v>16530</v>
      </c>
      <c r="M6043" s="5" t="s">
        <v>794</v>
      </c>
      <c r="N6043" s="5" t="s">
        <v>294</v>
      </c>
      <c r="P6043" s="5" t="s">
        <v>294</v>
      </c>
      <c r="Q6043" s="5" t="s">
        <v>294</v>
      </c>
      <c r="R6043" s="5" t="s">
        <v>294</v>
      </c>
      <c r="V6043" s="5" t="s">
        <v>16579</v>
      </c>
    </row>
    <row r="6044" spans="1:22" x14ac:dyDescent="0.35">
      <c r="A6044" s="5" t="s">
        <v>16580</v>
      </c>
      <c r="B6044" s="5" t="s">
        <v>16581</v>
      </c>
      <c r="C6044" s="5" t="s">
        <v>16169</v>
      </c>
      <c r="D6044" s="5" t="s">
        <v>18</v>
      </c>
      <c r="E6044" s="5">
        <v>20</v>
      </c>
      <c r="F6044" s="5" t="s">
        <v>294</v>
      </c>
      <c r="G6044" s="5" t="s">
        <v>297</v>
      </c>
      <c r="J6044" s="5" t="s">
        <v>3777</v>
      </c>
      <c r="M6044" s="5" t="s">
        <v>794</v>
      </c>
      <c r="N6044" s="5" t="s">
        <v>294</v>
      </c>
      <c r="R6044" s="5" t="s">
        <v>294</v>
      </c>
      <c r="V6044" s="5" t="s">
        <v>16580</v>
      </c>
    </row>
    <row r="6045" spans="1:22" x14ac:dyDescent="0.35">
      <c r="A6045" s="5" t="s">
        <v>16582</v>
      </c>
      <c r="B6045" s="5" t="s">
        <v>16583</v>
      </c>
      <c r="C6045" s="5" t="s">
        <v>16169</v>
      </c>
      <c r="D6045" s="5" t="s">
        <v>22</v>
      </c>
      <c r="E6045" s="5">
        <v>3</v>
      </c>
      <c r="F6045" s="5" t="s">
        <v>294</v>
      </c>
      <c r="G6045" s="5" t="s">
        <v>294</v>
      </c>
      <c r="M6045" s="5" t="s">
        <v>794</v>
      </c>
      <c r="N6045" s="5" t="s">
        <v>294</v>
      </c>
      <c r="R6045" s="5" t="s">
        <v>294</v>
      </c>
      <c r="V6045" s="5" t="s">
        <v>16582</v>
      </c>
    </row>
    <row r="6046" spans="1:22" x14ac:dyDescent="0.35">
      <c r="A6046" s="5" t="s">
        <v>16584</v>
      </c>
      <c r="B6046" s="5" t="s">
        <v>8291</v>
      </c>
      <c r="C6046" s="5" t="s">
        <v>16169</v>
      </c>
      <c r="D6046" s="5" t="s">
        <v>18</v>
      </c>
      <c r="E6046" s="5">
        <v>8</v>
      </c>
      <c r="F6046" s="5" t="s">
        <v>297</v>
      </c>
      <c r="G6046" s="5" t="s">
        <v>297</v>
      </c>
      <c r="J6046" s="5" t="s">
        <v>8828</v>
      </c>
      <c r="M6046" s="5" t="s">
        <v>794</v>
      </c>
      <c r="N6046" s="5" t="s">
        <v>294</v>
      </c>
      <c r="O6046" s="5" t="s">
        <v>294</v>
      </c>
      <c r="P6046" s="5" t="s">
        <v>294</v>
      </c>
      <c r="Q6046" s="5" t="s">
        <v>294</v>
      </c>
      <c r="R6046" s="5" t="s">
        <v>297</v>
      </c>
      <c r="V6046" s="5" t="s">
        <v>16584</v>
      </c>
    </row>
    <row r="6047" spans="1:22" x14ac:dyDescent="0.35">
      <c r="A6047" s="5" t="s">
        <v>16585</v>
      </c>
      <c r="B6047" s="5" t="s">
        <v>16175</v>
      </c>
      <c r="C6047" s="5" t="s">
        <v>16169</v>
      </c>
      <c r="D6047" s="5" t="s">
        <v>18</v>
      </c>
      <c r="E6047" s="5">
        <v>20</v>
      </c>
      <c r="F6047" s="5" t="s">
        <v>294</v>
      </c>
      <c r="G6047" s="5" t="s">
        <v>297</v>
      </c>
      <c r="M6047" s="5" t="s">
        <v>794</v>
      </c>
      <c r="N6047" s="5" t="s">
        <v>294</v>
      </c>
      <c r="R6047" s="5" t="s">
        <v>294</v>
      </c>
      <c r="U6047" s="5" t="s">
        <v>16586</v>
      </c>
      <c r="V6047" s="5" t="s">
        <v>16585</v>
      </c>
    </row>
    <row r="6048" spans="1:22" x14ac:dyDescent="0.35">
      <c r="A6048" s="5" t="s">
        <v>16587</v>
      </c>
      <c r="B6048" s="5" t="s">
        <v>16588</v>
      </c>
      <c r="C6048" s="5" t="s">
        <v>16169</v>
      </c>
      <c r="D6048" s="5" t="s">
        <v>22</v>
      </c>
      <c r="E6048" s="5">
        <v>3</v>
      </c>
      <c r="F6048" s="5" t="s">
        <v>294</v>
      </c>
      <c r="G6048" s="5" t="s">
        <v>294</v>
      </c>
      <c r="M6048" s="5" t="s">
        <v>794</v>
      </c>
      <c r="N6048" s="5" t="s">
        <v>294</v>
      </c>
      <c r="R6048" s="5" t="s">
        <v>294</v>
      </c>
      <c r="V6048" s="5" t="s">
        <v>16587</v>
      </c>
    </row>
    <row r="6049" spans="1:22" x14ac:dyDescent="0.35">
      <c r="A6049" s="5" t="s">
        <v>16589</v>
      </c>
      <c r="B6049" s="5" t="s">
        <v>16590</v>
      </c>
      <c r="C6049" s="5" t="s">
        <v>16247</v>
      </c>
      <c r="D6049" s="5" t="s">
        <v>22</v>
      </c>
      <c r="E6049" s="5">
        <v>3</v>
      </c>
      <c r="F6049" s="5" t="s">
        <v>294</v>
      </c>
      <c r="G6049" s="5" t="s">
        <v>294</v>
      </c>
      <c r="M6049" s="5" t="s">
        <v>794</v>
      </c>
      <c r="N6049" s="5" t="s">
        <v>294</v>
      </c>
      <c r="R6049" s="5" t="s">
        <v>294</v>
      </c>
      <c r="V6049" s="5" t="s">
        <v>16589</v>
      </c>
    </row>
    <row r="6050" spans="1:22" x14ac:dyDescent="0.35">
      <c r="A6050" s="5" t="s">
        <v>16591</v>
      </c>
      <c r="B6050" s="5" t="s">
        <v>16592</v>
      </c>
      <c r="C6050" s="5" t="s">
        <v>16247</v>
      </c>
      <c r="D6050" s="5" t="s">
        <v>22</v>
      </c>
      <c r="E6050" s="5">
        <v>3</v>
      </c>
      <c r="F6050" s="5" t="s">
        <v>294</v>
      </c>
      <c r="G6050" s="5" t="s">
        <v>294</v>
      </c>
      <c r="M6050" s="5" t="s">
        <v>794</v>
      </c>
      <c r="N6050" s="5" t="s">
        <v>294</v>
      </c>
      <c r="R6050" s="5" t="s">
        <v>294</v>
      </c>
      <c r="V6050" s="5" t="s">
        <v>16591</v>
      </c>
    </row>
    <row r="6051" spans="1:22" x14ac:dyDescent="0.35">
      <c r="A6051" s="5" t="s">
        <v>16593</v>
      </c>
      <c r="B6051" s="5" t="s">
        <v>16594</v>
      </c>
      <c r="C6051" s="5" t="s">
        <v>16247</v>
      </c>
      <c r="D6051" s="5" t="s">
        <v>22</v>
      </c>
      <c r="E6051" s="5">
        <v>3</v>
      </c>
      <c r="F6051" s="5" t="s">
        <v>294</v>
      </c>
      <c r="G6051" s="5" t="s">
        <v>294</v>
      </c>
      <c r="M6051" s="5" t="s">
        <v>794</v>
      </c>
      <c r="N6051" s="5" t="s">
        <v>294</v>
      </c>
      <c r="R6051" s="5" t="s">
        <v>294</v>
      </c>
      <c r="V6051" s="5" t="s">
        <v>16593</v>
      </c>
    </row>
    <row r="6052" spans="1:22" x14ac:dyDescent="0.35">
      <c r="A6052" s="5" t="s">
        <v>16595</v>
      </c>
      <c r="B6052" s="5" t="s">
        <v>16596</v>
      </c>
      <c r="C6052" s="5" t="s">
        <v>16247</v>
      </c>
      <c r="D6052" s="5" t="s">
        <v>22</v>
      </c>
      <c r="E6052" s="5">
        <v>3</v>
      </c>
      <c r="F6052" s="5" t="s">
        <v>294</v>
      </c>
      <c r="G6052" s="5" t="s">
        <v>294</v>
      </c>
      <c r="M6052" s="5" t="s">
        <v>794</v>
      </c>
      <c r="N6052" s="5" t="s">
        <v>294</v>
      </c>
      <c r="R6052" s="5" t="s">
        <v>294</v>
      </c>
      <c r="V6052" s="5" t="s">
        <v>16595</v>
      </c>
    </row>
    <row r="6053" spans="1:22" x14ac:dyDescent="0.35">
      <c r="A6053" s="5" t="s">
        <v>16597</v>
      </c>
      <c r="B6053" s="5" t="s">
        <v>16598</v>
      </c>
      <c r="C6053" s="5" t="s">
        <v>16247</v>
      </c>
      <c r="D6053" s="5" t="s">
        <v>22</v>
      </c>
      <c r="E6053" s="5">
        <v>3</v>
      </c>
      <c r="F6053" s="5" t="s">
        <v>294</v>
      </c>
      <c r="G6053" s="5" t="s">
        <v>294</v>
      </c>
      <c r="M6053" s="5" t="s">
        <v>794</v>
      </c>
      <c r="N6053" s="5" t="s">
        <v>294</v>
      </c>
      <c r="R6053" s="5" t="s">
        <v>294</v>
      </c>
      <c r="V6053" s="5" t="s">
        <v>16597</v>
      </c>
    </row>
    <row r="6054" spans="1:22" x14ac:dyDescent="0.35">
      <c r="A6054" s="5" t="s">
        <v>16599</v>
      </c>
      <c r="B6054" s="5" t="s">
        <v>16198</v>
      </c>
      <c r="C6054" s="5" t="s">
        <v>16247</v>
      </c>
      <c r="D6054" s="5" t="s">
        <v>18</v>
      </c>
      <c r="E6054" s="5">
        <v>1</v>
      </c>
      <c r="F6054" s="5" t="s">
        <v>294</v>
      </c>
      <c r="G6054" s="5" t="s">
        <v>297</v>
      </c>
      <c r="K6054" s="5" t="s">
        <v>294</v>
      </c>
      <c r="L6054" s="5" t="s">
        <v>822</v>
      </c>
      <c r="M6054" s="5" t="s">
        <v>794</v>
      </c>
      <c r="N6054" s="5" t="s">
        <v>294</v>
      </c>
      <c r="O6054" s="5" t="s">
        <v>294</v>
      </c>
      <c r="P6054" s="5" t="s">
        <v>294</v>
      </c>
      <c r="Q6054" s="5" t="s">
        <v>294</v>
      </c>
      <c r="R6054" s="5" t="s">
        <v>294</v>
      </c>
      <c r="S6054" s="5" t="s">
        <v>294</v>
      </c>
      <c r="V6054" s="5" t="s">
        <v>16600</v>
      </c>
    </row>
    <row r="6055" spans="1:22" x14ac:dyDescent="0.35">
      <c r="A6055" s="5" t="s">
        <v>16601</v>
      </c>
      <c r="B6055" s="5" t="s">
        <v>16602</v>
      </c>
      <c r="C6055" s="5" t="s">
        <v>16247</v>
      </c>
      <c r="D6055" s="5" t="s">
        <v>18</v>
      </c>
      <c r="E6055" s="5">
        <v>8</v>
      </c>
      <c r="F6055" s="5" t="s">
        <v>294</v>
      </c>
      <c r="G6055" s="5" t="s">
        <v>294</v>
      </c>
      <c r="J6055" s="5" t="s">
        <v>3756</v>
      </c>
      <c r="M6055" s="5" t="s">
        <v>794</v>
      </c>
      <c r="N6055" s="5" t="s">
        <v>294</v>
      </c>
      <c r="R6055" s="5" t="s">
        <v>297</v>
      </c>
      <c r="U6055" s="5" t="s">
        <v>16603</v>
      </c>
      <c r="V6055" s="5" t="s">
        <v>16601</v>
      </c>
    </row>
    <row r="6056" spans="1:22" x14ac:dyDescent="0.35">
      <c r="A6056" s="5" t="s">
        <v>16604</v>
      </c>
      <c r="B6056" s="5" t="s">
        <v>16605</v>
      </c>
      <c r="C6056" s="5" t="s">
        <v>16247</v>
      </c>
      <c r="D6056" s="5" t="s">
        <v>22</v>
      </c>
      <c r="E6056" s="5">
        <v>8</v>
      </c>
      <c r="F6056" s="5" t="s">
        <v>294</v>
      </c>
      <c r="G6056" s="5" t="s">
        <v>294</v>
      </c>
      <c r="M6056" s="5" t="s">
        <v>3826</v>
      </c>
      <c r="N6056" s="5" t="s">
        <v>294</v>
      </c>
      <c r="R6056" s="5" t="s">
        <v>294</v>
      </c>
      <c r="V6056" s="5" t="s">
        <v>16604</v>
      </c>
    </row>
    <row r="6057" spans="1:22" x14ac:dyDescent="0.35">
      <c r="A6057" s="5" t="s">
        <v>16606</v>
      </c>
      <c r="B6057" s="5" t="s">
        <v>16607</v>
      </c>
      <c r="C6057" s="5" t="s">
        <v>16247</v>
      </c>
      <c r="D6057" s="5" t="s">
        <v>18</v>
      </c>
      <c r="E6057" s="5">
        <v>20</v>
      </c>
      <c r="F6057" s="5" t="s">
        <v>294</v>
      </c>
      <c r="G6057" s="5" t="s">
        <v>297</v>
      </c>
      <c r="M6057" s="5" t="s">
        <v>794</v>
      </c>
      <c r="N6057" s="5" t="s">
        <v>294</v>
      </c>
      <c r="P6057" s="5" t="s">
        <v>294</v>
      </c>
      <c r="R6057" s="5" t="s">
        <v>294</v>
      </c>
      <c r="U6057" s="5" t="s">
        <v>16608</v>
      </c>
      <c r="V6057" s="5" t="s">
        <v>16606</v>
      </c>
    </row>
    <row r="6058" spans="1:22" x14ac:dyDescent="0.35">
      <c r="A6058" s="5" t="s">
        <v>16609</v>
      </c>
      <c r="B6058" s="5" t="s">
        <v>16168</v>
      </c>
      <c r="C6058" s="5" t="s">
        <v>16247</v>
      </c>
      <c r="D6058" s="5" t="s">
        <v>22</v>
      </c>
      <c r="E6058" s="5">
        <v>8</v>
      </c>
      <c r="F6058" s="5" t="s">
        <v>294</v>
      </c>
      <c r="G6058" s="5" t="s">
        <v>294</v>
      </c>
      <c r="J6058" s="5" t="s">
        <v>16169</v>
      </c>
      <c r="M6058" s="5" t="s">
        <v>794</v>
      </c>
      <c r="N6058" s="5" t="s">
        <v>294</v>
      </c>
      <c r="R6058" s="5" t="s">
        <v>297</v>
      </c>
      <c r="V6058" s="5" t="s">
        <v>16609</v>
      </c>
    </row>
    <row r="6059" spans="1:22" x14ac:dyDescent="0.35">
      <c r="A6059" s="5" t="s">
        <v>16610</v>
      </c>
      <c r="B6059" s="5" t="s">
        <v>16611</v>
      </c>
      <c r="C6059" s="5" t="s">
        <v>16247</v>
      </c>
      <c r="D6059" s="5" t="s">
        <v>18</v>
      </c>
      <c r="E6059" s="5">
        <v>1</v>
      </c>
      <c r="F6059" s="5" t="s">
        <v>294</v>
      </c>
      <c r="G6059" s="5" t="s">
        <v>297</v>
      </c>
      <c r="L6059" s="5" t="s">
        <v>822</v>
      </c>
      <c r="M6059" s="5" t="s">
        <v>794</v>
      </c>
      <c r="N6059" s="5" t="s">
        <v>294</v>
      </c>
      <c r="O6059" s="5" t="s">
        <v>294</v>
      </c>
      <c r="P6059" s="5" t="s">
        <v>294</v>
      </c>
      <c r="Q6059" s="5" t="s">
        <v>294</v>
      </c>
      <c r="R6059" s="5" t="s">
        <v>294</v>
      </c>
      <c r="S6059" s="5" t="s">
        <v>297</v>
      </c>
      <c r="V6059" s="5" t="s">
        <v>16610</v>
      </c>
    </row>
    <row r="6060" spans="1:22" x14ac:dyDescent="0.35">
      <c r="A6060" s="5" t="s">
        <v>16612</v>
      </c>
      <c r="B6060" s="5" t="s">
        <v>16613</v>
      </c>
      <c r="C6060" s="5" t="s">
        <v>16247</v>
      </c>
      <c r="D6060" s="5" t="s">
        <v>18</v>
      </c>
      <c r="E6060" s="5">
        <v>1</v>
      </c>
      <c r="F6060" s="5" t="s">
        <v>297</v>
      </c>
      <c r="G6060" s="5" t="s">
        <v>297</v>
      </c>
      <c r="L6060" s="5" t="s">
        <v>822</v>
      </c>
      <c r="M6060" s="5" t="s">
        <v>794</v>
      </c>
      <c r="N6060" s="5" t="s">
        <v>294</v>
      </c>
      <c r="P6060" s="5" t="s">
        <v>294</v>
      </c>
      <c r="Q6060" s="5" t="s">
        <v>294</v>
      </c>
      <c r="R6060" s="5" t="s">
        <v>294</v>
      </c>
      <c r="S6060" s="5" t="s">
        <v>297</v>
      </c>
      <c r="V6060" s="5" t="s">
        <v>16614</v>
      </c>
    </row>
    <row r="6061" spans="1:22" x14ac:dyDescent="0.35">
      <c r="A6061" s="5" t="s">
        <v>16615</v>
      </c>
      <c r="B6061" s="5" t="s">
        <v>16536</v>
      </c>
      <c r="C6061" s="5" t="s">
        <v>16616</v>
      </c>
      <c r="D6061" s="5" t="s">
        <v>22</v>
      </c>
      <c r="E6061" s="5">
        <v>18</v>
      </c>
      <c r="F6061" s="5" t="s">
        <v>294</v>
      </c>
      <c r="G6061" s="5" t="s">
        <v>294</v>
      </c>
      <c r="J6061" s="5" t="s">
        <v>16169</v>
      </c>
      <c r="M6061" s="5" t="s">
        <v>794</v>
      </c>
      <c r="N6061" s="5" t="s">
        <v>294</v>
      </c>
      <c r="P6061" s="5" t="s">
        <v>294</v>
      </c>
      <c r="Q6061" s="5" t="s">
        <v>294</v>
      </c>
      <c r="R6061" s="5" t="s">
        <v>297</v>
      </c>
      <c r="V6061" s="5" t="s">
        <v>16617</v>
      </c>
    </row>
    <row r="6062" spans="1:22" x14ac:dyDescent="0.35">
      <c r="A6062" s="5" t="s">
        <v>16618</v>
      </c>
      <c r="B6062" s="5" t="s">
        <v>16619</v>
      </c>
      <c r="C6062" s="5" t="s">
        <v>16616</v>
      </c>
      <c r="D6062" s="5" t="s">
        <v>18</v>
      </c>
      <c r="E6062" s="5">
        <v>10</v>
      </c>
      <c r="F6062" s="5" t="s">
        <v>294</v>
      </c>
      <c r="G6062" s="5" t="s">
        <v>297</v>
      </c>
      <c r="J6062" s="5" t="s">
        <v>5067</v>
      </c>
      <c r="M6062" s="5" t="s">
        <v>794</v>
      </c>
      <c r="N6062" s="5" t="s">
        <v>294</v>
      </c>
      <c r="P6062" s="5" t="s">
        <v>294</v>
      </c>
      <c r="Q6062" s="5" t="s">
        <v>294</v>
      </c>
      <c r="R6062" s="5" t="s">
        <v>294</v>
      </c>
      <c r="U6062" s="5" t="s">
        <v>16620</v>
      </c>
      <c r="V6062" s="5" t="s">
        <v>16621</v>
      </c>
    </row>
    <row r="6063" spans="1:22" x14ac:dyDescent="0.35">
      <c r="A6063" s="5" t="s">
        <v>16622</v>
      </c>
      <c r="B6063" s="5" t="s">
        <v>4783</v>
      </c>
      <c r="C6063" s="5" t="s">
        <v>16616</v>
      </c>
      <c r="D6063" s="5" t="s">
        <v>22</v>
      </c>
      <c r="E6063" s="5">
        <v>1</v>
      </c>
      <c r="F6063" s="5" t="s">
        <v>294</v>
      </c>
      <c r="G6063" s="5" t="s">
        <v>294</v>
      </c>
      <c r="M6063" s="5" t="s">
        <v>794</v>
      </c>
      <c r="N6063" s="5" t="s">
        <v>294</v>
      </c>
      <c r="P6063" s="5" t="s">
        <v>294</v>
      </c>
      <c r="Q6063" s="5" t="s">
        <v>294</v>
      </c>
      <c r="R6063" s="5" t="s">
        <v>294</v>
      </c>
      <c r="V6063" s="5" t="s">
        <v>16623</v>
      </c>
    </row>
    <row r="6064" spans="1:22" x14ac:dyDescent="0.35">
      <c r="A6064" s="5" t="s">
        <v>16624</v>
      </c>
      <c r="B6064" s="5" t="s">
        <v>3907</v>
      </c>
      <c r="C6064" s="5" t="s">
        <v>16616</v>
      </c>
      <c r="D6064" s="5" t="s">
        <v>22</v>
      </c>
      <c r="E6064" s="5">
        <v>18</v>
      </c>
      <c r="F6064" s="5" t="s">
        <v>294</v>
      </c>
      <c r="G6064" s="5" t="s">
        <v>294</v>
      </c>
      <c r="M6064" s="5" t="s">
        <v>3826</v>
      </c>
      <c r="N6064" s="5" t="s">
        <v>294</v>
      </c>
      <c r="P6064" s="5" t="s">
        <v>294</v>
      </c>
      <c r="Q6064" s="5" t="s">
        <v>294</v>
      </c>
      <c r="R6064" s="5" t="s">
        <v>294</v>
      </c>
      <c r="V6064" s="5" t="s">
        <v>16625</v>
      </c>
    </row>
    <row r="6065" spans="1:22" x14ac:dyDescent="0.35">
      <c r="A6065" s="5" t="s">
        <v>16626</v>
      </c>
      <c r="B6065" s="5" t="s">
        <v>4783</v>
      </c>
      <c r="C6065" s="5" t="s">
        <v>16616</v>
      </c>
      <c r="D6065" s="5" t="s">
        <v>22</v>
      </c>
      <c r="E6065" s="5">
        <v>2</v>
      </c>
      <c r="F6065" s="5" t="s">
        <v>294</v>
      </c>
      <c r="G6065" s="5" t="s">
        <v>294</v>
      </c>
      <c r="H6065" s="5">
        <v>0</v>
      </c>
      <c r="I6065" s="5">
        <v>59</v>
      </c>
      <c r="M6065" s="5" t="s">
        <v>794</v>
      </c>
      <c r="N6065" s="5" t="s">
        <v>294</v>
      </c>
      <c r="P6065" s="5" t="s">
        <v>294</v>
      </c>
      <c r="Q6065" s="5" t="s">
        <v>294</v>
      </c>
      <c r="R6065" s="5" t="s">
        <v>294</v>
      </c>
      <c r="V6065" s="5" t="s">
        <v>16626</v>
      </c>
    </row>
    <row r="6066" spans="1:22" x14ac:dyDescent="0.35">
      <c r="A6066" s="5" t="s">
        <v>16627</v>
      </c>
      <c r="B6066" s="5" t="s">
        <v>16628</v>
      </c>
      <c r="C6066" s="5" t="s">
        <v>16616</v>
      </c>
      <c r="D6066" s="5" t="s">
        <v>16</v>
      </c>
      <c r="E6066" s="5">
        <v>5</v>
      </c>
      <c r="F6066" s="5" t="s">
        <v>294</v>
      </c>
      <c r="G6066" s="5" t="s">
        <v>294</v>
      </c>
      <c r="M6066" s="5" t="s">
        <v>794</v>
      </c>
      <c r="N6066" s="5" t="s">
        <v>294</v>
      </c>
      <c r="P6066" s="5" t="s">
        <v>294</v>
      </c>
      <c r="Q6066" s="5" t="s">
        <v>294</v>
      </c>
      <c r="R6066" s="5" t="s">
        <v>294</v>
      </c>
      <c r="S6066" s="5" t="s">
        <v>2247</v>
      </c>
      <c r="V6066" s="5" t="s">
        <v>16629</v>
      </c>
    </row>
    <row r="6067" spans="1:22" x14ac:dyDescent="0.35">
      <c r="A6067" s="5" t="s">
        <v>16630</v>
      </c>
      <c r="B6067" s="5" t="s">
        <v>16631</v>
      </c>
      <c r="C6067" s="5" t="s">
        <v>16616</v>
      </c>
      <c r="D6067" s="5" t="s">
        <v>18</v>
      </c>
      <c r="E6067" s="5">
        <v>8</v>
      </c>
      <c r="F6067" s="5" t="s">
        <v>294</v>
      </c>
      <c r="G6067" s="5" t="s">
        <v>297</v>
      </c>
      <c r="M6067" s="5" t="s">
        <v>794</v>
      </c>
      <c r="N6067" s="5" t="s">
        <v>294</v>
      </c>
      <c r="P6067" s="5" t="s">
        <v>294</v>
      </c>
      <c r="Q6067" s="5" t="s">
        <v>294</v>
      </c>
      <c r="R6067" s="5" t="s">
        <v>294</v>
      </c>
      <c r="U6067" s="5" t="s">
        <v>16207</v>
      </c>
      <c r="V6067" s="5" t="s">
        <v>16632</v>
      </c>
    </row>
    <row r="6068" spans="1:22" x14ac:dyDescent="0.35">
      <c r="A6068" s="5" t="s">
        <v>16633</v>
      </c>
      <c r="B6068" s="5" t="s">
        <v>16536</v>
      </c>
      <c r="C6068" s="5" t="s">
        <v>16169</v>
      </c>
      <c r="D6068" s="5" t="s">
        <v>22</v>
      </c>
      <c r="E6068" s="5">
        <v>8</v>
      </c>
      <c r="F6068" s="5" t="s">
        <v>294</v>
      </c>
      <c r="G6068" s="5" t="s">
        <v>294</v>
      </c>
      <c r="M6068" s="5" t="s">
        <v>3826</v>
      </c>
      <c r="N6068" s="5" t="s">
        <v>294</v>
      </c>
      <c r="R6068" s="5" t="s">
        <v>294</v>
      </c>
      <c r="V6068" s="5" t="s">
        <v>16633</v>
      </c>
    </row>
    <row r="6069" spans="1:22" x14ac:dyDescent="0.35">
      <c r="A6069" s="5" t="s">
        <v>16634</v>
      </c>
      <c r="B6069" s="5" t="s">
        <v>16330</v>
      </c>
      <c r="C6069" s="5" t="s">
        <v>16635</v>
      </c>
      <c r="D6069" s="5" t="s">
        <v>18</v>
      </c>
      <c r="E6069" s="5">
        <v>1</v>
      </c>
      <c r="F6069" s="5" t="s">
        <v>294</v>
      </c>
      <c r="G6069" s="5" t="s">
        <v>297</v>
      </c>
      <c r="L6069" s="5" t="s">
        <v>822</v>
      </c>
      <c r="M6069" s="5" t="s">
        <v>794</v>
      </c>
      <c r="N6069" s="5" t="s">
        <v>294</v>
      </c>
      <c r="P6069" s="5" t="s">
        <v>294</v>
      </c>
      <c r="Q6069" s="5" t="s">
        <v>294</v>
      </c>
      <c r="R6069" s="5" t="s">
        <v>294</v>
      </c>
      <c r="V6069" s="5" t="s">
        <v>16634</v>
      </c>
    </row>
    <row r="6070" spans="1:22" x14ac:dyDescent="0.35">
      <c r="A6070" s="5" t="s">
        <v>16636</v>
      </c>
      <c r="B6070" s="5" t="s">
        <v>8241</v>
      </c>
      <c r="C6070" s="5" t="s">
        <v>16635</v>
      </c>
      <c r="D6070" s="5" t="s">
        <v>18</v>
      </c>
      <c r="E6070" s="5">
        <v>10</v>
      </c>
      <c r="F6070" s="5" t="s">
        <v>294</v>
      </c>
      <c r="G6070" s="5" t="s">
        <v>297</v>
      </c>
      <c r="J6070" s="5" t="s">
        <v>16333</v>
      </c>
      <c r="M6070" s="5" t="s">
        <v>794</v>
      </c>
      <c r="N6070" s="5" t="s">
        <v>294</v>
      </c>
      <c r="O6070" s="5" t="s">
        <v>294</v>
      </c>
      <c r="P6070" s="5" t="s">
        <v>294</v>
      </c>
      <c r="Q6070" s="5" t="s">
        <v>294</v>
      </c>
      <c r="R6070" s="5" t="s">
        <v>294</v>
      </c>
      <c r="U6070" s="5" t="s">
        <v>16334</v>
      </c>
      <c r="V6070" s="5" t="s">
        <v>16636</v>
      </c>
    </row>
    <row r="6071" spans="1:22" x14ac:dyDescent="0.35">
      <c r="A6071" s="5" t="s">
        <v>16637</v>
      </c>
      <c r="B6071" s="5" t="s">
        <v>16638</v>
      </c>
      <c r="C6071" s="5" t="s">
        <v>16635</v>
      </c>
      <c r="D6071" s="5" t="s">
        <v>18</v>
      </c>
      <c r="E6071" s="5">
        <v>1</v>
      </c>
      <c r="F6071" s="5" t="s">
        <v>294</v>
      </c>
      <c r="G6071" s="5" t="s">
        <v>297</v>
      </c>
      <c r="L6071" s="5" t="s">
        <v>822</v>
      </c>
      <c r="M6071" s="5" t="s">
        <v>794</v>
      </c>
      <c r="N6071" s="5" t="s">
        <v>294</v>
      </c>
      <c r="P6071" s="5" t="s">
        <v>294</v>
      </c>
      <c r="Q6071" s="5" t="s">
        <v>294</v>
      </c>
      <c r="R6071" s="5" t="s">
        <v>294</v>
      </c>
      <c r="V6071" s="5" t="s">
        <v>16637</v>
      </c>
    </row>
    <row r="6072" spans="1:22" x14ac:dyDescent="0.35">
      <c r="A6072" s="5" t="s">
        <v>16639</v>
      </c>
      <c r="B6072" s="5" t="s">
        <v>8263</v>
      </c>
      <c r="C6072" s="5" t="s">
        <v>16635</v>
      </c>
      <c r="D6072" s="5" t="s">
        <v>18</v>
      </c>
      <c r="E6072" s="5">
        <v>8</v>
      </c>
      <c r="F6072" s="5" t="s">
        <v>294</v>
      </c>
      <c r="G6072" s="5" t="s">
        <v>297</v>
      </c>
      <c r="J6072" s="5" t="s">
        <v>16333</v>
      </c>
      <c r="M6072" s="5" t="s">
        <v>794</v>
      </c>
      <c r="N6072" s="5" t="s">
        <v>294</v>
      </c>
      <c r="O6072" s="5" t="s">
        <v>294</v>
      </c>
      <c r="P6072" s="5" t="s">
        <v>294</v>
      </c>
      <c r="Q6072" s="5" t="s">
        <v>294</v>
      </c>
      <c r="R6072" s="5" t="s">
        <v>294</v>
      </c>
      <c r="U6072" s="5" t="s">
        <v>16334</v>
      </c>
      <c r="V6072" s="5" t="s">
        <v>16639</v>
      </c>
    </row>
    <row r="6073" spans="1:22" x14ac:dyDescent="0.35">
      <c r="A6073" s="5" t="s">
        <v>16640</v>
      </c>
      <c r="B6073" s="5" t="s">
        <v>4614</v>
      </c>
      <c r="C6073" s="5" t="s">
        <v>16169</v>
      </c>
      <c r="D6073" s="5" t="s">
        <v>18</v>
      </c>
      <c r="E6073" s="5">
        <v>10</v>
      </c>
      <c r="F6073" s="5" t="s">
        <v>297</v>
      </c>
      <c r="G6073" s="5" t="s">
        <v>297</v>
      </c>
      <c r="J6073" s="5" t="s">
        <v>4615</v>
      </c>
      <c r="M6073" s="5" t="s">
        <v>794</v>
      </c>
      <c r="N6073" s="5" t="s">
        <v>294</v>
      </c>
      <c r="O6073" s="5" t="s">
        <v>294</v>
      </c>
      <c r="P6073" s="5" t="s">
        <v>294</v>
      </c>
      <c r="Q6073" s="5" t="s">
        <v>294</v>
      </c>
      <c r="R6073" s="5" t="s">
        <v>297</v>
      </c>
      <c r="V6073" s="5" t="s">
        <v>16640</v>
      </c>
    </row>
    <row r="6074" spans="1:22" x14ac:dyDescent="0.35">
      <c r="A6074" s="5" t="s">
        <v>16641</v>
      </c>
      <c r="B6074" s="5" t="s">
        <v>3907</v>
      </c>
      <c r="C6074" s="5" t="s">
        <v>16635</v>
      </c>
      <c r="D6074" s="5" t="s">
        <v>22</v>
      </c>
      <c r="E6074" s="5">
        <v>18</v>
      </c>
      <c r="F6074" s="5" t="s">
        <v>294</v>
      </c>
      <c r="G6074" s="5" t="s">
        <v>294</v>
      </c>
      <c r="M6074" s="5" t="s">
        <v>3826</v>
      </c>
      <c r="N6074" s="5" t="s">
        <v>294</v>
      </c>
      <c r="P6074" s="5" t="s">
        <v>294</v>
      </c>
      <c r="Q6074" s="5" t="s">
        <v>294</v>
      </c>
      <c r="R6074" s="5" t="s">
        <v>294</v>
      </c>
      <c r="V6074" s="5" t="s">
        <v>16641</v>
      </c>
    </row>
    <row r="6075" spans="1:22" x14ac:dyDescent="0.35">
      <c r="A6075" s="5" t="s">
        <v>16642</v>
      </c>
      <c r="B6075" s="5" t="s">
        <v>16348</v>
      </c>
      <c r="C6075" s="5" t="s">
        <v>16635</v>
      </c>
      <c r="D6075" s="5" t="s">
        <v>18</v>
      </c>
      <c r="E6075" s="5">
        <v>8</v>
      </c>
      <c r="F6075" s="5" t="s">
        <v>297</v>
      </c>
      <c r="G6075" s="5" t="s">
        <v>297</v>
      </c>
      <c r="J6075" s="5" t="s">
        <v>3756</v>
      </c>
      <c r="M6075" s="5" t="s">
        <v>794</v>
      </c>
      <c r="N6075" s="5" t="s">
        <v>294</v>
      </c>
      <c r="O6075" s="5" t="s">
        <v>294</v>
      </c>
      <c r="P6075" s="5" t="s">
        <v>294</v>
      </c>
      <c r="Q6075" s="5" t="s">
        <v>294</v>
      </c>
      <c r="R6075" s="5" t="s">
        <v>297</v>
      </c>
      <c r="U6075" s="5" t="s">
        <v>16349</v>
      </c>
      <c r="V6075" s="5" t="s">
        <v>16642</v>
      </c>
    </row>
    <row r="6076" spans="1:22" x14ac:dyDescent="0.35">
      <c r="A6076" s="5" t="s">
        <v>16643</v>
      </c>
      <c r="B6076" s="5" t="s">
        <v>16644</v>
      </c>
      <c r="C6076" s="5" t="s">
        <v>16635</v>
      </c>
      <c r="D6076" s="5" t="s">
        <v>22</v>
      </c>
      <c r="E6076" s="5">
        <v>8</v>
      </c>
      <c r="F6076" s="5" t="s">
        <v>297</v>
      </c>
      <c r="G6076" s="5" t="s">
        <v>294</v>
      </c>
      <c r="J6076" s="5" t="s">
        <v>16169</v>
      </c>
      <c r="M6076" s="5" t="s">
        <v>794</v>
      </c>
      <c r="N6076" s="5" t="s">
        <v>294</v>
      </c>
      <c r="O6076" s="5" t="s">
        <v>294</v>
      </c>
      <c r="P6076" s="5" t="s">
        <v>294</v>
      </c>
      <c r="Q6076" s="5" t="s">
        <v>294</v>
      </c>
      <c r="R6076" s="5" t="s">
        <v>297</v>
      </c>
      <c r="V6076" s="5" t="s">
        <v>16643</v>
      </c>
    </row>
    <row r="6077" spans="1:22" x14ac:dyDescent="0.35">
      <c r="A6077" s="5" t="s">
        <v>16645</v>
      </c>
      <c r="B6077" s="5" t="s">
        <v>16646</v>
      </c>
      <c r="C6077" s="5" t="s">
        <v>16635</v>
      </c>
      <c r="D6077" s="5" t="s">
        <v>18</v>
      </c>
      <c r="E6077" s="5">
        <v>1</v>
      </c>
      <c r="F6077" s="5" t="s">
        <v>294</v>
      </c>
      <c r="G6077" s="5" t="s">
        <v>297</v>
      </c>
      <c r="L6077" s="5" t="s">
        <v>822</v>
      </c>
      <c r="M6077" s="5" t="s">
        <v>794</v>
      </c>
      <c r="N6077" s="5" t="s">
        <v>294</v>
      </c>
      <c r="P6077" s="5" t="s">
        <v>294</v>
      </c>
      <c r="Q6077" s="5" t="s">
        <v>294</v>
      </c>
      <c r="R6077" s="5" t="s">
        <v>294</v>
      </c>
      <c r="V6077" s="5" t="s">
        <v>16645</v>
      </c>
    </row>
    <row r="6078" spans="1:22" x14ac:dyDescent="0.35">
      <c r="A6078" s="5" t="s">
        <v>16647</v>
      </c>
      <c r="B6078" s="5" t="s">
        <v>16648</v>
      </c>
      <c r="C6078" s="5" t="s">
        <v>16169</v>
      </c>
      <c r="D6078" s="5" t="s">
        <v>16</v>
      </c>
      <c r="E6078" s="5">
        <v>12</v>
      </c>
      <c r="F6078" s="5" t="s">
        <v>294</v>
      </c>
      <c r="G6078" s="5" t="s">
        <v>294</v>
      </c>
      <c r="M6078" s="5" t="s">
        <v>794</v>
      </c>
      <c r="N6078" s="5" t="s">
        <v>294</v>
      </c>
      <c r="R6078" s="5" t="s">
        <v>294</v>
      </c>
      <c r="V6078" s="5" t="s">
        <v>16647</v>
      </c>
    </row>
    <row r="6079" spans="1:22" x14ac:dyDescent="0.35">
      <c r="A6079" s="5" t="s">
        <v>16649</v>
      </c>
      <c r="B6079" s="5" t="s">
        <v>16650</v>
      </c>
      <c r="C6079" s="5" t="s">
        <v>16169</v>
      </c>
      <c r="D6079" s="5" t="s">
        <v>16</v>
      </c>
      <c r="E6079" s="5">
        <v>12</v>
      </c>
      <c r="F6079" s="5" t="s">
        <v>294</v>
      </c>
      <c r="G6079" s="5" t="s">
        <v>294</v>
      </c>
      <c r="M6079" s="5" t="s">
        <v>794</v>
      </c>
      <c r="N6079" s="5" t="s">
        <v>294</v>
      </c>
      <c r="R6079" s="5" t="s">
        <v>294</v>
      </c>
      <c r="V6079" s="5" t="s">
        <v>16649</v>
      </c>
    </row>
    <row r="6080" spans="1:22" x14ac:dyDescent="0.35">
      <c r="A6080" s="5" t="s">
        <v>16651</v>
      </c>
      <c r="B6080" s="5" t="s">
        <v>16652</v>
      </c>
      <c r="C6080" s="5" t="s">
        <v>16169</v>
      </c>
      <c r="D6080" s="5" t="s">
        <v>16</v>
      </c>
      <c r="E6080" s="5">
        <v>12</v>
      </c>
      <c r="F6080" s="5" t="s">
        <v>294</v>
      </c>
      <c r="G6080" s="5" t="s">
        <v>294</v>
      </c>
      <c r="M6080" s="5" t="s">
        <v>794</v>
      </c>
      <c r="N6080" s="5" t="s">
        <v>294</v>
      </c>
      <c r="R6080" s="5" t="s">
        <v>294</v>
      </c>
      <c r="V6080" s="5" t="s">
        <v>16651</v>
      </c>
    </row>
    <row r="6081" spans="1:22" x14ac:dyDescent="0.35">
      <c r="A6081" s="5" t="s">
        <v>16653</v>
      </c>
      <c r="B6081" s="5" t="s">
        <v>16654</v>
      </c>
      <c r="C6081" s="5" t="s">
        <v>16169</v>
      </c>
      <c r="D6081" s="5" t="s">
        <v>22</v>
      </c>
      <c r="E6081" s="5">
        <v>3</v>
      </c>
      <c r="F6081" s="5" t="s">
        <v>294</v>
      </c>
      <c r="G6081" s="5" t="s">
        <v>294</v>
      </c>
      <c r="M6081" s="5" t="s">
        <v>794</v>
      </c>
      <c r="N6081" s="5" t="s">
        <v>294</v>
      </c>
      <c r="R6081" s="5" t="s">
        <v>294</v>
      </c>
      <c r="V6081" s="5" t="s">
        <v>16653</v>
      </c>
    </row>
    <row r="6082" spans="1:22" x14ac:dyDescent="0.35">
      <c r="A6082" s="5" t="s">
        <v>16655</v>
      </c>
      <c r="B6082" s="5" t="s">
        <v>16656</v>
      </c>
      <c r="C6082" s="5" t="s">
        <v>16169</v>
      </c>
      <c r="D6082" s="5" t="s">
        <v>22</v>
      </c>
      <c r="E6082" s="5">
        <v>3</v>
      </c>
      <c r="F6082" s="5" t="s">
        <v>294</v>
      </c>
      <c r="G6082" s="5" t="s">
        <v>294</v>
      </c>
      <c r="M6082" s="5" t="s">
        <v>794</v>
      </c>
      <c r="N6082" s="5" t="s">
        <v>294</v>
      </c>
      <c r="R6082" s="5" t="s">
        <v>294</v>
      </c>
      <c r="V6082" s="5" t="s">
        <v>16655</v>
      </c>
    </row>
    <row r="6083" spans="1:22" x14ac:dyDescent="0.35">
      <c r="A6083" s="5" t="s">
        <v>16657</v>
      </c>
      <c r="B6083" s="5" t="s">
        <v>16658</v>
      </c>
      <c r="C6083" s="5" t="s">
        <v>16169</v>
      </c>
      <c r="D6083" s="5" t="s">
        <v>22</v>
      </c>
      <c r="E6083" s="5">
        <v>3</v>
      </c>
      <c r="F6083" s="5" t="s">
        <v>294</v>
      </c>
      <c r="G6083" s="5" t="s">
        <v>294</v>
      </c>
      <c r="M6083" s="5" t="s">
        <v>794</v>
      </c>
      <c r="N6083" s="5" t="s">
        <v>294</v>
      </c>
      <c r="R6083" s="5" t="s">
        <v>294</v>
      </c>
      <c r="S6083" s="5" t="s">
        <v>247</v>
      </c>
      <c r="V6083" s="5" t="s">
        <v>16657</v>
      </c>
    </row>
    <row r="6084" spans="1:22" x14ac:dyDescent="0.35">
      <c r="A6084" s="5" t="s">
        <v>16659</v>
      </c>
      <c r="B6084" s="5" t="s">
        <v>16660</v>
      </c>
      <c r="C6084" s="5" t="s">
        <v>16169</v>
      </c>
      <c r="D6084" s="5" t="s">
        <v>22</v>
      </c>
      <c r="E6084" s="5">
        <v>3</v>
      </c>
      <c r="F6084" s="5" t="s">
        <v>294</v>
      </c>
      <c r="G6084" s="5" t="s">
        <v>294</v>
      </c>
      <c r="M6084" s="5" t="s">
        <v>794</v>
      </c>
      <c r="N6084" s="5" t="s">
        <v>294</v>
      </c>
      <c r="R6084" s="5" t="s">
        <v>294</v>
      </c>
      <c r="V6084" s="5" t="s">
        <v>16659</v>
      </c>
    </row>
    <row r="6085" spans="1:22" x14ac:dyDescent="0.35">
      <c r="A6085" s="5" t="s">
        <v>16661</v>
      </c>
      <c r="B6085" s="5" t="s">
        <v>16662</v>
      </c>
      <c r="C6085" s="5" t="s">
        <v>16169</v>
      </c>
      <c r="D6085" s="5" t="s">
        <v>1655</v>
      </c>
      <c r="E6085" s="5">
        <v>77</v>
      </c>
      <c r="F6085" s="5" t="s">
        <v>294</v>
      </c>
      <c r="G6085" s="5" t="s">
        <v>294</v>
      </c>
      <c r="M6085" s="5" t="s">
        <v>794</v>
      </c>
      <c r="N6085" s="5" t="s">
        <v>294</v>
      </c>
      <c r="R6085" s="5" t="s">
        <v>294</v>
      </c>
      <c r="V6085" s="5" t="s">
        <v>16661</v>
      </c>
    </row>
    <row r="6086" spans="1:22" x14ac:dyDescent="0.35">
      <c r="A6086" s="5" t="s">
        <v>16663</v>
      </c>
      <c r="B6086" s="5" t="s">
        <v>16664</v>
      </c>
      <c r="C6086" s="5" t="s">
        <v>16169</v>
      </c>
      <c r="D6086" s="5" t="s">
        <v>18</v>
      </c>
      <c r="E6086" s="5">
        <v>4</v>
      </c>
      <c r="F6086" s="5" t="s">
        <v>294</v>
      </c>
      <c r="G6086" s="5" t="s">
        <v>297</v>
      </c>
      <c r="M6086" s="5" t="s">
        <v>794</v>
      </c>
      <c r="N6086" s="5" t="s">
        <v>294</v>
      </c>
      <c r="R6086" s="5" t="s">
        <v>294</v>
      </c>
      <c r="U6086" s="5" t="s">
        <v>16665</v>
      </c>
      <c r="V6086" s="5" t="s">
        <v>16663</v>
      </c>
    </row>
    <row r="6087" spans="1:22" x14ac:dyDescent="0.35">
      <c r="A6087" s="5" t="s">
        <v>16666</v>
      </c>
      <c r="B6087" s="5" t="s">
        <v>16528</v>
      </c>
      <c r="C6087" s="5" t="s">
        <v>16169</v>
      </c>
      <c r="D6087" s="5" t="s">
        <v>18</v>
      </c>
      <c r="E6087" s="5">
        <v>1</v>
      </c>
      <c r="F6087" s="5" t="s">
        <v>294</v>
      </c>
      <c r="G6087" s="5" t="s">
        <v>297</v>
      </c>
      <c r="L6087" s="5" t="s">
        <v>16530</v>
      </c>
      <c r="M6087" s="5" t="s">
        <v>794</v>
      </c>
      <c r="N6087" s="5" t="s">
        <v>294</v>
      </c>
      <c r="P6087" s="5" t="s">
        <v>294</v>
      </c>
      <c r="Q6087" s="5" t="s">
        <v>294</v>
      </c>
      <c r="R6087" s="5" t="s">
        <v>294</v>
      </c>
      <c r="V6087" s="5" t="s">
        <v>16666</v>
      </c>
    </row>
    <row r="6088" spans="1:22" x14ac:dyDescent="0.35">
      <c r="A6088" s="5" t="s">
        <v>16667</v>
      </c>
      <c r="B6088" s="5" t="s">
        <v>16668</v>
      </c>
      <c r="C6088" s="5" t="s">
        <v>16169</v>
      </c>
      <c r="D6088" s="5" t="s">
        <v>16</v>
      </c>
      <c r="E6088" s="5">
        <v>12</v>
      </c>
      <c r="F6088" s="5" t="s">
        <v>294</v>
      </c>
      <c r="G6088" s="5" t="s">
        <v>294</v>
      </c>
      <c r="M6088" s="5" t="s">
        <v>794</v>
      </c>
      <c r="N6088" s="5" t="s">
        <v>294</v>
      </c>
      <c r="R6088" s="5" t="s">
        <v>294</v>
      </c>
      <c r="V6088" s="5" t="s">
        <v>16667</v>
      </c>
    </row>
    <row r="6089" spans="1:22" x14ac:dyDescent="0.35">
      <c r="A6089" s="5" t="s">
        <v>16669</v>
      </c>
      <c r="B6089" s="5" t="s">
        <v>16670</v>
      </c>
      <c r="C6089" s="5" t="s">
        <v>16169</v>
      </c>
      <c r="D6089" s="5" t="s">
        <v>16</v>
      </c>
      <c r="E6089" s="5">
        <v>12</v>
      </c>
      <c r="F6089" s="5" t="s">
        <v>294</v>
      </c>
      <c r="G6089" s="5" t="s">
        <v>294</v>
      </c>
      <c r="M6089" s="5" t="s">
        <v>794</v>
      </c>
      <c r="N6089" s="5" t="s">
        <v>294</v>
      </c>
      <c r="R6089" s="5" t="s">
        <v>294</v>
      </c>
      <c r="V6089" s="5" t="s">
        <v>16669</v>
      </c>
    </row>
    <row r="6090" spans="1:22" x14ac:dyDescent="0.35">
      <c r="A6090" s="5" t="s">
        <v>16671</v>
      </c>
      <c r="B6090" s="5" t="s">
        <v>16672</v>
      </c>
      <c r="C6090" s="5" t="s">
        <v>16169</v>
      </c>
      <c r="D6090" s="5" t="s">
        <v>22</v>
      </c>
      <c r="E6090" s="5">
        <v>3</v>
      </c>
      <c r="F6090" s="5" t="s">
        <v>294</v>
      </c>
      <c r="G6090" s="5" t="s">
        <v>294</v>
      </c>
      <c r="M6090" s="5" t="s">
        <v>794</v>
      </c>
      <c r="N6090" s="5" t="s">
        <v>294</v>
      </c>
      <c r="R6090" s="5" t="s">
        <v>294</v>
      </c>
      <c r="V6090" s="5" t="s">
        <v>16671</v>
      </c>
    </row>
    <row r="6091" spans="1:22" x14ac:dyDescent="0.35">
      <c r="A6091" s="5" t="s">
        <v>16673</v>
      </c>
      <c r="B6091" s="5" t="s">
        <v>4919</v>
      </c>
      <c r="C6091" s="5" t="s">
        <v>16169</v>
      </c>
      <c r="D6091" s="5" t="s">
        <v>18</v>
      </c>
      <c r="E6091" s="5">
        <v>1</v>
      </c>
      <c r="F6091" s="5" t="s">
        <v>294</v>
      </c>
      <c r="G6091" s="5" t="s">
        <v>297</v>
      </c>
      <c r="L6091" s="5" t="s">
        <v>16674</v>
      </c>
      <c r="M6091" s="5" t="s">
        <v>794</v>
      </c>
      <c r="N6091" s="5" t="s">
        <v>294</v>
      </c>
      <c r="R6091" s="5" t="s">
        <v>294</v>
      </c>
      <c r="V6091" s="5" t="s">
        <v>16673</v>
      </c>
    </row>
    <row r="6092" spans="1:22" x14ac:dyDescent="0.35">
      <c r="A6092" s="5" t="s">
        <v>16675</v>
      </c>
      <c r="B6092" s="5" t="s">
        <v>8758</v>
      </c>
      <c r="C6092" s="5" t="s">
        <v>16676</v>
      </c>
      <c r="D6092" s="5" t="s">
        <v>18</v>
      </c>
      <c r="E6092" s="5">
        <v>20</v>
      </c>
      <c r="F6092" s="5" t="s">
        <v>294</v>
      </c>
      <c r="G6092" s="5" t="s">
        <v>297</v>
      </c>
      <c r="J6092" s="5" t="s">
        <v>8760</v>
      </c>
      <c r="K6092" s="5" t="s">
        <v>294</v>
      </c>
      <c r="M6092" s="5" t="s">
        <v>794</v>
      </c>
      <c r="N6092" s="5" t="s">
        <v>294</v>
      </c>
      <c r="O6092" s="5" t="s">
        <v>294</v>
      </c>
      <c r="P6092" s="5" t="s">
        <v>294</v>
      </c>
      <c r="Q6092" s="5" t="s">
        <v>294</v>
      </c>
      <c r="R6092" s="5" t="s">
        <v>297</v>
      </c>
      <c r="U6092" s="5" t="s">
        <v>16677</v>
      </c>
      <c r="V6092" s="5" t="s">
        <v>16678</v>
      </c>
    </row>
    <row r="6093" spans="1:22" x14ac:dyDescent="0.35">
      <c r="A6093" s="5" t="s">
        <v>16679</v>
      </c>
      <c r="B6093" s="5" t="s">
        <v>16680</v>
      </c>
      <c r="C6093" s="5" t="s">
        <v>16676</v>
      </c>
      <c r="D6093" s="5" t="s">
        <v>18</v>
      </c>
      <c r="E6093" s="5">
        <v>21</v>
      </c>
      <c r="F6093" s="5" t="s">
        <v>297</v>
      </c>
      <c r="G6093" s="5" t="s">
        <v>297</v>
      </c>
      <c r="M6093" s="5" t="s">
        <v>794</v>
      </c>
      <c r="N6093" s="5" t="s">
        <v>294</v>
      </c>
      <c r="O6093" s="5" t="s">
        <v>294</v>
      </c>
      <c r="P6093" s="5" t="s">
        <v>294</v>
      </c>
      <c r="Q6093" s="5" t="s">
        <v>294</v>
      </c>
      <c r="R6093" s="5" t="s">
        <v>294</v>
      </c>
      <c r="S6093" s="5" t="s">
        <v>16275</v>
      </c>
      <c r="U6093" s="5" t="s">
        <v>16681</v>
      </c>
      <c r="V6093" s="5" t="s">
        <v>16682</v>
      </c>
    </row>
    <row r="6094" spans="1:22" x14ac:dyDescent="0.35">
      <c r="A6094" s="5" t="s">
        <v>16683</v>
      </c>
      <c r="B6094" s="5" t="s">
        <v>16684</v>
      </c>
      <c r="C6094" s="5" t="s">
        <v>16676</v>
      </c>
      <c r="D6094" s="5" t="s">
        <v>22</v>
      </c>
      <c r="E6094" s="5">
        <v>4</v>
      </c>
      <c r="F6094" s="5" t="s">
        <v>294</v>
      </c>
      <c r="G6094" s="5" t="s">
        <v>294</v>
      </c>
      <c r="K6094" s="5" t="s">
        <v>294</v>
      </c>
      <c r="M6094" s="5" t="s">
        <v>794</v>
      </c>
      <c r="N6094" s="5" t="s">
        <v>294</v>
      </c>
      <c r="P6094" s="5" t="s">
        <v>294</v>
      </c>
      <c r="R6094" s="5" t="s">
        <v>294</v>
      </c>
      <c r="S6094" s="5" t="s">
        <v>2333</v>
      </c>
      <c r="V6094" s="5" t="s">
        <v>16685</v>
      </c>
    </row>
    <row r="6095" spans="1:22" x14ac:dyDescent="0.35">
      <c r="A6095" s="5" t="s">
        <v>16686</v>
      </c>
      <c r="B6095" s="5" t="s">
        <v>4583</v>
      </c>
      <c r="C6095" s="5" t="s">
        <v>16676</v>
      </c>
      <c r="D6095" s="5" t="s">
        <v>22</v>
      </c>
      <c r="E6095" s="5">
        <v>10</v>
      </c>
      <c r="F6095" s="5" t="s">
        <v>294</v>
      </c>
      <c r="G6095" s="5" t="s">
        <v>294</v>
      </c>
      <c r="K6095" s="5" t="s">
        <v>294</v>
      </c>
      <c r="M6095" s="5" t="s">
        <v>3826</v>
      </c>
      <c r="N6095" s="5" t="s">
        <v>294</v>
      </c>
      <c r="P6095" s="5" t="s">
        <v>294</v>
      </c>
      <c r="R6095" s="5" t="s">
        <v>294</v>
      </c>
      <c r="V6095" s="5" t="s">
        <v>16687</v>
      </c>
    </row>
    <row r="6096" spans="1:22" x14ac:dyDescent="0.35">
      <c r="A6096" s="5" t="s">
        <v>16688</v>
      </c>
      <c r="B6096" s="5" t="s">
        <v>16689</v>
      </c>
      <c r="C6096" s="5" t="s">
        <v>16676</v>
      </c>
      <c r="D6096" s="5" t="s">
        <v>18</v>
      </c>
      <c r="E6096" s="5">
        <v>60</v>
      </c>
      <c r="F6096" s="5" t="s">
        <v>294</v>
      </c>
      <c r="G6096" s="5" t="s">
        <v>294</v>
      </c>
      <c r="M6096" s="5" t="s">
        <v>794</v>
      </c>
      <c r="N6096" s="5" t="s">
        <v>294</v>
      </c>
      <c r="P6096" s="5" t="s">
        <v>294</v>
      </c>
      <c r="Q6096" s="5" t="s">
        <v>294</v>
      </c>
      <c r="R6096" s="5" t="s">
        <v>294</v>
      </c>
      <c r="V6096" s="5" t="s">
        <v>16690</v>
      </c>
    </row>
    <row r="6097" spans="1:22" x14ac:dyDescent="0.35">
      <c r="A6097" s="5" t="s">
        <v>16691</v>
      </c>
      <c r="B6097" s="5" t="s">
        <v>16692</v>
      </c>
      <c r="C6097" s="5" t="s">
        <v>16676</v>
      </c>
      <c r="D6097" s="5" t="s">
        <v>18</v>
      </c>
      <c r="E6097" s="5">
        <v>60</v>
      </c>
      <c r="F6097" s="5" t="s">
        <v>294</v>
      </c>
      <c r="G6097" s="5" t="s">
        <v>294</v>
      </c>
      <c r="M6097" s="5" t="s">
        <v>794</v>
      </c>
      <c r="N6097" s="5" t="s">
        <v>294</v>
      </c>
      <c r="P6097" s="5" t="s">
        <v>294</v>
      </c>
      <c r="Q6097" s="5" t="s">
        <v>294</v>
      </c>
      <c r="R6097" s="5" t="s">
        <v>294</v>
      </c>
      <c r="V6097" s="5" t="s">
        <v>16693</v>
      </c>
    </row>
    <row r="6098" spans="1:22" x14ac:dyDescent="0.35">
      <c r="A6098" s="5" t="s">
        <v>16694</v>
      </c>
      <c r="B6098" s="5" t="s">
        <v>16536</v>
      </c>
      <c r="C6098" s="5" t="s">
        <v>16676</v>
      </c>
      <c r="D6098" s="5" t="s">
        <v>22</v>
      </c>
      <c r="E6098" s="5">
        <v>8</v>
      </c>
      <c r="F6098" s="5" t="s">
        <v>294</v>
      </c>
      <c r="G6098" s="5" t="s">
        <v>294</v>
      </c>
      <c r="J6098" s="5" t="s">
        <v>16169</v>
      </c>
      <c r="K6098" s="5" t="s">
        <v>294</v>
      </c>
      <c r="M6098" s="5" t="s">
        <v>794</v>
      </c>
      <c r="N6098" s="5" t="s">
        <v>294</v>
      </c>
      <c r="P6098" s="5" t="s">
        <v>294</v>
      </c>
      <c r="R6098" s="5" t="s">
        <v>297</v>
      </c>
      <c r="V6098" s="5" t="s">
        <v>16695</v>
      </c>
    </row>
    <row r="6099" spans="1:22" x14ac:dyDescent="0.35">
      <c r="A6099" s="5" t="s">
        <v>16696</v>
      </c>
      <c r="B6099" s="5" t="s">
        <v>16697</v>
      </c>
      <c r="C6099" s="5" t="s">
        <v>16676</v>
      </c>
      <c r="D6099" s="5" t="s">
        <v>18</v>
      </c>
      <c r="E6099" s="5">
        <v>15</v>
      </c>
      <c r="F6099" s="5" t="s">
        <v>297</v>
      </c>
      <c r="G6099" s="5" t="s">
        <v>297</v>
      </c>
      <c r="L6099" s="5" t="s">
        <v>16698</v>
      </c>
      <c r="M6099" s="5" t="s">
        <v>794</v>
      </c>
      <c r="N6099" s="5" t="s">
        <v>294</v>
      </c>
      <c r="O6099" s="5" t="s">
        <v>294</v>
      </c>
      <c r="P6099" s="5" t="s">
        <v>294</v>
      </c>
      <c r="Q6099" s="5" t="s">
        <v>294</v>
      </c>
      <c r="R6099" s="5" t="s">
        <v>294</v>
      </c>
      <c r="S6099" s="5" t="s">
        <v>16699</v>
      </c>
      <c r="V6099" s="5" t="s">
        <v>16700</v>
      </c>
    </row>
    <row r="6100" spans="1:22" x14ac:dyDescent="0.35">
      <c r="A6100" s="5" t="s">
        <v>16701</v>
      </c>
      <c r="B6100" s="5" t="s">
        <v>4388</v>
      </c>
      <c r="C6100" s="5" t="s">
        <v>16676</v>
      </c>
      <c r="D6100" s="5" t="s">
        <v>18</v>
      </c>
      <c r="E6100" s="5">
        <v>8</v>
      </c>
      <c r="F6100" s="5" t="s">
        <v>297</v>
      </c>
      <c r="G6100" s="5" t="s">
        <v>297</v>
      </c>
      <c r="K6100" s="5" t="s">
        <v>294</v>
      </c>
      <c r="M6100" s="5" t="s">
        <v>794</v>
      </c>
      <c r="N6100" s="5" t="s">
        <v>294</v>
      </c>
      <c r="P6100" s="5" t="s">
        <v>294</v>
      </c>
      <c r="Q6100" s="5" t="s">
        <v>294</v>
      </c>
      <c r="R6100" s="5" t="s">
        <v>297</v>
      </c>
      <c r="U6100" s="5" t="s">
        <v>16207</v>
      </c>
      <c r="V6100" s="5" t="s">
        <v>16701</v>
      </c>
    </row>
    <row r="6101" spans="1:22" x14ac:dyDescent="0.35">
      <c r="A6101" s="5" t="s">
        <v>16702</v>
      </c>
      <c r="B6101" s="5" t="s">
        <v>16703</v>
      </c>
      <c r="C6101" s="5" t="s">
        <v>16676</v>
      </c>
      <c r="D6101" s="5" t="s">
        <v>18</v>
      </c>
      <c r="E6101" s="5">
        <v>30</v>
      </c>
      <c r="F6101" s="5" t="s">
        <v>294</v>
      </c>
      <c r="G6101" s="5" t="s">
        <v>294</v>
      </c>
      <c r="K6101" s="5" t="s">
        <v>294</v>
      </c>
      <c r="M6101" s="5" t="s">
        <v>794</v>
      </c>
      <c r="N6101" s="5" t="s">
        <v>297</v>
      </c>
      <c r="O6101" s="5" t="s">
        <v>297</v>
      </c>
      <c r="P6101" s="5" t="s">
        <v>294</v>
      </c>
      <c r="Q6101" s="5" t="s">
        <v>297</v>
      </c>
      <c r="R6101" s="5" t="s">
        <v>294</v>
      </c>
      <c r="V6101" s="5" t="s">
        <v>16702</v>
      </c>
    </row>
    <row r="6102" spans="1:22" x14ac:dyDescent="0.35">
      <c r="A6102" s="5" t="s">
        <v>16704</v>
      </c>
      <c r="B6102" s="5" t="s">
        <v>8620</v>
      </c>
      <c r="C6102" s="5" t="s">
        <v>10552</v>
      </c>
      <c r="D6102" s="5" t="s">
        <v>18</v>
      </c>
      <c r="E6102" s="5">
        <v>40</v>
      </c>
      <c r="F6102" s="5" t="s">
        <v>294</v>
      </c>
      <c r="G6102" s="5" t="s">
        <v>294</v>
      </c>
      <c r="M6102" s="5" t="s">
        <v>794</v>
      </c>
      <c r="N6102" s="5" t="s">
        <v>294</v>
      </c>
      <c r="R6102" s="5" t="s">
        <v>294</v>
      </c>
      <c r="V6102" s="5" t="s">
        <v>16704</v>
      </c>
    </row>
    <row r="6103" spans="1:22" x14ac:dyDescent="0.35">
      <c r="A6103" s="5" t="s">
        <v>16705</v>
      </c>
      <c r="B6103" s="5" t="s">
        <v>10551</v>
      </c>
      <c r="C6103" s="5" t="s">
        <v>10552</v>
      </c>
      <c r="D6103" s="5" t="s">
        <v>18</v>
      </c>
      <c r="E6103" s="5">
        <v>20</v>
      </c>
      <c r="F6103" s="5" t="s">
        <v>294</v>
      </c>
      <c r="G6103" s="5" t="s">
        <v>297</v>
      </c>
      <c r="M6103" s="5" t="s">
        <v>3826</v>
      </c>
      <c r="N6103" s="5" t="s">
        <v>294</v>
      </c>
      <c r="R6103" s="5" t="s">
        <v>294</v>
      </c>
      <c r="V6103" s="5" t="s">
        <v>16705</v>
      </c>
    </row>
    <row r="6104" spans="1:22" x14ac:dyDescent="0.35">
      <c r="A6104" s="5" t="s">
        <v>16706</v>
      </c>
      <c r="B6104" s="5" t="s">
        <v>16707</v>
      </c>
      <c r="C6104" s="5" t="s">
        <v>16708</v>
      </c>
      <c r="D6104" s="5" t="s">
        <v>18</v>
      </c>
      <c r="E6104" s="5">
        <v>20</v>
      </c>
      <c r="F6104" s="5" t="s">
        <v>294</v>
      </c>
      <c r="G6104" s="5" t="s">
        <v>294</v>
      </c>
      <c r="J6104" s="5" t="s">
        <v>10552</v>
      </c>
      <c r="M6104" s="5" t="s">
        <v>794</v>
      </c>
      <c r="N6104" s="5" t="s">
        <v>294</v>
      </c>
      <c r="R6104" s="5" t="s">
        <v>297</v>
      </c>
      <c r="V6104" s="5" t="s">
        <v>16706</v>
      </c>
    </row>
    <row r="6105" spans="1:22" x14ac:dyDescent="0.35">
      <c r="A6105" s="5" t="s">
        <v>16709</v>
      </c>
      <c r="B6105" s="5" t="s">
        <v>4045</v>
      </c>
      <c r="C6105" s="5" t="s">
        <v>16708</v>
      </c>
      <c r="D6105" s="5" t="s">
        <v>22</v>
      </c>
      <c r="E6105" s="5">
        <v>8</v>
      </c>
      <c r="F6105" s="5" t="s">
        <v>294</v>
      </c>
      <c r="G6105" s="5" t="s">
        <v>294</v>
      </c>
      <c r="M6105" s="5" t="s">
        <v>3826</v>
      </c>
      <c r="N6105" s="5" t="s">
        <v>294</v>
      </c>
      <c r="R6105" s="5" t="s">
        <v>294</v>
      </c>
      <c r="V6105" s="5" t="s">
        <v>16709</v>
      </c>
    </row>
    <row r="6106" spans="1:22" x14ac:dyDescent="0.35">
      <c r="A6106" s="5" t="s">
        <v>16710</v>
      </c>
      <c r="B6106" s="5" t="s">
        <v>16711</v>
      </c>
      <c r="C6106" s="5" t="s">
        <v>16708</v>
      </c>
      <c r="D6106" s="5" t="s">
        <v>18</v>
      </c>
      <c r="E6106" s="5">
        <v>10</v>
      </c>
      <c r="F6106" s="5" t="s">
        <v>294</v>
      </c>
      <c r="G6106" s="5" t="s">
        <v>297</v>
      </c>
      <c r="J6106" s="5" t="s">
        <v>4615</v>
      </c>
      <c r="M6106" s="5" t="s">
        <v>794</v>
      </c>
      <c r="N6106" s="5" t="s">
        <v>294</v>
      </c>
      <c r="R6106" s="5" t="s">
        <v>294</v>
      </c>
      <c r="V6106" s="5" t="s">
        <v>16710</v>
      </c>
    </row>
    <row r="6107" spans="1:22" x14ac:dyDescent="0.35">
      <c r="A6107" s="5" t="s">
        <v>16712</v>
      </c>
      <c r="B6107" s="5" t="s">
        <v>111</v>
      </c>
      <c r="C6107" s="5" t="s">
        <v>10552</v>
      </c>
      <c r="D6107" s="5" t="s">
        <v>1655</v>
      </c>
      <c r="E6107" s="5">
        <v>77</v>
      </c>
      <c r="F6107" s="5" t="s">
        <v>294</v>
      </c>
      <c r="G6107" s="5" t="s">
        <v>294</v>
      </c>
      <c r="M6107" s="5" t="s">
        <v>794</v>
      </c>
      <c r="N6107" s="5" t="s">
        <v>294</v>
      </c>
      <c r="R6107" s="5" t="s">
        <v>294</v>
      </c>
      <c r="V6107" s="5" t="s">
        <v>16712</v>
      </c>
    </row>
    <row r="6108" spans="1:22" x14ac:dyDescent="0.35">
      <c r="A6108" s="5" t="s">
        <v>16713</v>
      </c>
      <c r="B6108" s="5" t="s">
        <v>16714</v>
      </c>
      <c r="C6108" s="5" t="s">
        <v>10552</v>
      </c>
      <c r="D6108" s="5" t="s">
        <v>18</v>
      </c>
      <c r="E6108" s="5">
        <v>1</v>
      </c>
      <c r="F6108" s="5" t="s">
        <v>294</v>
      </c>
      <c r="G6108" s="5" t="s">
        <v>297</v>
      </c>
      <c r="L6108" s="5" t="s">
        <v>822</v>
      </c>
      <c r="M6108" s="5" t="s">
        <v>794</v>
      </c>
      <c r="N6108" s="5" t="s">
        <v>294</v>
      </c>
      <c r="O6108" s="5" t="s">
        <v>294</v>
      </c>
      <c r="P6108" s="5" t="s">
        <v>294</v>
      </c>
      <c r="Q6108" s="5" t="s">
        <v>294</v>
      </c>
      <c r="R6108" s="5" t="s">
        <v>294</v>
      </c>
      <c r="S6108" s="5" t="s">
        <v>294</v>
      </c>
      <c r="V6108" s="5" t="s">
        <v>16713</v>
      </c>
    </row>
    <row r="6109" spans="1:22" x14ac:dyDescent="0.35">
      <c r="A6109" s="5" t="s">
        <v>16715</v>
      </c>
      <c r="B6109" s="5" t="s">
        <v>8772</v>
      </c>
      <c r="C6109" s="5" t="s">
        <v>16716</v>
      </c>
      <c r="D6109" s="5" t="s">
        <v>22</v>
      </c>
      <c r="E6109" s="5">
        <v>9</v>
      </c>
      <c r="F6109" s="5" t="s">
        <v>294</v>
      </c>
      <c r="G6109" s="5" t="s">
        <v>294</v>
      </c>
      <c r="J6109" s="5" t="s">
        <v>628</v>
      </c>
      <c r="M6109" s="5" t="s">
        <v>794</v>
      </c>
      <c r="N6109" s="5" t="s">
        <v>294</v>
      </c>
      <c r="P6109" s="5" t="s">
        <v>294</v>
      </c>
      <c r="Q6109" s="5" t="s">
        <v>294</v>
      </c>
      <c r="R6109" s="5" t="s">
        <v>297</v>
      </c>
      <c r="V6109" s="5" t="s">
        <v>16717</v>
      </c>
    </row>
    <row r="6110" spans="1:22" x14ac:dyDescent="0.35">
      <c r="A6110" s="5" t="s">
        <v>16718</v>
      </c>
      <c r="B6110" s="5" t="s">
        <v>16719</v>
      </c>
      <c r="C6110" s="5" t="s">
        <v>16716</v>
      </c>
      <c r="D6110" s="5" t="s">
        <v>16</v>
      </c>
      <c r="E6110" s="5">
        <v>10</v>
      </c>
      <c r="F6110" s="5" t="s">
        <v>294</v>
      </c>
      <c r="G6110" s="5" t="s">
        <v>294</v>
      </c>
      <c r="H6110" s="5">
        <v>0</v>
      </c>
      <c r="M6110" s="5" t="s">
        <v>794</v>
      </c>
      <c r="N6110" s="5" t="s">
        <v>294</v>
      </c>
      <c r="O6110" s="5" t="s">
        <v>294</v>
      </c>
      <c r="P6110" s="5" t="s">
        <v>294</v>
      </c>
      <c r="Q6110" s="5" t="s">
        <v>294</v>
      </c>
      <c r="R6110" s="5" t="s">
        <v>294</v>
      </c>
      <c r="V6110" s="5" t="s">
        <v>16720</v>
      </c>
    </row>
    <row r="6111" spans="1:22" x14ac:dyDescent="0.35">
      <c r="A6111" s="5" t="s">
        <v>16721</v>
      </c>
      <c r="B6111" s="5" t="s">
        <v>16722</v>
      </c>
      <c r="C6111" s="5" t="s">
        <v>16716</v>
      </c>
      <c r="D6111" s="5" t="s">
        <v>16</v>
      </c>
      <c r="E6111" s="5">
        <v>10</v>
      </c>
      <c r="F6111" s="5" t="s">
        <v>294</v>
      </c>
      <c r="G6111" s="5" t="s">
        <v>294</v>
      </c>
      <c r="H6111" s="5">
        <v>0</v>
      </c>
      <c r="M6111" s="5" t="s">
        <v>794</v>
      </c>
      <c r="N6111" s="5" t="s">
        <v>294</v>
      </c>
      <c r="O6111" s="5" t="s">
        <v>294</v>
      </c>
      <c r="P6111" s="5" t="s">
        <v>294</v>
      </c>
      <c r="Q6111" s="5" t="s">
        <v>294</v>
      </c>
      <c r="R6111" s="5" t="s">
        <v>294</v>
      </c>
      <c r="V6111" s="5" t="s">
        <v>16723</v>
      </c>
    </row>
    <row r="6112" spans="1:22" x14ac:dyDescent="0.35">
      <c r="A6112" s="5" t="s">
        <v>16724</v>
      </c>
      <c r="B6112" s="5" t="s">
        <v>16725</v>
      </c>
      <c r="C6112" s="5" t="s">
        <v>16716</v>
      </c>
      <c r="D6112" s="5" t="s">
        <v>18</v>
      </c>
      <c r="E6112" s="5">
        <v>80</v>
      </c>
      <c r="F6112" s="5" t="s">
        <v>294</v>
      </c>
      <c r="G6112" s="5" t="s">
        <v>294</v>
      </c>
      <c r="M6112" s="5" t="s">
        <v>794</v>
      </c>
      <c r="N6112" s="5" t="s">
        <v>294</v>
      </c>
      <c r="O6112" s="5" t="s">
        <v>294</v>
      </c>
      <c r="P6112" s="5" t="s">
        <v>294</v>
      </c>
      <c r="Q6112" s="5" t="s">
        <v>294</v>
      </c>
      <c r="R6112" s="5" t="s">
        <v>294</v>
      </c>
      <c r="V6112" s="5" t="s">
        <v>16724</v>
      </c>
    </row>
    <row r="6113" spans="1:22" x14ac:dyDescent="0.35">
      <c r="A6113" s="5" t="s">
        <v>16726</v>
      </c>
      <c r="B6113" s="5" t="s">
        <v>16727</v>
      </c>
      <c r="C6113" s="5" t="s">
        <v>16716</v>
      </c>
      <c r="D6113" s="5" t="s">
        <v>16</v>
      </c>
      <c r="E6113" s="5">
        <v>10</v>
      </c>
      <c r="F6113" s="5" t="s">
        <v>294</v>
      </c>
      <c r="G6113" s="5" t="s">
        <v>294</v>
      </c>
      <c r="H6113" s="5">
        <v>0</v>
      </c>
      <c r="M6113" s="5" t="s">
        <v>794</v>
      </c>
      <c r="N6113" s="5" t="s">
        <v>294</v>
      </c>
      <c r="O6113" s="5" t="s">
        <v>294</v>
      </c>
      <c r="P6113" s="5" t="s">
        <v>294</v>
      </c>
      <c r="Q6113" s="5" t="s">
        <v>294</v>
      </c>
      <c r="R6113" s="5" t="s">
        <v>294</v>
      </c>
      <c r="V6113" s="5" t="s">
        <v>16726</v>
      </c>
    </row>
    <row r="6114" spans="1:22" x14ac:dyDescent="0.35">
      <c r="A6114" s="5" t="s">
        <v>16728</v>
      </c>
      <c r="B6114" s="5" t="s">
        <v>16729</v>
      </c>
      <c r="C6114" s="5" t="s">
        <v>16716</v>
      </c>
      <c r="D6114" s="5" t="s">
        <v>16</v>
      </c>
      <c r="E6114" s="5">
        <v>12</v>
      </c>
      <c r="F6114" s="5" t="s">
        <v>294</v>
      </c>
      <c r="G6114" s="5" t="s">
        <v>294</v>
      </c>
      <c r="H6114" s="5">
        <v>0</v>
      </c>
      <c r="K6114" s="5" t="s">
        <v>294</v>
      </c>
      <c r="M6114" s="5" t="s">
        <v>794</v>
      </c>
      <c r="N6114" s="5" t="s">
        <v>294</v>
      </c>
      <c r="O6114" s="5" t="s">
        <v>294</v>
      </c>
      <c r="P6114" s="5" t="s">
        <v>294</v>
      </c>
      <c r="Q6114" s="5" t="s">
        <v>294</v>
      </c>
      <c r="R6114" s="5" t="s">
        <v>294</v>
      </c>
      <c r="V6114" s="5" t="s">
        <v>16730</v>
      </c>
    </row>
    <row r="6115" spans="1:22" x14ac:dyDescent="0.35">
      <c r="A6115" s="5" t="s">
        <v>16731</v>
      </c>
      <c r="B6115" s="5" t="s">
        <v>16732</v>
      </c>
      <c r="C6115" s="5" t="s">
        <v>16716</v>
      </c>
      <c r="D6115" s="5" t="s">
        <v>20</v>
      </c>
      <c r="E6115" s="5">
        <v>10</v>
      </c>
      <c r="F6115" s="5" t="s">
        <v>294</v>
      </c>
      <c r="G6115" s="5" t="s">
        <v>294</v>
      </c>
      <c r="K6115" s="5" t="s">
        <v>294</v>
      </c>
      <c r="M6115" s="5" t="s">
        <v>794</v>
      </c>
      <c r="N6115" s="5" t="s">
        <v>294</v>
      </c>
      <c r="O6115" s="5" t="s">
        <v>294</v>
      </c>
      <c r="P6115" s="5" t="s">
        <v>294</v>
      </c>
      <c r="Q6115" s="5" t="s">
        <v>294</v>
      </c>
      <c r="R6115" s="5" t="s">
        <v>294</v>
      </c>
      <c r="V6115" s="5" t="s">
        <v>16733</v>
      </c>
    </row>
    <row r="6116" spans="1:22" x14ac:dyDescent="0.35">
      <c r="A6116" s="5" t="s">
        <v>16734</v>
      </c>
      <c r="B6116" s="5" t="s">
        <v>16735</v>
      </c>
      <c r="C6116" s="5" t="s">
        <v>16716</v>
      </c>
      <c r="D6116" s="5" t="s">
        <v>16</v>
      </c>
      <c r="E6116" s="5">
        <v>5</v>
      </c>
      <c r="F6116" s="5" t="s">
        <v>294</v>
      </c>
      <c r="G6116" s="5" t="s">
        <v>294</v>
      </c>
      <c r="H6116" s="5">
        <v>0</v>
      </c>
      <c r="I6116" s="5">
        <v>99.99</v>
      </c>
      <c r="K6116" s="5" t="s">
        <v>294</v>
      </c>
      <c r="M6116" s="5" t="s">
        <v>794</v>
      </c>
      <c r="N6116" s="5" t="s">
        <v>294</v>
      </c>
      <c r="P6116" s="5" t="s">
        <v>294</v>
      </c>
      <c r="Q6116" s="5" t="s">
        <v>294</v>
      </c>
      <c r="R6116" s="5" t="s">
        <v>294</v>
      </c>
      <c r="V6116" s="5" t="s">
        <v>16736</v>
      </c>
    </row>
    <row r="6117" spans="1:22" x14ac:dyDescent="0.35">
      <c r="A6117" s="5" t="s">
        <v>16737</v>
      </c>
      <c r="B6117" s="5" t="s">
        <v>16738</v>
      </c>
      <c r="C6117" s="5" t="s">
        <v>16716</v>
      </c>
      <c r="D6117" s="5" t="s">
        <v>18</v>
      </c>
      <c r="E6117" s="5">
        <v>1</v>
      </c>
      <c r="F6117" s="5" t="s">
        <v>294</v>
      </c>
      <c r="G6117" s="5" t="s">
        <v>297</v>
      </c>
      <c r="L6117" s="5" t="s">
        <v>16739</v>
      </c>
      <c r="M6117" s="5" t="s">
        <v>794</v>
      </c>
      <c r="N6117" s="5" t="s">
        <v>294</v>
      </c>
      <c r="O6117" s="5" t="s">
        <v>294</v>
      </c>
      <c r="P6117" s="5" t="s">
        <v>294</v>
      </c>
      <c r="Q6117" s="5" t="s">
        <v>294</v>
      </c>
      <c r="R6117" s="5" t="s">
        <v>294</v>
      </c>
      <c r="V6117" s="5" t="s">
        <v>16737</v>
      </c>
    </row>
    <row r="6118" spans="1:22" x14ac:dyDescent="0.35">
      <c r="A6118" s="5" t="s">
        <v>16740</v>
      </c>
      <c r="B6118" s="5" t="s">
        <v>16741</v>
      </c>
      <c r="C6118" s="5" t="s">
        <v>4615</v>
      </c>
      <c r="D6118" s="5" t="s">
        <v>18</v>
      </c>
      <c r="E6118" s="5">
        <v>1</v>
      </c>
      <c r="F6118" s="5" t="s">
        <v>294</v>
      </c>
      <c r="G6118" s="5" t="s">
        <v>297</v>
      </c>
      <c r="K6118" s="5" t="s">
        <v>294</v>
      </c>
      <c r="L6118" s="5" t="s">
        <v>822</v>
      </c>
      <c r="M6118" s="5" t="s">
        <v>794</v>
      </c>
      <c r="N6118" s="5" t="s">
        <v>294</v>
      </c>
      <c r="O6118" s="5" t="s">
        <v>294</v>
      </c>
      <c r="P6118" s="5" t="s">
        <v>294</v>
      </c>
      <c r="Q6118" s="5" t="s">
        <v>294</v>
      </c>
      <c r="R6118" s="5" t="s">
        <v>294</v>
      </c>
      <c r="S6118" s="5" t="s">
        <v>294</v>
      </c>
      <c r="V6118" s="5" t="s">
        <v>16742</v>
      </c>
    </row>
    <row r="6119" spans="1:22" x14ac:dyDescent="0.35">
      <c r="A6119" s="5" t="s">
        <v>16743</v>
      </c>
      <c r="B6119" s="5" t="s">
        <v>16744</v>
      </c>
      <c r="C6119" s="5" t="s">
        <v>16716</v>
      </c>
      <c r="D6119" s="5" t="s">
        <v>18</v>
      </c>
      <c r="E6119" s="5">
        <v>30</v>
      </c>
      <c r="F6119" s="5" t="s">
        <v>294</v>
      </c>
      <c r="G6119" s="5" t="s">
        <v>294</v>
      </c>
      <c r="K6119" s="5" t="s">
        <v>294</v>
      </c>
      <c r="M6119" s="5" t="s">
        <v>794</v>
      </c>
      <c r="N6119" s="5" t="s">
        <v>294</v>
      </c>
      <c r="P6119" s="5" t="s">
        <v>294</v>
      </c>
      <c r="Q6119" s="5" t="s">
        <v>294</v>
      </c>
      <c r="R6119" s="5" t="s">
        <v>294</v>
      </c>
      <c r="V6119" s="5" t="s">
        <v>16745</v>
      </c>
    </row>
    <row r="6120" spans="1:22" x14ac:dyDescent="0.35">
      <c r="A6120" s="5" t="s">
        <v>16746</v>
      </c>
      <c r="B6120" s="5" t="s">
        <v>16747</v>
      </c>
      <c r="C6120" s="5" t="s">
        <v>16716</v>
      </c>
      <c r="D6120" s="5" t="s">
        <v>20</v>
      </c>
      <c r="E6120" s="5">
        <v>10</v>
      </c>
      <c r="F6120" s="5" t="s">
        <v>294</v>
      </c>
      <c r="G6120" s="5" t="s">
        <v>294</v>
      </c>
      <c r="K6120" s="5" t="s">
        <v>294</v>
      </c>
      <c r="M6120" s="5" t="s">
        <v>794</v>
      </c>
      <c r="N6120" s="5" t="s">
        <v>294</v>
      </c>
      <c r="P6120" s="5" t="s">
        <v>294</v>
      </c>
      <c r="Q6120" s="5" t="s">
        <v>294</v>
      </c>
      <c r="R6120" s="5" t="s">
        <v>294</v>
      </c>
      <c r="V6120" s="5" t="s">
        <v>16748</v>
      </c>
    </row>
    <row r="6121" spans="1:22" x14ac:dyDescent="0.35">
      <c r="A6121" s="5" t="s">
        <v>16749</v>
      </c>
      <c r="B6121" s="5" t="s">
        <v>10212</v>
      </c>
      <c r="C6121" s="5" t="s">
        <v>16716</v>
      </c>
      <c r="D6121" s="5" t="s">
        <v>22</v>
      </c>
      <c r="E6121" s="5">
        <v>9</v>
      </c>
      <c r="F6121" s="5" t="s">
        <v>294</v>
      </c>
      <c r="G6121" s="5" t="s">
        <v>294</v>
      </c>
      <c r="J6121" s="5" t="s">
        <v>5174</v>
      </c>
      <c r="M6121" s="5" t="s">
        <v>794</v>
      </c>
      <c r="N6121" s="5" t="s">
        <v>294</v>
      </c>
      <c r="P6121" s="5" t="s">
        <v>294</v>
      </c>
      <c r="Q6121" s="5" t="s">
        <v>294</v>
      </c>
      <c r="R6121" s="5" t="s">
        <v>297</v>
      </c>
      <c r="V6121" s="5" t="s">
        <v>16749</v>
      </c>
    </row>
    <row r="6122" spans="1:22" x14ac:dyDescent="0.35">
      <c r="A6122" s="5" t="s">
        <v>16750</v>
      </c>
      <c r="B6122" s="5" t="s">
        <v>16751</v>
      </c>
      <c r="C6122" s="5" t="s">
        <v>4615</v>
      </c>
      <c r="D6122" s="5" t="s">
        <v>18</v>
      </c>
      <c r="E6122" s="5">
        <v>1</v>
      </c>
      <c r="F6122" s="5" t="s">
        <v>294</v>
      </c>
      <c r="G6122" s="5" t="s">
        <v>297</v>
      </c>
      <c r="L6122" s="5" t="s">
        <v>16752</v>
      </c>
      <c r="M6122" s="5" t="s">
        <v>794</v>
      </c>
      <c r="N6122" s="5" t="s">
        <v>294</v>
      </c>
      <c r="O6122" s="5" t="s">
        <v>294</v>
      </c>
      <c r="P6122" s="5" t="s">
        <v>294</v>
      </c>
      <c r="Q6122" s="5" t="s">
        <v>294</v>
      </c>
      <c r="R6122" s="5" t="s">
        <v>294</v>
      </c>
      <c r="S6122" s="5" t="s">
        <v>294</v>
      </c>
      <c r="V6122" s="5" t="s">
        <v>16753</v>
      </c>
    </row>
    <row r="6123" spans="1:22" x14ac:dyDescent="0.35">
      <c r="A6123" s="5" t="s">
        <v>16754</v>
      </c>
      <c r="B6123" s="5" t="s">
        <v>16755</v>
      </c>
      <c r="C6123" s="5" t="s">
        <v>4615</v>
      </c>
      <c r="D6123" s="5" t="s">
        <v>18</v>
      </c>
      <c r="E6123" s="5">
        <v>1</v>
      </c>
      <c r="F6123" s="5" t="s">
        <v>294</v>
      </c>
      <c r="G6123" s="5" t="s">
        <v>297</v>
      </c>
      <c r="L6123" s="5" t="s">
        <v>822</v>
      </c>
      <c r="M6123" s="5" t="s">
        <v>794</v>
      </c>
      <c r="N6123" s="5" t="s">
        <v>294</v>
      </c>
      <c r="P6123" s="5" t="s">
        <v>294</v>
      </c>
      <c r="Q6123" s="5" t="s">
        <v>294</v>
      </c>
      <c r="R6123" s="5" t="s">
        <v>294</v>
      </c>
      <c r="S6123" s="5" t="s">
        <v>294</v>
      </c>
      <c r="V6123" s="5" t="s">
        <v>16756</v>
      </c>
    </row>
    <row r="6124" spans="1:22" x14ac:dyDescent="0.35">
      <c r="A6124" s="5" t="s">
        <v>16757</v>
      </c>
      <c r="B6124" s="5" t="s">
        <v>16758</v>
      </c>
      <c r="C6124" s="5" t="s">
        <v>16716</v>
      </c>
      <c r="D6124" s="5" t="s">
        <v>16</v>
      </c>
      <c r="E6124" s="5">
        <v>12</v>
      </c>
      <c r="F6124" s="5" t="s">
        <v>294</v>
      </c>
      <c r="G6124" s="5" t="s">
        <v>294</v>
      </c>
      <c r="K6124" s="5" t="s">
        <v>294</v>
      </c>
      <c r="M6124" s="5" t="s">
        <v>794</v>
      </c>
      <c r="N6124" s="5" t="s">
        <v>294</v>
      </c>
      <c r="P6124" s="5" t="s">
        <v>294</v>
      </c>
      <c r="Q6124" s="5" t="s">
        <v>294</v>
      </c>
      <c r="R6124" s="5" t="s">
        <v>294</v>
      </c>
      <c r="V6124" s="5" t="s">
        <v>16759</v>
      </c>
    </row>
    <row r="6125" spans="1:22" x14ac:dyDescent="0.35">
      <c r="A6125" s="5" t="s">
        <v>16760</v>
      </c>
      <c r="B6125" s="5" t="s">
        <v>16761</v>
      </c>
      <c r="C6125" s="5" t="s">
        <v>4615</v>
      </c>
      <c r="D6125" s="5" t="s">
        <v>18</v>
      </c>
      <c r="E6125" s="5">
        <v>1</v>
      </c>
      <c r="F6125" s="5" t="s">
        <v>294</v>
      </c>
      <c r="G6125" s="5" t="s">
        <v>297</v>
      </c>
      <c r="L6125" s="5" t="s">
        <v>822</v>
      </c>
      <c r="M6125" s="5" t="s">
        <v>794</v>
      </c>
      <c r="N6125" s="5" t="s">
        <v>294</v>
      </c>
      <c r="O6125" s="5" t="s">
        <v>294</v>
      </c>
      <c r="P6125" s="5" t="s">
        <v>294</v>
      </c>
      <c r="Q6125" s="5" t="s">
        <v>294</v>
      </c>
      <c r="R6125" s="5" t="s">
        <v>294</v>
      </c>
      <c r="S6125" s="5" t="s">
        <v>297</v>
      </c>
      <c r="V6125" s="5" t="s">
        <v>16760</v>
      </c>
    </row>
    <row r="6126" spans="1:22" x14ac:dyDescent="0.35">
      <c r="A6126" s="5" t="s">
        <v>16762</v>
      </c>
      <c r="B6126" s="5" t="s">
        <v>16763</v>
      </c>
      <c r="C6126" s="5" t="s">
        <v>16716</v>
      </c>
      <c r="D6126" s="5" t="s">
        <v>18</v>
      </c>
      <c r="E6126" s="5">
        <v>30</v>
      </c>
      <c r="F6126" s="5" t="s">
        <v>294</v>
      </c>
      <c r="G6126" s="5" t="s">
        <v>294</v>
      </c>
      <c r="K6126" s="5" t="s">
        <v>294</v>
      </c>
      <c r="M6126" s="5" t="s">
        <v>794</v>
      </c>
      <c r="N6126" s="5" t="s">
        <v>294</v>
      </c>
      <c r="P6126" s="5" t="s">
        <v>294</v>
      </c>
      <c r="Q6126" s="5" t="s">
        <v>294</v>
      </c>
      <c r="R6126" s="5" t="s">
        <v>294</v>
      </c>
      <c r="V6126" s="5" t="s">
        <v>16764</v>
      </c>
    </row>
    <row r="6127" spans="1:22" x14ac:dyDescent="0.35">
      <c r="A6127" s="5" t="s">
        <v>16765</v>
      </c>
      <c r="B6127" s="5" t="s">
        <v>5178</v>
      </c>
      <c r="C6127" s="5" t="s">
        <v>16716</v>
      </c>
      <c r="D6127" s="5" t="s">
        <v>22</v>
      </c>
      <c r="E6127" s="5">
        <v>18</v>
      </c>
      <c r="F6127" s="5" t="s">
        <v>294</v>
      </c>
      <c r="G6127" s="5" t="s">
        <v>294</v>
      </c>
      <c r="J6127" s="5" t="s">
        <v>4311</v>
      </c>
      <c r="M6127" s="5" t="s">
        <v>794</v>
      </c>
      <c r="N6127" s="5" t="s">
        <v>294</v>
      </c>
      <c r="P6127" s="5" t="s">
        <v>294</v>
      </c>
      <c r="Q6127" s="5" t="s">
        <v>294</v>
      </c>
      <c r="R6127" s="5" t="s">
        <v>294</v>
      </c>
      <c r="V6127" s="5" t="s">
        <v>16765</v>
      </c>
    </row>
    <row r="6128" spans="1:22" x14ac:dyDescent="0.35">
      <c r="A6128" s="5" t="s">
        <v>16766</v>
      </c>
      <c r="B6128" s="5" t="s">
        <v>9631</v>
      </c>
      <c r="C6128" s="5" t="s">
        <v>16716</v>
      </c>
      <c r="D6128" s="5" t="s">
        <v>20</v>
      </c>
      <c r="E6128" s="5">
        <v>10</v>
      </c>
      <c r="F6128" s="5" t="s">
        <v>294</v>
      </c>
      <c r="G6128" s="5" t="s">
        <v>294</v>
      </c>
      <c r="K6128" s="5" t="s">
        <v>294</v>
      </c>
      <c r="M6128" s="5" t="s">
        <v>794</v>
      </c>
      <c r="N6128" s="5" t="s">
        <v>294</v>
      </c>
      <c r="P6128" s="5" t="s">
        <v>294</v>
      </c>
      <c r="Q6128" s="5" t="s">
        <v>294</v>
      </c>
      <c r="R6128" s="5" t="s">
        <v>294</v>
      </c>
      <c r="V6128" s="5" t="s">
        <v>16767</v>
      </c>
    </row>
    <row r="6129" spans="1:22" x14ac:dyDescent="0.35">
      <c r="A6129" s="5" t="s">
        <v>16768</v>
      </c>
      <c r="B6129" s="5" t="s">
        <v>16769</v>
      </c>
      <c r="C6129" s="5" t="s">
        <v>16716</v>
      </c>
      <c r="D6129" s="5" t="s">
        <v>20</v>
      </c>
      <c r="E6129" s="5">
        <v>10</v>
      </c>
      <c r="F6129" s="5" t="s">
        <v>294</v>
      </c>
      <c r="G6129" s="5" t="s">
        <v>294</v>
      </c>
      <c r="K6129" s="5" t="s">
        <v>294</v>
      </c>
      <c r="M6129" s="5" t="s">
        <v>794</v>
      </c>
      <c r="N6129" s="5" t="s">
        <v>294</v>
      </c>
      <c r="P6129" s="5" t="s">
        <v>294</v>
      </c>
      <c r="Q6129" s="5" t="s">
        <v>294</v>
      </c>
      <c r="R6129" s="5" t="s">
        <v>294</v>
      </c>
      <c r="V6129" s="5" t="s">
        <v>16770</v>
      </c>
    </row>
    <row r="6130" spans="1:22" x14ac:dyDescent="0.35">
      <c r="A6130" s="5" t="s">
        <v>16771</v>
      </c>
      <c r="B6130" s="5" t="s">
        <v>16772</v>
      </c>
      <c r="C6130" s="5" t="s">
        <v>4615</v>
      </c>
      <c r="D6130" s="5" t="s">
        <v>18</v>
      </c>
      <c r="E6130" s="5">
        <v>1</v>
      </c>
      <c r="F6130" s="5" t="s">
        <v>294</v>
      </c>
      <c r="G6130" s="5" t="s">
        <v>297</v>
      </c>
      <c r="L6130" s="5" t="s">
        <v>822</v>
      </c>
      <c r="M6130" s="5" t="s">
        <v>794</v>
      </c>
      <c r="N6130" s="5" t="s">
        <v>294</v>
      </c>
      <c r="O6130" s="5" t="s">
        <v>294</v>
      </c>
      <c r="P6130" s="5" t="s">
        <v>294</v>
      </c>
      <c r="Q6130" s="5" t="s">
        <v>294</v>
      </c>
      <c r="R6130" s="5" t="s">
        <v>294</v>
      </c>
      <c r="S6130" s="5" t="s">
        <v>294</v>
      </c>
      <c r="V6130" s="5" t="s">
        <v>16771</v>
      </c>
    </row>
    <row r="6131" spans="1:22" x14ac:dyDescent="0.35">
      <c r="A6131" s="5" t="s">
        <v>16773</v>
      </c>
      <c r="B6131" s="5" t="s">
        <v>16774</v>
      </c>
      <c r="C6131" s="5" t="s">
        <v>16716</v>
      </c>
      <c r="D6131" s="5" t="s">
        <v>16</v>
      </c>
      <c r="E6131" s="5">
        <v>12</v>
      </c>
      <c r="F6131" s="5" t="s">
        <v>294</v>
      </c>
      <c r="G6131" s="5" t="s">
        <v>294</v>
      </c>
      <c r="K6131" s="5" t="s">
        <v>294</v>
      </c>
      <c r="M6131" s="5" t="s">
        <v>794</v>
      </c>
      <c r="N6131" s="5" t="s">
        <v>294</v>
      </c>
      <c r="P6131" s="5" t="s">
        <v>294</v>
      </c>
      <c r="Q6131" s="5" t="s">
        <v>294</v>
      </c>
      <c r="R6131" s="5" t="s">
        <v>294</v>
      </c>
      <c r="V6131" s="5" t="s">
        <v>16775</v>
      </c>
    </row>
    <row r="6132" spans="1:22" x14ac:dyDescent="0.35">
      <c r="A6132" s="5" t="s">
        <v>16776</v>
      </c>
      <c r="B6132" s="5" t="s">
        <v>16777</v>
      </c>
      <c r="C6132" s="5" t="s">
        <v>4615</v>
      </c>
      <c r="D6132" s="5" t="s">
        <v>18</v>
      </c>
      <c r="E6132" s="5">
        <v>1</v>
      </c>
      <c r="F6132" s="5" t="s">
        <v>294</v>
      </c>
      <c r="G6132" s="5" t="s">
        <v>297</v>
      </c>
      <c r="L6132" s="5" t="s">
        <v>16778</v>
      </c>
      <c r="M6132" s="5" t="s">
        <v>794</v>
      </c>
      <c r="N6132" s="5" t="s">
        <v>294</v>
      </c>
      <c r="O6132" s="5" t="s">
        <v>294</v>
      </c>
      <c r="P6132" s="5" t="s">
        <v>294</v>
      </c>
      <c r="Q6132" s="5" t="s">
        <v>294</v>
      </c>
      <c r="R6132" s="5" t="s">
        <v>294</v>
      </c>
      <c r="S6132" s="5" t="s">
        <v>294</v>
      </c>
      <c r="V6132" s="5" t="s">
        <v>16776</v>
      </c>
    </row>
    <row r="6133" spans="1:22" x14ac:dyDescent="0.35">
      <c r="A6133" s="5" t="s">
        <v>16779</v>
      </c>
      <c r="B6133" s="5" t="s">
        <v>16780</v>
      </c>
      <c r="C6133" s="5" t="s">
        <v>16716</v>
      </c>
      <c r="D6133" s="5" t="s">
        <v>16</v>
      </c>
      <c r="E6133" s="5">
        <v>14</v>
      </c>
      <c r="F6133" s="5" t="s">
        <v>294</v>
      </c>
      <c r="G6133" s="5" t="s">
        <v>294</v>
      </c>
      <c r="M6133" s="5" t="s">
        <v>794</v>
      </c>
      <c r="N6133" s="5" t="s">
        <v>294</v>
      </c>
      <c r="P6133" s="5" t="s">
        <v>294</v>
      </c>
      <c r="Q6133" s="5" t="s">
        <v>294</v>
      </c>
      <c r="R6133" s="5" t="s">
        <v>294</v>
      </c>
      <c r="V6133" s="5" t="s">
        <v>16779</v>
      </c>
    </row>
    <row r="6134" spans="1:22" x14ac:dyDescent="0.35">
      <c r="A6134" s="5" t="s">
        <v>16781</v>
      </c>
      <c r="B6134" s="5" t="s">
        <v>4333</v>
      </c>
      <c r="C6134" s="5" t="s">
        <v>16716</v>
      </c>
      <c r="D6134" s="5" t="s">
        <v>16</v>
      </c>
      <c r="E6134" s="5">
        <v>12</v>
      </c>
      <c r="F6134" s="5" t="s">
        <v>294</v>
      </c>
      <c r="G6134" s="5" t="s">
        <v>294</v>
      </c>
      <c r="H6134" s="5">
        <v>0</v>
      </c>
      <c r="K6134" s="5" t="s">
        <v>294</v>
      </c>
      <c r="M6134" s="5" t="s">
        <v>794</v>
      </c>
      <c r="N6134" s="5" t="s">
        <v>294</v>
      </c>
      <c r="O6134" s="5" t="s">
        <v>294</v>
      </c>
      <c r="P6134" s="5" t="s">
        <v>294</v>
      </c>
      <c r="Q6134" s="5" t="s">
        <v>294</v>
      </c>
      <c r="R6134" s="5" t="s">
        <v>294</v>
      </c>
      <c r="V6134" s="5" t="s">
        <v>16782</v>
      </c>
    </row>
    <row r="6135" spans="1:22" x14ac:dyDescent="0.35">
      <c r="A6135" s="5" t="s">
        <v>16783</v>
      </c>
      <c r="B6135" s="5" t="s">
        <v>16784</v>
      </c>
      <c r="C6135" s="5" t="s">
        <v>16716</v>
      </c>
      <c r="D6135" s="5" t="s">
        <v>20</v>
      </c>
      <c r="E6135" s="5">
        <v>10</v>
      </c>
      <c r="F6135" s="5" t="s">
        <v>294</v>
      </c>
      <c r="G6135" s="5" t="s">
        <v>294</v>
      </c>
      <c r="K6135" s="5" t="s">
        <v>294</v>
      </c>
      <c r="M6135" s="5" t="s">
        <v>794</v>
      </c>
      <c r="N6135" s="5" t="s">
        <v>294</v>
      </c>
      <c r="O6135" s="5" t="s">
        <v>294</v>
      </c>
      <c r="P6135" s="5" t="s">
        <v>294</v>
      </c>
      <c r="Q6135" s="5" t="s">
        <v>294</v>
      </c>
      <c r="R6135" s="5" t="s">
        <v>294</v>
      </c>
      <c r="V6135" s="5" t="s">
        <v>16785</v>
      </c>
    </row>
    <row r="6136" spans="1:22" x14ac:dyDescent="0.35">
      <c r="A6136" s="5" t="s">
        <v>16786</v>
      </c>
      <c r="B6136" s="5" t="s">
        <v>16787</v>
      </c>
      <c r="C6136" s="5" t="s">
        <v>16716</v>
      </c>
      <c r="D6136" s="5" t="s">
        <v>22</v>
      </c>
      <c r="E6136" s="5">
        <v>6</v>
      </c>
      <c r="F6136" s="5" t="s">
        <v>294</v>
      </c>
      <c r="G6136" s="5" t="s">
        <v>294</v>
      </c>
      <c r="K6136" s="5" t="s">
        <v>294</v>
      </c>
      <c r="M6136" s="5" t="s">
        <v>794</v>
      </c>
      <c r="N6136" s="5" t="s">
        <v>294</v>
      </c>
      <c r="P6136" s="5" t="s">
        <v>294</v>
      </c>
      <c r="Q6136" s="5" t="s">
        <v>294</v>
      </c>
      <c r="R6136" s="5" t="s">
        <v>294</v>
      </c>
      <c r="V6136" s="5" t="s">
        <v>16788</v>
      </c>
    </row>
    <row r="6137" spans="1:22" x14ac:dyDescent="0.35">
      <c r="A6137" s="5" t="s">
        <v>16789</v>
      </c>
      <c r="B6137" s="5" t="s">
        <v>16790</v>
      </c>
      <c r="C6137" s="5" t="s">
        <v>16716</v>
      </c>
      <c r="D6137" s="5" t="s">
        <v>16</v>
      </c>
      <c r="E6137" s="5">
        <v>10</v>
      </c>
      <c r="F6137" s="5" t="s">
        <v>294</v>
      </c>
      <c r="G6137" s="5" t="s">
        <v>294</v>
      </c>
      <c r="H6137" s="5">
        <v>0</v>
      </c>
      <c r="M6137" s="5" t="s">
        <v>794</v>
      </c>
      <c r="N6137" s="5" t="s">
        <v>294</v>
      </c>
      <c r="O6137" s="5" t="s">
        <v>294</v>
      </c>
      <c r="P6137" s="5" t="s">
        <v>294</v>
      </c>
      <c r="Q6137" s="5" t="s">
        <v>294</v>
      </c>
      <c r="R6137" s="5" t="s">
        <v>294</v>
      </c>
      <c r="V6137" s="5" t="s">
        <v>16789</v>
      </c>
    </row>
    <row r="6138" spans="1:22" x14ac:dyDescent="0.35">
      <c r="A6138" s="5" t="s">
        <v>16791</v>
      </c>
      <c r="B6138" s="5" t="s">
        <v>16792</v>
      </c>
      <c r="C6138" s="5" t="s">
        <v>16716</v>
      </c>
      <c r="D6138" s="5" t="s">
        <v>20</v>
      </c>
      <c r="E6138" s="5">
        <v>10</v>
      </c>
      <c r="F6138" s="5" t="s">
        <v>294</v>
      </c>
      <c r="G6138" s="5" t="s">
        <v>294</v>
      </c>
      <c r="M6138" s="5" t="s">
        <v>794</v>
      </c>
      <c r="N6138" s="5" t="s">
        <v>294</v>
      </c>
      <c r="O6138" s="5" t="s">
        <v>294</v>
      </c>
      <c r="P6138" s="5" t="s">
        <v>294</v>
      </c>
      <c r="Q6138" s="5" t="s">
        <v>294</v>
      </c>
      <c r="R6138" s="5" t="s">
        <v>294</v>
      </c>
      <c r="V6138" s="5" t="s">
        <v>16791</v>
      </c>
    </row>
    <row r="6139" spans="1:22" x14ac:dyDescent="0.35">
      <c r="A6139" s="5" t="s">
        <v>16793</v>
      </c>
      <c r="B6139" s="5" t="s">
        <v>16794</v>
      </c>
      <c r="C6139" s="5" t="s">
        <v>16716</v>
      </c>
      <c r="D6139" s="5" t="s">
        <v>22</v>
      </c>
      <c r="E6139" s="5">
        <v>4</v>
      </c>
      <c r="F6139" s="5" t="s">
        <v>294</v>
      </c>
      <c r="G6139" s="5" t="s">
        <v>294</v>
      </c>
      <c r="H6139" s="5">
        <v>0</v>
      </c>
      <c r="M6139" s="5" t="s">
        <v>794</v>
      </c>
      <c r="N6139" s="5" t="s">
        <v>294</v>
      </c>
      <c r="O6139" s="5" t="s">
        <v>294</v>
      </c>
      <c r="P6139" s="5" t="s">
        <v>294</v>
      </c>
      <c r="Q6139" s="5" t="s">
        <v>294</v>
      </c>
      <c r="R6139" s="5" t="s">
        <v>294</v>
      </c>
      <c r="V6139" s="5" t="s">
        <v>16793</v>
      </c>
    </row>
    <row r="6140" spans="1:22" x14ac:dyDescent="0.35">
      <c r="A6140" s="5" t="s">
        <v>16795</v>
      </c>
      <c r="B6140" s="5" t="s">
        <v>16796</v>
      </c>
      <c r="C6140" s="5" t="s">
        <v>16716</v>
      </c>
      <c r="D6140" s="5" t="s">
        <v>16</v>
      </c>
      <c r="E6140" s="5">
        <v>12</v>
      </c>
      <c r="F6140" s="5" t="s">
        <v>294</v>
      </c>
      <c r="G6140" s="5" t="s">
        <v>294</v>
      </c>
      <c r="K6140" s="5" t="s">
        <v>294</v>
      </c>
      <c r="M6140" s="5" t="s">
        <v>794</v>
      </c>
      <c r="N6140" s="5" t="s">
        <v>294</v>
      </c>
      <c r="P6140" s="5" t="s">
        <v>294</v>
      </c>
      <c r="Q6140" s="5" t="s">
        <v>294</v>
      </c>
      <c r="R6140" s="5" t="s">
        <v>294</v>
      </c>
      <c r="V6140" s="5" t="s">
        <v>16797</v>
      </c>
    </row>
    <row r="6141" spans="1:22" x14ac:dyDescent="0.35">
      <c r="A6141" s="5" t="s">
        <v>16798</v>
      </c>
      <c r="B6141" s="5" t="s">
        <v>16799</v>
      </c>
      <c r="C6141" s="5" t="s">
        <v>16716</v>
      </c>
      <c r="D6141" s="5" t="s">
        <v>18</v>
      </c>
      <c r="E6141" s="5">
        <v>10</v>
      </c>
      <c r="F6141" s="5" t="s">
        <v>294</v>
      </c>
      <c r="G6141" s="5" t="s">
        <v>294</v>
      </c>
      <c r="L6141" s="5" t="s">
        <v>16800</v>
      </c>
      <c r="M6141" s="5" t="s">
        <v>794</v>
      </c>
      <c r="N6141" s="5" t="s">
        <v>294</v>
      </c>
      <c r="O6141" s="5" t="s">
        <v>294</v>
      </c>
      <c r="P6141" s="5" t="s">
        <v>294</v>
      </c>
      <c r="Q6141" s="5" t="s">
        <v>294</v>
      </c>
      <c r="R6141" s="5" t="s">
        <v>294</v>
      </c>
      <c r="V6141" s="5" t="s">
        <v>16798</v>
      </c>
    </row>
    <row r="6142" spans="1:22" x14ac:dyDescent="0.35">
      <c r="A6142" s="5" t="s">
        <v>16801</v>
      </c>
      <c r="B6142" s="5" t="s">
        <v>16802</v>
      </c>
      <c r="C6142" s="5" t="s">
        <v>16716</v>
      </c>
      <c r="D6142" s="5" t="s">
        <v>18</v>
      </c>
      <c r="E6142" s="5">
        <v>80</v>
      </c>
      <c r="F6142" s="5" t="s">
        <v>294</v>
      </c>
      <c r="G6142" s="5" t="s">
        <v>294</v>
      </c>
      <c r="M6142" s="5" t="s">
        <v>794</v>
      </c>
      <c r="N6142" s="5" t="s">
        <v>294</v>
      </c>
      <c r="O6142" s="5" t="s">
        <v>294</v>
      </c>
      <c r="P6142" s="5" t="s">
        <v>294</v>
      </c>
      <c r="Q6142" s="5" t="s">
        <v>294</v>
      </c>
      <c r="R6142" s="5" t="s">
        <v>294</v>
      </c>
      <c r="V6142" s="5" t="s">
        <v>16801</v>
      </c>
    </row>
    <row r="6143" spans="1:22" x14ac:dyDescent="0.35">
      <c r="A6143" s="5" t="s">
        <v>16803</v>
      </c>
      <c r="B6143" s="5" t="s">
        <v>16804</v>
      </c>
      <c r="C6143" s="5" t="s">
        <v>16716</v>
      </c>
      <c r="D6143" s="5" t="s">
        <v>22</v>
      </c>
      <c r="E6143" s="5">
        <v>4</v>
      </c>
      <c r="F6143" s="5" t="s">
        <v>294</v>
      </c>
      <c r="G6143" s="5" t="s">
        <v>294</v>
      </c>
      <c r="H6143" s="5">
        <v>0</v>
      </c>
      <c r="M6143" s="5" t="s">
        <v>794</v>
      </c>
      <c r="N6143" s="5" t="s">
        <v>294</v>
      </c>
      <c r="O6143" s="5" t="s">
        <v>294</v>
      </c>
      <c r="P6143" s="5" t="s">
        <v>294</v>
      </c>
      <c r="Q6143" s="5" t="s">
        <v>294</v>
      </c>
      <c r="R6143" s="5" t="s">
        <v>294</v>
      </c>
      <c r="V6143" s="5" t="s">
        <v>16803</v>
      </c>
    </row>
    <row r="6144" spans="1:22" x14ac:dyDescent="0.35">
      <c r="A6144" s="5" t="s">
        <v>16805</v>
      </c>
      <c r="B6144" s="5" t="s">
        <v>16806</v>
      </c>
      <c r="C6144" s="5" t="s">
        <v>16716</v>
      </c>
      <c r="D6144" s="5" t="s">
        <v>16</v>
      </c>
      <c r="E6144" s="5">
        <v>10</v>
      </c>
      <c r="F6144" s="5" t="s">
        <v>294</v>
      </c>
      <c r="G6144" s="5" t="s">
        <v>294</v>
      </c>
      <c r="H6144" s="5">
        <v>0</v>
      </c>
      <c r="M6144" s="5" t="s">
        <v>794</v>
      </c>
      <c r="N6144" s="5" t="s">
        <v>294</v>
      </c>
      <c r="O6144" s="5" t="s">
        <v>294</v>
      </c>
      <c r="P6144" s="5" t="s">
        <v>294</v>
      </c>
      <c r="Q6144" s="5" t="s">
        <v>294</v>
      </c>
      <c r="R6144" s="5" t="s">
        <v>294</v>
      </c>
      <c r="V6144" s="5" t="s">
        <v>16805</v>
      </c>
    </row>
    <row r="6145" spans="1:22" x14ac:dyDescent="0.35">
      <c r="A6145" s="5" t="s">
        <v>16807</v>
      </c>
      <c r="B6145" s="5" t="s">
        <v>16808</v>
      </c>
      <c r="C6145" s="5" t="s">
        <v>16716</v>
      </c>
      <c r="D6145" s="5" t="s">
        <v>16</v>
      </c>
      <c r="E6145" s="5">
        <v>10</v>
      </c>
      <c r="F6145" s="5" t="s">
        <v>294</v>
      </c>
      <c r="G6145" s="5" t="s">
        <v>294</v>
      </c>
      <c r="H6145" s="5">
        <v>0</v>
      </c>
      <c r="M6145" s="5" t="s">
        <v>794</v>
      </c>
      <c r="N6145" s="5" t="s">
        <v>294</v>
      </c>
      <c r="O6145" s="5" t="s">
        <v>294</v>
      </c>
      <c r="P6145" s="5" t="s">
        <v>294</v>
      </c>
      <c r="Q6145" s="5" t="s">
        <v>294</v>
      </c>
      <c r="R6145" s="5" t="s">
        <v>294</v>
      </c>
      <c r="V6145" s="5" t="s">
        <v>16807</v>
      </c>
    </row>
    <row r="6146" spans="1:22" x14ac:dyDescent="0.35">
      <c r="A6146" s="5" t="s">
        <v>16809</v>
      </c>
      <c r="B6146" s="5" t="s">
        <v>16810</v>
      </c>
      <c r="C6146" s="5" t="s">
        <v>16716</v>
      </c>
      <c r="D6146" s="5" t="s">
        <v>16</v>
      </c>
      <c r="E6146" s="5">
        <v>10</v>
      </c>
      <c r="F6146" s="5" t="s">
        <v>294</v>
      </c>
      <c r="G6146" s="5" t="s">
        <v>294</v>
      </c>
      <c r="H6146" s="5">
        <v>0</v>
      </c>
      <c r="M6146" s="5" t="s">
        <v>794</v>
      </c>
      <c r="N6146" s="5" t="s">
        <v>294</v>
      </c>
      <c r="O6146" s="5" t="s">
        <v>294</v>
      </c>
      <c r="P6146" s="5" t="s">
        <v>294</v>
      </c>
      <c r="Q6146" s="5" t="s">
        <v>294</v>
      </c>
      <c r="R6146" s="5" t="s">
        <v>294</v>
      </c>
      <c r="V6146" s="5" t="s">
        <v>16809</v>
      </c>
    </row>
    <row r="6147" spans="1:22" x14ac:dyDescent="0.35">
      <c r="A6147" s="5" t="s">
        <v>16811</v>
      </c>
      <c r="B6147" s="5" t="s">
        <v>16812</v>
      </c>
      <c r="C6147" s="5" t="s">
        <v>16716</v>
      </c>
      <c r="D6147" s="5" t="s">
        <v>22</v>
      </c>
      <c r="E6147" s="5">
        <v>4</v>
      </c>
      <c r="F6147" s="5" t="s">
        <v>294</v>
      </c>
      <c r="G6147" s="5" t="s">
        <v>294</v>
      </c>
      <c r="H6147" s="5">
        <v>0</v>
      </c>
      <c r="M6147" s="5" t="s">
        <v>794</v>
      </c>
      <c r="N6147" s="5" t="s">
        <v>294</v>
      </c>
      <c r="O6147" s="5" t="s">
        <v>294</v>
      </c>
      <c r="P6147" s="5" t="s">
        <v>294</v>
      </c>
      <c r="Q6147" s="5" t="s">
        <v>294</v>
      </c>
      <c r="R6147" s="5" t="s">
        <v>294</v>
      </c>
      <c r="V6147" s="5" t="s">
        <v>16811</v>
      </c>
    </row>
    <row r="6148" spans="1:22" x14ac:dyDescent="0.35">
      <c r="A6148" s="5" t="s">
        <v>16813</v>
      </c>
      <c r="B6148" s="5" t="s">
        <v>16814</v>
      </c>
      <c r="C6148" s="5" t="s">
        <v>16716</v>
      </c>
      <c r="D6148" s="5" t="s">
        <v>22</v>
      </c>
      <c r="E6148" s="5">
        <v>4</v>
      </c>
      <c r="F6148" s="5" t="s">
        <v>294</v>
      </c>
      <c r="G6148" s="5" t="s">
        <v>294</v>
      </c>
      <c r="H6148" s="5">
        <v>0</v>
      </c>
      <c r="M6148" s="5" t="s">
        <v>794</v>
      </c>
      <c r="N6148" s="5" t="s">
        <v>294</v>
      </c>
      <c r="O6148" s="5" t="s">
        <v>294</v>
      </c>
      <c r="P6148" s="5" t="s">
        <v>294</v>
      </c>
      <c r="Q6148" s="5" t="s">
        <v>294</v>
      </c>
      <c r="R6148" s="5" t="s">
        <v>294</v>
      </c>
      <c r="V6148" s="5" t="s">
        <v>16813</v>
      </c>
    </row>
    <row r="6149" spans="1:22" x14ac:dyDescent="0.35">
      <c r="A6149" s="5" t="s">
        <v>16815</v>
      </c>
      <c r="B6149" s="5" t="s">
        <v>16816</v>
      </c>
      <c r="C6149" s="5" t="s">
        <v>16716</v>
      </c>
      <c r="D6149" s="5" t="s">
        <v>16</v>
      </c>
      <c r="E6149" s="5">
        <v>10</v>
      </c>
      <c r="F6149" s="5" t="s">
        <v>294</v>
      </c>
      <c r="G6149" s="5" t="s">
        <v>294</v>
      </c>
      <c r="H6149" s="5">
        <v>0</v>
      </c>
      <c r="M6149" s="5" t="s">
        <v>794</v>
      </c>
      <c r="N6149" s="5" t="s">
        <v>297</v>
      </c>
      <c r="O6149" s="5" t="s">
        <v>297</v>
      </c>
      <c r="P6149" s="5" t="s">
        <v>294</v>
      </c>
      <c r="Q6149" s="5" t="s">
        <v>297</v>
      </c>
      <c r="R6149" s="5" t="s">
        <v>294</v>
      </c>
    </row>
    <row r="6150" spans="1:22" x14ac:dyDescent="0.35">
      <c r="A6150" s="5" t="s">
        <v>16817</v>
      </c>
      <c r="B6150" s="5" t="s">
        <v>16818</v>
      </c>
      <c r="C6150" s="5" t="s">
        <v>16716</v>
      </c>
      <c r="D6150" s="5" t="s">
        <v>16</v>
      </c>
      <c r="E6150" s="5">
        <v>13</v>
      </c>
      <c r="F6150" s="5" t="s">
        <v>294</v>
      </c>
      <c r="G6150" s="5" t="s">
        <v>294</v>
      </c>
      <c r="H6150" s="5">
        <v>0</v>
      </c>
      <c r="M6150" s="5" t="s">
        <v>794</v>
      </c>
      <c r="N6150" s="5" t="s">
        <v>294</v>
      </c>
      <c r="P6150" s="5" t="s">
        <v>294</v>
      </c>
      <c r="Q6150" s="5" t="s">
        <v>294</v>
      </c>
      <c r="R6150" s="5" t="s">
        <v>294</v>
      </c>
      <c r="V6150" s="5" t="s">
        <v>16817</v>
      </c>
    </row>
    <row r="6151" spans="1:22" x14ac:dyDescent="0.35">
      <c r="A6151" s="5" t="s">
        <v>16819</v>
      </c>
      <c r="B6151" s="5" t="s">
        <v>16820</v>
      </c>
      <c r="C6151" s="5" t="s">
        <v>16716</v>
      </c>
      <c r="D6151" s="5" t="s">
        <v>20</v>
      </c>
      <c r="E6151" s="5">
        <v>10</v>
      </c>
      <c r="F6151" s="5" t="s">
        <v>294</v>
      </c>
      <c r="G6151" s="5" t="s">
        <v>294</v>
      </c>
      <c r="M6151" s="5" t="s">
        <v>794</v>
      </c>
      <c r="N6151" s="5" t="s">
        <v>294</v>
      </c>
      <c r="P6151" s="5" t="s">
        <v>294</v>
      </c>
      <c r="Q6151" s="5" t="s">
        <v>294</v>
      </c>
      <c r="R6151" s="5" t="s">
        <v>294</v>
      </c>
      <c r="V6151" s="5" t="s">
        <v>16819</v>
      </c>
    </row>
    <row r="6152" spans="1:22" x14ac:dyDescent="0.35">
      <c r="A6152" s="5" t="s">
        <v>16821</v>
      </c>
      <c r="B6152" s="5" t="s">
        <v>16822</v>
      </c>
      <c r="C6152" s="5" t="s">
        <v>16716</v>
      </c>
      <c r="D6152" s="5" t="s">
        <v>20</v>
      </c>
      <c r="E6152" s="5">
        <v>10</v>
      </c>
      <c r="F6152" s="5" t="s">
        <v>294</v>
      </c>
      <c r="G6152" s="5" t="s">
        <v>294</v>
      </c>
      <c r="M6152" s="5" t="s">
        <v>794</v>
      </c>
      <c r="N6152" s="5" t="s">
        <v>294</v>
      </c>
      <c r="P6152" s="5" t="s">
        <v>294</v>
      </c>
      <c r="Q6152" s="5" t="s">
        <v>294</v>
      </c>
      <c r="R6152" s="5" t="s">
        <v>294</v>
      </c>
      <c r="V6152" s="5" t="s">
        <v>16821</v>
      </c>
    </row>
    <row r="6153" spans="1:22" x14ac:dyDescent="0.35">
      <c r="A6153" s="5" t="s">
        <v>16823</v>
      </c>
      <c r="B6153" s="5" t="s">
        <v>16824</v>
      </c>
      <c r="C6153" s="5" t="s">
        <v>16716</v>
      </c>
      <c r="D6153" s="5" t="s">
        <v>20</v>
      </c>
      <c r="E6153" s="5">
        <v>10</v>
      </c>
      <c r="F6153" s="5" t="s">
        <v>294</v>
      </c>
      <c r="G6153" s="5" t="s">
        <v>294</v>
      </c>
      <c r="M6153" s="5" t="s">
        <v>794</v>
      </c>
      <c r="N6153" s="5" t="s">
        <v>294</v>
      </c>
      <c r="O6153" s="5" t="s">
        <v>294</v>
      </c>
      <c r="P6153" s="5" t="s">
        <v>294</v>
      </c>
      <c r="Q6153" s="5" t="s">
        <v>294</v>
      </c>
      <c r="R6153" s="5" t="s">
        <v>294</v>
      </c>
      <c r="V6153" s="5" t="s">
        <v>16823</v>
      </c>
    </row>
    <row r="6154" spans="1:22" x14ac:dyDescent="0.35">
      <c r="A6154" s="5" t="s">
        <v>16825</v>
      </c>
      <c r="B6154" s="5" t="s">
        <v>16826</v>
      </c>
      <c r="C6154" s="5" t="s">
        <v>16716</v>
      </c>
      <c r="D6154" s="5" t="s">
        <v>22</v>
      </c>
      <c r="E6154" s="5">
        <v>4</v>
      </c>
      <c r="F6154" s="5" t="s">
        <v>294</v>
      </c>
      <c r="G6154" s="5" t="s">
        <v>294</v>
      </c>
      <c r="H6154" s="5">
        <v>0</v>
      </c>
      <c r="M6154" s="5" t="s">
        <v>794</v>
      </c>
      <c r="N6154" s="5" t="s">
        <v>294</v>
      </c>
      <c r="O6154" s="5" t="s">
        <v>294</v>
      </c>
      <c r="P6154" s="5" t="s">
        <v>294</v>
      </c>
      <c r="Q6154" s="5" t="s">
        <v>294</v>
      </c>
      <c r="R6154" s="5" t="s">
        <v>294</v>
      </c>
      <c r="V6154" s="5" t="s">
        <v>16825</v>
      </c>
    </row>
    <row r="6155" spans="1:22" x14ac:dyDescent="0.35">
      <c r="A6155" s="5" t="s">
        <v>16827</v>
      </c>
      <c r="B6155" s="5" t="s">
        <v>16828</v>
      </c>
      <c r="C6155" s="5" t="s">
        <v>16716</v>
      </c>
      <c r="D6155" s="5" t="s">
        <v>20</v>
      </c>
      <c r="E6155" s="5">
        <v>10</v>
      </c>
      <c r="F6155" s="5" t="s">
        <v>294</v>
      </c>
      <c r="G6155" s="5" t="s">
        <v>294</v>
      </c>
      <c r="M6155" s="5" t="s">
        <v>794</v>
      </c>
      <c r="N6155" s="5" t="s">
        <v>294</v>
      </c>
      <c r="P6155" s="5" t="s">
        <v>294</v>
      </c>
      <c r="Q6155" s="5" t="s">
        <v>294</v>
      </c>
      <c r="R6155" s="5" t="s">
        <v>294</v>
      </c>
      <c r="V6155" s="5" t="s">
        <v>16827</v>
      </c>
    </row>
    <row r="6156" spans="1:22" x14ac:dyDescent="0.35">
      <c r="A6156" s="5" t="s">
        <v>16829</v>
      </c>
      <c r="B6156" s="5" t="s">
        <v>16830</v>
      </c>
      <c r="C6156" s="5" t="s">
        <v>16716</v>
      </c>
      <c r="D6156" s="5" t="s">
        <v>20</v>
      </c>
      <c r="E6156" s="5">
        <v>10</v>
      </c>
      <c r="F6156" s="5" t="s">
        <v>294</v>
      </c>
      <c r="G6156" s="5" t="s">
        <v>294</v>
      </c>
      <c r="M6156" s="5" t="s">
        <v>794</v>
      </c>
      <c r="N6156" s="5" t="s">
        <v>294</v>
      </c>
      <c r="P6156" s="5" t="s">
        <v>294</v>
      </c>
      <c r="Q6156" s="5" t="s">
        <v>294</v>
      </c>
      <c r="R6156" s="5" t="s">
        <v>294</v>
      </c>
      <c r="V6156" s="5" t="s">
        <v>16829</v>
      </c>
    </row>
    <row r="6157" spans="1:22" x14ac:dyDescent="0.35">
      <c r="A6157" s="5" t="s">
        <v>16831</v>
      </c>
      <c r="B6157" s="5" t="s">
        <v>16832</v>
      </c>
      <c r="C6157" s="5" t="s">
        <v>16716</v>
      </c>
      <c r="D6157" s="5" t="s">
        <v>18</v>
      </c>
      <c r="E6157" s="5">
        <v>1</v>
      </c>
      <c r="F6157" s="5" t="s">
        <v>294</v>
      </c>
      <c r="G6157" s="5" t="s">
        <v>294</v>
      </c>
      <c r="K6157" s="5" t="s">
        <v>294</v>
      </c>
      <c r="M6157" s="5" t="s">
        <v>794</v>
      </c>
      <c r="N6157" s="5" t="s">
        <v>294</v>
      </c>
      <c r="P6157" s="5" t="s">
        <v>294</v>
      </c>
      <c r="R6157" s="5" t="s">
        <v>294</v>
      </c>
      <c r="V6157" s="5" t="s">
        <v>16831</v>
      </c>
    </row>
    <row r="6158" spans="1:22" x14ac:dyDescent="0.35">
      <c r="A6158" s="5" t="s">
        <v>16833</v>
      </c>
      <c r="B6158" s="5" t="s">
        <v>16834</v>
      </c>
      <c r="C6158" s="5" t="s">
        <v>4615</v>
      </c>
      <c r="D6158" s="5" t="s">
        <v>18</v>
      </c>
      <c r="E6158" s="5">
        <v>1</v>
      </c>
      <c r="F6158" s="5" t="s">
        <v>294</v>
      </c>
      <c r="G6158" s="5" t="s">
        <v>297</v>
      </c>
      <c r="K6158" s="5" t="s">
        <v>297</v>
      </c>
      <c r="L6158" s="5" t="s">
        <v>16835</v>
      </c>
      <c r="M6158" s="5" t="s">
        <v>794</v>
      </c>
      <c r="N6158" s="5" t="s">
        <v>294</v>
      </c>
      <c r="O6158" s="5" t="s">
        <v>294</v>
      </c>
      <c r="P6158" s="5" t="s">
        <v>294</v>
      </c>
      <c r="Q6158" s="5" t="s">
        <v>294</v>
      </c>
      <c r="R6158" s="5" t="s">
        <v>294</v>
      </c>
      <c r="S6158" s="5" t="s">
        <v>297</v>
      </c>
      <c r="V6158" s="5" t="s">
        <v>16833</v>
      </c>
    </row>
    <row r="6159" spans="1:22" x14ac:dyDescent="0.35">
      <c r="A6159" s="5" t="s">
        <v>16836</v>
      </c>
      <c r="B6159" s="5" t="s">
        <v>16837</v>
      </c>
      <c r="C6159" s="5" t="s">
        <v>4615</v>
      </c>
      <c r="D6159" s="5" t="s">
        <v>18</v>
      </c>
      <c r="E6159" s="5">
        <v>1</v>
      </c>
      <c r="F6159" s="5" t="s">
        <v>294</v>
      </c>
      <c r="G6159" s="5" t="s">
        <v>297</v>
      </c>
      <c r="L6159" s="5" t="s">
        <v>822</v>
      </c>
      <c r="M6159" s="5" t="s">
        <v>794</v>
      </c>
      <c r="N6159" s="5" t="s">
        <v>294</v>
      </c>
      <c r="O6159" s="5" t="s">
        <v>294</v>
      </c>
      <c r="P6159" s="5" t="s">
        <v>294</v>
      </c>
      <c r="Q6159" s="5" t="s">
        <v>294</v>
      </c>
      <c r="R6159" s="5" t="s">
        <v>294</v>
      </c>
      <c r="S6159" s="5" t="s">
        <v>297</v>
      </c>
      <c r="V6159" s="5" t="s">
        <v>16838</v>
      </c>
    </row>
    <row r="6160" spans="1:22" x14ac:dyDescent="0.35">
      <c r="A6160" s="5" t="s">
        <v>16839</v>
      </c>
      <c r="B6160" s="5" t="s">
        <v>16840</v>
      </c>
      <c r="C6160" s="5" t="s">
        <v>16841</v>
      </c>
      <c r="D6160" s="5" t="s">
        <v>18</v>
      </c>
      <c r="E6160" s="5">
        <v>15</v>
      </c>
      <c r="F6160" s="5" t="s">
        <v>294</v>
      </c>
      <c r="G6160" s="5" t="s">
        <v>294</v>
      </c>
      <c r="M6160" s="5" t="s">
        <v>794</v>
      </c>
      <c r="N6160" s="5" t="s">
        <v>297</v>
      </c>
      <c r="O6160" s="5" t="s">
        <v>297</v>
      </c>
      <c r="Q6160" s="5" t="s">
        <v>297</v>
      </c>
      <c r="R6160" s="5" t="s">
        <v>294</v>
      </c>
      <c r="V6160" s="5" t="s">
        <v>16839</v>
      </c>
    </row>
    <row r="6161" spans="1:22" x14ac:dyDescent="0.35">
      <c r="A6161" s="5" t="s">
        <v>16842</v>
      </c>
      <c r="B6161" s="5" t="s">
        <v>16843</v>
      </c>
      <c r="C6161" s="5" t="s">
        <v>16841</v>
      </c>
      <c r="D6161" s="5" t="s">
        <v>18</v>
      </c>
      <c r="E6161" s="5">
        <v>1</v>
      </c>
      <c r="F6161" s="5" t="s">
        <v>294</v>
      </c>
      <c r="G6161" s="5" t="s">
        <v>297</v>
      </c>
      <c r="L6161" s="5" t="s">
        <v>16844</v>
      </c>
      <c r="M6161" s="5" t="s">
        <v>794</v>
      </c>
      <c r="N6161" s="5" t="s">
        <v>294</v>
      </c>
      <c r="R6161" s="5" t="s">
        <v>294</v>
      </c>
      <c r="V6161" s="5" t="s">
        <v>16842</v>
      </c>
    </row>
    <row r="6162" spans="1:22" x14ac:dyDescent="0.35">
      <c r="A6162" s="5" t="s">
        <v>16845</v>
      </c>
      <c r="B6162" s="5" t="s">
        <v>3937</v>
      </c>
      <c r="C6162" s="5" t="s">
        <v>16841</v>
      </c>
      <c r="D6162" s="5" t="s">
        <v>22</v>
      </c>
      <c r="E6162" s="5">
        <v>8</v>
      </c>
      <c r="F6162" s="5" t="s">
        <v>294</v>
      </c>
      <c r="G6162" s="5" t="s">
        <v>294</v>
      </c>
      <c r="M6162" s="5" t="s">
        <v>3826</v>
      </c>
      <c r="N6162" s="5" t="s">
        <v>294</v>
      </c>
      <c r="R6162" s="5" t="s">
        <v>294</v>
      </c>
      <c r="V6162" s="5" t="s">
        <v>16845</v>
      </c>
    </row>
    <row r="6163" spans="1:22" x14ac:dyDescent="0.35">
      <c r="A6163" s="5" t="s">
        <v>16846</v>
      </c>
      <c r="B6163" s="5" t="s">
        <v>16847</v>
      </c>
      <c r="C6163" s="5" t="s">
        <v>4615</v>
      </c>
      <c r="D6163" s="5" t="s">
        <v>18</v>
      </c>
      <c r="E6163" s="5">
        <v>1</v>
      </c>
      <c r="F6163" s="5" t="s">
        <v>294</v>
      </c>
      <c r="G6163" s="5" t="s">
        <v>297</v>
      </c>
      <c r="L6163" s="5" t="s">
        <v>16848</v>
      </c>
      <c r="M6163" s="5" t="s">
        <v>794</v>
      </c>
      <c r="N6163" s="5" t="s">
        <v>294</v>
      </c>
      <c r="P6163" s="5" t="s">
        <v>294</v>
      </c>
      <c r="Q6163" s="5" t="s">
        <v>294</v>
      </c>
      <c r="R6163" s="5" t="s">
        <v>294</v>
      </c>
      <c r="V6163" s="5" t="s">
        <v>16846</v>
      </c>
    </row>
    <row r="6164" spans="1:22" x14ac:dyDescent="0.35">
      <c r="A6164" s="5" t="s">
        <v>16849</v>
      </c>
      <c r="B6164" s="5" t="s">
        <v>16850</v>
      </c>
      <c r="C6164" s="5" t="s">
        <v>4615</v>
      </c>
      <c r="D6164" s="5" t="s">
        <v>18</v>
      </c>
      <c r="E6164" s="5">
        <v>1</v>
      </c>
      <c r="F6164" s="5" t="s">
        <v>294</v>
      </c>
      <c r="G6164" s="5" t="s">
        <v>297</v>
      </c>
      <c r="L6164" s="5" t="s">
        <v>16851</v>
      </c>
      <c r="M6164" s="5" t="s">
        <v>794</v>
      </c>
      <c r="N6164" s="5" t="s">
        <v>294</v>
      </c>
      <c r="O6164" s="5" t="s">
        <v>294</v>
      </c>
      <c r="P6164" s="5" t="s">
        <v>294</v>
      </c>
      <c r="Q6164" s="5" t="s">
        <v>294</v>
      </c>
      <c r="R6164" s="5" t="s">
        <v>294</v>
      </c>
      <c r="S6164" s="5" t="s">
        <v>297</v>
      </c>
      <c r="V6164" s="5" t="s">
        <v>16849</v>
      </c>
    </row>
    <row r="6165" spans="1:22" x14ac:dyDescent="0.35">
      <c r="A6165" s="5" t="s">
        <v>16852</v>
      </c>
      <c r="B6165" s="5" t="s">
        <v>16853</v>
      </c>
      <c r="C6165" s="5" t="s">
        <v>4615</v>
      </c>
      <c r="D6165" s="5" t="s">
        <v>18</v>
      </c>
      <c r="E6165" s="5">
        <v>1</v>
      </c>
      <c r="F6165" s="5" t="s">
        <v>297</v>
      </c>
      <c r="G6165" s="5" t="s">
        <v>297</v>
      </c>
      <c r="K6165" s="5" t="s">
        <v>294</v>
      </c>
      <c r="L6165" s="5" t="s">
        <v>16854</v>
      </c>
      <c r="M6165" s="5" t="s">
        <v>794</v>
      </c>
      <c r="N6165" s="5" t="s">
        <v>294</v>
      </c>
      <c r="O6165" s="5" t="s">
        <v>294</v>
      </c>
      <c r="P6165" s="5" t="s">
        <v>294</v>
      </c>
      <c r="Q6165" s="5" t="s">
        <v>294</v>
      </c>
      <c r="R6165" s="5" t="s">
        <v>294</v>
      </c>
      <c r="S6165" s="5" t="s">
        <v>294</v>
      </c>
      <c r="V6165" s="5" t="s">
        <v>16852</v>
      </c>
    </row>
    <row r="6166" spans="1:22" x14ac:dyDescent="0.35">
      <c r="A6166" s="5" t="s">
        <v>16855</v>
      </c>
      <c r="B6166" s="5" t="s">
        <v>16856</v>
      </c>
      <c r="C6166" s="5" t="s">
        <v>4615</v>
      </c>
      <c r="D6166" s="5" t="s">
        <v>18</v>
      </c>
      <c r="E6166" s="5">
        <v>1</v>
      </c>
      <c r="F6166" s="5" t="s">
        <v>297</v>
      </c>
      <c r="G6166" s="5" t="s">
        <v>297</v>
      </c>
      <c r="L6166" s="5" t="s">
        <v>16854</v>
      </c>
      <c r="M6166" s="5" t="s">
        <v>794</v>
      </c>
      <c r="N6166" s="5" t="s">
        <v>294</v>
      </c>
      <c r="O6166" s="5" t="s">
        <v>294</v>
      </c>
      <c r="P6166" s="5" t="s">
        <v>294</v>
      </c>
      <c r="Q6166" s="5" t="s">
        <v>294</v>
      </c>
      <c r="R6166" s="5" t="s">
        <v>294</v>
      </c>
      <c r="S6166" s="5" t="s">
        <v>294</v>
      </c>
      <c r="V6166" s="5" t="s">
        <v>16857</v>
      </c>
    </row>
    <row r="6167" spans="1:22" x14ac:dyDescent="0.35">
      <c r="A6167" s="5" t="s">
        <v>16858</v>
      </c>
      <c r="B6167" s="5" t="s">
        <v>16859</v>
      </c>
      <c r="C6167" s="5" t="s">
        <v>4615</v>
      </c>
      <c r="D6167" s="5" t="s">
        <v>18</v>
      </c>
      <c r="E6167" s="5">
        <v>1</v>
      </c>
      <c r="F6167" s="5" t="s">
        <v>297</v>
      </c>
      <c r="G6167" s="5" t="s">
        <v>297</v>
      </c>
      <c r="K6167" s="5" t="s">
        <v>294</v>
      </c>
      <c r="L6167" s="5" t="s">
        <v>16854</v>
      </c>
      <c r="M6167" s="5" t="s">
        <v>794</v>
      </c>
      <c r="N6167" s="5" t="s">
        <v>294</v>
      </c>
      <c r="O6167" s="5" t="s">
        <v>294</v>
      </c>
      <c r="P6167" s="5" t="s">
        <v>294</v>
      </c>
      <c r="Q6167" s="5" t="s">
        <v>294</v>
      </c>
      <c r="R6167" s="5" t="s">
        <v>294</v>
      </c>
      <c r="S6167" s="5" t="s">
        <v>294</v>
      </c>
      <c r="V6167" s="5" t="s">
        <v>16858</v>
      </c>
    </row>
    <row r="6168" spans="1:22" x14ac:dyDescent="0.35">
      <c r="A6168" s="5" t="s">
        <v>16860</v>
      </c>
      <c r="B6168" s="5" t="s">
        <v>16861</v>
      </c>
      <c r="C6168" s="5" t="s">
        <v>4615</v>
      </c>
      <c r="D6168" s="5" t="s">
        <v>18</v>
      </c>
      <c r="E6168" s="5">
        <v>1</v>
      </c>
      <c r="F6168" s="5" t="s">
        <v>297</v>
      </c>
      <c r="G6168" s="5" t="s">
        <v>297</v>
      </c>
      <c r="K6168" s="5" t="s">
        <v>294</v>
      </c>
      <c r="L6168" s="5" t="s">
        <v>16854</v>
      </c>
      <c r="M6168" s="5" t="s">
        <v>794</v>
      </c>
      <c r="N6168" s="5" t="s">
        <v>294</v>
      </c>
      <c r="O6168" s="5" t="s">
        <v>294</v>
      </c>
      <c r="P6168" s="5" t="s">
        <v>294</v>
      </c>
      <c r="Q6168" s="5" t="s">
        <v>294</v>
      </c>
      <c r="R6168" s="5" t="s">
        <v>294</v>
      </c>
      <c r="S6168" s="5" t="s">
        <v>294</v>
      </c>
      <c r="V6168" s="5" t="s">
        <v>16860</v>
      </c>
    </row>
    <row r="6169" spans="1:22" x14ac:dyDescent="0.35">
      <c r="A6169" s="5" t="s">
        <v>16862</v>
      </c>
      <c r="B6169" s="5" t="s">
        <v>16863</v>
      </c>
      <c r="C6169" s="5" t="s">
        <v>4615</v>
      </c>
      <c r="D6169" s="5" t="s">
        <v>18</v>
      </c>
      <c r="E6169" s="5">
        <v>1</v>
      </c>
      <c r="F6169" s="5" t="s">
        <v>294</v>
      </c>
      <c r="G6169" s="5" t="s">
        <v>297</v>
      </c>
      <c r="L6169" s="5" t="s">
        <v>822</v>
      </c>
      <c r="M6169" s="5" t="s">
        <v>794</v>
      </c>
      <c r="N6169" s="5" t="s">
        <v>294</v>
      </c>
      <c r="O6169" s="5" t="s">
        <v>294</v>
      </c>
      <c r="P6169" s="5" t="s">
        <v>294</v>
      </c>
      <c r="Q6169" s="5" t="s">
        <v>294</v>
      </c>
      <c r="R6169" s="5" t="s">
        <v>294</v>
      </c>
      <c r="S6169" s="5" t="s">
        <v>297</v>
      </c>
      <c r="V6169" s="5" t="s">
        <v>16862</v>
      </c>
    </row>
    <row r="6170" spans="1:22" x14ac:dyDescent="0.35">
      <c r="A6170" s="5" t="s">
        <v>16864</v>
      </c>
      <c r="B6170" s="5" t="s">
        <v>16865</v>
      </c>
      <c r="C6170" s="5" t="s">
        <v>4615</v>
      </c>
      <c r="D6170" s="5" t="s">
        <v>18</v>
      </c>
      <c r="E6170" s="5">
        <v>1</v>
      </c>
      <c r="F6170" s="5" t="s">
        <v>294</v>
      </c>
      <c r="G6170" s="5" t="s">
        <v>297</v>
      </c>
      <c r="L6170" s="5" t="s">
        <v>822</v>
      </c>
      <c r="M6170" s="5" t="s">
        <v>794</v>
      </c>
      <c r="N6170" s="5" t="s">
        <v>294</v>
      </c>
      <c r="O6170" s="5" t="s">
        <v>294</v>
      </c>
      <c r="P6170" s="5" t="s">
        <v>294</v>
      </c>
      <c r="Q6170" s="5" t="s">
        <v>294</v>
      </c>
      <c r="R6170" s="5" t="s">
        <v>294</v>
      </c>
      <c r="S6170" s="5" t="s">
        <v>294</v>
      </c>
      <c r="V6170" s="5" t="s">
        <v>16864</v>
      </c>
    </row>
    <row r="6171" spans="1:22" x14ac:dyDescent="0.35">
      <c r="A6171" s="5" t="s">
        <v>16866</v>
      </c>
      <c r="B6171" s="5" t="s">
        <v>16867</v>
      </c>
      <c r="C6171" s="5" t="s">
        <v>4615</v>
      </c>
      <c r="D6171" s="5" t="s">
        <v>18</v>
      </c>
      <c r="E6171" s="5">
        <v>40</v>
      </c>
      <c r="F6171" s="5" t="s">
        <v>294</v>
      </c>
      <c r="G6171" s="5" t="s">
        <v>294</v>
      </c>
      <c r="M6171" s="5" t="s">
        <v>794</v>
      </c>
      <c r="N6171" s="5" t="s">
        <v>294</v>
      </c>
      <c r="R6171" s="5" t="s">
        <v>294</v>
      </c>
      <c r="V6171" s="5" t="s">
        <v>16866</v>
      </c>
    </row>
    <row r="6172" spans="1:22" x14ac:dyDescent="0.35">
      <c r="A6172" s="5" t="s">
        <v>16868</v>
      </c>
      <c r="B6172" s="5" t="s">
        <v>16869</v>
      </c>
      <c r="C6172" s="5" t="s">
        <v>4615</v>
      </c>
      <c r="D6172" s="5" t="s">
        <v>18</v>
      </c>
      <c r="E6172" s="5">
        <v>8</v>
      </c>
      <c r="F6172" s="5" t="s">
        <v>294</v>
      </c>
      <c r="G6172" s="5" t="s">
        <v>294</v>
      </c>
      <c r="J6172" s="5" t="s">
        <v>13677</v>
      </c>
      <c r="M6172" s="5" t="s">
        <v>794</v>
      </c>
      <c r="N6172" s="5" t="s">
        <v>294</v>
      </c>
      <c r="R6172" s="5" t="s">
        <v>294</v>
      </c>
      <c r="V6172" s="5" t="s">
        <v>16870</v>
      </c>
    </row>
    <row r="6173" spans="1:22" x14ac:dyDescent="0.35">
      <c r="A6173" s="5" t="s">
        <v>16871</v>
      </c>
      <c r="B6173" s="5" t="s">
        <v>16872</v>
      </c>
      <c r="C6173" s="5" t="s">
        <v>4615</v>
      </c>
      <c r="D6173" s="5" t="s">
        <v>18</v>
      </c>
      <c r="E6173" s="5">
        <v>10</v>
      </c>
      <c r="F6173" s="5" t="s">
        <v>294</v>
      </c>
      <c r="G6173" s="5" t="s">
        <v>297</v>
      </c>
      <c r="M6173" s="5" t="s">
        <v>3826</v>
      </c>
      <c r="N6173" s="5" t="s">
        <v>294</v>
      </c>
      <c r="R6173" s="5" t="s">
        <v>294</v>
      </c>
      <c r="V6173" s="5" t="s">
        <v>16871</v>
      </c>
    </row>
    <row r="6174" spans="1:22" x14ac:dyDescent="0.35">
      <c r="A6174" s="5" t="s">
        <v>16873</v>
      </c>
      <c r="B6174" s="5" t="s">
        <v>337</v>
      </c>
      <c r="C6174" s="5" t="s">
        <v>4615</v>
      </c>
      <c r="D6174" s="5" t="s">
        <v>18</v>
      </c>
      <c r="E6174" s="5">
        <v>1</v>
      </c>
      <c r="F6174" s="5" t="s">
        <v>294</v>
      </c>
      <c r="G6174" s="5" t="s">
        <v>297</v>
      </c>
      <c r="L6174" s="5" t="s">
        <v>16874</v>
      </c>
      <c r="M6174" s="5" t="s">
        <v>794</v>
      </c>
      <c r="N6174" s="5" t="s">
        <v>294</v>
      </c>
      <c r="O6174" s="5" t="s">
        <v>294</v>
      </c>
      <c r="P6174" s="5" t="s">
        <v>294</v>
      </c>
      <c r="Q6174" s="5" t="s">
        <v>294</v>
      </c>
      <c r="R6174" s="5" t="s">
        <v>294</v>
      </c>
      <c r="S6174" s="5" t="s">
        <v>2655</v>
      </c>
      <c r="V6174" s="5" t="s">
        <v>16875</v>
      </c>
    </row>
    <row r="6175" spans="1:22" x14ac:dyDescent="0.35">
      <c r="A6175" s="5" t="s">
        <v>16876</v>
      </c>
      <c r="B6175" s="5" t="s">
        <v>16877</v>
      </c>
      <c r="C6175" s="5" t="s">
        <v>4615</v>
      </c>
      <c r="D6175" s="5" t="s">
        <v>18</v>
      </c>
      <c r="E6175" s="5">
        <v>1</v>
      </c>
      <c r="F6175" s="5" t="s">
        <v>294</v>
      </c>
      <c r="G6175" s="5" t="s">
        <v>297</v>
      </c>
      <c r="L6175" s="5" t="s">
        <v>822</v>
      </c>
      <c r="M6175" s="5" t="s">
        <v>794</v>
      </c>
      <c r="N6175" s="5" t="s">
        <v>294</v>
      </c>
      <c r="P6175" s="5" t="s">
        <v>294</v>
      </c>
      <c r="Q6175" s="5" t="s">
        <v>294</v>
      </c>
      <c r="R6175" s="5" t="s">
        <v>294</v>
      </c>
      <c r="V6175" s="5" t="s">
        <v>16876</v>
      </c>
    </row>
    <row r="6176" spans="1:22" x14ac:dyDescent="0.35">
      <c r="A6176" s="5" t="s">
        <v>16878</v>
      </c>
      <c r="B6176" s="5" t="s">
        <v>16879</v>
      </c>
      <c r="C6176" s="5" t="s">
        <v>4615</v>
      </c>
      <c r="D6176" s="5" t="s">
        <v>18</v>
      </c>
      <c r="E6176" s="5">
        <v>1</v>
      </c>
      <c r="F6176" s="5" t="s">
        <v>294</v>
      </c>
      <c r="G6176" s="5" t="s">
        <v>297</v>
      </c>
      <c r="L6176" s="5" t="s">
        <v>16880</v>
      </c>
      <c r="M6176" s="5" t="s">
        <v>794</v>
      </c>
      <c r="N6176" s="5" t="s">
        <v>294</v>
      </c>
      <c r="O6176" s="5" t="s">
        <v>294</v>
      </c>
      <c r="P6176" s="5" t="s">
        <v>294</v>
      </c>
      <c r="Q6176" s="5" t="s">
        <v>294</v>
      </c>
      <c r="R6176" s="5" t="s">
        <v>294</v>
      </c>
      <c r="S6176" s="5" t="s">
        <v>297</v>
      </c>
      <c r="V6176" s="5" t="s">
        <v>16878</v>
      </c>
    </row>
    <row r="6177" spans="1:22" x14ac:dyDescent="0.35">
      <c r="A6177" s="5" t="s">
        <v>16881</v>
      </c>
      <c r="B6177" s="5" t="s">
        <v>16882</v>
      </c>
      <c r="C6177" s="5" t="s">
        <v>16716</v>
      </c>
      <c r="D6177" s="5" t="s">
        <v>20</v>
      </c>
      <c r="E6177" s="5">
        <v>10</v>
      </c>
      <c r="F6177" s="5" t="s">
        <v>294</v>
      </c>
      <c r="G6177" s="5" t="s">
        <v>294</v>
      </c>
      <c r="M6177" s="5" t="s">
        <v>794</v>
      </c>
      <c r="N6177" s="5" t="s">
        <v>294</v>
      </c>
      <c r="P6177" s="5" t="s">
        <v>294</v>
      </c>
      <c r="Q6177" s="5" t="s">
        <v>294</v>
      </c>
      <c r="R6177" s="5" t="s">
        <v>294</v>
      </c>
      <c r="V6177" s="5" t="s">
        <v>16881</v>
      </c>
    </row>
    <row r="6178" spans="1:22" x14ac:dyDescent="0.35">
      <c r="A6178" s="5" t="s">
        <v>16883</v>
      </c>
      <c r="B6178" s="5" t="s">
        <v>16884</v>
      </c>
      <c r="C6178" s="5" t="s">
        <v>16716</v>
      </c>
      <c r="D6178" s="5" t="s">
        <v>20</v>
      </c>
      <c r="E6178" s="5">
        <v>10</v>
      </c>
      <c r="F6178" s="5" t="s">
        <v>294</v>
      </c>
      <c r="G6178" s="5" t="s">
        <v>294</v>
      </c>
      <c r="K6178" s="5" t="s">
        <v>294</v>
      </c>
      <c r="M6178" s="5" t="s">
        <v>794</v>
      </c>
      <c r="N6178" s="5" t="s">
        <v>294</v>
      </c>
      <c r="O6178" s="5" t="s">
        <v>294</v>
      </c>
      <c r="P6178" s="5" t="s">
        <v>294</v>
      </c>
      <c r="Q6178" s="5" t="s">
        <v>294</v>
      </c>
      <c r="R6178" s="5" t="s">
        <v>294</v>
      </c>
      <c r="V6178" s="5" t="s">
        <v>16885</v>
      </c>
    </row>
    <row r="6179" spans="1:22" x14ac:dyDescent="0.35">
      <c r="A6179" s="5" t="s">
        <v>16886</v>
      </c>
      <c r="B6179" s="5" t="s">
        <v>16840</v>
      </c>
      <c r="C6179" s="5" t="s">
        <v>16887</v>
      </c>
      <c r="D6179" s="5" t="s">
        <v>18</v>
      </c>
      <c r="E6179" s="5">
        <v>15</v>
      </c>
      <c r="F6179" s="5" t="s">
        <v>294</v>
      </c>
      <c r="G6179" s="5" t="s">
        <v>294</v>
      </c>
      <c r="M6179" s="5" t="s">
        <v>794</v>
      </c>
      <c r="N6179" s="5" t="s">
        <v>297</v>
      </c>
      <c r="O6179" s="5" t="s">
        <v>297</v>
      </c>
      <c r="Q6179" s="5" t="s">
        <v>297</v>
      </c>
      <c r="R6179" s="5" t="s">
        <v>294</v>
      </c>
      <c r="V6179" s="5" t="s">
        <v>16886</v>
      </c>
    </row>
    <row r="6180" spans="1:22" x14ac:dyDescent="0.35">
      <c r="A6180" s="5" t="s">
        <v>16888</v>
      </c>
      <c r="B6180" s="5" t="s">
        <v>16843</v>
      </c>
      <c r="C6180" s="5" t="s">
        <v>16887</v>
      </c>
      <c r="D6180" s="5" t="s">
        <v>18</v>
      </c>
      <c r="E6180" s="5">
        <v>1</v>
      </c>
      <c r="F6180" s="5" t="s">
        <v>294</v>
      </c>
      <c r="G6180" s="5" t="s">
        <v>297</v>
      </c>
      <c r="L6180" s="5" t="s">
        <v>16844</v>
      </c>
      <c r="M6180" s="5" t="s">
        <v>794</v>
      </c>
      <c r="N6180" s="5" t="s">
        <v>294</v>
      </c>
      <c r="R6180" s="5" t="s">
        <v>294</v>
      </c>
      <c r="V6180" s="5" t="s">
        <v>16889</v>
      </c>
    </row>
    <row r="6181" spans="1:22" x14ac:dyDescent="0.35">
      <c r="A6181" s="5" t="s">
        <v>16890</v>
      </c>
      <c r="B6181" s="5" t="s">
        <v>8627</v>
      </c>
      <c r="C6181" s="5" t="s">
        <v>16887</v>
      </c>
      <c r="D6181" s="5" t="s">
        <v>18</v>
      </c>
      <c r="E6181" s="5">
        <v>8</v>
      </c>
      <c r="F6181" s="5" t="s">
        <v>294</v>
      </c>
      <c r="G6181" s="5" t="s">
        <v>294</v>
      </c>
      <c r="M6181" s="5" t="s">
        <v>3826</v>
      </c>
      <c r="N6181" s="5" t="s">
        <v>294</v>
      </c>
      <c r="R6181" s="5" t="s">
        <v>294</v>
      </c>
      <c r="V6181" s="5" t="s">
        <v>16891</v>
      </c>
    </row>
    <row r="6182" spans="1:22" x14ac:dyDescent="0.35">
      <c r="A6182" s="5" t="s">
        <v>16892</v>
      </c>
      <c r="B6182" s="5" t="s">
        <v>4583</v>
      </c>
      <c r="C6182" s="5" t="s">
        <v>16716</v>
      </c>
      <c r="D6182" s="5" t="s">
        <v>22</v>
      </c>
      <c r="E6182" s="5">
        <v>10</v>
      </c>
      <c r="F6182" s="5" t="s">
        <v>294</v>
      </c>
      <c r="G6182" s="5" t="s">
        <v>294</v>
      </c>
      <c r="K6182" s="5" t="s">
        <v>294</v>
      </c>
      <c r="M6182" s="5" t="s">
        <v>3826</v>
      </c>
      <c r="N6182" s="5" t="s">
        <v>294</v>
      </c>
      <c r="P6182" s="5" t="s">
        <v>294</v>
      </c>
      <c r="R6182" s="5" t="s">
        <v>294</v>
      </c>
      <c r="V6182" s="5" t="s">
        <v>16893</v>
      </c>
    </row>
    <row r="6183" spans="1:22" x14ac:dyDescent="0.35">
      <c r="A6183" s="5" t="s">
        <v>16894</v>
      </c>
      <c r="B6183" s="5" t="s">
        <v>16895</v>
      </c>
      <c r="C6183" s="5" t="s">
        <v>16716</v>
      </c>
      <c r="D6183" s="5" t="s">
        <v>20</v>
      </c>
      <c r="E6183" s="5">
        <v>10</v>
      </c>
      <c r="F6183" s="5" t="s">
        <v>294</v>
      </c>
      <c r="G6183" s="5" t="s">
        <v>294</v>
      </c>
      <c r="K6183" s="5" t="s">
        <v>294</v>
      </c>
      <c r="M6183" s="5" t="s">
        <v>794</v>
      </c>
      <c r="N6183" s="5" t="s">
        <v>294</v>
      </c>
      <c r="P6183" s="5" t="s">
        <v>294</v>
      </c>
      <c r="R6183" s="5" t="s">
        <v>294</v>
      </c>
      <c r="V6183" s="5" t="s">
        <v>16896</v>
      </c>
    </row>
    <row r="6184" spans="1:22" x14ac:dyDescent="0.35">
      <c r="A6184" s="5" t="s">
        <v>16897</v>
      </c>
      <c r="B6184" s="5" t="s">
        <v>16898</v>
      </c>
      <c r="C6184" s="5" t="s">
        <v>16716</v>
      </c>
      <c r="D6184" s="5" t="s">
        <v>20</v>
      </c>
      <c r="E6184" s="5">
        <v>10</v>
      </c>
      <c r="F6184" s="5" t="s">
        <v>294</v>
      </c>
      <c r="G6184" s="5" t="s">
        <v>294</v>
      </c>
      <c r="K6184" s="5" t="s">
        <v>294</v>
      </c>
      <c r="M6184" s="5" t="s">
        <v>794</v>
      </c>
      <c r="N6184" s="5" t="s">
        <v>294</v>
      </c>
      <c r="P6184" s="5" t="s">
        <v>294</v>
      </c>
      <c r="R6184" s="5" t="s">
        <v>294</v>
      </c>
      <c r="V6184" s="5" t="s">
        <v>16899</v>
      </c>
    </row>
    <row r="6185" spans="1:22" x14ac:dyDescent="0.35">
      <c r="A6185" s="5" t="s">
        <v>16900</v>
      </c>
      <c r="B6185" s="5" t="s">
        <v>3875</v>
      </c>
      <c r="C6185" s="5" t="s">
        <v>16716</v>
      </c>
      <c r="D6185" s="5" t="s">
        <v>18</v>
      </c>
      <c r="E6185" s="5">
        <v>20</v>
      </c>
      <c r="F6185" s="5" t="s">
        <v>294</v>
      </c>
      <c r="G6185" s="5" t="s">
        <v>294</v>
      </c>
      <c r="J6185" s="5" t="s">
        <v>411</v>
      </c>
      <c r="K6185" s="5" t="s">
        <v>294</v>
      </c>
      <c r="M6185" s="5" t="s">
        <v>794</v>
      </c>
      <c r="N6185" s="5" t="s">
        <v>294</v>
      </c>
      <c r="P6185" s="5" t="s">
        <v>294</v>
      </c>
      <c r="R6185" s="5" t="s">
        <v>297</v>
      </c>
      <c r="V6185" s="5" t="s">
        <v>16901</v>
      </c>
    </row>
    <row r="6186" spans="1:22" x14ac:dyDescent="0.35">
      <c r="A6186" s="5" t="s">
        <v>16902</v>
      </c>
      <c r="B6186" s="5" t="s">
        <v>16903</v>
      </c>
      <c r="C6186" s="5" t="s">
        <v>4615</v>
      </c>
      <c r="D6186" s="5" t="s">
        <v>18</v>
      </c>
      <c r="E6186" s="5">
        <v>1</v>
      </c>
      <c r="F6186" s="5" t="s">
        <v>294</v>
      </c>
      <c r="G6186" s="5" t="s">
        <v>297</v>
      </c>
      <c r="L6186" s="5" t="s">
        <v>16904</v>
      </c>
      <c r="M6186" s="5" t="s">
        <v>794</v>
      </c>
      <c r="N6186" s="5" t="s">
        <v>294</v>
      </c>
      <c r="O6186" s="5" t="s">
        <v>294</v>
      </c>
      <c r="P6186" s="5" t="s">
        <v>294</v>
      </c>
      <c r="Q6186" s="5" t="s">
        <v>294</v>
      </c>
      <c r="R6186" s="5" t="s">
        <v>294</v>
      </c>
      <c r="S6186" s="5" t="s">
        <v>294</v>
      </c>
      <c r="V6186" s="5" t="s">
        <v>16905</v>
      </c>
    </row>
    <row r="6187" spans="1:22" x14ac:dyDescent="0.35">
      <c r="A6187" s="5" t="s">
        <v>16906</v>
      </c>
      <c r="B6187" s="5" t="s">
        <v>16907</v>
      </c>
      <c r="C6187" s="5" t="s">
        <v>16908</v>
      </c>
      <c r="D6187" s="5" t="s">
        <v>18</v>
      </c>
      <c r="E6187" s="5">
        <v>40</v>
      </c>
      <c r="F6187" s="5" t="s">
        <v>294</v>
      </c>
      <c r="G6187" s="5" t="s">
        <v>294</v>
      </c>
      <c r="M6187" s="5" t="s">
        <v>794</v>
      </c>
      <c r="N6187" s="5" t="s">
        <v>294</v>
      </c>
      <c r="P6187" s="5" t="s">
        <v>294</v>
      </c>
      <c r="Q6187" s="5" t="s">
        <v>294</v>
      </c>
      <c r="R6187" s="5" t="s">
        <v>294</v>
      </c>
      <c r="V6187" s="5" t="s">
        <v>16906</v>
      </c>
    </row>
    <row r="6188" spans="1:22" x14ac:dyDescent="0.35">
      <c r="A6188" s="5" t="s">
        <v>16909</v>
      </c>
      <c r="B6188" s="5" t="s">
        <v>16910</v>
      </c>
      <c r="C6188" s="5" t="s">
        <v>16908</v>
      </c>
      <c r="D6188" s="5" t="s">
        <v>18</v>
      </c>
      <c r="E6188" s="5">
        <v>10</v>
      </c>
      <c r="F6188" s="5" t="s">
        <v>294</v>
      </c>
      <c r="G6188" s="5" t="s">
        <v>297</v>
      </c>
      <c r="K6188" s="5" t="s">
        <v>294</v>
      </c>
      <c r="M6188" s="5" t="s">
        <v>3826</v>
      </c>
      <c r="N6188" s="5" t="s">
        <v>294</v>
      </c>
      <c r="P6188" s="5" t="s">
        <v>294</v>
      </c>
      <c r="Q6188" s="5" t="s">
        <v>294</v>
      </c>
      <c r="R6188" s="5" t="s">
        <v>294</v>
      </c>
      <c r="V6188" s="5" t="s">
        <v>16909</v>
      </c>
    </row>
    <row r="6189" spans="1:22" x14ac:dyDescent="0.35">
      <c r="A6189" s="5" t="s">
        <v>16911</v>
      </c>
      <c r="B6189" s="5" t="s">
        <v>12690</v>
      </c>
      <c r="C6189" s="5" t="s">
        <v>16908</v>
      </c>
      <c r="D6189" s="5" t="s">
        <v>22</v>
      </c>
      <c r="E6189" s="5">
        <v>11</v>
      </c>
      <c r="F6189" s="5" t="s">
        <v>294</v>
      </c>
      <c r="G6189" s="5" t="s">
        <v>294</v>
      </c>
      <c r="M6189" s="5" t="s">
        <v>794</v>
      </c>
      <c r="N6189" s="5" t="s">
        <v>294</v>
      </c>
      <c r="P6189" s="5" t="s">
        <v>294</v>
      </c>
      <c r="Q6189" s="5" t="s">
        <v>294</v>
      </c>
      <c r="R6189" s="5" t="s">
        <v>294</v>
      </c>
      <c r="V6189" s="5" t="s">
        <v>16911</v>
      </c>
    </row>
    <row r="6190" spans="1:22" x14ac:dyDescent="0.35">
      <c r="A6190" s="5" t="s">
        <v>16912</v>
      </c>
      <c r="B6190" s="5" t="s">
        <v>111</v>
      </c>
      <c r="C6190" s="5" t="s">
        <v>16908</v>
      </c>
      <c r="D6190" s="5" t="s">
        <v>1655</v>
      </c>
      <c r="E6190" s="5">
        <v>77</v>
      </c>
      <c r="F6190" s="5" t="s">
        <v>294</v>
      </c>
      <c r="G6190" s="5" t="s">
        <v>294</v>
      </c>
      <c r="K6190" s="5" t="s">
        <v>294</v>
      </c>
      <c r="M6190" s="5" t="s">
        <v>794</v>
      </c>
      <c r="N6190" s="5" t="s">
        <v>294</v>
      </c>
      <c r="P6190" s="5" t="s">
        <v>294</v>
      </c>
      <c r="Q6190" s="5" t="s">
        <v>294</v>
      </c>
      <c r="R6190" s="5" t="s">
        <v>294</v>
      </c>
      <c r="V6190" s="5" t="s">
        <v>16912</v>
      </c>
    </row>
    <row r="6191" spans="1:22" x14ac:dyDescent="0.35">
      <c r="A6191" s="5" t="s">
        <v>16913</v>
      </c>
      <c r="B6191" s="5" t="s">
        <v>16914</v>
      </c>
      <c r="C6191" s="5" t="s">
        <v>16908</v>
      </c>
      <c r="D6191" s="5" t="s">
        <v>18</v>
      </c>
      <c r="E6191" s="5">
        <v>10</v>
      </c>
      <c r="F6191" s="5" t="s">
        <v>294</v>
      </c>
      <c r="G6191" s="5" t="s">
        <v>297</v>
      </c>
      <c r="M6191" s="5" t="s">
        <v>794</v>
      </c>
      <c r="N6191" s="5" t="s">
        <v>294</v>
      </c>
      <c r="P6191" s="5" t="s">
        <v>294</v>
      </c>
      <c r="Q6191" s="5" t="s">
        <v>294</v>
      </c>
      <c r="R6191" s="5" t="s">
        <v>294</v>
      </c>
      <c r="V6191" s="5" t="s">
        <v>16913</v>
      </c>
    </row>
    <row r="6192" spans="1:22" x14ac:dyDescent="0.35">
      <c r="A6192" s="5" t="s">
        <v>16915</v>
      </c>
      <c r="B6192" s="5" t="s">
        <v>16916</v>
      </c>
      <c r="C6192" s="5" t="s">
        <v>16917</v>
      </c>
      <c r="D6192" s="5" t="s">
        <v>18</v>
      </c>
      <c r="E6192" s="5">
        <v>40</v>
      </c>
      <c r="F6192" s="5" t="s">
        <v>294</v>
      </c>
      <c r="G6192" s="5" t="s">
        <v>294</v>
      </c>
      <c r="M6192" s="5" t="s">
        <v>794</v>
      </c>
      <c r="N6192" s="5" t="s">
        <v>294</v>
      </c>
      <c r="P6192" s="5" t="s">
        <v>294</v>
      </c>
      <c r="Q6192" s="5" t="s">
        <v>294</v>
      </c>
      <c r="R6192" s="5" t="s">
        <v>294</v>
      </c>
      <c r="V6192" s="5" t="s">
        <v>16915</v>
      </c>
    </row>
    <row r="6193" spans="1:22" x14ac:dyDescent="0.35">
      <c r="A6193" s="5" t="s">
        <v>16918</v>
      </c>
      <c r="B6193" s="5" t="s">
        <v>16919</v>
      </c>
      <c r="C6193" s="5" t="s">
        <v>16917</v>
      </c>
      <c r="D6193" s="5" t="s">
        <v>18</v>
      </c>
      <c r="E6193" s="5">
        <v>10</v>
      </c>
      <c r="F6193" s="5" t="s">
        <v>294</v>
      </c>
      <c r="G6193" s="5" t="s">
        <v>297</v>
      </c>
      <c r="K6193" s="5" t="s">
        <v>294</v>
      </c>
      <c r="M6193" s="5" t="s">
        <v>3826</v>
      </c>
      <c r="N6193" s="5" t="s">
        <v>294</v>
      </c>
      <c r="P6193" s="5" t="s">
        <v>294</v>
      </c>
      <c r="Q6193" s="5" t="s">
        <v>294</v>
      </c>
      <c r="R6193" s="5" t="s">
        <v>294</v>
      </c>
      <c r="V6193" s="5" t="s">
        <v>16918</v>
      </c>
    </row>
    <row r="6194" spans="1:22" x14ac:dyDescent="0.35">
      <c r="A6194" s="5" t="s">
        <v>16920</v>
      </c>
      <c r="B6194" s="5" t="s">
        <v>12690</v>
      </c>
      <c r="C6194" s="5" t="s">
        <v>16917</v>
      </c>
      <c r="D6194" s="5" t="s">
        <v>22</v>
      </c>
      <c r="E6194" s="5">
        <v>10</v>
      </c>
      <c r="F6194" s="5" t="s">
        <v>294</v>
      </c>
      <c r="G6194" s="5" t="s">
        <v>294</v>
      </c>
      <c r="M6194" s="5" t="s">
        <v>794</v>
      </c>
      <c r="N6194" s="5" t="s">
        <v>294</v>
      </c>
      <c r="P6194" s="5" t="s">
        <v>294</v>
      </c>
      <c r="Q6194" s="5" t="s">
        <v>294</v>
      </c>
      <c r="R6194" s="5" t="s">
        <v>294</v>
      </c>
      <c r="V6194" s="5" t="s">
        <v>16920</v>
      </c>
    </row>
    <row r="6195" spans="1:22" x14ac:dyDescent="0.35">
      <c r="A6195" s="5" t="s">
        <v>16921</v>
      </c>
      <c r="B6195" s="5" t="s">
        <v>111</v>
      </c>
      <c r="C6195" s="5" t="s">
        <v>16917</v>
      </c>
      <c r="D6195" s="5" t="s">
        <v>1655</v>
      </c>
      <c r="E6195" s="5">
        <v>77</v>
      </c>
      <c r="F6195" s="5" t="s">
        <v>294</v>
      </c>
      <c r="G6195" s="5" t="s">
        <v>294</v>
      </c>
      <c r="M6195" s="5" t="s">
        <v>794</v>
      </c>
      <c r="N6195" s="5" t="s">
        <v>294</v>
      </c>
      <c r="P6195" s="5" t="s">
        <v>294</v>
      </c>
      <c r="Q6195" s="5" t="s">
        <v>294</v>
      </c>
      <c r="R6195" s="5" t="s">
        <v>294</v>
      </c>
      <c r="V6195" s="5" t="s">
        <v>16921</v>
      </c>
    </row>
    <row r="6196" spans="1:22" x14ac:dyDescent="0.35">
      <c r="A6196" s="5" t="s">
        <v>16922</v>
      </c>
      <c r="B6196" s="5" t="s">
        <v>16923</v>
      </c>
      <c r="C6196" s="5" t="s">
        <v>16917</v>
      </c>
      <c r="D6196" s="5" t="s">
        <v>18</v>
      </c>
      <c r="E6196" s="5">
        <v>10</v>
      </c>
      <c r="F6196" s="5" t="s">
        <v>294</v>
      </c>
      <c r="G6196" s="5" t="s">
        <v>297</v>
      </c>
      <c r="K6196" s="5" t="s">
        <v>294</v>
      </c>
      <c r="M6196" s="5" t="s">
        <v>794</v>
      </c>
      <c r="N6196" s="5" t="s">
        <v>294</v>
      </c>
      <c r="P6196" s="5" t="s">
        <v>294</v>
      </c>
      <c r="Q6196" s="5" t="s">
        <v>294</v>
      </c>
      <c r="R6196" s="5" t="s">
        <v>294</v>
      </c>
      <c r="V6196" s="5" t="s">
        <v>16922</v>
      </c>
    </row>
    <row r="6197" spans="1:22" x14ac:dyDescent="0.35">
      <c r="A6197" s="5" t="s">
        <v>16924</v>
      </c>
      <c r="B6197" s="5" t="s">
        <v>16925</v>
      </c>
      <c r="C6197" s="5" t="s">
        <v>16926</v>
      </c>
      <c r="D6197" s="5" t="s">
        <v>18</v>
      </c>
      <c r="E6197" s="5">
        <v>40</v>
      </c>
      <c r="F6197" s="5" t="s">
        <v>294</v>
      </c>
      <c r="G6197" s="5" t="s">
        <v>294</v>
      </c>
      <c r="M6197" s="5" t="s">
        <v>794</v>
      </c>
      <c r="N6197" s="5" t="s">
        <v>294</v>
      </c>
      <c r="P6197" s="5" t="s">
        <v>294</v>
      </c>
      <c r="Q6197" s="5" t="s">
        <v>294</v>
      </c>
      <c r="R6197" s="5" t="s">
        <v>294</v>
      </c>
      <c r="V6197" s="5" t="s">
        <v>16924</v>
      </c>
    </row>
    <row r="6198" spans="1:22" x14ac:dyDescent="0.35">
      <c r="A6198" s="5" t="s">
        <v>16927</v>
      </c>
      <c r="B6198" s="5" t="s">
        <v>13283</v>
      </c>
      <c r="C6198" s="5" t="s">
        <v>16926</v>
      </c>
      <c r="D6198" s="5" t="s">
        <v>22</v>
      </c>
      <c r="E6198" s="5">
        <v>11</v>
      </c>
      <c r="F6198" s="5" t="s">
        <v>294</v>
      </c>
      <c r="G6198" s="5" t="s">
        <v>294</v>
      </c>
      <c r="M6198" s="5" t="s">
        <v>794</v>
      </c>
      <c r="N6198" s="5" t="s">
        <v>294</v>
      </c>
      <c r="P6198" s="5" t="s">
        <v>294</v>
      </c>
      <c r="Q6198" s="5" t="s">
        <v>294</v>
      </c>
      <c r="R6198" s="5" t="s">
        <v>294</v>
      </c>
      <c r="V6198" s="5" t="s">
        <v>16927</v>
      </c>
    </row>
    <row r="6199" spans="1:22" x14ac:dyDescent="0.35">
      <c r="A6199" s="5" t="s">
        <v>16928</v>
      </c>
      <c r="B6199" s="5" t="s">
        <v>111</v>
      </c>
      <c r="C6199" s="5" t="s">
        <v>16926</v>
      </c>
      <c r="D6199" s="5" t="s">
        <v>1655</v>
      </c>
      <c r="E6199" s="5">
        <v>77</v>
      </c>
      <c r="F6199" s="5" t="s">
        <v>294</v>
      </c>
      <c r="G6199" s="5" t="s">
        <v>294</v>
      </c>
      <c r="M6199" s="5" t="s">
        <v>794</v>
      </c>
      <c r="N6199" s="5" t="s">
        <v>294</v>
      </c>
      <c r="P6199" s="5" t="s">
        <v>294</v>
      </c>
      <c r="Q6199" s="5" t="s">
        <v>294</v>
      </c>
      <c r="R6199" s="5" t="s">
        <v>294</v>
      </c>
      <c r="V6199" s="5" t="s">
        <v>16928</v>
      </c>
    </row>
    <row r="6200" spans="1:22" x14ac:dyDescent="0.35">
      <c r="A6200" s="5" t="s">
        <v>16929</v>
      </c>
      <c r="B6200" s="5" t="s">
        <v>16930</v>
      </c>
      <c r="C6200" s="5" t="s">
        <v>16926</v>
      </c>
      <c r="D6200" s="5" t="s">
        <v>18</v>
      </c>
      <c r="E6200" s="5">
        <v>10</v>
      </c>
      <c r="F6200" s="5" t="s">
        <v>294</v>
      </c>
      <c r="G6200" s="5" t="s">
        <v>294</v>
      </c>
      <c r="M6200" s="5" t="s">
        <v>794</v>
      </c>
      <c r="N6200" s="5" t="s">
        <v>294</v>
      </c>
      <c r="P6200" s="5" t="s">
        <v>294</v>
      </c>
      <c r="Q6200" s="5" t="s">
        <v>294</v>
      </c>
      <c r="R6200" s="5" t="s">
        <v>294</v>
      </c>
      <c r="V6200" s="5" t="s">
        <v>16929</v>
      </c>
    </row>
    <row r="6201" spans="1:22" x14ac:dyDescent="0.35">
      <c r="A6201" s="5" t="s">
        <v>16931</v>
      </c>
      <c r="B6201" s="5" t="s">
        <v>16932</v>
      </c>
      <c r="C6201" s="5" t="s">
        <v>4615</v>
      </c>
      <c r="D6201" s="5" t="s">
        <v>16</v>
      </c>
      <c r="E6201" s="5">
        <v>12</v>
      </c>
      <c r="F6201" s="5" t="s">
        <v>294</v>
      </c>
      <c r="G6201" s="5" t="s">
        <v>294</v>
      </c>
      <c r="M6201" s="5" t="s">
        <v>794</v>
      </c>
      <c r="N6201" s="5" t="s">
        <v>294</v>
      </c>
      <c r="R6201" s="5" t="s">
        <v>294</v>
      </c>
      <c r="V6201" s="5" t="s">
        <v>16931</v>
      </c>
    </row>
    <row r="6202" spans="1:22" x14ac:dyDescent="0.35">
      <c r="A6202" s="5" t="s">
        <v>16933</v>
      </c>
      <c r="B6202" s="5" t="s">
        <v>16934</v>
      </c>
      <c r="C6202" s="5" t="s">
        <v>4615</v>
      </c>
      <c r="D6202" s="5" t="s">
        <v>16</v>
      </c>
      <c r="E6202" s="5">
        <v>12</v>
      </c>
      <c r="F6202" s="5" t="s">
        <v>294</v>
      </c>
      <c r="G6202" s="5" t="s">
        <v>294</v>
      </c>
      <c r="M6202" s="5" t="s">
        <v>794</v>
      </c>
      <c r="N6202" s="5" t="s">
        <v>294</v>
      </c>
      <c r="R6202" s="5" t="s">
        <v>294</v>
      </c>
      <c r="V6202" s="5" t="s">
        <v>16933</v>
      </c>
    </row>
    <row r="6203" spans="1:22" x14ac:dyDescent="0.35">
      <c r="A6203" s="5" t="s">
        <v>16935</v>
      </c>
      <c r="B6203" s="5" t="s">
        <v>16936</v>
      </c>
      <c r="C6203" s="5" t="s">
        <v>4615</v>
      </c>
      <c r="D6203" s="5" t="s">
        <v>18</v>
      </c>
      <c r="E6203" s="5">
        <v>1</v>
      </c>
      <c r="F6203" s="5" t="s">
        <v>294</v>
      </c>
      <c r="G6203" s="5" t="s">
        <v>297</v>
      </c>
      <c r="L6203" s="5" t="s">
        <v>822</v>
      </c>
      <c r="M6203" s="5" t="s">
        <v>794</v>
      </c>
      <c r="N6203" s="5" t="s">
        <v>294</v>
      </c>
      <c r="O6203" s="5" t="s">
        <v>294</v>
      </c>
      <c r="P6203" s="5" t="s">
        <v>294</v>
      </c>
      <c r="Q6203" s="5" t="s">
        <v>294</v>
      </c>
      <c r="R6203" s="5" t="s">
        <v>294</v>
      </c>
      <c r="S6203" s="5" t="s">
        <v>294</v>
      </c>
      <c r="V6203" s="5" t="s">
        <v>16935</v>
      </c>
    </row>
    <row r="6204" spans="1:22" x14ac:dyDescent="0.35">
      <c r="A6204" s="5" t="s">
        <v>16937</v>
      </c>
      <c r="B6204" s="5" t="s">
        <v>16938</v>
      </c>
      <c r="C6204" s="5" t="s">
        <v>4615</v>
      </c>
      <c r="D6204" s="5" t="s">
        <v>1655</v>
      </c>
      <c r="E6204" s="5">
        <v>77</v>
      </c>
      <c r="F6204" s="5" t="s">
        <v>294</v>
      </c>
      <c r="G6204" s="5" t="s">
        <v>294</v>
      </c>
      <c r="M6204" s="5" t="s">
        <v>794</v>
      </c>
      <c r="N6204" s="5" t="s">
        <v>294</v>
      </c>
      <c r="R6204" s="5" t="s">
        <v>294</v>
      </c>
      <c r="V6204" s="5" t="s">
        <v>16937</v>
      </c>
    </row>
    <row r="6205" spans="1:22" x14ac:dyDescent="0.35">
      <c r="A6205" s="5" t="s">
        <v>16939</v>
      </c>
      <c r="B6205" s="5" t="s">
        <v>16940</v>
      </c>
      <c r="C6205" s="5" t="s">
        <v>16941</v>
      </c>
      <c r="D6205" s="5" t="s">
        <v>22</v>
      </c>
      <c r="E6205" s="5">
        <v>18</v>
      </c>
      <c r="F6205" s="5" t="s">
        <v>294</v>
      </c>
      <c r="G6205" s="5" t="s">
        <v>294</v>
      </c>
      <c r="J6205" s="5" t="s">
        <v>9681</v>
      </c>
      <c r="M6205" s="5" t="s">
        <v>794</v>
      </c>
      <c r="N6205" s="5" t="s">
        <v>294</v>
      </c>
      <c r="R6205" s="5" t="s">
        <v>297</v>
      </c>
      <c r="V6205" s="5" t="s">
        <v>16942</v>
      </c>
    </row>
    <row r="6206" spans="1:22" x14ac:dyDescent="0.35">
      <c r="A6206" s="5" t="s">
        <v>16943</v>
      </c>
      <c r="B6206" s="5" t="s">
        <v>4583</v>
      </c>
      <c r="C6206" s="5" t="s">
        <v>16941</v>
      </c>
      <c r="D6206" s="5" t="s">
        <v>22</v>
      </c>
      <c r="E6206" s="5">
        <v>10</v>
      </c>
      <c r="F6206" s="5" t="s">
        <v>294</v>
      </c>
      <c r="G6206" s="5" t="s">
        <v>294</v>
      </c>
      <c r="M6206" s="5" t="s">
        <v>3826</v>
      </c>
      <c r="N6206" s="5" t="s">
        <v>294</v>
      </c>
      <c r="R6206" s="5" t="s">
        <v>294</v>
      </c>
      <c r="V6206" s="5" t="s">
        <v>16944</v>
      </c>
    </row>
    <row r="6207" spans="1:22" x14ac:dyDescent="0.35">
      <c r="A6207" s="5" t="s">
        <v>16945</v>
      </c>
      <c r="B6207" s="5" t="s">
        <v>13536</v>
      </c>
      <c r="C6207" s="5" t="s">
        <v>16941</v>
      </c>
      <c r="D6207" s="5" t="s">
        <v>18</v>
      </c>
      <c r="E6207" s="5">
        <v>20</v>
      </c>
      <c r="F6207" s="5" t="s">
        <v>294</v>
      </c>
      <c r="G6207" s="5" t="s">
        <v>294</v>
      </c>
      <c r="J6207" s="5" t="s">
        <v>411</v>
      </c>
      <c r="M6207" s="5" t="s">
        <v>794</v>
      </c>
      <c r="N6207" s="5" t="s">
        <v>294</v>
      </c>
      <c r="R6207" s="5" t="s">
        <v>297</v>
      </c>
      <c r="V6207" s="5" t="s">
        <v>16945</v>
      </c>
    </row>
    <row r="6208" spans="1:22" x14ac:dyDescent="0.35">
      <c r="A6208" s="5" t="s">
        <v>16946</v>
      </c>
      <c r="B6208" s="5" t="s">
        <v>16947</v>
      </c>
      <c r="C6208" s="5" t="s">
        <v>4615</v>
      </c>
      <c r="D6208" s="5" t="s">
        <v>18</v>
      </c>
      <c r="E6208" s="5">
        <v>1</v>
      </c>
      <c r="F6208" s="5" t="s">
        <v>297</v>
      </c>
      <c r="G6208" s="5" t="s">
        <v>297</v>
      </c>
      <c r="L6208" s="5" t="s">
        <v>16948</v>
      </c>
      <c r="M6208" s="5" t="s">
        <v>794</v>
      </c>
      <c r="N6208" s="5" t="s">
        <v>294</v>
      </c>
      <c r="O6208" s="5" t="s">
        <v>294</v>
      </c>
      <c r="P6208" s="5" t="s">
        <v>294</v>
      </c>
      <c r="Q6208" s="5" t="s">
        <v>294</v>
      </c>
      <c r="R6208" s="5" t="s">
        <v>294</v>
      </c>
      <c r="S6208" s="5" t="s">
        <v>294</v>
      </c>
      <c r="V6208" s="5" t="s">
        <v>16946</v>
      </c>
    </row>
    <row r="6209" spans="1:22" x14ac:dyDescent="0.35">
      <c r="A6209" s="5" t="s">
        <v>16949</v>
      </c>
      <c r="B6209" s="5" t="s">
        <v>16950</v>
      </c>
      <c r="C6209" s="5" t="s">
        <v>4615</v>
      </c>
      <c r="D6209" s="5" t="s">
        <v>18</v>
      </c>
      <c r="E6209" s="5">
        <v>1</v>
      </c>
      <c r="F6209" s="5" t="s">
        <v>294</v>
      </c>
      <c r="G6209" s="5" t="s">
        <v>297</v>
      </c>
      <c r="L6209" s="5" t="s">
        <v>822</v>
      </c>
      <c r="M6209" s="5" t="s">
        <v>794</v>
      </c>
      <c r="N6209" s="5" t="s">
        <v>294</v>
      </c>
      <c r="O6209" s="5" t="s">
        <v>294</v>
      </c>
      <c r="P6209" s="5" t="s">
        <v>294</v>
      </c>
      <c r="Q6209" s="5" t="s">
        <v>294</v>
      </c>
      <c r="R6209" s="5" t="s">
        <v>294</v>
      </c>
      <c r="S6209" s="5" t="s">
        <v>294</v>
      </c>
      <c r="V6209" s="5" t="s">
        <v>16949</v>
      </c>
    </row>
    <row r="6210" spans="1:22" x14ac:dyDescent="0.35">
      <c r="A6210" s="5" t="s">
        <v>16951</v>
      </c>
      <c r="B6210" s="5" t="s">
        <v>16952</v>
      </c>
      <c r="C6210" s="5" t="s">
        <v>4615</v>
      </c>
      <c r="D6210" s="5" t="s">
        <v>18</v>
      </c>
      <c r="E6210" s="5">
        <v>1</v>
      </c>
      <c r="F6210" s="5" t="s">
        <v>294</v>
      </c>
      <c r="G6210" s="5" t="s">
        <v>297</v>
      </c>
      <c r="L6210" s="5" t="s">
        <v>822</v>
      </c>
      <c r="M6210" s="5" t="s">
        <v>794</v>
      </c>
      <c r="N6210" s="5" t="s">
        <v>294</v>
      </c>
      <c r="O6210" s="5" t="s">
        <v>294</v>
      </c>
      <c r="P6210" s="5" t="s">
        <v>294</v>
      </c>
      <c r="Q6210" s="5" t="s">
        <v>294</v>
      </c>
      <c r="R6210" s="5" t="s">
        <v>294</v>
      </c>
      <c r="S6210" s="5" t="s">
        <v>294</v>
      </c>
      <c r="V6210" s="5" t="s">
        <v>16953</v>
      </c>
    </row>
    <row r="6211" spans="1:22" x14ac:dyDescent="0.35">
      <c r="A6211" s="5" t="s">
        <v>16954</v>
      </c>
      <c r="B6211" s="5" t="s">
        <v>16955</v>
      </c>
      <c r="C6211" s="5" t="s">
        <v>16716</v>
      </c>
      <c r="D6211" s="5" t="s">
        <v>20</v>
      </c>
      <c r="E6211" s="5">
        <v>10</v>
      </c>
      <c r="F6211" s="5" t="s">
        <v>294</v>
      </c>
      <c r="G6211" s="5" t="s">
        <v>294</v>
      </c>
      <c r="M6211" s="5" t="s">
        <v>794</v>
      </c>
      <c r="N6211" s="5" t="s">
        <v>294</v>
      </c>
      <c r="P6211" s="5" t="s">
        <v>294</v>
      </c>
      <c r="Q6211" s="5" t="s">
        <v>294</v>
      </c>
      <c r="R6211" s="5" t="s">
        <v>294</v>
      </c>
      <c r="V6211" s="5" t="s">
        <v>16954</v>
      </c>
    </row>
    <row r="6212" spans="1:22" x14ac:dyDescent="0.35">
      <c r="A6212" s="5" t="s">
        <v>16956</v>
      </c>
      <c r="B6212" s="5" t="s">
        <v>16957</v>
      </c>
      <c r="C6212" s="5" t="s">
        <v>16958</v>
      </c>
      <c r="D6212" s="5" t="s">
        <v>22</v>
      </c>
      <c r="E6212" s="5">
        <v>9</v>
      </c>
      <c r="F6212" s="5" t="s">
        <v>294</v>
      </c>
      <c r="G6212" s="5" t="s">
        <v>294</v>
      </c>
      <c r="J6212" s="5" t="s">
        <v>628</v>
      </c>
      <c r="M6212" s="5" t="s">
        <v>794</v>
      </c>
      <c r="N6212" s="5" t="s">
        <v>294</v>
      </c>
      <c r="R6212" s="5" t="s">
        <v>297</v>
      </c>
      <c r="V6212" s="5" t="s">
        <v>16956</v>
      </c>
    </row>
    <row r="6213" spans="1:22" x14ac:dyDescent="0.35">
      <c r="A6213" s="5" t="s">
        <v>16959</v>
      </c>
      <c r="B6213" s="5" t="s">
        <v>6023</v>
      </c>
      <c r="C6213" s="5" t="s">
        <v>16958</v>
      </c>
      <c r="D6213" s="5" t="s">
        <v>18</v>
      </c>
      <c r="E6213" s="5">
        <v>12</v>
      </c>
      <c r="F6213" s="5" t="s">
        <v>294</v>
      </c>
      <c r="G6213" s="5" t="s">
        <v>294</v>
      </c>
      <c r="M6213" s="5" t="s">
        <v>794</v>
      </c>
      <c r="N6213" s="5" t="s">
        <v>294</v>
      </c>
      <c r="P6213" s="5" t="s">
        <v>294</v>
      </c>
      <c r="Q6213" s="5" t="s">
        <v>294</v>
      </c>
      <c r="R6213" s="5" t="s">
        <v>294</v>
      </c>
      <c r="V6213" s="5" t="s">
        <v>16959</v>
      </c>
    </row>
    <row r="6214" spans="1:22" x14ac:dyDescent="0.35">
      <c r="A6214" s="5" t="s">
        <v>16960</v>
      </c>
      <c r="B6214" s="5" t="s">
        <v>16961</v>
      </c>
      <c r="C6214" s="5" t="s">
        <v>16958</v>
      </c>
      <c r="D6214" s="5" t="s">
        <v>22</v>
      </c>
      <c r="E6214" s="5">
        <v>8</v>
      </c>
      <c r="F6214" s="5" t="s">
        <v>294</v>
      </c>
      <c r="G6214" s="5" t="s">
        <v>294</v>
      </c>
      <c r="J6214" s="5" t="s">
        <v>5174</v>
      </c>
      <c r="M6214" s="5" t="s">
        <v>794</v>
      </c>
      <c r="N6214" s="5" t="s">
        <v>294</v>
      </c>
      <c r="R6214" s="5" t="s">
        <v>297</v>
      </c>
      <c r="V6214" s="5" t="s">
        <v>16960</v>
      </c>
    </row>
    <row r="6215" spans="1:22" x14ac:dyDescent="0.35">
      <c r="A6215" s="5" t="s">
        <v>16962</v>
      </c>
      <c r="B6215" s="5" t="s">
        <v>16963</v>
      </c>
      <c r="C6215" s="5" t="s">
        <v>16958</v>
      </c>
      <c r="D6215" s="5" t="s">
        <v>16</v>
      </c>
      <c r="E6215" s="5">
        <v>12</v>
      </c>
      <c r="F6215" s="5" t="s">
        <v>294</v>
      </c>
      <c r="G6215" s="5" t="s">
        <v>294</v>
      </c>
      <c r="M6215" s="5" t="s">
        <v>794</v>
      </c>
      <c r="N6215" s="5" t="s">
        <v>294</v>
      </c>
      <c r="R6215" s="5" t="s">
        <v>294</v>
      </c>
      <c r="V6215" s="5" t="s">
        <v>16962</v>
      </c>
    </row>
    <row r="6216" spans="1:22" x14ac:dyDescent="0.35">
      <c r="A6216" s="5" t="s">
        <v>16964</v>
      </c>
      <c r="B6216" s="5" t="s">
        <v>16965</v>
      </c>
      <c r="C6216" s="5" t="s">
        <v>16958</v>
      </c>
      <c r="D6216" s="5" t="s">
        <v>18</v>
      </c>
      <c r="E6216" s="5">
        <v>10</v>
      </c>
      <c r="F6216" s="5" t="s">
        <v>294</v>
      </c>
      <c r="G6216" s="5" t="s">
        <v>297</v>
      </c>
      <c r="J6216" s="5" t="s">
        <v>16908</v>
      </c>
      <c r="M6216" s="5" t="s">
        <v>794</v>
      </c>
      <c r="N6216" s="5" t="s">
        <v>294</v>
      </c>
      <c r="P6216" s="5" t="s">
        <v>294</v>
      </c>
      <c r="Q6216" s="5" t="s">
        <v>294</v>
      </c>
      <c r="R6216" s="5" t="s">
        <v>297</v>
      </c>
      <c r="V6216" s="5" t="s">
        <v>16966</v>
      </c>
    </row>
    <row r="6217" spans="1:22" x14ac:dyDescent="0.35">
      <c r="A6217" s="5" t="s">
        <v>16967</v>
      </c>
      <c r="B6217" s="5" t="s">
        <v>394</v>
      </c>
      <c r="C6217" s="5" t="s">
        <v>16958</v>
      </c>
      <c r="D6217" s="5" t="s">
        <v>20</v>
      </c>
      <c r="E6217" s="5">
        <v>10</v>
      </c>
      <c r="F6217" s="5" t="s">
        <v>294</v>
      </c>
      <c r="G6217" s="5" t="s">
        <v>294</v>
      </c>
      <c r="M6217" s="5" t="s">
        <v>794</v>
      </c>
      <c r="N6217" s="5" t="s">
        <v>294</v>
      </c>
      <c r="R6217" s="5" t="s">
        <v>294</v>
      </c>
      <c r="V6217" s="5" t="s">
        <v>16967</v>
      </c>
    </row>
    <row r="6218" spans="1:22" x14ac:dyDescent="0.35">
      <c r="A6218" s="5" t="s">
        <v>16968</v>
      </c>
      <c r="B6218" s="5" t="s">
        <v>6050</v>
      </c>
      <c r="C6218" s="5" t="s">
        <v>16958</v>
      </c>
      <c r="D6218" s="5" t="s">
        <v>22</v>
      </c>
      <c r="E6218" s="5">
        <v>9</v>
      </c>
      <c r="F6218" s="5" t="s">
        <v>294</v>
      </c>
      <c r="G6218" s="5" t="s">
        <v>294</v>
      </c>
      <c r="J6218" s="5" t="s">
        <v>641</v>
      </c>
      <c r="M6218" s="5" t="s">
        <v>794</v>
      </c>
      <c r="N6218" s="5" t="s">
        <v>294</v>
      </c>
      <c r="P6218" s="5" t="s">
        <v>294</v>
      </c>
      <c r="Q6218" s="5" t="s">
        <v>294</v>
      </c>
      <c r="R6218" s="5" t="s">
        <v>297</v>
      </c>
      <c r="V6218" s="5" t="s">
        <v>16969</v>
      </c>
    </row>
    <row r="6219" spans="1:22" x14ac:dyDescent="0.35">
      <c r="A6219" s="5" t="s">
        <v>16970</v>
      </c>
      <c r="B6219" s="5" t="s">
        <v>12690</v>
      </c>
      <c r="C6219" s="5" t="s">
        <v>16958</v>
      </c>
      <c r="D6219" s="5" t="s">
        <v>22</v>
      </c>
      <c r="E6219" s="5">
        <v>10</v>
      </c>
      <c r="F6219" s="5" t="s">
        <v>294</v>
      </c>
      <c r="G6219" s="5" t="s">
        <v>294</v>
      </c>
      <c r="M6219" s="5" t="s">
        <v>794</v>
      </c>
      <c r="N6219" s="5" t="s">
        <v>294</v>
      </c>
      <c r="R6219" s="5" t="s">
        <v>297</v>
      </c>
      <c r="V6219" s="5" t="s">
        <v>16970</v>
      </c>
    </row>
    <row r="6220" spans="1:22" x14ac:dyDescent="0.35">
      <c r="A6220" s="5" t="s">
        <v>16971</v>
      </c>
      <c r="B6220" s="5" t="s">
        <v>16972</v>
      </c>
      <c r="C6220" s="5" t="s">
        <v>16958</v>
      </c>
      <c r="D6220" s="5" t="s">
        <v>22</v>
      </c>
      <c r="E6220" s="5">
        <v>10</v>
      </c>
      <c r="F6220" s="5" t="s">
        <v>294</v>
      </c>
      <c r="G6220" s="5" t="s">
        <v>294</v>
      </c>
      <c r="M6220" s="5" t="s">
        <v>3826</v>
      </c>
      <c r="N6220" s="5" t="s">
        <v>294</v>
      </c>
      <c r="R6220" s="5" t="s">
        <v>294</v>
      </c>
      <c r="V6220" s="5" t="s">
        <v>16971</v>
      </c>
    </row>
    <row r="6221" spans="1:22" x14ac:dyDescent="0.35">
      <c r="A6221" s="5" t="s">
        <v>16973</v>
      </c>
      <c r="B6221" s="5" t="s">
        <v>16974</v>
      </c>
      <c r="C6221" s="5" t="s">
        <v>16926</v>
      </c>
      <c r="D6221" s="5" t="s">
        <v>18</v>
      </c>
      <c r="E6221" s="5">
        <v>10</v>
      </c>
      <c r="F6221" s="5" t="s">
        <v>294</v>
      </c>
      <c r="G6221" s="5" t="s">
        <v>297</v>
      </c>
      <c r="M6221" s="5" t="s">
        <v>3826</v>
      </c>
      <c r="N6221" s="5" t="s">
        <v>294</v>
      </c>
      <c r="P6221" s="5" t="s">
        <v>294</v>
      </c>
      <c r="Q6221" s="5" t="s">
        <v>294</v>
      </c>
      <c r="R6221" s="5" t="s">
        <v>294</v>
      </c>
      <c r="V6221" s="5" t="s">
        <v>16973</v>
      </c>
    </row>
    <row r="6222" spans="1:22" x14ac:dyDescent="0.35">
      <c r="A6222" s="5" t="s">
        <v>16975</v>
      </c>
      <c r="B6222" s="5" t="s">
        <v>16976</v>
      </c>
      <c r="C6222" s="5" t="s">
        <v>16958</v>
      </c>
      <c r="D6222" s="5" t="s">
        <v>18</v>
      </c>
      <c r="E6222" s="5">
        <v>10</v>
      </c>
      <c r="F6222" s="5" t="s">
        <v>294</v>
      </c>
      <c r="G6222" s="5" t="s">
        <v>297</v>
      </c>
      <c r="J6222" s="5" t="s">
        <v>16917</v>
      </c>
      <c r="M6222" s="5" t="s">
        <v>794</v>
      </c>
      <c r="N6222" s="5" t="s">
        <v>294</v>
      </c>
      <c r="P6222" s="5" t="s">
        <v>294</v>
      </c>
      <c r="Q6222" s="5" t="s">
        <v>294</v>
      </c>
      <c r="R6222" s="5" t="s">
        <v>297</v>
      </c>
      <c r="V6222" s="5" t="s">
        <v>16977</v>
      </c>
    </row>
    <row r="6223" spans="1:22" x14ac:dyDescent="0.35">
      <c r="A6223" s="5" t="s">
        <v>16978</v>
      </c>
      <c r="B6223" s="5" t="s">
        <v>16979</v>
      </c>
      <c r="C6223" s="5" t="s">
        <v>16958</v>
      </c>
      <c r="D6223" s="5" t="s">
        <v>20</v>
      </c>
      <c r="E6223" s="5">
        <v>10</v>
      </c>
      <c r="F6223" s="5" t="s">
        <v>294</v>
      </c>
      <c r="G6223" s="5" t="s">
        <v>294</v>
      </c>
      <c r="M6223" s="5" t="s">
        <v>794</v>
      </c>
      <c r="N6223" s="5" t="s">
        <v>294</v>
      </c>
      <c r="R6223" s="5" t="s">
        <v>297</v>
      </c>
      <c r="V6223" s="5" t="s">
        <v>16978</v>
      </c>
    </row>
    <row r="6224" spans="1:22" x14ac:dyDescent="0.35">
      <c r="A6224" s="5" t="s">
        <v>16980</v>
      </c>
      <c r="B6224" s="5" t="s">
        <v>16981</v>
      </c>
      <c r="C6224" s="5" t="s">
        <v>16958</v>
      </c>
      <c r="D6224" s="5" t="s">
        <v>20</v>
      </c>
      <c r="E6224" s="5">
        <v>10</v>
      </c>
      <c r="F6224" s="5" t="s">
        <v>294</v>
      </c>
      <c r="G6224" s="5" t="s">
        <v>294</v>
      </c>
      <c r="M6224" s="5" t="s">
        <v>794</v>
      </c>
      <c r="N6224" s="5" t="s">
        <v>294</v>
      </c>
      <c r="R6224" s="5" t="s">
        <v>297</v>
      </c>
      <c r="V6224" s="5" t="s">
        <v>16980</v>
      </c>
    </row>
    <row r="6225" spans="1:22" x14ac:dyDescent="0.35">
      <c r="A6225" s="5" t="s">
        <v>16982</v>
      </c>
      <c r="B6225" s="5" t="s">
        <v>16983</v>
      </c>
      <c r="C6225" s="5" t="s">
        <v>16958</v>
      </c>
      <c r="D6225" s="5" t="s">
        <v>18</v>
      </c>
      <c r="E6225" s="5">
        <v>10</v>
      </c>
      <c r="F6225" s="5" t="s">
        <v>294</v>
      </c>
      <c r="G6225" s="5" t="s">
        <v>297</v>
      </c>
      <c r="J6225" s="5" t="s">
        <v>16926</v>
      </c>
      <c r="M6225" s="5" t="s">
        <v>794</v>
      </c>
      <c r="N6225" s="5" t="s">
        <v>294</v>
      </c>
      <c r="P6225" s="5" t="s">
        <v>294</v>
      </c>
      <c r="Q6225" s="5" t="s">
        <v>294</v>
      </c>
      <c r="R6225" s="5" t="s">
        <v>297</v>
      </c>
      <c r="V6225" s="5" t="s">
        <v>16982</v>
      </c>
    </row>
    <row r="6226" spans="1:22" x14ac:dyDescent="0.35">
      <c r="A6226" s="5" t="s">
        <v>16984</v>
      </c>
      <c r="B6226" s="5" t="s">
        <v>16985</v>
      </c>
      <c r="C6226" s="5" t="s">
        <v>16958</v>
      </c>
      <c r="D6226" s="5" t="s">
        <v>20</v>
      </c>
      <c r="E6226" s="5">
        <v>10</v>
      </c>
      <c r="F6226" s="5" t="s">
        <v>294</v>
      </c>
      <c r="G6226" s="5" t="s">
        <v>294</v>
      </c>
      <c r="M6226" s="5" t="s">
        <v>794</v>
      </c>
      <c r="N6226" s="5" t="s">
        <v>294</v>
      </c>
      <c r="R6226" s="5" t="s">
        <v>294</v>
      </c>
      <c r="V6226" s="5" t="s">
        <v>16984</v>
      </c>
    </row>
    <row r="6227" spans="1:22" x14ac:dyDescent="0.35">
      <c r="A6227" s="5" t="s">
        <v>16986</v>
      </c>
      <c r="B6227" s="5" t="s">
        <v>16987</v>
      </c>
      <c r="C6227" s="5" t="s">
        <v>16958</v>
      </c>
      <c r="D6227" s="5" t="s">
        <v>22</v>
      </c>
      <c r="E6227" s="5">
        <v>18</v>
      </c>
      <c r="F6227" s="5" t="s">
        <v>294</v>
      </c>
      <c r="G6227" s="5" t="s">
        <v>294</v>
      </c>
      <c r="M6227" s="5" t="s">
        <v>794</v>
      </c>
      <c r="N6227" s="5" t="s">
        <v>294</v>
      </c>
      <c r="P6227" s="5" t="s">
        <v>294</v>
      </c>
      <c r="Q6227" s="5" t="s">
        <v>294</v>
      </c>
      <c r="R6227" s="5" t="s">
        <v>294</v>
      </c>
      <c r="V6227" s="5" t="s">
        <v>16986</v>
      </c>
    </row>
    <row r="6228" spans="1:22" x14ac:dyDescent="0.35">
      <c r="A6228" s="5" t="s">
        <v>16988</v>
      </c>
      <c r="B6228" s="5" t="s">
        <v>16989</v>
      </c>
      <c r="C6228" s="5" t="s">
        <v>4615</v>
      </c>
      <c r="D6228" s="5" t="s">
        <v>18</v>
      </c>
      <c r="E6228" s="5">
        <v>1</v>
      </c>
      <c r="F6228" s="5" t="s">
        <v>294</v>
      </c>
      <c r="G6228" s="5" t="s">
        <v>297</v>
      </c>
      <c r="K6228" s="5" t="s">
        <v>297</v>
      </c>
      <c r="L6228" s="5" t="s">
        <v>16990</v>
      </c>
      <c r="M6228" s="5" t="s">
        <v>794</v>
      </c>
      <c r="N6228" s="5" t="s">
        <v>294</v>
      </c>
      <c r="P6228" s="5" t="s">
        <v>294</v>
      </c>
      <c r="Q6228" s="5" t="s">
        <v>294</v>
      </c>
      <c r="R6228" s="5" t="s">
        <v>294</v>
      </c>
      <c r="V6228" s="5" t="s">
        <v>16988</v>
      </c>
    </row>
    <row r="6229" spans="1:22" x14ac:dyDescent="0.35">
      <c r="A6229" s="5" t="s">
        <v>16991</v>
      </c>
      <c r="B6229" s="5" t="s">
        <v>16992</v>
      </c>
      <c r="C6229" s="5" t="s">
        <v>4615</v>
      </c>
      <c r="D6229" s="5" t="s">
        <v>18</v>
      </c>
      <c r="E6229" s="5">
        <v>1</v>
      </c>
      <c r="F6229" s="5" t="s">
        <v>294</v>
      </c>
      <c r="G6229" s="5" t="s">
        <v>297</v>
      </c>
      <c r="K6229" s="5" t="s">
        <v>297</v>
      </c>
      <c r="L6229" s="5" t="s">
        <v>16993</v>
      </c>
      <c r="M6229" s="5" t="s">
        <v>794</v>
      </c>
      <c r="N6229" s="5" t="s">
        <v>294</v>
      </c>
      <c r="P6229" s="5" t="s">
        <v>294</v>
      </c>
      <c r="Q6229" s="5" t="s">
        <v>294</v>
      </c>
      <c r="R6229" s="5" t="s">
        <v>294</v>
      </c>
      <c r="S6229" s="5" t="s">
        <v>297</v>
      </c>
      <c r="V6229" s="5" t="s">
        <v>16991</v>
      </c>
    </row>
    <row r="6230" spans="1:22" x14ac:dyDescent="0.35">
      <c r="A6230" s="5" t="s">
        <v>16994</v>
      </c>
      <c r="B6230" s="5" t="s">
        <v>16995</v>
      </c>
      <c r="C6230" s="5" t="s">
        <v>4615</v>
      </c>
      <c r="D6230" s="5" t="s">
        <v>18</v>
      </c>
      <c r="E6230" s="5">
        <v>1</v>
      </c>
      <c r="F6230" s="5" t="s">
        <v>294</v>
      </c>
      <c r="G6230" s="5" t="s">
        <v>297</v>
      </c>
      <c r="K6230" s="5" t="s">
        <v>294</v>
      </c>
      <c r="L6230" s="5" t="s">
        <v>16996</v>
      </c>
      <c r="M6230" s="5" t="s">
        <v>794</v>
      </c>
      <c r="N6230" s="5" t="s">
        <v>294</v>
      </c>
      <c r="O6230" s="5" t="s">
        <v>294</v>
      </c>
      <c r="P6230" s="5" t="s">
        <v>294</v>
      </c>
      <c r="Q6230" s="5" t="s">
        <v>294</v>
      </c>
      <c r="R6230" s="5" t="s">
        <v>294</v>
      </c>
      <c r="V6230" s="5" t="s">
        <v>16997</v>
      </c>
    </row>
    <row r="6231" spans="1:22" x14ac:dyDescent="0.35">
      <c r="A6231" s="5" t="s">
        <v>16998</v>
      </c>
      <c r="B6231" s="5" t="s">
        <v>16999</v>
      </c>
      <c r="C6231" s="5" t="s">
        <v>4592</v>
      </c>
      <c r="D6231" s="5" t="s">
        <v>18</v>
      </c>
      <c r="E6231" s="5">
        <v>40</v>
      </c>
      <c r="F6231" s="5" t="s">
        <v>294</v>
      </c>
      <c r="G6231" s="5" t="s">
        <v>294</v>
      </c>
      <c r="M6231" s="5" t="s">
        <v>794</v>
      </c>
      <c r="N6231" s="5" t="s">
        <v>294</v>
      </c>
      <c r="R6231" s="5" t="s">
        <v>294</v>
      </c>
      <c r="V6231" s="5" t="s">
        <v>16998</v>
      </c>
    </row>
    <row r="6232" spans="1:22" x14ac:dyDescent="0.35">
      <c r="A6232" s="5" t="s">
        <v>17000</v>
      </c>
      <c r="B6232" s="5" t="s">
        <v>4449</v>
      </c>
      <c r="C6232" s="5" t="s">
        <v>4592</v>
      </c>
      <c r="D6232" s="5" t="s">
        <v>18</v>
      </c>
      <c r="E6232" s="5">
        <v>45</v>
      </c>
      <c r="F6232" s="5" t="s">
        <v>294</v>
      </c>
      <c r="G6232" s="5" t="s">
        <v>294</v>
      </c>
      <c r="M6232" s="5" t="s">
        <v>794</v>
      </c>
      <c r="N6232" s="5" t="s">
        <v>294</v>
      </c>
      <c r="R6232" s="5" t="s">
        <v>294</v>
      </c>
      <c r="V6232" s="5" t="s">
        <v>17000</v>
      </c>
    </row>
    <row r="6233" spans="1:22" x14ac:dyDescent="0.35">
      <c r="A6233" s="5" t="s">
        <v>17001</v>
      </c>
      <c r="B6233" s="5" t="s">
        <v>17002</v>
      </c>
      <c r="C6233" s="5" t="s">
        <v>4592</v>
      </c>
      <c r="D6233" s="5" t="s">
        <v>18</v>
      </c>
      <c r="E6233" s="5">
        <v>10</v>
      </c>
      <c r="F6233" s="5" t="s">
        <v>294</v>
      </c>
      <c r="G6233" s="5" t="s">
        <v>297</v>
      </c>
      <c r="M6233" s="5" t="s">
        <v>3826</v>
      </c>
      <c r="N6233" s="5" t="s">
        <v>294</v>
      </c>
      <c r="R6233" s="5" t="s">
        <v>294</v>
      </c>
      <c r="V6233" s="5" t="s">
        <v>17001</v>
      </c>
    </row>
    <row r="6234" spans="1:22" x14ac:dyDescent="0.35">
      <c r="A6234" s="5" t="s">
        <v>17003</v>
      </c>
      <c r="B6234" s="5" t="s">
        <v>17004</v>
      </c>
      <c r="C6234" s="5" t="s">
        <v>4592</v>
      </c>
      <c r="D6234" s="5" t="s">
        <v>1655</v>
      </c>
      <c r="E6234" s="5">
        <v>77</v>
      </c>
      <c r="F6234" s="5" t="s">
        <v>294</v>
      </c>
      <c r="G6234" s="5" t="s">
        <v>294</v>
      </c>
      <c r="M6234" s="5" t="s">
        <v>794</v>
      </c>
      <c r="N6234" s="5" t="s">
        <v>294</v>
      </c>
      <c r="R6234" s="5" t="s">
        <v>294</v>
      </c>
      <c r="V6234" s="5" t="s">
        <v>17003</v>
      </c>
    </row>
    <row r="6235" spans="1:22" x14ac:dyDescent="0.35">
      <c r="A6235" s="5" t="s">
        <v>17005</v>
      </c>
      <c r="B6235" s="5" t="s">
        <v>17006</v>
      </c>
      <c r="C6235" s="5" t="s">
        <v>4615</v>
      </c>
      <c r="D6235" s="5" t="s">
        <v>18</v>
      </c>
      <c r="E6235" s="5">
        <v>1</v>
      </c>
      <c r="F6235" s="5" t="s">
        <v>294</v>
      </c>
      <c r="G6235" s="5" t="s">
        <v>297</v>
      </c>
      <c r="L6235" s="5" t="s">
        <v>822</v>
      </c>
      <c r="M6235" s="5" t="s">
        <v>794</v>
      </c>
      <c r="N6235" s="5" t="s">
        <v>294</v>
      </c>
      <c r="P6235" s="5" t="s">
        <v>294</v>
      </c>
      <c r="Q6235" s="5" t="s">
        <v>294</v>
      </c>
      <c r="R6235" s="5" t="s">
        <v>294</v>
      </c>
      <c r="S6235" s="5" t="s">
        <v>294</v>
      </c>
      <c r="V6235" s="5" t="s">
        <v>17005</v>
      </c>
    </row>
    <row r="6236" spans="1:22" x14ac:dyDescent="0.35">
      <c r="A6236" s="5" t="s">
        <v>17007</v>
      </c>
      <c r="B6236" s="5" t="s">
        <v>17008</v>
      </c>
      <c r="C6236" s="5" t="s">
        <v>4615</v>
      </c>
      <c r="D6236" s="5" t="s">
        <v>18</v>
      </c>
      <c r="E6236" s="5">
        <v>8</v>
      </c>
      <c r="F6236" s="5" t="s">
        <v>297</v>
      </c>
      <c r="G6236" s="5" t="s">
        <v>297</v>
      </c>
      <c r="M6236" s="5" t="s">
        <v>794</v>
      </c>
      <c r="N6236" s="5" t="s">
        <v>294</v>
      </c>
      <c r="P6236" s="5" t="s">
        <v>294</v>
      </c>
      <c r="Q6236" s="5" t="s">
        <v>294</v>
      </c>
      <c r="R6236" s="5" t="s">
        <v>294</v>
      </c>
      <c r="U6236" s="5" t="s">
        <v>17009</v>
      </c>
      <c r="V6236" s="5" t="s">
        <v>17007</v>
      </c>
    </row>
    <row r="6237" spans="1:22" x14ac:dyDescent="0.35">
      <c r="A6237" s="5" t="s">
        <v>17010</v>
      </c>
      <c r="B6237" s="5" t="s">
        <v>4809</v>
      </c>
      <c r="C6237" s="5" t="s">
        <v>4615</v>
      </c>
      <c r="D6237" s="5" t="s">
        <v>18</v>
      </c>
      <c r="E6237" s="5">
        <v>10</v>
      </c>
      <c r="F6237" s="5" t="s">
        <v>297</v>
      </c>
      <c r="G6237" s="5" t="s">
        <v>297</v>
      </c>
      <c r="J6237" s="5" t="s">
        <v>4592</v>
      </c>
      <c r="M6237" s="5" t="s">
        <v>794</v>
      </c>
      <c r="N6237" s="5" t="s">
        <v>294</v>
      </c>
      <c r="R6237" s="5" t="s">
        <v>297</v>
      </c>
      <c r="V6237" s="5" t="s">
        <v>17010</v>
      </c>
    </row>
    <row r="6238" spans="1:22" x14ac:dyDescent="0.35">
      <c r="A6238" s="5" t="s">
        <v>17011</v>
      </c>
      <c r="B6238" s="5" t="s">
        <v>9893</v>
      </c>
      <c r="C6238" s="5" t="s">
        <v>17012</v>
      </c>
      <c r="D6238" s="5" t="s">
        <v>22</v>
      </c>
      <c r="E6238" s="5">
        <v>9</v>
      </c>
      <c r="F6238" s="5" t="s">
        <v>294</v>
      </c>
      <c r="G6238" s="5" t="s">
        <v>294</v>
      </c>
      <c r="J6238" s="5" t="s">
        <v>628</v>
      </c>
      <c r="M6238" s="5" t="s">
        <v>794</v>
      </c>
      <c r="N6238" s="5" t="s">
        <v>294</v>
      </c>
      <c r="O6238" s="5" t="s">
        <v>294</v>
      </c>
      <c r="P6238" s="5" t="s">
        <v>294</v>
      </c>
      <c r="Q6238" s="5" t="s">
        <v>294</v>
      </c>
      <c r="R6238" s="5" t="s">
        <v>297</v>
      </c>
    </row>
    <row r="6239" spans="1:22" x14ac:dyDescent="0.35">
      <c r="A6239" s="5" t="s">
        <v>17013</v>
      </c>
      <c r="B6239" s="5" t="s">
        <v>4668</v>
      </c>
      <c r="C6239" s="5" t="s">
        <v>17012</v>
      </c>
      <c r="D6239" s="5" t="s">
        <v>22</v>
      </c>
      <c r="E6239" s="5">
        <v>18</v>
      </c>
      <c r="F6239" s="5" t="s">
        <v>294</v>
      </c>
      <c r="G6239" s="5" t="s">
        <v>294</v>
      </c>
      <c r="M6239" s="5" t="s">
        <v>3826</v>
      </c>
      <c r="N6239" s="5" t="s">
        <v>294</v>
      </c>
      <c r="O6239" s="5" t="s">
        <v>294</v>
      </c>
      <c r="P6239" s="5" t="s">
        <v>294</v>
      </c>
      <c r="Q6239" s="5" t="s">
        <v>294</v>
      </c>
      <c r="R6239" s="5" t="s">
        <v>294</v>
      </c>
    </row>
    <row r="6240" spans="1:22" x14ac:dyDescent="0.35">
      <c r="A6240" s="5" t="s">
        <v>17014</v>
      </c>
      <c r="B6240" s="5" t="s">
        <v>17015</v>
      </c>
      <c r="C6240" s="5" t="s">
        <v>17012</v>
      </c>
      <c r="D6240" s="5" t="s">
        <v>22</v>
      </c>
      <c r="E6240" s="5">
        <v>9</v>
      </c>
      <c r="F6240" s="5" t="s">
        <v>294</v>
      </c>
      <c r="G6240" s="5" t="s">
        <v>294</v>
      </c>
      <c r="J6240" s="5" t="s">
        <v>6079</v>
      </c>
      <c r="M6240" s="5" t="s">
        <v>794</v>
      </c>
      <c r="N6240" s="5" t="s">
        <v>294</v>
      </c>
      <c r="O6240" s="5" t="s">
        <v>294</v>
      </c>
      <c r="P6240" s="5" t="s">
        <v>294</v>
      </c>
      <c r="Q6240" s="5" t="s">
        <v>294</v>
      </c>
      <c r="R6240" s="5" t="s">
        <v>297</v>
      </c>
    </row>
    <row r="6241" spans="1:22" x14ac:dyDescent="0.35">
      <c r="A6241" s="5" t="s">
        <v>17016</v>
      </c>
      <c r="B6241" s="5" t="s">
        <v>17017</v>
      </c>
      <c r="C6241" s="5" t="s">
        <v>6079</v>
      </c>
      <c r="D6241" s="5" t="s">
        <v>22</v>
      </c>
      <c r="E6241" s="5">
        <v>9</v>
      </c>
      <c r="F6241" s="5" t="s">
        <v>294</v>
      </c>
      <c r="G6241" s="5" t="s">
        <v>294</v>
      </c>
      <c r="J6241" s="5" t="s">
        <v>628</v>
      </c>
      <c r="M6241" s="5" t="s">
        <v>794</v>
      </c>
      <c r="N6241" s="5" t="s">
        <v>294</v>
      </c>
      <c r="R6241" s="5" t="s">
        <v>297</v>
      </c>
      <c r="V6241" s="5" t="s">
        <v>17016</v>
      </c>
    </row>
    <row r="6242" spans="1:22" x14ac:dyDescent="0.35">
      <c r="A6242" s="5" t="s">
        <v>1156</v>
      </c>
      <c r="B6242" s="5" t="s">
        <v>17018</v>
      </c>
      <c r="C6242" s="5" t="s">
        <v>6079</v>
      </c>
      <c r="D6242" s="5" t="s">
        <v>18</v>
      </c>
      <c r="E6242" s="5">
        <v>48</v>
      </c>
      <c r="F6242" s="5" t="s">
        <v>294</v>
      </c>
      <c r="G6242" s="5" t="s">
        <v>294</v>
      </c>
      <c r="M6242" s="5" t="s">
        <v>794</v>
      </c>
      <c r="N6242" s="5" t="s">
        <v>294</v>
      </c>
      <c r="R6242" s="5" t="s">
        <v>294</v>
      </c>
      <c r="V6242" s="5" t="s">
        <v>1156</v>
      </c>
    </row>
    <row r="6243" spans="1:22" x14ac:dyDescent="0.35">
      <c r="A6243" s="5" t="s">
        <v>17019</v>
      </c>
      <c r="B6243" s="5" t="s">
        <v>2686</v>
      </c>
      <c r="C6243" s="5" t="s">
        <v>6079</v>
      </c>
      <c r="D6243" s="5" t="s">
        <v>18</v>
      </c>
      <c r="E6243" s="5">
        <v>48</v>
      </c>
      <c r="F6243" s="5" t="s">
        <v>294</v>
      </c>
      <c r="G6243" s="5" t="s">
        <v>294</v>
      </c>
      <c r="M6243" s="5" t="s">
        <v>794</v>
      </c>
      <c r="N6243" s="5" t="s">
        <v>294</v>
      </c>
      <c r="O6243" s="5" t="s">
        <v>294</v>
      </c>
      <c r="P6243" s="5" t="s">
        <v>294</v>
      </c>
      <c r="Q6243" s="5" t="s">
        <v>294</v>
      </c>
      <c r="R6243" s="5" t="s">
        <v>294</v>
      </c>
    </row>
    <row r="6244" spans="1:22" x14ac:dyDescent="0.35">
      <c r="A6244" s="5" t="s">
        <v>17020</v>
      </c>
      <c r="B6244" s="5" t="s">
        <v>9898</v>
      </c>
      <c r="C6244" s="5" t="s">
        <v>6079</v>
      </c>
      <c r="D6244" s="5" t="s">
        <v>22</v>
      </c>
      <c r="E6244" s="5">
        <v>19</v>
      </c>
      <c r="F6244" s="5" t="s">
        <v>294</v>
      </c>
      <c r="G6244" s="5" t="s">
        <v>294</v>
      </c>
      <c r="J6244" s="5" t="s">
        <v>9880</v>
      </c>
      <c r="M6244" s="5" t="s">
        <v>794</v>
      </c>
      <c r="N6244" s="5" t="s">
        <v>294</v>
      </c>
      <c r="O6244" s="5" t="s">
        <v>294</v>
      </c>
      <c r="P6244" s="5" t="s">
        <v>294</v>
      </c>
      <c r="Q6244" s="5" t="s">
        <v>294</v>
      </c>
      <c r="R6244" s="5" t="s">
        <v>297</v>
      </c>
    </row>
    <row r="6245" spans="1:22" x14ac:dyDescent="0.35">
      <c r="A6245" s="5" t="s">
        <v>1157</v>
      </c>
      <c r="B6245" s="5" t="s">
        <v>17021</v>
      </c>
      <c r="C6245" s="5" t="s">
        <v>6079</v>
      </c>
      <c r="D6245" s="5" t="s">
        <v>18</v>
      </c>
      <c r="E6245" s="5">
        <v>20</v>
      </c>
      <c r="F6245" s="5" t="s">
        <v>294</v>
      </c>
      <c r="G6245" s="5" t="s">
        <v>294</v>
      </c>
      <c r="M6245" s="5" t="s">
        <v>794</v>
      </c>
      <c r="N6245" s="5" t="s">
        <v>294</v>
      </c>
      <c r="R6245" s="5" t="s">
        <v>294</v>
      </c>
      <c r="V6245" s="5" t="s">
        <v>1157</v>
      </c>
    </row>
    <row r="6246" spans="1:22" x14ac:dyDescent="0.35">
      <c r="A6246" s="5" t="s">
        <v>1160</v>
      </c>
      <c r="B6246" s="5" t="s">
        <v>17022</v>
      </c>
      <c r="C6246" s="5" t="s">
        <v>6079</v>
      </c>
      <c r="D6246" s="5" t="s">
        <v>20</v>
      </c>
      <c r="E6246" s="5">
        <v>10</v>
      </c>
      <c r="F6246" s="5" t="s">
        <v>294</v>
      </c>
      <c r="G6246" s="5" t="s">
        <v>294</v>
      </c>
      <c r="M6246" s="5" t="s">
        <v>794</v>
      </c>
      <c r="N6246" s="5" t="s">
        <v>294</v>
      </c>
      <c r="R6246" s="5" t="s">
        <v>294</v>
      </c>
      <c r="V6246" s="5" t="s">
        <v>1160</v>
      </c>
    </row>
    <row r="6247" spans="1:22" x14ac:dyDescent="0.35">
      <c r="A6247" s="5" t="s">
        <v>17023</v>
      </c>
      <c r="B6247" s="5" t="s">
        <v>17024</v>
      </c>
      <c r="C6247" s="5" t="s">
        <v>6079</v>
      </c>
      <c r="D6247" s="5" t="s">
        <v>28</v>
      </c>
      <c r="E6247" s="5">
        <v>6</v>
      </c>
      <c r="F6247" s="5" t="s">
        <v>294</v>
      </c>
      <c r="G6247" s="5" t="s">
        <v>294</v>
      </c>
      <c r="M6247" s="5" t="s">
        <v>794</v>
      </c>
      <c r="N6247" s="5" t="s">
        <v>294</v>
      </c>
      <c r="R6247" s="5" t="s">
        <v>294</v>
      </c>
      <c r="V6247" s="5" t="s">
        <v>17023</v>
      </c>
    </row>
    <row r="6248" spans="1:22" x14ac:dyDescent="0.35">
      <c r="A6248" s="5" t="s">
        <v>17025</v>
      </c>
      <c r="B6248" s="5" t="s">
        <v>17026</v>
      </c>
      <c r="C6248" s="5" t="s">
        <v>6079</v>
      </c>
      <c r="D6248" s="5" t="s">
        <v>18</v>
      </c>
      <c r="E6248" s="5">
        <v>4</v>
      </c>
      <c r="F6248" s="5" t="s">
        <v>294</v>
      </c>
      <c r="G6248" s="5" t="s">
        <v>297</v>
      </c>
      <c r="M6248" s="5" t="s">
        <v>794</v>
      </c>
      <c r="N6248" s="5" t="s">
        <v>294</v>
      </c>
      <c r="R6248" s="5" t="s">
        <v>294</v>
      </c>
      <c r="V6248" s="5" t="s">
        <v>17025</v>
      </c>
    </row>
    <row r="6249" spans="1:22" x14ac:dyDescent="0.35">
      <c r="A6249" s="5" t="s">
        <v>17027</v>
      </c>
      <c r="B6249" s="5" t="s">
        <v>17028</v>
      </c>
      <c r="C6249" s="5" t="s">
        <v>6079</v>
      </c>
      <c r="D6249" s="5" t="s">
        <v>22</v>
      </c>
      <c r="E6249" s="5">
        <v>9</v>
      </c>
      <c r="F6249" s="5" t="s">
        <v>294</v>
      </c>
      <c r="G6249" s="5" t="s">
        <v>294</v>
      </c>
      <c r="J6249" s="5" t="s">
        <v>641</v>
      </c>
      <c r="M6249" s="5" t="s">
        <v>794</v>
      </c>
      <c r="N6249" s="5" t="s">
        <v>294</v>
      </c>
      <c r="R6249" s="5" t="s">
        <v>297</v>
      </c>
      <c r="V6249" s="5" t="s">
        <v>17027</v>
      </c>
    </row>
    <row r="6250" spans="1:22" x14ac:dyDescent="0.35">
      <c r="A6250" s="5" t="s">
        <v>1154</v>
      </c>
      <c r="B6250" s="5" t="s">
        <v>17029</v>
      </c>
      <c r="C6250" s="5" t="s">
        <v>6079</v>
      </c>
      <c r="D6250" s="5" t="s">
        <v>18</v>
      </c>
      <c r="E6250" s="5">
        <v>40</v>
      </c>
      <c r="F6250" s="5" t="s">
        <v>294</v>
      </c>
      <c r="G6250" s="5" t="s">
        <v>294</v>
      </c>
      <c r="M6250" s="5" t="s">
        <v>794</v>
      </c>
      <c r="N6250" s="5" t="s">
        <v>294</v>
      </c>
      <c r="R6250" s="5" t="s">
        <v>294</v>
      </c>
      <c r="V6250" s="5" t="s">
        <v>1154</v>
      </c>
    </row>
    <row r="6251" spans="1:22" x14ac:dyDescent="0.35">
      <c r="A6251" s="5" t="s">
        <v>17030</v>
      </c>
      <c r="B6251" s="5" t="s">
        <v>17031</v>
      </c>
      <c r="C6251" s="5" t="s">
        <v>6079</v>
      </c>
      <c r="D6251" s="5" t="s">
        <v>18</v>
      </c>
      <c r="E6251" s="5">
        <v>20</v>
      </c>
      <c r="F6251" s="5" t="s">
        <v>294</v>
      </c>
      <c r="G6251" s="5" t="s">
        <v>297</v>
      </c>
      <c r="M6251" s="5" t="s">
        <v>794</v>
      </c>
      <c r="N6251" s="5" t="s">
        <v>294</v>
      </c>
      <c r="R6251" s="5" t="s">
        <v>294</v>
      </c>
      <c r="V6251" s="5" t="s">
        <v>17030</v>
      </c>
    </row>
    <row r="6252" spans="1:22" x14ac:dyDescent="0.35">
      <c r="A6252" s="5" t="s">
        <v>17032</v>
      </c>
      <c r="B6252" s="5" t="s">
        <v>17033</v>
      </c>
      <c r="C6252" s="5" t="s">
        <v>6079</v>
      </c>
      <c r="D6252" s="5" t="s">
        <v>18</v>
      </c>
      <c r="E6252" s="5">
        <v>4</v>
      </c>
      <c r="F6252" s="5" t="s">
        <v>294</v>
      </c>
      <c r="G6252" s="5" t="s">
        <v>294</v>
      </c>
      <c r="M6252" s="5" t="s">
        <v>794</v>
      </c>
      <c r="N6252" s="5" t="s">
        <v>294</v>
      </c>
      <c r="R6252" s="5" t="s">
        <v>294</v>
      </c>
      <c r="V6252" s="5" t="s">
        <v>17032</v>
      </c>
    </row>
    <row r="6253" spans="1:22" x14ac:dyDescent="0.35">
      <c r="A6253" s="5" t="s">
        <v>17034</v>
      </c>
      <c r="B6253" s="5" t="s">
        <v>17035</v>
      </c>
      <c r="C6253" s="5" t="s">
        <v>6079</v>
      </c>
      <c r="D6253" s="5" t="s">
        <v>22</v>
      </c>
      <c r="E6253" s="5">
        <v>9</v>
      </c>
      <c r="F6253" s="5" t="s">
        <v>294</v>
      </c>
      <c r="G6253" s="5" t="s">
        <v>294</v>
      </c>
      <c r="M6253" s="5" t="s">
        <v>3826</v>
      </c>
      <c r="N6253" s="5" t="s">
        <v>294</v>
      </c>
      <c r="R6253" s="5" t="s">
        <v>294</v>
      </c>
      <c r="V6253" s="5" t="s">
        <v>17034</v>
      </c>
    </row>
    <row r="6254" spans="1:22" x14ac:dyDescent="0.35">
      <c r="A6254" s="5" t="s">
        <v>1155</v>
      </c>
      <c r="B6254" s="5" t="s">
        <v>17036</v>
      </c>
      <c r="C6254" s="5" t="s">
        <v>6079</v>
      </c>
      <c r="D6254" s="5" t="s">
        <v>18</v>
      </c>
      <c r="E6254" s="5">
        <v>40</v>
      </c>
      <c r="F6254" s="5" t="s">
        <v>294</v>
      </c>
      <c r="G6254" s="5" t="s">
        <v>294</v>
      </c>
      <c r="M6254" s="5" t="s">
        <v>794</v>
      </c>
      <c r="N6254" s="5" t="s">
        <v>294</v>
      </c>
      <c r="R6254" s="5" t="s">
        <v>294</v>
      </c>
      <c r="V6254" s="5" t="s">
        <v>1155</v>
      </c>
    </row>
    <row r="6255" spans="1:22" x14ac:dyDescent="0.35">
      <c r="A6255" s="5" t="s">
        <v>1142</v>
      </c>
      <c r="B6255" s="5" t="s">
        <v>17037</v>
      </c>
      <c r="C6255" s="5" t="s">
        <v>6079</v>
      </c>
      <c r="D6255" s="5" t="s">
        <v>18</v>
      </c>
      <c r="E6255" s="5">
        <v>8</v>
      </c>
      <c r="F6255" s="5" t="s">
        <v>294</v>
      </c>
      <c r="G6255" s="5" t="s">
        <v>294</v>
      </c>
      <c r="J6255" s="5" t="s">
        <v>3756</v>
      </c>
      <c r="M6255" s="5" t="s">
        <v>794</v>
      </c>
      <c r="N6255" s="5" t="s">
        <v>294</v>
      </c>
      <c r="R6255" s="5" t="s">
        <v>297</v>
      </c>
      <c r="V6255" s="5" t="s">
        <v>1142</v>
      </c>
    </row>
    <row r="6256" spans="1:22" x14ac:dyDescent="0.35">
      <c r="A6256" s="5" t="s">
        <v>17038</v>
      </c>
      <c r="B6256" s="5" t="s">
        <v>17039</v>
      </c>
      <c r="C6256" s="5" t="s">
        <v>6079</v>
      </c>
      <c r="D6256" s="5" t="s">
        <v>22</v>
      </c>
      <c r="E6256" s="5">
        <v>18</v>
      </c>
      <c r="F6256" s="5" t="s">
        <v>294</v>
      </c>
      <c r="G6256" s="5" t="s">
        <v>294</v>
      </c>
      <c r="J6256" s="5" t="s">
        <v>17040</v>
      </c>
      <c r="M6256" s="5" t="s">
        <v>794</v>
      </c>
      <c r="N6256" s="5" t="s">
        <v>294</v>
      </c>
      <c r="O6256" s="5" t="s">
        <v>294</v>
      </c>
      <c r="P6256" s="5" t="s">
        <v>294</v>
      </c>
      <c r="Q6256" s="5" t="s">
        <v>294</v>
      </c>
      <c r="R6256" s="5" t="s">
        <v>297</v>
      </c>
    </row>
    <row r="6257" spans="1:22" x14ac:dyDescent="0.35">
      <c r="A6257" s="5" t="s">
        <v>17041</v>
      </c>
      <c r="B6257" s="5" t="s">
        <v>17042</v>
      </c>
      <c r="C6257" s="5" t="s">
        <v>17043</v>
      </c>
      <c r="D6257" s="5" t="s">
        <v>22</v>
      </c>
      <c r="E6257" s="5">
        <v>9</v>
      </c>
      <c r="F6257" s="5" t="s">
        <v>294</v>
      </c>
      <c r="G6257" s="5" t="s">
        <v>294</v>
      </c>
      <c r="J6257" s="5" t="s">
        <v>628</v>
      </c>
      <c r="M6257" s="5" t="s">
        <v>794</v>
      </c>
      <c r="N6257" s="5" t="s">
        <v>294</v>
      </c>
      <c r="O6257" s="5" t="s">
        <v>294</v>
      </c>
      <c r="P6257" s="5" t="s">
        <v>294</v>
      </c>
      <c r="Q6257" s="5" t="s">
        <v>294</v>
      </c>
      <c r="R6257" s="5" t="s">
        <v>297</v>
      </c>
    </row>
    <row r="6258" spans="1:22" x14ac:dyDescent="0.35">
      <c r="A6258" s="5" t="s">
        <v>17044</v>
      </c>
      <c r="B6258" s="5" t="s">
        <v>17045</v>
      </c>
      <c r="C6258" s="5" t="s">
        <v>6079</v>
      </c>
      <c r="D6258" s="5" t="s">
        <v>18</v>
      </c>
      <c r="E6258" s="5">
        <v>1</v>
      </c>
      <c r="F6258" s="5" t="s">
        <v>294</v>
      </c>
      <c r="G6258" s="5" t="s">
        <v>297</v>
      </c>
      <c r="K6258" s="5" t="s">
        <v>294</v>
      </c>
      <c r="L6258" s="5" t="s">
        <v>4399</v>
      </c>
      <c r="M6258" s="5" t="s">
        <v>794</v>
      </c>
      <c r="N6258" s="5" t="s">
        <v>294</v>
      </c>
      <c r="P6258" s="5" t="s">
        <v>294</v>
      </c>
      <c r="R6258" s="5" t="s">
        <v>294</v>
      </c>
      <c r="S6258" s="5" t="s">
        <v>294</v>
      </c>
      <c r="V6258" s="5" t="s">
        <v>17046</v>
      </c>
    </row>
    <row r="6259" spans="1:22" x14ac:dyDescent="0.35">
      <c r="A6259" s="5" t="s">
        <v>17047</v>
      </c>
      <c r="B6259" s="5" t="s">
        <v>17048</v>
      </c>
      <c r="C6259" s="5" t="s">
        <v>17043</v>
      </c>
      <c r="D6259" s="5" t="s">
        <v>22</v>
      </c>
      <c r="E6259" s="5">
        <v>9</v>
      </c>
      <c r="F6259" s="5" t="s">
        <v>294</v>
      </c>
      <c r="G6259" s="5" t="s">
        <v>294</v>
      </c>
      <c r="J6259" s="5" t="s">
        <v>641</v>
      </c>
      <c r="M6259" s="5" t="s">
        <v>794</v>
      </c>
      <c r="N6259" s="5" t="s">
        <v>294</v>
      </c>
      <c r="O6259" s="5" t="s">
        <v>294</v>
      </c>
      <c r="P6259" s="5" t="s">
        <v>294</v>
      </c>
      <c r="Q6259" s="5" t="s">
        <v>294</v>
      </c>
      <c r="R6259" s="5" t="s">
        <v>297</v>
      </c>
    </row>
    <row r="6260" spans="1:22" x14ac:dyDescent="0.35">
      <c r="A6260" s="5" t="s">
        <v>17049</v>
      </c>
      <c r="B6260" s="5" t="s">
        <v>17050</v>
      </c>
      <c r="C6260" s="5" t="s">
        <v>17043</v>
      </c>
      <c r="D6260" s="5" t="s">
        <v>22</v>
      </c>
      <c r="E6260" s="5">
        <v>15</v>
      </c>
      <c r="F6260" s="5" t="s">
        <v>294</v>
      </c>
      <c r="G6260" s="5" t="s">
        <v>294</v>
      </c>
      <c r="M6260" s="5" t="s">
        <v>3826</v>
      </c>
      <c r="N6260" s="5" t="s">
        <v>294</v>
      </c>
      <c r="O6260" s="5" t="s">
        <v>294</v>
      </c>
      <c r="P6260" s="5" t="s">
        <v>294</v>
      </c>
      <c r="Q6260" s="5" t="s">
        <v>294</v>
      </c>
      <c r="R6260" s="5" t="s">
        <v>294</v>
      </c>
    </row>
    <row r="6261" spans="1:22" x14ac:dyDescent="0.35">
      <c r="A6261" s="5" t="s">
        <v>17051</v>
      </c>
      <c r="B6261" s="5" t="s">
        <v>17052</v>
      </c>
      <c r="C6261" s="5" t="s">
        <v>6079</v>
      </c>
      <c r="D6261" s="5" t="s">
        <v>18</v>
      </c>
      <c r="E6261" s="5">
        <v>10</v>
      </c>
      <c r="F6261" s="5" t="s">
        <v>294</v>
      </c>
      <c r="G6261" s="5" t="s">
        <v>294</v>
      </c>
      <c r="M6261" s="5" t="s">
        <v>794</v>
      </c>
      <c r="N6261" s="5" t="s">
        <v>294</v>
      </c>
      <c r="R6261" s="5" t="s">
        <v>294</v>
      </c>
      <c r="V6261" s="5" t="s">
        <v>17051</v>
      </c>
    </row>
    <row r="6262" spans="1:22" x14ac:dyDescent="0.35">
      <c r="A6262" s="5" t="s">
        <v>17053</v>
      </c>
      <c r="B6262" s="5" t="s">
        <v>17054</v>
      </c>
      <c r="C6262" s="5" t="s">
        <v>17043</v>
      </c>
      <c r="D6262" s="5" t="s">
        <v>22</v>
      </c>
      <c r="E6262" s="5">
        <v>9</v>
      </c>
      <c r="F6262" s="5" t="s">
        <v>294</v>
      </c>
      <c r="G6262" s="5" t="s">
        <v>294</v>
      </c>
      <c r="J6262" s="5" t="s">
        <v>6079</v>
      </c>
      <c r="M6262" s="5" t="s">
        <v>794</v>
      </c>
      <c r="N6262" s="5" t="s">
        <v>294</v>
      </c>
      <c r="O6262" s="5" t="s">
        <v>294</v>
      </c>
      <c r="P6262" s="5" t="s">
        <v>294</v>
      </c>
      <c r="Q6262" s="5" t="s">
        <v>294</v>
      </c>
      <c r="R6262" s="5" t="s">
        <v>297</v>
      </c>
    </row>
    <row r="6263" spans="1:22" x14ac:dyDescent="0.35">
      <c r="A6263" s="5" t="s">
        <v>17055</v>
      </c>
      <c r="B6263" s="5" t="s">
        <v>17056</v>
      </c>
      <c r="C6263" s="5" t="s">
        <v>6079</v>
      </c>
      <c r="D6263" s="5" t="s">
        <v>18</v>
      </c>
      <c r="E6263" s="5">
        <v>15</v>
      </c>
      <c r="F6263" s="5" t="s">
        <v>294</v>
      </c>
      <c r="G6263" s="5" t="s">
        <v>294</v>
      </c>
      <c r="J6263" s="5" t="s">
        <v>3762</v>
      </c>
      <c r="M6263" s="5" t="s">
        <v>794</v>
      </c>
      <c r="N6263" s="5" t="s">
        <v>294</v>
      </c>
      <c r="R6263" s="5" t="s">
        <v>294</v>
      </c>
      <c r="V6263" s="5" t="s">
        <v>17055</v>
      </c>
    </row>
    <row r="6264" spans="1:22" x14ac:dyDescent="0.35">
      <c r="A6264" s="5" t="s">
        <v>1153</v>
      </c>
      <c r="B6264" s="5" t="s">
        <v>17057</v>
      </c>
      <c r="C6264" s="5" t="s">
        <v>6079</v>
      </c>
      <c r="D6264" s="5" t="s">
        <v>18</v>
      </c>
      <c r="E6264" s="5">
        <v>1</v>
      </c>
      <c r="F6264" s="5" t="s">
        <v>294</v>
      </c>
      <c r="G6264" s="5" t="s">
        <v>297</v>
      </c>
      <c r="L6264" s="5" t="s">
        <v>4399</v>
      </c>
      <c r="M6264" s="5" t="s">
        <v>794</v>
      </c>
      <c r="N6264" s="5" t="s">
        <v>294</v>
      </c>
      <c r="R6264" s="5" t="s">
        <v>294</v>
      </c>
      <c r="S6264" s="5" t="s">
        <v>294</v>
      </c>
      <c r="V6264" s="5" t="s">
        <v>1153</v>
      </c>
    </row>
    <row r="6265" spans="1:22" x14ac:dyDescent="0.35">
      <c r="A6265" s="5" t="s">
        <v>1145</v>
      </c>
      <c r="B6265" s="5" t="s">
        <v>17058</v>
      </c>
      <c r="C6265" s="5" t="s">
        <v>6079</v>
      </c>
      <c r="D6265" s="5" t="s">
        <v>20</v>
      </c>
      <c r="E6265" s="5">
        <v>10</v>
      </c>
      <c r="F6265" s="5" t="s">
        <v>294</v>
      </c>
      <c r="G6265" s="5" t="s">
        <v>294</v>
      </c>
      <c r="M6265" s="5" t="s">
        <v>794</v>
      </c>
      <c r="N6265" s="5" t="s">
        <v>294</v>
      </c>
      <c r="R6265" s="5" t="s">
        <v>294</v>
      </c>
      <c r="V6265" s="5" t="s">
        <v>1145</v>
      </c>
    </row>
    <row r="6266" spans="1:22" x14ac:dyDescent="0.35">
      <c r="A6266" s="5" t="s">
        <v>17059</v>
      </c>
      <c r="B6266" s="5" t="s">
        <v>17060</v>
      </c>
      <c r="C6266" s="5" t="s">
        <v>6079</v>
      </c>
      <c r="D6266" s="5" t="s">
        <v>20</v>
      </c>
      <c r="E6266" s="5">
        <v>10</v>
      </c>
      <c r="F6266" s="5" t="s">
        <v>294</v>
      </c>
      <c r="G6266" s="5" t="s">
        <v>294</v>
      </c>
      <c r="M6266" s="5" t="s">
        <v>794</v>
      </c>
      <c r="N6266" s="5" t="s">
        <v>294</v>
      </c>
      <c r="O6266" s="5" t="s">
        <v>294</v>
      </c>
      <c r="P6266" s="5" t="s">
        <v>294</v>
      </c>
      <c r="Q6266" s="5" t="s">
        <v>294</v>
      </c>
      <c r="R6266" s="5" t="s">
        <v>297</v>
      </c>
      <c r="V6266" s="5" t="s">
        <v>17059</v>
      </c>
    </row>
    <row r="6267" spans="1:22" x14ac:dyDescent="0.35">
      <c r="A6267" s="5" t="s">
        <v>17061</v>
      </c>
      <c r="B6267" s="5" t="s">
        <v>17062</v>
      </c>
      <c r="C6267" s="5" t="s">
        <v>17063</v>
      </c>
      <c r="D6267" s="5" t="s">
        <v>22</v>
      </c>
      <c r="E6267" s="5">
        <v>9</v>
      </c>
      <c r="F6267" s="5" t="s">
        <v>294</v>
      </c>
      <c r="G6267" s="5" t="s">
        <v>294</v>
      </c>
      <c r="M6267" s="5" t="s">
        <v>3826</v>
      </c>
      <c r="N6267" s="5" t="s">
        <v>294</v>
      </c>
      <c r="P6267" s="5" t="s">
        <v>294</v>
      </c>
      <c r="Q6267" s="5" t="s">
        <v>294</v>
      </c>
      <c r="R6267" s="5" t="s">
        <v>294</v>
      </c>
    </row>
    <row r="6268" spans="1:22" x14ac:dyDescent="0.35">
      <c r="A6268" s="5" t="s">
        <v>17064</v>
      </c>
      <c r="B6268" s="5" t="s">
        <v>17065</v>
      </c>
      <c r="C6268" s="5" t="s">
        <v>17063</v>
      </c>
      <c r="D6268" s="5" t="s">
        <v>22</v>
      </c>
      <c r="E6268" s="5">
        <v>9</v>
      </c>
      <c r="F6268" s="5" t="s">
        <v>294</v>
      </c>
      <c r="G6268" s="5" t="s">
        <v>294</v>
      </c>
      <c r="J6268" s="5" t="s">
        <v>6079</v>
      </c>
      <c r="M6268" s="5" t="s">
        <v>794</v>
      </c>
      <c r="N6268" s="5" t="s">
        <v>294</v>
      </c>
      <c r="P6268" s="5" t="s">
        <v>294</v>
      </c>
      <c r="Q6268" s="5" t="s">
        <v>294</v>
      </c>
      <c r="R6268" s="5" t="s">
        <v>297</v>
      </c>
    </row>
    <row r="6269" spans="1:22" x14ac:dyDescent="0.35">
      <c r="A6269" s="5" t="s">
        <v>17066</v>
      </c>
      <c r="B6269" s="5" t="s">
        <v>17067</v>
      </c>
      <c r="C6269" s="5" t="s">
        <v>17063</v>
      </c>
      <c r="D6269" s="5" t="s">
        <v>18</v>
      </c>
      <c r="E6269" s="5">
        <v>20</v>
      </c>
      <c r="F6269" s="5" t="s">
        <v>294</v>
      </c>
      <c r="G6269" s="5" t="s">
        <v>294</v>
      </c>
      <c r="J6269" s="5" t="s">
        <v>411</v>
      </c>
      <c r="M6269" s="5" t="s">
        <v>794</v>
      </c>
      <c r="N6269" s="5" t="s">
        <v>294</v>
      </c>
      <c r="P6269" s="5" t="s">
        <v>294</v>
      </c>
      <c r="Q6269" s="5" t="s">
        <v>294</v>
      </c>
      <c r="R6269" s="5" t="s">
        <v>297</v>
      </c>
    </row>
    <row r="6270" spans="1:22" x14ac:dyDescent="0.35">
      <c r="A6270" s="5" t="s">
        <v>1144</v>
      </c>
      <c r="B6270" s="5" t="s">
        <v>17068</v>
      </c>
      <c r="C6270" s="5" t="s">
        <v>6079</v>
      </c>
      <c r="D6270" s="5" t="s">
        <v>20</v>
      </c>
      <c r="E6270" s="5">
        <v>10</v>
      </c>
      <c r="F6270" s="5" t="s">
        <v>294</v>
      </c>
      <c r="G6270" s="5" t="s">
        <v>294</v>
      </c>
      <c r="M6270" s="5" t="s">
        <v>794</v>
      </c>
      <c r="N6270" s="5" t="s">
        <v>294</v>
      </c>
      <c r="R6270" s="5" t="s">
        <v>294</v>
      </c>
      <c r="V6270" s="5" t="s">
        <v>1144</v>
      </c>
    </row>
    <row r="6271" spans="1:22" x14ac:dyDescent="0.35">
      <c r="A6271" s="5" t="s">
        <v>17069</v>
      </c>
      <c r="B6271" s="5" t="s">
        <v>17070</v>
      </c>
      <c r="C6271" s="5" t="s">
        <v>6079</v>
      </c>
      <c r="D6271" s="5" t="s">
        <v>18</v>
      </c>
      <c r="E6271" s="5">
        <v>20</v>
      </c>
      <c r="F6271" s="5" t="s">
        <v>294</v>
      </c>
      <c r="G6271" s="5" t="s">
        <v>297</v>
      </c>
      <c r="M6271" s="5" t="s">
        <v>794</v>
      </c>
      <c r="N6271" s="5" t="s">
        <v>294</v>
      </c>
      <c r="P6271" s="5" t="s">
        <v>294</v>
      </c>
      <c r="Q6271" s="5" t="s">
        <v>294</v>
      </c>
      <c r="R6271" s="5" t="s">
        <v>297</v>
      </c>
      <c r="V6271" s="5" t="s">
        <v>17069</v>
      </c>
    </row>
    <row r="6272" spans="1:22" x14ac:dyDescent="0.35">
      <c r="A6272" s="5" t="s">
        <v>17071</v>
      </c>
      <c r="B6272" s="5" t="s">
        <v>17072</v>
      </c>
      <c r="C6272" s="5" t="s">
        <v>6079</v>
      </c>
      <c r="D6272" s="5" t="s">
        <v>18</v>
      </c>
      <c r="E6272" s="5">
        <v>20</v>
      </c>
      <c r="F6272" s="5" t="s">
        <v>294</v>
      </c>
      <c r="G6272" s="5" t="s">
        <v>297</v>
      </c>
      <c r="M6272" s="5" t="s">
        <v>794</v>
      </c>
      <c r="N6272" s="5" t="s">
        <v>294</v>
      </c>
      <c r="R6272" s="5" t="s">
        <v>294</v>
      </c>
      <c r="V6272" s="5" t="s">
        <v>17071</v>
      </c>
    </row>
    <row r="6273" spans="1:22" x14ac:dyDescent="0.35">
      <c r="A6273" s="5" t="s">
        <v>1150</v>
      </c>
      <c r="B6273" s="5" t="s">
        <v>17073</v>
      </c>
      <c r="C6273" s="5" t="s">
        <v>6079</v>
      </c>
      <c r="D6273" s="5" t="s">
        <v>18</v>
      </c>
      <c r="E6273" s="5">
        <v>30</v>
      </c>
      <c r="F6273" s="5" t="s">
        <v>294</v>
      </c>
      <c r="G6273" s="5" t="s">
        <v>294</v>
      </c>
      <c r="M6273" s="5" t="s">
        <v>794</v>
      </c>
      <c r="N6273" s="5" t="s">
        <v>294</v>
      </c>
      <c r="R6273" s="5" t="s">
        <v>294</v>
      </c>
      <c r="V6273" s="5" t="s">
        <v>1150</v>
      </c>
    </row>
    <row r="6274" spans="1:22" x14ac:dyDescent="0.35">
      <c r="A6274" s="5" t="s">
        <v>1149</v>
      </c>
      <c r="B6274" s="5" t="s">
        <v>17074</v>
      </c>
      <c r="C6274" s="5" t="s">
        <v>6079</v>
      </c>
      <c r="D6274" s="5" t="s">
        <v>20</v>
      </c>
      <c r="E6274" s="5">
        <v>10</v>
      </c>
      <c r="F6274" s="5" t="s">
        <v>294</v>
      </c>
      <c r="G6274" s="5" t="s">
        <v>294</v>
      </c>
      <c r="M6274" s="5" t="s">
        <v>794</v>
      </c>
      <c r="N6274" s="5" t="s">
        <v>294</v>
      </c>
      <c r="R6274" s="5" t="s">
        <v>297</v>
      </c>
      <c r="V6274" s="5" t="s">
        <v>1149</v>
      </c>
    </row>
    <row r="6275" spans="1:22" x14ac:dyDescent="0.35">
      <c r="A6275" s="5" t="s">
        <v>17075</v>
      </c>
      <c r="B6275" s="5" t="s">
        <v>17076</v>
      </c>
      <c r="C6275" s="5" t="s">
        <v>6079</v>
      </c>
      <c r="D6275" s="5" t="s">
        <v>18</v>
      </c>
      <c r="E6275" s="5">
        <v>20</v>
      </c>
      <c r="F6275" s="5" t="s">
        <v>294</v>
      </c>
      <c r="G6275" s="5" t="s">
        <v>294</v>
      </c>
      <c r="M6275" s="5" t="s">
        <v>794</v>
      </c>
      <c r="N6275" s="5" t="s">
        <v>294</v>
      </c>
      <c r="R6275" s="5" t="s">
        <v>297</v>
      </c>
      <c r="V6275" s="5" t="s">
        <v>17075</v>
      </c>
    </row>
    <row r="6276" spans="1:22" x14ac:dyDescent="0.35">
      <c r="A6276" s="5" t="s">
        <v>17077</v>
      </c>
      <c r="B6276" s="5" t="s">
        <v>17078</v>
      </c>
      <c r="C6276" s="5" t="s">
        <v>6079</v>
      </c>
      <c r="D6276" s="5" t="s">
        <v>18</v>
      </c>
      <c r="E6276" s="5">
        <v>80</v>
      </c>
      <c r="F6276" s="5" t="s">
        <v>294</v>
      </c>
      <c r="G6276" s="5" t="s">
        <v>294</v>
      </c>
      <c r="M6276" s="5" t="s">
        <v>794</v>
      </c>
      <c r="N6276" s="5" t="s">
        <v>297</v>
      </c>
      <c r="O6276" s="5" t="s">
        <v>297</v>
      </c>
      <c r="Q6276" s="5" t="s">
        <v>297</v>
      </c>
      <c r="R6276" s="5" t="s">
        <v>294</v>
      </c>
      <c r="V6276" s="5" t="s">
        <v>17077</v>
      </c>
    </row>
    <row r="6277" spans="1:22" x14ac:dyDescent="0.35">
      <c r="A6277" s="5" t="s">
        <v>17079</v>
      </c>
      <c r="B6277" s="5" t="s">
        <v>17080</v>
      </c>
      <c r="C6277" s="5" t="s">
        <v>6079</v>
      </c>
      <c r="D6277" s="5" t="s">
        <v>18</v>
      </c>
      <c r="E6277" s="5">
        <v>1</v>
      </c>
      <c r="F6277" s="5" t="s">
        <v>294</v>
      </c>
      <c r="G6277" s="5" t="s">
        <v>297</v>
      </c>
      <c r="L6277" s="5" t="s">
        <v>4399</v>
      </c>
      <c r="M6277" s="5" t="s">
        <v>794</v>
      </c>
      <c r="N6277" s="5" t="s">
        <v>294</v>
      </c>
      <c r="R6277" s="5" t="s">
        <v>294</v>
      </c>
      <c r="S6277" s="5" t="s">
        <v>294</v>
      </c>
      <c r="V6277" s="5" t="s">
        <v>17079</v>
      </c>
    </row>
    <row r="6278" spans="1:22" x14ac:dyDescent="0.35">
      <c r="A6278" s="5" t="s">
        <v>17081</v>
      </c>
      <c r="B6278" s="5" t="s">
        <v>17082</v>
      </c>
      <c r="C6278" s="5" t="s">
        <v>6079</v>
      </c>
      <c r="D6278" s="5" t="s">
        <v>18</v>
      </c>
      <c r="E6278" s="5">
        <v>20</v>
      </c>
      <c r="F6278" s="5" t="s">
        <v>294</v>
      </c>
      <c r="G6278" s="5" t="s">
        <v>294</v>
      </c>
      <c r="M6278" s="5" t="s">
        <v>794</v>
      </c>
      <c r="N6278" s="5" t="s">
        <v>294</v>
      </c>
      <c r="R6278" s="5" t="s">
        <v>294</v>
      </c>
      <c r="V6278" s="5" t="s">
        <v>17081</v>
      </c>
    </row>
    <row r="6279" spans="1:22" x14ac:dyDescent="0.35">
      <c r="A6279" s="5" t="s">
        <v>17083</v>
      </c>
      <c r="B6279" s="5" t="s">
        <v>17084</v>
      </c>
      <c r="C6279" s="5" t="s">
        <v>6079</v>
      </c>
      <c r="D6279" s="5" t="s">
        <v>18</v>
      </c>
      <c r="E6279" s="5">
        <v>20</v>
      </c>
      <c r="F6279" s="5" t="s">
        <v>294</v>
      </c>
      <c r="G6279" s="5" t="s">
        <v>297</v>
      </c>
      <c r="M6279" s="5" t="s">
        <v>794</v>
      </c>
      <c r="N6279" s="5" t="s">
        <v>294</v>
      </c>
      <c r="R6279" s="5" t="s">
        <v>294</v>
      </c>
      <c r="V6279" s="5" t="s">
        <v>17083</v>
      </c>
    </row>
    <row r="6280" spans="1:22" x14ac:dyDescent="0.35">
      <c r="A6280" s="5" t="s">
        <v>1158</v>
      </c>
      <c r="B6280" s="5" t="s">
        <v>17085</v>
      </c>
      <c r="C6280" s="5" t="s">
        <v>6079</v>
      </c>
      <c r="D6280" s="5" t="s">
        <v>18</v>
      </c>
      <c r="E6280" s="5">
        <v>2</v>
      </c>
      <c r="F6280" s="5" t="s">
        <v>294</v>
      </c>
      <c r="G6280" s="5" t="s">
        <v>297</v>
      </c>
      <c r="J6280" s="5" t="s">
        <v>4586</v>
      </c>
      <c r="M6280" s="5" t="s">
        <v>794</v>
      </c>
      <c r="N6280" s="5" t="s">
        <v>294</v>
      </c>
      <c r="R6280" s="5" t="s">
        <v>294</v>
      </c>
      <c r="V6280" s="5" t="s">
        <v>1158</v>
      </c>
    </row>
    <row r="6281" spans="1:22" x14ac:dyDescent="0.35">
      <c r="A6281" s="5" t="s">
        <v>17086</v>
      </c>
      <c r="B6281" s="5" t="s">
        <v>17087</v>
      </c>
      <c r="C6281" s="5" t="s">
        <v>6079</v>
      </c>
      <c r="D6281" s="5" t="s">
        <v>18</v>
      </c>
      <c r="E6281" s="5">
        <v>3</v>
      </c>
      <c r="F6281" s="5" t="s">
        <v>294</v>
      </c>
      <c r="G6281" s="5" t="s">
        <v>297</v>
      </c>
      <c r="M6281" s="5" t="s">
        <v>794</v>
      </c>
      <c r="N6281" s="5" t="s">
        <v>294</v>
      </c>
      <c r="P6281" s="5" t="s">
        <v>294</v>
      </c>
      <c r="Q6281" s="5" t="s">
        <v>294</v>
      </c>
      <c r="R6281" s="5" t="s">
        <v>297</v>
      </c>
      <c r="V6281" s="5" t="s">
        <v>17086</v>
      </c>
    </row>
    <row r="6282" spans="1:22" x14ac:dyDescent="0.35">
      <c r="A6282" s="5" t="s">
        <v>1147</v>
      </c>
      <c r="B6282" s="5" t="s">
        <v>17088</v>
      </c>
      <c r="C6282" s="5" t="s">
        <v>6079</v>
      </c>
      <c r="D6282" s="5" t="s">
        <v>20</v>
      </c>
      <c r="E6282" s="5">
        <v>10</v>
      </c>
      <c r="F6282" s="5" t="s">
        <v>294</v>
      </c>
      <c r="G6282" s="5" t="s">
        <v>294</v>
      </c>
      <c r="M6282" s="5" t="s">
        <v>794</v>
      </c>
      <c r="N6282" s="5" t="s">
        <v>294</v>
      </c>
      <c r="O6282" s="5" t="s">
        <v>294</v>
      </c>
      <c r="P6282" s="5" t="s">
        <v>294</v>
      </c>
      <c r="Q6282" s="5" t="s">
        <v>294</v>
      </c>
      <c r="R6282" s="5" t="s">
        <v>297</v>
      </c>
      <c r="V6282" s="5" t="s">
        <v>1147</v>
      </c>
    </row>
    <row r="6283" spans="1:22" x14ac:dyDescent="0.35">
      <c r="A6283" s="5" t="s">
        <v>1152</v>
      </c>
      <c r="B6283" s="5" t="s">
        <v>17089</v>
      </c>
      <c r="C6283" s="5" t="s">
        <v>6079</v>
      </c>
      <c r="D6283" s="5" t="s">
        <v>18</v>
      </c>
      <c r="E6283" s="5">
        <v>4</v>
      </c>
      <c r="F6283" s="5" t="s">
        <v>294</v>
      </c>
      <c r="G6283" s="5" t="s">
        <v>297</v>
      </c>
      <c r="J6283" s="5" t="s">
        <v>1194</v>
      </c>
      <c r="M6283" s="5" t="s">
        <v>794</v>
      </c>
      <c r="N6283" s="5" t="s">
        <v>294</v>
      </c>
      <c r="R6283" s="5" t="s">
        <v>294</v>
      </c>
      <c r="V6283" s="5" t="s">
        <v>1152</v>
      </c>
    </row>
    <row r="6284" spans="1:22" x14ac:dyDescent="0.35">
      <c r="A6284" s="5" t="s">
        <v>17090</v>
      </c>
      <c r="B6284" s="5" t="s">
        <v>17091</v>
      </c>
      <c r="C6284" s="5" t="s">
        <v>6079</v>
      </c>
      <c r="D6284" s="5" t="s">
        <v>18</v>
      </c>
      <c r="E6284" s="5">
        <v>200</v>
      </c>
      <c r="F6284" s="5" t="s">
        <v>294</v>
      </c>
      <c r="G6284" s="5" t="s">
        <v>294</v>
      </c>
      <c r="M6284" s="5" t="s">
        <v>794</v>
      </c>
      <c r="N6284" s="5" t="s">
        <v>294</v>
      </c>
      <c r="O6284" s="5" t="s">
        <v>294</v>
      </c>
      <c r="P6284" s="5" t="s">
        <v>294</v>
      </c>
      <c r="Q6284" s="5" t="s">
        <v>294</v>
      </c>
      <c r="R6284" s="5" t="s">
        <v>294</v>
      </c>
      <c r="V6284" s="5" t="s">
        <v>17090</v>
      </c>
    </row>
    <row r="6285" spans="1:22" x14ac:dyDescent="0.35">
      <c r="A6285" s="5" t="s">
        <v>1159</v>
      </c>
      <c r="B6285" s="5" t="s">
        <v>17092</v>
      </c>
      <c r="C6285" s="5" t="s">
        <v>6079</v>
      </c>
      <c r="D6285" s="5" t="s">
        <v>30</v>
      </c>
      <c r="E6285" s="5">
        <v>10</v>
      </c>
      <c r="F6285" s="5" t="s">
        <v>294</v>
      </c>
      <c r="G6285" s="5" t="s">
        <v>294</v>
      </c>
      <c r="M6285" s="5" t="s">
        <v>794</v>
      </c>
      <c r="N6285" s="5" t="s">
        <v>294</v>
      </c>
      <c r="R6285" s="5" t="s">
        <v>294</v>
      </c>
      <c r="V6285" s="5" t="s">
        <v>1159</v>
      </c>
    </row>
    <row r="6286" spans="1:22" x14ac:dyDescent="0.35">
      <c r="A6286" s="5" t="s">
        <v>17093</v>
      </c>
      <c r="B6286" s="5" t="s">
        <v>17094</v>
      </c>
      <c r="C6286" s="5" t="s">
        <v>6079</v>
      </c>
      <c r="D6286" s="5" t="s">
        <v>22</v>
      </c>
      <c r="E6286" s="5">
        <v>5</v>
      </c>
      <c r="F6286" s="5" t="s">
        <v>294</v>
      </c>
      <c r="G6286" s="5" t="s">
        <v>294</v>
      </c>
      <c r="M6286" s="5" t="s">
        <v>794</v>
      </c>
      <c r="N6286" s="5" t="s">
        <v>297</v>
      </c>
      <c r="O6286" s="5" t="s">
        <v>294</v>
      </c>
      <c r="Q6286" s="5" t="s">
        <v>297</v>
      </c>
      <c r="R6286" s="5" t="s">
        <v>294</v>
      </c>
      <c r="V6286" s="5" t="s">
        <v>17093</v>
      </c>
    </row>
    <row r="6287" spans="1:22" x14ac:dyDescent="0.35">
      <c r="A6287" s="5" t="s">
        <v>17095</v>
      </c>
      <c r="B6287" s="5" t="s">
        <v>235</v>
      </c>
      <c r="C6287" s="5" t="s">
        <v>11356</v>
      </c>
      <c r="D6287" s="5" t="s">
        <v>18</v>
      </c>
      <c r="E6287" s="5">
        <v>40</v>
      </c>
      <c r="F6287" s="5" t="s">
        <v>297</v>
      </c>
      <c r="G6287" s="5" t="s">
        <v>294</v>
      </c>
      <c r="M6287" s="5" t="s">
        <v>794</v>
      </c>
      <c r="N6287" s="5" t="s">
        <v>294</v>
      </c>
      <c r="O6287" s="5" t="s">
        <v>294</v>
      </c>
      <c r="P6287" s="5" t="s">
        <v>294</v>
      </c>
      <c r="Q6287" s="5" t="s">
        <v>294</v>
      </c>
      <c r="R6287" s="5" t="s">
        <v>294</v>
      </c>
    </row>
    <row r="6288" spans="1:22" x14ac:dyDescent="0.35">
      <c r="A6288" s="5" t="s">
        <v>17096</v>
      </c>
      <c r="B6288" s="5" t="s">
        <v>17097</v>
      </c>
      <c r="C6288" s="5" t="s">
        <v>11356</v>
      </c>
      <c r="D6288" s="5" t="s">
        <v>18</v>
      </c>
      <c r="E6288" s="5">
        <v>20</v>
      </c>
      <c r="F6288" s="5" t="s">
        <v>294</v>
      </c>
      <c r="G6288" s="5" t="s">
        <v>297</v>
      </c>
      <c r="M6288" s="5" t="s">
        <v>3826</v>
      </c>
      <c r="N6288" s="5" t="s">
        <v>294</v>
      </c>
      <c r="O6288" s="5" t="s">
        <v>294</v>
      </c>
      <c r="P6288" s="5" t="s">
        <v>294</v>
      </c>
      <c r="Q6288" s="5" t="s">
        <v>294</v>
      </c>
      <c r="R6288" s="5" t="s">
        <v>294</v>
      </c>
    </row>
    <row r="6289" spans="1:22" x14ac:dyDescent="0.35">
      <c r="A6289" s="5" t="s">
        <v>17098</v>
      </c>
      <c r="B6289" s="5" t="s">
        <v>17099</v>
      </c>
      <c r="C6289" s="5" t="s">
        <v>11356</v>
      </c>
      <c r="D6289" s="5" t="s">
        <v>18</v>
      </c>
      <c r="E6289" s="5">
        <v>20</v>
      </c>
      <c r="F6289" s="5" t="s">
        <v>297</v>
      </c>
      <c r="G6289" s="5" t="s">
        <v>297</v>
      </c>
      <c r="J6289" s="5" t="s">
        <v>10811</v>
      </c>
      <c r="M6289" s="5" t="s">
        <v>794</v>
      </c>
      <c r="N6289" s="5" t="s">
        <v>294</v>
      </c>
      <c r="O6289" s="5" t="s">
        <v>294</v>
      </c>
      <c r="P6289" s="5" t="s">
        <v>294</v>
      </c>
      <c r="Q6289" s="5" t="s">
        <v>294</v>
      </c>
      <c r="R6289" s="5" t="s">
        <v>297</v>
      </c>
      <c r="U6289" s="5" t="s">
        <v>17100</v>
      </c>
    </row>
    <row r="6290" spans="1:22" x14ac:dyDescent="0.35">
      <c r="A6290" s="5" t="s">
        <v>17101</v>
      </c>
      <c r="B6290" s="5" t="s">
        <v>17102</v>
      </c>
      <c r="C6290" s="5" t="s">
        <v>11356</v>
      </c>
      <c r="D6290" s="5" t="s">
        <v>18</v>
      </c>
      <c r="E6290" s="5">
        <v>20</v>
      </c>
      <c r="F6290" s="5" t="s">
        <v>297</v>
      </c>
      <c r="G6290" s="5" t="s">
        <v>297</v>
      </c>
      <c r="J6290" s="5" t="s">
        <v>10811</v>
      </c>
      <c r="M6290" s="5" t="s">
        <v>794</v>
      </c>
      <c r="N6290" s="5" t="s">
        <v>294</v>
      </c>
      <c r="O6290" s="5" t="s">
        <v>294</v>
      </c>
      <c r="P6290" s="5" t="s">
        <v>294</v>
      </c>
      <c r="Q6290" s="5" t="s">
        <v>294</v>
      </c>
      <c r="R6290" s="5" t="s">
        <v>297</v>
      </c>
      <c r="U6290" s="5" t="s">
        <v>17103</v>
      </c>
    </row>
    <row r="6291" spans="1:22" x14ac:dyDescent="0.35">
      <c r="A6291" s="5" t="s">
        <v>17104</v>
      </c>
      <c r="B6291" s="5" t="s">
        <v>413</v>
      </c>
      <c r="C6291" s="5" t="s">
        <v>11356</v>
      </c>
      <c r="D6291" s="5" t="s">
        <v>18</v>
      </c>
      <c r="E6291" s="5">
        <v>1</v>
      </c>
      <c r="F6291" s="5" t="s">
        <v>297</v>
      </c>
      <c r="G6291" s="5" t="s">
        <v>297</v>
      </c>
      <c r="L6291" s="5" t="s">
        <v>822</v>
      </c>
      <c r="M6291" s="5" t="s">
        <v>794</v>
      </c>
      <c r="N6291" s="5" t="s">
        <v>294</v>
      </c>
      <c r="O6291" s="5" t="s">
        <v>294</v>
      </c>
      <c r="P6291" s="5" t="s">
        <v>294</v>
      </c>
      <c r="Q6291" s="5" t="s">
        <v>294</v>
      </c>
      <c r="R6291" s="5" t="s">
        <v>294</v>
      </c>
      <c r="S6291" s="5" t="s">
        <v>294</v>
      </c>
    </row>
    <row r="6292" spans="1:22" x14ac:dyDescent="0.35">
      <c r="A6292" s="5" t="s">
        <v>17105</v>
      </c>
      <c r="B6292" s="5" t="s">
        <v>12099</v>
      </c>
      <c r="C6292" s="5" t="s">
        <v>11356</v>
      </c>
      <c r="D6292" s="5" t="s">
        <v>18</v>
      </c>
      <c r="E6292" s="5">
        <v>20</v>
      </c>
      <c r="F6292" s="5" t="s">
        <v>294</v>
      </c>
      <c r="G6292" s="5" t="s">
        <v>297</v>
      </c>
      <c r="J6292" s="5" t="s">
        <v>12100</v>
      </c>
      <c r="M6292" s="5" t="s">
        <v>794</v>
      </c>
      <c r="N6292" s="5" t="s">
        <v>294</v>
      </c>
      <c r="O6292" s="5" t="s">
        <v>294</v>
      </c>
      <c r="P6292" s="5" t="s">
        <v>294</v>
      </c>
      <c r="Q6292" s="5" t="s">
        <v>294</v>
      </c>
      <c r="R6292" s="5" t="s">
        <v>294</v>
      </c>
    </row>
    <row r="6293" spans="1:22" x14ac:dyDescent="0.35">
      <c r="A6293" s="5" t="s">
        <v>17106</v>
      </c>
      <c r="B6293" s="5" t="s">
        <v>4045</v>
      </c>
      <c r="C6293" s="5" t="s">
        <v>17107</v>
      </c>
      <c r="D6293" s="5" t="s">
        <v>22</v>
      </c>
      <c r="E6293" s="5">
        <v>19</v>
      </c>
      <c r="F6293" s="5" t="s">
        <v>297</v>
      </c>
      <c r="G6293" s="5" t="s">
        <v>294</v>
      </c>
      <c r="M6293" s="5" t="s">
        <v>3826</v>
      </c>
      <c r="N6293" s="5" t="s">
        <v>294</v>
      </c>
      <c r="P6293" s="5" t="s">
        <v>294</v>
      </c>
      <c r="Q6293" s="5" t="s">
        <v>294</v>
      </c>
      <c r="R6293" s="5" t="s">
        <v>294</v>
      </c>
      <c r="V6293" s="5" t="s">
        <v>17106</v>
      </c>
    </row>
    <row r="6294" spans="1:22" x14ac:dyDescent="0.35">
      <c r="A6294" s="5" t="s">
        <v>17108</v>
      </c>
      <c r="B6294" s="5" t="s">
        <v>17109</v>
      </c>
      <c r="C6294" s="5" t="s">
        <v>17107</v>
      </c>
      <c r="D6294" s="5" t="s">
        <v>18</v>
      </c>
      <c r="E6294" s="5">
        <v>5</v>
      </c>
      <c r="F6294" s="5" t="s">
        <v>294</v>
      </c>
      <c r="G6294" s="5" t="s">
        <v>294</v>
      </c>
      <c r="M6294" s="5" t="s">
        <v>794</v>
      </c>
      <c r="N6294" s="5" t="s">
        <v>294</v>
      </c>
      <c r="O6294" s="5" t="s">
        <v>294</v>
      </c>
      <c r="P6294" s="5" t="s">
        <v>294</v>
      </c>
      <c r="Q6294" s="5" t="s">
        <v>294</v>
      </c>
      <c r="R6294" s="5" t="s">
        <v>294</v>
      </c>
      <c r="S6294" s="5" t="s">
        <v>2333</v>
      </c>
      <c r="V6294" s="5" t="s">
        <v>17108</v>
      </c>
    </row>
    <row r="6295" spans="1:22" x14ac:dyDescent="0.35">
      <c r="A6295" s="5" t="s">
        <v>17110</v>
      </c>
      <c r="B6295" s="5" t="s">
        <v>17111</v>
      </c>
      <c r="C6295" s="5" t="s">
        <v>17107</v>
      </c>
      <c r="D6295" s="5" t="s">
        <v>20</v>
      </c>
      <c r="E6295" s="5">
        <v>10</v>
      </c>
      <c r="F6295" s="5" t="s">
        <v>294</v>
      </c>
      <c r="G6295" s="5" t="s">
        <v>294</v>
      </c>
      <c r="M6295" s="5" t="s">
        <v>794</v>
      </c>
      <c r="N6295" s="5" t="s">
        <v>294</v>
      </c>
      <c r="P6295" s="5" t="s">
        <v>294</v>
      </c>
      <c r="Q6295" s="5" t="s">
        <v>294</v>
      </c>
      <c r="R6295" s="5" t="s">
        <v>294</v>
      </c>
      <c r="V6295" s="5" t="s">
        <v>17110</v>
      </c>
    </row>
    <row r="6296" spans="1:22" x14ac:dyDescent="0.35">
      <c r="A6296" s="5" t="s">
        <v>17112</v>
      </c>
      <c r="B6296" s="5" t="s">
        <v>17113</v>
      </c>
      <c r="C6296" s="5" t="s">
        <v>17107</v>
      </c>
      <c r="D6296" s="5" t="s">
        <v>28</v>
      </c>
      <c r="E6296" s="5">
        <v>6</v>
      </c>
      <c r="F6296" s="5" t="s">
        <v>294</v>
      </c>
      <c r="G6296" s="5" t="s">
        <v>294</v>
      </c>
      <c r="M6296" s="5" t="s">
        <v>794</v>
      </c>
      <c r="N6296" s="5" t="s">
        <v>294</v>
      </c>
      <c r="P6296" s="5" t="s">
        <v>294</v>
      </c>
      <c r="Q6296" s="5" t="s">
        <v>294</v>
      </c>
      <c r="R6296" s="5" t="s">
        <v>294</v>
      </c>
      <c r="V6296" s="5" t="s">
        <v>17112</v>
      </c>
    </row>
    <row r="6297" spans="1:22" x14ac:dyDescent="0.35">
      <c r="A6297" s="5" t="s">
        <v>17114</v>
      </c>
      <c r="B6297" s="5" t="s">
        <v>4497</v>
      </c>
      <c r="C6297" s="5" t="s">
        <v>17107</v>
      </c>
      <c r="D6297" s="5" t="s">
        <v>18</v>
      </c>
      <c r="E6297" s="5">
        <v>26</v>
      </c>
      <c r="F6297" s="5" t="s">
        <v>294</v>
      </c>
      <c r="G6297" s="5" t="s">
        <v>294</v>
      </c>
      <c r="M6297" s="5" t="s">
        <v>794</v>
      </c>
      <c r="N6297" s="5" t="s">
        <v>294</v>
      </c>
      <c r="O6297" s="5" t="s">
        <v>294</v>
      </c>
      <c r="P6297" s="5" t="s">
        <v>294</v>
      </c>
      <c r="Q6297" s="5" t="s">
        <v>294</v>
      </c>
      <c r="R6297" s="5" t="s">
        <v>297</v>
      </c>
      <c r="V6297" s="5" t="s">
        <v>17114</v>
      </c>
    </row>
    <row r="6298" spans="1:22" x14ac:dyDescent="0.35">
      <c r="A6298" s="5" t="s">
        <v>17115</v>
      </c>
      <c r="B6298" s="5" t="s">
        <v>3907</v>
      </c>
      <c r="C6298" s="5" t="s">
        <v>17116</v>
      </c>
      <c r="D6298" s="5" t="s">
        <v>18</v>
      </c>
      <c r="E6298" s="5">
        <v>20</v>
      </c>
      <c r="F6298" s="5" t="s">
        <v>294</v>
      </c>
      <c r="G6298" s="5" t="s">
        <v>294</v>
      </c>
      <c r="M6298" s="5" t="s">
        <v>3826</v>
      </c>
      <c r="N6298" s="5" t="s">
        <v>294</v>
      </c>
      <c r="P6298" s="5" t="s">
        <v>294</v>
      </c>
      <c r="Q6298" s="5" t="s">
        <v>294</v>
      </c>
      <c r="R6298" s="5" t="s">
        <v>294</v>
      </c>
    </row>
    <row r="6299" spans="1:22" x14ac:dyDescent="0.35">
      <c r="A6299" s="5" t="s">
        <v>17117</v>
      </c>
      <c r="B6299" s="5" t="s">
        <v>5512</v>
      </c>
      <c r="C6299" s="5" t="s">
        <v>17116</v>
      </c>
      <c r="D6299" s="5" t="s">
        <v>18</v>
      </c>
      <c r="E6299" s="5">
        <v>1</v>
      </c>
      <c r="F6299" s="5" t="s">
        <v>294</v>
      </c>
      <c r="G6299" s="5" t="s">
        <v>294</v>
      </c>
      <c r="L6299" s="5" t="s">
        <v>8808</v>
      </c>
      <c r="M6299" s="5" t="s">
        <v>794</v>
      </c>
      <c r="N6299" s="5" t="s">
        <v>294</v>
      </c>
      <c r="O6299" s="5" t="s">
        <v>294</v>
      </c>
      <c r="P6299" s="5" t="s">
        <v>294</v>
      </c>
      <c r="Q6299" s="5" t="s">
        <v>294</v>
      </c>
      <c r="R6299" s="5" t="s">
        <v>294</v>
      </c>
      <c r="S6299" s="5" t="s">
        <v>2333</v>
      </c>
    </row>
    <row r="6300" spans="1:22" x14ac:dyDescent="0.35">
      <c r="A6300" s="5" t="s">
        <v>17118</v>
      </c>
      <c r="B6300" s="5" t="s">
        <v>17119</v>
      </c>
      <c r="C6300" s="5" t="s">
        <v>17116</v>
      </c>
      <c r="D6300" s="5" t="s">
        <v>18</v>
      </c>
      <c r="E6300" s="5">
        <v>50</v>
      </c>
      <c r="F6300" s="5" t="s">
        <v>294</v>
      </c>
      <c r="G6300" s="5" t="s">
        <v>294</v>
      </c>
      <c r="M6300" s="5" t="s">
        <v>794</v>
      </c>
      <c r="N6300" s="5" t="s">
        <v>297</v>
      </c>
      <c r="O6300" s="5" t="s">
        <v>294</v>
      </c>
      <c r="P6300" s="5" t="s">
        <v>294</v>
      </c>
      <c r="Q6300" s="5" t="s">
        <v>297</v>
      </c>
      <c r="R6300" s="5" t="s">
        <v>294</v>
      </c>
    </row>
    <row r="6301" spans="1:22" x14ac:dyDescent="0.35">
      <c r="A6301" s="5" t="s">
        <v>17120</v>
      </c>
      <c r="B6301" s="5" t="s">
        <v>111</v>
      </c>
      <c r="C6301" s="5" t="s">
        <v>17116</v>
      </c>
      <c r="D6301" s="5" t="s">
        <v>1655</v>
      </c>
      <c r="E6301" s="5">
        <v>77</v>
      </c>
      <c r="F6301" s="5" t="s">
        <v>294</v>
      </c>
      <c r="G6301" s="5" t="s">
        <v>294</v>
      </c>
      <c r="M6301" s="5" t="s">
        <v>794</v>
      </c>
      <c r="N6301" s="5" t="s">
        <v>294</v>
      </c>
      <c r="O6301" s="5" t="s">
        <v>294</v>
      </c>
      <c r="P6301" s="5" t="s">
        <v>294</v>
      </c>
      <c r="Q6301" s="5" t="s">
        <v>294</v>
      </c>
      <c r="R6301" s="5" t="s">
        <v>294</v>
      </c>
    </row>
    <row r="6302" spans="1:22" x14ac:dyDescent="0.35">
      <c r="A6302" s="5" t="s">
        <v>17121</v>
      </c>
      <c r="B6302" s="5" t="s">
        <v>13590</v>
      </c>
      <c r="C6302" s="5" t="s">
        <v>17116</v>
      </c>
      <c r="D6302" s="5" t="s">
        <v>18</v>
      </c>
      <c r="E6302" s="5">
        <v>30</v>
      </c>
      <c r="F6302" s="5" t="s">
        <v>294</v>
      </c>
      <c r="G6302" s="5" t="s">
        <v>294</v>
      </c>
      <c r="M6302" s="5" t="s">
        <v>794</v>
      </c>
      <c r="N6302" s="5" t="s">
        <v>294</v>
      </c>
      <c r="O6302" s="5" t="s">
        <v>294</v>
      </c>
      <c r="P6302" s="5" t="s">
        <v>294</v>
      </c>
      <c r="Q6302" s="5" t="s">
        <v>294</v>
      </c>
      <c r="R6302" s="5" t="s">
        <v>297</v>
      </c>
      <c r="U6302" s="5" t="s">
        <v>17122</v>
      </c>
    </row>
    <row r="6303" spans="1:22" x14ac:dyDescent="0.35">
      <c r="A6303" s="5" t="s">
        <v>17123</v>
      </c>
      <c r="B6303" s="5" t="s">
        <v>17124</v>
      </c>
      <c r="C6303" s="5" t="s">
        <v>17125</v>
      </c>
      <c r="D6303" s="5" t="s">
        <v>20</v>
      </c>
      <c r="E6303" s="5">
        <v>10</v>
      </c>
      <c r="F6303" s="5" t="s">
        <v>294</v>
      </c>
      <c r="G6303" s="5" t="s">
        <v>294</v>
      </c>
      <c r="M6303" s="5" t="s">
        <v>794</v>
      </c>
      <c r="N6303" s="5" t="s">
        <v>294</v>
      </c>
      <c r="P6303" s="5" t="s">
        <v>294</v>
      </c>
      <c r="Q6303" s="5" t="s">
        <v>294</v>
      </c>
      <c r="R6303" s="5" t="s">
        <v>294</v>
      </c>
      <c r="V6303" s="5" t="s">
        <v>17123</v>
      </c>
    </row>
    <row r="6304" spans="1:22" x14ac:dyDescent="0.35">
      <c r="A6304" s="5" t="s">
        <v>17126</v>
      </c>
      <c r="B6304" s="5" t="s">
        <v>17127</v>
      </c>
      <c r="C6304" s="5" t="s">
        <v>17125</v>
      </c>
      <c r="D6304" s="5" t="s">
        <v>28</v>
      </c>
      <c r="E6304" s="5">
        <v>6</v>
      </c>
      <c r="F6304" s="5" t="s">
        <v>294</v>
      </c>
      <c r="G6304" s="5" t="s">
        <v>294</v>
      </c>
      <c r="M6304" s="5" t="s">
        <v>794</v>
      </c>
      <c r="N6304" s="5" t="s">
        <v>294</v>
      </c>
      <c r="P6304" s="5" t="s">
        <v>294</v>
      </c>
      <c r="Q6304" s="5" t="s">
        <v>294</v>
      </c>
      <c r="R6304" s="5" t="s">
        <v>294</v>
      </c>
      <c r="V6304" s="5" t="s">
        <v>17126</v>
      </c>
    </row>
    <row r="6305" spans="1:22" x14ac:dyDescent="0.35">
      <c r="A6305" s="5" t="s">
        <v>17128</v>
      </c>
      <c r="B6305" s="5" t="s">
        <v>17129</v>
      </c>
      <c r="C6305" s="5" t="s">
        <v>17125</v>
      </c>
      <c r="D6305" s="5" t="s">
        <v>18</v>
      </c>
      <c r="E6305" s="5">
        <v>200</v>
      </c>
      <c r="F6305" s="5" t="s">
        <v>294</v>
      </c>
      <c r="G6305" s="5" t="s">
        <v>297</v>
      </c>
      <c r="M6305" s="5" t="s">
        <v>794</v>
      </c>
      <c r="N6305" s="5" t="s">
        <v>294</v>
      </c>
      <c r="P6305" s="5" t="s">
        <v>294</v>
      </c>
      <c r="Q6305" s="5" t="s">
        <v>294</v>
      </c>
      <c r="R6305" s="5" t="s">
        <v>294</v>
      </c>
      <c r="V6305" s="5" t="s">
        <v>17128</v>
      </c>
    </row>
    <row r="6306" spans="1:22" x14ac:dyDescent="0.35">
      <c r="A6306" s="5" t="s">
        <v>17130</v>
      </c>
      <c r="B6306" s="5" t="s">
        <v>17131</v>
      </c>
      <c r="C6306" s="5" t="s">
        <v>17125</v>
      </c>
      <c r="D6306" s="5" t="s">
        <v>22</v>
      </c>
      <c r="E6306" s="5">
        <v>19</v>
      </c>
      <c r="F6306" s="5" t="s">
        <v>294</v>
      </c>
      <c r="G6306" s="5" t="s">
        <v>294</v>
      </c>
      <c r="M6306" s="5" t="s">
        <v>3826</v>
      </c>
      <c r="N6306" s="5" t="s">
        <v>294</v>
      </c>
      <c r="O6306" s="5" t="s">
        <v>294</v>
      </c>
      <c r="P6306" s="5" t="s">
        <v>294</v>
      </c>
      <c r="Q6306" s="5" t="s">
        <v>294</v>
      </c>
      <c r="R6306" s="5" t="s">
        <v>294</v>
      </c>
      <c r="V6306" s="5" t="s">
        <v>17130</v>
      </c>
    </row>
    <row r="6307" spans="1:22" x14ac:dyDescent="0.35">
      <c r="A6307" s="5" t="s">
        <v>17132</v>
      </c>
      <c r="B6307" s="5" t="s">
        <v>17133</v>
      </c>
      <c r="C6307" s="5" t="s">
        <v>17125</v>
      </c>
      <c r="D6307" s="5" t="s">
        <v>22</v>
      </c>
      <c r="E6307" s="5">
        <v>19</v>
      </c>
      <c r="F6307" s="5" t="s">
        <v>294</v>
      </c>
      <c r="G6307" s="5" t="s">
        <v>294</v>
      </c>
      <c r="M6307" s="5" t="s">
        <v>794</v>
      </c>
      <c r="N6307" s="5" t="s">
        <v>294</v>
      </c>
      <c r="O6307" s="5" t="s">
        <v>294</v>
      </c>
      <c r="P6307" s="5" t="s">
        <v>294</v>
      </c>
      <c r="Q6307" s="5" t="s">
        <v>294</v>
      </c>
      <c r="R6307" s="5" t="s">
        <v>297</v>
      </c>
      <c r="V6307" s="5" t="s">
        <v>17134</v>
      </c>
    </row>
    <row r="6308" spans="1:22" x14ac:dyDescent="0.35">
      <c r="A6308" s="5" t="s">
        <v>17135</v>
      </c>
      <c r="B6308" s="5" t="s">
        <v>17136</v>
      </c>
      <c r="C6308" s="5" t="s">
        <v>17125</v>
      </c>
      <c r="D6308" s="5" t="s">
        <v>20</v>
      </c>
      <c r="E6308" s="5">
        <v>10</v>
      </c>
      <c r="F6308" s="5" t="s">
        <v>294</v>
      </c>
      <c r="G6308" s="5" t="s">
        <v>294</v>
      </c>
      <c r="M6308" s="5" t="s">
        <v>794</v>
      </c>
      <c r="N6308" s="5" t="s">
        <v>294</v>
      </c>
      <c r="P6308" s="5" t="s">
        <v>294</v>
      </c>
      <c r="Q6308" s="5" t="s">
        <v>294</v>
      </c>
      <c r="R6308" s="5" t="s">
        <v>294</v>
      </c>
      <c r="V6308" s="5" t="s">
        <v>17135</v>
      </c>
    </row>
    <row r="6309" spans="1:22" x14ac:dyDescent="0.35">
      <c r="A6309" s="5" t="s">
        <v>17137</v>
      </c>
      <c r="B6309" s="5" t="s">
        <v>17138</v>
      </c>
      <c r="C6309" s="5" t="s">
        <v>17125</v>
      </c>
      <c r="D6309" s="5" t="s">
        <v>18</v>
      </c>
      <c r="E6309" s="5">
        <v>9</v>
      </c>
      <c r="F6309" s="5" t="s">
        <v>294</v>
      </c>
      <c r="G6309" s="5" t="s">
        <v>294</v>
      </c>
      <c r="M6309" s="5" t="s">
        <v>794</v>
      </c>
      <c r="N6309" s="5" t="s">
        <v>294</v>
      </c>
      <c r="O6309" s="5" t="s">
        <v>294</v>
      </c>
      <c r="P6309" s="5" t="s">
        <v>294</v>
      </c>
      <c r="Q6309" s="5" t="s">
        <v>294</v>
      </c>
      <c r="R6309" s="5" t="s">
        <v>297</v>
      </c>
      <c r="V6309" s="5" t="s">
        <v>17137</v>
      </c>
    </row>
    <row r="6310" spans="1:22" x14ac:dyDescent="0.35">
      <c r="A6310" s="5" t="s">
        <v>17139</v>
      </c>
      <c r="B6310" s="5" t="s">
        <v>17140</v>
      </c>
      <c r="C6310" s="5" t="s">
        <v>17125</v>
      </c>
      <c r="D6310" s="5" t="s">
        <v>4073</v>
      </c>
      <c r="E6310" s="5">
        <v>2000</v>
      </c>
      <c r="F6310" s="5" t="s">
        <v>294</v>
      </c>
      <c r="G6310" s="5" t="s">
        <v>294</v>
      </c>
      <c r="M6310" s="5" t="s">
        <v>794</v>
      </c>
      <c r="N6310" s="5" t="s">
        <v>294</v>
      </c>
      <c r="P6310" s="5" t="s">
        <v>294</v>
      </c>
      <c r="Q6310" s="5" t="s">
        <v>294</v>
      </c>
      <c r="R6310" s="5" t="s">
        <v>294</v>
      </c>
      <c r="V6310" s="5" t="s">
        <v>17139</v>
      </c>
    </row>
    <row r="6311" spans="1:22" x14ac:dyDescent="0.35">
      <c r="A6311" s="5" t="s">
        <v>17141</v>
      </c>
      <c r="B6311" s="5" t="s">
        <v>17142</v>
      </c>
      <c r="C6311" s="5" t="s">
        <v>17125</v>
      </c>
      <c r="D6311" s="5" t="s">
        <v>28</v>
      </c>
      <c r="E6311" s="5">
        <v>6</v>
      </c>
      <c r="F6311" s="5" t="s">
        <v>294</v>
      </c>
      <c r="G6311" s="5" t="s">
        <v>294</v>
      </c>
      <c r="M6311" s="5" t="s">
        <v>794</v>
      </c>
      <c r="N6311" s="5" t="s">
        <v>294</v>
      </c>
      <c r="P6311" s="5" t="s">
        <v>294</v>
      </c>
      <c r="Q6311" s="5" t="s">
        <v>294</v>
      </c>
      <c r="R6311" s="5" t="s">
        <v>294</v>
      </c>
      <c r="V6311" s="5" t="s">
        <v>17141</v>
      </c>
    </row>
    <row r="6312" spans="1:22" x14ac:dyDescent="0.35">
      <c r="A6312" s="5" t="s">
        <v>17143</v>
      </c>
      <c r="B6312" s="5" t="s">
        <v>17144</v>
      </c>
      <c r="C6312" s="5" t="s">
        <v>17125</v>
      </c>
      <c r="D6312" s="5" t="s">
        <v>20</v>
      </c>
      <c r="E6312" s="5">
        <v>10</v>
      </c>
      <c r="F6312" s="5" t="s">
        <v>294</v>
      </c>
      <c r="G6312" s="5" t="s">
        <v>294</v>
      </c>
      <c r="M6312" s="5" t="s">
        <v>794</v>
      </c>
      <c r="N6312" s="5" t="s">
        <v>294</v>
      </c>
      <c r="P6312" s="5" t="s">
        <v>294</v>
      </c>
      <c r="Q6312" s="5" t="s">
        <v>294</v>
      </c>
      <c r="R6312" s="5" t="s">
        <v>294</v>
      </c>
      <c r="V6312" s="5" t="s">
        <v>17143</v>
      </c>
    </row>
    <row r="6313" spans="1:22" x14ac:dyDescent="0.35">
      <c r="A6313" s="5" t="s">
        <v>17145</v>
      </c>
      <c r="B6313" s="5" t="s">
        <v>13590</v>
      </c>
      <c r="C6313" s="5" t="s">
        <v>17125</v>
      </c>
      <c r="D6313" s="5" t="s">
        <v>18</v>
      </c>
      <c r="E6313" s="5">
        <v>26</v>
      </c>
      <c r="F6313" s="5" t="s">
        <v>294</v>
      </c>
      <c r="G6313" s="5" t="s">
        <v>294</v>
      </c>
      <c r="M6313" s="5" t="s">
        <v>794</v>
      </c>
      <c r="N6313" s="5" t="s">
        <v>294</v>
      </c>
      <c r="O6313" s="5" t="s">
        <v>294</v>
      </c>
      <c r="P6313" s="5" t="s">
        <v>294</v>
      </c>
      <c r="Q6313" s="5" t="s">
        <v>294</v>
      </c>
      <c r="R6313" s="5" t="s">
        <v>297</v>
      </c>
      <c r="V6313" s="5" t="s">
        <v>17145</v>
      </c>
    </row>
    <row r="6314" spans="1:22" x14ac:dyDescent="0.35">
      <c r="A6314" s="5" t="s">
        <v>17146</v>
      </c>
      <c r="B6314" s="5" t="s">
        <v>17147</v>
      </c>
      <c r="C6314" s="5" t="s">
        <v>17125</v>
      </c>
      <c r="D6314" s="5" t="s">
        <v>18</v>
      </c>
      <c r="E6314" s="5">
        <v>16</v>
      </c>
      <c r="F6314" s="5" t="s">
        <v>294</v>
      </c>
      <c r="G6314" s="5" t="s">
        <v>294</v>
      </c>
      <c r="M6314" s="5" t="s">
        <v>794</v>
      </c>
      <c r="N6314" s="5" t="s">
        <v>294</v>
      </c>
      <c r="O6314" s="5" t="s">
        <v>294</v>
      </c>
      <c r="P6314" s="5" t="s">
        <v>294</v>
      </c>
      <c r="Q6314" s="5" t="s">
        <v>294</v>
      </c>
      <c r="R6314" s="5" t="s">
        <v>297</v>
      </c>
      <c r="V6314" s="5" t="s">
        <v>17146</v>
      </c>
    </row>
    <row r="6315" spans="1:22" x14ac:dyDescent="0.35">
      <c r="A6315" s="5" t="s">
        <v>17148</v>
      </c>
      <c r="B6315" s="5" t="s">
        <v>17149</v>
      </c>
      <c r="C6315" s="5" t="s">
        <v>17125</v>
      </c>
      <c r="D6315" s="5" t="s">
        <v>18</v>
      </c>
      <c r="E6315" s="5">
        <v>1000</v>
      </c>
      <c r="F6315" s="5" t="s">
        <v>294</v>
      </c>
      <c r="G6315" s="5" t="s">
        <v>294</v>
      </c>
      <c r="M6315" s="5" t="s">
        <v>794</v>
      </c>
      <c r="N6315" s="5" t="s">
        <v>294</v>
      </c>
      <c r="P6315" s="5" t="s">
        <v>294</v>
      </c>
      <c r="Q6315" s="5" t="s">
        <v>294</v>
      </c>
      <c r="R6315" s="5" t="s">
        <v>294</v>
      </c>
      <c r="V6315" s="5" t="s">
        <v>17148</v>
      </c>
    </row>
    <row r="6316" spans="1:22" x14ac:dyDescent="0.35">
      <c r="A6316" s="5" t="s">
        <v>17150</v>
      </c>
      <c r="B6316" s="5" t="s">
        <v>17151</v>
      </c>
      <c r="C6316" s="5" t="s">
        <v>17125</v>
      </c>
      <c r="D6316" s="5" t="s">
        <v>28</v>
      </c>
      <c r="E6316" s="5">
        <v>6</v>
      </c>
      <c r="F6316" s="5" t="s">
        <v>294</v>
      </c>
      <c r="G6316" s="5" t="s">
        <v>294</v>
      </c>
      <c r="M6316" s="5" t="s">
        <v>794</v>
      </c>
      <c r="N6316" s="5" t="s">
        <v>294</v>
      </c>
      <c r="P6316" s="5" t="s">
        <v>294</v>
      </c>
      <c r="Q6316" s="5" t="s">
        <v>294</v>
      </c>
      <c r="R6316" s="5" t="s">
        <v>294</v>
      </c>
      <c r="V6316" s="5" t="s">
        <v>17150</v>
      </c>
    </row>
    <row r="6317" spans="1:22" x14ac:dyDescent="0.35">
      <c r="A6317" s="5" t="s">
        <v>17152</v>
      </c>
      <c r="B6317" s="5" t="s">
        <v>17153</v>
      </c>
      <c r="C6317" s="5" t="s">
        <v>17125</v>
      </c>
      <c r="D6317" s="5" t="s">
        <v>22</v>
      </c>
      <c r="E6317" s="5">
        <v>19</v>
      </c>
      <c r="F6317" s="5" t="s">
        <v>294</v>
      </c>
      <c r="G6317" s="5" t="s">
        <v>294</v>
      </c>
      <c r="M6317" s="5" t="s">
        <v>794</v>
      </c>
      <c r="N6317" s="5" t="s">
        <v>294</v>
      </c>
      <c r="O6317" s="5" t="s">
        <v>294</v>
      </c>
      <c r="P6317" s="5" t="s">
        <v>294</v>
      </c>
      <c r="Q6317" s="5" t="s">
        <v>294</v>
      </c>
      <c r="R6317" s="5" t="s">
        <v>297</v>
      </c>
      <c r="V6317" s="5" t="s">
        <v>17154</v>
      </c>
    </row>
    <row r="6318" spans="1:22" x14ac:dyDescent="0.35">
      <c r="A6318" s="5" t="s">
        <v>17155</v>
      </c>
      <c r="B6318" s="5" t="s">
        <v>17156</v>
      </c>
      <c r="C6318" s="5" t="s">
        <v>17125</v>
      </c>
      <c r="D6318" s="5" t="s">
        <v>18</v>
      </c>
      <c r="E6318" s="5">
        <v>20</v>
      </c>
      <c r="F6318" s="5" t="s">
        <v>294</v>
      </c>
      <c r="G6318" s="5" t="s">
        <v>297</v>
      </c>
      <c r="M6318" s="5" t="s">
        <v>794</v>
      </c>
      <c r="N6318" s="5" t="s">
        <v>294</v>
      </c>
      <c r="O6318" s="5" t="s">
        <v>294</v>
      </c>
      <c r="P6318" s="5" t="s">
        <v>294</v>
      </c>
      <c r="Q6318" s="5" t="s">
        <v>294</v>
      </c>
      <c r="R6318" s="5" t="s">
        <v>2674</v>
      </c>
      <c r="V6318" s="5" t="s">
        <v>17155</v>
      </c>
    </row>
    <row r="6319" spans="1:22" x14ac:dyDescent="0.35">
      <c r="A6319" s="5" t="s">
        <v>17157</v>
      </c>
      <c r="B6319" s="5" t="s">
        <v>17158</v>
      </c>
      <c r="C6319" s="5" t="s">
        <v>17125</v>
      </c>
      <c r="D6319" s="5" t="s">
        <v>22</v>
      </c>
      <c r="E6319" s="5">
        <v>19</v>
      </c>
      <c r="F6319" s="5" t="s">
        <v>294</v>
      </c>
      <c r="G6319" s="5" t="s">
        <v>294</v>
      </c>
      <c r="M6319" s="5" t="s">
        <v>794</v>
      </c>
      <c r="N6319" s="5" t="s">
        <v>294</v>
      </c>
      <c r="P6319" s="5" t="s">
        <v>294</v>
      </c>
      <c r="Q6319" s="5" t="s">
        <v>294</v>
      </c>
      <c r="R6319" s="5" t="s">
        <v>297</v>
      </c>
      <c r="V6319" s="5" t="s">
        <v>17157</v>
      </c>
    </row>
    <row r="6320" spans="1:22" x14ac:dyDescent="0.35">
      <c r="A6320" s="5" t="s">
        <v>17159</v>
      </c>
      <c r="B6320" s="5" t="s">
        <v>17160</v>
      </c>
      <c r="C6320" s="5" t="s">
        <v>17125</v>
      </c>
      <c r="D6320" s="5" t="s">
        <v>18</v>
      </c>
      <c r="E6320" s="5">
        <v>200</v>
      </c>
      <c r="F6320" s="5" t="s">
        <v>294</v>
      </c>
      <c r="G6320" s="5" t="s">
        <v>294</v>
      </c>
      <c r="M6320" s="5" t="s">
        <v>794</v>
      </c>
      <c r="N6320" s="5" t="s">
        <v>294</v>
      </c>
      <c r="P6320" s="5" t="s">
        <v>294</v>
      </c>
      <c r="Q6320" s="5" t="s">
        <v>294</v>
      </c>
      <c r="R6320" s="5" t="s">
        <v>294</v>
      </c>
      <c r="V6320" s="5" t="s">
        <v>17159</v>
      </c>
    </row>
    <row r="6321" spans="1:22" x14ac:dyDescent="0.35">
      <c r="A6321" s="5" t="s">
        <v>17161</v>
      </c>
      <c r="B6321" s="5" t="s">
        <v>8790</v>
      </c>
      <c r="C6321" s="5" t="s">
        <v>17125</v>
      </c>
      <c r="D6321" s="5" t="s">
        <v>18</v>
      </c>
      <c r="E6321" s="5">
        <v>10</v>
      </c>
      <c r="F6321" s="5" t="s">
        <v>294</v>
      </c>
      <c r="G6321" s="5" t="s">
        <v>294</v>
      </c>
      <c r="M6321" s="5" t="s">
        <v>794</v>
      </c>
      <c r="N6321" s="5" t="s">
        <v>294</v>
      </c>
      <c r="P6321" s="5" t="s">
        <v>294</v>
      </c>
      <c r="Q6321" s="5" t="s">
        <v>294</v>
      </c>
      <c r="R6321" s="5" t="s">
        <v>294</v>
      </c>
      <c r="V6321" s="5" t="s">
        <v>17161</v>
      </c>
    </row>
    <row r="6322" spans="1:22" x14ac:dyDescent="0.35">
      <c r="A6322" s="5" t="s">
        <v>17162</v>
      </c>
      <c r="B6322" s="5" t="s">
        <v>17163</v>
      </c>
      <c r="C6322" s="5" t="s">
        <v>17164</v>
      </c>
      <c r="D6322" s="5" t="s">
        <v>22</v>
      </c>
      <c r="E6322" s="5">
        <v>19</v>
      </c>
      <c r="F6322" s="5" t="s">
        <v>294</v>
      </c>
      <c r="G6322" s="5" t="s">
        <v>294</v>
      </c>
      <c r="M6322" s="5" t="s">
        <v>794</v>
      </c>
      <c r="N6322" s="5" t="s">
        <v>294</v>
      </c>
      <c r="O6322" s="5" t="s">
        <v>294</v>
      </c>
      <c r="P6322" s="5" t="s">
        <v>294</v>
      </c>
      <c r="Q6322" s="5" t="s">
        <v>294</v>
      </c>
      <c r="R6322" s="5" t="s">
        <v>297</v>
      </c>
      <c r="V6322" s="5" t="s">
        <v>17162</v>
      </c>
    </row>
    <row r="6323" spans="1:22" x14ac:dyDescent="0.35">
      <c r="A6323" s="5" t="s">
        <v>17165</v>
      </c>
      <c r="B6323" s="5" t="s">
        <v>4045</v>
      </c>
      <c r="C6323" s="5" t="s">
        <v>17164</v>
      </c>
      <c r="D6323" s="5" t="s">
        <v>22</v>
      </c>
      <c r="E6323" s="5">
        <v>19</v>
      </c>
      <c r="F6323" s="5" t="s">
        <v>294</v>
      </c>
      <c r="G6323" s="5" t="s">
        <v>294</v>
      </c>
      <c r="M6323" s="5" t="s">
        <v>3826</v>
      </c>
      <c r="N6323" s="5" t="s">
        <v>294</v>
      </c>
      <c r="P6323" s="5" t="s">
        <v>294</v>
      </c>
      <c r="Q6323" s="5" t="s">
        <v>294</v>
      </c>
      <c r="R6323" s="5" t="s">
        <v>294</v>
      </c>
      <c r="V6323" s="5" t="s">
        <v>17165</v>
      </c>
    </row>
    <row r="6324" spans="1:22" x14ac:dyDescent="0.35">
      <c r="A6324" s="5" t="s">
        <v>17166</v>
      </c>
      <c r="B6324" s="5" t="s">
        <v>17167</v>
      </c>
      <c r="C6324" s="5" t="s">
        <v>17164</v>
      </c>
      <c r="D6324" s="5" t="s">
        <v>22</v>
      </c>
      <c r="E6324" s="5">
        <v>19</v>
      </c>
      <c r="F6324" s="5" t="s">
        <v>294</v>
      </c>
      <c r="G6324" s="5" t="s">
        <v>294</v>
      </c>
      <c r="M6324" s="5" t="s">
        <v>794</v>
      </c>
      <c r="N6324" s="5" t="s">
        <v>294</v>
      </c>
      <c r="O6324" s="5" t="s">
        <v>294</v>
      </c>
      <c r="P6324" s="5" t="s">
        <v>294</v>
      </c>
      <c r="Q6324" s="5" t="s">
        <v>294</v>
      </c>
      <c r="R6324" s="5" t="s">
        <v>297</v>
      </c>
      <c r="V6324" s="5" t="s">
        <v>17166</v>
      </c>
    </row>
    <row r="6325" spans="1:22" x14ac:dyDescent="0.35">
      <c r="A6325" s="5" t="s">
        <v>17168</v>
      </c>
      <c r="B6325" s="5" t="s">
        <v>12966</v>
      </c>
      <c r="C6325" s="5" t="s">
        <v>3753</v>
      </c>
      <c r="D6325" s="5" t="s">
        <v>22</v>
      </c>
      <c r="E6325" s="5">
        <v>18</v>
      </c>
      <c r="F6325" s="5" t="s">
        <v>294</v>
      </c>
      <c r="G6325" s="5" t="s">
        <v>294</v>
      </c>
      <c r="J6325" s="5" t="s">
        <v>8179</v>
      </c>
      <c r="M6325" s="5" t="s">
        <v>794</v>
      </c>
      <c r="N6325" s="5" t="s">
        <v>294</v>
      </c>
      <c r="P6325" s="5" t="s">
        <v>294</v>
      </c>
      <c r="Q6325" s="5" t="s">
        <v>294</v>
      </c>
      <c r="R6325" s="5" t="s">
        <v>294</v>
      </c>
      <c r="V6325" s="5" t="s">
        <v>17168</v>
      </c>
    </row>
    <row r="6326" spans="1:22" x14ac:dyDescent="0.35">
      <c r="A6326" s="5" t="s">
        <v>17169</v>
      </c>
      <c r="B6326" s="5" t="s">
        <v>11154</v>
      </c>
      <c r="C6326" s="5" t="s">
        <v>3753</v>
      </c>
      <c r="D6326" s="5" t="s">
        <v>18</v>
      </c>
      <c r="E6326" s="5">
        <v>50</v>
      </c>
      <c r="F6326" s="5" t="s">
        <v>294</v>
      </c>
      <c r="G6326" s="5" t="s">
        <v>294</v>
      </c>
      <c r="M6326" s="5" t="s">
        <v>794</v>
      </c>
      <c r="N6326" s="5" t="s">
        <v>294</v>
      </c>
      <c r="P6326" s="5" t="s">
        <v>294</v>
      </c>
      <c r="Q6326" s="5" t="s">
        <v>294</v>
      </c>
      <c r="R6326" s="5" t="s">
        <v>294</v>
      </c>
      <c r="V6326" s="5" t="s">
        <v>17169</v>
      </c>
    </row>
    <row r="6327" spans="1:22" x14ac:dyDescent="0.35">
      <c r="A6327" s="5" t="s">
        <v>17170</v>
      </c>
      <c r="B6327" s="5" t="s">
        <v>17171</v>
      </c>
      <c r="C6327" s="5" t="s">
        <v>3753</v>
      </c>
      <c r="D6327" s="5" t="s">
        <v>18</v>
      </c>
      <c r="E6327" s="5">
        <v>50</v>
      </c>
      <c r="F6327" s="5" t="s">
        <v>294</v>
      </c>
      <c r="G6327" s="5" t="s">
        <v>294</v>
      </c>
      <c r="M6327" s="5" t="s">
        <v>794</v>
      </c>
      <c r="N6327" s="5" t="s">
        <v>294</v>
      </c>
      <c r="P6327" s="5" t="s">
        <v>294</v>
      </c>
      <c r="Q6327" s="5" t="s">
        <v>294</v>
      </c>
      <c r="R6327" s="5" t="s">
        <v>294</v>
      </c>
      <c r="V6327" s="5" t="s">
        <v>17170</v>
      </c>
    </row>
    <row r="6328" spans="1:22" x14ac:dyDescent="0.35">
      <c r="A6328" s="5" t="s">
        <v>17172</v>
      </c>
      <c r="B6328" s="5" t="s">
        <v>1012</v>
      </c>
      <c r="C6328" s="5" t="s">
        <v>3753</v>
      </c>
      <c r="D6328" s="5" t="s">
        <v>18</v>
      </c>
      <c r="E6328" s="5">
        <v>80</v>
      </c>
      <c r="F6328" s="5" t="s">
        <v>294</v>
      </c>
      <c r="G6328" s="5" t="s">
        <v>294</v>
      </c>
      <c r="M6328" s="5" t="s">
        <v>794</v>
      </c>
      <c r="N6328" s="5" t="s">
        <v>294</v>
      </c>
      <c r="P6328" s="5" t="s">
        <v>294</v>
      </c>
      <c r="Q6328" s="5" t="s">
        <v>294</v>
      </c>
      <c r="R6328" s="5" t="s">
        <v>294</v>
      </c>
      <c r="V6328" s="5" t="s">
        <v>17172</v>
      </c>
    </row>
    <row r="6329" spans="1:22" x14ac:dyDescent="0.35">
      <c r="A6329" s="5" t="s">
        <v>17173</v>
      </c>
      <c r="B6329" s="5" t="s">
        <v>17174</v>
      </c>
      <c r="C6329" s="5" t="s">
        <v>3753</v>
      </c>
      <c r="D6329" s="5" t="s">
        <v>24</v>
      </c>
      <c r="E6329" s="5">
        <v>12</v>
      </c>
      <c r="F6329" s="5" t="s">
        <v>294</v>
      </c>
      <c r="G6329" s="5" t="s">
        <v>294</v>
      </c>
      <c r="M6329" s="5" t="s">
        <v>794</v>
      </c>
      <c r="N6329" s="5" t="s">
        <v>294</v>
      </c>
      <c r="P6329" s="5" t="s">
        <v>294</v>
      </c>
      <c r="Q6329" s="5" t="s">
        <v>294</v>
      </c>
      <c r="R6329" s="5" t="s">
        <v>294</v>
      </c>
      <c r="V6329" s="5" t="s">
        <v>17173</v>
      </c>
    </row>
    <row r="6330" spans="1:22" x14ac:dyDescent="0.35">
      <c r="A6330" s="5" t="s">
        <v>17175</v>
      </c>
      <c r="B6330" s="5" t="s">
        <v>17176</v>
      </c>
      <c r="C6330" s="5" t="s">
        <v>3753</v>
      </c>
      <c r="D6330" s="5" t="s">
        <v>18</v>
      </c>
      <c r="E6330" s="5">
        <v>10</v>
      </c>
      <c r="F6330" s="5" t="s">
        <v>294</v>
      </c>
      <c r="G6330" s="5" t="s">
        <v>297</v>
      </c>
      <c r="M6330" s="5" t="s">
        <v>3826</v>
      </c>
      <c r="N6330" s="5" t="s">
        <v>294</v>
      </c>
      <c r="P6330" s="5" t="s">
        <v>294</v>
      </c>
      <c r="Q6330" s="5" t="s">
        <v>294</v>
      </c>
      <c r="R6330" s="5" t="s">
        <v>294</v>
      </c>
      <c r="V6330" s="5" t="s">
        <v>3753</v>
      </c>
    </row>
    <row r="6331" spans="1:22" x14ac:dyDescent="0.35">
      <c r="A6331" s="5" t="s">
        <v>17177</v>
      </c>
      <c r="B6331" s="5" t="s">
        <v>16348</v>
      </c>
      <c r="C6331" s="5" t="s">
        <v>3753</v>
      </c>
      <c r="D6331" s="5" t="s">
        <v>18</v>
      </c>
      <c r="E6331" s="5">
        <v>8</v>
      </c>
      <c r="F6331" s="5" t="s">
        <v>294</v>
      </c>
      <c r="G6331" s="5" t="s">
        <v>294</v>
      </c>
      <c r="J6331" s="5" t="s">
        <v>3756</v>
      </c>
      <c r="M6331" s="5" t="s">
        <v>794</v>
      </c>
      <c r="N6331" s="5" t="s">
        <v>294</v>
      </c>
      <c r="P6331" s="5" t="s">
        <v>294</v>
      </c>
      <c r="Q6331" s="5" t="s">
        <v>294</v>
      </c>
      <c r="R6331" s="5" t="s">
        <v>294</v>
      </c>
      <c r="V6331" s="5" t="s">
        <v>17177</v>
      </c>
    </row>
    <row r="6332" spans="1:22" x14ac:dyDescent="0.35">
      <c r="A6332" s="5" t="s">
        <v>17178</v>
      </c>
      <c r="B6332" s="5" t="s">
        <v>17179</v>
      </c>
      <c r="C6332" s="5" t="s">
        <v>17180</v>
      </c>
      <c r="D6332" s="5" t="s">
        <v>22</v>
      </c>
      <c r="E6332" s="5">
        <v>18</v>
      </c>
      <c r="F6332" s="5" t="s">
        <v>294</v>
      </c>
      <c r="G6332" s="5" t="s">
        <v>294</v>
      </c>
      <c r="M6332" s="5" t="s">
        <v>3826</v>
      </c>
      <c r="N6332" s="5" t="s">
        <v>294</v>
      </c>
      <c r="P6332" s="5" t="s">
        <v>294</v>
      </c>
      <c r="Q6332" s="5" t="s">
        <v>294</v>
      </c>
      <c r="R6332" s="5" t="s">
        <v>294</v>
      </c>
      <c r="V6332" s="5" t="s">
        <v>17178</v>
      </c>
    </row>
    <row r="6333" spans="1:22" x14ac:dyDescent="0.35">
      <c r="A6333" s="5" t="s">
        <v>17181</v>
      </c>
      <c r="B6333" s="5" t="s">
        <v>17176</v>
      </c>
      <c r="C6333" s="5" t="s">
        <v>17180</v>
      </c>
      <c r="D6333" s="5" t="s">
        <v>18</v>
      </c>
      <c r="E6333" s="5">
        <v>10</v>
      </c>
      <c r="F6333" s="5" t="s">
        <v>294</v>
      </c>
      <c r="G6333" s="5" t="s">
        <v>297</v>
      </c>
      <c r="J6333" s="5" t="s">
        <v>3753</v>
      </c>
      <c r="M6333" s="5" t="s">
        <v>794</v>
      </c>
      <c r="N6333" s="5" t="s">
        <v>294</v>
      </c>
      <c r="P6333" s="5" t="s">
        <v>294</v>
      </c>
      <c r="Q6333" s="5" t="s">
        <v>294</v>
      </c>
      <c r="R6333" s="5" t="s">
        <v>297</v>
      </c>
      <c r="V6333" s="5" t="s">
        <v>17181</v>
      </c>
    </row>
    <row r="6334" spans="1:22" x14ac:dyDescent="0.35">
      <c r="A6334" s="5" t="s">
        <v>17182</v>
      </c>
      <c r="B6334" s="5" t="s">
        <v>1383</v>
      </c>
      <c r="C6334" s="5" t="s">
        <v>17180</v>
      </c>
      <c r="D6334" s="5" t="s">
        <v>18</v>
      </c>
      <c r="E6334" s="5">
        <v>20</v>
      </c>
      <c r="F6334" s="5" t="s">
        <v>294</v>
      </c>
      <c r="G6334" s="5" t="s">
        <v>297</v>
      </c>
      <c r="J6334" s="5" t="s">
        <v>1384</v>
      </c>
      <c r="M6334" s="5" t="s">
        <v>794</v>
      </c>
      <c r="N6334" s="5" t="s">
        <v>294</v>
      </c>
      <c r="O6334" s="5" t="s">
        <v>294</v>
      </c>
      <c r="P6334" s="5" t="s">
        <v>294</v>
      </c>
      <c r="Q6334" s="5" t="s">
        <v>294</v>
      </c>
      <c r="R6334" s="5" t="s">
        <v>297</v>
      </c>
      <c r="U6334" s="5" t="s">
        <v>17183</v>
      </c>
      <c r="V6334" s="5" t="s">
        <v>17182</v>
      </c>
    </row>
    <row r="6335" spans="1:22" x14ac:dyDescent="0.35">
      <c r="A6335" s="5" t="s">
        <v>17184</v>
      </c>
      <c r="B6335" s="5" t="s">
        <v>8470</v>
      </c>
      <c r="C6335" s="5" t="s">
        <v>3753</v>
      </c>
      <c r="D6335" s="5" t="s">
        <v>18</v>
      </c>
      <c r="E6335" s="5">
        <v>40</v>
      </c>
      <c r="F6335" s="5" t="s">
        <v>294</v>
      </c>
      <c r="G6335" s="5" t="s">
        <v>294</v>
      </c>
      <c r="M6335" s="5" t="s">
        <v>794</v>
      </c>
      <c r="N6335" s="5" t="s">
        <v>294</v>
      </c>
      <c r="P6335" s="5" t="s">
        <v>294</v>
      </c>
      <c r="Q6335" s="5" t="s">
        <v>294</v>
      </c>
      <c r="R6335" s="5" t="s">
        <v>294</v>
      </c>
      <c r="V6335" s="5" t="s">
        <v>17184</v>
      </c>
    </row>
    <row r="6336" spans="1:22" x14ac:dyDescent="0.35">
      <c r="A6336" s="5" t="s">
        <v>17185</v>
      </c>
      <c r="B6336" s="5" t="s">
        <v>111</v>
      </c>
      <c r="C6336" s="5" t="s">
        <v>3753</v>
      </c>
      <c r="D6336" s="5" t="s">
        <v>1655</v>
      </c>
      <c r="E6336" s="5">
        <v>77</v>
      </c>
      <c r="F6336" s="5" t="s">
        <v>294</v>
      </c>
      <c r="G6336" s="5" t="s">
        <v>294</v>
      </c>
      <c r="M6336" s="5" t="s">
        <v>794</v>
      </c>
      <c r="N6336" s="5" t="s">
        <v>294</v>
      </c>
      <c r="P6336" s="5" t="s">
        <v>294</v>
      </c>
      <c r="Q6336" s="5" t="s">
        <v>294</v>
      </c>
      <c r="R6336" s="5" t="s">
        <v>294</v>
      </c>
      <c r="V6336" s="5" t="s">
        <v>17185</v>
      </c>
    </row>
    <row r="6337" spans="1:22" x14ac:dyDescent="0.35">
      <c r="A6337" s="5" t="s">
        <v>17186</v>
      </c>
      <c r="B6337" s="5" t="s">
        <v>2700</v>
      </c>
      <c r="C6337" s="5" t="s">
        <v>3753</v>
      </c>
      <c r="D6337" s="5" t="s">
        <v>24</v>
      </c>
      <c r="E6337" s="5">
        <v>12</v>
      </c>
      <c r="F6337" s="5" t="s">
        <v>294</v>
      </c>
      <c r="G6337" s="5" t="s">
        <v>294</v>
      </c>
      <c r="M6337" s="5" t="s">
        <v>794</v>
      </c>
      <c r="N6337" s="5" t="s">
        <v>294</v>
      </c>
      <c r="P6337" s="5" t="s">
        <v>294</v>
      </c>
      <c r="Q6337" s="5" t="s">
        <v>294</v>
      </c>
      <c r="R6337" s="5" t="s">
        <v>294</v>
      </c>
      <c r="V6337" s="5" t="s">
        <v>17186</v>
      </c>
    </row>
    <row r="6338" spans="1:22" x14ac:dyDescent="0.35">
      <c r="A6338" s="5" t="s">
        <v>17187</v>
      </c>
      <c r="B6338" s="5" t="s">
        <v>17188</v>
      </c>
      <c r="C6338" s="5" t="s">
        <v>3753</v>
      </c>
      <c r="D6338" s="5" t="s">
        <v>18</v>
      </c>
      <c r="E6338" s="5">
        <v>80</v>
      </c>
      <c r="F6338" s="5" t="s">
        <v>294</v>
      </c>
      <c r="G6338" s="5" t="s">
        <v>294</v>
      </c>
      <c r="M6338" s="5" t="s">
        <v>794</v>
      </c>
      <c r="N6338" s="5" t="s">
        <v>294</v>
      </c>
      <c r="P6338" s="5" t="s">
        <v>294</v>
      </c>
      <c r="Q6338" s="5" t="s">
        <v>294</v>
      </c>
      <c r="R6338" s="5" t="s">
        <v>294</v>
      </c>
      <c r="V6338" s="5" t="s">
        <v>17187</v>
      </c>
    </row>
    <row r="6339" spans="1:22" x14ac:dyDescent="0.35">
      <c r="A6339" s="5" t="s">
        <v>17189</v>
      </c>
      <c r="B6339" s="5" t="s">
        <v>17190</v>
      </c>
      <c r="C6339" s="5" t="s">
        <v>17191</v>
      </c>
      <c r="D6339" s="5" t="s">
        <v>18</v>
      </c>
      <c r="E6339" s="5">
        <v>20</v>
      </c>
      <c r="F6339" s="5" t="s">
        <v>294</v>
      </c>
      <c r="G6339" s="5" t="s">
        <v>294</v>
      </c>
      <c r="M6339" s="5" t="s">
        <v>794</v>
      </c>
      <c r="N6339" s="5" t="s">
        <v>294</v>
      </c>
      <c r="O6339" s="5" t="s">
        <v>294</v>
      </c>
      <c r="P6339" s="5" t="s">
        <v>294</v>
      </c>
      <c r="Q6339" s="5" t="s">
        <v>294</v>
      </c>
      <c r="R6339" s="5" t="s">
        <v>294</v>
      </c>
      <c r="V6339" s="5" t="s">
        <v>17189</v>
      </c>
    </row>
    <row r="6340" spans="1:22" x14ac:dyDescent="0.35">
      <c r="A6340" s="5" t="s">
        <v>17192</v>
      </c>
      <c r="B6340" s="5" t="s">
        <v>17193</v>
      </c>
      <c r="C6340" s="5" t="s">
        <v>17191</v>
      </c>
      <c r="D6340" s="5" t="s">
        <v>18</v>
      </c>
      <c r="E6340" s="5">
        <v>8</v>
      </c>
      <c r="F6340" s="5" t="s">
        <v>294</v>
      </c>
      <c r="G6340" s="5" t="s">
        <v>297</v>
      </c>
      <c r="J6340" s="5" t="s">
        <v>8828</v>
      </c>
      <c r="M6340" s="5" t="s">
        <v>794</v>
      </c>
      <c r="N6340" s="5" t="s">
        <v>294</v>
      </c>
      <c r="R6340" s="5" t="s">
        <v>294</v>
      </c>
      <c r="V6340" s="5" t="s">
        <v>17194</v>
      </c>
    </row>
    <row r="6341" spans="1:22" x14ac:dyDescent="0.35">
      <c r="A6341" s="5" t="s">
        <v>17195</v>
      </c>
      <c r="B6341" s="5" t="s">
        <v>10212</v>
      </c>
      <c r="C6341" s="5" t="s">
        <v>17191</v>
      </c>
      <c r="D6341" s="5" t="s">
        <v>22</v>
      </c>
      <c r="E6341" s="5">
        <v>8</v>
      </c>
      <c r="F6341" s="5" t="s">
        <v>294</v>
      </c>
      <c r="G6341" s="5" t="s">
        <v>294</v>
      </c>
      <c r="J6341" s="5" t="s">
        <v>5174</v>
      </c>
      <c r="M6341" s="5" t="s">
        <v>794</v>
      </c>
      <c r="N6341" s="5" t="s">
        <v>294</v>
      </c>
      <c r="O6341" s="5" t="s">
        <v>294</v>
      </c>
      <c r="P6341" s="5" t="s">
        <v>294</v>
      </c>
      <c r="Q6341" s="5" t="s">
        <v>294</v>
      </c>
      <c r="R6341" s="5" t="s">
        <v>297</v>
      </c>
      <c r="V6341" s="5" t="s">
        <v>17196</v>
      </c>
    </row>
    <row r="6342" spans="1:22" x14ac:dyDescent="0.35">
      <c r="A6342" s="5" t="s">
        <v>17197</v>
      </c>
      <c r="B6342" s="5" t="s">
        <v>17198</v>
      </c>
      <c r="C6342" s="5" t="s">
        <v>17191</v>
      </c>
      <c r="D6342" s="5" t="s">
        <v>4073</v>
      </c>
      <c r="E6342" s="5">
        <v>60</v>
      </c>
      <c r="F6342" s="5" t="s">
        <v>294</v>
      </c>
      <c r="G6342" s="5" t="s">
        <v>294</v>
      </c>
      <c r="M6342" s="5" t="s">
        <v>794</v>
      </c>
      <c r="N6342" s="5" t="s">
        <v>294</v>
      </c>
      <c r="P6342" s="5" t="s">
        <v>294</v>
      </c>
      <c r="Q6342" s="5" t="s">
        <v>294</v>
      </c>
      <c r="R6342" s="5" t="s">
        <v>294</v>
      </c>
      <c r="V6342" s="5" t="s">
        <v>17197</v>
      </c>
    </row>
    <row r="6343" spans="1:22" x14ac:dyDescent="0.35">
      <c r="A6343" s="5" t="s">
        <v>17199</v>
      </c>
      <c r="B6343" s="5" t="s">
        <v>899</v>
      </c>
      <c r="C6343" s="5" t="s">
        <v>17191</v>
      </c>
      <c r="D6343" s="5" t="s">
        <v>20</v>
      </c>
      <c r="E6343" s="5">
        <v>10</v>
      </c>
      <c r="F6343" s="5" t="s">
        <v>294</v>
      </c>
      <c r="G6343" s="5" t="s">
        <v>294</v>
      </c>
      <c r="M6343" s="5" t="s">
        <v>794</v>
      </c>
      <c r="N6343" s="5" t="s">
        <v>294</v>
      </c>
      <c r="R6343" s="5" t="s">
        <v>294</v>
      </c>
      <c r="V6343" s="5" t="s">
        <v>17200</v>
      </c>
    </row>
    <row r="6344" spans="1:22" x14ac:dyDescent="0.35">
      <c r="A6344" s="5" t="s">
        <v>17201</v>
      </c>
      <c r="B6344" s="5" t="s">
        <v>17202</v>
      </c>
      <c r="C6344" s="5" t="s">
        <v>17191</v>
      </c>
      <c r="D6344" s="5" t="s">
        <v>22</v>
      </c>
      <c r="E6344" s="5">
        <v>9</v>
      </c>
      <c r="F6344" s="5" t="s">
        <v>294</v>
      </c>
      <c r="G6344" s="5" t="s">
        <v>294</v>
      </c>
      <c r="M6344" s="5" t="s">
        <v>3826</v>
      </c>
      <c r="N6344" s="5" t="s">
        <v>294</v>
      </c>
      <c r="R6344" s="5" t="s">
        <v>294</v>
      </c>
      <c r="V6344" s="5" t="s">
        <v>17203</v>
      </c>
    </row>
    <row r="6345" spans="1:22" x14ac:dyDescent="0.35">
      <c r="A6345" s="5" t="s">
        <v>17204</v>
      </c>
      <c r="B6345" s="5" t="s">
        <v>5159</v>
      </c>
      <c r="C6345" s="5" t="s">
        <v>17191</v>
      </c>
      <c r="D6345" s="5" t="s">
        <v>22</v>
      </c>
      <c r="E6345" s="5">
        <v>18</v>
      </c>
      <c r="F6345" s="5" t="s">
        <v>294</v>
      </c>
      <c r="G6345" s="5" t="s">
        <v>294</v>
      </c>
      <c r="J6345" s="5" t="s">
        <v>5160</v>
      </c>
      <c r="M6345" s="5" t="s">
        <v>794</v>
      </c>
      <c r="N6345" s="5" t="s">
        <v>294</v>
      </c>
      <c r="P6345" s="5" t="s">
        <v>294</v>
      </c>
      <c r="Q6345" s="5" t="s">
        <v>294</v>
      </c>
      <c r="R6345" s="5" t="s">
        <v>297</v>
      </c>
      <c r="V6345" s="5" t="s">
        <v>17204</v>
      </c>
    </row>
    <row r="6346" spans="1:22" x14ac:dyDescent="0.35">
      <c r="A6346" s="5" t="s">
        <v>17205</v>
      </c>
      <c r="B6346" s="5" t="s">
        <v>111</v>
      </c>
      <c r="C6346" s="5" t="s">
        <v>17191</v>
      </c>
      <c r="D6346" s="5" t="s">
        <v>1655</v>
      </c>
      <c r="E6346" s="5">
        <v>77</v>
      </c>
      <c r="F6346" s="5" t="s">
        <v>294</v>
      </c>
      <c r="G6346" s="5" t="s">
        <v>294</v>
      </c>
      <c r="M6346" s="5" t="s">
        <v>794</v>
      </c>
      <c r="N6346" s="5" t="s">
        <v>294</v>
      </c>
      <c r="R6346" s="5" t="s">
        <v>294</v>
      </c>
      <c r="V6346" s="5" t="s">
        <v>17206</v>
      </c>
    </row>
    <row r="6347" spans="1:22" x14ac:dyDescent="0.35">
      <c r="A6347" s="5" t="s">
        <v>17207</v>
      </c>
      <c r="B6347" s="5" t="s">
        <v>17208</v>
      </c>
      <c r="C6347" s="5" t="s">
        <v>17191</v>
      </c>
      <c r="D6347" s="5" t="s">
        <v>18</v>
      </c>
      <c r="E6347" s="5">
        <v>20</v>
      </c>
      <c r="F6347" s="5" t="s">
        <v>294</v>
      </c>
      <c r="G6347" s="5" t="s">
        <v>297</v>
      </c>
      <c r="M6347" s="5" t="s">
        <v>794</v>
      </c>
      <c r="N6347" s="5" t="s">
        <v>294</v>
      </c>
      <c r="R6347" s="5" t="s">
        <v>297</v>
      </c>
      <c r="V6347" s="5" t="s">
        <v>17209</v>
      </c>
    </row>
    <row r="6348" spans="1:22" x14ac:dyDescent="0.35">
      <c r="A6348" s="5" t="s">
        <v>17210</v>
      </c>
      <c r="B6348" s="5" t="s">
        <v>17211</v>
      </c>
      <c r="C6348" s="5" t="s">
        <v>17191</v>
      </c>
      <c r="D6348" s="5" t="s">
        <v>22</v>
      </c>
      <c r="E6348" s="5">
        <v>4</v>
      </c>
      <c r="F6348" s="5" t="s">
        <v>294</v>
      </c>
      <c r="G6348" s="5" t="s">
        <v>294</v>
      </c>
      <c r="H6348" s="5">
        <v>0</v>
      </c>
      <c r="M6348" s="5" t="s">
        <v>794</v>
      </c>
      <c r="N6348" s="5" t="s">
        <v>294</v>
      </c>
      <c r="O6348" s="5" t="s">
        <v>294</v>
      </c>
      <c r="P6348" s="5" t="s">
        <v>294</v>
      </c>
      <c r="Q6348" s="5" t="s">
        <v>294</v>
      </c>
      <c r="R6348" s="5" t="s">
        <v>294</v>
      </c>
      <c r="V6348" s="5" t="s">
        <v>17210</v>
      </c>
    </row>
    <row r="6349" spans="1:22" x14ac:dyDescent="0.35">
      <c r="A6349" s="5" t="s">
        <v>17212</v>
      </c>
      <c r="B6349" s="5" t="s">
        <v>10212</v>
      </c>
      <c r="C6349" s="5" t="s">
        <v>17213</v>
      </c>
      <c r="D6349" s="5" t="s">
        <v>22</v>
      </c>
      <c r="E6349" s="5">
        <v>8</v>
      </c>
      <c r="F6349" s="5" t="s">
        <v>294</v>
      </c>
      <c r="G6349" s="5" t="s">
        <v>294</v>
      </c>
      <c r="J6349" s="5" t="s">
        <v>5174</v>
      </c>
      <c r="M6349" s="5" t="s">
        <v>794</v>
      </c>
      <c r="N6349" s="5" t="s">
        <v>294</v>
      </c>
      <c r="R6349" s="5" t="s">
        <v>297</v>
      </c>
      <c r="V6349" s="5" t="s">
        <v>17214</v>
      </c>
    </row>
    <row r="6350" spans="1:22" x14ac:dyDescent="0.35">
      <c r="A6350" s="5" t="s">
        <v>17215</v>
      </c>
      <c r="B6350" s="5" t="s">
        <v>3875</v>
      </c>
      <c r="C6350" s="5" t="s">
        <v>17191</v>
      </c>
      <c r="D6350" s="5" t="s">
        <v>18</v>
      </c>
      <c r="E6350" s="5">
        <v>9</v>
      </c>
      <c r="F6350" s="5" t="s">
        <v>294</v>
      </c>
      <c r="G6350" s="5" t="s">
        <v>297</v>
      </c>
      <c r="J6350" s="5" t="s">
        <v>411</v>
      </c>
      <c r="M6350" s="5" t="s">
        <v>794</v>
      </c>
      <c r="N6350" s="5" t="s">
        <v>294</v>
      </c>
      <c r="O6350" s="5" t="s">
        <v>294</v>
      </c>
      <c r="P6350" s="5" t="s">
        <v>294</v>
      </c>
      <c r="Q6350" s="5" t="s">
        <v>294</v>
      </c>
      <c r="R6350" s="5" t="s">
        <v>297</v>
      </c>
      <c r="V6350" s="5" t="s">
        <v>17216</v>
      </c>
    </row>
    <row r="6351" spans="1:22" x14ac:dyDescent="0.35">
      <c r="A6351" s="5" t="s">
        <v>17217</v>
      </c>
      <c r="B6351" s="5" t="s">
        <v>6050</v>
      </c>
      <c r="C6351" s="5" t="s">
        <v>17213</v>
      </c>
      <c r="D6351" s="5" t="s">
        <v>22</v>
      </c>
      <c r="E6351" s="5">
        <v>9</v>
      </c>
      <c r="F6351" s="5" t="s">
        <v>294</v>
      </c>
      <c r="G6351" s="5" t="s">
        <v>294</v>
      </c>
      <c r="J6351" s="5" t="s">
        <v>641</v>
      </c>
      <c r="M6351" s="5" t="s">
        <v>794</v>
      </c>
      <c r="N6351" s="5" t="s">
        <v>294</v>
      </c>
      <c r="R6351" s="5" t="s">
        <v>297</v>
      </c>
      <c r="V6351" s="5" t="s">
        <v>17218</v>
      </c>
    </row>
    <row r="6352" spans="1:22" x14ac:dyDescent="0.35">
      <c r="A6352" s="5" t="s">
        <v>17219</v>
      </c>
      <c r="B6352" s="5" t="s">
        <v>3907</v>
      </c>
      <c r="C6352" s="5" t="s">
        <v>17213</v>
      </c>
      <c r="D6352" s="5" t="s">
        <v>22</v>
      </c>
      <c r="E6352" s="5">
        <v>9</v>
      </c>
      <c r="F6352" s="5" t="s">
        <v>294</v>
      </c>
      <c r="G6352" s="5" t="s">
        <v>294</v>
      </c>
      <c r="M6352" s="5" t="s">
        <v>3826</v>
      </c>
      <c r="N6352" s="5" t="s">
        <v>294</v>
      </c>
      <c r="R6352" s="5" t="s">
        <v>294</v>
      </c>
      <c r="V6352" s="5" t="s">
        <v>17220</v>
      </c>
    </row>
    <row r="6353" spans="1:22" x14ac:dyDescent="0.35">
      <c r="A6353" s="5" t="s">
        <v>17221</v>
      </c>
      <c r="B6353" s="5" t="s">
        <v>17222</v>
      </c>
      <c r="C6353" s="5" t="s">
        <v>17213</v>
      </c>
      <c r="D6353" s="5" t="s">
        <v>22</v>
      </c>
      <c r="E6353" s="5">
        <v>9</v>
      </c>
      <c r="F6353" s="5" t="s">
        <v>294</v>
      </c>
      <c r="G6353" s="5" t="s">
        <v>294</v>
      </c>
      <c r="J6353" s="5" t="s">
        <v>17191</v>
      </c>
      <c r="M6353" s="5" t="s">
        <v>794</v>
      </c>
      <c r="N6353" s="5" t="s">
        <v>294</v>
      </c>
      <c r="R6353" s="5" t="s">
        <v>297</v>
      </c>
      <c r="V6353" s="5" t="s">
        <v>17223</v>
      </c>
    </row>
    <row r="6354" spans="1:22" x14ac:dyDescent="0.35">
      <c r="A6354" s="5" t="s">
        <v>17224</v>
      </c>
      <c r="B6354" s="5" t="s">
        <v>3875</v>
      </c>
      <c r="C6354" s="5" t="s">
        <v>17213</v>
      </c>
      <c r="D6354" s="5" t="s">
        <v>18</v>
      </c>
      <c r="E6354" s="5">
        <v>20</v>
      </c>
      <c r="F6354" s="5" t="s">
        <v>294</v>
      </c>
      <c r="G6354" s="5" t="s">
        <v>294</v>
      </c>
      <c r="J6354" s="5" t="s">
        <v>411</v>
      </c>
      <c r="M6354" s="5" t="s">
        <v>794</v>
      </c>
      <c r="N6354" s="5" t="s">
        <v>294</v>
      </c>
      <c r="R6354" s="5" t="s">
        <v>297</v>
      </c>
      <c r="V6354" s="5" t="s">
        <v>17225</v>
      </c>
    </row>
    <row r="6355" spans="1:22" x14ac:dyDescent="0.35">
      <c r="A6355" s="5" t="s">
        <v>17226</v>
      </c>
      <c r="B6355" s="5" t="s">
        <v>284</v>
      </c>
      <c r="C6355" s="5" t="s">
        <v>17191</v>
      </c>
      <c r="D6355" s="5" t="s">
        <v>18</v>
      </c>
      <c r="E6355" s="5">
        <v>20</v>
      </c>
      <c r="F6355" s="5" t="s">
        <v>294</v>
      </c>
      <c r="G6355" s="5" t="s">
        <v>294</v>
      </c>
      <c r="J6355" s="5" t="s">
        <v>17227</v>
      </c>
      <c r="M6355" s="5" t="s">
        <v>794</v>
      </c>
      <c r="N6355" s="5" t="s">
        <v>294</v>
      </c>
      <c r="R6355" s="5" t="s">
        <v>294</v>
      </c>
      <c r="V6355" s="5" t="s">
        <v>17228</v>
      </c>
    </row>
    <row r="6356" spans="1:22" x14ac:dyDescent="0.35">
      <c r="A6356" s="5" t="s">
        <v>17229</v>
      </c>
      <c r="B6356" s="5" t="s">
        <v>17230</v>
      </c>
      <c r="C6356" s="5" t="s">
        <v>17227</v>
      </c>
      <c r="D6356" s="5" t="s">
        <v>18</v>
      </c>
      <c r="E6356" s="5">
        <v>40</v>
      </c>
      <c r="F6356" s="5" t="s">
        <v>294</v>
      </c>
      <c r="G6356" s="5" t="s">
        <v>294</v>
      </c>
      <c r="M6356" s="5" t="s">
        <v>794</v>
      </c>
      <c r="N6356" s="5" t="s">
        <v>294</v>
      </c>
      <c r="R6356" s="5" t="s">
        <v>294</v>
      </c>
      <c r="V6356" s="5" t="s">
        <v>17231</v>
      </c>
    </row>
    <row r="6357" spans="1:22" x14ac:dyDescent="0.35">
      <c r="A6357" s="5" t="s">
        <v>17232</v>
      </c>
      <c r="B6357" s="5" t="s">
        <v>17233</v>
      </c>
      <c r="C6357" s="5" t="s">
        <v>17227</v>
      </c>
      <c r="D6357" s="5" t="s">
        <v>18</v>
      </c>
      <c r="E6357" s="5">
        <v>45</v>
      </c>
      <c r="F6357" s="5" t="s">
        <v>294</v>
      </c>
      <c r="G6357" s="5" t="s">
        <v>294</v>
      </c>
      <c r="M6357" s="5" t="s">
        <v>794</v>
      </c>
      <c r="N6357" s="5" t="s">
        <v>294</v>
      </c>
      <c r="P6357" s="5" t="s">
        <v>294</v>
      </c>
      <c r="Q6357" s="5" t="s">
        <v>294</v>
      </c>
      <c r="R6357" s="5" t="s">
        <v>294</v>
      </c>
      <c r="V6357" s="5" t="s">
        <v>17234</v>
      </c>
    </row>
    <row r="6358" spans="1:22" x14ac:dyDescent="0.35">
      <c r="A6358" s="5" t="s">
        <v>17235</v>
      </c>
      <c r="B6358" s="5" t="s">
        <v>17236</v>
      </c>
      <c r="C6358" s="5" t="s">
        <v>17227</v>
      </c>
      <c r="D6358" s="5" t="s">
        <v>18</v>
      </c>
      <c r="E6358" s="5">
        <v>20</v>
      </c>
      <c r="F6358" s="5" t="s">
        <v>294</v>
      </c>
      <c r="G6358" s="5" t="s">
        <v>297</v>
      </c>
      <c r="M6358" s="5" t="s">
        <v>3826</v>
      </c>
      <c r="N6358" s="5" t="s">
        <v>294</v>
      </c>
      <c r="R6358" s="5" t="s">
        <v>294</v>
      </c>
      <c r="V6358" s="5" t="s">
        <v>17237</v>
      </c>
    </row>
    <row r="6359" spans="1:22" x14ac:dyDescent="0.35">
      <c r="A6359" s="5" t="s">
        <v>17238</v>
      </c>
      <c r="B6359" s="5" t="s">
        <v>17239</v>
      </c>
      <c r="C6359" s="5" t="s">
        <v>17227</v>
      </c>
      <c r="D6359" s="5" t="s">
        <v>1655</v>
      </c>
      <c r="E6359" s="5">
        <v>77</v>
      </c>
      <c r="F6359" s="5" t="s">
        <v>294</v>
      </c>
      <c r="G6359" s="5" t="s">
        <v>294</v>
      </c>
      <c r="K6359" s="5" t="s">
        <v>294</v>
      </c>
      <c r="M6359" s="5" t="s">
        <v>794</v>
      </c>
      <c r="N6359" s="5" t="s">
        <v>294</v>
      </c>
      <c r="P6359" s="5" t="s">
        <v>294</v>
      </c>
      <c r="Q6359" s="5" t="s">
        <v>294</v>
      </c>
      <c r="R6359" s="5" t="s">
        <v>294</v>
      </c>
      <c r="V6359" s="5" t="s">
        <v>17238</v>
      </c>
    </row>
    <row r="6360" spans="1:22" x14ac:dyDescent="0.35">
      <c r="A6360" s="5" t="s">
        <v>17240</v>
      </c>
      <c r="B6360" s="5" t="s">
        <v>17241</v>
      </c>
      <c r="C6360" s="5" t="s">
        <v>17191</v>
      </c>
      <c r="D6360" s="5" t="s">
        <v>20</v>
      </c>
      <c r="E6360" s="5">
        <v>10</v>
      </c>
      <c r="F6360" s="5" t="s">
        <v>294</v>
      </c>
      <c r="G6360" s="5" t="s">
        <v>294</v>
      </c>
      <c r="M6360" s="5" t="s">
        <v>794</v>
      </c>
      <c r="N6360" s="5" t="s">
        <v>294</v>
      </c>
      <c r="R6360" s="5" t="s">
        <v>297</v>
      </c>
      <c r="V6360" s="5" t="s">
        <v>17242</v>
      </c>
    </row>
    <row r="6361" spans="1:22" x14ac:dyDescent="0.35">
      <c r="A6361" s="5" t="s">
        <v>2480</v>
      </c>
      <c r="B6361" s="5" t="s">
        <v>17243</v>
      </c>
      <c r="C6361" s="5" t="s">
        <v>2476</v>
      </c>
      <c r="D6361" s="5" t="s">
        <v>16</v>
      </c>
      <c r="E6361" s="5">
        <v>14</v>
      </c>
      <c r="F6361" s="5" t="s">
        <v>294</v>
      </c>
      <c r="G6361" s="5" t="s">
        <v>294</v>
      </c>
      <c r="M6361" s="5" t="s">
        <v>794</v>
      </c>
      <c r="N6361" s="5" t="s">
        <v>294</v>
      </c>
      <c r="P6361" s="5" t="s">
        <v>294</v>
      </c>
      <c r="Q6361" s="5" t="s">
        <v>294</v>
      </c>
      <c r="R6361" s="5" t="s">
        <v>294</v>
      </c>
      <c r="V6361" s="5" t="s">
        <v>17244</v>
      </c>
    </row>
    <row r="6362" spans="1:22" x14ac:dyDescent="0.35">
      <c r="A6362" s="5" t="s">
        <v>17245</v>
      </c>
      <c r="B6362" s="5" t="s">
        <v>8627</v>
      </c>
      <c r="C6362" s="5" t="s">
        <v>2476</v>
      </c>
      <c r="D6362" s="5" t="s">
        <v>22</v>
      </c>
      <c r="E6362" s="5">
        <v>18</v>
      </c>
      <c r="F6362" s="5" t="s">
        <v>294</v>
      </c>
      <c r="G6362" s="5" t="s">
        <v>294</v>
      </c>
      <c r="M6362" s="5" t="s">
        <v>3826</v>
      </c>
      <c r="N6362" s="5" t="s">
        <v>294</v>
      </c>
      <c r="P6362" s="5" t="s">
        <v>294</v>
      </c>
      <c r="Q6362" s="5" t="s">
        <v>294</v>
      </c>
      <c r="R6362" s="5" t="s">
        <v>294</v>
      </c>
      <c r="V6362" s="5" t="s">
        <v>17246</v>
      </c>
    </row>
    <row r="6363" spans="1:22" x14ac:dyDescent="0.35">
      <c r="A6363" s="5" t="s">
        <v>2477</v>
      </c>
      <c r="B6363" s="5" t="s">
        <v>17247</v>
      </c>
      <c r="C6363" s="5" t="s">
        <v>2476</v>
      </c>
      <c r="D6363" s="5" t="s">
        <v>16</v>
      </c>
      <c r="E6363" s="5">
        <v>14</v>
      </c>
      <c r="F6363" s="5" t="s">
        <v>294</v>
      </c>
      <c r="G6363" s="5" t="s">
        <v>294</v>
      </c>
      <c r="M6363" s="5" t="s">
        <v>794</v>
      </c>
      <c r="N6363" s="5" t="s">
        <v>294</v>
      </c>
      <c r="P6363" s="5" t="s">
        <v>294</v>
      </c>
      <c r="Q6363" s="5" t="s">
        <v>294</v>
      </c>
      <c r="R6363" s="5" t="s">
        <v>294</v>
      </c>
      <c r="V6363" s="5" t="s">
        <v>17248</v>
      </c>
    </row>
    <row r="6364" spans="1:22" x14ac:dyDescent="0.35">
      <c r="A6364" s="5" t="s">
        <v>17249</v>
      </c>
      <c r="B6364" s="5" t="s">
        <v>17250</v>
      </c>
      <c r="C6364" s="5" t="s">
        <v>2476</v>
      </c>
      <c r="D6364" s="5" t="s">
        <v>22</v>
      </c>
      <c r="E6364" s="5">
        <v>10</v>
      </c>
      <c r="F6364" s="5" t="s">
        <v>294</v>
      </c>
      <c r="G6364" s="5" t="s">
        <v>294</v>
      </c>
      <c r="J6364" s="5" t="s">
        <v>13936</v>
      </c>
      <c r="M6364" s="5" t="s">
        <v>794</v>
      </c>
      <c r="N6364" s="5" t="s">
        <v>294</v>
      </c>
      <c r="O6364" s="5" t="s">
        <v>294</v>
      </c>
      <c r="P6364" s="5" t="s">
        <v>294</v>
      </c>
      <c r="Q6364" s="5" t="s">
        <v>294</v>
      </c>
      <c r="R6364" s="5" t="s">
        <v>297</v>
      </c>
    </row>
    <row r="6365" spans="1:22" x14ac:dyDescent="0.35">
      <c r="A6365" s="5" t="s">
        <v>17251</v>
      </c>
      <c r="B6365" s="5" t="s">
        <v>17252</v>
      </c>
      <c r="C6365" s="5" t="s">
        <v>2476</v>
      </c>
      <c r="D6365" s="5" t="s">
        <v>18</v>
      </c>
      <c r="E6365" s="5">
        <v>100</v>
      </c>
      <c r="F6365" s="5" t="s">
        <v>294</v>
      </c>
      <c r="G6365" s="5" t="s">
        <v>294</v>
      </c>
      <c r="M6365" s="5" t="s">
        <v>794</v>
      </c>
      <c r="N6365" s="5" t="s">
        <v>294</v>
      </c>
      <c r="O6365" s="5" t="s">
        <v>294</v>
      </c>
      <c r="P6365" s="5" t="s">
        <v>294</v>
      </c>
      <c r="Q6365" s="5" t="s">
        <v>294</v>
      </c>
      <c r="R6365" s="5" t="s">
        <v>294</v>
      </c>
      <c r="V6365" s="5" t="s">
        <v>17251</v>
      </c>
    </row>
    <row r="6366" spans="1:22" x14ac:dyDescent="0.35">
      <c r="A6366" s="5" t="s">
        <v>2482</v>
      </c>
      <c r="B6366" s="5" t="s">
        <v>17253</v>
      </c>
      <c r="C6366" s="5" t="s">
        <v>2476</v>
      </c>
      <c r="D6366" s="5" t="s">
        <v>22</v>
      </c>
      <c r="E6366" s="5">
        <v>6</v>
      </c>
      <c r="F6366" s="5" t="s">
        <v>294</v>
      </c>
      <c r="G6366" s="5" t="s">
        <v>294</v>
      </c>
      <c r="M6366" s="5" t="s">
        <v>794</v>
      </c>
      <c r="N6366" s="5" t="s">
        <v>294</v>
      </c>
      <c r="P6366" s="5" t="s">
        <v>294</v>
      </c>
      <c r="Q6366" s="5" t="s">
        <v>294</v>
      </c>
      <c r="R6366" s="5" t="s">
        <v>294</v>
      </c>
      <c r="V6366" s="5" t="s">
        <v>17254</v>
      </c>
    </row>
    <row r="6367" spans="1:22" x14ac:dyDescent="0.35">
      <c r="A6367" s="5" t="s">
        <v>2478</v>
      </c>
      <c r="B6367" s="5" t="s">
        <v>17255</v>
      </c>
      <c r="C6367" s="5" t="s">
        <v>2476</v>
      </c>
      <c r="D6367" s="5" t="s">
        <v>16</v>
      </c>
      <c r="E6367" s="5">
        <v>14</v>
      </c>
      <c r="F6367" s="5" t="s">
        <v>294</v>
      </c>
      <c r="G6367" s="5" t="s">
        <v>294</v>
      </c>
      <c r="M6367" s="5" t="s">
        <v>794</v>
      </c>
      <c r="N6367" s="5" t="s">
        <v>294</v>
      </c>
      <c r="P6367" s="5" t="s">
        <v>294</v>
      </c>
      <c r="Q6367" s="5" t="s">
        <v>294</v>
      </c>
      <c r="R6367" s="5" t="s">
        <v>294</v>
      </c>
      <c r="V6367" s="5" t="s">
        <v>17256</v>
      </c>
    </row>
    <row r="6368" spans="1:22" x14ac:dyDescent="0.35">
      <c r="A6368" s="5" t="s">
        <v>2479</v>
      </c>
      <c r="B6368" s="5" t="s">
        <v>17257</v>
      </c>
      <c r="C6368" s="5" t="s">
        <v>2476</v>
      </c>
      <c r="D6368" s="5" t="s">
        <v>16</v>
      </c>
      <c r="E6368" s="5">
        <v>14</v>
      </c>
      <c r="F6368" s="5" t="s">
        <v>294</v>
      </c>
      <c r="G6368" s="5" t="s">
        <v>294</v>
      </c>
      <c r="M6368" s="5" t="s">
        <v>794</v>
      </c>
      <c r="N6368" s="5" t="s">
        <v>294</v>
      </c>
      <c r="P6368" s="5" t="s">
        <v>294</v>
      </c>
      <c r="Q6368" s="5" t="s">
        <v>294</v>
      </c>
      <c r="R6368" s="5" t="s">
        <v>294</v>
      </c>
      <c r="V6368" s="5" t="s">
        <v>17258</v>
      </c>
    </row>
    <row r="6369" spans="1:22" x14ac:dyDescent="0.35">
      <c r="A6369" s="5" t="s">
        <v>2515</v>
      </c>
      <c r="B6369" s="5" t="s">
        <v>17259</v>
      </c>
      <c r="C6369" s="5" t="s">
        <v>2476</v>
      </c>
      <c r="D6369" s="5" t="s">
        <v>18</v>
      </c>
      <c r="E6369" s="5">
        <v>1</v>
      </c>
      <c r="F6369" s="5" t="s">
        <v>294</v>
      </c>
      <c r="G6369" s="5" t="s">
        <v>297</v>
      </c>
      <c r="M6369" s="5" t="s">
        <v>794</v>
      </c>
      <c r="N6369" s="5" t="s">
        <v>297</v>
      </c>
      <c r="O6369" s="5" t="s">
        <v>297</v>
      </c>
      <c r="P6369" s="5" t="s">
        <v>294</v>
      </c>
      <c r="Q6369" s="5" t="s">
        <v>297</v>
      </c>
      <c r="R6369" s="5" t="s">
        <v>294</v>
      </c>
    </row>
    <row r="6370" spans="1:22" x14ac:dyDescent="0.35">
      <c r="A6370" s="5" t="s">
        <v>2522</v>
      </c>
      <c r="B6370" s="5" t="s">
        <v>17260</v>
      </c>
      <c r="C6370" s="5" t="s">
        <v>2476</v>
      </c>
      <c r="D6370" s="5" t="s">
        <v>18</v>
      </c>
      <c r="E6370" s="5">
        <v>1</v>
      </c>
      <c r="F6370" s="5" t="s">
        <v>294</v>
      </c>
      <c r="G6370" s="5" t="s">
        <v>297</v>
      </c>
      <c r="M6370" s="5" t="s">
        <v>794</v>
      </c>
      <c r="N6370" s="5" t="s">
        <v>297</v>
      </c>
      <c r="O6370" s="5" t="s">
        <v>297</v>
      </c>
      <c r="P6370" s="5" t="s">
        <v>294</v>
      </c>
      <c r="Q6370" s="5" t="s">
        <v>297</v>
      </c>
      <c r="R6370" s="5" t="s">
        <v>294</v>
      </c>
    </row>
    <row r="6371" spans="1:22" x14ac:dyDescent="0.35">
      <c r="A6371" s="5" t="s">
        <v>2513</v>
      </c>
      <c r="B6371" s="5" t="s">
        <v>14129</v>
      </c>
      <c r="C6371" s="5" t="s">
        <v>2476</v>
      </c>
      <c r="D6371" s="5" t="s">
        <v>18</v>
      </c>
      <c r="E6371" s="5">
        <v>20</v>
      </c>
      <c r="F6371" s="5" t="s">
        <v>294</v>
      </c>
      <c r="G6371" s="5" t="s">
        <v>294</v>
      </c>
      <c r="M6371" s="5" t="s">
        <v>794</v>
      </c>
      <c r="N6371" s="5" t="s">
        <v>294</v>
      </c>
      <c r="O6371" s="5" t="s">
        <v>294</v>
      </c>
      <c r="P6371" s="5" t="s">
        <v>294</v>
      </c>
      <c r="Q6371" s="5" t="s">
        <v>294</v>
      </c>
      <c r="R6371" s="5" t="s">
        <v>294</v>
      </c>
    </row>
    <row r="6372" spans="1:22" x14ac:dyDescent="0.35">
      <c r="A6372" s="5" t="s">
        <v>2493</v>
      </c>
      <c r="B6372" s="5" t="s">
        <v>17261</v>
      </c>
      <c r="C6372" s="5" t="s">
        <v>2476</v>
      </c>
      <c r="D6372" s="5" t="s">
        <v>16</v>
      </c>
      <c r="E6372" s="5">
        <v>12</v>
      </c>
      <c r="F6372" s="5" t="s">
        <v>294</v>
      </c>
      <c r="G6372" s="5" t="s">
        <v>294</v>
      </c>
      <c r="M6372" s="5" t="s">
        <v>794</v>
      </c>
      <c r="N6372" s="5" t="s">
        <v>294</v>
      </c>
      <c r="O6372" s="5" t="s">
        <v>294</v>
      </c>
      <c r="P6372" s="5" t="s">
        <v>294</v>
      </c>
      <c r="Q6372" s="5" t="s">
        <v>294</v>
      </c>
      <c r="R6372" s="5" t="s">
        <v>294</v>
      </c>
      <c r="V6372" s="5" t="s">
        <v>17262</v>
      </c>
    </row>
    <row r="6373" spans="1:22" x14ac:dyDescent="0.35">
      <c r="A6373" s="5" t="s">
        <v>2520</v>
      </c>
      <c r="B6373" s="5" t="s">
        <v>17263</v>
      </c>
      <c r="C6373" s="5" t="s">
        <v>2476</v>
      </c>
      <c r="D6373" s="5" t="s">
        <v>18</v>
      </c>
      <c r="E6373" s="5">
        <v>20</v>
      </c>
      <c r="F6373" s="5" t="s">
        <v>294</v>
      </c>
      <c r="G6373" s="5" t="s">
        <v>294</v>
      </c>
      <c r="M6373" s="5" t="s">
        <v>794</v>
      </c>
      <c r="N6373" s="5" t="s">
        <v>294</v>
      </c>
      <c r="O6373" s="5" t="s">
        <v>294</v>
      </c>
      <c r="P6373" s="5" t="s">
        <v>294</v>
      </c>
      <c r="Q6373" s="5" t="s">
        <v>294</v>
      </c>
      <c r="R6373" s="5" t="s">
        <v>294</v>
      </c>
    </row>
    <row r="6374" spans="1:22" x14ac:dyDescent="0.35">
      <c r="A6374" s="5" t="s">
        <v>2526</v>
      </c>
      <c r="B6374" s="5" t="s">
        <v>17264</v>
      </c>
      <c r="C6374" s="5" t="s">
        <v>2476</v>
      </c>
      <c r="D6374" s="5" t="s">
        <v>16</v>
      </c>
      <c r="E6374" s="5">
        <v>12</v>
      </c>
      <c r="F6374" s="5" t="s">
        <v>294</v>
      </c>
      <c r="G6374" s="5" t="s">
        <v>294</v>
      </c>
      <c r="M6374" s="5" t="s">
        <v>794</v>
      </c>
      <c r="N6374" s="5" t="s">
        <v>294</v>
      </c>
      <c r="O6374" s="5" t="s">
        <v>294</v>
      </c>
      <c r="P6374" s="5" t="s">
        <v>294</v>
      </c>
      <c r="Q6374" s="5" t="s">
        <v>294</v>
      </c>
      <c r="R6374" s="5" t="s">
        <v>294</v>
      </c>
    </row>
    <row r="6375" spans="1:22" x14ac:dyDescent="0.35">
      <c r="A6375" s="5" t="s">
        <v>2488</v>
      </c>
      <c r="B6375" s="5" t="s">
        <v>17265</v>
      </c>
      <c r="C6375" s="5" t="s">
        <v>2476</v>
      </c>
      <c r="D6375" s="5" t="s">
        <v>18</v>
      </c>
      <c r="E6375" s="5">
        <v>1</v>
      </c>
      <c r="F6375" s="5" t="s">
        <v>294</v>
      </c>
      <c r="G6375" s="5" t="s">
        <v>297</v>
      </c>
      <c r="L6375" s="5" t="s">
        <v>17266</v>
      </c>
      <c r="M6375" s="5" t="s">
        <v>794</v>
      </c>
      <c r="N6375" s="5" t="s">
        <v>294</v>
      </c>
      <c r="O6375" s="5" t="s">
        <v>294</v>
      </c>
      <c r="P6375" s="5" t="s">
        <v>294</v>
      </c>
      <c r="Q6375" s="5" t="s">
        <v>294</v>
      </c>
      <c r="R6375" s="5" t="s">
        <v>294</v>
      </c>
      <c r="V6375" s="5" t="s">
        <v>2488</v>
      </c>
    </row>
    <row r="6376" spans="1:22" x14ac:dyDescent="0.35">
      <c r="A6376" s="5" t="s">
        <v>2490</v>
      </c>
      <c r="B6376" s="5" t="s">
        <v>17267</v>
      </c>
      <c r="C6376" s="5" t="s">
        <v>2476</v>
      </c>
      <c r="D6376" s="5" t="s">
        <v>18</v>
      </c>
      <c r="E6376" s="5">
        <v>1</v>
      </c>
      <c r="F6376" s="5" t="s">
        <v>294</v>
      </c>
      <c r="G6376" s="5" t="s">
        <v>297</v>
      </c>
      <c r="L6376" s="5" t="s">
        <v>822</v>
      </c>
      <c r="M6376" s="5" t="s">
        <v>794</v>
      </c>
      <c r="N6376" s="5" t="s">
        <v>294</v>
      </c>
      <c r="O6376" s="5" t="s">
        <v>294</v>
      </c>
      <c r="P6376" s="5" t="s">
        <v>294</v>
      </c>
      <c r="Q6376" s="5" t="s">
        <v>294</v>
      </c>
      <c r="R6376" s="5" t="s">
        <v>294</v>
      </c>
      <c r="S6376" s="5" t="s">
        <v>294</v>
      </c>
      <c r="V6376" s="5" t="s">
        <v>2490</v>
      </c>
    </row>
    <row r="6377" spans="1:22" x14ac:dyDescent="0.35">
      <c r="A6377" s="5" t="s">
        <v>2516</v>
      </c>
      <c r="B6377" s="5" t="s">
        <v>17268</v>
      </c>
      <c r="C6377" s="5" t="s">
        <v>2476</v>
      </c>
      <c r="D6377" s="5" t="s">
        <v>20</v>
      </c>
      <c r="E6377" s="5">
        <v>10</v>
      </c>
      <c r="F6377" s="5" t="s">
        <v>294</v>
      </c>
      <c r="G6377" s="5" t="s">
        <v>294</v>
      </c>
      <c r="M6377" s="5" t="s">
        <v>794</v>
      </c>
      <c r="N6377" s="5" t="s">
        <v>294</v>
      </c>
      <c r="O6377" s="5" t="s">
        <v>294</v>
      </c>
      <c r="P6377" s="5" t="s">
        <v>294</v>
      </c>
      <c r="Q6377" s="5" t="s">
        <v>294</v>
      </c>
      <c r="R6377" s="5" t="s">
        <v>294</v>
      </c>
    </row>
    <row r="6378" spans="1:22" x14ac:dyDescent="0.35">
      <c r="A6378" s="5" t="s">
        <v>2518</v>
      </c>
      <c r="B6378" s="5" t="s">
        <v>17269</v>
      </c>
      <c r="C6378" s="5" t="s">
        <v>2476</v>
      </c>
      <c r="D6378" s="5" t="s">
        <v>20</v>
      </c>
      <c r="E6378" s="5">
        <v>10</v>
      </c>
      <c r="F6378" s="5" t="s">
        <v>294</v>
      </c>
      <c r="G6378" s="5" t="s">
        <v>294</v>
      </c>
      <c r="M6378" s="5" t="s">
        <v>794</v>
      </c>
      <c r="N6378" s="5" t="s">
        <v>294</v>
      </c>
      <c r="O6378" s="5" t="s">
        <v>294</v>
      </c>
      <c r="P6378" s="5" t="s">
        <v>294</v>
      </c>
      <c r="Q6378" s="5" t="s">
        <v>294</v>
      </c>
      <c r="R6378" s="5" t="s">
        <v>294</v>
      </c>
    </row>
    <row r="6379" spans="1:22" x14ac:dyDescent="0.35">
      <c r="A6379" s="5" t="s">
        <v>2489</v>
      </c>
      <c r="B6379" s="5" t="s">
        <v>17270</v>
      </c>
      <c r="C6379" s="5" t="s">
        <v>2476</v>
      </c>
      <c r="D6379" s="5" t="s">
        <v>18</v>
      </c>
      <c r="E6379" s="5">
        <v>1</v>
      </c>
      <c r="F6379" s="5" t="s">
        <v>294</v>
      </c>
      <c r="G6379" s="5" t="s">
        <v>297</v>
      </c>
      <c r="L6379" s="5" t="s">
        <v>822</v>
      </c>
      <c r="M6379" s="5" t="s">
        <v>794</v>
      </c>
      <c r="N6379" s="5" t="s">
        <v>294</v>
      </c>
      <c r="O6379" s="5" t="s">
        <v>294</v>
      </c>
      <c r="P6379" s="5" t="s">
        <v>294</v>
      </c>
      <c r="Q6379" s="5" t="s">
        <v>294</v>
      </c>
      <c r="R6379" s="5" t="s">
        <v>294</v>
      </c>
      <c r="S6379" s="5" t="s">
        <v>294</v>
      </c>
      <c r="V6379" s="5" t="s">
        <v>2489</v>
      </c>
    </row>
    <row r="6380" spans="1:22" x14ac:dyDescent="0.35">
      <c r="A6380" s="5" t="s">
        <v>2487</v>
      </c>
      <c r="B6380" s="5" t="s">
        <v>17271</v>
      </c>
      <c r="C6380" s="5" t="s">
        <v>2476</v>
      </c>
      <c r="D6380" s="5" t="s">
        <v>18</v>
      </c>
      <c r="E6380" s="5">
        <v>1</v>
      </c>
      <c r="F6380" s="5" t="s">
        <v>294</v>
      </c>
      <c r="G6380" s="5" t="s">
        <v>297</v>
      </c>
      <c r="L6380" s="5" t="s">
        <v>822</v>
      </c>
      <c r="M6380" s="5" t="s">
        <v>794</v>
      </c>
      <c r="N6380" s="5" t="s">
        <v>294</v>
      </c>
      <c r="O6380" s="5" t="s">
        <v>294</v>
      </c>
      <c r="P6380" s="5" t="s">
        <v>294</v>
      </c>
      <c r="Q6380" s="5" t="s">
        <v>294</v>
      </c>
      <c r="R6380" s="5" t="s">
        <v>294</v>
      </c>
      <c r="S6380" s="5" t="s">
        <v>294</v>
      </c>
      <c r="V6380" s="5" t="s">
        <v>2487</v>
      </c>
    </row>
    <row r="6381" spans="1:22" x14ac:dyDescent="0.35">
      <c r="A6381" s="5" t="s">
        <v>2523</v>
      </c>
      <c r="B6381" s="5" t="s">
        <v>14677</v>
      </c>
      <c r="C6381" s="5" t="s">
        <v>2476</v>
      </c>
      <c r="D6381" s="5" t="s">
        <v>22</v>
      </c>
      <c r="E6381" s="5">
        <v>5</v>
      </c>
      <c r="F6381" s="5" t="s">
        <v>294</v>
      </c>
      <c r="G6381" s="5" t="s">
        <v>294</v>
      </c>
      <c r="M6381" s="5" t="s">
        <v>794</v>
      </c>
      <c r="N6381" s="5" t="s">
        <v>294</v>
      </c>
      <c r="O6381" s="5" t="s">
        <v>294</v>
      </c>
      <c r="P6381" s="5" t="s">
        <v>294</v>
      </c>
      <c r="Q6381" s="5" t="s">
        <v>294</v>
      </c>
      <c r="R6381" s="5" t="s">
        <v>294</v>
      </c>
    </row>
    <row r="6382" spans="1:22" x14ac:dyDescent="0.35">
      <c r="A6382" s="5" t="s">
        <v>2492</v>
      </c>
      <c r="B6382" s="5" t="s">
        <v>17272</v>
      </c>
      <c r="C6382" s="5" t="s">
        <v>2476</v>
      </c>
      <c r="D6382" s="5" t="s">
        <v>22</v>
      </c>
      <c r="E6382" s="5">
        <v>3</v>
      </c>
      <c r="F6382" s="5" t="s">
        <v>294</v>
      </c>
      <c r="G6382" s="5" t="s">
        <v>294</v>
      </c>
      <c r="M6382" s="5" t="s">
        <v>794</v>
      </c>
      <c r="N6382" s="5" t="s">
        <v>294</v>
      </c>
      <c r="O6382" s="5" t="s">
        <v>294</v>
      </c>
      <c r="P6382" s="5" t="s">
        <v>294</v>
      </c>
      <c r="Q6382" s="5" t="s">
        <v>294</v>
      </c>
      <c r="R6382" s="5" t="s">
        <v>294</v>
      </c>
      <c r="V6382" s="5" t="s">
        <v>2492</v>
      </c>
    </row>
    <row r="6383" spans="1:22" x14ac:dyDescent="0.35">
      <c r="A6383" s="5" t="s">
        <v>2511</v>
      </c>
      <c r="B6383" s="5" t="s">
        <v>2512</v>
      </c>
      <c r="C6383" s="5" t="s">
        <v>2476</v>
      </c>
      <c r="D6383" s="5" t="s">
        <v>18</v>
      </c>
      <c r="E6383" s="5">
        <v>60</v>
      </c>
      <c r="F6383" s="5" t="s">
        <v>294</v>
      </c>
      <c r="G6383" s="5" t="s">
        <v>294</v>
      </c>
      <c r="M6383" s="5" t="s">
        <v>794</v>
      </c>
      <c r="N6383" s="5" t="s">
        <v>294</v>
      </c>
      <c r="O6383" s="5" t="s">
        <v>294</v>
      </c>
      <c r="P6383" s="5" t="s">
        <v>294</v>
      </c>
      <c r="Q6383" s="5" t="s">
        <v>294</v>
      </c>
      <c r="R6383" s="5" t="s">
        <v>294</v>
      </c>
    </row>
    <row r="6384" spans="1:22" x14ac:dyDescent="0.35">
      <c r="A6384" s="5" t="s">
        <v>2524</v>
      </c>
      <c r="B6384" s="5" t="s">
        <v>17273</v>
      </c>
      <c r="C6384" s="5" t="s">
        <v>2476</v>
      </c>
      <c r="D6384" s="5" t="s">
        <v>18</v>
      </c>
      <c r="E6384" s="5">
        <v>20</v>
      </c>
      <c r="F6384" s="5" t="s">
        <v>294</v>
      </c>
      <c r="G6384" s="5" t="s">
        <v>294</v>
      </c>
      <c r="M6384" s="5" t="s">
        <v>794</v>
      </c>
      <c r="N6384" s="5" t="s">
        <v>294</v>
      </c>
      <c r="O6384" s="5" t="s">
        <v>294</v>
      </c>
      <c r="P6384" s="5" t="s">
        <v>294</v>
      </c>
      <c r="Q6384" s="5" t="s">
        <v>294</v>
      </c>
      <c r="R6384" s="5" t="s">
        <v>294</v>
      </c>
    </row>
    <row r="6385" spans="1:22" x14ac:dyDescent="0.35">
      <c r="A6385" s="5" t="s">
        <v>2491</v>
      </c>
      <c r="B6385" s="5" t="s">
        <v>17274</v>
      </c>
      <c r="C6385" s="5" t="s">
        <v>2476</v>
      </c>
      <c r="D6385" s="5" t="s">
        <v>18</v>
      </c>
      <c r="E6385" s="5">
        <v>1</v>
      </c>
      <c r="F6385" s="5" t="s">
        <v>294</v>
      </c>
      <c r="G6385" s="5" t="s">
        <v>297</v>
      </c>
      <c r="L6385" s="5" t="s">
        <v>822</v>
      </c>
      <c r="M6385" s="5" t="s">
        <v>794</v>
      </c>
      <c r="N6385" s="5" t="s">
        <v>294</v>
      </c>
      <c r="O6385" s="5" t="s">
        <v>294</v>
      </c>
      <c r="P6385" s="5" t="s">
        <v>294</v>
      </c>
      <c r="Q6385" s="5" t="s">
        <v>294</v>
      </c>
      <c r="R6385" s="5" t="s">
        <v>294</v>
      </c>
      <c r="S6385" s="5" t="s">
        <v>294</v>
      </c>
      <c r="V6385" s="5" t="s">
        <v>2491</v>
      </c>
    </row>
    <row r="6386" spans="1:22" x14ac:dyDescent="0.35">
      <c r="A6386" s="5" t="s">
        <v>2495</v>
      </c>
      <c r="B6386" s="5" t="s">
        <v>17275</v>
      </c>
      <c r="C6386" s="5" t="s">
        <v>2476</v>
      </c>
      <c r="D6386" s="5" t="s">
        <v>18</v>
      </c>
      <c r="E6386" s="5">
        <v>1</v>
      </c>
      <c r="F6386" s="5" t="s">
        <v>294</v>
      </c>
      <c r="G6386" s="5" t="s">
        <v>297</v>
      </c>
      <c r="L6386" s="5" t="s">
        <v>822</v>
      </c>
      <c r="M6386" s="5" t="s">
        <v>794</v>
      </c>
      <c r="N6386" s="5" t="s">
        <v>294</v>
      </c>
      <c r="O6386" s="5" t="s">
        <v>294</v>
      </c>
      <c r="P6386" s="5" t="s">
        <v>294</v>
      </c>
      <c r="Q6386" s="5" t="s">
        <v>294</v>
      </c>
      <c r="R6386" s="5" t="s">
        <v>294</v>
      </c>
      <c r="S6386" s="5" t="s">
        <v>294</v>
      </c>
      <c r="V6386" s="5" t="s">
        <v>17276</v>
      </c>
    </row>
    <row r="6387" spans="1:22" x14ac:dyDescent="0.35">
      <c r="A6387" s="5" t="s">
        <v>2506</v>
      </c>
      <c r="B6387" s="5" t="s">
        <v>17277</v>
      </c>
      <c r="C6387" s="5" t="s">
        <v>2476</v>
      </c>
      <c r="D6387" s="5" t="s">
        <v>20</v>
      </c>
      <c r="E6387" s="5">
        <v>10</v>
      </c>
      <c r="F6387" s="5" t="s">
        <v>294</v>
      </c>
      <c r="G6387" s="5" t="s">
        <v>294</v>
      </c>
      <c r="M6387" s="5" t="s">
        <v>794</v>
      </c>
      <c r="N6387" s="5" t="s">
        <v>294</v>
      </c>
      <c r="O6387" s="5" t="s">
        <v>294</v>
      </c>
      <c r="P6387" s="5" t="s">
        <v>294</v>
      </c>
      <c r="Q6387" s="5" t="s">
        <v>294</v>
      </c>
      <c r="R6387" s="5" t="s">
        <v>294</v>
      </c>
    </row>
    <row r="6388" spans="1:22" x14ac:dyDescent="0.35">
      <c r="A6388" s="5" t="s">
        <v>2496</v>
      </c>
      <c r="B6388" s="5" t="s">
        <v>17278</v>
      </c>
      <c r="C6388" s="5" t="s">
        <v>2476</v>
      </c>
      <c r="D6388" s="5" t="s">
        <v>20</v>
      </c>
      <c r="E6388" s="5">
        <v>10</v>
      </c>
      <c r="F6388" s="5" t="s">
        <v>294</v>
      </c>
      <c r="G6388" s="5" t="s">
        <v>294</v>
      </c>
      <c r="M6388" s="5" t="s">
        <v>794</v>
      </c>
      <c r="N6388" s="5" t="s">
        <v>294</v>
      </c>
      <c r="O6388" s="5" t="s">
        <v>294</v>
      </c>
      <c r="P6388" s="5" t="s">
        <v>294</v>
      </c>
      <c r="Q6388" s="5" t="s">
        <v>294</v>
      </c>
      <c r="R6388" s="5" t="s">
        <v>294</v>
      </c>
      <c r="V6388" s="5" t="s">
        <v>2496</v>
      </c>
    </row>
    <row r="6389" spans="1:22" x14ac:dyDescent="0.35">
      <c r="A6389" s="5" t="s">
        <v>2497</v>
      </c>
      <c r="B6389" s="5" t="s">
        <v>17279</v>
      </c>
      <c r="C6389" s="5" t="s">
        <v>2476</v>
      </c>
      <c r="D6389" s="5" t="s">
        <v>18</v>
      </c>
      <c r="E6389" s="5">
        <v>20</v>
      </c>
      <c r="F6389" s="5" t="s">
        <v>294</v>
      </c>
      <c r="G6389" s="5" t="s">
        <v>294</v>
      </c>
      <c r="M6389" s="5" t="s">
        <v>794</v>
      </c>
      <c r="N6389" s="5" t="s">
        <v>294</v>
      </c>
      <c r="O6389" s="5" t="s">
        <v>294</v>
      </c>
      <c r="P6389" s="5" t="s">
        <v>294</v>
      </c>
      <c r="Q6389" s="5" t="s">
        <v>294</v>
      </c>
      <c r="R6389" s="5" t="s">
        <v>294</v>
      </c>
      <c r="V6389" s="5" t="s">
        <v>2497</v>
      </c>
    </row>
    <row r="6390" spans="1:22" x14ac:dyDescent="0.35">
      <c r="A6390" s="5" t="s">
        <v>2508</v>
      </c>
      <c r="B6390" s="5" t="s">
        <v>17280</v>
      </c>
      <c r="C6390" s="5" t="s">
        <v>2476</v>
      </c>
      <c r="D6390" s="5" t="s">
        <v>18</v>
      </c>
      <c r="E6390" s="5">
        <v>1</v>
      </c>
      <c r="F6390" s="5" t="s">
        <v>294</v>
      </c>
      <c r="G6390" s="5" t="s">
        <v>297</v>
      </c>
      <c r="L6390" s="5" t="s">
        <v>822</v>
      </c>
      <c r="M6390" s="5" t="s">
        <v>794</v>
      </c>
      <c r="N6390" s="5" t="s">
        <v>294</v>
      </c>
      <c r="O6390" s="5" t="s">
        <v>294</v>
      </c>
      <c r="P6390" s="5" t="s">
        <v>294</v>
      </c>
      <c r="Q6390" s="5" t="s">
        <v>294</v>
      </c>
      <c r="R6390" s="5" t="s">
        <v>294</v>
      </c>
      <c r="S6390" s="5" t="s">
        <v>294</v>
      </c>
      <c r="V6390" s="5" t="s">
        <v>2508</v>
      </c>
    </row>
    <row r="6391" spans="1:22" x14ac:dyDescent="0.35">
      <c r="A6391" s="5" t="s">
        <v>2528</v>
      </c>
      <c r="B6391" s="5" t="s">
        <v>2529</v>
      </c>
      <c r="C6391" s="5" t="s">
        <v>2476</v>
      </c>
      <c r="D6391" s="5" t="s">
        <v>18</v>
      </c>
      <c r="E6391" s="5">
        <v>20</v>
      </c>
      <c r="F6391" s="5" t="s">
        <v>294</v>
      </c>
      <c r="G6391" s="5" t="s">
        <v>294</v>
      </c>
      <c r="M6391" s="5" t="s">
        <v>794</v>
      </c>
      <c r="N6391" s="5" t="s">
        <v>294</v>
      </c>
      <c r="O6391" s="5" t="s">
        <v>294</v>
      </c>
      <c r="P6391" s="5" t="s">
        <v>294</v>
      </c>
      <c r="Q6391" s="5" t="s">
        <v>294</v>
      </c>
      <c r="R6391" s="5" t="s">
        <v>294</v>
      </c>
    </row>
    <row r="6392" spans="1:22" x14ac:dyDescent="0.35">
      <c r="A6392" s="5" t="s">
        <v>2499</v>
      </c>
      <c r="B6392" s="5" t="s">
        <v>17281</v>
      </c>
      <c r="C6392" s="5" t="s">
        <v>2476</v>
      </c>
      <c r="D6392" s="5" t="s">
        <v>18</v>
      </c>
      <c r="E6392" s="5">
        <v>1</v>
      </c>
      <c r="F6392" s="5" t="s">
        <v>294</v>
      </c>
      <c r="G6392" s="5" t="s">
        <v>297</v>
      </c>
      <c r="L6392" s="5" t="s">
        <v>822</v>
      </c>
      <c r="M6392" s="5" t="s">
        <v>794</v>
      </c>
      <c r="N6392" s="5" t="s">
        <v>294</v>
      </c>
      <c r="O6392" s="5" t="s">
        <v>294</v>
      </c>
      <c r="P6392" s="5" t="s">
        <v>294</v>
      </c>
      <c r="Q6392" s="5" t="s">
        <v>294</v>
      </c>
      <c r="R6392" s="5" t="s">
        <v>294</v>
      </c>
      <c r="S6392" s="5" t="s">
        <v>294</v>
      </c>
      <c r="V6392" s="5" t="s">
        <v>2499</v>
      </c>
    </row>
    <row r="6393" spans="1:22" x14ac:dyDescent="0.35">
      <c r="A6393" s="5" t="s">
        <v>2530</v>
      </c>
      <c r="B6393" s="5" t="s">
        <v>17282</v>
      </c>
      <c r="C6393" s="5" t="s">
        <v>2476</v>
      </c>
      <c r="D6393" s="5" t="s">
        <v>18</v>
      </c>
      <c r="E6393" s="5">
        <v>1</v>
      </c>
      <c r="F6393" s="5" t="s">
        <v>294</v>
      </c>
      <c r="G6393" s="5" t="s">
        <v>297</v>
      </c>
      <c r="L6393" s="5" t="s">
        <v>822</v>
      </c>
      <c r="M6393" s="5" t="s">
        <v>794</v>
      </c>
      <c r="N6393" s="5" t="s">
        <v>294</v>
      </c>
      <c r="O6393" s="5" t="s">
        <v>294</v>
      </c>
      <c r="P6393" s="5" t="s">
        <v>294</v>
      </c>
      <c r="Q6393" s="5" t="s">
        <v>294</v>
      </c>
      <c r="R6393" s="5" t="s">
        <v>294</v>
      </c>
      <c r="S6393" s="5" t="s">
        <v>294</v>
      </c>
      <c r="V6393" s="5" t="s">
        <v>2530</v>
      </c>
    </row>
    <row r="6394" spans="1:22" x14ac:dyDescent="0.35">
      <c r="A6394" s="5" t="s">
        <v>2500</v>
      </c>
      <c r="B6394" s="5" t="s">
        <v>17283</v>
      </c>
      <c r="C6394" s="5" t="s">
        <v>2476</v>
      </c>
      <c r="D6394" s="5" t="s">
        <v>18</v>
      </c>
      <c r="E6394" s="5">
        <v>20</v>
      </c>
      <c r="F6394" s="5" t="s">
        <v>294</v>
      </c>
      <c r="G6394" s="5" t="s">
        <v>294</v>
      </c>
      <c r="M6394" s="5" t="s">
        <v>794</v>
      </c>
      <c r="N6394" s="5" t="s">
        <v>294</v>
      </c>
      <c r="O6394" s="5" t="s">
        <v>294</v>
      </c>
      <c r="P6394" s="5" t="s">
        <v>294</v>
      </c>
      <c r="Q6394" s="5" t="s">
        <v>294</v>
      </c>
      <c r="R6394" s="5" t="s">
        <v>294</v>
      </c>
      <c r="V6394" s="5" t="s">
        <v>2500</v>
      </c>
    </row>
    <row r="6395" spans="1:22" x14ac:dyDescent="0.35">
      <c r="A6395" s="5" t="s">
        <v>2502</v>
      </c>
      <c r="B6395" s="5" t="s">
        <v>17284</v>
      </c>
      <c r="C6395" s="5" t="s">
        <v>2476</v>
      </c>
      <c r="D6395" s="5" t="s">
        <v>20</v>
      </c>
      <c r="E6395" s="5">
        <v>10</v>
      </c>
      <c r="F6395" s="5" t="s">
        <v>294</v>
      </c>
      <c r="G6395" s="5" t="s">
        <v>294</v>
      </c>
      <c r="M6395" s="5" t="s">
        <v>794</v>
      </c>
      <c r="N6395" s="5" t="s">
        <v>294</v>
      </c>
      <c r="O6395" s="5" t="s">
        <v>294</v>
      </c>
      <c r="P6395" s="5" t="s">
        <v>294</v>
      </c>
      <c r="Q6395" s="5" t="s">
        <v>294</v>
      </c>
      <c r="R6395" s="5" t="s">
        <v>294</v>
      </c>
      <c r="V6395" s="5" t="s">
        <v>2502</v>
      </c>
    </row>
    <row r="6396" spans="1:22" x14ac:dyDescent="0.35">
      <c r="A6396" s="5" t="s">
        <v>2503</v>
      </c>
      <c r="B6396" s="5" t="s">
        <v>17285</v>
      </c>
      <c r="C6396" s="5" t="s">
        <v>2476</v>
      </c>
      <c r="D6396" s="5" t="s">
        <v>18</v>
      </c>
      <c r="E6396" s="5">
        <v>20</v>
      </c>
      <c r="F6396" s="5" t="s">
        <v>294</v>
      </c>
      <c r="G6396" s="5" t="s">
        <v>294</v>
      </c>
      <c r="M6396" s="5" t="s">
        <v>794</v>
      </c>
      <c r="N6396" s="5" t="s">
        <v>294</v>
      </c>
      <c r="O6396" s="5" t="s">
        <v>294</v>
      </c>
      <c r="P6396" s="5" t="s">
        <v>294</v>
      </c>
      <c r="Q6396" s="5" t="s">
        <v>294</v>
      </c>
      <c r="R6396" s="5" t="s">
        <v>294</v>
      </c>
      <c r="V6396" s="5" t="s">
        <v>2503</v>
      </c>
    </row>
    <row r="6397" spans="1:22" x14ac:dyDescent="0.35">
      <c r="A6397" s="5" t="s">
        <v>2505</v>
      </c>
      <c r="B6397" s="5" t="s">
        <v>17286</v>
      </c>
      <c r="C6397" s="5" t="s">
        <v>2476</v>
      </c>
      <c r="D6397" s="5" t="s">
        <v>18</v>
      </c>
      <c r="E6397" s="5">
        <v>1</v>
      </c>
      <c r="F6397" s="5" t="s">
        <v>294</v>
      </c>
      <c r="G6397" s="5" t="s">
        <v>297</v>
      </c>
      <c r="L6397" s="5" t="s">
        <v>822</v>
      </c>
      <c r="M6397" s="5" t="s">
        <v>794</v>
      </c>
      <c r="N6397" s="5" t="s">
        <v>294</v>
      </c>
      <c r="O6397" s="5" t="s">
        <v>294</v>
      </c>
      <c r="P6397" s="5" t="s">
        <v>294</v>
      </c>
      <c r="Q6397" s="5" t="s">
        <v>294</v>
      </c>
      <c r="R6397" s="5" t="s">
        <v>294</v>
      </c>
      <c r="S6397" s="5" t="s">
        <v>294</v>
      </c>
      <c r="V6397" s="5" t="s">
        <v>2505</v>
      </c>
    </row>
    <row r="6398" spans="1:22" x14ac:dyDescent="0.35">
      <c r="A6398" s="5" t="s">
        <v>2531</v>
      </c>
      <c r="B6398" s="5" t="s">
        <v>17287</v>
      </c>
      <c r="C6398" s="5" t="s">
        <v>2476</v>
      </c>
      <c r="D6398" s="5" t="s">
        <v>18</v>
      </c>
      <c r="E6398" s="5">
        <v>20</v>
      </c>
      <c r="F6398" s="5" t="s">
        <v>294</v>
      </c>
      <c r="G6398" s="5" t="s">
        <v>294</v>
      </c>
      <c r="M6398" s="5" t="s">
        <v>794</v>
      </c>
      <c r="N6398" s="5" t="s">
        <v>294</v>
      </c>
      <c r="O6398" s="5" t="s">
        <v>294</v>
      </c>
      <c r="P6398" s="5" t="s">
        <v>294</v>
      </c>
      <c r="Q6398" s="5" t="s">
        <v>294</v>
      </c>
      <c r="R6398" s="5" t="s">
        <v>294</v>
      </c>
    </row>
    <row r="6399" spans="1:22" x14ac:dyDescent="0.35">
      <c r="A6399" s="5" t="s">
        <v>2509</v>
      </c>
      <c r="B6399" s="5" t="s">
        <v>17288</v>
      </c>
      <c r="C6399" s="5" t="s">
        <v>2476</v>
      </c>
      <c r="D6399" s="5" t="s">
        <v>20</v>
      </c>
      <c r="E6399" s="5">
        <v>10</v>
      </c>
      <c r="F6399" s="5" t="s">
        <v>294</v>
      </c>
      <c r="G6399" s="5" t="s">
        <v>294</v>
      </c>
      <c r="M6399" s="5" t="s">
        <v>794</v>
      </c>
      <c r="N6399" s="5" t="s">
        <v>294</v>
      </c>
      <c r="O6399" s="5" t="s">
        <v>294</v>
      </c>
      <c r="P6399" s="5" t="s">
        <v>294</v>
      </c>
      <c r="Q6399" s="5" t="s">
        <v>294</v>
      </c>
      <c r="R6399" s="5" t="s">
        <v>294</v>
      </c>
    </row>
    <row r="6400" spans="1:22" x14ac:dyDescent="0.35">
      <c r="A6400" s="5" t="s">
        <v>17289</v>
      </c>
      <c r="B6400" s="5" t="s">
        <v>14212</v>
      </c>
      <c r="C6400" s="5" t="s">
        <v>16160</v>
      </c>
      <c r="D6400" s="5" t="s">
        <v>16</v>
      </c>
      <c r="E6400" s="5">
        <v>12</v>
      </c>
      <c r="F6400" s="5" t="s">
        <v>294</v>
      </c>
      <c r="G6400" s="5" t="s">
        <v>294</v>
      </c>
      <c r="M6400" s="5" t="s">
        <v>794</v>
      </c>
      <c r="N6400" s="5" t="s">
        <v>294</v>
      </c>
      <c r="O6400" s="5" t="s">
        <v>294</v>
      </c>
      <c r="P6400" s="5" t="s">
        <v>294</v>
      </c>
      <c r="Q6400" s="5" t="s">
        <v>294</v>
      </c>
      <c r="R6400" s="5" t="s">
        <v>294</v>
      </c>
      <c r="V6400" s="5" t="s">
        <v>17290</v>
      </c>
    </row>
    <row r="6401" spans="1:22" x14ac:dyDescent="0.35">
      <c r="A6401" s="5" t="s">
        <v>17291</v>
      </c>
      <c r="B6401" s="5" t="s">
        <v>14933</v>
      </c>
      <c r="C6401" s="5" t="s">
        <v>16160</v>
      </c>
      <c r="D6401" s="5" t="s">
        <v>22</v>
      </c>
      <c r="E6401" s="5">
        <v>8</v>
      </c>
      <c r="F6401" s="5" t="s">
        <v>294</v>
      </c>
      <c r="G6401" s="5" t="s">
        <v>294</v>
      </c>
      <c r="J6401" s="5" t="s">
        <v>4966</v>
      </c>
      <c r="M6401" s="5" t="s">
        <v>794</v>
      </c>
      <c r="N6401" s="5" t="s">
        <v>294</v>
      </c>
      <c r="O6401" s="5" t="s">
        <v>294</v>
      </c>
      <c r="P6401" s="5" t="s">
        <v>294</v>
      </c>
      <c r="Q6401" s="5" t="s">
        <v>294</v>
      </c>
      <c r="R6401" s="5" t="s">
        <v>297</v>
      </c>
      <c r="V6401" s="5" t="s">
        <v>17292</v>
      </c>
    </row>
    <row r="6402" spans="1:22" x14ac:dyDescent="0.35">
      <c r="A6402" s="5" t="s">
        <v>17293</v>
      </c>
      <c r="B6402" s="5" t="s">
        <v>13622</v>
      </c>
      <c r="C6402" s="5" t="s">
        <v>16160</v>
      </c>
      <c r="D6402" s="5" t="s">
        <v>18</v>
      </c>
      <c r="E6402" s="5">
        <v>11</v>
      </c>
      <c r="F6402" s="5" t="s">
        <v>294</v>
      </c>
      <c r="G6402" s="5" t="s">
        <v>294</v>
      </c>
      <c r="M6402" s="5" t="s">
        <v>794</v>
      </c>
      <c r="N6402" s="5" t="s">
        <v>294</v>
      </c>
      <c r="O6402" s="5" t="s">
        <v>294</v>
      </c>
      <c r="P6402" s="5" t="s">
        <v>294</v>
      </c>
      <c r="Q6402" s="5" t="s">
        <v>294</v>
      </c>
      <c r="R6402" s="5" t="s">
        <v>294</v>
      </c>
      <c r="V6402" s="5" t="s">
        <v>17294</v>
      </c>
    </row>
    <row r="6403" spans="1:22" x14ac:dyDescent="0.35">
      <c r="A6403" s="5" t="s">
        <v>17295</v>
      </c>
      <c r="B6403" s="5" t="s">
        <v>17296</v>
      </c>
      <c r="C6403" s="5" t="s">
        <v>16160</v>
      </c>
      <c r="D6403" s="5" t="s">
        <v>22</v>
      </c>
      <c r="E6403" s="5">
        <v>8</v>
      </c>
      <c r="F6403" s="5" t="s">
        <v>294</v>
      </c>
      <c r="G6403" s="5" t="s">
        <v>294</v>
      </c>
      <c r="J6403" s="5" t="s">
        <v>5157</v>
      </c>
      <c r="M6403" s="5" t="s">
        <v>794</v>
      </c>
      <c r="N6403" s="5" t="s">
        <v>294</v>
      </c>
      <c r="O6403" s="5" t="s">
        <v>294</v>
      </c>
      <c r="P6403" s="5" t="s">
        <v>294</v>
      </c>
      <c r="Q6403" s="5" t="s">
        <v>294</v>
      </c>
      <c r="R6403" s="5" t="s">
        <v>297</v>
      </c>
      <c r="V6403" s="5" t="s">
        <v>17297</v>
      </c>
    </row>
    <row r="6404" spans="1:22" x14ac:dyDescent="0.35">
      <c r="A6404" s="5" t="s">
        <v>17298</v>
      </c>
      <c r="B6404" s="5" t="s">
        <v>17299</v>
      </c>
      <c r="C6404" s="5" t="s">
        <v>16160</v>
      </c>
      <c r="D6404" s="5" t="s">
        <v>20</v>
      </c>
      <c r="E6404" s="5">
        <v>10</v>
      </c>
      <c r="F6404" s="5" t="s">
        <v>294</v>
      </c>
      <c r="G6404" s="5" t="s">
        <v>294</v>
      </c>
      <c r="M6404" s="5" t="s">
        <v>794</v>
      </c>
      <c r="N6404" s="5" t="s">
        <v>294</v>
      </c>
      <c r="P6404" s="5" t="s">
        <v>294</v>
      </c>
      <c r="Q6404" s="5" t="s">
        <v>294</v>
      </c>
      <c r="R6404" s="5" t="s">
        <v>294</v>
      </c>
      <c r="V6404" s="5" t="s">
        <v>17300</v>
      </c>
    </row>
    <row r="6405" spans="1:22" x14ac:dyDescent="0.35">
      <c r="A6405" s="5" t="s">
        <v>17301</v>
      </c>
      <c r="B6405" s="5" t="s">
        <v>17302</v>
      </c>
      <c r="C6405" s="5" t="s">
        <v>16160</v>
      </c>
      <c r="D6405" s="5" t="s">
        <v>22</v>
      </c>
      <c r="E6405" s="5">
        <v>18</v>
      </c>
      <c r="F6405" s="5" t="s">
        <v>294</v>
      </c>
      <c r="G6405" s="5" t="s">
        <v>294</v>
      </c>
      <c r="J6405" s="5" t="s">
        <v>4404</v>
      </c>
      <c r="M6405" s="5" t="s">
        <v>794</v>
      </c>
      <c r="N6405" s="5" t="s">
        <v>294</v>
      </c>
      <c r="P6405" s="5" t="s">
        <v>294</v>
      </c>
      <c r="Q6405" s="5" t="s">
        <v>294</v>
      </c>
      <c r="R6405" s="5" t="s">
        <v>297</v>
      </c>
      <c r="V6405" s="5" t="s">
        <v>17303</v>
      </c>
    </row>
    <row r="6406" spans="1:22" x14ac:dyDescent="0.35">
      <c r="A6406" s="5" t="s">
        <v>17304</v>
      </c>
      <c r="B6406" s="5" t="s">
        <v>17305</v>
      </c>
      <c r="C6406" s="5" t="s">
        <v>16160</v>
      </c>
      <c r="D6406" s="5" t="s">
        <v>22</v>
      </c>
      <c r="E6406" s="5">
        <v>18</v>
      </c>
      <c r="F6406" s="5" t="s">
        <v>294</v>
      </c>
      <c r="G6406" s="5" t="s">
        <v>294</v>
      </c>
      <c r="M6406" s="5" t="s">
        <v>3826</v>
      </c>
      <c r="N6406" s="5" t="s">
        <v>294</v>
      </c>
      <c r="O6406" s="5" t="s">
        <v>294</v>
      </c>
      <c r="P6406" s="5" t="s">
        <v>294</v>
      </c>
      <c r="Q6406" s="5" t="s">
        <v>294</v>
      </c>
      <c r="R6406" s="5" t="s">
        <v>294</v>
      </c>
      <c r="V6406" s="5" t="s">
        <v>17304</v>
      </c>
    </row>
    <row r="6407" spans="1:22" x14ac:dyDescent="0.35">
      <c r="A6407" s="5" t="s">
        <v>17306</v>
      </c>
      <c r="B6407" s="5" t="s">
        <v>17307</v>
      </c>
      <c r="C6407" s="5" t="s">
        <v>16160</v>
      </c>
      <c r="D6407" s="5" t="s">
        <v>18</v>
      </c>
      <c r="E6407" s="5">
        <v>1</v>
      </c>
      <c r="F6407" s="5" t="s">
        <v>294</v>
      </c>
      <c r="G6407" s="5" t="s">
        <v>297</v>
      </c>
      <c r="L6407" s="5" t="s">
        <v>17308</v>
      </c>
      <c r="M6407" s="5" t="s">
        <v>794</v>
      </c>
      <c r="N6407" s="5" t="s">
        <v>294</v>
      </c>
      <c r="P6407" s="5" t="s">
        <v>294</v>
      </c>
      <c r="Q6407" s="5" t="s">
        <v>294</v>
      </c>
      <c r="R6407" s="5" t="s">
        <v>294</v>
      </c>
      <c r="S6407" s="5" t="s">
        <v>294</v>
      </c>
      <c r="V6407" s="5" t="s">
        <v>17309</v>
      </c>
    </row>
    <row r="6408" spans="1:22" x14ac:dyDescent="0.35">
      <c r="A6408" s="5" t="s">
        <v>17310</v>
      </c>
      <c r="B6408" s="5" t="s">
        <v>17311</v>
      </c>
      <c r="C6408" s="5" t="s">
        <v>16160</v>
      </c>
      <c r="D6408" s="5" t="s">
        <v>22</v>
      </c>
      <c r="E6408" s="5">
        <v>18</v>
      </c>
      <c r="F6408" s="5" t="s">
        <v>294</v>
      </c>
      <c r="G6408" s="5" t="s">
        <v>294</v>
      </c>
      <c r="J6408" s="5" t="s">
        <v>4404</v>
      </c>
      <c r="M6408" s="5" t="s">
        <v>794</v>
      </c>
      <c r="N6408" s="5" t="s">
        <v>294</v>
      </c>
      <c r="P6408" s="5" t="s">
        <v>294</v>
      </c>
      <c r="Q6408" s="5" t="s">
        <v>294</v>
      </c>
      <c r="R6408" s="5" t="s">
        <v>297</v>
      </c>
      <c r="V6408" s="5" t="s">
        <v>17312</v>
      </c>
    </row>
    <row r="6409" spans="1:22" x14ac:dyDescent="0.35">
      <c r="A6409" s="5" t="s">
        <v>17313</v>
      </c>
      <c r="B6409" s="5" t="s">
        <v>17314</v>
      </c>
      <c r="C6409" s="5" t="s">
        <v>3756</v>
      </c>
      <c r="D6409" s="5" t="s">
        <v>18</v>
      </c>
      <c r="E6409" s="5">
        <v>1</v>
      </c>
      <c r="F6409" s="5" t="s">
        <v>294</v>
      </c>
      <c r="G6409" s="5" t="s">
        <v>297</v>
      </c>
      <c r="L6409" s="5" t="s">
        <v>822</v>
      </c>
      <c r="M6409" s="5" t="s">
        <v>794</v>
      </c>
      <c r="N6409" s="5" t="s">
        <v>294</v>
      </c>
      <c r="R6409" s="5" t="s">
        <v>294</v>
      </c>
      <c r="S6409" s="5" t="s">
        <v>294</v>
      </c>
      <c r="V6409" s="5" t="s">
        <v>17313</v>
      </c>
    </row>
    <row r="6410" spans="1:22" x14ac:dyDescent="0.35">
      <c r="A6410" s="5" t="s">
        <v>17315</v>
      </c>
      <c r="B6410" s="5" t="s">
        <v>17316</v>
      </c>
      <c r="C6410" s="5" t="s">
        <v>3756</v>
      </c>
      <c r="D6410" s="5" t="s">
        <v>16</v>
      </c>
      <c r="E6410" s="5">
        <v>12</v>
      </c>
      <c r="F6410" s="5" t="s">
        <v>294</v>
      </c>
      <c r="G6410" s="5" t="s">
        <v>294</v>
      </c>
      <c r="M6410" s="5" t="s">
        <v>794</v>
      </c>
      <c r="N6410" s="5" t="s">
        <v>294</v>
      </c>
      <c r="R6410" s="5" t="s">
        <v>294</v>
      </c>
      <c r="V6410" s="5" t="s">
        <v>17315</v>
      </c>
    </row>
    <row r="6411" spans="1:22" x14ac:dyDescent="0.35">
      <c r="A6411" s="5" t="s">
        <v>17317</v>
      </c>
      <c r="B6411" s="5" t="s">
        <v>17318</v>
      </c>
      <c r="C6411" s="5" t="s">
        <v>3756</v>
      </c>
      <c r="D6411" s="5" t="s">
        <v>18</v>
      </c>
      <c r="E6411" s="5">
        <v>1</v>
      </c>
      <c r="F6411" s="5" t="s">
        <v>294</v>
      </c>
      <c r="G6411" s="5" t="s">
        <v>297</v>
      </c>
      <c r="L6411" s="5" t="s">
        <v>822</v>
      </c>
      <c r="M6411" s="5" t="s">
        <v>794</v>
      </c>
      <c r="N6411" s="5" t="s">
        <v>294</v>
      </c>
      <c r="R6411" s="5" t="s">
        <v>294</v>
      </c>
      <c r="S6411" s="5" t="s">
        <v>294</v>
      </c>
      <c r="V6411" s="5" t="s">
        <v>17317</v>
      </c>
    </row>
    <row r="6412" spans="1:22" x14ac:dyDescent="0.35">
      <c r="A6412" s="5" t="s">
        <v>17319</v>
      </c>
      <c r="B6412" s="5" t="s">
        <v>17320</v>
      </c>
      <c r="C6412" s="5" t="s">
        <v>3756</v>
      </c>
      <c r="D6412" s="5" t="s">
        <v>18</v>
      </c>
      <c r="E6412" s="5">
        <v>1</v>
      </c>
      <c r="F6412" s="5" t="s">
        <v>294</v>
      </c>
      <c r="G6412" s="5" t="s">
        <v>297</v>
      </c>
      <c r="L6412" s="5" t="s">
        <v>822</v>
      </c>
      <c r="M6412" s="5" t="s">
        <v>794</v>
      </c>
      <c r="N6412" s="5" t="s">
        <v>294</v>
      </c>
      <c r="R6412" s="5" t="s">
        <v>294</v>
      </c>
      <c r="S6412" s="5" t="s">
        <v>294</v>
      </c>
      <c r="V6412" s="5" t="s">
        <v>17319</v>
      </c>
    </row>
    <row r="6413" spans="1:22" x14ac:dyDescent="0.35">
      <c r="A6413" s="5" t="s">
        <v>17321</v>
      </c>
      <c r="B6413" s="5" t="s">
        <v>17322</v>
      </c>
      <c r="C6413" s="5" t="s">
        <v>3756</v>
      </c>
      <c r="D6413" s="5" t="s">
        <v>18</v>
      </c>
      <c r="E6413" s="5">
        <v>1</v>
      </c>
      <c r="F6413" s="5" t="s">
        <v>294</v>
      </c>
      <c r="G6413" s="5" t="s">
        <v>297</v>
      </c>
      <c r="L6413" s="5" t="s">
        <v>822</v>
      </c>
      <c r="M6413" s="5" t="s">
        <v>794</v>
      </c>
      <c r="N6413" s="5" t="s">
        <v>294</v>
      </c>
      <c r="R6413" s="5" t="s">
        <v>294</v>
      </c>
      <c r="S6413" s="5" t="s">
        <v>294</v>
      </c>
      <c r="V6413" s="5" t="s">
        <v>17321</v>
      </c>
    </row>
    <row r="6414" spans="1:22" x14ac:dyDescent="0.35">
      <c r="A6414" s="5" t="s">
        <v>17323</v>
      </c>
      <c r="B6414" s="5" t="s">
        <v>17324</v>
      </c>
      <c r="C6414" s="5" t="s">
        <v>3756</v>
      </c>
      <c r="D6414" s="5" t="s">
        <v>18</v>
      </c>
      <c r="E6414" s="5">
        <v>1</v>
      </c>
      <c r="F6414" s="5" t="s">
        <v>294</v>
      </c>
      <c r="G6414" s="5" t="s">
        <v>294</v>
      </c>
      <c r="L6414" s="5" t="s">
        <v>17325</v>
      </c>
      <c r="M6414" s="5" t="s">
        <v>794</v>
      </c>
      <c r="N6414" s="5" t="s">
        <v>294</v>
      </c>
      <c r="P6414" s="5" t="s">
        <v>294</v>
      </c>
      <c r="Q6414" s="5" t="s">
        <v>294</v>
      </c>
      <c r="R6414" s="5" t="s">
        <v>294</v>
      </c>
      <c r="V6414" s="5" t="s">
        <v>17323</v>
      </c>
    </row>
    <row r="6415" spans="1:22" x14ac:dyDescent="0.35">
      <c r="A6415" s="5" t="s">
        <v>17326</v>
      </c>
      <c r="B6415" s="5" t="s">
        <v>17327</v>
      </c>
      <c r="C6415" s="5" t="s">
        <v>3756</v>
      </c>
      <c r="D6415" s="5" t="s">
        <v>18</v>
      </c>
      <c r="E6415" s="5">
        <v>1</v>
      </c>
      <c r="F6415" s="5" t="s">
        <v>294</v>
      </c>
      <c r="G6415" s="5" t="s">
        <v>297</v>
      </c>
      <c r="L6415" s="5" t="s">
        <v>822</v>
      </c>
      <c r="M6415" s="5" t="s">
        <v>794</v>
      </c>
      <c r="N6415" s="5" t="s">
        <v>294</v>
      </c>
      <c r="R6415" s="5" t="s">
        <v>294</v>
      </c>
      <c r="S6415" s="5" t="s">
        <v>294</v>
      </c>
      <c r="V6415" s="5" t="s">
        <v>17326</v>
      </c>
    </row>
    <row r="6416" spans="1:22" x14ac:dyDescent="0.35">
      <c r="A6416" s="5" t="s">
        <v>17328</v>
      </c>
      <c r="B6416" s="5" t="s">
        <v>17329</v>
      </c>
      <c r="C6416" s="5" t="s">
        <v>3756</v>
      </c>
      <c r="D6416" s="5" t="s">
        <v>18</v>
      </c>
      <c r="E6416" s="5">
        <v>1</v>
      </c>
      <c r="F6416" s="5" t="s">
        <v>294</v>
      </c>
      <c r="G6416" s="5" t="s">
        <v>297</v>
      </c>
      <c r="L6416" s="5" t="s">
        <v>822</v>
      </c>
      <c r="M6416" s="5" t="s">
        <v>794</v>
      </c>
      <c r="N6416" s="5" t="s">
        <v>294</v>
      </c>
      <c r="P6416" s="5" t="s">
        <v>294</v>
      </c>
      <c r="Q6416" s="5" t="s">
        <v>294</v>
      </c>
      <c r="R6416" s="5" t="s">
        <v>294</v>
      </c>
      <c r="S6416" s="5" t="s">
        <v>294</v>
      </c>
      <c r="V6416" s="5" t="s">
        <v>17330</v>
      </c>
    </row>
    <row r="6417" spans="1:22" x14ac:dyDescent="0.35">
      <c r="A6417" s="5" t="s">
        <v>17331</v>
      </c>
      <c r="B6417" s="5" t="s">
        <v>17332</v>
      </c>
      <c r="C6417" s="5" t="s">
        <v>1194</v>
      </c>
      <c r="D6417" s="5" t="s">
        <v>18</v>
      </c>
      <c r="E6417" s="5">
        <v>20</v>
      </c>
      <c r="F6417" s="5" t="s">
        <v>294</v>
      </c>
      <c r="G6417" s="5" t="s">
        <v>294</v>
      </c>
      <c r="L6417" s="5" t="s">
        <v>17333</v>
      </c>
      <c r="M6417" s="5" t="s">
        <v>794</v>
      </c>
      <c r="N6417" s="5" t="s">
        <v>294</v>
      </c>
      <c r="O6417" s="5" t="s">
        <v>294</v>
      </c>
      <c r="P6417" s="5" t="s">
        <v>294</v>
      </c>
      <c r="Q6417" s="5" t="s">
        <v>294</v>
      </c>
      <c r="R6417" s="5" t="s">
        <v>294</v>
      </c>
      <c r="S6417" s="5" t="s">
        <v>17334</v>
      </c>
    </row>
    <row r="6418" spans="1:22" x14ac:dyDescent="0.35">
      <c r="A6418" s="5" t="s">
        <v>17335</v>
      </c>
      <c r="B6418" s="5" t="s">
        <v>17336</v>
      </c>
      <c r="C6418" s="5" t="s">
        <v>1194</v>
      </c>
      <c r="D6418" s="5" t="s">
        <v>18</v>
      </c>
      <c r="E6418" s="5">
        <v>20</v>
      </c>
      <c r="F6418" s="5" t="s">
        <v>294</v>
      </c>
      <c r="G6418" s="5" t="s">
        <v>294</v>
      </c>
      <c r="L6418" s="5" t="s">
        <v>17337</v>
      </c>
      <c r="M6418" s="5" t="s">
        <v>794</v>
      </c>
      <c r="N6418" s="5" t="s">
        <v>294</v>
      </c>
      <c r="O6418" s="5" t="s">
        <v>294</v>
      </c>
      <c r="P6418" s="5" t="s">
        <v>294</v>
      </c>
      <c r="Q6418" s="5" t="s">
        <v>294</v>
      </c>
      <c r="R6418" s="5" t="s">
        <v>294</v>
      </c>
    </row>
    <row r="6419" spans="1:22" x14ac:dyDescent="0.35">
      <c r="A6419" s="5" t="s">
        <v>17338</v>
      </c>
      <c r="B6419" s="5" t="s">
        <v>186</v>
      </c>
      <c r="C6419" s="5" t="s">
        <v>17339</v>
      </c>
      <c r="D6419" s="5" t="s">
        <v>20</v>
      </c>
      <c r="E6419" s="5">
        <v>10</v>
      </c>
      <c r="F6419" s="5" t="s">
        <v>294</v>
      </c>
      <c r="G6419" s="5" t="s">
        <v>294</v>
      </c>
      <c r="M6419" s="5" t="s">
        <v>794</v>
      </c>
      <c r="N6419" s="5" t="s">
        <v>294</v>
      </c>
      <c r="O6419" s="5" t="s">
        <v>294</v>
      </c>
      <c r="P6419" s="5" t="s">
        <v>294</v>
      </c>
      <c r="Q6419" s="5" t="s">
        <v>294</v>
      </c>
      <c r="R6419" s="5" t="s">
        <v>294</v>
      </c>
      <c r="V6419" s="5" t="s">
        <v>17340</v>
      </c>
    </row>
    <row r="6420" spans="1:22" x14ac:dyDescent="0.35">
      <c r="A6420" s="5" t="s">
        <v>17341</v>
      </c>
      <c r="B6420" s="5" t="s">
        <v>17342</v>
      </c>
      <c r="C6420" s="5" t="s">
        <v>17339</v>
      </c>
      <c r="D6420" s="5" t="s">
        <v>18</v>
      </c>
      <c r="E6420" s="5">
        <v>20</v>
      </c>
      <c r="F6420" s="5" t="s">
        <v>294</v>
      </c>
      <c r="G6420" s="5" t="s">
        <v>294</v>
      </c>
      <c r="M6420" s="5" t="s">
        <v>794</v>
      </c>
      <c r="N6420" s="5" t="s">
        <v>294</v>
      </c>
      <c r="O6420" s="5" t="s">
        <v>294</v>
      </c>
      <c r="P6420" s="5" t="s">
        <v>294</v>
      </c>
      <c r="Q6420" s="5" t="s">
        <v>294</v>
      </c>
      <c r="R6420" s="5" t="s">
        <v>294</v>
      </c>
      <c r="V6420" s="5" t="s">
        <v>17343</v>
      </c>
    </row>
    <row r="6421" spans="1:22" x14ac:dyDescent="0.35">
      <c r="A6421" s="5" t="s">
        <v>17344</v>
      </c>
      <c r="B6421" s="5" t="s">
        <v>8922</v>
      </c>
      <c r="C6421" s="5" t="s">
        <v>17339</v>
      </c>
      <c r="D6421" s="5" t="s">
        <v>18</v>
      </c>
      <c r="E6421" s="5">
        <v>20</v>
      </c>
      <c r="F6421" s="5" t="s">
        <v>294</v>
      </c>
      <c r="G6421" s="5" t="s">
        <v>294</v>
      </c>
      <c r="M6421" s="5" t="s">
        <v>794</v>
      </c>
      <c r="N6421" s="5" t="s">
        <v>294</v>
      </c>
      <c r="O6421" s="5" t="s">
        <v>294</v>
      </c>
      <c r="P6421" s="5" t="s">
        <v>294</v>
      </c>
      <c r="Q6421" s="5" t="s">
        <v>294</v>
      </c>
      <c r="R6421" s="5" t="s">
        <v>294</v>
      </c>
      <c r="V6421" s="5" t="s">
        <v>17345</v>
      </c>
    </row>
    <row r="6422" spans="1:22" x14ac:dyDescent="0.35">
      <c r="A6422" s="5" t="s">
        <v>17346</v>
      </c>
      <c r="B6422" s="5" t="s">
        <v>17347</v>
      </c>
      <c r="C6422" s="5" t="s">
        <v>17339</v>
      </c>
      <c r="D6422" s="5" t="s">
        <v>18</v>
      </c>
      <c r="E6422" s="5">
        <v>20</v>
      </c>
      <c r="F6422" s="5" t="s">
        <v>294</v>
      </c>
      <c r="G6422" s="5" t="s">
        <v>294</v>
      </c>
      <c r="M6422" s="5" t="s">
        <v>794</v>
      </c>
      <c r="N6422" s="5" t="s">
        <v>294</v>
      </c>
      <c r="O6422" s="5" t="s">
        <v>294</v>
      </c>
      <c r="P6422" s="5" t="s">
        <v>294</v>
      </c>
      <c r="Q6422" s="5" t="s">
        <v>294</v>
      </c>
      <c r="R6422" s="5" t="s">
        <v>294</v>
      </c>
      <c r="V6422" s="5" t="s">
        <v>17348</v>
      </c>
    </row>
    <row r="6423" spans="1:22" x14ac:dyDescent="0.35">
      <c r="A6423" s="5" t="s">
        <v>17349</v>
      </c>
      <c r="B6423" s="5" t="s">
        <v>3907</v>
      </c>
      <c r="C6423" s="5" t="s">
        <v>17339</v>
      </c>
      <c r="D6423" s="5" t="s">
        <v>22</v>
      </c>
      <c r="E6423" s="5">
        <v>10</v>
      </c>
      <c r="F6423" s="5" t="s">
        <v>294</v>
      </c>
      <c r="G6423" s="5" t="s">
        <v>294</v>
      </c>
      <c r="M6423" s="5" t="s">
        <v>3826</v>
      </c>
      <c r="N6423" s="5" t="s">
        <v>294</v>
      </c>
      <c r="O6423" s="5" t="s">
        <v>294</v>
      </c>
      <c r="P6423" s="5" t="s">
        <v>294</v>
      </c>
      <c r="Q6423" s="5" t="s">
        <v>294</v>
      </c>
      <c r="R6423" s="5" t="s">
        <v>294</v>
      </c>
      <c r="V6423" s="5" t="s">
        <v>17350</v>
      </c>
    </row>
    <row r="6424" spans="1:22" x14ac:dyDescent="0.35">
      <c r="A6424" s="5" t="s">
        <v>17351</v>
      </c>
      <c r="B6424" s="5" t="s">
        <v>8931</v>
      </c>
      <c r="C6424" s="5" t="s">
        <v>17339</v>
      </c>
      <c r="D6424" s="5" t="s">
        <v>18</v>
      </c>
      <c r="E6424" s="5">
        <v>20</v>
      </c>
      <c r="F6424" s="5" t="s">
        <v>294</v>
      </c>
      <c r="G6424" s="5" t="s">
        <v>294</v>
      </c>
      <c r="M6424" s="5" t="s">
        <v>794</v>
      </c>
      <c r="N6424" s="5" t="s">
        <v>294</v>
      </c>
      <c r="O6424" s="5" t="s">
        <v>294</v>
      </c>
      <c r="P6424" s="5" t="s">
        <v>294</v>
      </c>
      <c r="Q6424" s="5" t="s">
        <v>294</v>
      </c>
      <c r="R6424" s="5" t="s">
        <v>294</v>
      </c>
      <c r="V6424" s="5" t="s">
        <v>17352</v>
      </c>
    </row>
    <row r="6425" spans="1:22" x14ac:dyDescent="0.35">
      <c r="A6425" s="5" t="s">
        <v>17353</v>
      </c>
      <c r="B6425" s="5" t="s">
        <v>17354</v>
      </c>
      <c r="C6425" s="5" t="s">
        <v>12105</v>
      </c>
      <c r="D6425" s="5" t="s">
        <v>18</v>
      </c>
      <c r="E6425" s="5">
        <v>20</v>
      </c>
      <c r="F6425" s="5" t="s">
        <v>294</v>
      </c>
      <c r="G6425" s="5" t="s">
        <v>294</v>
      </c>
      <c r="M6425" s="5" t="s">
        <v>794</v>
      </c>
      <c r="N6425" s="5" t="s">
        <v>294</v>
      </c>
      <c r="O6425" s="5" t="s">
        <v>294</v>
      </c>
      <c r="P6425" s="5" t="s">
        <v>294</v>
      </c>
      <c r="Q6425" s="5" t="s">
        <v>294</v>
      </c>
      <c r="R6425" s="5" t="s">
        <v>294</v>
      </c>
      <c r="V6425" s="5" t="s">
        <v>17355</v>
      </c>
    </row>
    <row r="6426" spans="1:22" x14ac:dyDescent="0.35">
      <c r="A6426" s="5" t="s">
        <v>17356</v>
      </c>
      <c r="B6426" s="5" t="s">
        <v>17357</v>
      </c>
      <c r="C6426" s="5" t="s">
        <v>12105</v>
      </c>
      <c r="D6426" s="5" t="s">
        <v>18</v>
      </c>
      <c r="E6426" s="5">
        <v>20</v>
      </c>
      <c r="F6426" s="5" t="s">
        <v>294</v>
      </c>
      <c r="G6426" s="5" t="s">
        <v>294</v>
      </c>
      <c r="M6426" s="5" t="s">
        <v>794</v>
      </c>
      <c r="N6426" s="5" t="s">
        <v>294</v>
      </c>
      <c r="O6426" s="5" t="s">
        <v>294</v>
      </c>
      <c r="P6426" s="5" t="s">
        <v>294</v>
      </c>
      <c r="Q6426" s="5" t="s">
        <v>294</v>
      </c>
      <c r="R6426" s="5" t="s">
        <v>294</v>
      </c>
      <c r="V6426" s="5" t="s">
        <v>17358</v>
      </c>
    </row>
    <row r="6427" spans="1:22" x14ac:dyDescent="0.35">
      <c r="A6427" s="5" t="s">
        <v>17359</v>
      </c>
      <c r="B6427" s="5" t="s">
        <v>17360</v>
      </c>
      <c r="C6427" s="5" t="s">
        <v>12105</v>
      </c>
      <c r="D6427" s="5" t="s">
        <v>18</v>
      </c>
      <c r="E6427" s="5">
        <v>100</v>
      </c>
      <c r="F6427" s="5" t="s">
        <v>294</v>
      </c>
      <c r="G6427" s="5" t="s">
        <v>297</v>
      </c>
      <c r="L6427" s="5" t="s">
        <v>17361</v>
      </c>
      <c r="M6427" s="5" t="s">
        <v>794</v>
      </c>
      <c r="N6427" s="5" t="s">
        <v>294</v>
      </c>
      <c r="O6427" s="5" t="s">
        <v>294</v>
      </c>
      <c r="P6427" s="5" t="s">
        <v>294</v>
      </c>
      <c r="Q6427" s="5" t="s">
        <v>294</v>
      </c>
      <c r="R6427" s="5" t="s">
        <v>294</v>
      </c>
      <c r="S6427" s="5" t="s">
        <v>17362</v>
      </c>
    </row>
    <row r="6428" spans="1:22" x14ac:dyDescent="0.35">
      <c r="A6428" s="5" t="s">
        <v>17363</v>
      </c>
      <c r="B6428" s="5" t="s">
        <v>17364</v>
      </c>
      <c r="C6428" s="5" t="s">
        <v>12105</v>
      </c>
      <c r="D6428" s="5" t="s">
        <v>18</v>
      </c>
      <c r="E6428" s="5">
        <v>30</v>
      </c>
      <c r="F6428" s="5" t="s">
        <v>294</v>
      </c>
      <c r="G6428" s="5" t="s">
        <v>294</v>
      </c>
      <c r="M6428" s="5" t="s">
        <v>794</v>
      </c>
      <c r="N6428" s="5" t="s">
        <v>294</v>
      </c>
      <c r="O6428" s="5" t="s">
        <v>294</v>
      </c>
      <c r="P6428" s="5" t="s">
        <v>294</v>
      </c>
      <c r="Q6428" s="5" t="s">
        <v>294</v>
      </c>
      <c r="R6428" s="5" t="s">
        <v>294</v>
      </c>
      <c r="V6428" s="5" t="s">
        <v>17365</v>
      </c>
    </row>
    <row r="6429" spans="1:22" x14ac:dyDescent="0.35">
      <c r="A6429" s="5" t="s">
        <v>17366</v>
      </c>
      <c r="B6429" s="5" t="s">
        <v>17367</v>
      </c>
      <c r="C6429" s="5" t="s">
        <v>12105</v>
      </c>
      <c r="D6429" s="5" t="s">
        <v>22</v>
      </c>
      <c r="E6429" s="5">
        <v>2</v>
      </c>
      <c r="F6429" s="5" t="s">
        <v>294</v>
      </c>
      <c r="G6429" s="5" t="s">
        <v>294</v>
      </c>
      <c r="H6429" s="5">
        <v>0</v>
      </c>
      <c r="I6429" s="5">
        <v>10</v>
      </c>
      <c r="M6429" s="5" t="s">
        <v>794</v>
      </c>
      <c r="N6429" s="5" t="s">
        <v>294</v>
      </c>
      <c r="O6429" s="5" t="s">
        <v>294</v>
      </c>
      <c r="P6429" s="5" t="s">
        <v>294</v>
      </c>
      <c r="Q6429" s="5" t="s">
        <v>294</v>
      </c>
      <c r="R6429" s="5" t="s">
        <v>294</v>
      </c>
      <c r="V6429" s="5" t="s">
        <v>17368</v>
      </c>
    </row>
    <row r="6430" spans="1:22" x14ac:dyDescent="0.35">
      <c r="A6430" s="5" t="s">
        <v>17369</v>
      </c>
      <c r="B6430" s="5" t="s">
        <v>17370</v>
      </c>
      <c r="C6430" s="5" t="s">
        <v>12105</v>
      </c>
      <c r="D6430" s="5" t="s">
        <v>22</v>
      </c>
      <c r="E6430" s="5">
        <v>1</v>
      </c>
      <c r="F6430" s="5" t="s">
        <v>294</v>
      </c>
      <c r="G6430" s="5" t="s">
        <v>294</v>
      </c>
      <c r="H6430" s="5">
        <v>0</v>
      </c>
      <c r="I6430" s="5">
        <v>4</v>
      </c>
      <c r="M6430" s="5" t="s">
        <v>794</v>
      </c>
      <c r="N6430" s="5" t="s">
        <v>294</v>
      </c>
      <c r="O6430" s="5" t="s">
        <v>294</v>
      </c>
      <c r="P6430" s="5" t="s">
        <v>294</v>
      </c>
      <c r="Q6430" s="5" t="s">
        <v>294</v>
      </c>
      <c r="R6430" s="5" t="s">
        <v>294</v>
      </c>
      <c r="V6430" s="5" t="s">
        <v>17371</v>
      </c>
    </row>
    <row r="6431" spans="1:22" x14ac:dyDescent="0.35">
      <c r="A6431" s="5" t="s">
        <v>17372</v>
      </c>
      <c r="B6431" s="5" t="s">
        <v>17373</v>
      </c>
      <c r="C6431" s="5" t="s">
        <v>12105</v>
      </c>
      <c r="D6431" s="5" t="s">
        <v>18</v>
      </c>
      <c r="E6431" s="5">
        <v>30</v>
      </c>
      <c r="F6431" s="5" t="s">
        <v>294</v>
      </c>
      <c r="G6431" s="5" t="s">
        <v>294</v>
      </c>
      <c r="M6431" s="5" t="s">
        <v>794</v>
      </c>
      <c r="N6431" s="5" t="s">
        <v>294</v>
      </c>
      <c r="O6431" s="5" t="s">
        <v>294</v>
      </c>
      <c r="P6431" s="5" t="s">
        <v>294</v>
      </c>
      <c r="Q6431" s="5" t="s">
        <v>294</v>
      </c>
      <c r="R6431" s="5" t="s">
        <v>294</v>
      </c>
      <c r="V6431" s="5" t="s">
        <v>17374</v>
      </c>
    </row>
    <row r="6432" spans="1:22" x14ac:dyDescent="0.35">
      <c r="A6432" s="5" t="s">
        <v>17375</v>
      </c>
      <c r="B6432" s="5" t="s">
        <v>17376</v>
      </c>
      <c r="C6432" s="5" t="s">
        <v>1194</v>
      </c>
      <c r="D6432" s="5" t="s">
        <v>18</v>
      </c>
      <c r="E6432" s="5">
        <v>20</v>
      </c>
      <c r="F6432" s="5" t="s">
        <v>294</v>
      </c>
      <c r="G6432" s="5" t="s">
        <v>294</v>
      </c>
      <c r="M6432" s="5" t="s">
        <v>794</v>
      </c>
      <c r="N6432" s="5" t="s">
        <v>294</v>
      </c>
      <c r="O6432" s="5" t="s">
        <v>294</v>
      </c>
      <c r="P6432" s="5" t="s">
        <v>294</v>
      </c>
      <c r="Q6432" s="5" t="s">
        <v>294</v>
      </c>
      <c r="R6432" s="5" t="s">
        <v>294</v>
      </c>
      <c r="V6432" s="5" t="s">
        <v>17377</v>
      </c>
    </row>
    <row r="6433" spans="1:22" x14ac:dyDescent="0.35">
      <c r="A6433" s="5" t="s">
        <v>17378</v>
      </c>
      <c r="B6433" s="5" t="s">
        <v>17379</v>
      </c>
      <c r="C6433" s="5" t="s">
        <v>1194</v>
      </c>
      <c r="D6433" s="5" t="s">
        <v>18</v>
      </c>
      <c r="E6433" s="5">
        <v>1</v>
      </c>
      <c r="F6433" s="5" t="s">
        <v>294</v>
      </c>
      <c r="G6433" s="5" t="s">
        <v>297</v>
      </c>
      <c r="L6433" s="5" t="s">
        <v>17380</v>
      </c>
      <c r="M6433" s="5" t="s">
        <v>794</v>
      </c>
      <c r="N6433" s="5" t="s">
        <v>294</v>
      </c>
      <c r="O6433" s="5" t="s">
        <v>294</v>
      </c>
      <c r="P6433" s="5" t="s">
        <v>294</v>
      </c>
      <c r="Q6433" s="5" t="s">
        <v>294</v>
      </c>
      <c r="R6433" s="5" t="s">
        <v>294</v>
      </c>
      <c r="V6433" s="5" t="s">
        <v>17381</v>
      </c>
    </row>
    <row r="6434" spans="1:22" x14ac:dyDescent="0.35">
      <c r="A6434" s="5" t="s">
        <v>17382</v>
      </c>
      <c r="B6434" s="5" t="s">
        <v>17383</v>
      </c>
      <c r="C6434" s="5" t="s">
        <v>17384</v>
      </c>
      <c r="D6434" s="5" t="s">
        <v>18</v>
      </c>
      <c r="E6434" s="5">
        <v>3</v>
      </c>
      <c r="F6434" s="5" t="s">
        <v>297</v>
      </c>
      <c r="G6434" s="5" t="s">
        <v>297</v>
      </c>
      <c r="M6434" s="5" t="s">
        <v>3826</v>
      </c>
      <c r="N6434" s="5" t="s">
        <v>294</v>
      </c>
      <c r="R6434" s="5" t="s">
        <v>294</v>
      </c>
      <c r="V6434" s="5" t="s">
        <v>17382</v>
      </c>
    </row>
    <row r="6435" spans="1:22" x14ac:dyDescent="0.35">
      <c r="A6435" s="5" t="s">
        <v>17385</v>
      </c>
      <c r="B6435" s="5" t="s">
        <v>17386</v>
      </c>
      <c r="C6435" s="5" t="s">
        <v>17384</v>
      </c>
      <c r="D6435" s="5" t="s">
        <v>20</v>
      </c>
      <c r="E6435" s="5">
        <v>10</v>
      </c>
      <c r="F6435" s="5" t="s">
        <v>294</v>
      </c>
      <c r="G6435" s="5" t="s">
        <v>294</v>
      </c>
      <c r="M6435" s="5" t="s">
        <v>794</v>
      </c>
      <c r="N6435" s="5" t="s">
        <v>294</v>
      </c>
      <c r="R6435" s="5" t="s">
        <v>294</v>
      </c>
      <c r="V6435" s="5" t="s">
        <v>17385</v>
      </c>
    </row>
    <row r="6436" spans="1:22" x14ac:dyDescent="0.35">
      <c r="A6436" s="5" t="s">
        <v>17387</v>
      </c>
      <c r="B6436" s="5" t="s">
        <v>17388</v>
      </c>
      <c r="C6436" s="5" t="s">
        <v>17384</v>
      </c>
      <c r="D6436" s="5" t="s">
        <v>28</v>
      </c>
      <c r="E6436" s="5">
        <v>8</v>
      </c>
      <c r="F6436" s="5" t="s">
        <v>294</v>
      </c>
      <c r="G6436" s="5" t="s">
        <v>294</v>
      </c>
      <c r="M6436" s="5" t="s">
        <v>794</v>
      </c>
      <c r="N6436" s="5" t="s">
        <v>294</v>
      </c>
      <c r="R6436" s="5" t="s">
        <v>294</v>
      </c>
      <c r="V6436" s="5" t="s">
        <v>17387</v>
      </c>
    </row>
    <row r="6437" spans="1:22" x14ac:dyDescent="0.35">
      <c r="A6437" s="5" t="s">
        <v>17389</v>
      </c>
      <c r="B6437" s="5" t="s">
        <v>17390</v>
      </c>
      <c r="C6437" s="5" t="s">
        <v>17384</v>
      </c>
      <c r="D6437" s="5" t="s">
        <v>22</v>
      </c>
      <c r="E6437" s="5">
        <v>1</v>
      </c>
      <c r="F6437" s="5" t="s">
        <v>297</v>
      </c>
      <c r="G6437" s="5" t="s">
        <v>294</v>
      </c>
      <c r="H6437" s="5">
        <v>0</v>
      </c>
      <c r="I6437" s="5">
        <v>4</v>
      </c>
      <c r="M6437" s="5" t="s">
        <v>794</v>
      </c>
      <c r="N6437" s="5" t="s">
        <v>294</v>
      </c>
      <c r="R6437" s="5" t="s">
        <v>294</v>
      </c>
      <c r="S6437" s="5" t="s">
        <v>250</v>
      </c>
      <c r="V6437" s="5" t="s">
        <v>17389</v>
      </c>
    </row>
    <row r="6438" spans="1:22" x14ac:dyDescent="0.35">
      <c r="A6438" s="5" t="s">
        <v>17391</v>
      </c>
      <c r="B6438" s="5" t="s">
        <v>17392</v>
      </c>
      <c r="C6438" s="5" t="s">
        <v>17384</v>
      </c>
      <c r="D6438" s="5" t="s">
        <v>18</v>
      </c>
      <c r="E6438" s="5">
        <v>60</v>
      </c>
      <c r="F6438" s="5" t="s">
        <v>297</v>
      </c>
      <c r="G6438" s="5" t="s">
        <v>294</v>
      </c>
      <c r="M6438" s="5" t="s">
        <v>794</v>
      </c>
      <c r="N6438" s="5" t="s">
        <v>294</v>
      </c>
      <c r="R6438" s="5" t="s">
        <v>294</v>
      </c>
      <c r="V6438" s="5" t="s">
        <v>17391</v>
      </c>
    </row>
    <row r="6439" spans="1:22" x14ac:dyDescent="0.35">
      <c r="A6439" s="5" t="s">
        <v>17393</v>
      </c>
      <c r="B6439" s="5" t="s">
        <v>17394</v>
      </c>
      <c r="C6439" s="5" t="s">
        <v>17384</v>
      </c>
      <c r="D6439" s="5" t="s">
        <v>22</v>
      </c>
      <c r="E6439" s="5">
        <v>9</v>
      </c>
      <c r="F6439" s="5" t="s">
        <v>294</v>
      </c>
      <c r="G6439" s="5" t="s">
        <v>294</v>
      </c>
      <c r="J6439" s="5" t="s">
        <v>17395</v>
      </c>
      <c r="M6439" s="5" t="s">
        <v>794</v>
      </c>
      <c r="N6439" s="5" t="s">
        <v>294</v>
      </c>
      <c r="R6439" s="5" t="s">
        <v>294</v>
      </c>
      <c r="V6439" s="5" t="s">
        <v>17393</v>
      </c>
    </row>
    <row r="6440" spans="1:22" x14ac:dyDescent="0.35">
      <c r="A6440" s="5" t="s">
        <v>17396</v>
      </c>
      <c r="B6440" s="5" t="s">
        <v>17397</v>
      </c>
      <c r="C6440" s="5" t="s">
        <v>17398</v>
      </c>
      <c r="D6440" s="5" t="s">
        <v>22</v>
      </c>
      <c r="E6440" s="5">
        <v>9</v>
      </c>
      <c r="F6440" s="5" t="s">
        <v>297</v>
      </c>
      <c r="G6440" s="5" t="s">
        <v>294</v>
      </c>
      <c r="J6440" s="5" t="s">
        <v>628</v>
      </c>
      <c r="M6440" s="5" t="s">
        <v>794</v>
      </c>
      <c r="N6440" s="5" t="s">
        <v>294</v>
      </c>
      <c r="R6440" s="5" t="s">
        <v>297</v>
      </c>
      <c r="V6440" s="5" t="s">
        <v>17396</v>
      </c>
    </row>
    <row r="6441" spans="1:22" x14ac:dyDescent="0.35">
      <c r="A6441" s="5" t="s">
        <v>17399</v>
      </c>
      <c r="B6441" s="5" t="s">
        <v>17383</v>
      </c>
      <c r="C6441" s="5" t="s">
        <v>17398</v>
      </c>
      <c r="D6441" s="5" t="s">
        <v>18</v>
      </c>
      <c r="E6441" s="5">
        <v>3</v>
      </c>
      <c r="F6441" s="5" t="s">
        <v>297</v>
      </c>
      <c r="G6441" s="5" t="s">
        <v>297</v>
      </c>
      <c r="J6441" s="5" t="s">
        <v>17384</v>
      </c>
      <c r="M6441" s="5" t="s">
        <v>794</v>
      </c>
      <c r="N6441" s="5" t="s">
        <v>294</v>
      </c>
      <c r="R6441" s="5" t="s">
        <v>297</v>
      </c>
      <c r="V6441" s="5" t="s">
        <v>17399</v>
      </c>
    </row>
    <row r="6442" spans="1:22" x14ac:dyDescent="0.35">
      <c r="A6442" s="5" t="s">
        <v>17400</v>
      </c>
      <c r="B6442" s="5" t="s">
        <v>17401</v>
      </c>
      <c r="C6442" s="5" t="s">
        <v>17398</v>
      </c>
      <c r="D6442" s="5" t="s">
        <v>20</v>
      </c>
      <c r="E6442" s="5">
        <v>10</v>
      </c>
      <c r="F6442" s="5" t="s">
        <v>297</v>
      </c>
      <c r="G6442" s="5" t="s">
        <v>294</v>
      </c>
      <c r="M6442" s="5" t="s">
        <v>794</v>
      </c>
      <c r="N6442" s="5" t="s">
        <v>294</v>
      </c>
      <c r="R6442" s="5" t="s">
        <v>294</v>
      </c>
      <c r="V6442" s="5" t="s">
        <v>17400</v>
      </c>
    </row>
    <row r="6443" spans="1:22" x14ac:dyDescent="0.35">
      <c r="A6443" s="5" t="s">
        <v>17402</v>
      </c>
      <c r="B6443" s="5" t="s">
        <v>17403</v>
      </c>
      <c r="C6443" s="5" t="s">
        <v>17398</v>
      </c>
      <c r="D6443" s="5" t="s">
        <v>22</v>
      </c>
      <c r="E6443" s="5">
        <v>9</v>
      </c>
      <c r="F6443" s="5" t="s">
        <v>294</v>
      </c>
      <c r="G6443" s="5" t="s">
        <v>294</v>
      </c>
      <c r="M6443" s="5" t="s">
        <v>3826</v>
      </c>
      <c r="N6443" s="5" t="s">
        <v>294</v>
      </c>
      <c r="R6443" s="5" t="s">
        <v>294</v>
      </c>
      <c r="V6443" s="5" t="s">
        <v>17402</v>
      </c>
    </row>
    <row r="6444" spans="1:22" x14ac:dyDescent="0.35">
      <c r="A6444" s="5" t="s">
        <v>17404</v>
      </c>
      <c r="B6444" s="5" t="s">
        <v>11379</v>
      </c>
      <c r="C6444" s="5" t="s">
        <v>17405</v>
      </c>
      <c r="D6444" s="5" t="s">
        <v>18</v>
      </c>
      <c r="E6444" s="5">
        <v>20</v>
      </c>
      <c r="F6444" s="5" t="s">
        <v>294</v>
      </c>
      <c r="G6444" s="5" t="s">
        <v>297</v>
      </c>
      <c r="M6444" s="5" t="s">
        <v>794</v>
      </c>
      <c r="N6444" s="5" t="s">
        <v>294</v>
      </c>
      <c r="R6444" s="5" t="s">
        <v>294</v>
      </c>
      <c r="V6444" s="5" t="s">
        <v>17404</v>
      </c>
    </row>
    <row r="6445" spans="1:22" x14ac:dyDescent="0.35">
      <c r="A6445" s="5" t="s">
        <v>17406</v>
      </c>
      <c r="B6445" s="5" t="s">
        <v>17407</v>
      </c>
      <c r="C6445" s="5" t="s">
        <v>17405</v>
      </c>
      <c r="D6445" s="5" t="s">
        <v>18</v>
      </c>
      <c r="E6445" s="5">
        <v>10</v>
      </c>
      <c r="F6445" s="5" t="s">
        <v>294</v>
      </c>
      <c r="G6445" s="5" t="s">
        <v>297</v>
      </c>
      <c r="M6445" s="5" t="s">
        <v>794</v>
      </c>
      <c r="N6445" s="5" t="s">
        <v>294</v>
      </c>
      <c r="R6445" s="5" t="s">
        <v>294</v>
      </c>
      <c r="V6445" s="5" t="s">
        <v>17406</v>
      </c>
    </row>
    <row r="6446" spans="1:22" x14ac:dyDescent="0.35">
      <c r="A6446" s="5" t="s">
        <v>17408</v>
      </c>
      <c r="B6446" s="5" t="s">
        <v>17409</v>
      </c>
      <c r="C6446" s="5" t="s">
        <v>17405</v>
      </c>
      <c r="D6446" s="5" t="s">
        <v>22</v>
      </c>
      <c r="E6446" s="5">
        <v>1</v>
      </c>
      <c r="F6446" s="5" t="s">
        <v>294</v>
      </c>
      <c r="G6446" s="5" t="s">
        <v>294</v>
      </c>
      <c r="H6446" s="5">
        <v>1</v>
      </c>
      <c r="I6446" s="5">
        <v>1</v>
      </c>
      <c r="J6446" s="5" t="s">
        <v>17384</v>
      </c>
      <c r="M6446" s="5" t="s">
        <v>3826</v>
      </c>
      <c r="N6446" s="5" t="s">
        <v>294</v>
      </c>
      <c r="R6446" s="5" t="s">
        <v>294</v>
      </c>
      <c r="V6446" s="5" t="s">
        <v>17408</v>
      </c>
    </row>
    <row r="6447" spans="1:22" x14ac:dyDescent="0.35">
      <c r="A6447" s="5" t="s">
        <v>17410</v>
      </c>
      <c r="B6447" s="5" t="s">
        <v>11381</v>
      </c>
      <c r="C6447" s="5" t="s">
        <v>17405</v>
      </c>
      <c r="D6447" s="5" t="s">
        <v>18</v>
      </c>
      <c r="E6447" s="5">
        <v>1</v>
      </c>
      <c r="F6447" s="5" t="s">
        <v>297</v>
      </c>
      <c r="G6447" s="5" t="s">
        <v>297</v>
      </c>
      <c r="L6447" s="5" t="s">
        <v>4399</v>
      </c>
      <c r="M6447" s="5" t="s">
        <v>794</v>
      </c>
      <c r="N6447" s="5" t="s">
        <v>294</v>
      </c>
      <c r="R6447" s="5" t="s">
        <v>294</v>
      </c>
      <c r="V6447" s="5" t="s">
        <v>17410</v>
      </c>
    </row>
    <row r="6448" spans="1:22" x14ac:dyDescent="0.35">
      <c r="A6448" s="5" t="s">
        <v>17411</v>
      </c>
      <c r="B6448" s="5" t="s">
        <v>11383</v>
      </c>
      <c r="C6448" s="5" t="s">
        <v>17405</v>
      </c>
      <c r="D6448" s="5" t="s">
        <v>18</v>
      </c>
      <c r="E6448" s="5">
        <v>1</v>
      </c>
      <c r="F6448" s="5" t="s">
        <v>297</v>
      </c>
      <c r="G6448" s="5" t="s">
        <v>297</v>
      </c>
      <c r="L6448" s="5" t="s">
        <v>4399</v>
      </c>
      <c r="M6448" s="5" t="s">
        <v>794</v>
      </c>
      <c r="N6448" s="5" t="s">
        <v>294</v>
      </c>
      <c r="R6448" s="5" t="s">
        <v>294</v>
      </c>
      <c r="V6448" s="5" t="s">
        <v>17411</v>
      </c>
    </row>
    <row r="6449" spans="1:22" x14ac:dyDescent="0.35">
      <c r="A6449" s="5" t="s">
        <v>17412</v>
      </c>
      <c r="B6449" s="5" t="s">
        <v>11385</v>
      </c>
      <c r="C6449" s="5" t="s">
        <v>17405</v>
      </c>
      <c r="D6449" s="5" t="s">
        <v>18</v>
      </c>
      <c r="E6449" s="5">
        <v>1</v>
      </c>
      <c r="F6449" s="5" t="s">
        <v>297</v>
      </c>
      <c r="G6449" s="5" t="s">
        <v>297</v>
      </c>
      <c r="L6449" s="5" t="s">
        <v>4399</v>
      </c>
      <c r="M6449" s="5" t="s">
        <v>794</v>
      </c>
      <c r="N6449" s="5" t="s">
        <v>294</v>
      </c>
      <c r="R6449" s="5" t="s">
        <v>294</v>
      </c>
      <c r="V6449" s="5" t="s">
        <v>17412</v>
      </c>
    </row>
    <row r="6450" spans="1:22" x14ac:dyDescent="0.35">
      <c r="A6450" s="5" t="s">
        <v>17413</v>
      </c>
      <c r="B6450" s="5" t="s">
        <v>11387</v>
      </c>
      <c r="C6450" s="5" t="s">
        <v>17405</v>
      </c>
      <c r="D6450" s="5" t="s">
        <v>18</v>
      </c>
      <c r="E6450" s="5">
        <v>1</v>
      </c>
      <c r="F6450" s="5" t="s">
        <v>297</v>
      </c>
      <c r="G6450" s="5" t="s">
        <v>297</v>
      </c>
      <c r="L6450" s="5" t="s">
        <v>4399</v>
      </c>
      <c r="M6450" s="5" t="s">
        <v>794</v>
      </c>
      <c r="N6450" s="5" t="s">
        <v>294</v>
      </c>
      <c r="R6450" s="5" t="s">
        <v>294</v>
      </c>
      <c r="V6450" s="5" t="s">
        <v>17413</v>
      </c>
    </row>
    <row r="6451" spans="1:22" x14ac:dyDescent="0.35">
      <c r="A6451" s="5" t="s">
        <v>17414</v>
      </c>
      <c r="B6451" s="5" t="s">
        <v>11389</v>
      </c>
      <c r="C6451" s="5" t="s">
        <v>17405</v>
      </c>
      <c r="D6451" s="5" t="s">
        <v>18</v>
      </c>
      <c r="E6451" s="5">
        <v>1</v>
      </c>
      <c r="F6451" s="5" t="s">
        <v>297</v>
      </c>
      <c r="G6451" s="5" t="s">
        <v>297</v>
      </c>
      <c r="L6451" s="5" t="s">
        <v>4399</v>
      </c>
      <c r="M6451" s="5" t="s">
        <v>794</v>
      </c>
      <c r="N6451" s="5" t="s">
        <v>294</v>
      </c>
      <c r="R6451" s="5" t="s">
        <v>294</v>
      </c>
      <c r="V6451" s="5" t="s">
        <v>17414</v>
      </c>
    </row>
    <row r="6452" spans="1:22" x14ac:dyDescent="0.35">
      <c r="A6452" s="5" t="s">
        <v>17415</v>
      </c>
      <c r="B6452" s="5" t="s">
        <v>11391</v>
      </c>
      <c r="C6452" s="5" t="s">
        <v>17405</v>
      </c>
      <c r="D6452" s="5" t="s">
        <v>18</v>
      </c>
      <c r="E6452" s="5">
        <v>1</v>
      </c>
      <c r="F6452" s="5" t="s">
        <v>297</v>
      </c>
      <c r="G6452" s="5" t="s">
        <v>297</v>
      </c>
      <c r="L6452" s="5" t="s">
        <v>4399</v>
      </c>
      <c r="M6452" s="5" t="s">
        <v>794</v>
      </c>
      <c r="N6452" s="5" t="s">
        <v>294</v>
      </c>
      <c r="R6452" s="5" t="s">
        <v>294</v>
      </c>
      <c r="V6452" s="5" t="s">
        <v>17415</v>
      </c>
    </row>
    <row r="6453" spans="1:22" x14ac:dyDescent="0.35">
      <c r="A6453" s="5" t="s">
        <v>17416</v>
      </c>
      <c r="B6453" s="5" t="s">
        <v>11393</v>
      </c>
      <c r="C6453" s="5" t="s">
        <v>17405</v>
      </c>
      <c r="D6453" s="5" t="s">
        <v>18</v>
      </c>
      <c r="E6453" s="5">
        <v>5</v>
      </c>
      <c r="F6453" s="5" t="s">
        <v>294</v>
      </c>
      <c r="G6453" s="5" t="s">
        <v>297</v>
      </c>
      <c r="J6453" s="5" t="s">
        <v>11394</v>
      </c>
      <c r="M6453" s="5" t="s">
        <v>794</v>
      </c>
      <c r="N6453" s="5" t="s">
        <v>294</v>
      </c>
      <c r="R6453" s="5" t="s">
        <v>294</v>
      </c>
      <c r="V6453" s="5" t="s">
        <v>17416</v>
      </c>
    </row>
    <row r="6454" spans="1:22" x14ac:dyDescent="0.35">
      <c r="A6454" s="5" t="s">
        <v>17417</v>
      </c>
      <c r="B6454" s="5" t="s">
        <v>11396</v>
      </c>
      <c r="C6454" s="5" t="s">
        <v>17405</v>
      </c>
      <c r="D6454" s="5" t="s">
        <v>22</v>
      </c>
      <c r="E6454" s="5">
        <v>3</v>
      </c>
      <c r="F6454" s="5" t="s">
        <v>297</v>
      </c>
      <c r="G6454" s="5" t="s">
        <v>294</v>
      </c>
      <c r="M6454" s="5" t="s">
        <v>794</v>
      </c>
      <c r="N6454" s="5" t="s">
        <v>294</v>
      </c>
      <c r="R6454" s="5" t="s">
        <v>294</v>
      </c>
      <c r="V6454" s="5" t="s">
        <v>17417</v>
      </c>
    </row>
    <row r="6455" spans="1:22" x14ac:dyDescent="0.35">
      <c r="A6455" s="5" t="s">
        <v>17418</v>
      </c>
      <c r="B6455" s="5" t="s">
        <v>11398</v>
      </c>
      <c r="C6455" s="5" t="s">
        <v>17405</v>
      </c>
      <c r="D6455" s="5" t="s">
        <v>16</v>
      </c>
      <c r="E6455" s="5">
        <v>9</v>
      </c>
      <c r="F6455" s="5" t="s">
        <v>297</v>
      </c>
      <c r="G6455" s="5" t="s">
        <v>294</v>
      </c>
      <c r="M6455" s="5" t="s">
        <v>794</v>
      </c>
      <c r="N6455" s="5" t="s">
        <v>294</v>
      </c>
      <c r="R6455" s="5" t="s">
        <v>294</v>
      </c>
      <c r="V6455" s="5" t="s">
        <v>17418</v>
      </c>
    </row>
    <row r="6456" spans="1:22" x14ac:dyDescent="0.35">
      <c r="A6456" s="5" t="s">
        <v>17419</v>
      </c>
      <c r="B6456" s="5" t="s">
        <v>11400</v>
      </c>
      <c r="C6456" s="5" t="s">
        <v>17405</v>
      </c>
      <c r="D6456" s="5" t="s">
        <v>18</v>
      </c>
      <c r="E6456" s="5">
        <v>20</v>
      </c>
      <c r="F6456" s="5" t="s">
        <v>294</v>
      </c>
      <c r="G6456" s="5" t="s">
        <v>297</v>
      </c>
      <c r="M6456" s="5" t="s">
        <v>794</v>
      </c>
      <c r="N6456" s="5" t="s">
        <v>294</v>
      </c>
      <c r="R6456" s="5" t="s">
        <v>294</v>
      </c>
      <c r="U6456" s="5" t="s">
        <v>11401</v>
      </c>
      <c r="V6456" s="5" t="s">
        <v>17419</v>
      </c>
    </row>
    <row r="6457" spans="1:22" x14ac:dyDescent="0.35">
      <c r="A6457" s="5" t="s">
        <v>17420</v>
      </c>
      <c r="B6457" s="5" t="s">
        <v>111</v>
      </c>
      <c r="C6457" s="5" t="s">
        <v>17405</v>
      </c>
      <c r="D6457" s="5" t="s">
        <v>1655</v>
      </c>
      <c r="E6457" s="5">
        <v>60</v>
      </c>
      <c r="F6457" s="5" t="s">
        <v>294</v>
      </c>
      <c r="G6457" s="5" t="s">
        <v>294</v>
      </c>
      <c r="M6457" s="5" t="s">
        <v>794</v>
      </c>
      <c r="N6457" s="5" t="s">
        <v>294</v>
      </c>
      <c r="R6457" s="5" t="s">
        <v>294</v>
      </c>
      <c r="V6457" s="5" t="s">
        <v>17420</v>
      </c>
    </row>
    <row r="6458" spans="1:22" x14ac:dyDescent="0.35">
      <c r="A6458" s="5" t="s">
        <v>17421</v>
      </c>
      <c r="B6458" s="5" t="s">
        <v>17422</v>
      </c>
      <c r="C6458" s="5" t="s">
        <v>17405</v>
      </c>
      <c r="D6458" s="5" t="s">
        <v>22</v>
      </c>
      <c r="E6458" s="5">
        <v>2</v>
      </c>
      <c r="F6458" s="5" t="s">
        <v>297</v>
      </c>
      <c r="G6458" s="5" t="s">
        <v>294</v>
      </c>
      <c r="H6458" s="5">
        <v>3</v>
      </c>
      <c r="I6458" s="5">
        <v>99</v>
      </c>
      <c r="M6458" s="5" t="s">
        <v>794</v>
      </c>
      <c r="N6458" s="5" t="s">
        <v>294</v>
      </c>
      <c r="R6458" s="5" t="s">
        <v>294</v>
      </c>
      <c r="S6458" s="5" t="s">
        <v>313</v>
      </c>
      <c r="V6458" s="5" t="s">
        <v>17421</v>
      </c>
    </row>
    <row r="6459" spans="1:22" x14ac:dyDescent="0.35">
      <c r="A6459" s="5" t="s">
        <v>17423</v>
      </c>
      <c r="B6459" s="5" t="s">
        <v>11403</v>
      </c>
      <c r="C6459" s="5" t="s">
        <v>17405</v>
      </c>
      <c r="D6459" s="5" t="s">
        <v>18</v>
      </c>
      <c r="E6459" s="5">
        <v>20</v>
      </c>
      <c r="F6459" s="5" t="s">
        <v>294</v>
      </c>
      <c r="G6459" s="5" t="s">
        <v>297</v>
      </c>
      <c r="M6459" s="5" t="s">
        <v>794</v>
      </c>
      <c r="N6459" s="5" t="s">
        <v>294</v>
      </c>
      <c r="R6459" s="5" t="s">
        <v>294</v>
      </c>
      <c r="U6459" s="5" t="s">
        <v>11401</v>
      </c>
      <c r="V6459" s="5" t="s">
        <v>17423</v>
      </c>
    </row>
    <row r="6460" spans="1:22" x14ac:dyDescent="0.35">
      <c r="A6460" s="5" t="s">
        <v>17424</v>
      </c>
      <c r="B6460" s="5" t="s">
        <v>17425</v>
      </c>
      <c r="C6460" s="5" t="s">
        <v>17405</v>
      </c>
      <c r="D6460" s="5" t="s">
        <v>18</v>
      </c>
      <c r="E6460" s="5">
        <v>96</v>
      </c>
      <c r="F6460" s="5" t="s">
        <v>294</v>
      </c>
      <c r="G6460" s="5" t="s">
        <v>294</v>
      </c>
      <c r="M6460" s="5" t="s">
        <v>794</v>
      </c>
      <c r="N6460" s="5" t="s">
        <v>294</v>
      </c>
      <c r="R6460" s="5" t="s">
        <v>294</v>
      </c>
      <c r="V6460" s="5" t="s">
        <v>17424</v>
      </c>
    </row>
    <row r="6461" spans="1:22" x14ac:dyDescent="0.35">
      <c r="A6461" s="5" t="s">
        <v>17426</v>
      </c>
      <c r="B6461" s="5" t="s">
        <v>11409</v>
      </c>
      <c r="C6461" s="5" t="s">
        <v>17405</v>
      </c>
      <c r="D6461" s="5" t="s">
        <v>18</v>
      </c>
      <c r="E6461" s="5">
        <v>1</v>
      </c>
      <c r="F6461" s="5" t="s">
        <v>297</v>
      </c>
      <c r="G6461" s="5" t="s">
        <v>297</v>
      </c>
      <c r="L6461" s="5" t="s">
        <v>4399</v>
      </c>
      <c r="M6461" s="5" t="s">
        <v>794</v>
      </c>
      <c r="N6461" s="5" t="s">
        <v>294</v>
      </c>
      <c r="R6461" s="5" t="s">
        <v>294</v>
      </c>
      <c r="V6461" s="5" t="s">
        <v>17426</v>
      </c>
    </row>
    <row r="6462" spans="1:22" x14ac:dyDescent="0.35">
      <c r="A6462" s="5" t="s">
        <v>17427</v>
      </c>
      <c r="B6462" s="5" t="s">
        <v>17428</v>
      </c>
      <c r="C6462" s="5" t="s">
        <v>17405</v>
      </c>
      <c r="D6462" s="5" t="s">
        <v>18</v>
      </c>
      <c r="E6462" s="5">
        <v>40</v>
      </c>
      <c r="F6462" s="5" t="s">
        <v>294</v>
      </c>
      <c r="G6462" s="5" t="s">
        <v>294</v>
      </c>
      <c r="M6462" s="5" t="s">
        <v>794</v>
      </c>
      <c r="N6462" s="5" t="s">
        <v>294</v>
      </c>
      <c r="R6462" s="5" t="s">
        <v>294</v>
      </c>
      <c r="V6462" s="5" t="s">
        <v>17427</v>
      </c>
    </row>
    <row r="6463" spans="1:22" x14ac:dyDescent="0.35">
      <c r="A6463" s="5" t="s">
        <v>17429</v>
      </c>
      <c r="B6463" s="5" t="s">
        <v>17430</v>
      </c>
      <c r="C6463" s="5" t="s">
        <v>17405</v>
      </c>
      <c r="D6463" s="5" t="s">
        <v>24</v>
      </c>
      <c r="E6463" s="5">
        <v>12</v>
      </c>
      <c r="F6463" s="5" t="s">
        <v>294</v>
      </c>
      <c r="G6463" s="5" t="s">
        <v>294</v>
      </c>
      <c r="M6463" s="5" t="s">
        <v>794</v>
      </c>
      <c r="N6463" s="5" t="s">
        <v>294</v>
      </c>
      <c r="R6463" s="5" t="s">
        <v>294</v>
      </c>
      <c r="V6463" s="5" t="s">
        <v>17429</v>
      </c>
    </row>
    <row r="6464" spans="1:22" x14ac:dyDescent="0.35">
      <c r="A6464" s="5" t="s">
        <v>17431</v>
      </c>
      <c r="B6464" s="5" t="s">
        <v>11411</v>
      </c>
      <c r="C6464" s="5" t="s">
        <v>17405</v>
      </c>
      <c r="D6464" s="5" t="s">
        <v>18</v>
      </c>
      <c r="E6464" s="5">
        <v>1</v>
      </c>
      <c r="F6464" s="5" t="s">
        <v>297</v>
      </c>
      <c r="G6464" s="5" t="s">
        <v>297</v>
      </c>
      <c r="L6464" s="5" t="s">
        <v>4399</v>
      </c>
      <c r="M6464" s="5" t="s">
        <v>794</v>
      </c>
      <c r="N6464" s="5" t="s">
        <v>294</v>
      </c>
      <c r="R6464" s="5" t="s">
        <v>294</v>
      </c>
      <c r="V6464" s="5" t="s">
        <v>17431</v>
      </c>
    </row>
    <row r="6465" spans="1:22" x14ac:dyDescent="0.35">
      <c r="A6465" s="5" t="s">
        <v>17432</v>
      </c>
      <c r="B6465" s="5" t="s">
        <v>11413</v>
      </c>
      <c r="C6465" s="5" t="s">
        <v>17405</v>
      </c>
      <c r="D6465" s="5" t="s">
        <v>18</v>
      </c>
      <c r="E6465" s="5">
        <v>1</v>
      </c>
      <c r="F6465" s="5" t="s">
        <v>297</v>
      </c>
      <c r="G6465" s="5" t="s">
        <v>297</v>
      </c>
      <c r="L6465" s="5" t="s">
        <v>4399</v>
      </c>
      <c r="M6465" s="5" t="s">
        <v>794</v>
      </c>
      <c r="N6465" s="5" t="s">
        <v>294</v>
      </c>
      <c r="R6465" s="5" t="s">
        <v>294</v>
      </c>
      <c r="V6465" s="5" t="s">
        <v>17432</v>
      </c>
    </row>
    <row r="6466" spans="1:22" x14ac:dyDescent="0.35">
      <c r="A6466" s="5" t="s">
        <v>17433</v>
      </c>
      <c r="B6466" s="5" t="s">
        <v>11415</v>
      </c>
      <c r="C6466" s="5" t="s">
        <v>17405</v>
      </c>
      <c r="D6466" s="5" t="s">
        <v>18</v>
      </c>
      <c r="E6466" s="5">
        <v>20</v>
      </c>
      <c r="F6466" s="5" t="s">
        <v>294</v>
      </c>
      <c r="G6466" s="5" t="s">
        <v>297</v>
      </c>
      <c r="M6466" s="5" t="s">
        <v>794</v>
      </c>
      <c r="N6466" s="5" t="s">
        <v>294</v>
      </c>
      <c r="R6466" s="5" t="s">
        <v>294</v>
      </c>
      <c r="V6466" s="5" t="s">
        <v>17433</v>
      </c>
    </row>
    <row r="6467" spans="1:22" x14ac:dyDescent="0.35">
      <c r="A6467" s="5" t="s">
        <v>17434</v>
      </c>
      <c r="B6467" s="5" t="s">
        <v>17435</v>
      </c>
      <c r="C6467" s="5" t="s">
        <v>17405</v>
      </c>
      <c r="D6467" s="5" t="s">
        <v>18</v>
      </c>
      <c r="E6467" s="5">
        <v>10</v>
      </c>
      <c r="F6467" s="5" t="s">
        <v>294</v>
      </c>
      <c r="G6467" s="5" t="s">
        <v>294</v>
      </c>
      <c r="M6467" s="5" t="s">
        <v>794</v>
      </c>
      <c r="N6467" s="5" t="s">
        <v>294</v>
      </c>
      <c r="R6467" s="5" t="s">
        <v>294</v>
      </c>
      <c r="V6467" s="5" t="s">
        <v>17434</v>
      </c>
    </row>
    <row r="6468" spans="1:22" x14ac:dyDescent="0.35">
      <c r="A6468" s="5" t="s">
        <v>17436</v>
      </c>
      <c r="B6468" s="5" t="s">
        <v>11417</v>
      </c>
      <c r="C6468" s="5" t="s">
        <v>17405</v>
      </c>
      <c r="D6468" s="5" t="s">
        <v>18</v>
      </c>
      <c r="E6468" s="5">
        <v>20</v>
      </c>
      <c r="F6468" s="5" t="s">
        <v>294</v>
      </c>
      <c r="G6468" s="5" t="s">
        <v>297</v>
      </c>
      <c r="M6468" s="5" t="s">
        <v>794</v>
      </c>
      <c r="N6468" s="5" t="s">
        <v>294</v>
      </c>
      <c r="R6468" s="5" t="s">
        <v>294</v>
      </c>
      <c r="V6468" s="5" t="s">
        <v>17436</v>
      </c>
    </row>
    <row r="6469" spans="1:22" x14ac:dyDescent="0.35">
      <c r="A6469" s="5" t="s">
        <v>17437</v>
      </c>
      <c r="B6469" s="5" t="s">
        <v>17438</v>
      </c>
      <c r="C6469" s="5" t="s">
        <v>17405</v>
      </c>
      <c r="D6469" s="5" t="s">
        <v>18</v>
      </c>
      <c r="E6469" s="5">
        <v>5</v>
      </c>
      <c r="F6469" s="5" t="s">
        <v>294</v>
      </c>
      <c r="G6469" s="5" t="s">
        <v>294</v>
      </c>
      <c r="M6469" s="5" t="s">
        <v>794</v>
      </c>
      <c r="N6469" s="5" t="s">
        <v>294</v>
      </c>
      <c r="R6469" s="5" t="s">
        <v>294</v>
      </c>
      <c r="V6469" s="5" t="s">
        <v>17437</v>
      </c>
    </row>
    <row r="6470" spans="1:22" x14ac:dyDescent="0.35">
      <c r="A6470" s="5" t="s">
        <v>17439</v>
      </c>
      <c r="B6470" s="5" t="s">
        <v>17440</v>
      </c>
      <c r="C6470" s="5" t="s">
        <v>17398</v>
      </c>
      <c r="D6470" s="5" t="s">
        <v>18</v>
      </c>
      <c r="E6470" s="5">
        <v>5</v>
      </c>
      <c r="F6470" s="5" t="s">
        <v>297</v>
      </c>
      <c r="G6470" s="5" t="s">
        <v>297</v>
      </c>
      <c r="J6470" s="5" t="s">
        <v>17441</v>
      </c>
      <c r="M6470" s="5" t="s">
        <v>794</v>
      </c>
      <c r="N6470" s="5" t="s">
        <v>294</v>
      </c>
      <c r="R6470" s="5" t="s">
        <v>297</v>
      </c>
      <c r="V6470" s="5" t="s">
        <v>17439</v>
      </c>
    </row>
    <row r="6471" spans="1:22" x14ac:dyDescent="0.35">
      <c r="A6471" s="5" t="s">
        <v>17442</v>
      </c>
      <c r="B6471" s="5" t="s">
        <v>17443</v>
      </c>
      <c r="C6471" s="5" t="s">
        <v>17398</v>
      </c>
      <c r="D6471" s="5" t="s">
        <v>28</v>
      </c>
      <c r="E6471" s="5">
        <v>6</v>
      </c>
      <c r="F6471" s="5" t="s">
        <v>297</v>
      </c>
      <c r="G6471" s="5" t="s">
        <v>294</v>
      </c>
      <c r="M6471" s="5" t="s">
        <v>794</v>
      </c>
      <c r="N6471" s="5" t="s">
        <v>294</v>
      </c>
      <c r="R6471" s="5" t="s">
        <v>294</v>
      </c>
      <c r="V6471" s="5" t="s">
        <v>17442</v>
      </c>
    </row>
    <row r="6472" spans="1:22" x14ac:dyDescent="0.35">
      <c r="A6472" s="5" t="s">
        <v>17444</v>
      </c>
      <c r="B6472" s="5" t="s">
        <v>17445</v>
      </c>
      <c r="C6472" s="5" t="s">
        <v>17398</v>
      </c>
      <c r="D6472" s="5" t="s">
        <v>18</v>
      </c>
      <c r="E6472" s="5">
        <v>4</v>
      </c>
      <c r="F6472" s="5" t="s">
        <v>297</v>
      </c>
      <c r="G6472" s="5" t="s">
        <v>297</v>
      </c>
      <c r="J6472" s="5" t="s">
        <v>1194</v>
      </c>
      <c r="M6472" s="5" t="s">
        <v>794</v>
      </c>
      <c r="N6472" s="5" t="s">
        <v>294</v>
      </c>
      <c r="R6472" s="5" t="s">
        <v>294</v>
      </c>
      <c r="V6472" s="5" t="s">
        <v>17444</v>
      </c>
    </row>
    <row r="6473" spans="1:22" x14ac:dyDescent="0.35">
      <c r="A6473" s="5" t="s">
        <v>17446</v>
      </c>
      <c r="B6473" s="5" t="s">
        <v>17447</v>
      </c>
      <c r="C6473" s="5" t="s">
        <v>17448</v>
      </c>
      <c r="D6473" s="5" t="s">
        <v>18</v>
      </c>
      <c r="E6473" s="5">
        <v>1</v>
      </c>
      <c r="F6473" s="5" t="s">
        <v>297</v>
      </c>
      <c r="G6473" s="5" t="s">
        <v>297</v>
      </c>
      <c r="L6473" s="5" t="s">
        <v>4399</v>
      </c>
      <c r="M6473" s="5" t="s">
        <v>794</v>
      </c>
      <c r="N6473" s="5" t="s">
        <v>294</v>
      </c>
      <c r="R6473" s="5" t="s">
        <v>294</v>
      </c>
      <c r="S6473" s="5" t="s">
        <v>294</v>
      </c>
      <c r="V6473" s="5" t="s">
        <v>17446</v>
      </c>
    </row>
    <row r="6474" spans="1:22" x14ac:dyDescent="0.35">
      <c r="A6474" s="5" t="s">
        <v>17449</v>
      </c>
      <c r="B6474" s="5" t="s">
        <v>17450</v>
      </c>
      <c r="C6474" s="5" t="s">
        <v>17448</v>
      </c>
      <c r="D6474" s="5" t="s">
        <v>18</v>
      </c>
      <c r="E6474" s="5">
        <v>1</v>
      </c>
      <c r="F6474" s="5" t="s">
        <v>297</v>
      </c>
      <c r="G6474" s="5" t="s">
        <v>297</v>
      </c>
      <c r="L6474" s="5" t="s">
        <v>4399</v>
      </c>
      <c r="M6474" s="5" t="s">
        <v>794</v>
      </c>
      <c r="N6474" s="5" t="s">
        <v>294</v>
      </c>
      <c r="R6474" s="5" t="s">
        <v>294</v>
      </c>
      <c r="S6474" s="5" t="s">
        <v>294</v>
      </c>
      <c r="V6474" s="5" t="s">
        <v>17449</v>
      </c>
    </row>
    <row r="6475" spans="1:22" x14ac:dyDescent="0.35">
      <c r="A6475" s="5" t="s">
        <v>17451</v>
      </c>
      <c r="B6475" s="5" t="s">
        <v>17452</v>
      </c>
      <c r="C6475" s="5" t="s">
        <v>17448</v>
      </c>
      <c r="D6475" s="5" t="s">
        <v>18</v>
      </c>
      <c r="E6475" s="5">
        <v>50</v>
      </c>
      <c r="F6475" s="5" t="s">
        <v>297</v>
      </c>
      <c r="G6475" s="5" t="s">
        <v>294</v>
      </c>
      <c r="M6475" s="5" t="s">
        <v>794</v>
      </c>
      <c r="N6475" s="5" t="s">
        <v>294</v>
      </c>
      <c r="R6475" s="5" t="s">
        <v>294</v>
      </c>
      <c r="V6475" s="5" t="s">
        <v>17451</v>
      </c>
    </row>
    <row r="6476" spans="1:22" x14ac:dyDescent="0.35">
      <c r="A6476" s="5" t="s">
        <v>17453</v>
      </c>
      <c r="B6476" s="5" t="s">
        <v>17454</v>
      </c>
      <c r="C6476" s="5" t="s">
        <v>17448</v>
      </c>
      <c r="D6476" s="5" t="s">
        <v>22</v>
      </c>
      <c r="E6476" s="5">
        <v>9</v>
      </c>
      <c r="F6476" s="5" t="s">
        <v>294</v>
      </c>
      <c r="G6476" s="5" t="s">
        <v>294</v>
      </c>
      <c r="M6476" s="5" t="s">
        <v>3826</v>
      </c>
      <c r="N6476" s="5" t="s">
        <v>294</v>
      </c>
      <c r="R6476" s="5" t="s">
        <v>294</v>
      </c>
      <c r="V6476" s="5" t="s">
        <v>17453</v>
      </c>
    </row>
    <row r="6477" spans="1:22" x14ac:dyDescent="0.35">
      <c r="A6477" s="5" t="s">
        <v>17455</v>
      </c>
      <c r="B6477" s="5" t="s">
        <v>17456</v>
      </c>
      <c r="C6477" s="5" t="s">
        <v>17448</v>
      </c>
      <c r="D6477" s="5" t="s">
        <v>22</v>
      </c>
      <c r="E6477" s="5">
        <v>11</v>
      </c>
      <c r="F6477" s="5" t="s">
        <v>294</v>
      </c>
      <c r="G6477" s="5" t="s">
        <v>294</v>
      </c>
      <c r="H6477" s="5">
        <v>0</v>
      </c>
      <c r="M6477" s="5" t="s">
        <v>794</v>
      </c>
      <c r="N6477" s="5" t="s">
        <v>294</v>
      </c>
      <c r="R6477" s="5" t="s">
        <v>294</v>
      </c>
      <c r="V6477" s="5" t="s">
        <v>17455</v>
      </c>
    </row>
    <row r="6478" spans="1:22" x14ac:dyDescent="0.35">
      <c r="A6478" s="5" t="s">
        <v>17457</v>
      </c>
      <c r="B6478" s="5" t="s">
        <v>17394</v>
      </c>
      <c r="C6478" s="5" t="s">
        <v>17448</v>
      </c>
      <c r="D6478" s="5" t="s">
        <v>22</v>
      </c>
      <c r="E6478" s="5">
        <v>9</v>
      </c>
      <c r="F6478" s="5" t="s">
        <v>297</v>
      </c>
      <c r="G6478" s="5" t="s">
        <v>294</v>
      </c>
      <c r="M6478" s="5" t="s">
        <v>794</v>
      </c>
      <c r="N6478" s="5" t="s">
        <v>294</v>
      </c>
      <c r="R6478" s="5" t="s">
        <v>294</v>
      </c>
      <c r="U6478" s="5" t="s">
        <v>17458</v>
      </c>
      <c r="V6478" s="5" t="s">
        <v>17457</v>
      </c>
    </row>
    <row r="6479" spans="1:22" x14ac:dyDescent="0.35">
      <c r="A6479" s="5" t="s">
        <v>17459</v>
      </c>
      <c r="B6479" s="5" t="s">
        <v>17460</v>
      </c>
      <c r="C6479" s="5" t="s">
        <v>17448</v>
      </c>
      <c r="D6479" s="5" t="s">
        <v>18</v>
      </c>
      <c r="E6479" s="5">
        <v>4</v>
      </c>
      <c r="F6479" s="5" t="s">
        <v>297</v>
      </c>
      <c r="G6479" s="5" t="s">
        <v>297</v>
      </c>
      <c r="J6479" s="5" t="s">
        <v>1194</v>
      </c>
      <c r="M6479" s="5" t="s">
        <v>794</v>
      </c>
      <c r="N6479" s="5" t="s">
        <v>294</v>
      </c>
      <c r="R6479" s="5" t="s">
        <v>294</v>
      </c>
      <c r="S6479" s="5" t="s">
        <v>1193</v>
      </c>
      <c r="V6479" s="5" t="s">
        <v>17459</v>
      </c>
    </row>
    <row r="6480" spans="1:22" x14ac:dyDescent="0.35">
      <c r="A6480" s="5" t="s">
        <v>17461</v>
      </c>
      <c r="B6480" s="5" t="s">
        <v>17462</v>
      </c>
      <c r="C6480" s="5" t="s">
        <v>11394</v>
      </c>
      <c r="D6480" s="5" t="s">
        <v>18</v>
      </c>
      <c r="E6480" s="5">
        <v>20</v>
      </c>
      <c r="F6480" s="5" t="s">
        <v>297</v>
      </c>
      <c r="G6480" s="5" t="s">
        <v>297</v>
      </c>
      <c r="M6480" s="5" t="s">
        <v>794</v>
      </c>
      <c r="N6480" s="5" t="s">
        <v>294</v>
      </c>
      <c r="R6480" s="5" t="s">
        <v>294</v>
      </c>
      <c r="U6480" s="5" t="s">
        <v>11401</v>
      </c>
      <c r="V6480" s="5" t="s">
        <v>17461</v>
      </c>
    </row>
    <row r="6481" spans="1:22" x14ac:dyDescent="0.35">
      <c r="A6481" s="5" t="s">
        <v>17463</v>
      </c>
      <c r="B6481" s="5" t="s">
        <v>235</v>
      </c>
      <c r="C6481" s="5" t="s">
        <v>11394</v>
      </c>
      <c r="D6481" s="5" t="s">
        <v>18</v>
      </c>
      <c r="E6481" s="5">
        <v>40</v>
      </c>
      <c r="F6481" s="5" t="s">
        <v>297</v>
      </c>
      <c r="G6481" s="5" t="s">
        <v>294</v>
      </c>
      <c r="M6481" s="5" t="s">
        <v>794</v>
      </c>
      <c r="N6481" s="5" t="s">
        <v>294</v>
      </c>
      <c r="R6481" s="5" t="s">
        <v>294</v>
      </c>
      <c r="V6481" s="5" t="s">
        <v>17463</v>
      </c>
    </row>
    <row r="6482" spans="1:22" x14ac:dyDescent="0.35">
      <c r="A6482" s="5" t="s">
        <v>17464</v>
      </c>
      <c r="B6482" s="5" t="s">
        <v>17465</v>
      </c>
      <c r="C6482" s="5" t="s">
        <v>11394</v>
      </c>
      <c r="D6482" s="5" t="s">
        <v>20</v>
      </c>
      <c r="E6482" s="5">
        <v>10</v>
      </c>
      <c r="F6482" s="5" t="s">
        <v>297</v>
      </c>
      <c r="G6482" s="5" t="s">
        <v>294</v>
      </c>
      <c r="M6482" s="5" t="s">
        <v>794</v>
      </c>
      <c r="N6482" s="5" t="s">
        <v>294</v>
      </c>
      <c r="R6482" s="5" t="s">
        <v>294</v>
      </c>
      <c r="V6482" s="5" t="s">
        <v>17464</v>
      </c>
    </row>
    <row r="6483" spans="1:22" x14ac:dyDescent="0.35">
      <c r="A6483" s="5" t="s">
        <v>17466</v>
      </c>
      <c r="B6483" s="5" t="s">
        <v>17467</v>
      </c>
      <c r="C6483" s="5" t="s">
        <v>11394</v>
      </c>
      <c r="D6483" s="5" t="s">
        <v>18</v>
      </c>
      <c r="E6483" s="5">
        <v>5</v>
      </c>
      <c r="F6483" s="5" t="s">
        <v>294</v>
      </c>
      <c r="G6483" s="5" t="s">
        <v>294</v>
      </c>
      <c r="M6483" s="5" t="s">
        <v>3826</v>
      </c>
      <c r="N6483" s="5" t="s">
        <v>294</v>
      </c>
      <c r="R6483" s="5" t="s">
        <v>294</v>
      </c>
      <c r="V6483" s="5" t="s">
        <v>17466</v>
      </c>
    </row>
    <row r="6484" spans="1:22" x14ac:dyDescent="0.35">
      <c r="A6484" s="5" t="s">
        <v>17468</v>
      </c>
      <c r="B6484" s="5" t="s">
        <v>17469</v>
      </c>
      <c r="C6484" s="5" t="s">
        <v>11394</v>
      </c>
      <c r="D6484" s="5" t="s">
        <v>18</v>
      </c>
      <c r="E6484" s="5">
        <v>20</v>
      </c>
      <c r="F6484" s="5" t="s">
        <v>294</v>
      </c>
      <c r="G6484" s="5" t="s">
        <v>297</v>
      </c>
      <c r="M6484" s="5" t="s">
        <v>794</v>
      </c>
      <c r="N6484" s="5" t="s">
        <v>294</v>
      </c>
      <c r="R6484" s="5" t="s">
        <v>294</v>
      </c>
      <c r="U6484" s="5" t="s">
        <v>11401</v>
      </c>
      <c r="V6484" s="5" t="s">
        <v>17468</v>
      </c>
    </row>
    <row r="6485" spans="1:22" x14ac:dyDescent="0.35">
      <c r="A6485" s="5" t="s">
        <v>17470</v>
      </c>
      <c r="B6485" s="5" t="s">
        <v>17471</v>
      </c>
      <c r="C6485" s="5" t="s">
        <v>11394</v>
      </c>
      <c r="D6485" s="5" t="s">
        <v>18</v>
      </c>
      <c r="E6485" s="5">
        <v>20</v>
      </c>
      <c r="F6485" s="5" t="s">
        <v>294</v>
      </c>
      <c r="G6485" s="5" t="s">
        <v>297</v>
      </c>
      <c r="M6485" s="5" t="s">
        <v>794</v>
      </c>
      <c r="N6485" s="5" t="s">
        <v>294</v>
      </c>
      <c r="R6485" s="5" t="s">
        <v>294</v>
      </c>
      <c r="U6485" s="5" t="s">
        <v>11401</v>
      </c>
      <c r="V6485" s="5" t="s">
        <v>17470</v>
      </c>
    </row>
    <row r="6486" spans="1:22" x14ac:dyDescent="0.35">
      <c r="A6486" s="5" t="s">
        <v>17472</v>
      </c>
      <c r="B6486" s="5" t="s">
        <v>17473</v>
      </c>
      <c r="C6486" s="5" t="s">
        <v>11394</v>
      </c>
      <c r="D6486" s="5" t="s">
        <v>18</v>
      </c>
      <c r="E6486" s="5">
        <v>20</v>
      </c>
      <c r="F6486" s="5" t="s">
        <v>294</v>
      </c>
      <c r="G6486" s="5" t="s">
        <v>297</v>
      </c>
      <c r="M6486" s="5" t="s">
        <v>794</v>
      </c>
      <c r="N6486" s="5" t="s">
        <v>294</v>
      </c>
      <c r="R6486" s="5" t="s">
        <v>294</v>
      </c>
      <c r="U6486" s="5" t="s">
        <v>11401</v>
      </c>
      <c r="V6486" s="5" t="s">
        <v>17472</v>
      </c>
    </row>
    <row r="6487" spans="1:22" x14ac:dyDescent="0.35">
      <c r="A6487" s="5" t="s">
        <v>17474</v>
      </c>
      <c r="B6487" s="5" t="s">
        <v>17475</v>
      </c>
      <c r="C6487" s="5" t="s">
        <v>11394</v>
      </c>
      <c r="D6487" s="5" t="s">
        <v>18</v>
      </c>
      <c r="E6487" s="5">
        <v>20</v>
      </c>
      <c r="F6487" s="5" t="s">
        <v>294</v>
      </c>
      <c r="G6487" s="5" t="s">
        <v>297</v>
      </c>
      <c r="M6487" s="5" t="s">
        <v>794</v>
      </c>
      <c r="N6487" s="5" t="s">
        <v>294</v>
      </c>
      <c r="R6487" s="5" t="s">
        <v>294</v>
      </c>
      <c r="U6487" s="5" t="s">
        <v>11401</v>
      </c>
      <c r="V6487" s="5" t="s">
        <v>17474</v>
      </c>
    </row>
    <row r="6488" spans="1:22" x14ac:dyDescent="0.35">
      <c r="A6488" s="5" t="s">
        <v>17476</v>
      </c>
      <c r="B6488" s="5" t="s">
        <v>17477</v>
      </c>
      <c r="C6488" s="5" t="s">
        <v>11394</v>
      </c>
      <c r="D6488" s="5" t="s">
        <v>18</v>
      </c>
      <c r="E6488" s="5">
        <v>20</v>
      </c>
      <c r="F6488" s="5" t="s">
        <v>294</v>
      </c>
      <c r="G6488" s="5" t="s">
        <v>297</v>
      </c>
      <c r="M6488" s="5" t="s">
        <v>794</v>
      </c>
      <c r="N6488" s="5" t="s">
        <v>294</v>
      </c>
      <c r="R6488" s="5" t="s">
        <v>294</v>
      </c>
      <c r="U6488" s="5" t="s">
        <v>11401</v>
      </c>
      <c r="V6488" s="5" t="s">
        <v>17476</v>
      </c>
    </row>
    <row r="6489" spans="1:22" x14ac:dyDescent="0.35">
      <c r="A6489" s="5" t="s">
        <v>17478</v>
      </c>
      <c r="B6489" s="5" t="s">
        <v>17479</v>
      </c>
      <c r="C6489" s="5" t="s">
        <v>11394</v>
      </c>
      <c r="D6489" s="5" t="s">
        <v>18</v>
      </c>
      <c r="E6489" s="5">
        <v>20</v>
      </c>
      <c r="F6489" s="5" t="s">
        <v>294</v>
      </c>
      <c r="G6489" s="5" t="s">
        <v>297</v>
      </c>
      <c r="M6489" s="5" t="s">
        <v>794</v>
      </c>
      <c r="N6489" s="5" t="s">
        <v>294</v>
      </c>
      <c r="R6489" s="5" t="s">
        <v>294</v>
      </c>
      <c r="U6489" s="5" t="s">
        <v>11401</v>
      </c>
      <c r="V6489" s="5" t="s">
        <v>17478</v>
      </c>
    </row>
    <row r="6490" spans="1:22" x14ac:dyDescent="0.35">
      <c r="A6490" s="5" t="s">
        <v>17480</v>
      </c>
      <c r="B6490" s="5" t="s">
        <v>17481</v>
      </c>
      <c r="C6490" s="5" t="s">
        <v>11394</v>
      </c>
      <c r="D6490" s="5" t="s">
        <v>22</v>
      </c>
      <c r="E6490" s="5">
        <v>1</v>
      </c>
      <c r="F6490" s="5" t="s">
        <v>297</v>
      </c>
      <c r="G6490" s="5" t="s">
        <v>294</v>
      </c>
      <c r="H6490" s="5">
        <v>0</v>
      </c>
      <c r="I6490" s="5">
        <v>4</v>
      </c>
      <c r="M6490" s="5" t="s">
        <v>794</v>
      </c>
      <c r="N6490" s="5" t="s">
        <v>294</v>
      </c>
      <c r="R6490" s="5" t="s">
        <v>294</v>
      </c>
      <c r="S6490" s="5" t="s">
        <v>250</v>
      </c>
      <c r="V6490" s="5" t="s">
        <v>17480</v>
      </c>
    </row>
    <row r="6491" spans="1:22" x14ac:dyDescent="0.35">
      <c r="A6491" s="5" t="s">
        <v>17482</v>
      </c>
      <c r="B6491" s="5" t="s">
        <v>17483</v>
      </c>
      <c r="C6491" s="5" t="s">
        <v>11394</v>
      </c>
      <c r="D6491" s="5" t="s">
        <v>18</v>
      </c>
      <c r="E6491" s="5">
        <v>20</v>
      </c>
      <c r="F6491" s="5" t="s">
        <v>294</v>
      </c>
      <c r="G6491" s="5" t="s">
        <v>297</v>
      </c>
      <c r="M6491" s="5" t="s">
        <v>794</v>
      </c>
      <c r="N6491" s="5" t="s">
        <v>294</v>
      </c>
      <c r="R6491" s="5" t="s">
        <v>294</v>
      </c>
      <c r="U6491" s="5" t="s">
        <v>11401</v>
      </c>
      <c r="V6491" s="5" t="s">
        <v>17482</v>
      </c>
    </row>
    <row r="6492" spans="1:22" x14ac:dyDescent="0.35">
      <c r="A6492" s="5" t="s">
        <v>17484</v>
      </c>
      <c r="B6492" s="5" t="s">
        <v>17485</v>
      </c>
      <c r="C6492" s="5" t="s">
        <v>11394</v>
      </c>
      <c r="D6492" s="5" t="s">
        <v>1655</v>
      </c>
      <c r="E6492" s="5">
        <v>60</v>
      </c>
      <c r="F6492" s="5" t="s">
        <v>294</v>
      </c>
      <c r="G6492" s="5" t="s">
        <v>294</v>
      </c>
      <c r="M6492" s="5" t="s">
        <v>794</v>
      </c>
      <c r="N6492" s="5" t="s">
        <v>294</v>
      </c>
      <c r="R6492" s="5" t="s">
        <v>294</v>
      </c>
      <c r="V6492" s="5" t="s">
        <v>17484</v>
      </c>
    </row>
    <row r="6493" spans="1:22" x14ac:dyDescent="0.35">
      <c r="A6493" s="5" t="s">
        <v>17486</v>
      </c>
      <c r="B6493" s="5" t="s">
        <v>17487</v>
      </c>
      <c r="C6493" s="5" t="s">
        <v>11394</v>
      </c>
      <c r="D6493" s="5" t="s">
        <v>22</v>
      </c>
      <c r="E6493" s="5">
        <v>3</v>
      </c>
      <c r="F6493" s="5" t="s">
        <v>297</v>
      </c>
      <c r="G6493" s="5" t="s">
        <v>294</v>
      </c>
      <c r="M6493" s="5" t="s">
        <v>794</v>
      </c>
      <c r="N6493" s="5" t="s">
        <v>294</v>
      </c>
      <c r="R6493" s="5" t="s">
        <v>294</v>
      </c>
      <c r="V6493" s="5" t="s">
        <v>17486</v>
      </c>
    </row>
    <row r="6494" spans="1:22" x14ac:dyDescent="0.35">
      <c r="A6494" s="5" t="s">
        <v>17488</v>
      </c>
      <c r="B6494" s="5" t="s">
        <v>17489</v>
      </c>
      <c r="C6494" s="5" t="s">
        <v>11394</v>
      </c>
      <c r="D6494" s="5" t="s">
        <v>28</v>
      </c>
      <c r="E6494" s="5">
        <v>6</v>
      </c>
      <c r="F6494" s="5" t="s">
        <v>297</v>
      </c>
      <c r="G6494" s="5" t="s">
        <v>294</v>
      </c>
      <c r="M6494" s="5" t="s">
        <v>794</v>
      </c>
      <c r="N6494" s="5" t="s">
        <v>294</v>
      </c>
      <c r="R6494" s="5" t="s">
        <v>294</v>
      </c>
      <c r="V6494" s="5" t="s">
        <v>17488</v>
      </c>
    </row>
    <row r="6495" spans="1:22" x14ac:dyDescent="0.35">
      <c r="A6495" s="5" t="s">
        <v>17490</v>
      </c>
      <c r="B6495" s="5" t="s">
        <v>17491</v>
      </c>
      <c r="C6495" s="5" t="s">
        <v>11394</v>
      </c>
      <c r="D6495" s="5" t="s">
        <v>18</v>
      </c>
      <c r="E6495" s="5">
        <v>4</v>
      </c>
      <c r="F6495" s="5" t="s">
        <v>297</v>
      </c>
      <c r="G6495" s="5" t="s">
        <v>297</v>
      </c>
      <c r="J6495" s="5" t="s">
        <v>1194</v>
      </c>
      <c r="M6495" s="5" t="s">
        <v>794</v>
      </c>
      <c r="N6495" s="5" t="s">
        <v>294</v>
      </c>
      <c r="R6495" s="5" t="s">
        <v>294</v>
      </c>
      <c r="V6495" s="5" t="s">
        <v>17490</v>
      </c>
    </row>
    <row r="6496" spans="1:22" x14ac:dyDescent="0.35">
      <c r="A6496" s="5" t="s">
        <v>17492</v>
      </c>
      <c r="B6496" s="5" t="s">
        <v>17493</v>
      </c>
      <c r="C6496" s="5" t="s">
        <v>17441</v>
      </c>
      <c r="D6496" s="5" t="s">
        <v>18</v>
      </c>
      <c r="E6496" s="5">
        <v>40</v>
      </c>
      <c r="F6496" s="5" t="s">
        <v>297</v>
      </c>
      <c r="G6496" s="5" t="s">
        <v>294</v>
      </c>
      <c r="M6496" s="5" t="s">
        <v>794</v>
      </c>
      <c r="N6496" s="5" t="s">
        <v>294</v>
      </c>
      <c r="R6496" s="5" t="s">
        <v>294</v>
      </c>
      <c r="V6496" s="5" t="s">
        <v>17492</v>
      </c>
    </row>
    <row r="6497" spans="1:22" x14ac:dyDescent="0.35">
      <c r="A6497" s="5" t="s">
        <v>17494</v>
      </c>
      <c r="B6497" s="5" t="s">
        <v>4449</v>
      </c>
      <c r="C6497" s="5" t="s">
        <v>17441</v>
      </c>
      <c r="D6497" s="5" t="s">
        <v>18</v>
      </c>
      <c r="E6497" s="5">
        <v>45</v>
      </c>
      <c r="F6497" s="5" t="s">
        <v>294</v>
      </c>
      <c r="G6497" s="5" t="s">
        <v>294</v>
      </c>
      <c r="M6497" s="5" t="s">
        <v>794</v>
      </c>
      <c r="N6497" s="5" t="s">
        <v>294</v>
      </c>
      <c r="R6497" s="5" t="s">
        <v>294</v>
      </c>
      <c r="V6497" s="5" t="s">
        <v>17494</v>
      </c>
    </row>
    <row r="6498" spans="1:22" x14ac:dyDescent="0.35">
      <c r="A6498" s="5" t="s">
        <v>17495</v>
      </c>
      <c r="B6498" s="5" t="s">
        <v>17496</v>
      </c>
      <c r="C6498" s="5" t="s">
        <v>17441</v>
      </c>
      <c r="D6498" s="5" t="s">
        <v>18</v>
      </c>
      <c r="E6498" s="5">
        <v>5</v>
      </c>
      <c r="F6498" s="5" t="s">
        <v>294</v>
      </c>
      <c r="G6498" s="5" t="s">
        <v>297</v>
      </c>
      <c r="M6498" s="5" t="s">
        <v>3826</v>
      </c>
      <c r="N6498" s="5" t="s">
        <v>294</v>
      </c>
      <c r="R6498" s="5" t="s">
        <v>294</v>
      </c>
      <c r="V6498" s="5" t="s">
        <v>17495</v>
      </c>
    </row>
    <row r="6499" spans="1:22" x14ac:dyDescent="0.35">
      <c r="A6499" s="5" t="s">
        <v>17497</v>
      </c>
      <c r="B6499" s="5" t="s">
        <v>17498</v>
      </c>
      <c r="C6499" s="5" t="s">
        <v>17441</v>
      </c>
      <c r="D6499" s="5" t="s">
        <v>22</v>
      </c>
      <c r="E6499" s="5">
        <v>1</v>
      </c>
      <c r="F6499" s="5" t="s">
        <v>297</v>
      </c>
      <c r="G6499" s="5" t="s">
        <v>294</v>
      </c>
      <c r="H6499" s="5">
        <v>0</v>
      </c>
      <c r="I6499" s="5">
        <v>4</v>
      </c>
      <c r="M6499" s="5" t="s">
        <v>794</v>
      </c>
      <c r="N6499" s="5" t="s">
        <v>294</v>
      </c>
      <c r="R6499" s="5" t="s">
        <v>294</v>
      </c>
      <c r="S6499" s="5" t="s">
        <v>250</v>
      </c>
      <c r="V6499" s="5" t="s">
        <v>17497</v>
      </c>
    </row>
    <row r="6500" spans="1:22" x14ac:dyDescent="0.35">
      <c r="A6500" s="5" t="s">
        <v>17499</v>
      </c>
      <c r="B6500" s="5" t="s">
        <v>17500</v>
      </c>
      <c r="C6500" s="5" t="s">
        <v>17441</v>
      </c>
      <c r="D6500" s="5" t="s">
        <v>18</v>
      </c>
      <c r="E6500" s="5">
        <v>1</v>
      </c>
      <c r="F6500" s="5" t="s">
        <v>297</v>
      </c>
      <c r="G6500" s="5" t="s">
        <v>297</v>
      </c>
      <c r="L6500" s="5" t="s">
        <v>4399</v>
      </c>
      <c r="M6500" s="5" t="s">
        <v>794</v>
      </c>
      <c r="N6500" s="5" t="s">
        <v>294</v>
      </c>
      <c r="R6500" s="5" t="s">
        <v>294</v>
      </c>
      <c r="S6500" s="5" t="s">
        <v>294</v>
      </c>
      <c r="V6500" s="5" t="s">
        <v>17499</v>
      </c>
    </row>
    <row r="6501" spans="1:22" x14ac:dyDescent="0.35">
      <c r="A6501" s="5" t="s">
        <v>17501</v>
      </c>
      <c r="B6501" s="5" t="s">
        <v>17502</v>
      </c>
      <c r="C6501" s="5" t="s">
        <v>17441</v>
      </c>
      <c r="D6501" s="5" t="s">
        <v>18</v>
      </c>
      <c r="E6501" s="5">
        <v>1</v>
      </c>
      <c r="F6501" s="5" t="s">
        <v>297</v>
      </c>
      <c r="G6501" s="5" t="s">
        <v>297</v>
      </c>
      <c r="L6501" s="5" t="s">
        <v>4399</v>
      </c>
      <c r="M6501" s="5" t="s">
        <v>794</v>
      </c>
      <c r="N6501" s="5" t="s">
        <v>294</v>
      </c>
      <c r="R6501" s="5" t="s">
        <v>294</v>
      </c>
      <c r="S6501" s="5" t="s">
        <v>294</v>
      </c>
      <c r="V6501" s="5" t="s">
        <v>17501</v>
      </c>
    </row>
    <row r="6502" spans="1:22" x14ac:dyDescent="0.35">
      <c r="A6502" s="5" t="s">
        <v>17503</v>
      </c>
      <c r="B6502" s="5" t="s">
        <v>17504</v>
      </c>
      <c r="C6502" s="5" t="s">
        <v>17441</v>
      </c>
      <c r="D6502" s="5" t="s">
        <v>18</v>
      </c>
      <c r="E6502" s="5">
        <v>20</v>
      </c>
      <c r="F6502" s="5" t="s">
        <v>297</v>
      </c>
      <c r="G6502" s="5" t="s">
        <v>297</v>
      </c>
      <c r="M6502" s="5" t="s">
        <v>794</v>
      </c>
      <c r="N6502" s="5" t="s">
        <v>294</v>
      </c>
      <c r="R6502" s="5" t="s">
        <v>294</v>
      </c>
      <c r="U6502" s="5" t="s">
        <v>11401</v>
      </c>
      <c r="V6502" s="5" t="s">
        <v>17503</v>
      </c>
    </row>
    <row r="6503" spans="1:22" x14ac:dyDescent="0.35">
      <c r="A6503" s="5" t="s">
        <v>17505</v>
      </c>
      <c r="B6503" s="5" t="s">
        <v>17506</v>
      </c>
      <c r="C6503" s="5" t="s">
        <v>17507</v>
      </c>
      <c r="D6503" s="5" t="s">
        <v>22</v>
      </c>
      <c r="E6503" s="5">
        <v>9</v>
      </c>
      <c r="F6503" s="5" t="s">
        <v>294</v>
      </c>
      <c r="G6503" s="5" t="s">
        <v>294</v>
      </c>
      <c r="J6503" s="5" t="s">
        <v>628</v>
      </c>
      <c r="M6503" s="5" t="s">
        <v>794</v>
      </c>
      <c r="N6503" s="5" t="s">
        <v>294</v>
      </c>
      <c r="R6503" s="5" t="s">
        <v>297</v>
      </c>
      <c r="V6503" s="5" t="s">
        <v>17505</v>
      </c>
    </row>
    <row r="6504" spans="1:22" x14ac:dyDescent="0.35">
      <c r="A6504" s="5" t="s">
        <v>17508</v>
      </c>
      <c r="B6504" s="5" t="s">
        <v>17509</v>
      </c>
      <c r="C6504" s="5" t="s">
        <v>17507</v>
      </c>
      <c r="D6504" s="5" t="s">
        <v>18</v>
      </c>
      <c r="E6504" s="5">
        <v>10</v>
      </c>
      <c r="F6504" s="5" t="s">
        <v>297</v>
      </c>
      <c r="G6504" s="5" t="s">
        <v>294</v>
      </c>
      <c r="M6504" s="5" t="s">
        <v>794</v>
      </c>
      <c r="N6504" s="5" t="s">
        <v>294</v>
      </c>
      <c r="R6504" s="5" t="s">
        <v>294</v>
      </c>
      <c r="U6504" s="5" t="s">
        <v>17510</v>
      </c>
      <c r="V6504" s="5" t="s">
        <v>17508</v>
      </c>
    </row>
    <row r="6505" spans="1:22" x14ac:dyDescent="0.35">
      <c r="A6505" s="5" t="s">
        <v>17511</v>
      </c>
      <c r="B6505" s="5" t="s">
        <v>17512</v>
      </c>
      <c r="C6505" s="5" t="s">
        <v>17507</v>
      </c>
      <c r="D6505" s="5" t="s">
        <v>22</v>
      </c>
      <c r="E6505" s="5">
        <v>6</v>
      </c>
      <c r="F6505" s="5" t="s">
        <v>297</v>
      </c>
      <c r="G6505" s="5" t="s">
        <v>294</v>
      </c>
      <c r="H6505" s="5">
        <v>0</v>
      </c>
      <c r="M6505" s="5" t="s">
        <v>794</v>
      </c>
      <c r="N6505" s="5" t="s">
        <v>294</v>
      </c>
      <c r="R6505" s="5" t="s">
        <v>294</v>
      </c>
      <c r="S6505" s="5" t="s">
        <v>2333</v>
      </c>
      <c r="V6505" s="5" t="s">
        <v>17511</v>
      </c>
    </row>
    <row r="6506" spans="1:22" x14ac:dyDescent="0.35">
      <c r="A6506" s="5" t="s">
        <v>17513</v>
      </c>
      <c r="B6506" s="5" t="s">
        <v>17514</v>
      </c>
      <c r="C6506" s="5" t="s">
        <v>17507</v>
      </c>
      <c r="D6506" s="5" t="s">
        <v>22</v>
      </c>
      <c r="E6506" s="5">
        <v>9</v>
      </c>
      <c r="F6506" s="5" t="s">
        <v>294</v>
      </c>
      <c r="G6506" s="5" t="s">
        <v>294</v>
      </c>
      <c r="M6506" s="5" t="s">
        <v>3826</v>
      </c>
      <c r="N6506" s="5" t="s">
        <v>294</v>
      </c>
      <c r="R6506" s="5" t="s">
        <v>294</v>
      </c>
      <c r="V6506" s="5" t="s">
        <v>17513</v>
      </c>
    </row>
    <row r="6507" spans="1:22" x14ac:dyDescent="0.35">
      <c r="A6507" s="5" t="s">
        <v>17515</v>
      </c>
      <c r="B6507" s="5" t="s">
        <v>17516</v>
      </c>
      <c r="C6507" s="5" t="s">
        <v>17507</v>
      </c>
      <c r="D6507" s="5" t="s">
        <v>18</v>
      </c>
      <c r="E6507" s="5">
        <v>1</v>
      </c>
      <c r="F6507" s="5" t="s">
        <v>297</v>
      </c>
      <c r="G6507" s="5" t="s">
        <v>297</v>
      </c>
      <c r="L6507" s="5" t="s">
        <v>4399</v>
      </c>
      <c r="M6507" s="5" t="s">
        <v>794</v>
      </c>
      <c r="N6507" s="5" t="s">
        <v>294</v>
      </c>
      <c r="R6507" s="5" t="s">
        <v>294</v>
      </c>
      <c r="S6507" s="5" t="s">
        <v>294</v>
      </c>
      <c r="V6507" s="5" t="s">
        <v>17515</v>
      </c>
    </row>
    <row r="6508" spans="1:22" x14ac:dyDescent="0.35">
      <c r="A6508" s="5" t="s">
        <v>17517</v>
      </c>
      <c r="B6508" s="5" t="s">
        <v>17518</v>
      </c>
      <c r="C6508" s="5" t="s">
        <v>17507</v>
      </c>
      <c r="D6508" s="5" t="s">
        <v>1655</v>
      </c>
      <c r="E6508" s="5">
        <v>76</v>
      </c>
      <c r="F6508" s="5" t="s">
        <v>294</v>
      </c>
      <c r="G6508" s="5" t="s">
        <v>294</v>
      </c>
      <c r="M6508" s="5" t="s">
        <v>794</v>
      </c>
      <c r="N6508" s="5" t="s">
        <v>294</v>
      </c>
      <c r="R6508" s="5" t="s">
        <v>294</v>
      </c>
      <c r="V6508" s="5" t="s">
        <v>17517</v>
      </c>
    </row>
    <row r="6509" spans="1:22" x14ac:dyDescent="0.35">
      <c r="A6509" s="5" t="s">
        <v>17519</v>
      </c>
      <c r="B6509" s="5" t="s">
        <v>17520</v>
      </c>
      <c r="C6509" s="5" t="s">
        <v>17507</v>
      </c>
      <c r="D6509" s="5" t="s">
        <v>18</v>
      </c>
      <c r="E6509" s="5">
        <v>1</v>
      </c>
      <c r="F6509" s="5" t="s">
        <v>297</v>
      </c>
      <c r="G6509" s="5" t="s">
        <v>297</v>
      </c>
      <c r="L6509" s="5" t="s">
        <v>4399</v>
      </c>
      <c r="M6509" s="5" t="s">
        <v>794</v>
      </c>
      <c r="N6509" s="5" t="s">
        <v>294</v>
      </c>
      <c r="R6509" s="5" t="s">
        <v>294</v>
      </c>
      <c r="S6509" s="5" t="s">
        <v>294</v>
      </c>
      <c r="V6509" s="5" t="s">
        <v>17519</v>
      </c>
    </row>
    <row r="6510" spans="1:22" x14ac:dyDescent="0.35">
      <c r="A6510" s="5" t="s">
        <v>17521</v>
      </c>
      <c r="B6510" s="5" t="s">
        <v>17522</v>
      </c>
      <c r="C6510" s="5" t="s">
        <v>17507</v>
      </c>
      <c r="D6510" s="5" t="s">
        <v>22</v>
      </c>
      <c r="E6510" s="5">
        <v>9</v>
      </c>
      <c r="F6510" s="5" t="s">
        <v>294</v>
      </c>
      <c r="G6510" s="5" t="s">
        <v>294</v>
      </c>
      <c r="J6510" s="5" t="s">
        <v>17523</v>
      </c>
      <c r="M6510" s="5" t="s">
        <v>794</v>
      </c>
      <c r="N6510" s="5" t="s">
        <v>294</v>
      </c>
      <c r="R6510" s="5" t="s">
        <v>297</v>
      </c>
      <c r="V6510" s="5" t="s">
        <v>17521</v>
      </c>
    </row>
    <row r="6511" spans="1:22" x14ac:dyDescent="0.35">
      <c r="A6511" s="5" t="s">
        <v>17524</v>
      </c>
      <c r="B6511" s="5" t="s">
        <v>17525</v>
      </c>
      <c r="C6511" s="5" t="s">
        <v>17507</v>
      </c>
      <c r="D6511" s="5" t="s">
        <v>22</v>
      </c>
      <c r="E6511" s="5">
        <v>9</v>
      </c>
      <c r="F6511" s="5" t="s">
        <v>297</v>
      </c>
      <c r="G6511" s="5" t="s">
        <v>294</v>
      </c>
      <c r="J6511" s="5" t="s">
        <v>17395</v>
      </c>
      <c r="M6511" s="5" t="s">
        <v>794</v>
      </c>
      <c r="N6511" s="5" t="s">
        <v>294</v>
      </c>
      <c r="R6511" s="5" t="s">
        <v>297</v>
      </c>
      <c r="V6511" s="5" t="s">
        <v>17524</v>
      </c>
    </row>
    <row r="6512" spans="1:22" x14ac:dyDescent="0.35">
      <c r="A6512" s="5" t="s">
        <v>17526</v>
      </c>
      <c r="B6512" s="5" t="s">
        <v>17383</v>
      </c>
      <c r="C6512" s="5" t="s">
        <v>17395</v>
      </c>
      <c r="D6512" s="5" t="s">
        <v>18</v>
      </c>
      <c r="E6512" s="5">
        <v>3</v>
      </c>
      <c r="F6512" s="5" t="s">
        <v>294</v>
      </c>
      <c r="G6512" s="5" t="s">
        <v>297</v>
      </c>
      <c r="J6512" s="5" t="s">
        <v>17384</v>
      </c>
      <c r="M6512" s="5" t="s">
        <v>794</v>
      </c>
      <c r="N6512" s="5" t="s">
        <v>294</v>
      </c>
      <c r="R6512" s="5" t="s">
        <v>297</v>
      </c>
      <c r="V6512" s="5" t="s">
        <v>17526</v>
      </c>
    </row>
    <row r="6513" spans="1:22" x14ac:dyDescent="0.35">
      <c r="A6513" s="5" t="s">
        <v>17527</v>
      </c>
      <c r="B6513" s="5" t="s">
        <v>17528</v>
      </c>
      <c r="C6513" s="5" t="s">
        <v>17395</v>
      </c>
      <c r="D6513" s="5" t="s">
        <v>22</v>
      </c>
      <c r="E6513" s="5">
        <v>11</v>
      </c>
      <c r="F6513" s="5" t="s">
        <v>297</v>
      </c>
      <c r="G6513" s="5" t="s">
        <v>294</v>
      </c>
      <c r="H6513" s="5">
        <v>0</v>
      </c>
      <c r="M6513" s="5" t="s">
        <v>794</v>
      </c>
      <c r="N6513" s="5" t="s">
        <v>294</v>
      </c>
      <c r="R6513" s="5" t="s">
        <v>294</v>
      </c>
      <c r="S6513" s="5" t="s">
        <v>2333</v>
      </c>
      <c r="V6513" s="5" t="s">
        <v>17527</v>
      </c>
    </row>
    <row r="6514" spans="1:22" x14ac:dyDescent="0.35">
      <c r="A6514" s="5" t="s">
        <v>17529</v>
      </c>
      <c r="B6514" s="5" t="s">
        <v>17530</v>
      </c>
      <c r="C6514" s="5" t="s">
        <v>17523</v>
      </c>
      <c r="D6514" s="5" t="s">
        <v>18</v>
      </c>
      <c r="E6514" s="5">
        <v>2</v>
      </c>
      <c r="F6514" s="5" t="s">
        <v>297</v>
      </c>
      <c r="G6514" s="5" t="s">
        <v>297</v>
      </c>
      <c r="M6514" s="5" t="s">
        <v>794</v>
      </c>
      <c r="N6514" s="5" t="s">
        <v>294</v>
      </c>
      <c r="R6514" s="5" t="s">
        <v>294</v>
      </c>
      <c r="U6514" s="5" t="s">
        <v>17531</v>
      </c>
      <c r="V6514" s="5" t="s">
        <v>17529</v>
      </c>
    </row>
    <row r="6515" spans="1:22" x14ac:dyDescent="0.35">
      <c r="A6515" s="5" t="s">
        <v>17532</v>
      </c>
      <c r="B6515" s="5" t="s">
        <v>3709</v>
      </c>
      <c r="C6515" s="5" t="s">
        <v>17523</v>
      </c>
      <c r="D6515" s="5" t="s">
        <v>18</v>
      </c>
      <c r="E6515" s="5">
        <v>2</v>
      </c>
      <c r="F6515" s="5" t="s">
        <v>297</v>
      </c>
      <c r="G6515" s="5" t="s">
        <v>297</v>
      </c>
      <c r="M6515" s="5" t="s">
        <v>794</v>
      </c>
      <c r="N6515" s="5" t="s">
        <v>294</v>
      </c>
      <c r="R6515" s="5" t="s">
        <v>294</v>
      </c>
      <c r="U6515" s="5" t="s">
        <v>17533</v>
      </c>
      <c r="V6515" s="5" t="s">
        <v>17532</v>
      </c>
    </row>
    <row r="6516" spans="1:22" x14ac:dyDescent="0.35">
      <c r="A6516" s="5" t="s">
        <v>17534</v>
      </c>
      <c r="B6516" s="5" t="s">
        <v>17535</v>
      </c>
      <c r="C6516" s="5" t="s">
        <v>17523</v>
      </c>
      <c r="D6516" s="5" t="s">
        <v>18</v>
      </c>
      <c r="E6516" s="5">
        <v>32</v>
      </c>
      <c r="F6516" s="5" t="s">
        <v>294</v>
      </c>
      <c r="G6516" s="5" t="s">
        <v>297</v>
      </c>
      <c r="M6516" s="5" t="s">
        <v>794</v>
      </c>
      <c r="N6516" s="5" t="s">
        <v>294</v>
      </c>
      <c r="R6516" s="5" t="s">
        <v>294</v>
      </c>
      <c r="V6516" s="5" t="s">
        <v>17534</v>
      </c>
    </row>
    <row r="6517" spans="1:22" x14ac:dyDescent="0.35">
      <c r="A6517" s="5" t="s">
        <v>17536</v>
      </c>
      <c r="B6517" s="5" t="s">
        <v>2686</v>
      </c>
      <c r="C6517" s="5" t="s">
        <v>17523</v>
      </c>
      <c r="D6517" s="5" t="s">
        <v>18</v>
      </c>
      <c r="E6517" s="5">
        <v>32</v>
      </c>
      <c r="F6517" s="5" t="s">
        <v>294</v>
      </c>
      <c r="G6517" s="5" t="s">
        <v>297</v>
      </c>
      <c r="M6517" s="5" t="s">
        <v>794</v>
      </c>
      <c r="N6517" s="5" t="s">
        <v>294</v>
      </c>
      <c r="R6517" s="5" t="s">
        <v>294</v>
      </c>
      <c r="V6517" s="5" t="s">
        <v>17536</v>
      </c>
    </row>
    <row r="6518" spans="1:22" x14ac:dyDescent="0.35">
      <c r="A6518" s="5" t="s">
        <v>17537</v>
      </c>
      <c r="B6518" s="5" t="s">
        <v>17538</v>
      </c>
      <c r="C6518" s="5" t="s">
        <v>17523</v>
      </c>
      <c r="D6518" s="5" t="s">
        <v>18</v>
      </c>
      <c r="E6518" s="5">
        <v>1</v>
      </c>
      <c r="F6518" s="5" t="s">
        <v>294</v>
      </c>
      <c r="G6518" s="5" t="s">
        <v>297</v>
      </c>
      <c r="M6518" s="5" t="s">
        <v>794</v>
      </c>
      <c r="N6518" s="5" t="s">
        <v>294</v>
      </c>
      <c r="R6518" s="5" t="s">
        <v>294</v>
      </c>
      <c r="U6518" s="5" t="s">
        <v>17539</v>
      </c>
      <c r="V6518" s="5" t="s">
        <v>17537</v>
      </c>
    </row>
    <row r="6519" spans="1:22" x14ac:dyDescent="0.35">
      <c r="A6519" s="5" t="s">
        <v>17540</v>
      </c>
      <c r="B6519" s="5" t="s">
        <v>17541</v>
      </c>
      <c r="C6519" s="5" t="s">
        <v>17523</v>
      </c>
      <c r="D6519" s="5" t="s">
        <v>16</v>
      </c>
      <c r="E6519" s="5">
        <v>12</v>
      </c>
      <c r="F6519" s="5" t="s">
        <v>297</v>
      </c>
      <c r="G6519" s="5" t="s">
        <v>294</v>
      </c>
      <c r="H6519" s="5">
        <v>0</v>
      </c>
      <c r="M6519" s="5" t="s">
        <v>794</v>
      </c>
      <c r="N6519" s="5" t="s">
        <v>294</v>
      </c>
      <c r="R6519" s="5" t="s">
        <v>294</v>
      </c>
      <c r="S6519" s="5" t="s">
        <v>2333</v>
      </c>
      <c r="V6519" s="5" t="s">
        <v>17540</v>
      </c>
    </row>
    <row r="6520" spans="1:22" x14ac:dyDescent="0.35">
      <c r="A6520" s="5" t="s">
        <v>17542</v>
      </c>
      <c r="B6520" s="5" t="s">
        <v>14237</v>
      </c>
      <c r="C6520" s="5" t="s">
        <v>17523</v>
      </c>
      <c r="D6520" s="5" t="s">
        <v>20</v>
      </c>
      <c r="E6520" s="5">
        <v>10</v>
      </c>
      <c r="F6520" s="5" t="s">
        <v>294</v>
      </c>
      <c r="G6520" s="5" t="s">
        <v>294</v>
      </c>
      <c r="M6520" s="5" t="s">
        <v>794</v>
      </c>
      <c r="N6520" s="5" t="s">
        <v>294</v>
      </c>
      <c r="R6520" s="5" t="s">
        <v>294</v>
      </c>
      <c r="V6520" s="5" t="s">
        <v>17542</v>
      </c>
    </row>
    <row r="6521" spans="1:22" x14ac:dyDescent="0.35">
      <c r="A6521" s="5" t="s">
        <v>17543</v>
      </c>
      <c r="B6521" s="5" t="s">
        <v>8583</v>
      </c>
      <c r="C6521" s="5" t="s">
        <v>17523</v>
      </c>
      <c r="D6521" s="5" t="s">
        <v>20</v>
      </c>
      <c r="E6521" s="5">
        <v>10</v>
      </c>
      <c r="F6521" s="5" t="s">
        <v>294</v>
      </c>
      <c r="G6521" s="5" t="s">
        <v>294</v>
      </c>
      <c r="M6521" s="5" t="s">
        <v>794</v>
      </c>
      <c r="N6521" s="5" t="s">
        <v>294</v>
      </c>
      <c r="R6521" s="5" t="s">
        <v>294</v>
      </c>
      <c r="V6521" s="5" t="s">
        <v>17543</v>
      </c>
    </row>
    <row r="6522" spans="1:22" x14ac:dyDescent="0.35">
      <c r="A6522" s="5" t="s">
        <v>17544</v>
      </c>
      <c r="B6522" s="5" t="s">
        <v>17545</v>
      </c>
      <c r="C6522" s="5" t="s">
        <v>17523</v>
      </c>
      <c r="D6522" s="5" t="s">
        <v>18</v>
      </c>
      <c r="E6522" s="5">
        <v>30</v>
      </c>
      <c r="F6522" s="5" t="s">
        <v>297</v>
      </c>
      <c r="G6522" s="5" t="s">
        <v>297</v>
      </c>
      <c r="J6522" s="5" t="s">
        <v>628</v>
      </c>
      <c r="M6522" s="5" t="s">
        <v>794</v>
      </c>
      <c r="N6522" s="5" t="s">
        <v>294</v>
      </c>
      <c r="R6522" s="5" t="s">
        <v>294</v>
      </c>
      <c r="V6522" s="5" t="s">
        <v>17544</v>
      </c>
    </row>
    <row r="6523" spans="1:22" x14ac:dyDescent="0.35">
      <c r="A6523" s="5" t="s">
        <v>17546</v>
      </c>
      <c r="B6523" s="5" t="s">
        <v>17547</v>
      </c>
      <c r="C6523" s="5" t="s">
        <v>17523</v>
      </c>
      <c r="D6523" s="5" t="s">
        <v>18</v>
      </c>
      <c r="E6523" s="5">
        <v>2</v>
      </c>
      <c r="F6523" s="5" t="s">
        <v>294</v>
      </c>
      <c r="G6523" s="5" t="s">
        <v>297</v>
      </c>
      <c r="M6523" s="5" t="s">
        <v>794</v>
      </c>
      <c r="N6523" s="5" t="s">
        <v>294</v>
      </c>
      <c r="R6523" s="5" t="s">
        <v>294</v>
      </c>
      <c r="U6523" s="5" t="s">
        <v>17548</v>
      </c>
      <c r="V6523" s="5" t="s">
        <v>17546</v>
      </c>
    </row>
    <row r="6524" spans="1:22" x14ac:dyDescent="0.35">
      <c r="A6524" s="5" t="s">
        <v>17549</v>
      </c>
      <c r="B6524" s="5" t="s">
        <v>17550</v>
      </c>
      <c r="C6524" s="5" t="s">
        <v>17523</v>
      </c>
      <c r="D6524" s="5" t="s">
        <v>20</v>
      </c>
      <c r="E6524" s="5">
        <v>10</v>
      </c>
      <c r="F6524" s="5" t="s">
        <v>294</v>
      </c>
      <c r="G6524" s="5" t="s">
        <v>294</v>
      </c>
      <c r="M6524" s="5" t="s">
        <v>794</v>
      </c>
      <c r="N6524" s="5" t="s">
        <v>294</v>
      </c>
      <c r="R6524" s="5" t="s">
        <v>294</v>
      </c>
      <c r="V6524" s="5" t="s">
        <v>17549</v>
      </c>
    </row>
    <row r="6525" spans="1:22" x14ac:dyDescent="0.35">
      <c r="A6525" s="5" t="s">
        <v>17551</v>
      </c>
      <c r="B6525" s="5" t="s">
        <v>17552</v>
      </c>
      <c r="C6525" s="5" t="s">
        <v>17523</v>
      </c>
      <c r="D6525" s="5" t="s">
        <v>18</v>
      </c>
      <c r="E6525" s="5">
        <v>2</v>
      </c>
      <c r="F6525" s="5" t="s">
        <v>294</v>
      </c>
      <c r="G6525" s="5" t="s">
        <v>297</v>
      </c>
      <c r="M6525" s="5" t="s">
        <v>794</v>
      </c>
      <c r="N6525" s="5" t="s">
        <v>294</v>
      </c>
      <c r="R6525" s="5" t="s">
        <v>294</v>
      </c>
      <c r="U6525" s="5" t="s">
        <v>17553</v>
      </c>
      <c r="V6525" s="5" t="s">
        <v>17551</v>
      </c>
    </row>
    <row r="6526" spans="1:22" x14ac:dyDescent="0.35">
      <c r="A6526" s="5" t="s">
        <v>17554</v>
      </c>
      <c r="B6526" s="5" t="s">
        <v>17555</v>
      </c>
      <c r="C6526" s="5" t="s">
        <v>17523</v>
      </c>
      <c r="D6526" s="5" t="s">
        <v>18</v>
      </c>
      <c r="E6526" s="5">
        <v>1</v>
      </c>
      <c r="F6526" s="5" t="s">
        <v>297</v>
      </c>
      <c r="G6526" s="5" t="s">
        <v>297</v>
      </c>
      <c r="M6526" s="5" t="s">
        <v>794</v>
      </c>
      <c r="N6526" s="5" t="s">
        <v>294</v>
      </c>
      <c r="R6526" s="5" t="s">
        <v>294</v>
      </c>
      <c r="U6526" s="5" t="s">
        <v>17556</v>
      </c>
      <c r="V6526" s="5" t="s">
        <v>17554</v>
      </c>
    </row>
    <row r="6527" spans="1:22" x14ac:dyDescent="0.35">
      <c r="A6527" s="5" t="s">
        <v>17557</v>
      </c>
      <c r="B6527" s="5" t="s">
        <v>15184</v>
      </c>
      <c r="C6527" s="5" t="s">
        <v>17523</v>
      </c>
      <c r="D6527" s="5" t="s">
        <v>18</v>
      </c>
      <c r="E6527" s="5">
        <v>2</v>
      </c>
      <c r="F6527" s="5" t="s">
        <v>294</v>
      </c>
      <c r="G6527" s="5" t="s">
        <v>297</v>
      </c>
      <c r="M6527" s="5" t="s">
        <v>794</v>
      </c>
      <c r="N6527" s="5" t="s">
        <v>294</v>
      </c>
      <c r="R6527" s="5" t="s">
        <v>294</v>
      </c>
      <c r="U6527" s="5" t="s">
        <v>17558</v>
      </c>
      <c r="V6527" s="5" t="s">
        <v>17557</v>
      </c>
    </row>
    <row r="6528" spans="1:22" x14ac:dyDescent="0.35">
      <c r="A6528" s="5" t="s">
        <v>17559</v>
      </c>
      <c r="B6528" s="5" t="s">
        <v>8861</v>
      </c>
      <c r="C6528" s="5" t="s">
        <v>17523</v>
      </c>
      <c r="D6528" s="5" t="s">
        <v>16</v>
      </c>
      <c r="E6528" s="5">
        <v>12</v>
      </c>
      <c r="F6528" s="5" t="s">
        <v>297</v>
      </c>
      <c r="G6528" s="5" t="s">
        <v>294</v>
      </c>
      <c r="H6528" s="5">
        <v>0</v>
      </c>
      <c r="M6528" s="5" t="s">
        <v>794</v>
      </c>
      <c r="N6528" s="5" t="s">
        <v>294</v>
      </c>
      <c r="R6528" s="5" t="s">
        <v>294</v>
      </c>
      <c r="S6528" s="5" t="s">
        <v>2333</v>
      </c>
      <c r="V6528" s="5" t="s">
        <v>17559</v>
      </c>
    </row>
    <row r="6529" spans="1:22" x14ac:dyDescent="0.35">
      <c r="A6529" s="5" t="s">
        <v>17560</v>
      </c>
      <c r="B6529" s="5" t="s">
        <v>17561</v>
      </c>
      <c r="C6529" s="5" t="s">
        <v>17523</v>
      </c>
      <c r="D6529" s="5" t="s">
        <v>18</v>
      </c>
      <c r="E6529" s="5">
        <v>1</v>
      </c>
      <c r="F6529" s="5" t="s">
        <v>294</v>
      </c>
      <c r="G6529" s="5" t="s">
        <v>297</v>
      </c>
      <c r="M6529" s="5" t="s">
        <v>794</v>
      </c>
      <c r="N6529" s="5" t="s">
        <v>294</v>
      </c>
      <c r="R6529" s="5" t="s">
        <v>294</v>
      </c>
      <c r="U6529" s="5" t="s">
        <v>17562</v>
      </c>
      <c r="V6529" s="5" t="s">
        <v>17560</v>
      </c>
    </row>
    <row r="6530" spans="1:22" x14ac:dyDescent="0.35">
      <c r="A6530" s="5" t="s">
        <v>17563</v>
      </c>
      <c r="B6530" s="5" t="s">
        <v>2689</v>
      </c>
      <c r="C6530" s="5" t="s">
        <v>17523</v>
      </c>
      <c r="D6530" s="5" t="s">
        <v>18</v>
      </c>
      <c r="E6530" s="5">
        <v>20</v>
      </c>
      <c r="F6530" s="5" t="s">
        <v>294</v>
      </c>
      <c r="G6530" s="5" t="s">
        <v>297</v>
      </c>
      <c r="M6530" s="5" t="s">
        <v>794</v>
      </c>
      <c r="N6530" s="5" t="s">
        <v>294</v>
      </c>
      <c r="R6530" s="5" t="s">
        <v>294</v>
      </c>
      <c r="V6530" s="5" t="s">
        <v>17563</v>
      </c>
    </row>
    <row r="6531" spans="1:22" x14ac:dyDescent="0.35">
      <c r="A6531" s="5" t="s">
        <v>17564</v>
      </c>
      <c r="B6531" s="5" t="s">
        <v>517</v>
      </c>
      <c r="C6531" s="5" t="s">
        <v>17523</v>
      </c>
      <c r="D6531" s="5" t="s">
        <v>16</v>
      </c>
      <c r="E6531" s="5">
        <v>12</v>
      </c>
      <c r="F6531" s="5" t="s">
        <v>297</v>
      </c>
      <c r="G6531" s="5" t="s">
        <v>294</v>
      </c>
      <c r="H6531" s="5">
        <v>0</v>
      </c>
      <c r="M6531" s="5" t="s">
        <v>794</v>
      </c>
      <c r="N6531" s="5" t="s">
        <v>294</v>
      </c>
      <c r="R6531" s="5" t="s">
        <v>294</v>
      </c>
      <c r="S6531" s="5" t="s">
        <v>2333</v>
      </c>
      <c r="V6531" s="5" t="s">
        <v>17564</v>
      </c>
    </row>
    <row r="6532" spans="1:22" x14ac:dyDescent="0.35">
      <c r="A6532" s="5" t="s">
        <v>17565</v>
      </c>
      <c r="B6532" s="5" t="s">
        <v>17566</v>
      </c>
      <c r="C6532" s="5" t="s">
        <v>17523</v>
      </c>
      <c r="D6532" s="5" t="s">
        <v>18</v>
      </c>
      <c r="E6532" s="5">
        <v>2</v>
      </c>
      <c r="F6532" s="5" t="s">
        <v>294</v>
      </c>
      <c r="G6532" s="5" t="s">
        <v>297</v>
      </c>
      <c r="M6532" s="5" t="s">
        <v>794</v>
      </c>
      <c r="N6532" s="5" t="s">
        <v>294</v>
      </c>
      <c r="R6532" s="5" t="s">
        <v>294</v>
      </c>
      <c r="V6532" s="5" t="s">
        <v>17565</v>
      </c>
    </row>
    <row r="6533" spans="1:22" x14ac:dyDescent="0.35">
      <c r="A6533" s="5" t="s">
        <v>17567</v>
      </c>
      <c r="B6533" s="5" t="s">
        <v>17568</v>
      </c>
      <c r="C6533" s="5" t="s">
        <v>17523</v>
      </c>
      <c r="D6533" s="5" t="s">
        <v>18</v>
      </c>
      <c r="E6533" s="5">
        <v>1</v>
      </c>
      <c r="F6533" s="5" t="s">
        <v>297</v>
      </c>
      <c r="G6533" s="5" t="s">
        <v>297</v>
      </c>
      <c r="M6533" s="5" t="s">
        <v>794</v>
      </c>
      <c r="N6533" s="5" t="s">
        <v>294</v>
      </c>
      <c r="R6533" s="5" t="s">
        <v>294</v>
      </c>
      <c r="U6533" s="5" t="s">
        <v>17569</v>
      </c>
      <c r="V6533" s="5" t="s">
        <v>17567</v>
      </c>
    </row>
    <row r="6534" spans="1:22" x14ac:dyDescent="0.35">
      <c r="A6534" s="5" t="s">
        <v>17570</v>
      </c>
      <c r="B6534" s="5" t="s">
        <v>17571</v>
      </c>
      <c r="C6534" s="5" t="s">
        <v>17523</v>
      </c>
      <c r="D6534" s="5" t="s">
        <v>20</v>
      </c>
      <c r="E6534" s="5">
        <v>10</v>
      </c>
      <c r="F6534" s="5" t="s">
        <v>294</v>
      </c>
      <c r="G6534" s="5" t="s">
        <v>294</v>
      </c>
      <c r="M6534" s="5" t="s">
        <v>794</v>
      </c>
      <c r="N6534" s="5" t="s">
        <v>294</v>
      </c>
      <c r="R6534" s="5" t="s">
        <v>294</v>
      </c>
      <c r="V6534" s="5" t="s">
        <v>17570</v>
      </c>
    </row>
    <row r="6535" spans="1:22" x14ac:dyDescent="0.35">
      <c r="A6535" s="5" t="s">
        <v>17572</v>
      </c>
      <c r="B6535" s="5" t="s">
        <v>1638</v>
      </c>
      <c r="C6535" s="5" t="s">
        <v>17523</v>
      </c>
      <c r="D6535" s="5" t="s">
        <v>18</v>
      </c>
      <c r="E6535" s="5">
        <v>20</v>
      </c>
      <c r="F6535" s="5" t="s">
        <v>294</v>
      </c>
      <c r="G6535" s="5" t="s">
        <v>297</v>
      </c>
      <c r="M6535" s="5" t="s">
        <v>794</v>
      </c>
      <c r="N6535" s="5" t="s">
        <v>294</v>
      </c>
      <c r="R6535" s="5" t="s">
        <v>294</v>
      </c>
      <c r="V6535" s="5" t="s">
        <v>17572</v>
      </c>
    </row>
    <row r="6536" spans="1:22" x14ac:dyDescent="0.35">
      <c r="A6536" s="5" t="s">
        <v>17573</v>
      </c>
      <c r="B6536" s="5" t="s">
        <v>17574</v>
      </c>
      <c r="C6536" s="5" t="s">
        <v>17523</v>
      </c>
      <c r="D6536" s="5" t="s">
        <v>18</v>
      </c>
      <c r="E6536" s="5">
        <v>1</v>
      </c>
      <c r="F6536" s="5" t="s">
        <v>294</v>
      </c>
      <c r="G6536" s="5" t="s">
        <v>297</v>
      </c>
      <c r="M6536" s="5" t="s">
        <v>794</v>
      </c>
      <c r="N6536" s="5" t="s">
        <v>294</v>
      </c>
      <c r="R6536" s="5" t="s">
        <v>294</v>
      </c>
      <c r="U6536" s="5" t="s">
        <v>17575</v>
      </c>
      <c r="V6536" s="5" t="s">
        <v>17573</v>
      </c>
    </row>
    <row r="6537" spans="1:22" x14ac:dyDescent="0.35">
      <c r="A6537" s="5" t="s">
        <v>17576</v>
      </c>
      <c r="B6537" s="5" t="s">
        <v>11372</v>
      </c>
      <c r="C6537" s="5" t="s">
        <v>17523</v>
      </c>
      <c r="D6537" s="5" t="s">
        <v>18</v>
      </c>
      <c r="E6537" s="5">
        <v>20</v>
      </c>
      <c r="F6537" s="5" t="s">
        <v>297</v>
      </c>
      <c r="G6537" s="5" t="s">
        <v>297</v>
      </c>
      <c r="M6537" s="5" t="s">
        <v>794</v>
      </c>
      <c r="N6537" s="5" t="s">
        <v>294</v>
      </c>
      <c r="R6537" s="5" t="s">
        <v>294</v>
      </c>
      <c r="V6537" s="5" t="s">
        <v>17576</v>
      </c>
    </row>
    <row r="6538" spans="1:22" x14ac:dyDescent="0.35">
      <c r="A6538" s="5" t="s">
        <v>17577</v>
      </c>
      <c r="B6538" s="5" t="s">
        <v>17578</v>
      </c>
      <c r="C6538" s="5" t="s">
        <v>17523</v>
      </c>
      <c r="D6538" s="5" t="s">
        <v>18</v>
      </c>
      <c r="E6538" s="5">
        <v>25</v>
      </c>
      <c r="F6538" s="5" t="s">
        <v>294</v>
      </c>
      <c r="G6538" s="5" t="s">
        <v>297</v>
      </c>
      <c r="M6538" s="5" t="s">
        <v>794</v>
      </c>
      <c r="N6538" s="5" t="s">
        <v>294</v>
      </c>
      <c r="R6538" s="5" t="s">
        <v>294</v>
      </c>
      <c r="V6538" s="5" t="s">
        <v>17577</v>
      </c>
    </row>
    <row r="6539" spans="1:22" x14ac:dyDescent="0.35">
      <c r="A6539" s="5" t="s">
        <v>17579</v>
      </c>
      <c r="B6539" s="5" t="s">
        <v>17580</v>
      </c>
      <c r="C6539" s="5" t="s">
        <v>17523</v>
      </c>
      <c r="D6539" s="5" t="s">
        <v>20</v>
      </c>
      <c r="E6539" s="5">
        <v>10</v>
      </c>
      <c r="F6539" s="5" t="s">
        <v>294</v>
      </c>
      <c r="G6539" s="5" t="s">
        <v>294</v>
      </c>
      <c r="M6539" s="5" t="s">
        <v>794</v>
      </c>
      <c r="N6539" s="5" t="s">
        <v>294</v>
      </c>
      <c r="R6539" s="5" t="s">
        <v>294</v>
      </c>
      <c r="V6539" s="5" t="s">
        <v>17579</v>
      </c>
    </row>
    <row r="6540" spans="1:22" x14ac:dyDescent="0.35">
      <c r="A6540" s="5" t="s">
        <v>17581</v>
      </c>
      <c r="B6540" s="5" t="s">
        <v>643</v>
      </c>
      <c r="C6540" s="5" t="s">
        <v>17523</v>
      </c>
      <c r="D6540" s="5" t="s">
        <v>18</v>
      </c>
      <c r="E6540" s="5">
        <v>20</v>
      </c>
      <c r="F6540" s="5" t="s">
        <v>294</v>
      </c>
      <c r="G6540" s="5" t="s">
        <v>297</v>
      </c>
      <c r="M6540" s="5" t="s">
        <v>794</v>
      </c>
      <c r="N6540" s="5" t="s">
        <v>294</v>
      </c>
      <c r="R6540" s="5" t="s">
        <v>294</v>
      </c>
      <c r="V6540" s="5" t="s">
        <v>17581</v>
      </c>
    </row>
    <row r="6541" spans="1:22" x14ac:dyDescent="0.35">
      <c r="A6541" s="5" t="s">
        <v>17582</v>
      </c>
      <c r="B6541" s="5" t="s">
        <v>17583</v>
      </c>
      <c r="C6541" s="5" t="s">
        <v>17523</v>
      </c>
      <c r="D6541" s="5" t="s">
        <v>20</v>
      </c>
      <c r="E6541" s="5">
        <v>10</v>
      </c>
      <c r="F6541" s="5" t="s">
        <v>297</v>
      </c>
      <c r="G6541" s="5" t="s">
        <v>294</v>
      </c>
      <c r="M6541" s="5" t="s">
        <v>794</v>
      </c>
      <c r="N6541" s="5" t="s">
        <v>294</v>
      </c>
      <c r="R6541" s="5" t="s">
        <v>294</v>
      </c>
      <c r="V6541" s="5" t="s">
        <v>17582</v>
      </c>
    </row>
    <row r="6542" spans="1:22" x14ac:dyDescent="0.35">
      <c r="A6542" s="5" t="s">
        <v>17584</v>
      </c>
      <c r="B6542" s="5" t="s">
        <v>17585</v>
      </c>
      <c r="C6542" s="5" t="s">
        <v>17523</v>
      </c>
      <c r="D6542" s="5" t="s">
        <v>16</v>
      </c>
      <c r="E6542" s="5">
        <v>12</v>
      </c>
      <c r="F6542" s="5" t="s">
        <v>297</v>
      </c>
      <c r="G6542" s="5" t="s">
        <v>294</v>
      </c>
      <c r="H6542" s="5">
        <v>0</v>
      </c>
      <c r="M6542" s="5" t="s">
        <v>794</v>
      </c>
      <c r="N6542" s="5" t="s">
        <v>294</v>
      </c>
      <c r="R6542" s="5" t="s">
        <v>294</v>
      </c>
      <c r="S6542" s="5" t="s">
        <v>2333</v>
      </c>
      <c r="V6542" s="5" t="s">
        <v>17584</v>
      </c>
    </row>
    <row r="6543" spans="1:22" x14ac:dyDescent="0.35">
      <c r="A6543" s="5" t="s">
        <v>17586</v>
      </c>
      <c r="B6543" s="5" t="s">
        <v>17587</v>
      </c>
      <c r="C6543" s="5" t="s">
        <v>17523</v>
      </c>
      <c r="D6543" s="5" t="s">
        <v>16</v>
      </c>
      <c r="E6543" s="5">
        <v>12</v>
      </c>
      <c r="F6543" s="5" t="s">
        <v>297</v>
      </c>
      <c r="G6543" s="5" t="s">
        <v>294</v>
      </c>
      <c r="H6543" s="5">
        <v>0</v>
      </c>
      <c r="M6543" s="5" t="s">
        <v>794</v>
      </c>
      <c r="N6543" s="5" t="s">
        <v>294</v>
      </c>
      <c r="R6543" s="5" t="s">
        <v>294</v>
      </c>
      <c r="S6543" s="5" t="s">
        <v>2333</v>
      </c>
      <c r="V6543" s="5" t="s">
        <v>17586</v>
      </c>
    </row>
    <row r="6544" spans="1:22" x14ac:dyDescent="0.35">
      <c r="A6544" s="5" t="s">
        <v>17588</v>
      </c>
      <c r="B6544" s="5" t="s">
        <v>17589</v>
      </c>
      <c r="C6544" s="5" t="s">
        <v>17523</v>
      </c>
      <c r="D6544" s="5" t="s">
        <v>16</v>
      </c>
      <c r="E6544" s="5">
        <v>12</v>
      </c>
      <c r="F6544" s="5" t="s">
        <v>297</v>
      </c>
      <c r="G6544" s="5" t="s">
        <v>294</v>
      </c>
      <c r="H6544" s="5">
        <v>0</v>
      </c>
      <c r="M6544" s="5" t="s">
        <v>794</v>
      </c>
      <c r="N6544" s="5" t="s">
        <v>294</v>
      </c>
      <c r="R6544" s="5" t="s">
        <v>294</v>
      </c>
      <c r="S6544" s="5" t="s">
        <v>2333</v>
      </c>
      <c r="V6544" s="5" t="s">
        <v>17588</v>
      </c>
    </row>
    <row r="6545" spans="1:22" x14ac:dyDescent="0.35">
      <c r="A6545" s="5" t="s">
        <v>17590</v>
      </c>
      <c r="B6545" s="5" t="s">
        <v>17591</v>
      </c>
      <c r="C6545" s="5" t="s">
        <v>17523</v>
      </c>
      <c r="D6545" s="5" t="s">
        <v>18</v>
      </c>
      <c r="E6545" s="5">
        <v>24</v>
      </c>
      <c r="F6545" s="5" t="s">
        <v>297</v>
      </c>
      <c r="G6545" s="5" t="s">
        <v>297</v>
      </c>
      <c r="M6545" s="5" t="s">
        <v>794</v>
      </c>
      <c r="N6545" s="5" t="s">
        <v>294</v>
      </c>
      <c r="R6545" s="5" t="s">
        <v>294</v>
      </c>
      <c r="S6545" s="5" t="s">
        <v>17592</v>
      </c>
      <c r="V6545" s="5" t="s">
        <v>17590</v>
      </c>
    </row>
    <row r="6546" spans="1:22" x14ac:dyDescent="0.35">
      <c r="A6546" s="5" t="s">
        <v>17593</v>
      </c>
      <c r="B6546" s="5" t="s">
        <v>17594</v>
      </c>
      <c r="C6546" s="5" t="s">
        <v>17523</v>
      </c>
      <c r="D6546" s="5" t="s">
        <v>18</v>
      </c>
      <c r="E6546" s="5">
        <v>1</v>
      </c>
      <c r="F6546" s="5" t="s">
        <v>294</v>
      </c>
      <c r="G6546" s="5" t="s">
        <v>297</v>
      </c>
      <c r="M6546" s="5" t="s">
        <v>794</v>
      </c>
      <c r="N6546" s="5" t="s">
        <v>294</v>
      </c>
      <c r="R6546" s="5" t="s">
        <v>294</v>
      </c>
      <c r="U6546" s="5" t="s">
        <v>17595</v>
      </c>
      <c r="V6546" s="5" t="s">
        <v>17593</v>
      </c>
    </row>
    <row r="6547" spans="1:22" x14ac:dyDescent="0.35">
      <c r="A6547" s="5" t="s">
        <v>17596</v>
      </c>
      <c r="B6547" s="5" t="s">
        <v>17597</v>
      </c>
      <c r="C6547" s="5" t="s">
        <v>17523</v>
      </c>
      <c r="D6547" s="5" t="s">
        <v>24</v>
      </c>
      <c r="E6547" s="5">
        <v>12</v>
      </c>
      <c r="F6547" s="5" t="s">
        <v>294</v>
      </c>
      <c r="G6547" s="5" t="s">
        <v>294</v>
      </c>
      <c r="M6547" s="5" t="s">
        <v>794</v>
      </c>
      <c r="N6547" s="5" t="s">
        <v>294</v>
      </c>
      <c r="R6547" s="5" t="s">
        <v>294</v>
      </c>
      <c r="V6547" s="5" t="s">
        <v>17596</v>
      </c>
    </row>
    <row r="6548" spans="1:22" x14ac:dyDescent="0.35">
      <c r="A6548" s="5" t="s">
        <v>17598</v>
      </c>
      <c r="B6548" s="5" t="s">
        <v>17599</v>
      </c>
      <c r="C6548" s="5" t="s">
        <v>17523</v>
      </c>
      <c r="D6548" s="5" t="s">
        <v>18</v>
      </c>
      <c r="E6548" s="5">
        <v>1</v>
      </c>
      <c r="F6548" s="5" t="s">
        <v>297</v>
      </c>
      <c r="G6548" s="5" t="s">
        <v>297</v>
      </c>
      <c r="M6548" s="5" t="s">
        <v>794</v>
      </c>
      <c r="N6548" s="5" t="s">
        <v>294</v>
      </c>
      <c r="R6548" s="5" t="s">
        <v>294</v>
      </c>
      <c r="U6548" s="5" t="s">
        <v>17600</v>
      </c>
      <c r="V6548" s="5" t="s">
        <v>17598</v>
      </c>
    </row>
    <row r="6549" spans="1:22" x14ac:dyDescent="0.35">
      <c r="A6549" s="5" t="s">
        <v>17601</v>
      </c>
      <c r="B6549" s="5" t="s">
        <v>17602</v>
      </c>
      <c r="C6549" s="5" t="s">
        <v>17523</v>
      </c>
      <c r="D6549" s="5" t="s">
        <v>18</v>
      </c>
      <c r="E6549" s="5">
        <v>1</v>
      </c>
      <c r="F6549" s="5" t="s">
        <v>294</v>
      </c>
      <c r="G6549" s="5" t="s">
        <v>297</v>
      </c>
      <c r="M6549" s="5" t="s">
        <v>794</v>
      </c>
      <c r="N6549" s="5" t="s">
        <v>294</v>
      </c>
      <c r="R6549" s="5" t="s">
        <v>294</v>
      </c>
      <c r="S6549" s="5" t="s">
        <v>247</v>
      </c>
      <c r="V6549" s="5" t="s">
        <v>17601</v>
      </c>
    </row>
    <row r="6550" spans="1:22" x14ac:dyDescent="0.35">
      <c r="A6550" s="5" t="s">
        <v>17603</v>
      </c>
      <c r="B6550" s="5" t="s">
        <v>17604</v>
      </c>
      <c r="C6550" s="5" t="s">
        <v>17523</v>
      </c>
      <c r="D6550" s="5" t="s">
        <v>18</v>
      </c>
      <c r="E6550" s="5">
        <v>1</v>
      </c>
      <c r="F6550" s="5" t="s">
        <v>294</v>
      </c>
      <c r="G6550" s="5" t="s">
        <v>297</v>
      </c>
      <c r="M6550" s="5" t="s">
        <v>794</v>
      </c>
      <c r="N6550" s="5" t="s">
        <v>294</v>
      </c>
      <c r="R6550" s="5" t="s">
        <v>294</v>
      </c>
      <c r="U6550" s="5" t="s">
        <v>17605</v>
      </c>
      <c r="V6550" s="5" t="s">
        <v>17603</v>
      </c>
    </row>
    <row r="6551" spans="1:22" x14ac:dyDescent="0.35">
      <c r="A6551" s="5" t="s">
        <v>17606</v>
      </c>
      <c r="B6551" s="5" t="s">
        <v>17607</v>
      </c>
      <c r="C6551" s="5" t="s">
        <v>17523</v>
      </c>
      <c r="D6551" s="5" t="s">
        <v>16</v>
      </c>
      <c r="E6551" s="5">
        <v>12</v>
      </c>
      <c r="F6551" s="5" t="s">
        <v>297</v>
      </c>
      <c r="G6551" s="5" t="s">
        <v>294</v>
      </c>
      <c r="H6551" s="5">
        <v>0</v>
      </c>
      <c r="M6551" s="5" t="s">
        <v>794</v>
      </c>
      <c r="N6551" s="5" t="s">
        <v>294</v>
      </c>
      <c r="R6551" s="5" t="s">
        <v>294</v>
      </c>
      <c r="S6551" s="5" t="s">
        <v>2333</v>
      </c>
      <c r="V6551" s="5" t="s">
        <v>17606</v>
      </c>
    </row>
    <row r="6552" spans="1:22" x14ac:dyDescent="0.35">
      <c r="A6552" s="5" t="s">
        <v>17608</v>
      </c>
      <c r="B6552" s="5" t="s">
        <v>17609</v>
      </c>
      <c r="C6552" s="5" t="s">
        <v>17523</v>
      </c>
      <c r="D6552" s="5" t="s">
        <v>18</v>
      </c>
      <c r="E6552" s="5">
        <v>2</v>
      </c>
      <c r="F6552" s="5" t="s">
        <v>294</v>
      </c>
      <c r="G6552" s="5" t="s">
        <v>297</v>
      </c>
      <c r="M6552" s="5" t="s">
        <v>794</v>
      </c>
      <c r="N6552" s="5" t="s">
        <v>294</v>
      </c>
      <c r="R6552" s="5" t="s">
        <v>294</v>
      </c>
      <c r="U6552" s="5" t="s">
        <v>17610</v>
      </c>
      <c r="V6552" s="5" t="s">
        <v>17608</v>
      </c>
    </row>
    <row r="6553" spans="1:22" x14ac:dyDescent="0.35">
      <c r="A6553" s="5" t="s">
        <v>17611</v>
      </c>
      <c r="B6553" s="5" t="s">
        <v>14568</v>
      </c>
      <c r="C6553" s="5" t="s">
        <v>17523</v>
      </c>
      <c r="D6553" s="5" t="s">
        <v>26</v>
      </c>
      <c r="E6553" s="5">
        <v>11</v>
      </c>
      <c r="F6553" s="5" t="s">
        <v>294</v>
      </c>
      <c r="G6553" s="5" t="s">
        <v>294</v>
      </c>
      <c r="M6553" s="5" t="s">
        <v>794</v>
      </c>
      <c r="N6553" s="5" t="s">
        <v>294</v>
      </c>
      <c r="R6553" s="5" t="s">
        <v>294</v>
      </c>
      <c r="V6553" s="5" t="s">
        <v>17611</v>
      </c>
    </row>
    <row r="6554" spans="1:22" x14ac:dyDescent="0.35">
      <c r="A6554" s="5" t="s">
        <v>17612</v>
      </c>
      <c r="B6554" s="5" t="s">
        <v>2692</v>
      </c>
      <c r="C6554" s="5" t="s">
        <v>17523</v>
      </c>
      <c r="D6554" s="5" t="s">
        <v>18</v>
      </c>
      <c r="E6554" s="5">
        <v>2</v>
      </c>
      <c r="F6554" s="5" t="s">
        <v>294</v>
      </c>
      <c r="G6554" s="5" t="s">
        <v>297</v>
      </c>
      <c r="M6554" s="5" t="s">
        <v>794</v>
      </c>
      <c r="N6554" s="5" t="s">
        <v>294</v>
      </c>
      <c r="R6554" s="5" t="s">
        <v>294</v>
      </c>
      <c r="U6554" s="5" t="s">
        <v>17613</v>
      </c>
      <c r="V6554" s="5" t="s">
        <v>17612</v>
      </c>
    </row>
    <row r="6555" spans="1:22" x14ac:dyDescent="0.35">
      <c r="A6555" s="5" t="s">
        <v>17614</v>
      </c>
      <c r="B6555" s="5" t="s">
        <v>17615</v>
      </c>
      <c r="C6555" s="5" t="s">
        <v>17523</v>
      </c>
      <c r="D6555" s="5" t="s">
        <v>18</v>
      </c>
      <c r="E6555" s="5">
        <v>3</v>
      </c>
      <c r="F6555" s="5" t="s">
        <v>297</v>
      </c>
      <c r="G6555" s="5" t="s">
        <v>297</v>
      </c>
      <c r="M6555" s="5" t="s">
        <v>794</v>
      </c>
      <c r="N6555" s="5" t="s">
        <v>294</v>
      </c>
      <c r="R6555" s="5" t="s">
        <v>294</v>
      </c>
      <c r="V6555" s="5" t="s">
        <v>17614</v>
      </c>
    </row>
    <row r="6556" spans="1:22" x14ac:dyDescent="0.35">
      <c r="A6556" s="5" t="s">
        <v>17616</v>
      </c>
      <c r="B6556" s="5" t="s">
        <v>17617</v>
      </c>
      <c r="C6556" s="5" t="s">
        <v>17523</v>
      </c>
      <c r="D6556" s="5" t="s">
        <v>18</v>
      </c>
      <c r="E6556" s="5">
        <v>1</v>
      </c>
      <c r="F6556" s="5" t="s">
        <v>294</v>
      </c>
      <c r="G6556" s="5" t="s">
        <v>297</v>
      </c>
      <c r="M6556" s="5" t="s">
        <v>794</v>
      </c>
      <c r="N6556" s="5" t="s">
        <v>294</v>
      </c>
      <c r="R6556" s="5" t="s">
        <v>294</v>
      </c>
      <c r="U6556" s="5" t="s">
        <v>17618</v>
      </c>
      <c r="V6556" s="5" t="s">
        <v>17616</v>
      </c>
    </row>
    <row r="6557" spans="1:22" x14ac:dyDescent="0.35">
      <c r="A6557" s="5" t="s">
        <v>17619</v>
      </c>
      <c r="B6557" s="5" t="s">
        <v>17620</v>
      </c>
      <c r="C6557" s="5" t="s">
        <v>17523</v>
      </c>
      <c r="D6557" s="5" t="s">
        <v>18</v>
      </c>
      <c r="E6557" s="5">
        <v>14</v>
      </c>
      <c r="F6557" s="5" t="s">
        <v>297</v>
      </c>
      <c r="G6557" s="5" t="s">
        <v>297</v>
      </c>
      <c r="M6557" s="5" t="s">
        <v>794</v>
      </c>
      <c r="N6557" s="5" t="s">
        <v>294</v>
      </c>
      <c r="R6557" s="5" t="s">
        <v>294</v>
      </c>
      <c r="V6557" s="5" t="s">
        <v>17619</v>
      </c>
    </row>
    <row r="6558" spans="1:22" x14ac:dyDescent="0.35">
      <c r="A6558" s="5" t="s">
        <v>17621</v>
      </c>
      <c r="B6558" s="5" t="s">
        <v>9537</v>
      </c>
      <c r="C6558" s="5" t="s">
        <v>17523</v>
      </c>
      <c r="D6558" s="5" t="s">
        <v>30</v>
      </c>
      <c r="E6558" s="5">
        <v>9</v>
      </c>
      <c r="F6558" s="5" t="s">
        <v>294</v>
      </c>
      <c r="G6558" s="5" t="s">
        <v>294</v>
      </c>
      <c r="M6558" s="5" t="s">
        <v>794</v>
      </c>
      <c r="N6558" s="5" t="s">
        <v>294</v>
      </c>
      <c r="R6558" s="5" t="s">
        <v>294</v>
      </c>
      <c r="V6558" s="5" t="s">
        <v>17621</v>
      </c>
    </row>
    <row r="6559" spans="1:22" x14ac:dyDescent="0.35">
      <c r="A6559" s="5" t="s">
        <v>17622</v>
      </c>
      <c r="B6559" s="5" t="s">
        <v>17623</v>
      </c>
      <c r="C6559" s="5" t="s">
        <v>17523</v>
      </c>
      <c r="D6559" s="5" t="s">
        <v>22</v>
      </c>
      <c r="E6559" s="5">
        <v>9</v>
      </c>
      <c r="F6559" s="5" t="s">
        <v>297</v>
      </c>
      <c r="G6559" s="5" t="s">
        <v>294</v>
      </c>
      <c r="J6559" s="5" t="s">
        <v>641</v>
      </c>
      <c r="M6559" s="5" t="s">
        <v>794</v>
      </c>
      <c r="N6559" s="5" t="s">
        <v>294</v>
      </c>
      <c r="R6559" s="5" t="s">
        <v>294</v>
      </c>
      <c r="V6559" s="5" t="s">
        <v>17622</v>
      </c>
    </row>
    <row r="6560" spans="1:22" x14ac:dyDescent="0.35">
      <c r="A6560" s="5" t="s">
        <v>17624</v>
      </c>
      <c r="B6560" s="5" t="s">
        <v>17625</v>
      </c>
      <c r="C6560" s="5" t="s">
        <v>17523</v>
      </c>
      <c r="D6560" s="5" t="s">
        <v>22</v>
      </c>
      <c r="E6560" s="5">
        <v>9</v>
      </c>
      <c r="F6560" s="5" t="s">
        <v>294</v>
      </c>
      <c r="G6560" s="5" t="s">
        <v>294</v>
      </c>
      <c r="M6560" s="5" t="s">
        <v>3826</v>
      </c>
      <c r="N6560" s="5" t="s">
        <v>294</v>
      </c>
      <c r="R6560" s="5" t="s">
        <v>294</v>
      </c>
      <c r="V6560" s="5" t="s">
        <v>17624</v>
      </c>
    </row>
    <row r="6561" spans="1:22" x14ac:dyDescent="0.35">
      <c r="A6561" s="5" t="s">
        <v>17626</v>
      </c>
      <c r="B6561" s="5" t="s">
        <v>17627</v>
      </c>
      <c r="C6561" s="5" t="s">
        <v>17523</v>
      </c>
      <c r="D6561" s="5" t="s">
        <v>18</v>
      </c>
      <c r="E6561" s="5">
        <v>23</v>
      </c>
      <c r="F6561" s="5" t="s">
        <v>294</v>
      </c>
      <c r="G6561" s="5" t="s">
        <v>297</v>
      </c>
      <c r="M6561" s="5" t="s">
        <v>794</v>
      </c>
      <c r="N6561" s="5" t="s">
        <v>294</v>
      </c>
      <c r="R6561" s="5" t="s">
        <v>294</v>
      </c>
      <c r="V6561" s="5" t="s">
        <v>17626</v>
      </c>
    </row>
    <row r="6562" spans="1:22" x14ac:dyDescent="0.35">
      <c r="A6562" s="5" t="s">
        <v>17628</v>
      </c>
      <c r="B6562" s="5" t="s">
        <v>14237</v>
      </c>
      <c r="C6562" s="5" t="s">
        <v>17629</v>
      </c>
      <c r="D6562" s="5" t="s">
        <v>20</v>
      </c>
      <c r="E6562" s="5">
        <v>10</v>
      </c>
      <c r="F6562" s="5" t="s">
        <v>294</v>
      </c>
      <c r="G6562" s="5" t="s">
        <v>294</v>
      </c>
      <c r="M6562" s="5" t="s">
        <v>794</v>
      </c>
      <c r="N6562" s="5" t="s">
        <v>294</v>
      </c>
      <c r="R6562" s="5" t="s">
        <v>294</v>
      </c>
      <c r="V6562" s="5" t="s">
        <v>17628</v>
      </c>
    </row>
    <row r="6563" spans="1:22" x14ac:dyDescent="0.35">
      <c r="A6563" s="5" t="s">
        <v>17630</v>
      </c>
      <c r="B6563" s="5" t="s">
        <v>17547</v>
      </c>
      <c r="C6563" s="5" t="s">
        <v>17629</v>
      </c>
      <c r="D6563" s="5" t="s">
        <v>18</v>
      </c>
      <c r="E6563" s="5">
        <v>2</v>
      </c>
      <c r="F6563" s="5" t="s">
        <v>294</v>
      </c>
      <c r="G6563" s="5" t="s">
        <v>297</v>
      </c>
      <c r="M6563" s="5" t="s">
        <v>794</v>
      </c>
      <c r="N6563" s="5" t="s">
        <v>294</v>
      </c>
      <c r="R6563" s="5" t="s">
        <v>294</v>
      </c>
      <c r="U6563" s="5" t="s">
        <v>17548</v>
      </c>
      <c r="V6563" s="5" t="s">
        <v>17630</v>
      </c>
    </row>
    <row r="6564" spans="1:22" x14ac:dyDescent="0.35">
      <c r="A6564" s="5" t="s">
        <v>17631</v>
      </c>
      <c r="B6564" s="5" t="s">
        <v>17561</v>
      </c>
      <c r="C6564" s="5" t="s">
        <v>17629</v>
      </c>
      <c r="D6564" s="5" t="s">
        <v>18</v>
      </c>
      <c r="E6564" s="5">
        <v>1</v>
      </c>
      <c r="F6564" s="5" t="s">
        <v>297</v>
      </c>
      <c r="G6564" s="5" t="s">
        <v>297</v>
      </c>
      <c r="M6564" s="5" t="s">
        <v>794</v>
      </c>
      <c r="N6564" s="5" t="s">
        <v>294</v>
      </c>
      <c r="R6564" s="5" t="s">
        <v>294</v>
      </c>
      <c r="U6564" s="5" t="s">
        <v>17562</v>
      </c>
      <c r="V6564" s="5" t="s">
        <v>17631</v>
      </c>
    </row>
    <row r="6565" spans="1:22" x14ac:dyDescent="0.35">
      <c r="A6565" s="5" t="s">
        <v>17632</v>
      </c>
      <c r="B6565" s="5" t="s">
        <v>17568</v>
      </c>
      <c r="C6565" s="5" t="s">
        <v>17629</v>
      </c>
      <c r="D6565" s="5" t="s">
        <v>18</v>
      </c>
      <c r="E6565" s="5">
        <v>1</v>
      </c>
      <c r="F6565" s="5" t="s">
        <v>297</v>
      </c>
      <c r="G6565" s="5" t="s">
        <v>297</v>
      </c>
      <c r="M6565" s="5" t="s">
        <v>794</v>
      </c>
      <c r="N6565" s="5" t="s">
        <v>294</v>
      </c>
      <c r="R6565" s="5" t="s">
        <v>294</v>
      </c>
      <c r="U6565" s="5" t="s">
        <v>17569</v>
      </c>
      <c r="V6565" s="5" t="s">
        <v>17632</v>
      </c>
    </row>
    <row r="6566" spans="1:22" x14ac:dyDescent="0.35">
      <c r="A6566" s="5" t="s">
        <v>17633</v>
      </c>
      <c r="B6566" s="5" t="s">
        <v>17634</v>
      </c>
      <c r="C6566" s="5" t="s">
        <v>17629</v>
      </c>
      <c r="D6566" s="5" t="s">
        <v>22</v>
      </c>
      <c r="E6566" s="5">
        <v>9</v>
      </c>
      <c r="F6566" s="5" t="s">
        <v>297</v>
      </c>
      <c r="G6566" s="5" t="s">
        <v>294</v>
      </c>
      <c r="J6566" s="5" t="s">
        <v>641</v>
      </c>
      <c r="M6566" s="5" t="s">
        <v>794</v>
      </c>
      <c r="N6566" s="5" t="s">
        <v>294</v>
      </c>
      <c r="R6566" s="5" t="s">
        <v>294</v>
      </c>
      <c r="V6566" s="5" t="s">
        <v>17633</v>
      </c>
    </row>
    <row r="6567" spans="1:22" x14ac:dyDescent="0.35">
      <c r="A6567" s="5" t="s">
        <v>17635</v>
      </c>
      <c r="B6567" s="5" t="s">
        <v>1638</v>
      </c>
      <c r="C6567" s="5" t="s">
        <v>17629</v>
      </c>
      <c r="D6567" s="5" t="s">
        <v>18</v>
      </c>
      <c r="E6567" s="5">
        <v>20</v>
      </c>
      <c r="F6567" s="5" t="s">
        <v>294</v>
      </c>
      <c r="G6567" s="5" t="s">
        <v>297</v>
      </c>
      <c r="M6567" s="5" t="s">
        <v>794</v>
      </c>
      <c r="N6567" s="5" t="s">
        <v>294</v>
      </c>
      <c r="R6567" s="5" t="s">
        <v>294</v>
      </c>
      <c r="V6567" s="5" t="s">
        <v>17635</v>
      </c>
    </row>
    <row r="6568" spans="1:22" x14ac:dyDescent="0.35">
      <c r="A6568" s="5" t="s">
        <v>17636</v>
      </c>
      <c r="B6568" s="5" t="s">
        <v>17574</v>
      </c>
      <c r="C6568" s="5" t="s">
        <v>17629</v>
      </c>
      <c r="D6568" s="5" t="s">
        <v>18</v>
      </c>
      <c r="E6568" s="5">
        <v>1</v>
      </c>
      <c r="F6568" s="5" t="s">
        <v>294</v>
      </c>
      <c r="G6568" s="5" t="s">
        <v>297</v>
      </c>
      <c r="M6568" s="5" t="s">
        <v>794</v>
      </c>
      <c r="N6568" s="5" t="s">
        <v>294</v>
      </c>
      <c r="R6568" s="5" t="s">
        <v>294</v>
      </c>
      <c r="U6568" s="5" t="s">
        <v>17575</v>
      </c>
      <c r="V6568" s="5" t="s">
        <v>17636</v>
      </c>
    </row>
    <row r="6569" spans="1:22" x14ac:dyDescent="0.35">
      <c r="A6569" s="5" t="s">
        <v>17637</v>
      </c>
      <c r="B6569" s="5" t="s">
        <v>17638</v>
      </c>
      <c r="C6569" s="5" t="s">
        <v>17629</v>
      </c>
      <c r="D6569" s="5" t="s">
        <v>22</v>
      </c>
      <c r="E6569" s="5">
        <v>9</v>
      </c>
      <c r="F6569" s="5" t="s">
        <v>297</v>
      </c>
      <c r="G6569" s="5" t="s">
        <v>294</v>
      </c>
      <c r="M6569" s="5" t="s">
        <v>3826</v>
      </c>
      <c r="N6569" s="5" t="s">
        <v>294</v>
      </c>
      <c r="R6569" s="5" t="s">
        <v>294</v>
      </c>
      <c r="V6569" s="5" t="s">
        <v>17637</v>
      </c>
    </row>
    <row r="6570" spans="1:22" x14ac:dyDescent="0.35">
      <c r="A6570" s="5" t="s">
        <v>17639</v>
      </c>
      <c r="B6570" s="5" t="s">
        <v>17578</v>
      </c>
      <c r="C6570" s="5" t="s">
        <v>17629</v>
      </c>
      <c r="D6570" s="5" t="s">
        <v>18</v>
      </c>
      <c r="E6570" s="5">
        <v>25</v>
      </c>
      <c r="F6570" s="5" t="s">
        <v>294</v>
      </c>
      <c r="G6570" s="5" t="s">
        <v>297</v>
      </c>
      <c r="M6570" s="5" t="s">
        <v>794</v>
      </c>
      <c r="N6570" s="5" t="s">
        <v>294</v>
      </c>
      <c r="R6570" s="5" t="s">
        <v>294</v>
      </c>
      <c r="V6570" s="5" t="s">
        <v>17639</v>
      </c>
    </row>
    <row r="6571" spans="1:22" x14ac:dyDescent="0.35">
      <c r="A6571" s="5" t="s">
        <v>17640</v>
      </c>
      <c r="B6571" s="5" t="s">
        <v>643</v>
      </c>
      <c r="C6571" s="5" t="s">
        <v>17629</v>
      </c>
      <c r="D6571" s="5" t="s">
        <v>18</v>
      </c>
      <c r="E6571" s="5">
        <v>20</v>
      </c>
      <c r="F6571" s="5" t="s">
        <v>294</v>
      </c>
      <c r="G6571" s="5" t="s">
        <v>297</v>
      </c>
      <c r="M6571" s="5" t="s">
        <v>794</v>
      </c>
      <c r="N6571" s="5" t="s">
        <v>294</v>
      </c>
      <c r="R6571" s="5" t="s">
        <v>294</v>
      </c>
      <c r="V6571" s="5" t="s">
        <v>17640</v>
      </c>
    </row>
    <row r="6572" spans="1:22" x14ac:dyDescent="0.35">
      <c r="A6572" s="5" t="s">
        <v>17641</v>
      </c>
      <c r="B6572" s="5" t="s">
        <v>17597</v>
      </c>
      <c r="C6572" s="5" t="s">
        <v>17629</v>
      </c>
      <c r="D6572" s="5" t="s">
        <v>24</v>
      </c>
      <c r="E6572" s="5">
        <v>12</v>
      </c>
      <c r="F6572" s="5" t="s">
        <v>294</v>
      </c>
      <c r="G6572" s="5" t="s">
        <v>294</v>
      </c>
      <c r="M6572" s="5" t="s">
        <v>794</v>
      </c>
      <c r="N6572" s="5" t="s">
        <v>294</v>
      </c>
      <c r="R6572" s="5" t="s">
        <v>294</v>
      </c>
      <c r="V6572" s="5" t="s">
        <v>17641</v>
      </c>
    </row>
    <row r="6573" spans="1:22" x14ac:dyDescent="0.35">
      <c r="A6573" s="5" t="s">
        <v>17642</v>
      </c>
      <c r="B6573" s="5" t="s">
        <v>17522</v>
      </c>
      <c r="C6573" s="5" t="s">
        <v>17629</v>
      </c>
      <c r="D6573" s="5" t="s">
        <v>22</v>
      </c>
      <c r="E6573" s="5">
        <v>9</v>
      </c>
      <c r="F6573" s="5" t="s">
        <v>297</v>
      </c>
      <c r="G6573" s="5" t="s">
        <v>294</v>
      </c>
      <c r="J6573" s="5" t="s">
        <v>17523</v>
      </c>
      <c r="M6573" s="5" t="s">
        <v>794</v>
      </c>
      <c r="N6573" s="5" t="s">
        <v>294</v>
      </c>
      <c r="R6573" s="5" t="s">
        <v>297</v>
      </c>
      <c r="V6573" s="5" t="s">
        <v>17642</v>
      </c>
    </row>
    <row r="6574" spans="1:22" x14ac:dyDescent="0.35">
      <c r="A6574" s="5" t="s">
        <v>17643</v>
      </c>
      <c r="B6574" s="5" t="s">
        <v>14568</v>
      </c>
      <c r="C6574" s="5" t="s">
        <v>17629</v>
      </c>
      <c r="D6574" s="5" t="s">
        <v>26</v>
      </c>
      <c r="E6574" s="5">
        <v>11</v>
      </c>
      <c r="F6574" s="5" t="s">
        <v>294</v>
      </c>
      <c r="G6574" s="5" t="s">
        <v>294</v>
      </c>
      <c r="M6574" s="5" t="s">
        <v>794</v>
      </c>
      <c r="N6574" s="5" t="s">
        <v>294</v>
      </c>
      <c r="R6574" s="5" t="s">
        <v>294</v>
      </c>
      <c r="V6574" s="5" t="s">
        <v>17643</v>
      </c>
    </row>
    <row r="6575" spans="1:22" x14ac:dyDescent="0.35">
      <c r="A6575" s="5" t="s">
        <v>17644</v>
      </c>
      <c r="B6575" s="5" t="s">
        <v>17535</v>
      </c>
      <c r="C6575" s="5" t="s">
        <v>17645</v>
      </c>
      <c r="D6575" s="5" t="s">
        <v>18</v>
      </c>
      <c r="E6575" s="5">
        <v>32</v>
      </c>
      <c r="F6575" s="5" t="s">
        <v>294</v>
      </c>
      <c r="G6575" s="5" t="s">
        <v>297</v>
      </c>
      <c r="M6575" s="5" t="s">
        <v>794</v>
      </c>
      <c r="N6575" s="5" t="s">
        <v>294</v>
      </c>
      <c r="R6575" s="5" t="s">
        <v>294</v>
      </c>
      <c r="V6575" s="5" t="s">
        <v>17644</v>
      </c>
    </row>
    <row r="6576" spans="1:22" x14ac:dyDescent="0.35">
      <c r="A6576" s="5" t="s">
        <v>17646</v>
      </c>
      <c r="B6576" s="5" t="s">
        <v>2686</v>
      </c>
      <c r="C6576" s="5" t="s">
        <v>17645</v>
      </c>
      <c r="D6576" s="5" t="s">
        <v>18</v>
      </c>
      <c r="E6576" s="5">
        <v>32</v>
      </c>
      <c r="F6576" s="5" t="s">
        <v>294</v>
      </c>
      <c r="G6576" s="5" t="s">
        <v>297</v>
      </c>
      <c r="M6576" s="5" t="s">
        <v>794</v>
      </c>
      <c r="N6576" s="5" t="s">
        <v>294</v>
      </c>
      <c r="R6576" s="5" t="s">
        <v>294</v>
      </c>
      <c r="V6576" s="5" t="s">
        <v>17646</v>
      </c>
    </row>
    <row r="6577" spans="1:22" x14ac:dyDescent="0.35">
      <c r="A6577" s="5" t="s">
        <v>17647</v>
      </c>
      <c r="B6577" s="5" t="s">
        <v>17538</v>
      </c>
      <c r="C6577" s="5" t="s">
        <v>17645</v>
      </c>
      <c r="D6577" s="5" t="s">
        <v>18</v>
      </c>
      <c r="E6577" s="5">
        <v>1</v>
      </c>
      <c r="F6577" s="5" t="s">
        <v>294</v>
      </c>
      <c r="G6577" s="5" t="s">
        <v>297</v>
      </c>
      <c r="M6577" s="5" t="s">
        <v>794</v>
      </c>
      <c r="N6577" s="5" t="s">
        <v>294</v>
      </c>
      <c r="R6577" s="5" t="s">
        <v>294</v>
      </c>
      <c r="U6577" s="5" t="s">
        <v>17539</v>
      </c>
      <c r="V6577" s="5" t="s">
        <v>17647</v>
      </c>
    </row>
    <row r="6578" spans="1:22" x14ac:dyDescent="0.35">
      <c r="A6578" s="5" t="s">
        <v>17648</v>
      </c>
      <c r="B6578" s="5" t="s">
        <v>14237</v>
      </c>
      <c r="C6578" s="5" t="s">
        <v>17645</v>
      </c>
      <c r="D6578" s="5" t="s">
        <v>20</v>
      </c>
      <c r="E6578" s="5">
        <v>10</v>
      </c>
      <c r="F6578" s="5" t="s">
        <v>294</v>
      </c>
      <c r="G6578" s="5" t="s">
        <v>294</v>
      </c>
      <c r="M6578" s="5" t="s">
        <v>794</v>
      </c>
      <c r="N6578" s="5" t="s">
        <v>294</v>
      </c>
      <c r="R6578" s="5" t="s">
        <v>294</v>
      </c>
      <c r="V6578" s="5" t="s">
        <v>17648</v>
      </c>
    </row>
    <row r="6579" spans="1:22" x14ac:dyDescent="0.35">
      <c r="A6579" s="5" t="s">
        <v>17649</v>
      </c>
      <c r="B6579" s="5" t="s">
        <v>17547</v>
      </c>
      <c r="C6579" s="5" t="s">
        <v>17645</v>
      </c>
      <c r="D6579" s="5" t="s">
        <v>18</v>
      </c>
      <c r="E6579" s="5">
        <v>2</v>
      </c>
      <c r="F6579" s="5" t="s">
        <v>294</v>
      </c>
      <c r="G6579" s="5" t="s">
        <v>297</v>
      </c>
      <c r="M6579" s="5" t="s">
        <v>794</v>
      </c>
      <c r="N6579" s="5" t="s">
        <v>294</v>
      </c>
      <c r="R6579" s="5" t="s">
        <v>294</v>
      </c>
      <c r="U6579" s="5" t="s">
        <v>17548</v>
      </c>
      <c r="V6579" s="5" t="s">
        <v>17649</v>
      </c>
    </row>
    <row r="6580" spans="1:22" x14ac:dyDescent="0.35">
      <c r="A6580" s="5" t="s">
        <v>17650</v>
      </c>
      <c r="B6580" s="5" t="s">
        <v>15184</v>
      </c>
      <c r="C6580" s="5" t="s">
        <v>17645</v>
      </c>
      <c r="D6580" s="5" t="s">
        <v>18</v>
      </c>
      <c r="E6580" s="5">
        <v>2</v>
      </c>
      <c r="F6580" s="5" t="s">
        <v>294</v>
      </c>
      <c r="G6580" s="5" t="s">
        <v>297</v>
      </c>
      <c r="M6580" s="5" t="s">
        <v>794</v>
      </c>
      <c r="N6580" s="5" t="s">
        <v>294</v>
      </c>
      <c r="R6580" s="5" t="s">
        <v>294</v>
      </c>
      <c r="U6580" s="5" t="s">
        <v>17558</v>
      </c>
      <c r="V6580" s="5" t="s">
        <v>17650</v>
      </c>
    </row>
    <row r="6581" spans="1:22" x14ac:dyDescent="0.35">
      <c r="A6581" s="5" t="s">
        <v>17651</v>
      </c>
      <c r="B6581" s="5" t="s">
        <v>17561</v>
      </c>
      <c r="C6581" s="5" t="s">
        <v>17645</v>
      </c>
      <c r="D6581" s="5" t="s">
        <v>18</v>
      </c>
      <c r="E6581" s="5">
        <v>1</v>
      </c>
      <c r="F6581" s="5" t="s">
        <v>297</v>
      </c>
      <c r="G6581" s="5" t="s">
        <v>297</v>
      </c>
      <c r="M6581" s="5" t="s">
        <v>794</v>
      </c>
      <c r="N6581" s="5" t="s">
        <v>294</v>
      </c>
      <c r="R6581" s="5" t="s">
        <v>294</v>
      </c>
      <c r="U6581" s="5" t="s">
        <v>17562</v>
      </c>
      <c r="V6581" s="5" t="s">
        <v>17651</v>
      </c>
    </row>
    <row r="6582" spans="1:22" x14ac:dyDescent="0.35">
      <c r="A6582" s="5" t="s">
        <v>17652</v>
      </c>
      <c r="B6582" s="5" t="s">
        <v>2689</v>
      </c>
      <c r="C6582" s="5" t="s">
        <v>17645</v>
      </c>
      <c r="D6582" s="5" t="s">
        <v>18</v>
      </c>
      <c r="E6582" s="5">
        <v>20</v>
      </c>
      <c r="F6582" s="5" t="s">
        <v>294</v>
      </c>
      <c r="G6582" s="5" t="s">
        <v>297</v>
      </c>
      <c r="M6582" s="5" t="s">
        <v>794</v>
      </c>
      <c r="N6582" s="5" t="s">
        <v>294</v>
      </c>
      <c r="R6582" s="5" t="s">
        <v>294</v>
      </c>
      <c r="V6582" s="5" t="s">
        <v>17652</v>
      </c>
    </row>
    <row r="6583" spans="1:22" x14ac:dyDescent="0.35">
      <c r="A6583" s="5" t="s">
        <v>17653</v>
      </c>
      <c r="B6583" s="5" t="s">
        <v>17568</v>
      </c>
      <c r="C6583" s="5" t="s">
        <v>17645</v>
      </c>
      <c r="D6583" s="5" t="s">
        <v>18</v>
      </c>
      <c r="E6583" s="5">
        <v>1</v>
      </c>
      <c r="F6583" s="5" t="s">
        <v>297</v>
      </c>
      <c r="G6583" s="5" t="s">
        <v>297</v>
      </c>
      <c r="M6583" s="5" t="s">
        <v>794</v>
      </c>
      <c r="N6583" s="5" t="s">
        <v>294</v>
      </c>
      <c r="R6583" s="5" t="s">
        <v>294</v>
      </c>
      <c r="U6583" s="5" t="s">
        <v>17569</v>
      </c>
      <c r="V6583" s="5" t="s">
        <v>17653</v>
      </c>
    </row>
    <row r="6584" spans="1:22" x14ac:dyDescent="0.35">
      <c r="A6584" s="5" t="s">
        <v>17654</v>
      </c>
      <c r="B6584" s="5" t="s">
        <v>17634</v>
      </c>
      <c r="C6584" s="5" t="s">
        <v>17645</v>
      </c>
      <c r="D6584" s="5" t="s">
        <v>22</v>
      </c>
      <c r="E6584" s="5">
        <v>9</v>
      </c>
      <c r="F6584" s="5" t="s">
        <v>297</v>
      </c>
      <c r="G6584" s="5" t="s">
        <v>294</v>
      </c>
      <c r="J6584" s="5" t="s">
        <v>641</v>
      </c>
      <c r="M6584" s="5" t="s">
        <v>794</v>
      </c>
      <c r="N6584" s="5" t="s">
        <v>294</v>
      </c>
      <c r="R6584" s="5" t="s">
        <v>294</v>
      </c>
      <c r="V6584" s="5" t="s">
        <v>17654</v>
      </c>
    </row>
    <row r="6585" spans="1:22" x14ac:dyDescent="0.35">
      <c r="A6585" s="5" t="s">
        <v>17655</v>
      </c>
      <c r="B6585" s="5" t="s">
        <v>1638</v>
      </c>
      <c r="C6585" s="5" t="s">
        <v>17645</v>
      </c>
      <c r="D6585" s="5" t="s">
        <v>18</v>
      </c>
      <c r="E6585" s="5">
        <v>20</v>
      </c>
      <c r="F6585" s="5" t="s">
        <v>294</v>
      </c>
      <c r="G6585" s="5" t="s">
        <v>297</v>
      </c>
      <c r="M6585" s="5" t="s">
        <v>794</v>
      </c>
      <c r="N6585" s="5" t="s">
        <v>294</v>
      </c>
      <c r="R6585" s="5" t="s">
        <v>294</v>
      </c>
      <c r="V6585" s="5" t="s">
        <v>17655</v>
      </c>
    </row>
    <row r="6586" spans="1:22" x14ac:dyDescent="0.35">
      <c r="A6586" s="5" t="s">
        <v>17656</v>
      </c>
      <c r="B6586" s="5" t="s">
        <v>17574</v>
      </c>
      <c r="C6586" s="5" t="s">
        <v>17645</v>
      </c>
      <c r="D6586" s="5" t="s">
        <v>18</v>
      </c>
      <c r="E6586" s="5">
        <v>1</v>
      </c>
      <c r="F6586" s="5" t="s">
        <v>294</v>
      </c>
      <c r="G6586" s="5" t="s">
        <v>297</v>
      </c>
      <c r="M6586" s="5" t="s">
        <v>794</v>
      </c>
      <c r="N6586" s="5" t="s">
        <v>294</v>
      </c>
      <c r="R6586" s="5" t="s">
        <v>294</v>
      </c>
      <c r="U6586" s="5" t="s">
        <v>17575</v>
      </c>
      <c r="V6586" s="5" t="s">
        <v>17656</v>
      </c>
    </row>
    <row r="6587" spans="1:22" x14ac:dyDescent="0.35">
      <c r="A6587" s="5" t="s">
        <v>17657</v>
      </c>
      <c r="B6587" s="5" t="s">
        <v>17658</v>
      </c>
      <c r="C6587" s="5" t="s">
        <v>17645</v>
      </c>
      <c r="D6587" s="5" t="s">
        <v>22</v>
      </c>
      <c r="E6587" s="5">
        <v>9</v>
      </c>
      <c r="F6587" s="5" t="s">
        <v>297</v>
      </c>
      <c r="G6587" s="5" t="s">
        <v>294</v>
      </c>
      <c r="M6587" s="5" t="s">
        <v>3826</v>
      </c>
      <c r="N6587" s="5" t="s">
        <v>294</v>
      </c>
      <c r="R6587" s="5" t="s">
        <v>294</v>
      </c>
      <c r="V6587" s="5" t="s">
        <v>17657</v>
      </c>
    </row>
    <row r="6588" spans="1:22" x14ac:dyDescent="0.35">
      <c r="A6588" s="5" t="s">
        <v>17659</v>
      </c>
      <c r="B6588" s="5" t="s">
        <v>17578</v>
      </c>
      <c r="C6588" s="5" t="s">
        <v>17645</v>
      </c>
      <c r="D6588" s="5" t="s">
        <v>18</v>
      </c>
      <c r="E6588" s="5">
        <v>25</v>
      </c>
      <c r="F6588" s="5" t="s">
        <v>294</v>
      </c>
      <c r="G6588" s="5" t="s">
        <v>297</v>
      </c>
      <c r="M6588" s="5" t="s">
        <v>794</v>
      </c>
      <c r="N6588" s="5" t="s">
        <v>294</v>
      </c>
      <c r="R6588" s="5" t="s">
        <v>294</v>
      </c>
      <c r="V6588" s="5" t="s">
        <v>17659</v>
      </c>
    </row>
    <row r="6589" spans="1:22" x14ac:dyDescent="0.35">
      <c r="A6589" s="5" t="s">
        <v>17660</v>
      </c>
      <c r="B6589" s="5" t="s">
        <v>643</v>
      </c>
      <c r="C6589" s="5" t="s">
        <v>17645</v>
      </c>
      <c r="D6589" s="5" t="s">
        <v>18</v>
      </c>
      <c r="E6589" s="5">
        <v>20</v>
      </c>
      <c r="F6589" s="5" t="s">
        <v>294</v>
      </c>
      <c r="G6589" s="5" t="s">
        <v>297</v>
      </c>
      <c r="M6589" s="5" t="s">
        <v>794</v>
      </c>
      <c r="N6589" s="5" t="s">
        <v>294</v>
      </c>
      <c r="R6589" s="5" t="s">
        <v>294</v>
      </c>
      <c r="V6589" s="5" t="s">
        <v>17660</v>
      </c>
    </row>
    <row r="6590" spans="1:22" x14ac:dyDescent="0.35">
      <c r="A6590" s="5" t="s">
        <v>17661</v>
      </c>
      <c r="B6590" s="5" t="s">
        <v>17597</v>
      </c>
      <c r="C6590" s="5" t="s">
        <v>17645</v>
      </c>
      <c r="D6590" s="5" t="s">
        <v>24</v>
      </c>
      <c r="E6590" s="5">
        <v>12</v>
      </c>
      <c r="F6590" s="5" t="s">
        <v>294</v>
      </c>
      <c r="G6590" s="5" t="s">
        <v>294</v>
      </c>
      <c r="M6590" s="5" t="s">
        <v>794</v>
      </c>
      <c r="N6590" s="5" t="s">
        <v>294</v>
      </c>
      <c r="R6590" s="5" t="s">
        <v>294</v>
      </c>
      <c r="V6590" s="5" t="s">
        <v>17661</v>
      </c>
    </row>
    <row r="6591" spans="1:22" x14ac:dyDescent="0.35">
      <c r="A6591" s="5" t="s">
        <v>17662</v>
      </c>
      <c r="B6591" s="5" t="s">
        <v>17604</v>
      </c>
      <c r="C6591" s="5" t="s">
        <v>17645</v>
      </c>
      <c r="D6591" s="5" t="s">
        <v>18</v>
      </c>
      <c r="E6591" s="5">
        <v>1</v>
      </c>
      <c r="F6591" s="5" t="s">
        <v>294</v>
      </c>
      <c r="G6591" s="5" t="s">
        <v>297</v>
      </c>
      <c r="M6591" s="5" t="s">
        <v>794</v>
      </c>
      <c r="N6591" s="5" t="s">
        <v>294</v>
      </c>
      <c r="R6591" s="5" t="s">
        <v>294</v>
      </c>
      <c r="U6591" s="5" t="s">
        <v>17605</v>
      </c>
      <c r="V6591" s="5" t="s">
        <v>17662</v>
      </c>
    </row>
    <row r="6592" spans="1:22" x14ac:dyDescent="0.35">
      <c r="A6592" s="5" t="s">
        <v>17663</v>
      </c>
      <c r="B6592" s="5" t="s">
        <v>17522</v>
      </c>
      <c r="C6592" s="5" t="s">
        <v>17645</v>
      </c>
      <c r="D6592" s="5" t="s">
        <v>22</v>
      </c>
      <c r="E6592" s="5">
        <v>9</v>
      </c>
      <c r="F6592" s="5" t="s">
        <v>297</v>
      </c>
      <c r="G6592" s="5" t="s">
        <v>294</v>
      </c>
      <c r="J6592" s="5" t="s">
        <v>17523</v>
      </c>
      <c r="M6592" s="5" t="s">
        <v>794</v>
      </c>
      <c r="N6592" s="5" t="s">
        <v>294</v>
      </c>
      <c r="R6592" s="5" t="s">
        <v>297</v>
      </c>
      <c r="V6592" s="5" t="s">
        <v>17663</v>
      </c>
    </row>
    <row r="6593" spans="1:22" x14ac:dyDescent="0.35">
      <c r="A6593" s="5" t="s">
        <v>17664</v>
      </c>
      <c r="B6593" s="5" t="s">
        <v>14568</v>
      </c>
      <c r="C6593" s="5" t="s">
        <v>17645</v>
      </c>
      <c r="D6593" s="5" t="s">
        <v>26</v>
      </c>
      <c r="E6593" s="5">
        <v>11</v>
      </c>
      <c r="F6593" s="5" t="s">
        <v>294</v>
      </c>
      <c r="G6593" s="5" t="s">
        <v>294</v>
      </c>
      <c r="M6593" s="5" t="s">
        <v>794</v>
      </c>
      <c r="N6593" s="5" t="s">
        <v>294</v>
      </c>
      <c r="R6593" s="5" t="s">
        <v>294</v>
      </c>
      <c r="V6593" s="5" t="s">
        <v>17664</v>
      </c>
    </row>
    <row r="6594" spans="1:22" x14ac:dyDescent="0.35">
      <c r="A6594" s="5" t="s">
        <v>17665</v>
      </c>
      <c r="B6594" s="5" t="s">
        <v>2692</v>
      </c>
      <c r="C6594" s="5" t="s">
        <v>17645</v>
      </c>
      <c r="D6594" s="5" t="s">
        <v>18</v>
      </c>
      <c r="E6594" s="5">
        <v>2</v>
      </c>
      <c r="F6594" s="5" t="s">
        <v>294</v>
      </c>
      <c r="G6594" s="5" t="s">
        <v>297</v>
      </c>
      <c r="M6594" s="5" t="s">
        <v>794</v>
      </c>
      <c r="N6594" s="5" t="s">
        <v>294</v>
      </c>
      <c r="R6594" s="5" t="s">
        <v>294</v>
      </c>
      <c r="U6594" s="5" t="s">
        <v>17613</v>
      </c>
      <c r="V6594" s="5" t="s">
        <v>17665</v>
      </c>
    </row>
    <row r="6595" spans="1:22" x14ac:dyDescent="0.35">
      <c r="A6595" s="5" t="s">
        <v>17666</v>
      </c>
      <c r="B6595" s="5" t="s">
        <v>9537</v>
      </c>
      <c r="C6595" s="5" t="s">
        <v>17645</v>
      </c>
      <c r="D6595" s="5" t="s">
        <v>30</v>
      </c>
      <c r="E6595" s="5">
        <v>9</v>
      </c>
      <c r="F6595" s="5" t="s">
        <v>294</v>
      </c>
      <c r="G6595" s="5" t="s">
        <v>294</v>
      </c>
      <c r="M6595" s="5" t="s">
        <v>794</v>
      </c>
      <c r="N6595" s="5" t="s">
        <v>294</v>
      </c>
      <c r="R6595" s="5" t="s">
        <v>294</v>
      </c>
      <c r="V6595" s="5" t="s">
        <v>17666</v>
      </c>
    </row>
    <row r="6596" spans="1:22" x14ac:dyDescent="0.35">
      <c r="A6596" s="5" t="s">
        <v>17667</v>
      </c>
      <c r="B6596" s="5" t="s">
        <v>17668</v>
      </c>
      <c r="C6596" s="5" t="s">
        <v>17523</v>
      </c>
      <c r="D6596" s="5" t="s">
        <v>18</v>
      </c>
      <c r="E6596" s="5">
        <v>2</v>
      </c>
      <c r="F6596" s="5" t="s">
        <v>294</v>
      </c>
      <c r="G6596" s="5" t="s">
        <v>297</v>
      </c>
      <c r="M6596" s="5" t="s">
        <v>794</v>
      </c>
      <c r="N6596" s="5" t="s">
        <v>294</v>
      </c>
      <c r="R6596" s="5" t="s">
        <v>294</v>
      </c>
      <c r="U6596" s="5" t="s">
        <v>8185</v>
      </c>
      <c r="V6596" s="5" t="s">
        <v>17667</v>
      </c>
    </row>
    <row r="6597" spans="1:22" x14ac:dyDescent="0.35">
      <c r="A6597" s="5" t="s">
        <v>17669</v>
      </c>
      <c r="B6597" s="5" t="s">
        <v>2512</v>
      </c>
      <c r="C6597" s="5" t="s">
        <v>17523</v>
      </c>
      <c r="D6597" s="5" t="s">
        <v>18</v>
      </c>
      <c r="E6597" s="5">
        <v>30</v>
      </c>
      <c r="F6597" s="5" t="s">
        <v>294</v>
      </c>
      <c r="G6597" s="5" t="s">
        <v>297</v>
      </c>
      <c r="M6597" s="5" t="s">
        <v>794</v>
      </c>
      <c r="N6597" s="5" t="s">
        <v>294</v>
      </c>
      <c r="R6597" s="5" t="s">
        <v>294</v>
      </c>
      <c r="V6597" s="5" t="s">
        <v>17669</v>
      </c>
    </row>
    <row r="6598" spans="1:22" x14ac:dyDescent="0.35">
      <c r="A6598" s="5" t="s">
        <v>17670</v>
      </c>
      <c r="B6598" s="5" t="s">
        <v>17671</v>
      </c>
      <c r="C6598" s="5" t="s">
        <v>17523</v>
      </c>
      <c r="D6598" s="5" t="s">
        <v>18</v>
      </c>
      <c r="E6598" s="5">
        <v>30</v>
      </c>
      <c r="F6598" s="5" t="s">
        <v>294</v>
      </c>
      <c r="G6598" s="5" t="s">
        <v>297</v>
      </c>
      <c r="M6598" s="5" t="s">
        <v>794</v>
      </c>
      <c r="N6598" s="5" t="s">
        <v>294</v>
      </c>
      <c r="R6598" s="5" t="s">
        <v>294</v>
      </c>
      <c r="V6598" s="5" t="s">
        <v>17670</v>
      </c>
    </row>
    <row r="6599" spans="1:22" x14ac:dyDescent="0.35">
      <c r="A6599" s="5" t="s">
        <v>17672</v>
      </c>
      <c r="B6599" s="5" t="s">
        <v>17673</v>
      </c>
      <c r="C6599" s="5" t="s">
        <v>17523</v>
      </c>
      <c r="D6599" s="5" t="s">
        <v>18</v>
      </c>
      <c r="E6599" s="5">
        <v>1</v>
      </c>
      <c r="F6599" s="5" t="s">
        <v>294</v>
      </c>
      <c r="G6599" s="5" t="s">
        <v>297</v>
      </c>
      <c r="M6599" s="5" t="s">
        <v>794</v>
      </c>
      <c r="N6599" s="5" t="s">
        <v>294</v>
      </c>
      <c r="R6599" s="5" t="s">
        <v>294</v>
      </c>
      <c r="U6599" s="5" t="s">
        <v>17674</v>
      </c>
      <c r="V6599" s="5" t="s">
        <v>17672</v>
      </c>
    </row>
    <row r="6600" spans="1:22" x14ac:dyDescent="0.35">
      <c r="A6600" s="5" t="s">
        <v>17675</v>
      </c>
      <c r="B6600" s="5" t="s">
        <v>8002</v>
      </c>
      <c r="C6600" s="5" t="s">
        <v>17523</v>
      </c>
      <c r="D6600" s="5" t="s">
        <v>18</v>
      </c>
      <c r="E6600" s="5">
        <v>18</v>
      </c>
      <c r="F6600" s="5" t="s">
        <v>294</v>
      </c>
      <c r="G6600" s="5" t="s">
        <v>297</v>
      </c>
      <c r="M6600" s="5" t="s">
        <v>794</v>
      </c>
      <c r="N6600" s="5" t="s">
        <v>294</v>
      </c>
      <c r="R6600" s="5" t="s">
        <v>294</v>
      </c>
      <c r="V6600" s="5" t="s">
        <v>17675</v>
      </c>
    </row>
    <row r="6601" spans="1:22" x14ac:dyDescent="0.35">
      <c r="A6601" s="5" t="s">
        <v>17676</v>
      </c>
      <c r="B6601" s="5" t="s">
        <v>17677</v>
      </c>
      <c r="C6601" s="5" t="s">
        <v>17523</v>
      </c>
      <c r="D6601" s="5" t="s">
        <v>18</v>
      </c>
      <c r="E6601" s="5">
        <v>2</v>
      </c>
      <c r="F6601" s="5" t="s">
        <v>294</v>
      </c>
      <c r="G6601" s="5" t="s">
        <v>297</v>
      </c>
      <c r="M6601" s="5" t="s">
        <v>794</v>
      </c>
      <c r="N6601" s="5" t="s">
        <v>294</v>
      </c>
      <c r="R6601" s="5" t="s">
        <v>294</v>
      </c>
      <c r="U6601" s="5" t="s">
        <v>17678</v>
      </c>
      <c r="V6601" s="5" t="s">
        <v>17676</v>
      </c>
    </row>
    <row r="6602" spans="1:22" x14ac:dyDescent="0.35">
      <c r="A6602" s="5" t="s">
        <v>17679</v>
      </c>
      <c r="B6602" s="5" t="s">
        <v>17680</v>
      </c>
      <c r="C6602" s="5" t="s">
        <v>17523</v>
      </c>
      <c r="D6602" s="5" t="s">
        <v>18</v>
      </c>
      <c r="E6602" s="5">
        <v>18</v>
      </c>
      <c r="F6602" s="5" t="s">
        <v>294</v>
      </c>
      <c r="G6602" s="5" t="s">
        <v>297</v>
      </c>
      <c r="M6602" s="5" t="s">
        <v>794</v>
      </c>
      <c r="N6602" s="5" t="s">
        <v>294</v>
      </c>
      <c r="R6602" s="5" t="s">
        <v>294</v>
      </c>
      <c r="V6602" s="5" t="s">
        <v>17679</v>
      </c>
    </row>
    <row r="6603" spans="1:22" x14ac:dyDescent="0.35">
      <c r="A6603" s="5" t="s">
        <v>17681</v>
      </c>
      <c r="B6603" s="5" t="s">
        <v>17682</v>
      </c>
      <c r="C6603" s="5" t="s">
        <v>17523</v>
      </c>
      <c r="D6603" s="5" t="s">
        <v>20</v>
      </c>
      <c r="E6603" s="5">
        <v>10</v>
      </c>
      <c r="F6603" s="5" t="s">
        <v>294</v>
      </c>
      <c r="G6603" s="5" t="s">
        <v>294</v>
      </c>
      <c r="M6603" s="5" t="s">
        <v>794</v>
      </c>
      <c r="N6603" s="5" t="s">
        <v>294</v>
      </c>
      <c r="R6603" s="5" t="s">
        <v>294</v>
      </c>
      <c r="V6603" s="5" t="s">
        <v>17681</v>
      </c>
    </row>
    <row r="6604" spans="1:22" x14ac:dyDescent="0.35">
      <c r="A6604" s="5" t="s">
        <v>17683</v>
      </c>
      <c r="B6604" s="5" t="s">
        <v>14761</v>
      </c>
      <c r="C6604" s="5" t="s">
        <v>17523</v>
      </c>
      <c r="D6604" s="5" t="s">
        <v>16</v>
      </c>
      <c r="E6604" s="5">
        <v>12</v>
      </c>
      <c r="F6604" s="5" t="s">
        <v>297</v>
      </c>
      <c r="G6604" s="5" t="s">
        <v>294</v>
      </c>
      <c r="H6604" s="5">
        <v>0</v>
      </c>
      <c r="M6604" s="5" t="s">
        <v>794</v>
      </c>
      <c r="N6604" s="5" t="s">
        <v>294</v>
      </c>
      <c r="R6604" s="5" t="s">
        <v>294</v>
      </c>
      <c r="S6604" s="5" t="s">
        <v>2333</v>
      </c>
      <c r="V6604" s="5" t="s">
        <v>17683</v>
      </c>
    </row>
    <row r="6605" spans="1:22" x14ac:dyDescent="0.35">
      <c r="A6605" s="5" t="s">
        <v>17684</v>
      </c>
      <c r="B6605" s="5" t="s">
        <v>17685</v>
      </c>
      <c r="C6605" s="5" t="s">
        <v>17523</v>
      </c>
      <c r="D6605" s="5" t="s">
        <v>20</v>
      </c>
      <c r="E6605" s="5">
        <v>10</v>
      </c>
      <c r="F6605" s="5" t="s">
        <v>294</v>
      </c>
      <c r="G6605" s="5" t="s">
        <v>294</v>
      </c>
      <c r="M6605" s="5" t="s">
        <v>794</v>
      </c>
      <c r="N6605" s="5" t="s">
        <v>294</v>
      </c>
      <c r="R6605" s="5" t="s">
        <v>294</v>
      </c>
      <c r="V6605" s="5" t="s">
        <v>17684</v>
      </c>
    </row>
    <row r="6606" spans="1:22" x14ac:dyDescent="0.35">
      <c r="A6606" s="5" t="s">
        <v>17686</v>
      </c>
      <c r="B6606" s="5" t="s">
        <v>17687</v>
      </c>
      <c r="C6606" s="5" t="s">
        <v>17523</v>
      </c>
      <c r="D6606" s="5" t="s">
        <v>18</v>
      </c>
      <c r="E6606" s="5">
        <v>2</v>
      </c>
      <c r="F6606" s="5" t="s">
        <v>294</v>
      </c>
      <c r="G6606" s="5" t="s">
        <v>297</v>
      </c>
      <c r="M6606" s="5" t="s">
        <v>794</v>
      </c>
      <c r="N6606" s="5" t="s">
        <v>294</v>
      </c>
      <c r="R6606" s="5" t="s">
        <v>294</v>
      </c>
      <c r="U6606" s="5" t="s">
        <v>17688</v>
      </c>
      <c r="V6606" s="5" t="s">
        <v>17686</v>
      </c>
    </row>
    <row r="6607" spans="1:22" x14ac:dyDescent="0.35">
      <c r="A6607" s="5" t="s">
        <v>17689</v>
      </c>
      <c r="B6607" s="5" t="s">
        <v>17690</v>
      </c>
      <c r="C6607" s="5" t="s">
        <v>17523</v>
      </c>
      <c r="D6607" s="5" t="s">
        <v>18</v>
      </c>
      <c r="E6607" s="5">
        <v>1</v>
      </c>
      <c r="F6607" s="5" t="s">
        <v>294</v>
      </c>
      <c r="G6607" s="5" t="s">
        <v>297</v>
      </c>
      <c r="M6607" s="5" t="s">
        <v>794</v>
      </c>
      <c r="N6607" s="5" t="s">
        <v>294</v>
      </c>
      <c r="R6607" s="5" t="s">
        <v>294</v>
      </c>
      <c r="U6607" s="5" t="s">
        <v>17691</v>
      </c>
      <c r="V6607" s="5" t="s">
        <v>17689</v>
      </c>
    </row>
    <row r="6608" spans="1:22" x14ac:dyDescent="0.35">
      <c r="A6608" s="5" t="s">
        <v>17692</v>
      </c>
      <c r="B6608" s="5" t="s">
        <v>17693</v>
      </c>
      <c r="C6608" s="5" t="s">
        <v>17523</v>
      </c>
      <c r="D6608" s="5" t="s">
        <v>18</v>
      </c>
      <c r="E6608" s="5">
        <v>30</v>
      </c>
      <c r="F6608" s="5" t="s">
        <v>294</v>
      </c>
      <c r="G6608" s="5" t="s">
        <v>297</v>
      </c>
      <c r="M6608" s="5" t="s">
        <v>794</v>
      </c>
      <c r="N6608" s="5" t="s">
        <v>294</v>
      </c>
      <c r="R6608" s="5" t="s">
        <v>294</v>
      </c>
      <c r="V6608" s="5" t="s">
        <v>17692</v>
      </c>
    </row>
    <row r="6609" spans="1:22" x14ac:dyDescent="0.35">
      <c r="A6609" s="5" t="s">
        <v>17694</v>
      </c>
      <c r="B6609" s="5" t="s">
        <v>17695</v>
      </c>
      <c r="C6609" s="5" t="s">
        <v>17523</v>
      </c>
      <c r="D6609" s="5" t="s">
        <v>18</v>
      </c>
      <c r="E6609" s="5">
        <v>20</v>
      </c>
      <c r="F6609" s="5" t="s">
        <v>294</v>
      </c>
      <c r="G6609" s="5" t="s">
        <v>297</v>
      </c>
      <c r="M6609" s="5" t="s">
        <v>794</v>
      </c>
      <c r="N6609" s="5" t="s">
        <v>294</v>
      </c>
      <c r="R6609" s="5" t="s">
        <v>294</v>
      </c>
      <c r="V6609" s="5" t="s">
        <v>17694</v>
      </c>
    </row>
    <row r="6610" spans="1:22" x14ac:dyDescent="0.35">
      <c r="A6610" s="5" t="s">
        <v>17696</v>
      </c>
      <c r="B6610" s="5" t="s">
        <v>17697</v>
      </c>
      <c r="C6610" s="5" t="s">
        <v>17523</v>
      </c>
      <c r="D6610" s="5" t="s">
        <v>18</v>
      </c>
      <c r="E6610" s="5">
        <v>32</v>
      </c>
      <c r="F6610" s="5" t="s">
        <v>294</v>
      </c>
      <c r="G6610" s="5" t="s">
        <v>297</v>
      </c>
      <c r="M6610" s="5" t="s">
        <v>794</v>
      </c>
      <c r="N6610" s="5" t="s">
        <v>294</v>
      </c>
      <c r="R6610" s="5" t="s">
        <v>294</v>
      </c>
      <c r="V6610" s="5" t="s">
        <v>17696</v>
      </c>
    </row>
    <row r="6611" spans="1:22" x14ac:dyDescent="0.35">
      <c r="A6611" s="5" t="s">
        <v>17698</v>
      </c>
      <c r="B6611" s="5" t="s">
        <v>17699</v>
      </c>
      <c r="C6611" s="5" t="s">
        <v>17523</v>
      </c>
      <c r="D6611" s="5" t="s">
        <v>18</v>
      </c>
      <c r="E6611" s="5">
        <v>32</v>
      </c>
      <c r="F6611" s="5" t="s">
        <v>294</v>
      </c>
      <c r="G6611" s="5" t="s">
        <v>297</v>
      </c>
      <c r="M6611" s="5" t="s">
        <v>794</v>
      </c>
      <c r="N6611" s="5" t="s">
        <v>294</v>
      </c>
      <c r="R6611" s="5" t="s">
        <v>294</v>
      </c>
      <c r="V6611" s="5" t="s">
        <v>17698</v>
      </c>
    </row>
    <row r="6612" spans="1:22" x14ac:dyDescent="0.35">
      <c r="A6612" s="5" t="s">
        <v>17700</v>
      </c>
      <c r="B6612" s="5" t="s">
        <v>17701</v>
      </c>
      <c r="C6612" s="5" t="s">
        <v>17523</v>
      </c>
      <c r="D6612" s="5" t="s">
        <v>18</v>
      </c>
      <c r="E6612" s="5">
        <v>20</v>
      </c>
      <c r="F6612" s="5" t="s">
        <v>294</v>
      </c>
      <c r="G6612" s="5" t="s">
        <v>297</v>
      </c>
      <c r="M6612" s="5" t="s">
        <v>794</v>
      </c>
      <c r="N6612" s="5" t="s">
        <v>294</v>
      </c>
      <c r="R6612" s="5" t="s">
        <v>294</v>
      </c>
      <c r="V6612" s="5" t="s">
        <v>17700</v>
      </c>
    </row>
    <row r="6613" spans="1:22" x14ac:dyDescent="0.35">
      <c r="A6613" s="5" t="s">
        <v>17702</v>
      </c>
      <c r="B6613" s="5" t="s">
        <v>17703</v>
      </c>
      <c r="C6613" s="5" t="s">
        <v>17523</v>
      </c>
      <c r="D6613" s="5" t="s">
        <v>18</v>
      </c>
      <c r="E6613" s="5">
        <v>30</v>
      </c>
      <c r="F6613" s="5" t="s">
        <v>294</v>
      </c>
      <c r="G6613" s="5" t="s">
        <v>297</v>
      </c>
      <c r="M6613" s="5" t="s">
        <v>794</v>
      </c>
      <c r="N6613" s="5" t="s">
        <v>294</v>
      </c>
      <c r="R6613" s="5" t="s">
        <v>294</v>
      </c>
      <c r="V6613" s="5" t="s">
        <v>17702</v>
      </c>
    </row>
    <row r="6614" spans="1:22" x14ac:dyDescent="0.35">
      <c r="A6614" s="5" t="s">
        <v>17704</v>
      </c>
      <c r="B6614" s="5" t="s">
        <v>17705</v>
      </c>
      <c r="C6614" s="5" t="s">
        <v>17523</v>
      </c>
      <c r="D6614" s="5" t="s">
        <v>18</v>
      </c>
      <c r="E6614" s="5">
        <v>2</v>
      </c>
      <c r="F6614" s="5" t="s">
        <v>294</v>
      </c>
      <c r="G6614" s="5" t="s">
        <v>297</v>
      </c>
      <c r="M6614" s="5" t="s">
        <v>794</v>
      </c>
      <c r="N6614" s="5" t="s">
        <v>294</v>
      </c>
      <c r="R6614" s="5" t="s">
        <v>294</v>
      </c>
      <c r="U6614" s="5" t="s">
        <v>17613</v>
      </c>
      <c r="V6614" s="5" t="s">
        <v>17704</v>
      </c>
    </row>
    <row r="6615" spans="1:22" x14ac:dyDescent="0.35">
      <c r="A6615" s="5" t="s">
        <v>17706</v>
      </c>
      <c r="B6615" s="5" t="s">
        <v>17707</v>
      </c>
      <c r="C6615" s="5" t="s">
        <v>17523</v>
      </c>
      <c r="D6615" s="5" t="s">
        <v>30</v>
      </c>
      <c r="E6615" s="5">
        <v>9</v>
      </c>
      <c r="F6615" s="5" t="s">
        <v>294</v>
      </c>
      <c r="G6615" s="5" t="s">
        <v>294</v>
      </c>
      <c r="M6615" s="5" t="s">
        <v>794</v>
      </c>
      <c r="N6615" s="5" t="s">
        <v>294</v>
      </c>
      <c r="R6615" s="5" t="s">
        <v>294</v>
      </c>
      <c r="V6615" s="5" t="s">
        <v>17706</v>
      </c>
    </row>
    <row r="6616" spans="1:22" x14ac:dyDescent="0.35">
      <c r="A6616" s="5" t="s">
        <v>17708</v>
      </c>
      <c r="B6616" s="5" t="s">
        <v>17709</v>
      </c>
      <c r="C6616" s="5" t="s">
        <v>17523</v>
      </c>
      <c r="D6616" s="5" t="s">
        <v>18</v>
      </c>
      <c r="E6616" s="5">
        <v>18</v>
      </c>
      <c r="F6616" s="5" t="s">
        <v>294</v>
      </c>
      <c r="G6616" s="5" t="s">
        <v>297</v>
      </c>
      <c r="M6616" s="5" t="s">
        <v>794</v>
      </c>
      <c r="N6616" s="5" t="s">
        <v>294</v>
      </c>
      <c r="R6616" s="5" t="s">
        <v>294</v>
      </c>
      <c r="V6616" s="5" t="s">
        <v>17708</v>
      </c>
    </row>
    <row r="6617" spans="1:22" x14ac:dyDescent="0.35">
      <c r="A6617" s="5" t="s">
        <v>17710</v>
      </c>
      <c r="B6617" s="5" t="s">
        <v>17711</v>
      </c>
      <c r="C6617" s="5" t="s">
        <v>17395</v>
      </c>
      <c r="D6617" s="5" t="s">
        <v>20</v>
      </c>
      <c r="E6617" s="5">
        <v>10</v>
      </c>
      <c r="F6617" s="5" t="s">
        <v>297</v>
      </c>
      <c r="G6617" s="5" t="s">
        <v>294</v>
      </c>
      <c r="M6617" s="5" t="s">
        <v>794</v>
      </c>
      <c r="N6617" s="5" t="s">
        <v>294</v>
      </c>
      <c r="R6617" s="5" t="s">
        <v>297</v>
      </c>
      <c r="V6617" s="5" t="s">
        <v>17710</v>
      </c>
    </row>
    <row r="6618" spans="1:22" x14ac:dyDescent="0.35">
      <c r="A6618" s="5" t="s">
        <v>17712</v>
      </c>
      <c r="B6618" s="5" t="s">
        <v>17394</v>
      </c>
      <c r="C6618" s="5" t="s">
        <v>17395</v>
      </c>
      <c r="D6618" s="5" t="s">
        <v>22</v>
      </c>
      <c r="E6618" s="5">
        <v>9</v>
      </c>
      <c r="F6618" s="5" t="s">
        <v>294</v>
      </c>
      <c r="G6618" s="5" t="s">
        <v>294</v>
      </c>
      <c r="M6618" s="5" t="s">
        <v>3826</v>
      </c>
      <c r="N6618" s="5" t="s">
        <v>294</v>
      </c>
      <c r="R6618" s="5" t="s">
        <v>294</v>
      </c>
      <c r="V6618" s="5" t="s">
        <v>17712</v>
      </c>
    </row>
    <row r="6619" spans="1:22" x14ac:dyDescent="0.35">
      <c r="A6619" s="5" t="s">
        <v>17713</v>
      </c>
      <c r="B6619" s="5" t="s">
        <v>17714</v>
      </c>
      <c r="C6619" s="5" t="s">
        <v>17395</v>
      </c>
      <c r="D6619" s="5" t="s">
        <v>18</v>
      </c>
      <c r="E6619" s="5">
        <v>40</v>
      </c>
      <c r="F6619" s="5" t="s">
        <v>294</v>
      </c>
      <c r="G6619" s="5" t="s">
        <v>294</v>
      </c>
      <c r="M6619" s="5" t="s">
        <v>794</v>
      </c>
      <c r="N6619" s="5" t="s">
        <v>294</v>
      </c>
      <c r="R6619" s="5" t="s">
        <v>294</v>
      </c>
      <c r="V6619" s="5" t="s">
        <v>17713</v>
      </c>
    </row>
    <row r="6620" spans="1:22" x14ac:dyDescent="0.35">
      <c r="A6620" s="5" t="s">
        <v>17715</v>
      </c>
      <c r="B6620" s="5" t="s">
        <v>17716</v>
      </c>
      <c r="C6620" s="5" t="s">
        <v>17717</v>
      </c>
      <c r="D6620" s="5" t="s">
        <v>22</v>
      </c>
      <c r="E6620" s="5">
        <v>9</v>
      </c>
      <c r="F6620" s="5" t="s">
        <v>294</v>
      </c>
      <c r="G6620" s="5" t="s">
        <v>294</v>
      </c>
      <c r="M6620" s="5" t="s">
        <v>3826</v>
      </c>
      <c r="N6620" s="5" t="s">
        <v>294</v>
      </c>
      <c r="R6620" s="5" t="s">
        <v>294</v>
      </c>
      <c r="V6620" s="5" t="s">
        <v>17715</v>
      </c>
    </row>
    <row r="6621" spans="1:22" x14ac:dyDescent="0.35">
      <c r="A6621" s="5" t="s">
        <v>17718</v>
      </c>
      <c r="B6621" s="5" t="s">
        <v>17719</v>
      </c>
      <c r="C6621" s="5" t="s">
        <v>17717</v>
      </c>
      <c r="D6621" s="5" t="s">
        <v>18</v>
      </c>
      <c r="E6621" s="5">
        <v>1</v>
      </c>
      <c r="F6621" s="5" t="s">
        <v>297</v>
      </c>
      <c r="G6621" s="5" t="s">
        <v>297</v>
      </c>
      <c r="L6621" s="5" t="s">
        <v>4399</v>
      </c>
      <c r="M6621" s="5" t="s">
        <v>794</v>
      </c>
      <c r="N6621" s="5" t="s">
        <v>294</v>
      </c>
      <c r="R6621" s="5" t="s">
        <v>294</v>
      </c>
      <c r="S6621" s="5" t="s">
        <v>294</v>
      </c>
      <c r="V6621" s="5" t="s">
        <v>17718</v>
      </c>
    </row>
    <row r="6622" spans="1:22" x14ac:dyDescent="0.35">
      <c r="A6622" s="5" t="s">
        <v>17720</v>
      </c>
      <c r="B6622" s="5" t="s">
        <v>17721</v>
      </c>
      <c r="C6622" s="5" t="s">
        <v>17717</v>
      </c>
      <c r="D6622" s="5" t="s">
        <v>18</v>
      </c>
      <c r="E6622" s="5">
        <v>1</v>
      </c>
      <c r="F6622" s="5" t="s">
        <v>297</v>
      </c>
      <c r="G6622" s="5" t="s">
        <v>297</v>
      </c>
      <c r="L6622" s="5" t="s">
        <v>4399</v>
      </c>
      <c r="M6622" s="5" t="s">
        <v>794</v>
      </c>
      <c r="N6622" s="5" t="s">
        <v>294</v>
      </c>
      <c r="R6622" s="5" t="s">
        <v>294</v>
      </c>
      <c r="S6622" s="5" t="s">
        <v>294</v>
      </c>
      <c r="V6622" s="5" t="s">
        <v>17720</v>
      </c>
    </row>
    <row r="6623" spans="1:22" x14ac:dyDescent="0.35">
      <c r="A6623" s="5" t="s">
        <v>17722</v>
      </c>
      <c r="B6623" s="5" t="s">
        <v>17723</v>
      </c>
      <c r="C6623" s="5" t="s">
        <v>17717</v>
      </c>
      <c r="D6623" s="5" t="s">
        <v>18</v>
      </c>
      <c r="E6623" s="5">
        <v>5</v>
      </c>
      <c r="F6623" s="5" t="s">
        <v>294</v>
      </c>
      <c r="G6623" s="5" t="s">
        <v>294</v>
      </c>
      <c r="J6623" s="5" t="s">
        <v>17441</v>
      </c>
      <c r="M6623" s="5" t="s">
        <v>794</v>
      </c>
      <c r="N6623" s="5" t="s">
        <v>294</v>
      </c>
      <c r="R6623" s="5" t="s">
        <v>294</v>
      </c>
      <c r="V6623" s="5" t="s">
        <v>17722</v>
      </c>
    </row>
    <row r="6624" spans="1:22" x14ac:dyDescent="0.35">
      <c r="A6624" s="5" t="s">
        <v>17724</v>
      </c>
      <c r="B6624" s="5" t="s">
        <v>17514</v>
      </c>
      <c r="C6624" s="5" t="s">
        <v>17717</v>
      </c>
      <c r="D6624" s="5" t="s">
        <v>22</v>
      </c>
      <c r="E6624" s="5">
        <v>9</v>
      </c>
      <c r="F6624" s="5" t="s">
        <v>294</v>
      </c>
      <c r="G6624" s="5" t="s">
        <v>294</v>
      </c>
      <c r="J6624" s="5" t="s">
        <v>17507</v>
      </c>
      <c r="M6624" s="5" t="s">
        <v>794</v>
      </c>
      <c r="N6624" s="5" t="s">
        <v>294</v>
      </c>
      <c r="R6624" s="5" t="s">
        <v>297</v>
      </c>
      <c r="V6624" s="5" t="s">
        <v>17724</v>
      </c>
    </row>
    <row r="6625" spans="1:22" x14ac:dyDescent="0.35">
      <c r="A6625" s="5" t="s">
        <v>17725</v>
      </c>
      <c r="B6625" s="5" t="s">
        <v>17726</v>
      </c>
      <c r="C6625" s="5" t="s">
        <v>17717</v>
      </c>
      <c r="D6625" s="5" t="s">
        <v>18</v>
      </c>
      <c r="E6625" s="5">
        <v>1</v>
      </c>
      <c r="F6625" s="5" t="s">
        <v>297</v>
      </c>
      <c r="G6625" s="5" t="s">
        <v>297</v>
      </c>
      <c r="L6625" s="5" t="s">
        <v>4399</v>
      </c>
      <c r="M6625" s="5" t="s">
        <v>794</v>
      </c>
      <c r="N6625" s="5" t="s">
        <v>294</v>
      </c>
      <c r="R6625" s="5" t="s">
        <v>294</v>
      </c>
      <c r="V6625" s="5" t="s">
        <v>17725</v>
      </c>
    </row>
    <row r="6626" spans="1:22" x14ac:dyDescent="0.35">
      <c r="A6626" s="5" t="s">
        <v>17727</v>
      </c>
      <c r="B6626" s="5" t="s">
        <v>17728</v>
      </c>
      <c r="C6626" s="5" t="s">
        <v>17395</v>
      </c>
      <c r="D6626" s="5" t="s">
        <v>18</v>
      </c>
      <c r="E6626" s="5">
        <v>20</v>
      </c>
      <c r="F6626" s="5" t="s">
        <v>297</v>
      </c>
      <c r="G6626" s="5" t="s">
        <v>294</v>
      </c>
      <c r="M6626" s="5" t="s">
        <v>794</v>
      </c>
      <c r="N6626" s="5" t="s">
        <v>294</v>
      </c>
      <c r="R6626" s="5" t="s">
        <v>297</v>
      </c>
      <c r="S6626" s="5" t="s">
        <v>17729</v>
      </c>
      <c r="U6626" s="5" t="s">
        <v>17730</v>
      </c>
      <c r="V6626" s="5" t="s">
        <v>17727</v>
      </c>
    </row>
    <row r="6627" spans="1:22" x14ac:dyDescent="0.35">
      <c r="A6627" s="5" t="s">
        <v>17731</v>
      </c>
      <c r="B6627" s="5" t="s">
        <v>17732</v>
      </c>
      <c r="C6627" s="5" t="s">
        <v>17395</v>
      </c>
      <c r="D6627" s="5" t="s">
        <v>28</v>
      </c>
      <c r="E6627" s="5">
        <v>8</v>
      </c>
      <c r="F6627" s="5" t="s">
        <v>297</v>
      </c>
      <c r="G6627" s="5" t="s">
        <v>294</v>
      </c>
      <c r="M6627" s="5" t="s">
        <v>794</v>
      </c>
      <c r="N6627" s="5" t="s">
        <v>294</v>
      </c>
      <c r="R6627" s="5" t="s">
        <v>294</v>
      </c>
      <c r="V6627" s="5" t="s">
        <v>17731</v>
      </c>
    </row>
    <row r="6628" spans="1:22" x14ac:dyDescent="0.35">
      <c r="A6628" s="5" t="s">
        <v>17733</v>
      </c>
      <c r="B6628" s="5" t="s">
        <v>17734</v>
      </c>
      <c r="C6628" s="5" t="s">
        <v>17395</v>
      </c>
      <c r="D6628" s="5" t="s">
        <v>18</v>
      </c>
      <c r="E6628" s="5">
        <v>4</v>
      </c>
      <c r="F6628" s="5" t="s">
        <v>297</v>
      </c>
      <c r="G6628" s="5" t="s">
        <v>297</v>
      </c>
      <c r="J6628" s="5" t="s">
        <v>1194</v>
      </c>
      <c r="M6628" s="5" t="s">
        <v>794</v>
      </c>
      <c r="N6628" s="5" t="s">
        <v>294</v>
      </c>
      <c r="R6628" s="5" t="s">
        <v>294</v>
      </c>
      <c r="V6628" s="5" t="s">
        <v>17733</v>
      </c>
    </row>
    <row r="6629" spans="1:22" x14ac:dyDescent="0.35">
      <c r="A6629" s="5" t="s">
        <v>17735</v>
      </c>
      <c r="B6629" s="5" t="s">
        <v>17506</v>
      </c>
      <c r="C6629" s="5" t="s">
        <v>17736</v>
      </c>
      <c r="D6629" s="5" t="s">
        <v>22</v>
      </c>
      <c r="E6629" s="5">
        <v>9</v>
      </c>
      <c r="F6629" s="5" t="s">
        <v>297</v>
      </c>
      <c r="G6629" s="5" t="s">
        <v>294</v>
      </c>
      <c r="J6629" s="5" t="s">
        <v>628</v>
      </c>
      <c r="M6629" s="5" t="s">
        <v>794</v>
      </c>
      <c r="N6629" s="5" t="s">
        <v>294</v>
      </c>
      <c r="R6629" s="5" t="s">
        <v>297</v>
      </c>
      <c r="V6629" s="5" t="s">
        <v>17735</v>
      </c>
    </row>
    <row r="6630" spans="1:22" x14ac:dyDescent="0.35">
      <c r="A6630" s="5" t="s">
        <v>17737</v>
      </c>
      <c r="B6630" s="5" t="s">
        <v>17738</v>
      </c>
      <c r="C6630" s="5" t="s">
        <v>17736</v>
      </c>
      <c r="D6630" s="5" t="s">
        <v>18</v>
      </c>
      <c r="E6630" s="5">
        <v>10</v>
      </c>
      <c r="F6630" s="5" t="s">
        <v>297</v>
      </c>
      <c r="G6630" s="5" t="s">
        <v>294</v>
      </c>
      <c r="M6630" s="5" t="s">
        <v>794</v>
      </c>
      <c r="N6630" s="5" t="s">
        <v>294</v>
      </c>
      <c r="O6630" s="5" t="s">
        <v>294</v>
      </c>
      <c r="P6630" s="5" t="s">
        <v>294</v>
      </c>
      <c r="Q6630" s="5" t="s">
        <v>294</v>
      </c>
      <c r="R6630" s="5" t="s">
        <v>294</v>
      </c>
      <c r="U6630" s="5" t="s">
        <v>17510</v>
      </c>
      <c r="V6630" s="5" t="s">
        <v>17737</v>
      </c>
    </row>
    <row r="6631" spans="1:22" x14ac:dyDescent="0.35">
      <c r="A6631" s="5" t="s">
        <v>17739</v>
      </c>
      <c r="B6631" s="5" t="s">
        <v>17740</v>
      </c>
      <c r="C6631" s="5" t="s">
        <v>17736</v>
      </c>
      <c r="D6631" s="5" t="s">
        <v>18</v>
      </c>
      <c r="E6631" s="5">
        <v>3</v>
      </c>
      <c r="F6631" s="5" t="s">
        <v>297</v>
      </c>
      <c r="G6631" s="5" t="s">
        <v>297</v>
      </c>
      <c r="J6631" s="5" t="s">
        <v>17384</v>
      </c>
      <c r="M6631" s="5" t="s">
        <v>794</v>
      </c>
      <c r="N6631" s="5" t="s">
        <v>294</v>
      </c>
      <c r="R6631" s="5" t="s">
        <v>297</v>
      </c>
      <c r="V6631" s="5" t="s">
        <v>17739</v>
      </c>
    </row>
    <row r="6632" spans="1:22" x14ac:dyDescent="0.35">
      <c r="A6632" s="5" t="s">
        <v>17741</v>
      </c>
      <c r="B6632" s="5" t="s">
        <v>17742</v>
      </c>
      <c r="C6632" s="5" t="s">
        <v>17736</v>
      </c>
      <c r="D6632" s="5" t="s">
        <v>18</v>
      </c>
      <c r="E6632" s="5">
        <v>10</v>
      </c>
      <c r="F6632" s="5" t="s">
        <v>294</v>
      </c>
      <c r="G6632" s="5" t="s">
        <v>297</v>
      </c>
      <c r="M6632" s="5" t="s">
        <v>794</v>
      </c>
      <c r="N6632" s="5" t="s">
        <v>297</v>
      </c>
      <c r="O6632" s="5" t="s">
        <v>297</v>
      </c>
      <c r="Q6632" s="5" t="s">
        <v>297</v>
      </c>
      <c r="R6632" s="5" t="s">
        <v>294</v>
      </c>
      <c r="V6632" s="5" t="s">
        <v>17741</v>
      </c>
    </row>
    <row r="6633" spans="1:22" x14ac:dyDescent="0.35">
      <c r="A6633" s="5" t="s">
        <v>17743</v>
      </c>
      <c r="B6633" s="5" t="s">
        <v>17744</v>
      </c>
      <c r="C6633" s="5" t="s">
        <v>17736</v>
      </c>
      <c r="D6633" s="5" t="s">
        <v>20</v>
      </c>
      <c r="E6633" s="5">
        <v>10</v>
      </c>
      <c r="F6633" s="5" t="s">
        <v>294</v>
      </c>
      <c r="G6633" s="5" t="s">
        <v>294</v>
      </c>
      <c r="M6633" s="5" t="s">
        <v>794</v>
      </c>
      <c r="N6633" s="5" t="s">
        <v>297</v>
      </c>
      <c r="O6633" s="5" t="s">
        <v>297</v>
      </c>
      <c r="Q6633" s="5" t="s">
        <v>297</v>
      </c>
      <c r="R6633" s="5" t="s">
        <v>294</v>
      </c>
      <c r="V6633" s="5" t="s">
        <v>17743</v>
      </c>
    </row>
    <row r="6634" spans="1:22" x14ac:dyDescent="0.35">
      <c r="A6634" s="5" t="s">
        <v>17745</v>
      </c>
      <c r="B6634" s="5" t="s">
        <v>17746</v>
      </c>
      <c r="C6634" s="5" t="s">
        <v>17736</v>
      </c>
      <c r="D6634" s="5" t="s">
        <v>18</v>
      </c>
      <c r="E6634" s="5">
        <v>2</v>
      </c>
      <c r="F6634" s="5" t="s">
        <v>294</v>
      </c>
      <c r="G6634" s="5" t="s">
        <v>297</v>
      </c>
      <c r="M6634" s="5" t="s">
        <v>794</v>
      </c>
      <c r="N6634" s="5" t="s">
        <v>297</v>
      </c>
      <c r="O6634" s="5" t="s">
        <v>297</v>
      </c>
      <c r="Q6634" s="5" t="s">
        <v>297</v>
      </c>
      <c r="R6634" s="5" t="s">
        <v>294</v>
      </c>
      <c r="V6634" s="5" t="s">
        <v>17745</v>
      </c>
    </row>
    <row r="6635" spans="1:22" x14ac:dyDescent="0.35">
      <c r="A6635" s="5" t="s">
        <v>17747</v>
      </c>
      <c r="B6635" s="5" t="s">
        <v>17748</v>
      </c>
      <c r="C6635" s="5" t="s">
        <v>17736</v>
      </c>
      <c r="D6635" s="5" t="s">
        <v>22</v>
      </c>
      <c r="E6635" s="5">
        <v>15</v>
      </c>
      <c r="F6635" s="5" t="s">
        <v>294</v>
      </c>
      <c r="G6635" s="5" t="s">
        <v>294</v>
      </c>
      <c r="M6635" s="5" t="s">
        <v>3826</v>
      </c>
      <c r="N6635" s="5" t="s">
        <v>294</v>
      </c>
      <c r="R6635" s="5" t="s">
        <v>294</v>
      </c>
      <c r="V6635" s="5" t="s">
        <v>17747</v>
      </c>
    </row>
    <row r="6636" spans="1:22" x14ac:dyDescent="0.35">
      <c r="A6636" s="5" t="s">
        <v>17749</v>
      </c>
      <c r="B6636" s="5" t="s">
        <v>17750</v>
      </c>
      <c r="C6636" s="5" t="s">
        <v>17736</v>
      </c>
      <c r="D6636" s="5" t="s">
        <v>22</v>
      </c>
      <c r="E6636" s="5">
        <v>9</v>
      </c>
      <c r="F6636" s="5" t="s">
        <v>294</v>
      </c>
      <c r="G6636" s="5" t="s">
        <v>294</v>
      </c>
      <c r="J6636" s="5" t="s">
        <v>17507</v>
      </c>
      <c r="M6636" s="5" t="s">
        <v>794</v>
      </c>
      <c r="N6636" s="5" t="s">
        <v>294</v>
      </c>
      <c r="R6636" s="5" t="s">
        <v>297</v>
      </c>
      <c r="V6636" s="5" t="s">
        <v>17749</v>
      </c>
    </row>
    <row r="6637" spans="1:22" x14ac:dyDescent="0.35">
      <c r="A6637" s="5" t="s">
        <v>17751</v>
      </c>
      <c r="B6637" s="5" t="s">
        <v>17752</v>
      </c>
      <c r="C6637" s="5" t="s">
        <v>17753</v>
      </c>
      <c r="D6637" s="5" t="s">
        <v>18</v>
      </c>
      <c r="E6637" s="5">
        <v>20</v>
      </c>
      <c r="F6637" s="5" t="s">
        <v>294</v>
      </c>
      <c r="G6637" s="5" t="s">
        <v>294</v>
      </c>
      <c r="M6637" s="5" t="s">
        <v>794</v>
      </c>
      <c r="N6637" s="5" t="s">
        <v>294</v>
      </c>
      <c r="R6637" s="5" t="s">
        <v>294</v>
      </c>
      <c r="V6637" s="5" t="s">
        <v>17751</v>
      </c>
    </row>
    <row r="6638" spans="1:22" x14ac:dyDescent="0.35">
      <c r="A6638" s="5" t="s">
        <v>17754</v>
      </c>
      <c r="B6638" s="5" t="s">
        <v>4449</v>
      </c>
      <c r="C6638" s="5" t="s">
        <v>17753</v>
      </c>
      <c r="D6638" s="5" t="s">
        <v>18</v>
      </c>
      <c r="E6638" s="5">
        <v>45</v>
      </c>
      <c r="F6638" s="5" t="s">
        <v>294</v>
      </c>
      <c r="G6638" s="5" t="s">
        <v>294</v>
      </c>
      <c r="M6638" s="5" t="s">
        <v>794</v>
      </c>
      <c r="N6638" s="5" t="s">
        <v>294</v>
      </c>
      <c r="R6638" s="5" t="s">
        <v>294</v>
      </c>
      <c r="V6638" s="5" t="s">
        <v>17754</v>
      </c>
    </row>
    <row r="6639" spans="1:22" x14ac:dyDescent="0.35">
      <c r="A6639" s="5" t="s">
        <v>17755</v>
      </c>
      <c r="B6639" s="5" t="s">
        <v>17756</v>
      </c>
      <c r="C6639" s="5" t="s">
        <v>17753</v>
      </c>
      <c r="D6639" s="5" t="s">
        <v>18</v>
      </c>
      <c r="E6639" s="5">
        <v>10</v>
      </c>
      <c r="F6639" s="5" t="s">
        <v>294</v>
      </c>
      <c r="G6639" s="5" t="s">
        <v>294</v>
      </c>
      <c r="M6639" s="5" t="s">
        <v>3826</v>
      </c>
      <c r="N6639" s="5" t="s">
        <v>294</v>
      </c>
      <c r="O6639" s="5" t="s">
        <v>294</v>
      </c>
      <c r="P6639" s="5" t="s">
        <v>294</v>
      </c>
      <c r="Q6639" s="5" t="s">
        <v>294</v>
      </c>
      <c r="R6639" s="5" t="s">
        <v>294</v>
      </c>
      <c r="V6639" s="5" t="s">
        <v>17755</v>
      </c>
    </row>
    <row r="6640" spans="1:22" x14ac:dyDescent="0.35">
      <c r="A6640" s="5" t="s">
        <v>17757</v>
      </c>
      <c r="B6640" s="5" t="s">
        <v>5512</v>
      </c>
      <c r="C6640" s="5" t="s">
        <v>17753</v>
      </c>
      <c r="D6640" s="5" t="s">
        <v>22</v>
      </c>
      <c r="E6640" s="5">
        <v>1</v>
      </c>
      <c r="F6640" s="5" t="s">
        <v>294</v>
      </c>
      <c r="G6640" s="5" t="s">
        <v>294</v>
      </c>
      <c r="H6640" s="5">
        <v>0</v>
      </c>
      <c r="I6640" s="5">
        <v>4</v>
      </c>
      <c r="M6640" s="5" t="s">
        <v>794</v>
      </c>
      <c r="N6640" s="5" t="s">
        <v>294</v>
      </c>
      <c r="R6640" s="5" t="s">
        <v>294</v>
      </c>
      <c r="S6640" s="5" t="s">
        <v>2333</v>
      </c>
      <c r="V6640" s="5" t="s">
        <v>17757</v>
      </c>
    </row>
    <row r="6641" spans="1:22" x14ac:dyDescent="0.35">
      <c r="A6641" s="5" t="s">
        <v>17758</v>
      </c>
      <c r="B6641" s="5" t="s">
        <v>17759</v>
      </c>
      <c r="C6641" s="5" t="s">
        <v>17760</v>
      </c>
      <c r="D6641" s="5" t="s">
        <v>18</v>
      </c>
      <c r="E6641" s="5">
        <v>20</v>
      </c>
      <c r="F6641" s="5" t="s">
        <v>294</v>
      </c>
      <c r="G6641" s="5" t="s">
        <v>297</v>
      </c>
      <c r="J6641" s="5" t="s">
        <v>17761</v>
      </c>
      <c r="M6641" s="5" t="s">
        <v>794</v>
      </c>
      <c r="N6641" s="5" t="s">
        <v>294</v>
      </c>
      <c r="O6641" s="5" t="s">
        <v>294</v>
      </c>
      <c r="P6641" s="5" t="s">
        <v>294</v>
      </c>
      <c r="Q6641" s="5" t="s">
        <v>294</v>
      </c>
      <c r="R6641" s="5" t="s">
        <v>294</v>
      </c>
      <c r="V6641" s="5" t="s">
        <v>17758</v>
      </c>
    </row>
    <row r="6642" spans="1:22" x14ac:dyDescent="0.35">
      <c r="A6642" s="5" t="s">
        <v>17762</v>
      </c>
      <c r="B6642" s="5" t="s">
        <v>17763</v>
      </c>
      <c r="C6642" s="5" t="s">
        <v>17760</v>
      </c>
      <c r="D6642" s="5" t="s">
        <v>18</v>
      </c>
      <c r="E6642" s="5">
        <v>40</v>
      </c>
      <c r="F6642" s="5" t="s">
        <v>297</v>
      </c>
      <c r="G6642" s="5" t="s">
        <v>294</v>
      </c>
      <c r="M6642" s="5" t="s">
        <v>794</v>
      </c>
      <c r="N6642" s="5" t="s">
        <v>294</v>
      </c>
      <c r="O6642" s="5" t="s">
        <v>294</v>
      </c>
      <c r="P6642" s="5" t="s">
        <v>294</v>
      </c>
      <c r="Q6642" s="5" t="s">
        <v>294</v>
      </c>
      <c r="R6642" s="5" t="s">
        <v>294</v>
      </c>
      <c r="V6642" s="5" t="s">
        <v>17762</v>
      </c>
    </row>
    <row r="6643" spans="1:22" x14ac:dyDescent="0.35">
      <c r="A6643" s="5" t="s">
        <v>17764</v>
      </c>
      <c r="B6643" s="5" t="s">
        <v>17765</v>
      </c>
      <c r="C6643" s="5" t="s">
        <v>17760</v>
      </c>
      <c r="D6643" s="5" t="s">
        <v>18</v>
      </c>
      <c r="E6643" s="5">
        <v>45</v>
      </c>
      <c r="F6643" s="5" t="s">
        <v>294</v>
      </c>
      <c r="G6643" s="5" t="s">
        <v>297</v>
      </c>
      <c r="M6643" s="5" t="s">
        <v>794</v>
      </c>
      <c r="N6643" s="5" t="s">
        <v>294</v>
      </c>
      <c r="O6643" s="5" t="s">
        <v>294</v>
      </c>
      <c r="P6643" s="5" t="s">
        <v>294</v>
      </c>
      <c r="Q6643" s="5" t="s">
        <v>294</v>
      </c>
      <c r="R6643" s="5" t="s">
        <v>294</v>
      </c>
      <c r="V6643" s="5" t="s">
        <v>17764</v>
      </c>
    </row>
    <row r="6644" spans="1:22" x14ac:dyDescent="0.35">
      <c r="A6644" s="5" t="s">
        <v>17766</v>
      </c>
      <c r="B6644" s="5" t="s">
        <v>17767</v>
      </c>
      <c r="C6644" s="5" t="s">
        <v>17760</v>
      </c>
      <c r="D6644" s="5" t="s">
        <v>18</v>
      </c>
      <c r="E6644" s="5">
        <v>20</v>
      </c>
      <c r="F6644" s="5" t="s">
        <v>294</v>
      </c>
      <c r="G6644" s="5" t="s">
        <v>297</v>
      </c>
      <c r="M6644" s="5" t="s">
        <v>3826</v>
      </c>
      <c r="N6644" s="5" t="s">
        <v>294</v>
      </c>
      <c r="O6644" s="5" t="s">
        <v>294</v>
      </c>
      <c r="P6644" s="5" t="s">
        <v>294</v>
      </c>
      <c r="Q6644" s="5" t="s">
        <v>294</v>
      </c>
      <c r="R6644" s="5" t="s">
        <v>294</v>
      </c>
      <c r="V6644" s="5" t="s">
        <v>17766</v>
      </c>
    </row>
    <row r="6645" spans="1:22" x14ac:dyDescent="0.35">
      <c r="A6645" s="5" t="s">
        <v>17768</v>
      </c>
      <c r="B6645" s="5" t="s">
        <v>17769</v>
      </c>
      <c r="C6645" s="5" t="s">
        <v>17770</v>
      </c>
      <c r="D6645" s="5" t="s">
        <v>22</v>
      </c>
      <c r="E6645" s="5">
        <v>9</v>
      </c>
      <c r="F6645" s="5" t="s">
        <v>294</v>
      </c>
      <c r="G6645" s="5" t="s">
        <v>294</v>
      </c>
      <c r="M6645" s="5" t="s">
        <v>3826</v>
      </c>
      <c r="N6645" s="5" t="s">
        <v>294</v>
      </c>
      <c r="O6645" s="5" t="s">
        <v>294</v>
      </c>
      <c r="P6645" s="5" t="s">
        <v>294</v>
      </c>
      <c r="Q6645" s="5" t="s">
        <v>294</v>
      </c>
      <c r="R6645" s="5" t="s">
        <v>294</v>
      </c>
      <c r="V6645" s="5" t="s">
        <v>17768</v>
      </c>
    </row>
    <row r="6646" spans="1:22" x14ac:dyDescent="0.35">
      <c r="A6646" s="5" t="s">
        <v>17771</v>
      </c>
      <c r="B6646" s="5" t="s">
        <v>17772</v>
      </c>
      <c r="C6646" s="5" t="s">
        <v>17770</v>
      </c>
      <c r="D6646" s="5" t="s">
        <v>18</v>
      </c>
      <c r="E6646" s="5">
        <v>20</v>
      </c>
      <c r="F6646" s="5" t="s">
        <v>297</v>
      </c>
      <c r="G6646" s="5" t="s">
        <v>297</v>
      </c>
      <c r="J6646" s="5" t="s">
        <v>17773</v>
      </c>
      <c r="M6646" s="5" t="s">
        <v>794</v>
      </c>
      <c r="N6646" s="5" t="s">
        <v>294</v>
      </c>
      <c r="O6646" s="5" t="s">
        <v>294</v>
      </c>
      <c r="P6646" s="5" t="s">
        <v>294</v>
      </c>
      <c r="Q6646" s="5" t="s">
        <v>294</v>
      </c>
      <c r="R6646" s="5" t="s">
        <v>294</v>
      </c>
      <c r="V6646" s="5" t="s">
        <v>17771</v>
      </c>
    </row>
    <row r="6647" spans="1:22" x14ac:dyDescent="0.35">
      <c r="A6647" s="5" t="s">
        <v>17774</v>
      </c>
      <c r="B6647" s="5" t="s">
        <v>17775</v>
      </c>
      <c r="C6647" s="5" t="s">
        <v>17770</v>
      </c>
      <c r="D6647" s="5" t="s">
        <v>18</v>
      </c>
      <c r="E6647" s="5">
        <v>20</v>
      </c>
      <c r="F6647" s="5" t="s">
        <v>294</v>
      </c>
      <c r="G6647" s="5" t="s">
        <v>294</v>
      </c>
      <c r="J6647" s="5" t="s">
        <v>17760</v>
      </c>
      <c r="M6647" s="5" t="s">
        <v>794</v>
      </c>
      <c r="N6647" s="5" t="s">
        <v>294</v>
      </c>
      <c r="O6647" s="5" t="s">
        <v>294</v>
      </c>
      <c r="P6647" s="5" t="s">
        <v>294</v>
      </c>
      <c r="Q6647" s="5" t="s">
        <v>294</v>
      </c>
      <c r="R6647" s="5" t="s">
        <v>297</v>
      </c>
      <c r="V6647" s="5" t="s">
        <v>17774</v>
      </c>
    </row>
    <row r="6648" spans="1:22" x14ac:dyDescent="0.35">
      <c r="A6648" s="5" t="s">
        <v>17776</v>
      </c>
      <c r="B6648" s="5" t="s">
        <v>17777</v>
      </c>
      <c r="C6648" s="5" t="s">
        <v>17770</v>
      </c>
      <c r="D6648" s="5" t="s">
        <v>22</v>
      </c>
      <c r="E6648" s="5">
        <v>1</v>
      </c>
      <c r="F6648" s="5" t="s">
        <v>297</v>
      </c>
      <c r="G6648" s="5" t="s">
        <v>294</v>
      </c>
      <c r="H6648" s="5">
        <v>1</v>
      </c>
      <c r="I6648" s="5">
        <v>6</v>
      </c>
      <c r="M6648" s="5" t="s">
        <v>794</v>
      </c>
      <c r="N6648" s="5" t="s">
        <v>294</v>
      </c>
      <c r="O6648" s="5" t="s">
        <v>294</v>
      </c>
      <c r="P6648" s="5" t="s">
        <v>294</v>
      </c>
      <c r="Q6648" s="5" t="s">
        <v>294</v>
      </c>
      <c r="R6648" s="5" t="s">
        <v>294</v>
      </c>
      <c r="U6648" s="5" t="s">
        <v>17778</v>
      </c>
      <c r="V6648" s="5" t="s">
        <v>17776</v>
      </c>
    </row>
    <row r="6649" spans="1:22" x14ac:dyDescent="0.35">
      <c r="A6649" s="5" t="s">
        <v>17779</v>
      </c>
      <c r="B6649" s="5" t="s">
        <v>17780</v>
      </c>
      <c r="C6649" s="5" t="s">
        <v>17760</v>
      </c>
      <c r="D6649" s="5" t="s">
        <v>18</v>
      </c>
      <c r="E6649" s="5">
        <v>1</v>
      </c>
      <c r="F6649" s="5" t="s">
        <v>297</v>
      </c>
      <c r="G6649" s="5" t="s">
        <v>294</v>
      </c>
      <c r="L6649" s="5" t="s">
        <v>8808</v>
      </c>
      <c r="M6649" s="5" t="s">
        <v>794</v>
      </c>
      <c r="N6649" s="5" t="s">
        <v>294</v>
      </c>
      <c r="O6649" s="5" t="s">
        <v>294</v>
      </c>
      <c r="P6649" s="5" t="s">
        <v>294</v>
      </c>
      <c r="Q6649" s="5" t="s">
        <v>294</v>
      </c>
      <c r="R6649" s="5" t="s">
        <v>294</v>
      </c>
      <c r="S6649" s="5" t="s">
        <v>250</v>
      </c>
      <c r="V6649" s="5" t="s">
        <v>17779</v>
      </c>
    </row>
    <row r="6650" spans="1:22" x14ac:dyDescent="0.35">
      <c r="A6650" s="5" t="s">
        <v>17781</v>
      </c>
      <c r="B6650" s="5" t="s">
        <v>17782</v>
      </c>
      <c r="C6650" s="5" t="s">
        <v>17783</v>
      </c>
      <c r="D6650" s="5" t="s">
        <v>18</v>
      </c>
      <c r="E6650" s="5">
        <v>80</v>
      </c>
      <c r="F6650" s="5" t="s">
        <v>294</v>
      </c>
      <c r="G6650" s="5" t="s">
        <v>294</v>
      </c>
      <c r="M6650" s="5" t="s">
        <v>794</v>
      </c>
      <c r="N6650" s="5" t="s">
        <v>294</v>
      </c>
      <c r="O6650" s="5" t="s">
        <v>294</v>
      </c>
      <c r="P6650" s="5" t="s">
        <v>294</v>
      </c>
      <c r="Q6650" s="5" t="s">
        <v>294</v>
      </c>
      <c r="R6650" s="5" t="s">
        <v>294</v>
      </c>
      <c r="V6650" s="5" t="s">
        <v>17781</v>
      </c>
    </row>
    <row r="6651" spans="1:22" x14ac:dyDescent="0.35">
      <c r="A6651" s="5" t="s">
        <v>17784</v>
      </c>
      <c r="B6651" s="5" t="s">
        <v>17785</v>
      </c>
      <c r="C6651" s="5" t="s">
        <v>17760</v>
      </c>
      <c r="D6651" s="5" t="s">
        <v>18</v>
      </c>
      <c r="E6651" s="5">
        <v>999</v>
      </c>
      <c r="F6651" s="5" t="s">
        <v>294</v>
      </c>
      <c r="G6651" s="5" t="s">
        <v>294</v>
      </c>
      <c r="M6651" s="5" t="s">
        <v>794</v>
      </c>
      <c r="N6651" s="5" t="s">
        <v>294</v>
      </c>
      <c r="O6651" s="5" t="s">
        <v>294</v>
      </c>
      <c r="P6651" s="5" t="s">
        <v>294</v>
      </c>
      <c r="Q6651" s="5" t="s">
        <v>294</v>
      </c>
      <c r="R6651" s="5" t="s">
        <v>294</v>
      </c>
      <c r="V6651" s="5" t="s">
        <v>17784</v>
      </c>
    </row>
    <row r="6652" spans="1:22" x14ac:dyDescent="0.35">
      <c r="A6652" s="5" t="s">
        <v>17786</v>
      </c>
      <c r="B6652" s="5" t="s">
        <v>3907</v>
      </c>
      <c r="C6652" s="5" t="s">
        <v>17783</v>
      </c>
      <c r="D6652" s="5" t="s">
        <v>18</v>
      </c>
      <c r="E6652" s="5">
        <v>20</v>
      </c>
      <c r="F6652" s="5" t="s">
        <v>297</v>
      </c>
      <c r="G6652" s="5" t="s">
        <v>297</v>
      </c>
      <c r="M6652" s="5" t="s">
        <v>3826</v>
      </c>
      <c r="N6652" s="5" t="s">
        <v>294</v>
      </c>
      <c r="O6652" s="5" t="s">
        <v>294</v>
      </c>
      <c r="P6652" s="5" t="s">
        <v>294</v>
      </c>
      <c r="Q6652" s="5" t="s">
        <v>294</v>
      </c>
      <c r="R6652" s="5" t="s">
        <v>294</v>
      </c>
      <c r="V6652" s="5" t="s">
        <v>17786</v>
      </c>
    </row>
    <row r="6653" spans="1:22" x14ac:dyDescent="0.35">
      <c r="A6653" s="5" t="s">
        <v>17787</v>
      </c>
      <c r="B6653" s="5" t="s">
        <v>5512</v>
      </c>
      <c r="C6653" s="5" t="s">
        <v>17783</v>
      </c>
      <c r="D6653" s="5" t="s">
        <v>18</v>
      </c>
      <c r="E6653" s="5">
        <v>1</v>
      </c>
      <c r="F6653" s="5" t="s">
        <v>297</v>
      </c>
      <c r="G6653" s="5" t="s">
        <v>294</v>
      </c>
      <c r="L6653" s="5" t="s">
        <v>17788</v>
      </c>
      <c r="M6653" s="5" t="s">
        <v>794</v>
      </c>
      <c r="N6653" s="5" t="s">
        <v>294</v>
      </c>
      <c r="O6653" s="5" t="s">
        <v>294</v>
      </c>
      <c r="P6653" s="5" t="s">
        <v>294</v>
      </c>
      <c r="Q6653" s="5" t="s">
        <v>294</v>
      </c>
      <c r="R6653" s="5" t="s">
        <v>294</v>
      </c>
      <c r="V6653" s="5" t="s">
        <v>17787</v>
      </c>
    </row>
    <row r="6654" spans="1:22" x14ac:dyDescent="0.35">
      <c r="A6654" s="5" t="s">
        <v>17789</v>
      </c>
      <c r="B6654" s="5" t="s">
        <v>17790</v>
      </c>
      <c r="C6654" s="5" t="s">
        <v>17783</v>
      </c>
      <c r="D6654" s="5" t="s">
        <v>18</v>
      </c>
      <c r="E6654" s="5">
        <v>80</v>
      </c>
      <c r="F6654" s="5" t="s">
        <v>297</v>
      </c>
      <c r="G6654" s="5" t="s">
        <v>294</v>
      </c>
      <c r="M6654" s="5" t="s">
        <v>794</v>
      </c>
      <c r="N6654" s="5" t="s">
        <v>294</v>
      </c>
      <c r="O6654" s="5" t="s">
        <v>294</v>
      </c>
      <c r="P6654" s="5" t="s">
        <v>294</v>
      </c>
      <c r="Q6654" s="5" t="s">
        <v>294</v>
      </c>
      <c r="R6654" s="5" t="s">
        <v>294</v>
      </c>
      <c r="V6654" s="5" t="s">
        <v>17789</v>
      </c>
    </row>
    <row r="6655" spans="1:22" x14ac:dyDescent="0.35">
      <c r="A6655" s="5" t="s">
        <v>17791</v>
      </c>
      <c r="B6655" s="5" t="s">
        <v>5803</v>
      </c>
      <c r="C6655" s="5" t="s">
        <v>17792</v>
      </c>
      <c r="D6655" s="5" t="s">
        <v>20</v>
      </c>
      <c r="E6655" s="5">
        <v>10</v>
      </c>
      <c r="F6655" s="5" t="s">
        <v>294</v>
      </c>
      <c r="G6655" s="5" t="s">
        <v>294</v>
      </c>
      <c r="M6655" s="5" t="s">
        <v>794</v>
      </c>
      <c r="N6655" s="5" t="s">
        <v>294</v>
      </c>
      <c r="O6655" s="5" t="s">
        <v>294</v>
      </c>
      <c r="P6655" s="5" t="s">
        <v>294</v>
      </c>
      <c r="Q6655" s="5" t="s">
        <v>294</v>
      </c>
      <c r="R6655" s="5" t="s">
        <v>294</v>
      </c>
    </row>
    <row r="6656" spans="1:22" x14ac:dyDescent="0.35">
      <c r="A6656" s="5" t="s">
        <v>17793</v>
      </c>
      <c r="B6656" s="5" t="s">
        <v>17794</v>
      </c>
      <c r="C6656" s="5" t="s">
        <v>17792</v>
      </c>
      <c r="D6656" s="5" t="s">
        <v>22</v>
      </c>
      <c r="E6656" s="5">
        <v>10</v>
      </c>
      <c r="F6656" s="5" t="s">
        <v>294</v>
      </c>
      <c r="G6656" s="5" t="s">
        <v>294</v>
      </c>
      <c r="M6656" s="5" t="s">
        <v>794</v>
      </c>
      <c r="N6656" s="5" t="s">
        <v>294</v>
      </c>
      <c r="O6656" s="5" t="s">
        <v>294</v>
      </c>
      <c r="P6656" s="5" t="s">
        <v>294</v>
      </c>
      <c r="Q6656" s="5" t="s">
        <v>294</v>
      </c>
      <c r="R6656" s="5" t="s">
        <v>294</v>
      </c>
    </row>
    <row r="6657" spans="1:18" x14ac:dyDescent="0.35">
      <c r="A6657" s="5" t="s">
        <v>17795</v>
      </c>
      <c r="B6657" s="5" t="s">
        <v>17796</v>
      </c>
      <c r="C6657" s="5" t="s">
        <v>17792</v>
      </c>
      <c r="D6657" s="5" t="s">
        <v>18</v>
      </c>
      <c r="E6657" s="5">
        <v>100</v>
      </c>
      <c r="F6657" s="5" t="s">
        <v>294</v>
      </c>
      <c r="G6657" s="5" t="s">
        <v>294</v>
      </c>
      <c r="M6657" s="5" t="s">
        <v>794</v>
      </c>
      <c r="N6657" s="5" t="s">
        <v>294</v>
      </c>
      <c r="O6657" s="5" t="s">
        <v>294</v>
      </c>
      <c r="P6657" s="5" t="s">
        <v>294</v>
      </c>
      <c r="Q6657" s="5" t="s">
        <v>294</v>
      </c>
      <c r="R6657" s="5" t="s">
        <v>294</v>
      </c>
    </row>
    <row r="6658" spans="1:18" x14ac:dyDescent="0.35">
      <c r="A6658" s="5" t="s">
        <v>17797</v>
      </c>
      <c r="B6658" s="5" t="s">
        <v>8922</v>
      </c>
      <c r="C6658" s="5" t="s">
        <v>17792</v>
      </c>
      <c r="D6658" s="5" t="s">
        <v>28</v>
      </c>
      <c r="E6658" s="5">
        <v>10</v>
      </c>
      <c r="F6658" s="5" t="s">
        <v>294</v>
      </c>
      <c r="G6658" s="5" t="s">
        <v>294</v>
      </c>
      <c r="M6658" s="5" t="s">
        <v>794</v>
      </c>
      <c r="N6658" s="5" t="s">
        <v>294</v>
      </c>
      <c r="O6658" s="5" t="s">
        <v>294</v>
      </c>
      <c r="P6658" s="5" t="s">
        <v>294</v>
      </c>
      <c r="Q6658" s="5" t="s">
        <v>294</v>
      </c>
      <c r="R6658" s="5" t="s">
        <v>294</v>
      </c>
    </row>
    <row r="6659" spans="1:18" x14ac:dyDescent="0.35">
      <c r="A6659" s="5" t="s">
        <v>17798</v>
      </c>
      <c r="B6659" s="5" t="s">
        <v>17799</v>
      </c>
      <c r="C6659" s="5" t="s">
        <v>17792</v>
      </c>
      <c r="D6659" s="5" t="s">
        <v>18</v>
      </c>
      <c r="E6659" s="5">
        <v>4</v>
      </c>
      <c r="F6659" s="5" t="s">
        <v>294</v>
      </c>
      <c r="G6659" s="5" t="s">
        <v>294</v>
      </c>
      <c r="M6659" s="5" t="s">
        <v>794</v>
      </c>
      <c r="N6659" s="5" t="s">
        <v>294</v>
      </c>
      <c r="O6659" s="5" t="s">
        <v>294</v>
      </c>
      <c r="P6659" s="5" t="s">
        <v>294</v>
      </c>
      <c r="Q6659" s="5" t="s">
        <v>294</v>
      </c>
      <c r="R6659" s="5" t="s">
        <v>294</v>
      </c>
    </row>
    <row r="6660" spans="1:18" x14ac:dyDescent="0.35">
      <c r="A6660" s="5" t="s">
        <v>17800</v>
      </c>
      <c r="B6660" s="5" t="s">
        <v>8404</v>
      </c>
      <c r="C6660" s="5" t="s">
        <v>17792</v>
      </c>
      <c r="D6660" s="5" t="s">
        <v>18</v>
      </c>
      <c r="E6660" s="5">
        <v>999</v>
      </c>
      <c r="F6660" s="5" t="s">
        <v>294</v>
      </c>
      <c r="G6660" s="5" t="s">
        <v>294</v>
      </c>
      <c r="M6660" s="5" t="s">
        <v>794</v>
      </c>
      <c r="N6660" s="5" t="s">
        <v>294</v>
      </c>
      <c r="O6660" s="5" t="s">
        <v>294</v>
      </c>
      <c r="P6660" s="5" t="s">
        <v>294</v>
      </c>
      <c r="Q6660" s="5" t="s">
        <v>294</v>
      </c>
      <c r="R6660" s="5" t="s">
        <v>294</v>
      </c>
    </row>
    <row r="6661" spans="1:18" x14ac:dyDescent="0.35">
      <c r="A6661" s="5" t="s">
        <v>17801</v>
      </c>
      <c r="B6661" s="5" t="s">
        <v>4668</v>
      </c>
      <c r="C6661" s="5" t="s">
        <v>17792</v>
      </c>
      <c r="D6661" s="5" t="s">
        <v>22</v>
      </c>
      <c r="E6661" s="5">
        <v>18</v>
      </c>
      <c r="F6661" s="5" t="s">
        <v>294</v>
      </c>
      <c r="G6661" s="5" t="s">
        <v>294</v>
      </c>
      <c r="M6661" s="5" t="s">
        <v>3826</v>
      </c>
      <c r="N6661" s="5" t="s">
        <v>294</v>
      </c>
      <c r="O6661" s="5" t="s">
        <v>294</v>
      </c>
      <c r="P6661" s="5" t="s">
        <v>294</v>
      </c>
      <c r="Q6661" s="5" t="s">
        <v>294</v>
      </c>
      <c r="R6661" s="5" t="s">
        <v>294</v>
      </c>
    </row>
    <row r="6662" spans="1:18" x14ac:dyDescent="0.35">
      <c r="A6662" s="5" t="s">
        <v>17802</v>
      </c>
      <c r="B6662" s="5" t="s">
        <v>13283</v>
      </c>
      <c r="C6662" s="5" t="s">
        <v>17792</v>
      </c>
      <c r="D6662" s="5" t="s">
        <v>18</v>
      </c>
      <c r="E6662" s="5">
        <v>99</v>
      </c>
      <c r="F6662" s="5" t="s">
        <v>294</v>
      </c>
      <c r="G6662" s="5" t="s">
        <v>294</v>
      </c>
      <c r="M6662" s="5" t="s">
        <v>794</v>
      </c>
      <c r="N6662" s="5" t="s">
        <v>294</v>
      </c>
      <c r="O6662" s="5" t="s">
        <v>294</v>
      </c>
      <c r="P6662" s="5" t="s">
        <v>294</v>
      </c>
      <c r="Q6662" s="5" t="s">
        <v>294</v>
      </c>
      <c r="R6662" s="5" t="s">
        <v>294</v>
      </c>
    </row>
    <row r="6663" spans="1:18" x14ac:dyDescent="0.35">
      <c r="A6663" s="5" t="s">
        <v>17803</v>
      </c>
      <c r="B6663" s="5" t="s">
        <v>17804</v>
      </c>
      <c r="C6663" s="5" t="s">
        <v>17792</v>
      </c>
      <c r="D6663" s="5" t="s">
        <v>22</v>
      </c>
      <c r="E6663" s="5">
        <v>3</v>
      </c>
      <c r="F6663" s="5" t="s">
        <v>294</v>
      </c>
      <c r="G6663" s="5" t="s">
        <v>294</v>
      </c>
      <c r="H6663" s="5">
        <v>1</v>
      </c>
      <c r="I6663" s="5">
        <v>999</v>
      </c>
      <c r="M6663" s="5" t="s">
        <v>794</v>
      </c>
      <c r="N6663" s="5" t="s">
        <v>294</v>
      </c>
      <c r="O6663" s="5" t="s">
        <v>294</v>
      </c>
      <c r="P6663" s="5" t="s">
        <v>294</v>
      </c>
      <c r="Q6663" s="5" t="s">
        <v>294</v>
      </c>
      <c r="R6663" s="5" t="s">
        <v>294</v>
      </c>
    </row>
    <row r="6664" spans="1:18" x14ac:dyDescent="0.35">
      <c r="A6664" s="5" t="s">
        <v>17805</v>
      </c>
      <c r="B6664" s="5" t="s">
        <v>17806</v>
      </c>
      <c r="C6664" s="5" t="s">
        <v>17792</v>
      </c>
      <c r="D6664" s="5" t="s">
        <v>18</v>
      </c>
      <c r="E6664" s="5">
        <v>6</v>
      </c>
      <c r="F6664" s="5" t="s">
        <v>294</v>
      </c>
      <c r="G6664" s="5" t="s">
        <v>297</v>
      </c>
      <c r="M6664" s="5" t="s">
        <v>794</v>
      </c>
      <c r="N6664" s="5" t="s">
        <v>294</v>
      </c>
      <c r="O6664" s="5" t="s">
        <v>294</v>
      </c>
      <c r="P6664" s="5" t="s">
        <v>294</v>
      </c>
      <c r="Q6664" s="5" t="s">
        <v>294</v>
      </c>
      <c r="R6664" s="5" t="s">
        <v>294</v>
      </c>
    </row>
    <row r="6665" spans="1:18" x14ac:dyDescent="0.35">
      <c r="A6665" s="5" t="s">
        <v>17807</v>
      </c>
      <c r="B6665" s="5" t="s">
        <v>17808</v>
      </c>
      <c r="C6665" s="5" t="s">
        <v>17792</v>
      </c>
      <c r="D6665" s="5" t="s">
        <v>22</v>
      </c>
      <c r="E6665" s="5">
        <v>4</v>
      </c>
      <c r="F6665" s="5" t="s">
        <v>294</v>
      </c>
      <c r="G6665" s="5" t="s">
        <v>294</v>
      </c>
      <c r="H6665" s="5">
        <v>1</v>
      </c>
      <c r="J6665" s="5" t="s">
        <v>17809</v>
      </c>
      <c r="M6665" s="5" t="s">
        <v>794</v>
      </c>
      <c r="N6665" s="5" t="s">
        <v>294</v>
      </c>
      <c r="O6665" s="5" t="s">
        <v>294</v>
      </c>
      <c r="P6665" s="5" t="s">
        <v>294</v>
      </c>
      <c r="Q6665" s="5" t="s">
        <v>294</v>
      </c>
      <c r="R6665" s="5" t="s">
        <v>297</v>
      </c>
    </row>
    <row r="6666" spans="1:18" x14ac:dyDescent="0.35">
      <c r="A6666" s="5" t="s">
        <v>17810</v>
      </c>
      <c r="B6666" s="5" t="s">
        <v>17811</v>
      </c>
      <c r="C6666" s="5" t="s">
        <v>17792</v>
      </c>
      <c r="D6666" s="5" t="s">
        <v>18</v>
      </c>
      <c r="E6666" s="5">
        <v>50</v>
      </c>
      <c r="F6666" s="5" t="s">
        <v>294</v>
      </c>
      <c r="G6666" s="5" t="s">
        <v>294</v>
      </c>
      <c r="M6666" s="5" t="s">
        <v>794</v>
      </c>
      <c r="N6666" s="5" t="s">
        <v>294</v>
      </c>
      <c r="O6666" s="5" t="s">
        <v>294</v>
      </c>
      <c r="P6666" s="5" t="s">
        <v>294</v>
      </c>
      <c r="Q6666" s="5" t="s">
        <v>294</v>
      </c>
      <c r="R6666" s="5" t="s">
        <v>294</v>
      </c>
    </row>
    <row r="6667" spans="1:18" x14ac:dyDescent="0.35">
      <c r="A6667" s="5" t="s">
        <v>17812</v>
      </c>
      <c r="B6667" s="5" t="s">
        <v>17813</v>
      </c>
      <c r="C6667" s="5" t="s">
        <v>17792</v>
      </c>
      <c r="D6667" s="5" t="s">
        <v>28</v>
      </c>
      <c r="E6667" s="5">
        <v>6</v>
      </c>
      <c r="F6667" s="5" t="s">
        <v>294</v>
      </c>
      <c r="G6667" s="5" t="s">
        <v>294</v>
      </c>
      <c r="M6667" s="5" t="s">
        <v>794</v>
      </c>
      <c r="N6667" s="5" t="s">
        <v>294</v>
      </c>
      <c r="O6667" s="5" t="s">
        <v>294</v>
      </c>
      <c r="P6667" s="5" t="s">
        <v>294</v>
      </c>
      <c r="Q6667" s="5" t="s">
        <v>294</v>
      </c>
      <c r="R6667" s="5" t="s">
        <v>294</v>
      </c>
    </row>
    <row r="6668" spans="1:18" x14ac:dyDescent="0.35">
      <c r="A6668" s="5" t="s">
        <v>17814</v>
      </c>
      <c r="B6668" s="5" t="s">
        <v>8929</v>
      </c>
      <c r="C6668" s="5" t="s">
        <v>17792</v>
      </c>
      <c r="D6668" s="5" t="s">
        <v>20</v>
      </c>
      <c r="E6668" s="5">
        <v>10</v>
      </c>
      <c r="F6668" s="5" t="s">
        <v>294</v>
      </c>
      <c r="G6668" s="5" t="s">
        <v>294</v>
      </c>
      <c r="M6668" s="5" t="s">
        <v>794</v>
      </c>
      <c r="N6668" s="5" t="s">
        <v>294</v>
      </c>
      <c r="O6668" s="5" t="s">
        <v>294</v>
      </c>
      <c r="P6668" s="5" t="s">
        <v>294</v>
      </c>
      <c r="Q6668" s="5" t="s">
        <v>294</v>
      </c>
      <c r="R6668" s="5" t="s">
        <v>294</v>
      </c>
    </row>
    <row r="6669" spans="1:18" x14ac:dyDescent="0.35">
      <c r="A6669" s="5" t="s">
        <v>17815</v>
      </c>
      <c r="B6669" s="5" t="s">
        <v>17816</v>
      </c>
      <c r="C6669" s="5" t="s">
        <v>17792</v>
      </c>
      <c r="D6669" s="5" t="s">
        <v>22</v>
      </c>
      <c r="E6669" s="5">
        <v>10</v>
      </c>
      <c r="F6669" s="5" t="s">
        <v>294</v>
      </c>
      <c r="G6669" s="5" t="s">
        <v>294</v>
      </c>
      <c r="M6669" s="5" t="s">
        <v>794</v>
      </c>
      <c r="N6669" s="5" t="s">
        <v>294</v>
      </c>
      <c r="O6669" s="5" t="s">
        <v>294</v>
      </c>
      <c r="P6669" s="5" t="s">
        <v>294</v>
      </c>
      <c r="Q6669" s="5" t="s">
        <v>294</v>
      </c>
      <c r="R6669" s="5" t="s">
        <v>294</v>
      </c>
    </row>
    <row r="6670" spans="1:18" x14ac:dyDescent="0.35">
      <c r="A6670" s="5" t="s">
        <v>17817</v>
      </c>
      <c r="B6670" s="5" t="s">
        <v>8931</v>
      </c>
      <c r="C6670" s="5" t="s">
        <v>17792</v>
      </c>
      <c r="D6670" s="5" t="s">
        <v>28</v>
      </c>
      <c r="E6670" s="5">
        <v>10</v>
      </c>
      <c r="F6670" s="5" t="s">
        <v>294</v>
      </c>
      <c r="G6670" s="5" t="s">
        <v>294</v>
      </c>
      <c r="M6670" s="5" t="s">
        <v>794</v>
      </c>
      <c r="N6670" s="5" t="s">
        <v>294</v>
      </c>
      <c r="O6670" s="5" t="s">
        <v>294</v>
      </c>
      <c r="P6670" s="5" t="s">
        <v>294</v>
      </c>
      <c r="Q6670" s="5" t="s">
        <v>294</v>
      </c>
      <c r="R6670" s="5" t="s">
        <v>294</v>
      </c>
    </row>
    <row r="6671" spans="1:18" x14ac:dyDescent="0.35">
      <c r="A6671" s="5" t="s">
        <v>17818</v>
      </c>
      <c r="B6671" s="5" t="s">
        <v>17819</v>
      </c>
      <c r="C6671" s="5" t="s">
        <v>17792</v>
      </c>
      <c r="D6671" s="5" t="s">
        <v>18</v>
      </c>
      <c r="E6671" s="5">
        <v>4</v>
      </c>
      <c r="F6671" s="5" t="s">
        <v>294</v>
      </c>
      <c r="G6671" s="5" t="s">
        <v>294</v>
      </c>
      <c r="M6671" s="5" t="s">
        <v>794</v>
      </c>
      <c r="N6671" s="5" t="s">
        <v>294</v>
      </c>
      <c r="O6671" s="5" t="s">
        <v>294</v>
      </c>
      <c r="P6671" s="5" t="s">
        <v>294</v>
      </c>
      <c r="Q6671" s="5" t="s">
        <v>294</v>
      </c>
      <c r="R6671" s="5" t="s">
        <v>294</v>
      </c>
    </row>
    <row r="6672" spans="1:18" x14ac:dyDescent="0.35">
      <c r="A6672" s="5" t="s">
        <v>17820</v>
      </c>
      <c r="B6672" s="5" t="s">
        <v>284</v>
      </c>
      <c r="C6672" s="5" t="s">
        <v>17792</v>
      </c>
      <c r="D6672" s="5" t="s">
        <v>18</v>
      </c>
      <c r="E6672" s="5">
        <v>25</v>
      </c>
      <c r="F6672" s="5" t="s">
        <v>294</v>
      </c>
      <c r="G6672" s="5" t="s">
        <v>294</v>
      </c>
      <c r="L6672" s="5" t="s">
        <v>17821</v>
      </c>
      <c r="M6672" s="5" t="s">
        <v>794</v>
      </c>
      <c r="N6672" s="5" t="s">
        <v>294</v>
      </c>
      <c r="O6672" s="5" t="s">
        <v>294</v>
      </c>
      <c r="P6672" s="5" t="s">
        <v>294</v>
      </c>
      <c r="Q6672" s="5" t="s">
        <v>294</v>
      </c>
      <c r="R6672" s="5" t="s">
        <v>297</v>
      </c>
    </row>
    <row r="6673" spans="1:22" x14ac:dyDescent="0.35">
      <c r="A6673" s="5" t="s">
        <v>17822</v>
      </c>
      <c r="B6673" s="5" t="s">
        <v>17823</v>
      </c>
      <c r="C6673" s="5" t="s">
        <v>17792</v>
      </c>
      <c r="D6673" s="5" t="s">
        <v>18</v>
      </c>
      <c r="E6673" s="5">
        <v>25</v>
      </c>
      <c r="F6673" s="5" t="s">
        <v>294</v>
      </c>
      <c r="G6673" s="5" t="s">
        <v>294</v>
      </c>
      <c r="M6673" s="5" t="s">
        <v>794</v>
      </c>
      <c r="N6673" s="5" t="s">
        <v>297</v>
      </c>
      <c r="O6673" s="5" t="s">
        <v>297</v>
      </c>
      <c r="P6673" s="5" t="s">
        <v>294</v>
      </c>
      <c r="Q6673" s="5" t="s">
        <v>297</v>
      </c>
      <c r="R6673" s="5" t="s">
        <v>294</v>
      </c>
    </row>
    <row r="6674" spans="1:22" x14ac:dyDescent="0.35">
      <c r="A6674" s="5" t="s">
        <v>17824</v>
      </c>
      <c r="B6674" s="5" t="s">
        <v>17825</v>
      </c>
      <c r="C6674" s="5" t="s">
        <v>17826</v>
      </c>
      <c r="D6674" s="5" t="s">
        <v>22</v>
      </c>
      <c r="E6674" s="5">
        <v>12</v>
      </c>
      <c r="F6674" s="5" t="s">
        <v>294</v>
      </c>
      <c r="G6674" s="5" t="s">
        <v>294</v>
      </c>
      <c r="M6674" s="5" t="s">
        <v>3826</v>
      </c>
      <c r="N6674" s="5" t="s">
        <v>294</v>
      </c>
      <c r="P6674" s="5" t="s">
        <v>294</v>
      </c>
      <c r="Q6674" s="5" t="s">
        <v>294</v>
      </c>
      <c r="R6674" s="5" t="s">
        <v>294</v>
      </c>
      <c r="V6674" s="5" t="s">
        <v>17827</v>
      </c>
    </row>
    <row r="6675" spans="1:22" x14ac:dyDescent="0.35">
      <c r="A6675" s="5" t="s">
        <v>17828</v>
      </c>
      <c r="B6675" s="5" t="s">
        <v>9417</v>
      </c>
      <c r="C6675" s="5" t="s">
        <v>17826</v>
      </c>
      <c r="D6675" s="5" t="s">
        <v>18</v>
      </c>
      <c r="E6675" s="5">
        <v>10</v>
      </c>
      <c r="F6675" s="5" t="s">
        <v>294</v>
      </c>
      <c r="G6675" s="5" t="s">
        <v>294</v>
      </c>
      <c r="J6675" s="5" t="s">
        <v>4601</v>
      </c>
      <c r="M6675" s="5" t="s">
        <v>794</v>
      </c>
      <c r="N6675" s="5" t="s">
        <v>294</v>
      </c>
      <c r="P6675" s="5" t="s">
        <v>294</v>
      </c>
      <c r="Q6675" s="5" t="s">
        <v>294</v>
      </c>
      <c r="R6675" s="5" t="s">
        <v>294</v>
      </c>
      <c r="V6675" s="5" t="s">
        <v>17829</v>
      </c>
    </row>
    <row r="6676" spans="1:22" x14ac:dyDescent="0.35">
      <c r="A6676" s="5" t="s">
        <v>17830</v>
      </c>
      <c r="B6676" s="5" t="s">
        <v>17831</v>
      </c>
      <c r="C6676" s="5" t="s">
        <v>17826</v>
      </c>
      <c r="D6676" s="5" t="s">
        <v>16</v>
      </c>
      <c r="E6676" s="5">
        <v>8</v>
      </c>
      <c r="F6676" s="5" t="s">
        <v>294</v>
      </c>
      <c r="G6676" s="5" t="s">
        <v>294</v>
      </c>
      <c r="H6676" s="5">
        <v>0</v>
      </c>
      <c r="M6676" s="5" t="s">
        <v>794</v>
      </c>
      <c r="N6676" s="5" t="s">
        <v>294</v>
      </c>
      <c r="P6676" s="5" t="s">
        <v>294</v>
      </c>
      <c r="Q6676" s="5" t="s">
        <v>294</v>
      </c>
      <c r="R6676" s="5" t="s">
        <v>294</v>
      </c>
      <c r="V6676" s="5" t="s">
        <v>17832</v>
      </c>
    </row>
    <row r="6677" spans="1:22" x14ac:dyDescent="0.35">
      <c r="A6677" s="5" t="s">
        <v>17833</v>
      </c>
      <c r="B6677" s="5" t="s">
        <v>3913</v>
      </c>
      <c r="C6677" s="5" t="s">
        <v>17826</v>
      </c>
      <c r="D6677" s="5" t="s">
        <v>22</v>
      </c>
      <c r="E6677" s="5">
        <v>12</v>
      </c>
      <c r="F6677" s="5" t="s">
        <v>294</v>
      </c>
      <c r="G6677" s="5" t="s">
        <v>294</v>
      </c>
      <c r="M6677" s="5" t="s">
        <v>794</v>
      </c>
      <c r="N6677" s="5" t="s">
        <v>294</v>
      </c>
      <c r="P6677" s="5" t="s">
        <v>294</v>
      </c>
      <c r="Q6677" s="5" t="s">
        <v>294</v>
      </c>
      <c r="R6677" s="5" t="s">
        <v>297</v>
      </c>
      <c r="V6677" s="5" t="s">
        <v>17834</v>
      </c>
    </row>
    <row r="6678" spans="1:22" x14ac:dyDescent="0.35">
      <c r="A6678" s="5" t="s">
        <v>17835</v>
      </c>
      <c r="B6678" s="5" t="s">
        <v>235</v>
      </c>
      <c r="C6678" s="5" t="s">
        <v>17836</v>
      </c>
      <c r="D6678" s="5" t="s">
        <v>18</v>
      </c>
      <c r="E6678" s="5">
        <v>40</v>
      </c>
      <c r="F6678" s="5" t="s">
        <v>294</v>
      </c>
      <c r="G6678" s="5" t="s">
        <v>294</v>
      </c>
      <c r="M6678" s="5" t="s">
        <v>794</v>
      </c>
      <c r="N6678" s="5" t="s">
        <v>294</v>
      </c>
      <c r="P6678" s="5" t="s">
        <v>294</v>
      </c>
      <c r="Q6678" s="5" t="s">
        <v>294</v>
      </c>
      <c r="R6678" s="5" t="s">
        <v>294</v>
      </c>
    </row>
    <row r="6679" spans="1:22" x14ac:dyDescent="0.35">
      <c r="A6679" s="5" t="s">
        <v>17837</v>
      </c>
      <c r="B6679" s="5" t="s">
        <v>17838</v>
      </c>
      <c r="C6679" s="5" t="s">
        <v>17836</v>
      </c>
      <c r="D6679" s="5" t="s">
        <v>22</v>
      </c>
      <c r="E6679" s="5">
        <v>12</v>
      </c>
      <c r="F6679" s="5" t="s">
        <v>294</v>
      </c>
      <c r="G6679" s="5" t="s">
        <v>294</v>
      </c>
      <c r="M6679" s="5" t="s">
        <v>3826</v>
      </c>
      <c r="N6679" s="5" t="s">
        <v>294</v>
      </c>
      <c r="P6679" s="5" t="s">
        <v>294</v>
      </c>
      <c r="Q6679" s="5" t="s">
        <v>294</v>
      </c>
      <c r="R6679" s="5" t="s">
        <v>294</v>
      </c>
      <c r="V6679" s="5" t="s">
        <v>17839</v>
      </c>
    </row>
    <row r="6680" spans="1:22" x14ac:dyDescent="0.35">
      <c r="A6680" s="5" t="s">
        <v>17840</v>
      </c>
      <c r="B6680" s="5" t="s">
        <v>17841</v>
      </c>
      <c r="C6680" s="5" t="s">
        <v>17842</v>
      </c>
      <c r="D6680" s="5" t="s">
        <v>18</v>
      </c>
      <c r="E6680" s="5">
        <v>80</v>
      </c>
      <c r="F6680" s="5" t="s">
        <v>294</v>
      </c>
      <c r="G6680" s="5" t="s">
        <v>294</v>
      </c>
      <c r="M6680" s="5" t="s">
        <v>794</v>
      </c>
      <c r="N6680" s="5" t="s">
        <v>294</v>
      </c>
      <c r="R6680" s="5" t="s">
        <v>294</v>
      </c>
      <c r="V6680" s="5" t="s">
        <v>17840</v>
      </c>
    </row>
    <row r="6681" spans="1:22" x14ac:dyDescent="0.35">
      <c r="A6681" s="5" t="s">
        <v>17843</v>
      </c>
      <c r="B6681" s="5" t="s">
        <v>17844</v>
      </c>
      <c r="C6681" s="5" t="s">
        <v>17842</v>
      </c>
      <c r="D6681" s="5" t="s">
        <v>18</v>
      </c>
      <c r="E6681" s="5">
        <v>80</v>
      </c>
      <c r="F6681" s="5" t="s">
        <v>294</v>
      </c>
      <c r="G6681" s="5" t="s">
        <v>294</v>
      </c>
      <c r="M6681" s="5" t="s">
        <v>794</v>
      </c>
      <c r="N6681" s="5" t="s">
        <v>294</v>
      </c>
      <c r="R6681" s="5" t="s">
        <v>294</v>
      </c>
      <c r="V6681" s="5" t="s">
        <v>17843</v>
      </c>
    </row>
    <row r="6682" spans="1:22" x14ac:dyDescent="0.35">
      <c r="A6682" s="5" t="s">
        <v>17845</v>
      </c>
      <c r="B6682" s="5" t="s">
        <v>17846</v>
      </c>
      <c r="C6682" s="5" t="s">
        <v>17842</v>
      </c>
      <c r="D6682" s="5" t="s">
        <v>22</v>
      </c>
      <c r="E6682" s="5">
        <v>10</v>
      </c>
      <c r="F6682" s="5" t="s">
        <v>294</v>
      </c>
      <c r="G6682" s="5" t="s">
        <v>294</v>
      </c>
      <c r="M6682" s="5" t="s">
        <v>3826</v>
      </c>
      <c r="N6682" s="5" t="s">
        <v>294</v>
      </c>
      <c r="O6682" s="5" t="s">
        <v>294</v>
      </c>
      <c r="P6682" s="5" t="s">
        <v>294</v>
      </c>
      <c r="Q6682" s="5" t="s">
        <v>294</v>
      </c>
      <c r="R6682" s="5" t="s">
        <v>294</v>
      </c>
      <c r="V6682" s="5" t="s">
        <v>17845</v>
      </c>
    </row>
    <row r="6683" spans="1:22" x14ac:dyDescent="0.35">
      <c r="A6683" s="5" t="s">
        <v>17847</v>
      </c>
      <c r="B6683" s="5" t="s">
        <v>17848</v>
      </c>
      <c r="C6683" s="5" t="s">
        <v>17842</v>
      </c>
      <c r="D6683" s="5" t="s">
        <v>22</v>
      </c>
      <c r="E6683" s="5">
        <v>3</v>
      </c>
      <c r="F6683" s="5" t="s">
        <v>294</v>
      </c>
      <c r="G6683" s="5" t="s">
        <v>294</v>
      </c>
      <c r="M6683" s="5" t="s">
        <v>794</v>
      </c>
      <c r="N6683" s="5" t="s">
        <v>294</v>
      </c>
      <c r="O6683" s="5" t="s">
        <v>294</v>
      </c>
      <c r="P6683" s="5" t="s">
        <v>294</v>
      </c>
      <c r="Q6683" s="5" t="s">
        <v>294</v>
      </c>
      <c r="R6683" s="5" t="s">
        <v>294</v>
      </c>
      <c r="U6683" s="5" t="s">
        <v>17849</v>
      </c>
      <c r="V6683" s="5" t="s">
        <v>17847</v>
      </c>
    </row>
    <row r="6684" spans="1:22" x14ac:dyDescent="0.35">
      <c r="A6684" s="5" t="s">
        <v>17850</v>
      </c>
      <c r="B6684" s="5" t="s">
        <v>17851</v>
      </c>
      <c r="C6684" s="5" t="s">
        <v>17842</v>
      </c>
      <c r="D6684" s="5" t="s">
        <v>18</v>
      </c>
      <c r="E6684" s="5">
        <v>10</v>
      </c>
      <c r="F6684" s="5" t="s">
        <v>294</v>
      </c>
      <c r="G6684" s="5" t="s">
        <v>294</v>
      </c>
      <c r="M6684" s="5" t="s">
        <v>794</v>
      </c>
      <c r="N6684" s="5" t="s">
        <v>294</v>
      </c>
      <c r="R6684" s="5" t="s">
        <v>297</v>
      </c>
      <c r="V6684" s="5" t="s">
        <v>17850</v>
      </c>
    </row>
    <row r="6685" spans="1:22" x14ac:dyDescent="0.35">
      <c r="A6685" s="5" t="s">
        <v>17852</v>
      </c>
      <c r="B6685" s="5" t="s">
        <v>8002</v>
      </c>
      <c r="C6685" s="5" t="s">
        <v>17853</v>
      </c>
      <c r="D6685" s="5" t="s">
        <v>22</v>
      </c>
      <c r="E6685" s="5">
        <v>9</v>
      </c>
      <c r="F6685" s="5" t="s">
        <v>294</v>
      </c>
      <c r="G6685" s="5" t="s">
        <v>294</v>
      </c>
      <c r="M6685" s="5" t="s">
        <v>794</v>
      </c>
      <c r="N6685" s="5" t="s">
        <v>294</v>
      </c>
      <c r="R6685" s="5" t="s">
        <v>294</v>
      </c>
      <c r="V6685" s="5" t="s">
        <v>17852</v>
      </c>
    </row>
    <row r="6686" spans="1:22" x14ac:dyDescent="0.35">
      <c r="A6686" s="5" t="s">
        <v>17854</v>
      </c>
      <c r="B6686" s="5" t="s">
        <v>17855</v>
      </c>
      <c r="C6686" s="5" t="s">
        <v>17853</v>
      </c>
      <c r="D6686" s="5" t="s">
        <v>22</v>
      </c>
      <c r="E6686" s="5">
        <v>5</v>
      </c>
      <c r="F6686" s="5" t="s">
        <v>294</v>
      </c>
      <c r="G6686" s="5" t="s">
        <v>294</v>
      </c>
      <c r="M6686" s="5" t="s">
        <v>794</v>
      </c>
      <c r="N6686" s="5" t="s">
        <v>294</v>
      </c>
      <c r="R6686" s="5" t="s">
        <v>294</v>
      </c>
      <c r="V6686" s="5" t="s">
        <v>17854</v>
      </c>
    </row>
    <row r="6687" spans="1:22" x14ac:dyDescent="0.35">
      <c r="A6687" s="5" t="s">
        <v>17856</v>
      </c>
      <c r="B6687" s="5" t="s">
        <v>9602</v>
      </c>
      <c r="C6687" s="5" t="s">
        <v>17853</v>
      </c>
      <c r="D6687" s="5" t="s">
        <v>22</v>
      </c>
      <c r="E6687" s="5">
        <v>3</v>
      </c>
      <c r="F6687" s="5" t="s">
        <v>294</v>
      </c>
      <c r="G6687" s="5" t="s">
        <v>294</v>
      </c>
      <c r="M6687" s="5" t="s">
        <v>794</v>
      </c>
      <c r="N6687" s="5" t="s">
        <v>294</v>
      </c>
      <c r="R6687" s="5" t="s">
        <v>294</v>
      </c>
      <c r="V6687" s="5" t="s">
        <v>17856</v>
      </c>
    </row>
    <row r="6688" spans="1:22" x14ac:dyDescent="0.35">
      <c r="A6688" s="5" t="s">
        <v>17857</v>
      </c>
      <c r="B6688" s="5" t="s">
        <v>3716</v>
      </c>
      <c r="C6688" s="5" t="s">
        <v>17853</v>
      </c>
      <c r="D6688" s="5" t="s">
        <v>18</v>
      </c>
      <c r="E6688" s="5">
        <v>3</v>
      </c>
      <c r="F6688" s="5" t="s">
        <v>294</v>
      </c>
      <c r="G6688" s="5" t="s">
        <v>294</v>
      </c>
      <c r="M6688" s="5" t="s">
        <v>794</v>
      </c>
      <c r="N6688" s="5" t="s">
        <v>294</v>
      </c>
      <c r="R6688" s="5" t="s">
        <v>294</v>
      </c>
      <c r="V6688" s="5" t="s">
        <v>17857</v>
      </c>
    </row>
    <row r="6689" spans="1:22" x14ac:dyDescent="0.35">
      <c r="A6689" s="5" t="s">
        <v>17858</v>
      </c>
      <c r="B6689" s="5" t="s">
        <v>12450</v>
      </c>
      <c r="C6689" s="5" t="s">
        <v>17853</v>
      </c>
      <c r="D6689" s="5" t="s">
        <v>18</v>
      </c>
      <c r="E6689" s="5">
        <v>40</v>
      </c>
      <c r="F6689" s="5" t="s">
        <v>294</v>
      </c>
      <c r="G6689" s="5" t="s">
        <v>294</v>
      </c>
      <c r="M6689" s="5" t="s">
        <v>794</v>
      </c>
      <c r="N6689" s="5" t="s">
        <v>294</v>
      </c>
      <c r="R6689" s="5" t="s">
        <v>294</v>
      </c>
      <c r="V6689" s="5" t="s">
        <v>17858</v>
      </c>
    </row>
    <row r="6690" spans="1:22" x14ac:dyDescent="0.35">
      <c r="A6690" s="5" t="s">
        <v>17859</v>
      </c>
      <c r="B6690" s="5" t="s">
        <v>8162</v>
      </c>
      <c r="C6690" s="5" t="s">
        <v>17853</v>
      </c>
      <c r="D6690" s="5" t="s">
        <v>18</v>
      </c>
      <c r="E6690" s="5">
        <v>6</v>
      </c>
      <c r="F6690" s="5" t="s">
        <v>294</v>
      </c>
      <c r="G6690" s="5" t="s">
        <v>294</v>
      </c>
      <c r="M6690" s="5" t="s">
        <v>794</v>
      </c>
      <c r="N6690" s="5" t="s">
        <v>294</v>
      </c>
      <c r="R6690" s="5" t="s">
        <v>294</v>
      </c>
      <c r="V6690" s="5" t="s">
        <v>17859</v>
      </c>
    </row>
    <row r="6691" spans="1:22" x14ac:dyDescent="0.35">
      <c r="A6691" s="5" t="s">
        <v>17860</v>
      </c>
      <c r="B6691" s="5" t="s">
        <v>8806</v>
      </c>
      <c r="C6691" s="5" t="s">
        <v>17853</v>
      </c>
      <c r="D6691" s="5" t="s">
        <v>18</v>
      </c>
      <c r="E6691" s="5">
        <v>40</v>
      </c>
      <c r="F6691" s="5" t="s">
        <v>294</v>
      </c>
      <c r="G6691" s="5" t="s">
        <v>294</v>
      </c>
      <c r="M6691" s="5" t="s">
        <v>794</v>
      </c>
      <c r="N6691" s="5" t="s">
        <v>294</v>
      </c>
      <c r="R6691" s="5" t="s">
        <v>294</v>
      </c>
      <c r="V6691" s="5" t="s">
        <v>17860</v>
      </c>
    </row>
    <row r="6692" spans="1:22" x14ac:dyDescent="0.35">
      <c r="A6692" s="5" t="s">
        <v>17861</v>
      </c>
      <c r="B6692" s="5" t="s">
        <v>12437</v>
      </c>
      <c r="C6692" s="5" t="s">
        <v>17853</v>
      </c>
      <c r="D6692" s="5" t="s">
        <v>18</v>
      </c>
      <c r="E6692" s="5">
        <v>4</v>
      </c>
      <c r="F6692" s="5" t="s">
        <v>294</v>
      </c>
      <c r="G6692" s="5" t="s">
        <v>294</v>
      </c>
      <c r="M6692" s="5" t="s">
        <v>794</v>
      </c>
      <c r="N6692" s="5" t="s">
        <v>294</v>
      </c>
      <c r="R6692" s="5" t="s">
        <v>294</v>
      </c>
      <c r="V6692" s="5" t="s">
        <v>17861</v>
      </c>
    </row>
    <row r="6693" spans="1:22" x14ac:dyDescent="0.35">
      <c r="A6693" s="5" t="s">
        <v>17862</v>
      </c>
      <c r="B6693" s="5" t="s">
        <v>12481</v>
      </c>
      <c r="C6693" s="5" t="s">
        <v>17853</v>
      </c>
      <c r="D6693" s="5" t="s">
        <v>18</v>
      </c>
      <c r="E6693" s="5">
        <v>36</v>
      </c>
      <c r="F6693" s="5" t="s">
        <v>294</v>
      </c>
      <c r="G6693" s="5" t="s">
        <v>294</v>
      </c>
      <c r="M6693" s="5" t="s">
        <v>794</v>
      </c>
      <c r="N6693" s="5" t="s">
        <v>294</v>
      </c>
      <c r="R6693" s="5" t="s">
        <v>294</v>
      </c>
      <c r="V6693" s="5" t="s">
        <v>17862</v>
      </c>
    </row>
    <row r="6694" spans="1:22" x14ac:dyDescent="0.35">
      <c r="A6694" s="5" t="s">
        <v>17863</v>
      </c>
      <c r="B6694" s="5" t="s">
        <v>9610</v>
      </c>
      <c r="C6694" s="5" t="s">
        <v>17853</v>
      </c>
      <c r="D6694" s="5" t="s">
        <v>22</v>
      </c>
      <c r="E6694" s="5">
        <v>3</v>
      </c>
      <c r="F6694" s="5" t="s">
        <v>294</v>
      </c>
      <c r="G6694" s="5" t="s">
        <v>294</v>
      </c>
      <c r="M6694" s="5" t="s">
        <v>794</v>
      </c>
      <c r="N6694" s="5" t="s">
        <v>294</v>
      </c>
      <c r="R6694" s="5" t="s">
        <v>294</v>
      </c>
      <c r="V6694" s="5" t="s">
        <v>17863</v>
      </c>
    </row>
    <row r="6695" spans="1:22" x14ac:dyDescent="0.35">
      <c r="A6695" s="5" t="s">
        <v>17864</v>
      </c>
      <c r="B6695" s="5" t="s">
        <v>17865</v>
      </c>
      <c r="C6695" s="5" t="s">
        <v>17853</v>
      </c>
      <c r="D6695" s="5" t="s">
        <v>22</v>
      </c>
      <c r="E6695" s="5">
        <v>5</v>
      </c>
      <c r="F6695" s="5" t="s">
        <v>294</v>
      </c>
      <c r="G6695" s="5" t="s">
        <v>294</v>
      </c>
      <c r="M6695" s="5" t="s">
        <v>794</v>
      </c>
      <c r="N6695" s="5" t="s">
        <v>294</v>
      </c>
      <c r="R6695" s="5" t="s">
        <v>294</v>
      </c>
      <c r="V6695" s="5" t="s">
        <v>17864</v>
      </c>
    </row>
    <row r="6696" spans="1:22" x14ac:dyDescent="0.35">
      <c r="A6696" s="5" t="s">
        <v>17866</v>
      </c>
      <c r="B6696" s="5" t="s">
        <v>17867</v>
      </c>
      <c r="C6696" s="5" t="s">
        <v>17853</v>
      </c>
      <c r="D6696" s="5" t="s">
        <v>18</v>
      </c>
      <c r="E6696" s="5">
        <v>1</v>
      </c>
      <c r="F6696" s="5" t="s">
        <v>294</v>
      </c>
      <c r="G6696" s="5" t="s">
        <v>294</v>
      </c>
      <c r="M6696" s="5" t="s">
        <v>794</v>
      </c>
      <c r="N6696" s="5" t="s">
        <v>294</v>
      </c>
      <c r="R6696" s="5" t="s">
        <v>294</v>
      </c>
      <c r="V6696" s="5" t="s">
        <v>17866</v>
      </c>
    </row>
    <row r="6697" spans="1:22" x14ac:dyDescent="0.35">
      <c r="A6697" s="5" t="s">
        <v>17868</v>
      </c>
      <c r="B6697" s="5" t="s">
        <v>17869</v>
      </c>
      <c r="C6697" s="5" t="s">
        <v>17853</v>
      </c>
      <c r="D6697" s="5" t="s">
        <v>18</v>
      </c>
      <c r="E6697" s="5">
        <v>1</v>
      </c>
      <c r="F6697" s="5" t="s">
        <v>294</v>
      </c>
      <c r="G6697" s="5" t="s">
        <v>294</v>
      </c>
      <c r="M6697" s="5" t="s">
        <v>794</v>
      </c>
      <c r="N6697" s="5" t="s">
        <v>294</v>
      </c>
      <c r="R6697" s="5" t="s">
        <v>294</v>
      </c>
      <c r="V6697" s="5" t="s">
        <v>17868</v>
      </c>
    </row>
    <row r="6698" spans="1:22" x14ac:dyDescent="0.35">
      <c r="A6698" s="5" t="s">
        <v>17870</v>
      </c>
      <c r="B6698" s="5" t="s">
        <v>17871</v>
      </c>
      <c r="C6698" s="5" t="s">
        <v>17853</v>
      </c>
      <c r="D6698" s="5" t="s">
        <v>18</v>
      </c>
      <c r="E6698" s="5">
        <v>1</v>
      </c>
      <c r="F6698" s="5" t="s">
        <v>294</v>
      </c>
      <c r="G6698" s="5" t="s">
        <v>294</v>
      </c>
      <c r="M6698" s="5" t="s">
        <v>794</v>
      </c>
      <c r="N6698" s="5" t="s">
        <v>294</v>
      </c>
      <c r="R6698" s="5" t="s">
        <v>294</v>
      </c>
      <c r="V6698" s="5" t="s">
        <v>17870</v>
      </c>
    </row>
    <row r="6699" spans="1:22" x14ac:dyDescent="0.35">
      <c r="A6699" s="5" t="s">
        <v>17872</v>
      </c>
      <c r="B6699" s="5" t="s">
        <v>11333</v>
      </c>
      <c r="C6699" s="5" t="s">
        <v>17853</v>
      </c>
      <c r="D6699" s="5" t="s">
        <v>22</v>
      </c>
      <c r="E6699" s="5">
        <v>10</v>
      </c>
      <c r="F6699" s="5" t="s">
        <v>294</v>
      </c>
      <c r="G6699" s="5" t="s">
        <v>294</v>
      </c>
      <c r="M6699" s="5" t="s">
        <v>3826</v>
      </c>
      <c r="N6699" s="5" t="s">
        <v>294</v>
      </c>
      <c r="R6699" s="5" t="s">
        <v>294</v>
      </c>
      <c r="V6699" s="5" t="s">
        <v>17872</v>
      </c>
    </row>
    <row r="6700" spans="1:22" x14ac:dyDescent="0.35">
      <c r="A6700" s="5" t="s">
        <v>17873</v>
      </c>
      <c r="B6700" s="5" t="s">
        <v>11335</v>
      </c>
      <c r="C6700" s="5" t="s">
        <v>17853</v>
      </c>
      <c r="D6700" s="5" t="s">
        <v>22</v>
      </c>
      <c r="E6700" s="5">
        <v>10</v>
      </c>
      <c r="F6700" s="5" t="s">
        <v>294</v>
      </c>
      <c r="G6700" s="5" t="s">
        <v>294</v>
      </c>
      <c r="M6700" s="5" t="s">
        <v>794</v>
      </c>
      <c r="N6700" s="5" t="s">
        <v>294</v>
      </c>
      <c r="R6700" s="5" t="s">
        <v>297</v>
      </c>
      <c r="V6700" s="5" t="s">
        <v>17873</v>
      </c>
    </row>
    <row r="6701" spans="1:22" x14ac:dyDescent="0.35">
      <c r="A6701" s="5" t="s">
        <v>17874</v>
      </c>
      <c r="B6701" s="5" t="s">
        <v>9640</v>
      </c>
      <c r="C6701" s="5" t="s">
        <v>17853</v>
      </c>
      <c r="D6701" s="5" t="s">
        <v>22</v>
      </c>
      <c r="E6701" s="5">
        <v>4</v>
      </c>
      <c r="F6701" s="5" t="s">
        <v>294</v>
      </c>
      <c r="G6701" s="5" t="s">
        <v>294</v>
      </c>
      <c r="M6701" s="5" t="s">
        <v>794</v>
      </c>
      <c r="N6701" s="5" t="s">
        <v>294</v>
      </c>
      <c r="R6701" s="5" t="s">
        <v>294</v>
      </c>
      <c r="V6701" s="5" t="s">
        <v>17874</v>
      </c>
    </row>
    <row r="6702" spans="1:22" x14ac:dyDescent="0.35">
      <c r="A6702" s="5" t="s">
        <v>17875</v>
      </c>
      <c r="B6702" s="5" t="s">
        <v>3716</v>
      </c>
      <c r="C6702" s="5" t="s">
        <v>17876</v>
      </c>
      <c r="D6702" s="5" t="s">
        <v>18</v>
      </c>
      <c r="E6702" s="5">
        <v>3</v>
      </c>
      <c r="F6702" s="5" t="s">
        <v>294</v>
      </c>
      <c r="G6702" s="5" t="s">
        <v>294</v>
      </c>
      <c r="M6702" s="5" t="s">
        <v>794</v>
      </c>
      <c r="N6702" s="5" t="s">
        <v>294</v>
      </c>
      <c r="R6702" s="5" t="s">
        <v>294</v>
      </c>
      <c r="V6702" s="5" t="s">
        <v>17875</v>
      </c>
    </row>
    <row r="6703" spans="1:22" x14ac:dyDescent="0.35">
      <c r="A6703" s="5" t="s">
        <v>17877</v>
      </c>
      <c r="B6703" s="5" t="s">
        <v>17878</v>
      </c>
      <c r="C6703" s="5" t="s">
        <v>17876</v>
      </c>
      <c r="D6703" s="5" t="s">
        <v>18</v>
      </c>
      <c r="E6703" s="5">
        <v>3</v>
      </c>
      <c r="F6703" s="5" t="s">
        <v>294</v>
      </c>
      <c r="G6703" s="5" t="s">
        <v>294</v>
      </c>
      <c r="M6703" s="5" t="s">
        <v>794</v>
      </c>
      <c r="N6703" s="5" t="s">
        <v>294</v>
      </c>
      <c r="R6703" s="5" t="s">
        <v>294</v>
      </c>
      <c r="V6703" s="5" t="s">
        <v>17877</v>
      </c>
    </row>
    <row r="6704" spans="1:22" x14ac:dyDescent="0.35">
      <c r="A6704" s="5" t="s">
        <v>17879</v>
      </c>
      <c r="B6704" s="5" t="s">
        <v>12437</v>
      </c>
      <c r="C6704" s="5" t="s">
        <v>17876</v>
      </c>
      <c r="D6704" s="5" t="s">
        <v>18</v>
      </c>
      <c r="E6704" s="5">
        <v>4</v>
      </c>
      <c r="F6704" s="5" t="s">
        <v>294</v>
      </c>
      <c r="G6704" s="5" t="s">
        <v>294</v>
      </c>
      <c r="M6704" s="5" t="s">
        <v>794</v>
      </c>
      <c r="N6704" s="5" t="s">
        <v>294</v>
      </c>
      <c r="R6704" s="5" t="s">
        <v>294</v>
      </c>
      <c r="V6704" s="5" t="s">
        <v>17879</v>
      </c>
    </row>
    <row r="6705" spans="1:22" x14ac:dyDescent="0.35">
      <c r="A6705" s="5" t="s">
        <v>17880</v>
      </c>
      <c r="B6705" s="5" t="s">
        <v>12481</v>
      </c>
      <c r="C6705" s="5" t="s">
        <v>17876</v>
      </c>
      <c r="D6705" s="5" t="s">
        <v>18</v>
      </c>
      <c r="E6705" s="5">
        <v>36</v>
      </c>
      <c r="F6705" s="5" t="s">
        <v>294</v>
      </c>
      <c r="G6705" s="5" t="s">
        <v>294</v>
      </c>
      <c r="M6705" s="5" t="s">
        <v>794</v>
      </c>
      <c r="N6705" s="5" t="s">
        <v>294</v>
      </c>
      <c r="R6705" s="5" t="s">
        <v>294</v>
      </c>
      <c r="V6705" s="5" t="s">
        <v>17880</v>
      </c>
    </row>
    <row r="6706" spans="1:22" x14ac:dyDescent="0.35">
      <c r="A6706" s="5" t="s">
        <v>17881</v>
      </c>
      <c r="B6706" s="5" t="s">
        <v>12450</v>
      </c>
      <c r="C6706" s="5" t="s">
        <v>17876</v>
      </c>
      <c r="D6706" s="5" t="s">
        <v>18</v>
      </c>
      <c r="E6706" s="5">
        <v>40</v>
      </c>
      <c r="F6706" s="5" t="s">
        <v>294</v>
      </c>
      <c r="G6706" s="5" t="s">
        <v>294</v>
      </c>
      <c r="M6706" s="5" t="s">
        <v>794</v>
      </c>
      <c r="N6706" s="5" t="s">
        <v>294</v>
      </c>
      <c r="R6706" s="5" t="s">
        <v>294</v>
      </c>
      <c r="V6706" s="5" t="s">
        <v>17881</v>
      </c>
    </row>
    <row r="6707" spans="1:22" x14ac:dyDescent="0.35">
      <c r="A6707" s="5" t="s">
        <v>17882</v>
      </c>
      <c r="B6707" s="5" t="s">
        <v>17883</v>
      </c>
      <c r="C6707" s="5" t="s">
        <v>17853</v>
      </c>
      <c r="D6707" s="5" t="s">
        <v>16</v>
      </c>
      <c r="E6707" s="5">
        <v>12</v>
      </c>
      <c r="F6707" s="5" t="s">
        <v>294</v>
      </c>
      <c r="G6707" s="5" t="s">
        <v>294</v>
      </c>
      <c r="M6707" s="5" t="s">
        <v>794</v>
      </c>
      <c r="N6707" s="5" t="s">
        <v>294</v>
      </c>
      <c r="R6707" s="5" t="s">
        <v>294</v>
      </c>
      <c r="V6707" s="5" t="s">
        <v>17882</v>
      </c>
    </row>
    <row r="6708" spans="1:22" x14ac:dyDescent="0.35">
      <c r="A6708" s="5" t="s">
        <v>17884</v>
      </c>
      <c r="B6708" s="5" t="s">
        <v>17885</v>
      </c>
      <c r="C6708" s="5" t="s">
        <v>17876</v>
      </c>
      <c r="D6708" s="5" t="s">
        <v>22</v>
      </c>
      <c r="E6708" s="5">
        <v>10</v>
      </c>
      <c r="F6708" s="5" t="s">
        <v>294</v>
      </c>
      <c r="G6708" s="5" t="s">
        <v>294</v>
      </c>
      <c r="M6708" s="5" t="s">
        <v>3826</v>
      </c>
      <c r="N6708" s="5" t="s">
        <v>294</v>
      </c>
      <c r="R6708" s="5" t="s">
        <v>294</v>
      </c>
      <c r="V6708" s="5" t="s">
        <v>17884</v>
      </c>
    </row>
    <row r="6709" spans="1:22" x14ac:dyDescent="0.35">
      <c r="A6709" s="5" t="s">
        <v>17886</v>
      </c>
      <c r="B6709" s="5" t="s">
        <v>11335</v>
      </c>
      <c r="C6709" s="5" t="s">
        <v>17876</v>
      </c>
      <c r="D6709" s="5" t="s">
        <v>22</v>
      </c>
      <c r="E6709" s="5">
        <v>10</v>
      </c>
      <c r="F6709" s="5" t="s">
        <v>294</v>
      </c>
      <c r="G6709" s="5" t="s">
        <v>294</v>
      </c>
      <c r="M6709" s="5" t="s">
        <v>794</v>
      </c>
      <c r="N6709" s="5" t="s">
        <v>294</v>
      </c>
      <c r="R6709" s="5" t="s">
        <v>297</v>
      </c>
      <c r="V6709" s="5" t="s">
        <v>17886</v>
      </c>
    </row>
    <row r="6710" spans="1:22" x14ac:dyDescent="0.35">
      <c r="A6710" s="5" t="s">
        <v>17887</v>
      </c>
      <c r="B6710" s="5" t="s">
        <v>17888</v>
      </c>
      <c r="C6710" s="5" t="s">
        <v>17876</v>
      </c>
      <c r="D6710" s="5" t="s">
        <v>18</v>
      </c>
      <c r="E6710" s="5">
        <v>36</v>
      </c>
      <c r="F6710" s="5" t="s">
        <v>294</v>
      </c>
      <c r="G6710" s="5" t="s">
        <v>294</v>
      </c>
      <c r="M6710" s="5" t="s">
        <v>794</v>
      </c>
      <c r="N6710" s="5" t="s">
        <v>294</v>
      </c>
      <c r="R6710" s="5" t="s">
        <v>294</v>
      </c>
      <c r="V6710" s="5" t="s">
        <v>17887</v>
      </c>
    </row>
    <row r="6711" spans="1:22" x14ac:dyDescent="0.35">
      <c r="A6711" s="5" t="s">
        <v>17889</v>
      </c>
      <c r="B6711" s="5" t="s">
        <v>17890</v>
      </c>
      <c r="C6711" s="5" t="s">
        <v>17853</v>
      </c>
      <c r="D6711" s="5" t="s">
        <v>18</v>
      </c>
      <c r="E6711" s="5">
        <v>36</v>
      </c>
      <c r="F6711" s="5" t="s">
        <v>294</v>
      </c>
      <c r="G6711" s="5" t="s">
        <v>294</v>
      </c>
      <c r="M6711" s="5" t="s">
        <v>794</v>
      </c>
      <c r="N6711" s="5" t="s">
        <v>294</v>
      </c>
      <c r="R6711" s="5" t="s">
        <v>294</v>
      </c>
      <c r="V6711" s="5" t="s">
        <v>17889</v>
      </c>
    </row>
    <row r="6712" spans="1:22" x14ac:dyDescent="0.35">
      <c r="A6712" s="5" t="s">
        <v>17891</v>
      </c>
      <c r="B6712" s="5" t="s">
        <v>17892</v>
      </c>
      <c r="C6712" s="5" t="s">
        <v>17893</v>
      </c>
      <c r="D6712" s="5" t="s">
        <v>16</v>
      </c>
      <c r="E6712" s="5">
        <v>13</v>
      </c>
      <c r="F6712" s="5" t="s">
        <v>294</v>
      </c>
      <c r="G6712" s="5" t="s">
        <v>294</v>
      </c>
      <c r="M6712" s="5" t="s">
        <v>794</v>
      </c>
      <c r="N6712" s="5" t="s">
        <v>294</v>
      </c>
      <c r="R6712" s="5" t="s">
        <v>294</v>
      </c>
      <c r="V6712" s="5" t="s">
        <v>17891</v>
      </c>
    </row>
    <row r="6713" spans="1:22" x14ac:dyDescent="0.35">
      <c r="A6713" s="5" t="s">
        <v>17894</v>
      </c>
      <c r="B6713" s="5" t="s">
        <v>17895</v>
      </c>
      <c r="C6713" s="5" t="s">
        <v>17893</v>
      </c>
      <c r="D6713" s="5" t="s">
        <v>22</v>
      </c>
      <c r="E6713" s="5">
        <v>11</v>
      </c>
      <c r="F6713" s="5" t="s">
        <v>294</v>
      </c>
      <c r="G6713" s="5" t="s">
        <v>294</v>
      </c>
      <c r="M6713" s="5" t="s">
        <v>794</v>
      </c>
      <c r="N6713" s="5" t="s">
        <v>294</v>
      </c>
      <c r="R6713" s="5" t="s">
        <v>294</v>
      </c>
      <c r="V6713" s="5" t="s">
        <v>17894</v>
      </c>
    </row>
    <row r="6714" spans="1:22" x14ac:dyDescent="0.35">
      <c r="A6714" s="5" t="s">
        <v>17896</v>
      </c>
      <c r="B6714" s="5" t="s">
        <v>3716</v>
      </c>
      <c r="C6714" s="5" t="s">
        <v>17893</v>
      </c>
      <c r="D6714" s="5" t="s">
        <v>18</v>
      </c>
      <c r="E6714" s="5">
        <v>3</v>
      </c>
      <c r="F6714" s="5" t="s">
        <v>294</v>
      </c>
      <c r="G6714" s="5" t="s">
        <v>294</v>
      </c>
      <c r="M6714" s="5" t="s">
        <v>794</v>
      </c>
      <c r="N6714" s="5" t="s">
        <v>294</v>
      </c>
      <c r="R6714" s="5" t="s">
        <v>294</v>
      </c>
      <c r="V6714" s="5" t="s">
        <v>17896</v>
      </c>
    </row>
    <row r="6715" spans="1:22" x14ac:dyDescent="0.35">
      <c r="A6715" s="5" t="s">
        <v>17897</v>
      </c>
      <c r="B6715" s="5" t="s">
        <v>12450</v>
      </c>
      <c r="C6715" s="5" t="s">
        <v>17893</v>
      </c>
      <c r="D6715" s="5" t="s">
        <v>18</v>
      </c>
      <c r="E6715" s="5">
        <v>40</v>
      </c>
      <c r="F6715" s="5" t="s">
        <v>294</v>
      </c>
      <c r="G6715" s="5" t="s">
        <v>294</v>
      </c>
      <c r="M6715" s="5" t="s">
        <v>794</v>
      </c>
      <c r="N6715" s="5" t="s">
        <v>294</v>
      </c>
      <c r="R6715" s="5" t="s">
        <v>294</v>
      </c>
      <c r="V6715" s="5" t="s">
        <v>17897</v>
      </c>
    </row>
    <row r="6716" spans="1:22" x14ac:dyDescent="0.35">
      <c r="A6716" s="5" t="s">
        <v>17898</v>
      </c>
      <c r="B6716" s="5" t="s">
        <v>17899</v>
      </c>
      <c r="C6716" s="5" t="s">
        <v>17893</v>
      </c>
      <c r="D6716" s="5" t="s">
        <v>22</v>
      </c>
      <c r="E6716" s="5">
        <v>10</v>
      </c>
      <c r="F6716" s="5" t="s">
        <v>294</v>
      </c>
      <c r="G6716" s="5" t="s">
        <v>294</v>
      </c>
      <c r="M6716" s="5" t="s">
        <v>3826</v>
      </c>
      <c r="N6716" s="5" t="s">
        <v>294</v>
      </c>
      <c r="R6716" s="5" t="s">
        <v>294</v>
      </c>
      <c r="V6716" s="5" t="s">
        <v>17898</v>
      </c>
    </row>
    <row r="6717" spans="1:22" x14ac:dyDescent="0.35">
      <c r="A6717" s="5" t="s">
        <v>17900</v>
      </c>
      <c r="B6717" s="5" t="s">
        <v>11335</v>
      </c>
      <c r="C6717" s="5" t="s">
        <v>17893</v>
      </c>
      <c r="D6717" s="5" t="s">
        <v>22</v>
      </c>
      <c r="E6717" s="5">
        <v>10</v>
      </c>
      <c r="F6717" s="5" t="s">
        <v>294</v>
      </c>
      <c r="G6717" s="5" t="s">
        <v>294</v>
      </c>
      <c r="M6717" s="5" t="s">
        <v>794</v>
      </c>
      <c r="N6717" s="5" t="s">
        <v>294</v>
      </c>
      <c r="R6717" s="5" t="s">
        <v>297</v>
      </c>
      <c r="V6717" s="5" t="s">
        <v>17900</v>
      </c>
    </row>
    <row r="6718" spans="1:22" x14ac:dyDescent="0.35">
      <c r="A6718" s="5" t="s">
        <v>17901</v>
      </c>
      <c r="B6718" s="5" t="s">
        <v>17902</v>
      </c>
      <c r="C6718" s="5" t="s">
        <v>17893</v>
      </c>
      <c r="D6718" s="5" t="s">
        <v>18</v>
      </c>
      <c r="E6718" s="5">
        <v>85</v>
      </c>
      <c r="F6718" s="5" t="s">
        <v>294</v>
      </c>
      <c r="G6718" s="5" t="s">
        <v>294</v>
      </c>
      <c r="M6718" s="5" t="s">
        <v>794</v>
      </c>
      <c r="N6718" s="5" t="s">
        <v>294</v>
      </c>
      <c r="R6718" s="5" t="s">
        <v>294</v>
      </c>
      <c r="V6718" s="5" t="s">
        <v>17901</v>
      </c>
    </row>
    <row r="6719" spans="1:22" x14ac:dyDescent="0.35">
      <c r="A6719" s="5" t="s">
        <v>17903</v>
      </c>
      <c r="B6719" s="5" t="s">
        <v>17888</v>
      </c>
      <c r="C6719" s="5" t="s">
        <v>17893</v>
      </c>
      <c r="D6719" s="5" t="s">
        <v>18</v>
      </c>
      <c r="E6719" s="5">
        <v>36</v>
      </c>
      <c r="F6719" s="5" t="s">
        <v>294</v>
      </c>
      <c r="G6719" s="5" t="s">
        <v>294</v>
      </c>
      <c r="M6719" s="5" t="s">
        <v>794</v>
      </c>
      <c r="N6719" s="5" t="s">
        <v>294</v>
      </c>
      <c r="R6719" s="5" t="s">
        <v>294</v>
      </c>
      <c r="V6719" s="5" t="s">
        <v>17903</v>
      </c>
    </row>
    <row r="6720" spans="1:22" x14ac:dyDescent="0.35">
      <c r="A6720" s="5" t="s">
        <v>17904</v>
      </c>
      <c r="B6720" s="5" t="s">
        <v>17905</v>
      </c>
      <c r="C6720" s="5" t="s">
        <v>17893</v>
      </c>
      <c r="D6720" s="5" t="s">
        <v>18</v>
      </c>
      <c r="E6720" s="5">
        <v>1</v>
      </c>
      <c r="F6720" s="5" t="s">
        <v>294</v>
      </c>
      <c r="G6720" s="5" t="s">
        <v>294</v>
      </c>
      <c r="L6720" s="5" t="s">
        <v>17906</v>
      </c>
      <c r="M6720" s="5" t="s">
        <v>794</v>
      </c>
      <c r="N6720" s="5" t="s">
        <v>294</v>
      </c>
      <c r="R6720" s="5" t="s">
        <v>294</v>
      </c>
      <c r="V6720" s="5" t="s">
        <v>17904</v>
      </c>
    </row>
    <row r="6721" spans="1:22" x14ac:dyDescent="0.35">
      <c r="A6721" s="5" t="s">
        <v>17907</v>
      </c>
      <c r="B6721" s="5" t="s">
        <v>17908</v>
      </c>
      <c r="C6721" s="5" t="s">
        <v>17909</v>
      </c>
      <c r="D6721" s="5" t="s">
        <v>18</v>
      </c>
      <c r="E6721" s="5">
        <v>20</v>
      </c>
      <c r="F6721" s="5" t="s">
        <v>297</v>
      </c>
      <c r="G6721" s="5" t="s">
        <v>294</v>
      </c>
      <c r="M6721" s="5" t="s">
        <v>794</v>
      </c>
      <c r="N6721" s="5" t="s">
        <v>294</v>
      </c>
      <c r="O6721" s="5" t="s">
        <v>294</v>
      </c>
      <c r="P6721" s="5" t="s">
        <v>294</v>
      </c>
      <c r="Q6721" s="5" t="s">
        <v>294</v>
      </c>
      <c r="R6721" s="5" t="s">
        <v>294</v>
      </c>
      <c r="V6721" s="5" t="s">
        <v>17907</v>
      </c>
    </row>
    <row r="6722" spans="1:22" x14ac:dyDescent="0.35">
      <c r="A6722" s="5" t="s">
        <v>17910</v>
      </c>
      <c r="B6722" s="5" t="s">
        <v>17911</v>
      </c>
      <c r="C6722" s="5" t="s">
        <v>17909</v>
      </c>
      <c r="D6722" s="5" t="s">
        <v>18</v>
      </c>
      <c r="E6722" s="5">
        <v>20</v>
      </c>
      <c r="F6722" s="5" t="s">
        <v>294</v>
      </c>
      <c r="G6722" s="5" t="s">
        <v>297</v>
      </c>
      <c r="M6722" s="5" t="s">
        <v>3826</v>
      </c>
      <c r="N6722" s="5" t="s">
        <v>294</v>
      </c>
      <c r="O6722" s="5" t="s">
        <v>294</v>
      </c>
      <c r="P6722" s="5" t="s">
        <v>294</v>
      </c>
      <c r="Q6722" s="5" t="s">
        <v>294</v>
      </c>
      <c r="R6722" s="5" t="s">
        <v>294</v>
      </c>
      <c r="V6722" s="5" t="s">
        <v>17910</v>
      </c>
    </row>
    <row r="6723" spans="1:22" x14ac:dyDescent="0.35">
      <c r="A6723" s="5" t="s">
        <v>17912</v>
      </c>
      <c r="B6723" s="5" t="s">
        <v>5512</v>
      </c>
      <c r="C6723" s="5" t="s">
        <v>17909</v>
      </c>
      <c r="D6723" s="5" t="s">
        <v>18</v>
      </c>
      <c r="E6723" s="5">
        <v>1</v>
      </c>
      <c r="F6723" s="5" t="s">
        <v>297</v>
      </c>
      <c r="G6723" s="5" t="s">
        <v>294</v>
      </c>
      <c r="L6723" s="5" t="s">
        <v>8808</v>
      </c>
      <c r="M6723" s="5" t="s">
        <v>794</v>
      </c>
      <c r="N6723" s="5" t="s">
        <v>294</v>
      </c>
      <c r="O6723" s="5" t="s">
        <v>294</v>
      </c>
      <c r="P6723" s="5" t="s">
        <v>294</v>
      </c>
      <c r="Q6723" s="5" t="s">
        <v>294</v>
      </c>
      <c r="R6723" s="5" t="s">
        <v>294</v>
      </c>
      <c r="S6723" s="5" t="s">
        <v>250</v>
      </c>
      <c r="V6723" s="5" t="s">
        <v>17912</v>
      </c>
    </row>
    <row r="6724" spans="1:22" x14ac:dyDescent="0.35">
      <c r="A6724" s="5" t="s">
        <v>17913</v>
      </c>
      <c r="B6724" s="5" t="s">
        <v>17914</v>
      </c>
      <c r="C6724" s="5" t="s">
        <v>17909</v>
      </c>
      <c r="D6724" s="5" t="s">
        <v>18</v>
      </c>
      <c r="E6724" s="5">
        <v>20</v>
      </c>
      <c r="F6724" s="5" t="s">
        <v>294</v>
      </c>
      <c r="G6724" s="5" t="s">
        <v>297</v>
      </c>
      <c r="J6724" s="5" t="s">
        <v>17773</v>
      </c>
      <c r="M6724" s="5" t="s">
        <v>794</v>
      </c>
      <c r="N6724" s="5" t="s">
        <v>294</v>
      </c>
      <c r="O6724" s="5" t="s">
        <v>294</v>
      </c>
      <c r="P6724" s="5" t="s">
        <v>294</v>
      </c>
      <c r="Q6724" s="5" t="s">
        <v>294</v>
      </c>
      <c r="R6724" s="5" t="s">
        <v>294</v>
      </c>
      <c r="V6724" s="5" t="s">
        <v>17913</v>
      </c>
    </row>
    <row r="6725" spans="1:22" x14ac:dyDescent="0.35">
      <c r="A6725" s="5" t="s">
        <v>17915</v>
      </c>
      <c r="B6725" s="5" t="s">
        <v>17916</v>
      </c>
      <c r="C6725" s="5" t="s">
        <v>17909</v>
      </c>
      <c r="D6725" s="5" t="s">
        <v>18</v>
      </c>
      <c r="E6725" s="5">
        <v>20</v>
      </c>
      <c r="F6725" s="5" t="s">
        <v>294</v>
      </c>
      <c r="G6725" s="5" t="s">
        <v>297</v>
      </c>
      <c r="M6725" s="5" t="s">
        <v>794</v>
      </c>
      <c r="N6725" s="5" t="s">
        <v>294</v>
      </c>
      <c r="O6725" s="5" t="s">
        <v>294</v>
      </c>
      <c r="P6725" s="5" t="s">
        <v>294</v>
      </c>
      <c r="Q6725" s="5" t="s">
        <v>294</v>
      </c>
      <c r="R6725" s="5" t="s">
        <v>294</v>
      </c>
      <c r="U6725" s="5" t="s">
        <v>17917</v>
      </c>
      <c r="V6725" s="5" t="s">
        <v>17915</v>
      </c>
    </row>
    <row r="6726" spans="1:22" x14ac:dyDescent="0.35">
      <c r="A6726" s="5" t="s">
        <v>17918</v>
      </c>
      <c r="B6726" s="5" t="s">
        <v>17919</v>
      </c>
      <c r="C6726" s="5" t="s">
        <v>17909</v>
      </c>
      <c r="D6726" s="5" t="s">
        <v>22</v>
      </c>
      <c r="E6726" s="5">
        <v>2</v>
      </c>
      <c r="F6726" s="5" t="s">
        <v>294</v>
      </c>
      <c r="G6726" s="5" t="s">
        <v>294</v>
      </c>
      <c r="M6726" s="5" t="s">
        <v>794</v>
      </c>
      <c r="N6726" s="5" t="s">
        <v>294</v>
      </c>
      <c r="O6726" s="5" t="s">
        <v>294</v>
      </c>
      <c r="P6726" s="5" t="s">
        <v>294</v>
      </c>
      <c r="Q6726" s="5" t="s">
        <v>294</v>
      </c>
      <c r="R6726" s="5" t="s">
        <v>294</v>
      </c>
      <c r="U6726" s="5" t="s">
        <v>17920</v>
      </c>
      <c r="V6726" s="5" t="s">
        <v>17918</v>
      </c>
    </row>
    <row r="6727" spans="1:22" x14ac:dyDescent="0.35">
      <c r="A6727" s="5" t="s">
        <v>17921</v>
      </c>
      <c r="B6727" s="5" t="s">
        <v>17922</v>
      </c>
      <c r="C6727" s="5" t="s">
        <v>17909</v>
      </c>
      <c r="D6727" s="5" t="s">
        <v>18</v>
      </c>
      <c r="E6727" s="5">
        <v>20</v>
      </c>
      <c r="F6727" s="5" t="s">
        <v>294</v>
      </c>
      <c r="G6727" s="5" t="s">
        <v>297</v>
      </c>
      <c r="J6727" s="5" t="s">
        <v>17761</v>
      </c>
      <c r="M6727" s="5" t="s">
        <v>794</v>
      </c>
      <c r="N6727" s="5" t="s">
        <v>294</v>
      </c>
      <c r="O6727" s="5" t="s">
        <v>294</v>
      </c>
      <c r="P6727" s="5" t="s">
        <v>294</v>
      </c>
      <c r="Q6727" s="5" t="s">
        <v>294</v>
      </c>
      <c r="R6727" s="5" t="s">
        <v>294</v>
      </c>
      <c r="V6727" s="5" t="s">
        <v>17921</v>
      </c>
    </row>
    <row r="6728" spans="1:22" x14ac:dyDescent="0.35">
      <c r="A6728" s="5" t="s">
        <v>17923</v>
      </c>
      <c r="B6728" s="5" t="s">
        <v>17924</v>
      </c>
      <c r="C6728" s="5" t="s">
        <v>17773</v>
      </c>
      <c r="D6728" s="5" t="s">
        <v>18</v>
      </c>
      <c r="E6728" s="5">
        <v>40</v>
      </c>
      <c r="F6728" s="5" t="s">
        <v>297</v>
      </c>
      <c r="G6728" s="5" t="s">
        <v>294</v>
      </c>
      <c r="M6728" s="5" t="s">
        <v>794</v>
      </c>
      <c r="N6728" s="5" t="s">
        <v>294</v>
      </c>
      <c r="O6728" s="5" t="s">
        <v>294</v>
      </c>
      <c r="P6728" s="5" t="s">
        <v>294</v>
      </c>
      <c r="Q6728" s="5" t="s">
        <v>294</v>
      </c>
      <c r="R6728" s="5" t="s">
        <v>294</v>
      </c>
      <c r="V6728" s="5" t="s">
        <v>17923</v>
      </c>
    </row>
    <row r="6729" spans="1:22" x14ac:dyDescent="0.35">
      <c r="A6729" s="5" t="s">
        <v>17925</v>
      </c>
      <c r="B6729" s="5" t="s">
        <v>17926</v>
      </c>
      <c r="C6729" s="5" t="s">
        <v>17773</v>
      </c>
      <c r="D6729" s="5" t="s">
        <v>18</v>
      </c>
      <c r="E6729" s="5">
        <v>45</v>
      </c>
      <c r="F6729" s="5" t="s">
        <v>294</v>
      </c>
      <c r="G6729" s="5" t="s">
        <v>297</v>
      </c>
      <c r="M6729" s="5" t="s">
        <v>794</v>
      </c>
      <c r="N6729" s="5" t="s">
        <v>294</v>
      </c>
      <c r="O6729" s="5" t="s">
        <v>294</v>
      </c>
      <c r="P6729" s="5" t="s">
        <v>294</v>
      </c>
      <c r="Q6729" s="5" t="s">
        <v>294</v>
      </c>
      <c r="R6729" s="5" t="s">
        <v>294</v>
      </c>
      <c r="V6729" s="5" t="s">
        <v>17925</v>
      </c>
    </row>
    <row r="6730" spans="1:22" x14ac:dyDescent="0.35">
      <c r="A6730" s="5" t="s">
        <v>17927</v>
      </c>
      <c r="B6730" s="5" t="s">
        <v>3907</v>
      </c>
      <c r="C6730" s="5" t="s">
        <v>17773</v>
      </c>
      <c r="D6730" s="5" t="s">
        <v>18</v>
      </c>
      <c r="E6730" s="5">
        <v>20</v>
      </c>
      <c r="F6730" s="5" t="s">
        <v>294</v>
      </c>
      <c r="G6730" s="5" t="s">
        <v>297</v>
      </c>
      <c r="M6730" s="5" t="s">
        <v>3826</v>
      </c>
      <c r="N6730" s="5" t="s">
        <v>294</v>
      </c>
      <c r="O6730" s="5" t="s">
        <v>294</v>
      </c>
      <c r="P6730" s="5" t="s">
        <v>294</v>
      </c>
      <c r="Q6730" s="5" t="s">
        <v>294</v>
      </c>
      <c r="R6730" s="5" t="s">
        <v>294</v>
      </c>
      <c r="V6730" s="5" t="s">
        <v>17927</v>
      </c>
    </row>
    <row r="6731" spans="1:22" x14ac:dyDescent="0.35">
      <c r="A6731" s="5" t="s">
        <v>17928</v>
      </c>
      <c r="B6731" s="5" t="s">
        <v>3907</v>
      </c>
      <c r="C6731" s="5" t="s">
        <v>17929</v>
      </c>
      <c r="D6731" s="5" t="s">
        <v>22</v>
      </c>
      <c r="E6731" s="5">
        <v>9</v>
      </c>
      <c r="F6731" s="5" t="s">
        <v>294</v>
      </c>
      <c r="G6731" s="5" t="s">
        <v>294</v>
      </c>
      <c r="M6731" s="5" t="s">
        <v>3826</v>
      </c>
      <c r="N6731" s="5" t="s">
        <v>294</v>
      </c>
      <c r="O6731" s="5" t="s">
        <v>294</v>
      </c>
      <c r="P6731" s="5" t="s">
        <v>294</v>
      </c>
      <c r="Q6731" s="5" t="s">
        <v>294</v>
      </c>
      <c r="R6731" s="5" t="s">
        <v>294</v>
      </c>
      <c r="V6731" s="5" t="s">
        <v>17928</v>
      </c>
    </row>
    <row r="6732" spans="1:22" x14ac:dyDescent="0.35">
      <c r="A6732" s="5" t="s">
        <v>17930</v>
      </c>
      <c r="B6732" s="5" t="s">
        <v>17931</v>
      </c>
      <c r="C6732" s="5" t="s">
        <v>17929</v>
      </c>
      <c r="D6732" s="5" t="s">
        <v>18</v>
      </c>
      <c r="E6732" s="5">
        <v>20</v>
      </c>
      <c r="F6732" s="5" t="s">
        <v>297</v>
      </c>
      <c r="G6732" s="5" t="s">
        <v>297</v>
      </c>
      <c r="J6732" s="5" t="s">
        <v>17909</v>
      </c>
      <c r="M6732" s="5" t="s">
        <v>794</v>
      </c>
      <c r="N6732" s="5" t="s">
        <v>294</v>
      </c>
      <c r="O6732" s="5" t="s">
        <v>294</v>
      </c>
      <c r="P6732" s="5" t="s">
        <v>294</v>
      </c>
      <c r="Q6732" s="5" t="s">
        <v>294</v>
      </c>
      <c r="R6732" s="5" t="s">
        <v>294</v>
      </c>
      <c r="V6732" s="5" t="s">
        <v>17930</v>
      </c>
    </row>
    <row r="6733" spans="1:22" x14ac:dyDescent="0.35">
      <c r="A6733" s="5" t="s">
        <v>17932</v>
      </c>
      <c r="B6733" s="5" t="s">
        <v>17933</v>
      </c>
      <c r="C6733" s="5" t="s">
        <v>17929</v>
      </c>
      <c r="D6733" s="5" t="s">
        <v>18</v>
      </c>
      <c r="E6733" s="5">
        <v>20</v>
      </c>
      <c r="F6733" s="5" t="s">
        <v>294</v>
      </c>
      <c r="G6733" s="5" t="s">
        <v>297</v>
      </c>
      <c r="J6733" s="5" t="s">
        <v>17773</v>
      </c>
      <c r="M6733" s="5" t="s">
        <v>794</v>
      </c>
      <c r="N6733" s="5" t="s">
        <v>294</v>
      </c>
      <c r="O6733" s="5" t="s">
        <v>294</v>
      </c>
      <c r="P6733" s="5" t="s">
        <v>294</v>
      </c>
      <c r="Q6733" s="5" t="s">
        <v>294</v>
      </c>
      <c r="R6733" s="5" t="s">
        <v>297</v>
      </c>
      <c r="V6733" s="5" t="s">
        <v>17932</v>
      </c>
    </row>
    <row r="6734" spans="1:22" x14ac:dyDescent="0.35">
      <c r="A6734" s="5" t="s">
        <v>17934</v>
      </c>
      <c r="B6734" s="5" t="s">
        <v>9583</v>
      </c>
      <c r="C6734" s="5" t="s">
        <v>17929</v>
      </c>
      <c r="D6734" s="5" t="s">
        <v>22</v>
      </c>
      <c r="E6734" s="5">
        <v>2</v>
      </c>
      <c r="F6734" s="5" t="s">
        <v>297</v>
      </c>
      <c r="G6734" s="5" t="s">
        <v>294</v>
      </c>
      <c r="M6734" s="5" t="s">
        <v>794</v>
      </c>
      <c r="N6734" s="5" t="s">
        <v>294</v>
      </c>
      <c r="O6734" s="5" t="s">
        <v>294</v>
      </c>
      <c r="P6734" s="5" t="s">
        <v>294</v>
      </c>
      <c r="Q6734" s="5" t="s">
        <v>294</v>
      </c>
      <c r="R6734" s="5" t="s">
        <v>294</v>
      </c>
      <c r="U6734" s="5" t="s">
        <v>17935</v>
      </c>
      <c r="V6734" s="5" t="s">
        <v>17934</v>
      </c>
    </row>
    <row r="6735" spans="1:22" x14ac:dyDescent="0.35">
      <c r="A6735" s="5" t="s">
        <v>17936</v>
      </c>
      <c r="B6735" s="5" t="s">
        <v>17937</v>
      </c>
      <c r="C6735" s="5" t="s">
        <v>17773</v>
      </c>
      <c r="D6735" s="5" t="s">
        <v>18</v>
      </c>
      <c r="E6735" s="5">
        <v>1</v>
      </c>
      <c r="F6735" s="5" t="s">
        <v>297</v>
      </c>
      <c r="G6735" s="5" t="s">
        <v>294</v>
      </c>
      <c r="L6735" s="5" t="s">
        <v>8808</v>
      </c>
      <c r="M6735" s="5" t="s">
        <v>794</v>
      </c>
      <c r="N6735" s="5" t="s">
        <v>294</v>
      </c>
      <c r="O6735" s="5" t="s">
        <v>294</v>
      </c>
      <c r="P6735" s="5" t="s">
        <v>294</v>
      </c>
      <c r="Q6735" s="5" t="s">
        <v>294</v>
      </c>
      <c r="R6735" s="5" t="s">
        <v>294</v>
      </c>
      <c r="S6735" s="5" t="s">
        <v>250</v>
      </c>
      <c r="V6735" s="5" t="s">
        <v>17936</v>
      </c>
    </row>
    <row r="6736" spans="1:22" x14ac:dyDescent="0.35">
      <c r="A6736" s="5" t="s">
        <v>17938</v>
      </c>
      <c r="B6736" s="5" t="s">
        <v>17939</v>
      </c>
      <c r="C6736" s="5" t="s">
        <v>17773</v>
      </c>
      <c r="D6736" s="5" t="s">
        <v>18</v>
      </c>
      <c r="E6736" s="5">
        <v>999</v>
      </c>
      <c r="F6736" s="5" t="s">
        <v>294</v>
      </c>
      <c r="G6736" s="5" t="s">
        <v>297</v>
      </c>
      <c r="M6736" s="5" t="s">
        <v>794</v>
      </c>
      <c r="N6736" s="5" t="s">
        <v>294</v>
      </c>
      <c r="O6736" s="5" t="s">
        <v>294</v>
      </c>
      <c r="P6736" s="5" t="s">
        <v>294</v>
      </c>
      <c r="Q6736" s="5" t="s">
        <v>294</v>
      </c>
      <c r="R6736" s="5" t="s">
        <v>294</v>
      </c>
      <c r="V6736" s="5" t="s">
        <v>17938</v>
      </c>
    </row>
    <row r="6737" spans="1:22" x14ac:dyDescent="0.35">
      <c r="A6737" s="5" t="s">
        <v>17940</v>
      </c>
      <c r="B6737" s="5" t="s">
        <v>3907</v>
      </c>
      <c r="C6737" s="5" t="s">
        <v>17941</v>
      </c>
      <c r="D6737" s="5" t="s">
        <v>18</v>
      </c>
      <c r="E6737" s="5">
        <v>12</v>
      </c>
      <c r="F6737" s="5" t="s">
        <v>294</v>
      </c>
      <c r="G6737" s="5" t="s">
        <v>294</v>
      </c>
      <c r="M6737" s="5" t="s">
        <v>3826</v>
      </c>
      <c r="N6737" s="5" t="s">
        <v>294</v>
      </c>
      <c r="P6737" s="5" t="s">
        <v>294</v>
      </c>
      <c r="Q6737" s="5" t="s">
        <v>294</v>
      </c>
      <c r="R6737" s="5" t="s">
        <v>294</v>
      </c>
      <c r="V6737" s="5" t="s">
        <v>17942</v>
      </c>
    </row>
    <row r="6738" spans="1:22" x14ac:dyDescent="0.35">
      <c r="A6738" s="5" t="s">
        <v>17943</v>
      </c>
      <c r="B6738" s="5" t="s">
        <v>17944</v>
      </c>
      <c r="C6738" s="5" t="s">
        <v>17941</v>
      </c>
      <c r="D6738" s="5" t="s">
        <v>18</v>
      </c>
      <c r="E6738" s="5">
        <v>20</v>
      </c>
      <c r="F6738" s="5" t="s">
        <v>294</v>
      </c>
      <c r="G6738" s="5" t="s">
        <v>294</v>
      </c>
      <c r="M6738" s="5" t="s">
        <v>794</v>
      </c>
      <c r="N6738" s="5" t="s">
        <v>294</v>
      </c>
      <c r="P6738" s="5" t="s">
        <v>294</v>
      </c>
      <c r="Q6738" s="5" t="s">
        <v>294</v>
      </c>
      <c r="R6738" s="5" t="s">
        <v>297</v>
      </c>
      <c r="V6738" s="5" t="s">
        <v>17945</v>
      </c>
    </row>
    <row r="6739" spans="1:22" x14ac:dyDescent="0.35">
      <c r="A6739" s="5" t="s">
        <v>17946</v>
      </c>
      <c r="B6739" s="5" t="s">
        <v>8433</v>
      </c>
      <c r="C6739" s="5" t="s">
        <v>17947</v>
      </c>
      <c r="D6739" s="5" t="s">
        <v>18</v>
      </c>
      <c r="E6739" s="5">
        <v>20</v>
      </c>
      <c r="F6739" s="5" t="s">
        <v>297</v>
      </c>
      <c r="G6739" s="5" t="s">
        <v>294</v>
      </c>
      <c r="M6739" s="5" t="s">
        <v>3826</v>
      </c>
      <c r="N6739" s="5" t="s">
        <v>294</v>
      </c>
      <c r="P6739" s="5" t="s">
        <v>294</v>
      </c>
      <c r="Q6739" s="5" t="s">
        <v>294</v>
      </c>
      <c r="R6739" s="5" t="s">
        <v>294</v>
      </c>
    </row>
    <row r="6740" spans="1:22" x14ac:dyDescent="0.35">
      <c r="A6740" s="5" t="s">
        <v>17948</v>
      </c>
      <c r="B6740" s="5" t="s">
        <v>17949</v>
      </c>
      <c r="C6740" s="5" t="s">
        <v>17947</v>
      </c>
      <c r="D6740" s="5" t="s">
        <v>4073</v>
      </c>
      <c r="E6740" s="5">
        <v>2000</v>
      </c>
      <c r="F6740" s="5" t="s">
        <v>294</v>
      </c>
      <c r="G6740" s="5" t="s">
        <v>294</v>
      </c>
      <c r="M6740" s="5" t="s">
        <v>794</v>
      </c>
      <c r="N6740" s="5" t="s">
        <v>294</v>
      </c>
      <c r="O6740" s="5" t="s">
        <v>294</v>
      </c>
      <c r="P6740" s="5" t="s">
        <v>294</v>
      </c>
      <c r="Q6740" s="5" t="s">
        <v>294</v>
      </c>
      <c r="R6740" s="5" t="s">
        <v>294</v>
      </c>
      <c r="V6740" s="5" t="s">
        <v>17948</v>
      </c>
    </row>
    <row r="6741" spans="1:22" x14ac:dyDescent="0.35">
      <c r="A6741" s="5" t="s">
        <v>17950</v>
      </c>
      <c r="B6741" s="5" t="s">
        <v>17951</v>
      </c>
      <c r="C6741" s="5" t="s">
        <v>17952</v>
      </c>
      <c r="D6741" s="5" t="s">
        <v>4073</v>
      </c>
      <c r="E6741" s="5">
        <v>77</v>
      </c>
      <c r="F6741" s="5" t="s">
        <v>294</v>
      </c>
      <c r="G6741" s="5" t="s">
        <v>294</v>
      </c>
      <c r="M6741" s="5" t="s">
        <v>794</v>
      </c>
      <c r="N6741" s="5" t="s">
        <v>294</v>
      </c>
      <c r="P6741" s="5" t="s">
        <v>294</v>
      </c>
      <c r="Q6741" s="5" t="s">
        <v>294</v>
      </c>
      <c r="R6741" s="5" t="s">
        <v>294</v>
      </c>
    </row>
    <row r="6742" spans="1:22" x14ac:dyDescent="0.35">
      <c r="A6742" s="5" t="s">
        <v>17953</v>
      </c>
      <c r="B6742" s="5" t="s">
        <v>17954</v>
      </c>
      <c r="C6742" s="5" t="s">
        <v>17952</v>
      </c>
      <c r="D6742" s="5" t="s">
        <v>4073</v>
      </c>
      <c r="E6742" s="5">
        <v>77</v>
      </c>
      <c r="F6742" s="5" t="s">
        <v>294</v>
      </c>
      <c r="G6742" s="5" t="s">
        <v>294</v>
      </c>
      <c r="M6742" s="5" t="s">
        <v>794</v>
      </c>
      <c r="N6742" s="5" t="s">
        <v>294</v>
      </c>
      <c r="P6742" s="5" t="s">
        <v>294</v>
      </c>
      <c r="Q6742" s="5" t="s">
        <v>294</v>
      </c>
      <c r="R6742" s="5" t="s">
        <v>294</v>
      </c>
    </row>
    <row r="6743" spans="1:22" x14ac:dyDescent="0.35">
      <c r="A6743" s="5" t="s">
        <v>17955</v>
      </c>
      <c r="B6743" s="5" t="s">
        <v>17956</v>
      </c>
      <c r="C6743" s="5" t="s">
        <v>17952</v>
      </c>
      <c r="D6743" s="5" t="s">
        <v>4073</v>
      </c>
      <c r="E6743" s="5">
        <v>77</v>
      </c>
      <c r="F6743" s="5" t="s">
        <v>294</v>
      </c>
      <c r="G6743" s="5" t="s">
        <v>294</v>
      </c>
      <c r="M6743" s="5" t="s">
        <v>794</v>
      </c>
      <c r="N6743" s="5" t="s">
        <v>294</v>
      </c>
      <c r="P6743" s="5" t="s">
        <v>294</v>
      </c>
      <c r="Q6743" s="5" t="s">
        <v>294</v>
      </c>
      <c r="R6743" s="5" t="s">
        <v>294</v>
      </c>
    </row>
    <row r="6744" spans="1:22" x14ac:dyDescent="0.35">
      <c r="A6744" s="5" t="s">
        <v>17957</v>
      </c>
      <c r="B6744" s="5" t="s">
        <v>17958</v>
      </c>
      <c r="C6744" s="5" t="s">
        <v>17952</v>
      </c>
      <c r="D6744" s="5" t="s">
        <v>4073</v>
      </c>
      <c r="E6744" s="5">
        <v>77</v>
      </c>
      <c r="F6744" s="5" t="s">
        <v>294</v>
      </c>
      <c r="G6744" s="5" t="s">
        <v>294</v>
      </c>
      <c r="M6744" s="5" t="s">
        <v>794</v>
      </c>
      <c r="N6744" s="5" t="s">
        <v>294</v>
      </c>
      <c r="P6744" s="5" t="s">
        <v>294</v>
      </c>
      <c r="Q6744" s="5" t="s">
        <v>294</v>
      </c>
      <c r="R6744" s="5" t="s">
        <v>294</v>
      </c>
    </row>
    <row r="6745" spans="1:22" x14ac:dyDescent="0.35">
      <c r="A6745" s="5" t="s">
        <v>17959</v>
      </c>
      <c r="B6745" s="5" t="s">
        <v>17960</v>
      </c>
      <c r="C6745" s="5" t="s">
        <v>17952</v>
      </c>
      <c r="D6745" s="5" t="s">
        <v>18</v>
      </c>
      <c r="E6745" s="5">
        <v>3</v>
      </c>
      <c r="F6745" s="5" t="s">
        <v>294</v>
      </c>
      <c r="G6745" s="5" t="s">
        <v>294</v>
      </c>
      <c r="M6745" s="5" t="s">
        <v>3826</v>
      </c>
      <c r="N6745" s="5" t="s">
        <v>294</v>
      </c>
      <c r="P6745" s="5" t="s">
        <v>294</v>
      </c>
      <c r="Q6745" s="5" t="s">
        <v>294</v>
      </c>
      <c r="R6745" s="5" t="s">
        <v>294</v>
      </c>
    </row>
    <row r="6746" spans="1:22" x14ac:dyDescent="0.35">
      <c r="A6746" s="5" t="s">
        <v>17961</v>
      </c>
      <c r="B6746" s="5" t="s">
        <v>17962</v>
      </c>
      <c r="C6746" s="5" t="s">
        <v>17952</v>
      </c>
      <c r="D6746" s="5" t="s">
        <v>4073</v>
      </c>
      <c r="E6746" s="5">
        <v>77</v>
      </c>
      <c r="F6746" s="5" t="s">
        <v>294</v>
      </c>
      <c r="G6746" s="5" t="s">
        <v>294</v>
      </c>
      <c r="M6746" s="5" t="s">
        <v>794</v>
      </c>
      <c r="N6746" s="5" t="s">
        <v>294</v>
      </c>
      <c r="P6746" s="5" t="s">
        <v>294</v>
      </c>
      <c r="Q6746" s="5" t="s">
        <v>294</v>
      </c>
      <c r="R6746" s="5" t="s">
        <v>294</v>
      </c>
    </row>
    <row r="6747" spans="1:22" x14ac:dyDescent="0.35">
      <c r="A6747" s="5" t="s">
        <v>17963</v>
      </c>
      <c r="B6747" s="5" t="s">
        <v>17964</v>
      </c>
      <c r="C6747" s="5" t="s">
        <v>17952</v>
      </c>
      <c r="D6747" s="5" t="s">
        <v>4073</v>
      </c>
      <c r="E6747" s="5">
        <v>77</v>
      </c>
      <c r="F6747" s="5" t="s">
        <v>294</v>
      </c>
      <c r="G6747" s="5" t="s">
        <v>294</v>
      </c>
      <c r="M6747" s="5" t="s">
        <v>794</v>
      </c>
      <c r="N6747" s="5" t="s">
        <v>294</v>
      </c>
      <c r="P6747" s="5" t="s">
        <v>294</v>
      </c>
      <c r="Q6747" s="5" t="s">
        <v>294</v>
      </c>
      <c r="R6747" s="5" t="s">
        <v>294</v>
      </c>
    </row>
    <row r="6748" spans="1:22" x14ac:dyDescent="0.35">
      <c r="A6748" s="5" t="s">
        <v>17965</v>
      </c>
      <c r="B6748" s="5" t="s">
        <v>17966</v>
      </c>
      <c r="C6748" s="5" t="s">
        <v>17952</v>
      </c>
      <c r="D6748" s="5" t="s">
        <v>4073</v>
      </c>
      <c r="E6748" s="5">
        <v>77</v>
      </c>
      <c r="F6748" s="5" t="s">
        <v>294</v>
      </c>
      <c r="G6748" s="5" t="s">
        <v>294</v>
      </c>
      <c r="M6748" s="5" t="s">
        <v>794</v>
      </c>
      <c r="N6748" s="5" t="s">
        <v>294</v>
      </c>
      <c r="P6748" s="5" t="s">
        <v>294</v>
      </c>
      <c r="Q6748" s="5" t="s">
        <v>294</v>
      </c>
      <c r="R6748" s="5" t="s">
        <v>294</v>
      </c>
    </row>
    <row r="6749" spans="1:22" x14ac:dyDescent="0.35">
      <c r="A6749" s="5" t="s">
        <v>17967</v>
      </c>
      <c r="B6749" s="5" t="s">
        <v>5202</v>
      </c>
      <c r="C6749" s="5" t="s">
        <v>17952</v>
      </c>
      <c r="D6749" s="5" t="s">
        <v>18</v>
      </c>
      <c r="E6749" s="5">
        <v>4</v>
      </c>
      <c r="F6749" s="5" t="s">
        <v>294</v>
      </c>
      <c r="G6749" s="5" t="s">
        <v>297</v>
      </c>
      <c r="M6749" s="5" t="s">
        <v>794</v>
      </c>
      <c r="N6749" s="5" t="s">
        <v>294</v>
      </c>
      <c r="P6749" s="5" t="s">
        <v>294</v>
      </c>
      <c r="Q6749" s="5" t="s">
        <v>294</v>
      </c>
      <c r="R6749" s="5" t="s">
        <v>297</v>
      </c>
    </row>
    <row r="6750" spans="1:22" x14ac:dyDescent="0.35">
      <c r="A6750" s="5" t="s">
        <v>17968</v>
      </c>
      <c r="B6750" s="5" t="s">
        <v>235</v>
      </c>
      <c r="C6750" s="5" t="s">
        <v>17761</v>
      </c>
      <c r="D6750" s="5" t="s">
        <v>18</v>
      </c>
      <c r="E6750" s="5">
        <v>40</v>
      </c>
      <c r="F6750" s="5" t="s">
        <v>297</v>
      </c>
      <c r="G6750" s="5" t="s">
        <v>294</v>
      </c>
      <c r="M6750" s="5" t="s">
        <v>794</v>
      </c>
      <c r="N6750" s="5" t="s">
        <v>294</v>
      </c>
      <c r="O6750" s="5" t="s">
        <v>294</v>
      </c>
      <c r="P6750" s="5" t="s">
        <v>294</v>
      </c>
      <c r="Q6750" s="5" t="s">
        <v>294</v>
      </c>
      <c r="R6750" s="5" t="s">
        <v>294</v>
      </c>
      <c r="V6750" s="5" t="s">
        <v>17968</v>
      </c>
    </row>
    <row r="6751" spans="1:22" x14ac:dyDescent="0.35">
      <c r="A6751" s="5" t="s">
        <v>17969</v>
      </c>
      <c r="B6751" s="5" t="s">
        <v>17765</v>
      </c>
      <c r="C6751" s="5" t="s">
        <v>17761</v>
      </c>
      <c r="D6751" s="5" t="s">
        <v>18</v>
      </c>
      <c r="E6751" s="5">
        <v>45</v>
      </c>
      <c r="F6751" s="5" t="s">
        <v>294</v>
      </c>
      <c r="G6751" s="5" t="s">
        <v>297</v>
      </c>
      <c r="M6751" s="5" t="s">
        <v>794</v>
      </c>
      <c r="N6751" s="5" t="s">
        <v>294</v>
      </c>
      <c r="O6751" s="5" t="s">
        <v>294</v>
      </c>
      <c r="P6751" s="5" t="s">
        <v>294</v>
      </c>
      <c r="Q6751" s="5" t="s">
        <v>294</v>
      </c>
      <c r="R6751" s="5" t="s">
        <v>294</v>
      </c>
      <c r="V6751" s="5" t="s">
        <v>17969</v>
      </c>
    </row>
    <row r="6752" spans="1:22" x14ac:dyDescent="0.35">
      <c r="A6752" s="5" t="s">
        <v>17970</v>
      </c>
      <c r="B6752" s="5" t="s">
        <v>3907</v>
      </c>
      <c r="C6752" s="5" t="s">
        <v>17761</v>
      </c>
      <c r="D6752" s="5" t="s">
        <v>18</v>
      </c>
      <c r="E6752" s="5">
        <v>20</v>
      </c>
      <c r="F6752" s="5" t="s">
        <v>294</v>
      </c>
      <c r="G6752" s="5" t="s">
        <v>297</v>
      </c>
      <c r="M6752" s="5" t="s">
        <v>3826</v>
      </c>
      <c r="N6752" s="5" t="s">
        <v>294</v>
      </c>
      <c r="O6752" s="5" t="s">
        <v>294</v>
      </c>
      <c r="P6752" s="5" t="s">
        <v>294</v>
      </c>
      <c r="Q6752" s="5" t="s">
        <v>294</v>
      </c>
      <c r="R6752" s="5" t="s">
        <v>294</v>
      </c>
      <c r="V6752" s="5" t="s">
        <v>17970</v>
      </c>
    </row>
    <row r="6753" spans="1:22" x14ac:dyDescent="0.35">
      <c r="A6753" s="5" t="s">
        <v>17971</v>
      </c>
      <c r="B6753" s="5" t="s">
        <v>17972</v>
      </c>
      <c r="C6753" s="5" t="s">
        <v>17761</v>
      </c>
      <c r="D6753" s="5" t="s">
        <v>18</v>
      </c>
      <c r="E6753" s="5">
        <v>3</v>
      </c>
      <c r="F6753" s="5" t="s">
        <v>297</v>
      </c>
      <c r="G6753" s="5" t="s">
        <v>297</v>
      </c>
      <c r="M6753" s="5" t="s">
        <v>794</v>
      </c>
      <c r="N6753" s="5" t="s">
        <v>294</v>
      </c>
      <c r="O6753" s="5" t="s">
        <v>294</v>
      </c>
      <c r="P6753" s="5" t="s">
        <v>294</v>
      </c>
      <c r="Q6753" s="5" t="s">
        <v>294</v>
      </c>
      <c r="R6753" s="5" t="s">
        <v>294</v>
      </c>
      <c r="U6753" s="5" t="s">
        <v>17973</v>
      </c>
      <c r="V6753" s="5" t="s">
        <v>17971</v>
      </c>
    </row>
    <row r="6754" spans="1:22" x14ac:dyDescent="0.35">
      <c r="A6754" s="5" t="s">
        <v>17974</v>
      </c>
      <c r="B6754" s="5" t="s">
        <v>17780</v>
      </c>
      <c r="C6754" s="5" t="s">
        <v>17761</v>
      </c>
      <c r="D6754" s="5" t="s">
        <v>18</v>
      </c>
      <c r="E6754" s="5">
        <v>1</v>
      </c>
      <c r="F6754" s="5" t="s">
        <v>297</v>
      </c>
      <c r="G6754" s="5" t="s">
        <v>294</v>
      </c>
      <c r="L6754" s="5" t="s">
        <v>8808</v>
      </c>
      <c r="M6754" s="5" t="s">
        <v>794</v>
      </c>
      <c r="N6754" s="5" t="s">
        <v>294</v>
      </c>
      <c r="O6754" s="5" t="s">
        <v>294</v>
      </c>
      <c r="P6754" s="5" t="s">
        <v>294</v>
      </c>
      <c r="Q6754" s="5" t="s">
        <v>294</v>
      </c>
      <c r="R6754" s="5" t="s">
        <v>294</v>
      </c>
      <c r="S6754" s="5" t="s">
        <v>250</v>
      </c>
      <c r="V6754" s="5" t="s">
        <v>17974</v>
      </c>
    </row>
    <row r="6755" spans="1:22" x14ac:dyDescent="0.35">
      <c r="A6755" s="5" t="s">
        <v>17975</v>
      </c>
      <c r="B6755" s="5" t="s">
        <v>17976</v>
      </c>
      <c r="C6755" s="5" t="s">
        <v>17977</v>
      </c>
      <c r="D6755" s="5" t="s">
        <v>4073</v>
      </c>
      <c r="E6755" s="5">
        <v>77</v>
      </c>
      <c r="F6755" s="5" t="s">
        <v>294</v>
      </c>
      <c r="G6755" s="5" t="s">
        <v>294</v>
      </c>
      <c r="M6755" s="5" t="s">
        <v>794</v>
      </c>
      <c r="N6755" s="5" t="s">
        <v>294</v>
      </c>
      <c r="O6755" s="5" t="s">
        <v>294</v>
      </c>
      <c r="P6755" s="5" t="s">
        <v>294</v>
      </c>
      <c r="Q6755" s="5" t="s">
        <v>294</v>
      </c>
      <c r="R6755" s="5" t="s">
        <v>294</v>
      </c>
      <c r="V6755" s="5" t="s">
        <v>17975</v>
      </c>
    </row>
    <row r="6756" spans="1:22" x14ac:dyDescent="0.35">
      <c r="A6756" s="5" t="s">
        <v>17978</v>
      </c>
      <c r="B6756" s="5" t="s">
        <v>17979</v>
      </c>
      <c r="C6756" s="5" t="s">
        <v>17977</v>
      </c>
      <c r="D6756" s="5" t="s">
        <v>18</v>
      </c>
      <c r="E6756" s="5">
        <v>40</v>
      </c>
      <c r="F6756" s="5" t="s">
        <v>294</v>
      </c>
      <c r="G6756" s="5" t="s">
        <v>294</v>
      </c>
      <c r="M6756" s="5" t="s">
        <v>794</v>
      </c>
      <c r="N6756" s="5" t="s">
        <v>294</v>
      </c>
      <c r="O6756" s="5" t="s">
        <v>294</v>
      </c>
      <c r="P6756" s="5" t="s">
        <v>294</v>
      </c>
      <c r="Q6756" s="5" t="s">
        <v>294</v>
      </c>
      <c r="R6756" s="5" t="s">
        <v>294</v>
      </c>
      <c r="V6756" s="5" t="s">
        <v>17978</v>
      </c>
    </row>
    <row r="6757" spans="1:22" x14ac:dyDescent="0.35">
      <c r="A6757" s="5" t="s">
        <v>17980</v>
      </c>
      <c r="B6757" s="5" t="s">
        <v>17981</v>
      </c>
      <c r="C6757" s="5" t="s">
        <v>17977</v>
      </c>
      <c r="D6757" s="5" t="s">
        <v>22</v>
      </c>
      <c r="E6757" s="5">
        <v>9</v>
      </c>
      <c r="F6757" s="5" t="s">
        <v>294</v>
      </c>
      <c r="G6757" s="5" t="s">
        <v>294</v>
      </c>
      <c r="M6757" s="5" t="s">
        <v>3826</v>
      </c>
      <c r="N6757" s="5" t="s">
        <v>294</v>
      </c>
      <c r="O6757" s="5" t="s">
        <v>294</v>
      </c>
      <c r="P6757" s="5" t="s">
        <v>294</v>
      </c>
      <c r="Q6757" s="5" t="s">
        <v>294</v>
      </c>
      <c r="R6757" s="5" t="s">
        <v>294</v>
      </c>
      <c r="V6757" s="5" t="s">
        <v>17980</v>
      </c>
    </row>
    <row r="6758" spans="1:22" x14ac:dyDescent="0.35">
      <c r="A6758" s="5" t="s">
        <v>17982</v>
      </c>
      <c r="B6758" s="5" t="s">
        <v>17983</v>
      </c>
      <c r="C6758" s="5" t="s">
        <v>17977</v>
      </c>
      <c r="D6758" s="5" t="s">
        <v>18</v>
      </c>
      <c r="E6758" s="5">
        <v>25</v>
      </c>
      <c r="F6758" s="5" t="s">
        <v>294</v>
      </c>
      <c r="G6758" s="5" t="s">
        <v>294</v>
      </c>
      <c r="M6758" s="5" t="s">
        <v>794</v>
      </c>
      <c r="N6758" s="5" t="s">
        <v>294</v>
      </c>
      <c r="O6758" s="5" t="s">
        <v>294</v>
      </c>
      <c r="P6758" s="5" t="s">
        <v>294</v>
      </c>
      <c r="Q6758" s="5" t="s">
        <v>294</v>
      </c>
      <c r="R6758" s="5" t="s">
        <v>294</v>
      </c>
    </row>
    <row r="6759" spans="1:22" x14ac:dyDescent="0.35">
      <c r="A6759" s="5" t="s">
        <v>17984</v>
      </c>
      <c r="B6759" s="5" t="s">
        <v>17916</v>
      </c>
      <c r="C6759" s="5" t="s">
        <v>17977</v>
      </c>
      <c r="D6759" s="5" t="s">
        <v>18</v>
      </c>
      <c r="E6759" s="5">
        <v>20</v>
      </c>
      <c r="F6759" s="5" t="s">
        <v>294</v>
      </c>
      <c r="G6759" s="5" t="s">
        <v>297</v>
      </c>
      <c r="M6759" s="5" t="s">
        <v>794</v>
      </c>
      <c r="N6759" s="5" t="s">
        <v>294</v>
      </c>
      <c r="O6759" s="5" t="s">
        <v>294</v>
      </c>
      <c r="P6759" s="5" t="s">
        <v>294</v>
      </c>
      <c r="Q6759" s="5" t="s">
        <v>294</v>
      </c>
      <c r="R6759" s="5" t="s">
        <v>294</v>
      </c>
      <c r="U6759" s="5" t="s">
        <v>17917</v>
      </c>
      <c r="V6759" s="5" t="s">
        <v>17984</v>
      </c>
    </row>
    <row r="6760" spans="1:22" x14ac:dyDescent="0.35">
      <c r="A6760" s="5" t="s">
        <v>17985</v>
      </c>
      <c r="B6760" s="5" t="s">
        <v>17922</v>
      </c>
      <c r="C6760" s="5" t="s">
        <v>17977</v>
      </c>
      <c r="D6760" s="5" t="s">
        <v>18</v>
      </c>
      <c r="E6760" s="5">
        <v>20</v>
      </c>
      <c r="F6760" s="5" t="s">
        <v>294</v>
      </c>
      <c r="G6760" s="5" t="s">
        <v>297</v>
      </c>
      <c r="J6760" s="5" t="s">
        <v>17761</v>
      </c>
      <c r="M6760" s="5" t="s">
        <v>794</v>
      </c>
      <c r="N6760" s="5" t="s">
        <v>294</v>
      </c>
      <c r="O6760" s="5" t="s">
        <v>294</v>
      </c>
      <c r="P6760" s="5" t="s">
        <v>294</v>
      </c>
      <c r="Q6760" s="5" t="s">
        <v>294</v>
      </c>
      <c r="R6760" s="5" t="s">
        <v>297</v>
      </c>
      <c r="V6760" s="5" t="s">
        <v>17985</v>
      </c>
    </row>
    <row r="6761" spans="1:22" x14ac:dyDescent="0.35">
      <c r="A6761" s="5" t="s">
        <v>17986</v>
      </c>
      <c r="B6761" s="5" t="s">
        <v>17987</v>
      </c>
      <c r="C6761" s="5" t="s">
        <v>17977</v>
      </c>
      <c r="D6761" s="5" t="s">
        <v>18</v>
      </c>
      <c r="E6761" s="5">
        <v>15</v>
      </c>
      <c r="F6761" s="5" t="s">
        <v>297</v>
      </c>
      <c r="G6761" s="5" t="s">
        <v>297</v>
      </c>
      <c r="L6761" s="5" t="s">
        <v>17988</v>
      </c>
      <c r="M6761" s="5" t="s">
        <v>794</v>
      </c>
      <c r="N6761" s="5" t="s">
        <v>294</v>
      </c>
      <c r="P6761" s="5" t="s">
        <v>294</v>
      </c>
      <c r="Q6761" s="5" t="s">
        <v>294</v>
      </c>
      <c r="R6761" s="5" t="s">
        <v>294</v>
      </c>
      <c r="V6761" s="5" t="s">
        <v>17986</v>
      </c>
    </row>
    <row r="6762" spans="1:22" x14ac:dyDescent="0.35">
      <c r="A6762" s="5" t="s">
        <v>17989</v>
      </c>
      <c r="B6762" s="5" t="s">
        <v>17990</v>
      </c>
      <c r="C6762" s="5" t="s">
        <v>17977</v>
      </c>
      <c r="D6762" s="5" t="s">
        <v>18</v>
      </c>
      <c r="E6762" s="5">
        <v>30</v>
      </c>
      <c r="F6762" s="5" t="s">
        <v>294</v>
      </c>
      <c r="G6762" s="5" t="s">
        <v>297</v>
      </c>
      <c r="J6762" s="5" t="s">
        <v>17991</v>
      </c>
      <c r="M6762" s="5" t="s">
        <v>794</v>
      </c>
      <c r="N6762" s="5" t="s">
        <v>294</v>
      </c>
      <c r="P6762" s="5" t="s">
        <v>294</v>
      </c>
      <c r="Q6762" s="5" t="s">
        <v>294</v>
      </c>
      <c r="R6762" s="5" t="s">
        <v>294</v>
      </c>
      <c r="V6762" s="5" t="s">
        <v>17989</v>
      </c>
    </row>
    <row r="6763" spans="1:22" x14ac:dyDescent="0.35">
      <c r="A6763" s="5" t="s">
        <v>17992</v>
      </c>
      <c r="B6763" s="5" t="s">
        <v>17993</v>
      </c>
      <c r="C6763" s="5" t="s">
        <v>3013</v>
      </c>
      <c r="D6763" s="5" t="s">
        <v>22</v>
      </c>
      <c r="E6763" s="5">
        <v>9</v>
      </c>
      <c r="F6763" s="5" t="s">
        <v>294</v>
      </c>
      <c r="G6763" s="5" t="s">
        <v>294</v>
      </c>
      <c r="J6763" s="5" t="s">
        <v>641</v>
      </c>
      <c r="M6763" s="5" t="s">
        <v>794</v>
      </c>
      <c r="N6763" s="5" t="s">
        <v>294</v>
      </c>
      <c r="O6763" s="5" t="s">
        <v>294</v>
      </c>
      <c r="P6763" s="5" t="s">
        <v>294</v>
      </c>
      <c r="Q6763" s="5" t="s">
        <v>294</v>
      </c>
      <c r="R6763" s="5" t="s">
        <v>297</v>
      </c>
    </row>
    <row r="6764" spans="1:22" x14ac:dyDescent="0.35">
      <c r="A6764" s="5" t="s">
        <v>17994</v>
      </c>
      <c r="B6764" s="5" t="s">
        <v>17995</v>
      </c>
      <c r="C6764" s="5" t="s">
        <v>3013</v>
      </c>
      <c r="D6764" s="5" t="s">
        <v>22</v>
      </c>
      <c r="E6764" s="5">
        <v>15</v>
      </c>
      <c r="F6764" s="5" t="s">
        <v>294</v>
      </c>
      <c r="G6764" s="5" t="s">
        <v>294</v>
      </c>
      <c r="M6764" s="5" t="s">
        <v>3826</v>
      </c>
      <c r="N6764" s="5" t="s">
        <v>294</v>
      </c>
      <c r="O6764" s="5" t="s">
        <v>294</v>
      </c>
      <c r="P6764" s="5" t="s">
        <v>294</v>
      </c>
      <c r="Q6764" s="5" t="s">
        <v>294</v>
      </c>
      <c r="R6764" s="5" t="s">
        <v>294</v>
      </c>
    </row>
    <row r="6765" spans="1:22" x14ac:dyDescent="0.35">
      <c r="A6765" s="5" t="s">
        <v>17996</v>
      </c>
      <c r="B6765" s="5" t="s">
        <v>17997</v>
      </c>
      <c r="C6765" s="5" t="s">
        <v>3013</v>
      </c>
      <c r="D6765" s="5" t="s">
        <v>18</v>
      </c>
      <c r="E6765" s="5">
        <v>30</v>
      </c>
      <c r="F6765" s="5" t="s">
        <v>294</v>
      </c>
      <c r="G6765" s="5" t="s">
        <v>294</v>
      </c>
      <c r="M6765" s="5" t="s">
        <v>794</v>
      </c>
      <c r="N6765" s="5" t="s">
        <v>294</v>
      </c>
      <c r="O6765" s="5" t="s">
        <v>294</v>
      </c>
      <c r="P6765" s="5" t="s">
        <v>294</v>
      </c>
      <c r="Q6765" s="5" t="s">
        <v>294</v>
      </c>
      <c r="R6765" s="5" t="s">
        <v>294</v>
      </c>
    </row>
    <row r="6766" spans="1:22" x14ac:dyDescent="0.35">
      <c r="A6766" s="5" t="s">
        <v>17998</v>
      </c>
      <c r="B6766" s="5" t="s">
        <v>17999</v>
      </c>
      <c r="C6766" s="5" t="s">
        <v>3013</v>
      </c>
      <c r="D6766" s="5" t="s">
        <v>22</v>
      </c>
      <c r="E6766" s="5">
        <v>15</v>
      </c>
      <c r="F6766" s="5" t="s">
        <v>294</v>
      </c>
      <c r="G6766" s="5" t="s">
        <v>294</v>
      </c>
      <c r="M6766" s="5" t="s">
        <v>794</v>
      </c>
      <c r="N6766" s="5" t="s">
        <v>294</v>
      </c>
      <c r="O6766" s="5" t="s">
        <v>294</v>
      </c>
      <c r="P6766" s="5" t="s">
        <v>294</v>
      </c>
      <c r="Q6766" s="5" t="s">
        <v>294</v>
      </c>
      <c r="R6766" s="5" t="s">
        <v>294</v>
      </c>
    </row>
    <row r="6767" spans="1:22" x14ac:dyDescent="0.35">
      <c r="A6767" s="5" t="s">
        <v>18000</v>
      </c>
      <c r="B6767" s="5" t="s">
        <v>18001</v>
      </c>
      <c r="C6767" s="5" t="s">
        <v>12100</v>
      </c>
      <c r="D6767" s="5" t="s">
        <v>18</v>
      </c>
      <c r="E6767" s="5">
        <v>50</v>
      </c>
      <c r="F6767" s="5" t="s">
        <v>294</v>
      </c>
      <c r="G6767" s="5" t="s">
        <v>294</v>
      </c>
      <c r="M6767" s="5" t="s">
        <v>794</v>
      </c>
      <c r="N6767" s="5" t="s">
        <v>294</v>
      </c>
      <c r="O6767" s="5" t="s">
        <v>294</v>
      </c>
      <c r="P6767" s="5" t="s">
        <v>294</v>
      </c>
      <c r="Q6767" s="5" t="s">
        <v>294</v>
      </c>
      <c r="R6767" s="5" t="s">
        <v>294</v>
      </c>
    </row>
    <row r="6768" spans="1:22" x14ac:dyDescent="0.35">
      <c r="A6768" s="5" t="s">
        <v>18002</v>
      </c>
      <c r="B6768" s="5" t="s">
        <v>235</v>
      </c>
      <c r="C6768" s="5" t="s">
        <v>12100</v>
      </c>
      <c r="D6768" s="5" t="s">
        <v>18</v>
      </c>
      <c r="E6768" s="5">
        <v>50</v>
      </c>
      <c r="F6768" s="5" t="s">
        <v>294</v>
      </c>
      <c r="G6768" s="5" t="s">
        <v>294</v>
      </c>
      <c r="M6768" s="5" t="s">
        <v>794</v>
      </c>
      <c r="N6768" s="5" t="s">
        <v>294</v>
      </c>
      <c r="O6768" s="5" t="s">
        <v>294</v>
      </c>
      <c r="P6768" s="5" t="s">
        <v>294</v>
      </c>
      <c r="Q6768" s="5" t="s">
        <v>294</v>
      </c>
      <c r="R6768" s="5" t="s">
        <v>294</v>
      </c>
    </row>
    <row r="6769" spans="1:18" x14ac:dyDescent="0.35">
      <c r="A6769" s="5" t="s">
        <v>18003</v>
      </c>
      <c r="B6769" s="5" t="s">
        <v>18004</v>
      </c>
      <c r="C6769" s="5" t="s">
        <v>18005</v>
      </c>
      <c r="D6769" s="5" t="s">
        <v>18</v>
      </c>
      <c r="E6769" s="5">
        <v>30</v>
      </c>
      <c r="F6769" s="5" t="s">
        <v>294</v>
      </c>
      <c r="G6769" s="5" t="s">
        <v>294</v>
      </c>
      <c r="M6769" s="5" t="s">
        <v>794</v>
      </c>
      <c r="N6769" s="5" t="s">
        <v>294</v>
      </c>
      <c r="O6769" s="5" t="s">
        <v>294</v>
      </c>
      <c r="P6769" s="5" t="s">
        <v>294</v>
      </c>
      <c r="Q6769" s="5" t="s">
        <v>294</v>
      </c>
      <c r="R6769" s="5" t="s">
        <v>294</v>
      </c>
    </row>
    <row r="6770" spans="1:18" x14ac:dyDescent="0.35">
      <c r="A6770" s="5" t="s">
        <v>18006</v>
      </c>
      <c r="B6770" s="5" t="s">
        <v>18007</v>
      </c>
      <c r="C6770" s="5" t="s">
        <v>18005</v>
      </c>
      <c r="D6770" s="5" t="s">
        <v>18</v>
      </c>
      <c r="E6770" s="5">
        <v>999</v>
      </c>
      <c r="F6770" s="5" t="s">
        <v>294</v>
      </c>
      <c r="G6770" s="5" t="s">
        <v>294</v>
      </c>
      <c r="M6770" s="5" t="s">
        <v>794</v>
      </c>
      <c r="N6770" s="5" t="s">
        <v>294</v>
      </c>
      <c r="O6770" s="5" t="s">
        <v>294</v>
      </c>
      <c r="P6770" s="5" t="s">
        <v>294</v>
      </c>
      <c r="Q6770" s="5" t="s">
        <v>294</v>
      </c>
      <c r="R6770" s="5" t="s">
        <v>294</v>
      </c>
    </row>
    <row r="6771" spans="1:18" x14ac:dyDescent="0.35">
      <c r="A6771" s="5" t="s">
        <v>18008</v>
      </c>
      <c r="B6771" s="5" t="s">
        <v>18009</v>
      </c>
      <c r="C6771" s="5" t="s">
        <v>18005</v>
      </c>
      <c r="D6771" s="5" t="s">
        <v>18</v>
      </c>
      <c r="E6771" s="5">
        <v>20</v>
      </c>
      <c r="F6771" s="5" t="s">
        <v>294</v>
      </c>
      <c r="G6771" s="5" t="s">
        <v>297</v>
      </c>
      <c r="L6771" s="5" t="s">
        <v>18010</v>
      </c>
      <c r="M6771" s="5" t="s">
        <v>794</v>
      </c>
      <c r="N6771" s="5" t="s">
        <v>294</v>
      </c>
      <c r="O6771" s="5" t="s">
        <v>294</v>
      </c>
      <c r="P6771" s="5" t="s">
        <v>294</v>
      </c>
      <c r="Q6771" s="5" t="s">
        <v>294</v>
      </c>
      <c r="R6771" s="5" t="s">
        <v>294</v>
      </c>
    </row>
    <row r="6772" spans="1:18" x14ac:dyDescent="0.35">
      <c r="A6772" s="5" t="s">
        <v>18011</v>
      </c>
      <c r="B6772" s="5" t="s">
        <v>14</v>
      </c>
      <c r="C6772" s="5" t="s">
        <v>18005</v>
      </c>
      <c r="D6772" s="5" t="s">
        <v>18</v>
      </c>
      <c r="E6772" s="5">
        <v>20</v>
      </c>
      <c r="F6772" s="5" t="s">
        <v>294</v>
      </c>
      <c r="G6772" s="5" t="s">
        <v>297</v>
      </c>
      <c r="L6772" s="5" t="s">
        <v>18012</v>
      </c>
      <c r="M6772" s="5" t="s">
        <v>794</v>
      </c>
      <c r="N6772" s="5" t="s">
        <v>294</v>
      </c>
      <c r="O6772" s="5" t="s">
        <v>294</v>
      </c>
      <c r="P6772" s="5" t="s">
        <v>294</v>
      </c>
      <c r="Q6772" s="5" t="s">
        <v>294</v>
      </c>
      <c r="R6772" s="5" t="s">
        <v>294</v>
      </c>
    </row>
    <row r="6773" spans="1:18" x14ac:dyDescent="0.35">
      <c r="A6773" s="5" t="s">
        <v>18013</v>
      </c>
      <c r="B6773" s="5" t="s">
        <v>18014</v>
      </c>
      <c r="C6773" s="5" t="s">
        <v>18005</v>
      </c>
      <c r="D6773" s="5" t="s">
        <v>18</v>
      </c>
      <c r="E6773" s="5">
        <v>50</v>
      </c>
      <c r="F6773" s="5" t="s">
        <v>294</v>
      </c>
      <c r="G6773" s="5" t="s">
        <v>294</v>
      </c>
      <c r="M6773" s="5" t="s">
        <v>794</v>
      </c>
      <c r="N6773" s="5" t="s">
        <v>294</v>
      </c>
      <c r="O6773" s="5" t="s">
        <v>294</v>
      </c>
      <c r="P6773" s="5" t="s">
        <v>294</v>
      </c>
      <c r="Q6773" s="5" t="s">
        <v>294</v>
      </c>
      <c r="R6773" s="5" t="s">
        <v>294</v>
      </c>
    </row>
    <row r="6774" spans="1:18" x14ac:dyDescent="0.35">
      <c r="A6774" s="5" t="s">
        <v>18015</v>
      </c>
      <c r="B6774" s="5" t="s">
        <v>3907</v>
      </c>
      <c r="C6774" s="5" t="s">
        <v>18005</v>
      </c>
      <c r="D6774" s="5" t="s">
        <v>22</v>
      </c>
      <c r="E6774" s="5">
        <v>10</v>
      </c>
      <c r="F6774" s="5" t="s">
        <v>294</v>
      </c>
      <c r="G6774" s="5" t="s">
        <v>294</v>
      </c>
      <c r="M6774" s="5" t="s">
        <v>3826</v>
      </c>
      <c r="N6774" s="5" t="s">
        <v>294</v>
      </c>
      <c r="P6774" s="5" t="s">
        <v>294</v>
      </c>
      <c r="Q6774" s="5" t="s">
        <v>294</v>
      </c>
      <c r="R6774" s="5" t="s">
        <v>294</v>
      </c>
    </row>
    <row r="6775" spans="1:18" x14ac:dyDescent="0.35">
      <c r="A6775" s="5" t="s">
        <v>18016</v>
      </c>
      <c r="B6775" s="5" t="s">
        <v>18017</v>
      </c>
      <c r="C6775" s="5" t="s">
        <v>18005</v>
      </c>
      <c r="D6775" s="5" t="s">
        <v>18</v>
      </c>
      <c r="E6775" s="5">
        <v>50</v>
      </c>
      <c r="F6775" s="5" t="s">
        <v>294</v>
      </c>
      <c r="G6775" s="5" t="s">
        <v>294</v>
      </c>
      <c r="M6775" s="5" t="s">
        <v>794</v>
      </c>
      <c r="N6775" s="5" t="s">
        <v>294</v>
      </c>
      <c r="O6775" s="5" t="s">
        <v>294</v>
      </c>
      <c r="P6775" s="5" t="s">
        <v>294</v>
      </c>
      <c r="Q6775" s="5" t="s">
        <v>294</v>
      </c>
      <c r="R6775" s="5" t="s">
        <v>294</v>
      </c>
    </row>
    <row r="6776" spans="1:18" x14ac:dyDescent="0.35">
      <c r="A6776" s="5" t="s">
        <v>18018</v>
      </c>
      <c r="B6776" s="5" t="s">
        <v>18019</v>
      </c>
      <c r="C6776" s="5" t="s">
        <v>18005</v>
      </c>
      <c r="D6776" s="5" t="s">
        <v>22</v>
      </c>
      <c r="E6776" s="5">
        <v>5</v>
      </c>
      <c r="F6776" s="5" t="s">
        <v>294</v>
      </c>
      <c r="G6776" s="5" t="s">
        <v>294</v>
      </c>
      <c r="M6776" s="5" t="s">
        <v>794</v>
      </c>
      <c r="N6776" s="5" t="s">
        <v>294</v>
      </c>
      <c r="O6776" s="5" t="s">
        <v>294</v>
      </c>
      <c r="P6776" s="5" t="s">
        <v>294</v>
      </c>
      <c r="Q6776" s="5" t="s">
        <v>294</v>
      </c>
      <c r="R6776" s="5" t="s">
        <v>294</v>
      </c>
    </row>
    <row r="6777" spans="1:18" x14ac:dyDescent="0.35">
      <c r="A6777" s="5" t="s">
        <v>18020</v>
      </c>
      <c r="B6777" s="5" t="s">
        <v>15277</v>
      </c>
      <c r="C6777" s="5" t="s">
        <v>18005</v>
      </c>
      <c r="D6777" s="5" t="s">
        <v>18</v>
      </c>
      <c r="E6777" s="5">
        <v>20</v>
      </c>
      <c r="F6777" s="5" t="s">
        <v>294</v>
      </c>
      <c r="G6777" s="5" t="s">
        <v>297</v>
      </c>
      <c r="M6777" s="5" t="s">
        <v>794</v>
      </c>
      <c r="N6777" s="5" t="s">
        <v>294</v>
      </c>
      <c r="O6777" s="5" t="s">
        <v>294</v>
      </c>
      <c r="P6777" s="5" t="s">
        <v>294</v>
      </c>
      <c r="Q6777" s="5" t="s">
        <v>294</v>
      </c>
      <c r="R6777" s="5" t="s">
        <v>294</v>
      </c>
    </row>
    <row r="6778" spans="1:18" x14ac:dyDescent="0.35">
      <c r="A6778" s="5" t="s">
        <v>18021</v>
      </c>
      <c r="B6778" s="5" t="s">
        <v>18022</v>
      </c>
      <c r="C6778" s="5" t="s">
        <v>18005</v>
      </c>
      <c r="D6778" s="5" t="s">
        <v>18</v>
      </c>
      <c r="E6778" s="5">
        <v>10</v>
      </c>
      <c r="F6778" s="5" t="s">
        <v>294</v>
      </c>
      <c r="G6778" s="5" t="s">
        <v>294</v>
      </c>
      <c r="M6778" s="5" t="s">
        <v>794</v>
      </c>
      <c r="N6778" s="5" t="s">
        <v>294</v>
      </c>
      <c r="O6778" s="5" t="s">
        <v>294</v>
      </c>
      <c r="P6778" s="5" t="s">
        <v>294</v>
      </c>
      <c r="Q6778" s="5" t="s">
        <v>294</v>
      </c>
      <c r="R6778" s="5" t="s">
        <v>294</v>
      </c>
    </row>
    <row r="6779" spans="1:18" x14ac:dyDescent="0.35">
      <c r="A6779" s="5" t="s">
        <v>18023</v>
      </c>
      <c r="B6779" s="5" t="s">
        <v>38</v>
      </c>
      <c r="C6779" s="5" t="s">
        <v>18005</v>
      </c>
      <c r="D6779" s="5" t="s">
        <v>18</v>
      </c>
      <c r="E6779" s="5">
        <v>1</v>
      </c>
      <c r="F6779" s="5" t="s">
        <v>294</v>
      </c>
      <c r="G6779" s="5" t="s">
        <v>297</v>
      </c>
      <c r="L6779" s="5" t="s">
        <v>4399</v>
      </c>
      <c r="M6779" s="5" t="s">
        <v>794</v>
      </c>
      <c r="N6779" s="5" t="s">
        <v>294</v>
      </c>
      <c r="O6779" s="5" t="s">
        <v>294</v>
      </c>
      <c r="P6779" s="5" t="s">
        <v>294</v>
      </c>
      <c r="Q6779" s="5" t="s">
        <v>294</v>
      </c>
      <c r="R6779" s="5" t="s">
        <v>294</v>
      </c>
    </row>
    <row r="6780" spans="1:18" x14ac:dyDescent="0.35">
      <c r="A6780" s="5" t="s">
        <v>18024</v>
      </c>
      <c r="B6780" s="5" t="s">
        <v>18025</v>
      </c>
      <c r="C6780" s="5" t="s">
        <v>18005</v>
      </c>
      <c r="D6780" s="5" t="s">
        <v>22</v>
      </c>
      <c r="E6780" s="5">
        <v>3</v>
      </c>
      <c r="F6780" s="5" t="s">
        <v>294</v>
      </c>
      <c r="G6780" s="5" t="s">
        <v>294</v>
      </c>
      <c r="H6780" s="5">
        <v>1</v>
      </c>
      <c r="I6780" s="5">
        <v>999</v>
      </c>
      <c r="M6780" s="5" t="s">
        <v>794</v>
      </c>
      <c r="N6780" s="5" t="s">
        <v>294</v>
      </c>
      <c r="O6780" s="5" t="s">
        <v>294</v>
      </c>
      <c r="P6780" s="5" t="s">
        <v>294</v>
      </c>
      <c r="Q6780" s="5" t="s">
        <v>294</v>
      </c>
      <c r="R6780" s="5" t="s">
        <v>297</v>
      </c>
    </row>
    <row r="6781" spans="1:18" x14ac:dyDescent="0.35">
      <c r="A6781" s="5" t="s">
        <v>18026</v>
      </c>
      <c r="B6781" s="5" t="s">
        <v>18027</v>
      </c>
      <c r="C6781" s="5" t="s">
        <v>18005</v>
      </c>
      <c r="D6781" s="5" t="s">
        <v>18</v>
      </c>
      <c r="E6781" s="5">
        <v>20</v>
      </c>
      <c r="F6781" s="5" t="s">
        <v>294</v>
      </c>
      <c r="G6781" s="5" t="s">
        <v>297</v>
      </c>
      <c r="J6781" s="5" t="s">
        <v>12100</v>
      </c>
      <c r="M6781" s="5" t="s">
        <v>794</v>
      </c>
      <c r="N6781" s="5" t="s">
        <v>294</v>
      </c>
      <c r="O6781" s="5" t="s">
        <v>294</v>
      </c>
      <c r="P6781" s="5" t="s">
        <v>294</v>
      </c>
      <c r="Q6781" s="5" t="s">
        <v>294</v>
      </c>
      <c r="R6781" s="5" t="s">
        <v>297</v>
      </c>
    </row>
    <row r="6782" spans="1:18" x14ac:dyDescent="0.35">
      <c r="A6782" s="5" t="s">
        <v>18028</v>
      </c>
      <c r="B6782" s="5" t="s">
        <v>3907</v>
      </c>
      <c r="C6782" s="5" t="s">
        <v>12100</v>
      </c>
      <c r="D6782" s="5" t="s">
        <v>18</v>
      </c>
      <c r="E6782" s="5">
        <v>20</v>
      </c>
      <c r="F6782" s="5" t="s">
        <v>294</v>
      </c>
      <c r="G6782" s="5" t="s">
        <v>297</v>
      </c>
      <c r="M6782" s="5" t="s">
        <v>3826</v>
      </c>
      <c r="N6782" s="5" t="s">
        <v>294</v>
      </c>
      <c r="O6782" s="5" t="s">
        <v>294</v>
      </c>
      <c r="P6782" s="5" t="s">
        <v>294</v>
      </c>
      <c r="Q6782" s="5" t="s">
        <v>294</v>
      </c>
      <c r="R6782" s="5" t="s">
        <v>294</v>
      </c>
    </row>
    <row r="6783" spans="1:18" x14ac:dyDescent="0.35">
      <c r="A6783" s="5" t="s">
        <v>18029</v>
      </c>
      <c r="B6783" s="5" t="s">
        <v>5512</v>
      </c>
      <c r="C6783" s="5" t="s">
        <v>12100</v>
      </c>
      <c r="D6783" s="5" t="s">
        <v>22</v>
      </c>
      <c r="E6783" s="5">
        <v>1</v>
      </c>
      <c r="F6783" s="5" t="s">
        <v>294</v>
      </c>
      <c r="G6783" s="5" t="s">
        <v>294</v>
      </c>
      <c r="H6783" s="5">
        <v>0</v>
      </c>
      <c r="I6783" s="5">
        <v>4</v>
      </c>
      <c r="M6783" s="5" t="s">
        <v>794</v>
      </c>
      <c r="N6783" s="5" t="s">
        <v>294</v>
      </c>
      <c r="O6783" s="5" t="s">
        <v>294</v>
      </c>
      <c r="P6783" s="5" t="s">
        <v>294</v>
      </c>
      <c r="Q6783" s="5" t="s">
        <v>294</v>
      </c>
      <c r="R6783" s="5" t="s">
        <v>294</v>
      </c>
    </row>
    <row r="6784" spans="1:18" x14ac:dyDescent="0.35">
      <c r="A6784" s="5" t="s">
        <v>18030</v>
      </c>
      <c r="B6784" s="5" t="s">
        <v>18031</v>
      </c>
      <c r="C6784" s="5" t="s">
        <v>12100</v>
      </c>
      <c r="D6784" s="5" t="s">
        <v>22</v>
      </c>
      <c r="E6784" s="5">
        <v>2</v>
      </c>
      <c r="F6784" s="5" t="s">
        <v>294</v>
      </c>
      <c r="G6784" s="5" t="s">
        <v>294</v>
      </c>
      <c r="H6784" s="5">
        <v>1</v>
      </c>
      <c r="I6784" s="5">
        <v>99</v>
      </c>
      <c r="M6784" s="5" t="s">
        <v>794</v>
      </c>
      <c r="N6784" s="5" t="s">
        <v>294</v>
      </c>
      <c r="O6784" s="5" t="s">
        <v>294</v>
      </c>
      <c r="P6784" s="5" t="s">
        <v>294</v>
      </c>
      <c r="Q6784" s="5" t="s">
        <v>294</v>
      </c>
      <c r="R6784" s="5" t="s">
        <v>294</v>
      </c>
    </row>
    <row r="6785" spans="1:22" x14ac:dyDescent="0.35">
      <c r="A6785" s="5" t="s">
        <v>18032</v>
      </c>
      <c r="B6785" s="5" t="s">
        <v>18033</v>
      </c>
      <c r="C6785" s="5" t="s">
        <v>12100</v>
      </c>
      <c r="D6785" s="5" t="s">
        <v>22</v>
      </c>
      <c r="E6785" s="5">
        <v>2</v>
      </c>
      <c r="F6785" s="5" t="s">
        <v>294</v>
      </c>
      <c r="G6785" s="5" t="s">
        <v>294</v>
      </c>
      <c r="H6785" s="5">
        <v>1</v>
      </c>
      <c r="I6785" s="5">
        <v>99</v>
      </c>
      <c r="M6785" s="5" t="s">
        <v>794</v>
      </c>
      <c r="N6785" s="5" t="s">
        <v>294</v>
      </c>
      <c r="O6785" s="5" t="s">
        <v>294</v>
      </c>
      <c r="P6785" s="5" t="s">
        <v>294</v>
      </c>
      <c r="Q6785" s="5" t="s">
        <v>294</v>
      </c>
      <c r="R6785" s="5" t="s">
        <v>294</v>
      </c>
    </row>
    <row r="6786" spans="1:22" x14ac:dyDescent="0.35">
      <c r="A6786" s="5" t="s">
        <v>18034</v>
      </c>
      <c r="B6786" s="5" t="s">
        <v>1184</v>
      </c>
      <c r="C6786" s="5" t="s">
        <v>18035</v>
      </c>
      <c r="D6786" s="5" t="s">
        <v>20</v>
      </c>
      <c r="E6786" s="5">
        <v>10</v>
      </c>
      <c r="F6786" s="5" t="s">
        <v>294</v>
      </c>
      <c r="G6786" s="5" t="s">
        <v>294</v>
      </c>
      <c r="M6786" s="5" t="s">
        <v>794</v>
      </c>
      <c r="N6786" s="5" t="s">
        <v>294</v>
      </c>
      <c r="P6786" s="5" t="s">
        <v>294</v>
      </c>
      <c r="Q6786" s="5" t="s">
        <v>294</v>
      </c>
      <c r="R6786" s="5" t="s">
        <v>294</v>
      </c>
      <c r="V6786" s="5" t="s">
        <v>18034</v>
      </c>
    </row>
    <row r="6787" spans="1:22" x14ac:dyDescent="0.35">
      <c r="A6787" s="5" t="s">
        <v>18036</v>
      </c>
      <c r="B6787" s="5" t="s">
        <v>18037</v>
      </c>
      <c r="C6787" s="5" t="s">
        <v>18035</v>
      </c>
      <c r="D6787" s="5" t="s">
        <v>18</v>
      </c>
      <c r="E6787" s="5">
        <v>999</v>
      </c>
      <c r="F6787" s="5" t="s">
        <v>294</v>
      </c>
      <c r="G6787" s="5" t="s">
        <v>294</v>
      </c>
      <c r="M6787" s="5" t="s">
        <v>794</v>
      </c>
      <c r="N6787" s="5" t="s">
        <v>294</v>
      </c>
      <c r="P6787" s="5" t="s">
        <v>294</v>
      </c>
      <c r="Q6787" s="5" t="s">
        <v>294</v>
      </c>
      <c r="R6787" s="5" t="s">
        <v>294</v>
      </c>
      <c r="V6787" s="5" t="s">
        <v>18036</v>
      </c>
    </row>
    <row r="6788" spans="1:22" x14ac:dyDescent="0.35">
      <c r="A6788" s="5" t="s">
        <v>18038</v>
      </c>
      <c r="B6788" s="5" t="s">
        <v>18039</v>
      </c>
      <c r="C6788" s="5" t="s">
        <v>18035</v>
      </c>
      <c r="D6788" s="5" t="s">
        <v>22</v>
      </c>
      <c r="E6788" s="5">
        <v>19</v>
      </c>
      <c r="F6788" s="5" t="s">
        <v>294</v>
      </c>
      <c r="G6788" s="5" t="s">
        <v>294</v>
      </c>
      <c r="M6788" s="5" t="s">
        <v>3826</v>
      </c>
      <c r="N6788" s="5" t="s">
        <v>294</v>
      </c>
      <c r="P6788" s="5" t="s">
        <v>294</v>
      </c>
      <c r="Q6788" s="5" t="s">
        <v>294</v>
      </c>
      <c r="R6788" s="5" t="s">
        <v>294</v>
      </c>
      <c r="V6788" s="5" t="s">
        <v>18038</v>
      </c>
    </row>
    <row r="6789" spans="1:22" x14ac:dyDescent="0.35">
      <c r="A6789" s="5" t="s">
        <v>18040</v>
      </c>
      <c r="B6789" s="5" t="s">
        <v>18041</v>
      </c>
      <c r="C6789" s="5" t="s">
        <v>18035</v>
      </c>
      <c r="D6789" s="5" t="s">
        <v>18</v>
      </c>
      <c r="E6789" s="5">
        <v>25</v>
      </c>
      <c r="F6789" s="5" t="s">
        <v>294</v>
      </c>
      <c r="G6789" s="5" t="s">
        <v>294</v>
      </c>
      <c r="M6789" s="5" t="s">
        <v>794</v>
      </c>
      <c r="N6789" s="5" t="s">
        <v>294</v>
      </c>
      <c r="P6789" s="5" t="s">
        <v>294</v>
      </c>
      <c r="Q6789" s="5" t="s">
        <v>294</v>
      </c>
      <c r="R6789" s="5" t="s">
        <v>294</v>
      </c>
      <c r="V6789" s="5" t="s">
        <v>18040</v>
      </c>
    </row>
    <row r="6790" spans="1:22" x14ac:dyDescent="0.35">
      <c r="A6790" s="5" t="s">
        <v>18042</v>
      </c>
      <c r="B6790" s="5" t="s">
        <v>18043</v>
      </c>
      <c r="C6790" s="5" t="s">
        <v>18035</v>
      </c>
      <c r="D6790" s="5" t="s">
        <v>22</v>
      </c>
      <c r="E6790" s="5">
        <v>10</v>
      </c>
      <c r="F6790" s="5" t="s">
        <v>294</v>
      </c>
      <c r="G6790" s="5" t="s">
        <v>294</v>
      </c>
      <c r="M6790" s="5" t="s">
        <v>794</v>
      </c>
      <c r="N6790" s="5" t="s">
        <v>294</v>
      </c>
      <c r="P6790" s="5" t="s">
        <v>294</v>
      </c>
      <c r="Q6790" s="5" t="s">
        <v>294</v>
      </c>
      <c r="R6790" s="5" t="s">
        <v>294</v>
      </c>
      <c r="V6790" s="5" t="s">
        <v>18044</v>
      </c>
    </row>
    <row r="6791" spans="1:22" x14ac:dyDescent="0.35">
      <c r="A6791" s="5" t="s">
        <v>18045</v>
      </c>
      <c r="B6791" s="5" t="s">
        <v>18046</v>
      </c>
      <c r="C6791" s="5" t="s">
        <v>18035</v>
      </c>
      <c r="D6791" s="5" t="s">
        <v>18</v>
      </c>
      <c r="E6791" s="5">
        <v>1</v>
      </c>
      <c r="F6791" s="5" t="s">
        <v>294</v>
      </c>
      <c r="G6791" s="5" t="s">
        <v>294</v>
      </c>
      <c r="K6791" s="5" t="s">
        <v>294</v>
      </c>
      <c r="M6791" s="5" t="s">
        <v>794</v>
      </c>
      <c r="N6791" s="5" t="s">
        <v>294</v>
      </c>
      <c r="P6791" s="5" t="s">
        <v>294</v>
      </c>
      <c r="Q6791" s="5" t="s">
        <v>294</v>
      </c>
      <c r="R6791" s="5" t="s">
        <v>294</v>
      </c>
      <c r="V6791" s="5" t="s">
        <v>18045</v>
      </c>
    </row>
    <row r="6792" spans="1:22" x14ac:dyDescent="0.35">
      <c r="A6792" s="5" t="s">
        <v>18047</v>
      </c>
      <c r="B6792" s="5" t="s">
        <v>18048</v>
      </c>
      <c r="C6792" s="5" t="s">
        <v>18035</v>
      </c>
      <c r="D6792" s="5" t="s">
        <v>18</v>
      </c>
      <c r="E6792" s="5">
        <v>25</v>
      </c>
      <c r="F6792" s="5" t="s">
        <v>294</v>
      </c>
      <c r="G6792" s="5" t="s">
        <v>294</v>
      </c>
      <c r="M6792" s="5" t="s">
        <v>794</v>
      </c>
      <c r="N6792" s="5" t="s">
        <v>294</v>
      </c>
      <c r="P6792" s="5" t="s">
        <v>294</v>
      </c>
      <c r="Q6792" s="5" t="s">
        <v>294</v>
      </c>
      <c r="R6792" s="5" t="s">
        <v>294</v>
      </c>
      <c r="V6792" s="5" t="s">
        <v>18047</v>
      </c>
    </row>
    <row r="6793" spans="1:22" x14ac:dyDescent="0.35">
      <c r="A6793" s="5" t="s">
        <v>18049</v>
      </c>
      <c r="B6793" s="5" t="s">
        <v>18050</v>
      </c>
      <c r="C6793" s="5" t="s">
        <v>18035</v>
      </c>
      <c r="D6793" s="5" t="s">
        <v>18</v>
      </c>
      <c r="E6793" s="5">
        <v>20</v>
      </c>
      <c r="F6793" s="5" t="s">
        <v>294</v>
      </c>
      <c r="G6793" s="5" t="s">
        <v>294</v>
      </c>
      <c r="K6793" s="5" t="s">
        <v>294</v>
      </c>
      <c r="M6793" s="5" t="s">
        <v>794</v>
      </c>
      <c r="N6793" s="5" t="s">
        <v>294</v>
      </c>
      <c r="P6793" s="5" t="s">
        <v>294</v>
      </c>
      <c r="Q6793" s="5" t="s">
        <v>294</v>
      </c>
      <c r="R6793" s="5" t="s">
        <v>294</v>
      </c>
      <c r="V6793" s="5" t="s">
        <v>18049</v>
      </c>
    </row>
    <row r="6794" spans="1:22" x14ac:dyDescent="0.35">
      <c r="A6794" s="5" t="s">
        <v>18051</v>
      </c>
      <c r="B6794" s="5" t="s">
        <v>18052</v>
      </c>
      <c r="C6794" s="5" t="s">
        <v>18035</v>
      </c>
      <c r="D6794" s="5" t="s">
        <v>28</v>
      </c>
      <c r="E6794" s="5">
        <v>6</v>
      </c>
      <c r="F6794" s="5" t="s">
        <v>294</v>
      </c>
      <c r="G6794" s="5" t="s">
        <v>294</v>
      </c>
      <c r="M6794" s="5" t="s">
        <v>794</v>
      </c>
      <c r="N6794" s="5" t="s">
        <v>294</v>
      </c>
      <c r="P6794" s="5" t="s">
        <v>294</v>
      </c>
      <c r="Q6794" s="5" t="s">
        <v>294</v>
      </c>
      <c r="R6794" s="5" t="s">
        <v>294</v>
      </c>
      <c r="V6794" s="5" t="s">
        <v>18051</v>
      </c>
    </row>
    <row r="6795" spans="1:22" x14ac:dyDescent="0.35">
      <c r="A6795" s="5" t="s">
        <v>18053</v>
      </c>
      <c r="B6795" s="5" t="s">
        <v>18054</v>
      </c>
      <c r="C6795" s="5" t="s">
        <v>18035</v>
      </c>
      <c r="D6795" s="5" t="s">
        <v>18</v>
      </c>
      <c r="E6795" s="5">
        <v>4</v>
      </c>
      <c r="F6795" s="5" t="s">
        <v>294</v>
      </c>
      <c r="G6795" s="5" t="s">
        <v>294</v>
      </c>
      <c r="M6795" s="5" t="s">
        <v>794</v>
      </c>
      <c r="N6795" s="5" t="s">
        <v>294</v>
      </c>
      <c r="P6795" s="5" t="s">
        <v>294</v>
      </c>
      <c r="Q6795" s="5" t="s">
        <v>294</v>
      </c>
      <c r="R6795" s="5" t="s">
        <v>294</v>
      </c>
      <c r="V6795" s="5" t="s">
        <v>18053</v>
      </c>
    </row>
    <row r="6796" spans="1:22" x14ac:dyDescent="0.35">
      <c r="A6796" s="5" t="s">
        <v>18055</v>
      </c>
      <c r="B6796" s="5" t="s">
        <v>4900</v>
      </c>
      <c r="C6796" s="5" t="s">
        <v>18056</v>
      </c>
      <c r="D6796" s="5" t="s">
        <v>16</v>
      </c>
      <c r="E6796" s="5">
        <v>10</v>
      </c>
      <c r="F6796" s="5" t="s">
        <v>294</v>
      </c>
      <c r="G6796" s="5" t="s">
        <v>294</v>
      </c>
      <c r="M6796" s="5" t="s">
        <v>794</v>
      </c>
      <c r="N6796" s="5" t="s">
        <v>294</v>
      </c>
      <c r="R6796" s="5" t="s">
        <v>294</v>
      </c>
    </row>
    <row r="6797" spans="1:22" x14ac:dyDescent="0.35">
      <c r="A6797" s="5" t="s">
        <v>18057</v>
      </c>
      <c r="B6797" s="5" t="s">
        <v>18058</v>
      </c>
      <c r="C6797" s="5" t="s">
        <v>18056</v>
      </c>
      <c r="D6797" s="5" t="s">
        <v>18</v>
      </c>
      <c r="E6797" s="5">
        <v>1</v>
      </c>
      <c r="F6797" s="5" t="s">
        <v>294</v>
      </c>
      <c r="G6797" s="5" t="s">
        <v>297</v>
      </c>
      <c r="L6797" s="5" t="s">
        <v>4399</v>
      </c>
      <c r="M6797" s="5" t="s">
        <v>794</v>
      </c>
      <c r="N6797" s="5" t="s">
        <v>294</v>
      </c>
      <c r="R6797" s="5" t="s">
        <v>294</v>
      </c>
      <c r="S6797" s="5" t="s">
        <v>294</v>
      </c>
    </row>
    <row r="6798" spans="1:22" x14ac:dyDescent="0.35">
      <c r="A6798" s="5" t="s">
        <v>18059</v>
      </c>
      <c r="B6798" s="5" t="s">
        <v>18060</v>
      </c>
      <c r="C6798" s="5" t="s">
        <v>18056</v>
      </c>
      <c r="D6798" s="5" t="s">
        <v>20</v>
      </c>
      <c r="E6798" s="5">
        <v>10</v>
      </c>
      <c r="F6798" s="5" t="s">
        <v>294</v>
      </c>
      <c r="G6798" s="5" t="s">
        <v>294</v>
      </c>
      <c r="M6798" s="5" t="s">
        <v>794</v>
      </c>
      <c r="N6798" s="5" t="s">
        <v>294</v>
      </c>
      <c r="R6798" s="5" t="s">
        <v>294</v>
      </c>
    </row>
    <row r="6799" spans="1:22" x14ac:dyDescent="0.35">
      <c r="A6799" s="5" t="s">
        <v>18061</v>
      </c>
      <c r="B6799" s="5" t="s">
        <v>5173</v>
      </c>
      <c r="C6799" s="5" t="s">
        <v>18056</v>
      </c>
      <c r="D6799" s="5" t="s">
        <v>18</v>
      </c>
      <c r="E6799" s="5">
        <v>20</v>
      </c>
      <c r="F6799" s="5" t="s">
        <v>294</v>
      </c>
      <c r="G6799" s="5" t="s">
        <v>294</v>
      </c>
      <c r="M6799" s="5" t="s">
        <v>794</v>
      </c>
      <c r="N6799" s="5" t="s">
        <v>294</v>
      </c>
      <c r="R6799" s="5" t="s">
        <v>294</v>
      </c>
    </row>
    <row r="6800" spans="1:22" x14ac:dyDescent="0.35">
      <c r="A6800" s="5" t="s">
        <v>18062</v>
      </c>
      <c r="B6800" s="5" t="s">
        <v>8162</v>
      </c>
      <c r="C6800" s="5" t="s">
        <v>18056</v>
      </c>
      <c r="D6800" s="5" t="s">
        <v>22</v>
      </c>
      <c r="E6800" s="5">
        <v>6</v>
      </c>
      <c r="F6800" s="5" t="s">
        <v>294</v>
      </c>
      <c r="G6800" s="5" t="s">
        <v>294</v>
      </c>
      <c r="M6800" s="5" t="s">
        <v>794</v>
      </c>
      <c r="N6800" s="5" t="s">
        <v>294</v>
      </c>
      <c r="R6800" s="5" t="s">
        <v>294</v>
      </c>
    </row>
    <row r="6801" spans="1:22" x14ac:dyDescent="0.35">
      <c r="A6801" s="5" t="s">
        <v>18063</v>
      </c>
      <c r="B6801" s="5" t="s">
        <v>3907</v>
      </c>
      <c r="C6801" s="5" t="s">
        <v>18056</v>
      </c>
      <c r="D6801" s="5" t="s">
        <v>22</v>
      </c>
      <c r="E6801" s="5">
        <v>10</v>
      </c>
      <c r="F6801" s="5" t="s">
        <v>294</v>
      </c>
      <c r="G6801" s="5" t="s">
        <v>294</v>
      </c>
      <c r="M6801" s="5" t="s">
        <v>3826</v>
      </c>
      <c r="N6801" s="5" t="s">
        <v>294</v>
      </c>
      <c r="R6801" s="5" t="s">
        <v>294</v>
      </c>
    </row>
    <row r="6802" spans="1:22" x14ac:dyDescent="0.35">
      <c r="A6802" s="5" t="s">
        <v>18064</v>
      </c>
      <c r="B6802" s="5" t="s">
        <v>18065</v>
      </c>
      <c r="C6802" s="5" t="s">
        <v>18056</v>
      </c>
      <c r="D6802" s="5" t="s">
        <v>22</v>
      </c>
      <c r="E6802" s="5">
        <v>10</v>
      </c>
      <c r="F6802" s="5" t="s">
        <v>294</v>
      </c>
      <c r="G6802" s="5" t="s">
        <v>294</v>
      </c>
      <c r="M6802" s="5" t="s">
        <v>794</v>
      </c>
      <c r="N6802" s="5" t="s">
        <v>294</v>
      </c>
      <c r="R6802" s="5" t="s">
        <v>294</v>
      </c>
    </row>
    <row r="6803" spans="1:22" x14ac:dyDescent="0.35">
      <c r="A6803" s="5" t="s">
        <v>18066</v>
      </c>
      <c r="B6803" s="5" t="s">
        <v>16013</v>
      </c>
      <c r="C6803" s="5" t="s">
        <v>18056</v>
      </c>
      <c r="D6803" s="5" t="s">
        <v>22</v>
      </c>
      <c r="E6803" s="5">
        <v>10</v>
      </c>
      <c r="F6803" s="5" t="s">
        <v>294</v>
      </c>
      <c r="G6803" s="5" t="s">
        <v>294</v>
      </c>
      <c r="M6803" s="5" t="s">
        <v>794</v>
      </c>
      <c r="N6803" s="5" t="s">
        <v>294</v>
      </c>
      <c r="R6803" s="5" t="s">
        <v>294</v>
      </c>
    </row>
    <row r="6804" spans="1:22" x14ac:dyDescent="0.35">
      <c r="A6804" s="5" t="s">
        <v>18067</v>
      </c>
      <c r="B6804" s="5" t="s">
        <v>4910</v>
      </c>
      <c r="C6804" s="5" t="s">
        <v>18056</v>
      </c>
      <c r="D6804" s="5" t="s">
        <v>20</v>
      </c>
      <c r="E6804" s="5">
        <v>10</v>
      </c>
      <c r="F6804" s="5" t="s">
        <v>294</v>
      </c>
      <c r="G6804" s="5" t="s">
        <v>294</v>
      </c>
      <c r="M6804" s="5" t="s">
        <v>794</v>
      </c>
      <c r="N6804" s="5" t="s">
        <v>294</v>
      </c>
      <c r="R6804" s="5" t="s">
        <v>294</v>
      </c>
    </row>
    <row r="6805" spans="1:22" x14ac:dyDescent="0.35">
      <c r="A6805" s="5" t="s">
        <v>18068</v>
      </c>
      <c r="B6805" s="5" t="s">
        <v>18069</v>
      </c>
      <c r="C6805" s="5" t="s">
        <v>18056</v>
      </c>
      <c r="D6805" s="5" t="s">
        <v>18</v>
      </c>
      <c r="E6805" s="5">
        <v>6</v>
      </c>
      <c r="F6805" s="5" t="s">
        <v>294</v>
      </c>
      <c r="G6805" s="5" t="s">
        <v>294</v>
      </c>
      <c r="M6805" s="5" t="s">
        <v>794</v>
      </c>
      <c r="N6805" s="5" t="s">
        <v>294</v>
      </c>
      <c r="R6805" s="5" t="s">
        <v>294</v>
      </c>
    </row>
    <row r="6806" spans="1:22" x14ac:dyDescent="0.35">
      <c r="A6806" s="5" t="s">
        <v>18070</v>
      </c>
      <c r="B6806" s="5" t="s">
        <v>18071</v>
      </c>
      <c r="C6806" s="5" t="s">
        <v>3762</v>
      </c>
      <c r="D6806" s="5" t="s">
        <v>18</v>
      </c>
      <c r="E6806" s="5">
        <v>999</v>
      </c>
      <c r="F6806" s="5" t="s">
        <v>294</v>
      </c>
      <c r="G6806" s="5" t="s">
        <v>294</v>
      </c>
      <c r="M6806" s="5" t="s">
        <v>794</v>
      </c>
      <c r="N6806" s="5" t="s">
        <v>294</v>
      </c>
      <c r="O6806" s="5" t="s">
        <v>294</v>
      </c>
      <c r="P6806" s="5" t="s">
        <v>294</v>
      </c>
      <c r="Q6806" s="5" t="s">
        <v>294</v>
      </c>
      <c r="R6806" s="5" t="s">
        <v>294</v>
      </c>
      <c r="V6806" s="5" t="s">
        <v>18072</v>
      </c>
    </row>
    <row r="6807" spans="1:22" x14ac:dyDescent="0.35">
      <c r="A6807" s="5" t="s">
        <v>18073</v>
      </c>
      <c r="B6807" s="5" t="s">
        <v>18074</v>
      </c>
      <c r="C6807" s="5" t="s">
        <v>3762</v>
      </c>
      <c r="D6807" s="5" t="s">
        <v>18</v>
      </c>
      <c r="E6807" s="5">
        <v>20</v>
      </c>
      <c r="F6807" s="5" t="s">
        <v>294</v>
      </c>
      <c r="G6807" s="5" t="s">
        <v>294</v>
      </c>
      <c r="J6807" s="5" t="s">
        <v>8524</v>
      </c>
      <c r="M6807" s="5" t="s">
        <v>794</v>
      </c>
      <c r="N6807" s="5" t="s">
        <v>294</v>
      </c>
      <c r="O6807" s="5" t="s">
        <v>294</v>
      </c>
      <c r="P6807" s="5" t="s">
        <v>294</v>
      </c>
      <c r="Q6807" s="5" t="s">
        <v>294</v>
      </c>
      <c r="R6807" s="5" t="s">
        <v>294</v>
      </c>
      <c r="V6807" s="5" t="s">
        <v>18075</v>
      </c>
    </row>
    <row r="6808" spans="1:22" x14ac:dyDescent="0.35">
      <c r="A6808" s="5" t="s">
        <v>18076</v>
      </c>
      <c r="B6808" s="5" t="s">
        <v>18077</v>
      </c>
      <c r="C6808" s="5" t="s">
        <v>3762</v>
      </c>
      <c r="D6808" s="5" t="s">
        <v>22</v>
      </c>
      <c r="E6808" s="5">
        <v>2</v>
      </c>
      <c r="F6808" s="5" t="s">
        <v>294</v>
      </c>
      <c r="G6808" s="5" t="s">
        <v>294</v>
      </c>
      <c r="H6808" s="5">
        <v>1</v>
      </c>
      <c r="I6808" s="5">
        <v>60</v>
      </c>
      <c r="M6808" s="5" t="s">
        <v>794</v>
      </c>
      <c r="N6808" s="5" t="s">
        <v>294</v>
      </c>
      <c r="P6808" s="5" t="s">
        <v>294</v>
      </c>
      <c r="Q6808" s="5" t="s">
        <v>294</v>
      </c>
      <c r="R6808" s="5" t="s">
        <v>294</v>
      </c>
      <c r="S6808" s="5" t="s">
        <v>2380</v>
      </c>
      <c r="V6808" s="5" t="s">
        <v>18076</v>
      </c>
    </row>
    <row r="6809" spans="1:22" x14ac:dyDescent="0.35">
      <c r="A6809" s="5" t="s">
        <v>18078</v>
      </c>
      <c r="B6809" s="5" t="s">
        <v>18079</v>
      </c>
      <c r="C6809" s="5" t="s">
        <v>3762</v>
      </c>
      <c r="D6809" s="5" t="s">
        <v>16</v>
      </c>
      <c r="E6809" s="5">
        <v>12</v>
      </c>
      <c r="F6809" s="5" t="s">
        <v>294</v>
      </c>
      <c r="G6809" s="5" t="s">
        <v>294</v>
      </c>
      <c r="M6809" s="5" t="s">
        <v>794</v>
      </c>
      <c r="N6809" s="5" t="s">
        <v>294</v>
      </c>
      <c r="R6809" s="5" t="s">
        <v>294</v>
      </c>
      <c r="V6809" s="5" t="s">
        <v>18078</v>
      </c>
    </row>
    <row r="6810" spans="1:22" x14ac:dyDescent="0.35">
      <c r="A6810" s="5" t="s">
        <v>18080</v>
      </c>
      <c r="B6810" s="5" t="s">
        <v>18081</v>
      </c>
      <c r="C6810" s="5" t="s">
        <v>3762</v>
      </c>
      <c r="D6810" s="5" t="s">
        <v>18</v>
      </c>
      <c r="E6810" s="5">
        <v>40</v>
      </c>
      <c r="F6810" s="5" t="s">
        <v>294</v>
      </c>
      <c r="G6810" s="5" t="s">
        <v>294</v>
      </c>
      <c r="K6810" s="5" t="s">
        <v>294</v>
      </c>
      <c r="M6810" s="5" t="s">
        <v>794</v>
      </c>
      <c r="N6810" s="5" t="s">
        <v>294</v>
      </c>
      <c r="P6810" s="5" t="s">
        <v>294</v>
      </c>
      <c r="Q6810" s="5" t="s">
        <v>294</v>
      </c>
      <c r="R6810" s="5" t="s">
        <v>294</v>
      </c>
      <c r="V6810" s="5" t="s">
        <v>18082</v>
      </c>
    </row>
    <row r="6811" spans="1:22" x14ac:dyDescent="0.35">
      <c r="A6811" s="5" t="s">
        <v>18083</v>
      </c>
      <c r="B6811" s="5" t="s">
        <v>4676</v>
      </c>
      <c r="C6811" s="5" t="s">
        <v>3762</v>
      </c>
      <c r="D6811" s="5" t="s">
        <v>18</v>
      </c>
      <c r="E6811" s="5">
        <v>20</v>
      </c>
      <c r="F6811" s="5" t="s">
        <v>294</v>
      </c>
      <c r="G6811" s="5" t="s">
        <v>294</v>
      </c>
      <c r="M6811" s="5" t="s">
        <v>794</v>
      </c>
      <c r="N6811" s="5" t="s">
        <v>294</v>
      </c>
      <c r="O6811" s="5" t="s">
        <v>294</v>
      </c>
      <c r="P6811" s="5" t="s">
        <v>294</v>
      </c>
      <c r="Q6811" s="5" t="s">
        <v>294</v>
      </c>
      <c r="R6811" s="5" t="s">
        <v>294</v>
      </c>
      <c r="V6811" s="5" t="s">
        <v>18083</v>
      </c>
    </row>
    <row r="6812" spans="1:22" x14ac:dyDescent="0.35">
      <c r="A6812" s="5" t="s">
        <v>18084</v>
      </c>
      <c r="B6812" s="5" t="s">
        <v>18085</v>
      </c>
      <c r="C6812" s="5" t="s">
        <v>3762</v>
      </c>
      <c r="D6812" s="5" t="s">
        <v>18</v>
      </c>
      <c r="E6812" s="5">
        <v>200</v>
      </c>
      <c r="F6812" s="5" t="s">
        <v>294</v>
      </c>
      <c r="G6812" s="5" t="s">
        <v>294</v>
      </c>
      <c r="M6812" s="5" t="s">
        <v>794</v>
      </c>
      <c r="N6812" s="5" t="s">
        <v>294</v>
      </c>
      <c r="P6812" s="5" t="s">
        <v>294</v>
      </c>
      <c r="Q6812" s="5" t="s">
        <v>294</v>
      </c>
      <c r="R6812" s="5" t="s">
        <v>294</v>
      </c>
      <c r="V6812" s="5" t="s">
        <v>18084</v>
      </c>
    </row>
    <row r="6813" spans="1:22" x14ac:dyDescent="0.35">
      <c r="A6813" s="5" t="s">
        <v>18086</v>
      </c>
      <c r="B6813" s="5" t="s">
        <v>18087</v>
      </c>
      <c r="C6813" s="5" t="s">
        <v>3762</v>
      </c>
      <c r="D6813" s="5" t="s">
        <v>18</v>
      </c>
      <c r="E6813" s="5">
        <v>40</v>
      </c>
      <c r="F6813" s="5" t="s">
        <v>294</v>
      </c>
      <c r="G6813" s="5" t="s">
        <v>294</v>
      </c>
      <c r="M6813" s="5" t="s">
        <v>794</v>
      </c>
      <c r="N6813" s="5" t="s">
        <v>294</v>
      </c>
      <c r="O6813" s="5" t="s">
        <v>294</v>
      </c>
      <c r="P6813" s="5" t="s">
        <v>294</v>
      </c>
      <c r="Q6813" s="5" t="s">
        <v>294</v>
      </c>
      <c r="R6813" s="5" t="s">
        <v>294</v>
      </c>
      <c r="V6813" s="5" t="s">
        <v>18088</v>
      </c>
    </row>
    <row r="6814" spans="1:22" x14ac:dyDescent="0.35">
      <c r="A6814" s="5" t="s">
        <v>18089</v>
      </c>
      <c r="B6814" s="5" t="s">
        <v>18090</v>
      </c>
      <c r="C6814" s="5" t="s">
        <v>3762</v>
      </c>
      <c r="D6814" s="5" t="s">
        <v>18</v>
      </c>
      <c r="E6814" s="5">
        <v>40</v>
      </c>
      <c r="F6814" s="5" t="s">
        <v>294</v>
      </c>
      <c r="G6814" s="5" t="s">
        <v>294</v>
      </c>
      <c r="M6814" s="5" t="s">
        <v>794</v>
      </c>
      <c r="N6814" s="5" t="s">
        <v>294</v>
      </c>
      <c r="R6814" s="5" t="s">
        <v>294</v>
      </c>
      <c r="V6814" s="5" t="s">
        <v>18089</v>
      </c>
    </row>
    <row r="6815" spans="1:22" x14ac:dyDescent="0.35">
      <c r="A6815" s="5" t="s">
        <v>18091</v>
      </c>
      <c r="B6815" s="5" t="s">
        <v>18092</v>
      </c>
      <c r="C6815" s="5" t="s">
        <v>3762</v>
      </c>
      <c r="D6815" s="5" t="s">
        <v>18</v>
      </c>
      <c r="E6815" s="5">
        <v>200</v>
      </c>
      <c r="F6815" s="5" t="s">
        <v>294</v>
      </c>
      <c r="G6815" s="5" t="s">
        <v>294</v>
      </c>
      <c r="K6815" s="5" t="s">
        <v>294</v>
      </c>
      <c r="M6815" s="5" t="s">
        <v>794</v>
      </c>
      <c r="N6815" s="5" t="s">
        <v>294</v>
      </c>
      <c r="P6815" s="5" t="s">
        <v>294</v>
      </c>
      <c r="R6815" s="5" t="s">
        <v>294</v>
      </c>
      <c r="V6815" s="5" t="s">
        <v>18091</v>
      </c>
    </row>
    <row r="6816" spans="1:22" x14ac:dyDescent="0.35">
      <c r="A6816" s="5" t="s">
        <v>18093</v>
      </c>
      <c r="B6816" s="5" t="s">
        <v>18094</v>
      </c>
      <c r="C6816" s="5" t="s">
        <v>3762</v>
      </c>
      <c r="D6816" s="5" t="s">
        <v>18</v>
      </c>
      <c r="E6816" s="5">
        <v>10</v>
      </c>
      <c r="F6816" s="5" t="s">
        <v>294</v>
      </c>
      <c r="G6816" s="5" t="s">
        <v>294</v>
      </c>
      <c r="J6816" s="5" t="s">
        <v>4784</v>
      </c>
      <c r="M6816" s="5" t="s">
        <v>794</v>
      </c>
      <c r="N6816" s="5" t="s">
        <v>294</v>
      </c>
      <c r="R6816" s="5" t="s">
        <v>297</v>
      </c>
      <c r="V6816" s="5" t="s">
        <v>18093</v>
      </c>
    </row>
    <row r="6817" spans="1:22" x14ac:dyDescent="0.35">
      <c r="A6817" s="5" t="s">
        <v>18095</v>
      </c>
      <c r="B6817" s="5" t="s">
        <v>18096</v>
      </c>
      <c r="C6817" s="5" t="s">
        <v>3762</v>
      </c>
      <c r="D6817" s="5" t="s">
        <v>18</v>
      </c>
      <c r="E6817" s="5">
        <v>1</v>
      </c>
      <c r="F6817" s="5" t="s">
        <v>294</v>
      </c>
      <c r="G6817" s="5" t="s">
        <v>294</v>
      </c>
      <c r="K6817" s="5" t="s">
        <v>294</v>
      </c>
      <c r="L6817" s="5" t="s">
        <v>4399</v>
      </c>
      <c r="M6817" s="5" t="s">
        <v>794</v>
      </c>
      <c r="N6817" s="5" t="s">
        <v>294</v>
      </c>
      <c r="P6817" s="5" t="s">
        <v>294</v>
      </c>
      <c r="Q6817" s="5" t="s">
        <v>294</v>
      </c>
      <c r="R6817" s="5" t="s">
        <v>294</v>
      </c>
      <c r="S6817" s="5" t="s">
        <v>294</v>
      </c>
      <c r="V6817" s="5" t="s">
        <v>18095</v>
      </c>
    </row>
    <row r="6818" spans="1:22" x14ac:dyDescent="0.35">
      <c r="A6818" s="5" t="s">
        <v>18097</v>
      </c>
      <c r="B6818" s="5" t="s">
        <v>18098</v>
      </c>
      <c r="C6818" s="5" t="s">
        <v>18099</v>
      </c>
      <c r="D6818" s="5" t="s">
        <v>22</v>
      </c>
      <c r="E6818" s="5">
        <v>9</v>
      </c>
      <c r="F6818" s="5" t="s">
        <v>294</v>
      </c>
      <c r="G6818" s="5" t="s">
        <v>294</v>
      </c>
      <c r="J6818" s="5" t="s">
        <v>628</v>
      </c>
      <c r="M6818" s="5" t="s">
        <v>794</v>
      </c>
      <c r="N6818" s="5" t="s">
        <v>294</v>
      </c>
      <c r="O6818" s="5" t="s">
        <v>294</v>
      </c>
      <c r="P6818" s="5" t="s">
        <v>294</v>
      </c>
      <c r="Q6818" s="5" t="s">
        <v>294</v>
      </c>
      <c r="R6818" s="5" t="s">
        <v>294</v>
      </c>
    </row>
    <row r="6819" spans="1:22" x14ac:dyDescent="0.35">
      <c r="A6819" s="5" t="s">
        <v>18100</v>
      </c>
      <c r="B6819" s="5" t="s">
        <v>18101</v>
      </c>
      <c r="C6819" s="5" t="s">
        <v>18099</v>
      </c>
      <c r="D6819" s="5" t="s">
        <v>22</v>
      </c>
      <c r="E6819" s="5">
        <v>15</v>
      </c>
      <c r="F6819" s="5" t="s">
        <v>294</v>
      </c>
      <c r="G6819" s="5" t="s">
        <v>294</v>
      </c>
      <c r="J6819" s="5" t="s">
        <v>1653</v>
      </c>
      <c r="M6819" s="5" t="s">
        <v>794</v>
      </c>
      <c r="N6819" s="5" t="s">
        <v>294</v>
      </c>
      <c r="O6819" s="5" t="s">
        <v>294</v>
      </c>
      <c r="P6819" s="5" t="s">
        <v>294</v>
      </c>
      <c r="Q6819" s="5" t="s">
        <v>294</v>
      </c>
      <c r="R6819" s="5" t="s">
        <v>294</v>
      </c>
    </row>
    <row r="6820" spans="1:22" x14ac:dyDescent="0.35">
      <c r="A6820" s="5" t="s">
        <v>18102</v>
      </c>
      <c r="B6820" s="5" t="s">
        <v>18103</v>
      </c>
      <c r="C6820" s="5" t="s">
        <v>18104</v>
      </c>
      <c r="D6820" s="5" t="s">
        <v>18</v>
      </c>
      <c r="E6820" s="5">
        <v>900</v>
      </c>
      <c r="F6820" s="5" t="s">
        <v>294</v>
      </c>
      <c r="G6820" s="5" t="s">
        <v>294</v>
      </c>
      <c r="M6820" s="5" t="s">
        <v>794</v>
      </c>
      <c r="N6820" s="5" t="s">
        <v>294</v>
      </c>
      <c r="O6820" s="5" t="s">
        <v>294</v>
      </c>
      <c r="P6820" s="5" t="s">
        <v>294</v>
      </c>
      <c r="Q6820" s="5" t="s">
        <v>294</v>
      </c>
      <c r="R6820" s="5" t="s">
        <v>294</v>
      </c>
    </row>
    <row r="6821" spans="1:22" x14ac:dyDescent="0.35">
      <c r="A6821" s="5" t="s">
        <v>18105</v>
      </c>
      <c r="B6821" s="5" t="s">
        <v>12372</v>
      </c>
      <c r="C6821" s="5" t="s">
        <v>18099</v>
      </c>
      <c r="D6821" s="5" t="s">
        <v>22</v>
      </c>
      <c r="E6821" s="5">
        <v>10</v>
      </c>
      <c r="F6821" s="5" t="s">
        <v>294</v>
      </c>
      <c r="G6821" s="5" t="s">
        <v>294</v>
      </c>
      <c r="M6821" s="5" t="s">
        <v>3826</v>
      </c>
      <c r="N6821" s="5" t="s">
        <v>294</v>
      </c>
      <c r="P6821" s="5" t="s">
        <v>294</v>
      </c>
      <c r="Q6821" s="5" t="s">
        <v>294</v>
      </c>
      <c r="R6821" s="5" t="s">
        <v>294</v>
      </c>
    </row>
    <row r="6822" spans="1:22" x14ac:dyDescent="0.35">
      <c r="A6822" s="5" t="s">
        <v>18106</v>
      </c>
      <c r="B6822" s="5" t="s">
        <v>18107</v>
      </c>
      <c r="C6822" s="5" t="s">
        <v>18099</v>
      </c>
      <c r="D6822" s="5" t="s">
        <v>18</v>
      </c>
      <c r="E6822" s="5">
        <v>1</v>
      </c>
      <c r="F6822" s="5" t="s">
        <v>294</v>
      </c>
      <c r="G6822" s="5" t="s">
        <v>294</v>
      </c>
      <c r="L6822" s="5" t="s">
        <v>822</v>
      </c>
      <c r="M6822" s="5" t="s">
        <v>794</v>
      </c>
      <c r="N6822" s="5" t="s">
        <v>294</v>
      </c>
      <c r="O6822" s="5" t="s">
        <v>294</v>
      </c>
      <c r="P6822" s="5" t="s">
        <v>294</v>
      </c>
      <c r="Q6822" s="5" t="s">
        <v>294</v>
      </c>
      <c r="R6822" s="5" t="s">
        <v>294</v>
      </c>
    </row>
    <row r="6823" spans="1:22" x14ac:dyDescent="0.35">
      <c r="A6823" s="5" t="s">
        <v>18108</v>
      </c>
      <c r="B6823" s="5" t="s">
        <v>18109</v>
      </c>
      <c r="C6823" s="5" t="s">
        <v>18099</v>
      </c>
      <c r="D6823" s="5" t="s">
        <v>22</v>
      </c>
      <c r="E6823" s="5">
        <v>10</v>
      </c>
      <c r="F6823" s="5" t="s">
        <v>294</v>
      </c>
      <c r="G6823" s="5" t="s">
        <v>294</v>
      </c>
      <c r="J6823" s="5" t="s">
        <v>18104</v>
      </c>
      <c r="M6823" s="5" t="s">
        <v>794</v>
      </c>
      <c r="N6823" s="5" t="s">
        <v>294</v>
      </c>
      <c r="O6823" s="5" t="s">
        <v>294</v>
      </c>
      <c r="P6823" s="5" t="s">
        <v>294</v>
      </c>
      <c r="Q6823" s="5" t="s">
        <v>294</v>
      </c>
      <c r="R6823" s="5" t="s">
        <v>297</v>
      </c>
    </row>
    <row r="6824" spans="1:22" x14ac:dyDescent="0.35">
      <c r="A6824" s="5" t="s">
        <v>18110</v>
      </c>
      <c r="B6824" s="5" t="s">
        <v>18111</v>
      </c>
      <c r="C6824" s="5" t="s">
        <v>18099</v>
      </c>
      <c r="D6824" s="5" t="s">
        <v>18</v>
      </c>
      <c r="E6824" s="5">
        <v>10</v>
      </c>
      <c r="F6824" s="5" t="s">
        <v>294</v>
      </c>
      <c r="G6824" s="5" t="s">
        <v>294</v>
      </c>
      <c r="J6824" s="5" t="s">
        <v>18112</v>
      </c>
      <c r="M6824" s="5" t="s">
        <v>794</v>
      </c>
      <c r="N6824" s="5" t="s">
        <v>294</v>
      </c>
      <c r="O6824" s="5" t="s">
        <v>294</v>
      </c>
      <c r="P6824" s="5" t="s">
        <v>294</v>
      </c>
      <c r="Q6824" s="5" t="s">
        <v>294</v>
      </c>
      <c r="R6824" s="5" t="s">
        <v>297</v>
      </c>
    </row>
    <row r="6825" spans="1:22" x14ac:dyDescent="0.35">
      <c r="A6825" s="5" t="s">
        <v>18113</v>
      </c>
      <c r="B6825" s="5" t="s">
        <v>3875</v>
      </c>
      <c r="C6825" s="5" t="s">
        <v>18099</v>
      </c>
      <c r="D6825" s="5" t="s">
        <v>18</v>
      </c>
      <c r="E6825" s="5">
        <v>9</v>
      </c>
      <c r="F6825" s="5" t="s">
        <v>294</v>
      </c>
      <c r="G6825" s="5" t="s">
        <v>294</v>
      </c>
      <c r="J6825" s="5" t="s">
        <v>411</v>
      </c>
      <c r="M6825" s="5" t="s">
        <v>794</v>
      </c>
      <c r="N6825" s="5" t="s">
        <v>294</v>
      </c>
      <c r="O6825" s="5" t="s">
        <v>294</v>
      </c>
      <c r="P6825" s="5" t="s">
        <v>294</v>
      </c>
      <c r="Q6825" s="5" t="s">
        <v>294</v>
      </c>
      <c r="R6825" s="5" t="s">
        <v>294</v>
      </c>
    </row>
    <row r="6826" spans="1:22" x14ac:dyDescent="0.35">
      <c r="A6826" s="5" t="s">
        <v>18114</v>
      </c>
      <c r="B6826" s="5" t="s">
        <v>18115</v>
      </c>
      <c r="C6826" s="5" t="s">
        <v>18104</v>
      </c>
      <c r="D6826" s="5" t="s">
        <v>18</v>
      </c>
      <c r="E6826" s="5">
        <v>1</v>
      </c>
      <c r="F6826" s="5" t="s">
        <v>294</v>
      </c>
      <c r="G6826" s="5" t="s">
        <v>294</v>
      </c>
      <c r="L6826" s="5" t="s">
        <v>822</v>
      </c>
      <c r="M6826" s="5" t="s">
        <v>794</v>
      </c>
      <c r="N6826" s="5" t="s">
        <v>294</v>
      </c>
      <c r="O6826" s="5" t="s">
        <v>294</v>
      </c>
      <c r="P6826" s="5" t="s">
        <v>294</v>
      </c>
      <c r="Q6826" s="5" t="s">
        <v>294</v>
      </c>
      <c r="R6826" s="5" t="s">
        <v>294</v>
      </c>
    </row>
    <row r="6827" spans="1:22" x14ac:dyDescent="0.35">
      <c r="A6827" s="5" t="s">
        <v>18116</v>
      </c>
      <c r="B6827" s="5" t="s">
        <v>18117</v>
      </c>
      <c r="C6827" s="5" t="s">
        <v>18104</v>
      </c>
      <c r="D6827" s="5" t="s">
        <v>18</v>
      </c>
      <c r="E6827" s="5">
        <v>900</v>
      </c>
      <c r="F6827" s="5" t="s">
        <v>294</v>
      </c>
      <c r="G6827" s="5" t="s">
        <v>294</v>
      </c>
      <c r="M6827" s="5" t="s">
        <v>794</v>
      </c>
      <c r="N6827" s="5" t="s">
        <v>294</v>
      </c>
      <c r="O6827" s="5" t="s">
        <v>294</v>
      </c>
      <c r="P6827" s="5" t="s">
        <v>294</v>
      </c>
      <c r="Q6827" s="5" t="s">
        <v>294</v>
      </c>
      <c r="R6827" s="5" t="s">
        <v>294</v>
      </c>
    </row>
    <row r="6828" spans="1:22" x14ac:dyDescent="0.35">
      <c r="A6828" s="5" t="s">
        <v>18118</v>
      </c>
      <c r="B6828" s="5" t="s">
        <v>18119</v>
      </c>
      <c r="C6828" s="5" t="s">
        <v>18104</v>
      </c>
      <c r="D6828" s="5" t="s">
        <v>18</v>
      </c>
      <c r="E6828" s="5">
        <v>56</v>
      </c>
      <c r="F6828" s="5" t="s">
        <v>294</v>
      </c>
      <c r="G6828" s="5" t="s">
        <v>294</v>
      </c>
      <c r="M6828" s="5" t="s">
        <v>794</v>
      </c>
      <c r="N6828" s="5" t="s">
        <v>294</v>
      </c>
      <c r="O6828" s="5" t="s">
        <v>294</v>
      </c>
      <c r="P6828" s="5" t="s">
        <v>294</v>
      </c>
      <c r="Q6828" s="5" t="s">
        <v>294</v>
      </c>
      <c r="R6828" s="5" t="s">
        <v>294</v>
      </c>
    </row>
    <row r="6829" spans="1:22" x14ac:dyDescent="0.35">
      <c r="A6829" s="5" t="s">
        <v>18120</v>
      </c>
      <c r="B6829" s="5" t="s">
        <v>18121</v>
      </c>
      <c r="C6829" s="5" t="s">
        <v>18104</v>
      </c>
      <c r="D6829" s="5" t="s">
        <v>20</v>
      </c>
      <c r="E6829" s="5">
        <v>10</v>
      </c>
      <c r="F6829" s="5" t="s">
        <v>294</v>
      </c>
      <c r="G6829" s="5" t="s">
        <v>294</v>
      </c>
      <c r="M6829" s="5" t="s">
        <v>794</v>
      </c>
      <c r="N6829" s="5" t="s">
        <v>294</v>
      </c>
      <c r="O6829" s="5" t="s">
        <v>294</v>
      </c>
      <c r="P6829" s="5" t="s">
        <v>294</v>
      </c>
      <c r="Q6829" s="5" t="s">
        <v>294</v>
      </c>
      <c r="R6829" s="5" t="s">
        <v>294</v>
      </c>
    </row>
    <row r="6830" spans="1:22" x14ac:dyDescent="0.35">
      <c r="A6830" s="5" t="s">
        <v>18122</v>
      </c>
      <c r="B6830" s="5" t="s">
        <v>18123</v>
      </c>
      <c r="C6830" s="5" t="s">
        <v>18104</v>
      </c>
      <c r="D6830" s="5" t="s">
        <v>22</v>
      </c>
      <c r="E6830" s="5">
        <v>8</v>
      </c>
      <c r="F6830" s="5" t="s">
        <v>294</v>
      </c>
      <c r="G6830" s="5" t="s">
        <v>294</v>
      </c>
      <c r="M6830" s="5" t="s">
        <v>794</v>
      </c>
      <c r="N6830" s="5" t="s">
        <v>294</v>
      </c>
      <c r="O6830" s="5" t="s">
        <v>294</v>
      </c>
      <c r="P6830" s="5" t="s">
        <v>294</v>
      </c>
      <c r="Q6830" s="5" t="s">
        <v>294</v>
      </c>
      <c r="R6830" s="5" t="s">
        <v>294</v>
      </c>
    </row>
    <row r="6831" spans="1:22" x14ac:dyDescent="0.35">
      <c r="A6831" s="5" t="s">
        <v>18124</v>
      </c>
      <c r="B6831" s="5" t="s">
        <v>18125</v>
      </c>
      <c r="C6831" s="5" t="s">
        <v>18104</v>
      </c>
      <c r="D6831" s="5" t="s">
        <v>18</v>
      </c>
      <c r="E6831" s="5">
        <v>1</v>
      </c>
      <c r="F6831" s="5" t="s">
        <v>294</v>
      </c>
      <c r="G6831" s="5" t="s">
        <v>294</v>
      </c>
      <c r="L6831" s="5" t="s">
        <v>822</v>
      </c>
      <c r="M6831" s="5" t="s">
        <v>794</v>
      </c>
      <c r="N6831" s="5" t="s">
        <v>294</v>
      </c>
      <c r="O6831" s="5" t="s">
        <v>294</v>
      </c>
      <c r="P6831" s="5" t="s">
        <v>294</v>
      </c>
      <c r="Q6831" s="5" t="s">
        <v>294</v>
      </c>
      <c r="R6831" s="5" t="s">
        <v>294</v>
      </c>
    </row>
    <row r="6832" spans="1:22" x14ac:dyDescent="0.35">
      <c r="A6832" s="5" t="s">
        <v>18126</v>
      </c>
      <c r="B6832" s="5" t="s">
        <v>18127</v>
      </c>
      <c r="C6832" s="5" t="s">
        <v>18104</v>
      </c>
      <c r="D6832" s="5" t="s">
        <v>18</v>
      </c>
      <c r="E6832" s="5">
        <v>85</v>
      </c>
      <c r="F6832" s="5" t="s">
        <v>294</v>
      </c>
      <c r="G6832" s="5" t="s">
        <v>294</v>
      </c>
      <c r="M6832" s="5" t="s">
        <v>794</v>
      </c>
      <c r="N6832" s="5" t="s">
        <v>294</v>
      </c>
      <c r="O6832" s="5" t="s">
        <v>294</v>
      </c>
      <c r="P6832" s="5" t="s">
        <v>294</v>
      </c>
      <c r="Q6832" s="5" t="s">
        <v>294</v>
      </c>
      <c r="R6832" s="5" t="s">
        <v>294</v>
      </c>
    </row>
    <row r="6833" spans="1:18" x14ac:dyDescent="0.35">
      <c r="A6833" s="5" t="s">
        <v>18128</v>
      </c>
      <c r="B6833" s="5" t="s">
        <v>18129</v>
      </c>
      <c r="C6833" s="5" t="s">
        <v>18104</v>
      </c>
      <c r="D6833" s="5" t="s">
        <v>20</v>
      </c>
      <c r="E6833" s="5">
        <v>10</v>
      </c>
      <c r="F6833" s="5" t="s">
        <v>294</v>
      </c>
      <c r="G6833" s="5" t="s">
        <v>294</v>
      </c>
      <c r="M6833" s="5" t="s">
        <v>794</v>
      </c>
      <c r="N6833" s="5" t="s">
        <v>294</v>
      </c>
      <c r="O6833" s="5" t="s">
        <v>294</v>
      </c>
      <c r="P6833" s="5" t="s">
        <v>294</v>
      </c>
      <c r="Q6833" s="5" t="s">
        <v>294</v>
      </c>
      <c r="R6833" s="5" t="s">
        <v>294</v>
      </c>
    </row>
    <row r="6834" spans="1:18" x14ac:dyDescent="0.35">
      <c r="A6834" s="5" t="s">
        <v>18130</v>
      </c>
      <c r="B6834" s="5" t="s">
        <v>18131</v>
      </c>
      <c r="C6834" s="5" t="s">
        <v>18104</v>
      </c>
      <c r="D6834" s="5" t="s">
        <v>28</v>
      </c>
      <c r="E6834" s="5">
        <v>6</v>
      </c>
      <c r="F6834" s="5" t="s">
        <v>294</v>
      </c>
      <c r="G6834" s="5" t="s">
        <v>294</v>
      </c>
      <c r="M6834" s="5" t="s">
        <v>794</v>
      </c>
      <c r="N6834" s="5" t="s">
        <v>294</v>
      </c>
      <c r="O6834" s="5" t="s">
        <v>294</v>
      </c>
      <c r="P6834" s="5" t="s">
        <v>294</v>
      </c>
      <c r="Q6834" s="5" t="s">
        <v>294</v>
      </c>
      <c r="R6834" s="5" t="s">
        <v>294</v>
      </c>
    </row>
    <row r="6835" spans="1:18" x14ac:dyDescent="0.35">
      <c r="A6835" s="5" t="s">
        <v>18132</v>
      </c>
      <c r="B6835" s="5" t="s">
        <v>18133</v>
      </c>
      <c r="C6835" s="5" t="s">
        <v>18104</v>
      </c>
      <c r="D6835" s="5" t="s">
        <v>28</v>
      </c>
      <c r="E6835" s="5">
        <v>6</v>
      </c>
      <c r="F6835" s="5" t="s">
        <v>294</v>
      </c>
      <c r="G6835" s="5" t="s">
        <v>294</v>
      </c>
      <c r="M6835" s="5" t="s">
        <v>794</v>
      </c>
      <c r="N6835" s="5" t="s">
        <v>294</v>
      </c>
      <c r="O6835" s="5" t="s">
        <v>294</v>
      </c>
      <c r="P6835" s="5" t="s">
        <v>294</v>
      </c>
      <c r="Q6835" s="5" t="s">
        <v>294</v>
      </c>
      <c r="R6835" s="5" t="s">
        <v>294</v>
      </c>
    </row>
    <row r="6836" spans="1:18" x14ac:dyDescent="0.35">
      <c r="A6836" s="5" t="s">
        <v>18134</v>
      </c>
      <c r="B6836" s="5" t="s">
        <v>18135</v>
      </c>
      <c r="C6836" s="5" t="s">
        <v>18104</v>
      </c>
      <c r="D6836" s="5" t="s">
        <v>18</v>
      </c>
      <c r="E6836" s="5">
        <v>1</v>
      </c>
      <c r="F6836" s="5" t="s">
        <v>294</v>
      </c>
      <c r="G6836" s="5" t="s">
        <v>294</v>
      </c>
      <c r="L6836" s="5" t="s">
        <v>822</v>
      </c>
      <c r="M6836" s="5" t="s">
        <v>794</v>
      </c>
      <c r="N6836" s="5" t="s">
        <v>294</v>
      </c>
      <c r="O6836" s="5" t="s">
        <v>294</v>
      </c>
      <c r="P6836" s="5" t="s">
        <v>294</v>
      </c>
      <c r="Q6836" s="5" t="s">
        <v>294</v>
      </c>
      <c r="R6836" s="5" t="s">
        <v>294</v>
      </c>
    </row>
    <row r="6837" spans="1:18" x14ac:dyDescent="0.35">
      <c r="A6837" s="5" t="s">
        <v>18136</v>
      </c>
      <c r="B6837" s="5" t="s">
        <v>18137</v>
      </c>
      <c r="C6837" s="5" t="s">
        <v>18104</v>
      </c>
      <c r="D6837" s="5" t="s">
        <v>18</v>
      </c>
      <c r="E6837" s="5">
        <v>900</v>
      </c>
      <c r="F6837" s="5" t="s">
        <v>294</v>
      </c>
      <c r="G6837" s="5" t="s">
        <v>294</v>
      </c>
      <c r="M6837" s="5" t="s">
        <v>794</v>
      </c>
      <c r="N6837" s="5" t="s">
        <v>294</v>
      </c>
      <c r="O6837" s="5" t="s">
        <v>294</v>
      </c>
      <c r="P6837" s="5" t="s">
        <v>294</v>
      </c>
      <c r="Q6837" s="5" t="s">
        <v>294</v>
      </c>
      <c r="R6837" s="5" t="s">
        <v>294</v>
      </c>
    </row>
    <row r="6838" spans="1:18" x14ac:dyDescent="0.35">
      <c r="A6838" s="5" t="s">
        <v>18138</v>
      </c>
      <c r="B6838" s="5" t="s">
        <v>18139</v>
      </c>
      <c r="C6838" s="5" t="s">
        <v>18104</v>
      </c>
      <c r="D6838" s="5" t="s">
        <v>18</v>
      </c>
      <c r="E6838" s="5">
        <v>1</v>
      </c>
      <c r="F6838" s="5" t="s">
        <v>294</v>
      </c>
      <c r="G6838" s="5" t="s">
        <v>294</v>
      </c>
      <c r="L6838" s="5" t="s">
        <v>822</v>
      </c>
      <c r="M6838" s="5" t="s">
        <v>794</v>
      </c>
      <c r="N6838" s="5" t="s">
        <v>294</v>
      </c>
      <c r="O6838" s="5" t="s">
        <v>294</v>
      </c>
      <c r="P6838" s="5" t="s">
        <v>294</v>
      </c>
      <c r="Q6838" s="5" t="s">
        <v>294</v>
      </c>
      <c r="R6838" s="5" t="s">
        <v>294</v>
      </c>
    </row>
    <row r="6839" spans="1:18" x14ac:dyDescent="0.35">
      <c r="A6839" s="5" t="s">
        <v>18140</v>
      </c>
      <c r="B6839" s="5" t="s">
        <v>18141</v>
      </c>
      <c r="C6839" s="5" t="s">
        <v>18104</v>
      </c>
      <c r="D6839" s="5" t="s">
        <v>18</v>
      </c>
      <c r="E6839" s="5">
        <v>900</v>
      </c>
      <c r="F6839" s="5" t="s">
        <v>294</v>
      </c>
      <c r="G6839" s="5" t="s">
        <v>294</v>
      </c>
      <c r="M6839" s="5" t="s">
        <v>794</v>
      </c>
      <c r="N6839" s="5" t="s">
        <v>294</v>
      </c>
      <c r="O6839" s="5" t="s">
        <v>294</v>
      </c>
      <c r="P6839" s="5" t="s">
        <v>294</v>
      </c>
      <c r="Q6839" s="5" t="s">
        <v>294</v>
      </c>
      <c r="R6839" s="5" t="s">
        <v>294</v>
      </c>
    </row>
    <row r="6840" spans="1:18" x14ac:dyDescent="0.35">
      <c r="A6840" s="5" t="s">
        <v>18142</v>
      </c>
      <c r="B6840" s="5" t="s">
        <v>18143</v>
      </c>
      <c r="C6840" s="5" t="s">
        <v>18104</v>
      </c>
      <c r="D6840" s="5" t="s">
        <v>18</v>
      </c>
      <c r="E6840" s="5">
        <v>1</v>
      </c>
      <c r="F6840" s="5" t="s">
        <v>294</v>
      </c>
      <c r="G6840" s="5" t="s">
        <v>294</v>
      </c>
      <c r="L6840" s="5" t="s">
        <v>822</v>
      </c>
      <c r="M6840" s="5" t="s">
        <v>794</v>
      </c>
      <c r="N6840" s="5" t="s">
        <v>294</v>
      </c>
      <c r="O6840" s="5" t="s">
        <v>294</v>
      </c>
      <c r="P6840" s="5" t="s">
        <v>294</v>
      </c>
      <c r="Q6840" s="5" t="s">
        <v>294</v>
      </c>
      <c r="R6840" s="5" t="s">
        <v>294</v>
      </c>
    </row>
    <row r="6841" spans="1:18" x14ac:dyDescent="0.35">
      <c r="A6841" s="5" t="s">
        <v>18144</v>
      </c>
      <c r="B6841" s="5" t="s">
        <v>18145</v>
      </c>
      <c r="C6841" s="5" t="s">
        <v>18104</v>
      </c>
      <c r="D6841" s="5" t="s">
        <v>18</v>
      </c>
      <c r="E6841" s="5">
        <v>1</v>
      </c>
      <c r="F6841" s="5" t="s">
        <v>294</v>
      </c>
      <c r="G6841" s="5" t="s">
        <v>294</v>
      </c>
      <c r="L6841" s="5" t="s">
        <v>822</v>
      </c>
      <c r="M6841" s="5" t="s">
        <v>794</v>
      </c>
      <c r="N6841" s="5" t="s">
        <v>294</v>
      </c>
      <c r="O6841" s="5" t="s">
        <v>294</v>
      </c>
      <c r="P6841" s="5" t="s">
        <v>294</v>
      </c>
      <c r="Q6841" s="5" t="s">
        <v>294</v>
      </c>
      <c r="R6841" s="5" t="s">
        <v>294</v>
      </c>
    </row>
    <row r="6842" spans="1:18" x14ac:dyDescent="0.35">
      <c r="A6842" s="5" t="s">
        <v>18146</v>
      </c>
      <c r="B6842" s="5" t="s">
        <v>18147</v>
      </c>
      <c r="C6842" s="5" t="s">
        <v>18104</v>
      </c>
      <c r="D6842" s="5" t="s">
        <v>16</v>
      </c>
      <c r="E6842" s="5">
        <v>10</v>
      </c>
      <c r="F6842" s="5" t="s">
        <v>294</v>
      </c>
      <c r="G6842" s="5" t="s">
        <v>294</v>
      </c>
      <c r="M6842" s="5" t="s">
        <v>794</v>
      </c>
      <c r="N6842" s="5" t="s">
        <v>294</v>
      </c>
      <c r="O6842" s="5" t="s">
        <v>294</v>
      </c>
      <c r="P6842" s="5" t="s">
        <v>294</v>
      </c>
      <c r="Q6842" s="5" t="s">
        <v>294</v>
      </c>
      <c r="R6842" s="5" t="s">
        <v>294</v>
      </c>
    </row>
    <row r="6843" spans="1:18" x14ac:dyDescent="0.35">
      <c r="A6843" s="5" t="s">
        <v>18148</v>
      </c>
      <c r="B6843" s="5" t="s">
        <v>18149</v>
      </c>
      <c r="C6843" s="5" t="s">
        <v>18104</v>
      </c>
      <c r="D6843" s="5" t="s">
        <v>16</v>
      </c>
      <c r="E6843" s="5">
        <v>10</v>
      </c>
      <c r="F6843" s="5" t="s">
        <v>294</v>
      </c>
      <c r="G6843" s="5" t="s">
        <v>294</v>
      </c>
      <c r="M6843" s="5" t="s">
        <v>794</v>
      </c>
      <c r="N6843" s="5" t="s">
        <v>294</v>
      </c>
      <c r="O6843" s="5" t="s">
        <v>294</v>
      </c>
      <c r="P6843" s="5" t="s">
        <v>294</v>
      </c>
      <c r="Q6843" s="5" t="s">
        <v>294</v>
      </c>
      <c r="R6843" s="5" t="s">
        <v>294</v>
      </c>
    </row>
    <row r="6844" spans="1:18" x14ac:dyDescent="0.35">
      <c r="A6844" s="5" t="s">
        <v>18150</v>
      </c>
      <c r="B6844" s="5" t="s">
        <v>18151</v>
      </c>
      <c r="C6844" s="5" t="s">
        <v>18104</v>
      </c>
      <c r="D6844" s="5" t="s">
        <v>18</v>
      </c>
      <c r="E6844" s="5">
        <v>1</v>
      </c>
      <c r="F6844" s="5" t="s">
        <v>294</v>
      </c>
      <c r="G6844" s="5" t="s">
        <v>294</v>
      </c>
      <c r="L6844" s="5" t="s">
        <v>822</v>
      </c>
      <c r="M6844" s="5" t="s">
        <v>794</v>
      </c>
      <c r="N6844" s="5" t="s">
        <v>294</v>
      </c>
      <c r="O6844" s="5" t="s">
        <v>294</v>
      </c>
      <c r="P6844" s="5" t="s">
        <v>294</v>
      </c>
      <c r="Q6844" s="5" t="s">
        <v>294</v>
      </c>
      <c r="R6844" s="5" t="s">
        <v>294</v>
      </c>
    </row>
    <row r="6845" spans="1:18" x14ac:dyDescent="0.35">
      <c r="A6845" s="5" t="s">
        <v>18152</v>
      </c>
      <c r="B6845" s="5" t="s">
        <v>18153</v>
      </c>
      <c r="C6845" s="5" t="s">
        <v>18104</v>
      </c>
      <c r="D6845" s="5" t="s">
        <v>18</v>
      </c>
      <c r="E6845" s="5">
        <v>10</v>
      </c>
      <c r="F6845" s="5" t="s">
        <v>294</v>
      </c>
      <c r="G6845" s="5" t="s">
        <v>294</v>
      </c>
      <c r="L6845" s="5" t="s">
        <v>18154</v>
      </c>
      <c r="M6845" s="5" t="s">
        <v>794</v>
      </c>
      <c r="N6845" s="5" t="s">
        <v>294</v>
      </c>
      <c r="O6845" s="5" t="s">
        <v>294</v>
      </c>
      <c r="P6845" s="5" t="s">
        <v>294</v>
      </c>
      <c r="Q6845" s="5" t="s">
        <v>294</v>
      </c>
      <c r="R6845" s="5" t="s">
        <v>294</v>
      </c>
    </row>
    <row r="6846" spans="1:18" x14ac:dyDescent="0.35">
      <c r="A6846" s="5" t="s">
        <v>18155</v>
      </c>
      <c r="B6846" s="5" t="s">
        <v>18156</v>
      </c>
      <c r="C6846" s="5" t="s">
        <v>18104</v>
      </c>
      <c r="D6846" s="5" t="s">
        <v>20</v>
      </c>
      <c r="E6846" s="5">
        <v>10</v>
      </c>
      <c r="F6846" s="5" t="s">
        <v>294</v>
      </c>
      <c r="G6846" s="5" t="s">
        <v>294</v>
      </c>
      <c r="M6846" s="5" t="s">
        <v>794</v>
      </c>
      <c r="N6846" s="5" t="s">
        <v>294</v>
      </c>
      <c r="O6846" s="5" t="s">
        <v>294</v>
      </c>
      <c r="P6846" s="5" t="s">
        <v>294</v>
      </c>
      <c r="Q6846" s="5" t="s">
        <v>294</v>
      </c>
      <c r="R6846" s="5" t="s">
        <v>294</v>
      </c>
    </row>
    <row r="6847" spans="1:18" x14ac:dyDescent="0.35">
      <c r="A6847" s="5" t="s">
        <v>18157</v>
      </c>
      <c r="B6847" s="5" t="s">
        <v>18158</v>
      </c>
      <c r="C6847" s="5" t="s">
        <v>18104</v>
      </c>
      <c r="D6847" s="5" t="s">
        <v>18</v>
      </c>
      <c r="E6847" s="5">
        <v>60</v>
      </c>
      <c r="F6847" s="5" t="s">
        <v>294</v>
      </c>
      <c r="G6847" s="5" t="s">
        <v>294</v>
      </c>
      <c r="M6847" s="5" t="s">
        <v>794</v>
      </c>
      <c r="N6847" s="5" t="s">
        <v>294</v>
      </c>
      <c r="O6847" s="5" t="s">
        <v>294</v>
      </c>
      <c r="P6847" s="5" t="s">
        <v>294</v>
      </c>
      <c r="Q6847" s="5" t="s">
        <v>294</v>
      </c>
      <c r="R6847" s="5" t="s">
        <v>294</v>
      </c>
    </row>
    <row r="6848" spans="1:18" x14ac:dyDescent="0.35">
      <c r="A6848" s="5" t="s">
        <v>18159</v>
      </c>
      <c r="B6848" s="5" t="s">
        <v>18160</v>
      </c>
      <c r="C6848" s="5" t="s">
        <v>18104</v>
      </c>
      <c r="D6848" s="5" t="s">
        <v>18</v>
      </c>
      <c r="E6848" s="5">
        <v>1</v>
      </c>
      <c r="F6848" s="5" t="s">
        <v>294</v>
      </c>
      <c r="G6848" s="5" t="s">
        <v>294</v>
      </c>
      <c r="L6848" s="5" t="s">
        <v>822</v>
      </c>
      <c r="M6848" s="5" t="s">
        <v>794</v>
      </c>
      <c r="N6848" s="5" t="s">
        <v>294</v>
      </c>
      <c r="O6848" s="5" t="s">
        <v>294</v>
      </c>
      <c r="P6848" s="5" t="s">
        <v>294</v>
      </c>
      <c r="Q6848" s="5" t="s">
        <v>294</v>
      </c>
      <c r="R6848" s="5" t="s">
        <v>294</v>
      </c>
    </row>
    <row r="6849" spans="1:21" x14ac:dyDescent="0.35">
      <c r="A6849" s="5" t="s">
        <v>18161</v>
      </c>
      <c r="B6849" s="5" t="s">
        <v>12372</v>
      </c>
      <c r="C6849" s="5" t="s">
        <v>18104</v>
      </c>
      <c r="D6849" s="5" t="s">
        <v>22</v>
      </c>
      <c r="E6849" s="5">
        <v>10</v>
      </c>
      <c r="F6849" s="5" t="s">
        <v>294</v>
      </c>
      <c r="G6849" s="5" t="s">
        <v>294</v>
      </c>
      <c r="M6849" s="5" t="s">
        <v>3826</v>
      </c>
      <c r="N6849" s="5" t="s">
        <v>294</v>
      </c>
      <c r="P6849" s="5" t="s">
        <v>294</v>
      </c>
      <c r="Q6849" s="5" t="s">
        <v>294</v>
      </c>
      <c r="R6849" s="5" t="s">
        <v>294</v>
      </c>
    </row>
    <row r="6850" spans="1:21" x14ac:dyDescent="0.35">
      <c r="A6850" s="5" t="s">
        <v>18162</v>
      </c>
      <c r="B6850" s="5" t="s">
        <v>18163</v>
      </c>
      <c r="C6850" s="5" t="s">
        <v>18104</v>
      </c>
      <c r="D6850" s="5" t="s">
        <v>18</v>
      </c>
      <c r="E6850" s="5">
        <v>1</v>
      </c>
      <c r="F6850" s="5" t="s">
        <v>294</v>
      </c>
      <c r="G6850" s="5" t="s">
        <v>294</v>
      </c>
      <c r="L6850" s="5" t="s">
        <v>18164</v>
      </c>
      <c r="M6850" s="5" t="s">
        <v>794</v>
      </c>
      <c r="N6850" s="5" t="s">
        <v>294</v>
      </c>
      <c r="O6850" s="5" t="s">
        <v>294</v>
      </c>
      <c r="P6850" s="5" t="s">
        <v>294</v>
      </c>
      <c r="Q6850" s="5" t="s">
        <v>294</v>
      </c>
      <c r="R6850" s="5" t="s">
        <v>294</v>
      </c>
    </row>
    <row r="6851" spans="1:21" x14ac:dyDescent="0.35">
      <c r="A6851" s="5" t="s">
        <v>18165</v>
      </c>
      <c r="B6851" s="5" t="s">
        <v>18166</v>
      </c>
      <c r="C6851" s="5" t="s">
        <v>18104</v>
      </c>
      <c r="D6851" s="5" t="s">
        <v>20</v>
      </c>
      <c r="E6851" s="5">
        <v>10</v>
      </c>
      <c r="F6851" s="5" t="s">
        <v>294</v>
      </c>
      <c r="G6851" s="5" t="s">
        <v>294</v>
      </c>
      <c r="M6851" s="5" t="s">
        <v>794</v>
      </c>
      <c r="N6851" s="5" t="s">
        <v>294</v>
      </c>
      <c r="O6851" s="5" t="s">
        <v>294</v>
      </c>
      <c r="P6851" s="5" t="s">
        <v>294</v>
      </c>
      <c r="Q6851" s="5" t="s">
        <v>294</v>
      </c>
      <c r="R6851" s="5" t="s">
        <v>294</v>
      </c>
    </row>
    <row r="6852" spans="1:21" x14ac:dyDescent="0.35">
      <c r="A6852" s="5" t="s">
        <v>18167</v>
      </c>
      <c r="B6852" s="5" t="s">
        <v>18168</v>
      </c>
      <c r="C6852" s="5" t="s">
        <v>18104</v>
      </c>
      <c r="D6852" s="5" t="s">
        <v>20</v>
      </c>
      <c r="E6852" s="5">
        <v>10</v>
      </c>
      <c r="F6852" s="5" t="s">
        <v>294</v>
      </c>
      <c r="G6852" s="5" t="s">
        <v>294</v>
      </c>
      <c r="M6852" s="5" t="s">
        <v>794</v>
      </c>
      <c r="N6852" s="5" t="s">
        <v>294</v>
      </c>
      <c r="O6852" s="5" t="s">
        <v>294</v>
      </c>
      <c r="P6852" s="5" t="s">
        <v>294</v>
      </c>
      <c r="Q6852" s="5" t="s">
        <v>294</v>
      </c>
      <c r="R6852" s="5" t="s">
        <v>294</v>
      </c>
    </row>
    <row r="6853" spans="1:21" x14ac:dyDescent="0.35">
      <c r="A6853" s="5" t="s">
        <v>18169</v>
      </c>
      <c r="B6853" s="5" t="s">
        <v>18170</v>
      </c>
      <c r="C6853" s="5" t="s">
        <v>18104</v>
      </c>
      <c r="D6853" s="5" t="s">
        <v>16</v>
      </c>
      <c r="E6853" s="5">
        <v>12</v>
      </c>
      <c r="F6853" s="5" t="s">
        <v>294</v>
      </c>
      <c r="G6853" s="5" t="s">
        <v>294</v>
      </c>
      <c r="M6853" s="5" t="s">
        <v>794</v>
      </c>
      <c r="N6853" s="5" t="s">
        <v>294</v>
      </c>
      <c r="O6853" s="5" t="s">
        <v>294</v>
      </c>
      <c r="P6853" s="5" t="s">
        <v>294</v>
      </c>
      <c r="Q6853" s="5" t="s">
        <v>294</v>
      </c>
      <c r="R6853" s="5" t="s">
        <v>294</v>
      </c>
    </row>
    <row r="6854" spans="1:21" x14ac:dyDescent="0.35">
      <c r="A6854" s="5" t="s">
        <v>18171</v>
      </c>
      <c r="B6854" s="5" t="s">
        <v>18172</v>
      </c>
      <c r="C6854" s="5" t="s">
        <v>18104</v>
      </c>
      <c r="D6854" s="5" t="s">
        <v>16</v>
      </c>
      <c r="E6854" s="5">
        <v>10</v>
      </c>
      <c r="F6854" s="5" t="s">
        <v>294</v>
      </c>
      <c r="G6854" s="5" t="s">
        <v>294</v>
      </c>
      <c r="M6854" s="5" t="s">
        <v>794</v>
      </c>
      <c r="N6854" s="5" t="s">
        <v>294</v>
      </c>
      <c r="O6854" s="5" t="s">
        <v>294</v>
      </c>
      <c r="P6854" s="5" t="s">
        <v>294</v>
      </c>
      <c r="Q6854" s="5" t="s">
        <v>294</v>
      </c>
      <c r="R6854" s="5" t="s">
        <v>294</v>
      </c>
    </row>
    <row r="6855" spans="1:21" x14ac:dyDescent="0.35">
      <c r="A6855" s="5" t="s">
        <v>18173</v>
      </c>
      <c r="B6855" s="5" t="s">
        <v>18174</v>
      </c>
      <c r="C6855" s="5" t="s">
        <v>18104</v>
      </c>
      <c r="D6855" s="5" t="s">
        <v>22</v>
      </c>
      <c r="E6855" s="5">
        <v>10</v>
      </c>
      <c r="F6855" s="5" t="s">
        <v>294</v>
      </c>
      <c r="G6855" s="5" t="s">
        <v>294</v>
      </c>
      <c r="M6855" s="5" t="s">
        <v>794</v>
      </c>
      <c r="N6855" s="5" t="s">
        <v>294</v>
      </c>
      <c r="O6855" s="5" t="s">
        <v>294</v>
      </c>
      <c r="P6855" s="5" t="s">
        <v>294</v>
      </c>
      <c r="Q6855" s="5" t="s">
        <v>294</v>
      </c>
      <c r="R6855" s="5" t="s">
        <v>294</v>
      </c>
    </row>
    <row r="6856" spans="1:21" x14ac:dyDescent="0.35">
      <c r="A6856" s="5" t="s">
        <v>18175</v>
      </c>
      <c r="B6856" s="5" t="s">
        <v>18176</v>
      </c>
      <c r="C6856" s="5" t="s">
        <v>18104</v>
      </c>
      <c r="D6856" s="5" t="s">
        <v>16</v>
      </c>
      <c r="E6856" s="5">
        <v>12</v>
      </c>
      <c r="F6856" s="5" t="s">
        <v>294</v>
      </c>
      <c r="G6856" s="5" t="s">
        <v>294</v>
      </c>
      <c r="M6856" s="5" t="s">
        <v>794</v>
      </c>
      <c r="N6856" s="5" t="s">
        <v>294</v>
      </c>
      <c r="O6856" s="5" t="s">
        <v>294</v>
      </c>
      <c r="P6856" s="5" t="s">
        <v>294</v>
      </c>
      <c r="Q6856" s="5" t="s">
        <v>294</v>
      </c>
      <c r="R6856" s="5" t="s">
        <v>294</v>
      </c>
    </row>
    <row r="6857" spans="1:21" x14ac:dyDescent="0.35">
      <c r="A6857" s="5" t="s">
        <v>18177</v>
      </c>
      <c r="B6857" s="5" t="s">
        <v>18178</v>
      </c>
      <c r="C6857" s="5" t="s">
        <v>18104</v>
      </c>
      <c r="D6857" s="5" t="s">
        <v>16</v>
      </c>
      <c r="E6857" s="5">
        <v>12</v>
      </c>
      <c r="F6857" s="5" t="s">
        <v>294</v>
      </c>
      <c r="G6857" s="5" t="s">
        <v>294</v>
      </c>
      <c r="M6857" s="5" t="s">
        <v>794</v>
      </c>
      <c r="N6857" s="5" t="s">
        <v>294</v>
      </c>
      <c r="O6857" s="5" t="s">
        <v>294</v>
      </c>
      <c r="P6857" s="5" t="s">
        <v>294</v>
      </c>
      <c r="Q6857" s="5" t="s">
        <v>294</v>
      </c>
      <c r="R6857" s="5" t="s">
        <v>294</v>
      </c>
    </row>
    <row r="6858" spans="1:21" x14ac:dyDescent="0.35">
      <c r="A6858" s="5" t="s">
        <v>18179</v>
      </c>
      <c r="B6858" s="5" t="s">
        <v>18180</v>
      </c>
      <c r="C6858" s="5" t="s">
        <v>18104</v>
      </c>
      <c r="D6858" s="5" t="s">
        <v>16</v>
      </c>
      <c r="E6858" s="5">
        <v>10</v>
      </c>
      <c r="F6858" s="5" t="s">
        <v>294</v>
      </c>
      <c r="G6858" s="5" t="s">
        <v>294</v>
      </c>
      <c r="M6858" s="5" t="s">
        <v>794</v>
      </c>
      <c r="N6858" s="5" t="s">
        <v>294</v>
      </c>
      <c r="O6858" s="5" t="s">
        <v>294</v>
      </c>
      <c r="P6858" s="5" t="s">
        <v>294</v>
      </c>
      <c r="Q6858" s="5" t="s">
        <v>294</v>
      </c>
      <c r="R6858" s="5" t="s">
        <v>294</v>
      </c>
    </row>
    <row r="6859" spans="1:21" x14ac:dyDescent="0.35">
      <c r="A6859" s="5" t="s">
        <v>18181</v>
      </c>
      <c r="B6859" s="5" t="s">
        <v>18182</v>
      </c>
      <c r="C6859" s="5" t="s">
        <v>18104</v>
      </c>
      <c r="D6859" s="5" t="s">
        <v>22</v>
      </c>
      <c r="E6859" s="5">
        <v>10</v>
      </c>
      <c r="F6859" s="5" t="s">
        <v>294</v>
      </c>
      <c r="G6859" s="5" t="s">
        <v>294</v>
      </c>
      <c r="M6859" s="5" t="s">
        <v>794</v>
      </c>
      <c r="N6859" s="5" t="s">
        <v>294</v>
      </c>
      <c r="O6859" s="5" t="s">
        <v>294</v>
      </c>
      <c r="P6859" s="5" t="s">
        <v>294</v>
      </c>
      <c r="Q6859" s="5" t="s">
        <v>294</v>
      </c>
      <c r="R6859" s="5" t="s">
        <v>294</v>
      </c>
    </row>
    <row r="6860" spans="1:21" x14ac:dyDescent="0.35">
      <c r="A6860" s="5" t="s">
        <v>18183</v>
      </c>
      <c r="B6860" s="5" t="s">
        <v>18184</v>
      </c>
      <c r="C6860" s="5" t="s">
        <v>18104</v>
      </c>
      <c r="D6860" s="5" t="s">
        <v>16</v>
      </c>
      <c r="E6860" s="5">
        <v>12</v>
      </c>
      <c r="F6860" s="5" t="s">
        <v>294</v>
      </c>
      <c r="G6860" s="5" t="s">
        <v>294</v>
      </c>
      <c r="M6860" s="5" t="s">
        <v>794</v>
      </c>
      <c r="N6860" s="5" t="s">
        <v>294</v>
      </c>
      <c r="O6860" s="5" t="s">
        <v>294</v>
      </c>
      <c r="P6860" s="5" t="s">
        <v>294</v>
      </c>
      <c r="Q6860" s="5" t="s">
        <v>294</v>
      </c>
      <c r="R6860" s="5" t="s">
        <v>294</v>
      </c>
    </row>
    <row r="6861" spans="1:21" x14ac:dyDescent="0.35">
      <c r="A6861" s="5" t="s">
        <v>18185</v>
      </c>
      <c r="B6861" s="5" t="s">
        <v>18186</v>
      </c>
      <c r="C6861" s="5" t="s">
        <v>18104</v>
      </c>
      <c r="D6861" s="5" t="s">
        <v>18</v>
      </c>
      <c r="E6861" s="5">
        <v>1</v>
      </c>
      <c r="F6861" s="5" t="s">
        <v>294</v>
      </c>
      <c r="G6861" s="5" t="s">
        <v>294</v>
      </c>
      <c r="L6861" s="5" t="s">
        <v>822</v>
      </c>
      <c r="M6861" s="5" t="s">
        <v>794</v>
      </c>
      <c r="N6861" s="5" t="s">
        <v>294</v>
      </c>
      <c r="O6861" s="5" t="s">
        <v>294</v>
      </c>
      <c r="P6861" s="5" t="s">
        <v>294</v>
      </c>
      <c r="Q6861" s="5" t="s">
        <v>294</v>
      </c>
      <c r="R6861" s="5" t="s">
        <v>294</v>
      </c>
    </row>
    <row r="6862" spans="1:21" x14ac:dyDescent="0.35">
      <c r="A6862" s="5" t="s">
        <v>18187</v>
      </c>
      <c r="B6862" s="5" t="s">
        <v>18188</v>
      </c>
      <c r="C6862" s="5" t="s">
        <v>18104</v>
      </c>
      <c r="D6862" s="5" t="s">
        <v>18</v>
      </c>
      <c r="E6862" s="5">
        <v>20</v>
      </c>
      <c r="F6862" s="5" t="s">
        <v>294</v>
      </c>
      <c r="G6862" s="5" t="s">
        <v>294</v>
      </c>
      <c r="M6862" s="5" t="s">
        <v>794</v>
      </c>
      <c r="N6862" s="5" t="s">
        <v>294</v>
      </c>
      <c r="O6862" s="5" t="s">
        <v>294</v>
      </c>
      <c r="P6862" s="5" t="s">
        <v>294</v>
      </c>
      <c r="Q6862" s="5" t="s">
        <v>294</v>
      </c>
      <c r="R6862" s="5" t="s">
        <v>294</v>
      </c>
      <c r="U6862" s="5" t="s">
        <v>8670</v>
      </c>
    </row>
    <row r="6863" spans="1:21" x14ac:dyDescent="0.35">
      <c r="A6863" s="5" t="s">
        <v>18189</v>
      </c>
      <c r="B6863" s="5" t="s">
        <v>18190</v>
      </c>
      <c r="C6863" s="5" t="s">
        <v>18104</v>
      </c>
      <c r="D6863" s="5" t="s">
        <v>18</v>
      </c>
      <c r="E6863" s="5">
        <v>20</v>
      </c>
      <c r="F6863" s="5" t="s">
        <v>294</v>
      </c>
      <c r="G6863" s="5" t="s">
        <v>294</v>
      </c>
      <c r="M6863" s="5" t="s">
        <v>794</v>
      </c>
      <c r="N6863" s="5" t="s">
        <v>294</v>
      </c>
      <c r="O6863" s="5" t="s">
        <v>294</v>
      </c>
      <c r="P6863" s="5" t="s">
        <v>294</v>
      </c>
      <c r="Q6863" s="5" t="s">
        <v>294</v>
      </c>
      <c r="R6863" s="5" t="s">
        <v>294</v>
      </c>
      <c r="U6863" s="5" t="s">
        <v>4761</v>
      </c>
    </row>
    <row r="6864" spans="1:21" x14ac:dyDescent="0.35">
      <c r="A6864" s="5" t="s">
        <v>18191</v>
      </c>
      <c r="B6864" s="5" t="s">
        <v>18192</v>
      </c>
      <c r="C6864" s="5" t="s">
        <v>18104</v>
      </c>
      <c r="D6864" s="5" t="s">
        <v>18</v>
      </c>
      <c r="E6864" s="5">
        <v>900</v>
      </c>
      <c r="F6864" s="5" t="s">
        <v>294</v>
      </c>
      <c r="G6864" s="5" t="s">
        <v>294</v>
      </c>
      <c r="M6864" s="5" t="s">
        <v>794</v>
      </c>
      <c r="N6864" s="5" t="s">
        <v>294</v>
      </c>
      <c r="O6864" s="5" t="s">
        <v>294</v>
      </c>
      <c r="P6864" s="5" t="s">
        <v>294</v>
      </c>
      <c r="Q6864" s="5" t="s">
        <v>294</v>
      </c>
      <c r="R6864" s="5" t="s">
        <v>294</v>
      </c>
    </row>
    <row r="6865" spans="1:18" x14ac:dyDescent="0.35">
      <c r="A6865" s="5" t="s">
        <v>18193</v>
      </c>
      <c r="B6865" s="5" t="s">
        <v>18194</v>
      </c>
      <c r="C6865" s="5" t="s">
        <v>18104</v>
      </c>
      <c r="D6865" s="5" t="s">
        <v>18</v>
      </c>
      <c r="E6865" s="5">
        <v>1</v>
      </c>
      <c r="F6865" s="5" t="s">
        <v>294</v>
      </c>
      <c r="G6865" s="5" t="s">
        <v>294</v>
      </c>
      <c r="L6865" s="5" t="s">
        <v>822</v>
      </c>
      <c r="M6865" s="5" t="s">
        <v>794</v>
      </c>
      <c r="N6865" s="5" t="s">
        <v>294</v>
      </c>
      <c r="O6865" s="5" t="s">
        <v>294</v>
      </c>
      <c r="P6865" s="5" t="s">
        <v>294</v>
      </c>
      <c r="Q6865" s="5" t="s">
        <v>294</v>
      </c>
      <c r="R6865" s="5" t="s">
        <v>294</v>
      </c>
    </row>
    <row r="6866" spans="1:18" x14ac:dyDescent="0.35">
      <c r="A6866" s="5" t="s">
        <v>18195</v>
      </c>
      <c r="B6866" s="5" t="s">
        <v>18196</v>
      </c>
      <c r="C6866" s="5" t="s">
        <v>18104</v>
      </c>
      <c r="D6866" s="5" t="s">
        <v>16</v>
      </c>
      <c r="E6866" s="5">
        <v>12</v>
      </c>
      <c r="F6866" s="5" t="s">
        <v>294</v>
      </c>
      <c r="G6866" s="5" t="s">
        <v>294</v>
      </c>
      <c r="M6866" s="5" t="s">
        <v>794</v>
      </c>
      <c r="N6866" s="5" t="s">
        <v>294</v>
      </c>
      <c r="O6866" s="5" t="s">
        <v>294</v>
      </c>
      <c r="P6866" s="5" t="s">
        <v>294</v>
      </c>
      <c r="Q6866" s="5" t="s">
        <v>294</v>
      </c>
      <c r="R6866" s="5" t="s">
        <v>294</v>
      </c>
    </row>
    <row r="6867" spans="1:18" x14ac:dyDescent="0.35">
      <c r="A6867" s="5" t="s">
        <v>18197</v>
      </c>
      <c r="B6867" s="5" t="s">
        <v>18198</v>
      </c>
      <c r="C6867" s="5" t="s">
        <v>18104</v>
      </c>
      <c r="D6867" s="5" t="s">
        <v>16</v>
      </c>
      <c r="E6867" s="5">
        <v>12</v>
      </c>
      <c r="F6867" s="5" t="s">
        <v>294</v>
      </c>
      <c r="G6867" s="5" t="s">
        <v>294</v>
      </c>
      <c r="M6867" s="5" t="s">
        <v>794</v>
      </c>
      <c r="N6867" s="5" t="s">
        <v>294</v>
      </c>
      <c r="O6867" s="5" t="s">
        <v>294</v>
      </c>
      <c r="P6867" s="5" t="s">
        <v>294</v>
      </c>
      <c r="Q6867" s="5" t="s">
        <v>294</v>
      </c>
      <c r="R6867" s="5" t="s">
        <v>294</v>
      </c>
    </row>
    <row r="6868" spans="1:18" x14ac:dyDescent="0.35">
      <c r="A6868" s="5" t="s">
        <v>18199</v>
      </c>
      <c r="B6868" s="5" t="s">
        <v>18200</v>
      </c>
      <c r="C6868" s="5" t="s">
        <v>18104</v>
      </c>
      <c r="D6868" s="5" t="s">
        <v>18</v>
      </c>
      <c r="E6868" s="5">
        <v>900</v>
      </c>
      <c r="F6868" s="5" t="s">
        <v>294</v>
      </c>
      <c r="G6868" s="5" t="s">
        <v>294</v>
      </c>
      <c r="M6868" s="5" t="s">
        <v>794</v>
      </c>
      <c r="N6868" s="5" t="s">
        <v>294</v>
      </c>
      <c r="O6868" s="5" t="s">
        <v>294</v>
      </c>
      <c r="P6868" s="5" t="s">
        <v>294</v>
      </c>
      <c r="Q6868" s="5" t="s">
        <v>294</v>
      </c>
      <c r="R6868" s="5" t="s">
        <v>294</v>
      </c>
    </row>
    <row r="6869" spans="1:18" x14ac:dyDescent="0.35">
      <c r="A6869" s="5" t="s">
        <v>18201</v>
      </c>
      <c r="B6869" s="5" t="s">
        <v>18202</v>
      </c>
      <c r="C6869" s="5" t="s">
        <v>18104</v>
      </c>
      <c r="D6869" s="5" t="s">
        <v>18</v>
      </c>
      <c r="E6869" s="5">
        <v>1</v>
      </c>
      <c r="F6869" s="5" t="s">
        <v>294</v>
      </c>
      <c r="G6869" s="5" t="s">
        <v>294</v>
      </c>
      <c r="L6869" s="5" t="s">
        <v>822</v>
      </c>
      <c r="M6869" s="5" t="s">
        <v>794</v>
      </c>
      <c r="N6869" s="5" t="s">
        <v>294</v>
      </c>
      <c r="O6869" s="5" t="s">
        <v>294</v>
      </c>
      <c r="P6869" s="5" t="s">
        <v>294</v>
      </c>
      <c r="Q6869" s="5" t="s">
        <v>294</v>
      </c>
      <c r="R6869" s="5" t="s">
        <v>294</v>
      </c>
    </row>
    <row r="6870" spans="1:18" x14ac:dyDescent="0.35">
      <c r="A6870" s="5" t="s">
        <v>18203</v>
      </c>
      <c r="B6870" s="5" t="s">
        <v>18204</v>
      </c>
      <c r="C6870" s="5" t="s">
        <v>18104</v>
      </c>
      <c r="D6870" s="5" t="s">
        <v>18</v>
      </c>
      <c r="E6870" s="5">
        <v>1</v>
      </c>
      <c r="F6870" s="5" t="s">
        <v>294</v>
      </c>
      <c r="G6870" s="5" t="s">
        <v>294</v>
      </c>
      <c r="L6870" s="5" t="s">
        <v>822</v>
      </c>
      <c r="M6870" s="5" t="s">
        <v>794</v>
      </c>
      <c r="N6870" s="5" t="s">
        <v>294</v>
      </c>
      <c r="O6870" s="5" t="s">
        <v>294</v>
      </c>
      <c r="P6870" s="5" t="s">
        <v>294</v>
      </c>
      <c r="Q6870" s="5" t="s">
        <v>294</v>
      </c>
      <c r="R6870" s="5" t="s">
        <v>294</v>
      </c>
    </row>
    <row r="6871" spans="1:18" x14ac:dyDescent="0.35">
      <c r="A6871" s="5" t="s">
        <v>18205</v>
      </c>
      <c r="B6871" s="5" t="s">
        <v>18206</v>
      </c>
      <c r="C6871" s="5" t="s">
        <v>18104</v>
      </c>
      <c r="D6871" s="5" t="s">
        <v>22</v>
      </c>
      <c r="E6871" s="5">
        <v>10</v>
      </c>
      <c r="F6871" s="5" t="s">
        <v>294</v>
      </c>
      <c r="G6871" s="5" t="s">
        <v>294</v>
      </c>
      <c r="M6871" s="5" t="s">
        <v>794</v>
      </c>
      <c r="N6871" s="5" t="s">
        <v>294</v>
      </c>
      <c r="O6871" s="5" t="s">
        <v>294</v>
      </c>
      <c r="P6871" s="5" t="s">
        <v>294</v>
      </c>
      <c r="Q6871" s="5" t="s">
        <v>294</v>
      </c>
      <c r="R6871" s="5" t="s">
        <v>294</v>
      </c>
    </row>
    <row r="6872" spans="1:18" x14ac:dyDescent="0.35">
      <c r="A6872" s="5" t="s">
        <v>18207</v>
      </c>
      <c r="B6872" s="5" t="s">
        <v>18208</v>
      </c>
      <c r="C6872" s="5" t="s">
        <v>18104</v>
      </c>
      <c r="D6872" s="5" t="s">
        <v>18</v>
      </c>
      <c r="E6872" s="5">
        <v>1</v>
      </c>
      <c r="F6872" s="5" t="s">
        <v>294</v>
      </c>
      <c r="G6872" s="5" t="s">
        <v>294</v>
      </c>
      <c r="L6872" s="5" t="s">
        <v>822</v>
      </c>
      <c r="M6872" s="5" t="s">
        <v>794</v>
      </c>
      <c r="N6872" s="5" t="s">
        <v>294</v>
      </c>
      <c r="O6872" s="5" t="s">
        <v>294</v>
      </c>
      <c r="P6872" s="5" t="s">
        <v>294</v>
      </c>
      <c r="Q6872" s="5" t="s">
        <v>294</v>
      </c>
      <c r="R6872" s="5" t="s">
        <v>294</v>
      </c>
    </row>
    <row r="6873" spans="1:18" x14ac:dyDescent="0.35">
      <c r="A6873" s="5" t="s">
        <v>18209</v>
      </c>
      <c r="B6873" s="5" t="s">
        <v>18210</v>
      </c>
      <c r="C6873" s="5" t="s">
        <v>18104</v>
      </c>
      <c r="D6873" s="5" t="s">
        <v>20</v>
      </c>
      <c r="E6873" s="5">
        <v>10</v>
      </c>
      <c r="F6873" s="5" t="s">
        <v>294</v>
      </c>
      <c r="G6873" s="5" t="s">
        <v>294</v>
      </c>
      <c r="M6873" s="5" t="s">
        <v>794</v>
      </c>
      <c r="N6873" s="5" t="s">
        <v>294</v>
      </c>
      <c r="O6873" s="5" t="s">
        <v>294</v>
      </c>
      <c r="P6873" s="5" t="s">
        <v>294</v>
      </c>
      <c r="Q6873" s="5" t="s">
        <v>294</v>
      </c>
      <c r="R6873" s="5" t="s">
        <v>294</v>
      </c>
    </row>
    <row r="6874" spans="1:18" x14ac:dyDescent="0.35">
      <c r="A6874" s="5" t="s">
        <v>18211</v>
      </c>
      <c r="B6874" s="5" t="s">
        <v>18212</v>
      </c>
      <c r="C6874" s="5" t="s">
        <v>18104</v>
      </c>
      <c r="D6874" s="5" t="s">
        <v>20</v>
      </c>
      <c r="E6874" s="5">
        <v>10</v>
      </c>
      <c r="F6874" s="5" t="s">
        <v>294</v>
      </c>
      <c r="G6874" s="5" t="s">
        <v>294</v>
      </c>
      <c r="M6874" s="5" t="s">
        <v>794</v>
      </c>
      <c r="N6874" s="5" t="s">
        <v>294</v>
      </c>
      <c r="O6874" s="5" t="s">
        <v>294</v>
      </c>
      <c r="P6874" s="5" t="s">
        <v>294</v>
      </c>
      <c r="Q6874" s="5" t="s">
        <v>294</v>
      </c>
      <c r="R6874" s="5" t="s">
        <v>294</v>
      </c>
    </row>
    <row r="6875" spans="1:18" x14ac:dyDescent="0.35">
      <c r="A6875" s="5" t="s">
        <v>18213</v>
      </c>
      <c r="B6875" s="5" t="s">
        <v>18214</v>
      </c>
      <c r="C6875" s="5" t="s">
        <v>18104</v>
      </c>
      <c r="D6875" s="5" t="s">
        <v>16</v>
      </c>
      <c r="E6875" s="5">
        <v>10</v>
      </c>
      <c r="F6875" s="5" t="s">
        <v>294</v>
      </c>
      <c r="G6875" s="5" t="s">
        <v>294</v>
      </c>
      <c r="M6875" s="5" t="s">
        <v>794</v>
      </c>
      <c r="N6875" s="5" t="s">
        <v>294</v>
      </c>
      <c r="O6875" s="5" t="s">
        <v>294</v>
      </c>
      <c r="P6875" s="5" t="s">
        <v>294</v>
      </c>
      <c r="Q6875" s="5" t="s">
        <v>294</v>
      </c>
      <c r="R6875" s="5" t="s">
        <v>294</v>
      </c>
    </row>
    <row r="6876" spans="1:18" x14ac:dyDescent="0.35">
      <c r="A6876" s="5" t="s">
        <v>18215</v>
      </c>
      <c r="B6876" s="5" t="s">
        <v>18216</v>
      </c>
      <c r="C6876" s="5" t="s">
        <v>18104</v>
      </c>
      <c r="D6876" s="5" t="s">
        <v>16</v>
      </c>
      <c r="E6876" s="5">
        <v>10</v>
      </c>
      <c r="F6876" s="5" t="s">
        <v>294</v>
      </c>
      <c r="G6876" s="5" t="s">
        <v>294</v>
      </c>
      <c r="M6876" s="5" t="s">
        <v>794</v>
      </c>
      <c r="N6876" s="5" t="s">
        <v>294</v>
      </c>
      <c r="O6876" s="5" t="s">
        <v>294</v>
      </c>
      <c r="P6876" s="5" t="s">
        <v>294</v>
      </c>
      <c r="Q6876" s="5" t="s">
        <v>294</v>
      </c>
      <c r="R6876" s="5" t="s">
        <v>294</v>
      </c>
    </row>
    <row r="6877" spans="1:18" x14ac:dyDescent="0.35">
      <c r="A6877" s="5" t="s">
        <v>18217</v>
      </c>
      <c r="B6877" s="5" t="s">
        <v>18218</v>
      </c>
      <c r="C6877" s="5" t="s">
        <v>18104</v>
      </c>
      <c r="D6877" s="5" t="s">
        <v>18</v>
      </c>
      <c r="E6877" s="5">
        <v>300</v>
      </c>
      <c r="F6877" s="5" t="s">
        <v>294</v>
      </c>
      <c r="G6877" s="5" t="s">
        <v>294</v>
      </c>
      <c r="M6877" s="5" t="s">
        <v>794</v>
      </c>
      <c r="N6877" s="5" t="s">
        <v>294</v>
      </c>
      <c r="O6877" s="5" t="s">
        <v>294</v>
      </c>
      <c r="P6877" s="5" t="s">
        <v>294</v>
      </c>
      <c r="Q6877" s="5" t="s">
        <v>294</v>
      </c>
      <c r="R6877" s="5" t="s">
        <v>294</v>
      </c>
    </row>
    <row r="6878" spans="1:18" x14ac:dyDescent="0.35">
      <c r="A6878" s="5" t="s">
        <v>18219</v>
      </c>
      <c r="B6878" s="5" t="s">
        <v>18220</v>
      </c>
      <c r="C6878" s="5" t="s">
        <v>18104</v>
      </c>
      <c r="D6878" s="5" t="s">
        <v>18</v>
      </c>
      <c r="E6878" s="5">
        <v>900</v>
      </c>
      <c r="F6878" s="5" t="s">
        <v>294</v>
      </c>
      <c r="G6878" s="5" t="s">
        <v>294</v>
      </c>
      <c r="M6878" s="5" t="s">
        <v>794</v>
      </c>
      <c r="N6878" s="5" t="s">
        <v>294</v>
      </c>
      <c r="O6878" s="5" t="s">
        <v>294</v>
      </c>
      <c r="P6878" s="5" t="s">
        <v>294</v>
      </c>
      <c r="Q6878" s="5" t="s">
        <v>294</v>
      </c>
      <c r="R6878" s="5" t="s">
        <v>294</v>
      </c>
    </row>
    <row r="6879" spans="1:18" x14ac:dyDescent="0.35">
      <c r="A6879" s="5" t="s">
        <v>18221</v>
      </c>
      <c r="B6879" s="5" t="s">
        <v>18222</v>
      </c>
      <c r="C6879" s="5" t="s">
        <v>18104</v>
      </c>
      <c r="D6879" s="5" t="s">
        <v>28</v>
      </c>
      <c r="E6879" s="5">
        <v>6</v>
      </c>
      <c r="F6879" s="5" t="s">
        <v>294</v>
      </c>
      <c r="G6879" s="5" t="s">
        <v>294</v>
      </c>
      <c r="M6879" s="5" t="s">
        <v>794</v>
      </c>
      <c r="N6879" s="5" t="s">
        <v>294</v>
      </c>
      <c r="O6879" s="5" t="s">
        <v>294</v>
      </c>
      <c r="P6879" s="5" t="s">
        <v>294</v>
      </c>
      <c r="Q6879" s="5" t="s">
        <v>294</v>
      </c>
      <c r="R6879" s="5" t="s">
        <v>294</v>
      </c>
    </row>
    <row r="6880" spans="1:18" x14ac:dyDescent="0.35">
      <c r="A6880" s="5" t="s">
        <v>18223</v>
      </c>
      <c r="B6880" s="5" t="s">
        <v>18224</v>
      </c>
      <c r="C6880" s="5" t="s">
        <v>18104</v>
      </c>
      <c r="D6880" s="5" t="s">
        <v>18</v>
      </c>
      <c r="E6880" s="5">
        <v>1</v>
      </c>
      <c r="F6880" s="5" t="s">
        <v>294</v>
      </c>
      <c r="G6880" s="5" t="s">
        <v>294</v>
      </c>
      <c r="L6880" s="5" t="s">
        <v>18225</v>
      </c>
      <c r="M6880" s="5" t="s">
        <v>794</v>
      </c>
      <c r="N6880" s="5" t="s">
        <v>294</v>
      </c>
      <c r="O6880" s="5" t="s">
        <v>294</v>
      </c>
      <c r="P6880" s="5" t="s">
        <v>294</v>
      </c>
      <c r="Q6880" s="5" t="s">
        <v>294</v>
      </c>
      <c r="R6880" s="5" t="s">
        <v>294</v>
      </c>
    </row>
    <row r="6881" spans="1:19" x14ac:dyDescent="0.35">
      <c r="A6881" s="5" t="s">
        <v>18226</v>
      </c>
      <c r="B6881" s="5" t="s">
        <v>18227</v>
      </c>
      <c r="C6881" s="5" t="s">
        <v>18104</v>
      </c>
      <c r="D6881" s="5" t="s">
        <v>18</v>
      </c>
      <c r="E6881" s="5">
        <v>6</v>
      </c>
      <c r="F6881" s="5" t="s">
        <v>294</v>
      </c>
      <c r="G6881" s="5" t="s">
        <v>294</v>
      </c>
      <c r="J6881" s="5" t="s">
        <v>1194</v>
      </c>
      <c r="M6881" s="5" t="s">
        <v>794</v>
      </c>
      <c r="N6881" s="5" t="s">
        <v>294</v>
      </c>
      <c r="O6881" s="5" t="s">
        <v>294</v>
      </c>
      <c r="P6881" s="5" t="s">
        <v>294</v>
      </c>
      <c r="Q6881" s="5" t="s">
        <v>294</v>
      </c>
      <c r="R6881" s="5" t="s">
        <v>294</v>
      </c>
    </row>
    <row r="6882" spans="1:19" x14ac:dyDescent="0.35">
      <c r="A6882" s="5" t="s">
        <v>18228</v>
      </c>
      <c r="B6882" s="5" t="s">
        <v>18229</v>
      </c>
      <c r="C6882" s="5" t="s">
        <v>18104</v>
      </c>
      <c r="D6882" s="5" t="s">
        <v>18</v>
      </c>
      <c r="E6882" s="5">
        <v>900</v>
      </c>
      <c r="F6882" s="5" t="s">
        <v>294</v>
      </c>
      <c r="G6882" s="5" t="s">
        <v>294</v>
      </c>
      <c r="M6882" s="5" t="s">
        <v>794</v>
      </c>
      <c r="N6882" s="5" t="s">
        <v>294</v>
      </c>
      <c r="O6882" s="5" t="s">
        <v>294</v>
      </c>
      <c r="P6882" s="5" t="s">
        <v>294</v>
      </c>
      <c r="Q6882" s="5" t="s">
        <v>294</v>
      </c>
      <c r="R6882" s="5" t="s">
        <v>294</v>
      </c>
    </row>
    <row r="6883" spans="1:19" x14ac:dyDescent="0.35">
      <c r="A6883" s="5" t="s">
        <v>18230</v>
      </c>
      <c r="B6883" s="5" t="s">
        <v>18231</v>
      </c>
      <c r="C6883" s="5" t="s">
        <v>18104</v>
      </c>
      <c r="D6883" s="5" t="s">
        <v>20</v>
      </c>
      <c r="E6883" s="5">
        <v>10</v>
      </c>
      <c r="F6883" s="5" t="s">
        <v>294</v>
      </c>
      <c r="G6883" s="5" t="s">
        <v>294</v>
      </c>
      <c r="M6883" s="5" t="s">
        <v>794</v>
      </c>
      <c r="N6883" s="5" t="s">
        <v>294</v>
      </c>
      <c r="O6883" s="5" t="s">
        <v>294</v>
      </c>
      <c r="P6883" s="5" t="s">
        <v>294</v>
      </c>
      <c r="Q6883" s="5" t="s">
        <v>294</v>
      </c>
      <c r="R6883" s="5" t="s">
        <v>294</v>
      </c>
    </row>
    <row r="6884" spans="1:19" x14ac:dyDescent="0.35">
      <c r="A6884" s="5" t="s">
        <v>18232</v>
      </c>
      <c r="B6884" s="5" t="s">
        <v>235</v>
      </c>
      <c r="C6884" s="5" t="s">
        <v>9121</v>
      </c>
      <c r="D6884" s="5" t="s">
        <v>18</v>
      </c>
      <c r="E6884" s="5">
        <v>60</v>
      </c>
      <c r="F6884" s="5" t="s">
        <v>297</v>
      </c>
      <c r="G6884" s="5" t="s">
        <v>294</v>
      </c>
      <c r="M6884" s="5" t="s">
        <v>794</v>
      </c>
      <c r="N6884" s="5" t="s">
        <v>294</v>
      </c>
      <c r="O6884" s="5" t="s">
        <v>294</v>
      </c>
      <c r="P6884" s="5" t="s">
        <v>294</v>
      </c>
      <c r="Q6884" s="5" t="s">
        <v>294</v>
      </c>
      <c r="R6884" s="5" t="s">
        <v>294</v>
      </c>
    </row>
    <row r="6885" spans="1:19" x14ac:dyDescent="0.35">
      <c r="A6885" s="5" t="s">
        <v>18233</v>
      </c>
      <c r="B6885" s="5" t="s">
        <v>4668</v>
      </c>
      <c r="C6885" s="5" t="s">
        <v>9121</v>
      </c>
      <c r="D6885" s="5" t="s">
        <v>18</v>
      </c>
      <c r="E6885" s="5">
        <v>20</v>
      </c>
      <c r="F6885" s="5" t="s">
        <v>294</v>
      </c>
      <c r="G6885" s="5" t="s">
        <v>297</v>
      </c>
      <c r="M6885" s="5" t="s">
        <v>3826</v>
      </c>
      <c r="N6885" s="5" t="s">
        <v>294</v>
      </c>
      <c r="O6885" s="5" t="s">
        <v>294</v>
      </c>
      <c r="P6885" s="5" t="s">
        <v>294</v>
      </c>
      <c r="Q6885" s="5" t="s">
        <v>294</v>
      </c>
      <c r="R6885" s="5" t="s">
        <v>294</v>
      </c>
    </row>
    <row r="6886" spans="1:19" x14ac:dyDescent="0.35">
      <c r="A6886" s="5" t="s">
        <v>18234</v>
      </c>
      <c r="B6886" s="5" t="s">
        <v>18235</v>
      </c>
      <c r="C6886" s="5" t="s">
        <v>18236</v>
      </c>
      <c r="D6886" s="5" t="s">
        <v>20</v>
      </c>
      <c r="E6886" s="5">
        <v>10</v>
      </c>
      <c r="F6886" s="5" t="s">
        <v>294</v>
      </c>
      <c r="G6886" s="5" t="s">
        <v>294</v>
      </c>
      <c r="M6886" s="5" t="s">
        <v>794</v>
      </c>
      <c r="N6886" s="5" t="s">
        <v>294</v>
      </c>
      <c r="O6886" s="5" t="s">
        <v>294</v>
      </c>
      <c r="P6886" s="5" t="s">
        <v>294</v>
      </c>
      <c r="Q6886" s="5" t="s">
        <v>294</v>
      </c>
      <c r="R6886" s="5" t="s">
        <v>294</v>
      </c>
    </row>
    <row r="6887" spans="1:19" x14ac:dyDescent="0.35">
      <c r="A6887" s="5" t="s">
        <v>18237</v>
      </c>
      <c r="B6887" s="5" t="s">
        <v>18238</v>
      </c>
      <c r="C6887" s="5" t="s">
        <v>18236</v>
      </c>
      <c r="D6887" s="5" t="s">
        <v>18</v>
      </c>
      <c r="E6887" s="5">
        <v>20</v>
      </c>
      <c r="F6887" s="5" t="s">
        <v>294</v>
      </c>
      <c r="G6887" s="5" t="s">
        <v>294</v>
      </c>
      <c r="L6887" s="5" t="s">
        <v>18239</v>
      </c>
      <c r="M6887" s="5" t="s">
        <v>794</v>
      </c>
      <c r="N6887" s="5" t="s">
        <v>294</v>
      </c>
      <c r="O6887" s="5" t="s">
        <v>294</v>
      </c>
      <c r="P6887" s="5" t="s">
        <v>294</v>
      </c>
      <c r="Q6887" s="5" t="s">
        <v>294</v>
      </c>
      <c r="R6887" s="5" t="s">
        <v>294</v>
      </c>
    </row>
    <row r="6888" spans="1:19" x14ac:dyDescent="0.35">
      <c r="A6888" s="5" t="s">
        <v>18240</v>
      </c>
      <c r="B6888" s="5" t="s">
        <v>18241</v>
      </c>
      <c r="C6888" s="5" t="s">
        <v>18236</v>
      </c>
      <c r="D6888" s="5" t="s">
        <v>18</v>
      </c>
      <c r="E6888" s="5">
        <v>999</v>
      </c>
      <c r="F6888" s="5" t="s">
        <v>294</v>
      </c>
      <c r="G6888" s="5" t="s">
        <v>294</v>
      </c>
      <c r="M6888" s="5" t="s">
        <v>794</v>
      </c>
      <c r="N6888" s="5" t="s">
        <v>294</v>
      </c>
      <c r="O6888" s="5" t="s">
        <v>294</v>
      </c>
      <c r="P6888" s="5" t="s">
        <v>294</v>
      </c>
      <c r="Q6888" s="5" t="s">
        <v>294</v>
      </c>
      <c r="R6888" s="5" t="s">
        <v>294</v>
      </c>
    </row>
    <row r="6889" spans="1:19" x14ac:dyDescent="0.35">
      <c r="A6889" s="5" t="s">
        <v>18242</v>
      </c>
      <c r="B6889" s="5" t="s">
        <v>18243</v>
      </c>
      <c r="C6889" s="5" t="s">
        <v>18236</v>
      </c>
      <c r="D6889" s="5" t="s">
        <v>18</v>
      </c>
      <c r="E6889" s="5">
        <v>50</v>
      </c>
      <c r="F6889" s="5" t="s">
        <v>294</v>
      </c>
      <c r="G6889" s="5" t="s">
        <v>294</v>
      </c>
      <c r="M6889" s="5" t="s">
        <v>794</v>
      </c>
      <c r="N6889" s="5" t="s">
        <v>294</v>
      </c>
      <c r="O6889" s="5" t="s">
        <v>294</v>
      </c>
      <c r="P6889" s="5" t="s">
        <v>294</v>
      </c>
      <c r="Q6889" s="5" t="s">
        <v>294</v>
      </c>
      <c r="R6889" s="5" t="s">
        <v>294</v>
      </c>
    </row>
    <row r="6890" spans="1:19" x14ac:dyDescent="0.35">
      <c r="A6890" s="5" t="s">
        <v>18244</v>
      </c>
      <c r="B6890" s="5" t="s">
        <v>18245</v>
      </c>
      <c r="C6890" s="5" t="s">
        <v>18246</v>
      </c>
      <c r="D6890" s="5" t="s">
        <v>22</v>
      </c>
      <c r="E6890" s="5">
        <v>18</v>
      </c>
      <c r="F6890" s="5" t="s">
        <v>294</v>
      </c>
      <c r="G6890" s="5" t="s">
        <v>294</v>
      </c>
      <c r="J6890" s="5" t="s">
        <v>18236</v>
      </c>
      <c r="M6890" s="5" t="s">
        <v>794</v>
      </c>
      <c r="N6890" s="5" t="s">
        <v>294</v>
      </c>
      <c r="O6890" s="5" t="s">
        <v>294</v>
      </c>
      <c r="P6890" s="5" t="s">
        <v>294</v>
      </c>
      <c r="Q6890" s="5" t="s">
        <v>294</v>
      </c>
      <c r="R6890" s="5" t="s">
        <v>297</v>
      </c>
    </row>
    <row r="6891" spans="1:19" x14ac:dyDescent="0.35">
      <c r="A6891" s="5" t="s">
        <v>18247</v>
      </c>
      <c r="B6891" s="5" t="s">
        <v>18248</v>
      </c>
      <c r="C6891" s="5" t="s">
        <v>18246</v>
      </c>
      <c r="D6891" s="5" t="s">
        <v>18</v>
      </c>
      <c r="E6891" s="5">
        <v>1</v>
      </c>
      <c r="F6891" s="5" t="s">
        <v>294</v>
      </c>
      <c r="G6891" s="5" t="s">
        <v>297</v>
      </c>
      <c r="L6891" s="5" t="s">
        <v>941</v>
      </c>
      <c r="M6891" s="5" t="s">
        <v>794</v>
      </c>
      <c r="N6891" s="5" t="s">
        <v>294</v>
      </c>
      <c r="O6891" s="5" t="s">
        <v>294</v>
      </c>
      <c r="P6891" s="5" t="s">
        <v>294</v>
      </c>
      <c r="Q6891" s="5" t="s">
        <v>294</v>
      </c>
      <c r="R6891" s="5" t="s">
        <v>294</v>
      </c>
      <c r="S6891" s="5" t="s">
        <v>294</v>
      </c>
    </row>
    <row r="6892" spans="1:19" x14ac:dyDescent="0.35">
      <c r="A6892" s="5" t="s">
        <v>18249</v>
      </c>
      <c r="B6892" s="5" t="s">
        <v>18250</v>
      </c>
      <c r="C6892" s="5" t="s">
        <v>18246</v>
      </c>
      <c r="D6892" s="5" t="s">
        <v>18</v>
      </c>
      <c r="E6892" s="5">
        <v>999</v>
      </c>
      <c r="F6892" s="5" t="s">
        <v>294</v>
      </c>
      <c r="G6892" s="5" t="s">
        <v>294</v>
      </c>
      <c r="M6892" s="5" t="s">
        <v>794</v>
      </c>
      <c r="N6892" s="5" t="s">
        <v>294</v>
      </c>
      <c r="O6892" s="5" t="s">
        <v>294</v>
      </c>
      <c r="P6892" s="5" t="s">
        <v>294</v>
      </c>
      <c r="Q6892" s="5" t="s">
        <v>294</v>
      </c>
      <c r="R6892" s="5" t="s">
        <v>294</v>
      </c>
    </row>
    <row r="6893" spans="1:19" x14ac:dyDescent="0.35">
      <c r="A6893" s="5" t="s">
        <v>18251</v>
      </c>
      <c r="B6893" s="5" t="s">
        <v>18252</v>
      </c>
      <c r="C6893" s="5" t="s">
        <v>18246</v>
      </c>
      <c r="D6893" s="5" t="s">
        <v>18</v>
      </c>
      <c r="E6893" s="5">
        <v>20</v>
      </c>
      <c r="F6893" s="5" t="s">
        <v>294</v>
      </c>
      <c r="G6893" s="5" t="s">
        <v>294</v>
      </c>
      <c r="L6893" s="5" t="s">
        <v>18253</v>
      </c>
      <c r="M6893" s="5" t="s">
        <v>794</v>
      </c>
      <c r="N6893" s="5" t="s">
        <v>294</v>
      </c>
      <c r="O6893" s="5" t="s">
        <v>294</v>
      </c>
      <c r="P6893" s="5" t="s">
        <v>294</v>
      </c>
      <c r="Q6893" s="5" t="s">
        <v>294</v>
      </c>
      <c r="R6893" s="5" t="s">
        <v>294</v>
      </c>
    </row>
    <row r="6894" spans="1:19" x14ac:dyDescent="0.35">
      <c r="A6894" s="5" t="s">
        <v>18254</v>
      </c>
      <c r="B6894" s="5" t="s">
        <v>186</v>
      </c>
      <c r="C6894" s="5" t="s">
        <v>18246</v>
      </c>
      <c r="D6894" s="5" t="s">
        <v>20</v>
      </c>
      <c r="E6894" s="5">
        <v>10</v>
      </c>
      <c r="F6894" s="5" t="s">
        <v>294</v>
      </c>
      <c r="G6894" s="5" t="s">
        <v>294</v>
      </c>
      <c r="M6894" s="5" t="s">
        <v>794</v>
      </c>
      <c r="N6894" s="5" t="s">
        <v>294</v>
      </c>
      <c r="O6894" s="5" t="s">
        <v>294</v>
      </c>
      <c r="P6894" s="5" t="s">
        <v>294</v>
      </c>
      <c r="Q6894" s="5" t="s">
        <v>294</v>
      </c>
      <c r="R6894" s="5" t="s">
        <v>294</v>
      </c>
    </row>
    <row r="6895" spans="1:19" x14ac:dyDescent="0.35">
      <c r="A6895" s="5" t="s">
        <v>18255</v>
      </c>
      <c r="B6895" s="5" t="s">
        <v>18243</v>
      </c>
      <c r="C6895" s="5" t="s">
        <v>18246</v>
      </c>
      <c r="D6895" s="5" t="s">
        <v>18</v>
      </c>
      <c r="E6895" s="5">
        <v>50</v>
      </c>
      <c r="F6895" s="5" t="s">
        <v>294</v>
      </c>
      <c r="G6895" s="5" t="s">
        <v>294</v>
      </c>
      <c r="M6895" s="5" t="s">
        <v>794</v>
      </c>
      <c r="N6895" s="5" t="s">
        <v>294</v>
      </c>
      <c r="O6895" s="5" t="s">
        <v>294</v>
      </c>
      <c r="P6895" s="5" t="s">
        <v>294</v>
      </c>
      <c r="Q6895" s="5" t="s">
        <v>294</v>
      </c>
      <c r="R6895" s="5" t="s">
        <v>294</v>
      </c>
    </row>
    <row r="6896" spans="1:19" x14ac:dyDescent="0.35">
      <c r="A6896" s="5" t="s">
        <v>18256</v>
      </c>
      <c r="B6896" s="5" t="s">
        <v>4668</v>
      </c>
      <c r="C6896" s="5" t="s">
        <v>18246</v>
      </c>
      <c r="D6896" s="5" t="s">
        <v>22</v>
      </c>
      <c r="E6896" s="5">
        <v>9</v>
      </c>
      <c r="F6896" s="5" t="s">
        <v>294</v>
      </c>
      <c r="G6896" s="5" t="s">
        <v>294</v>
      </c>
      <c r="M6896" s="5" t="s">
        <v>3826</v>
      </c>
      <c r="N6896" s="5" t="s">
        <v>294</v>
      </c>
      <c r="P6896" s="5" t="s">
        <v>294</v>
      </c>
      <c r="Q6896" s="5" t="s">
        <v>294</v>
      </c>
      <c r="R6896" s="5" t="s">
        <v>294</v>
      </c>
    </row>
    <row r="6897" spans="1:21" x14ac:dyDescent="0.35">
      <c r="A6897" s="5" t="s">
        <v>18257</v>
      </c>
      <c r="B6897" s="5" t="s">
        <v>18258</v>
      </c>
      <c r="C6897" s="5" t="s">
        <v>18246</v>
      </c>
      <c r="D6897" s="5" t="s">
        <v>22</v>
      </c>
      <c r="E6897" s="5">
        <v>2</v>
      </c>
      <c r="F6897" s="5" t="s">
        <v>294</v>
      </c>
      <c r="G6897" s="5" t="s">
        <v>294</v>
      </c>
      <c r="M6897" s="5" t="s">
        <v>794</v>
      </c>
      <c r="N6897" s="5" t="s">
        <v>294</v>
      </c>
      <c r="O6897" s="5" t="s">
        <v>294</v>
      </c>
      <c r="P6897" s="5" t="s">
        <v>294</v>
      </c>
      <c r="Q6897" s="5" t="s">
        <v>294</v>
      </c>
      <c r="R6897" s="5" t="s">
        <v>294</v>
      </c>
    </row>
    <row r="6898" spans="1:21" x14ac:dyDescent="0.35">
      <c r="A6898" s="5" t="s">
        <v>18259</v>
      </c>
      <c r="B6898" s="5" t="s">
        <v>14050</v>
      </c>
      <c r="C6898" s="5" t="s">
        <v>18246</v>
      </c>
      <c r="D6898" s="5" t="s">
        <v>4073</v>
      </c>
      <c r="E6898" s="5">
        <v>77</v>
      </c>
      <c r="F6898" s="5" t="s">
        <v>294</v>
      </c>
      <c r="G6898" s="5" t="s">
        <v>294</v>
      </c>
      <c r="M6898" s="5" t="s">
        <v>794</v>
      </c>
      <c r="N6898" s="5" t="s">
        <v>294</v>
      </c>
      <c r="O6898" s="5" t="s">
        <v>294</v>
      </c>
      <c r="P6898" s="5" t="s">
        <v>294</v>
      </c>
      <c r="Q6898" s="5" t="s">
        <v>294</v>
      </c>
      <c r="R6898" s="5" t="s">
        <v>294</v>
      </c>
    </row>
    <row r="6899" spans="1:21" x14ac:dyDescent="0.35">
      <c r="A6899" s="5" t="s">
        <v>18260</v>
      </c>
      <c r="B6899" s="5" t="s">
        <v>10190</v>
      </c>
      <c r="C6899" s="5" t="s">
        <v>18246</v>
      </c>
      <c r="D6899" s="5" t="s">
        <v>18</v>
      </c>
      <c r="E6899" s="5">
        <v>10</v>
      </c>
      <c r="F6899" s="5" t="s">
        <v>294</v>
      </c>
      <c r="G6899" s="5" t="s">
        <v>294</v>
      </c>
      <c r="J6899" s="5" t="s">
        <v>10191</v>
      </c>
      <c r="M6899" s="5" t="s">
        <v>794</v>
      </c>
      <c r="N6899" s="5" t="s">
        <v>294</v>
      </c>
      <c r="O6899" s="5" t="s">
        <v>294</v>
      </c>
      <c r="P6899" s="5" t="s">
        <v>294</v>
      </c>
      <c r="Q6899" s="5" t="s">
        <v>294</v>
      </c>
      <c r="R6899" s="5" t="s">
        <v>294</v>
      </c>
    </row>
    <row r="6900" spans="1:21" x14ac:dyDescent="0.35">
      <c r="A6900" s="5" t="s">
        <v>18261</v>
      </c>
      <c r="B6900" s="5" t="s">
        <v>3918</v>
      </c>
      <c r="C6900" s="5" t="s">
        <v>18246</v>
      </c>
      <c r="D6900" s="5" t="s">
        <v>28</v>
      </c>
      <c r="E6900" s="5">
        <v>6</v>
      </c>
      <c r="F6900" s="5" t="s">
        <v>294</v>
      </c>
      <c r="G6900" s="5" t="s">
        <v>294</v>
      </c>
      <c r="M6900" s="5" t="s">
        <v>794</v>
      </c>
      <c r="N6900" s="5" t="s">
        <v>294</v>
      </c>
      <c r="O6900" s="5" t="s">
        <v>294</v>
      </c>
      <c r="P6900" s="5" t="s">
        <v>294</v>
      </c>
      <c r="Q6900" s="5" t="s">
        <v>294</v>
      </c>
      <c r="R6900" s="5" t="s">
        <v>294</v>
      </c>
    </row>
    <row r="6901" spans="1:21" x14ac:dyDescent="0.35">
      <c r="A6901" s="5" t="s">
        <v>18262</v>
      </c>
      <c r="B6901" s="5" t="s">
        <v>1236</v>
      </c>
      <c r="C6901" s="5" t="s">
        <v>18246</v>
      </c>
      <c r="D6901" s="5" t="s">
        <v>18</v>
      </c>
      <c r="E6901" s="5">
        <v>5</v>
      </c>
      <c r="F6901" s="5" t="s">
        <v>294</v>
      </c>
      <c r="G6901" s="5" t="s">
        <v>294</v>
      </c>
      <c r="J6901" s="5" t="s">
        <v>1194</v>
      </c>
      <c r="M6901" s="5" t="s">
        <v>794</v>
      </c>
      <c r="N6901" s="5" t="s">
        <v>294</v>
      </c>
      <c r="O6901" s="5" t="s">
        <v>294</v>
      </c>
      <c r="P6901" s="5" t="s">
        <v>294</v>
      </c>
      <c r="Q6901" s="5" t="s">
        <v>294</v>
      </c>
      <c r="R6901" s="5" t="s">
        <v>294</v>
      </c>
    </row>
    <row r="6902" spans="1:21" x14ac:dyDescent="0.35">
      <c r="A6902" s="5" t="s">
        <v>18263</v>
      </c>
      <c r="B6902" s="5" t="s">
        <v>18264</v>
      </c>
      <c r="C6902" s="5" t="s">
        <v>18236</v>
      </c>
      <c r="D6902" s="5" t="s">
        <v>22</v>
      </c>
      <c r="E6902" s="5">
        <v>18</v>
      </c>
      <c r="F6902" s="5" t="s">
        <v>294</v>
      </c>
      <c r="G6902" s="5" t="s">
        <v>294</v>
      </c>
      <c r="M6902" s="5" t="s">
        <v>3826</v>
      </c>
      <c r="N6902" s="5" t="s">
        <v>294</v>
      </c>
      <c r="O6902" s="5" t="s">
        <v>294</v>
      </c>
      <c r="P6902" s="5" t="s">
        <v>294</v>
      </c>
      <c r="Q6902" s="5" t="s">
        <v>294</v>
      </c>
      <c r="R6902" s="5" t="s">
        <v>294</v>
      </c>
    </row>
    <row r="6903" spans="1:21" x14ac:dyDescent="0.35">
      <c r="A6903" s="5" t="s">
        <v>18265</v>
      </c>
      <c r="B6903" s="5" t="s">
        <v>18266</v>
      </c>
      <c r="C6903" s="5" t="s">
        <v>18267</v>
      </c>
      <c r="D6903" s="5" t="s">
        <v>18</v>
      </c>
      <c r="E6903" s="5">
        <v>1</v>
      </c>
      <c r="F6903" s="5" t="s">
        <v>294</v>
      </c>
      <c r="G6903" s="5" t="s">
        <v>297</v>
      </c>
      <c r="L6903" s="5" t="s">
        <v>941</v>
      </c>
      <c r="M6903" s="5" t="s">
        <v>794</v>
      </c>
      <c r="N6903" s="5" t="s">
        <v>294</v>
      </c>
      <c r="O6903" s="5" t="s">
        <v>294</v>
      </c>
      <c r="P6903" s="5" t="s">
        <v>294</v>
      </c>
      <c r="Q6903" s="5" t="s">
        <v>294</v>
      </c>
      <c r="R6903" s="5" t="s">
        <v>294</v>
      </c>
      <c r="S6903" s="5" t="s">
        <v>294</v>
      </c>
    </row>
    <row r="6904" spans="1:21" x14ac:dyDescent="0.35">
      <c r="A6904" s="5" t="s">
        <v>18268</v>
      </c>
      <c r="B6904" s="5" t="s">
        <v>18269</v>
      </c>
      <c r="C6904" s="5" t="s">
        <v>18267</v>
      </c>
      <c r="D6904" s="5" t="s">
        <v>22</v>
      </c>
      <c r="E6904" s="5">
        <v>3</v>
      </c>
      <c r="F6904" s="5" t="s">
        <v>294</v>
      </c>
      <c r="G6904" s="5" t="s">
        <v>294</v>
      </c>
      <c r="H6904" s="5">
        <v>1</v>
      </c>
      <c r="M6904" s="5" t="s">
        <v>794</v>
      </c>
      <c r="N6904" s="5" t="s">
        <v>294</v>
      </c>
      <c r="O6904" s="5" t="s">
        <v>294</v>
      </c>
      <c r="P6904" s="5" t="s">
        <v>294</v>
      </c>
      <c r="Q6904" s="5" t="s">
        <v>294</v>
      </c>
      <c r="R6904" s="5" t="s">
        <v>294</v>
      </c>
    </row>
    <row r="6905" spans="1:21" x14ac:dyDescent="0.35">
      <c r="A6905" s="5" t="s">
        <v>18270</v>
      </c>
      <c r="B6905" s="5" t="s">
        <v>18271</v>
      </c>
      <c r="C6905" s="5" t="s">
        <v>18267</v>
      </c>
      <c r="D6905" s="5" t="s">
        <v>18</v>
      </c>
      <c r="E6905" s="5">
        <v>1</v>
      </c>
      <c r="F6905" s="5" t="s">
        <v>294</v>
      </c>
      <c r="G6905" s="5" t="s">
        <v>297</v>
      </c>
      <c r="L6905" s="5" t="s">
        <v>18272</v>
      </c>
      <c r="M6905" s="5" t="s">
        <v>794</v>
      </c>
      <c r="N6905" s="5" t="s">
        <v>294</v>
      </c>
      <c r="O6905" s="5" t="s">
        <v>294</v>
      </c>
      <c r="P6905" s="5" t="s">
        <v>294</v>
      </c>
      <c r="Q6905" s="5" t="s">
        <v>294</v>
      </c>
      <c r="R6905" s="5" t="s">
        <v>294</v>
      </c>
      <c r="S6905" s="5" t="s">
        <v>5975</v>
      </c>
    </row>
    <row r="6906" spans="1:21" x14ac:dyDescent="0.35">
      <c r="A6906" s="5" t="s">
        <v>18273</v>
      </c>
      <c r="B6906" s="5" t="s">
        <v>235</v>
      </c>
      <c r="C6906" s="5" t="s">
        <v>18267</v>
      </c>
      <c r="D6906" s="5" t="s">
        <v>18</v>
      </c>
      <c r="E6906" s="5">
        <v>40</v>
      </c>
      <c r="F6906" s="5" t="s">
        <v>294</v>
      </c>
      <c r="G6906" s="5" t="s">
        <v>294</v>
      </c>
      <c r="M6906" s="5" t="s">
        <v>794</v>
      </c>
      <c r="N6906" s="5" t="s">
        <v>294</v>
      </c>
      <c r="O6906" s="5" t="s">
        <v>294</v>
      </c>
      <c r="P6906" s="5" t="s">
        <v>294</v>
      </c>
      <c r="Q6906" s="5" t="s">
        <v>294</v>
      </c>
      <c r="R6906" s="5" t="s">
        <v>294</v>
      </c>
    </row>
    <row r="6907" spans="1:21" x14ac:dyDescent="0.35">
      <c r="A6907" s="5" t="s">
        <v>18274</v>
      </c>
      <c r="B6907" s="5" t="s">
        <v>18275</v>
      </c>
      <c r="C6907" s="5" t="s">
        <v>18236</v>
      </c>
      <c r="D6907" s="5" t="s">
        <v>22</v>
      </c>
      <c r="E6907" s="5">
        <v>2</v>
      </c>
      <c r="F6907" s="5" t="s">
        <v>294</v>
      </c>
      <c r="G6907" s="5" t="s">
        <v>294</v>
      </c>
      <c r="M6907" s="5" t="s">
        <v>794</v>
      </c>
      <c r="N6907" s="5" t="s">
        <v>294</v>
      </c>
      <c r="O6907" s="5" t="s">
        <v>294</v>
      </c>
      <c r="P6907" s="5" t="s">
        <v>294</v>
      </c>
      <c r="Q6907" s="5" t="s">
        <v>294</v>
      </c>
      <c r="R6907" s="5" t="s">
        <v>294</v>
      </c>
    </row>
    <row r="6908" spans="1:21" x14ac:dyDescent="0.35">
      <c r="A6908" s="5" t="s">
        <v>18276</v>
      </c>
      <c r="B6908" s="5" t="s">
        <v>18277</v>
      </c>
      <c r="C6908" s="5" t="s">
        <v>18267</v>
      </c>
      <c r="D6908" s="5" t="s">
        <v>22</v>
      </c>
      <c r="E6908" s="5">
        <v>10</v>
      </c>
      <c r="F6908" s="5" t="s">
        <v>294</v>
      </c>
      <c r="G6908" s="5" t="s">
        <v>294</v>
      </c>
      <c r="M6908" s="5" t="s">
        <v>3826</v>
      </c>
      <c r="N6908" s="5" t="s">
        <v>294</v>
      </c>
      <c r="P6908" s="5" t="s">
        <v>294</v>
      </c>
      <c r="Q6908" s="5" t="s">
        <v>294</v>
      </c>
      <c r="R6908" s="5" t="s">
        <v>294</v>
      </c>
    </row>
    <row r="6909" spans="1:21" x14ac:dyDescent="0.35">
      <c r="A6909" s="5" t="s">
        <v>18278</v>
      </c>
      <c r="B6909" s="5" t="s">
        <v>18258</v>
      </c>
      <c r="C6909" s="5" t="s">
        <v>18267</v>
      </c>
      <c r="D6909" s="5" t="s">
        <v>22</v>
      </c>
      <c r="E6909" s="5">
        <v>10</v>
      </c>
      <c r="F6909" s="5" t="s">
        <v>297</v>
      </c>
      <c r="G6909" s="5" t="s">
        <v>294</v>
      </c>
      <c r="M6909" s="5" t="s">
        <v>794</v>
      </c>
      <c r="N6909" s="5" t="s">
        <v>294</v>
      </c>
      <c r="O6909" s="5" t="s">
        <v>294</v>
      </c>
      <c r="P6909" s="5" t="s">
        <v>294</v>
      </c>
      <c r="Q6909" s="5" t="s">
        <v>294</v>
      </c>
      <c r="R6909" s="5" t="s">
        <v>294</v>
      </c>
    </row>
    <row r="6910" spans="1:21" x14ac:dyDescent="0.35">
      <c r="A6910" s="5" t="s">
        <v>18279</v>
      </c>
      <c r="B6910" s="5" t="s">
        <v>3948</v>
      </c>
      <c r="C6910" s="5" t="s">
        <v>18267</v>
      </c>
      <c r="D6910" s="5" t="s">
        <v>18</v>
      </c>
      <c r="E6910" s="5">
        <v>20</v>
      </c>
      <c r="F6910" s="5" t="s">
        <v>294</v>
      </c>
      <c r="G6910" s="5" t="s">
        <v>294</v>
      </c>
      <c r="M6910" s="5" t="s">
        <v>794</v>
      </c>
      <c r="N6910" s="5" t="s">
        <v>294</v>
      </c>
      <c r="O6910" s="5" t="s">
        <v>294</v>
      </c>
      <c r="P6910" s="5" t="s">
        <v>294</v>
      </c>
      <c r="Q6910" s="5" t="s">
        <v>294</v>
      </c>
      <c r="R6910" s="5" t="s">
        <v>294</v>
      </c>
      <c r="U6910" s="5" t="s">
        <v>18280</v>
      </c>
    </row>
    <row r="6911" spans="1:21" x14ac:dyDescent="0.35">
      <c r="A6911" s="5" t="s">
        <v>18281</v>
      </c>
      <c r="B6911" s="5" t="s">
        <v>18282</v>
      </c>
      <c r="C6911" s="5" t="s">
        <v>18267</v>
      </c>
      <c r="D6911" s="5" t="s">
        <v>18</v>
      </c>
      <c r="E6911" s="5">
        <v>20</v>
      </c>
      <c r="F6911" s="5" t="s">
        <v>297</v>
      </c>
      <c r="G6911" s="5" t="s">
        <v>297</v>
      </c>
      <c r="M6911" s="5" t="s">
        <v>794</v>
      </c>
      <c r="N6911" s="5" t="s">
        <v>294</v>
      </c>
      <c r="O6911" s="5" t="s">
        <v>294</v>
      </c>
      <c r="P6911" s="5" t="s">
        <v>294</v>
      </c>
      <c r="Q6911" s="5" t="s">
        <v>294</v>
      </c>
      <c r="R6911" s="5" t="s">
        <v>294</v>
      </c>
    </row>
    <row r="6912" spans="1:21" x14ac:dyDescent="0.35">
      <c r="A6912" s="5" t="s">
        <v>18283</v>
      </c>
      <c r="B6912" s="5" t="s">
        <v>4045</v>
      </c>
      <c r="C6912" s="5" t="s">
        <v>18267</v>
      </c>
      <c r="D6912" s="5" t="s">
        <v>18</v>
      </c>
      <c r="E6912" s="5">
        <v>20</v>
      </c>
      <c r="F6912" s="5" t="s">
        <v>294</v>
      </c>
      <c r="G6912" s="5" t="s">
        <v>294</v>
      </c>
      <c r="M6912" s="5" t="s">
        <v>794</v>
      </c>
      <c r="N6912" s="5" t="s">
        <v>294</v>
      </c>
      <c r="O6912" s="5" t="s">
        <v>294</v>
      </c>
      <c r="P6912" s="5" t="s">
        <v>294</v>
      </c>
      <c r="Q6912" s="5" t="s">
        <v>294</v>
      </c>
      <c r="R6912" s="5" t="s">
        <v>294</v>
      </c>
    </row>
    <row r="6913" spans="1:21" x14ac:dyDescent="0.35">
      <c r="A6913" s="5" t="s">
        <v>18284</v>
      </c>
      <c r="B6913" s="5" t="s">
        <v>10190</v>
      </c>
      <c r="C6913" s="5" t="s">
        <v>18267</v>
      </c>
      <c r="D6913" s="5" t="s">
        <v>18</v>
      </c>
      <c r="E6913" s="5">
        <v>20</v>
      </c>
      <c r="F6913" s="5" t="s">
        <v>294</v>
      </c>
      <c r="G6913" s="5" t="s">
        <v>294</v>
      </c>
      <c r="M6913" s="5" t="s">
        <v>794</v>
      </c>
      <c r="N6913" s="5" t="s">
        <v>294</v>
      </c>
      <c r="O6913" s="5" t="s">
        <v>294</v>
      </c>
      <c r="P6913" s="5" t="s">
        <v>294</v>
      </c>
      <c r="Q6913" s="5" t="s">
        <v>294</v>
      </c>
      <c r="R6913" s="5" t="s">
        <v>294</v>
      </c>
      <c r="U6913" s="5" t="s">
        <v>18285</v>
      </c>
    </row>
    <row r="6914" spans="1:21" x14ac:dyDescent="0.35">
      <c r="A6914" s="5" t="s">
        <v>18286</v>
      </c>
      <c r="B6914" s="5" t="s">
        <v>18287</v>
      </c>
      <c r="C6914" s="5" t="s">
        <v>18236</v>
      </c>
      <c r="D6914" s="5" t="s">
        <v>18</v>
      </c>
      <c r="E6914" s="5">
        <v>1</v>
      </c>
      <c r="F6914" s="5" t="s">
        <v>294</v>
      </c>
      <c r="G6914" s="5" t="s">
        <v>297</v>
      </c>
      <c r="L6914" s="5" t="s">
        <v>822</v>
      </c>
      <c r="M6914" s="5" t="s">
        <v>794</v>
      </c>
      <c r="N6914" s="5" t="s">
        <v>294</v>
      </c>
      <c r="O6914" s="5" t="s">
        <v>294</v>
      </c>
      <c r="P6914" s="5" t="s">
        <v>294</v>
      </c>
      <c r="Q6914" s="5" t="s">
        <v>294</v>
      </c>
      <c r="R6914" s="5" t="s">
        <v>294</v>
      </c>
      <c r="S6914" s="5" t="s">
        <v>294</v>
      </c>
    </row>
    <row r="6915" spans="1:21" x14ac:dyDescent="0.35">
      <c r="A6915" s="5" t="s">
        <v>18288</v>
      </c>
      <c r="B6915" s="5" t="s">
        <v>18289</v>
      </c>
      <c r="C6915" s="5" t="s">
        <v>18236</v>
      </c>
      <c r="D6915" s="5" t="s">
        <v>16</v>
      </c>
      <c r="E6915" s="5">
        <v>10</v>
      </c>
      <c r="F6915" s="5" t="s">
        <v>294</v>
      </c>
      <c r="G6915" s="5" t="s">
        <v>294</v>
      </c>
      <c r="M6915" s="5" t="s">
        <v>794</v>
      </c>
      <c r="N6915" s="5" t="s">
        <v>294</v>
      </c>
      <c r="O6915" s="5" t="s">
        <v>294</v>
      </c>
      <c r="P6915" s="5" t="s">
        <v>294</v>
      </c>
      <c r="Q6915" s="5" t="s">
        <v>294</v>
      </c>
      <c r="R6915" s="5" t="s">
        <v>294</v>
      </c>
    </row>
    <row r="6916" spans="1:21" x14ac:dyDescent="0.35">
      <c r="A6916" s="5" t="s">
        <v>18290</v>
      </c>
      <c r="B6916" s="5" t="s">
        <v>18291</v>
      </c>
      <c r="C6916" s="5" t="s">
        <v>18236</v>
      </c>
      <c r="D6916" s="5" t="s">
        <v>18</v>
      </c>
      <c r="E6916" s="5">
        <v>3</v>
      </c>
      <c r="F6916" s="5" t="s">
        <v>294</v>
      </c>
      <c r="G6916" s="5" t="s">
        <v>294</v>
      </c>
      <c r="J6916" s="5" t="s">
        <v>3768</v>
      </c>
      <c r="M6916" s="5" t="s">
        <v>794</v>
      </c>
      <c r="N6916" s="5" t="s">
        <v>294</v>
      </c>
      <c r="O6916" s="5" t="s">
        <v>294</v>
      </c>
      <c r="P6916" s="5" t="s">
        <v>294</v>
      </c>
      <c r="Q6916" s="5" t="s">
        <v>294</v>
      </c>
      <c r="R6916" s="5" t="s">
        <v>294</v>
      </c>
    </row>
    <row r="6917" spans="1:21" x14ac:dyDescent="0.35">
      <c r="A6917" s="5" t="s">
        <v>18292</v>
      </c>
      <c r="B6917" s="5" t="s">
        <v>18293</v>
      </c>
      <c r="C6917" s="5" t="s">
        <v>18236</v>
      </c>
      <c r="D6917" s="5" t="s">
        <v>22</v>
      </c>
      <c r="E6917" s="5">
        <v>18</v>
      </c>
      <c r="F6917" s="5" t="s">
        <v>294</v>
      </c>
      <c r="G6917" s="5" t="s">
        <v>294</v>
      </c>
      <c r="J6917" s="5" t="s">
        <v>15053</v>
      </c>
      <c r="M6917" s="5" t="s">
        <v>794</v>
      </c>
      <c r="N6917" s="5" t="s">
        <v>294</v>
      </c>
      <c r="O6917" s="5" t="s">
        <v>294</v>
      </c>
      <c r="P6917" s="5" t="s">
        <v>294</v>
      </c>
      <c r="Q6917" s="5" t="s">
        <v>294</v>
      </c>
      <c r="R6917" s="5" t="s">
        <v>297</v>
      </c>
    </row>
    <row r="6918" spans="1:21" x14ac:dyDescent="0.35">
      <c r="A6918" s="5" t="s">
        <v>18294</v>
      </c>
      <c r="B6918" s="5" t="s">
        <v>18295</v>
      </c>
      <c r="C6918" s="5" t="s">
        <v>18236</v>
      </c>
      <c r="D6918" s="5" t="s">
        <v>22</v>
      </c>
      <c r="E6918" s="5">
        <v>10</v>
      </c>
      <c r="F6918" s="5" t="s">
        <v>294</v>
      </c>
      <c r="G6918" s="5" t="s">
        <v>294</v>
      </c>
      <c r="M6918" s="5" t="s">
        <v>794</v>
      </c>
      <c r="N6918" s="5" t="s">
        <v>294</v>
      </c>
      <c r="O6918" s="5" t="s">
        <v>294</v>
      </c>
      <c r="P6918" s="5" t="s">
        <v>294</v>
      </c>
      <c r="Q6918" s="5" t="s">
        <v>294</v>
      </c>
      <c r="R6918" s="5" t="s">
        <v>294</v>
      </c>
    </row>
    <row r="6919" spans="1:21" x14ac:dyDescent="0.35">
      <c r="A6919" s="5" t="s">
        <v>18296</v>
      </c>
      <c r="B6919" s="5" t="s">
        <v>18297</v>
      </c>
      <c r="C6919" s="5" t="s">
        <v>18236</v>
      </c>
      <c r="D6919" s="5" t="s">
        <v>16</v>
      </c>
      <c r="E6919" s="5">
        <v>10</v>
      </c>
      <c r="F6919" s="5" t="s">
        <v>294</v>
      </c>
      <c r="G6919" s="5" t="s">
        <v>294</v>
      </c>
      <c r="M6919" s="5" t="s">
        <v>794</v>
      </c>
      <c r="N6919" s="5" t="s">
        <v>294</v>
      </c>
      <c r="O6919" s="5" t="s">
        <v>294</v>
      </c>
      <c r="P6919" s="5" t="s">
        <v>294</v>
      </c>
      <c r="Q6919" s="5" t="s">
        <v>294</v>
      </c>
      <c r="R6919" s="5" t="s">
        <v>294</v>
      </c>
    </row>
    <row r="6920" spans="1:21" x14ac:dyDescent="0.35">
      <c r="A6920" s="5" t="s">
        <v>18298</v>
      </c>
      <c r="B6920" s="5" t="s">
        <v>18299</v>
      </c>
      <c r="C6920" s="5" t="s">
        <v>18236</v>
      </c>
      <c r="D6920" s="5" t="s">
        <v>16</v>
      </c>
      <c r="E6920" s="5">
        <v>10</v>
      </c>
      <c r="F6920" s="5" t="s">
        <v>294</v>
      </c>
      <c r="G6920" s="5" t="s">
        <v>294</v>
      </c>
      <c r="M6920" s="5" t="s">
        <v>794</v>
      </c>
      <c r="N6920" s="5" t="s">
        <v>294</v>
      </c>
      <c r="O6920" s="5" t="s">
        <v>294</v>
      </c>
      <c r="P6920" s="5" t="s">
        <v>294</v>
      </c>
      <c r="Q6920" s="5" t="s">
        <v>294</v>
      </c>
      <c r="R6920" s="5" t="s">
        <v>294</v>
      </c>
    </row>
    <row r="6921" spans="1:21" x14ac:dyDescent="0.35">
      <c r="A6921" s="5" t="s">
        <v>18300</v>
      </c>
      <c r="B6921" s="5" t="s">
        <v>18301</v>
      </c>
      <c r="C6921" s="5" t="s">
        <v>18236</v>
      </c>
      <c r="D6921" s="5" t="s">
        <v>16</v>
      </c>
      <c r="E6921" s="5">
        <v>10</v>
      </c>
      <c r="F6921" s="5" t="s">
        <v>294</v>
      </c>
      <c r="G6921" s="5" t="s">
        <v>294</v>
      </c>
      <c r="M6921" s="5" t="s">
        <v>794</v>
      </c>
      <c r="N6921" s="5" t="s">
        <v>294</v>
      </c>
      <c r="O6921" s="5" t="s">
        <v>294</v>
      </c>
      <c r="P6921" s="5" t="s">
        <v>294</v>
      </c>
      <c r="Q6921" s="5" t="s">
        <v>294</v>
      </c>
      <c r="R6921" s="5" t="s">
        <v>294</v>
      </c>
    </row>
    <row r="6922" spans="1:21" x14ac:dyDescent="0.35">
      <c r="A6922" s="5" t="s">
        <v>18302</v>
      </c>
      <c r="B6922" s="5" t="s">
        <v>18303</v>
      </c>
      <c r="C6922" s="5" t="s">
        <v>18236</v>
      </c>
      <c r="D6922" s="5" t="s">
        <v>18</v>
      </c>
      <c r="E6922" s="5">
        <v>10</v>
      </c>
      <c r="F6922" s="5" t="s">
        <v>294</v>
      </c>
      <c r="G6922" s="5" t="s">
        <v>294</v>
      </c>
      <c r="J6922" s="5" t="s">
        <v>3717</v>
      </c>
      <c r="M6922" s="5" t="s">
        <v>794</v>
      </c>
      <c r="N6922" s="5" t="s">
        <v>294</v>
      </c>
      <c r="O6922" s="5" t="s">
        <v>294</v>
      </c>
      <c r="P6922" s="5" t="s">
        <v>294</v>
      </c>
      <c r="Q6922" s="5" t="s">
        <v>294</v>
      </c>
      <c r="R6922" s="5" t="s">
        <v>294</v>
      </c>
    </row>
    <row r="6923" spans="1:21" x14ac:dyDescent="0.35">
      <c r="A6923" s="5" t="s">
        <v>18304</v>
      </c>
      <c r="B6923" s="5" t="s">
        <v>3764</v>
      </c>
      <c r="C6923" s="5" t="s">
        <v>18236</v>
      </c>
      <c r="D6923" s="5" t="s">
        <v>18</v>
      </c>
      <c r="E6923" s="5">
        <v>5</v>
      </c>
      <c r="F6923" s="5" t="s">
        <v>294</v>
      </c>
      <c r="G6923" s="5" t="s">
        <v>297</v>
      </c>
      <c r="M6923" s="5" t="s">
        <v>794</v>
      </c>
      <c r="N6923" s="5" t="s">
        <v>294</v>
      </c>
      <c r="O6923" s="5" t="s">
        <v>294</v>
      </c>
      <c r="P6923" s="5" t="s">
        <v>294</v>
      </c>
      <c r="Q6923" s="5" t="s">
        <v>294</v>
      </c>
      <c r="R6923" s="5" t="s">
        <v>294</v>
      </c>
    </row>
    <row r="6924" spans="1:21" x14ac:dyDescent="0.35">
      <c r="A6924" s="5" t="s">
        <v>18305</v>
      </c>
      <c r="B6924" s="5" t="s">
        <v>18306</v>
      </c>
      <c r="C6924" s="5" t="s">
        <v>18307</v>
      </c>
      <c r="D6924" s="5" t="s">
        <v>22</v>
      </c>
      <c r="E6924" s="5">
        <v>18</v>
      </c>
      <c r="F6924" s="5" t="s">
        <v>294</v>
      </c>
      <c r="G6924" s="5" t="s">
        <v>294</v>
      </c>
      <c r="J6924" s="5" t="s">
        <v>18236</v>
      </c>
      <c r="M6924" s="5" t="s">
        <v>794</v>
      </c>
      <c r="N6924" s="5" t="s">
        <v>294</v>
      </c>
      <c r="O6924" s="5" t="s">
        <v>294</v>
      </c>
      <c r="P6924" s="5" t="s">
        <v>294</v>
      </c>
      <c r="Q6924" s="5" t="s">
        <v>294</v>
      </c>
      <c r="R6924" s="5" t="s">
        <v>297</v>
      </c>
    </row>
    <row r="6925" spans="1:21" x14ac:dyDescent="0.35">
      <c r="A6925" s="5" t="s">
        <v>18308</v>
      </c>
      <c r="B6925" s="5" t="s">
        <v>4668</v>
      </c>
      <c r="C6925" s="5" t="s">
        <v>18307</v>
      </c>
      <c r="D6925" s="5" t="s">
        <v>22</v>
      </c>
      <c r="E6925" s="5">
        <v>10</v>
      </c>
      <c r="F6925" s="5" t="s">
        <v>294</v>
      </c>
      <c r="G6925" s="5" t="s">
        <v>294</v>
      </c>
      <c r="M6925" s="5" t="s">
        <v>3826</v>
      </c>
      <c r="N6925" s="5" t="s">
        <v>294</v>
      </c>
      <c r="P6925" s="5" t="s">
        <v>294</v>
      </c>
      <c r="Q6925" s="5" t="s">
        <v>294</v>
      </c>
      <c r="R6925" s="5" t="s">
        <v>294</v>
      </c>
    </row>
    <row r="6926" spans="1:21" x14ac:dyDescent="0.35">
      <c r="A6926" s="5" t="s">
        <v>18309</v>
      </c>
      <c r="B6926" s="5" t="s">
        <v>13111</v>
      </c>
      <c r="C6926" s="5" t="s">
        <v>18307</v>
      </c>
      <c r="D6926" s="5" t="s">
        <v>18</v>
      </c>
      <c r="E6926" s="5">
        <v>9</v>
      </c>
      <c r="F6926" s="5" t="s">
        <v>294</v>
      </c>
      <c r="G6926" s="5" t="s">
        <v>294</v>
      </c>
      <c r="J6926" s="5" t="s">
        <v>411</v>
      </c>
      <c r="M6926" s="5" t="s">
        <v>794</v>
      </c>
      <c r="N6926" s="5" t="s">
        <v>294</v>
      </c>
      <c r="O6926" s="5" t="s">
        <v>294</v>
      </c>
      <c r="P6926" s="5" t="s">
        <v>294</v>
      </c>
      <c r="Q6926" s="5" t="s">
        <v>294</v>
      </c>
      <c r="R6926" s="5" t="s">
        <v>297</v>
      </c>
    </row>
    <row r="6927" spans="1:21" x14ac:dyDescent="0.35">
      <c r="A6927" s="5" t="s">
        <v>18310</v>
      </c>
      <c r="B6927" s="5" t="s">
        <v>284</v>
      </c>
      <c r="C6927" s="5" t="s">
        <v>18307</v>
      </c>
      <c r="D6927" s="5" t="s">
        <v>18</v>
      </c>
      <c r="E6927" s="5">
        <v>1</v>
      </c>
      <c r="F6927" s="5" t="s">
        <v>294</v>
      </c>
      <c r="G6927" s="5" t="s">
        <v>297</v>
      </c>
      <c r="L6927" s="5" t="s">
        <v>18311</v>
      </c>
      <c r="M6927" s="5" t="s">
        <v>794</v>
      </c>
      <c r="N6927" s="5" t="s">
        <v>294</v>
      </c>
      <c r="O6927" s="5" t="s">
        <v>294</v>
      </c>
      <c r="P6927" s="5" t="s">
        <v>294</v>
      </c>
      <c r="Q6927" s="5" t="s">
        <v>294</v>
      </c>
      <c r="R6927" s="5" t="s">
        <v>294</v>
      </c>
      <c r="S6927" s="5" t="s">
        <v>294</v>
      </c>
    </row>
    <row r="6928" spans="1:21" x14ac:dyDescent="0.35">
      <c r="A6928" s="5" t="s">
        <v>18312</v>
      </c>
      <c r="B6928" s="5" t="s">
        <v>18313</v>
      </c>
      <c r="C6928" s="5" t="s">
        <v>18236</v>
      </c>
      <c r="D6928" s="5" t="s">
        <v>22</v>
      </c>
      <c r="E6928" s="5">
        <v>18</v>
      </c>
      <c r="F6928" s="5" t="s">
        <v>294</v>
      </c>
      <c r="G6928" s="5" t="s">
        <v>294</v>
      </c>
      <c r="J6928" s="5" t="s">
        <v>10167</v>
      </c>
      <c r="M6928" s="5" t="s">
        <v>794</v>
      </c>
      <c r="N6928" s="5" t="s">
        <v>294</v>
      </c>
      <c r="O6928" s="5" t="s">
        <v>294</v>
      </c>
      <c r="P6928" s="5" t="s">
        <v>294</v>
      </c>
      <c r="Q6928" s="5" t="s">
        <v>294</v>
      </c>
      <c r="R6928" s="5" t="s">
        <v>297</v>
      </c>
    </row>
    <row r="6929" spans="1:22" x14ac:dyDescent="0.35">
      <c r="A6929" s="5" t="s">
        <v>18314</v>
      </c>
      <c r="B6929" s="5" t="s">
        <v>18315</v>
      </c>
      <c r="C6929" s="5" t="s">
        <v>18236</v>
      </c>
      <c r="D6929" s="5" t="s">
        <v>20</v>
      </c>
      <c r="E6929" s="5">
        <v>10</v>
      </c>
      <c r="F6929" s="5" t="s">
        <v>294</v>
      </c>
      <c r="G6929" s="5" t="s">
        <v>294</v>
      </c>
      <c r="M6929" s="5" t="s">
        <v>794</v>
      </c>
      <c r="N6929" s="5" t="s">
        <v>294</v>
      </c>
      <c r="O6929" s="5" t="s">
        <v>294</v>
      </c>
      <c r="P6929" s="5" t="s">
        <v>294</v>
      </c>
      <c r="Q6929" s="5" t="s">
        <v>294</v>
      </c>
      <c r="R6929" s="5" t="s">
        <v>294</v>
      </c>
    </row>
    <row r="6930" spans="1:22" x14ac:dyDescent="0.35">
      <c r="A6930" s="5" t="s">
        <v>18316</v>
      </c>
      <c r="B6930" s="5" t="s">
        <v>18317</v>
      </c>
      <c r="C6930" s="5" t="s">
        <v>18236</v>
      </c>
      <c r="D6930" s="5" t="s">
        <v>18</v>
      </c>
      <c r="E6930" s="5">
        <v>5</v>
      </c>
      <c r="F6930" s="5" t="s">
        <v>294</v>
      </c>
      <c r="G6930" s="5" t="s">
        <v>294</v>
      </c>
      <c r="J6930" s="5" t="s">
        <v>1194</v>
      </c>
      <c r="M6930" s="5" t="s">
        <v>794</v>
      </c>
      <c r="N6930" s="5" t="s">
        <v>294</v>
      </c>
      <c r="O6930" s="5" t="s">
        <v>294</v>
      </c>
      <c r="P6930" s="5" t="s">
        <v>294</v>
      </c>
      <c r="Q6930" s="5" t="s">
        <v>294</v>
      </c>
      <c r="R6930" s="5" t="s">
        <v>294</v>
      </c>
    </row>
    <row r="6931" spans="1:22" x14ac:dyDescent="0.35">
      <c r="A6931" s="5" t="s">
        <v>18318</v>
      </c>
      <c r="B6931" s="5" t="s">
        <v>18319</v>
      </c>
      <c r="C6931" s="5" t="s">
        <v>18320</v>
      </c>
      <c r="D6931" s="5" t="s">
        <v>18</v>
      </c>
      <c r="E6931" s="5">
        <v>1</v>
      </c>
      <c r="F6931" s="5" t="s">
        <v>294</v>
      </c>
      <c r="G6931" s="5" t="s">
        <v>297</v>
      </c>
      <c r="L6931" s="5" t="s">
        <v>822</v>
      </c>
      <c r="M6931" s="5" t="s">
        <v>794</v>
      </c>
      <c r="N6931" s="5" t="s">
        <v>294</v>
      </c>
      <c r="O6931" s="5" t="s">
        <v>294</v>
      </c>
      <c r="P6931" s="5" t="s">
        <v>294</v>
      </c>
      <c r="Q6931" s="5" t="s">
        <v>294</v>
      </c>
      <c r="R6931" s="5" t="s">
        <v>294</v>
      </c>
      <c r="S6931" s="5" t="s">
        <v>294</v>
      </c>
    </row>
    <row r="6932" spans="1:22" x14ac:dyDescent="0.35">
      <c r="A6932" s="5" t="s">
        <v>18321</v>
      </c>
      <c r="B6932" s="5" t="s">
        <v>235</v>
      </c>
      <c r="C6932" s="5" t="s">
        <v>18320</v>
      </c>
      <c r="D6932" s="5" t="s">
        <v>18</v>
      </c>
      <c r="E6932" s="5">
        <v>50</v>
      </c>
      <c r="F6932" s="5" t="s">
        <v>294</v>
      </c>
      <c r="G6932" s="5" t="s">
        <v>294</v>
      </c>
      <c r="M6932" s="5" t="s">
        <v>794</v>
      </c>
      <c r="N6932" s="5" t="s">
        <v>297</v>
      </c>
      <c r="O6932" s="5" t="s">
        <v>297</v>
      </c>
      <c r="P6932" s="5" t="s">
        <v>294</v>
      </c>
      <c r="Q6932" s="5" t="s">
        <v>297</v>
      </c>
      <c r="R6932" s="5" t="s">
        <v>294</v>
      </c>
    </row>
    <row r="6933" spans="1:22" x14ac:dyDescent="0.35">
      <c r="A6933" s="5" t="s">
        <v>18322</v>
      </c>
      <c r="B6933" s="5" t="s">
        <v>18323</v>
      </c>
      <c r="C6933" s="5" t="s">
        <v>18320</v>
      </c>
      <c r="D6933" s="5" t="s">
        <v>18</v>
      </c>
      <c r="E6933" s="5">
        <v>20</v>
      </c>
      <c r="F6933" s="5" t="s">
        <v>294</v>
      </c>
      <c r="G6933" s="5" t="s">
        <v>294</v>
      </c>
      <c r="M6933" s="5" t="s">
        <v>794</v>
      </c>
      <c r="N6933" s="5" t="s">
        <v>294</v>
      </c>
      <c r="O6933" s="5" t="s">
        <v>294</v>
      </c>
      <c r="P6933" s="5" t="s">
        <v>294</v>
      </c>
      <c r="Q6933" s="5" t="s">
        <v>294</v>
      </c>
      <c r="R6933" s="5" t="s">
        <v>294</v>
      </c>
    </row>
    <row r="6934" spans="1:22" x14ac:dyDescent="0.35">
      <c r="A6934" s="5" t="s">
        <v>18324</v>
      </c>
      <c r="B6934" s="5" t="s">
        <v>18325</v>
      </c>
      <c r="C6934" s="5" t="s">
        <v>18320</v>
      </c>
      <c r="D6934" s="5" t="s">
        <v>18</v>
      </c>
      <c r="E6934" s="5">
        <v>20</v>
      </c>
      <c r="F6934" s="5" t="s">
        <v>294</v>
      </c>
      <c r="G6934" s="5" t="s">
        <v>294</v>
      </c>
      <c r="M6934" s="5" t="s">
        <v>794</v>
      </c>
      <c r="N6934" s="5" t="s">
        <v>297</v>
      </c>
      <c r="O6934" s="5" t="s">
        <v>297</v>
      </c>
      <c r="P6934" s="5" t="s">
        <v>294</v>
      </c>
      <c r="Q6934" s="5" t="s">
        <v>297</v>
      </c>
      <c r="R6934" s="5" t="s">
        <v>294</v>
      </c>
    </row>
    <row r="6935" spans="1:22" x14ac:dyDescent="0.35">
      <c r="A6935" s="5" t="s">
        <v>18326</v>
      </c>
      <c r="B6935" s="5" t="s">
        <v>4668</v>
      </c>
      <c r="C6935" s="5" t="s">
        <v>18320</v>
      </c>
      <c r="D6935" s="5" t="s">
        <v>22</v>
      </c>
      <c r="E6935" s="5">
        <v>9</v>
      </c>
      <c r="F6935" s="5" t="s">
        <v>294</v>
      </c>
      <c r="G6935" s="5" t="s">
        <v>294</v>
      </c>
      <c r="M6935" s="5" t="s">
        <v>3826</v>
      </c>
      <c r="N6935" s="5" t="s">
        <v>294</v>
      </c>
      <c r="P6935" s="5" t="s">
        <v>294</v>
      </c>
      <c r="Q6935" s="5" t="s">
        <v>294</v>
      </c>
      <c r="R6935" s="5" t="s">
        <v>294</v>
      </c>
    </row>
    <row r="6936" spans="1:22" x14ac:dyDescent="0.35">
      <c r="A6936" s="5" t="s">
        <v>18327</v>
      </c>
      <c r="B6936" s="5" t="s">
        <v>3945</v>
      </c>
      <c r="C6936" s="5" t="s">
        <v>18320</v>
      </c>
      <c r="D6936" s="5" t="s">
        <v>18</v>
      </c>
      <c r="E6936" s="5">
        <v>20</v>
      </c>
      <c r="F6936" s="5" t="s">
        <v>294</v>
      </c>
      <c r="G6936" s="5" t="s">
        <v>294</v>
      </c>
      <c r="M6936" s="5" t="s">
        <v>794</v>
      </c>
      <c r="N6936" s="5" t="s">
        <v>294</v>
      </c>
      <c r="O6936" s="5" t="s">
        <v>294</v>
      </c>
      <c r="P6936" s="5" t="s">
        <v>294</v>
      </c>
      <c r="Q6936" s="5" t="s">
        <v>294</v>
      </c>
      <c r="R6936" s="5" t="s">
        <v>294</v>
      </c>
    </row>
    <row r="6937" spans="1:22" x14ac:dyDescent="0.35">
      <c r="A6937" s="5" t="s">
        <v>18328</v>
      </c>
      <c r="B6937" s="5" t="s">
        <v>495</v>
      </c>
      <c r="C6937" s="5" t="s">
        <v>18320</v>
      </c>
      <c r="D6937" s="5" t="s">
        <v>18</v>
      </c>
      <c r="E6937" s="5">
        <v>20</v>
      </c>
      <c r="F6937" s="5" t="s">
        <v>294</v>
      </c>
      <c r="G6937" s="5" t="s">
        <v>297</v>
      </c>
      <c r="M6937" s="5" t="s">
        <v>794</v>
      </c>
      <c r="N6937" s="5" t="s">
        <v>294</v>
      </c>
      <c r="O6937" s="5" t="s">
        <v>294</v>
      </c>
      <c r="P6937" s="5" t="s">
        <v>294</v>
      </c>
      <c r="Q6937" s="5" t="s">
        <v>294</v>
      </c>
      <c r="R6937" s="5" t="s">
        <v>294</v>
      </c>
    </row>
    <row r="6938" spans="1:22" x14ac:dyDescent="0.35">
      <c r="A6938" s="5" t="s">
        <v>18329</v>
      </c>
      <c r="B6938" s="5" t="s">
        <v>18330</v>
      </c>
      <c r="C6938" s="5" t="s">
        <v>15053</v>
      </c>
      <c r="D6938" s="5" t="s">
        <v>18</v>
      </c>
      <c r="E6938" s="5">
        <v>1</v>
      </c>
      <c r="F6938" s="5" t="s">
        <v>294</v>
      </c>
      <c r="G6938" s="5" t="s">
        <v>297</v>
      </c>
      <c r="L6938" s="5" t="s">
        <v>18331</v>
      </c>
      <c r="M6938" s="5" t="s">
        <v>794</v>
      </c>
      <c r="N6938" s="5" t="s">
        <v>297</v>
      </c>
      <c r="O6938" s="5" t="s">
        <v>297</v>
      </c>
      <c r="Q6938" s="5" t="s">
        <v>297</v>
      </c>
      <c r="R6938" s="5" t="s">
        <v>294</v>
      </c>
      <c r="V6938" s="5" t="s">
        <v>18329</v>
      </c>
    </row>
    <row r="6939" spans="1:22" x14ac:dyDescent="0.35">
      <c r="A6939" s="5" t="s">
        <v>1576</v>
      </c>
      <c r="B6939" s="5" t="s">
        <v>18332</v>
      </c>
      <c r="C6939" s="5" t="s">
        <v>15053</v>
      </c>
      <c r="D6939" s="5" t="s">
        <v>20</v>
      </c>
      <c r="E6939" s="5">
        <v>10</v>
      </c>
      <c r="F6939" s="5" t="s">
        <v>294</v>
      </c>
      <c r="G6939" s="5" t="s">
        <v>294</v>
      </c>
      <c r="M6939" s="5" t="s">
        <v>794</v>
      </c>
      <c r="N6939" s="5" t="s">
        <v>294</v>
      </c>
      <c r="R6939" s="5" t="s">
        <v>294</v>
      </c>
      <c r="V6939" s="5" t="s">
        <v>1576</v>
      </c>
    </row>
    <row r="6940" spans="1:22" x14ac:dyDescent="0.35">
      <c r="A6940" s="5" t="s">
        <v>1572</v>
      </c>
      <c r="B6940" s="5" t="s">
        <v>18333</v>
      </c>
      <c r="C6940" s="5" t="s">
        <v>15053</v>
      </c>
      <c r="D6940" s="5" t="s">
        <v>18</v>
      </c>
      <c r="E6940" s="5">
        <v>3</v>
      </c>
      <c r="F6940" s="5" t="s">
        <v>294</v>
      </c>
      <c r="G6940" s="5" t="s">
        <v>294</v>
      </c>
      <c r="J6940" s="5" t="s">
        <v>3768</v>
      </c>
      <c r="M6940" s="5" t="s">
        <v>794</v>
      </c>
      <c r="N6940" s="5" t="s">
        <v>294</v>
      </c>
      <c r="R6940" s="5" t="s">
        <v>294</v>
      </c>
      <c r="V6940" s="5" t="s">
        <v>1572</v>
      </c>
    </row>
    <row r="6941" spans="1:22" x14ac:dyDescent="0.35">
      <c r="A6941" s="5" t="s">
        <v>1577</v>
      </c>
      <c r="B6941" s="5" t="s">
        <v>18334</v>
      </c>
      <c r="C6941" s="5" t="s">
        <v>15053</v>
      </c>
      <c r="D6941" s="5" t="s">
        <v>28</v>
      </c>
      <c r="E6941" s="5">
        <v>6</v>
      </c>
      <c r="F6941" s="5" t="s">
        <v>294</v>
      </c>
      <c r="G6941" s="5" t="s">
        <v>294</v>
      </c>
      <c r="M6941" s="5" t="s">
        <v>794</v>
      </c>
      <c r="N6941" s="5" t="s">
        <v>294</v>
      </c>
      <c r="R6941" s="5" t="s">
        <v>294</v>
      </c>
      <c r="V6941" s="5" t="s">
        <v>1577</v>
      </c>
    </row>
    <row r="6942" spans="1:22" x14ac:dyDescent="0.35">
      <c r="A6942" s="5" t="s">
        <v>1580</v>
      </c>
      <c r="B6942" s="5" t="s">
        <v>18335</v>
      </c>
      <c r="C6942" s="5" t="s">
        <v>15053</v>
      </c>
      <c r="D6942" s="5" t="s">
        <v>20</v>
      </c>
      <c r="E6942" s="5">
        <v>10</v>
      </c>
      <c r="F6942" s="5" t="s">
        <v>294</v>
      </c>
      <c r="G6942" s="5" t="s">
        <v>294</v>
      </c>
      <c r="M6942" s="5" t="s">
        <v>794</v>
      </c>
      <c r="N6942" s="5" t="s">
        <v>294</v>
      </c>
      <c r="R6942" s="5" t="s">
        <v>294</v>
      </c>
      <c r="V6942" s="5" t="s">
        <v>1580</v>
      </c>
    </row>
    <row r="6943" spans="1:22" x14ac:dyDescent="0.35">
      <c r="A6943" s="5" t="s">
        <v>18336</v>
      </c>
      <c r="B6943" s="5" t="s">
        <v>18337</v>
      </c>
      <c r="C6943" s="5" t="s">
        <v>15053</v>
      </c>
      <c r="D6943" s="5" t="s">
        <v>20</v>
      </c>
      <c r="E6943" s="5">
        <v>10</v>
      </c>
      <c r="F6943" s="5" t="s">
        <v>294</v>
      </c>
      <c r="G6943" s="5" t="s">
        <v>294</v>
      </c>
      <c r="M6943" s="5" t="s">
        <v>794</v>
      </c>
      <c r="N6943" s="5" t="s">
        <v>297</v>
      </c>
      <c r="O6943" s="5" t="s">
        <v>297</v>
      </c>
      <c r="P6943" s="5" t="s">
        <v>294</v>
      </c>
      <c r="Q6943" s="5" t="s">
        <v>297</v>
      </c>
      <c r="R6943" s="5" t="s">
        <v>294</v>
      </c>
      <c r="V6943" s="5" t="s">
        <v>18338</v>
      </c>
    </row>
    <row r="6944" spans="1:22" x14ac:dyDescent="0.35">
      <c r="A6944" s="5" t="s">
        <v>18339</v>
      </c>
      <c r="B6944" s="5" t="s">
        <v>18340</v>
      </c>
      <c r="C6944" s="5" t="s">
        <v>15053</v>
      </c>
      <c r="D6944" s="5" t="s">
        <v>20</v>
      </c>
      <c r="E6944" s="5">
        <v>10</v>
      </c>
      <c r="F6944" s="5" t="s">
        <v>294</v>
      </c>
      <c r="G6944" s="5" t="s">
        <v>294</v>
      </c>
      <c r="M6944" s="5" t="s">
        <v>794</v>
      </c>
      <c r="N6944" s="5" t="s">
        <v>294</v>
      </c>
      <c r="O6944" s="5" t="s">
        <v>294</v>
      </c>
      <c r="P6944" s="5" t="s">
        <v>294</v>
      </c>
      <c r="Q6944" s="5" t="s">
        <v>294</v>
      </c>
      <c r="R6944" s="5" t="s">
        <v>294</v>
      </c>
      <c r="V6944" s="5" t="s">
        <v>18341</v>
      </c>
    </row>
    <row r="6945" spans="1:22" x14ac:dyDescent="0.35">
      <c r="A6945" s="5" t="s">
        <v>1581</v>
      </c>
      <c r="B6945" s="5" t="s">
        <v>18342</v>
      </c>
      <c r="C6945" s="5" t="s">
        <v>15053</v>
      </c>
      <c r="D6945" s="5" t="s">
        <v>18</v>
      </c>
      <c r="E6945" s="5">
        <v>1</v>
      </c>
      <c r="F6945" s="5" t="s">
        <v>294</v>
      </c>
      <c r="G6945" s="5" t="s">
        <v>294</v>
      </c>
      <c r="L6945" s="5" t="s">
        <v>18343</v>
      </c>
      <c r="M6945" s="5" t="s">
        <v>794</v>
      </c>
      <c r="N6945" s="5" t="s">
        <v>294</v>
      </c>
      <c r="O6945" s="5" t="s">
        <v>294</v>
      </c>
      <c r="P6945" s="5" t="s">
        <v>294</v>
      </c>
      <c r="Q6945" s="5" t="s">
        <v>294</v>
      </c>
      <c r="R6945" s="5" t="s">
        <v>294</v>
      </c>
      <c r="V6945" s="5" t="s">
        <v>1581</v>
      </c>
    </row>
    <row r="6946" spans="1:22" x14ac:dyDescent="0.35">
      <c r="A6946" s="5" t="s">
        <v>18344</v>
      </c>
      <c r="B6946" s="5" t="s">
        <v>18345</v>
      </c>
      <c r="C6946" s="5" t="s">
        <v>15053</v>
      </c>
      <c r="D6946" s="5" t="s">
        <v>18</v>
      </c>
      <c r="E6946" s="5">
        <v>25</v>
      </c>
      <c r="F6946" s="5" t="s">
        <v>294</v>
      </c>
      <c r="G6946" s="5" t="s">
        <v>294</v>
      </c>
      <c r="M6946" s="5" t="s">
        <v>794</v>
      </c>
      <c r="N6946" s="5" t="s">
        <v>297</v>
      </c>
      <c r="O6946" s="5" t="s">
        <v>297</v>
      </c>
      <c r="P6946" s="5" t="s">
        <v>294</v>
      </c>
      <c r="Q6946" s="5" t="s">
        <v>297</v>
      </c>
      <c r="R6946" s="5" t="s">
        <v>294</v>
      </c>
      <c r="V6946" s="5" t="s">
        <v>18344</v>
      </c>
    </row>
    <row r="6947" spans="1:22" x14ac:dyDescent="0.35">
      <c r="A6947" s="5" t="s">
        <v>18346</v>
      </c>
      <c r="B6947" s="5" t="s">
        <v>18347</v>
      </c>
      <c r="C6947" s="5" t="s">
        <v>15053</v>
      </c>
      <c r="D6947" s="5" t="s">
        <v>22</v>
      </c>
      <c r="E6947" s="5">
        <v>3</v>
      </c>
      <c r="F6947" s="5" t="s">
        <v>294</v>
      </c>
      <c r="G6947" s="5" t="s">
        <v>294</v>
      </c>
      <c r="M6947" s="5" t="s">
        <v>794</v>
      </c>
      <c r="N6947" s="5" t="s">
        <v>297</v>
      </c>
      <c r="O6947" s="5" t="s">
        <v>297</v>
      </c>
      <c r="P6947" s="5" t="s">
        <v>294</v>
      </c>
      <c r="Q6947" s="5" t="s">
        <v>297</v>
      </c>
      <c r="R6947" s="5" t="s">
        <v>294</v>
      </c>
    </row>
    <row r="6948" spans="1:22" x14ac:dyDescent="0.35">
      <c r="A6948" s="5" t="s">
        <v>1579</v>
      </c>
      <c r="B6948" s="5" t="s">
        <v>18348</v>
      </c>
      <c r="C6948" s="5" t="s">
        <v>15053</v>
      </c>
      <c r="D6948" s="5" t="s">
        <v>20</v>
      </c>
      <c r="E6948" s="5">
        <v>10</v>
      </c>
      <c r="F6948" s="5" t="s">
        <v>294</v>
      </c>
      <c r="G6948" s="5" t="s">
        <v>294</v>
      </c>
      <c r="M6948" s="5" t="s">
        <v>794</v>
      </c>
      <c r="N6948" s="5" t="s">
        <v>294</v>
      </c>
      <c r="R6948" s="5" t="s">
        <v>294</v>
      </c>
      <c r="V6948" s="5" t="s">
        <v>1579</v>
      </c>
    </row>
    <row r="6949" spans="1:22" x14ac:dyDescent="0.35">
      <c r="A6949" s="5" t="s">
        <v>18349</v>
      </c>
      <c r="B6949" s="5" t="s">
        <v>18350</v>
      </c>
      <c r="C6949" s="5" t="s">
        <v>15053</v>
      </c>
      <c r="D6949" s="5" t="s">
        <v>18</v>
      </c>
      <c r="E6949" s="5">
        <v>1</v>
      </c>
      <c r="F6949" s="5" t="s">
        <v>294</v>
      </c>
      <c r="G6949" s="5" t="s">
        <v>297</v>
      </c>
      <c r="L6949" s="5" t="s">
        <v>4399</v>
      </c>
      <c r="M6949" s="5" t="s">
        <v>794</v>
      </c>
      <c r="N6949" s="5" t="s">
        <v>294</v>
      </c>
      <c r="R6949" s="5" t="s">
        <v>294</v>
      </c>
      <c r="V6949" s="5" t="s">
        <v>18349</v>
      </c>
    </row>
    <row r="6950" spans="1:22" x14ac:dyDescent="0.35">
      <c r="A6950" s="5" t="s">
        <v>18351</v>
      </c>
      <c r="B6950" s="5" t="s">
        <v>18352</v>
      </c>
      <c r="C6950" s="5" t="s">
        <v>15053</v>
      </c>
      <c r="D6950" s="5" t="s">
        <v>18</v>
      </c>
      <c r="E6950" s="5">
        <v>1</v>
      </c>
      <c r="F6950" s="5" t="s">
        <v>294</v>
      </c>
      <c r="G6950" s="5" t="s">
        <v>297</v>
      </c>
      <c r="L6950" s="5" t="s">
        <v>941</v>
      </c>
      <c r="M6950" s="5" t="s">
        <v>794</v>
      </c>
      <c r="N6950" s="5" t="s">
        <v>294</v>
      </c>
      <c r="O6950" s="5" t="s">
        <v>294</v>
      </c>
      <c r="P6950" s="5" t="s">
        <v>294</v>
      </c>
      <c r="Q6950" s="5" t="s">
        <v>294</v>
      </c>
      <c r="R6950" s="5" t="s">
        <v>294</v>
      </c>
      <c r="V6950" s="5" t="s">
        <v>18353</v>
      </c>
    </row>
    <row r="6951" spans="1:22" x14ac:dyDescent="0.35">
      <c r="A6951" s="5" t="s">
        <v>18354</v>
      </c>
      <c r="B6951" s="5" t="s">
        <v>18355</v>
      </c>
      <c r="C6951" s="5" t="s">
        <v>15053</v>
      </c>
      <c r="D6951" s="5" t="s">
        <v>18</v>
      </c>
      <c r="E6951" s="5">
        <v>1</v>
      </c>
      <c r="F6951" s="5" t="s">
        <v>294</v>
      </c>
      <c r="G6951" s="5" t="s">
        <v>297</v>
      </c>
      <c r="L6951" s="5" t="s">
        <v>941</v>
      </c>
      <c r="M6951" s="5" t="s">
        <v>794</v>
      </c>
      <c r="N6951" s="5" t="s">
        <v>294</v>
      </c>
      <c r="O6951" s="5" t="s">
        <v>294</v>
      </c>
      <c r="P6951" s="5" t="s">
        <v>294</v>
      </c>
      <c r="Q6951" s="5" t="s">
        <v>294</v>
      </c>
      <c r="R6951" s="5" t="s">
        <v>294</v>
      </c>
      <c r="V6951" s="5" t="s">
        <v>18356</v>
      </c>
    </row>
    <row r="6952" spans="1:22" x14ac:dyDescent="0.35">
      <c r="A6952" s="5" t="s">
        <v>18357</v>
      </c>
      <c r="B6952" s="5" t="s">
        <v>18358</v>
      </c>
      <c r="C6952" s="5" t="s">
        <v>15053</v>
      </c>
      <c r="D6952" s="5" t="s">
        <v>16</v>
      </c>
      <c r="E6952" s="5">
        <v>16</v>
      </c>
      <c r="F6952" s="5" t="s">
        <v>294</v>
      </c>
      <c r="G6952" s="5" t="s">
        <v>294</v>
      </c>
      <c r="M6952" s="5" t="s">
        <v>794</v>
      </c>
      <c r="N6952" s="5" t="s">
        <v>294</v>
      </c>
      <c r="O6952" s="5" t="s">
        <v>294</v>
      </c>
      <c r="P6952" s="5" t="s">
        <v>294</v>
      </c>
      <c r="Q6952" s="5" t="s">
        <v>294</v>
      </c>
      <c r="R6952" s="5" t="s">
        <v>294</v>
      </c>
      <c r="V6952" s="5" t="s">
        <v>18357</v>
      </c>
    </row>
    <row r="6953" spans="1:22" x14ac:dyDescent="0.35">
      <c r="A6953" s="5" t="s">
        <v>18359</v>
      </c>
      <c r="B6953" s="5" t="s">
        <v>18360</v>
      </c>
      <c r="C6953" s="5" t="s">
        <v>15053</v>
      </c>
      <c r="D6953" s="5" t="s">
        <v>16</v>
      </c>
      <c r="E6953" s="5">
        <v>12</v>
      </c>
      <c r="F6953" s="5" t="s">
        <v>294</v>
      </c>
      <c r="G6953" s="5" t="s">
        <v>294</v>
      </c>
      <c r="M6953" s="5" t="s">
        <v>794</v>
      </c>
      <c r="N6953" s="5" t="s">
        <v>294</v>
      </c>
      <c r="R6953" s="5" t="s">
        <v>294</v>
      </c>
      <c r="V6953" s="5" t="s">
        <v>18359</v>
      </c>
    </row>
    <row r="6954" spans="1:22" x14ac:dyDescent="0.35">
      <c r="A6954" s="5" t="s">
        <v>18361</v>
      </c>
      <c r="B6954" s="5" t="s">
        <v>18362</v>
      </c>
      <c r="C6954" s="5" t="s">
        <v>15053</v>
      </c>
      <c r="D6954" s="5" t="s">
        <v>20</v>
      </c>
      <c r="E6954" s="5">
        <v>10</v>
      </c>
      <c r="F6954" s="5" t="s">
        <v>294</v>
      </c>
      <c r="G6954" s="5" t="s">
        <v>294</v>
      </c>
      <c r="M6954" s="5" t="s">
        <v>794</v>
      </c>
      <c r="N6954" s="5" t="s">
        <v>294</v>
      </c>
      <c r="R6954" s="5" t="s">
        <v>297</v>
      </c>
      <c r="V6954" s="5" t="s">
        <v>18361</v>
      </c>
    </row>
    <row r="6955" spans="1:22" x14ac:dyDescent="0.35">
      <c r="A6955" s="5" t="s">
        <v>18363</v>
      </c>
      <c r="B6955" s="5" t="s">
        <v>18364</v>
      </c>
      <c r="C6955" s="5" t="s">
        <v>15053</v>
      </c>
      <c r="D6955" s="5" t="s">
        <v>22</v>
      </c>
      <c r="E6955" s="5">
        <v>8</v>
      </c>
      <c r="F6955" s="5" t="s">
        <v>294</v>
      </c>
      <c r="G6955" s="5" t="s">
        <v>294</v>
      </c>
      <c r="M6955" s="5" t="s">
        <v>794</v>
      </c>
      <c r="N6955" s="5" t="s">
        <v>294</v>
      </c>
      <c r="R6955" s="5" t="s">
        <v>294</v>
      </c>
      <c r="V6955" s="5" t="s">
        <v>18363</v>
      </c>
    </row>
    <row r="6956" spans="1:22" x14ac:dyDescent="0.35">
      <c r="A6956" s="5" t="s">
        <v>1584</v>
      </c>
      <c r="B6956" s="5" t="s">
        <v>18365</v>
      </c>
      <c r="C6956" s="5" t="s">
        <v>15053</v>
      </c>
      <c r="D6956" s="5" t="s">
        <v>16</v>
      </c>
      <c r="E6956" s="5">
        <v>12</v>
      </c>
      <c r="F6956" s="5" t="s">
        <v>294</v>
      </c>
      <c r="G6956" s="5" t="s">
        <v>294</v>
      </c>
      <c r="M6956" s="5" t="s">
        <v>794</v>
      </c>
      <c r="N6956" s="5" t="s">
        <v>294</v>
      </c>
      <c r="R6956" s="5" t="s">
        <v>294</v>
      </c>
      <c r="V6956" s="5" t="s">
        <v>1584</v>
      </c>
    </row>
    <row r="6957" spans="1:22" x14ac:dyDescent="0.35">
      <c r="A6957" s="5" t="s">
        <v>1585</v>
      </c>
      <c r="B6957" s="5" t="s">
        <v>18366</v>
      </c>
      <c r="C6957" s="5" t="s">
        <v>15053</v>
      </c>
      <c r="D6957" s="5" t="s">
        <v>20</v>
      </c>
      <c r="E6957" s="5">
        <v>10</v>
      </c>
      <c r="F6957" s="5" t="s">
        <v>294</v>
      </c>
      <c r="G6957" s="5" t="s">
        <v>294</v>
      </c>
      <c r="M6957" s="5" t="s">
        <v>794</v>
      </c>
      <c r="N6957" s="5" t="s">
        <v>294</v>
      </c>
      <c r="R6957" s="5" t="s">
        <v>294</v>
      </c>
      <c r="V6957" s="5" t="s">
        <v>1585</v>
      </c>
    </row>
    <row r="6958" spans="1:22" x14ac:dyDescent="0.35">
      <c r="A6958" s="5" t="s">
        <v>1586</v>
      </c>
      <c r="B6958" s="5" t="s">
        <v>18367</v>
      </c>
      <c r="C6958" s="5" t="s">
        <v>15053</v>
      </c>
      <c r="D6958" s="5" t="s">
        <v>18</v>
      </c>
      <c r="E6958" s="5">
        <v>4</v>
      </c>
      <c r="F6958" s="5" t="s">
        <v>294</v>
      </c>
      <c r="G6958" s="5" t="s">
        <v>294</v>
      </c>
      <c r="M6958" s="5" t="s">
        <v>794</v>
      </c>
      <c r="N6958" s="5" t="s">
        <v>294</v>
      </c>
      <c r="O6958" s="5" t="s">
        <v>294</v>
      </c>
      <c r="P6958" s="5" t="s">
        <v>294</v>
      </c>
      <c r="Q6958" s="5" t="s">
        <v>294</v>
      </c>
      <c r="R6958" s="5" t="s">
        <v>294</v>
      </c>
      <c r="V6958" s="5" t="s">
        <v>18368</v>
      </c>
    </row>
    <row r="6959" spans="1:22" x14ac:dyDescent="0.35">
      <c r="A6959" s="5" t="s">
        <v>18369</v>
      </c>
      <c r="B6959" s="5" t="s">
        <v>18370</v>
      </c>
      <c r="C6959" s="5" t="s">
        <v>15053</v>
      </c>
      <c r="D6959" s="5" t="s">
        <v>20</v>
      </c>
      <c r="E6959" s="5">
        <v>10</v>
      </c>
      <c r="F6959" s="5" t="s">
        <v>294</v>
      </c>
      <c r="G6959" s="5" t="s">
        <v>294</v>
      </c>
      <c r="M6959" s="5" t="s">
        <v>794</v>
      </c>
      <c r="N6959" s="5" t="s">
        <v>297</v>
      </c>
      <c r="O6959" s="5" t="s">
        <v>297</v>
      </c>
      <c r="P6959" s="5" t="s">
        <v>294</v>
      </c>
      <c r="Q6959" s="5" t="s">
        <v>297</v>
      </c>
      <c r="R6959" s="5" t="s">
        <v>294</v>
      </c>
      <c r="V6959" s="5" t="s">
        <v>18369</v>
      </c>
    </row>
    <row r="6960" spans="1:22" x14ac:dyDescent="0.35">
      <c r="A6960" s="5" t="s">
        <v>18371</v>
      </c>
      <c r="B6960" s="5" t="s">
        <v>18372</v>
      </c>
      <c r="C6960" s="5" t="s">
        <v>15053</v>
      </c>
      <c r="D6960" s="5" t="s">
        <v>22</v>
      </c>
      <c r="E6960" s="5">
        <v>8</v>
      </c>
      <c r="F6960" s="5" t="s">
        <v>294</v>
      </c>
      <c r="G6960" s="5" t="s">
        <v>294</v>
      </c>
      <c r="M6960" s="5" t="s">
        <v>3826</v>
      </c>
      <c r="N6960" s="5" t="s">
        <v>294</v>
      </c>
      <c r="R6960" s="5" t="s">
        <v>294</v>
      </c>
      <c r="V6960" s="5" t="s">
        <v>18371</v>
      </c>
    </row>
    <row r="6961" spans="1:22" x14ac:dyDescent="0.35">
      <c r="A6961" s="5" t="s">
        <v>1587</v>
      </c>
      <c r="B6961" s="5" t="s">
        <v>18373</v>
      </c>
      <c r="C6961" s="5" t="s">
        <v>15053</v>
      </c>
      <c r="D6961" s="5" t="s">
        <v>16</v>
      </c>
      <c r="E6961" s="5">
        <v>12</v>
      </c>
      <c r="F6961" s="5" t="s">
        <v>294</v>
      </c>
      <c r="G6961" s="5" t="s">
        <v>294</v>
      </c>
      <c r="M6961" s="5" t="s">
        <v>794</v>
      </c>
      <c r="N6961" s="5" t="s">
        <v>294</v>
      </c>
      <c r="R6961" s="5" t="s">
        <v>294</v>
      </c>
      <c r="V6961" s="5" t="s">
        <v>1587</v>
      </c>
    </row>
    <row r="6962" spans="1:22" x14ac:dyDescent="0.35">
      <c r="A6962" s="5" t="s">
        <v>1588</v>
      </c>
      <c r="B6962" s="5" t="s">
        <v>18374</v>
      </c>
      <c r="C6962" s="5" t="s">
        <v>15053</v>
      </c>
      <c r="D6962" s="5" t="s">
        <v>20</v>
      </c>
      <c r="E6962" s="5">
        <v>10</v>
      </c>
      <c r="F6962" s="5" t="s">
        <v>294</v>
      </c>
      <c r="G6962" s="5" t="s">
        <v>294</v>
      </c>
      <c r="M6962" s="5" t="s">
        <v>794</v>
      </c>
      <c r="N6962" s="5" t="s">
        <v>294</v>
      </c>
      <c r="R6962" s="5" t="s">
        <v>294</v>
      </c>
      <c r="V6962" s="5" t="s">
        <v>1588</v>
      </c>
    </row>
    <row r="6963" spans="1:22" x14ac:dyDescent="0.35">
      <c r="A6963" s="5" t="s">
        <v>1589</v>
      </c>
      <c r="B6963" s="5" t="s">
        <v>18375</v>
      </c>
      <c r="C6963" s="5" t="s">
        <v>15053</v>
      </c>
      <c r="D6963" s="5" t="s">
        <v>18</v>
      </c>
      <c r="E6963" s="5">
        <v>4</v>
      </c>
      <c r="F6963" s="5" t="s">
        <v>294</v>
      </c>
      <c r="G6963" s="5" t="s">
        <v>294</v>
      </c>
      <c r="M6963" s="5" t="s">
        <v>794</v>
      </c>
      <c r="N6963" s="5" t="s">
        <v>294</v>
      </c>
      <c r="P6963" s="5" t="s">
        <v>294</v>
      </c>
      <c r="Q6963" s="5" t="s">
        <v>294</v>
      </c>
      <c r="R6963" s="5" t="s">
        <v>294</v>
      </c>
      <c r="V6963" s="5" t="s">
        <v>18376</v>
      </c>
    </row>
    <row r="6964" spans="1:22" x14ac:dyDescent="0.35">
      <c r="A6964" s="5" t="s">
        <v>18377</v>
      </c>
      <c r="B6964" s="5" t="s">
        <v>18378</v>
      </c>
      <c r="C6964" s="5" t="s">
        <v>15053</v>
      </c>
      <c r="D6964" s="5" t="s">
        <v>22</v>
      </c>
      <c r="E6964" s="5">
        <v>3</v>
      </c>
      <c r="F6964" s="5" t="s">
        <v>294</v>
      </c>
      <c r="G6964" s="5" t="s">
        <v>294</v>
      </c>
      <c r="H6964" s="5">
        <v>0</v>
      </c>
      <c r="I6964" s="5">
        <v>999</v>
      </c>
      <c r="M6964" s="5" t="s">
        <v>794</v>
      </c>
      <c r="N6964" s="5" t="s">
        <v>294</v>
      </c>
      <c r="P6964" s="5" t="s">
        <v>294</v>
      </c>
      <c r="Q6964" s="5" t="s">
        <v>294</v>
      </c>
      <c r="R6964" s="5" t="s">
        <v>294</v>
      </c>
      <c r="S6964" s="5" t="s">
        <v>2333</v>
      </c>
      <c r="V6964" s="5" t="s">
        <v>18377</v>
      </c>
    </row>
    <row r="6965" spans="1:22" x14ac:dyDescent="0.35">
      <c r="A6965" s="5" t="s">
        <v>18379</v>
      </c>
      <c r="B6965" s="5" t="s">
        <v>18380</v>
      </c>
      <c r="C6965" s="5" t="s">
        <v>1590</v>
      </c>
      <c r="D6965" s="5" t="s">
        <v>22</v>
      </c>
      <c r="E6965" s="5">
        <v>9</v>
      </c>
      <c r="F6965" s="5" t="s">
        <v>294</v>
      </c>
      <c r="G6965" s="5" t="s">
        <v>294</v>
      </c>
      <c r="J6965" s="5" t="s">
        <v>628</v>
      </c>
      <c r="M6965" s="5" t="s">
        <v>794</v>
      </c>
      <c r="N6965" s="5" t="s">
        <v>294</v>
      </c>
      <c r="O6965" s="5" t="s">
        <v>294</v>
      </c>
      <c r="P6965" s="5" t="s">
        <v>294</v>
      </c>
      <c r="Q6965" s="5" t="s">
        <v>294</v>
      </c>
      <c r="R6965" s="5" t="s">
        <v>297</v>
      </c>
    </row>
    <row r="6966" spans="1:22" x14ac:dyDescent="0.35">
      <c r="A6966" s="5" t="s">
        <v>18381</v>
      </c>
      <c r="B6966" s="5" t="s">
        <v>18382</v>
      </c>
      <c r="C6966" s="5" t="s">
        <v>1590</v>
      </c>
      <c r="D6966" s="5" t="s">
        <v>22</v>
      </c>
      <c r="E6966" s="5">
        <v>15</v>
      </c>
      <c r="F6966" s="5" t="s">
        <v>294</v>
      </c>
      <c r="G6966" s="5" t="s">
        <v>294</v>
      </c>
      <c r="M6966" s="5" t="s">
        <v>3826</v>
      </c>
      <c r="N6966" s="5" t="s">
        <v>294</v>
      </c>
      <c r="O6966" s="5" t="s">
        <v>294</v>
      </c>
      <c r="P6966" s="5" t="s">
        <v>294</v>
      </c>
      <c r="Q6966" s="5" t="s">
        <v>294</v>
      </c>
      <c r="R6966" s="5" t="s">
        <v>294</v>
      </c>
    </row>
    <row r="6967" spans="1:22" x14ac:dyDescent="0.35">
      <c r="A6967" s="5" t="s">
        <v>18383</v>
      </c>
      <c r="B6967" s="5" t="s">
        <v>18384</v>
      </c>
      <c r="C6967" s="5" t="s">
        <v>15053</v>
      </c>
      <c r="D6967" s="5" t="s">
        <v>18</v>
      </c>
      <c r="E6967" s="5">
        <v>50</v>
      </c>
      <c r="F6967" s="5" t="s">
        <v>294</v>
      </c>
      <c r="G6967" s="5" t="s">
        <v>294</v>
      </c>
      <c r="M6967" s="5" t="s">
        <v>794</v>
      </c>
      <c r="N6967" s="5" t="s">
        <v>294</v>
      </c>
      <c r="O6967" s="5" t="s">
        <v>294</v>
      </c>
      <c r="P6967" s="5" t="s">
        <v>294</v>
      </c>
      <c r="Q6967" s="5" t="s">
        <v>294</v>
      </c>
      <c r="R6967" s="5" t="s">
        <v>297</v>
      </c>
      <c r="V6967" s="5" t="s">
        <v>18383</v>
      </c>
    </row>
    <row r="6968" spans="1:22" x14ac:dyDescent="0.35">
      <c r="A6968" s="5" t="s">
        <v>18385</v>
      </c>
      <c r="B6968" s="5" t="s">
        <v>18384</v>
      </c>
      <c r="C6968" s="5" t="s">
        <v>1590</v>
      </c>
      <c r="D6968" s="5" t="s">
        <v>18</v>
      </c>
      <c r="E6968" s="5">
        <v>50</v>
      </c>
      <c r="F6968" s="5" t="s">
        <v>294</v>
      </c>
      <c r="G6968" s="5" t="s">
        <v>294</v>
      </c>
      <c r="M6968" s="5" t="s">
        <v>794</v>
      </c>
      <c r="N6968" s="5" t="s">
        <v>294</v>
      </c>
      <c r="O6968" s="5" t="s">
        <v>294</v>
      </c>
      <c r="P6968" s="5" t="s">
        <v>294</v>
      </c>
      <c r="Q6968" s="5" t="s">
        <v>294</v>
      </c>
      <c r="R6968" s="5" t="s">
        <v>297</v>
      </c>
    </row>
    <row r="6969" spans="1:22" x14ac:dyDescent="0.35">
      <c r="A6969" s="5" t="s">
        <v>18386</v>
      </c>
      <c r="B6969" s="5" t="s">
        <v>18387</v>
      </c>
      <c r="C6969" s="5" t="s">
        <v>1590</v>
      </c>
      <c r="D6969" s="5" t="s">
        <v>22</v>
      </c>
      <c r="E6969" s="5">
        <v>8</v>
      </c>
      <c r="F6969" s="5" t="s">
        <v>294</v>
      </c>
      <c r="G6969" s="5" t="s">
        <v>294</v>
      </c>
      <c r="J6969" s="5" t="s">
        <v>15053</v>
      </c>
      <c r="M6969" s="5" t="s">
        <v>794</v>
      </c>
      <c r="N6969" s="5" t="s">
        <v>294</v>
      </c>
      <c r="O6969" s="5" t="s">
        <v>294</v>
      </c>
      <c r="P6969" s="5" t="s">
        <v>294</v>
      </c>
      <c r="Q6969" s="5" t="s">
        <v>294</v>
      </c>
      <c r="R6969" s="5" t="s">
        <v>297</v>
      </c>
    </row>
    <row r="6970" spans="1:22" x14ac:dyDescent="0.35">
      <c r="A6970" s="5" t="s">
        <v>18388</v>
      </c>
      <c r="B6970" s="5" t="s">
        <v>18389</v>
      </c>
      <c r="C6970" s="5" t="s">
        <v>15053</v>
      </c>
      <c r="D6970" s="5" t="s">
        <v>22</v>
      </c>
      <c r="E6970" s="5">
        <v>4</v>
      </c>
      <c r="F6970" s="5" t="s">
        <v>294</v>
      </c>
      <c r="G6970" s="5" t="s">
        <v>294</v>
      </c>
      <c r="M6970" s="5" t="s">
        <v>794</v>
      </c>
      <c r="N6970" s="5" t="s">
        <v>294</v>
      </c>
      <c r="O6970" s="5" t="s">
        <v>294</v>
      </c>
      <c r="P6970" s="5" t="s">
        <v>294</v>
      </c>
      <c r="Q6970" s="5" t="s">
        <v>294</v>
      </c>
      <c r="R6970" s="5" t="s">
        <v>294</v>
      </c>
      <c r="V6970" s="5" t="s">
        <v>18388</v>
      </c>
    </row>
    <row r="6971" spans="1:22" x14ac:dyDescent="0.35">
      <c r="A6971" s="5" t="s">
        <v>18390</v>
      </c>
      <c r="B6971" s="5" t="s">
        <v>111</v>
      </c>
      <c r="C6971" s="5" t="s">
        <v>15053</v>
      </c>
      <c r="D6971" s="5" t="s">
        <v>1655</v>
      </c>
      <c r="E6971" s="5">
        <v>77</v>
      </c>
      <c r="F6971" s="5" t="s">
        <v>294</v>
      </c>
      <c r="G6971" s="5" t="s">
        <v>294</v>
      </c>
      <c r="M6971" s="5" t="s">
        <v>794</v>
      </c>
      <c r="N6971" s="5" t="s">
        <v>294</v>
      </c>
      <c r="P6971" s="5" t="s">
        <v>294</v>
      </c>
      <c r="Q6971" s="5" t="s">
        <v>294</v>
      </c>
      <c r="R6971" s="5" t="s">
        <v>294</v>
      </c>
      <c r="V6971" s="5" t="s">
        <v>18390</v>
      </c>
    </row>
    <row r="6972" spans="1:22" x14ac:dyDescent="0.35">
      <c r="A6972" s="5" t="s">
        <v>18391</v>
      </c>
      <c r="B6972" s="5" t="s">
        <v>18392</v>
      </c>
      <c r="C6972" s="5" t="s">
        <v>15053</v>
      </c>
      <c r="D6972" s="5" t="s">
        <v>22</v>
      </c>
      <c r="E6972" s="5">
        <v>3</v>
      </c>
      <c r="F6972" s="5" t="s">
        <v>294</v>
      </c>
      <c r="G6972" s="5" t="s">
        <v>294</v>
      </c>
      <c r="M6972" s="5" t="s">
        <v>794</v>
      </c>
      <c r="N6972" s="5" t="s">
        <v>294</v>
      </c>
      <c r="O6972" s="5" t="s">
        <v>294</v>
      </c>
      <c r="P6972" s="5" t="s">
        <v>294</v>
      </c>
      <c r="Q6972" s="5" t="s">
        <v>294</v>
      </c>
      <c r="R6972" s="5" t="s">
        <v>294</v>
      </c>
      <c r="V6972" s="5" t="s">
        <v>18391</v>
      </c>
    </row>
    <row r="6973" spans="1:22" x14ac:dyDescent="0.35">
      <c r="A6973" s="5" t="s">
        <v>18393</v>
      </c>
      <c r="B6973" s="5" t="s">
        <v>18394</v>
      </c>
      <c r="C6973" s="5" t="s">
        <v>15053</v>
      </c>
      <c r="D6973" s="5" t="s">
        <v>22</v>
      </c>
      <c r="E6973" s="5">
        <v>2</v>
      </c>
      <c r="F6973" s="5" t="s">
        <v>294</v>
      </c>
      <c r="G6973" s="5" t="s">
        <v>294</v>
      </c>
      <c r="M6973" s="5" t="s">
        <v>794</v>
      </c>
      <c r="N6973" s="5" t="s">
        <v>294</v>
      </c>
      <c r="R6973" s="5" t="s">
        <v>294</v>
      </c>
      <c r="V6973" s="5" t="s">
        <v>18393</v>
      </c>
    </row>
    <row r="6974" spans="1:22" x14ac:dyDescent="0.35">
      <c r="A6974" s="5" t="s">
        <v>18395</v>
      </c>
      <c r="B6974" s="5" t="s">
        <v>18396</v>
      </c>
      <c r="C6974" s="5" t="s">
        <v>15053</v>
      </c>
      <c r="D6974" s="5" t="s">
        <v>22</v>
      </c>
      <c r="E6974" s="5">
        <v>2</v>
      </c>
      <c r="F6974" s="5" t="s">
        <v>294</v>
      </c>
      <c r="G6974" s="5" t="s">
        <v>294</v>
      </c>
      <c r="M6974" s="5" t="s">
        <v>794</v>
      </c>
      <c r="N6974" s="5" t="s">
        <v>294</v>
      </c>
      <c r="R6974" s="5" t="s">
        <v>294</v>
      </c>
      <c r="V6974" s="5" t="s">
        <v>18395</v>
      </c>
    </row>
    <row r="6975" spans="1:22" x14ac:dyDescent="0.35">
      <c r="A6975" s="5" t="s">
        <v>18397</v>
      </c>
      <c r="B6975" s="5" t="s">
        <v>18398</v>
      </c>
      <c r="C6975" s="5" t="s">
        <v>15053</v>
      </c>
      <c r="D6975" s="5" t="s">
        <v>22</v>
      </c>
      <c r="E6975" s="5">
        <v>2</v>
      </c>
      <c r="F6975" s="5" t="s">
        <v>294</v>
      </c>
      <c r="G6975" s="5" t="s">
        <v>294</v>
      </c>
      <c r="M6975" s="5" t="s">
        <v>794</v>
      </c>
      <c r="N6975" s="5" t="s">
        <v>294</v>
      </c>
      <c r="R6975" s="5" t="s">
        <v>294</v>
      </c>
      <c r="V6975" s="5" t="s">
        <v>18397</v>
      </c>
    </row>
    <row r="6976" spans="1:22" x14ac:dyDescent="0.35">
      <c r="A6976" s="5" t="s">
        <v>18399</v>
      </c>
      <c r="B6976" s="5" t="s">
        <v>18400</v>
      </c>
      <c r="C6976" s="5" t="s">
        <v>15053</v>
      </c>
      <c r="D6976" s="5" t="s">
        <v>22</v>
      </c>
      <c r="E6976" s="5">
        <v>2</v>
      </c>
      <c r="F6976" s="5" t="s">
        <v>294</v>
      </c>
      <c r="G6976" s="5" t="s">
        <v>294</v>
      </c>
      <c r="M6976" s="5" t="s">
        <v>794</v>
      </c>
      <c r="N6976" s="5" t="s">
        <v>294</v>
      </c>
      <c r="R6976" s="5" t="s">
        <v>294</v>
      </c>
      <c r="V6976" s="5" t="s">
        <v>18399</v>
      </c>
    </row>
    <row r="6977" spans="1:22" x14ac:dyDescent="0.35">
      <c r="A6977" s="5" t="s">
        <v>18401</v>
      </c>
      <c r="B6977" s="5" t="s">
        <v>18402</v>
      </c>
      <c r="C6977" s="5" t="s">
        <v>15053</v>
      </c>
      <c r="D6977" s="5" t="s">
        <v>16</v>
      </c>
      <c r="E6977" s="5">
        <v>12</v>
      </c>
      <c r="F6977" s="5" t="s">
        <v>294</v>
      </c>
      <c r="G6977" s="5" t="s">
        <v>294</v>
      </c>
      <c r="M6977" s="5" t="s">
        <v>794</v>
      </c>
      <c r="N6977" s="5" t="s">
        <v>294</v>
      </c>
      <c r="R6977" s="5" t="s">
        <v>294</v>
      </c>
      <c r="V6977" s="5" t="s">
        <v>18401</v>
      </c>
    </row>
    <row r="6978" spans="1:22" x14ac:dyDescent="0.35">
      <c r="A6978" s="5" t="s">
        <v>1578</v>
      </c>
      <c r="B6978" s="5" t="s">
        <v>18403</v>
      </c>
      <c r="C6978" s="5" t="s">
        <v>15053</v>
      </c>
      <c r="D6978" s="5" t="s">
        <v>20</v>
      </c>
      <c r="E6978" s="5">
        <v>10</v>
      </c>
      <c r="F6978" s="5" t="s">
        <v>294</v>
      </c>
      <c r="G6978" s="5" t="s">
        <v>294</v>
      </c>
      <c r="M6978" s="5" t="s">
        <v>794</v>
      </c>
      <c r="N6978" s="5" t="s">
        <v>294</v>
      </c>
      <c r="R6978" s="5" t="s">
        <v>294</v>
      </c>
      <c r="V6978" s="5" t="s">
        <v>1578</v>
      </c>
    </row>
    <row r="6979" spans="1:22" x14ac:dyDescent="0.35">
      <c r="A6979" s="5" t="s">
        <v>1574</v>
      </c>
      <c r="B6979" s="5" t="s">
        <v>18404</v>
      </c>
      <c r="C6979" s="5" t="s">
        <v>15053</v>
      </c>
      <c r="D6979" s="5" t="s">
        <v>22</v>
      </c>
      <c r="E6979" s="5">
        <v>4</v>
      </c>
      <c r="F6979" s="5" t="s">
        <v>294</v>
      </c>
      <c r="G6979" s="5" t="s">
        <v>294</v>
      </c>
      <c r="M6979" s="5" t="s">
        <v>794</v>
      </c>
      <c r="N6979" s="5" t="s">
        <v>294</v>
      </c>
      <c r="R6979" s="5" t="s">
        <v>294</v>
      </c>
      <c r="V6979" s="5" t="s">
        <v>1574</v>
      </c>
    </row>
    <row r="6980" spans="1:22" x14ac:dyDescent="0.35">
      <c r="A6980" s="5" t="s">
        <v>18405</v>
      </c>
      <c r="B6980" s="5" t="s">
        <v>14565</v>
      </c>
      <c r="C6980" s="5" t="s">
        <v>15053</v>
      </c>
      <c r="D6980" s="5" t="s">
        <v>22</v>
      </c>
      <c r="E6980" s="5">
        <v>9</v>
      </c>
      <c r="F6980" s="5" t="s">
        <v>294</v>
      </c>
      <c r="G6980" s="5" t="s">
        <v>294</v>
      </c>
      <c r="M6980" s="5" t="s">
        <v>794</v>
      </c>
      <c r="N6980" s="5" t="s">
        <v>294</v>
      </c>
      <c r="R6980" s="5" t="s">
        <v>297</v>
      </c>
      <c r="V6980" s="5" t="s">
        <v>18405</v>
      </c>
    </row>
    <row r="6981" spans="1:22" x14ac:dyDescent="0.35">
      <c r="A6981" s="5" t="s">
        <v>1582</v>
      </c>
      <c r="B6981" s="5" t="s">
        <v>18406</v>
      </c>
      <c r="C6981" s="5" t="s">
        <v>15053</v>
      </c>
      <c r="D6981" s="5" t="s">
        <v>16</v>
      </c>
      <c r="E6981" s="5">
        <v>12</v>
      </c>
      <c r="F6981" s="5" t="s">
        <v>294</v>
      </c>
      <c r="G6981" s="5" t="s">
        <v>294</v>
      </c>
      <c r="M6981" s="5" t="s">
        <v>794</v>
      </c>
      <c r="N6981" s="5" t="s">
        <v>294</v>
      </c>
      <c r="O6981" s="5" t="s">
        <v>294</v>
      </c>
      <c r="P6981" s="5" t="s">
        <v>294</v>
      </c>
      <c r="Q6981" s="5" t="s">
        <v>294</v>
      </c>
      <c r="R6981" s="5" t="s">
        <v>294</v>
      </c>
      <c r="V6981" s="5" t="s">
        <v>1582</v>
      </c>
    </row>
    <row r="6982" spans="1:22" x14ac:dyDescent="0.35">
      <c r="A6982" s="5" t="s">
        <v>1583</v>
      </c>
      <c r="B6982" s="5" t="s">
        <v>18407</v>
      </c>
      <c r="C6982" s="5" t="s">
        <v>15053</v>
      </c>
      <c r="D6982" s="5" t="s">
        <v>18</v>
      </c>
      <c r="E6982" s="5">
        <v>10</v>
      </c>
      <c r="F6982" s="5" t="s">
        <v>294</v>
      </c>
      <c r="G6982" s="5" t="s">
        <v>294</v>
      </c>
      <c r="M6982" s="5" t="s">
        <v>794</v>
      </c>
      <c r="N6982" s="5" t="s">
        <v>294</v>
      </c>
      <c r="R6982" s="5" t="s">
        <v>294</v>
      </c>
      <c r="V6982" s="5" t="s">
        <v>1583</v>
      </c>
    </row>
    <row r="6983" spans="1:22" x14ac:dyDescent="0.35">
      <c r="A6983" s="5" t="s">
        <v>1596</v>
      </c>
      <c r="B6983" s="5" t="s">
        <v>18408</v>
      </c>
      <c r="C6983" s="5" t="s">
        <v>18409</v>
      </c>
      <c r="D6983" s="5" t="s">
        <v>18</v>
      </c>
      <c r="E6983" s="5">
        <v>1</v>
      </c>
      <c r="F6983" s="5" t="s">
        <v>294</v>
      </c>
      <c r="G6983" s="5" t="s">
        <v>297</v>
      </c>
      <c r="L6983" s="5" t="s">
        <v>4399</v>
      </c>
      <c r="M6983" s="5" t="s">
        <v>794</v>
      </c>
      <c r="N6983" s="5" t="s">
        <v>294</v>
      </c>
      <c r="R6983" s="5" t="s">
        <v>294</v>
      </c>
      <c r="V6983" s="5" t="s">
        <v>1596</v>
      </c>
    </row>
    <row r="6984" spans="1:22" x14ac:dyDescent="0.35">
      <c r="A6984" s="5" t="s">
        <v>18410</v>
      </c>
      <c r="B6984" s="5" t="s">
        <v>18411</v>
      </c>
      <c r="C6984" s="5" t="s">
        <v>18409</v>
      </c>
      <c r="D6984" s="5" t="s">
        <v>22</v>
      </c>
      <c r="E6984" s="5">
        <v>8</v>
      </c>
      <c r="F6984" s="5" t="s">
        <v>294</v>
      </c>
      <c r="G6984" s="5" t="s">
        <v>294</v>
      </c>
      <c r="M6984" s="5" t="s">
        <v>3826</v>
      </c>
      <c r="N6984" s="5" t="s">
        <v>294</v>
      </c>
      <c r="R6984" s="5" t="s">
        <v>294</v>
      </c>
      <c r="V6984" s="5" t="s">
        <v>18410</v>
      </c>
    </row>
    <row r="6985" spans="1:22" x14ac:dyDescent="0.35">
      <c r="A6985" s="5" t="s">
        <v>18412</v>
      </c>
      <c r="B6985" s="5" t="s">
        <v>18413</v>
      </c>
      <c r="C6985" s="5" t="s">
        <v>1599</v>
      </c>
      <c r="D6985" s="5" t="s">
        <v>22</v>
      </c>
      <c r="E6985" s="5">
        <v>9</v>
      </c>
      <c r="F6985" s="5" t="s">
        <v>294</v>
      </c>
      <c r="G6985" s="5" t="s">
        <v>294</v>
      </c>
      <c r="J6985" s="5" t="s">
        <v>628</v>
      </c>
      <c r="M6985" s="5" t="s">
        <v>794</v>
      </c>
      <c r="N6985" s="5" t="s">
        <v>294</v>
      </c>
      <c r="O6985" s="5" t="s">
        <v>294</v>
      </c>
      <c r="P6985" s="5" t="s">
        <v>294</v>
      </c>
      <c r="Q6985" s="5" t="s">
        <v>294</v>
      </c>
      <c r="R6985" s="5" t="s">
        <v>297</v>
      </c>
    </row>
    <row r="6986" spans="1:22" x14ac:dyDescent="0.35">
      <c r="A6986" s="5" t="s">
        <v>18414</v>
      </c>
      <c r="B6986" s="5" t="s">
        <v>18415</v>
      </c>
      <c r="C6986" s="5" t="s">
        <v>1599</v>
      </c>
      <c r="D6986" s="5" t="s">
        <v>22</v>
      </c>
      <c r="E6986" s="5">
        <v>10</v>
      </c>
      <c r="F6986" s="5" t="s">
        <v>294</v>
      </c>
      <c r="G6986" s="5" t="s">
        <v>294</v>
      </c>
      <c r="M6986" s="5" t="s">
        <v>3826</v>
      </c>
      <c r="N6986" s="5" t="s">
        <v>294</v>
      </c>
      <c r="O6986" s="5" t="s">
        <v>294</v>
      </c>
      <c r="P6986" s="5" t="s">
        <v>294</v>
      </c>
      <c r="Q6986" s="5" t="s">
        <v>294</v>
      </c>
      <c r="R6986" s="5" t="s">
        <v>294</v>
      </c>
    </row>
    <row r="6987" spans="1:22" x14ac:dyDescent="0.35">
      <c r="A6987" s="5" t="s">
        <v>18416</v>
      </c>
      <c r="B6987" s="5" t="s">
        <v>18417</v>
      </c>
      <c r="C6987" s="5" t="s">
        <v>1599</v>
      </c>
      <c r="D6987" s="5" t="s">
        <v>18</v>
      </c>
      <c r="E6987" s="5">
        <v>30</v>
      </c>
      <c r="F6987" s="5" t="s">
        <v>294</v>
      </c>
      <c r="G6987" s="5" t="s">
        <v>294</v>
      </c>
      <c r="M6987" s="5" t="s">
        <v>794</v>
      </c>
      <c r="N6987" s="5" t="s">
        <v>294</v>
      </c>
      <c r="O6987" s="5" t="s">
        <v>294</v>
      </c>
      <c r="P6987" s="5" t="s">
        <v>294</v>
      </c>
      <c r="Q6987" s="5" t="s">
        <v>294</v>
      </c>
      <c r="R6987" s="5" t="s">
        <v>294</v>
      </c>
    </row>
    <row r="6988" spans="1:22" x14ac:dyDescent="0.35">
      <c r="A6988" s="5" t="s">
        <v>1597</v>
      </c>
      <c r="B6988" s="5" t="s">
        <v>18418</v>
      </c>
      <c r="C6988" s="5" t="s">
        <v>18409</v>
      </c>
      <c r="D6988" s="5" t="s">
        <v>18</v>
      </c>
      <c r="E6988" s="5">
        <v>1</v>
      </c>
      <c r="F6988" s="5" t="s">
        <v>294</v>
      </c>
      <c r="G6988" s="5" t="s">
        <v>294</v>
      </c>
      <c r="L6988" s="5" t="s">
        <v>822</v>
      </c>
      <c r="M6988" s="5" t="s">
        <v>794</v>
      </c>
      <c r="N6988" s="5" t="s">
        <v>294</v>
      </c>
      <c r="P6988" s="5" t="s">
        <v>294</v>
      </c>
      <c r="Q6988" s="5" t="s">
        <v>294</v>
      </c>
      <c r="R6988" s="5" t="s">
        <v>294</v>
      </c>
      <c r="S6988" s="5" t="s">
        <v>294</v>
      </c>
      <c r="V6988" s="5" t="s">
        <v>1597</v>
      </c>
    </row>
    <row r="6989" spans="1:22" x14ac:dyDescent="0.35">
      <c r="A6989" s="5" t="s">
        <v>18419</v>
      </c>
      <c r="B6989" s="5" t="s">
        <v>18420</v>
      </c>
      <c r="C6989" s="5" t="s">
        <v>1599</v>
      </c>
      <c r="D6989" s="5" t="s">
        <v>22</v>
      </c>
      <c r="E6989" s="5">
        <v>8</v>
      </c>
      <c r="F6989" s="5" t="s">
        <v>294</v>
      </c>
      <c r="G6989" s="5" t="s">
        <v>294</v>
      </c>
      <c r="J6989" s="5" t="s">
        <v>15053</v>
      </c>
      <c r="M6989" s="5" t="s">
        <v>794</v>
      </c>
      <c r="N6989" s="5" t="s">
        <v>294</v>
      </c>
      <c r="O6989" s="5" t="s">
        <v>294</v>
      </c>
      <c r="P6989" s="5" t="s">
        <v>294</v>
      </c>
      <c r="Q6989" s="5" t="s">
        <v>294</v>
      </c>
      <c r="R6989" s="5" t="s">
        <v>297</v>
      </c>
    </row>
    <row r="6990" spans="1:22" x14ac:dyDescent="0.35">
      <c r="A6990" s="5" t="s">
        <v>18421</v>
      </c>
      <c r="B6990" s="5" t="s">
        <v>18422</v>
      </c>
      <c r="C6990" s="5" t="s">
        <v>1599</v>
      </c>
      <c r="D6990" s="5" t="s">
        <v>22</v>
      </c>
      <c r="E6990" s="5">
        <v>8</v>
      </c>
      <c r="F6990" s="5" t="s">
        <v>294</v>
      </c>
      <c r="G6990" s="5" t="s">
        <v>294</v>
      </c>
      <c r="M6990" s="5" t="s">
        <v>794</v>
      </c>
      <c r="N6990" s="5" t="s">
        <v>294</v>
      </c>
      <c r="O6990" s="5" t="s">
        <v>294</v>
      </c>
      <c r="P6990" s="5" t="s">
        <v>294</v>
      </c>
      <c r="Q6990" s="5" t="s">
        <v>294</v>
      </c>
      <c r="R6990" s="5" t="s">
        <v>297</v>
      </c>
    </row>
    <row r="6991" spans="1:22" x14ac:dyDescent="0.35">
      <c r="A6991" s="5" t="s">
        <v>1592</v>
      </c>
      <c r="B6991" s="5" t="s">
        <v>18423</v>
      </c>
      <c r="C6991" s="5" t="s">
        <v>18409</v>
      </c>
      <c r="D6991" s="5" t="s">
        <v>16</v>
      </c>
      <c r="E6991" s="5">
        <v>12</v>
      </c>
      <c r="F6991" s="5" t="s">
        <v>294</v>
      </c>
      <c r="G6991" s="5" t="s">
        <v>294</v>
      </c>
      <c r="M6991" s="5" t="s">
        <v>794</v>
      </c>
      <c r="N6991" s="5" t="s">
        <v>294</v>
      </c>
      <c r="R6991" s="5" t="s">
        <v>294</v>
      </c>
      <c r="V6991" s="5" t="s">
        <v>1592</v>
      </c>
    </row>
    <row r="6992" spans="1:22" x14ac:dyDescent="0.35">
      <c r="A6992" s="5" t="s">
        <v>1593</v>
      </c>
      <c r="B6992" s="5" t="s">
        <v>18424</v>
      </c>
      <c r="C6992" s="5" t="s">
        <v>18409</v>
      </c>
      <c r="D6992" s="5" t="s">
        <v>20</v>
      </c>
      <c r="E6992" s="5">
        <v>10</v>
      </c>
      <c r="F6992" s="5" t="s">
        <v>294</v>
      </c>
      <c r="G6992" s="5" t="s">
        <v>294</v>
      </c>
      <c r="M6992" s="5" t="s">
        <v>794</v>
      </c>
      <c r="N6992" s="5" t="s">
        <v>294</v>
      </c>
      <c r="R6992" s="5" t="s">
        <v>294</v>
      </c>
      <c r="V6992" s="5" t="s">
        <v>1593</v>
      </c>
    </row>
    <row r="6993" spans="1:22" x14ac:dyDescent="0.35">
      <c r="A6993" s="5" t="s">
        <v>18425</v>
      </c>
      <c r="B6993" s="5" t="s">
        <v>18426</v>
      </c>
      <c r="C6993" s="5" t="s">
        <v>18409</v>
      </c>
      <c r="D6993" s="5" t="s">
        <v>16</v>
      </c>
      <c r="E6993" s="5">
        <v>12</v>
      </c>
      <c r="F6993" s="5" t="s">
        <v>294</v>
      </c>
      <c r="G6993" s="5" t="s">
        <v>294</v>
      </c>
      <c r="M6993" s="5" t="s">
        <v>794</v>
      </c>
      <c r="N6993" s="5" t="s">
        <v>294</v>
      </c>
      <c r="O6993" s="5" t="s">
        <v>294</v>
      </c>
      <c r="P6993" s="5" t="s">
        <v>294</v>
      </c>
      <c r="Q6993" s="5" t="s">
        <v>294</v>
      </c>
      <c r="R6993" s="5" t="s">
        <v>294</v>
      </c>
      <c r="V6993" s="5" t="s">
        <v>18425</v>
      </c>
    </row>
    <row r="6994" spans="1:22" x14ac:dyDescent="0.35">
      <c r="A6994" s="5" t="s">
        <v>1594</v>
      </c>
      <c r="B6994" s="5" t="s">
        <v>18427</v>
      </c>
      <c r="C6994" s="5" t="s">
        <v>18409</v>
      </c>
      <c r="D6994" s="5" t="s">
        <v>16</v>
      </c>
      <c r="E6994" s="5">
        <v>12</v>
      </c>
      <c r="F6994" s="5" t="s">
        <v>294</v>
      </c>
      <c r="G6994" s="5" t="s">
        <v>294</v>
      </c>
      <c r="M6994" s="5" t="s">
        <v>794</v>
      </c>
      <c r="N6994" s="5" t="s">
        <v>294</v>
      </c>
      <c r="R6994" s="5" t="s">
        <v>294</v>
      </c>
      <c r="V6994" s="5" t="s">
        <v>1594</v>
      </c>
    </row>
    <row r="6995" spans="1:22" x14ac:dyDescent="0.35">
      <c r="A6995" s="5" t="s">
        <v>1595</v>
      </c>
      <c r="B6995" s="5" t="s">
        <v>18428</v>
      </c>
      <c r="C6995" s="5" t="s">
        <v>18409</v>
      </c>
      <c r="D6995" s="5" t="s">
        <v>20</v>
      </c>
      <c r="E6995" s="5">
        <v>10</v>
      </c>
      <c r="F6995" s="5" t="s">
        <v>294</v>
      </c>
      <c r="G6995" s="5" t="s">
        <v>294</v>
      </c>
      <c r="M6995" s="5" t="s">
        <v>794</v>
      </c>
      <c r="N6995" s="5" t="s">
        <v>294</v>
      </c>
      <c r="R6995" s="5" t="s">
        <v>294</v>
      </c>
      <c r="V6995" s="5" t="s">
        <v>1595</v>
      </c>
    </row>
    <row r="6996" spans="1:22" x14ac:dyDescent="0.35">
      <c r="A6996" s="5" t="s">
        <v>18429</v>
      </c>
      <c r="B6996" s="5" t="s">
        <v>18430</v>
      </c>
      <c r="C6996" s="5" t="s">
        <v>15053</v>
      </c>
      <c r="D6996" s="5" t="s">
        <v>18</v>
      </c>
      <c r="E6996" s="5">
        <v>1</v>
      </c>
      <c r="F6996" s="5" t="s">
        <v>294</v>
      </c>
      <c r="G6996" s="5" t="s">
        <v>294</v>
      </c>
      <c r="L6996" s="5" t="s">
        <v>18431</v>
      </c>
      <c r="M6996" s="5" t="s">
        <v>794</v>
      </c>
      <c r="N6996" s="5" t="s">
        <v>294</v>
      </c>
      <c r="P6996" s="5" t="s">
        <v>294</v>
      </c>
      <c r="Q6996" s="5" t="s">
        <v>294</v>
      </c>
      <c r="R6996" s="5" t="s">
        <v>294</v>
      </c>
      <c r="V6996" s="5" t="s">
        <v>18429</v>
      </c>
    </row>
    <row r="6997" spans="1:22" x14ac:dyDescent="0.35">
      <c r="A6997" s="5" t="s">
        <v>18432</v>
      </c>
      <c r="B6997" s="5" t="s">
        <v>18433</v>
      </c>
      <c r="C6997" s="5" t="s">
        <v>15053</v>
      </c>
      <c r="D6997" s="5" t="s">
        <v>16</v>
      </c>
      <c r="E6997" s="5">
        <v>12</v>
      </c>
      <c r="F6997" s="5" t="s">
        <v>294</v>
      </c>
      <c r="G6997" s="5" t="s">
        <v>294</v>
      </c>
      <c r="M6997" s="5" t="s">
        <v>794</v>
      </c>
      <c r="N6997" s="5" t="s">
        <v>294</v>
      </c>
      <c r="R6997" s="5" t="s">
        <v>294</v>
      </c>
      <c r="V6997" s="5" t="s">
        <v>18432</v>
      </c>
    </row>
    <row r="6998" spans="1:22" x14ac:dyDescent="0.35">
      <c r="A6998" s="5" t="s">
        <v>18434</v>
      </c>
      <c r="B6998" s="5" t="s">
        <v>18435</v>
      </c>
      <c r="C6998" s="5" t="s">
        <v>15053</v>
      </c>
      <c r="D6998" s="5" t="s">
        <v>16</v>
      </c>
      <c r="E6998" s="5">
        <v>12</v>
      </c>
      <c r="F6998" s="5" t="s">
        <v>294</v>
      </c>
      <c r="G6998" s="5" t="s">
        <v>294</v>
      </c>
      <c r="M6998" s="5" t="s">
        <v>794</v>
      </c>
      <c r="N6998" s="5" t="s">
        <v>294</v>
      </c>
      <c r="R6998" s="5" t="s">
        <v>294</v>
      </c>
      <c r="V6998" s="5" t="s">
        <v>18434</v>
      </c>
    </row>
    <row r="6999" spans="1:22" x14ac:dyDescent="0.35">
      <c r="A6999" s="5" t="s">
        <v>1571</v>
      </c>
      <c r="B6999" s="5" t="s">
        <v>18436</v>
      </c>
      <c r="C6999" s="5" t="s">
        <v>15053</v>
      </c>
      <c r="D6999" s="5" t="s">
        <v>18</v>
      </c>
      <c r="E6999" s="5">
        <v>5</v>
      </c>
      <c r="F6999" s="5" t="s">
        <v>294</v>
      </c>
      <c r="G6999" s="5" t="s">
        <v>297</v>
      </c>
      <c r="J6999" s="5" t="s">
        <v>3765</v>
      </c>
      <c r="M6999" s="5" t="s">
        <v>794</v>
      </c>
      <c r="N6999" s="5" t="s">
        <v>294</v>
      </c>
      <c r="R6999" s="5" t="s">
        <v>297</v>
      </c>
      <c r="V6999" s="5" t="s">
        <v>1571</v>
      </c>
    </row>
    <row r="7000" spans="1:22" x14ac:dyDescent="0.35">
      <c r="A7000" s="5" t="s">
        <v>18437</v>
      </c>
      <c r="B7000" s="5" t="s">
        <v>4807</v>
      </c>
      <c r="C7000" s="5" t="s">
        <v>15053</v>
      </c>
      <c r="D7000" s="5" t="s">
        <v>18</v>
      </c>
      <c r="E7000" s="5">
        <v>1</v>
      </c>
      <c r="F7000" s="5" t="s">
        <v>294</v>
      </c>
      <c r="G7000" s="5" t="s">
        <v>297</v>
      </c>
      <c r="L7000" s="5" t="s">
        <v>822</v>
      </c>
      <c r="M7000" s="5" t="s">
        <v>794</v>
      </c>
      <c r="N7000" s="5" t="s">
        <v>294</v>
      </c>
      <c r="O7000" s="5" t="s">
        <v>294</v>
      </c>
      <c r="P7000" s="5" t="s">
        <v>294</v>
      </c>
      <c r="Q7000" s="5" t="s">
        <v>294</v>
      </c>
      <c r="R7000" s="5" t="s">
        <v>294</v>
      </c>
      <c r="S7000" s="5" t="s">
        <v>294</v>
      </c>
    </row>
    <row r="7001" spans="1:22" x14ac:dyDescent="0.35">
      <c r="A7001" s="5" t="s">
        <v>1575</v>
      </c>
      <c r="B7001" s="5" t="s">
        <v>18438</v>
      </c>
      <c r="C7001" s="5" t="s">
        <v>15053</v>
      </c>
      <c r="D7001" s="5" t="s">
        <v>18</v>
      </c>
      <c r="E7001" s="5">
        <v>4</v>
      </c>
      <c r="F7001" s="5" t="s">
        <v>294</v>
      </c>
      <c r="G7001" s="5" t="s">
        <v>294</v>
      </c>
      <c r="J7001" s="5" t="s">
        <v>1194</v>
      </c>
      <c r="M7001" s="5" t="s">
        <v>794</v>
      </c>
      <c r="N7001" s="5" t="s">
        <v>294</v>
      </c>
      <c r="R7001" s="5" t="s">
        <v>297</v>
      </c>
      <c r="V7001" s="5" t="s">
        <v>1575</v>
      </c>
    </row>
    <row r="7002" spans="1:22" x14ac:dyDescent="0.35">
      <c r="A7002" s="5" t="s">
        <v>18439</v>
      </c>
      <c r="B7002" s="5" t="s">
        <v>11247</v>
      </c>
      <c r="C7002" s="5" t="s">
        <v>18440</v>
      </c>
      <c r="D7002" s="5" t="s">
        <v>18</v>
      </c>
      <c r="E7002" s="5">
        <v>20</v>
      </c>
      <c r="F7002" s="5" t="s">
        <v>294</v>
      </c>
      <c r="G7002" s="5" t="s">
        <v>294</v>
      </c>
      <c r="J7002" s="5" t="s">
        <v>4189</v>
      </c>
      <c r="M7002" s="5" t="s">
        <v>794</v>
      </c>
      <c r="N7002" s="5" t="s">
        <v>294</v>
      </c>
      <c r="O7002" s="5" t="s">
        <v>294</v>
      </c>
      <c r="P7002" s="5" t="s">
        <v>294</v>
      </c>
      <c r="Q7002" s="5" t="s">
        <v>294</v>
      </c>
      <c r="R7002" s="5" t="s">
        <v>297</v>
      </c>
    </row>
    <row r="7003" spans="1:22" x14ac:dyDescent="0.35">
      <c r="A7003" s="5" t="s">
        <v>18441</v>
      </c>
      <c r="B7003" s="5" t="s">
        <v>18442</v>
      </c>
      <c r="C7003" s="5" t="s">
        <v>18440</v>
      </c>
      <c r="D7003" s="5" t="s">
        <v>20</v>
      </c>
      <c r="E7003" s="5">
        <v>10</v>
      </c>
      <c r="F7003" s="5" t="s">
        <v>297</v>
      </c>
      <c r="G7003" s="5" t="s">
        <v>294</v>
      </c>
      <c r="M7003" s="5" t="s">
        <v>794</v>
      </c>
      <c r="N7003" s="5" t="s">
        <v>294</v>
      </c>
      <c r="O7003" s="5" t="s">
        <v>294</v>
      </c>
      <c r="P7003" s="5" t="s">
        <v>294</v>
      </c>
      <c r="Q7003" s="5" t="s">
        <v>294</v>
      </c>
      <c r="R7003" s="5" t="s">
        <v>297</v>
      </c>
    </row>
    <row r="7004" spans="1:22" x14ac:dyDescent="0.35">
      <c r="A7004" s="5" t="s">
        <v>18443</v>
      </c>
      <c r="B7004" s="5" t="s">
        <v>5803</v>
      </c>
      <c r="C7004" s="5" t="s">
        <v>18440</v>
      </c>
      <c r="D7004" s="5" t="s">
        <v>20</v>
      </c>
      <c r="E7004" s="5">
        <v>10</v>
      </c>
      <c r="F7004" s="5" t="s">
        <v>297</v>
      </c>
      <c r="G7004" s="5" t="s">
        <v>294</v>
      </c>
      <c r="M7004" s="5" t="s">
        <v>794</v>
      </c>
      <c r="N7004" s="5" t="s">
        <v>294</v>
      </c>
      <c r="O7004" s="5" t="s">
        <v>294</v>
      </c>
      <c r="P7004" s="5" t="s">
        <v>294</v>
      </c>
      <c r="Q7004" s="5" t="s">
        <v>294</v>
      </c>
      <c r="R7004" s="5" t="s">
        <v>297</v>
      </c>
    </row>
    <row r="7005" spans="1:22" x14ac:dyDescent="0.35">
      <c r="A7005" s="5" t="s">
        <v>18444</v>
      </c>
      <c r="B7005" s="5" t="s">
        <v>3907</v>
      </c>
      <c r="C7005" s="5" t="s">
        <v>18440</v>
      </c>
      <c r="D7005" s="5" t="s">
        <v>18</v>
      </c>
      <c r="E7005" s="5">
        <v>18</v>
      </c>
      <c r="F7005" s="5" t="s">
        <v>294</v>
      </c>
      <c r="G7005" s="5" t="s">
        <v>294</v>
      </c>
      <c r="M7005" s="5" t="s">
        <v>3826</v>
      </c>
      <c r="N7005" s="5" t="s">
        <v>294</v>
      </c>
      <c r="O7005" s="5" t="s">
        <v>294</v>
      </c>
      <c r="P7005" s="5" t="s">
        <v>294</v>
      </c>
      <c r="Q7005" s="5" t="s">
        <v>294</v>
      </c>
      <c r="R7005" s="5" t="s">
        <v>294</v>
      </c>
    </row>
    <row r="7006" spans="1:22" x14ac:dyDescent="0.35">
      <c r="A7006" s="5" t="s">
        <v>18445</v>
      </c>
      <c r="B7006" s="5" t="s">
        <v>8475</v>
      </c>
      <c r="C7006" s="5" t="s">
        <v>18440</v>
      </c>
      <c r="D7006" s="5" t="s">
        <v>18</v>
      </c>
      <c r="E7006" s="5">
        <v>50</v>
      </c>
      <c r="F7006" s="5" t="s">
        <v>294</v>
      </c>
      <c r="G7006" s="5" t="s">
        <v>294</v>
      </c>
      <c r="M7006" s="5" t="s">
        <v>794</v>
      </c>
      <c r="N7006" s="5" t="s">
        <v>294</v>
      </c>
      <c r="O7006" s="5" t="s">
        <v>294</v>
      </c>
      <c r="P7006" s="5" t="s">
        <v>294</v>
      </c>
      <c r="Q7006" s="5" t="s">
        <v>294</v>
      </c>
      <c r="R7006" s="5" t="s">
        <v>294</v>
      </c>
    </row>
    <row r="7007" spans="1:22" x14ac:dyDescent="0.35">
      <c r="A7007" s="5" t="s">
        <v>18446</v>
      </c>
      <c r="B7007" s="5" t="s">
        <v>8046</v>
      </c>
      <c r="C7007" s="5" t="s">
        <v>18447</v>
      </c>
      <c r="D7007" s="5" t="s">
        <v>22</v>
      </c>
      <c r="E7007" s="5">
        <v>8</v>
      </c>
      <c r="F7007" s="5" t="s">
        <v>294</v>
      </c>
      <c r="G7007" s="5" t="s">
        <v>294</v>
      </c>
      <c r="M7007" s="5" t="s">
        <v>3826</v>
      </c>
      <c r="N7007" s="5" t="s">
        <v>294</v>
      </c>
      <c r="R7007" s="5" t="s">
        <v>294</v>
      </c>
      <c r="V7007" s="5" t="s">
        <v>18446</v>
      </c>
    </row>
    <row r="7008" spans="1:22" x14ac:dyDescent="0.35">
      <c r="A7008" s="5" t="s">
        <v>18448</v>
      </c>
      <c r="B7008" s="5" t="s">
        <v>18449</v>
      </c>
      <c r="C7008" s="5" t="s">
        <v>18447</v>
      </c>
      <c r="D7008" s="5" t="s">
        <v>18</v>
      </c>
      <c r="E7008" s="5">
        <v>4</v>
      </c>
      <c r="F7008" s="5" t="s">
        <v>294</v>
      </c>
      <c r="G7008" s="5" t="s">
        <v>294</v>
      </c>
      <c r="M7008" s="5" t="s">
        <v>794</v>
      </c>
      <c r="N7008" s="5" t="s">
        <v>294</v>
      </c>
      <c r="R7008" s="5" t="s">
        <v>294</v>
      </c>
      <c r="V7008" s="5" t="s">
        <v>18448</v>
      </c>
    </row>
    <row r="7009" spans="1:22" x14ac:dyDescent="0.35">
      <c r="A7009" s="5" t="s">
        <v>18450</v>
      </c>
      <c r="B7009" s="5" t="s">
        <v>14565</v>
      </c>
      <c r="C7009" s="5" t="s">
        <v>18447</v>
      </c>
      <c r="D7009" s="5" t="s">
        <v>18</v>
      </c>
      <c r="E7009" s="5">
        <v>9</v>
      </c>
      <c r="F7009" s="5" t="s">
        <v>294</v>
      </c>
      <c r="G7009" s="5" t="s">
        <v>294</v>
      </c>
      <c r="M7009" s="5" t="s">
        <v>794</v>
      </c>
      <c r="N7009" s="5" t="s">
        <v>294</v>
      </c>
      <c r="R7009" s="5" t="s">
        <v>297</v>
      </c>
      <c r="V7009" s="5" t="s">
        <v>18450</v>
      </c>
    </row>
    <row r="7010" spans="1:22" x14ac:dyDescent="0.35">
      <c r="A7010" s="5" t="s">
        <v>18451</v>
      </c>
      <c r="B7010" s="5" t="s">
        <v>18452</v>
      </c>
      <c r="C7010" s="5" t="s">
        <v>3765</v>
      </c>
      <c r="D7010" s="5" t="s">
        <v>18</v>
      </c>
      <c r="E7010" s="5">
        <v>40</v>
      </c>
      <c r="F7010" s="5" t="s">
        <v>294</v>
      </c>
      <c r="G7010" s="5" t="s">
        <v>294</v>
      </c>
      <c r="M7010" s="5" t="s">
        <v>794</v>
      </c>
      <c r="N7010" s="5" t="s">
        <v>294</v>
      </c>
      <c r="R7010" s="5" t="s">
        <v>294</v>
      </c>
      <c r="V7010" s="5" t="s">
        <v>18451</v>
      </c>
    </row>
    <row r="7011" spans="1:22" x14ac:dyDescent="0.35">
      <c r="A7011" s="5" t="s">
        <v>18453</v>
      </c>
      <c r="B7011" s="5" t="s">
        <v>4449</v>
      </c>
      <c r="C7011" s="5" t="s">
        <v>3765</v>
      </c>
      <c r="D7011" s="5" t="s">
        <v>18</v>
      </c>
      <c r="E7011" s="5">
        <v>45</v>
      </c>
      <c r="F7011" s="5" t="s">
        <v>294</v>
      </c>
      <c r="G7011" s="5" t="s">
        <v>294</v>
      </c>
      <c r="M7011" s="5" t="s">
        <v>794</v>
      </c>
      <c r="N7011" s="5" t="s">
        <v>294</v>
      </c>
      <c r="O7011" s="5" t="s">
        <v>294</v>
      </c>
      <c r="P7011" s="5" t="s">
        <v>294</v>
      </c>
      <c r="Q7011" s="5" t="s">
        <v>294</v>
      </c>
      <c r="R7011" s="5" t="s">
        <v>294</v>
      </c>
      <c r="V7011" s="5" t="s">
        <v>18454</v>
      </c>
    </row>
    <row r="7012" spans="1:22" x14ac:dyDescent="0.35">
      <c r="A7012" s="5" t="s">
        <v>18455</v>
      </c>
      <c r="B7012" s="5" t="s">
        <v>18456</v>
      </c>
      <c r="C7012" s="5" t="s">
        <v>3765</v>
      </c>
      <c r="D7012" s="5" t="s">
        <v>18</v>
      </c>
      <c r="E7012" s="5">
        <v>5</v>
      </c>
      <c r="F7012" s="5" t="s">
        <v>294</v>
      </c>
      <c r="G7012" s="5" t="s">
        <v>297</v>
      </c>
      <c r="M7012" s="5" t="s">
        <v>3826</v>
      </c>
      <c r="N7012" s="5" t="s">
        <v>294</v>
      </c>
      <c r="R7012" s="5" t="s">
        <v>294</v>
      </c>
      <c r="V7012" s="5" t="s">
        <v>18455</v>
      </c>
    </row>
    <row r="7013" spans="1:22" x14ac:dyDescent="0.35">
      <c r="A7013" s="5" t="s">
        <v>18457</v>
      </c>
      <c r="B7013" s="5" t="s">
        <v>18458</v>
      </c>
      <c r="C7013" s="5" t="s">
        <v>3765</v>
      </c>
      <c r="D7013" s="5" t="s">
        <v>1655</v>
      </c>
      <c r="E7013" s="5">
        <v>77</v>
      </c>
      <c r="F7013" s="5" t="s">
        <v>294</v>
      </c>
      <c r="G7013" s="5" t="s">
        <v>294</v>
      </c>
      <c r="M7013" s="5" t="s">
        <v>794</v>
      </c>
      <c r="N7013" s="5" t="s">
        <v>294</v>
      </c>
      <c r="R7013" s="5" t="s">
        <v>294</v>
      </c>
      <c r="V7013" s="5" t="s">
        <v>18457</v>
      </c>
    </row>
    <row r="7014" spans="1:22" x14ac:dyDescent="0.35">
      <c r="A7014" s="5" t="s">
        <v>18459</v>
      </c>
      <c r="B7014" s="5" t="s">
        <v>18442</v>
      </c>
      <c r="C7014" s="5" t="s">
        <v>18460</v>
      </c>
      <c r="D7014" s="5" t="s">
        <v>20</v>
      </c>
      <c r="E7014" s="5">
        <v>10</v>
      </c>
      <c r="F7014" s="5" t="s">
        <v>294</v>
      </c>
      <c r="G7014" s="5" t="s">
        <v>294</v>
      </c>
      <c r="M7014" s="5" t="s">
        <v>794</v>
      </c>
      <c r="N7014" s="5" t="s">
        <v>294</v>
      </c>
      <c r="O7014" s="5" t="s">
        <v>294</v>
      </c>
      <c r="P7014" s="5" t="s">
        <v>294</v>
      </c>
      <c r="Q7014" s="5" t="s">
        <v>294</v>
      </c>
      <c r="R7014" s="5" t="s">
        <v>294</v>
      </c>
    </row>
    <row r="7015" spans="1:22" x14ac:dyDescent="0.35">
      <c r="A7015" s="5" t="s">
        <v>18461</v>
      </c>
      <c r="B7015" s="5" t="s">
        <v>5803</v>
      </c>
      <c r="C7015" s="5" t="s">
        <v>18460</v>
      </c>
      <c r="D7015" s="5" t="s">
        <v>20</v>
      </c>
      <c r="E7015" s="5">
        <v>10</v>
      </c>
      <c r="F7015" s="5" t="s">
        <v>294</v>
      </c>
      <c r="G7015" s="5" t="s">
        <v>294</v>
      </c>
      <c r="M7015" s="5" t="s">
        <v>794</v>
      </c>
      <c r="N7015" s="5" t="s">
        <v>294</v>
      </c>
      <c r="O7015" s="5" t="s">
        <v>294</v>
      </c>
      <c r="P7015" s="5" t="s">
        <v>294</v>
      </c>
      <c r="Q7015" s="5" t="s">
        <v>294</v>
      </c>
      <c r="R7015" s="5" t="s">
        <v>294</v>
      </c>
    </row>
    <row r="7016" spans="1:22" x14ac:dyDescent="0.35">
      <c r="A7016" s="5" t="s">
        <v>18462</v>
      </c>
      <c r="B7016" s="5" t="s">
        <v>18463</v>
      </c>
      <c r="C7016" s="5" t="s">
        <v>18460</v>
      </c>
      <c r="D7016" s="5" t="s">
        <v>22</v>
      </c>
      <c r="E7016" s="5">
        <v>18</v>
      </c>
      <c r="F7016" s="5" t="s">
        <v>294</v>
      </c>
      <c r="G7016" s="5" t="s">
        <v>294</v>
      </c>
      <c r="J7016" s="5" t="s">
        <v>4189</v>
      </c>
      <c r="M7016" s="5" t="s">
        <v>794</v>
      </c>
      <c r="N7016" s="5" t="s">
        <v>294</v>
      </c>
      <c r="O7016" s="5" t="s">
        <v>294</v>
      </c>
      <c r="P7016" s="5" t="s">
        <v>294</v>
      </c>
      <c r="Q7016" s="5" t="s">
        <v>294</v>
      </c>
      <c r="R7016" s="5" t="s">
        <v>297</v>
      </c>
    </row>
    <row r="7017" spans="1:22" x14ac:dyDescent="0.35">
      <c r="A7017" s="5" t="s">
        <v>18464</v>
      </c>
      <c r="B7017" s="5" t="s">
        <v>4668</v>
      </c>
      <c r="C7017" s="5" t="s">
        <v>18460</v>
      </c>
      <c r="D7017" s="5" t="s">
        <v>22</v>
      </c>
      <c r="E7017" s="5">
        <v>18</v>
      </c>
      <c r="F7017" s="5" t="s">
        <v>294</v>
      </c>
      <c r="G7017" s="5" t="s">
        <v>294</v>
      </c>
      <c r="M7017" s="5" t="s">
        <v>3826</v>
      </c>
      <c r="N7017" s="5" t="s">
        <v>294</v>
      </c>
      <c r="P7017" s="5" t="s">
        <v>294</v>
      </c>
      <c r="Q7017" s="5" t="s">
        <v>294</v>
      </c>
      <c r="R7017" s="5" t="s">
        <v>294</v>
      </c>
    </row>
    <row r="7018" spans="1:22" x14ac:dyDescent="0.35">
      <c r="A7018" s="5" t="s">
        <v>18465</v>
      </c>
      <c r="B7018" s="5" t="s">
        <v>18466</v>
      </c>
      <c r="C7018" s="5" t="s">
        <v>18460</v>
      </c>
      <c r="D7018" s="5" t="s">
        <v>22</v>
      </c>
      <c r="E7018" s="5">
        <v>18</v>
      </c>
      <c r="F7018" s="5" t="s">
        <v>294</v>
      </c>
      <c r="G7018" s="5" t="s">
        <v>294</v>
      </c>
      <c r="J7018" s="5" t="s">
        <v>18440</v>
      </c>
      <c r="M7018" s="5" t="s">
        <v>794</v>
      </c>
      <c r="N7018" s="5" t="s">
        <v>294</v>
      </c>
      <c r="O7018" s="5" t="s">
        <v>294</v>
      </c>
      <c r="P7018" s="5" t="s">
        <v>294</v>
      </c>
      <c r="Q7018" s="5" t="s">
        <v>294</v>
      </c>
      <c r="R7018" s="5" t="s">
        <v>297</v>
      </c>
    </row>
    <row r="7019" spans="1:22" x14ac:dyDescent="0.35">
      <c r="A7019" s="5" t="s">
        <v>18467</v>
      </c>
      <c r="B7019" s="5" t="s">
        <v>18468</v>
      </c>
      <c r="C7019" s="5" t="s">
        <v>18460</v>
      </c>
      <c r="D7019" s="5" t="s">
        <v>22</v>
      </c>
      <c r="E7019" s="5">
        <v>8</v>
      </c>
      <c r="F7019" s="5" t="s">
        <v>294</v>
      </c>
      <c r="G7019" s="5" t="s">
        <v>294</v>
      </c>
      <c r="J7019" s="5" t="s">
        <v>15053</v>
      </c>
      <c r="M7019" s="5" t="s">
        <v>794</v>
      </c>
      <c r="N7019" s="5" t="s">
        <v>294</v>
      </c>
      <c r="O7019" s="5" t="s">
        <v>294</v>
      </c>
      <c r="P7019" s="5" t="s">
        <v>294</v>
      </c>
      <c r="Q7019" s="5" t="s">
        <v>294</v>
      </c>
      <c r="R7019" s="5" t="s">
        <v>297</v>
      </c>
    </row>
    <row r="7020" spans="1:22" x14ac:dyDescent="0.35">
      <c r="A7020" s="5" t="s">
        <v>18469</v>
      </c>
      <c r="B7020" s="5" t="s">
        <v>18470</v>
      </c>
      <c r="C7020" s="5" t="s">
        <v>18460</v>
      </c>
      <c r="D7020" s="5" t="s">
        <v>22</v>
      </c>
      <c r="E7020" s="5">
        <v>10</v>
      </c>
      <c r="F7020" s="5" t="s">
        <v>294</v>
      </c>
      <c r="G7020" s="5" t="s">
        <v>294</v>
      </c>
      <c r="J7020" s="5" t="s">
        <v>18471</v>
      </c>
      <c r="M7020" s="5" t="s">
        <v>794</v>
      </c>
      <c r="N7020" s="5" t="s">
        <v>294</v>
      </c>
      <c r="O7020" s="5" t="s">
        <v>294</v>
      </c>
      <c r="P7020" s="5" t="s">
        <v>294</v>
      </c>
      <c r="Q7020" s="5" t="s">
        <v>294</v>
      </c>
      <c r="R7020" s="5" t="s">
        <v>297</v>
      </c>
    </row>
    <row r="7021" spans="1:22" x14ac:dyDescent="0.35">
      <c r="A7021" s="5" t="s">
        <v>18472</v>
      </c>
      <c r="B7021" s="5" t="s">
        <v>18473</v>
      </c>
      <c r="C7021" s="5" t="s">
        <v>18471</v>
      </c>
      <c r="D7021" s="5" t="s">
        <v>20</v>
      </c>
      <c r="E7021" s="5">
        <v>10</v>
      </c>
      <c r="F7021" s="5" t="s">
        <v>294</v>
      </c>
      <c r="G7021" s="5" t="s">
        <v>294</v>
      </c>
      <c r="M7021" s="5" t="s">
        <v>794</v>
      </c>
      <c r="N7021" s="5" t="s">
        <v>294</v>
      </c>
      <c r="O7021" s="5" t="s">
        <v>294</v>
      </c>
      <c r="P7021" s="5" t="s">
        <v>294</v>
      </c>
      <c r="Q7021" s="5" t="s">
        <v>294</v>
      </c>
      <c r="R7021" s="5" t="s">
        <v>294</v>
      </c>
    </row>
    <row r="7022" spans="1:22" x14ac:dyDescent="0.35">
      <c r="A7022" s="5" t="s">
        <v>18474</v>
      </c>
      <c r="B7022" s="5" t="s">
        <v>18475</v>
      </c>
      <c r="C7022" s="5" t="s">
        <v>18471</v>
      </c>
      <c r="D7022" s="5" t="s">
        <v>20</v>
      </c>
      <c r="E7022" s="5">
        <v>10</v>
      </c>
      <c r="F7022" s="5" t="s">
        <v>294</v>
      </c>
      <c r="G7022" s="5" t="s">
        <v>294</v>
      </c>
      <c r="M7022" s="5" t="s">
        <v>794</v>
      </c>
      <c r="N7022" s="5" t="s">
        <v>294</v>
      </c>
      <c r="O7022" s="5" t="s">
        <v>294</v>
      </c>
      <c r="P7022" s="5" t="s">
        <v>294</v>
      </c>
      <c r="Q7022" s="5" t="s">
        <v>294</v>
      </c>
      <c r="R7022" s="5" t="s">
        <v>294</v>
      </c>
    </row>
    <row r="7023" spans="1:22" x14ac:dyDescent="0.35">
      <c r="A7023" s="5" t="s">
        <v>18476</v>
      </c>
      <c r="B7023" s="5" t="s">
        <v>15370</v>
      </c>
      <c r="C7023" s="5" t="s">
        <v>18471</v>
      </c>
      <c r="D7023" s="5" t="s">
        <v>22</v>
      </c>
      <c r="E7023" s="5">
        <v>18</v>
      </c>
      <c r="F7023" s="5" t="s">
        <v>294</v>
      </c>
      <c r="G7023" s="5" t="s">
        <v>294</v>
      </c>
      <c r="J7023" s="5" t="s">
        <v>4189</v>
      </c>
      <c r="M7023" s="5" t="s">
        <v>794</v>
      </c>
      <c r="N7023" s="5" t="s">
        <v>294</v>
      </c>
      <c r="O7023" s="5" t="s">
        <v>294</v>
      </c>
      <c r="P7023" s="5" t="s">
        <v>294</v>
      </c>
      <c r="Q7023" s="5" t="s">
        <v>294</v>
      </c>
      <c r="R7023" s="5" t="s">
        <v>297</v>
      </c>
    </row>
    <row r="7024" spans="1:22" x14ac:dyDescent="0.35">
      <c r="A7024" s="5" t="s">
        <v>18477</v>
      </c>
      <c r="B7024" s="5" t="s">
        <v>3907</v>
      </c>
      <c r="C7024" s="5" t="s">
        <v>18471</v>
      </c>
      <c r="D7024" s="5" t="s">
        <v>22</v>
      </c>
      <c r="E7024" s="5">
        <v>10</v>
      </c>
      <c r="F7024" s="5" t="s">
        <v>294</v>
      </c>
      <c r="G7024" s="5" t="s">
        <v>294</v>
      </c>
      <c r="M7024" s="5" t="s">
        <v>3826</v>
      </c>
      <c r="N7024" s="5" t="s">
        <v>294</v>
      </c>
      <c r="P7024" s="5" t="s">
        <v>294</v>
      </c>
      <c r="Q7024" s="5" t="s">
        <v>294</v>
      </c>
      <c r="R7024" s="5" t="s">
        <v>294</v>
      </c>
    </row>
    <row r="7025" spans="1:22" x14ac:dyDescent="0.35">
      <c r="A7025" s="5" t="s">
        <v>18478</v>
      </c>
      <c r="B7025" s="5" t="s">
        <v>18479</v>
      </c>
      <c r="C7025" s="5" t="s">
        <v>18471</v>
      </c>
      <c r="D7025" s="5" t="s">
        <v>18</v>
      </c>
      <c r="E7025" s="5">
        <v>50</v>
      </c>
      <c r="F7025" s="5" t="s">
        <v>294</v>
      </c>
      <c r="G7025" s="5" t="s">
        <v>294</v>
      </c>
      <c r="M7025" s="5" t="s">
        <v>794</v>
      </c>
      <c r="N7025" s="5" t="s">
        <v>294</v>
      </c>
      <c r="O7025" s="5" t="s">
        <v>294</v>
      </c>
      <c r="P7025" s="5" t="s">
        <v>294</v>
      </c>
      <c r="Q7025" s="5" t="s">
        <v>294</v>
      </c>
      <c r="R7025" s="5" t="s">
        <v>294</v>
      </c>
    </row>
    <row r="7026" spans="1:22" x14ac:dyDescent="0.35">
      <c r="A7026" s="5" t="s">
        <v>18480</v>
      </c>
      <c r="B7026" s="5" t="s">
        <v>18481</v>
      </c>
      <c r="C7026" s="5" t="s">
        <v>8544</v>
      </c>
      <c r="D7026" s="5" t="s">
        <v>18</v>
      </c>
      <c r="E7026" s="5">
        <v>48</v>
      </c>
      <c r="F7026" s="5" t="s">
        <v>294</v>
      </c>
      <c r="G7026" s="5" t="s">
        <v>294</v>
      </c>
      <c r="M7026" s="5" t="s">
        <v>794</v>
      </c>
      <c r="N7026" s="5" t="s">
        <v>294</v>
      </c>
      <c r="R7026" s="5" t="s">
        <v>294</v>
      </c>
      <c r="V7026" s="5" t="s">
        <v>18480</v>
      </c>
    </row>
    <row r="7027" spans="1:22" x14ac:dyDescent="0.35">
      <c r="A7027" s="5" t="s">
        <v>18482</v>
      </c>
      <c r="B7027" s="5" t="s">
        <v>18483</v>
      </c>
      <c r="C7027" s="5" t="s">
        <v>18484</v>
      </c>
      <c r="D7027" s="5" t="s">
        <v>18</v>
      </c>
      <c r="E7027" s="5">
        <v>5</v>
      </c>
      <c r="F7027" s="5" t="s">
        <v>294</v>
      </c>
      <c r="G7027" s="5" t="s">
        <v>297</v>
      </c>
      <c r="J7027" s="5" t="s">
        <v>3783</v>
      </c>
      <c r="M7027" s="5" t="s">
        <v>794</v>
      </c>
      <c r="N7027" s="5" t="s">
        <v>294</v>
      </c>
      <c r="R7027" s="5" t="s">
        <v>297</v>
      </c>
      <c r="U7027" s="5" t="s">
        <v>18485</v>
      </c>
      <c r="V7027" s="5" t="s">
        <v>18482</v>
      </c>
    </row>
    <row r="7028" spans="1:22" x14ac:dyDescent="0.35">
      <c r="A7028" s="5" t="s">
        <v>18486</v>
      </c>
      <c r="B7028" s="5" t="s">
        <v>18487</v>
      </c>
      <c r="C7028" s="5" t="s">
        <v>18488</v>
      </c>
      <c r="D7028" s="5" t="s">
        <v>20</v>
      </c>
      <c r="E7028" s="5">
        <v>10</v>
      </c>
      <c r="F7028" s="5" t="s">
        <v>294</v>
      </c>
      <c r="G7028" s="5" t="s">
        <v>294</v>
      </c>
      <c r="M7028" s="5" t="s">
        <v>794</v>
      </c>
      <c r="N7028" s="5" t="s">
        <v>294</v>
      </c>
      <c r="O7028" s="5" t="s">
        <v>294</v>
      </c>
      <c r="P7028" s="5" t="s">
        <v>294</v>
      </c>
      <c r="Q7028" s="5" t="s">
        <v>294</v>
      </c>
      <c r="R7028" s="5" t="s">
        <v>294</v>
      </c>
      <c r="V7028" s="5" t="s">
        <v>18486</v>
      </c>
    </row>
    <row r="7029" spans="1:22" x14ac:dyDescent="0.35">
      <c r="A7029" s="5" t="s">
        <v>18489</v>
      </c>
      <c r="B7029" s="5" t="s">
        <v>18490</v>
      </c>
      <c r="C7029" s="5" t="s">
        <v>18488</v>
      </c>
      <c r="D7029" s="5" t="s">
        <v>18</v>
      </c>
      <c r="E7029" s="5">
        <v>1</v>
      </c>
      <c r="F7029" s="5" t="s">
        <v>297</v>
      </c>
      <c r="G7029" s="5" t="s">
        <v>297</v>
      </c>
      <c r="L7029" s="5" t="s">
        <v>18491</v>
      </c>
      <c r="M7029" s="5" t="s">
        <v>794</v>
      </c>
      <c r="N7029" s="5" t="s">
        <v>294</v>
      </c>
      <c r="O7029" s="5" t="s">
        <v>294</v>
      </c>
      <c r="P7029" s="5" t="s">
        <v>294</v>
      </c>
      <c r="Q7029" s="5" t="s">
        <v>294</v>
      </c>
      <c r="R7029" s="5" t="s">
        <v>297</v>
      </c>
      <c r="V7029" s="5" t="s">
        <v>18489</v>
      </c>
    </row>
    <row r="7030" spans="1:22" x14ac:dyDescent="0.35">
      <c r="A7030" s="5" t="s">
        <v>18492</v>
      </c>
      <c r="B7030" s="5" t="s">
        <v>18493</v>
      </c>
      <c r="C7030" s="5" t="s">
        <v>18488</v>
      </c>
      <c r="D7030" s="5" t="s">
        <v>28</v>
      </c>
      <c r="E7030" s="5">
        <v>6</v>
      </c>
      <c r="F7030" s="5" t="s">
        <v>294</v>
      </c>
      <c r="G7030" s="5" t="s">
        <v>294</v>
      </c>
      <c r="M7030" s="5" t="s">
        <v>794</v>
      </c>
      <c r="N7030" s="5" t="s">
        <v>294</v>
      </c>
      <c r="O7030" s="5" t="s">
        <v>294</v>
      </c>
      <c r="P7030" s="5" t="s">
        <v>294</v>
      </c>
      <c r="Q7030" s="5" t="s">
        <v>294</v>
      </c>
      <c r="R7030" s="5" t="s">
        <v>294</v>
      </c>
      <c r="V7030" s="5" t="s">
        <v>18492</v>
      </c>
    </row>
    <row r="7031" spans="1:22" x14ac:dyDescent="0.35">
      <c r="A7031" s="5" t="s">
        <v>18494</v>
      </c>
      <c r="B7031" s="5" t="s">
        <v>18495</v>
      </c>
      <c r="C7031" s="5" t="s">
        <v>18488</v>
      </c>
      <c r="D7031" s="5" t="s">
        <v>18</v>
      </c>
      <c r="E7031" s="5">
        <v>4</v>
      </c>
      <c r="F7031" s="5" t="s">
        <v>294</v>
      </c>
      <c r="G7031" s="5" t="s">
        <v>297</v>
      </c>
      <c r="J7031" s="5" t="s">
        <v>1194</v>
      </c>
      <c r="M7031" s="5" t="s">
        <v>794</v>
      </c>
      <c r="N7031" s="5" t="s">
        <v>294</v>
      </c>
      <c r="O7031" s="5" t="s">
        <v>294</v>
      </c>
      <c r="P7031" s="5" t="s">
        <v>294</v>
      </c>
      <c r="Q7031" s="5" t="s">
        <v>294</v>
      </c>
      <c r="R7031" s="5" t="s">
        <v>294</v>
      </c>
      <c r="V7031" s="5" t="s">
        <v>18494</v>
      </c>
    </row>
    <row r="7032" spans="1:22" x14ac:dyDescent="0.35">
      <c r="A7032" s="5" t="s">
        <v>18496</v>
      </c>
      <c r="B7032" s="5" t="s">
        <v>10212</v>
      </c>
      <c r="C7032" s="5" t="s">
        <v>18488</v>
      </c>
      <c r="D7032" s="5" t="s">
        <v>22</v>
      </c>
      <c r="E7032" s="5">
        <v>8</v>
      </c>
      <c r="F7032" s="5" t="s">
        <v>297</v>
      </c>
      <c r="G7032" s="5" t="s">
        <v>294</v>
      </c>
      <c r="J7032" s="5" t="s">
        <v>5174</v>
      </c>
      <c r="M7032" s="5" t="s">
        <v>794</v>
      </c>
      <c r="N7032" s="5" t="s">
        <v>294</v>
      </c>
      <c r="O7032" s="5" t="s">
        <v>294</v>
      </c>
      <c r="P7032" s="5" t="s">
        <v>294</v>
      </c>
      <c r="Q7032" s="5" t="s">
        <v>294</v>
      </c>
      <c r="R7032" s="5" t="s">
        <v>297</v>
      </c>
      <c r="V7032" s="5" t="s">
        <v>18496</v>
      </c>
    </row>
    <row r="7033" spans="1:22" x14ac:dyDescent="0.35">
      <c r="A7033" s="5" t="s">
        <v>18497</v>
      </c>
      <c r="B7033" s="5" t="s">
        <v>14212</v>
      </c>
      <c r="C7033" s="5" t="s">
        <v>18488</v>
      </c>
      <c r="D7033" s="5" t="s">
        <v>16</v>
      </c>
      <c r="E7033" s="5">
        <v>12</v>
      </c>
      <c r="F7033" s="5" t="s">
        <v>294</v>
      </c>
      <c r="G7033" s="5" t="s">
        <v>294</v>
      </c>
      <c r="M7033" s="5" t="s">
        <v>794</v>
      </c>
      <c r="N7033" s="5" t="s">
        <v>294</v>
      </c>
      <c r="O7033" s="5" t="s">
        <v>294</v>
      </c>
      <c r="P7033" s="5" t="s">
        <v>294</v>
      </c>
      <c r="Q7033" s="5" t="s">
        <v>294</v>
      </c>
      <c r="R7033" s="5" t="s">
        <v>294</v>
      </c>
      <c r="V7033" s="5" t="s">
        <v>18497</v>
      </c>
    </row>
    <row r="7034" spans="1:22" x14ac:dyDescent="0.35">
      <c r="A7034" s="5" t="s">
        <v>18498</v>
      </c>
      <c r="B7034" s="5" t="s">
        <v>14933</v>
      </c>
      <c r="C7034" s="5" t="s">
        <v>18488</v>
      </c>
      <c r="D7034" s="5" t="s">
        <v>22</v>
      </c>
      <c r="E7034" s="5">
        <v>8</v>
      </c>
      <c r="F7034" s="5" t="s">
        <v>294</v>
      </c>
      <c r="G7034" s="5" t="s">
        <v>294</v>
      </c>
      <c r="J7034" s="5" t="s">
        <v>4966</v>
      </c>
      <c r="M7034" s="5" t="s">
        <v>794</v>
      </c>
      <c r="N7034" s="5" t="s">
        <v>294</v>
      </c>
      <c r="P7034" s="5" t="s">
        <v>294</v>
      </c>
      <c r="Q7034" s="5" t="s">
        <v>294</v>
      </c>
      <c r="R7034" s="5" t="s">
        <v>297</v>
      </c>
      <c r="V7034" s="5" t="s">
        <v>18498</v>
      </c>
    </row>
    <row r="7035" spans="1:22" x14ac:dyDescent="0.35">
      <c r="A7035" s="5" t="s">
        <v>18499</v>
      </c>
      <c r="B7035" s="5" t="s">
        <v>4045</v>
      </c>
      <c r="C7035" s="5" t="s">
        <v>18488</v>
      </c>
      <c r="D7035" s="5" t="s">
        <v>22</v>
      </c>
      <c r="E7035" s="5">
        <v>18</v>
      </c>
      <c r="F7035" s="5" t="s">
        <v>294</v>
      </c>
      <c r="G7035" s="5" t="s">
        <v>294</v>
      </c>
      <c r="M7035" s="5" t="s">
        <v>3826</v>
      </c>
      <c r="N7035" s="5" t="s">
        <v>294</v>
      </c>
      <c r="O7035" s="5" t="s">
        <v>294</v>
      </c>
      <c r="P7035" s="5" t="s">
        <v>294</v>
      </c>
      <c r="Q7035" s="5" t="s">
        <v>294</v>
      </c>
      <c r="R7035" s="5" t="s">
        <v>294</v>
      </c>
      <c r="V7035" s="5" t="s">
        <v>18499</v>
      </c>
    </row>
    <row r="7036" spans="1:22" x14ac:dyDescent="0.35">
      <c r="A7036" s="5" t="s">
        <v>18500</v>
      </c>
      <c r="B7036" s="5" t="s">
        <v>18501</v>
      </c>
      <c r="C7036" s="5" t="s">
        <v>18488</v>
      </c>
      <c r="D7036" s="5" t="s">
        <v>22</v>
      </c>
      <c r="E7036" s="5">
        <v>8</v>
      </c>
      <c r="F7036" s="5" t="s">
        <v>294</v>
      </c>
      <c r="G7036" s="5" t="s">
        <v>294</v>
      </c>
      <c r="J7036" s="5" t="s">
        <v>5157</v>
      </c>
      <c r="M7036" s="5" t="s">
        <v>794</v>
      </c>
      <c r="N7036" s="5" t="s">
        <v>294</v>
      </c>
      <c r="O7036" s="5" t="s">
        <v>294</v>
      </c>
      <c r="P7036" s="5" t="s">
        <v>294</v>
      </c>
      <c r="Q7036" s="5" t="s">
        <v>294</v>
      </c>
      <c r="R7036" s="5" t="s">
        <v>297</v>
      </c>
      <c r="V7036" s="5" t="s">
        <v>18500</v>
      </c>
    </row>
    <row r="7037" spans="1:22" x14ac:dyDescent="0.35">
      <c r="A7037" s="5" t="s">
        <v>18502</v>
      </c>
      <c r="B7037" s="5" t="s">
        <v>13084</v>
      </c>
      <c r="C7037" s="5" t="s">
        <v>18488</v>
      </c>
      <c r="D7037" s="5" t="s">
        <v>22</v>
      </c>
      <c r="E7037" s="5">
        <v>8</v>
      </c>
      <c r="F7037" s="5" t="s">
        <v>297</v>
      </c>
      <c r="G7037" s="5" t="s">
        <v>294</v>
      </c>
      <c r="J7037" s="5" t="s">
        <v>8544</v>
      </c>
      <c r="M7037" s="5" t="s">
        <v>794</v>
      </c>
      <c r="N7037" s="5" t="s">
        <v>294</v>
      </c>
      <c r="O7037" s="5" t="s">
        <v>294</v>
      </c>
      <c r="P7037" s="5" t="s">
        <v>294</v>
      </c>
      <c r="Q7037" s="5" t="s">
        <v>294</v>
      </c>
      <c r="R7037" s="5" t="s">
        <v>297</v>
      </c>
      <c r="V7037" s="5" t="s">
        <v>18502</v>
      </c>
    </row>
    <row r="7038" spans="1:22" x14ac:dyDescent="0.35">
      <c r="A7038" s="5" t="s">
        <v>18503</v>
      </c>
      <c r="B7038" s="5" t="s">
        <v>8776</v>
      </c>
      <c r="C7038" s="5" t="s">
        <v>18488</v>
      </c>
      <c r="D7038" s="5" t="s">
        <v>20</v>
      </c>
      <c r="E7038" s="5">
        <v>10</v>
      </c>
      <c r="F7038" s="5" t="s">
        <v>294</v>
      </c>
      <c r="G7038" s="5" t="s">
        <v>294</v>
      </c>
      <c r="M7038" s="5" t="s">
        <v>794</v>
      </c>
      <c r="N7038" s="5" t="s">
        <v>294</v>
      </c>
      <c r="O7038" s="5" t="s">
        <v>294</v>
      </c>
      <c r="P7038" s="5" t="s">
        <v>294</v>
      </c>
      <c r="Q7038" s="5" t="s">
        <v>294</v>
      </c>
      <c r="R7038" s="5" t="s">
        <v>294</v>
      </c>
      <c r="V7038" s="5" t="s">
        <v>18503</v>
      </c>
    </row>
    <row r="7039" spans="1:22" x14ac:dyDescent="0.35">
      <c r="A7039" s="5" t="s">
        <v>18504</v>
      </c>
      <c r="B7039" s="5" t="s">
        <v>13186</v>
      </c>
      <c r="C7039" s="5" t="s">
        <v>18488</v>
      </c>
      <c r="D7039" s="5" t="s">
        <v>28</v>
      </c>
      <c r="E7039" s="5">
        <v>6</v>
      </c>
      <c r="F7039" s="5" t="s">
        <v>294</v>
      </c>
      <c r="G7039" s="5" t="s">
        <v>294</v>
      </c>
      <c r="M7039" s="5" t="s">
        <v>794</v>
      </c>
      <c r="N7039" s="5" t="s">
        <v>294</v>
      </c>
      <c r="O7039" s="5" t="s">
        <v>294</v>
      </c>
      <c r="P7039" s="5" t="s">
        <v>294</v>
      </c>
      <c r="Q7039" s="5" t="s">
        <v>294</v>
      </c>
      <c r="R7039" s="5" t="s">
        <v>294</v>
      </c>
      <c r="V7039" s="5" t="s">
        <v>18504</v>
      </c>
    </row>
    <row r="7040" spans="1:22" x14ac:dyDescent="0.35">
      <c r="A7040" s="5" t="s">
        <v>18505</v>
      </c>
      <c r="B7040" s="5" t="s">
        <v>18506</v>
      </c>
      <c r="C7040" s="5" t="s">
        <v>18488</v>
      </c>
      <c r="D7040" s="5" t="s">
        <v>18</v>
      </c>
      <c r="E7040" s="5">
        <v>4</v>
      </c>
      <c r="F7040" s="5" t="s">
        <v>294</v>
      </c>
      <c r="G7040" s="5" t="s">
        <v>297</v>
      </c>
      <c r="J7040" s="5" t="s">
        <v>1194</v>
      </c>
      <c r="M7040" s="5" t="s">
        <v>794</v>
      </c>
      <c r="N7040" s="5" t="s">
        <v>294</v>
      </c>
      <c r="O7040" s="5" t="s">
        <v>294</v>
      </c>
      <c r="P7040" s="5" t="s">
        <v>294</v>
      </c>
      <c r="Q7040" s="5" t="s">
        <v>294</v>
      </c>
      <c r="R7040" s="5" t="s">
        <v>294</v>
      </c>
      <c r="V7040" s="5" t="s">
        <v>18507</v>
      </c>
    </row>
    <row r="7041" spans="1:22" x14ac:dyDescent="0.35">
      <c r="A7041" s="5" t="s">
        <v>18508</v>
      </c>
      <c r="B7041" s="5" t="s">
        <v>18509</v>
      </c>
      <c r="C7041" s="5" t="s">
        <v>18510</v>
      </c>
      <c r="D7041" s="5" t="s">
        <v>16</v>
      </c>
      <c r="E7041" s="5">
        <v>9</v>
      </c>
      <c r="F7041" s="5" t="s">
        <v>294</v>
      </c>
      <c r="G7041" s="5" t="s">
        <v>294</v>
      </c>
      <c r="M7041" s="5" t="s">
        <v>794</v>
      </c>
      <c r="N7041" s="5" t="s">
        <v>294</v>
      </c>
      <c r="R7041" s="5" t="s">
        <v>294</v>
      </c>
      <c r="V7041" s="5" t="s">
        <v>18508</v>
      </c>
    </row>
    <row r="7042" spans="1:22" x14ac:dyDescent="0.35">
      <c r="A7042" s="5" t="s">
        <v>18511</v>
      </c>
      <c r="B7042" s="5" t="s">
        <v>12437</v>
      </c>
      <c r="C7042" s="5" t="s">
        <v>18510</v>
      </c>
      <c r="D7042" s="5" t="s">
        <v>18</v>
      </c>
      <c r="E7042" s="5">
        <v>4</v>
      </c>
      <c r="F7042" s="5" t="s">
        <v>294</v>
      </c>
      <c r="G7042" s="5" t="s">
        <v>294</v>
      </c>
      <c r="M7042" s="5" t="s">
        <v>794</v>
      </c>
      <c r="N7042" s="5" t="s">
        <v>294</v>
      </c>
      <c r="R7042" s="5" t="s">
        <v>294</v>
      </c>
      <c r="V7042" s="5" t="s">
        <v>18511</v>
      </c>
    </row>
    <row r="7043" spans="1:22" x14ac:dyDescent="0.35">
      <c r="A7043" s="5" t="s">
        <v>18512</v>
      </c>
      <c r="B7043" s="5" t="s">
        <v>12437</v>
      </c>
      <c r="C7043" s="5" t="s">
        <v>18513</v>
      </c>
      <c r="D7043" s="5" t="s">
        <v>18</v>
      </c>
      <c r="E7043" s="5">
        <v>4</v>
      </c>
      <c r="F7043" s="5" t="s">
        <v>294</v>
      </c>
      <c r="G7043" s="5" t="s">
        <v>294</v>
      </c>
      <c r="M7043" s="5" t="s">
        <v>794</v>
      </c>
      <c r="N7043" s="5" t="s">
        <v>294</v>
      </c>
      <c r="R7043" s="5" t="s">
        <v>294</v>
      </c>
      <c r="V7043" s="5" t="s">
        <v>18512</v>
      </c>
    </row>
    <row r="7044" spans="1:22" x14ac:dyDescent="0.35">
      <c r="A7044" s="5" t="s">
        <v>18514</v>
      </c>
      <c r="B7044" s="5" t="s">
        <v>8627</v>
      </c>
      <c r="C7044" s="5" t="s">
        <v>18513</v>
      </c>
      <c r="D7044" s="5" t="s">
        <v>22</v>
      </c>
      <c r="E7044" s="5">
        <v>10</v>
      </c>
      <c r="F7044" s="5" t="s">
        <v>294</v>
      </c>
      <c r="G7044" s="5" t="s">
        <v>294</v>
      </c>
      <c r="M7044" s="5" t="s">
        <v>3826</v>
      </c>
      <c r="N7044" s="5" t="s">
        <v>294</v>
      </c>
      <c r="R7044" s="5" t="s">
        <v>294</v>
      </c>
      <c r="V7044" s="5" t="s">
        <v>18514</v>
      </c>
    </row>
    <row r="7045" spans="1:22" x14ac:dyDescent="0.35">
      <c r="A7045" s="5" t="s">
        <v>18515</v>
      </c>
      <c r="B7045" s="5" t="s">
        <v>18516</v>
      </c>
      <c r="C7045" s="5" t="s">
        <v>18513</v>
      </c>
      <c r="D7045" s="5" t="s">
        <v>22</v>
      </c>
      <c r="E7045" s="5">
        <v>10</v>
      </c>
      <c r="F7045" s="5" t="s">
        <v>294</v>
      </c>
      <c r="G7045" s="5" t="s">
        <v>294</v>
      </c>
      <c r="M7045" s="5" t="s">
        <v>794</v>
      </c>
      <c r="N7045" s="5" t="s">
        <v>294</v>
      </c>
      <c r="R7045" s="5" t="s">
        <v>297</v>
      </c>
      <c r="V7045" s="5" t="s">
        <v>18515</v>
      </c>
    </row>
    <row r="7046" spans="1:22" x14ac:dyDescent="0.35">
      <c r="A7046" s="5" t="s">
        <v>18517</v>
      </c>
      <c r="B7046" s="5" t="s">
        <v>18518</v>
      </c>
      <c r="C7046" s="5" t="s">
        <v>18513</v>
      </c>
      <c r="D7046" s="5" t="s">
        <v>18</v>
      </c>
      <c r="E7046" s="5">
        <v>19</v>
      </c>
      <c r="F7046" s="5" t="s">
        <v>294</v>
      </c>
      <c r="G7046" s="5" t="s">
        <v>294</v>
      </c>
      <c r="M7046" s="5" t="s">
        <v>794</v>
      </c>
      <c r="N7046" s="5" t="s">
        <v>294</v>
      </c>
      <c r="R7046" s="5" t="s">
        <v>294</v>
      </c>
      <c r="V7046" s="5" t="s">
        <v>18517</v>
      </c>
    </row>
    <row r="7047" spans="1:22" x14ac:dyDescent="0.35">
      <c r="A7047" s="5" t="s">
        <v>18519</v>
      </c>
      <c r="B7047" s="5" t="s">
        <v>11483</v>
      </c>
      <c r="C7047" s="5" t="s">
        <v>18513</v>
      </c>
      <c r="D7047" s="5" t="s">
        <v>16</v>
      </c>
      <c r="E7047" s="5">
        <v>9</v>
      </c>
      <c r="F7047" s="5" t="s">
        <v>294</v>
      </c>
      <c r="G7047" s="5" t="s">
        <v>294</v>
      </c>
      <c r="M7047" s="5" t="s">
        <v>794</v>
      </c>
      <c r="N7047" s="5" t="s">
        <v>294</v>
      </c>
      <c r="R7047" s="5" t="s">
        <v>294</v>
      </c>
      <c r="V7047" s="5" t="s">
        <v>18519</v>
      </c>
    </row>
    <row r="7048" spans="1:22" x14ac:dyDescent="0.35">
      <c r="A7048" s="5" t="s">
        <v>18520</v>
      </c>
      <c r="B7048" s="5" t="s">
        <v>18295</v>
      </c>
      <c r="C7048" s="5" t="s">
        <v>18513</v>
      </c>
      <c r="D7048" s="5" t="s">
        <v>22</v>
      </c>
      <c r="E7048" s="5">
        <v>6</v>
      </c>
      <c r="F7048" s="5" t="s">
        <v>294</v>
      </c>
      <c r="G7048" s="5" t="s">
        <v>294</v>
      </c>
      <c r="M7048" s="5" t="s">
        <v>794</v>
      </c>
      <c r="N7048" s="5" t="s">
        <v>294</v>
      </c>
      <c r="R7048" s="5" t="s">
        <v>294</v>
      </c>
      <c r="V7048" s="5" t="s">
        <v>18520</v>
      </c>
    </row>
    <row r="7049" spans="1:22" x14ac:dyDescent="0.35">
      <c r="A7049" s="5" t="s">
        <v>18521</v>
      </c>
      <c r="B7049" s="5" t="s">
        <v>18522</v>
      </c>
      <c r="C7049" s="5" t="s">
        <v>18513</v>
      </c>
      <c r="D7049" s="5" t="s">
        <v>16</v>
      </c>
      <c r="E7049" s="5">
        <v>8</v>
      </c>
      <c r="F7049" s="5" t="s">
        <v>294</v>
      </c>
      <c r="G7049" s="5" t="s">
        <v>294</v>
      </c>
      <c r="M7049" s="5" t="s">
        <v>794</v>
      </c>
      <c r="N7049" s="5" t="s">
        <v>294</v>
      </c>
      <c r="R7049" s="5" t="s">
        <v>294</v>
      </c>
      <c r="V7049" s="5" t="s">
        <v>18521</v>
      </c>
    </row>
    <row r="7050" spans="1:22" x14ac:dyDescent="0.35">
      <c r="A7050" s="5" t="s">
        <v>18523</v>
      </c>
      <c r="B7050" s="5" t="s">
        <v>18524</v>
      </c>
      <c r="C7050" s="5" t="s">
        <v>18513</v>
      </c>
      <c r="D7050" s="5" t="s">
        <v>16</v>
      </c>
      <c r="E7050" s="5">
        <v>8</v>
      </c>
      <c r="F7050" s="5" t="s">
        <v>294</v>
      </c>
      <c r="G7050" s="5" t="s">
        <v>294</v>
      </c>
      <c r="M7050" s="5" t="s">
        <v>794</v>
      </c>
      <c r="N7050" s="5" t="s">
        <v>294</v>
      </c>
      <c r="R7050" s="5" t="s">
        <v>294</v>
      </c>
      <c r="V7050" s="5" t="s">
        <v>18523</v>
      </c>
    </row>
    <row r="7051" spans="1:22" x14ac:dyDescent="0.35">
      <c r="A7051" s="5" t="s">
        <v>18525</v>
      </c>
      <c r="B7051" s="5" t="s">
        <v>18526</v>
      </c>
      <c r="C7051" s="5" t="s">
        <v>18510</v>
      </c>
      <c r="D7051" s="5" t="s">
        <v>18</v>
      </c>
      <c r="E7051" s="5">
        <v>105</v>
      </c>
      <c r="F7051" s="5" t="s">
        <v>294</v>
      </c>
      <c r="G7051" s="5" t="s">
        <v>294</v>
      </c>
      <c r="M7051" s="5" t="s">
        <v>794</v>
      </c>
      <c r="N7051" s="5" t="s">
        <v>294</v>
      </c>
      <c r="R7051" s="5" t="s">
        <v>294</v>
      </c>
      <c r="V7051" s="5" t="s">
        <v>18525</v>
      </c>
    </row>
    <row r="7052" spans="1:22" x14ac:dyDescent="0.35">
      <c r="A7052" s="5" t="s">
        <v>18527</v>
      </c>
      <c r="B7052" s="5" t="s">
        <v>8627</v>
      </c>
      <c r="C7052" s="5" t="s">
        <v>18510</v>
      </c>
      <c r="D7052" s="5" t="s">
        <v>22</v>
      </c>
      <c r="E7052" s="5">
        <v>10</v>
      </c>
      <c r="F7052" s="5" t="s">
        <v>294</v>
      </c>
      <c r="G7052" s="5" t="s">
        <v>294</v>
      </c>
      <c r="M7052" s="5" t="s">
        <v>3826</v>
      </c>
      <c r="N7052" s="5" t="s">
        <v>294</v>
      </c>
      <c r="R7052" s="5" t="s">
        <v>294</v>
      </c>
      <c r="V7052" s="5" t="s">
        <v>18527</v>
      </c>
    </row>
    <row r="7053" spans="1:22" x14ac:dyDescent="0.35">
      <c r="A7053" s="5" t="s">
        <v>18528</v>
      </c>
      <c r="B7053" s="5" t="s">
        <v>18516</v>
      </c>
      <c r="C7053" s="5" t="s">
        <v>18510</v>
      </c>
      <c r="D7053" s="5" t="s">
        <v>22</v>
      </c>
      <c r="E7053" s="5">
        <v>10</v>
      </c>
      <c r="F7053" s="5" t="s">
        <v>294</v>
      </c>
      <c r="G7053" s="5" t="s">
        <v>294</v>
      </c>
      <c r="M7053" s="5" t="s">
        <v>794</v>
      </c>
      <c r="N7053" s="5" t="s">
        <v>294</v>
      </c>
      <c r="R7053" s="5" t="s">
        <v>297</v>
      </c>
      <c r="V7053" s="5" t="s">
        <v>18528</v>
      </c>
    </row>
    <row r="7054" spans="1:22" x14ac:dyDescent="0.35">
      <c r="A7054" s="5" t="s">
        <v>18529</v>
      </c>
      <c r="B7054" s="5" t="s">
        <v>18530</v>
      </c>
      <c r="C7054" s="5" t="s">
        <v>18510</v>
      </c>
      <c r="D7054" s="5" t="s">
        <v>22</v>
      </c>
      <c r="E7054" s="5">
        <v>6</v>
      </c>
      <c r="F7054" s="5" t="s">
        <v>294</v>
      </c>
      <c r="G7054" s="5" t="s">
        <v>294</v>
      </c>
      <c r="M7054" s="5" t="s">
        <v>794</v>
      </c>
      <c r="N7054" s="5" t="s">
        <v>294</v>
      </c>
      <c r="R7054" s="5" t="s">
        <v>294</v>
      </c>
      <c r="V7054" s="5" t="s">
        <v>18529</v>
      </c>
    </row>
    <row r="7055" spans="1:22" x14ac:dyDescent="0.35">
      <c r="A7055" s="5" t="s">
        <v>18531</v>
      </c>
      <c r="B7055" s="5" t="s">
        <v>18532</v>
      </c>
      <c r="C7055" s="5" t="s">
        <v>18533</v>
      </c>
      <c r="D7055" s="5" t="s">
        <v>18</v>
      </c>
      <c r="E7055" s="5">
        <v>1</v>
      </c>
      <c r="F7055" s="5" t="s">
        <v>294</v>
      </c>
      <c r="G7055" s="5" t="s">
        <v>294</v>
      </c>
      <c r="M7055" s="5" t="s">
        <v>794</v>
      </c>
      <c r="N7055" s="5" t="s">
        <v>294</v>
      </c>
      <c r="R7055" s="5" t="s">
        <v>294</v>
      </c>
      <c r="V7055" s="5" t="s">
        <v>18531</v>
      </c>
    </row>
    <row r="7056" spans="1:22" x14ac:dyDescent="0.35">
      <c r="A7056" s="5" t="s">
        <v>18534</v>
      </c>
      <c r="B7056" s="5" t="s">
        <v>18535</v>
      </c>
      <c r="C7056" s="5" t="s">
        <v>18533</v>
      </c>
      <c r="D7056" s="5" t="s">
        <v>18</v>
      </c>
      <c r="E7056" s="5">
        <v>6</v>
      </c>
      <c r="F7056" s="5" t="s">
        <v>294</v>
      </c>
      <c r="G7056" s="5" t="s">
        <v>294</v>
      </c>
      <c r="M7056" s="5" t="s">
        <v>794</v>
      </c>
      <c r="N7056" s="5" t="s">
        <v>294</v>
      </c>
      <c r="R7056" s="5" t="s">
        <v>294</v>
      </c>
      <c r="V7056" s="5" t="s">
        <v>18534</v>
      </c>
    </row>
    <row r="7057" spans="1:22" x14ac:dyDescent="0.35">
      <c r="A7057" s="5" t="s">
        <v>18536</v>
      </c>
      <c r="B7057" s="5" t="s">
        <v>18537</v>
      </c>
      <c r="C7057" s="5" t="s">
        <v>18533</v>
      </c>
      <c r="D7057" s="5" t="s">
        <v>18</v>
      </c>
      <c r="E7057" s="5">
        <v>1</v>
      </c>
      <c r="F7057" s="5" t="s">
        <v>294</v>
      </c>
      <c r="G7057" s="5" t="s">
        <v>297</v>
      </c>
      <c r="L7057" s="5" t="s">
        <v>4399</v>
      </c>
      <c r="M7057" s="5" t="s">
        <v>794</v>
      </c>
      <c r="N7057" s="5" t="s">
        <v>294</v>
      </c>
      <c r="R7057" s="5" t="s">
        <v>294</v>
      </c>
      <c r="S7057" s="5" t="s">
        <v>294</v>
      </c>
      <c r="V7057" s="5" t="s">
        <v>18536</v>
      </c>
    </row>
    <row r="7058" spans="1:22" x14ac:dyDescent="0.35">
      <c r="A7058" s="5" t="s">
        <v>18538</v>
      </c>
      <c r="B7058" s="5" t="s">
        <v>5803</v>
      </c>
      <c r="C7058" s="5" t="s">
        <v>18533</v>
      </c>
      <c r="D7058" s="5" t="s">
        <v>20</v>
      </c>
      <c r="E7058" s="5">
        <v>10</v>
      </c>
      <c r="F7058" s="5" t="s">
        <v>294</v>
      </c>
      <c r="G7058" s="5" t="s">
        <v>294</v>
      </c>
      <c r="M7058" s="5" t="s">
        <v>794</v>
      </c>
      <c r="N7058" s="5" t="s">
        <v>294</v>
      </c>
      <c r="R7058" s="5" t="s">
        <v>294</v>
      </c>
      <c r="V7058" s="5" t="s">
        <v>18538</v>
      </c>
    </row>
    <row r="7059" spans="1:22" x14ac:dyDescent="0.35">
      <c r="A7059" s="5" t="s">
        <v>18539</v>
      </c>
      <c r="B7059" s="5" t="s">
        <v>8627</v>
      </c>
      <c r="C7059" s="5" t="s">
        <v>18533</v>
      </c>
      <c r="D7059" s="5" t="s">
        <v>22</v>
      </c>
      <c r="E7059" s="5">
        <v>10</v>
      </c>
      <c r="F7059" s="5" t="s">
        <v>294</v>
      </c>
      <c r="G7059" s="5" t="s">
        <v>294</v>
      </c>
      <c r="M7059" s="5" t="s">
        <v>3826</v>
      </c>
      <c r="N7059" s="5" t="s">
        <v>294</v>
      </c>
      <c r="R7059" s="5" t="s">
        <v>294</v>
      </c>
      <c r="V7059" s="5" t="s">
        <v>18539</v>
      </c>
    </row>
    <row r="7060" spans="1:22" x14ac:dyDescent="0.35">
      <c r="A7060" s="5" t="s">
        <v>18540</v>
      </c>
      <c r="B7060" s="5" t="s">
        <v>18541</v>
      </c>
      <c r="C7060" s="5" t="s">
        <v>18533</v>
      </c>
      <c r="D7060" s="5" t="s">
        <v>18</v>
      </c>
      <c r="E7060" s="5">
        <v>2</v>
      </c>
      <c r="F7060" s="5" t="s">
        <v>294</v>
      </c>
      <c r="G7060" s="5" t="s">
        <v>294</v>
      </c>
      <c r="M7060" s="5" t="s">
        <v>794</v>
      </c>
      <c r="N7060" s="5" t="s">
        <v>294</v>
      </c>
      <c r="R7060" s="5" t="s">
        <v>294</v>
      </c>
      <c r="V7060" s="5" t="s">
        <v>18540</v>
      </c>
    </row>
    <row r="7061" spans="1:22" x14ac:dyDescent="0.35">
      <c r="A7061" s="5" t="s">
        <v>18542</v>
      </c>
      <c r="B7061" s="5" t="s">
        <v>8929</v>
      </c>
      <c r="C7061" s="5" t="s">
        <v>18533</v>
      </c>
      <c r="D7061" s="5" t="s">
        <v>20</v>
      </c>
      <c r="E7061" s="5">
        <v>10</v>
      </c>
      <c r="F7061" s="5" t="s">
        <v>294</v>
      </c>
      <c r="G7061" s="5" t="s">
        <v>294</v>
      </c>
      <c r="M7061" s="5" t="s">
        <v>794</v>
      </c>
      <c r="N7061" s="5" t="s">
        <v>294</v>
      </c>
      <c r="R7061" s="5" t="s">
        <v>294</v>
      </c>
      <c r="V7061" s="5" t="s">
        <v>18542</v>
      </c>
    </row>
    <row r="7062" spans="1:22" x14ac:dyDescent="0.35">
      <c r="A7062" s="5" t="s">
        <v>18543</v>
      </c>
      <c r="B7062" s="5" t="s">
        <v>18544</v>
      </c>
      <c r="C7062" s="5" t="s">
        <v>18533</v>
      </c>
      <c r="D7062" s="5" t="s">
        <v>16</v>
      </c>
      <c r="E7062" s="5">
        <v>9</v>
      </c>
      <c r="F7062" s="5" t="s">
        <v>294</v>
      </c>
      <c r="G7062" s="5" t="s">
        <v>294</v>
      </c>
      <c r="M7062" s="5" t="s">
        <v>794</v>
      </c>
      <c r="N7062" s="5" t="s">
        <v>294</v>
      </c>
      <c r="R7062" s="5" t="s">
        <v>294</v>
      </c>
      <c r="V7062" s="5" t="s">
        <v>18543</v>
      </c>
    </row>
    <row r="7063" spans="1:22" x14ac:dyDescent="0.35">
      <c r="A7063" s="5" t="s">
        <v>18545</v>
      </c>
      <c r="B7063" s="5" t="s">
        <v>18546</v>
      </c>
      <c r="C7063" s="5" t="s">
        <v>18533</v>
      </c>
      <c r="D7063" s="5" t="s">
        <v>18</v>
      </c>
      <c r="E7063" s="5">
        <v>2</v>
      </c>
      <c r="F7063" s="5" t="s">
        <v>294</v>
      </c>
      <c r="G7063" s="5" t="s">
        <v>297</v>
      </c>
      <c r="L7063" s="5" t="s">
        <v>18547</v>
      </c>
      <c r="M7063" s="5" t="s">
        <v>794</v>
      </c>
      <c r="N7063" s="5" t="s">
        <v>294</v>
      </c>
      <c r="R7063" s="5" t="s">
        <v>294</v>
      </c>
      <c r="V7063" s="5" t="s">
        <v>18545</v>
      </c>
    </row>
    <row r="7064" spans="1:22" x14ac:dyDescent="0.35">
      <c r="A7064" s="5" t="s">
        <v>18548</v>
      </c>
      <c r="B7064" s="5" t="s">
        <v>18549</v>
      </c>
      <c r="C7064" s="5" t="s">
        <v>18510</v>
      </c>
      <c r="D7064" s="5" t="s">
        <v>16</v>
      </c>
      <c r="E7064" s="5">
        <v>9</v>
      </c>
      <c r="F7064" s="5" t="s">
        <v>294</v>
      </c>
      <c r="G7064" s="5" t="s">
        <v>294</v>
      </c>
      <c r="M7064" s="5" t="s">
        <v>794</v>
      </c>
      <c r="N7064" s="5" t="s">
        <v>294</v>
      </c>
      <c r="R7064" s="5" t="s">
        <v>294</v>
      </c>
      <c r="V7064" s="5" t="s">
        <v>18548</v>
      </c>
    </row>
    <row r="7065" spans="1:22" x14ac:dyDescent="0.35">
      <c r="A7065" s="5" t="s">
        <v>18550</v>
      </c>
      <c r="B7065" s="5" t="s">
        <v>18551</v>
      </c>
      <c r="C7065" s="5" t="s">
        <v>18510</v>
      </c>
      <c r="D7065" s="5" t="s">
        <v>16</v>
      </c>
      <c r="E7065" s="5">
        <v>9</v>
      </c>
      <c r="F7065" s="5" t="s">
        <v>294</v>
      </c>
      <c r="G7065" s="5" t="s">
        <v>294</v>
      </c>
      <c r="M7065" s="5" t="s">
        <v>794</v>
      </c>
      <c r="N7065" s="5" t="s">
        <v>294</v>
      </c>
      <c r="R7065" s="5" t="s">
        <v>294</v>
      </c>
      <c r="V7065" s="5" t="s">
        <v>18550</v>
      </c>
    </row>
    <row r="7066" spans="1:22" x14ac:dyDescent="0.35">
      <c r="A7066" s="5" t="s">
        <v>18552</v>
      </c>
      <c r="B7066" s="5" t="s">
        <v>18553</v>
      </c>
      <c r="C7066" s="5" t="s">
        <v>18510</v>
      </c>
      <c r="D7066" s="5" t="s">
        <v>22</v>
      </c>
      <c r="E7066" s="5">
        <v>6</v>
      </c>
      <c r="F7066" s="5" t="s">
        <v>294</v>
      </c>
      <c r="G7066" s="5" t="s">
        <v>294</v>
      </c>
      <c r="M7066" s="5" t="s">
        <v>794</v>
      </c>
      <c r="N7066" s="5" t="s">
        <v>294</v>
      </c>
      <c r="R7066" s="5" t="s">
        <v>294</v>
      </c>
      <c r="V7066" s="5" t="s">
        <v>18552</v>
      </c>
    </row>
    <row r="7067" spans="1:22" x14ac:dyDescent="0.35">
      <c r="A7067" s="5" t="s">
        <v>18554</v>
      </c>
      <c r="B7067" s="5" t="s">
        <v>18555</v>
      </c>
      <c r="C7067" s="5" t="s">
        <v>18510</v>
      </c>
      <c r="D7067" s="5" t="s">
        <v>16</v>
      </c>
      <c r="E7067" s="5">
        <v>8</v>
      </c>
      <c r="F7067" s="5" t="s">
        <v>294</v>
      </c>
      <c r="G7067" s="5" t="s">
        <v>294</v>
      </c>
      <c r="M7067" s="5" t="s">
        <v>794</v>
      </c>
      <c r="N7067" s="5" t="s">
        <v>294</v>
      </c>
      <c r="R7067" s="5" t="s">
        <v>294</v>
      </c>
      <c r="V7067" s="5" t="s">
        <v>18554</v>
      </c>
    </row>
    <row r="7068" spans="1:22" x14ac:dyDescent="0.35">
      <c r="A7068" s="5" t="s">
        <v>18556</v>
      </c>
      <c r="B7068" s="5" t="s">
        <v>18557</v>
      </c>
      <c r="C7068" s="5" t="s">
        <v>18510</v>
      </c>
      <c r="D7068" s="5" t="s">
        <v>16</v>
      </c>
      <c r="E7068" s="5">
        <v>8</v>
      </c>
      <c r="F7068" s="5" t="s">
        <v>294</v>
      </c>
      <c r="G7068" s="5" t="s">
        <v>294</v>
      </c>
      <c r="M7068" s="5" t="s">
        <v>794</v>
      </c>
      <c r="N7068" s="5" t="s">
        <v>294</v>
      </c>
      <c r="R7068" s="5" t="s">
        <v>294</v>
      </c>
      <c r="V7068" s="5" t="s">
        <v>18556</v>
      </c>
    </row>
    <row r="7069" spans="1:22" x14ac:dyDescent="0.35">
      <c r="A7069" s="5" t="s">
        <v>18558</v>
      </c>
      <c r="B7069" s="5" t="s">
        <v>5512</v>
      </c>
      <c r="C7069" s="5" t="s">
        <v>3765</v>
      </c>
      <c r="D7069" s="5" t="s">
        <v>18</v>
      </c>
      <c r="E7069" s="5">
        <v>1</v>
      </c>
      <c r="F7069" s="5" t="s">
        <v>297</v>
      </c>
      <c r="G7069" s="5" t="s">
        <v>294</v>
      </c>
      <c r="M7069" s="5" t="s">
        <v>794</v>
      </c>
      <c r="N7069" s="5" t="s">
        <v>294</v>
      </c>
      <c r="P7069" s="5" t="s">
        <v>294</v>
      </c>
      <c r="Q7069" s="5" t="s">
        <v>294</v>
      </c>
      <c r="R7069" s="5" t="s">
        <v>294</v>
      </c>
      <c r="V7069" s="5" t="s">
        <v>18559</v>
      </c>
    </row>
    <row r="7070" spans="1:22" x14ac:dyDescent="0.35">
      <c r="A7070" s="5" t="s">
        <v>18560</v>
      </c>
      <c r="B7070" s="5" t="s">
        <v>10235</v>
      </c>
      <c r="C7070" s="5" t="s">
        <v>8544</v>
      </c>
      <c r="D7070" s="5" t="s">
        <v>18</v>
      </c>
      <c r="E7070" s="5">
        <v>40</v>
      </c>
      <c r="F7070" s="5" t="s">
        <v>294</v>
      </c>
      <c r="G7070" s="5" t="s">
        <v>294</v>
      </c>
      <c r="J7070" s="5" t="s">
        <v>3713</v>
      </c>
      <c r="M7070" s="5" t="s">
        <v>794</v>
      </c>
      <c r="N7070" s="5" t="s">
        <v>294</v>
      </c>
      <c r="R7070" s="5" t="s">
        <v>297</v>
      </c>
      <c r="V7070" s="5" t="s">
        <v>18560</v>
      </c>
    </row>
    <row r="7071" spans="1:22" x14ac:dyDescent="0.35">
      <c r="A7071" s="5" t="s">
        <v>18561</v>
      </c>
      <c r="B7071" s="5" t="s">
        <v>18562</v>
      </c>
      <c r="C7071" s="5" t="s">
        <v>18484</v>
      </c>
      <c r="D7071" s="5" t="s">
        <v>18</v>
      </c>
      <c r="E7071" s="5">
        <v>5</v>
      </c>
      <c r="F7071" s="5" t="s">
        <v>294</v>
      </c>
      <c r="G7071" s="5" t="s">
        <v>297</v>
      </c>
      <c r="J7071" s="5" t="s">
        <v>3783</v>
      </c>
      <c r="M7071" s="5" t="s">
        <v>794</v>
      </c>
      <c r="N7071" s="5" t="s">
        <v>294</v>
      </c>
      <c r="R7071" s="5" t="s">
        <v>297</v>
      </c>
      <c r="U7071" s="5" t="s">
        <v>18563</v>
      </c>
      <c r="V7071" s="5" t="s">
        <v>18561</v>
      </c>
    </row>
    <row r="7072" spans="1:22" x14ac:dyDescent="0.35">
      <c r="A7072" s="5" t="s">
        <v>18564</v>
      </c>
      <c r="B7072" s="5" t="s">
        <v>18565</v>
      </c>
      <c r="C7072" s="5" t="s">
        <v>8544</v>
      </c>
      <c r="D7072" s="5" t="s">
        <v>18</v>
      </c>
      <c r="E7072" s="5">
        <v>40</v>
      </c>
      <c r="F7072" s="5" t="s">
        <v>294</v>
      </c>
      <c r="G7072" s="5" t="s">
        <v>294</v>
      </c>
      <c r="M7072" s="5" t="s">
        <v>794</v>
      </c>
      <c r="N7072" s="5" t="s">
        <v>294</v>
      </c>
      <c r="R7072" s="5" t="s">
        <v>297</v>
      </c>
      <c r="V7072" s="5" t="s">
        <v>18564</v>
      </c>
    </row>
    <row r="7073" spans="1:22" x14ac:dyDescent="0.35">
      <c r="A7073" s="5" t="s">
        <v>18566</v>
      </c>
      <c r="B7073" s="5" t="s">
        <v>18567</v>
      </c>
      <c r="C7073" s="5" t="s">
        <v>18568</v>
      </c>
      <c r="D7073" s="5" t="s">
        <v>16</v>
      </c>
      <c r="E7073" s="5">
        <v>12</v>
      </c>
      <c r="F7073" s="5" t="s">
        <v>294</v>
      </c>
      <c r="G7073" s="5" t="s">
        <v>294</v>
      </c>
      <c r="M7073" s="5" t="s">
        <v>794</v>
      </c>
      <c r="N7073" s="5" t="s">
        <v>294</v>
      </c>
      <c r="O7073" s="5" t="s">
        <v>294</v>
      </c>
      <c r="P7073" s="5" t="s">
        <v>294</v>
      </c>
      <c r="Q7073" s="5" t="s">
        <v>294</v>
      </c>
      <c r="R7073" s="5" t="s">
        <v>294</v>
      </c>
      <c r="V7073" s="5" t="s">
        <v>18566</v>
      </c>
    </row>
    <row r="7074" spans="1:22" x14ac:dyDescent="0.35">
      <c r="A7074" s="5" t="s">
        <v>18569</v>
      </c>
      <c r="B7074" s="5" t="s">
        <v>10212</v>
      </c>
      <c r="C7074" s="5" t="s">
        <v>18568</v>
      </c>
      <c r="D7074" s="5" t="s">
        <v>22</v>
      </c>
      <c r="E7074" s="5">
        <v>8</v>
      </c>
      <c r="F7074" s="5" t="s">
        <v>294</v>
      </c>
      <c r="G7074" s="5" t="s">
        <v>294</v>
      </c>
      <c r="J7074" s="5" t="s">
        <v>5174</v>
      </c>
      <c r="M7074" s="5" t="s">
        <v>794</v>
      </c>
      <c r="N7074" s="5" t="s">
        <v>294</v>
      </c>
      <c r="O7074" s="5" t="s">
        <v>294</v>
      </c>
      <c r="P7074" s="5" t="s">
        <v>294</v>
      </c>
      <c r="Q7074" s="5" t="s">
        <v>294</v>
      </c>
      <c r="R7074" s="5" t="s">
        <v>297</v>
      </c>
      <c r="V7074" s="5" t="s">
        <v>18569</v>
      </c>
    </row>
    <row r="7075" spans="1:22" x14ac:dyDescent="0.35">
      <c r="A7075" s="5" t="s">
        <v>18570</v>
      </c>
      <c r="B7075" s="5" t="s">
        <v>18571</v>
      </c>
      <c r="C7075" s="5" t="s">
        <v>18568</v>
      </c>
      <c r="D7075" s="5" t="s">
        <v>22</v>
      </c>
      <c r="E7075" s="5">
        <v>18</v>
      </c>
      <c r="F7075" s="5" t="s">
        <v>294</v>
      </c>
      <c r="G7075" s="5" t="s">
        <v>294</v>
      </c>
      <c r="M7075" s="5" t="s">
        <v>3826</v>
      </c>
      <c r="N7075" s="5" t="s">
        <v>294</v>
      </c>
      <c r="O7075" s="5" t="s">
        <v>294</v>
      </c>
      <c r="P7075" s="5" t="s">
        <v>294</v>
      </c>
      <c r="Q7075" s="5" t="s">
        <v>294</v>
      </c>
      <c r="R7075" s="5" t="s">
        <v>294</v>
      </c>
      <c r="V7075" s="5" t="s">
        <v>18570</v>
      </c>
    </row>
    <row r="7076" spans="1:22" x14ac:dyDescent="0.35">
      <c r="A7076" s="5" t="s">
        <v>18572</v>
      </c>
      <c r="B7076" s="5" t="s">
        <v>13084</v>
      </c>
      <c r="C7076" s="5" t="s">
        <v>18568</v>
      </c>
      <c r="D7076" s="5" t="s">
        <v>22</v>
      </c>
      <c r="E7076" s="5">
        <v>8</v>
      </c>
      <c r="F7076" s="5" t="s">
        <v>294</v>
      </c>
      <c r="G7076" s="5" t="s">
        <v>294</v>
      </c>
      <c r="J7076" s="5" t="s">
        <v>8544</v>
      </c>
      <c r="M7076" s="5" t="s">
        <v>794</v>
      </c>
      <c r="N7076" s="5" t="s">
        <v>294</v>
      </c>
      <c r="O7076" s="5" t="s">
        <v>294</v>
      </c>
      <c r="P7076" s="5" t="s">
        <v>294</v>
      </c>
      <c r="Q7076" s="5" t="s">
        <v>294</v>
      </c>
      <c r="R7076" s="5" t="s">
        <v>297</v>
      </c>
      <c r="V7076" s="5" t="s">
        <v>18572</v>
      </c>
    </row>
    <row r="7077" spans="1:22" x14ac:dyDescent="0.35">
      <c r="A7077" s="5" t="s">
        <v>18573</v>
      </c>
      <c r="B7077" s="5" t="s">
        <v>8291</v>
      </c>
      <c r="C7077" s="5" t="s">
        <v>8544</v>
      </c>
      <c r="D7077" s="5" t="s">
        <v>18</v>
      </c>
      <c r="E7077" s="5">
        <v>8</v>
      </c>
      <c r="F7077" s="5" t="s">
        <v>294</v>
      </c>
      <c r="G7077" s="5" t="s">
        <v>297</v>
      </c>
      <c r="J7077" s="5" t="s">
        <v>8828</v>
      </c>
      <c r="M7077" s="5" t="s">
        <v>794</v>
      </c>
      <c r="N7077" s="5" t="s">
        <v>294</v>
      </c>
      <c r="R7077" s="5" t="s">
        <v>297</v>
      </c>
      <c r="V7077" s="5" t="s">
        <v>18573</v>
      </c>
    </row>
    <row r="7078" spans="1:22" x14ac:dyDescent="0.35">
      <c r="A7078" s="5" t="s">
        <v>18574</v>
      </c>
      <c r="B7078" s="5" t="s">
        <v>18575</v>
      </c>
      <c r="C7078" s="5" t="s">
        <v>8544</v>
      </c>
      <c r="D7078" s="5" t="s">
        <v>18</v>
      </c>
      <c r="E7078" s="5">
        <v>10</v>
      </c>
      <c r="F7078" s="5" t="s">
        <v>294</v>
      </c>
      <c r="G7078" s="5" t="s">
        <v>297</v>
      </c>
      <c r="M7078" s="5" t="s">
        <v>794</v>
      </c>
      <c r="N7078" s="5" t="s">
        <v>294</v>
      </c>
      <c r="P7078" s="5" t="s">
        <v>294</v>
      </c>
      <c r="Q7078" s="5" t="s">
        <v>294</v>
      </c>
      <c r="R7078" s="5" t="s">
        <v>294</v>
      </c>
      <c r="U7078" s="5" t="s">
        <v>16098</v>
      </c>
      <c r="V7078" s="5" t="s">
        <v>18574</v>
      </c>
    </row>
    <row r="7079" spans="1:22" x14ac:dyDescent="0.35">
      <c r="A7079" s="5" t="s">
        <v>18576</v>
      </c>
      <c r="B7079" s="5" t="s">
        <v>18577</v>
      </c>
      <c r="C7079" s="5" t="s">
        <v>8544</v>
      </c>
      <c r="D7079" s="5" t="s">
        <v>18</v>
      </c>
      <c r="E7079" s="5">
        <v>20</v>
      </c>
      <c r="F7079" s="5" t="s">
        <v>294</v>
      </c>
      <c r="G7079" s="5" t="s">
        <v>294</v>
      </c>
      <c r="M7079" s="5" t="s">
        <v>794</v>
      </c>
      <c r="N7079" s="5" t="s">
        <v>294</v>
      </c>
      <c r="R7079" s="5" t="s">
        <v>297</v>
      </c>
      <c r="V7079" s="5" t="s">
        <v>18576</v>
      </c>
    </row>
    <row r="7080" spans="1:22" x14ac:dyDescent="0.35">
      <c r="A7080" s="5" t="s">
        <v>18578</v>
      </c>
      <c r="B7080" s="5" t="s">
        <v>18579</v>
      </c>
      <c r="C7080" s="5" t="s">
        <v>4966</v>
      </c>
      <c r="D7080" s="5" t="s">
        <v>22</v>
      </c>
      <c r="E7080" s="5">
        <v>8</v>
      </c>
      <c r="F7080" s="5" t="s">
        <v>294</v>
      </c>
      <c r="G7080" s="5" t="s">
        <v>294</v>
      </c>
      <c r="J7080" s="5" t="s">
        <v>8544</v>
      </c>
      <c r="M7080" s="5" t="s">
        <v>794</v>
      </c>
      <c r="N7080" s="5" t="s">
        <v>294</v>
      </c>
      <c r="Q7080" s="5" t="s">
        <v>297</v>
      </c>
      <c r="R7080" s="5" t="s">
        <v>297</v>
      </c>
      <c r="V7080" s="5" t="s">
        <v>18578</v>
      </c>
    </row>
    <row r="7081" spans="1:22" x14ac:dyDescent="0.35">
      <c r="A7081" s="5" t="s">
        <v>18580</v>
      </c>
      <c r="B7081" s="5" t="s">
        <v>18581</v>
      </c>
      <c r="C7081" s="5" t="s">
        <v>8544</v>
      </c>
      <c r="D7081" s="5" t="s">
        <v>18</v>
      </c>
      <c r="E7081" s="5">
        <v>30</v>
      </c>
      <c r="F7081" s="5" t="s">
        <v>294</v>
      </c>
      <c r="G7081" s="5" t="s">
        <v>294</v>
      </c>
      <c r="M7081" s="5" t="s">
        <v>794</v>
      </c>
      <c r="N7081" s="5" t="s">
        <v>294</v>
      </c>
      <c r="R7081" s="5" t="s">
        <v>297</v>
      </c>
      <c r="V7081" s="5" t="s">
        <v>18580</v>
      </c>
    </row>
    <row r="7082" spans="1:22" x14ac:dyDescent="0.35">
      <c r="A7082" s="5" t="s">
        <v>18582</v>
      </c>
      <c r="B7082" s="5" t="s">
        <v>18583</v>
      </c>
      <c r="C7082" s="5" t="s">
        <v>8544</v>
      </c>
      <c r="D7082" s="5" t="s">
        <v>18</v>
      </c>
      <c r="E7082" s="5">
        <v>1</v>
      </c>
      <c r="F7082" s="5" t="s">
        <v>294</v>
      </c>
      <c r="G7082" s="5" t="s">
        <v>297</v>
      </c>
      <c r="L7082" s="5" t="s">
        <v>822</v>
      </c>
      <c r="M7082" s="5" t="s">
        <v>794</v>
      </c>
      <c r="N7082" s="5" t="s">
        <v>294</v>
      </c>
      <c r="O7082" s="5" t="s">
        <v>294</v>
      </c>
      <c r="P7082" s="5" t="s">
        <v>294</v>
      </c>
      <c r="Q7082" s="5" t="s">
        <v>294</v>
      </c>
      <c r="R7082" s="5" t="s">
        <v>294</v>
      </c>
      <c r="S7082" s="5" t="s">
        <v>294</v>
      </c>
      <c r="V7082" s="5" t="s">
        <v>18582</v>
      </c>
    </row>
    <row r="7083" spans="1:22" x14ac:dyDescent="0.35">
      <c r="A7083" s="5" t="s">
        <v>18584</v>
      </c>
      <c r="B7083" s="5" t="s">
        <v>13084</v>
      </c>
      <c r="C7083" s="5" t="s">
        <v>8544</v>
      </c>
      <c r="D7083" s="5" t="s">
        <v>22</v>
      </c>
      <c r="E7083" s="5">
        <v>8</v>
      </c>
      <c r="F7083" s="5" t="s">
        <v>294</v>
      </c>
      <c r="G7083" s="5" t="s">
        <v>294</v>
      </c>
      <c r="M7083" s="5" t="s">
        <v>3826</v>
      </c>
      <c r="N7083" s="5" t="s">
        <v>294</v>
      </c>
      <c r="R7083" s="5" t="s">
        <v>294</v>
      </c>
      <c r="V7083" s="5" t="s">
        <v>18584</v>
      </c>
    </row>
    <row r="7084" spans="1:22" x14ac:dyDescent="0.35">
      <c r="A7084" s="5" t="s">
        <v>18585</v>
      </c>
      <c r="B7084" s="5" t="s">
        <v>18586</v>
      </c>
      <c r="C7084" s="5" t="s">
        <v>8544</v>
      </c>
      <c r="D7084" s="5" t="s">
        <v>22</v>
      </c>
      <c r="E7084" s="5">
        <v>8</v>
      </c>
      <c r="F7084" s="5" t="s">
        <v>297</v>
      </c>
      <c r="G7084" s="5" t="s">
        <v>294</v>
      </c>
      <c r="M7084" s="5" t="s">
        <v>794</v>
      </c>
      <c r="N7084" s="5" t="s">
        <v>294</v>
      </c>
      <c r="R7084" s="5" t="s">
        <v>297</v>
      </c>
      <c r="U7084" s="5" t="s">
        <v>8545</v>
      </c>
      <c r="V7084" s="5" t="s">
        <v>18585</v>
      </c>
    </row>
    <row r="7085" spans="1:22" x14ac:dyDescent="0.35">
      <c r="A7085" s="5" t="s">
        <v>18587</v>
      </c>
      <c r="B7085" s="5" t="s">
        <v>18588</v>
      </c>
      <c r="C7085" s="5" t="s">
        <v>8544</v>
      </c>
      <c r="D7085" s="5" t="s">
        <v>18</v>
      </c>
      <c r="E7085" s="5">
        <v>40</v>
      </c>
      <c r="F7085" s="5" t="s">
        <v>294</v>
      </c>
      <c r="G7085" s="5" t="s">
        <v>294</v>
      </c>
      <c r="M7085" s="5" t="s">
        <v>794</v>
      </c>
      <c r="N7085" s="5" t="s">
        <v>294</v>
      </c>
      <c r="R7085" s="5" t="s">
        <v>297</v>
      </c>
      <c r="V7085" s="5" t="s">
        <v>18587</v>
      </c>
    </row>
    <row r="7086" spans="1:22" x14ac:dyDescent="0.35">
      <c r="A7086" s="5" t="s">
        <v>18589</v>
      </c>
      <c r="B7086" s="5" t="s">
        <v>18590</v>
      </c>
      <c r="C7086" s="5" t="s">
        <v>8544</v>
      </c>
      <c r="D7086" s="5" t="s">
        <v>1655</v>
      </c>
      <c r="E7086" s="5">
        <v>77</v>
      </c>
      <c r="F7086" s="5" t="s">
        <v>294</v>
      </c>
      <c r="G7086" s="5" t="s">
        <v>294</v>
      </c>
      <c r="M7086" s="5" t="s">
        <v>794</v>
      </c>
      <c r="N7086" s="5" t="s">
        <v>294</v>
      </c>
      <c r="R7086" s="5" t="s">
        <v>294</v>
      </c>
      <c r="V7086" s="5" t="s">
        <v>18589</v>
      </c>
    </row>
    <row r="7087" spans="1:22" x14ac:dyDescent="0.35">
      <c r="A7087" s="5" t="s">
        <v>18591</v>
      </c>
      <c r="B7087" s="5" t="s">
        <v>18592</v>
      </c>
      <c r="C7087" s="5" t="s">
        <v>8544</v>
      </c>
      <c r="D7087" s="5" t="s">
        <v>24</v>
      </c>
      <c r="E7087" s="5">
        <v>12</v>
      </c>
      <c r="F7087" s="5" t="s">
        <v>294</v>
      </c>
      <c r="G7087" s="5" t="s">
        <v>294</v>
      </c>
      <c r="M7087" s="5" t="s">
        <v>794</v>
      </c>
      <c r="N7087" s="5" t="s">
        <v>294</v>
      </c>
      <c r="R7087" s="5" t="s">
        <v>297</v>
      </c>
      <c r="V7087" s="5" t="s">
        <v>18591</v>
      </c>
    </row>
    <row r="7088" spans="1:22" x14ac:dyDescent="0.35">
      <c r="A7088" s="5" t="s">
        <v>18593</v>
      </c>
      <c r="B7088" s="5" t="s">
        <v>18594</v>
      </c>
      <c r="C7088" s="5" t="s">
        <v>8544</v>
      </c>
      <c r="D7088" s="5" t="s">
        <v>18</v>
      </c>
      <c r="E7088" s="5">
        <v>2</v>
      </c>
      <c r="F7088" s="5" t="s">
        <v>294</v>
      </c>
      <c r="G7088" s="5" t="s">
        <v>297</v>
      </c>
      <c r="J7088" s="5" t="s">
        <v>4586</v>
      </c>
      <c r="M7088" s="5" t="s">
        <v>794</v>
      </c>
      <c r="N7088" s="5" t="s">
        <v>294</v>
      </c>
      <c r="R7088" s="5" t="s">
        <v>297</v>
      </c>
      <c r="V7088" s="5" t="s">
        <v>18593</v>
      </c>
    </row>
    <row r="7089" spans="1:22" x14ac:dyDescent="0.35">
      <c r="A7089" s="5" t="s">
        <v>18595</v>
      </c>
      <c r="B7089" s="5" t="s">
        <v>18596</v>
      </c>
      <c r="C7089" s="5" t="s">
        <v>18484</v>
      </c>
      <c r="D7089" s="5" t="s">
        <v>18</v>
      </c>
      <c r="E7089" s="5">
        <v>1</v>
      </c>
      <c r="F7089" s="5" t="s">
        <v>294</v>
      </c>
      <c r="G7089" s="5" t="s">
        <v>297</v>
      </c>
      <c r="L7089" s="5" t="s">
        <v>822</v>
      </c>
      <c r="M7089" s="5" t="s">
        <v>794</v>
      </c>
      <c r="N7089" s="5" t="s">
        <v>294</v>
      </c>
      <c r="O7089" s="5" t="s">
        <v>294</v>
      </c>
      <c r="P7089" s="5" t="s">
        <v>294</v>
      </c>
      <c r="Q7089" s="5" t="s">
        <v>294</v>
      </c>
      <c r="R7089" s="5" t="s">
        <v>297</v>
      </c>
      <c r="S7089" s="5" t="s">
        <v>294</v>
      </c>
      <c r="V7089" s="5" t="s">
        <v>18595</v>
      </c>
    </row>
    <row r="7090" spans="1:22" x14ac:dyDescent="0.35">
      <c r="A7090" s="5" t="s">
        <v>18597</v>
      </c>
      <c r="B7090" s="5" t="s">
        <v>18598</v>
      </c>
      <c r="C7090" s="5" t="s">
        <v>8544</v>
      </c>
      <c r="D7090" s="5" t="s">
        <v>18</v>
      </c>
      <c r="E7090" s="5">
        <v>18</v>
      </c>
      <c r="F7090" s="5" t="s">
        <v>294</v>
      </c>
      <c r="G7090" s="5" t="s">
        <v>294</v>
      </c>
      <c r="M7090" s="5" t="s">
        <v>794</v>
      </c>
      <c r="N7090" s="5" t="s">
        <v>294</v>
      </c>
      <c r="O7090" s="5" t="s">
        <v>294</v>
      </c>
      <c r="P7090" s="5" t="s">
        <v>294</v>
      </c>
      <c r="Q7090" s="5" t="s">
        <v>294</v>
      </c>
      <c r="R7090" s="5" t="s">
        <v>297</v>
      </c>
      <c r="V7090" s="5" t="s">
        <v>18597</v>
      </c>
    </row>
    <row r="7091" spans="1:22" x14ac:dyDescent="0.35">
      <c r="A7091" s="5" t="s">
        <v>18599</v>
      </c>
      <c r="B7091" s="5" t="s">
        <v>18600</v>
      </c>
      <c r="C7091" s="5" t="s">
        <v>18484</v>
      </c>
      <c r="D7091" s="5" t="s">
        <v>18</v>
      </c>
      <c r="E7091" s="5">
        <v>1</v>
      </c>
      <c r="F7091" s="5" t="s">
        <v>297</v>
      </c>
      <c r="G7091" s="5" t="s">
        <v>297</v>
      </c>
      <c r="L7091" s="5" t="s">
        <v>18601</v>
      </c>
      <c r="M7091" s="5" t="s">
        <v>794</v>
      </c>
      <c r="N7091" s="5" t="s">
        <v>294</v>
      </c>
      <c r="O7091" s="5" t="s">
        <v>294</v>
      </c>
      <c r="P7091" s="5" t="s">
        <v>294</v>
      </c>
      <c r="Q7091" s="5" t="s">
        <v>294</v>
      </c>
      <c r="R7091" s="5" t="s">
        <v>297</v>
      </c>
      <c r="V7091" s="5" t="s">
        <v>18599</v>
      </c>
    </row>
    <row r="7092" spans="1:22" x14ac:dyDescent="0.35">
      <c r="A7092" s="5" t="s">
        <v>18602</v>
      </c>
      <c r="B7092" s="5" t="s">
        <v>18603</v>
      </c>
      <c r="C7092" s="5" t="s">
        <v>18484</v>
      </c>
      <c r="D7092" s="5" t="s">
        <v>18</v>
      </c>
      <c r="E7092" s="5">
        <v>40</v>
      </c>
      <c r="F7092" s="5" t="s">
        <v>294</v>
      </c>
      <c r="G7092" s="5" t="s">
        <v>294</v>
      </c>
      <c r="M7092" s="5" t="s">
        <v>794</v>
      </c>
      <c r="N7092" s="5" t="s">
        <v>294</v>
      </c>
      <c r="R7092" s="5" t="s">
        <v>294</v>
      </c>
      <c r="V7092" s="5" t="s">
        <v>18602</v>
      </c>
    </row>
    <row r="7093" spans="1:22" x14ac:dyDescent="0.35">
      <c r="A7093" s="5" t="s">
        <v>18604</v>
      </c>
      <c r="B7093" s="5" t="s">
        <v>18605</v>
      </c>
      <c r="C7093" s="5" t="s">
        <v>18484</v>
      </c>
      <c r="D7093" s="5" t="s">
        <v>18</v>
      </c>
      <c r="E7093" s="5">
        <v>8</v>
      </c>
      <c r="F7093" s="5" t="s">
        <v>294</v>
      </c>
      <c r="G7093" s="5" t="s">
        <v>297</v>
      </c>
      <c r="M7093" s="5" t="s">
        <v>3826</v>
      </c>
      <c r="N7093" s="5" t="s">
        <v>294</v>
      </c>
      <c r="R7093" s="5" t="s">
        <v>294</v>
      </c>
      <c r="V7093" s="5" t="s">
        <v>18604</v>
      </c>
    </row>
    <row r="7094" spans="1:22" x14ac:dyDescent="0.35">
      <c r="A7094" s="5" t="s">
        <v>18606</v>
      </c>
      <c r="B7094" s="5" t="s">
        <v>18607</v>
      </c>
      <c r="C7094" s="5" t="s">
        <v>18484</v>
      </c>
      <c r="D7094" s="5" t="s">
        <v>16</v>
      </c>
      <c r="E7094" s="5">
        <v>12</v>
      </c>
      <c r="F7094" s="5" t="s">
        <v>294</v>
      </c>
      <c r="G7094" s="5" t="s">
        <v>294</v>
      </c>
      <c r="H7094" s="5">
        <v>0</v>
      </c>
      <c r="M7094" s="5" t="s">
        <v>794</v>
      </c>
      <c r="N7094" s="5" t="s">
        <v>294</v>
      </c>
      <c r="O7094" s="5" t="s">
        <v>294</v>
      </c>
      <c r="P7094" s="5" t="s">
        <v>294</v>
      </c>
      <c r="Q7094" s="5" t="s">
        <v>294</v>
      </c>
      <c r="R7094" s="5" t="s">
        <v>294</v>
      </c>
      <c r="V7094" s="5" t="s">
        <v>18606</v>
      </c>
    </row>
    <row r="7095" spans="1:22" x14ac:dyDescent="0.35">
      <c r="A7095" s="5" t="s">
        <v>18608</v>
      </c>
      <c r="B7095" s="5" t="s">
        <v>18609</v>
      </c>
      <c r="C7095" s="5" t="s">
        <v>18484</v>
      </c>
      <c r="D7095" s="5" t="s">
        <v>1655</v>
      </c>
      <c r="E7095" s="5">
        <v>77</v>
      </c>
      <c r="F7095" s="5" t="s">
        <v>294</v>
      </c>
      <c r="G7095" s="5" t="s">
        <v>294</v>
      </c>
      <c r="M7095" s="5" t="s">
        <v>794</v>
      </c>
      <c r="N7095" s="5" t="s">
        <v>294</v>
      </c>
      <c r="R7095" s="5" t="s">
        <v>294</v>
      </c>
      <c r="V7095" s="5" t="s">
        <v>18608</v>
      </c>
    </row>
    <row r="7096" spans="1:22" x14ac:dyDescent="0.35">
      <c r="A7096" s="5" t="s">
        <v>18610</v>
      </c>
      <c r="B7096" s="5" t="s">
        <v>18611</v>
      </c>
      <c r="C7096" s="5" t="s">
        <v>18484</v>
      </c>
      <c r="D7096" s="5" t="s">
        <v>18</v>
      </c>
      <c r="E7096" s="5">
        <v>20</v>
      </c>
      <c r="F7096" s="5" t="s">
        <v>294</v>
      </c>
      <c r="G7096" s="5" t="s">
        <v>294</v>
      </c>
      <c r="J7096" s="5" t="s">
        <v>6813</v>
      </c>
      <c r="M7096" s="5" t="s">
        <v>794</v>
      </c>
      <c r="N7096" s="5" t="s">
        <v>294</v>
      </c>
      <c r="R7096" s="5" t="s">
        <v>294</v>
      </c>
      <c r="V7096" s="5" t="s">
        <v>18612</v>
      </c>
    </row>
    <row r="7097" spans="1:22" x14ac:dyDescent="0.35">
      <c r="A7097" s="5" t="s">
        <v>18613</v>
      </c>
      <c r="B7097" s="5" t="s">
        <v>4919</v>
      </c>
      <c r="C7097" s="5" t="s">
        <v>8544</v>
      </c>
      <c r="D7097" s="5" t="s">
        <v>18</v>
      </c>
      <c r="E7097" s="5">
        <v>8</v>
      </c>
      <c r="F7097" s="5" t="s">
        <v>297</v>
      </c>
      <c r="G7097" s="5" t="s">
        <v>297</v>
      </c>
      <c r="J7097" s="5" t="s">
        <v>18484</v>
      </c>
      <c r="M7097" s="5" t="s">
        <v>794</v>
      </c>
      <c r="N7097" s="5" t="s">
        <v>294</v>
      </c>
      <c r="O7097" s="5" t="s">
        <v>294</v>
      </c>
      <c r="P7097" s="5" t="s">
        <v>294</v>
      </c>
      <c r="Q7097" s="5" t="s">
        <v>294</v>
      </c>
      <c r="R7097" s="5" t="s">
        <v>297</v>
      </c>
      <c r="U7097" s="5" t="s">
        <v>18614</v>
      </c>
      <c r="V7097" s="5" t="s">
        <v>18613</v>
      </c>
    </row>
    <row r="7098" spans="1:22" x14ac:dyDescent="0.35">
      <c r="A7098" s="5" t="s">
        <v>18615</v>
      </c>
      <c r="B7098" s="5" t="s">
        <v>5512</v>
      </c>
      <c r="C7098" s="5" t="s">
        <v>18484</v>
      </c>
      <c r="D7098" s="5" t="s">
        <v>18</v>
      </c>
      <c r="E7098" s="5">
        <v>1</v>
      </c>
      <c r="F7098" s="5" t="s">
        <v>297</v>
      </c>
      <c r="G7098" s="5" t="s">
        <v>294</v>
      </c>
      <c r="M7098" s="5" t="s">
        <v>794</v>
      </c>
      <c r="N7098" s="5" t="s">
        <v>294</v>
      </c>
      <c r="P7098" s="5" t="s">
        <v>294</v>
      </c>
      <c r="Q7098" s="5" t="s">
        <v>294</v>
      </c>
      <c r="R7098" s="5" t="s">
        <v>294</v>
      </c>
      <c r="V7098" s="5" t="s">
        <v>18616</v>
      </c>
    </row>
    <row r="7099" spans="1:22" x14ac:dyDescent="0.35">
      <c r="A7099" s="5" t="s">
        <v>18617</v>
      </c>
      <c r="B7099" s="5" t="s">
        <v>1383</v>
      </c>
      <c r="C7099" s="5" t="s">
        <v>8544</v>
      </c>
      <c r="D7099" s="5" t="s">
        <v>18</v>
      </c>
      <c r="E7099" s="5">
        <v>20</v>
      </c>
      <c r="F7099" s="5" t="s">
        <v>294</v>
      </c>
      <c r="G7099" s="5" t="s">
        <v>297</v>
      </c>
      <c r="J7099" s="5" t="s">
        <v>1384</v>
      </c>
      <c r="M7099" s="5" t="s">
        <v>794</v>
      </c>
      <c r="N7099" s="5" t="s">
        <v>294</v>
      </c>
      <c r="R7099" s="5" t="s">
        <v>297</v>
      </c>
      <c r="V7099" s="5" t="s">
        <v>18617</v>
      </c>
    </row>
    <row r="7100" spans="1:22" x14ac:dyDescent="0.35">
      <c r="A7100" s="5" t="s">
        <v>18618</v>
      </c>
      <c r="B7100" s="5" t="s">
        <v>18619</v>
      </c>
      <c r="C7100" s="5" t="s">
        <v>8544</v>
      </c>
      <c r="D7100" s="5" t="s">
        <v>20</v>
      </c>
      <c r="E7100" s="5">
        <v>10</v>
      </c>
      <c r="F7100" s="5" t="s">
        <v>294</v>
      </c>
      <c r="G7100" s="5" t="s">
        <v>294</v>
      </c>
      <c r="M7100" s="5" t="s">
        <v>794</v>
      </c>
      <c r="N7100" s="5" t="s">
        <v>294</v>
      </c>
      <c r="O7100" s="5" t="s">
        <v>294</v>
      </c>
      <c r="P7100" s="5" t="s">
        <v>294</v>
      </c>
      <c r="Q7100" s="5" t="s">
        <v>294</v>
      </c>
      <c r="R7100" s="5" t="s">
        <v>294</v>
      </c>
      <c r="V7100" s="5" t="s">
        <v>18620</v>
      </c>
    </row>
    <row r="7101" spans="1:22" x14ac:dyDescent="0.35">
      <c r="A7101" s="5" t="s">
        <v>18621</v>
      </c>
      <c r="B7101" s="5" t="s">
        <v>18622</v>
      </c>
      <c r="C7101" s="5" t="s">
        <v>8544</v>
      </c>
      <c r="D7101" s="5" t="s">
        <v>20</v>
      </c>
      <c r="E7101" s="5">
        <v>10</v>
      </c>
      <c r="F7101" s="5" t="s">
        <v>294</v>
      </c>
      <c r="G7101" s="5" t="s">
        <v>294</v>
      </c>
      <c r="M7101" s="5" t="s">
        <v>794</v>
      </c>
      <c r="N7101" s="5" t="s">
        <v>294</v>
      </c>
      <c r="R7101" s="5" t="s">
        <v>294</v>
      </c>
      <c r="V7101" s="5" t="s">
        <v>18623</v>
      </c>
    </row>
    <row r="7102" spans="1:22" x14ac:dyDescent="0.35">
      <c r="A7102" s="5" t="s">
        <v>18624</v>
      </c>
      <c r="B7102" s="5" t="s">
        <v>18625</v>
      </c>
      <c r="C7102" s="5" t="s">
        <v>8544</v>
      </c>
      <c r="D7102" s="5" t="s">
        <v>30</v>
      </c>
      <c r="E7102" s="5">
        <v>10</v>
      </c>
      <c r="F7102" s="5" t="s">
        <v>294</v>
      </c>
      <c r="G7102" s="5" t="s">
        <v>294</v>
      </c>
      <c r="M7102" s="5" t="s">
        <v>794</v>
      </c>
      <c r="N7102" s="5" t="s">
        <v>294</v>
      </c>
      <c r="R7102" s="5" t="s">
        <v>297</v>
      </c>
      <c r="V7102" s="5" t="s">
        <v>18624</v>
      </c>
    </row>
    <row r="7103" spans="1:22" x14ac:dyDescent="0.35">
      <c r="A7103" s="5" t="s">
        <v>18626</v>
      </c>
      <c r="B7103" s="5" t="s">
        <v>18627</v>
      </c>
      <c r="C7103" s="5" t="s">
        <v>18628</v>
      </c>
      <c r="D7103" s="5" t="s">
        <v>28</v>
      </c>
      <c r="E7103" s="5">
        <v>7</v>
      </c>
      <c r="F7103" s="5" t="s">
        <v>294</v>
      </c>
      <c r="G7103" s="5" t="s">
        <v>294</v>
      </c>
      <c r="M7103" s="5" t="s">
        <v>794</v>
      </c>
      <c r="N7103" s="5" t="s">
        <v>294</v>
      </c>
      <c r="O7103" s="5" t="s">
        <v>294</v>
      </c>
      <c r="P7103" s="5" t="s">
        <v>294</v>
      </c>
      <c r="Q7103" s="5" t="s">
        <v>294</v>
      </c>
      <c r="R7103" s="5" t="s">
        <v>294</v>
      </c>
      <c r="V7103" s="5" t="s">
        <v>18629</v>
      </c>
    </row>
    <row r="7104" spans="1:22" x14ac:dyDescent="0.35">
      <c r="A7104" s="5" t="s">
        <v>18630</v>
      </c>
      <c r="B7104" s="5" t="s">
        <v>18631</v>
      </c>
      <c r="C7104" s="5" t="s">
        <v>18628</v>
      </c>
      <c r="D7104" s="5" t="s">
        <v>28</v>
      </c>
      <c r="E7104" s="5">
        <v>7</v>
      </c>
      <c r="F7104" s="5" t="s">
        <v>294</v>
      </c>
      <c r="G7104" s="5" t="s">
        <v>294</v>
      </c>
      <c r="M7104" s="5" t="s">
        <v>794</v>
      </c>
      <c r="N7104" s="5" t="s">
        <v>294</v>
      </c>
      <c r="O7104" s="5" t="s">
        <v>294</v>
      </c>
      <c r="P7104" s="5" t="s">
        <v>294</v>
      </c>
      <c r="Q7104" s="5" t="s">
        <v>294</v>
      </c>
      <c r="R7104" s="5" t="s">
        <v>294</v>
      </c>
    </row>
    <row r="7105" spans="1:22" x14ac:dyDescent="0.35">
      <c r="A7105" s="5" t="s">
        <v>18632</v>
      </c>
      <c r="B7105" s="5" t="s">
        <v>12372</v>
      </c>
      <c r="C7105" s="5" t="s">
        <v>18628</v>
      </c>
      <c r="D7105" s="5" t="s">
        <v>22</v>
      </c>
      <c r="E7105" s="5">
        <v>10</v>
      </c>
      <c r="F7105" s="5" t="s">
        <v>294</v>
      </c>
      <c r="G7105" s="5" t="s">
        <v>294</v>
      </c>
      <c r="M7105" s="5" t="s">
        <v>3826</v>
      </c>
      <c r="N7105" s="5" t="s">
        <v>294</v>
      </c>
      <c r="P7105" s="5" t="s">
        <v>294</v>
      </c>
      <c r="Q7105" s="5" t="s">
        <v>294</v>
      </c>
      <c r="R7105" s="5" t="s">
        <v>294</v>
      </c>
      <c r="V7105" s="5" t="s">
        <v>18633</v>
      </c>
    </row>
    <row r="7106" spans="1:22" x14ac:dyDescent="0.35">
      <c r="A7106" s="5" t="s">
        <v>18634</v>
      </c>
      <c r="B7106" s="5" t="s">
        <v>9769</v>
      </c>
      <c r="C7106" s="5" t="s">
        <v>18628</v>
      </c>
      <c r="D7106" s="5" t="s">
        <v>18</v>
      </c>
      <c r="E7106" s="5">
        <v>1</v>
      </c>
      <c r="F7106" s="5" t="s">
        <v>294</v>
      </c>
      <c r="G7106" s="5" t="s">
        <v>297</v>
      </c>
      <c r="L7106" s="5" t="s">
        <v>822</v>
      </c>
      <c r="M7106" s="5" t="s">
        <v>794</v>
      </c>
      <c r="N7106" s="5" t="s">
        <v>294</v>
      </c>
      <c r="O7106" s="5" t="s">
        <v>294</v>
      </c>
      <c r="P7106" s="5" t="s">
        <v>294</v>
      </c>
      <c r="Q7106" s="5" t="s">
        <v>294</v>
      </c>
      <c r="R7106" s="5" t="s">
        <v>294</v>
      </c>
      <c r="V7106" s="5" t="s">
        <v>18635</v>
      </c>
    </row>
    <row r="7107" spans="1:22" x14ac:dyDescent="0.35">
      <c r="A7107" s="5" t="s">
        <v>18636</v>
      </c>
      <c r="B7107" s="5" t="s">
        <v>111</v>
      </c>
      <c r="C7107" s="5" t="s">
        <v>18628</v>
      </c>
      <c r="D7107" s="5" t="s">
        <v>1655</v>
      </c>
      <c r="E7107" s="5">
        <v>77</v>
      </c>
      <c r="F7107" s="5" t="s">
        <v>294</v>
      </c>
      <c r="G7107" s="5" t="s">
        <v>294</v>
      </c>
      <c r="M7107" s="5" t="s">
        <v>794</v>
      </c>
      <c r="N7107" s="5" t="s">
        <v>294</v>
      </c>
      <c r="O7107" s="5" t="s">
        <v>294</v>
      </c>
      <c r="P7107" s="5" t="s">
        <v>294</v>
      </c>
      <c r="Q7107" s="5" t="s">
        <v>294</v>
      </c>
      <c r="R7107" s="5" t="s">
        <v>294</v>
      </c>
      <c r="V7107" s="5" t="s">
        <v>18637</v>
      </c>
    </row>
    <row r="7108" spans="1:22" x14ac:dyDescent="0.35">
      <c r="A7108" s="5" t="s">
        <v>18638</v>
      </c>
      <c r="B7108" s="5" t="s">
        <v>9537</v>
      </c>
      <c r="C7108" s="5" t="s">
        <v>18628</v>
      </c>
      <c r="D7108" s="5" t="s">
        <v>30</v>
      </c>
      <c r="E7108" s="5">
        <v>12</v>
      </c>
      <c r="F7108" s="5" t="s">
        <v>294</v>
      </c>
      <c r="G7108" s="5" t="s">
        <v>294</v>
      </c>
      <c r="M7108" s="5" t="s">
        <v>794</v>
      </c>
      <c r="N7108" s="5" t="s">
        <v>294</v>
      </c>
      <c r="O7108" s="5" t="s">
        <v>294</v>
      </c>
      <c r="P7108" s="5" t="s">
        <v>294</v>
      </c>
      <c r="Q7108" s="5" t="s">
        <v>294</v>
      </c>
      <c r="R7108" s="5" t="s">
        <v>297</v>
      </c>
      <c r="V7108" s="5" t="s">
        <v>18639</v>
      </c>
    </row>
    <row r="7109" spans="1:22" x14ac:dyDescent="0.35">
      <c r="A7109" s="5" t="s">
        <v>18640</v>
      </c>
      <c r="B7109" s="5" t="s">
        <v>2692</v>
      </c>
      <c r="C7109" s="5" t="s">
        <v>18628</v>
      </c>
      <c r="D7109" s="5" t="s">
        <v>18</v>
      </c>
      <c r="E7109" s="5">
        <v>2</v>
      </c>
      <c r="F7109" s="5" t="s">
        <v>294</v>
      </c>
      <c r="G7109" s="5" t="s">
        <v>297</v>
      </c>
      <c r="J7109" s="5" t="s">
        <v>4586</v>
      </c>
      <c r="M7109" s="5" t="s">
        <v>794</v>
      </c>
      <c r="N7109" s="5" t="s">
        <v>294</v>
      </c>
      <c r="O7109" s="5" t="s">
        <v>294</v>
      </c>
      <c r="P7109" s="5" t="s">
        <v>294</v>
      </c>
      <c r="Q7109" s="5" t="s">
        <v>294</v>
      </c>
      <c r="R7109" s="5" t="s">
        <v>297</v>
      </c>
      <c r="V7109" s="5" t="s">
        <v>18641</v>
      </c>
    </row>
    <row r="7110" spans="1:22" x14ac:dyDescent="0.35">
      <c r="A7110" s="5" t="s">
        <v>18642</v>
      </c>
      <c r="B7110" s="5" t="s">
        <v>18643</v>
      </c>
      <c r="C7110" s="5" t="s">
        <v>18644</v>
      </c>
      <c r="D7110" s="5" t="s">
        <v>18</v>
      </c>
      <c r="E7110" s="5">
        <v>6</v>
      </c>
      <c r="F7110" s="5" t="s">
        <v>297</v>
      </c>
      <c r="G7110" s="5" t="s">
        <v>294</v>
      </c>
      <c r="M7110" s="5" t="s">
        <v>794</v>
      </c>
      <c r="N7110" s="5" t="s">
        <v>294</v>
      </c>
      <c r="O7110" s="5" t="s">
        <v>294</v>
      </c>
      <c r="P7110" s="5" t="s">
        <v>294</v>
      </c>
      <c r="Q7110" s="5" t="s">
        <v>294</v>
      </c>
      <c r="R7110" s="5" t="s">
        <v>294</v>
      </c>
    </row>
    <row r="7111" spans="1:22" x14ac:dyDescent="0.35">
      <c r="A7111" s="5" t="s">
        <v>18645</v>
      </c>
      <c r="B7111" s="5" t="s">
        <v>18646</v>
      </c>
      <c r="C7111" s="5" t="s">
        <v>18644</v>
      </c>
      <c r="D7111" s="5" t="s">
        <v>18</v>
      </c>
      <c r="E7111" s="5">
        <v>11</v>
      </c>
      <c r="F7111" s="5" t="s">
        <v>297</v>
      </c>
      <c r="G7111" s="5" t="s">
        <v>297</v>
      </c>
      <c r="L7111" s="5" t="s">
        <v>18647</v>
      </c>
      <c r="M7111" s="5" t="s">
        <v>794</v>
      </c>
      <c r="N7111" s="5" t="s">
        <v>294</v>
      </c>
      <c r="O7111" s="5" t="s">
        <v>294</v>
      </c>
      <c r="P7111" s="5" t="s">
        <v>294</v>
      </c>
      <c r="Q7111" s="5" t="s">
        <v>294</v>
      </c>
      <c r="R7111" s="5" t="s">
        <v>294</v>
      </c>
    </row>
    <row r="7112" spans="1:22" x14ac:dyDescent="0.35">
      <c r="A7112" s="5" t="s">
        <v>18648</v>
      </c>
      <c r="B7112" s="5" t="s">
        <v>4668</v>
      </c>
      <c r="C7112" s="5" t="s">
        <v>18644</v>
      </c>
      <c r="D7112" s="5" t="s">
        <v>22</v>
      </c>
      <c r="E7112" s="5">
        <v>19</v>
      </c>
      <c r="F7112" s="5" t="s">
        <v>294</v>
      </c>
      <c r="G7112" s="5" t="s">
        <v>294</v>
      </c>
      <c r="M7112" s="5" t="s">
        <v>3826</v>
      </c>
      <c r="N7112" s="5" t="s">
        <v>294</v>
      </c>
      <c r="P7112" s="5" t="s">
        <v>294</v>
      </c>
      <c r="Q7112" s="5" t="s">
        <v>294</v>
      </c>
      <c r="R7112" s="5" t="s">
        <v>294</v>
      </c>
    </row>
    <row r="7113" spans="1:22" x14ac:dyDescent="0.35">
      <c r="A7113" s="5" t="s">
        <v>18649</v>
      </c>
      <c r="B7113" s="5" t="s">
        <v>9760</v>
      </c>
      <c r="C7113" s="5" t="s">
        <v>18628</v>
      </c>
      <c r="D7113" s="5" t="s">
        <v>22</v>
      </c>
      <c r="E7113" s="5">
        <v>2</v>
      </c>
      <c r="F7113" s="5" t="s">
        <v>294</v>
      </c>
      <c r="G7113" s="5" t="s">
        <v>294</v>
      </c>
      <c r="J7113" s="5" t="s">
        <v>3984</v>
      </c>
      <c r="M7113" s="5" t="s">
        <v>794</v>
      </c>
      <c r="N7113" s="5" t="s">
        <v>294</v>
      </c>
      <c r="O7113" s="5" t="s">
        <v>294</v>
      </c>
      <c r="P7113" s="5" t="s">
        <v>294</v>
      </c>
      <c r="Q7113" s="5" t="s">
        <v>294</v>
      </c>
      <c r="R7113" s="5" t="s">
        <v>294</v>
      </c>
      <c r="V7113" s="5" t="s">
        <v>18650</v>
      </c>
    </row>
    <row r="7114" spans="1:22" x14ac:dyDescent="0.35">
      <c r="A7114" s="5" t="s">
        <v>18651</v>
      </c>
      <c r="B7114" s="5" t="s">
        <v>9652</v>
      </c>
      <c r="C7114" s="5" t="s">
        <v>18652</v>
      </c>
      <c r="D7114" s="5" t="s">
        <v>18</v>
      </c>
      <c r="E7114" s="5">
        <v>41</v>
      </c>
      <c r="F7114" s="5" t="s">
        <v>294</v>
      </c>
      <c r="G7114" s="5" t="s">
        <v>294</v>
      </c>
      <c r="M7114" s="5" t="s">
        <v>794</v>
      </c>
      <c r="N7114" s="5" t="s">
        <v>297</v>
      </c>
      <c r="O7114" s="5" t="s">
        <v>297</v>
      </c>
      <c r="P7114" s="5" t="s">
        <v>294</v>
      </c>
      <c r="Q7114" s="5" t="s">
        <v>297</v>
      </c>
      <c r="R7114" s="5" t="s">
        <v>294</v>
      </c>
      <c r="V7114" s="5" t="s">
        <v>18651</v>
      </c>
    </row>
    <row r="7115" spans="1:22" x14ac:dyDescent="0.35">
      <c r="A7115" s="5" t="s">
        <v>991</v>
      </c>
      <c r="B7115" s="5" t="s">
        <v>18653</v>
      </c>
      <c r="C7115" s="5" t="s">
        <v>971</v>
      </c>
      <c r="D7115" s="5" t="s">
        <v>18</v>
      </c>
      <c r="E7115" s="5">
        <v>1</v>
      </c>
      <c r="F7115" s="5" t="s">
        <v>294</v>
      </c>
      <c r="G7115" s="5" t="s">
        <v>297</v>
      </c>
      <c r="L7115" s="5" t="s">
        <v>822</v>
      </c>
      <c r="M7115" s="5" t="s">
        <v>794</v>
      </c>
      <c r="N7115" s="5" t="s">
        <v>294</v>
      </c>
      <c r="O7115" s="5" t="s">
        <v>294</v>
      </c>
      <c r="P7115" s="5" t="s">
        <v>294</v>
      </c>
      <c r="Q7115" s="5" t="s">
        <v>297</v>
      </c>
      <c r="R7115" s="5" t="s">
        <v>294</v>
      </c>
      <c r="S7115" s="5" t="s">
        <v>294</v>
      </c>
      <c r="V7115" s="5" t="s">
        <v>991</v>
      </c>
    </row>
    <row r="7116" spans="1:22" x14ac:dyDescent="0.35">
      <c r="A7116" s="5" t="s">
        <v>992</v>
      </c>
      <c r="B7116" s="5" t="s">
        <v>18654</v>
      </c>
      <c r="C7116" s="5" t="s">
        <v>971</v>
      </c>
      <c r="D7116" s="5" t="s">
        <v>18</v>
      </c>
      <c r="E7116" s="5">
        <v>1</v>
      </c>
      <c r="F7116" s="5" t="s">
        <v>294</v>
      </c>
      <c r="G7116" s="5" t="s">
        <v>297</v>
      </c>
      <c r="L7116" s="5" t="s">
        <v>822</v>
      </c>
      <c r="M7116" s="5" t="s">
        <v>794</v>
      </c>
      <c r="N7116" s="5" t="s">
        <v>294</v>
      </c>
      <c r="O7116" s="5" t="s">
        <v>294</v>
      </c>
      <c r="P7116" s="5" t="s">
        <v>294</v>
      </c>
      <c r="Q7116" s="5" t="s">
        <v>297</v>
      </c>
      <c r="R7116" s="5" t="s">
        <v>294</v>
      </c>
      <c r="S7116" s="5" t="s">
        <v>294</v>
      </c>
      <c r="V7116" s="5" t="s">
        <v>992</v>
      </c>
    </row>
    <row r="7117" spans="1:22" x14ac:dyDescent="0.35">
      <c r="A7117" s="5" t="s">
        <v>18655</v>
      </c>
      <c r="B7117" s="5" t="s">
        <v>18656</v>
      </c>
      <c r="C7117" s="5" t="s">
        <v>11635</v>
      </c>
      <c r="D7117" s="5" t="s">
        <v>18</v>
      </c>
      <c r="E7117" s="5">
        <v>500</v>
      </c>
      <c r="F7117" s="5" t="s">
        <v>294</v>
      </c>
      <c r="G7117" s="5" t="s">
        <v>297</v>
      </c>
      <c r="M7117" s="5" t="s">
        <v>794</v>
      </c>
      <c r="N7117" s="5" t="s">
        <v>294</v>
      </c>
      <c r="O7117" s="5" t="s">
        <v>294</v>
      </c>
      <c r="P7117" s="5" t="s">
        <v>294</v>
      </c>
      <c r="Q7117" s="5" t="s">
        <v>294</v>
      </c>
      <c r="R7117" s="5" t="s">
        <v>294</v>
      </c>
    </row>
    <row r="7118" spans="1:22" x14ac:dyDescent="0.35">
      <c r="A7118" s="5" t="s">
        <v>18657</v>
      </c>
      <c r="B7118" s="5" t="s">
        <v>18658</v>
      </c>
      <c r="C7118" s="5" t="s">
        <v>11635</v>
      </c>
      <c r="D7118" s="5" t="s">
        <v>18</v>
      </c>
      <c r="E7118" s="5">
        <v>1</v>
      </c>
      <c r="F7118" s="5" t="s">
        <v>294</v>
      </c>
      <c r="G7118" s="5" t="s">
        <v>297</v>
      </c>
      <c r="L7118" s="5" t="s">
        <v>822</v>
      </c>
      <c r="M7118" s="5" t="s">
        <v>794</v>
      </c>
      <c r="N7118" s="5" t="s">
        <v>294</v>
      </c>
      <c r="O7118" s="5" t="s">
        <v>294</v>
      </c>
      <c r="P7118" s="5" t="s">
        <v>294</v>
      </c>
      <c r="Q7118" s="5" t="s">
        <v>294</v>
      </c>
      <c r="R7118" s="5" t="s">
        <v>294</v>
      </c>
      <c r="S7118" s="5" t="s">
        <v>294</v>
      </c>
    </row>
    <row r="7119" spans="1:22" x14ac:dyDescent="0.35">
      <c r="A7119" s="5" t="s">
        <v>18659</v>
      </c>
      <c r="B7119" s="5" t="s">
        <v>18660</v>
      </c>
      <c r="C7119" s="5" t="s">
        <v>11635</v>
      </c>
      <c r="D7119" s="5" t="s">
        <v>18</v>
      </c>
      <c r="E7119" s="5">
        <v>10</v>
      </c>
      <c r="F7119" s="5" t="s">
        <v>294</v>
      </c>
      <c r="G7119" s="5" t="s">
        <v>297</v>
      </c>
      <c r="L7119" s="5" t="s">
        <v>18661</v>
      </c>
      <c r="M7119" s="5" t="s">
        <v>794</v>
      </c>
      <c r="N7119" s="5" t="s">
        <v>294</v>
      </c>
      <c r="O7119" s="5" t="s">
        <v>294</v>
      </c>
      <c r="P7119" s="5" t="s">
        <v>294</v>
      </c>
      <c r="Q7119" s="5" t="s">
        <v>294</v>
      </c>
      <c r="R7119" s="5" t="s">
        <v>294</v>
      </c>
    </row>
    <row r="7120" spans="1:22" x14ac:dyDescent="0.35">
      <c r="A7120" s="5" t="s">
        <v>18662</v>
      </c>
      <c r="B7120" s="5" t="s">
        <v>18663</v>
      </c>
      <c r="C7120" s="5" t="s">
        <v>11635</v>
      </c>
      <c r="D7120" s="5" t="s">
        <v>22</v>
      </c>
      <c r="E7120" s="5">
        <v>10</v>
      </c>
      <c r="F7120" s="5" t="s">
        <v>294</v>
      </c>
      <c r="G7120" s="5" t="s">
        <v>294</v>
      </c>
      <c r="J7120" s="5" t="s">
        <v>1653</v>
      </c>
      <c r="M7120" s="5" t="s">
        <v>794</v>
      </c>
      <c r="N7120" s="5" t="s">
        <v>294</v>
      </c>
      <c r="O7120" s="5" t="s">
        <v>294</v>
      </c>
      <c r="P7120" s="5" t="s">
        <v>294</v>
      </c>
      <c r="Q7120" s="5" t="s">
        <v>294</v>
      </c>
      <c r="R7120" s="5" t="s">
        <v>297</v>
      </c>
    </row>
    <row r="7121" spans="1:22" x14ac:dyDescent="0.35">
      <c r="A7121" s="5" t="s">
        <v>18664</v>
      </c>
      <c r="B7121" s="5" t="s">
        <v>18665</v>
      </c>
      <c r="C7121" s="5" t="s">
        <v>11635</v>
      </c>
      <c r="D7121" s="5" t="s">
        <v>18</v>
      </c>
      <c r="E7121" s="5">
        <v>1</v>
      </c>
      <c r="F7121" s="5" t="s">
        <v>294</v>
      </c>
      <c r="G7121" s="5" t="s">
        <v>297</v>
      </c>
      <c r="L7121" s="5" t="s">
        <v>822</v>
      </c>
      <c r="M7121" s="5" t="s">
        <v>794</v>
      </c>
      <c r="N7121" s="5" t="s">
        <v>294</v>
      </c>
      <c r="O7121" s="5" t="s">
        <v>294</v>
      </c>
      <c r="P7121" s="5" t="s">
        <v>294</v>
      </c>
      <c r="Q7121" s="5" t="s">
        <v>294</v>
      </c>
      <c r="R7121" s="5" t="s">
        <v>294</v>
      </c>
      <c r="S7121" s="5" t="s">
        <v>294</v>
      </c>
    </row>
    <row r="7122" spans="1:22" x14ac:dyDescent="0.35">
      <c r="A7122" s="5" t="s">
        <v>18666</v>
      </c>
      <c r="B7122" s="5" t="s">
        <v>186</v>
      </c>
      <c r="C7122" s="5" t="s">
        <v>11635</v>
      </c>
      <c r="D7122" s="5" t="s">
        <v>20</v>
      </c>
      <c r="E7122" s="5">
        <v>10</v>
      </c>
      <c r="F7122" s="5" t="s">
        <v>294</v>
      </c>
      <c r="G7122" s="5" t="s">
        <v>294</v>
      </c>
      <c r="M7122" s="5" t="s">
        <v>794</v>
      </c>
      <c r="N7122" s="5" t="s">
        <v>294</v>
      </c>
      <c r="O7122" s="5" t="s">
        <v>294</v>
      </c>
      <c r="P7122" s="5" t="s">
        <v>294</v>
      </c>
      <c r="Q7122" s="5" t="s">
        <v>294</v>
      </c>
      <c r="R7122" s="5" t="s">
        <v>294</v>
      </c>
    </row>
    <row r="7123" spans="1:22" x14ac:dyDescent="0.35">
      <c r="A7123" s="5" t="s">
        <v>18667</v>
      </c>
      <c r="B7123" s="5" t="s">
        <v>4668</v>
      </c>
      <c r="C7123" s="5" t="s">
        <v>11635</v>
      </c>
      <c r="D7123" s="5" t="s">
        <v>22</v>
      </c>
      <c r="E7123" s="5">
        <v>10</v>
      </c>
      <c r="F7123" s="5" t="s">
        <v>294</v>
      </c>
      <c r="G7123" s="5" t="s">
        <v>294</v>
      </c>
      <c r="M7123" s="5" t="s">
        <v>3826</v>
      </c>
      <c r="N7123" s="5" t="s">
        <v>294</v>
      </c>
      <c r="P7123" s="5" t="s">
        <v>294</v>
      </c>
      <c r="Q7123" s="5" t="s">
        <v>294</v>
      </c>
      <c r="R7123" s="5" t="s">
        <v>294</v>
      </c>
    </row>
    <row r="7124" spans="1:22" x14ac:dyDescent="0.35">
      <c r="A7124" s="5" t="s">
        <v>18668</v>
      </c>
      <c r="B7124" s="5" t="s">
        <v>18669</v>
      </c>
      <c r="C7124" s="5" t="s">
        <v>11635</v>
      </c>
      <c r="D7124" s="5" t="s">
        <v>18</v>
      </c>
      <c r="E7124" s="5">
        <v>20</v>
      </c>
      <c r="F7124" s="5" t="s">
        <v>294</v>
      </c>
      <c r="G7124" s="5" t="s">
        <v>297</v>
      </c>
      <c r="M7124" s="5" t="s">
        <v>794</v>
      </c>
      <c r="N7124" s="5" t="s">
        <v>294</v>
      </c>
      <c r="O7124" s="5" t="s">
        <v>294</v>
      </c>
      <c r="P7124" s="5" t="s">
        <v>294</v>
      </c>
      <c r="Q7124" s="5" t="s">
        <v>294</v>
      </c>
      <c r="R7124" s="5" t="s">
        <v>294</v>
      </c>
      <c r="U7124" s="5" t="s">
        <v>18670</v>
      </c>
    </row>
    <row r="7125" spans="1:22" x14ac:dyDescent="0.35">
      <c r="A7125" s="5" t="s">
        <v>18671</v>
      </c>
      <c r="B7125" s="5" t="s">
        <v>18672</v>
      </c>
      <c r="C7125" s="5" t="s">
        <v>11635</v>
      </c>
      <c r="D7125" s="5" t="s">
        <v>22</v>
      </c>
      <c r="E7125" s="5">
        <v>9</v>
      </c>
      <c r="F7125" s="5" t="s">
        <v>294</v>
      </c>
      <c r="G7125" s="5" t="s">
        <v>294</v>
      </c>
      <c r="J7125" s="5" t="s">
        <v>641</v>
      </c>
      <c r="M7125" s="5" t="s">
        <v>794</v>
      </c>
      <c r="N7125" s="5" t="s">
        <v>294</v>
      </c>
      <c r="O7125" s="5" t="s">
        <v>294</v>
      </c>
      <c r="P7125" s="5" t="s">
        <v>294</v>
      </c>
      <c r="Q7125" s="5" t="s">
        <v>294</v>
      </c>
      <c r="R7125" s="5" t="s">
        <v>297</v>
      </c>
    </row>
    <row r="7126" spans="1:22" x14ac:dyDescent="0.35">
      <c r="A7126" s="5" t="s">
        <v>18673</v>
      </c>
      <c r="B7126" s="5" t="s">
        <v>10698</v>
      </c>
      <c r="C7126" s="5" t="s">
        <v>11635</v>
      </c>
      <c r="D7126" s="5" t="s">
        <v>22</v>
      </c>
      <c r="E7126" s="5">
        <v>10</v>
      </c>
      <c r="F7126" s="5" t="s">
        <v>294</v>
      </c>
      <c r="G7126" s="5" t="s">
        <v>294</v>
      </c>
      <c r="J7126" s="5" t="s">
        <v>971</v>
      </c>
      <c r="M7126" s="5" t="s">
        <v>794</v>
      </c>
      <c r="N7126" s="5" t="s">
        <v>294</v>
      </c>
      <c r="O7126" s="5" t="s">
        <v>294</v>
      </c>
      <c r="P7126" s="5" t="s">
        <v>294</v>
      </c>
      <c r="Q7126" s="5" t="s">
        <v>294</v>
      </c>
      <c r="R7126" s="5" t="s">
        <v>297</v>
      </c>
    </row>
    <row r="7127" spans="1:22" x14ac:dyDescent="0.35">
      <c r="A7127" s="5" t="s">
        <v>18674</v>
      </c>
      <c r="B7127" s="5" t="s">
        <v>3915</v>
      </c>
      <c r="C7127" s="5" t="s">
        <v>11635</v>
      </c>
      <c r="D7127" s="5" t="s">
        <v>18</v>
      </c>
      <c r="E7127" s="5">
        <v>9</v>
      </c>
      <c r="F7127" s="5" t="s">
        <v>294</v>
      </c>
      <c r="G7127" s="5" t="s">
        <v>294</v>
      </c>
      <c r="J7127" s="5" t="s">
        <v>411</v>
      </c>
      <c r="M7127" s="5" t="s">
        <v>794</v>
      </c>
      <c r="N7127" s="5" t="s">
        <v>294</v>
      </c>
      <c r="O7127" s="5" t="s">
        <v>294</v>
      </c>
      <c r="P7127" s="5" t="s">
        <v>294</v>
      </c>
      <c r="Q7127" s="5" t="s">
        <v>294</v>
      </c>
      <c r="R7127" s="5" t="s">
        <v>297</v>
      </c>
    </row>
    <row r="7128" spans="1:22" x14ac:dyDescent="0.35">
      <c r="A7128" s="5" t="s">
        <v>18675</v>
      </c>
      <c r="B7128" s="5" t="s">
        <v>9469</v>
      </c>
      <c r="C7128" s="5" t="s">
        <v>11635</v>
      </c>
      <c r="D7128" s="5" t="s">
        <v>18</v>
      </c>
      <c r="E7128" s="5">
        <v>10</v>
      </c>
      <c r="F7128" s="5" t="s">
        <v>294</v>
      </c>
      <c r="G7128" s="5" t="s">
        <v>297</v>
      </c>
      <c r="M7128" s="5" t="s">
        <v>794</v>
      </c>
      <c r="N7128" s="5" t="s">
        <v>294</v>
      </c>
      <c r="O7128" s="5" t="s">
        <v>294</v>
      </c>
      <c r="P7128" s="5" t="s">
        <v>294</v>
      </c>
      <c r="Q7128" s="5" t="s">
        <v>294</v>
      </c>
      <c r="R7128" s="5" t="s">
        <v>294</v>
      </c>
    </row>
    <row r="7129" spans="1:22" x14ac:dyDescent="0.35">
      <c r="A7129" s="5" t="s">
        <v>18676</v>
      </c>
      <c r="B7129" s="5" t="s">
        <v>18677</v>
      </c>
      <c r="C7129" s="5" t="s">
        <v>11635</v>
      </c>
      <c r="D7129" s="5" t="s">
        <v>18</v>
      </c>
      <c r="E7129" s="5">
        <v>1</v>
      </c>
      <c r="F7129" s="5" t="s">
        <v>294</v>
      </c>
      <c r="G7129" s="5" t="s">
        <v>297</v>
      </c>
      <c r="L7129" s="5" t="s">
        <v>822</v>
      </c>
      <c r="M7129" s="5" t="s">
        <v>794</v>
      </c>
      <c r="N7129" s="5" t="s">
        <v>294</v>
      </c>
      <c r="O7129" s="5" t="s">
        <v>294</v>
      </c>
      <c r="P7129" s="5" t="s">
        <v>294</v>
      </c>
      <c r="Q7129" s="5" t="s">
        <v>294</v>
      </c>
      <c r="R7129" s="5" t="s">
        <v>294</v>
      </c>
      <c r="S7129" s="5" t="s">
        <v>294</v>
      </c>
    </row>
    <row r="7130" spans="1:22" x14ac:dyDescent="0.35">
      <c r="A7130" s="5" t="s">
        <v>18678</v>
      </c>
      <c r="B7130" s="5" t="s">
        <v>18679</v>
      </c>
      <c r="C7130" s="5" t="s">
        <v>11635</v>
      </c>
      <c r="D7130" s="5" t="s">
        <v>18</v>
      </c>
      <c r="E7130" s="5">
        <v>2</v>
      </c>
      <c r="F7130" s="5" t="s">
        <v>294</v>
      </c>
      <c r="G7130" s="5" t="s">
        <v>294</v>
      </c>
      <c r="M7130" s="5" t="s">
        <v>794</v>
      </c>
      <c r="N7130" s="5" t="s">
        <v>294</v>
      </c>
      <c r="O7130" s="5" t="s">
        <v>294</v>
      </c>
      <c r="P7130" s="5" t="s">
        <v>294</v>
      </c>
      <c r="Q7130" s="5" t="s">
        <v>294</v>
      </c>
      <c r="R7130" s="5" t="s">
        <v>294</v>
      </c>
    </row>
    <row r="7131" spans="1:22" x14ac:dyDescent="0.35">
      <c r="A7131" s="5" t="s">
        <v>18680</v>
      </c>
      <c r="B7131" s="5" t="s">
        <v>3918</v>
      </c>
      <c r="C7131" s="5" t="s">
        <v>11635</v>
      </c>
      <c r="D7131" s="5" t="s">
        <v>28</v>
      </c>
      <c r="E7131" s="5">
        <v>6</v>
      </c>
      <c r="F7131" s="5" t="s">
        <v>294</v>
      </c>
      <c r="G7131" s="5" t="s">
        <v>294</v>
      </c>
      <c r="M7131" s="5" t="s">
        <v>794</v>
      </c>
      <c r="N7131" s="5" t="s">
        <v>294</v>
      </c>
      <c r="O7131" s="5" t="s">
        <v>294</v>
      </c>
      <c r="P7131" s="5" t="s">
        <v>294</v>
      </c>
      <c r="Q7131" s="5" t="s">
        <v>294</v>
      </c>
      <c r="R7131" s="5" t="s">
        <v>294</v>
      </c>
    </row>
    <row r="7132" spans="1:22" x14ac:dyDescent="0.35">
      <c r="A7132" s="5" t="s">
        <v>18681</v>
      </c>
      <c r="B7132" s="5" t="s">
        <v>10344</v>
      </c>
      <c r="C7132" s="5" t="s">
        <v>971</v>
      </c>
      <c r="D7132" s="5" t="s">
        <v>20</v>
      </c>
      <c r="E7132" s="5">
        <v>10</v>
      </c>
      <c r="F7132" s="5" t="s">
        <v>294</v>
      </c>
      <c r="G7132" s="5" t="s">
        <v>294</v>
      </c>
      <c r="M7132" s="5" t="s">
        <v>794</v>
      </c>
      <c r="N7132" s="5" t="s">
        <v>294</v>
      </c>
      <c r="O7132" s="5" t="s">
        <v>294</v>
      </c>
      <c r="P7132" s="5" t="s">
        <v>294</v>
      </c>
      <c r="Q7132" s="5" t="s">
        <v>297</v>
      </c>
      <c r="R7132" s="5" t="s">
        <v>294</v>
      </c>
      <c r="V7132" s="5" t="s">
        <v>18681</v>
      </c>
    </row>
    <row r="7133" spans="1:22" x14ac:dyDescent="0.35">
      <c r="A7133" s="5" t="s">
        <v>18682</v>
      </c>
      <c r="B7133" s="5" t="s">
        <v>10346</v>
      </c>
      <c r="C7133" s="5" t="s">
        <v>971</v>
      </c>
      <c r="D7133" s="5" t="s">
        <v>28</v>
      </c>
      <c r="E7133" s="5">
        <v>6</v>
      </c>
      <c r="F7133" s="5" t="s">
        <v>294</v>
      </c>
      <c r="G7133" s="5" t="s">
        <v>294</v>
      </c>
      <c r="M7133" s="5" t="s">
        <v>794</v>
      </c>
      <c r="N7133" s="5" t="s">
        <v>294</v>
      </c>
      <c r="O7133" s="5" t="s">
        <v>294</v>
      </c>
      <c r="P7133" s="5" t="s">
        <v>294</v>
      </c>
      <c r="Q7133" s="5" t="s">
        <v>297</v>
      </c>
      <c r="R7133" s="5" t="s">
        <v>294</v>
      </c>
      <c r="V7133" s="5" t="s">
        <v>18682</v>
      </c>
    </row>
    <row r="7134" spans="1:22" x14ac:dyDescent="0.35">
      <c r="A7134" s="5" t="s">
        <v>18683</v>
      </c>
      <c r="B7134" s="5" t="s">
        <v>8968</v>
      </c>
      <c r="C7134" s="5" t="s">
        <v>971</v>
      </c>
      <c r="D7134" s="5" t="s">
        <v>22</v>
      </c>
      <c r="E7134" s="5">
        <v>9</v>
      </c>
      <c r="F7134" s="5" t="s">
        <v>294</v>
      </c>
      <c r="G7134" s="5" t="s">
        <v>294</v>
      </c>
      <c r="J7134" s="5" t="s">
        <v>641</v>
      </c>
      <c r="M7134" s="5" t="s">
        <v>794</v>
      </c>
      <c r="N7134" s="5" t="s">
        <v>294</v>
      </c>
      <c r="O7134" s="5" t="s">
        <v>294</v>
      </c>
      <c r="P7134" s="5" t="s">
        <v>294</v>
      </c>
      <c r="Q7134" s="5" t="s">
        <v>297</v>
      </c>
      <c r="R7134" s="5" t="s">
        <v>297</v>
      </c>
      <c r="V7134" s="5" t="s">
        <v>18683</v>
      </c>
    </row>
    <row r="7135" spans="1:22" x14ac:dyDescent="0.35">
      <c r="A7135" s="5" t="s">
        <v>993</v>
      </c>
      <c r="B7135" s="5" t="s">
        <v>18684</v>
      </c>
      <c r="C7135" s="5" t="s">
        <v>971</v>
      </c>
      <c r="D7135" s="5" t="s">
        <v>18</v>
      </c>
      <c r="E7135" s="5">
        <v>1</v>
      </c>
      <c r="F7135" s="5" t="s">
        <v>294</v>
      </c>
      <c r="G7135" s="5" t="s">
        <v>297</v>
      </c>
      <c r="L7135" s="5" t="s">
        <v>822</v>
      </c>
      <c r="M7135" s="5" t="s">
        <v>794</v>
      </c>
      <c r="N7135" s="5" t="s">
        <v>294</v>
      </c>
      <c r="O7135" s="5" t="s">
        <v>294</v>
      </c>
      <c r="P7135" s="5" t="s">
        <v>294</v>
      </c>
      <c r="Q7135" s="5" t="s">
        <v>297</v>
      </c>
      <c r="R7135" s="5" t="s">
        <v>294</v>
      </c>
      <c r="S7135" s="5" t="s">
        <v>294</v>
      </c>
      <c r="V7135" s="5" t="s">
        <v>993</v>
      </c>
    </row>
    <row r="7136" spans="1:22" x14ac:dyDescent="0.35">
      <c r="A7136" s="5" t="s">
        <v>976</v>
      </c>
      <c r="B7136" s="5" t="s">
        <v>18685</v>
      </c>
      <c r="C7136" s="5" t="s">
        <v>971</v>
      </c>
      <c r="D7136" s="5" t="s">
        <v>18</v>
      </c>
      <c r="E7136" s="5">
        <v>10</v>
      </c>
      <c r="F7136" s="5" t="s">
        <v>294</v>
      </c>
      <c r="G7136" s="5" t="s">
        <v>294</v>
      </c>
      <c r="M7136" s="5" t="s">
        <v>794</v>
      </c>
      <c r="N7136" s="5" t="s">
        <v>294</v>
      </c>
      <c r="O7136" s="5" t="s">
        <v>294</v>
      </c>
      <c r="P7136" s="5" t="s">
        <v>294</v>
      </c>
      <c r="Q7136" s="5" t="s">
        <v>297</v>
      </c>
      <c r="R7136" s="5" t="s">
        <v>294</v>
      </c>
      <c r="V7136" s="5" t="s">
        <v>976</v>
      </c>
    </row>
    <row r="7137" spans="1:22" x14ac:dyDescent="0.35">
      <c r="A7137" s="5" t="s">
        <v>18686</v>
      </c>
      <c r="B7137" s="5" t="s">
        <v>3907</v>
      </c>
      <c r="C7137" s="5" t="s">
        <v>971</v>
      </c>
      <c r="D7137" s="5" t="s">
        <v>22</v>
      </c>
      <c r="E7137" s="5">
        <v>10</v>
      </c>
      <c r="F7137" s="5" t="s">
        <v>294</v>
      </c>
      <c r="G7137" s="5" t="s">
        <v>294</v>
      </c>
      <c r="M7137" s="5" t="s">
        <v>3826</v>
      </c>
      <c r="N7137" s="5" t="s">
        <v>294</v>
      </c>
      <c r="O7137" s="5" t="s">
        <v>294</v>
      </c>
      <c r="P7137" s="5" t="s">
        <v>294</v>
      </c>
      <c r="Q7137" s="5" t="s">
        <v>297</v>
      </c>
      <c r="R7137" s="5" t="s">
        <v>294</v>
      </c>
      <c r="V7137" s="5" t="s">
        <v>18686</v>
      </c>
    </row>
    <row r="7138" spans="1:22" x14ac:dyDescent="0.35">
      <c r="A7138" s="5" t="s">
        <v>18687</v>
      </c>
      <c r="B7138" s="5" t="s">
        <v>10665</v>
      </c>
      <c r="C7138" s="5" t="s">
        <v>971</v>
      </c>
      <c r="D7138" s="5" t="s">
        <v>18</v>
      </c>
      <c r="E7138" s="5">
        <v>999</v>
      </c>
      <c r="F7138" s="5" t="s">
        <v>294</v>
      </c>
      <c r="G7138" s="5" t="s">
        <v>294</v>
      </c>
      <c r="M7138" s="5" t="s">
        <v>794</v>
      </c>
      <c r="N7138" s="5" t="s">
        <v>294</v>
      </c>
      <c r="O7138" s="5" t="s">
        <v>294</v>
      </c>
      <c r="P7138" s="5" t="s">
        <v>294</v>
      </c>
      <c r="Q7138" s="5" t="s">
        <v>297</v>
      </c>
      <c r="R7138" s="5" t="s">
        <v>294</v>
      </c>
      <c r="V7138" s="5" t="s">
        <v>18688</v>
      </c>
    </row>
    <row r="7139" spans="1:22" x14ac:dyDescent="0.35">
      <c r="A7139" s="5" t="s">
        <v>18689</v>
      </c>
      <c r="B7139" s="5" t="s">
        <v>10667</v>
      </c>
      <c r="C7139" s="5" t="s">
        <v>971</v>
      </c>
      <c r="D7139" s="5" t="s">
        <v>20</v>
      </c>
      <c r="E7139" s="5">
        <v>10</v>
      </c>
      <c r="F7139" s="5" t="s">
        <v>294</v>
      </c>
      <c r="G7139" s="5" t="s">
        <v>294</v>
      </c>
      <c r="M7139" s="5" t="s">
        <v>794</v>
      </c>
      <c r="N7139" s="5" t="s">
        <v>294</v>
      </c>
      <c r="O7139" s="5" t="s">
        <v>294</v>
      </c>
      <c r="P7139" s="5" t="s">
        <v>294</v>
      </c>
      <c r="Q7139" s="5" t="s">
        <v>297</v>
      </c>
      <c r="R7139" s="5" t="s">
        <v>294</v>
      </c>
      <c r="V7139" s="5" t="s">
        <v>18689</v>
      </c>
    </row>
    <row r="7140" spans="1:22" x14ac:dyDescent="0.35">
      <c r="A7140" s="5" t="s">
        <v>18690</v>
      </c>
      <c r="B7140" s="5" t="s">
        <v>10669</v>
      </c>
      <c r="C7140" s="5" t="s">
        <v>971</v>
      </c>
      <c r="D7140" s="5" t="s">
        <v>28</v>
      </c>
      <c r="E7140" s="5">
        <v>6</v>
      </c>
      <c r="F7140" s="5" t="s">
        <v>294</v>
      </c>
      <c r="G7140" s="5" t="s">
        <v>294</v>
      </c>
      <c r="M7140" s="5" t="s">
        <v>794</v>
      </c>
      <c r="N7140" s="5" t="s">
        <v>294</v>
      </c>
      <c r="O7140" s="5" t="s">
        <v>294</v>
      </c>
      <c r="P7140" s="5" t="s">
        <v>294</v>
      </c>
      <c r="Q7140" s="5" t="s">
        <v>297</v>
      </c>
      <c r="R7140" s="5" t="s">
        <v>294</v>
      </c>
      <c r="V7140" s="5" t="s">
        <v>18690</v>
      </c>
    </row>
    <row r="7141" spans="1:22" x14ac:dyDescent="0.35">
      <c r="A7141" s="5" t="s">
        <v>18691</v>
      </c>
      <c r="B7141" s="5" t="s">
        <v>426</v>
      </c>
      <c r="C7141" s="5" t="s">
        <v>971</v>
      </c>
      <c r="D7141" s="5" t="s">
        <v>20</v>
      </c>
      <c r="E7141" s="5">
        <v>10</v>
      </c>
      <c r="F7141" s="5" t="s">
        <v>294</v>
      </c>
      <c r="G7141" s="5" t="s">
        <v>294</v>
      </c>
      <c r="M7141" s="5" t="s">
        <v>794</v>
      </c>
      <c r="N7141" s="5" t="s">
        <v>294</v>
      </c>
      <c r="O7141" s="5" t="s">
        <v>294</v>
      </c>
      <c r="P7141" s="5" t="s">
        <v>294</v>
      </c>
      <c r="Q7141" s="5" t="s">
        <v>297</v>
      </c>
      <c r="R7141" s="5" t="s">
        <v>294</v>
      </c>
      <c r="V7141" s="5" t="s">
        <v>18691</v>
      </c>
    </row>
    <row r="7142" spans="1:22" x14ac:dyDescent="0.35">
      <c r="A7142" s="5" t="s">
        <v>18692</v>
      </c>
      <c r="B7142" s="5" t="s">
        <v>10672</v>
      </c>
      <c r="C7142" s="5" t="s">
        <v>971</v>
      </c>
      <c r="D7142" s="5" t="s">
        <v>28</v>
      </c>
      <c r="E7142" s="5">
        <v>6</v>
      </c>
      <c r="F7142" s="5" t="s">
        <v>294</v>
      </c>
      <c r="G7142" s="5" t="s">
        <v>294</v>
      </c>
      <c r="M7142" s="5" t="s">
        <v>794</v>
      </c>
      <c r="N7142" s="5" t="s">
        <v>294</v>
      </c>
      <c r="O7142" s="5" t="s">
        <v>294</v>
      </c>
      <c r="P7142" s="5" t="s">
        <v>294</v>
      </c>
      <c r="Q7142" s="5" t="s">
        <v>297</v>
      </c>
      <c r="R7142" s="5" t="s">
        <v>294</v>
      </c>
      <c r="V7142" s="5" t="s">
        <v>18692</v>
      </c>
    </row>
    <row r="7143" spans="1:22" x14ac:dyDescent="0.35">
      <c r="A7143" s="5" t="s">
        <v>18693</v>
      </c>
      <c r="B7143" s="5" t="s">
        <v>10674</v>
      </c>
      <c r="C7143" s="5" t="s">
        <v>971</v>
      </c>
      <c r="D7143" s="5" t="s">
        <v>20</v>
      </c>
      <c r="E7143" s="5">
        <v>10</v>
      </c>
      <c r="F7143" s="5" t="s">
        <v>294</v>
      </c>
      <c r="G7143" s="5" t="s">
        <v>294</v>
      </c>
      <c r="M7143" s="5" t="s">
        <v>794</v>
      </c>
      <c r="N7143" s="5" t="s">
        <v>294</v>
      </c>
      <c r="O7143" s="5" t="s">
        <v>294</v>
      </c>
      <c r="P7143" s="5" t="s">
        <v>294</v>
      </c>
      <c r="Q7143" s="5" t="s">
        <v>297</v>
      </c>
      <c r="R7143" s="5" t="s">
        <v>294</v>
      </c>
    </row>
    <row r="7144" spans="1:22" x14ac:dyDescent="0.35">
      <c r="A7144" s="5" t="s">
        <v>18694</v>
      </c>
      <c r="B7144" s="5" t="s">
        <v>10676</v>
      </c>
      <c r="C7144" s="5" t="s">
        <v>971</v>
      </c>
      <c r="D7144" s="5" t="s">
        <v>28</v>
      </c>
      <c r="E7144" s="5">
        <v>6</v>
      </c>
      <c r="F7144" s="5" t="s">
        <v>294</v>
      </c>
      <c r="G7144" s="5" t="s">
        <v>294</v>
      </c>
      <c r="M7144" s="5" t="s">
        <v>794</v>
      </c>
      <c r="N7144" s="5" t="s">
        <v>294</v>
      </c>
      <c r="O7144" s="5" t="s">
        <v>294</v>
      </c>
      <c r="P7144" s="5" t="s">
        <v>294</v>
      </c>
      <c r="Q7144" s="5" t="s">
        <v>297</v>
      </c>
      <c r="R7144" s="5" t="s">
        <v>294</v>
      </c>
    </row>
    <row r="7145" spans="1:22" x14ac:dyDescent="0.35">
      <c r="A7145" s="5" t="s">
        <v>18688</v>
      </c>
      <c r="B7145" s="5" t="s">
        <v>10678</v>
      </c>
      <c r="C7145" s="5" t="s">
        <v>971</v>
      </c>
      <c r="D7145" s="5" t="s">
        <v>18</v>
      </c>
      <c r="E7145" s="5">
        <v>20</v>
      </c>
      <c r="F7145" s="5" t="s">
        <v>294</v>
      </c>
      <c r="G7145" s="5" t="s">
        <v>294</v>
      </c>
      <c r="M7145" s="5" t="s">
        <v>794</v>
      </c>
      <c r="N7145" s="5" t="s">
        <v>294</v>
      </c>
      <c r="O7145" s="5" t="s">
        <v>294</v>
      </c>
      <c r="P7145" s="5" t="s">
        <v>294</v>
      </c>
      <c r="Q7145" s="5" t="s">
        <v>297</v>
      </c>
      <c r="R7145" s="5" t="s">
        <v>294</v>
      </c>
      <c r="V7145" s="5" t="s">
        <v>18688</v>
      </c>
    </row>
    <row r="7146" spans="1:22" x14ac:dyDescent="0.35">
      <c r="A7146" s="5" t="s">
        <v>18695</v>
      </c>
      <c r="B7146" s="5" t="s">
        <v>10680</v>
      </c>
      <c r="C7146" s="5" t="s">
        <v>971</v>
      </c>
      <c r="D7146" s="5" t="s">
        <v>20</v>
      </c>
      <c r="E7146" s="5">
        <v>10</v>
      </c>
      <c r="F7146" s="5" t="s">
        <v>294</v>
      </c>
      <c r="G7146" s="5" t="s">
        <v>294</v>
      </c>
      <c r="M7146" s="5" t="s">
        <v>794</v>
      </c>
      <c r="N7146" s="5" t="s">
        <v>294</v>
      </c>
      <c r="O7146" s="5" t="s">
        <v>294</v>
      </c>
      <c r="P7146" s="5" t="s">
        <v>294</v>
      </c>
      <c r="Q7146" s="5" t="s">
        <v>297</v>
      </c>
      <c r="R7146" s="5" t="s">
        <v>294</v>
      </c>
    </row>
    <row r="7147" spans="1:22" x14ac:dyDescent="0.35">
      <c r="A7147" s="5" t="s">
        <v>18696</v>
      </c>
      <c r="B7147" s="5" t="s">
        <v>10682</v>
      </c>
      <c r="C7147" s="5" t="s">
        <v>971</v>
      </c>
      <c r="D7147" s="5" t="s">
        <v>28</v>
      </c>
      <c r="E7147" s="5">
        <v>6</v>
      </c>
      <c r="F7147" s="5" t="s">
        <v>294</v>
      </c>
      <c r="G7147" s="5" t="s">
        <v>294</v>
      </c>
      <c r="M7147" s="5" t="s">
        <v>794</v>
      </c>
      <c r="N7147" s="5" t="s">
        <v>294</v>
      </c>
      <c r="O7147" s="5" t="s">
        <v>294</v>
      </c>
      <c r="P7147" s="5" t="s">
        <v>294</v>
      </c>
      <c r="Q7147" s="5" t="s">
        <v>297</v>
      </c>
      <c r="R7147" s="5" t="s">
        <v>294</v>
      </c>
    </row>
    <row r="7148" spans="1:22" x14ac:dyDescent="0.35">
      <c r="A7148" s="5" t="s">
        <v>18697</v>
      </c>
      <c r="B7148" s="5" t="s">
        <v>10684</v>
      </c>
      <c r="C7148" s="5" t="s">
        <v>971</v>
      </c>
      <c r="D7148" s="5" t="s">
        <v>18</v>
      </c>
      <c r="E7148" s="5">
        <v>20</v>
      </c>
      <c r="F7148" s="5" t="s">
        <v>294</v>
      </c>
      <c r="G7148" s="5" t="s">
        <v>294</v>
      </c>
      <c r="M7148" s="5" t="s">
        <v>794</v>
      </c>
      <c r="N7148" s="5" t="s">
        <v>294</v>
      </c>
      <c r="O7148" s="5" t="s">
        <v>294</v>
      </c>
      <c r="P7148" s="5" t="s">
        <v>294</v>
      </c>
      <c r="Q7148" s="5" t="s">
        <v>297</v>
      </c>
      <c r="R7148" s="5" t="s">
        <v>294</v>
      </c>
      <c r="V7148" s="5" t="s">
        <v>18697</v>
      </c>
    </row>
    <row r="7149" spans="1:22" x14ac:dyDescent="0.35">
      <c r="A7149" s="5" t="s">
        <v>984</v>
      </c>
      <c r="B7149" s="5" t="s">
        <v>18698</v>
      </c>
      <c r="C7149" s="5" t="s">
        <v>971</v>
      </c>
      <c r="D7149" s="5" t="s">
        <v>18</v>
      </c>
      <c r="E7149" s="5">
        <v>999</v>
      </c>
      <c r="F7149" s="5" t="s">
        <v>294</v>
      </c>
      <c r="G7149" s="5" t="s">
        <v>297</v>
      </c>
      <c r="M7149" s="5" t="s">
        <v>794</v>
      </c>
      <c r="N7149" s="5" t="s">
        <v>294</v>
      </c>
      <c r="O7149" s="5" t="s">
        <v>294</v>
      </c>
      <c r="P7149" s="5" t="s">
        <v>294</v>
      </c>
      <c r="Q7149" s="5" t="s">
        <v>297</v>
      </c>
      <c r="R7149" s="5" t="s">
        <v>294</v>
      </c>
    </row>
    <row r="7150" spans="1:22" x14ac:dyDescent="0.35">
      <c r="A7150" s="5" t="s">
        <v>18699</v>
      </c>
      <c r="B7150" s="5" t="s">
        <v>18700</v>
      </c>
      <c r="C7150" s="5" t="s">
        <v>987</v>
      </c>
      <c r="D7150" s="5" t="s">
        <v>18</v>
      </c>
      <c r="E7150" s="5">
        <v>50</v>
      </c>
      <c r="F7150" s="5" t="s">
        <v>294</v>
      </c>
      <c r="G7150" s="5" t="s">
        <v>294</v>
      </c>
      <c r="M7150" s="5" t="s">
        <v>794</v>
      </c>
      <c r="N7150" s="5" t="s">
        <v>294</v>
      </c>
      <c r="O7150" s="5" t="s">
        <v>294</v>
      </c>
      <c r="P7150" s="5" t="s">
        <v>294</v>
      </c>
      <c r="Q7150" s="5" t="s">
        <v>294</v>
      </c>
      <c r="R7150" s="5" t="s">
        <v>294</v>
      </c>
    </row>
    <row r="7151" spans="1:22" x14ac:dyDescent="0.35">
      <c r="A7151" s="5" t="s">
        <v>18701</v>
      </c>
      <c r="B7151" s="5" t="s">
        <v>18702</v>
      </c>
      <c r="C7151" s="5" t="s">
        <v>994</v>
      </c>
      <c r="D7151" s="5" t="s">
        <v>22</v>
      </c>
      <c r="E7151" s="5">
        <v>9</v>
      </c>
      <c r="F7151" s="5" t="s">
        <v>294</v>
      </c>
      <c r="G7151" s="5" t="s">
        <v>294</v>
      </c>
      <c r="J7151" s="5" t="s">
        <v>641</v>
      </c>
      <c r="M7151" s="5" t="s">
        <v>794</v>
      </c>
      <c r="N7151" s="5" t="s">
        <v>294</v>
      </c>
      <c r="O7151" s="5" t="s">
        <v>294</v>
      </c>
      <c r="P7151" s="5" t="s">
        <v>294</v>
      </c>
      <c r="Q7151" s="5" t="s">
        <v>294</v>
      </c>
      <c r="R7151" s="5" t="s">
        <v>297</v>
      </c>
    </row>
    <row r="7152" spans="1:22" x14ac:dyDescent="0.35">
      <c r="A7152" s="5" t="s">
        <v>18703</v>
      </c>
      <c r="B7152" s="5" t="s">
        <v>18704</v>
      </c>
      <c r="C7152" s="5" t="s">
        <v>987</v>
      </c>
      <c r="D7152" s="5" t="s">
        <v>18</v>
      </c>
      <c r="E7152" s="5">
        <v>20</v>
      </c>
      <c r="F7152" s="5" t="s">
        <v>294</v>
      </c>
      <c r="G7152" s="5" t="s">
        <v>297</v>
      </c>
      <c r="J7152" s="5" t="s">
        <v>9499</v>
      </c>
      <c r="M7152" s="5" t="s">
        <v>794</v>
      </c>
      <c r="N7152" s="5" t="s">
        <v>294</v>
      </c>
      <c r="O7152" s="5" t="s">
        <v>294</v>
      </c>
      <c r="P7152" s="5" t="s">
        <v>294</v>
      </c>
      <c r="Q7152" s="5" t="s">
        <v>294</v>
      </c>
      <c r="R7152" s="5" t="s">
        <v>297</v>
      </c>
      <c r="U7152" s="5" t="s">
        <v>18705</v>
      </c>
    </row>
    <row r="7153" spans="1:22" x14ac:dyDescent="0.35">
      <c r="A7153" s="5" t="s">
        <v>18706</v>
      </c>
      <c r="B7153" s="5" t="s">
        <v>18707</v>
      </c>
      <c r="C7153" s="5" t="s">
        <v>987</v>
      </c>
      <c r="D7153" s="5" t="s">
        <v>18</v>
      </c>
      <c r="E7153" s="5">
        <v>30</v>
      </c>
      <c r="F7153" s="5" t="s">
        <v>294</v>
      </c>
      <c r="G7153" s="5" t="s">
        <v>297</v>
      </c>
      <c r="J7153" s="5" t="s">
        <v>9499</v>
      </c>
      <c r="M7153" s="5" t="s">
        <v>794</v>
      </c>
      <c r="N7153" s="5" t="s">
        <v>294</v>
      </c>
      <c r="O7153" s="5" t="s">
        <v>294</v>
      </c>
      <c r="P7153" s="5" t="s">
        <v>294</v>
      </c>
      <c r="Q7153" s="5" t="s">
        <v>294</v>
      </c>
      <c r="R7153" s="5" t="s">
        <v>297</v>
      </c>
      <c r="U7153" s="5" t="s">
        <v>18708</v>
      </c>
    </row>
    <row r="7154" spans="1:22" x14ac:dyDescent="0.35">
      <c r="A7154" s="5" t="s">
        <v>18709</v>
      </c>
      <c r="B7154" s="5" t="s">
        <v>18710</v>
      </c>
      <c r="C7154" s="5" t="s">
        <v>987</v>
      </c>
      <c r="D7154" s="5" t="s">
        <v>18</v>
      </c>
      <c r="E7154" s="5">
        <v>20</v>
      </c>
      <c r="F7154" s="5" t="s">
        <v>294</v>
      </c>
      <c r="G7154" s="5" t="s">
        <v>297</v>
      </c>
      <c r="J7154" s="5" t="s">
        <v>9499</v>
      </c>
      <c r="M7154" s="5" t="s">
        <v>794</v>
      </c>
      <c r="N7154" s="5" t="s">
        <v>294</v>
      </c>
      <c r="O7154" s="5" t="s">
        <v>294</v>
      </c>
      <c r="P7154" s="5" t="s">
        <v>294</v>
      </c>
      <c r="Q7154" s="5" t="s">
        <v>294</v>
      </c>
      <c r="R7154" s="5" t="s">
        <v>297</v>
      </c>
      <c r="U7154" s="5" t="s">
        <v>18711</v>
      </c>
    </row>
    <row r="7155" spans="1:22" x14ac:dyDescent="0.35">
      <c r="A7155" s="5" t="s">
        <v>18712</v>
      </c>
      <c r="B7155" s="5" t="s">
        <v>18713</v>
      </c>
      <c r="C7155" s="5" t="s">
        <v>994</v>
      </c>
      <c r="D7155" s="5" t="s">
        <v>22</v>
      </c>
      <c r="E7155" s="5">
        <v>15</v>
      </c>
      <c r="F7155" s="5" t="s">
        <v>294</v>
      </c>
      <c r="G7155" s="5" t="s">
        <v>294</v>
      </c>
      <c r="M7155" s="5" t="s">
        <v>3826</v>
      </c>
      <c r="N7155" s="5" t="s">
        <v>294</v>
      </c>
      <c r="O7155" s="5" t="s">
        <v>294</v>
      </c>
      <c r="P7155" s="5" t="s">
        <v>294</v>
      </c>
      <c r="Q7155" s="5" t="s">
        <v>294</v>
      </c>
      <c r="R7155" s="5" t="s">
        <v>294</v>
      </c>
    </row>
    <row r="7156" spans="1:22" x14ac:dyDescent="0.35">
      <c r="A7156" s="5" t="s">
        <v>18714</v>
      </c>
      <c r="B7156" s="5" t="s">
        <v>3907</v>
      </c>
      <c r="C7156" s="5" t="s">
        <v>987</v>
      </c>
      <c r="D7156" s="5" t="s">
        <v>18</v>
      </c>
      <c r="E7156" s="5">
        <v>20</v>
      </c>
      <c r="F7156" s="5" t="s">
        <v>294</v>
      </c>
      <c r="G7156" s="5" t="s">
        <v>297</v>
      </c>
      <c r="M7156" s="5" t="s">
        <v>3826</v>
      </c>
      <c r="N7156" s="5" t="s">
        <v>294</v>
      </c>
      <c r="O7156" s="5" t="s">
        <v>294</v>
      </c>
      <c r="P7156" s="5" t="s">
        <v>294</v>
      </c>
      <c r="Q7156" s="5" t="s">
        <v>294</v>
      </c>
      <c r="R7156" s="5" t="s">
        <v>294</v>
      </c>
    </row>
    <row r="7157" spans="1:22" x14ac:dyDescent="0.35">
      <c r="A7157" s="5" t="s">
        <v>18715</v>
      </c>
      <c r="B7157" s="5" t="s">
        <v>4459</v>
      </c>
      <c r="C7157" s="5" t="s">
        <v>987</v>
      </c>
      <c r="D7157" s="5" t="s">
        <v>18</v>
      </c>
      <c r="E7157" s="5">
        <v>1</v>
      </c>
      <c r="F7157" s="5" t="s">
        <v>294</v>
      </c>
      <c r="G7157" s="5" t="s">
        <v>294</v>
      </c>
      <c r="L7157" s="5" t="s">
        <v>8808</v>
      </c>
      <c r="M7157" s="5" t="s">
        <v>794</v>
      </c>
      <c r="N7157" s="5" t="s">
        <v>294</v>
      </c>
      <c r="O7157" s="5" t="s">
        <v>294</v>
      </c>
      <c r="P7157" s="5" t="s">
        <v>294</v>
      </c>
      <c r="Q7157" s="5" t="s">
        <v>294</v>
      </c>
      <c r="R7157" s="5" t="s">
        <v>294</v>
      </c>
      <c r="S7157" s="5" t="s">
        <v>2333</v>
      </c>
    </row>
    <row r="7158" spans="1:22" x14ac:dyDescent="0.35">
      <c r="A7158" s="5" t="s">
        <v>18716</v>
      </c>
      <c r="B7158" s="5" t="s">
        <v>10686</v>
      </c>
      <c r="C7158" s="5" t="s">
        <v>971</v>
      </c>
      <c r="D7158" s="5" t="s">
        <v>18</v>
      </c>
      <c r="E7158" s="5">
        <v>1</v>
      </c>
      <c r="F7158" s="5" t="s">
        <v>294</v>
      </c>
      <c r="G7158" s="5" t="s">
        <v>297</v>
      </c>
      <c r="M7158" s="5" t="s">
        <v>794</v>
      </c>
      <c r="N7158" s="5" t="s">
        <v>297</v>
      </c>
      <c r="O7158" s="5" t="s">
        <v>297</v>
      </c>
      <c r="P7158" s="5" t="s">
        <v>294</v>
      </c>
      <c r="Q7158" s="5" t="s">
        <v>297</v>
      </c>
      <c r="R7158" s="5" t="s">
        <v>294</v>
      </c>
      <c r="V7158" s="5" t="s">
        <v>18716</v>
      </c>
    </row>
    <row r="7159" spans="1:22" x14ac:dyDescent="0.35">
      <c r="A7159" s="5" t="s">
        <v>18717</v>
      </c>
      <c r="B7159" s="5" t="s">
        <v>18718</v>
      </c>
      <c r="C7159" s="5" t="s">
        <v>994</v>
      </c>
      <c r="D7159" s="5" t="s">
        <v>22</v>
      </c>
      <c r="E7159" s="5">
        <v>10</v>
      </c>
      <c r="F7159" s="5" t="s">
        <v>294</v>
      </c>
      <c r="G7159" s="5" t="s">
        <v>294</v>
      </c>
      <c r="J7159" s="5" t="s">
        <v>971</v>
      </c>
      <c r="M7159" s="5" t="s">
        <v>794</v>
      </c>
      <c r="N7159" s="5" t="s">
        <v>294</v>
      </c>
      <c r="O7159" s="5" t="s">
        <v>294</v>
      </c>
      <c r="P7159" s="5" t="s">
        <v>294</v>
      </c>
      <c r="Q7159" s="5" t="s">
        <v>294</v>
      </c>
      <c r="R7159" s="5" t="s">
        <v>297</v>
      </c>
    </row>
    <row r="7160" spans="1:22" x14ac:dyDescent="0.35">
      <c r="A7160" s="5" t="s">
        <v>18719</v>
      </c>
      <c r="B7160" s="5" t="s">
        <v>111</v>
      </c>
      <c r="C7160" s="5" t="s">
        <v>971</v>
      </c>
      <c r="D7160" s="5" t="s">
        <v>1655</v>
      </c>
      <c r="E7160" s="5">
        <v>77</v>
      </c>
      <c r="F7160" s="5" t="s">
        <v>294</v>
      </c>
      <c r="G7160" s="5" t="s">
        <v>294</v>
      </c>
      <c r="M7160" s="5" t="s">
        <v>794</v>
      </c>
      <c r="N7160" s="5" t="s">
        <v>294</v>
      </c>
      <c r="O7160" s="5" t="s">
        <v>294</v>
      </c>
      <c r="P7160" s="5" t="s">
        <v>294</v>
      </c>
      <c r="Q7160" s="5" t="s">
        <v>297</v>
      </c>
      <c r="R7160" s="5" t="s">
        <v>294</v>
      </c>
    </row>
    <row r="7161" spans="1:22" x14ac:dyDescent="0.35">
      <c r="A7161" s="5" t="s">
        <v>18720</v>
      </c>
      <c r="B7161" s="5" t="s">
        <v>10691</v>
      </c>
      <c r="C7161" s="5" t="s">
        <v>971</v>
      </c>
      <c r="D7161" s="5" t="s">
        <v>22</v>
      </c>
      <c r="E7161" s="5">
        <v>6</v>
      </c>
      <c r="F7161" s="5" t="s">
        <v>294</v>
      </c>
      <c r="G7161" s="5" t="s">
        <v>294</v>
      </c>
      <c r="M7161" s="5" t="s">
        <v>794</v>
      </c>
      <c r="N7161" s="5" t="s">
        <v>294</v>
      </c>
      <c r="O7161" s="5" t="s">
        <v>294</v>
      </c>
      <c r="P7161" s="5" t="s">
        <v>294</v>
      </c>
      <c r="Q7161" s="5" t="s">
        <v>297</v>
      </c>
      <c r="R7161" s="5" t="s">
        <v>294</v>
      </c>
      <c r="V7161" s="5" t="s">
        <v>18720</v>
      </c>
    </row>
    <row r="7162" spans="1:22" x14ac:dyDescent="0.35">
      <c r="A7162" s="5" t="s">
        <v>18721</v>
      </c>
      <c r="B7162" s="5" t="s">
        <v>9610</v>
      </c>
      <c r="C7162" s="5" t="s">
        <v>971</v>
      </c>
      <c r="D7162" s="5" t="s">
        <v>22</v>
      </c>
      <c r="E7162" s="5">
        <v>6</v>
      </c>
      <c r="F7162" s="5" t="s">
        <v>294</v>
      </c>
      <c r="G7162" s="5" t="s">
        <v>294</v>
      </c>
      <c r="M7162" s="5" t="s">
        <v>794</v>
      </c>
      <c r="N7162" s="5" t="s">
        <v>294</v>
      </c>
      <c r="O7162" s="5" t="s">
        <v>294</v>
      </c>
      <c r="P7162" s="5" t="s">
        <v>294</v>
      </c>
      <c r="Q7162" s="5" t="s">
        <v>297</v>
      </c>
      <c r="R7162" s="5" t="s">
        <v>294</v>
      </c>
      <c r="V7162" s="5" t="s">
        <v>18721</v>
      </c>
    </row>
    <row r="7163" spans="1:22" x14ac:dyDescent="0.35">
      <c r="A7163" s="5" t="s">
        <v>18722</v>
      </c>
      <c r="B7163" s="5" t="s">
        <v>10694</v>
      </c>
      <c r="C7163" s="5" t="s">
        <v>971</v>
      </c>
      <c r="D7163" s="5" t="s">
        <v>22</v>
      </c>
      <c r="E7163" s="5">
        <v>6</v>
      </c>
      <c r="F7163" s="5" t="s">
        <v>294</v>
      </c>
      <c r="G7163" s="5" t="s">
        <v>294</v>
      </c>
      <c r="M7163" s="5" t="s">
        <v>794</v>
      </c>
      <c r="N7163" s="5" t="s">
        <v>294</v>
      </c>
      <c r="O7163" s="5" t="s">
        <v>294</v>
      </c>
      <c r="P7163" s="5" t="s">
        <v>294</v>
      </c>
      <c r="Q7163" s="5" t="s">
        <v>297</v>
      </c>
      <c r="R7163" s="5" t="s">
        <v>294</v>
      </c>
    </row>
    <row r="7164" spans="1:22" x14ac:dyDescent="0.35">
      <c r="A7164" s="5" t="s">
        <v>18723</v>
      </c>
      <c r="B7164" s="5" t="s">
        <v>10696</v>
      </c>
      <c r="C7164" s="5" t="s">
        <v>971</v>
      </c>
      <c r="D7164" s="5" t="s">
        <v>22</v>
      </c>
      <c r="E7164" s="5">
        <v>6</v>
      </c>
      <c r="F7164" s="5" t="s">
        <v>294</v>
      </c>
      <c r="G7164" s="5" t="s">
        <v>294</v>
      </c>
      <c r="M7164" s="5" t="s">
        <v>794</v>
      </c>
      <c r="N7164" s="5" t="s">
        <v>294</v>
      </c>
      <c r="O7164" s="5" t="s">
        <v>294</v>
      </c>
      <c r="P7164" s="5" t="s">
        <v>294</v>
      </c>
      <c r="Q7164" s="5" t="s">
        <v>297</v>
      </c>
      <c r="R7164" s="5" t="s">
        <v>294</v>
      </c>
    </row>
    <row r="7165" spans="1:22" x14ac:dyDescent="0.35">
      <c r="A7165" s="5" t="s">
        <v>972</v>
      </c>
      <c r="B7165" s="5" t="s">
        <v>2700</v>
      </c>
      <c r="C7165" s="5" t="s">
        <v>971</v>
      </c>
      <c r="D7165" s="5" t="s">
        <v>24</v>
      </c>
      <c r="E7165" s="5">
        <v>12</v>
      </c>
      <c r="F7165" s="5" t="s">
        <v>294</v>
      </c>
      <c r="G7165" s="5" t="s">
        <v>294</v>
      </c>
      <c r="M7165" s="5" t="s">
        <v>794</v>
      </c>
      <c r="N7165" s="5" t="s">
        <v>294</v>
      </c>
      <c r="O7165" s="5" t="s">
        <v>294</v>
      </c>
      <c r="P7165" s="5" t="s">
        <v>294</v>
      </c>
      <c r="Q7165" s="5" t="s">
        <v>297</v>
      </c>
      <c r="R7165" s="5" t="s">
        <v>297</v>
      </c>
      <c r="V7165" s="5" t="s">
        <v>972</v>
      </c>
    </row>
    <row r="7166" spans="1:22" x14ac:dyDescent="0.35">
      <c r="A7166" s="5" t="s">
        <v>18724</v>
      </c>
      <c r="B7166" s="5" t="s">
        <v>4668</v>
      </c>
      <c r="C7166" s="5" t="s">
        <v>18725</v>
      </c>
      <c r="D7166" s="5" t="s">
        <v>22</v>
      </c>
      <c r="E7166" s="5">
        <v>18</v>
      </c>
      <c r="F7166" s="5" t="s">
        <v>294</v>
      </c>
      <c r="G7166" s="5" t="s">
        <v>294</v>
      </c>
      <c r="M7166" s="5" t="s">
        <v>3826</v>
      </c>
      <c r="N7166" s="5" t="s">
        <v>294</v>
      </c>
      <c r="P7166" s="5" t="s">
        <v>294</v>
      </c>
      <c r="Q7166" s="5" t="s">
        <v>294</v>
      </c>
      <c r="R7166" s="5" t="s">
        <v>294</v>
      </c>
    </row>
    <row r="7167" spans="1:22" x14ac:dyDescent="0.35">
      <c r="A7167" s="5" t="s">
        <v>18726</v>
      </c>
      <c r="B7167" s="5" t="s">
        <v>18727</v>
      </c>
      <c r="C7167" s="5" t="s">
        <v>971</v>
      </c>
      <c r="D7167" s="5" t="s">
        <v>22</v>
      </c>
      <c r="E7167" s="5">
        <v>18</v>
      </c>
      <c r="F7167" s="5" t="s">
        <v>294</v>
      </c>
      <c r="G7167" s="5" t="s">
        <v>294</v>
      </c>
      <c r="J7167" s="5" t="s">
        <v>1036</v>
      </c>
      <c r="M7167" s="5" t="s">
        <v>794</v>
      </c>
      <c r="N7167" s="5" t="s">
        <v>294</v>
      </c>
      <c r="O7167" s="5" t="s">
        <v>294</v>
      </c>
      <c r="P7167" s="5" t="s">
        <v>294</v>
      </c>
      <c r="Q7167" s="5" t="s">
        <v>297</v>
      </c>
      <c r="R7167" s="5" t="s">
        <v>297</v>
      </c>
    </row>
    <row r="7168" spans="1:22" x14ac:dyDescent="0.35">
      <c r="A7168" s="5" t="s">
        <v>18728</v>
      </c>
      <c r="B7168" s="5" t="s">
        <v>10698</v>
      </c>
      <c r="C7168" s="5" t="s">
        <v>18725</v>
      </c>
      <c r="D7168" s="5" t="s">
        <v>22</v>
      </c>
      <c r="E7168" s="5">
        <v>10</v>
      </c>
      <c r="F7168" s="5" t="s">
        <v>294</v>
      </c>
      <c r="G7168" s="5" t="s">
        <v>294</v>
      </c>
      <c r="J7168" s="5" t="s">
        <v>971</v>
      </c>
      <c r="M7168" s="5" t="s">
        <v>794</v>
      </c>
      <c r="N7168" s="5" t="s">
        <v>294</v>
      </c>
      <c r="O7168" s="5" t="s">
        <v>294</v>
      </c>
      <c r="P7168" s="5" t="s">
        <v>294</v>
      </c>
      <c r="Q7168" s="5" t="s">
        <v>294</v>
      </c>
      <c r="R7168" s="5" t="s">
        <v>297</v>
      </c>
    </row>
    <row r="7169" spans="1:22" x14ac:dyDescent="0.35">
      <c r="A7169" s="5" t="s">
        <v>18729</v>
      </c>
      <c r="B7169" s="5" t="s">
        <v>2700</v>
      </c>
      <c r="C7169" s="5" t="s">
        <v>18725</v>
      </c>
      <c r="D7169" s="5" t="s">
        <v>24</v>
      </c>
      <c r="E7169" s="5">
        <v>12</v>
      </c>
      <c r="F7169" s="5" t="s">
        <v>294</v>
      </c>
      <c r="G7169" s="5" t="s">
        <v>294</v>
      </c>
      <c r="M7169" s="5" t="s">
        <v>794</v>
      </c>
      <c r="N7169" s="5" t="s">
        <v>297</v>
      </c>
      <c r="O7169" s="5" t="s">
        <v>294</v>
      </c>
      <c r="P7169" s="5" t="s">
        <v>294</v>
      </c>
      <c r="Q7169" s="5" t="s">
        <v>297</v>
      </c>
      <c r="R7169" s="5" t="s">
        <v>294</v>
      </c>
    </row>
    <row r="7170" spans="1:22" x14ac:dyDescent="0.35">
      <c r="A7170" s="5" t="s">
        <v>18730</v>
      </c>
      <c r="B7170" s="5" t="s">
        <v>495</v>
      </c>
      <c r="C7170" s="5" t="s">
        <v>18725</v>
      </c>
      <c r="D7170" s="5" t="s">
        <v>18</v>
      </c>
      <c r="E7170" s="5">
        <v>35</v>
      </c>
      <c r="F7170" s="5" t="s">
        <v>294</v>
      </c>
      <c r="G7170" s="5" t="s">
        <v>294</v>
      </c>
      <c r="M7170" s="5" t="s">
        <v>794</v>
      </c>
      <c r="N7170" s="5" t="s">
        <v>294</v>
      </c>
      <c r="O7170" s="5" t="s">
        <v>294</v>
      </c>
      <c r="P7170" s="5" t="s">
        <v>294</v>
      </c>
      <c r="Q7170" s="5" t="s">
        <v>294</v>
      </c>
      <c r="R7170" s="5" t="s">
        <v>294</v>
      </c>
    </row>
    <row r="7171" spans="1:22" x14ac:dyDescent="0.35">
      <c r="A7171" s="5" t="s">
        <v>18731</v>
      </c>
      <c r="B7171" s="5" t="s">
        <v>4045</v>
      </c>
      <c r="C7171" s="5" t="s">
        <v>18725</v>
      </c>
      <c r="D7171" s="5" t="s">
        <v>22</v>
      </c>
      <c r="E7171" s="5">
        <v>18</v>
      </c>
      <c r="F7171" s="5" t="s">
        <v>294</v>
      </c>
      <c r="G7171" s="5" t="s">
        <v>294</v>
      </c>
      <c r="M7171" s="5" t="s">
        <v>794</v>
      </c>
      <c r="N7171" s="5" t="s">
        <v>294</v>
      </c>
      <c r="O7171" s="5" t="s">
        <v>294</v>
      </c>
      <c r="P7171" s="5" t="s">
        <v>294</v>
      </c>
      <c r="Q7171" s="5" t="s">
        <v>294</v>
      </c>
      <c r="R7171" s="5" t="s">
        <v>294</v>
      </c>
    </row>
    <row r="7172" spans="1:22" x14ac:dyDescent="0.35">
      <c r="A7172" s="5" t="s">
        <v>18732</v>
      </c>
      <c r="B7172" s="5" t="s">
        <v>8253</v>
      </c>
      <c r="C7172" s="5" t="s">
        <v>971</v>
      </c>
      <c r="D7172" s="5" t="s">
        <v>22</v>
      </c>
      <c r="E7172" s="5">
        <v>3</v>
      </c>
      <c r="F7172" s="5" t="s">
        <v>294</v>
      </c>
      <c r="G7172" s="5" t="s">
        <v>294</v>
      </c>
      <c r="M7172" s="5" t="s">
        <v>794</v>
      </c>
      <c r="N7172" s="5" t="s">
        <v>297</v>
      </c>
      <c r="O7172" s="5" t="s">
        <v>297</v>
      </c>
      <c r="P7172" s="5" t="s">
        <v>294</v>
      </c>
      <c r="Q7172" s="5" t="s">
        <v>297</v>
      </c>
      <c r="R7172" s="5" t="s">
        <v>294</v>
      </c>
    </row>
    <row r="7173" spans="1:22" x14ac:dyDescent="0.35">
      <c r="A7173" s="5" t="s">
        <v>18733</v>
      </c>
      <c r="B7173" s="5" t="s">
        <v>235</v>
      </c>
      <c r="C7173" s="5" t="s">
        <v>18734</v>
      </c>
      <c r="D7173" s="5" t="s">
        <v>18</v>
      </c>
      <c r="E7173" s="5">
        <v>50</v>
      </c>
      <c r="F7173" s="5" t="s">
        <v>294</v>
      </c>
      <c r="G7173" s="5" t="s">
        <v>294</v>
      </c>
      <c r="M7173" s="5" t="s">
        <v>794</v>
      </c>
      <c r="N7173" s="5" t="s">
        <v>294</v>
      </c>
      <c r="O7173" s="5" t="s">
        <v>294</v>
      </c>
      <c r="P7173" s="5" t="s">
        <v>294</v>
      </c>
      <c r="Q7173" s="5" t="s">
        <v>294</v>
      </c>
      <c r="R7173" s="5" t="s">
        <v>294</v>
      </c>
    </row>
    <row r="7174" spans="1:22" x14ac:dyDescent="0.35">
      <c r="A7174" s="5" t="s">
        <v>18735</v>
      </c>
      <c r="B7174" s="5" t="s">
        <v>18736</v>
      </c>
      <c r="C7174" s="5" t="s">
        <v>971</v>
      </c>
      <c r="D7174" s="5" t="s">
        <v>18</v>
      </c>
      <c r="E7174" s="5">
        <v>20</v>
      </c>
      <c r="F7174" s="5" t="s">
        <v>294</v>
      </c>
      <c r="G7174" s="5" t="s">
        <v>294</v>
      </c>
      <c r="M7174" s="5" t="s">
        <v>794</v>
      </c>
      <c r="N7174" s="5" t="s">
        <v>294</v>
      </c>
      <c r="O7174" s="5" t="s">
        <v>294</v>
      </c>
      <c r="P7174" s="5" t="s">
        <v>294</v>
      </c>
      <c r="Q7174" s="5" t="s">
        <v>297</v>
      </c>
      <c r="R7174" s="5" t="s">
        <v>294</v>
      </c>
      <c r="V7174" s="5" t="s">
        <v>18735</v>
      </c>
    </row>
    <row r="7175" spans="1:22" x14ac:dyDescent="0.35">
      <c r="A7175" s="5" t="s">
        <v>18737</v>
      </c>
      <c r="B7175" s="5" t="s">
        <v>3907</v>
      </c>
      <c r="C7175" s="5" t="s">
        <v>18734</v>
      </c>
      <c r="D7175" s="5" t="s">
        <v>18</v>
      </c>
      <c r="E7175" s="5">
        <v>20</v>
      </c>
      <c r="F7175" s="5" t="s">
        <v>294</v>
      </c>
      <c r="G7175" s="5" t="s">
        <v>294</v>
      </c>
      <c r="M7175" s="5" t="s">
        <v>3826</v>
      </c>
      <c r="N7175" s="5" t="s">
        <v>294</v>
      </c>
      <c r="P7175" s="5" t="s">
        <v>294</v>
      </c>
      <c r="Q7175" s="5" t="s">
        <v>294</v>
      </c>
      <c r="R7175" s="5" t="s">
        <v>294</v>
      </c>
    </row>
    <row r="7176" spans="1:22" x14ac:dyDescent="0.35">
      <c r="A7176" s="5" t="s">
        <v>18738</v>
      </c>
      <c r="B7176" s="5" t="s">
        <v>18739</v>
      </c>
      <c r="C7176" s="5" t="s">
        <v>18734</v>
      </c>
      <c r="D7176" s="5" t="s">
        <v>18</v>
      </c>
      <c r="E7176" s="5">
        <v>200</v>
      </c>
      <c r="F7176" s="5" t="s">
        <v>294</v>
      </c>
      <c r="G7176" s="5" t="s">
        <v>294</v>
      </c>
      <c r="M7176" s="5" t="s">
        <v>794</v>
      </c>
      <c r="N7176" s="5" t="s">
        <v>294</v>
      </c>
      <c r="O7176" s="5" t="s">
        <v>294</v>
      </c>
      <c r="P7176" s="5" t="s">
        <v>294</v>
      </c>
      <c r="Q7176" s="5" t="s">
        <v>294</v>
      </c>
      <c r="R7176" s="5" t="s">
        <v>294</v>
      </c>
    </row>
    <row r="7177" spans="1:22" x14ac:dyDescent="0.35">
      <c r="A7177" s="5" t="s">
        <v>18740</v>
      </c>
      <c r="B7177" s="5" t="s">
        <v>8253</v>
      </c>
      <c r="C7177" s="5" t="s">
        <v>18734</v>
      </c>
      <c r="D7177" s="5" t="s">
        <v>22</v>
      </c>
      <c r="E7177" s="5">
        <v>2</v>
      </c>
      <c r="F7177" s="5" t="s">
        <v>294</v>
      </c>
      <c r="G7177" s="5" t="s">
        <v>294</v>
      </c>
      <c r="H7177" s="5">
        <v>0</v>
      </c>
      <c r="I7177" s="5">
        <v>99</v>
      </c>
      <c r="M7177" s="5" t="s">
        <v>794</v>
      </c>
      <c r="N7177" s="5" t="s">
        <v>294</v>
      </c>
      <c r="O7177" s="5" t="s">
        <v>294</v>
      </c>
      <c r="P7177" s="5" t="s">
        <v>294</v>
      </c>
      <c r="Q7177" s="5" t="s">
        <v>294</v>
      </c>
      <c r="R7177" s="5" t="s">
        <v>297</v>
      </c>
    </row>
    <row r="7178" spans="1:22" x14ac:dyDescent="0.35">
      <c r="A7178" s="5" t="s">
        <v>18741</v>
      </c>
      <c r="B7178" s="5" t="s">
        <v>376</v>
      </c>
      <c r="C7178" s="5" t="s">
        <v>971</v>
      </c>
      <c r="D7178" s="5" t="s">
        <v>22</v>
      </c>
      <c r="E7178" s="5">
        <v>6</v>
      </c>
      <c r="F7178" s="5" t="s">
        <v>294</v>
      </c>
      <c r="G7178" s="5" t="s">
        <v>294</v>
      </c>
      <c r="M7178" s="5" t="s">
        <v>794</v>
      </c>
      <c r="N7178" s="5" t="s">
        <v>294</v>
      </c>
      <c r="O7178" s="5" t="s">
        <v>294</v>
      </c>
      <c r="P7178" s="5" t="s">
        <v>294</v>
      </c>
      <c r="Q7178" s="5" t="s">
        <v>297</v>
      </c>
      <c r="R7178" s="5" t="s">
        <v>294</v>
      </c>
      <c r="V7178" s="5" t="s">
        <v>18741</v>
      </c>
    </row>
    <row r="7179" spans="1:22" x14ac:dyDescent="0.35">
      <c r="A7179" s="5" t="s">
        <v>18742</v>
      </c>
      <c r="B7179" s="5" t="s">
        <v>18743</v>
      </c>
      <c r="C7179" s="5" t="s">
        <v>18744</v>
      </c>
      <c r="D7179" s="5" t="s">
        <v>22</v>
      </c>
      <c r="E7179" s="5">
        <v>10</v>
      </c>
      <c r="F7179" s="5" t="s">
        <v>294</v>
      </c>
      <c r="G7179" s="5" t="s">
        <v>294</v>
      </c>
      <c r="J7179" s="5" t="s">
        <v>989</v>
      </c>
      <c r="M7179" s="5" t="s">
        <v>794</v>
      </c>
      <c r="N7179" s="5" t="s">
        <v>294</v>
      </c>
      <c r="O7179" s="5" t="s">
        <v>294</v>
      </c>
      <c r="P7179" s="5" t="s">
        <v>294</v>
      </c>
      <c r="Q7179" s="5" t="s">
        <v>294</v>
      </c>
      <c r="R7179" s="5" t="s">
        <v>297</v>
      </c>
    </row>
    <row r="7180" spans="1:22" x14ac:dyDescent="0.35">
      <c r="A7180" s="5" t="s">
        <v>18745</v>
      </c>
      <c r="B7180" s="5" t="s">
        <v>186</v>
      </c>
      <c r="C7180" s="5" t="s">
        <v>18744</v>
      </c>
      <c r="D7180" s="5" t="s">
        <v>20</v>
      </c>
      <c r="E7180" s="5">
        <v>10</v>
      </c>
      <c r="F7180" s="5" t="s">
        <v>294</v>
      </c>
      <c r="G7180" s="5" t="s">
        <v>294</v>
      </c>
      <c r="M7180" s="5" t="s">
        <v>794</v>
      </c>
      <c r="N7180" s="5" t="s">
        <v>294</v>
      </c>
      <c r="O7180" s="5" t="s">
        <v>294</v>
      </c>
      <c r="P7180" s="5" t="s">
        <v>294</v>
      </c>
      <c r="Q7180" s="5" t="s">
        <v>294</v>
      </c>
      <c r="R7180" s="5" t="s">
        <v>294</v>
      </c>
    </row>
    <row r="7181" spans="1:22" x14ac:dyDescent="0.35">
      <c r="A7181" s="5" t="s">
        <v>18746</v>
      </c>
      <c r="B7181" s="5" t="s">
        <v>4668</v>
      </c>
      <c r="C7181" s="5" t="s">
        <v>18744</v>
      </c>
      <c r="D7181" s="5" t="s">
        <v>22</v>
      </c>
      <c r="E7181" s="5">
        <v>10</v>
      </c>
      <c r="F7181" s="5" t="s">
        <v>294</v>
      </c>
      <c r="G7181" s="5" t="s">
        <v>294</v>
      </c>
      <c r="M7181" s="5" t="s">
        <v>3826</v>
      </c>
      <c r="N7181" s="5" t="s">
        <v>294</v>
      </c>
      <c r="O7181" s="5" t="s">
        <v>294</v>
      </c>
      <c r="P7181" s="5" t="s">
        <v>294</v>
      </c>
      <c r="Q7181" s="5" t="s">
        <v>294</v>
      </c>
      <c r="R7181" s="5" t="s">
        <v>294</v>
      </c>
      <c r="V7181" s="5" t="s">
        <v>18746</v>
      </c>
    </row>
    <row r="7182" spans="1:22" x14ac:dyDescent="0.35">
      <c r="A7182" s="5" t="s">
        <v>18747</v>
      </c>
      <c r="B7182" s="5" t="s">
        <v>41</v>
      </c>
      <c r="C7182" s="5" t="s">
        <v>18744</v>
      </c>
      <c r="D7182" s="5" t="s">
        <v>22</v>
      </c>
      <c r="E7182" s="5">
        <v>3</v>
      </c>
      <c r="F7182" s="5" t="s">
        <v>294</v>
      </c>
      <c r="G7182" s="5" t="s">
        <v>294</v>
      </c>
      <c r="M7182" s="5" t="s">
        <v>794</v>
      </c>
      <c r="N7182" s="5" t="s">
        <v>294</v>
      </c>
      <c r="O7182" s="5" t="s">
        <v>294</v>
      </c>
      <c r="P7182" s="5" t="s">
        <v>294</v>
      </c>
      <c r="Q7182" s="5" t="s">
        <v>294</v>
      </c>
      <c r="R7182" s="5" t="s">
        <v>294</v>
      </c>
    </row>
    <row r="7183" spans="1:22" x14ac:dyDescent="0.35">
      <c r="A7183" s="5" t="s">
        <v>18748</v>
      </c>
      <c r="B7183" s="5" t="s">
        <v>18749</v>
      </c>
      <c r="C7183" s="5" t="s">
        <v>18744</v>
      </c>
      <c r="D7183" s="5" t="s">
        <v>18</v>
      </c>
      <c r="E7183" s="5">
        <v>20</v>
      </c>
      <c r="F7183" s="5" t="s">
        <v>294</v>
      </c>
      <c r="G7183" s="5" t="s">
        <v>294</v>
      </c>
      <c r="M7183" s="5" t="s">
        <v>794</v>
      </c>
      <c r="N7183" s="5" t="s">
        <v>294</v>
      </c>
      <c r="O7183" s="5" t="s">
        <v>294</v>
      </c>
      <c r="P7183" s="5" t="s">
        <v>294</v>
      </c>
      <c r="Q7183" s="5" t="s">
        <v>294</v>
      </c>
      <c r="R7183" s="5" t="s">
        <v>294</v>
      </c>
    </row>
    <row r="7184" spans="1:22" x14ac:dyDescent="0.35">
      <c r="A7184" s="5" t="s">
        <v>18750</v>
      </c>
      <c r="B7184" s="5" t="s">
        <v>18751</v>
      </c>
      <c r="C7184" s="5" t="s">
        <v>18744</v>
      </c>
      <c r="D7184" s="5" t="s">
        <v>18</v>
      </c>
      <c r="E7184" s="5">
        <v>50</v>
      </c>
      <c r="F7184" s="5" t="s">
        <v>294</v>
      </c>
      <c r="G7184" s="5" t="s">
        <v>294</v>
      </c>
      <c r="M7184" s="5" t="s">
        <v>794</v>
      </c>
      <c r="N7184" s="5" t="s">
        <v>294</v>
      </c>
      <c r="O7184" s="5" t="s">
        <v>294</v>
      </c>
      <c r="P7184" s="5" t="s">
        <v>294</v>
      </c>
      <c r="Q7184" s="5" t="s">
        <v>294</v>
      </c>
      <c r="R7184" s="5" t="s">
        <v>294</v>
      </c>
    </row>
    <row r="7185" spans="1:22" x14ac:dyDescent="0.35">
      <c r="A7185" s="5" t="s">
        <v>18752</v>
      </c>
      <c r="B7185" s="5" t="s">
        <v>18753</v>
      </c>
      <c r="C7185" s="5" t="s">
        <v>18744</v>
      </c>
      <c r="D7185" s="5" t="s">
        <v>20</v>
      </c>
      <c r="E7185" s="5">
        <v>10</v>
      </c>
      <c r="F7185" s="5" t="s">
        <v>294</v>
      </c>
      <c r="G7185" s="5" t="s">
        <v>294</v>
      </c>
      <c r="M7185" s="5" t="s">
        <v>794</v>
      </c>
      <c r="N7185" s="5" t="s">
        <v>294</v>
      </c>
      <c r="O7185" s="5" t="s">
        <v>294</v>
      </c>
      <c r="P7185" s="5" t="s">
        <v>294</v>
      </c>
      <c r="Q7185" s="5" t="s">
        <v>294</v>
      </c>
      <c r="R7185" s="5" t="s">
        <v>294</v>
      </c>
    </row>
    <row r="7186" spans="1:22" x14ac:dyDescent="0.35">
      <c r="A7186" s="5" t="s">
        <v>18754</v>
      </c>
      <c r="B7186" s="5" t="s">
        <v>18755</v>
      </c>
      <c r="C7186" s="5" t="s">
        <v>971</v>
      </c>
      <c r="D7186" s="5" t="s">
        <v>28</v>
      </c>
      <c r="E7186" s="5">
        <v>6</v>
      </c>
      <c r="F7186" s="5" t="s">
        <v>294</v>
      </c>
      <c r="G7186" s="5" t="s">
        <v>294</v>
      </c>
      <c r="M7186" s="5" t="s">
        <v>794</v>
      </c>
      <c r="N7186" s="5" t="s">
        <v>297</v>
      </c>
      <c r="O7186" s="5" t="s">
        <v>297</v>
      </c>
      <c r="P7186" s="5" t="s">
        <v>294</v>
      </c>
      <c r="Q7186" s="5" t="s">
        <v>297</v>
      </c>
      <c r="R7186" s="5" t="s">
        <v>294</v>
      </c>
    </row>
    <row r="7187" spans="1:22" x14ac:dyDescent="0.35">
      <c r="A7187" s="5" t="s">
        <v>18756</v>
      </c>
      <c r="B7187" s="5" t="s">
        <v>15218</v>
      </c>
      <c r="C7187" s="5" t="s">
        <v>18757</v>
      </c>
      <c r="D7187" s="5" t="s">
        <v>18</v>
      </c>
      <c r="E7187" s="5">
        <v>20</v>
      </c>
      <c r="F7187" s="5" t="s">
        <v>294</v>
      </c>
      <c r="G7187" s="5" t="s">
        <v>297</v>
      </c>
      <c r="M7187" s="5" t="s">
        <v>794</v>
      </c>
      <c r="N7187" s="5" t="s">
        <v>294</v>
      </c>
      <c r="O7187" s="5" t="s">
        <v>294</v>
      </c>
      <c r="P7187" s="5" t="s">
        <v>294</v>
      </c>
      <c r="Q7187" s="5" t="s">
        <v>294</v>
      </c>
      <c r="R7187" s="5" t="s">
        <v>294</v>
      </c>
      <c r="U7187" s="5" t="s">
        <v>18758</v>
      </c>
    </row>
    <row r="7188" spans="1:22" x14ac:dyDescent="0.35">
      <c r="A7188" s="5" t="s">
        <v>18759</v>
      </c>
      <c r="B7188" s="5" t="s">
        <v>18760</v>
      </c>
      <c r="C7188" s="5" t="s">
        <v>18757</v>
      </c>
      <c r="D7188" s="5" t="s">
        <v>18</v>
      </c>
      <c r="E7188" s="5">
        <v>41</v>
      </c>
      <c r="F7188" s="5" t="s">
        <v>297</v>
      </c>
      <c r="G7188" s="5" t="s">
        <v>297</v>
      </c>
      <c r="M7188" s="5" t="s">
        <v>794</v>
      </c>
      <c r="N7188" s="5" t="s">
        <v>294</v>
      </c>
      <c r="O7188" s="5" t="s">
        <v>294</v>
      </c>
      <c r="P7188" s="5" t="s">
        <v>294</v>
      </c>
      <c r="Q7188" s="5" t="s">
        <v>294</v>
      </c>
      <c r="R7188" s="5" t="s">
        <v>294</v>
      </c>
      <c r="U7188" s="5" t="s">
        <v>18761</v>
      </c>
    </row>
    <row r="7189" spans="1:22" x14ac:dyDescent="0.35">
      <c r="A7189" s="5" t="s">
        <v>18762</v>
      </c>
      <c r="B7189" s="5" t="s">
        <v>4668</v>
      </c>
      <c r="C7189" s="5" t="s">
        <v>18757</v>
      </c>
      <c r="D7189" s="5" t="s">
        <v>22</v>
      </c>
      <c r="E7189" s="5">
        <v>18</v>
      </c>
      <c r="F7189" s="5" t="s">
        <v>294</v>
      </c>
      <c r="G7189" s="5" t="s">
        <v>294</v>
      </c>
      <c r="M7189" s="5" t="s">
        <v>3826</v>
      </c>
      <c r="N7189" s="5" t="s">
        <v>294</v>
      </c>
      <c r="P7189" s="5" t="s">
        <v>294</v>
      </c>
      <c r="Q7189" s="5" t="s">
        <v>294</v>
      </c>
      <c r="R7189" s="5" t="s">
        <v>294</v>
      </c>
    </row>
    <row r="7190" spans="1:22" x14ac:dyDescent="0.35">
      <c r="A7190" s="5" t="s">
        <v>18763</v>
      </c>
      <c r="B7190" s="5" t="s">
        <v>9583</v>
      </c>
      <c r="C7190" s="5" t="s">
        <v>18757</v>
      </c>
      <c r="D7190" s="5" t="s">
        <v>22</v>
      </c>
      <c r="E7190" s="5">
        <v>2</v>
      </c>
      <c r="F7190" s="5" t="s">
        <v>297</v>
      </c>
      <c r="G7190" s="5" t="s">
        <v>294</v>
      </c>
      <c r="H7190" s="5">
        <v>1</v>
      </c>
      <c r="I7190" s="5">
        <v>99</v>
      </c>
      <c r="M7190" s="5" t="s">
        <v>794</v>
      </c>
      <c r="N7190" s="5" t="s">
        <v>294</v>
      </c>
      <c r="O7190" s="5" t="s">
        <v>294</v>
      </c>
      <c r="P7190" s="5" t="s">
        <v>294</v>
      </c>
      <c r="Q7190" s="5" t="s">
        <v>294</v>
      </c>
      <c r="R7190" s="5" t="s">
        <v>294</v>
      </c>
    </row>
    <row r="7191" spans="1:22" x14ac:dyDescent="0.35">
      <c r="A7191" s="5" t="s">
        <v>18764</v>
      </c>
      <c r="B7191" s="5" t="s">
        <v>18765</v>
      </c>
      <c r="C7191" s="5" t="s">
        <v>18757</v>
      </c>
      <c r="D7191" s="5" t="s">
        <v>18</v>
      </c>
      <c r="E7191" s="5">
        <v>41</v>
      </c>
      <c r="F7191" s="5" t="s">
        <v>297</v>
      </c>
      <c r="G7191" s="5" t="s">
        <v>297</v>
      </c>
      <c r="M7191" s="5" t="s">
        <v>794</v>
      </c>
      <c r="N7191" s="5" t="s">
        <v>294</v>
      </c>
      <c r="O7191" s="5" t="s">
        <v>294</v>
      </c>
      <c r="P7191" s="5" t="s">
        <v>294</v>
      </c>
      <c r="Q7191" s="5" t="s">
        <v>294</v>
      </c>
      <c r="R7191" s="5" t="s">
        <v>294</v>
      </c>
      <c r="U7191" s="5" t="s">
        <v>18766</v>
      </c>
    </row>
    <row r="7192" spans="1:22" x14ac:dyDescent="0.35">
      <c r="A7192" s="5" t="s">
        <v>18767</v>
      </c>
      <c r="B7192" s="5" t="s">
        <v>9667</v>
      </c>
      <c r="C7192" s="5" t="s">
        <v>18757</v>
      </c>
      <c r="D7192" s="5" t="s">
        <v>18</v>
      </c>
      <c r="E7192" s="5">
        <v>20</v>
      </c>
      <c r="F7192" s="5" t="s">
        <v>297</v>
      </c>
      <c r="G7192" s="5" t="s">
        <v>294</v>
      </c>
      <c r="M7192" s="5" t="s">
        <v>794</v>
      </c>
      <c r="N7192" s="5" t="s">
        <v>294</v>
      </c>
      <c r="O7192" s="5" t="s">
        <v>294</v>
      </c>
      <c r="P7192" s="5" t="s">
        <v>294</v>
      </c>
      <c r="Q7192" s="5" t="s">
        <v>294</v>
      </c>
      <c r="R7192" s="5" t="s">
        <v>294</v>
      </c>
      <c r="U7192" s="5" t="s">
        <v>6814</v>
      </c>
    </row>
    <row r="7193" spans="1:22" x14ac:dyDescent="0.35">
      <c r="A7193" s="5" t="s">
        <v>978</v>
      </c>
      <c r="B7193" s="5" t="s">
        <v>814</v>
      </c>
      <c r="C7193" s="5" t="s">
        <v>971</v>
      </c>
      <c r="D7193" s="5" t="s">
        <v>18</v>
      </c>
      <c r="E7193" s="5">
        <v>20</v>
      </c>
      <c r="F7193" s="5" t="s">
        <v>294</v>
      </c>
      <c r="G7193" s="5" t="s">
        <v>297</v>
      </c>
      <c r="M7193" s="5" t="s">
        <v>794</v>
      </c>
      <c r="N7193" s="5" t="s">
        <v>294</v>
      </c>
      <c r="O7193" s="5" t="s">
        <v>294</v>
      </c>
      <c r="P7193" s="5" t="s">
        <v>294</v>
      </c>
      <c r="Q7193" s="5" t="s">
        <v>297</v>
      </c>
      <c r="R7193" s="5" t="s">
        <v>294</v>
      </c>
      <c r="U7193" s="5" t="s">
        <v>18670</v>
      </c>
      <c r="V7193" s="5" t="s">
        <v>978</v>
      </c>
    </row>
    <row r="7194" spans="1:22" x14ac:dyDescent="0.35">
      <c r="A7194" s="5" t="s">
        <v>18768</v>
      </c>
      <c r="B7194" s="5" t="s">
        <v>18769</v>
      </c>
      <c r="C7194" s="5" t="s">
        <v>971</v>
      </c>
      <c r="D7194" s="5" t="s">
        <v>18</v>
      </c>
      <c r="E7194" s="5">
        <v>50</v>
      </c>
      <c r="F7194" s="5" t="s">
        <v>294</v>
      </c>
      <c r="G7194" s="5" t="s">
        <v>294</v>
      </c>
      <c r="M7194" s="5" t="s">
        <v>794</v>
      </c>
      <c r="N7194" s="5" t="s">
        <v>297</v>
      </c>
      <c r="O7194" s="5" t="s">
        <v>297</v>
      </c>
      <c r="P7194" s="5" t="s">
        <v>294</v>
      </c>
      <c r="Q7194" s="5" t="s">
        <v>297</v>
      </c>
      <c r="R7194" s="5" t="s">
        <v>294</v>
      </c>
    </row>
    <row r="7195" spans="1:22" x14ac:dyDescent="0.35">
      <c r="A7195" s="5" t="s">
        <v>18770</v>
      </c>
      <c r="B7195" s="5" t="s">
        <v>18771</v>
      </c>
      <c r="C7195" s="5" t="s">
        <v>971</v>
      </c>
      <c r="D7195" s="5" t="s">
        <v>20</v>
      </c>
      <c r="E7195" s="5">
        <v>10</v>
      </c>
      <c r="F7195" s="5" t="s">
        <v>294</v>
      </c>
      <c r="G7195" s="5" t="s">
        <v>294</v>
      </c>
      <c r="M7195" s="5" t="s">
        <v>794</v>
      </c>
      <c r="N7195" s="5" t="s">
        <v>294</v>
      </c>
      <c r="O7195" s="5" t="s">
        <v>294</v>
      </c>
      <c r="P7195" s="5" t="s">
        <v>294</v>
      </c>
      <c r="Q7195" s="5" t="s">
        <v>297</v>
      </c>
      <c r="R7195" s="5" t="s">
        <v>294</v>
      </c>
    </row>
    <row r="7196" spans="1:22" x14ac:dyDescent="0.35">
      <c r="A7196" s="5" t="s">
        <v>18772</v>
      </c>
      <c r="B7196" s="5" t="s">
        <v>18773</v>
      </c>
      <c r="C7196" s="5" t="s">
        <v>971</v>
      </c>
      <c r="D7196" s="5" t="s">
        <v>18</v>
      </c>
      <c r="E7196" s="5">
        <v>10</v>
      </c>
      <c r="F7196" s="5" t="s">
        <v>294</v>
      </c>
      <c r="G7196" s="5" t="s">
        <v>294</v>
      </c>
      <c r="M7196" s="5" t="s">
        <v>794</v>
      </c>
      <c r="N7196" s="5" t="s">
        <v>294</v>
      </c>
      <c r="O7196" s="5" t="s">
        <v>294</v>
      </c>
      <c r="P7196" s="5" t="s">
        <v>294</v>
      </c>
      <c r="Q7196" s="5" t="s">
        <v>297</v>
      </c>
      <c r="R7196" s="5" t="s">
        <v>294</v>
      </c>
    </row>
    <row r="7197" spans="1:22" x14ac:dyDescent="0.35">
      <c r="A7197" s="5" t="s">
        <v>18774</v>
      </c>
      <c r="B7197" s="5" t="s">
        <v>18775</v>
      </c>
      <c r="C7197" s="5" t="s">
        <v>971</v>
      </c>
      <c r="D7197" s="5" t="s">
        <v>18</v>
      </c>
      <c r="E7197" s="5">
        <v>1</v>
      </c>
      <c r="F7197" s="5" t="s">
        <v>294</v>
      </c>
      <c r="G7197" s="5" t="s">
        <v>297</v>
      </c>
      <c r="L7197" s="5" t="s">
        <v>822</v>
      </c>
      <c r="M7197" s="5" t="s">
        <v>794</v>
      </c>
      <c r="N7197" s="5" t="s">
        <v>294</v>
      </c>
      <c r="O7197" s="5" t="s">
        <v>294</v>
      </c>
      <c r="P7197" s="5" t="s">
        <v>294</v>
      </c>
      <c r="Q7197" s="5" t="s">
        <v>297</v>
      </c>
      <c r="R7197" s="5" t="s">
        <v>294</v>
      </c>
      <c r="S7197" s="5" t="s">
        <v>294</v>
      </c>
    </row>
    <row r="7198" spans="1:22" x14ac:dyDescent="0.35">
      <c r="A7198" s="5" t="s">
        <v>18776</v>
      </c>
      <c r="B7198" s="5" t="s">
        <v>18777</v>
      </c>
      <c r="C7198" s="5" t="s">
        <v>15761</v>
      </c>
      <c r="D7198" s="5" t="s">
        <v>18</v>
      </c>
      <c r="E7198" s="5">
        <v>10</v>
      </c>
      <c r="F7198" s="5" t="s">
        <v>294</v>
      </c>
      <c r="G7198" s="5" t="s">
        <v>294</v>
      </c>
      <c r="M7198" s="5" t="s">
        <v>794</v>
      </c>
      <c r="N7198" s="5" t="s">
        <v>294</v>
      </c>
      <c r="P7198" s="5" t="s">
        <v>294</v>
      </c>
      <c r="Q7198" s="5" t="s">
        <v>297</v>
      </c>
      <c r="R7198" s="5" t="s">
        <v>294</v>
      </c>
      <c r="V7198" s="5" t="s">
        <v>4427</v>
      </c>
    </row>
    <row r="7199" spans="1:22" x14ac:dyDescent="0.35">
      <c r="A7199" s="5" t="s">
        <v>18778</v>
      </c>
      <c r="B7199" s="5" t="s">
        <v>18779</v>
      </c>
      <c r="C7199" s="5" t="s">
        <v>15761</v>
      </c>
      <c r="D7199" s="5" t="s">
        <v>4073</v>
      </c>
      <c r="E7199" s="5">
        <v>60</v>
      </c>
      <c r="F7199" s="5" t="s">
        <v>294</v>
      </c>
      <c r="G7199" s="5" t="s">
        <v>294</v>
      </c>
      <c r="M7199" s="5" t="s">
        <v>794</v>
      </c>
      <c r="N7199" s="5" t="s">
        <v>294</v>
      </c>
      <c r="P7199" s="5" t="s">
        <v>294</v>
      </c>
      <c r="Q7199" s="5" t="s">
        <v>297</v>
      </c>
      <c r="R7199" s="5" t="s">
        <v>294</v>
      </c>
      <c r="V7199" s="5" t="s">
        <v>18780</v>
      </c>
    </row>
    <row r="7200" spans="1:22" x14ac:dyDescent="0.35">
      <c r="A7200" s="5" t="s">
        <v>18781</v>
      </c>
      <c r="B7200" s="5" t="s">
        <v>15376</v>
      </c>
      <c r="C7200" s="5" t="s">
        <v>15761</v>
      </c>
      <c r="D7200" s="5" t="s">
        <v>18</v>
      </c>
      <c r="E7200" s="5">
        <v>1</v>
      </c>
      <c r="F7200" s="5" t="s">
        <v>294</v>
      </c>
      <c r="G7200" s="5" t="s">
        <v>294</v>
      </c>
      <c r="M7200" s="5" t="s">
        <v>794</v>
      </c>
      <c r="N7200" s="5" t="s">
        <v>294</v>
      </c>
      <c r="P7200" s="5" t="s">
        <v>294</v>
      </c>
      <c r="Q7200" s="5" t="s">
        <v>297</v>
      </c>
      <c r="R7200" s="5" t="s">
        <v>294</v>
      </c>
      <c r="V7200" s="5" t="s">
        <v>4445</v>
      </c>
    </row>
    <row r="7201" spans="1:22" x14ac:dyDescent="0.35">
      <c r="A7201" s="5" t="s">
        <v>18782</v>
      </c>
      <c r="B7201" s="5" t="s">
        <v>2137</v>
      </c>
      <c r="C7201" s="5" t="s">
        <v>15761</v>
      </c>
      <c r="D7201" s="5" t="s">
        <v>18</v>
      </c>
      <c r="E7201" s="5">
        <v>11</v>
      </c>
      <c r="F7201" s="5" t="s">
        <v>294</v>
      </c>
      <c r="G7201" s="5" t="s">
        <v>294</v>
      </c>
      <c r="M7201" s="5" t="s">
        <v>794</v>
      </c>
      <c r="N7201" s="5" t="s">
        <v>294</v>
      </c>
      <c r="P7201" s="5" t="s">
        <v>294</v>
      </c>
      <c r="Q7201" s="5" t="s">
        <v>297</v>
      </c>
      <c r="R7201" s="5" t="s">
        <v>294</v>
      </c>
      <c r="V7201" s="5" t="s">
        <v>6129</v>
      </c>
    </row>
    <row r="7202" spans="1:22" x14ac:dyDescent="0.35">
      <c r="A7202" s="5" t="s">
        <v>18783</v>
      </c>
      <c r="B7202" s="5" t="s">
        <v>18784</v>
      </c>
      <c r="C7202" s="5" t="s">
        <v>15761</v>
      </c>
      <c r="D7202" s="5" t="s">
        <v>18</v>
      </c>
      <c r="E7202" s="5">
        <v>20</v>
      </c>
      <c r="F7202" s="5" t="s">
        <v>294</v>
      </c>
      <c r="G7202" s="5" t="s">
        <v>294</v>
      </c>
      <c r="M7202" s="5" t="s">
        <v>3826</v>
      </c>
      <c r="N7202" s="5" t="s">
        <v>294</v>
      </c>
      <c r="P7202" s="5" t="s">
        <v>294</v>
      </c>
      <c r="Q7202" s="5" t="s">
        <v>297</v>
      </c>
      <c r="R7202" s="5" t="s">
        <v>294</v>
      </c>
      <c r="V7202" s="5" t="s">
        <v>18785</v>
      </c>
    </row>
    <row r="7203" spans="1:22" x14ac:dyDescent="0.35">
      <c r="A7203" s="5" t="s">
        <v>18786</v>
      </c>
      <c r="B7203" s="5" t="s">
        <v>18787</v>
      </c>
      <c r="C7203" s="5" t="s">
        <v>15761</v>
      </c>
      <c r="D7203" s="5" t="s">
        <v>18</v>
      </c>
      <c r="E7203" s="5">
        <v>1</v>
      </c>
      <c r="F7203" s="5" t="s">
        <v>294</v>
      </c>
      <c r="G7203" s="5" t="s">
        <v>294</v>
      </c>
      <c r="M7203" s="5" t="s">
        <v>794</v>
      </c>
      <c r="N7203" s="5" t="s">
        <v>294</v>
      </c>
      <c r="P7203" s="5" t="s">
        <v>294</v>
      </c>
      <c r="Q7203" s="5" t="s">
        <v>297</v>
      </c>
      <c r="R7203" s="5" t="s">
        <v>294</v>
      </c>
      <c r="V7203" s="5" t="s">
        <v>6132</v>
      </c>
    </row>
    <row r="7204" spans="1:22" x14ac:dyDescent="0.35">
      <c r="A7204" s="5" t="s">
        <v>18788</v>
      </c>
      <c r="B7204" s="5" t="s">
        <v>18789</v>
      </c>
      <c r="C7204" s="5" t="s">
        <v>15761</v>
      </c>
      <c r="D7204" s="5" t="s">
        <v>18</v>
      </c>
      <c r="E7204" s="5">
        <v>1</v>
      </c>
      <c r="F7204" s="5" t="s">
        <v>294</v>
      </c>
      <c r="G7204" s="5" t="s">
        <v>294</v>
      </c>
      <c r="M7204" s="5" t="s">
        <v>794</v>
      </c>
      <c r="N7204" s="5" t="s">
        <v>294</v>
      </c>
      <c r="P7204" s="5" t="s">
        <v>294</v>
      </c>
      <c r="Q7204" s="5" t="s">
        <v>297</v>
      </c>
      <c r="R7204" s="5" t="s">
        <v>294</v>
      </c>
      <c r="V7204" s="5" t="s">
        <v>4455</v>
      </c>
    </row>
    <row r="7205" spans="1:22" x14ac:dyDescent="0.35">
      <c r="A7205" s="5" t="s">
        <v>18790</v>
      </c>
      <c r="B7205" s="5" t="s">
        <v>15731</v>
      </c>
      <c r="C7205" s="5" t="s">
        <v>15761</v>
      </c>
      <c r="D7205" s="5" t="s">
        <v>22</v>
      </c>
      <c r="E7205" s="5">
        <v>1</v>
      </c>
      <c r="F7205" s="5" t="s">
        <v>294</v>
      </c>
      <c r="G7205" s="5" t="s">
        <v>294</v>
      </c>
      <c r="M7205" s="5" t="s">
        <v>794</v>
      </c>
      <c r="N7205" s="5" t="s">
        <v>294</v>
      </c>
      <c r="P7205" s="5" t="s">
        <v>294</v>
      </c>
      <c r="Q7205" s="5" t="s">
        <v>297</v>
      </c>
      <c r="R7205" s="5" t="s">
        <v>294</v>
      </c>
    </row>
    <row r="7206" spans="1:22" x14ac:dyDescent="0.35">
      <c r="A7206" s="5" t="s">
        <v>18791</v>
      </c>
      <c r="B7206" s="5" t="s">
        <v>18792</v>
      </c>
      <c r="C7206" s="5" t="s">
        <v>15761</v>
      </c>
      <c r="D7206" s="5" t="s">
        <v>18</v>
      </c>
      <c r="E7206" s="5">
        <v>1</v>
      </c>
      <c r="F7206" s="5" t="s">
        <v>294</v>
      </c>
      <c r="G7206" s="5" t="s">
        <v>294</v>
      </c>
      <c r="M7206" s="5" t="s">
        <v>794</v>
      </c>
      <c r="N7206" s="5" t="s">
        <v>294</v>
      </c>
      <c r="P7206" s="5" t="s">
        <v>294</v>
      </c>
      <c r="Q7206" s="5" t="s">
        <v>297</v>
      </c>
      <c r="R7206" s="5" t="s">
        <v>294</v>
      </c>
      <c r="V7206" s="5" t="s">
        <v>6144</v>
      </c>
    </row>
    <row r="7207" spans="1:22" x14ac:dyDescent="0.35">
      <c r="A7207" s="5" t="s">
        <v>18793</v>
      </c>
      <c r="B7207" s="5" t="s">
        <v>4084</v>
      </c>
      <c r="C7207" s="5" t="s">
        <v>15761</v>
      </c>
      <c r="D7207" s="5" t="s">
        <v>18</v>
      </c>
      <c r="E7207" s="5">
        <v>73</v>
      </c>
      <c r="F7207" s="5" t="s">
        <v>294</v>
      </c>
      <c r="G7207" s="5" t="s">
        <v>294</v>
      </c>
      <c r="M7207" s="5" t="s">
        <v>794</v>
      </c>
      <c r="N7207" s="5" t="s">
        <v>294</v>
      </c>
      <c r="P7207" s="5" t="s">
        <v>294</v>
      </c>
      <c r="Q7207" s="5" t="s">
        <v>297</v>
      </c>
      <c r="R7207" s="5" t="s">
        <v>294</v>
      </c>
      <c r="V7207" s="5" t="s">
        <v>18794</v>
      </c>
    </row>
    <row r="7208" spans="1:22" x14ac:dyDescent="0.35">
      <c r="A7208" s="5" t="s">
        <v>18795</v>
      </c>
      <c r="B7208" s="5" t="s">
        <v>13634</v>
      </c>
      <c r="C7208" s="5" t="s">
        <v>15761</v>
      </c>
      <c r="D7208" s="5" t="s">
        <v>18</v>
      </c>
      <c r="E7208" s="5">
        <v>10</v>
      </c>
      <c r="F7208" s="5" t="s">
        <v>294</v>
      </c>
      <c r="G7208" s="5" t="s">
        <v>294</v>
      </c>
      <c r="M7208" s="5" t="s">
        <v>794</v>
      </c>
      <c r="N7208" s="5" t="s">
        <v>294</v>
      </c>
      <c r="P7208" s="5" t="s">
        <v>294</v>
      </c>
      <c r="Q7208" s="5" t="s">
        <v>297</v>
      </c>
      <c r="R7208" s="5" t="s">
        <v>294</v>
      </c>
      <c r="V7208" s="5" t="s">
        <v>6112</v>
      </c>
    </row>
    <row r="7209" spans="1:22" x14ac:dyDescent="0.35">
      <c r="A7209" s="5" t="s">
        <v>18796</v>
      </c>
      <c r="B7209" s="5" t="s">
        <v>18797</v>
      </c>
      <c r="C7209" s="5" t="s">
        <v>18798</v>
      </c>
      <c r="D7209" s="5" t="s">
        <v>22</v>
      </c>
      <c r="E7209" s="5">
        <v>18</v>
      </c>
      <c r="F7209" s="5" t="s">
        <v>294</v>
      </c>
      <c r="G7209" s="5" t="s">
        <v>294</v>
      </c>
      <c r="M7209" s="5" t="s">
        <v>3826</v>
      </c>
      <c r="N7209" s="5" t="s">
        <v>294</v>
      </c>
      <c r="P7209" s="5" t="s">
        <v>294</v>
      </c>
      <c r="Q7209" s="5" t="s">
        <v>294</v>
      </c>
      <c r="R7209" s="5" t="s">
        <v>294</v>
      </c>
    </row>
    <row r="7210" spans="1:22" x14ac:dyDescent="0.35">
      <c r="A7210" s="5" t="s">
        <v>18799</v>
      </c>
      <c r="B7210" s="5" t="s">
        <v>18800</v>
      </c>
      <c r="C7210" s="5" t="s">
        <v>18798</v>
      </c>
      <c r="D7210" s="5" t="s">
        <v>18</v>
      </c>
      <c r="E7210" s="5">
        <v>5</v>
      </c>
      <c r="F7210" s="5" t="s">
        <v>294</v>
      </c>
      <c r="G7210" s="5" t="s">
        <v>297</v>
      </c>
      <c r="J7210" s="5" t="s">
        <v>3783</v>
      </c>
      <c r="M7210" s="5" t="s">
        <v>794</v>
      </c>
      <c r="N7210" s="5" t="s">
        <v>294</v>
      </c>
      <c r="O7210" s="5" t="s">
        <v>294</v>
      </c>
      <c r="P7210" s="5" t="s">
        <v>294</v>
      </c>
      <c r="Q7210" s="5" t="s">
        <v>294</v>
      </c>
      <c r="R7210" s="5" t="s">
        <v>294</v>
      </c>
    </row>
    <row r="7211" spans="1:22" x14ac:dyDescent="0.35">
      <c r="A7211" s="5" t="s">
        <v>18801</v>
      </c>
      <c r="B7211" s="5" t="s">
        <v>235</v>
      </c>
      <c r="C7211" s="5" t="s">
        <v>4345</v>
      </c>
      <c r="D7211" s="5" t="s">
        <v>18</v>
      </c>
      <c r="E7211" s="5">
        <v>30</v>
      </c>
      <c r="F7211" s="5" t="s">
        <v>294</v>
      </c>
      <c r="G7211" s="5" t="s">
        <v>294</v>
      </c>
      <c r="M7211" s="5" t="s">
        <v>794</v>
      </c>
      <c r="N7211" s="5" t="s">
        <v>294</v>
      </c>
      <c r="O7211" s="5" t="s">
        <v>294</v>
      </c>
      <c r="P7211" s="5" t="s">
        <v>294</v>
      </c>
      <c r="Q7211" s="5" t="s">
        <v>294</v>
      </c>
      <c r="R7211" s="5" t="s">
        <v>294</v>
      </c>
    </row>
    <row r="7212" spans="1:22" x14ac:dyDescent="0.35">
      <c r="A7212" s="5" t="s">
        <v>18802</v>
      </c>
      <c r="B7212" s="5" t="s">
        <v>8819</v>
      </c>
      <c r="C7212" s="5" t="s">
        <v>4345</v>
      </c>
      <c r="D7212" s="5" t="s">
        <v>18</v>
      </c>
      <c r="E7212" s="5">
        <v>45</v>
      </c>
      <c r="F7212" s="5" t="s">
        <v>294</v>
      </c>
      <c r="G7212" s="5" t="s">
        <v>294</v>
      </c>
      <c r="M7212" s="5" t="s">
        <v>794</v>
      </c>
      <c r="N7212" s="5" t="s">
        <v>294</v>
      </c>
      <c r="O7212" s="5" t="s">
        <v>294</v>
      </c>
      <c r="P7212" s="5" t="s">
        <v>294</v>
      </c>
      <c r="Q7212" s="5" t="s">
        <v>294</v>
      </c>
      <c r="R7212" s="5" t="s">
        <v>294</v>
      </c>
    </row>
    <row r="7213" spans="1:22" x14ac:dyDescent="0.35">
      <c r="A7213" s="5" t="s">
        <v>18803</v>
      </c>
      <c r="B7213" s="5" t="s">
        <v>18804</v>
      </c>
      <c r="C7213" s="5" t="s">
        <v>4345</v>
      </c>
      <c r="D7213" s="5" t="s">
        <v>18</v>
      </c>
      <c r="E7213" s="5">
        <v>8</v>
      </c>
      <c r="F7213" s="5" t="s">
        <v>294</v>
      </c>
      <c r="G7213" s="5" t="s">
        <v>297</v>
      </c>
      <c r="M7213" s="5" t="s">
        <v>3826</v>
      </c>
      <c r="N7213" s="5" t="s">
        <v>294</v>
      </c>
      <c r="O7213" s="5" t="s">
        <v>294</v>
      </c>
      <c r="P7213" s="5" t="s">
        <v>294</v>
      </c>
      <c r="Q7213" s="5" t="s">
        <v>294</v>
      </c>
      <c r="R7213" s="5" t="s">
        <v>294</v>
      </c>
    </row>
    <row r="7214" spans="1:22" x14ac:dyDescent="0.35">
      <c r="A7214" s="5" t="s">
        <v>18805</v>
      </c>
      <c r="B7214" s="5" t="s">
        <v>5512</v>
      </c>
      <c r="C7214" s="5" t="s">
        <v>4345</v>
      </c>
      <c r="D7214" s="5" t="s">
        <v>18</v>
      </c>
      <c r="E7214" s="5">
        <v>1</v>
      </c>
      <c r="F7214" s="5" t="s">
        <v>297</v>
      </c>
      <c r="G7214" s="5" t="s">
        <v>294</v>
      </c>
      <c r="L7214" s="5" t="s">
        <v>18806</v>
      </c>
      <c r="M7214" s="5" t="s">
        <v>794</v>
      </c>
      <c r="N7214" s="5" t="s">
        <v>294</v>
      </c>
      <c r="O7214" s="5" t="s">
        <v>294</v>
      </c>
      <c r="P7214" s="5" t="s">
        <v>294</v>
      </c>
      <c r="Q7214" s="5" t="s">
        <v>294</v>
      </c>
      <c r="R7214" s="5" t="s">
        <v>294</v>
      </c>
    </row>
    <row r="7215" spans="1:22" x14ac:dyDescent="0.35">
      <c r="A7215" s="5" t="s">
        <v>18807</v>
      </c>
      <c r="B7215" s="5" t="s">
        <v>111</v>
      </c>
      <c r="C7215" s="5" t="s">
        <v>4345</v>
      </c>
      <c r="D7215" s="5" t="s">
        <v>1655</v>
      </c>
      <c r="E7215" s="5">
        <v>77</v>
      </c>
      <c r="F7215" s="5" t="s">
        <v>294</v>
      </c>
      <c r="G7215" s="5" t="s">
        <v>294</v>
      </c>
      <c r="M7215" s="5" t="s">
        <v>794</v>
      </c>
      <c r="N7215" s="5" t="s">
        <v>294</v>
      </c>
      <c r="O7215" s="5" t="s">
        <v>294</v>
      </c>
      <c r="P7215" s="5" t="s">
        <v>294</v>
      </c>
      <c r="Q7215" s="5" t="s">
        <v>294</v>
      </c>
      <c r="R7215" s="5" t="s">
        <v>294</v>
      </c>
    </row>
    <row r="7216" spans="1:22" x14ac:dyDescent="0.35">
      <c r="A7216" s="5" t="s">
        <v>1049</v>
      </c>
      <c r="B7216" s="5" t="s">
        <v>9810</v>
      </c>
      <c r="C7216" s="5" t="s">
        <v>1036</v>
      </c>
      <c r="D7216" s="5" t="s">
        <v>18</v>
      </c>
      <c r="E7216" s="5">
        <v>1</v>
      </c>
      <c r="F7216" s="5" t="s">
        <v>294</v>
      </c>
      <c r="G7216" s="5" t="s">
        <v>297</v>
      </c>
      <c r="L7216" s="5" t="s">
        <v>18808</v>
      </c>
      <c r="M7216" s="5" t="s">
        <v>794</v>
      </c>
      <c r="N7216" s="5" t="s">
        <v>294</v>
      </c>
      <c r="O7216" s="5" t="s">
        <v>294</v>
      </c>
      <c r="P7216" s="5" t="s">
        <v>294</v>
      </c>
      <c r="Q7216" s="5" t="s">
        <v>297</v>
      </c>
      <c r="R7216" s="5" t="s">
        <v>294</v>
      </c>
      <c r="S7216" s="5" t="s">
        <v>294</v>
      </c>
    </row>
    <row r="7217" spans="1:21" x14ac:dyDescent="0.35">
      <c r="A7217" s="5" t="s">
        <v>18809</v>
      </c>
      <c r="B7217" s="5" t="s">
        <v>18810</v>
      </c>
      <c r="C7217" s="5" t="s">
        <v>1036</v>
      </c>
      <c r="D7217" s="5" t="s">
        <v>18</v>
      </c>
      <c r="E7217" s="5">
        <v>100</v>
      </c>
      <c r="F7217" s="5" t="s">
        <v>294</v>
      </c>
      <c r="G7217" s="5" t="s">
        <v>294</v>
      </c>
      <c r="M7217" s="5" t="s">
        <v>794</v>
      </c>
      <c r="N7217" s="5" t="s">
        <v>294</v>
      </c>
      <c r="O7217" s="5" t="s">
        <v>294</v>
      </c>
      <c r="P7217" s="5" t="s">
        <v>294</v>
      </c>
      <c r="Q7217" s="5" t="s">
        <v>297</v>
      </c>
      <c r="R7217" s="5" t="s">
        <v>294</v>
      </c>
    </row>
    <row r="7218" spans="1:21" x14ac:dyDescent="0.35">
      <c r="A7218" s="5" t="s">
        <v>18811</v>
      </c>
      <c r="B7218" s="5" t="s">
        <v>18812</v>
      </c>
      <c r="C7218" s="5" t="s">
        <v>1036</v>
      </c>
      <c r="D7218" s="5" t="s">
        <v>18</v>
      </c>
      <c r="E7218" s="5">
        <v>100</v>
      </c>
      <c r="F7218" s="5" t="s">
        <v>294</v>
      </c>
      <c r="G7218" s="5" t="s">
        <v>294</v>
      </c>
      <c r="M7218" s="5" t="s">
        <v>794</v>
      </c>
      <c r="N7218" s="5" t="s">
        <v>294</v>
      </c>
      <c r="O7218" s="5" t="s">
        <v>294</v>
      </c>
      <c r="P7218" s="5" t="s">
        <v>294</v>
      </c>
      <c r="Q7218" s="5" t="s">
        <v>297</v>
      </c>
      <c r="R7218" s="5" t="s">
        <v>294</v>
      </c>
    </row>
    <row r="7219" spans="1:21" x14ac:dyDescent="0.35">
      <c r="A7219" s="5" t="s">
        <v>18813</v>
      </c>
      <c r="B7219" s="5" t="s">
        <v>18814</v>
      </c>
      <c r="C7219" s="5" t="s">
        <v>1036</v>
      </c>
      <c r="D7219" s="5" t="s">
        <v>18</v>
      </c>
      <c r="E7219" s="5">
        <v>100</v>
      </c>
      <c r="F7219" s="5" t="s">
        <v>294</v>
      </c>
      <c r="G7219" s="5" t="s">
        <v>294</v>
      </c>
      <c r="M7219" s="5" t="s">
        <v>794</v>
      </c>
      <c r="N7219" s="5" t="s">
        <v>294</v>
      </c>
      <c r="O7219" s="5" t="s">
        <v>294</v>
      </c>
      <c r="P7219" s="5" t="s">
        <v>294</v>
      </c>
      <c r="Q7219" s="5" t="s">
        <v>297</v>
      </c>
      <c r="R7219" s="5" t="s">
        <v>294</v>
      </c>
    </row>
    <row r="7220" spans="1:21" x14ac:dyDescent="0.35">
      <c r="A7220" s="5" t="s">
        <v>18815</v>
      </c>
      <c r="B7220" s="5" t="s">
        <v>18816</v>
      </c>
      <c r="C7220" s="5" t="s">
        <v>1036</v>
      </c>
      <c r="D7220" s="5" t="s">
        <v>18</v>
      </c>
      <c r="E7220" s="5">
        <v>100</v>
      </c>
      <c r="F7220" s="5" t="s">
        <v>294</v>
      </c>
      <c r="G7220" s="5" t="s">
        <v>294</v>
      </c>
      <c r="M7220" s="5" t="s">
        <v>794</v>
      </c>
      <c r="N7220" s="5" t="s">
        <v>294</v>
      </c>
      <c r="O7220" s="5" t="s">
        <v>294</v>
      </c>
      <c r="P7220" s="5" t="s">
        <v>294</v>
      </c>
      <c r="Q7220" s="5" t="s">
        <v>297</v>
      </c>
      <c r="R7220" s="5" t="s">
        <v>294</v>
      </c>
    </row>
    <row r="7221" spans="1:21" x14ac:dyDescent="0.35">
      <c r="A7221" s="5" t="s">
        <v>18817</v>
      </c>
      <c r="B7221" s="5" t="s">
        <v>18818</v>
      </c>
      <c r="C7221" s="5" t="s">
        <v>1036</v>
      </c>
      <c r="D7221" s="5" t="s">
        <v>18</v>
      </c>
      <c r="E7221" s="5">
        <v>100</v>
      </c>
      <c r="F7221" s="5" t="s">
        <v>294</v>
      </c>
      <c r="G7221" s="5" t="s">
        <v>294</v>
      </c>
      <c r="M7221" s="5" t="s">
        <v>794</v>
      </c>
      <c r="N7221" s="5" t="s">
        <v>294</v>
      </c>
      <c r="O7221" s="5" t="s">
        <v>294</v>
      </c>
      <c r="P7221" s="5" t="s">
        <v>294</v>
      </c>
      <c r="Q7221" s="5" t="s">
        <v>297</v>
      </c>
      <c r="R7221" s="5" t="s">
        <v>294</v>
      </c>
    </row>
    <row r="7222" spans="1:21" x14ac:dyDescent="0.35">
      <c r="A7222" s="5" t="s">
        <v>18819</v>
      </c>
      <c r="B7222" s="5" t="s">
        <v>18820</v>
      </c>
      <c r="C7222" s="5" t="s">
        <v>1036</v>
      </c>
      <c r="D7222" s="5" t="s">
        <v>18</v>
      </c>
      <c r="E7222" s="5">
        <v>100</v>
      </c>
      <c r="F7222" s="5" t="s">
        <v>294</v>
      </c>
      <c r="G7222" s="5" t="s">
        <v>294</v>
      </c>
      <c r="M7222" s="5" t="s">
        <v>794</v>
      </c>
      <c r="N7222" s="5" t="s">
        <v>294</v>
      </c>
      <c r="O7222" s="5" t="s">
        <v>294</v>
      </c>
      <c r="P7222" s="5" t="s">
        <v>294</v>
      </c>
      <c r="Q7222" s="5" t="s">
        <v>297</v>
      </c>
      <c r="R7222" s="5" t="s">
        <v>294</v>
      </c>
    </row>
    <row r="7223" spans="1:21" x14ac:dyDescent="0.35">
      <c r="A7223" s="5" t="s">
        <v>1041</v>
      </c>
      <c r="B7223" s="5" t="s">
        <v>17535</v>
      </c>
      <c r="C7223" s="5" t="s">
        <v>1036</v>
      </c>
      <c r="D7223" s="5" t="s">
        <v>18</v>
      </c>
      <c r="E7223" s="5">
        <v>50</v>
      </c>
      <c r="F7223" s="5" t="s">
        <v>294</v>
      </c>
      <c r="G7223" s="5" t="s">
        <v>294</v>
      </c>
      <c r="M7223" s="5" t="s">
        <v>794</v>
      </c>
      <c r="N7223" s="5" t="s">
        <v>294</v>
      </c>
      <c r="O7223" s="5" t="s">
        <v>294</v>
      </c>
      <c r="P7223" s="5" t="s">
        <v>294</v>
      </c>
      <c r="Q7223" s="5" t="s">
        <v>294</v>
      </c>
      <c r="R7223" s="5" t="s">
        <v>294</v>
      </c>
    </row>
    <row r="7224" spans="1:21" x14ac:dyDescent="0.35">
      <c r="A7224" s="5" t="s">
        <v>1043</v>
      </c>
      <c r="B7224" s="5" t="s">
        <v>2686</v>
      </c>
      <c r="C7224" s="5" t="s">
        <v>1036</v>
      </c>
      <c r="D7224" s="5" t="s">
        <v>18</v>
      </c>
      <c r="E7224" s="5">
        <v>50</v>
      </c>
      <c r="F7224" s="5" t="s">
        <v>294</v>
      </c>
      <c r="G7224" s="5" t="s">
        <v>294</v>
      </c>
      <c r="M7224" s="5" t="s">
        <v>794</v>
      </c>
      <c r="N7224" s="5" t="s">
        <v>294</v>
      </c>
      <c r="O7224" s="5" t="s">
        <v>294</v>
      </c>
      <c r="P7224" s="5" t="s">
        <v>294</v>
      </c>
      <c r="Q7224" s="5" t="s">
        <v>294</v>
      </c>
      <c r="R7224" s="5" t="s">
        <v>294</v>
      </c>
    </row>
    <row r="7225" spans="1:21" x14ac:dyDescent="0.35">
      <c r="A7225" s="5" t="s">
        <v>1050</v>
      </c>
      <c r="B7225" s="5" t="s">
        <v>18821</v>
      </c>
      <c r="C7225" s="5" t="s">
        <v>1036</v>
      </c>
      <c r="D7225" s="5" t="s">
        <v>18</v>
      </c>
      <c r="E7225" s="5">
        <v>1</v>
      </c>
      <c r="F7225" s="5" t="s">
        <v>294</v>
      </c>
      <c r="G7225" s="5" t="s">
        <v>297</v>
      </c>
      <c r="L7225" s="5" t="s">
        <v>822</v>
      </c>
      <c r="M7225" s="5" t="s">
        <v>794</v>
      </c>
      <c r="N7225" s="5" t="s">
        <v>294</v>
      </c>
      <c r="O7225" s="5" t="s">
        <v>294</v>
      </c>
      <c r="P7225" s="5" t="s">
        <v>294</v>
      </c>
      <c r="Q7225" s="5" t="s">
        <v>294</v>
      </c>
      <c r="R7225" s="5" t="s">
        <v>294</v>
      </c>
      <c r="S7225" s="5" t="s">
        <v>294</v>
      </c>
    </row>
    <row r="7226" spans="1:21" x14ac:dyDescent="0.35">
      <c r="A7226" s="5" t="s">
        <v>1063</v>
      </c>
      <c r="B7226" s="5" t="s">
        <v>18822</v>
      </c>
      <c r="C7226" s="5" t="s">
        <v>1036</v>
      </c>
      <c r="D7226" s="5" t="s">
        <v>18</v>
      </c>
      <c r="E7226" s="5">
        <v>19</v>
      </c>
      <c r="F7226" s="5" t="s">
        <v>294</v>
      </c>
      <c r="G7226" s="5" t="s">
        <v>297</v>
      </c>
      <c r="M7226" s="5" t="s">
        <v>794</v>
      </c>
      <c r="N7226" s="5" t="s">
        <v>294</v>
      </c>
      <c r="O7226" s="5" t="s">
        <v>294</v>
      </c>
      <c r="P7226" s="5" t="s">
        <v>294</v>
      </c>
      <c r="Q7226" s="5" t="s">
        <v>294</v>
      </c>
      <c r="R7226" s="5" t="s">
        <v>294</v>
      </c>
      <c r="U7226" s="5" t="s">
        <v>10047</v>
      </c>
    </row>
    <row r="7227" spans="1:21" x14ac:dyDescent="0.35">
      <c r="A7227" s="5" t="s">
        <v>1045</v>
      </c>
      <c r="B7227" s="5" t="s">
        <v>2689</v>
      </c>
      <c r="C7227" s="5" t="s">
        <v>1036</v>
      </c>
      <c r="D7227" s="5" t="s">
        <v>18</v>
      </c>
      <c r="E7227" s="5">
        <v>20</v>
      </c>
      <c r="F7227" s="5" t="s">
        <v>294</v>
      </c>
      <c r="G7227" s="5" t="s">
        <v>294</v>
      </c>
      <c r="M7227" s="5" t="s">
        <v>794</v>
      </c>
      <c r="N7227" s="5" t="s">
        <v>294</v>
      </c>
      <c r="O7227" s="5" t="s">
        <v>294</v>
      </c>
      <c r="P7227" s="5" t="s">
        <v>294</v>
      </c>
      <c r="Q7227" s="5" t="s">
        <v>294</v>
      </c>
      <c r="R7227" s="5" t="s">
        <v>294</v>
      </c>
    </row>
    <row r="7228" spans="1:21" x14ac:dyDescent="0.35">
      <c r="A7228" s="5" t="s">
        <v>1083</v>
      </c>
      <c r="B7228" s="5" t="s">
        <v>11150</v>
      </c>
      <c r="C7228" s="5" t="s">
        <v>1036</v>
      </c>
      <c r="D7228" s="5" t="s">
        <v>18</v>
      </c>
      <c r="E7228" s="5">
        <v>20</v>
      </c>
      <c r="F7228" s="5" t="s">
        <v>294</v>
      </c>
      <c r="G7228" s="5" t="s">
        <v>294</v>
      </c>
      <c r="M7228" s="5" t="s">
        <v>794</v>
      </c>
      <c r="N7228" s="5" t="s">
        <v>294</v>
      </c>
      <c r="O7228" s="5" t="s">
        <v>294</v>
      </c>
      <c r="P7228" s="5" t="s">
        <v>294</v>
      </c>
      <c r="Q7228" s="5" t="s">
        <v>294</v>
      </c>
      <c r="R7228" s="5" t="s">
        <v>294</v>
      </c>
    </row>
    <row r="7229" spans="1:21" x14ac:dyDescent="0.35">
      <c r="A7229" s="5" t="s">
        <v>1085</v>
      </c>
      <c r="B7229" s="5" t="s">
        <v>11152</v>
      </c>
      <c r="C7229" s="5" t="s">
        <v>1036</v>
      </c>
      <c r="D7229" s="5" t="s">
        <v>18</v>
      </c>
      <c r="E7229" s="5">
        <v>20</v>
      </c>
      <c r="F7229" s="5" t="s">
        <v>294</v>
      </c>
      <c r="G7229" s="5" t="s">
        <v>294</v>
      </c>
      <c r="M7229" s="5" t="s">
        <v>794</v>
      </c>
      <c r="N7229" s="5" t="s">
        <v>294</v>
      </c>
      <c r="O7229" s="5" t="s">
        <v>294</v>
      </c>
      <c r="P7229" s="5" t="s">
        <v>294</v>
      </c>
      <c r="Q7229" s="5" t="s">
        <v>294</v>
      </c>
      <c r="R7229" s="5" t="s">
        <v>294</v>
      </c>
    </row>
    <row r="7230" spans="1:21" x14ac:dyDescent="0.35">
      <c r="A7230" s="5" t="s">
        <v>1088</v>
      </c>
      <c r="B7230" s="5" t="s">
        <v>17171</v>
      </c>
      <c r="C7230" s="5" t="s">
        <v>1036</v>
      </c>
      <c r="D7230" s="5" t="s">
        <v>18</v>
      </c>
      <c r="E7230" s="5">
        <v>20</v>
      </c>
      <c r="F7230" s="5" t="s">
        <v>294</v>
      </c>
      <c r="G7230" s="5" t="s">
        <v>294</v>
      </c>
      <c r="M7230" s="5" t="s">
        <v>794</v>
      </c>
      <c r="N7230" s="5" t="s">
        <v>294</v>
      </c>
      <c r="O7230" s="5" t="s">
        <v>294</v>
      </c>
      <c r="P7230" s="5" t="s">
        <v>294</v>
      </c>
      <c r="Q7230" s="5" t="s">
        <v>294</v>
      </c>
      <c r="R7230" s="5" t="s">
        <v>294</v>
      </c>
    </row>
    <row r="7231" spans="1:21" x14ac:dyDescent="0.35">
      <c r="A7231" s="5" t="s">
        <v>18823</v>
      </c>
      <c r="B7231" s="5" t="s">
        <v>14288</v>
      </c>
      <c r="C7231" s="5" t="s">
        <v>1036</v>
      </c>
      <c r="D7231" s="5" t="s">
        <v>18</v>
      </c>
      <c r="E7231" s="5">
        <v>100</v>
      </c>
      <c r="F7231" s="5" t="s">
        <v>294</v>
      </c>
      <c r="G7231" s="5" t="s">
        <v>294</v>
      </c>
      <c r="M7231" s="5" t="s">
        <v>794</v>
      </c>
      <c r="N7231" s="5" t="s">
        <v>294</v>
      </c>
      <c r="O7231" s="5" t="s">
        <v>294</v>
      </c>
      <c r="P7231" s="5" t="s">
        <v>294</v>
      </c>
      <c r="Q7231" s="5" t="s">
        <v>294</v>
      </c>
      <c r="R7231" s="5" t="s">
        <v>294</v>
      </c>
    </row>
    <row r="7232" spans="1:21" x14ac:dyDescent="0.35">
      <c r="A7232" s="5" t="s">
        <v>18824</v>
      </c>
      <c r="B7232" s="5" t="s">
        <v>18825</v>
      </c>
      <c r="C7232" s="5" t="s">
        <v>1036</v>
      </c>
      <c r="D7232" s="5" t="s">
        <v>18</v>
      </c>
      <c r="E7232" s="5">
        <v>7</v>
      </c>
      <c r="F7232" s="5" t="s">
        <v>294</v>
      </c>
      <c r="G7232" s="5" t="s">
        <v>297</v>
      </c>
      <c r="L7232" s="5" t="s">
        <v>18826</v>
      </c>
      <c r="M7232" s="5" t="s">
        <v>794</v>
      </c>
      <c r="N7232" s="5" t="s">
        <v>294</v>
      </c>
      <c r="O7232" s="5" t="s">
        <v>294</v>
      </c>
      <c r="P7232" s="5" t="s">
        <v>294</v>
      </c>
      <c r="Q7232" s="5" t="s">
        <v>297</v>
      </c>
      <c r="R7232" s="5" t="s">
        <v>294</v>
      </c>
      <c r="S7232" s="5" t="s">
        <v>11146</v>
      </c>
    </row>
    <row r="7233" spans="1:18" x14ac:dyDescent="0.35">
      <c r="A7233" s="5" t="s">
        <v>18827</v>
      </c>
      <c r="B7233" s="5" t="s">
        <v>18828</v>
      </c>
      <c r="C7233" s="5" t="s">
        <v>1036</v>
      </c>
      <c r="D7233" s="5" t="s">
        <v>20</v>
      </c>
      <c r="E7233" s="5">
        <v>10</v>
      </c>
      <c r="F7233" s="5" t="s">
        <v>294</v>
      </c>
      <c r="G7233" s="5" t="s">
        <v>294</v>
      </c>
      <c r="M7233" s="5" t="s">
        <v>794</v>
      </c>
      <c r="N7233" s="5" t="s">
        <v>294</v>
      </c>
      <c r="O7233" s="5" t="s">
        <v>294</v>
      </c>
      <c r="P7233" s="5" t="s">
        <v>294</v>
      </c>
      <c r="Q7233" s="5" t="s">
        <v>297</v>
      </c>
      <c r="R7233" s="5" t="s">
        <v>294</v>
      </c>
    </row>
    <row r="7234" spans="1:18" x14ac:dyDescent="0.35">
      <c r="A7234" s="5" t="s">
        <v>18829</v>
      </c>
      <c r="B7234" s="5" t="s">
        <v>18830</v>
      </c>
      <c r="C7234" s="5" t="s">
        <v>1036</v>
      </c>
      <c r="D7234" s="5" t="s">
        <v>28</v>
      </c>
      <c r="E7234" s="5">
        <v>6</v>
      </c>
      <c r="F7234" s="5" t="s">
        <v>294</v>
      </c>
      <c r="G7234" s="5" t="s">
        <v>294</v>
      </c>
      <c r="M7234" s="5" t="s">
        <v>794</v>
      </c>
      <c r="N7234" s="5" t="s">
        <v>294</v>
      </c>
      <c r="O7234" s="5" t="s">
        <v>294</v>
      </c>
      <c r="P7234" s="5" t="s">
        <v>294</v>
      </c>
      <c r="Q7234" s="5" t="s">
        <v>297</v>
      </c>
      <c r="R7234" s="5" t="s">
        <v>294</v>
      </c>
    </row>
    <row r="7235" spans="1:18" x14ac:dyDescent="0.35">
      <c r="A7235" s="5" t="s">
        <v>18831</v>
      </c>
      <c r="B7235" s="5" t="s">
        <v>18832</v>
      </c>
      <c r="C7235" s="5" t="s">
        <v>1036</v>
      </c>
      <c r="D7235" s="5" t="s">
        <v>18</v>
      </c>
      <c r="E7235" s="5">
        <v>4</v>
      </c>
      <c r="F7235" s="5" t="s">
        <v>294</v>
      </c>
      <c r="G7235" s="5" t="s">
        <v>297</v>
      </c>
      <c r="M7235" s="5" t="s">
        <v>794</v>
      </c>
      <c r="N7235" s="5" t="s">
        <v>294</v>
      </c>
      <c r="O7235" s="5" t="s">
        <v>294</v>
      </c>
      <c r="P7235" s="5" t="s">
        <v>294</v>
      </c>
      <c r="Q7235" s="5" t="s">
        <v>297</v>
      </c>
      <c r="R7235" s="5" t="s">
        <v>294</v>
      </c>
    </row>
    <row r="7236" spans="1:18" x14ac:dyDescent="0.35">
      <c r="A7236" s="5" t="s">
        <v>18833</v>
      </c>
      <c r="B7236" s="5" t="s">
        <v>18834</v>
      </c>
      <c r="C7236" s="5" t="s">
        <v>1036</v>
      </c>
      <c r="D7236" s="5" t="s">
        <v>18</v>
      </c>
      <c r="E7236" s="5">
        <v>999</v>
      </c>
      <c r="F7236" s="5" t="s">
        <v>294</v>
      </c>
      <c r="G7236" s="5" t="s">
        <v>294</v>
      </c>
      <c r="M7236" s="5" t="s">
        <v>794</v>
      </c>
      <c r="N7236" s="5" t="s">
        <v>294</v>
      </c>
      <c r="O7236" s="5" t="s">
        <v>294</v>
      </c>
      <c r="P7236" s="5" t="s">
        <v>294</v>
      </c>
      <c r="Q7236" s="5" t="s">
        <v>297</v>
      </c>
      <c r="R7236" s="5" t="s">
        <v>294</v>
      </c>
    </row>
    <row r="7237" spans="1:18" x14ac:dyDescent="0.35">
      <c r="A7237" s="5" t="s">
        <v>18835</v>
      </c>
      <c r="B7237" s="5" t="s">
        <v>18836</v>
      </c>
      <c r="C7237" s="5" t="s">
        <v>1036</v>
      </c>
      <c r="D7237" s="5" t="s">
        <v>20</v>
      </c>
      <c r="E7237" s="5">
        <v>8</v>
      </c>
      <c r="F7237" s="5" t="s">
        <v>294</v>
      </c>
      <c r="G7237" s="5" t="s">
        <v>294</v>
      </c>
      <c r="M7237" s="5" t="s">
        <v>794</v>
      </c>
      <c r="N7237" s="5" t="s">
        <v>294</v>
      </c>
      <c r="O7237" s="5" t="s">
        <v>294</v>
      </c>
      <c r="P7237" s="5" t="s">
        <v>294</v>
      </c>
      <c r="Q7237" s="5" t="s">
        <v>297</v>
      </c>
      <c r="R7237" s="5" t="s">
        <v>294</v>
      </c>
    </row>
    <row r="7238" spans="1:18" x14ac:dyDescent="0.35">
      <c r="A7238" s="5" t="s">
        <v>1059</v>
      </c>
      <c r="B7238" s="5" t="s">
        <v>9954</v>
      </c>
      <c r="C7238" s="5" t="s">
        <v>1036</v>
      </c>
      <c r="D7238" s="5" t="s">
        <v>18</v>
      </c>
      <c r="E7238" s="5">
        <v>10</v>
      </c>
      <c r="F7238" s="5" t="s">
        <v>294</v>
      </c>
      <c r="G7238" s="5" t="s">
        <v>294</v>
      </c>
      <c r="M7238" s="5" t="s">
        <v>794</v>
      </c>
      <c r="N7238" s="5" t="s">
        <v>294</v>
      </c>
      <c r="O7238" s="5" t="s">
        <v>294</v>
      </c>
      <c r="P7238" s="5" t="s">
        <v>294</v>
      </c>
      <c r="Q7238" s="5" t="s">
        <v>297</v>
      </c>
      <c r="R7238" s="5" t="s">
        <v>294</v>
      </c>
    </row>
    <row r="7239" spans="1:18" x14ac:dyDescent="0.35">
      <c r="A7239" s="5" t="s">
        <v>18837</v>
      </c>
      <c r="B7239" s="5" t="s">
        <v>18838</v>
      </c>
      <c r="C7239" s="5" t="s">
        <v>1036</v>
      </c>
      <c r="D7239" s="5" t="s">
        <v>18</v>
      </c>
      <c r="E7239" s="5">
        <v>40</v>
      </c>
      <c r="F7239" s="5" t="s">
        <v>294</v>
      </c>
      <c r="G7239" s="5" t="s">
        <v>294</v>
      </c>
      <c r="M7239" s="5" t="s">
        <v>794</v>
      </c>
      <c r="N7239" s="5" t="s">
        <v>294</v>
      </c>
      <c r="O7239" s="5" t="s">
        <v>294</v>
      </c>
      <c r="P7239" s="5" t="s">
        <v>294</v>
      </c>
      <c r="Q7239" s="5" t="s">
        <v>297</v>
      </c>
      <c r="R7239" s="5" t="s">
        <v>294</v>
      </c>
    </row>
    <row r="7240" spans="1:18" x14ac:dyDescent="0.35">
      <c r="A7240" s="5" t="s">
        <v>18839</v>
      </c>
      <c r="B7240" s="5" t="s">
        <v>18840</v>
      </c>
      <c r="C7240" s="5" t="s">
        <v>1036</v>
      </c>
      <c r="D7240" s="5" t="s">
        <v>18</v>
      </c>
      <c r="E7240" s="5">
        <v>10</v>
      </c>
      <c r="F7240" s="5" t="s">
        <v>294</v>
      </c>
      <c r="G7240" s="5" t="s">
        <v>294</v>
      </c>
      <c r="M7240" s="5" t="s">
        <v>794</v>
      </c>
      <c r="N7240" s="5" t="s">
        <v>294</v>
      </c>
      <c r="O7240" s="5" t="s">
        <v>294</v>
      </c>
      <c r="P7240" s="5" t="s">
        <v>294</v>
      </c>
      <c r="Q7240" s="5" t="s">
        <v>297</v>
      </c>
      <c r="R7240" s="5" t="s">
        <v>294</v>
      </c>
    </row>
    <row r="7241" spans="1:18" x14ac:dyDescent="0.35">
      <c r="A7241" s="5" t="s">
        <v>18841</v>
      </c>
      <c r="B7241" s="5" t="s">
        <v>18842</v>
      </c>
      <c r="C7241" s="5" t="s">
        <v>1036</v>
      </c>
      <c r="D7241" s="5" t="s">
        <v>18</v>
      </c>
      <c r="E7241" s="5">
        <v>400</v>
      </c>
      <c r="F7241" s="5" t="s">
        <v>294</v>
      </c>
      <c r="G7241" s="5" t="s">
        <v>294</v>
      </c>
      <c r="M7241" s="5" t="s">
        <v>794</v>
      </c>
      <c r="N7241" s="5" t="s">
        <v>294</v>
      </c>
      <c r="O7241" s="5" t="s">
        <v>294</v>
      </c>
      <c r="P7241" s="5" t="s">
        <v>294</v>
      </c>
      <c r="Q7241" s="5" t="s">
        <v>297</v>
      </c>
      <c r="R7241" s="5" t="s">
        <v>294</v>
      </c>
    </row>
    <row r="7242" spans="1:18" x14ac:dyDescent="0.35">
      <c r="A7242" s="5" t="s">
        <v>18843</v>
      </c>
      <c r="B7242" s="5" t="s">
        <v>8968</v>
      </c>
      <c r="C7242" s="5" t="s">
        <v>1036</v>
      </c>
      <c r="D7242" s="5" t="s">
        <v>22</v>
      </c>
      <c r="E7242" s="5">
        <v>18</v>
      </c>
      <c r="F7242" s="5" t="s">
        <v>294</v>
      </c>
      <c r="G7242" s="5" t="s">
        <v>294</v>
      </c>
      <c r="J7242" s="5" t="s">
        <v>641</v>
      </c>
      <c r="M7242" s="5" t="s">
        <v>794</v>
      </c>
      <c r="N7242" s="5" t="s">
        <v>294</v>
      </c>
      <c r="O7242" s="5" t="s">
        <v>294</v>
      </c>
      <c r="P7242" s="5" t="s">
        <v>294</v>
      </c>
      <c r="Q7242" s="5" t="s">
        <v>294</v>
      </c>
      <c r="R7242" s="5" t="s">
        <v>297</v>
      </c>
    </row>
    <row r="7243" spans="1:18" x14ac:dyDescent="0.35">
      <c r="A7243" s="5" t="s">
        <v>18844</v>
      </c>
      <c r="B7243" s="5" t="s">
        <v>18845</v>
      </c>
      <c r="C7243" s="5" t="s">
        <v>1036</v>
      </c>
      <c r="D7243" s="5" t="s">
        <v>18</v>
      </c>
      <c r="E7243" s="5">
        <v>160</v>
      </c>
      <c r="F7243" s="5" t="s">
        <v>294</v>
      </c>
      <c r="G7243" s="5" t="s">
        <v>294</v>
      </c>
      <c r="M7243" s="5" t="s">
        <v>794</v>
      </c>
      <c r="N7243" s="5" t="s">
        <v>294</v>
      </c>
      <c r="O7243" s="5" t="s">
        <v>294</v>
      </c>
      <c r="P7243" s="5" t="s">
        <v>294</v>
      </c>
      <c r="Q7243" s="5" t="s">
        <v>297</v>
      </c>
      <c r="R7243" s="5" t="s">
        <v>294</v>
      </c>
    </row>
    <row r="7244" spans="1:18" x14ac:dyDescent="0.35">
      <c r="A7244" s="5" t="s">
        <v>1057</v>
      </c>
      <c r="B7244" s="5" t="s">
        <v>18846</v>
      </c>
      <c r="C7244" s="5" t="s">
        <v>1036</v>
      </c>
      <c r="D7244" s="5" t="s">
        <v>20</v>
      </c>
      <c r="E7244" s="5">
        <v>10</v>
      </c>
      <c r="F7244" s="5" t="s">
        <v>294</v>
      </c>
      <c r="G7244" s="5" t="s">
        <v>294</v>
      </c>
      <c r="M7244" s="5" t="s">
        <v>794</v>
      </c>
      <c r="N7244" s="5" t="s">
        <v>294</v>
      </c>
      <c r="O7244" s="5" t="s">
        <v>294</v>
      </c>
      <c r="P7244" s="5" t="s">
        <v>294</v>
      </c>
      <c r="Q7244" s="5" t="s">
        <v>294</v>
      </c>
      <c r="R7244" s="5" t="s">
        <v>294</v>
      </c>
    </row>
    <row r="7245" spans="1:18" x14ac:dyDescent="0.35">
      <c r="A7245" s="5" t="s">
        <v>18847</v>
      </c>
      <c r="B7245" s="5" t="s">
        <v>4668</v>
      </c>
      <c r="C7245" s="5" t="s">
        <v>1036</v>
      </c>
      <c r="D7245" s="5" t="s">
        <v>22</v>
      </c>
      <c r="E7245" s="5">
        <v>18</v>
      </c>
      <c r="F7245" s="5" t="s">
        <v>294</v>
      </c>
      <c r="G7245" s="5" t="s">
        <v>294</v>
      </c>
      <c r="M7245" s="5" t="s">
        <v>3826</v>
      </c>
      <c r="N7245" s="5" t="s">
        <v>294</v>
      </c>
      <c r="P7245" s="5" t="s">
        <v>294</v>
      </c>
      <c r="Q7245" s="5" t="s">
        <v>294</v>
      </c>
      <c r="R7245" s="5" t="s">
        <v>294</v>
      </c>
    </row>
    <row r="7246" spans="1:18" x14ac:dyDescent="0.35">
      <c r="A7246" s="5" t="s">
        <v>18848</v>
      </c>
      <c r="B7246" s="5" t="s">
        <v>10060</v>
      </c>
      <c r="C7246" s="5" t="s">
        <v>1036</v>
      </c>
      <c r="D7246" s="5" t="s">
        <v>18</v>
      </c>
      <c r="E7246" s="5">
        <v>1</v>
      </c>
      <c r="F7246" s="5" t="s">
        <v>294</v>
      </c>
      <c r="G7246" s="5" t="s">
        <v>297</v>
      </c>
      <c r="L7246" s="5" t="s">
        <v>822</v>
      </c>
      <c r="M7246" s="5" t="s">
        <v>794</v>
      </c>
      <c r="N7246" s="5" t="s">
        <v>294</v>
      </c>
      <c r="O7246" s="5" t="s">
        <v>294</v>
      </c>
      <c r="P7246" s="5" t="s">
        <v>294</v>
      </c>
      <c r="Q7246" s="5" t="s">
        <v>297</v>
      </c>
      <c r="R7246" s="5" t="s">
        <v>294</v>
      </c>
    </row>
    <row r="7247" spans="1:18" x14ac:dyDescent="0.35">
      <c r="A7247" s="5" t="s">
        <v>18849</v>
      </c>
      <c r="B7247" s="5" t="s">
        <v>18850</v>
      </c>
      <c r="C7247" s="5" t="s">
        <v>18851</v>
      </c>
      <c r="D7247" s="5" t="s">
        <v>22</v>
      </c>
      <c r="E7247" s="5">
        <v>9</v>
      </c>
      <c r="F7247" s="5" t="s">
        <v>294</v>
      </c>
      <c r="G7247" s="5" t="s">
        <v>294</v>
      </c>
      <c r="J7247" s="5" t="s">
        <v>641</v>
      </c>
      <c r="M7247" s="5" t="s">
        <v>794</v>
      </c>
      <c r="N7247" s="5" t="s">
        <v>294</v>
      </c>
      <c r="O7247" s="5" t="s">
        <v>294</v>
      </c>
      <c r="P7247" s="5" t="s">
        <v>294</v>
      </c>
      <c r="Q7247" s="5" t="s">
        <v>294</v>
      </c>
      <c r="R7247" s="5" t="s">
        <v>297</v>
      </c>
    </row>
    <row r="7248" spans="1:18" x14ac:dyDescent="0.35">
      <c r="A7248" s="5" t="s">
        <v>18852</v>
      </c>
      <c r="B7248" s="5" t="s">
        <v>18853</v>
      </c>
      <c r="C7248" s="5" t="s">
        <v>18851</v>
      </c>
      <c r="D7248" s="5" t="s">
        <v>22</v>
      </c>
      <c r="E7248" s="5">
        <v>19</v>
      </c>
      <c r="F7248" s="5" t="s">
        <v>294</v>
      </c>
      <c r="G7248" s="5" t="s">
        <v>294</v>
      </c>
      <c r="M7248" s="5" t="s">
        <v>3826</v>
      </c>
      <c r="N7248" s="5" t="s">
        <v>294</v>
      </c>
      <c r="O7248" s="5" t="s">
        <v>294</v>
      </c>
      <c r="P7248" s="5" t="s">
        <v>294</v>
      </c>
      <c r="Q7248" s="5" t="s">
        <v>294</v>
      </c>
      <c r="R7248" s="5" t="s">
        <v>294</v>
      </c>
    </row>
    <row r="7249" spans="1:21" x14ac:dyDescent="0.35">
      <c r="A7249" s="5" t="s">
        <v>18854</v>
      </c>
      <c r="B7249" s="5" t="s">
        <v>18855</v>
      </c>
      <c r="C7249" s="5" t="s">
        <v>1036</v>
      </c>
      <c r="D7249" s="5" t="s">
        <v>18</v>
      </c>
      <c r="E7249" s="5">
        <v>160</v>
      </c>
      <c r="F7249" s="5" t="s">
        <v>294</v>
      </c>
      <c r="G7249" s="5" t="s">
        <v>294</v>
      </c>
      <c r="M7249" s="5" t="s">
        <v>794</v>
      </c>
      <c r="N7249" s="5" t="s">
        <v>294</v>
      </c>
      <c r="O7249" s="5" t="s">
        <v>294</v>
      </c>
      <c r="P7249" s="5" t="s">
        <v>294</v>
      </c>
      <c r="Q7249" s="5" t="s">
        <v>297</v>
      </c>
      <c r="R7249" s="5" t="s">
        <v>294</v>
      </c>
    </row>
    <row r="7250" spans="1:21" x14ac:dyDescent="0.35">
      <c r="A7250" s="5" t="s">
        <v>18856</v>
      </c>
      <c r="B7250" s="5" t="s">
        <v>18857</v>
      </c>
      <c r="C7250" s="5" t="s">
        <v>18851</v>
      </c>
      <c r="D7250" s="5" t="s">
        <v>22</v>
      </c>
      <c r="E7250" s="5">
        <v>18</v>
      </c>
      <c r="F7250" s="5" t="s">
        <v>294</v>
      </c>
      <c r="G7250" s="5" t="s">
        <v>294</v>
      </c>
      <c r="J7250" s="5" t="s">
        <v>1036</v>
      </c>
      <c r="M7250" s="5" t="s">
        <v>794</v>
      </c>
      <c r="N7250" s="5" t="s">
        <v>294</v>
      </c>
      <c r="O7250" s="5" t="s">
        <v>294</v>
      </c>
      <c r="P7250" s="5" t="s">
        <v>294</v>
      </c>
      <c r="Q7250" s="5" t="s">
        <v>294</v>
      </c>
      <c r="R7250" s="5" t="s">
        <v>297</v>
      </c>
    </row>
    <row r="7251" spans="1:21" x14ac:dyDescent="0.35">
      <c r="A7251" s="5" t="s">
        <v>1037</v>
      </c>
      <c r="B7251" s="5" t="s">
        <v>18858</v>
      </c>
      <c r="C7251" s="5" t="s">
        <v>1036</v>
      </c>
      <c r="D7251" s="5" t="s">
        <v>18</v>
      </c>
      <c r="E7251" s="5">
        <v>50</v>
      </c>
      <c r="F7251" s="5" t="s">
        <v>294</v>
      </c>
      <c r="G7251" s="5" t="s">
        <v>294</v>
      </c>
      <c r="M7251" s="5" t="s">
        <v>794</v>
      </c>
      <c r="N7251" s="5" t="s">
        <v>294</v>
      </c>
      <c r="O7251" s="5" t="s">
        <v>294</v>
      </c>
      <c r="P7251" s="5" t="s">
        <v>294</v>
      </c>
      <c r="Q7251" s="5" t="s">
        <v>297</v>
      </c>
      <c r="R7251" s="5" t="s">
        <v>294</v>
      </c>
    </row>
    <row r="7252" spans="1:21" x14ac:dyDescent="0.35">
      <c r="A7252" s="5" t="s">
        <v>18859</v>
      </c>
      <c r="B7252" s="5" t="s">
        <v>18860</v>
      </c>
      <c r="C7252" s="5" t="s">
        <v>1036</v>
      </c>
      <c r="D7252" s="5" t="s">
        <v>20</v>
      </c>
      <c r="E7252" s="5">
        <v>8</v>
      </c>
      <c r="F7252" s="5" t="s">
        <v>294</v>
      </c>
      <c r="G7252" s="5" t="s">
        <v>294</v>
      </c>
      <c r="M7252" s="5" t="s">
        <v>794</v>
      </c>
      <c r="N7252" s="5" t="s">
        <v>294</v>
      </c>
      <c r="O7252" s="5" t="s">
        <v>294</v>
      </c>
      <c r="P7252" s="5" t="s">
        <v>294</v>
      </c>
      <c r="Q7252" s="5" t="s">
        <v>297</v>
      </c>
      <c r="R7252" s="5" t="s">
        <v>294</v>
      </c>
    </row>
    <row r="7253" spans="1:21" x14ac:dyDescent="0.35">
      <c r="A7253" s="5" t="s">
        <v>18861</v>
      </c>
      <c r="B7253" s="5" t="s">
        <v>14543</v>
      </c>
      <c r="C7253" s="5" t="s">
        <v>1036</v>
      </c>
      <c r="D7253" s="5" t="s">
        <v>22</v>
      </c>
      <c r="E7253" s="5">
        <v>9</v>
      </c>
      <c r="F7253" s="5" t="s">
        <v>294</v>
      </c>
      <c r="G7253" s="5" t="s">
        <v>294</v>
      </c>
      <c r="M7253" s="5" t="s">
        <v>794</v>
      </c>
      <c r="N7253" s="5" t="s">
        <v>294</v>
      </c>
      <c r="O7253" s="5" t="s">
        <v>294</v>
      </c>
      <c r="P7253" s="5" t="s">
        <v>294</v>
      </c>
      <c r="Q7253" s="5" t="s">
        <v>297</v>
      </c>
      <c r="R7253" s="5" t="s">
        <v>294</v>
      </c>
    </row>
    <row r="7254" spans="1:21" x14ac:dyDescent="0.35">
      <c r="A7254" s="5" t="s">
        <v>18862</v>
      </c>
      <c r="B7254" s="5" t="s">
        <v>18863</v>
      </c>
      <c r="C7254" s="5" t="s">
        <v>1036</v>
      </c>
      <c r="D7254" s="5" t="s">
        <v>18</v>
      </c>
      <c r="E7254" s="5">
        <v>400</v>
      </c>
      <c r="F7254" s="5" t="s">
        <v>294</v>
      </c>
      <c r="G7254" s="5" t="s">
        <v>294</v>
      </c>
      <c r="M7254" s="5" t="s">
        <v>794</v>
      </c>
      <c r="N7254" s="5" t="s">
        <v>294</v>
      </c>
      <c r="O7254" s="5" t="s">
        <v>294</v>
      </c>
      <c r="P7254" s="5" t="s">
        <v>294</v>
      </c>
      <c r="Q7254" s="5" t="s">
        <v>297</v>
      </c>
      <c r="R7254" s="5" t="s">
        <v>294</v>
      </c>
    </row>
    <row r="7255" spans="1:21" x14ac:dyDescent="0.35">
      <c r="A7255" s="5" t="s">
        <v>18864</v>
      </c>
      <c r="B7255" s="5" t="s">
        <v>2698</v>
      </c>
      <c r="C7255" s="5" t="s">
        <v>1036</v>
      </c>
      <c r="D7255" s="5" t="s">
        <v>18</v>
      </c>
      <c r="E7255" s="5">
        <v>1</v>
      </c>
      <c r="F7255" s="5" t="s">
        <v>294</v>
      </c>
      <c r="G7255" s="5" t="s">
        <v>297</v>
      </c>
      <c r="M7255" s="5" t="s">
        <v>794</v>
      </c>
      <c r="N7255" s="5" t="s">
        <v>294</v>
      </c>
      <c r="O7255" s="5" t="s">
        <v>294</v>
      </c>
      <c r="P7255" s="5" t="s">
        <v>294</v>
      </c>
      <c r="Q7255" s="5" t="s">
        <v>297</v>
      </c>
      <c r="R7255" s="5" t="s">
        <v>294</v>
      </c>
      <c r="U7255" s="5" t="s">
        <v>18865</v>
      </c>
    </row>
    <row r="7256" spans="1:21" x14ac:dyDescent="0.35">
      <c r="A7256" s="5" t="s">
        <v>18866</v>
      </c>
      <c r="B7256" s="5" t="s">
        <v>87</v>
      </c>
      <c r="C7256" s="5" t="s">
        <v>1036</v>
      </c>
      <c r="D7256" s="5" t="s">
        <v>24</v>
      </c>
      <c r="E7256" s="5">
        <v>12</v>
      </c>
      <c r="F7256" s="5" t="s">
        <v>294</v>
      </c>
      <c r="G7256" s="5" t="s">
        <v>294</v>
      </c>
      <c r="M7256" s="5" t="s">
        <v>794</v>
      </c>
      <c r="N7256" s="5" t="s">
        <v>294</v>
      </c>
      <c r="O7256" s="5" t="s">
        <v>294</v>
      </c>
      <c r="P7256" s="5" t="s">
        <v>294</v>
      </c>
      <c r="Q7256" s="5" t="s">
        <v>297</v>
      </c>
      <c r="R7256" s="5" t="s">
        <v>294</v>
      </c>
    </row>
    <row r="7257" spans="1:21" x14ac:dyDescent="0.35">
      <c r="A7257" s="5" t="s">
        <v>18867</v>
      </c>
      <c r="B7257" s="5" t="s">
        <v>13272</v>
      </c>
      <c r="C7257" s="5" t="s">
        <v>1036</v>
      </c>
      <c r="D7257" s="5" t="s">
        <v>18</v>
      </c>
      <c r="E7257" s="5">
        <v>5</v>
      </c>
      <c r="F7257" s="5" t="s">
        <v>294</v>
      </c>
      <c r="G7257" s="5" t="s">
        <v>294</v>
      </c>
      <c r="M7257" s="5" t="s">
        <v>794</v>
      </c>
      <c r="N7257" s="5" t="s">
        <v>294</v>
      </c>
      <c r="O7257" s="5" t="s">
        <v>294</v>
      </c>
      <c r="P7257" s="5" t="s">
        <v>294</v>
      </c>
      <c r="Q7257" s="5" t="s">
        <v>297</v>
      </c>
      <c r="R7257" s="5" t="s">
        <v>294</v>
      </c>
    </row>
    <row r="7258" spans="1:21" x14ac:dyDescent="0.35">
      <c r="A7258" s="5" t="s">
        <v>18868</v>
      </c>
      <c r="B7258" s="5" t="s">
        <v>8253</v>
      </c>
      <c r="C7258" s="5" t="s">
        <v>1036</v>
      </c>
      <c r="D7258" s="5" t="s">
        <v>16</v>
      </c>
      <c r="E7258" s="5">
        <v>10</v>
      </c>
      <c r="F7258" s="5" t="s">
        <v>294</v>
      </c>
      <c r="G7258" s="5" t="s">
        <v>294</v>
      </c>
      <c r="M7258" s="5" t="s">
        <v>794</v>
      </c>
      <c r="N7258" s="5" t="s">
        <v>294</v>
      </c>
      <c r="O7258" s="5" t="s">
        <v>294</v>
      </c>
      <c r="P7258" s="5" t="s">
        <v>294</v>
      </c>
      <c r="Q7258" s="5" t="s">
        <v>294</v>
      </c>
      <c r="R7258" s="5" t="s">
        <v>294</v>
      </c>
    </row>
    <row r="7259" spans="1:21" x14ac:dyDescent="0.35">
      <c r="A7259" s="5" t="s">
        <v>18869</v>
      </c>
      <c r="B7259" s="5" t="s">
        <v>18870</v>
      </c>
      <c r="C7259" s="5" t="s">
        <v>1036</v>
      </c>
      <c r="D7259" s="5" t="s">
        <v>18</v>
      </c>
      <c r="E7259" s="5">
        <v>1</v>
      </c>
      <c r="F7259" s="5" t="s">
        <v>294</v>
      </c>
      <c r="G7259" s="5" t="s">
        <v>297</v>
      </c>
      <c r="L7259" s="5" t="s">
        <v>941</v>
      </c>
      <c r="M7259" s="5" t="s">
        <v>794</v>
      </c>
      <c r="N7259" s="5" t="s">
        <v>294</v>
      </c>
      <c r="O7259" s="5" t="s">
        <v>294</v>
      </c>
      <c r="P7259" s="5" t="s">
        <v>294</v>
      </c>
      <c r="Q7259" s="5" t="s">
        <v>297</v>
      </c>
      <c r="R7259" s="5" t="s">
        <v>294</v>
      </c>
    </row>
    <row r="7260" spans="1:21" x14ac:dyDescent="0.35">
      <c r="A7260" s="5" t="s">
        <v>1053</v>
      </c>
      <c r="B7260" s="5" t="s">
        <v>18871</v>
      </c>
      <c r="C7260" s="5" t="s">
        <v>1036</v>
      </c>
      <c r="D7260" s="5" t="s">
        <v>16</v>
      </c>
      <c r="E7260" s="5">
        <v>12</v>
      </c>
      <c r="F7260" s="5" t="s">
        <v>294</v>
      </c>
      <c r="G7260" s="5" t="s">
        <v>294</v>
      </c>
      <c r="M7260" s="5" t="s">
        <v>794</v>
      </c>
      <c r="N7260" s="5" t="s">
        <v>294</v>
      </c>
      <c r="O7260" s="5" t="s">
        <v>294</v>
      </c>
      <c r="P7260" s="5" t="s">
        <v>294</v>
      </c>
      <c r="Q7260" s="5" t="s">
        <v>294</v>
      </c>
      <c r="R7260" s="5" t="s">
        <v>294</v>
      </c>
    </row>
    <row r="7261" spans="1:21" x14ac:dyDescent="0.35">
      <c r="A7261" s="5" t="s">
        <v>18872</v>
      </c>
      <c r="B7261" s="5" t="s">
        <v>18873</v>
      </c>
      <c r="C7261" s="5" t="s">
        <v>1036</v>
      </c>
      <c r="D7261" s="5" t="s">
        <v>18</v>
      </c>
      <c r="E7261" s="5">
        <v>10</v>
      </c>
      <c r="F7261" s="5" t="s">
        <v>294</v>
      </c>
      <c r="G7261" s="5" t="s">
        <v>294</v>
      </c>
      <c r="M7261" s="5" t="s">
        <v>794</v>
      </c>
      <c r="N7261" s="5" t="s">
        <v>294</v>
      </c>
      <c r="O7261" s="5" t="s">
        <v>294</v>
      </c>
      <c r="P7261" s="5" t="s">
        <v>294</v>
      </c>
      <c r="Q7261" s="5" t="s">
        <v>297</v>
      </c>
      <c r="R7261" s="5" t="s">
        <v>294</v>
      </c>
    </row>
    <row r="7262" spans="1:21" x14ac:dyDescent="0.35">
      <c r="A7262" s="5" t="s">
        <v>1046</v>
      </c>
      <c r="B7262" s="5" t="s">
        <v>2692</v>
      </c>
      <c r="C7262" s="5" t="s">
        <v>1036</v>
      </c>
      <c r="D7262" s="5" t="s">
        <v>18</v>
      </c>
      <c r="E7262" s="5">
        <v>2</v>
      </c>
      <c r="F7262" s="5" t="s">
        <v>294</v>
      </c>
      <c r="G7262" s="5" t="s">
        <v>297</v>
      </c>
      <c r="J7262" s="5" t="s">
        <v>4586</v>
      </c>
      <c r="M7262" s="5" t="s">
        <v>794</v>
      </c>
      <c r="N7262" s="5" t="s">
        <v>294</v>
      </c>
      <c r="O7262" s="5" t="s">
        <v>294</v>
      </c>
      <c r="P7262" s="5" t="s">
        <v>294</v>
      </c>
      <c r="Q7262" s="5" t="s">
        <v>294</v>
      </c>
      <c r="R7262" s="5" t="s">
        <v>294</v>
      </c>
    </row>
    <row r="7263" spans="1:21" x14ac:dyDescent="0.35">
      <c r="A7263" s="5" t="s">
        <v>1058</v>
      </c>
      <c r="B7263" s="5" t="s">
        <v>18874</v>
      </c>
      <c r="C7263" s="5" t="s">
        <v>1036</v>
      </c>
      <c r="D7263" s="5" t="s">
        <v>20</v>
      </c>
      <c r="E7263" s="5">
        <v>10</v>
      </c>
      <c r="F7263" s="5" t="s">
        <v>294</v>
      </c>
      <c r="G7263" s="5" t="s">
        <v>294</v>
      </c>
      <c r="M7263" s="5" t="s">
        <v>794</v>
      </c>
      <c r="N7263" s="5" t="s">
        <v>294</v>
      </c>
      <c r="O7263" s="5" t="s">
        <v>294</v>
      </c>
      <c r="P7263" s="5" t="s">
        <v>294</v>
      </c>
      <c r="Q7263" s="5" t="s">
        <v>294</v>
      </c>
      <c r="R7263" s="5" t="s">
        <v>294</v>
      </c>
    </row>
    <row r="7264" spans="1:21" x14ac:dyDescent="0.35">
      <c r="A7264" s="5" t="s">
        <v>1051</v>
      </c>
      <c r="B7264" s="5" t="s">
        <v>18875</v>
      </c>
      <c r="C7264" s="5" t="s">
        <v>1036</v>
      </c>
      <c r="D7264" s="5" t="s">
        <v>18</v>
      </c>
      <c r="E7264" s="5">
        <v>50</v>
      </c>
      <c r="F7264" s="5" t="s">
        <v>294</v>
      </c>
      <c r="G7264" s="5" t="s">
        <v>294</v>
      </c>
      <c r="M7264" s="5" t="s">
        <v>794</v>
      </c>
      <c r="N7264" s="5" t="s">
        <v>294</v>
      </c>
      <c r="O7264" s="5" t="s">
        <v>294</v>
      </c>
      <c r="P7264" s="5" t="s">
        <v>294</v>
      </c>
      <c r="Q7264" s="5" t="s">
        <v>294</v>
      </c>
      <c r="R7264" s="5" t="s">
        <v>294</v>
      </c>
    </row>
    <row r="7265" spans="1:22" x14ac:dyDescent="0.35">
      <c r="A7265" s="5" t="s">
        <v>1067</v>
      </c>
      <c r="B7265" s="5" t="s">
        <v>14710</v>
      </c>
      <c r="C7265" s="5" t="s">
        <v>1036</v>
      </c>
      <c r="D7265" s="5" t="s">
        <v>18</v>
      </c>
      <c r="E7265" s="5">
        <v>19</v>
      </c>
      <c r="F7265" s="5" t="s">
        <v>294</v>
      </c>
      <c r="G7265" s="5" t="s">
        <v>297</v>
      </c>
      <c r="M7265" s="5" t="s">
        <v>794</v>
      </c>
      <c r="N7265" s="5" t="s">
        <v>294</v>
      </c>
      <c r="O7265" s="5" t="s">
        <v>294</v>
      </c>
      <c r="P7265" s="5" t="s">
        <v>294</v>
      </c>
      <c r="Q7265" s="5" t="s">
        <v>294</v>
      </c>
      <c r="R7265" s="5" t="s">
        <v>294</v>
      </c>
      <c r="U7265" s="5" t="s">
        <v>10090</v>
      </c>
    </row>
    <row r="7266" spans="1:22" x14ac:dyDescent="0.35">
      <c r="A7266" s="5" t="s">
        <v>18876</v>
      </c>
      <c r="B7266" s="5" t="s">
        <v>18877</v>
      </c>
      <c r="C7266" s="5" t="s">
        <v>1036</v>
      </c>
      <c r="D7266" s="5" t="s">
        <v>18</v>
      </c>
      <c r="E7266" s="5">
        <v>10</v>
      </c>
      <c r="F7266" s="5" t="s">
        <v>294</v>
      </c>
      <c r="G7266" s="5" t="s">
        <v>294</v>
      </c>
      <c r="J7266" s="5" t="s">
        <v>1194</v>
      </c>
      <c r="M7266" s="5" t="s">
        <v>794</v>
      </c>
      <c r="N7266" s="5" t="s">
        <v>294</v>
      </c>
      <c r="O7266" s="5" t="s">
        <v>294</v>
      </c>
      <c r="P7266" s="5" t="s">
        <v>294</v>
      </c>
      <c r="Q7266" s="5" t="s">
        <v>294</v>
      </c>
      <c r="R7266" s="5" t="s">
        <v>294</v>
      </c>
    </row>
    <row r="7267" spans="1:22" x14ac:dyDescent="0.35">
      <c r="A7267" s="5" t="s">
        <v>18878</v>
      </c>
      <c r="B7267" s="5" t="s">
        <v>18771</v>
      </c>
      <c r="C7267" s="5" t="s">
        <v>1036</v>
      </c>
      <c r="D7267" s="5" t="s">
        <v>20</v>
      </c>
      <c r="E7267" s="5">
        <v>10</v>
      </c>
      <c r="F7267" s="5" t="s">
        <v>294</v>
      </c>
      <c r="G7267" s="5" t="s">
        <v>294</v>
      </c>
      <c r="M7267" s="5" t="s">
        <v>794</v>
      </c>
      <c r="N7267" s="5" t="s">
        <v>294</v>
      </c>
      <c r="O7267" s="5" t="s">
        <v>294</v>
      </c>
      <c r="P7267" s="5" t="s">
        <v>294</v>
      </c>
      <c r="Q7267" s="5" t="s">
        <v>294</v>
      </c>
      <c r="R7267" s="5" t="s">
        <v>294</v>
      </c>
    </row>
    <row r="7268" spans="1:22" x14ac:dyDescent="0.35">
      <c r="A7268" s="5" t="s">
        <v>18879</v>
      </c>
      <c r="B7268" s="5" t="s">
        <v>18880</v>
      </c>
      <c r="C7268" s="5" t="s">
        <v>1036</v>
      </c>
      <c r="D7268" s="5" t="s">
        <v>18</v>
      </c>
      <c r="E7268" s="5">
        <v>12</v>
      </c>
      <c r="F7268" s="5" t="s">
        <v>294</v>
      </c>
      <c r="G7268" s="5" t="s">
        <v>294</v>
      </c>
      <c r="M7268" s="5" t="s">
        <v>794</v>
      </c>
      <c r="N7268" s="5" t="s">
        <v>294</v>
      </c>
      <c r="O7268" s="5" t="s">
        <v>294</v>
      </c>
      <c r="P7268" s="5" t="s">
        <v>294</v>
      </c>
      <c r="Q7268" s="5" t="s">
        <v>297</v>
      </c>
      <c r="R7268" s="5" t="s">
        <v>294</v>
      </c>
    </row>
    <row r="7269" spans="1:22" x14ac:dyDescent="0.35">
      <c r="A7269" s="5" t="s">
        <v>18881</v>
      </c>
      <c r="B7269" s="5" t="s">
        <v>18882</v>
      </c>
      <c r="C7269" s="5" t="s">
        <v>1036</v>
      </c>
      <c r="D7269" s="5" t="s">
        <v>18</v>
      </c>
      <c r="E7269" s="5">
        <v>5</v>
      </c>
      <c r="F7269" s="5" t="s">
        <v>294</v>
      </c>
      <c r="G7269" s="5" t="s">
        <v>294</v>
      </c>
      <c r="M7269" s="5" t="s">
        <v>794</v>
      </c>
      <c r="N7269" s="5" t="s">
        <v>294</v>
      </c>
      <c r="O7269" s="5" t="s">
        <v>294</v>
      </c>
      <c r="P7269" s="5" t="s">
        <v>294</v>
      </c>
      <c r="Q7269" s="5" t="s">
        <v>297</v>
      </c>
      <c r="R7269" s="5" t="s">
        <v>294</v>
      </c>
    </row>
    <row r="7270" spans="1:22" x14ac:dyDescent="0.35">
      <c r="A7270" s="5" t="s">
        <v>1047</v>
      </c>
      <c r="B7270" s="5" t="s">
        <v>18883</v>
      </c>
      <c r="C7270" s="5" t="s">
        <v>1036</v>
      </c>
      <c r="D7270" s="5" t="s">
        <v>30</v>
      </c>
      <c r="E7270" s="5">
        <v>9</v>
      </c>
      <c r="F7270" s="5" t="s">
        <v>294</v>
      </c>
      <c r="G7270" s="5" t="s">
        <v>294</v>
      </c>
      <c r="M7270" s="5" t="s">
        <v>794</v>
      </c>
      <c r="N7270" s="5" t="s">
        <v>294</v>
      </c>
      <c r="O7270" s="5" t="s">
        <v>294</v>
      </c>
      <c r="P7270" s="5" t="s">
        <v>294</v>
      </c>
      <c r="Q7270" s="5" t="s">
        <v>294</v>
      </c>
      <c r="R7270" s="5" t="s">
        <v>294</v>
      </c>
    </row>
    <row r="7271" spans="1:22" x14ac:dyDescent="0.35">
      <c r="A7271" s="5" t="s">
        <v>18884</v>
      </c>
      <c r="B7271" s="5" t="s">
        <v>18885</v>
      </c>
      <c r="C7271" s="5" t="s">
        <v>4409</v>
      </c>
      <c r="D7271" s="5" t="s">
        <v>18</v>
      </c>
      <c r="E7271" s="5">
        <v>5</v>
      </c>
      <c r="F7271" s="5" t="s">
        <v>297</v>
      </c>
      <c r="G7271" s="5" t="s">
        <v>297</v>
      </c>
      <c r="J7271" s="5" t="s">
        <v>3783</v>
      </c>
      <c r="M7271" s="5" t="s">
        <v>794</v>
      </c>
      <c r="N7271" s="5" t="s">
        <v>294</v>
      </c>
      <c r="P7271" s="5" t="s">
        <v>294</v>
      </c>
      <c r="Q7271" s="5" t="s">
        <v>294</v>
      </c>
      <c r="R7271" s="5" t="s">
        <v>294</v>
      </c>
      <c r="U7271" s="5" t="s">
        <v>18886</v>
      </c>
      <c r="V7271" s="5" t="s">
        <v>18884</v>
      </c>
    </row>
    <row r="7272" spans="1:22" x14ac:dyDescent="0.35">
      <c r="A7272" s="5" t="s">
        <v>18887</v>
      </c>
      <c r="B7272" s="5" t="s">
        <v>18888</v>
      </c>
      <c r="C7272" s="5" t="s">
        <v>4409</v>
      </c>
      <c r="D7272" s="5" t="s">
        <v>16</v>
      </c>
      <c r="E7272" s="5">
        <v>12</v>
      </c>
      <c r="F7272" s="5" t="s">
        <v>294</v>
      </c>
      <c r="G7272" s="5" t="s">
        <v>294</v>
      </c>
      <c r="M7272" s="5" t="s">
        <v>794</v>
      </c>
      <c r="N7272" s="5" t="s">
        <v>297</v>
      </c>
      <c r="O7272" s="5" t="s">
        <v>297</v>
      </c>
      <c r="P7272" s="5" t="s">
        <v>294</v>
      </c>
      <c r="Q7272" s="5" t="s">
        <v>297</v>
      </c>
      <c r="R7272" s="5" t="s">
        <v>294</v>
      </c>
      <c r="V7272" s="5" t="s">
        <v>18887</v>
      </c>
    </row>
    <row r="7273" spans="1:22" x14ac:dyDescent="0.35">
      <c r="A7273" s="5" t="s">
        <v>18889</v>
      </c>
      <c r="B7273" s="5" t="s">
        <v>18890</v>
      </c>
      <c r="C7273" s="5" t="s">
        <v>4409</v>
      </c>
      <c r="D7273" s="5" t="s">
        <v>18</v>
      </c>
      <c r="E7273" s="5">
        <v>60</v>
      </c>
      <c r="F7273" s="5" t="s">
        <v>294</v>
      </c>
      <c r="G7273" s="5" t="s">
        <v>294</v>
      </c>
      <c r="M7273" s="5" t="s">
        <v>794</v>
      </c>
      <c r="N7273" s="5" t="s">
        <v>297</v>
      </c>
      <c r="O7273" s="5" t="s">
        <v>297</v>
      </c>
      <c r="P7273" s="5" t="s">
        <v>294</v>
      </c>
      <c r="Q7273" s="5" t="s">
        <v>297</v>
      </c>
      <c r="R7273" s="5" t="s">
        <v>294</v>
      </c>
      <c r="V7273" s="5" t="s">
        <v>18889</v>
      </c>
    </row>
    <row r="7274" spans="1:22" x14ac:dyDescent="0.35">
      <c r="A7274" s="5" t="s">
        <v>18891</v>
      </c>
      <c r="B7274" s="5" t="s">
        <v>18892</v>
      </c>
      <c r="C7274" s="5" t="s">
        <v>4409</v>
      </c>
      <c r="D7274" s="5" t="s">
        <v>22</v>
      </c>
      <c r="E7274" s="5">
        <v>8</v>
      </c>
      <c r="F7274" s="5" t="s">
        <v>294</v>
      </c>
      <c r="G7274" s="5" t="s">
        <v>294</v>
      </c>
      <c r="H7274" s="5">
        <v>0</v>
      </c>
      <c r="K7274" s="5" t="s">
        <v>294</v>
      </c>
      <c r="M7274" s="5" t="s">
        <v>3826</v>
      </c>
      <c r="N7274" s="5" t="s">
        <v>294</v>
      </c>
      <c r="P7274" s="5" t="s">
        <v>294</v>
      </c>
      <c r="R7274" s="5" t="s">
        <v>294</v>
      </c>
      <c r="V7274" s="5" t="s">
        <v>18891</v>
      </c>
    </row>
    <row r="7275" spans="1:22" x14ac:dyDescent="0.35">
      <c r="A7275" s="5" t="s">
        <v>18893</v>
      </c>
      <c r="B7275" s="5" t="s">
        <v>18894</v>
      </c>
      <c r="C7275" s="5" t="s">
        <v>4409</v>
      </c>
      <c r="D7275" s="5" t="s">
        <v>16</v>
      </c>
      <c r="E7275" s="5">
        <v>8</v>
      </c>
      <c r="F7275" s="5" t="s">
        <v>294</v>
      </c>
      <c r="G7275" s="5" t="s">
        <v>294</v>
      </c>
      <c r="H7275" s="5">
        <v>0</v>
      </c>
      <c r="M7275" s="5" t="s">
        <v>794</v>
      </c>
      <c r="N7275" s="5" t="s">
        <v>294</v>
      </c>
      <c r="P7275" s="5" t="s">
        <v>294</v>
      </c>
      <c r="Q7275" s="5" t="s">
        <v>294</v>
      </c>
      <c r="R7275" s="5" t="s">
        <v>294</v>
      </c>
      <c r="V7275" s="5" t="s">
        <v>18893</v>
      </c>
    </row>
    <row r="7276" spans="1:22" x14ac:dyDescent="0.35">
      <c r="A7276" s="5" t="s">
        <v>18895</v>
      </c>
      <c r="B7276" s="5" t="s">
        <v>18896</v>
      </c>
      <c r="C7276" s="5" t="s">
        <v>4409</v>
      </c>
      <c r="D7276" s="5" t="s">
        <v>22</v>
      </c>
      <c r="E7276" s="5">
        <v>18</v>
      </c>
      <c r="F7276" s="5" t="s">
        <v>294</v>
      </c>
      <c r="G7276" s="5" t="s">
        <v>294</v>
      </c>
      <c r="J7276" s="5" t="s">
        <v>4203</v>
      </c>
      <c r="M7276" s="5" t="s">
        <v>794</v>
      </c>
      <c r="N7276" s="5" t="s">
        <v>294</v>
      </c>
      <c r="P7276" s="5" t="s">
        <v>294</v>
      </c>
      <c r="Q7276" s="5" t="s">
        <v>294</v>
      </c>
      <c r="R7276" s="5" t="s">
        <v>297</v>
      </c>
      <c r="V7276" s="5" t="s">
        <v>18895</v>
      </c>
    </row>
    <row r="7277" spans="1:22" x14ac:dyDescent="0.35">
      <c r="A7277" s="5" t="s">
        <v>18897</v>
      </c>
      <c r="B7277" s="5" t="s">
        <v>18898</v>
      </c>
      <c r="C7277" s="5" t="s">
        <v>4409</v>
      </c>
      <c r="D7277" s="5" t="s">
        <v>16</v>
      </c>
      <c r="E7277" s="5">
        <v>8</v>
      </c>
      <c r="F7277" s="5" t="s">
        <v>294</v>
      </c>
      <c r="G7277" s="5" t="s">
        <v>294</v>
      </c>
      <c r="H7277" s="5">
        <v>0</v>
      </c>
      <c r="M7277" s="5" t="s">
        <v>794</v>
      </c>
      <c r="N7277" s="5" t="s">
        <v>294</v>
      </c>
      <c r="P7277" s="5" t="s">
        <v>294</v>
      </c>
      <c r="Q7277" s="5" t="s">
        <v>294</v>
      </c>
      <c r="R7277" s="5" t="s">
        <v>294</v>
      </c>
      <c r="V7277" s="5" t="s">
        <v>18897</v>
      </c>
    </row>
    <row r="7278" spans="1:22" x14ac:dyDescent="0.35">
      <c r="A7278" s="5" t="s">
        <v>18899</v>
      </c>
      <c r="B7278" s="5" t="s">
        <v>18900</v>
      </c>
      <c r="C7278" s="5" t="s">
        <v>4409</v>
      </c>
      <c r="D7278" s="5" t="s">
        <v>18</v>
      </c>
      <c r="E7278" s="5">
        <v>1</v>
      </c>
      <c r="F7278" s="5" t="s">
        <v>294</v>
      </c>
      <c r="G7278" s="5" t="s">
        <v>297</v>
      </c>
      <c r="L7278" s="5" t="s">
        <v>18901</v>
      </c>
      <c r="M7278" s="5" t="s">
        <v>794</v>
      </c>
      <c r="N7278" s="5" t="s">
        <v>294</v>
      </c>
      <c r="O7278" s="5" t="s">
        <v>294</v>
      </c>
      <c r="P7278" s="5" t="s">
        <v>294</v>
      </c>
      <c r="Q7278" s="5" t="s">
        <v>294</v>
      </c>
      <c r="R7278" s="5" t="s">
        <v>294</v>
      </c>
      <c r="S7278" s="5" t="s">
        <v>294</v>
      </c>
      <c r="V7278" s="5" t="s">
        <v>18899</v>
      </c>
    </row>
    <row r="7279" spans="1:22" x14ac:dyDescent="0.35">
      <c r="A7279" s="5" t="s">
        <v>18902</v>
      </c>
      <c r="B7279" s="5" t="s">
        <v>18903</v>
      </c>
      <c r="C7279" s="5" t="s">
        <v>4409</v>
      </c>
      <c r="D7279" s="5" t="s">
        <v>18</v>
      </c>
      <c r="E7279" s="5">
        <v>1</v>
      </c>
      <c r="F7279" s="5" t="s">
        <v>294</v>
      </c>
      <c r="G7279" s="5" t="s">
        <v>297</v>
      </c>
      <c r="M7279" s="5" t="s">
        <v>794</v>
      </c>
      <c r="N7279" s="5" t="s">
        <v>297</v>
      </c>
      <c r="O7279" s="5" t="s">
        <v>297</v>
      </c>
      <c r="P7279" s="5" t="s">
        <v>294</v>
      </c>
      <c r="Q7279" s="5" t="s">
        <v>297</v>
      </c>
      <c r="R7279" s="5" t="s">
        <v>294</v>
      </c>
      <c r="V7279" s="5" t="s">
        <v>18902</v>
      </c>
    </row>
    <row r="7280" spans="1:22" x14ac:dyDescent="0.35">
      <c r="A7280" s="5" t="s">
        <v>18904</v>
      </c>
      <c r="B7280" s="5" t="s">
        <v>18905</v>
      </c>
      <c r="C7280" s="5" t="s">
        <v>18906</v>
      </c>
      <c r="D7280" s="5" t="s">
        <v>20</v>
      </c>
      <c r="E7280" s="5">
        <v>10</v>
      </c>
      <c r="F7280" s="5" t="s">
        <v>294</v>
      </c>
      <c r="G7280" s="5" t="s">
        <v>294</v>
      </c>
      <c r="M7280" s="5" t="s">
        <v>794</v>
      </c>
      <c r="N7280" s="5" t="s">
        <v>294</v>
      </c>
      <c r="P7280" s="5" t="s">
        <v>294</v>
      </c>
      <c r="Q7280" s="5" t="s">
        <v>294</v>
      </c>
      <c r="R7280" s="5" t="s">
        <v>294</v>
      </c>
      <c r="V7280" s="5" t="s">
        <v>18904</v>
      </c>
    </row>
    <row r="7281" spans="1:22" x14ac:dyDescent="0.35">
      <c r="A7281" s="5" t="s">
        <v>18907</v>
      </c>
      <c r="B7281" s="5" t="s">
        <v>9276</v>
      </c>
      <c r="C7281" s="5" t="s">
        <v>18906</v>
      </c>
      <c r="D7281" s="5" t="s">
        <v>18</v>
      </c>
      <c r="E7281" s="5">
        <v>18</v>
      </c>
      <c r="F7281" s="5" t="s">
        <v>294</v>
      </c>
      <c r="G7281" s="5" t="s">
        <v>294</v>
      </c>
      <c r="M7281" s="5" t="s">
        <v>794</v>
      </c>
      <c r="N7281" s="5" t="s">
        <v>294</v>
      </c>
      <c r="P7281" s="5" t="s">
        <v>294</v>
      </c>
      <c r="Q7281" s="5" t="s">
        <v>294</v>
      </c>
      <c r="R7281" s="5" t="s">
        <v>294</v>
      </c>
      <c r="V7281" s="5" t="s">
        <v>18907</v>
      </c>
    </row>
    <row r="7282" spans="1:22" x14ac:dyDescent="0.35">
      <c r="A7282" s="5" t="s">
        <v>18908</v>
      </c>
      <c r="B7282" s="5" t="s">
        <v>9279</v>
      </c>
      <c r="C7282" s="5" t="s">
        <v>18906</v>
      </c>
      <c r="D7282" s="5" t="s">
        <v>18</v>
      </c>
      <c r="E7282" s="5">
        <v>8</v>
      </c>
      <c r="F7282" s="5" t="s">
        <v>294</v>
      </c>
      <c r="G7282" s="5" t="s">
        <v>297</v>
      </c>
      <c r="J7282" s="5" t="s">
        <v>9280</v>
      </c>
      <c r="M7282" s="5" t="s">
        <v>794</v>
      </c>
      <c r="N7282" s="5" t="s">
        <v>294</v>
      </c>
      <c r="P7282" s="5" t="s">
        <v>294</v>
      </c>
      <c r="Q7282" s="5" t="s">
        <v>294</v>
      </c>
      <c r="R7282" s="5" t="s">
        <v>294</v>
      </c>
      <c r="V7282" s="5" t="s">
        <v>18908</v>
      </c>
    </row>
    <row r="7283" spans="1:22" x14ac:dyDescent="0.35">
      <c r="A7283" s="5" t="s">
        <v>18909</v>
      </c>
      <c r="B7283" s="5" t="s">
        <v>18910</v>
      </c>
      <c r="C7283" s="5" t="s">
        <v>18906</v>
      </c>
      <c r="D7283" s="5" t="s">
        <v>18</v>
      </c>
      <c r="E7283" s="5">
        <v>7</v>
      </c>
      <c r="F7283" s="5" t="s">
        <v>294</v>
      </c>
      <c r="G7283" s="5" t="s">
        <v>297</v>
      </c>
      <c r="J7283" s="5" t="s">
        <v>3738</v>
      </c>
      <c r="M7283" s="5" t="s">
        <v>794</v>
      </c>
      <c r="N7283" s="5" t="s">
        <v>294</v>
      </c>
      <c r="P7283" s="5" t="s">
        <v>294</v>
      </c>
      <c r="Q7283" s="5" t="s">
        <v>294</v>
      </c>
      <c r="R7283" s="5" t="s">
        <v>297</v>
      </c>
      <c r="V7283" s="5" t="s">
        <v>18909</v>
      </c>
    </row>
    <row r="7284" spans="1:22" x14ac:dyDescent="0.35">
      <c r="A7284" s="5" t="s">
        <v>18911</v>
      </c>
      <c r="B7284" s="5" t="s">
        <v>13695</v>
      </c>
      <c r="C7284" s="5" t="s">
        <v>18906</v>
      </c>
      <c r="D7284" s="5" t="s">
        <v>18</v>
      </c>
      <c r="E7284" s="5">
        <v>40</v>
      </c>
      <c r="F7284" s="5" t="s">
        <v>294</v>
      </c>
      <c r="G7284" s="5" t="s">
        <v>294</v>
      </c>
      <c r="M7284" s="5" t="s">
        <v>794</v>
      </c>
      <c r="N7284" s="5" t="s">
        <v>294</v>
      </c>
      <c r="P7284" s="5" t="s">
        <v>294</v>
      </c>
      <c r="Q7284" s="5" t="s">
        <v>294</v>
      </c>
      <c r="R7284" s="5" t="s">
        <v>294</v>
      </c>
      <c r="V7284" s="5" t="s">
        <v>18911</v>
      </c>
    </row>
    <row r="7285" spans="1:22" x14ac:dyDescent="0.35">
      <c r="A7285" s="5" t="s">
        <v>18912</v>
      </c>
      <c r="B7285" s="5" t="s">
        <v>9282</v>
      </c>
      <c r="C7285" s="5" t="s">
        <v>18906</v>
      </c>
      <c r="D7285" s="5" t="s">
        <v>22</v>
      </c>
      <c r="E7285" s="5">
        <v>10</v>
      </c>
      <c r="F7285" s="5" t="s">
        <v>294</v>
      </c>
      <c r="G7285" s="5" t="s">
        <v>294</v>
      </c>
      <c r="J7285" s="5" t="s">
        <v>9283</v>
      </c>
      <c r="M7285" s="5" t="s">
        <v>794</v>
      </c>
      <c r="N7285" s="5" t="s">
        <v>294</v>
      </c>
      <c r="P7285" s="5" t="s">
        <v>294</v>
      </c>
      <c r="Q7285" s="5" t="s">
        <v>294</v>
      </c>
      <c r="R7285" s="5" t="s">
        <v>297</v>
      </c>
      <c r="V7285" s="5" t="s">
        <v>18912</v>
      </c>
    </row>
    <row r="7286" spans="1:22" x14ac:dyDescent="0.35">
      <c r="A7286" s="5" t="s">
        <v>18913</v>
      </c>
      <c r="B7286" s="5" t="s">
        <v>4583</v>
      </c>
      <c r="C7286" s="5" t="s">
        <v>18906</v>
      </c>
      <c r="D7286" s="5" t="s">
        <v>22</v>
      </c>
      <c r="E7286" s="5">
        <v>18</v>
      </c>
      <c r="F7286" s="5" t="s">
        <v>294</v>
      </c>
      <c r="G7286" s="5" t="s">
        <v>294</v>
      </c>
      <c r="M7286" s="5" t="s">
        <v>3826</v>
      </c>
      <c r="N7286" s="5" t="s">
        <v>294</v>
      </c>
      <c r="P7286" s="5" t="s">
        <v>294</v>
      </c>
      <c r="Q7286" s="5" t="s">
        <v>294</v>
      </c>
      <c r="R7286" s="5" t="s">
        <v>294</v>
      </c>
      <c r="V7286" s="5" t="s">
        <v>18913</v>
      </c>
    </row>
    <row r="7287" spans="1:22" x14ac:dyDescent="0.35">
      <c r="A7287" s="5" t="s">
        <v>18914</v>
      </c>
      <c r="B7287" s="5" t="s">
        <v>9298</v>
      </c>
      <c r="C7287" s="5" t="s">
        <v>18906</v>
      </c>
      <c r="D7287" s="5" t="s">
        <v>22</v>
      </c>
      <c r="E7287" s="5">
        <v>18</v>
      </c>
      <c r="F7287" s="5" t="s">
        <v>294</v>
      </c>
      <c r="G7287" s="5" t="s">
        <v>294</v>
      </c>
      <c r="M7287" s="5" t="s">
        <v>794</v>
      </c>
      <c r="N7287" s="5" t="s">
        <v>294</v>
      </c>
      <c r="P7287" s="5" t="s">
        <v>294</v>
      </c>
      <c r="Q7287" s="5" t="s">
        <v>294</v>
      </c>
      <c r="R7287" s="5" t="s">
        <v>294</v>
      </c>
      <c r="V7287" s="5" t="s">
        <v>18914</v>
      </c>
    </row>
    <row r="7288" spans="1:22" x14ac:dyDescent="0.35">
      <c r="A7288" s="5" t="s">
        <v>18915</v>
      </c>
      <c r="B7288" s="5" t="s">
        <v>18916</v>
      </c>
      <c r="C7288" s="5" t="s">
        <v>18906</v>
      </c>
      <c r="D7288" s="5" t="s">
        <v>20</v>
      </c>
      <c r="E7288" s="5">
        <v>10</v>
      </c>
      <c r="F7288" s="5" t="s">
        <v>294</v>
      </c>
      <c r="G7288" s="5" t="s">
        <v>294</v>
      </c>
      <c r="M7288" s="5" t="s">
        <v>794</v>
      </c>
      <c r="N7288" s="5" t="s">
        <v>294</v>
      </c>
      <c r="P7288" s="5" t="s">
        <v>294</v>
      </c>
      <c r="Q7288" s="5" t="s">
        <v>294</v>
      </c>
      <c r="R7288" s="5" t="s">
        <v>294</v>
      </c>
      <c r="V7288" s="5" t="s">
        <v>18915</v>
      </c>
    </row>
    <row r="7289" spans="1:22" x14ac:dyDescent="0.35">
      <c r="A7289" s="5" t="s">
        <v>18917</v>
      </c>
      <c r="B7289" s="5" t="s">
        <v>18918</v>
      </c>
      <c r="C7289" s="5" t="s">
        <v>18906</v>
      </c>
      <c r="D7289" s="5" t="s">
        <v>28</v>
      </c>
      <c r="E7289" s="5">
        <v>6</v>
      </c>
      <c r="F7289" s="5" t="s">
        <v>294</v>
      </c>
      <c r="G7289" s="5" t="s">
        <v>294</v>
      </c>
      <c r="M7289" s="5" t="s">
        <v>794</v>
      </c>
      <c r="N7289" s="5" t="s">
        <v>294</v>
      </c>
      <c r="P7289" s="5" t="s">
        <v>294</v>
      </c>
      <c r="Q7289" s="5" t="s">
        <v>294</v>
      </c>
      <c r="R7289" s="5" t="s">
        <v>294</v>
      </c>
      <c r="V7289" s="5" t="s">
        <v>18917</v>
      </c>
    </row>
    <row r="7290" spans="1:22" x14ac:dyDescent="0.35">
      <c r="A7290" s="5" t="s">
        <v>18919</v>
      </c>
      <c r="B7290" s="5" t="s">
        <v>18920</v>
      </c>
      <c r="C7290" s="5" t="s">
        <v>18906</v>
      </c>
      <c r="D7290" s="5" t="s">
        <v>18</v>
      </c>
      <c r="E7290" s="5">
        <v>50</v>
      </c>
      <c r="F7290" s="5" t="s">
        <v>294</v>
      </c>
      <c r="G7290" s="5" t="s">
        <v>294</v>
      </c>
      <c r="M7290" s="5" t="s">
        <v>794</v>
      </c>
      <c r="N7290" s="5" t="s">
        <v>294</v>
      </c>
      <c r="P7290" s="5" t="s">
        <v>294</v>
      </c>
      <c r="Q7290" s="5" t="s">
        <v>294</v>
      </c>
      <c r="R7290" s="5" t="s">
        <v>294</v>
      </c>
      <c r="V7290" s="5" t="s">
        <v>18919</v>
      </c>
    </row>
    <row r="7291" spans="1:22" x14ac:dyDescent="0.35">
      <c r="A7291" s="5" t="s">
        <v>18921</v>
      </c>
      <c r="B7291" s="5" t="s">
        <v>18922</v>
      </c>
      <c r="C7291" s="5" t="s">
        <v>18906</v>
      </c>
      <c r="D7291" s="5" t="s">
        <v>18</v>
      </c>
      <c r="E7291" s="5">
        <v>50</v>
      </c>
      <c r="F7291" s="5" t="s">
        <v>294</v>
      </c>
      <c r="G7291" s="5" t="s">
        <v>294</v>
      </c>
      <c r="M7291" s="5" t="s">
        <v>794</v>
      </c>
      <c r="N7291" s="5" t="s">
        <v>294</v>
      </c>
      <c r="P7291" s="5" t="s">
        <v>294</v>
      </c>
      <c r="Q7291" s="5" t="s">
        <v>294</v>
      </c>
      <c r="R7291" s="5" t="s">
        <v>294</v>
      </c>
      <c r="V7291" s="5" t="s">
        <v>18921</v>
      </c>
    </row>
    <row r="7292" spans="1:22" x14ac:dyDescent="0.35">
      <c r="A7292" s="5" t="s">
        <v>18923</v>
      </c>
      <c r="B7292" s="5" t="s">
        <v>18924</v>
      </c>
      <c r="C7292" s="5" t="s">
        <v>18925</v>
      </c>
      <c r="D7292" s="5" t="s">
        <v>22</v>
      </c>
      <c r="E7292" s="5">
        <v>9</v>
      </c>
      <c r="F7292" s="5" t="s">
        <v>294</v>
      </c>
      <c r="G7292" s="5" t="s">
        <v>294</v>
      </c>
      <c r="J7292" s="5" t="s">
        <v>628</v>
      </c>
      <c r="M7292" s="5" t="s">
        <v>794</v>
      </c>
      <c r="N7292" s="5" t="s">
        <v>294</v>
      </c>
      <c r="R7292" s="5" t="s">
        <v>294</v>
      </c>
      <c r="V7292" s="5" t="s">
        <v>18923</v>
      </c>
    </row>
    <row r="7293" spans="1:22" x14ac:dyDescent="0.35">
      <c r="A7293" s="5" t="s">
        <v>18926</v>
      </c>
      <c r="B7293" s="5" t="s">
        <v>18927</v>
      </c>
      <c r="C7293" s="5" t="s">
        <v>18925</v>
      </c>
      <c r="D7293" s="5" t="s">
        <v>18</v>
      </c>
      <c r="E7293" s="5">
        <v>40</v>
      </c>
      <c r="F7293" s="5" t="s">
        <v>294</v>
      </c>
      <c r="G7293" s="5" t="s">
        <v>294</v>
      </c>
      <c r="M7293" s="5" t="s">
        <v>794</v>
      </c>
      <c r="N7293" s="5" t="s">
        <v>294</v>
      </c>
      <c r="R7293" s="5" t="s">
        <v>294</v>
      </c>
      <c r="V7293" s="5" t="s">
        <v>18926</v>
      </c>
    </row>
    <row r="7294" spans="1:22" x14ac:dyDescent="0.35">
      <c r="A7294" s="5" t="s">
        <v>18928</v>
      </c>
      <c r="B7294" s="5" t="s">
        <v>6050</v>
      </c>
      <c r="C7294" s="5" t="s">
        <v>18925</v>
      </c>
      <c r="D7294" s="5" t="s">
        <v>22</v>
      </c>
      <c r="E7294" s="5">
        <v>9</v>
      </c>
      <c r="F7294" s="5" t="s">
        <v>294</v>
      </c>
      <c r="G7294" s="5" t="s">
        <v>294</v>
      </c>
      <c r="J7294" s="5" t="s">
        <v>641</v>
      </c>
      <c r="M7294" s="5" t="s">
        <v>794</v>
      </c>
      <c r="N7294" s="5" t="s">
        <v>294</v>
      </c>
      <c r="R7294" s="5" t="s">
        <v>294</v>
      </c>
      <c r="V7294" s="5" t="s">
        <v>18928</v>
      </c>
    </row>
    <row r="7295" spans="1:22" x14ac:dyDescent="0.35">
      <c r="A7295" s="5" t="s">
        <v>18929</v>
      </c>
      <c r="B7295" s="5" t="s">
        <v>11247</v>
      </c>
      <c r="C7295" s="5" t="s">
        <v>18925</v>
      </c>
      <c r="D7295" s="5" t="s">
        <v>22</v>
      </c>
      <c r="E7295" s="5">
        <v>18</v>
      </c>
      <c r="F7295" s="5" t="s">
        <v>294</v>
      </c>
      <c r="G7295" s="5" t="s">
        <v>294</v>
      </c>
      <c r="J7295" s="5" t="s">
        <v>4189</v>
      </c>
      <c r="M7295" s="5" t="s">
        <v>794</v>
      </c>
      <c r="N7295" s="5" t="s">
        <v>294</v>
      </c>
      <c r="R7295" s="5" t="s">
        <v>294</v>
      </c>
      <c r="V7295" s="5" t="s">
        <v>18929</v>
      </c>
    </row>
    <row r="7296" spans="1:22" x14ac:dyDescent="0.35">
      <c r="A7296" s="5" t="s">
        <v>18930</v>
      </c>
      <c r="B7296" s="5" t="s">
        <v>18931</v>
      </c>
      <c r="C7296" s="5" t="s">
        <v>18925</v>
      </c>
      <c r="D7296" s="5" t="s">
        <v>22</v>
      </c>
      <c r="E7296" s="5">
        <v>20</v>
      </c>
      <c r="F7296" s="5" t="s">
        <v>294</v>
      </c>
      <c r="G7296" s="5" t="s">
        <v>294</v>
      </c>
      <c r="M7296" s="5" t="s">
        <v>3826</v>
      </c>
      <c r="N7296" s="5" t="s">
        <v>294</v>
      </c>
      <c r="R7296" s="5" t="s">
        <v>294</v>
      </c>
      <c r="V7296" s="5" t="s">
        <v>18930</v>
      </c>
    </row>
    <row r="7297" spans="1:22" x14ac:dyDescent="0.35">
      <c r="A7297" s="5" t="s">
        <v>18932</v>
      </c>
      <c r="B7297" s="5" t="s">
        <v>12779</v>
      </c>
      <c r="C7297" s="5" t="s">
        <v>18925</v>
      </c>
      <c r="D7297" s="5" t="s">
        <v>18</v>
      </c>
      <c r="E7297" s="5">
        <v>40</v>
      </c>
      <c r="F7297" s="5" t="s">
        <v>294</v>
      </c>
      <c r="G7297" s="5" t="s">
        <v>294</v>
      </c>
      <c r="M7297" s="5" t="s">
        <v>794</v>
      </c>
      <c r="N7297" s="5" t="s">
        <v>294</v>
      </c>
      <c r="R7297" s="5" t="s">
        <v>297</v>
      </c>
      <c r="V7297" s="5" t="s">
        <v>18932</v>
      </c>
    </row>
    <row r="7298" spans="1:22" x14ac:dyDescent="0.35">
      <c r="A7298" s="5" t="s">
        <v>18933</v>
      </c>
      <c r="B7298" s="5" t="s">
        <v>9025</v>
      </c>
      <c r="C7298" s="5" t="s">
        <v>18925</v>
      </c>
      <c r="D7298" s="5" t="s">
        <v>20</v>
      </c>
      <c r="E7298" s="5">
        <v>10</v>
      </c>
      <c r="F7298" s="5" t="s">
        <v>294</v>
      </c>
      <c r="G7298" s="5" t="s">
        <v>294</v>
      </c>
      <c r="M7298" s="5" t="s">
        <v>794</v>
      </c>
      <c r="N7298" s="5" t="s">
        <v>294</v>
      </c>
      <c r="R7298" s="5" t="s">
        <v>294</v>
      </c>
      <c r="V7298" s="5" t="s">
        <v>18933</v>
      </c>
    </row>
    <row r="7299" spans="1:22" x14ac:dyDescent="0.35">
      <c r="A7299" s="5" t="s">
        <v>18934</v>
      </c>
      <c r="B7299" s="5" t="s">
        <v>18935</v>
      </c>
      <c r="C7299" s="5" t="s">
        <v>18925</v>
      </c>
      <c r="D7299" s="5" t="s">
        <v>18</v>
      </c>
      <c r="E7299" s="5">
        <v>50</v>
      </c>
      <c r="F7299" s="5" t="s">
        <v>294</v>
      </c>
      <c r="G7299" s="5" t="s">
        <v>294</v>
      </c>
      <c r="M7299" s="5" t="s">
        <v>794</v>
      </c>
      <c r="N7299" s="5" t="s">
        <v>294</v>
      </c>
      <c r="R7299" s="5" t="s">
        <v>294</v>
      </c>
      <c r="V7299" s="5" t="s">
        <v>18934</v>
      </c>
    </row>
    <row r="7300" spans="1:22" x14ac:dyDescent="0.35">
      <c r="A7300" s="5" t="s">
        <v>18936</v>
      </c>
      <c r="B7300" s="5" t="s">
        <v>18937</v>
      </c>
      <c r="C7300" s="5" t="s">
        <v>18925</v>
      </c>
      <c r="D7300" s="5" t="s">
        <v>18</v>
      </c>
      <c r="E7300" s="5">
        <v>35</v>
      </c>
      <c r="F7300" s="5" t="s">
        <v>294</v>
      </c>
      <c r="G7300" s="5" t="s">
        <v>294</v>
      </c>
      <c r="M7300" s="5" t="s">
        <v>794</v>
      </c>
      <c r="N7300" s="5" t="s">
        <v>294</v>
      </c>
      <c r="R7300" s="5" t="s">
        <v>294</v>
      </c>
      <c r="V7300" s="5" t="s">
        <v>18936</v>
      </c>
    </row>
    <row r="7301" spans="1:22" x14ac:dyDescent="0.35">
      <c r="A7301" s="5" t="s">
        <v>18938</v>
      </c>
      <c r="B7301" s="5" t="s">
        <v>18939</v>
      </c>
      <c r="C7301" s="5" t="s">
        <v>18925</v>
      </c>
      <c r="D7301" s="5" t="s">
        <v>16</v>
      </c>
      <c r="E7301" s="5">
        <v>11</v>
      </c>
      <c r="F7301" s="5" t="s">
        <v>294</v>
      </c>
      <c r="G7301" s="5" t="s">
        <v>294</v>
      </c>
      <c r="M7301" s="5" t="s">
        <v>794</v>
      </c>
      <c r="N7301" s="5" t="s">
        <v>294</v>
      </c>
      <c r="R7301" s="5" t="s">
        <v>294</v>
      </c>
      <c r="V7301" s="5" t="s">
        <v>18938</v>
      </c>
    </row>
    <row r="7302" spans="1:22" x14ac:dyDescent="0.35">
      <c r="A7302" s="5" t="s">
        <v>18940</v>
      </c>
      <c r="B7302" s="5" t="s">
        <v>18941</v>
      </c>
      <c r="C7302" s="5" t="s">
        <v>18925</v>
      </c>
      <c r="D7302" s="5" t="s">
        <v>18</v>
      </c>
      <c r="E7302" s="5">
        <v>10</v>
      </c>
      <c r="F7302" s="5" t="s">
        <v>294</v>
      </c>
      <c r="G7302" s="5" t="s">
        <v>294</v>
      </c>
      <c r="M7302" s="5" t="s">
        <v>794</v>
      </c>
      <c r="N7302" s="5" t="s">
        <v>294</v>
      </c>
      <c r="R7302" s="5" t="s">
        <v>294</v>
      </c>
      <c r="V7302" s="5" t="s">
        <v>18940</v>
      </c>
    </row>
    <row r="7303" spans="1:22" x14ac:dyDescent="0.35">
      <c r="A7303" s="5" t="s">
        <v>18942</v>
      </c>
      <c r="B7303" s="5" t="s">
        <v>18943</v>
      </c>
      <c r="C7303" s="5" t="s">
        <v>18925</v>
      </c>
      <c r="D7303" s="5" t="s">
        <v>18</v>
      </c>
      <c r="E7303" s="5">
        <v>40</v>
      </c>
      <c r="F7303" s="5" t="s">
        <v>294</v>
      </c>
      <c r="G7303" s="5" t="s">
        <v>294</v>
      </c>
      <c r="M7303" s="5" t="s">
        <v>794</v>
      </c>
      <c r="N7303" s="5" t="s">
        <v>294</v>
      </c>
      <c r="R7303" s="5" t="s">
        <v>294</v>
      </c>
      <c r="V7303" s="5" t="s">
        <v>18942</v>
      </c>
    </row>
    <row r="7304" spans="1:22" x14ac:dyDescent="0.35">
      <c r="A7304" s="5" t="s">
        <v>18944</v>
      </c>
      <c r="B7304" s="5" t="s">
        <v>18945</v>
      </c>
      <c r="C7304" s="5" t="s">
        <v>18925</v>
      </c>
      <c r="D7304" s="5" t="s">
        <v>18</v>
      </c>
      <c r="E7304" s="5">
        <v>40</v>
      </c>
      <c r="F7304" s="5" t="s">
        <v>294</v>
      </c>
      <c r="G7304" s="5" t="s">
        <v>294</v>
      </c>
      <c r="M7304" s="5" t="s">
        <v>794</v>
      </c>
      <c r="N7304" s="5" t="s">
        <v>294</v>
      </c>
      <c r="R7304" s="5" t="s">
        <v>294</v>
      </c>
      <c r="V7304" s="5" t="s">
        <v>18944</v>
      </c>
    </row>
    <row r="7305" spans="1:22" x14ac:dyDescent="0.35">
      <c r="A7305" s="5" t="s">
        <v>18946</v>
      </c>
      <c r="B7305" s="5" t="s">
        <v>18947</v>
      </c>
      <c r="C7305" s="5" t="s">
        <v>18925</v>
      </c>
      <c r="D7305" s="5" t="s">
        <v>18</v>
      </c>
      <c r="E7305" s="5">
        <v>40</v>
      </c>
      <c r="F7305" s="5" t="s">
        <v>294</v>
      </c>
      <c r="G7305" s="5" t="s">
        <v>294</v>
      </c>
      <c r="M7305" s="5" t="s">
        <v>794</v>
      </c>
      <c r="N7305" s="5" t="s">
        <v>294</v>
      </c>
      <c r="R7305" s="5" t="s">
        <v>294</v>
      </c>
      <c r="V7305" s="5" t="s">
        <v>18946</v>
      </c>
    </row>
    <row r="7306" spans="1:22" x14ac:dyDescent="0.35">
      <c r="A7306" s="5" t="s">
        <v>18948</v>
      </c>
      <c r="B7306" s="5" t="s">
        <v>18949</v>
      </c>
      <c r="C7306" s="5" t="s">
        <v>18950</v>
      </c>
      <c r="D7306" s="5" t="s">
        <v>22</v>
      </c>
      <c r="E7306" s="5">
        <v>9</v>
      </c>
      <c r="F7306" s="5" t="s">
        <v>294</v>
      </c>
      <c r="G7306" s="5" t="s">
        <v>294</v>
      </c>
      <c r="J7306" s="5" t="s">
        <v>628</v>
      </c>
      <c r="M7306" s="5" t="s">
        <v>794</v>
      </c>
      <c r="N7306" s="5" t="s">
        <v>294</v>
      </c>
      <c r="R7306" s="5" t="s">
        <v>297</v>
      </c>
      <c r="V7306" s="5" t="s">
        <v>18948</v>
      </c>
    </row>
    <row r="7307" spans="1:22" x14ac:dyDescent="0.35">
      <c r="A7307" s="5" t="s">
        <v>18951</v>
      </c>
      <c r="B7307" s="5" t="s">
        <v>18952</v>
      </c>
      <c r="C7307" s="5" t="s">
        <v>18950</v>
      </c>
      <c r="D7307" s="5" t="s">
        <v>18</v>
      </c>
      <c r="E7307" s="5">
        <v>1</v>
      </c>
      <c r="F7307" s="5" t="s">
        <v>294</v>
      </c>
      <c r="G7307" s="5" t="s">
        <v>294</v>
      </c>
      <c r="M7307" s="5" t="s">
        <v>794</v>
      </c>
      <c r="N7307" s="5" t="s">
        <v>297</v>
      </c>
      <c r="O7307" s="5" t="s">
        <v>297</v>
      </c>
      <c r="P7307" s="5" t="s">
        <v>294</v>
      </c>
      <c r="Q7307" s="5" t="s">
        <v>297</v>
      </c>
      <c r="R7307" s="5" t="s">
        <v>294</v>
      </c>
      <c r="V7307" s="5" t="s">
        <v>18951</v>
      </c>
    </row>
    <row r="7308" spans="1:22" x14ac:dyDescent="0.35">
      <c r="A7308" s="5" t="s">
        <v>18953</v>
      </c>
      <c r="B7308" s="5" t="s">
        <v>18954</v>
      </c>
      <c r="C7308" s="5" t="s">
        <v>18950</v>
      </c>
      <c r="D7308" s="5" t="s">
        <v>20</v>
      </c>
      <c r="E7308" s="5">
        <v>10</v>
      </c>
      <c r="F7308" s="5" t="s">
        <v>294</v>
      </c>
      <c r="G7308" s="5" t="s">
        <v>294</v>
      </c>
      <c r="M7308" s="5" t="s">
        <v>794</v>
      </c>
      <c r="N7308" s="5" t="s">
        <v>294</v>
      </c>
      <c r="R7308" s="5" t="s">
        <v>294</v>
      </c>
      <c r="V7308" s="5" t="s">
        <v>18955</v>
      </c>
    </row>
    <row r="7309" spans="1:22" x14ac:dyDescent="0.35">
      <c r="A7309" s="5" t="s">
        <v>18956</v>
      </c>
      <c r="B7309" s="5" t="s">
        <v>8046</v>
      </c>
      <c r="C7309" s="5" t="s">
        <v>18950</v>
      </c>
      <c r="D7309" s="5" t="s">
        <v>22</v>
      </c>
      <c r="E7309" s="5">
        <v>8</v>
      </c>
      <c r="F7309" s="5" t="s">
        <v>294</v>
      </c>
      <c r="G7309" s="5" t="s">
        <v>294</v>
      </c>
      <c r="M7309" s="5" t="s">
        <v>3826</v>
      </c>
      <c r="N7309" s="5" t="s">
        <v>294</v>
      </c>
      <c r="R7309" s="5" t="s">
        <v>294</v>
      </c>
      <c r="V7309" s="5" t="s">
        <v>18956</v>
      </c>
    </row>
    <row r="7310" spans="1:22" x14ac:dyDescent="0.35">
      <c r="A7310" s="5" t="s">
        <v>18957</v>
      </c>
      <c r="B7310" s="5" t="s">
        <v>5144</v>
      </c>
      <c r="C7310" s="5" t="s">
        <v>18950</v>
      </c>
      <c r="D7310" s="5" t="s">
        <v>16</v>
      </c>
      <c r="E7310" s="5">
        <v>6</v>
      </c>
      <c r="F7310" s="5" t="s">
        <v>294</v>
      </c>
      <c r="G7310" s="5" t="s">
        <v>294</v>
      </c>
      <c r="H7310" s="5">
        <v>0</v>
      </c>
      <c r="I7310" s="5">
        <v>99.998999999999995</v>
      </c>
      <c r="M7310" s="5" t="s">
        <v>794</v>
      </c>
      <c r="N7310" s="5" t="s">
        <v>294</v>
      </c>
      <c r="R7310" s="5" t="s">
        <v>294</v>
      </c>
      <c r="V7310" s="5" t="s">
        <v>18958</v>
      </c>
    </row>
    <row r="7311" spans="1:22" x14ac:dyDescent="0.35">
      <c r="A7311" s="5" t="s">
        <v>18959</v>
      </c>
      <c r="B7311" s="5" t="s">
        <v>18960</v>
      </c>
      <c r="C7311" s="5" t="s">
        <v>18950</v>
      </c>
      <c r="D7311" s="5" t="s">
        <v>22</v>
      </c>
      <c r="E7311" s="5">
        <v>18</v>
      </c>
      <c r="F7311" s="5" t="s">
        <v>294</v>
      </c>
      <c r="G7311" s="5" t="s">
        <v>294</v>
      </c>
      <c r="J7311" s="5" t="s">
        <v>16716</v>
      </c>
      <c r="M7311" s="5" t="s">
        <v>794</v>
      </c>
      <c r="N7311" s="5" t="s">
        <v>294</v>
      </c>
      <c r="P7311" s="5" t="s">
        <v>294</v>
      </c>
      <c r="Q7311" s="5" t="s">
        <v>294</v>
      </c>
      <c r="R7311" s="5" t="s">
        <v>294</v>
      </c>
      <c r="V7311" s="5" t="s">
        <v>18959</v>
      </c>
    </row>
    <row r="7312" spans="1:22" x14ac:dyDescent="0.35">
      <c r="A7312" s="5" t="s">
        <v>18961</v>
      </c>
      <c r="B7312" s="5" t="s">
        <v>18962</v>
      </c>
      <c r="C7312" s="5" t="s">
        <v>18950</v>
      </c>
      <c r="D7312" s="5" t="s">
        <v>22</v>
      </c>
      <c r="E7312" s="5">
        <v>8</v>
      </c>
      <c r="F7312" s="5" t="s">
        <v>294</v>
      </c>
      <c r="G7312" s="5" t="s">
        <v>294</v>
      </c>
      <c r="J7312" s="5" t="s">
        <v>15053</v>
      </c>
      <c r="M7312" s="5" t="s">
        <v>794</v>
      </c>
      <c r="N7312" s="5" t="s">
        <v>294</v>
      </c>
      <c r="R7312" s="5" t="s">
        <v>297</v>
      </c>
      <c r="V7312" s="5" t="s">
        <v>18961</v>
      </c>
    </row>
    <row r="7313" spans="1:22" x14ac:dyDescent="0.35">
      <c r="A7313" s="5" t="s">
        <v>18963</v>
      </c>
      <c r="B7313" s="5" t="s">
        <v>18964</v>
      </c>
      <c r="C7313" s="5" t="s">
        <v>18950</v>
      </c>
      <c r="D7313" s="5" t="s">
        <v>18</v>
      </c>
      <c r="E7313" s="5">
        <v>20</v>
      </c>
      <c r="F7313" s="5" t="s">
        <v>294</v>
      </c>
      <c r="G7313" s="5" t="s">
        <v>297</v>
      </c>
      <c r="J7313" s="5" t="s">
        <v>411</v>
      </c>
      <c r="M7313" s="5" t="s">
        <v>794</v>
      </c>
      <c r="N7313" s="5" t="s">
        <v>294</v>
      </c>
      <c r="R7313" s="5" t="s">
        <v>297</v>
      </c>
      <c r="V7313" s="5" t="s">
        <v>18963</v>
      </c>
    </row>
    <row r="7314" spans="1:22" x14ac:dyDescent="0.35">
      <c r="A7314" s="5" t="s">
        <v>18965</v>
      </c>
      <c r="B7314" s="5" t="s">
        <v>18966</v>
      </c>
      <c r="C7314" s="5" t="s">
        <v>18950</v>
      </c>
      <c r="D7314" s="5" t="s">
        <v>20</v>
      </c>
      <c r="E7314" s="5">
        <v>10</v>
      </c>
      <c r="F7314" s="5" t="s">
        <v>294</v>
      </c>
      <c r="G7314" s="5" t="s">
        <v>294</v>
      </c>
      <c r="M7314" s="5" t="s">
        <v>794</v>
      </c>
      <c r="N7314" s="5" t="s">
        <v>294</v>
      </c>
      <c r="R7314" s="5" t="s">
        <v>294</v>
      </c>
      <c r="V7314" s="5" t="s">
        <v>18967</v>
      </c>
    </row>
    <row r="7315" spans="1:22" x14ac:dyDescent="0.35">
      <c r="A7315" s="5" t="s">
        <v>18968</v>
      </c>
      <c r="B7315" s="5" t="s">
        <v>235</v>
      </c>
      <c r="C7315" s="5" t="s">
        <v>18969</v>
      </c>
      <c r="D7315" s="5" t="s">
        <v>18</v>
      </c>
      <c r="E7315" s="5">
        <v>50</v>
      </c>
      <c r="F7315" s="5" t="s">
        <v>294</v>
      </c>
      <c r="G7315" s="5" t="s">
        <v>294</v>
      </c>
      <c r="M7315" s="5" t="s">
        <v>794</v>
      </c>
      <c r="N7315" s="5" t="s">
        <v>294</v>
      </c>
      <c r="O7315" s="5" t="s">
        <v>294</v>
      </c>
      <c r="P7315" s="5" t="s">
        <v>294</v>
      </c>
      <c r="Q7315" s="5" t="s">
        <v>297</v>
      </c>
      <c r="R7315" s="5" t="s">
        <v>294</v>
      </c>
      <c r="V7315" s="5" t="s">
        <v>18968</v>
      </c>
    </row>
    <row r="7316" spans="1:22" x14ac:dyDescent="0.35">
      <c r="A7316" s="5" t="s">
        <v>18970</v>
      </c>
      <c r="B7316" s="5" t="s">
        <v>4668</v>
      </c>
      <c r="C7316" s="5" t="s">
        <v>18969</v>
      </c>
      <c r="D7316" s="5" t="s">
        <v>22</v>
      </c>
      <c r="E7316" s="5">
        <v>10</v>
      </c>
      <c r="F7316" s="5" t="s">
        <v>294</v>
      </c>
      <c r="G7316" s="5" t="s">
        <v>294</v>
      </c>
      <c r="M7316" s="5" t="s">
        <v>3826</v>
      </c>
      <c r="N7316" s="5" t="s">
        <v>294</v>
      </c>
      <c r="O7316" s="5" t="s">
        <v>294</v>
      </c>
      <c r="P7316" s="5" t="s">
        <v>294</v>
      </c>
      <c r="Q7316" s="5" t="s">
        <v>294</v>
      </c>
      <c r="R7316" s="5" t="s">
        <v>294</v>
      </c>
      <c r="V7316" s="5" t="s">
        <v>18970</v>
      </c>
    </row>
    <row r="7317" spans="1:22" x14ac:dyDescent="0.35">
      <c r="A7317" s="5" t="s">
        <v>18971</v>
      </c>
      <c r="B7317" s="5" t="s">
        <v>18972</v>
      </c>
      <c r="C7317" s="5" t="s">
        <v>18969</v>
      </c>
      <c r="D7317" s="5" t="s">
        <v>18</v>
      </c>
      <c r="E7317" s="5">
        <v>1</v>
      </c>
      <c r="F7317" s="5" t="s">
        <v>294</v>
      </c>
      <c r="G7317" s="5" t="s">
        <v>297</v>
      </c>
      <c r="L7317" s="5" t="s">
        <v>822</v>
      </c>
      <c r="M7317" s="5" t="s">
        <v>794</v>
      </c>
      <c r="N7317" s="5" t="s">
        <v>294</v>
      </c>
      <c r="O7317" s="5" t="s">
        <v>294</v>
      </c>
      <c r="P7317" s="5" t="s">
        <v>294</v>
      </c>
      <c r="Q7317" s="5" t="s">
        <v>297</v>
      </c>
      <c r="R7317" s="5" t="s">
        <v>294</v>
      </c>
      <c r="S7317" s="5" t="s">
        <v>294</v>
      </c>
      <c r="V7317" s="5" t="s">
        <v>18971</v>
      </c>
    </row>
    <row r="7318" spans="1:22" x14ac:dyDescent="0.35">
      <c r="A7318" s="5" t="s">
        <v>18973</v>
      </c>
      <c r="B7318" s="5" t="s">
        <v>18974</v>
      </c>
      <c r="C7318" s="5" t="s">
        <v>18969</v>
      </c>
      <c r="D7318" s="5" t="s">
        <v>18</v>
      </c>
      <c r="E7318" s="5">
        <v>5</v>
      </c>
      <c r="F7318" s="5" t="s">
        <v>294</v>
      </c>
      <c r="G7318" s="5" t="s">
        <v>294</v>
      </c>
      <c r="M7318" s="5" t="s">
        <v>794</v>
      </c>
      <c r="N7318" s="5" t="s">
        <v>294</v>
      </c>
      <c r="O7318" s="5" t="s">
        <v>294</v>
      </c>
      <c r="P7318" s="5" t="s">
        <v>294</v>
      </c>
      <c r="Q7318" s="5" t="s">
        <v>297</v>
      </c>
      <c r="R7318" s="5" t="s">
        <v>294</v>
      </c>
      <c r="V7318" s="5" t="s">
        <v>18973</v>
      </c>
    </row>
    <row r="7319" spans="1:22" x14ac:dyDescent="0.35">
      <c r="A7319" s="5" t="s">
        <v>18975</v>
      </c>
      <c r="B7319" s="5" t="s">
        <v>111</v>
      </c>
      <c r="C7319" s="5" t="s">
        <v>18969</v>
      </c>
      <c r="D7319" s="5" t="s">
        <v>1655</v>
      </c>
      <c r="E7319" s="5">
        <v>77</v>
      </c>
      <c r="F7319" s="5" t="s">
        <v>294</v>
      </c>
      <c r="G7319" s="5" t="s">
        <v>294</v>
      </c>
      <c r="M7319" s="5" t="s">
        <v>794</v>
      </c>
      <c r="N7319" s="5" t="s">
        <v>294</v>
      </c>
      <c r="O7319" s="5" t="s">
        <v>294</v>
      </c>
      <c r="P7319" s="5" t="s">
        <v>294</v>
      </c>
      <c r="Q7319" s="5" t="s">
        <v>297</v>
      </c>
      <c r="R7319" s="5" t="s">
        <v>294</v>
      </c>
      <c r="V7319" s="5" t="s">
        <v>18975</v>
      </c>
    </row>
    <row r="7320" spans="1:22" x14ac:dyDescent="0.35">
      <c r="A7320" s="5" t="s">
        <v>18976</v>
      </c>
      <c r="B7320" s="5" t="s">
        <v>18977</v>
      </c>
      <c r="C7320" s="5" t="s">
        <v>18969</v>
      </c>
      <c r="D7320" s="5" t="s">
        <v>18</v>
      </c>
      <c r="E7320" s="5">
        <v>20</v>
      </c>
      <c r="F7320" s="5" t="s">
        <v>294</v>
      </c>
      <c r="G7320" s="5" t="s">
        <v>294</v>
      </c>
      <c r="M7320" s="5" t="s">
        <v>794</v>
      </c>
      <c r="N7320" s="5" t="s">
        <v>294</v>
      </c>
      <c r="O7320" s="5" t="s">
        <v>294</v>
      </c>
      <c r="P7320" s="5" t="s">
        <v>294</v>
      </c>
      <c r="Q7320" s="5" t="s">
        <v>297</v>
      </c>
      <c r="R7320" s="5" t="s">
        <v>297</v>
      </c>
      <c r="V7320" s="5" t="s">
        <v>18976</v>
      </c>
    </row>
    <row r="7321" spans="1:22" x14ac:dyDescent="0.35">
      <c r="A7321" s="5" t="s">
        <v>18978</v>
      </c>
      <c r="B7321" s="5" t="s">
        <v>9818</v>
      </c>
      <c r="C7321" s="5" t="s">
        <v>18979</v>
      </c>
      <c r="D7321" s="5" t="s">
        <v>22</v>
      </c>
      <c r="E7321" s="5">
        <v>18</v>
      </c>
      <c r="F7321" s="5" t="s">
        <v>294</v>
      </c>
      <c r="G7321" s="5" t="s">
        <v>294</v>
      </c>
      <c r="J7321" s="5" t="s">
        <v>1816</v>
      </c>
      <c r="M7321" s="5" t="s">
        <v>794</v>
      </c>
      <c r="N7321" s="5" t="s">
        <v>294</v>
      </c>
      <c r="P7321" s="5" t="s">
        <v>294</v>
      </c>
      <c r="Q7321" s="5" t="s">
        <v>294</v>
      </c>
      <c r="R7321" s="5" t="s">
        <v>294</v>
      </c>
      <c r="V7321" s="5" t="s">
        <v>18978</v>
      </c>
    </row>
    <row r="7322" spans="1:22" x14ac:dyDescent="0.35">
      <c r="A7322" s="5" t="s">
        <v>18980</v>
      </c>
      <c r="B7322" s="5" t="s">
        <v>18981</v>
      </c>
      <c r="C7322" s="5" t="s">
        <v>18979</v>
      </c>
      <c r="D7322" s="5" t="s">
        <v>20</v>
      </c>
      <c r="E7322" s="5">
        <v>10</v>
      </c>
      <c r="F7322" s="5" t="s">
        <v>294</v>
      </c>
      <c r="G7322" s="5" t="s">
        <v>294</v>
      </c>
      <c r="M7322" s="5" t="s">
        <v>794</v>
      </c>
      <c r="N7322" s="5" t="s">
        <v>294</v>
      </c>
      <c r="P7322" s="5" t="s">
        <v>294</v>
      </c>
      <c r="Q7322" s="5" t="s">
        <v>294</v>
      </c>
      <c r="R7322" s="5" t="s">
        <v>294</v>
      </c>
      <c r="V7322" s="5" t="s">
        <v>18980</v>
      </c>
    </row>
    <row r="7323" spans="1:22" x14ac:dyDescent="0.35">
      <c r="A7323" s="5" t="s">
        <v>18982</v>
      </c>
      <c r="B7323" s="5" t="s">
        <v>18983</v>
      </c>
      <c r="C7323" s="5" t="s">
        <v>18979</v>
      </c>
      <c r="D7323" s="5" t="s">
        <v>18</v>
      </c>
      <c r="E7323" s="5">
        <v>1</v>
      </c>
      <c r="F7323" s="5" t="s">
        <v>294</v>
      </c>
      <c r="G7323" s="5" t="s">
        <v>294</v>
      </c>
      <c r="L7323" s="5" t="s">
        <v>822</v>
      </c>
      <c r="M7323" s="5" t="s">
        <v>794</v>
      </c>
      <c r="N7323" s="5" t="s">
        <v>294</v>
      </c>
      <c r="P7323" s="5" t="s">
        <v>294</v>
      </c>
      <c r="Q7323" s="5" t="s">
        <v>294</v>
      </c>
      <c r="R7323" s="5" t="s">
        <v>294</v>
      </c>
      <c r="V7323" s="5" t="s">
        <v>18982</v>
      </c>
    </row>
    <row r="7324" spans="1:22" x14ac:dyDescent="0.35">
      <c r="A7324" s="5" t="s">
        <v>18984</v>
      </c>
      <c r="B7324" s="5" t="s">
        <v>18985</v>
      </c>
      <c r="C7324" s="5" t="s">
        <v>18979</v>
      </c>
      <c r="D7324" s="5" t="s">
        <v>20</v>
      </c>
      <c r="E7324" s="5">
        <v>10</v>
      </c>
      <c r="F7324" s="5" t="s">
        <v>294</v>
      </c>
      <c r="G7324" s="5" t="s">
        <v>294</v>
      </c>
      <c r="M7324" s="5" t="s">
        <v>794</v>
      </c>
      <c r="N7324" s="5" t="s">
        <v>294</v>
      </c>
      <c r="P7324" s="5" t="s">
        <v>294</v>
      </c>
      <c r="Q7324" s="5" t="s">
        <v>294</v>
      </c>
      <c r="R7324" s="5" t="s">
        <v>294</v>
      </c>
      <c r="V7324" s="5" t="s">
        <v>18984</v>
      </c>
    </row>
    <row r="7325" spans="1:22" x14ac:dyDescent="0.35">
      <c r="A7325" s="5" t="s">
        <v>18986</v>
      </c>
      <c r="B7325" s="5" t="s">
        <v>18987</v>
      </c>
      <c r="C7325" s="5" t="s">
        <v>18979</v>
      </c>
      <c r="D7325" s="5" t="s">
        <v>28</v>
      </c>
      <c r="E7325" s="5">
        <v>6</v>
      </c>
      <c r="F7325" s="5" t="s">
        <v>294</v>
      </c>
      <c r="G7325" s="5" t="s">
        <v>294</v>
      </c>
      <c r="M7325" s="5" t="s">
        <v>794</v>
      </c>
      <c r="N7325" s="5" t="s">
        <v>294</v>
      </c>
      <c r="P7325" s="5" t="s">
        <v>294</v>
      </c>
      <c r="Q7325" s="5" t="s">
        <v>294</v>
      </c>
      <c r="R7325" s="5" t="s">
        <v>294</v>
      </c>
      <c r="V7325" s="5" t="s">
        <v>18986</v>
      </c>
    </row>
    <row r="7326" spans="1:22" x14ac:dyDescent="0.35">
      <c r="A7326" s="5" t="s">
        <v>18988</v>
      </c>
      <c r="B7326" s="5" t="s">
        <v>3937</v>
      </c>
      <c r="C7326" s="5" t="s">
        <v>18979</v>
      </c>
      <c r="D7326" s="5" t="s">
        <v>22</v>
      </c>
      <c r="E7326" s="5">
        <v>18</v>
      </c>
      <c r="F7326" s="5" t="s">
        <v>294</v>
      </c>
      <c r="G7326" s="5" t="s">
        <v>294</v>
      </c>
      <c r="M7326" s="5" t="s">
        <v>3826</v>
      </c>
      <c r="N7326" s="5" t="s">
        <v>294</v>
      </c>
      <c r="P7326" s="5" t="s">
        <v>294</v>
      </c>
      <c r="Q7326" s="5" t="s">
        <v>294</v>
      </c>
      <c r="R7326" s="5" t="s">
        <v>294</v>
      </c>
      <c r="V7326" s="5" t="s">
        <v>18988</v>
      </c>
    </row>
    <row r="7327" spans="1:22" x14ac:dyDescent="0.35">
      <c r="A7327" s="5" t="s">
        <v>18989</v>
      </c>
      <c r="B7327" s="5" t="s">
        <v>18990</v>
      </c>
      <c r="C7327" s="5" t="s">
        <v>18979</v>
      </c>
      <c r="D7327" s="5" t="s">
        <v>18</v>
      </c>
      <c r="E7327" s="5">
        <v>1</v>
      </c>
      <c r="F7327" s="5" t="s">
        <v>294</v>
      </c>
      <c r="G7327" s="5" t="s">
        <v>294</v>
      </c>
      <c r="L7327" s="5" t="s">
        <v>822</v>
      </c>
      <c r="M7327" s="5" t="s">
        <v>794</v>
      </c>
      <c r="N7327" s="5" t="s">
        <v>294</v>
      </c>
      <c r="P7327" s="5" t="s">
        <v>294</v>
      </c>
      <c r="Q7327" s="5" t="s">
        <v>294</v>
      </c>
      <c r="R7327" s="5" t="s">
        <v>294</v>
      </c>
      <c r="V7327" s="5" t="s">
        <v>18989</v>
      </c>
    </row>
    <row r="7328" spans="1:22" x14ac:dyDescent="0.35">
      <c r="A7328" s="5" t="s">
        <v>18991</v>
      </c>
      <c r="B7328" s="5" t="s">
        <v>18992</v>
      </c>
      <c r="C7328" s="5" t="s">
        <v>18979</v>
      </c>
      <c r="D7328" s="5" t="s">
        <v>20</v>
      </c>
      <c r="E7328" s="5">
        <v>10</v>
      </c>
      <c r="F7328" s="5" t="s">
        <v>297</v>
      </c>
      <c r="G7328" s="5" t="s">
        <v>294</v>
      </c>
      <c r="M7328" s="5" t="s">
        <v>794</v>
      </c>
      <c r="N7328" s="5" t="s">
        <v>294</v>
      </c>
      <c r="P7328" s="5" t="s">
        <v>294</v>
      </c>
      <c r="Q7328" s="5" t="s">
        <v>294</v>
      </c>
      <c r="R7328" s="5" t="s">
        <v>294</v>
      </c>
      <c r="V7328" s="5" t="s">
        <v>18991</v>
      </c>
    </row>
    <row r="7329" spans="1:22" x14ac:dyDescent="0.35">
      <c r="A7329" s="5" t="s">
        <v>18993</v>
      </c>
      <c r="B7329" s="5" t="s">
        <v>3937</v>
      </c>
      <c r="C7329" s="5" t="s">
        <v>18994</v>
      </c>
      <c r="D7329" s="5" t="s">
        <v>22</v>
      </c>
      <c r="E7329" s="5">
        <v>18</v>
      </c>
      <c r="F7329" s="5" t="s">
        <v>294</v>
      </c>
      <c r="G7329" s="5" t="s">
        <v>294</v>
      </c>
      <c r="M7329" s="5" t="s">
        <v>3826</v>
      </c>
      <c r="N7329" s="5" t="s">
        <v>294</v>
      </c>
      <c r="P7329" s="5" t="s">
        <v>294</v>
      </c>
      <c r="Q7329" s="5" t="s">
        <v>294</v>
      </c>
      <c r="R7329" s="5" t="s">
        <v>294</v>
      </c>
    </row>
    <row r="7330" spans="1:22" x14ac:dyDescent="0.35">
      <c r="A7330" s="5" t="s">
        <v>18995</v>
      </c>
      <c r="B7330" s="5" t="s">
        <v>18996</v>
      </c>
      <c r="C7330" s="5" t="s">
        <v>18994</v>
      </c>
      <c r="D7330" s="5" t="s">
        <v>18</v>
      </c>
      <c r="E7330" s="5">
        <v>9</v>
      </c>
      <c r="F7330" s="5" t="s">
        <v>294</v>
      </c>
      <c r="G7330" s="5" t="s">
        <v>294</v>
      </c>
      <c r="J7330" s="5" t="s">
        <v>411</v>
      </c>
      <c r="M7330" s="5" t="s">
        <v>794</v>
      </c>
      <c r="N7330" s="5" t="s">
        <v>294</v>
      </c>
      <c r="O7330" s="5" t="s">
        <v>294</v>
      </c>
      <c r="P7330" s="5" t="s">
        <v>294</v>
      </c>
      <c r="Q7330" s="5" t="s">
        <v>294</v>
      </c>
      <c r="R7330" s="5" t="s">
        <v>297</v>
      </c>
    </row>
    <row r="7331" spans="1:22" x14ac:dyDescent="0.35">
      <c r="A7331" s="5" t="s">
        <v>18997</v>
      </c>
      <c r="B7331" s="5" t="s">
        <v>18998</v>
      </c>
      <c r="C7331" s="5" t="s">
        <v>18994</v>
      </c>
      <c r="D7331" s="5" t="s">
        <v>22</v>
      </c>
      <c r="E7331" s="5">
        <v>18</v>
      </c>
      <c r="F7331" s="5" t="s">
        <v>294</v>
      </c>
      <c r="G7331" s="5" t="s">
        <v>294</v>
      </c>
      <c r="J7331" s="5" t="s">
        <v>18979</v>
      </c>
      <c r="M7331" s="5" t="s">
        <v>794</v>
      </c>
      <c r="N7331" s="5" t="s">
        <v>294</v>
      </c>
      <c r="O7331" s="5" t="s">
        <v>294</v>
      </c>
      <c r="P7331" s="5" t="s">
        <v>294</v>
      </c>
      <c r="Q7331" s="5" t="s">
        <v>294</v>
      </c>
      <c r="R7331" s="5" t="s">
        <v>297</v>
      </c>
    </row>
    <row r="7332" spans="1:22" x14ac:dyDescent="0.35">
      <c r="A7332" s="5" t="s">
        <v>18999</v>
      </c>
      <c r="B7332" s="5" t="s">
        <v>10518</v>
      </c>
      <c r="C7332" s="5" t="s">
        <v>18979</v>
      </c>
      <c r="D7332" s="5" t="s">
        <v>4073</v>
      </c>
      <c r="E7332" s="5">
        <v>255</v>
      </c>
      <c r="F7332" s="5" t="s">
        <v>294</v>
      </c>
      <c r="G7332" s="5" t="s">
        <v>294</v>
      </c>
      <c r="M7332" s="5" t="s">
        <v>794</v>
      </c>
      <c r="N7332" s="5" t="s">
        <v>294</v>
      </c>
      <c r="P7332" s="5" t="s">
        <v>294</v>
      </c>
      <c r="Q7332" s="5" t="s">
        <v>294</v>
      </c>
      <c r="R7332" s="5" t="s">
        <v>294</v>
      </c>
      <c r="V7332" s="5" t="s">
        <v>18999</v>
      </c>
    </row>
    <row r="7333" spans="1:22" x14ac:dyDescent="0.35">
      <c r="A7333" s="5" t="s">
        <v>19000</v>
      </c>
      <c r="B7333" s="5" t="s">
        <v>19001</v>
      </c>
      <c r="C7333" s="5" t="s">
        <v>18979</v>
      </c>
      <c r="D7333" s="5" t="s">
        <v>18</v>
      </c>
      <c r="E7333" s="5">
        <v>3</v>
      </c>
      <c r="F7333" s="5" t="s">
        <v>294</v>
      </c>
      <c r="G7333" s="5" t="s">
        <v>294</v>
      </c>
      <c r="J7333" s="5" t="s">
        <v>15770</v>
      </c>
      <c r="M7333" s="5" t="s">
        <v>794</v>
      </c>
      <c r="N7333" s="5" t="s">
        <v>294</v>
      </c>
      <c r="O7333" s="5" t="s">
        <v>294</v>
      </c>
      <c r="P7333" s="5" t="s">
        <v>294</v>
      </c>
      <c r="Q7333" s="5" t="s">
        <v>294</v>
      </c>
      <c r="R7333" s="5" t="s">
        <v>294</v>
      </c>
      <c r="V7333" s="5" t="s">
        <v>19000</v>
      </c>
    </row>
    <row r="7334" spans="1:22" x14ac:dyDescent="0.35">
      <c r="A7334" s="5" t="s">
        <v>19002</v>
      </c>
      <c r="B7334" s="5" t="s">
        <v>19003</v>
      </c>
      <c r="C7334" s="5" t="s">
        <v>15770</v>
      </c>
      <c r="D7334" s="5" t="s">
        <v>18</v>
      </c>
      <c r="E7334" s="5">
        <v>60</v>
      </c>
      <c r="F7334" s="5" t="s">
        <v>294</v>
      </c>
      <c r="G7334" s="5" t="s">
        <v>294</v>
      </c>
      <c r="M7334" s="5" t="s">
        <v>794</v>
      </c>
      <c r="N7334" s="5" t="s">
        <v>294</v>
      </c>
      <c r="P7334" s="5" t="s">
        <v>294</v>
      </c>
      <c r="Q7334" s="5" t="s">
        <v>294</v>
      </c>
      <c r="R7334" s="5" t="s">
        <v>294</v>
      </c>
      <c r="V7334" s="5" t="s">
        <v>19002</v>
      </c>
    </row>
    <row r="7335" spans="1:22" x14ac:dyDescent="0.35">
      <c r="A7335" s="5" t="s">
        <v>19004</v>
      </c>
      <c r="B7335" s="5" t="s">
        <v>19005</v>
      </c>
      <c r="C7335" s="5" t="s">
        <v>15770</v>
      </c>
      <c r="D7335" s="5" t="s">
        <v>18</v>
      </c>
      <c r="E7335" s="5">
        <v>45</v>
      </c>
      <c r="F7335" s="5" t="s">
        <v>294</v>
      </c>
      <c r="G7335" s="5" t="s">
        <v>294</v>
      </c>
      <c r="M7335" s="5" t="s">
        <v>794</v>
      </c>
      <c r="N7335" s="5" t="s">
        <v>294</v>
      </c>
      <c r="P7335" s="5" t="s">
        <v>294</v>
      </c>
      <c r="Q7335" s="5" t="s">
        <v>294</v>
      </c>
      <c r="R7335" s="5" t="s">
        <v>294</v>
      </c>
      <c r="V7335" s="5" t="s">
        <v>19004</v>
      </c>
    </row>
    <row r="7336" spans="1:22" x14ac:dyDescent="0.35">
      <c r="A7336" s="5" t="s">
        <v>19006</v>
      </c>
      <c r="B7336" s="5" t="s">
        <v>19007</v>
      </c>
      <c r="C7336" s="5" t="s">
        <v>15770</v>
      </c>
      <c r="D7336" s="5" t="s">
        <v>18</v>
      </c>
      <c r="E7336" s="5">
        <v>3</v>
      </c>
      <c r="F7336" s="5" t="s">
        <v>294</v>
      </c>
      <c r="G7336" s="5" t="s">
        <v>297</v>
      </c>
      <c r="M7336" s="5" t="s">
        <v>3826</v>
      </c>
      <c r="N7336" s="5" t="s">
        <v>294</v>
      </c>
      <c r="P7336" s="5" t="s">
        <v>294</v>
      </c>
      <c r="Q7336" s="5" t="s">
        <v>294</v>
      </c>
      <c r="R7336" s="5" t="s">
        <v>294</v>
      </c>
      <c r="V7336" s="5" t="s">
        <v>19006</v>
      </c>
    </row>
    <row r="7337" spans="1:22" x14ac:dyDescent="0.35">
      <c r="A7337" s="5" t="s">
        <v>19008</v>
      </c>
      <c r="B7337" s="5" t="s">
        <v>19009</v>
      </c>
      <c r="C7337" s="5" t="s">
        <v>15770</v>
      </c>
      <c r="D7337" s="5" t="s">
        <v>1655</v>
      </c>
      <c r="E7337" s="5">
        <v>77</v>
      </c>
      <c r="F7337" s="5" t="s">
        <v>294</v>
      </c>
      <c r="G7337" s="5" t="s">
        <v>294</v>
      </c>
      <c r="M7337" s="5" t="s">
        <v>794</v>
      </c>
      <c r="N7337" s="5" t="s">
        <v>294</v>
      </c>
      <c r="P7337" s="5" t="s">
        <v>294</v>
      </c>
      <c r="Q7337" s="5" t="s">
        <v>294</v>
      </c>
      <c r="R7337" s="5" t="s">
        <v>294</v>
      </c>
      <c r="V7337" s="5" t="s">
        <v>19008</v>
      </c>
    </row>
    <row r="7338" spans="1:22" x14ac:dyDescent="0.35">
      <c r="A7338" s="5" t="s">
        <v>19010</v>
      </c>
      <c r="B7338" s="5" t="s">
        <v>10232</v>
      </c>
      <c r="C7338" s="5" t="s">
        <v>19011</v>
      </c>
      <c r="D7338" s="5" t="s">
        <v>20</v>
      </c>
      <c r="E7338" s="5">
        <v>10</v>
      </c>
      <c r="F7338" s="5" t="s">
        <v>294</v>
      </c>
      <c r="G7338" s="5" t="s">
        <v>294</v>
      </c>
      <c r="M7338" s="5" t="s">
        <v>794</v>
      </c>
      <c r="N7338" s="5" t="s">
        <v>294</v>
      </c>
      <c r="P7338" s="5" t="s">
        <v>294</v>
      </c>
      <c r="Q7338" s="5" t="s">
        <v>294</v>
      </c>
      <c r="R7338" s="5" t="s">
        <v>294</v>
      </c>
      <c r="V7338" s="5" t="s">
        <v>19010</v>
      </c>
    </row>
    <row r="7339" spans="1:22" x14ac:dyDescent="0.35">
      <c r="A7339" s="5" t="s">
        <v>19012</v>
      </c>
      <c r="B7339" s="5" t="s">
        <v>4783</v>
      </c>
      <c r="C7339" s="5" t="s">
        <v>19011</v>
      </c>
      <c r="D7339" s="5" t="s">
        <v>18</v>
      </c>
      <c r="E7339" s="5">
        <v>3</v>
      </c>
      <c r="F7339" s="5" t="s">
        <v>294</v>
      </c>
      <c r="G7339" s="5" t="s">
        <v>297</v>
      </c>
      <c r="J7339" s="5" t="s">
        <v>15770</v>
      </c>
      <c r="M7339" s="5" t="s">
        <v>794</v>
      </c>
      <c r="N7339" s="5" t="s">
        <v>294</v>
      </c>
      <c r="P7339" s="5" t="s">
        <v>294</v>
      </c>
      <c r="Q7339" s="5" t="s">
        <v>294</v>
      </c>
      <c r="R7339" s="5" t="s">
        <v>294</v>
      </c>
      <c r="V7339" s="5" t="s">
        <v>19012</v>
      </c>
    </row>
    <row r="7340" spans="1:22" x14ac:dyDescent="0.35">
      <c r="A7340" s="5" t="s">
        <v>19013</v>
      </c>
      <c r="B7340" s="5" t="s">
        <v>19014</v>
      </c>
      <c r="C7340" s="5" t="s">
        <v>19011</v>
      </c>
      <c r="D7340" s="5" t="s">
        <v>20</v>
      </c>
      <c r="E7340" s="5">
        <v>10</v>
      </c>
      <c r="F7340" s="5" t="s">
        <v>294</v>
      </c>
      <c r="G7340" s="5" t="s">
        <v>294</v>
      </c>
      <c r="M7340" s="5" t="s">
        <v>794</v>
      </c>
      <c r="N7340" s="5" t="s">
        <v>294</v>
      </c>
      <c r="P7340" s="5" t="s">
        <v>294</v>
      </c>
      <c r="Q7340" s="5" t="s">
        <v>294</v>
      </c>
      <c r="R7340" s="5" t="s">
        <v>294</v>
      </c>
      <c r="V7340" s="5" t="s">
        <v>19013</v>
      </c>
    </row>
    <row r="7341" spans="1:22" x14ac:dyDescent="0.35">
      <c r="A7341" s="5" t="s">
        <v>19015</v>
      </c>
      <c r="B7341" s="5" t="s">
        <v>13718</v>
      </c>
      <c r="C7341" s="5" t="s">
        <v>19011</v>
      </c>
      <c r="D7341" s="5" t="s">
        <v>18</v>
      </c>
      <c r="E7341" s="5">
        <v>65</v>
      </c>
      <c r="F7341" s="5" t="s">
        <v>294</v>
      </c>
      <c r="G7341" s="5" t="s">
        <v>294</v>
      </c>
      <c r="M7341" s="5" t="s">
        <v>794</v>
      </c>
      <c r="N7341" s="5" t="s">
        <v>294</v>
      </c>
      <c r="R7341" s="5" t="s">
        <v>294</v>
      </c>
      <c r="V7341" s="5" t="s">
        <v>19015</v>
      </c>
    </row>
    <row r="7342" spans="1:22" x14ac:dyDescent="0.35">
      <c r="A7342" s="5" t="s">
        <v>19016</v>
      </c>
      <c r="B7342" s="5" t="s">
        <v>899</v>
      </c>
      <c r="C7342" s="5" t="s">
        <v>19011</v>
      </c>
      <c r="D7342" s="5" t="s">
        <v>20</v>
      </c>
      <c r="E7342" s="5">
        <v>10</v>
      </c>
      <c r="F7342" s="5" t="s">
        <v>294</v>
      </c>
      <c r="G7342" s="5" t="s">
        <v>294</v>
      </c>
      <c r="M7342" s="5" t="s">
        <v>794</v>
      </c>
      <c r="N7342" s="5" t="s">
        <v>294</v>
      </c>
      <c r="R7342" s="5" t="s">
        <v>294</v>
      </c>
      <c r="V7342" s="5" t="s">
        <v>19016</v>
      </c>
    </row>
    <row r="7343" spans="1:22" x14ac:dyDescent="0.35">
      <c r="A7343" s="5" t="s">
        <v>19017</v>
      </c>
      <c r="B7343" s="5" t="s">
        <v>12372</v>
      </c>
      <c r="C7343" s="5" t="s">
        <v>19011</v>
      </c>
      <c r="D7343" s="5" t="s">
        <v>22</v>
      </c>
      <c r="E7343" s="5">
        <v>8</v>
      </c>
      <c r="F7343" s="5" t="s">
        <v>294</v>
      </c>
      <c r="G7343" s="5" t="s">
        <v>294</v>
      </c>
      <c r="M7343" s="5" t="s">
        <v>3826</v>
      </c>
      <c r="N7343" s="5" t="s">
        <v>294</v>
      </c>
      <c r="R7343" s="5" t="s">
        <v>294</v>
      </c>
      <c r="V7343" s="5" t="s">
        <v>19017</v>
      </c>
    </row>
    <row r="7344" spans="1:22" x14ac:dyDescent="0.35">
      <c r="A7344" s="5" t="s">
        <v>19018</v>
      </c>
      <c r="B7344" s="5" t="s">
        <v>111</v>
      </c>
      <c r="C7344" s="5" t="s">
        <v>19011</v>
      </c>
      <c r="D7344" s="5" t="s">
        <v>1655</v>
      </c>
      <c r="E7344" s="5">
        <v>77</v>
      </c>
      <c r="F7344" s="5" t="s">
        <v>294</v>
      </c>
      <c r="G7344" s="5" t="s">
        <v>294</v>
      </c>
      <c r="M7344" s="5" t="s">
        <v>794</v>
      </c>
      <c r="N7344" s="5" t="s">
        <v>294</v>
      </c>
      <c r="R7344" s="5" t="s">
        <v>294</v>
      </c>
      <c r="V7344" s="5" t="s">
        <v>19018</v>
      </c>
    </row>
    <row r="7345" spans="1:22" x14ac:dyDescent="0.35">
      <c r="A7345" s="5" t="s">
        <v>19019</v>
      </c>
      <c r="B7345" s="5" t="s">
        <v>19020</v>
      </c>
      <c r="C7345" s="5" t="s">
        <v>19011</v>
      </c>
      <c r="D7345" s="5" t="s">
        <v>18</v>
      </c>
      <c r="E7345" s="5">
        <v>20</v>
      </c>
      <c r="F7345" s="5" t="s">
        <v>294</v>
      </c>
      <c r="G7345" s="5" t="s">
        <v>294</v>
      </c>
      <c r="J7345" s="5" t="s">
        <v>411</v>
      </c>
      <c r="M7345" s="5" t="s">
        <v>794</v>
      </c>
      <c r="N7345" s="5" t="s">
        <v>294</v>
      </c>
      <c r="P7345" s="5" t="s">
        <v>294</v>
      </c>
      <c r="Q7345" s="5" t="s">
        <v>294</v>
      </c>
      <c r="R7345" s="5" t="s">
        <v>297</v>
      </c>
      <c r="V7345" s="5" t="s">
        <v>19019</v>
      </c>
    </row>
    <row r="7346" spans="1:22" x14ac:dyDescent="0.35">
      <c r="A7346" s="5" t="s">
        <v>19021</v>
      </c>
      <c r="B7346" s="5" t="s">
        <v>18998</v>
      </c>
      <c r="C7346" s="5" t="s">
        <v>19011</v>
      </c>
      <c r="D7346" s="5" t="s">
        <v>22</v>
      </c>
      <c r="E7346" s="5">
        <v>18</v>
      </c>
      <c r="F7346" s="5" t="s">
        <v>294</v>
      </c>
      <c r="G7346" s="5" t="s">
        <v>294</v>
      </c>
      <c r="J7346" s="5" t="s">
        <v>18979</v>
      </c>
      <c r="M7346" s="5" t="s">
        <v>794</v>
      </c>
      <c r="N7346" s="5" t="s">
        <v>294</v>
      </c>
      <c r="O7346" s="5" t="s">
        <v>294</v>
      </c>
      <c r="P7346" s="5" t="s">
        <v>294</v>
      </c>
      <c r="Q7346" s="5" t="s">
        <v>294</v>
      </c>
      <c r="R7346" s="5" t="s">
        <v>294</v>
      </c>
      <c r="V7346" s="5" t="s">
        <v>19021</v>
      </c>
    </row>
    <row r="7347" spans="1:22" x14ac:dyDescent="0.35">
      <c r="A7347" s="5" t="s">
        <v>19022</v>
      </c>
      <c r="B7347" s="5" t="s">
        <v>19023</v>
      </c>
      <c r="C7347" s="5" t="s">
        <v>19011</v>
      </c>
      <c r="D7347" s="5" t="s">
        <v>22</v>
      </c>
      <c r="E7347" s="5">
        <v>9</v>
      </c>
      <c r="F7347" s="5" t="s">
        <v>294</v>
      </c>
      <c r="G7347" s="5" t="s">
        <v>294</v>
      </c>
      <c r="J7347" s="5" t="s">
        <v>5160</v>
      </c>
      <c r="M7347" s="5" t="s">
        <v>794</v>
      </c>
      <c r="N7347" s="5" t="s">
        <v>294</v>
      </c>
      <c r="P7347" s="5" t="s">
        <v>294</v>
      </c>
      <c r="Q7347" s="5" t="s">
        <v>294</v>
      </c>
      <c r="R7347" s="5" t="s">
        <v>297</v>
      </c>
      <c r="V7347" s="5" t="s">
        <v>19022</v>
      </c>
    </row>
    <row r="7348" spans="1:22" x14ac:dyDescent="0.35">
      <c r="A7348" s="5" t="s">
        <v>19024</v>
      </c>
      <c r="B7348" s="5" t="s">
        <v>19025</v>
      </c>
      <c r="C7348" s="5" t="s">
        <v>19011</v>
      </c>
      <c r="D7348" s="5" t="s">
        <v>20</v>
      </c>
      <c r="E7348" s="5">
        <v>10</v>
      </c>
      <c r="F7348" s="5" t="s">
        <v>294</v>
      </c>
      <c r="G7348" s="5" t="s">
        <v>294</v>
      </c>
      <c r="M7348" s="5" t="s">
        <v>794</v>
      </c>
      <c r="N7348" s="5" t="s">
        <v>294</v>
      </c>
      <c r="R7348" s="5" t="s">
        <v>294</v>
      </c>
      <c r="V7348" s="5" t="s">
        <v>19024</v>
      </c>
    </row>
    <row r="7349" spans="1:22" x14ac:dyDescent="0.35">
      <c r="A7349" s="5" t="s">
        <v>19026</v>
      </c>
      <c r="B7349" s="5" t="s">
        <v>814</v>
      </c>
      <c r="C7349" s="5" t="s">
        <v>19011</v>
      </c>
      <c r="D7349" s="5" t="s">
        <v>18</v>
      </c>
      <c r="E7349" s="5">
        <v>5</v>
      </c>
      <c r="F7349" s="5" t="s">
        <v>297</v>
      </c>
      <c r="G7349" s="5" t="s">
        <v>297</v>
      </c>
      <c r="J7349" s="5" t="s">
        <v>15780</v>
      </c>
      <c r="M7349" s="5" t="s">
        <v>794</v>
      </c>
      <c r="N7349" s="5" t="s">
        <v>294</v>
      </c>
      <c r="O7349" s="5" t="s">
        <v>294</v>
      </c>
      <c r="P7349" s="5" t="s">
        <v>294</v>
      </c>
      <c r="Q7349" s="5" t="s">
        <v>294</v>
      </c>
      <c r="R7349" s="5" t="s">
        <v>297</v>
      </c>
      <c r="V7349" s="5" t="s">
        <v>19026</v>
      </c>
    </row>
    <row r="7350" spans="1:22" x14ac:dyDescent="0.35">
      <c r="A7350" s="5" t="s">
        <v>19027</v>
      </c>
      <c r="B7350" s="5" t="s">
        <v>19028</v>
      </c>
      <c r="C7350" s="5" t="s">
        <v>19011</v>
      </c>
      <c r="D7350" s="5" t="s">
        <v>18</v>
      </c>
      <c r="E7350" s="5">
        <v>1</v>
      </c>
      <c r="F7350" s="5" t="s">
        <v>294</v>
      </c>
      <c r="G7350" s="5" t="s">
        <v>297</v>
      </c>
      <c r="L7350" s="5" t="s">
        <v>19029</v>
      </c>
      <c r="M7350" s="5" t="s">
        <v>794</v>
      </c>
      <c r="N7350" s="5" t="s">
        <v>294</v>
      </c>
      <c r="P7350" s="5" t="s">
        <v>294</v>
      </c>
      <c r="Q7350" s="5" t="s">
        <v>294</v>
      </c>
      <c r="R7350" s="5" t="s">
        <v>294</v>
      </c>
      <c r="V7350" s="5" t="s">
        <v>19027</v>
      </c>
    </row>
    <row r="7351" spans="1:22" x14ac:dyDescent="0.35">
      <c r="A7351" s="5" t="s">
        <v>19030</v>
      </c>
      <c r="B7351" s="5" t="s">
        <v>19031</v>
      </c>
      <c r="C7351" s="5" t="s">
        <v>19011</v>
      </c>
      <c r="D7351" s="5" t="s">
        <v>22</v>
      </c>
      <c r="E7351" s="5">
        <v>10</v>
      </c>
      <c r="F7351" s="5" t="s">
        <v>294</v>
      </c>
      <c r="G7351" s="5" t="s">
        <v>294</v>
      </c>
      <c r="J7351" s="5" t="s">
        <v>5985</v>
      </c>
      <c r="M7351" s="5" t="s">
        <v>794</v>
      </c>
      <c r="N7351" s="5" t="s">
        <v>294</v>
      </c>
      <c r="P7351" s="5" t="s">
        <v>294</v>
      </c>
      <c r="Q7351" s="5" t="s">
        <v>294</v>
      </c>
      <c r="R7351" s="5" t="s">
        <v>297</v>
      </c>
      <c r="U7351" s="5" t="s">
        <v>19032</v>
      </c>
      <c r="V7351" s="5" t="s">
        <v>19030</v>
      </c>
    </row>
    <row r="7352" spans="1:22" x14ac:dyDescent="0.35">
      <c r="A7352" s="5" t="s">
        <v>19033</v>
      </c>
      <c r="B7352" s="5" t="s">
        <v>19034</v>
      </c>
      <c r="C7352" s="5" t="s">
        <v>3735</v>
      </c>
      <c r="D7352" s="5" t="s">
        <v>18</v>
      </c>
      <c r="E7352" s="5">
        <v>1</v>
      </c>
      <c r="F7352" s="5" t="s">
        <v>294</v>
      </c>
      <c r="G7352" s="5" t="s">
        <v>297</v>
      </c>
      <c r="L7352" s="5" t="s">
        <v>19035</v>
      </c>
      <c r="M7352" s="5" t="s">
        <v>794</v>
      </c>
      <c r="N7352" s="5" t="s">
        <v>294</v>
      </c>
      <c r="O7352" s="5" t="s">
        <v>294</v>
      </c>
      <c r="P7352" s="5" t="s">
        <v>294</v>
      </c>
      <c r="Q7352" s="5" t="s">
        <v>294</v>
      </c>
      <c r="R7352" s="5" t="s">
        <v>294</v>
      </c>
      <c r="V7352" s="5" t="s">
        <v>19033</v>
      </c>
    </row>
    <row r="7353" spans="1:22" x14ac:dyDescent="0.35">
      <c r="A7353" s="5" t="s">
        <v>19036</v>
      </c>
      <c r="B7353" s="5" t="s">
        <v>19037</v>
      </c>
      <c r="C7353" s="5" t="s">
        <v>3735</v>
      </c>
      <c r="D7353" s="5" t="s">
        <v>18</v>
      </c>
      <c r="E7353" s="5">
        <v>40</v>
      </c>
      <c r="F7353" s="5" t="s">
        <v>294</v>
      </c>
      <c r="G7353" s="5" t="s">
        <v>294</v>
      </c>
      <c r="M7353" s="5" t="s">
        <v>794</v>
      </c>
      <c r="N7353" s="5" t="s">
        <v>294</v>
      </c>
      <c r="R7353" s="5" t="s">
        <v>294</v>
      </c>
      <c r="V7353" s="5" t="s">
        <v>19036</v>
      </c>
    </row>
    <row r="7354" spans="1:22" x14ac:dyDescent="0.35">
      <c r="A7354" s="5" t="s">
        <v>19038</v>
      </c>
      <c r="B7354" s="5" t="s">
        <v>186</v>
      </c>
      <c r="C7354" s="5" t="s">
        <v>19039</v>
      </c>
      <c r="D7354" s="5" t="s">
        <v>20</v>
      </c>
      <c r="E7354" s="5">
        <v>10</v>
      </c>
      <c r="F7354" s="5" t="s">
        <v>294</v>
      </c>
      <c r="G7354" s="5" t="s">
        <v>294</v>
      </c>
      <c r="M7354" s="5" t="s">
        <v>794</v>
      </c>
      <c r="N7354" s="5" t="s">
        <v>294</v>
      </c>
      <c r="O7354" s="5" t="s">
        <v>294</v>
      </c>
      <c r="P7354" s="5" t="s">
        <v>294</v>
      </c>
      <c r="Q7354" s="5" t="s">
        <v>297</v>
      </c>
      <c r="R7354" s="5" t="s">
        <v>294</v>
      </c>
    </row>
    <row r="7355" spans="1:22" x14ac:dyDescent="0.35">
      <c r="A7355" s="5" t="s">
        <v>19040</v>
      </c>
      <c r="B7355" s="5" t="s">
        <v>19041</v>
      </c>
      <c r="C7355" s="5" t="s">
        <v>19039</v>
      </c>
      <c r="D7355" s="5" t="s">
        <v>18</v>
      </c>
      <c r="E7355" s="5">
        <v>5</v>
      </c>
      <c r="F7355" s="5" t="s">
        <v>294</v>
      </c>
      <c r="G7355" s="5" t="s">
        <v>294</v>
      </c>
      <c r="J7355" s="5" t="s">
        <v>5190</v>
      </c>
      <c r="M7355" s="5" t="s">
        <v>794</v>
      </c>
      <c r="N7355" s="5" t="s">
        <v>294</v>
      </c>
      <c r="O7355" s="5" t="s">
        <v>294</v>
      </c>
      <c r="P7355" s="5" t="s">
        <v>294</v>
      </c>
      <c r="Q7355" s="5" t="s">
        <v>297</v>
      </c>
      <c r="R7355" s="5" t="s">
        <v>294</v>
      </c>
    </row>
    <row r="7356" spans="1:22" x14ac:dyDescent="0.35">
      <c r="A7356" s="5" t="s">
        <v>19042</v>
      </c>
      <c r="B7356" s="5" t="s">
        <v>8819</v>
      </c>
      <c r="C7356" s="5" t="s">
        <v>3735</v>
      </c>
      <c r="D7356" s="5" t="s">
        <v>18</v>
      </c>
      <c r="E7356" s="5">
        <v>45</v>
      </c>
      <c r="F7356" s="5" t="s">
        <v>294</v>
      </c>
      <c r="G7356" s="5" t="s">
        <v>294</v>
      </c>
      <c r="M7356" s="5" t="s">
        <v>794</v>
      </c>
      <c r="N7356" s="5" t="s">
        <v>294</v>
      </c>
      <c r="P7356" s="5" t="s">
        <v>294</v>
      </c>
      <c r="Q7356" s="5" t="s">
        <v>294</v>
      </c>
      <c r="R7356" s="5" t="s">
        <v>294</v>
      </c>
      <c r="V7356" s="5" t="s">
        <v>19042</v>
      </c>
    </row>
    <row r="7357" spans="1:22" x14ac:dyDescent="0.35">
      <c r="A7357" s="5" t="s">
        <v>19043</v>
      </c>
      <c r="B7357" s="5" t="s">
        <v>19044</v>
      </c>
      <c r="C7357" s="5" t="s">
        <v>19039</v>
      </c>
      <c r="D7357" s="5" t="s">
        <v>22</v>
      </c>
      <c r="E7357" s="5">
        <v>8</v>
      </c>
      <c r="F7357" s="5" t="s">
        <v>294</v>
      </c>
      <c r="G7357" s="5" t="s">
        <v>294</v>
      </c>
      <c r="J7357" s="5" t="s">
        <v>5197</v>
      </c>
      <c r="M7357" s="5" t="s">
        <v>794</v>
      </c>
      <c r="N7357" s="5" t="s">
        <v>294</v>
      </c>
      <c r="O7357" s="5" t="s">
        <v>294</v>
      </c>
      <c r="P7357" s="5" t="s">
        <v>294</v>
      </c>
      <c r="Q7357" s="5" t="s">
        <v>297</v>
      </c>
      <c r="R7357" s="5" t="s">
        <v>294</v>
      </c>
    </row>
    <row r="7358" spans="1:22" x14ac:dyDescent="0.35">
      <c r="A7358" s="5" t="s">
        <v>19045</v>
      </c>
      <c r="B7358" s="5" t="s">
        <v>4668</v>
      </c>
      <c r="C7358" s="5" t="s">
        <v>19039</v>
      </c>
      <c r="D7358" s="5" t="s">
        <v>22</v>
      </c>
      <c r="E7358" s="5">
        <v>18</v>
      </c>
      <c r="F7358" s="5" t="s">
        <v>294</v>
      </c>
      <c r="G7358" s="5" t="s">
        <v>294</v>
      </c>
      <c r="M7358" s="5" t="s">
        <v>3826</v>
      </c>
      <c r="N7358" s="5" t="s">
        <v>294</v>
      </c>
      <c r="P7358" s="5" t="s">
        <v>294</v>
      </c>
      <c r="Q7358" s="5" t="s">
        <v>294</v>
      </c>
      <c r="R7358" s="5" t="s">
        <v>294</v>
      </c>
    </row>
    <row r="7359" spans="1:22" x14ac:dyDescent="0.35">
      <c r="A7359" s="5" t="s">
        <v>19046</v>
      </c>
      <c r="B7359" s="5" t="s">
        <v>19047</v>
      </c>
      <c r="C7359" s="5" t="s">
        <v>19039</v>
      </c>
      <c r="D7359" s="5" t="s">
        <v>18</v>
      </c>
      <c r="E7359" s="5">
        <v>15</v>
      </c>
      <c r="F7359" s="5" t="s">
        <v>294</v>
      </c>
      <c r="G7359" s="5" t="s">
        <v>297</v>
      </c>
      <c r="J7359" s="5" t="s">
        <v>3762</v>
      </c>
      <c r="M7359" s="5" t="s">
        <v>794</v>
      </c>
      <c r="N7359" s="5" t="s">
        <v>294</v>
      </c>
      <c r="O7359" s="5" t="s">
        <v>294</v>
      </c>
      <c r="P7359" s="5" t="s">
        <v>294</v>
      </c>
      <c r="Q7359" s="5" t="s">
        <v>297</v>
      </c>
      <c r="R7359" s="5" t="s">
        <v>294</v>
      </c>
    </row>
    <row r="7360" spans="1:22" x14ac:dyDescent="0.35">
      <c r="A7360" s="5" t="s">
        <v>19048</v>
      </c>
      <c r="B7360" s="5" t="s">
        <v>19049</v>
      </c>
      <c r="C7360" s="5" t="s">
        <v>19039</v>
      </c>
      <c r="D7360" s="5" t="s">
        <v>18</v>
      </c>
      <c r="E7360" s="5">
        <v>20</v>
      </c>
      <c r="F7360" s="5" t="s">
        <v>294</v>
      </c>
      <c r="G7360" s="5" t="s">
        <v>297</v>
      </c>
      <c r="J7360" s="5" t="s">
        <v>9121</v>
      </c>
      <c r="M7360" s="5" t="s">
        <v>794</v>
      </c>
      <c r="N7360" s="5" t="s">
        <v>294</v>
      </c>
      <c r="O7360" s="5" t="s">
        <v>294</v>
      </c>
      <c r="P7360" s="5" t="s">
        <v>294</v>
      </c>
      <c r="Q7360" s="5" t="s">
        <v>297</v>
      </c>
      <c r="R7360" s="5" t="s">
        <v>294</v>
      </c>
    </row>
    <row r="7361" spans="1:22" x14ac:dyDescent="0.35">
      <c r="A7361" s="5" t="s">
        <v>19050</v>
      </c>
      <c r="B7361" s="5" t="s">
        <v>19051</v>
      </c>
      <c r="C7361" s="5" t="s">
        <v>19039</v>
      </c>
      <c r="D7361" s="5" t="s">
        <v>22</v>
      </c>
      <c r="E7361" s="5">
        <v>8</v>
      </c>
      <c r="F7361" s="5" t="s">
        <v>294</v>
      </c>
      <c r="G7361" s="5" t="s">
        <v>294</v>
      </c>
      <c r="J7361" s="5" t="s">
        <v>5197</v>
      </c>
      <c r="M7361" s="5" t="s">
        <v>794</v>
      </c>
      <c r="N7361" s="5" t="s">
        <v>294</v>
      </c>
      <c r="O7361" s="5" t="s">
        <v>294</v>
      </c>
      <c r="P7361" s="5" t="s">
        <v>294</v>
      </c>
      <c r="Q7361" s="5" t="s">
        <v>297</v>
      </c>
      <c r="R7361" s="5" t="s">
        <v>294</v>
      </c>
    </row>
    <row r="7362" spans="1:22" x14ac:dyDescent="0.35">
      <c r="A7362" s="5" t="s">
        <v>19052</v>
      </c>
      <c r="B7362" s="5" t="s">
        <v>19053</v>
      </c>
      <c r="C7362" s="5" t="s">
        <v>19039</v>
      </c>
      <c r="D7362" s="5" t="s">
        <v>18</v>
      </c>
      <c r="E7362" s="5">
        <v>4</v>
      </c>
      <c r="F7362" s="5" t="s">
        <v>294</v>
      </c>
      <c r="G7362" s="5" t="s">
        <v>297</v>
      </c>
      <c r="J7362" s="5" t="s">
        <v>1194</v>
      </c>
      <c r="M7362" s="5" t="s">
        <v>794</v>
      </c>
      <c r="N7362" s="5" t="s">
        <v>294</v>
      </c>
      <c r="O7362" s="5" t="s">
        <v>294</v>
      </c>
      <c r="P7362" s="5" t="s">
        <v>294</v>
      </c>
      <c r="Q7362" s="5" t="s">
        <v>297</v>
      </c>
      <c r="R7362" s="5" t="s">
        <v>294</v>
      </c>
    </row>
    <row r="7363" spans="1:22" x14ac:dyDescent="0.35">
      <c r="A7363" s="5" t="s">
        <v>19054</v>
      </c>
      <c r="B7363" s="5" t="s">
        <v>19055</v>
      </c>
      <c r="C7363" s="5" t="s">
        <v>19039</v>
      </c>
      <c r="D7363" s="5" t="s">
        <v>18</v>
      </c>
      <c r="E7363" s="5">
        <v>9</v>
      </c>
      <c r="F7363" s="5" t="s">
        <v>294</v>
      </c>
      <c r="G7363" s="5" t="s">
        <v>294</v>
      </c>
      <c r="J7363" s="5" t="s">
        <v>411</v>
      </c>
      <c r="M7363" s="5" t="s">
        <v>794</v>
      </c>
      <c r="N7363" s="5" t="s">
        <v>294</v>
      </c>
      <c r="O7363" s="5" t="s">
        <v>294</v>
      </c>
      <c r="P7363" s="5" t="s">
        <v>294</v>
      </c>
      <c r="Q7363" s="5" t="s">
        <v>297</v>
      </c>
      <c r="R7363" s="5" t="s">
        <v>297</v>
      </c>
    </row>
    <row r="7364" spans="1:22" x14ac:dyDescent="0.35">
      <c r="A7364" s="5" t="s">
        <v>19056</v>
      </c>
      <c r="B7364" s="5" t="s">
        <v>19057</v>
      </c>
      <c r="C7364" s="5" t="s">
        <v>19039</v>
      </c>
      <c r="D7364" s="5" t="s">
        <v>22</v>
      </c>
      <c r="E7364" s="5">
        <v>8</v>
      </c>
      <c r="F7364" s="5" t="s">
        <v>294</v>
      </c>
      <c r="G7364" s="5" t="s">
        <v>294</v>
      </c>
      <c r="J7364" s="5" t="s">
        <v>5197</v>
      </c>
      <c r="M7364" s="5" t="s">
        <v>794</v>
      </c>
      <c r="N7364" s="5" t="s">
        <v>294</v>
      </c>
      <c r="O7364" s="5" t="s">
        <v>294</v>
      </c>
      <c r="P7364" s="5" t="s">
        <v>294</v>
      </c>
      <c r="Q7364" s="5" t="s">
        <v>297</v>
      </c>
      <c r="R7364" s="5" t="s">
        <v>294</v>
      </c>
    </row>
    <row r="7365" spans="1:22" x14ac:dyDescent="0.35">
      <c r="A7365" s="5" t="s">
        <v>19058</v>
      </c>
      <c r="B7365" s="5" t="s">
        <v>19059</v>
      </c>
      <c r="C7365" s="5" t="s">
        <v>19039</v>
      </c>
      <c r="D7365" s="5" t="s">
        <v>18</v>
      </c>
      <c r="E7365" s="5">
        <v>4</v>
      </c>
      <c r="F7365" s="5" t="s">
        <v>294</v>
      </c>
      <c r="G7365" s="5" t="s">
        <v>297</v>
      </c>
      <c r="J7365" s="5" t="s">
        <v>1194</v>
      </c>
      <c r="M7365" s="5" t="s">
        <v>794</v>
      </c>
      <c r="N7365" s="5" t="s">
        <v>294</v>
      </c>
      <c r="O7365" s="5" t="s">
        <v>294</v>
      </c>
      <c r="P7365" s="5" t="s">
        <v>294</v>
      </c>
      <c r="Q7365" s="5" t="s">
        <v>297</v>
      </c>
      <c r="R7365" s="5" t="s">
        <v>294</v>
      </c>
    </row>
    <row r="7366" spans="1:22" x14ac:dyDescent="0.35">
      <c r="A7366" s="5" t="s">
        <v>19060</v>
      </c>
      <c r="B7366" s="5" t="s">
        <v>3918</v>
      </c>
      <c r="C7366" s="5" t="s">
        <v>19039</v>
      </c>
      <c r="D7366" s="5" t="s">
        <v>28</v>
      </c>
      <c r="E7366" s="5">
        <v>6</v>
      </c>
      <c r="F7366" s="5" t="s">
        <v>294</v>
      </c>
      <c r="G7366" s="5" t="s">
        <v>294</v>
      </c>
      <c r="M7366" s="5" t="s">
        <v>794</v>
      </c>
      <c r="N7366" s="5" t="s">
        <v>294</v>
      </c>
      <c r="O7366" s="5" t="s">
        <v>294</v>
      </c>
      <c r="P7366" s="5" t="s">
        <v>294</v>
      </c>
      <c r="Q7366" s="5" t="s">
        <v>297</v>
      </c>
      <c r="R7366" s="5" t="s">
        <v>294</v>
      </c>
    </row>
    <row r="7367" spans="1:22" x14ac:dyDescent="0.35">
      <c r="A7367" s="5" t="s">
        <v>19061</v>
      </c>
      <c r="B7367" s="5" t="s">
        <v>19062</v>
      </c>
      <c r="C7367" s="5" t="s">
        <v>19039</v>
      </c>
      <c r="D7367" s="5" t="s">
        <v>18</v>
      </c>
      <c r="E7367" s="5">
        <v>4</v>
      </c>
      <c r="F7367" s="5" t="s">
        <v>294</v>
      </c>
      <c r="G7367" s="5" t="s">
        <v>294</v>
      </c>
      <c r="J7367" s="5" t="s">
        <v>1194</v>
      </c>
      <c r="M7367" s="5" t="s">
        <v>794</v>
      </c>
      <c r="N7367" s="5" t="s">
        <v>294</v>
      </c>
      <c r="O7367" s="5" t="s">
        <v>294</v>
      </c>
      <c r="P7367" s="5" t="s">
        <v>294</v>
      </c>
      <c r="Q7367" s="5" t="s">
        <v>297</v>
      </c>
      <c r="R7367" s="5" t="s">
        <v>294</v>
      </c>
    </row>
    <row r="7368" spans="1:22" x14ac:dyDescent="0.35">
      <c r="A7368" s="5" t="s">
        <v>19063</v>
      </c>
      <c r="B7368" s="5" t="s">
        <v>19064</v>
      </c>
      <c r="C7368" s="5" t="s">
        <v>3735</v>
      </c>
      <c r="D7368" s="5" t="s">
        <v>18</v>
      </c>
      <c r="E7368" s="5">
        <v>10</v>
      </c>
      <c r="F7368" s="5" t="s">
        <v>294</v>
      </c>
      <c r="G7368" s="5" t="s">
        <v>297</v>
      </c>
      <c r="M7368" s="5" t="s">
        <v>3826</v>
      </c>
      <c r="N7368" s="5" t="s">
        <v>294</v>
      </c>
      <c r="R7368" s="5" t="s">
        <v>294</v>
      </c>
      <c r="V7368" s="5" t="s">
        <v>19063</v>
      </c>
    </row>
    <row r="7369" spans="1:22" x14ac:dyDescent="0.35">
      <c r="A7369" s="5" t="s">
        <v>19065</v>
      </c>
      <c r="B7369" s="5" t="s">
        <v>19066</v>
      </c>
      <c r="C7369" s="5" t="s">
        <v>3735</v>
      </c>
      <c r="D7369" s="5" t="s">
        <v>16</v>
      </c>
      <c r="E7369" s="5">
        <v>10</v>
      </c>
      <c r="F7369" s="5" t="s">
        <v>294</v>
      </c>
      <c r="G7369" s="5" t="s">
        <v>294</v>
      </c>
      <c r="M7369" s="5" t="s">
        <v>794</v>
      </c>
      <c r="N7369" s="5" t="s">
        <v>294</v>
      </c>
      <c r="O7369" s="5" t="s">
        <v>294</v>
      </c>
      <c r="P7369" s="5" t="s">
        <v>294</v>
      </c>
      <c r="Q7369" s="5" t="s">
        <v>294</v>
      </c>
      <c r="R7369" s="5" t="s">
        <v>294</v>
      </c>
      <c r="V7369" s="5" t="s">
        <v>19065</v>
      </c>
    </row>
    <row r="7370" spans="1:22" x14ac:dyDescent="0.35">
      <c r="A7370" s="5" t="s">
        <v>19067</v>
      </c>
      <c r="B7370" s="5" t="s">
        <v>19068</v>
      </c>
      <c r="C7370" s="5" t="s">
        <v>3735</v>
      </c>
      <c r="D7370" s="5" t="s">
        <v>16</v>
      </c>
      <c r="E7370" s="5">
        <v>7</v>
      </c>
      <c r="F7370" s="5" t="s">
        <v>294</v>
      </c>
      <c r="G7370" s="5" t="s">
        <v>294</v>
      </c>
      <c r="H7370" s="5">
        <v>0</v>
      </c>
      <c r="I7370" s="5">
        <v>100</v>
      </c>
      <c r="M7370" s="5" t="s">
        <v>794</v>
      </c>
      <c r="N7370" s="5" t="s">
        <v>294</v>
      </c>
      <c r="O7370" s="5" t="s">
        <v>294</v>
      </c>
      <c r="P7370" s="5" t="s">
        <v>294</v>
      </c>
      <c r="Q7370" s="5" t="s">
        <v>294</v>
      </c>
      <c r="R7370" s="5" t="s">
        <v>294</v>
      </c>
      <c r="V7370" s="5" t="s">
        <v>19067</v>
      </c>
    </row>
    <row r="7371" spans="1:22" x14ac:dyDescent="0.35">
      <c r="A7371" s="5" t="s">
        <v>19069</v>
      </c>
      <c r="B7371" s="5" t="s">
        <v>19070</v>
      </c>
      <c r="C7371" s="5" t="s">
        <v>3735</v>
      </c>
      <c r="D7371" s="5" t="s">
        <v>18</v>
      </c>
      <c r="E7371" s="5">
        <v>10</v>
      </c>
      <c r="F7371" s="5" t="s">
        <v>294</v>
      </c>
      <c r="G7371" s="5" t="s">
        <v>294</v>
      </c>
      <c r="J7371" s="5" t="s">
        <v>3735</v>
      </c>
      <c r="M7371" s="5" t="s">
        <v>794</v>
      </c>
      <c r="N7371" s="5" t="s">
        <v>294</v>
      </c>
      <c r="O7371" s="5" t="s">
        <v>294</v>
      </c>
      <c r="P7371" s="5" t="s">
        <v>294</v>
      </c>
      <c r="Q7371" s="5" t="s">
        <v>294</v>
      </c>
      <c r="R7371" s="5" t="s">
        <v>297</v>
      </c>
      <c r="U7371" s="5" t="s">
        <v>19071</v>
      </c>
      <c r="V7371" s="5" t="s">
        <v>19069</v>
      </c>
    </row>
    <row r="7372" spans="1:22" x14ac:dyDescent="0.35">
      <c r="A7372" s="5" t="s">
        <v>19072</v>
      </c>
      <c r="B7372" s="5" t="s">
        <v>111</v>
      </c>
      <c r="C7372" s="5" t="s">
        <v>3735</v>
      </c>
      <c r="D7372" s="5" t="s">
        <v>1655</v>
      </c>
      <c r="E7372" s="5">
        <v>77</v>
      </c>
      <c r="F7372" s="5" t="s">
        <v>294</v>
      </c>
      <c r="G7372" s="5" t="s">
        <v>294</v>
      </c>
      <c r="M7372" s="5" t="s">
        <v>794</v>
      </c>
      <c r="N7372" s="5" t="s">
        <v>294</v>
      </c>
      <c r="P7372" s="5" t="s">
        <v>294</v>
      </c>
      <c r="Q7372" s="5" t="s">
        <v>294</v>
      </c>
      <c r="R7372" s="5" t="s">
        <v>294</v>
      </c>
      <c r="V7372" s="5" t="s">
        <v>19072</v>
      </c>
    </row>
    <row r="7373" spans="1:22" x14ac:dyDescent="0.35">
      <c r="A7373" s="5" t="s">
        <v>19073</v>
      </c>
      <c r="B7373" s="5" t="s">
        <v>19074</v>
      </c>
      <c r="C7373" s="5" t="s">
        <v>3735</v>
      </c>
      <c r="D7373" s="5" t="s">
        <v>18</v>
      </c>
      <c r="E7373" s="5">
        <v>2</v>
      </c>
      <c r="F7373" s="5" t="s">
        <v>294</v>
      </c>
      <c r="G7373" s="5" t="s">
        <v>297</v>
      </c>
      <c r="L7373" s="5" t="s">
        <v>19075</v>
      </c>
      <c r="M7373" s="5" t="s">
        <v>794</v>
      </c>
      <c r="N7373" s="5" t="s">
        <v>294</v>
      </c>
      <c r="O7373" s="5" t="s">
        <v>294</v>
      </c>
      <c r="P7373" s="5" t="s">
        <v>294</v>
      </c>
      <c r="Q7373" s="5" t="s">
        <v>294</v>
      </c>
      <c r="R7373" s="5" t="s">
        <v>294</v>
      </c>
      <c r="S7373" s="5" t="s">
        <v>5975</v>
      </c>
      <c r="V7373" s="5" t="s">
        <v>19073</v>
      </c>
    </row>
    <row r="7374" spans="1:22" x14ac:dyDescent="0.35">
      <c r="A7374" s="5" t="s">
        <v>19076</v>
      </c>
      <c r="B7374" s="5" t="s">
        <v>19077</v>
      </c>
      <c r="C7374" s="5" t="s">
        <v>3735</v>
      </c>
      <c r="D7374" s="5" t="s">
        <v>18</v>
      </c>
      <c r="E7374" s="5">
        <v>1</v>
      </c>
      <c r="F7374" s="5" t="s">
        <v>294</v>
      </c>
      <c r="G7374" s="5" t="s">
        <v>297</v>
      </c>
      <c r="L7374" s="5" t="s">
        <v>19078</v>
      </c>
      <c r="M7374" s="5" t="s">
        <v>794</v>
      </c>
      <c r="N7374" s="5" t="s">
        <v>294</v>
      </c>
      <c r="R7374" s="5" t="s">
        <v>294</v>
      </c>
      <c r="V7374" s="5" t="s">
        <v>19076</v>
      </c>
    </row>
    <row r="7375" spans="1:22" x14ac:dyDescent="0.35">
      <c r="A7375" s="5" t="s">
        <v>19079</v>
      </c>
      <c r="B7375" s="5" t="s">
        <v>19080</v>
      </c>
      <c r="C7375" s="5" t="s">
        <v>3735</v>
      </c>
      <c r="D7375" s="5" t="s">
        <v>18</v>
      </c>
      <c r="E7375" s="5">
        <v>1</v>
      </c>
      <c r="F7375" s="5" t="s">
        <v>294</v>
      </c>
      <c r="G7375" s="5" t="s">
        <v>297</v>
      </c>
      <c r="L7375" s="5" t="s">
        <v>19081</v>
      </c>
      <c r="M7375" s="5" t="s">
        <v>794</v>
      </c>
      <c r="N7375" s="5" t="s">
        <v>294</v>
      </c>
      <c r="P7375" s="5" t="s">
        <v>294</v>
      </c>
      <c r="Q7375" s="5" t="s">
        <v>294</v>
      </c>
      <c r="R7375" s="5" t="s">
        <v>294</v>
      </c>
      <c r="S7375" s="5" t="s">
        <v>5975</v>
      </c>
      <c r="V7375" s="5" t="s">
        <v>19079</v>
      </c>
    </row>
    <row r="7376" spans="1:22" x14ac:dyDescent="0.35">
      <c r="A7376" s="5" t="s">
        <v>19082</v>
      </c>
      <c r="B7376" s="5" t="s">
        <v>19083</v>
      </c>
      <c r="C7376" s="5" t="s">
        <v>3735</v>
      </c>
      <c r="D7376" s="5" t="s">
        <v>18</v>
      </c>
      <c r="E7376" s="5">
        <v>1</v>
      </c>
      <c r="F7376" s="5" t="s">
        <v>294</v>
      </c>
      <c r="G7376" s="5" t="s">
        <v>297</v>
      </c>
      <c r="L7376" s="5" t="s">
        <v>19084</v>
      </c>
      <c r="M7376" s="5" t="s">
        <v>794</v>
      </c>
      <c r="N7376" s="5" t="s">
        <v>294</v>
      </c>
      <c r="R7376" s="5" t="s">
        <v>294</v>
      </c>
      <c r="S7376" s="5" t="s">
        <v>745</v>
      </c>
      <c r="V7376" s="5" t="s">
        <v>19082</v>
      </c>
    </row>
    <row r="7377" spans="1:22" x14ac:dyDescent="0.35">
      <c r="A7377" s="5" t="s">
        <v>19085</v>
      </c>
      <c r="B7377" s="5" t="s">
        <v>19086</v>
      </c>
      <c r="C7377" s="5" t="s">
        <v>3735</v>
      </c>
      <c r="D7377" s="5" t="s">
        <v>18</v>
      </c>
      <c r="E7377" s="5">
        <v>1</v>
      </c>
      <c r="F7377" s="5" t="s">
        <v>294</v>
      </c>
      <c r="G7377" s="5" t="s">
        <v>297</v>
      </c>
      <c r="L7377" s="5" t="s">
        <v>4399</v>
      </c>
      <c r="M7377" s="5" t="s">
        <v>794</v>
      </c>
      <c r="N7377" s="5" t="s">
        <v>294</v>
      </c>
      <c r="P7377" s="5" t="s">
        <v>294</v>
      </c>
      <c r="Q7377" s="5" t="s">
        <v>294</v>
      </c>
      <c r="R7377" s="5" t="s">
        <v>294</v>
      </c>
      <c r="S7377" s="5" t="s">
        <v>294</v>
      </c>
      <c r="V7377" s="5" t="s">
        <v>19085</v>
      </c>
    </row>
    <row r="7378" spans="1:22" x14ac:dyDescent="0.35">
      <c r="A7378" s="5" t="s">
        <v>19087</v>
      </c>
      <c r="B7378" s="5" t="s">
        <v>19088</v>
      </c>
      <c r="C7378" s="5" t="s">
        <v>3735</v>
      </c>
      <c r="D7378" s="5" t="s">
        <v>18</v>
      </c>
      <c r="E7378" s="5">
        <v>1</v>
      </c>
      <c r="F7378" s="5" t="s">
        <v>294</v>
      </c>
      <c r="G7378" s="5" t="s">
        <v>297</v>
      </c>
      <c r="L7378" s="5" t="s">
        <v>4399</v>
      </c>
      <c r="M7378" s="5" t="s">
        <v>794</v>
      </c>
      <c r="N7378" s="5" t="s">
        <v>294</v>
      </c>
      <c r="P7378" s="5" t="s">
        <v>294</v>
      </c>
      <c r="Q7378" s="5" t="s">
        <v>294</v>
      </c>
      <c r="R7378" s="5" t="s">
        <v>294</v>
      </c>
      <c r="S7378" s="5" t="s">
        <v>294</v>
      </c>
      <c r="V7378" s="5" t="s">
        <v>19087</v>
      </c>
    </row>
    <row r="7379" spans="1:22" x14ac:dyDescent="0.35">
      <c r="A7379" s="5" t="s">
        <v>19089</v>
      </c>
      <c r="B7379" s="5" t="s">
        <v>4226</v>
      </c>
      <c r="C7379" s="5" t="s">
        <v>3735</v>
      </c>
      <c r="D7379" s="5" t="s">
        <v>18</v>
      </c>
      <c r="E7379" s="5">
        <v>1</v>
      </c>
      <c r="F7379" s="5" t="s">
        <v>294</v>
      </c>
      <c r="G7379" s="5" t="s">
        <v>294</v>
      </c>
      <c r="L7379" s="5" t="s">
        <v>19090</v>
      </c>
      <c r="M7379" s="5" t="s">
        <v>794</v>
      </c>
      <c r="N7379" s="5" t="s">
        <v>294</v>
      </c>
      <c r="R7379" s="5" t="s">
        <v>294</v>
      </c>
      <c r="S7379" s="5" t="s">
        <v>2655</v>
      </c>
      <c r="V7379" s="5" t="s">
        <v>19089</v>
      </c>
    </row>
    <row r="7380" spans="1:22" x14ac:dyDescent="0.35">
      <c r="A7380" s="5" t="s">
        <v>19091</v>
      </c>
      <c r="B7380" s="5" t="s">
        <v>19092</v>
      </c>
      <c r="C7380" s="5" t="s">
        <v>3735</v>
      </c>
      <c r="D7380" s="5" t="s">
        <v>18</v>
      </c>
      <c r="E7380" s="5">
        <v>10</v>
      </c>
      <c r="F7380" s="5" t="s">
        <v>297</v>
      </c>
      <c r="G7380" s="5" t="s">
        <v>297</v>
      </c>
      <c r="J7380" s="5" t="s">
        <v>19093</v>
      </c>
      <c r="M7380" s="5" t="s">
        <v>794</v>
      </c>
      <c r="N7380" s="5" t="s">
        <v>294</v>
      </c>
      <c r="P7380" s="5" t="s">
        <v>294</v>
      </c>
      <c r="R7380" s="5" t="s">
        <v>297</v>
      </c>
      <c r="U7380" s="5" t="s">
        <v>19094</v>
      </c>
      <c r="V7380" s="5" t="s">
        <v>19091</v>
      </c>
    </row>
    <row r="7381" spans="1:22" x14ac:dyDescent="0.35">
      <c r="A7381" s="5" t="s">
        <v>19095</v>
      </c>
      <c r="B7381" s="5" t="s">
        <v>19096</v>
      </c>
      <c r="C7381" s="5" t="s">
        <v>19097</v>
      </c>
      <c r="D7381" s="5" t="s">
        <v>20</v>
      </c>
      <c r="E7381" s="5">
        <v>10</v>
      </c>
      <c r="F7381" s="5" t="s">
        <v>294</v>
      </c>
      <c r="G7381" s="5" t="s">
        <v>294</v>
      </c>
      <c r="M7381" s="5" t="s">
        <v>794</v>
      </c>
      <c r="N7381" s="5" t="s">
        <v>294</v>
      </c>
      <c r="P7381" s="5" t="s">
        <v>294</v>
      </c>
      <c r="Q7381" s="5" t="s">
        <v>294</v>
      </c>
      <c r="R7381" s="5" t="s">
        <v>294</v>
      </c>
      <c r="V7381" s="5" t="s">
        <v>19098</v>
      </c>
    </row>
    <row r="7382" spans="1:22" x14ac:dyDescent="0.35">
      <c r="A7382" s="5" t="s">
        <v>19099</v>
      </c>
      <c r="B7382" s="5" t="s">
        <v>19100</v>
      </c>
      <c r="C7382" s="5" t="s">
        <v>19097</v>
      </c>
      <c r="D7382" s="5" t="s">
        <v>20</v>
      </c>
      <c r="E7382" s="5">
        <v>10</v>
      </c>
      <c r="F7382" s="5" t="s">
        <v>294</v>
      </c>
      <c r="G7382" s="5" t="s">
        <v>294</v>
      </c>
      <c r="M7382" s="5" t="s">
        <v>794</v>
      </c>
      <c r="N7382" s="5" t="s">
        <v>294</v>
      </c>
      <c r="P7382" s="5" t="s">
        <v>294</v>
      </c>
      <c r="Q7382" s="5" t="s">
        <v>294</v>
      </c>
      <c r="R7382" s="5" t="s">
        <v>294</v>
      </c>
      <c r="V7382" s="5" t="s">
        <v>19101</v>
      </c>
    </row>
    <row r="7383" spans="1:22" x14ac:dyDescent="0.35">
      <c r="A7383" s="5" t="s">
        <v>19102</v>
      </c>
      <c r="B7383" s="5" t="s">
        <v>19103</v>
      </c>
      <c r="C7383" s="5" t="s">
        <v>19097</v>
      </c>
      <c r="D7383" s="5" t="s">
        <v>16</v>
      </c>
      <c r="E7383" s="5">
        <v>16</v>
      </c>
      <c r="F7383" s="5" t="s">
        <v>294</v>
      </c>
      <c r="G7383" s="5" t="s">
        <v>294</v>
      </c>
      <c r="M7383" s="5" t="s">
        <v>794</v>
      </c>
      <c r="N7383" s="5" t="s">
        <v>294</v>
      </c>
      <c r="P7383" s="5" t="s">
        <v>294</v>
      </c>
      <c r="Q7383" s="5" t="s">
        <v>294</v>
      </c>
      <c r="R7383" s="5" t="s">
        <v>294</v>
      </c>
      <c r="V7383" s="5" t="s">
        <v>19104</v>
      </c>
    </row>
    <row r="7384" spans="1:22" x14ac:dyDescent="0.35">
      <c r="A7384" s="5" t="s">
        <v>19105</v>
      </c>
      <c r="B7384" s="5" t="s">
        <v>19106</v>
      </c>
      <c r="C7384" s="5" t="s">
        <v>19097</v>
      </c>
      <c r="D7384" s="5" t="s">
        <v>16</v>
      </c>
      <c r="E7384" s="5">
        <v>16</v>
      </c>
      <c r="F7384" s="5" t="s">
        <v>294</v>
      </c>
      <c r="G7384" s="5" t="s">
        <v>294</v>
      </c>
      <c r="M7384" s="5" t="s">
        <v>794</v>
      </c>
      <c r="N7384" s="5" t="s">
        <v>294</v>
      </c>
      <c r="P7384" s="5" t="s">
        <v>294</v>
      </c>
      <c r="Q7384" s="5" t="s">
        <v>294</v>
      </c>
      <c r="R7384" s="5" t="s">
        <v>294</v>
      </c>
      <c r="V7384" s="5" t="s">
        <v>19107</v>
      </c>
    </row>
    <row r="7385" spans="1:22" x14ac:dyDescent="0.35">
      <c r="A7385" s="5" t="s">
        <v>19108</v>
      </c>
      <c r="B7385" s="5" t="s">
        <v>19109</v>
      </c>
      <c r="C7385" s="5" t="s">
        <v>19097</v>
      </c>
      <c r="D7385" s="5" t="s">
        <v>22</v>
      </c>
      <c r="E7385" s="5">
        <v>1</v>
      </c>
      <c r="F7385" s="5" t="s">
        <v>294</v>
      </c>
      <c r="G7385" s="5" t="s">
        <v>294</v>
      </c>
      <c r="M7385" s="5" t="s">
        <v>794</v>
      </c>
      <c r="N7385" s="5" t="s">
        <v>294</v>
      </c>
      <c r="P7385" s="5" t="s">
        <v>294</v>
      </c>
      <c r="Q7385" s="5" t="s">
        <v>294</v>
      </c>
      <c r="R7385" s="5" t="s">
        <v>294</v>
      </c>
      <c r="V7385" s="5" t="s">
        <v>19110</v>
      </c>
    </row>
    <row r="7386" spans="1:22" x14ac:dyDescent="0.35">
      <c r="A7386" s="5" t="s">
        <v>19111</v>
      </c>
      <c r="B7386" s="5" t="s">
        <v>19112</v>
      </c>
      <c r="C7386" s="5" t="s">
        <v>19097</v>
      </c>
      <c r="D7386" s="5" t="s">
        <v>22</v>
      </c>
      <c r="E7386" s="5">
        <v>6</v>
      </c>
      <c r="F7386" s="5" t="s">
        <v>294</v>
      </c>
      <c r="G7386" s="5" t="s">
        <v>294</v>
      </c>
      <c r="M7386" s="5" t="s">
        <v>794</v>
      </c>
      <c r="N7386" s="5" t="s">
        <v>294</v>
      </c>
      <c r="P7386" s="5" t="s">
        <v>294</v>
      </c>
      <c r="Q7386" s="5" t="s">
        <v>294</v>
      </c>
      <c r="R7386" s="5" t="s">
        <v>294</v>
      </c>
      <c r="V7386" s="5" t="s">
        <v>19113</v>
      </c>
    </row>
    <row r="7387" spans="1:22" x14ac:dyDescent="0.35">
      <c r="A7387" s="5" t="s">
        <v>19114</v>
      </c>
      <c r="B7387" s="5" t="s">
        <v>19115</v>
      </c>
      <c r="C7387" s="5" t="s">
        <v>19097</v>
      </c>
      <c r="D7387" s="5" t="s">
        <v>16</v>
      </c>
      <c r="E7387" s="5">
        <v>16</v>
      </c>
      <c r="F7387" s="5" t="s">
        <v>294</v>
      </c>
      <c r="G7387" s="5" t="s">
        <v>294</v>
      </c>
      <c r="M7387" s="5" t="s">
        <v>794</v>
      </c>
      <c r="N7387" s="5" t="s">
        <v>294</v>
      </c>
      <c r="P7387" s="5" t="s">
        <v>294</v>
      </c>
      <c r="Q7387" s="5" t="s">
        <v>294</v>
      </c>
      <c r="R7387" s="5" t="s">
        <v>294</v>
      </c>
      <c r="V7387" s="5" t="s">
        <v>19116</v>
      </c>
    </row>
    <row r="7388" spans="1:22" x14ac:dyDescent="0.35">
      <c r="A7388" s="5" t="s">
        <v>19117</v>
      </c>
      <c r="B7388" s="5" t="s">
        <v>19118</v>
      </c>
      <c r="C7388" s="5" t="s">
        <v>19097</v>
      </c>
      <c r="D7388" s="5" t="s">
        <v>18</v>
      </c>
      <c r="E7388" s="5">
        <v>40</v>
      </c>
      <c r="F7388" s="5" t="s">
        <v>294</v>
      </c>
      <c r="G7388" s="5" t="s">
        <v>294</v>
      </c>
      <c r="M7388" s="5" t="s">
        <v>794</v>
      </c>
      <c r="N7388" s="5" t="s">
        <v>294</v>
      </c>
      <c r="P7388" s="5" t="s">
        <v>294</v>
      </c>
      <c r="Q7388" s="5" t="s">
        <v>294</v>
      </c>
      <c r="R7388" s="5" t="s">
        <v>294</v>
      </c>
      <c r="V7388" s="5" t="s">
        <v>19119</v>
      </c>
    </row>
    <row r="7389" spans="1:22" x14ac:dyDescent="0.35">
      <c r="A7389" s="5" t="s">
        <v>19120</v>
      </c>
      <c r="B7389" s="5" t="s">
        <v>19121</v>
      </c>
      <c r="C7389" s="5" t="s">
        <v>19097</v>
      </c>
      <c r="D7389" s="5" t="s">
        <v>24</v>
      </c>
      <c r="E7389" s="5">
        <v>12</v>
      </c>
      <c r="F7389" s="5" t="s">
        <v>294</v>
      </c>
      <c r="G7389" s="5" t="s">
        <v>294</v>
      </c>
      <c r="M7389" s="5" t="s">
        <v>794</v>
      </c>
      <c r="N7389" s="5" t="s">
        <v>294</v>
      </c>
      <c r="P7389" s="5" t="s">
        <v>294</v>
      </c>
      <c r="Q7389" s="5" t="s">
        <v>294</v>
      </c>
      <c r="R7389" s="5" t="s">
        <v>294</v>
      </c>
      <c r="V7389" s="5" t="s">
        <v>19122</v>
      </c>
    </row>
    <row r="7390" spans="1:22" x14ac:dyDescent="0.35">
      <c r="A7390" s="5" t="s">
        <v>19123</v>
      </c>
      <c r="B7390" s="5" t="s">
        <v>19124</v>
      </c>
      <c r="C7390" s="5" t="s">
        <v>19097</v>
      </c>
      <c r="D7390" s="5" t="s">
        <v>20</v>
      </c>
      <c r="E7390" s="5">
        <v>10</v>
      </c>
      <c r="F7390" s="5" t="s">
        <v>294</v>
      </c>
      <c r="G7390" s="5" t="s">
        <v>294</v>
      </c>
      <c r="M7390" s="5" t="s">
        <v>794</v>
      </c>
      <c r="N7390" s="5" t="s">
        <v>294</v>
      </c>
      <c r="P7390" s="5" t="s">
        <v>294</v>
      </c>
      <c r="Q7390" s="5" t="s">
        <v>294</v>
      </c>
      <c r="R7390" s="5" t="s">
        <v>294</v>
      </c>
      <c r="V7390" s="5" t="s">
        <v>19125</v>
      </c>
    </row>
    <row r="7391" spans="1:22" x14ac:dyDescent="0.35">
      <c r="A7391" s="5" t="s">
        <v>19126</v>
      </c>
      <c r="B7391" s="5" t="s">
        <v>19127</v>
      </c>
      <c r="C7391" s="5" t="s">
        <v>19097</v>
      </c>
      <c r="D7391" s="5" t="s">
        <v>16</v>
      </c>
      <c r="E7391" s="5">
        <v>16</v>
      </c>
      <c r="F7391" s="5" t="s">
        <v>294</v>
      </c>
      <c r="G7391" s="5" t="s">
        <v>294</v>
      </c>
      <c r="M7391" s="5" t="s">
        <v>794</v>
      </c>
      <c r="N7391" s="5" t="s">
        <v>294</v>
      </c>
      <c r="P7391" s="5" t="s">
        <v>294</v>
      </c>
      <c r="Q7391" s="5" t="s">
        <v>294</v>
      </c>
      <c r="R7391" s="5" t="s">
        <v>294</v>
      </c>
      <c r="V7391" s="5" t="s">
        <v>19128</v>
      </c>
    </row>
    <row r="7392" spans="1:22" x14ac:dyDescent="0.35">
      <c r="A7392" s="5" t="s">
        <v>19129</v>
      </c>
      <c r="B7392" s="5" t="s">
        <v>19130</v>
      </c>
      <c r="C7392" s="5" t="s">
        <v>19097</v>
      </c>
      <c r="D7392" s="5" t="s">
        <v>18</v>
      </c>
      <c r="E7392" s="5">
        <v>1</v>
      </c>
      <c r="F7392" s="5" t="s">
        <v>294</v>
      </c>
      <c r="G7392" s="5" t="s">
        <v>297</v>
      </c>
      <c r="L7392" s="5" t="s">
        <v>822</v>
      </c>
      <c r="M7392" s="5" t="s">
        <v>794</v>
      </c>
      <c r="N7392" s="5" t="s">
        <v>294</v>
      </c>
      <c r="P7392" s="5" t="s">
        <v>294</v>
      </c>
      <c r="Q7392" s="5" t="s">
        <v>294</v>
      </c>
      <c r="R7392" s="5" t="s">
        <v>294</v>
      </c>
      <c r="V7392" s="5" t="s">
        <v>19131</v>
      </c>
    </row>
    <row r="7393" spans="1:22" x14ac:dyDescent="0.35">
      <c r="A7393" s="5" t="s">
        <v>19132</v>
      </c>
      <c r="B7393" s="5" t="s">
        <v>19133</v>
      </c>
      <c r="C7393" s="5" t="s">
        <v>19097</v>
      </c>
      <c r="D7393" s="5" t="s">
        <v>22</v>
      </c>
      <c r="E7393" s="5">
        <v>6</v>
      </c>
      <c r="F7393" s="5" t="s">
        <v>294</v>
      </c>
      <c r="G7393" s="5" t="s">
        <v>294</v>
      </c>
      <c r="M7393" s="5" t="s">
        <v>794</v>
      </c>
      <c r="N7393" s="5" t="s">
        <v>294</v>
      </c>
      <c r="P7393" s="5" t="s">
        <v>294</v>
      </c>
      <c r="Q7393" s="5" t="s">
        <v>294</v>
      </c>
      <c r="R7393" s="5" t="s">
        <v>294</v>
      </c>
      <c r="V7393" s="5" t="s">
        <v>19134</v>
      </c>
    </row>
    <row r="7394" spans="1:22" x14ac:dyDescent="0.35">
      <c r="A7394" s="5" t="s">
        <v>19135</v>
      </c>
      <c r="B7394" s="5" t="s">
        <v>19136</v>
      </c>
      <c r="C7394" s="5" t="s">
        <v>19097</v>
      </c>
      <c r="D7394" s="5" t="s">
        <v>20</v>
      </c>
      <c r="E7394" s="5">
        <v>10</v>
      </c>
      <c r="F7394" s="5" t="s">
        <v>294</v>
      </c>
      <c r="G7394" s="5" t="s">
        <v>294</v>
      </c>
      <c r="M7394" s="5" t="s">
        <v>794</v>
      </c>
      <c r="N7394" s="5" t="s">
        <v>294</v>
      </c>
      <c r="P7394" s="5" t="s">
        <v>294</v>
      </c>
      <c r="Q7394" s="5" t="s">
        <v>294</v>
      </c>
      <c r="R7394" s="5" t="s">
        <v>294</v>
      </c>
      <c r="V7394" s="5" t="s">
        <v>19137</v>
      </c>
    </row>
    <row r="7395" spans="1:22" x14ac:dyDescent="0.35">
      <c r="A7395" s="5" t="s">
        <v>19138</v>
      </c>
      <c r="B7395" s="5" t="s">
        <v>19139</v>
      </c>
      <c r="C7395" s="5" t="s">
        <v>19097</v>
      </c>
      <c r="D7395" s="5" t="s">
        <v>16</v>
      </c>
      <c r="E7395" s="5">
        <v>16</v>
      </c>
      <c r="F7395" s="5" t="s">
        <v>294</v>
      </c>
      <c r="G7395" s="5" t="s">
        <v>294</v>
      </c>
      <c r="M7395" s="5" t="s">
        <v>794</v>
      </c>
      <c r="N7395" s="5" t="s">
        <v>294</v>
      </c>
      <c r="P7395" s="5" t="s">
        <v>294</v>
      </c>
      <c r="Q7395" s="5" t="s">
        <v>294</v>
      </c>
      <c r="R7395" s="5" t="s">
        <v>294</v>
      </c>
      <c r="V7395" s="5" t="s">
        <v>19140</v>
      </c>
    </row>
    <row r="7396" spans="1:22" x14ac:dyDescent="0.35">
      <c r="A7396" s="5" t="s">
        <v>19141</v>
      </c>
      <c r="B7396" s="5" t="s">
        <v>19142</v>
      </c>
      <c r="C7396" s="5" t="s">
        <v>19143</v>
      </c>
      <c r="D7396" s="5" t="s">
        <v>22</v>
      </c>
      <c r="E7396" s="5">
        <v>18</v>
      </c>
      <c r="F7396" s="5" t="s">
        <v>294</v>
      </c>
      <c r="G7396" s="5" t="s">
        <v>294</v>
      </c>
      <c r="M7396" s="5" t="s">
        <v>3826</v>
      </c>
      <c r="N7396" s="5" t="s">
        <v>294</v>
      </c>
      <c r="P7396" s="5" t="s">
        <v>294</v>
      </c>
      <c r="Q7396" s="5" t="s">
        <v>294</v>
      </c>
      <c r="R7396" s="5" t="s">
        <v>294</v>
      </c>
      <c r="V7396" s="5" t="s">
        <v>19141</v>
      </c>
    </row>
    <row r="7397" spans="1:22" x14ac:dyDescent="0.35">
      <c r="A7397" s="5" t="s">
        <v>19144</v>
      </c>
      <c r="B7397" s="5" t="s">
        <v>19145</v>
      </c>
      <c r="C7397" s="5" t="s">
        <v>19143</v>
      </c>
      <c r="D7397" s="5" t="s">
        <v>20</v>
      </c>
      <c r="E7397" s="5">
        <v>10</v>
      </c>
      <c r="F7397" s="5" t="s">
        <v>294</v>
      </c>
      <c r="G7397" s="5" t="s">
        <v>294</v>
      </c>
      <c r="M7397" s="5" t="s">
        <v>794</v>
      </c>
      <c r="N7397" s="5" t="s">
        <v>294</v>
      </c>
      <c r="P7397" s="5" t="s">
        <v>294</v>
      </c>
      <c r="Q7397" s="5" t="s">
        <v>294</v>
      </c>
      <c r="R7397" s="5" t="s">
        <v>294</v>
      </c>
      <c r="V7397" s="5" t="s">
        <v>19144</v>
      </c>
    </row>
    <row r="7398" spans="1:22" x14ac:dyDescent="0.35">
      <c r="A7398" s="5" t="s">
        <v>19146</v>
      </c>
      <c r="B7398" s="5" t="s">
        <v>19147</v>
      </c>
      <c r="C7398" s="5" t="s">
        <v>19097</v>
      </c>
      <c r="D7398" s="5" t="s">
        <v>20</v>
      </c>
      <c r="E7398" s="5">
        <v>10</v>
      </c>
      <c r="F7398" s="5" t="s">
        <v>294</v>
      </c>
      <c r="G7398" s="5" t="s">
        <v>294</v>
      </c>
      <c r="M7398" s="5" t="s">
        <v>794</v>
      </c>
      <c r="N7398" s="5" t="s">
        <v>294</v>
      </c>
      <c r="P7398" s="5" t="s">
        <v>294</v>
      </c>
      <c r="Q7398" s="5" t="s">
        <v>294</v>
      </c>
      <c r="R7398" s="5" t="s">
        <v>294</v>
      </c>
      <c r="V7398" s="5" t="s">
        <v>19148</v>
      </c>
    </row>
    <row r="7399" spans="1:22" x14ac:dyDescent="0.35">
      <c r="A7399" s="5" t="s">
        <v>19149</v>
      </c>
      <c r="B7399" s="5" t="s">
        <v>19150</v>
      </c>
      <c r="C7399" s="5" t="s">
        <v>19097</v>
      </c>
      <c r="D7399" s="5" t="s">
        <v>20</v>
      </c>
      <c r="E7399" s="5">
        <v>10</v>
      </c>
      <c r="F7399" s="5" t="s">
        <v>294</v>
      </c>
      <c r="G7399" s="5" t="s">
        <v>294</v>
      </c>
      <c r="M7399" s="5" t="s">
        <v>794</v>
      </c>
      <c r="N7399" s="5" t="s">
        <v>294</v>
      </c>
      <c r="P7399" s="5" t="s">
        <v>294</v>
      </c>
      <c r="Q7399" s="5" t="s">
        <v>294</v>
      </c>
      <c r="R7399" s="5" t="s">
        <v>294</v>
      </c>
      <c r="V7399" s="5" t="s">
        <v>19151</v>
      </c>
    </row>
    <row r="7400" spans="1:22" x14ac:dyDescent="0.35">
      <c r="A7400" s="5" t="s">
        <v>19152</v>
      </c>
      <c r="B7400" s="5" t="s">
        <v>19153</v>
      </c>
      <c r="C7400" s="5" t="s">
        <v>19097</v>
      </c>
      <c r="D7400" s="5" t="s">
        <v>20</v>
      </c>
      <c r="E7400" s="5">
        <v>10</v>
      </c>
      <c r="F7400" s="5" t="s">
        <v>294</v>
      </c>
      <c r="G7400" s="5" t="s">
        <v>294</v>
      </c>
      <c r="M7400" s="5" t="s">
        <v>794</v>
      </c>
      <c r="N7400" s="5" t="s">
        <v>294</v>
      </c>
      <c r="P7400" s="5" t="s">
        <v>294</v>
      </c>
      <c r="Q7400" s="5" t="s">
        <v>294</v>
      </c>
      <c r="R7400" s="5" t="s">
        <v>294</v>
      </c>
      <c r="V7400" s="5" t="s">
        <v>19154</v>
      </c>
    </row>
    <row r="7401" spans="1:22" x14ac:dyDescent="0.35">
      <c r="A7401" s="5" t="s">
        <v>19155</v>
      </c>
      <c r="B7401" s="5" t="s">
        <v>19156</v>
      </c>
      <c r="C7401" s="5" t="s">
        <v>19097</v>
      </c>
      <c r="D7401" s="5" t="s">
        <v>16</v>
      </c>
      <c r="E7401" s="5">
        <v>16</v>
      </c>
      <c r="F7401" s="5" t="s">
        <v>294</v>
      </c>
      <c r="G7401" s="5" t="s">
        <v>294</v>
      </c>
      <c r="M7401" s="5" t="s">
        <v>794</v>
      </c>
      <c r="N7401" s="5" t="s">
        <v>294</v>
      </c>
      <c r="P7401" s="5" t="s">
        <v>294</v>
      </c>
      <c r="Q7401" s="5" t="s">
        <v>294</v>
      </c>
      <c r="R7401" s="5" t="s">
        <v>294</v>
      </c>
      <c r="V7401" s="5" t="s">
        <v>19157</v>
      </c>
    </row>
    <row r="7402" spans="1:22" x14ac:dyDescent="0.35">
      <c r="A7402" s="5" t="s">
        <v>19158</v>
      </c>
      <c r="B7402" s="5" t="s">
        <v>9893</v>
      </c>
      <c r="C7402" s="5" t="s">
        <v>5277</v>
      </c>
      <c r="D7402" s="5" t="s">
        <v>22</v>
      </c>
      <c r="E7402" s="5">
        <v>9</v>
      </c>
      <c r="F7402" s="5" t="s">
        <v>294</v>
      </c>
      <c r="G7402" s="5" t="s">
        <v>294</v>
      </c>
      <c r="J7402" s="5" t="s">
        <v>628</v>
      </c>
      <c r="M7402" s="5" t="s">
        <v>794</v>
      </c>
      <c r="N7402" s="5" t="s">
        <v>294</v>
      </c>
      <c r="O7402" s="5" t="s">
        <v>294</v>
      </c>
      <c r="P7402" s="5" t="s">
        <v>294</v>
      </c>
      <c r="Q7402" s="5" t="s">
        <v>294</v>
      </c>
      <c r="R7402" s="5" t="s">
        <v>297</v>
      </c>
    </row>
    <row r="7403" spans="1:22" x14ac:dyDescent="0.35">
      <c r="A7403" s="5" t="s">
        <v>19159</v>
      </c>
      <c r="B7403" s="5" t="s">
        <v>19160</v>
      </c>
      <c r="C7403" s="5" t="s">
        <v>19161</v>
      </c>
      <c r="D7403" s="5" t="s">
        <v>16</v>
      </c>
      <c r="E7403" s="5">
        <v>14</v>
      </c>
      <c r="F7403" s="5" t="s">
        <v>294</v>
      </c>
      <c r="G7403" s="5" t="s">
        <v>294</v>
      </c>
      <c r="M7403" s="5" t="s">
        <v>794</v>
      </c>
      <c r="N7403" s="5" t="s">
        <v>294</v>
      </c>
      <c r="O7403" s="5" t="s">
        <v>294</v>
      </c>
      <c r="P7403" s="5" t="s">
        <v>294</v>
      </c>
      <c r="Q7403" s="5" t="s">
        <v>294</v>
      </c>
      <c r="R7403" s="5" t="s">
        <v>294</v>
      </c>
    </row>
    <row r="7404" spans="1:22" x14ac:dyDescent="0.35">
      <c r="A7404" s="5" t="s">
        <v>19162</v>
      </c>
      <c r="B7404" s="5" t="s">
        <v>19163</v>
      </c>
      <c r="C7404" s="5" t="s">
        <v>19161</v>
      </c>
      <c r="D7404" s="5" t="s">
        <v>16</v>
      </c>
      <c r="E7404" s="5">
        <v>14</v>
      </c>
      <c r="F7404" s="5" t="s">
        <v>294</v>
      </c>
      <c r="G7404" s="5" t="s">
        <v>294</v>
      </c>
      <c r="M7404" s="5" t="s">
        <v>794</v>
      </c>
      <c r="N7404" s="5" t="s">
        <v>294</v>
      </c>
      <c r="O7404" s="5" t="s">
        <v>294</v>
      </c>
      <c r="P7404" s="5" t="s">
        <v>294</v>
      </c>
      <c r="Q7404" s="5" t="s">
        <v>294</v>
      </c>
      <c r="R7404" s="5" t="s">
        <v>294</v>
      </c>
    </row>
    <row r="7405" spans="1:22" x14ac:dyDescent="0.35">
      <c r="A7405" s="5" t="s">
        <v>19164</v>
      </c>
      <c r="B7405" s="5" t="s">
        <v>14214</v>
      </c>
      <c r="C7405" s="5" t="s">
        <v>19161</v>
      </c>
      <c r="D7405" s="5" t="s">
        <v>18</v>
      </c>
      <c r="E7405" s="5">
        <v>5</v>
      </c>
      <c r="F7405" s="5" t="s">
        <v>294</v>
      </c>
      <c r="G7405" s="5" t="s">
        <v>297</v>
      </c>
      <c r="J7405" s="5" t="s">
        <v>3783</v>
      </c>
      <c r="M7405" s="5" t="s">
        <v>794</v>
      </c>
      <c r="N7405" s="5" t="s">
        <v>294</v>
      </c>
      <c r="O7405" s="5" t="s">
        <v>294</v>
      </c>
      <c r="P7405" s="5" t="s">
        <v>294</v>
      </c>
      <c r="Q7405" s="5" t="s">
        <v>294</v>
      </c>
      <c r="R7405" s="5" t="s">
        <v>294</v>
      </c>
    </row>
    <row r="7406" spans="1:22" x14ac:dyDescent="0.35">
      <c r="A7406" s="5" t="s">
        <v>19165</v>
      </c>
      <c r="B7406" s="5" t="s">
        <v>19166</v>
      </c>
      <c r="C7406" s="5" t="s">
        <v>19161</v>
      </c>
      <c r="D7406" s="5" t="s">
        <v>22</v>
      </c>
      <c r="E7406" s="5">
        <v>18</v>
      </c>
      <c r="F7406" s="5" t="s">
        <v>294</v>
      </c>
      <c r="G7406" s="5" t="s">
        <v>294</v>
      </c>
      <c r="J7406" s="5" t="s">
        <v>5277</v>
      </c>
      <c r="M7406" s="5" t="s">
        <v>794</v>
      </c>
      <c r="N7406" s="5" t="s">
        <v>294</v>
      </c>
      <c r="O7406" s="5" t="s">
        <v>294</v>
      </c>
      <c r="P7406" s="5" t="s">
        <v>294</v>
      </c>
      <c r="Q7406" s="5" t="s">
        <v>294</v>
      </c>
      <c r="R7406" s="5" t="s">
        <v>297</v>
      </c>
    </row>
    <row r="7407" spans="1:22" x14ac:dyDescent="0.35">
      <c r="A7407" s="5" t="s">
        <v>19167</v>
      </c>
      <c r="B7407" s="5" t="s">
        <v>4668</v>
      </c>
      <c r="C7407" s="5" t="s">
        <v>19161</v>
      </c>
      <c r="D7407" s="5" t="s">
        <v>22</v>
      </c>
      <c r="E7407" s="5">
        <v>18</v>
      </c>
      <c r="F7407" s="5" t="s">
        <v>294</v>
      </c>
      <c r="G7407" s="5" t="s">
        <v>294</v>
      </c>
      <c r="M7407" s="5" t="s">
        <v>3826</v>
      </c>
      <c r="N7407" s="5" t="s">
        <v>294</v>
      </c>
      <c r="P7407" s="5" t="s">
        <v>294</v>
      </c>
      <c r="Q7407" s="5" t="s">
        <v>294</v>
      </c>
      <c r="R7407" s="5" t="s">
        <v>294</v>
      </c>
    </row>
    <row r="7408" spans="1:22" x14ac:dyDescent="0.35">
      <c r="A7408" s="5" t="s">
        <v>19168</v>
      </c>
      <c r="B7408" s="5" t="s">
        <v>186</v>
      </c>
      <c r="C7408" s="5" t="s">
        <v>5277</v>
      </c>
      <c r="D7408" s="5" t="s">
        <v>20</v>
      </c>
      <c r="E7408" s="5">
        <v>10</v>
      </c>
      <c r="F7408" s="5" t="s">
        <v>294</v>
      </c>
      <c r="G7408" s="5" t="s">
        <v>294</v>
      </c>
      <c r="M7408" s="5" t="s">
        <v>794</v>
      </c>
      <c r="N7408" s="5" t="s">
        <v>294</v>
      </c>
      <c r="O7408" s="5" t="s">
        <v>294</v>
      </c>
      <c r="P7408" s="5" t="s">
        <v>294</v>
      </c>
      <c r="Q7408" s="5" t="s">
        <v>294</v>
      </c>
      <c r="R7408" s="5" t="s">
        <v>294</v>
      </c>
    </row>
    <row r="7409" spans="1:22" x14ac:dyDescent="0.35">
      <c r="A7409" s="5" t="s">
        <v>19169</v>
      </c>
      <c r="B7409" s="5" t="s">
        <v>4668</v>
      </c>
      <c r="C7409" s="5" t="s">
        <v>5277</v>
      </c>
      <c r="D7409" s="5" t="s">
        <v>22</v>
      </c>
      <c r="E7409" s="5">
        <v>18</v>
      </c>
      <c r="F7409" s="5" t="s">
        <v>294</v>
      </c>
      <c r="G7409" s="5" t="s">
        <v>294</v>
      </c>
      <c r="M7409" s="5" t="s">
        <v>3826</v>
      </c>
      <c r="N7409" s="5" t="s">
        <v>294</v>
      </c>
      <c r="P7409" s="5" t="s">
        <v>294</v>
      </c>
      <c r="Q7409" s="5" t="s">
        <v>294</v>
      </c>
      <c r="R7409" s="5" t="s">
        <v>294</v>
      </c>
    </row>
    <row r="7410" spans="1:22" x14ac:dyDescent="0.35">
      <c r="A7410" s="5" t="s">
        <v>19170</v>
      </c>
      <c r="B7410" s="5" t="s">
        <v>3918</v>
      </c>
      <c r="C7410" s="5" t="s">
        <v>5277</v>
      </c>
      <c r="D7410" s="5" t="s">
        <v>28</v>
      </c>
      <c r="E7410" s="5">
        <v>6</v>
      </c>
      <c r="F7410" s="5" t="s">
        <v>294</v>
      </c>
      <c r="G7410" s="5" t="s">
        <v>294</v>
      </c>
      <c r="M7410" s="5" t="s">
        <v>794</v>
      </c>
      <c r="N7410" s="5" t="s">
        <v>294</v>
      </c>
      <c r="O7410" s="5" t="s">
        <v>294</v>
      </c>
      <c r="P7410" s="5" t="s">
        <v>294</v>
      </c>
      <c r="Q7410" s="5" t="s">
        <v>294</v>
      </c>
      <c r="R7410" s="5" t="s">
        <v>294</v>
      </c>
    </row>
    <row r="7411" spans="1:22" x14ac:dyDescent="0.35">
      <c r="A7411" s="5" t="s">
        <v>19171</v>
      </c>
      <c r="B7411" s="5" t="s">
        <v>19172</v>
      </c>
      <c r="C7411" s="5" t="s">
        <v>5277</v>
      </c>
      <c r="D7411" s="5" t="s">
        <v>18</v>
      </c>
      <c r="E7411" s="5">
        <v>20</v>
      </c>
      <c r="F7411" s="5" t="s">
        <v>294</v>
      </c>
      <c r="G7411" s="5" t="s">
        <v>297</v>
      </c>
      <c r="M7411" s="5" t="s">
        <v>794</v>
      </c>
      <c r="N7411" s="5" t="s">
        <v>294</v>
      </c>
      <c r="O7411" s="5" t="s">
        <v>294</v>
      </c>
      <c r="P7411" s="5" t="s">
        <v>294</v>
      </c>
      <c r="Q7411" s="5" t="s">
        <v>294</v>
      </c>
      <c r="R7411" s="5" t="s">
        <v>294</v>
      </c>
    </row>
    <row r="7412" spans="1:22" x14ac:dyDescent="0.35">
      <c r="A7412" s="5" t="s">
        <v>19173</v>
      </c>
      <c r="B7412" s="5" t="s">
        <v>8772</v>
      </c>
      <c r="C7412" s="5" t="s">
        <v>19174</v>
      </c>
      <c r="D7412" s="5" t="s">
        <v>22</v>
      </c>
      <c r="E7412" s="5">
        <v>9</v>
      </c>
      <c r="F7412" s="5" t="s">
        <v>294</v>
      </c>
      <c r="G7412" s="5" t="s">
        <v>294</v>
      </c>
      <c r="J7412" s="5" t="s">
        <v>628</v>
      </c>
      <c r="M7412" s="5" t="s">
        <v>794</v>
      </c>
      <c r="N7412" s="5" t="s">
        <v>294</v>
      </c>
      <c r="O7412" s="5" t="s">
        <v>294</v>
      </c>
      <c r="P7412" s="5" t="s">
        <v>294</v>
      </c>
      <c r="Q7412" s="5" t="s">
        <v>294</v>
      </c>
      <c r="R7412" s="5" t="s">
        <v>297</v>
      </c>
    </row>
    <row r="7413" spans="1:22" x14ac:dyDescent="0.35">
      <c r="A7413" s="5" t="s">
        <v>19175</v>
      </c>
      <c r="B7413" s="5" t="s">
        <v>19176</v>
      </c>
      <c r="C7413" s="5" t="s">
        <v>19174</v>
      </c>
      <c r="D7413" s="5" t="s">
        <v>18</v>
      </c>
      <c r="E7413" s="5">
        <v>20</v>
      </c>
      <c r="F7413" s="5" t="s">
        <v>294</v>
      </c>
      <c r="G7413" s="5" t="s">
        <v>294</v>
      </c>
      <c r="M7413" s="5" t="s">
        <v>794</v>
      </c>
      <c r="N7413" s="5" t="s">
        <v>294</v>
      </c>
      <c r="O7413" s="5" t="s">
        <v>294</v>
      </c>
      <c r="P7413" s="5" t="s">
        <v>294</v>
      </c>
      <c r="Q7413" s="5" t="s">
        <v>294</v>
      </c>
      <c r="R7413" s="5" t="s">
        <v>294</v>
      </c>
    </row>
    <row r="7414" spans="1:22" x14ac:dyDescent="0.35">
      <c r="A7414" s="5" t="s">
        <v>19177</v>
      </c>
      <c r="B7414" s="5" t="s">
        <v>5803</v>
      </c>
      <c r="C7414" s="5" t="s">
        <v>19174</v>
      </c>
      <c r="D7414" s="5" t="s">
        <v>20</v>
      </c>
      <c r="E7414" s="5">
        <v>10</v>
      </c>
      <c r="F7414" s="5" t="s">
        <v>294</v>
      </c>
      <c r="G7414" s="5" t="s">
        <v>294</v>
      </c>
      <c r="M7414" s="5" t="s">
        <v>794</v>
      </c>
      <c r="N7414" s="5" t="s">
        <v>294</v>
      </c>
      <c r="O7414" s="5" t="s">
        <v>294</v>
      </c>
      <c r="P7414" s="5" t="s">
        <v>294</v>
      </c>
      <c r="Q7414" s="5" t="s">
        <v>294</v>
      </c>
      <c r="R7414" s="5" t="s">
        <v>294</v>
      </c>
    </row>
    <row r="7415" spans="1:22" x14ac:dyDescent="0.35">
      <c r="A7415" s="5" t="s">
        <v>19178</v>
      </c>
      <c r="B7415" s="5" t="s">
        <v>19179</v>
      </c>
      <c r="C7415" s="5" t="s">
        <v>19174</v>
      </c>
      <c r="D7415" s="5" t="s">
        <v>22</v>
      </c>
      <c r="E7415" s="5">
        <v>18</v>
      </c>
      <c r="F7415" s="5" t="s">
        <v>294</v>
      </c>
      <c r="G7415" s="5" t="s">
        <v>294</v>
      </c>
      <c r="M7415" s="5" t="s">
        <v>3826</v>
      </c>
      <c r="N7415" s="5" t="s">
        <v>294</v>
      </c>
      <c r="O7415" s="5" t="s">
        <v>294</v>
      </c>
      <c r="P7415" s="5" t="s">
        <v>294</v>
      </c>
      <c r="Q7415" s="5" t="s">
        <v>294</v>
      </c>
      <c r="R7415" s="5" t="s">
        <v>294</v>
      </c>
    </row>
    <row r="7416" spans="1:22" x14ac:dyDescent="0.35">
      <c r="A7416" s="5" t="s">
        <v>19180</v>
      </c>
      <c r="B7416" s="5" t="s">
        <v>8929</v>
      </c>
      <c r="C7416" s="5" t="s">
        <v>19174</v>
      </c>
      <c r="D7416" s="5" t="s">
        <v>20</v>
      </c>
      <c r="E7416" s="5">
        <v>10</v>
      </c>
      <c r="F7416" s="5" t="s">
        <v>294</v>
      </c>
      <c r="G7416" s="5" t="s">
        <v>294</v>
      </c>
      <c r="M7416" s="5" t="s">
        <v>794</v>
      </c>
      <c r="N7416" s="5" t="s">
        <v>294</v>
      </c>
      <c r="O7416" s="5" t="s">
        <v>294</v>
      </c>
      <c r="P7416" s="5" t="s">
        <v>294</v>
      </c>
      <c r="Q7416" s="5" t="s">
        <v>294</v>
      </c>
      <c r="R7416" s="5" t="s">
        <v>294</v>
      </c>
    </row>
    <row r="7417" spans="1:22" x14ac:dyDescent="0.35">
      <c r="A7417" s="5" t="s">
        <v>19181</v>
      </c>
      <c r="B7417" s="5" t="s">
        <v>814</v>
      </c>
      <c r="C7417" s="5" t="s">
        <v>19174</v>
      </c>
      <c r="D7417" s="5" t="s">
        <v>18</v>
      </c>
      <c r="E7417" s="5">
        <v>12</v>
      </c>
      <c r="F7417" s="5" t="s">
        <v>294</v>
      </c>
      <c r="G7417" s="5" t="s">
        <v>297</v>
      </c>
      <c r="M7417" s="5" t="s">
        <v>794</v>
      </c>
      <c r="N7417" s="5" t="s">
        <v>294</v>
      </c>
      <c r="O7417" s="5" t="s">
        <v>294</v>
      </c>
      <c r="P7417" s="5" t="s">
        <v>294</v>
      </c>
      <c r="Q7417" s="5" t="s">
        <v>294</v>
      </c>
      <c r="R7417" s="5" t="s">
        <v>294</v>
      </c>
      <c r="U7417" s="5" t="s">
        <v>19182</v>
      </c>
    </row>
    <row r="7418" spans="1:22" x14ac:dyDescent="0.35">
      <c r="A7418" s="5" t="s">
        <v>2642</v>
      </c>
      <c r="B7418" s="5" t="s">
        <v>2683</v>
      </c>
      <c r="C7418" s="5" t="s">
        <v>19183</v>
      </c>
      <c r="D7418" s="5" t="s">
        <v>18</v>
      </c>
      <c r="E7418" s="5">
        <v>48</v>
      </c>
      <c r="F7418" s="5" t="s">
        <v>294</v>
      </c>
      <c r="G7418" s="5" t="s">
        <v>294</v>
      </c>
      <c r="M7418" s="5" t="s">
        <v>794</v>
      </c>
      <c r="N7418" s="5" t="s">
        <v>294</v>
      </c>
      <c r="O7418" s="5" t="s">
        <v>294</v>
      </c>
      <c r="P7418" s="5" t="s">
        <v>294</v>
      </c>
      <c r="Q7418" s="5" t="s">
        <v>294</v>
      </c>
      <c r="R7418" s="5" t="s">
        <v>294</v>
      </c>
      <c r="V7418" s="5" t="s">
        <v>2642</v>
      </c>
    </row>
    <row r="7419" spans="1:22" x14ac:dyDescent="0.35">
      <c r="A7419" s="5" t="s">
        <v>2644</v>
      </c>
      <c r="B7419" s="5" t="s">
        <v>17535</v>
      </c>
      <c r="C7419" s="5" t="s">
        <v>19183</v>
      </c>
      <c r="D7419" s="5" t="s">
        <v>18</v>
      </c>
      <c r="E7419" s="5">
        <v>48</v>
      </c>
      <c r="F7419" s="5" t="s">
        <v>294</v>
      </c>
      <c r="G7419" s="5" t="s">
        <v>294</v>
      </c>
      <c r="M7419" s="5" t="s">
        <v>794</v>
      </c>
      <c r="N7419" s="5" t="s">
        <v>294</v>
      </c>
      <c r="O7419" s="5" t="s">
        <v>294</v>
      </c>
      <c r="P7419" s="5" t="s">
        <v>294</v>
      </c>
      <c r="Q7419" s="5" t="s">
        <v>294</v>
      </c>
      <c r="R7419" s="5" t="s">
        <v>294</v>
      </c>
      <c r="V7419" s="5" t="s">
        <v>2644</v>
      </c>
    </row>
    <row r="7420" spans="1:22" x14ac:dyDescent="0.35">
      <c r="A7420" s="5" t="s">
        <v>19184</v>
      </c>
      <c r="B7420" s="5" t="s">
        <v>19185</v>
      </c>
      <c r="C7420" s="5" t="s">
        <v>19183</v>
      </c>
      <c r="D7420" s="5" t="s">
        <v>18</v>
      </c>
      <c r="E7420" s="5">
        <v>20</v>
      </c>
      <c r="F7420" s="5" t="s">
        <v>294</v>
      </c>
      <c r="G7420" s="5" t="s">
        <v>294</v>
      </c>
      <c r="M7420" s="5" t="s">
        <v>794</v>
      </c>
      <c r="N7420" s="5" t="s">
        <v>294</v>
      </c>
      <c r="O7420" s="5" t="s">
        <v>294</v>
      </c>
      <c r="P7420" s="5" t="s">
        <v>294</v>
      </c>
      <c r="Q7420" s="5" t="s">
        <v>294</v>
      </c>
      <c r="R7420" s="5" t="s">
        <v>294</v>
      </c>
      <c r="V7420" s="5" t="s">
        <v>19184</v>
      </c>
    </row>
    <row r="7421" spans="1:22" x14ac:dyDescent="0.35">
      <c r="A7421" s="5" t="s">
        <v>2646</v>
      </c>
      <c r="B7421" s="5" t="s">
        <v>2689</v>
      </c>
      <c r="C7421" s="5" t="s">
        <v>19183</v>
      </c>
      <c r="D7421" s="5" t="s">
        <v>18</v>
      </c>
      <c r="E7421" s="5">
        <v>20</v>
      </c>
      <c r="F7421" s="5" t="s">
        <v>294</v>
      </c>
      <c r="G7421" s="5" t="s">
        <v>294</v>
      </c>
      <c r="M7421" s="5" t="s">
        <v>794</v>
      </c>
      <c r="N7421" s="5" t="s">
        <v>294</v>
      </c>
      <c r="O7421" s="5" t="s">
        <v>294</v>
      </c>
      <c r="P7421" s="5" t="s">
        <v>294</v>
      </c>
      <c r="Q7421" s="5" t="s">
        <v>294</v>
      </c>
      <c r="R7421" s="5" t="s">
        <v>294</v>
      </c>
      <c r="V7421" s="5" t="s">
        <v>2646</v>
      </c>
    </row>
    <row r="7422" spans="1:22" x14ac:dyDescent="0.35">
      <c r="A7422" s="5" t="s">
        <v>19186</v>
      </c>
      <c r="B7422" s="5" t="s">
        <v>8334</v>
      </c>
      <c r="C7422" s="5" t="s">
        <v>19183</v>
      </c>
      <c r="D7422" s="5" t="s">
        <v>18</v>
      </c>
      <c r="E7422" s="5">
        <v>100</v>
      </c>
      <c r="F7422" s="5" t="s">
        <v>294</v>
      </c>
      <c r="G7422" s="5" t="s">
        <v>294</v>
      </c>
      <c r="M7422" s="5" t="s">
        <v>794</v>
      </c>
      <c r="N7422" s="5" t="s">
        <v>294</v>
      </c>
      <c r="O7422" s="5" t="s">
        <v>294</v>
      </c>
      <c r="P7422" s="5" t="s">
        <v>294</v>
      </c>
      <c r="Q7422" s="5" t="s">
        <v>294</v>
      </c>
      <c r="R7422" s="5" t="s">
        <v>294</v>
      </c>
      <c r="V7422" s="5" t="s">
        <v>19186</v>
      </c>
    </row>
    <row r="7423" spans="1:22" x14ac:dyDescent="0.35">
      <c r="A7423" s="5" t="s">
        <v>19187</v>
      </c>
      <c r="B7423" s="5" t="s">
        <v>8968</v>
      </c>
      <c r="C7423" s="5" t="s">
        <v>19183</v>
      </c>
      <c r="D7423" s="5" t="s">
        <v>22</v>
      </c>
      <c r="E7423" s="5">
        <v>10</v>
      </c>
      <c r="F7423" s="5" t="s">
        <v>294</v>
      </c>
      <c r="G7423" s="5" t="s">
        <v>294</v>
      </c>
      <c r="J7423" s="5" t="s">
        <v>641</v>
      </c>
      <c r="M7423" s="5" t="s">
        <v>794</v>
      </c>
      <c r="N7423" s="5" t="s">
        <v>294</v>
      </c>
      <c r="O7423" s="5" t="s">
        <v>294</v>
      </c>
      <c r="P7423" s="5" t="s">
        <v>294</v>
      </c>
      <c r="Q7423" s="5" t="s">
        <v>294</v>
      </c>
      <c r="R7423" s="5" t="s">
        <v>297</v>
      </c>
      <c r="V7423" s="5" t="s">
        <v>19187</v>
      </c>
    </row>
    <row r="7424" spans="1:22" x14ac:dyDescent="0.35">
      <c r="A7424" s="5" t="s">
        <v>19188</v>
      </c>
      <c r="B7424" s="5" t="s">
        <v>8404</v>
      </c>
      <c r="C7424" s="5" t="s">
        <v>19183</v>
      </c>
      <c r="D7424" s="5" t="s">
        <v>18</v>
      </c>
      <c r="E7424" s="5">
        <v>100</v>
      </c>
      <c r="F7424" s="5" t="s">
        <v>294</v>
      </c>
      <c r="G7424" s="5" t="s">
        <v>294</v>
      </c>
      <c r="M7424" s="5" t="s">
        <v>794</v>
      </c>
      <c r="N7424" s="5" t="s">
        <v>294</v>
      </c>
      <c r="O7424" s="5" t="s">
        <v>294</v>
      </c>
      <c r="P7424" s="5" t="s">
        <v>294</v>
      </c>
      <c r="Q7424" s="5" t="s">
        <v>294</v>
      </c>
      <c r="R7424" s="5" t="s">
        <v>294</v>
      </c>
      <c r="V7424" s="5" t="s">
        <v>19188</v>
      </c>
    </row>
    <row r="7425" spans="1:22" x14ac:dyDescent="0.35">
      <c r="A7425" s="5" t="s">
        <v>2638</v>
      </c>
      <c r="B7425" s="5" t="s">
        <v>1638</v>
      </c>
      <c r="C7425" s="5" t="s">
        <v>19183</v>
      </c>
      <c r="D7425" s="5" t="s">
        <v>18</v>
      </c>
      <c r="E7425" s="5">
        <v>40</v>
      </c>
      <c r="F7425" s="5" t="s">
        <v>294</v>
      </c>
      <c r="G7425" s="5" t="s">
        <v>294</v>
      </c>
      <c r="M7425" s="5" t="s">
        <v>794</v>
      </c>
      <c r="N7425" s="5" t="s">
        <v>294</v>
      </c>
      <c r="O7425" s="5" t="s">
        <v>294</v>
      </c>
      <c r="P7425" s="5" t="s">
        <v>294</v>
      </c>
      <c r="Q7425" s="5" t="s">
        <v>294</v>
      </c>
      <c r="R7425" s="5" t="s">
        <v>294</v>
      </c>
      <c r="V7425" s="5" t="s">
        <v>2638</v>
      </c>
    </row>
    <row r="7426" spans="1:22" x14ac:dyDescent="0.35">
      <c r="A7426" s="5" t="s">
        <v>19189</v>
      </c>
      <c r="B7426" s="5" t="s">
        <v>4668</v>
      </c>
      <c r="C7426" s="5" t="s">
        <v>19183</v>
      </c>
      <c r="D7426" s="5" t="s">
        <v>22</v>
      </c>
      <c r="E7426" s="5">
        <v>10</v>
      </c>
      <c r="F7426" s="5" t="s">
        <v>294</v>
      </c>
      <c r="G7426" s="5" t="s">
        <v>294</v>
      </c>
      <c r="M7426" s="5" t="s">
        <v>3826</v>
      </c>
      <c r="N7426" s="5" t="s">
        <v>294</v>
      </c>
      <c r="O7426" s="5" t="s">
        <v>294</v>
      </c>
      <c r="P7426" s="5" t="s">
        <v>294</v>
      </c>
      <c r="Q7426" s="5" t="s">
        <v>294</v>
      </c>
      <c r="R7426" s="5" t="s">
        <v>294</v>
      </c>
      <c r="V7426" s="5" t="s">
        <v>19189</v>
      </c>
    </row>
    <row r="7427" spans="1:22" x14ac:dyDescent="0.35">
      <c r="A7427" s="5" t="s">
        <v>2636</v>
      </c>
      <c r="B7427" s="5" t="s">
        <v>1639</v>
      </c>
      <c r="C7427" s="5" t="s">
        <v>19183</v>
      </c>
      <c r="D7427" s="5" t="s">
        <v>18</v>
      </c>
      <c r="E7427" s="5">
        <v>100</v>
      </c>
      <c r="F7427" s="5" t="s">
        <v>294</v>
      </c>
      <c r="G7427" s="5" t="s">
        <v>294</v>
      </c>
      <c r="M7427" s="5" t="s">
        <v>794</v>
      </c>
      <c r="N7427" s="5" t="s">
        <v>294</v>
      </c>
      <c r="O7427" s="5" t="s">
        <v>294</v>
      </c>
      <c r="P7427" s="5" t="s">
        <v>294</v>
      </c>
      <c r="Q7427" s="5" t="s">
        <v>294</v>
      </c>
      <c r="R7427" s="5" t="s">
        <v>294</v>
      </c>
      <c r="V7427" s="5" t="s">
        <v>2636</v>
      </c>
    </row>
    <row r="7428" spans="1:22" x14ac:dyDescent="0.35">
      <c r="A7428" s="5" t="s">
        <v>2640</v>
      </c>
      <c r="B7428" s="5" t="s">
        <v>643</v>
      </c>
      <c r="C7428" s="5" t="s">
        <v>19183</v>
      </c>
      <c r="D7428" s="5" t="s">
        <v>18</v>
      </c>
      <c r="E7428" s="5">
        <v>40</v>
      </c>
      <c r="F7428" s="5" t="s">
        <v>294</v>
      </c>
      <c r="G7428" s="5" t="s">
        <v>294</v>
      </c>
      <c r="M7428" s="5" t="s">
        <v>794</v>
      </c>
      <c r="N7428" s="5" t="s">
        <v>294</v>
      </c>
      <c r="O7428" s="5" t="s">
        <v>294</v>
      </c>
      <c r="P7428" s="5" t="s">
        <v>294</v>
      </c>
      <c r="Q7428" s="5" t="s">
        <v>294</v>
      </c>
      <c r="R7428" s="5" t="s">
        <v>294</v>
      </c>
      <c r="V7428" s="5" t="s">
        <v>2640</v>
      </c>
    </row>
    <row r="7429" spans="1:22" x14ac:dyDescent="0.35">
      <c r="A7429" s="5" t="s">
        <v>2649</v>
      </c>
      <c r="B7429" s="5" t="s">
        <v>87</v>
      </c>
      <c r="C7429" s="5" t="s">
        <v>19183</v>
      </c>
      <c r="D7429" s="5" t="s">
        <v>24</v>
      </c>
      <c r="E7429" s="5">
        <v>12</v>
      </c>
      <c r="F7429" s="5" t="s">
        <v>294</v>
      </c>
      <c r="G7429" s="5" t="s">
        <v>294</v>
      </c>
      <c r="M7429" s="5" t="s">
        <v>794</v>
      </c>
      <c r="N7429" s="5" t="s">
        <v>294</v>
      </c>
      <c r="O7429" s="5" t="s">
        <v>294</v>
      </c>
      <c r="P7429" s="5" t="s">
        <v>294</v>
      </c>
      <c r="Q7429" s="5" t="s">
        <v>294</v>
      </c>
      <c r="R7429" s="5" t="s">
        <v>294</v>
      </c>
      <c r="V7429" s="5" t="s">
        <v>2649</v>
      </c>
    </row>
    <row r="7430" spans="1:22" x14ac:dyDescent="0.35">
      <c r="A7430" s="5" t="s">
        <v>2652</v>
      </c>
      <c r="B7430" s="5" t="s">
        <v>14520</v>
      </c>
      <c r="C7430" s="5" t="s">
        <v>19183</v>
      </c>
      <c r="D7430" s="5" t="s">
        <v>24</v>
      </c>
      <c r="E7430" s="5">
        <v>12</v>
      </c>
      <c r="F7430" s="5" t="s">
        <v>294</v>
      </c>
      <c r="G7430" s="5" t="s">
        <v>294</v>
      </c>
      <c r="M7430" s="5" t="s">
        <v>794</v>
      </c>
      <c r="N7430" s="5" t="s">
        <v>294</v>
      </c>
      <c r="O7430" s="5" t="s">
        <v>294</v>
      </c>
      <c r="P7430" s="5" t="s">
        <v>294</v>
      </c>
      <c r="Q7430" s="5" t="s">
        <v>294</v>
      </c>
      <c r="R7430" s="5" t="s">
        <v>294</v>
      </c>
      <c r="V7430" s="5" t="s">
        <v>2652</v>
      </c>
    </row>
    <row r="7431" spans="1:22" x14ac:dyDescent="0.35">
      <c r="A7431" s="5" t="s">
        <v>19190</v>
      </c>
      <c r="B7431" s="5" t="s">
        <v>14515</v>
      </c>
      <c r="C7431" s="5" t="s">
        <v>19183</v>
      </c>
      <c r="D7431" s="5" t="s">
        <v>18</v>
      </c>
      <c r="E7431" s="5">
        <v>1</v>
      </c>
      <c r="F7431" s="5" t="s">
        <v>294</v>
      </c>
      <c r="G7431" s="5" t="s">
        <v>297</v>
      </c>
      <c r="M7431" s="5" t="s">
        <v>794</v>
      </c>
      <c r="N7431" s="5" t="s">
        <v>294</v>
      </c>
      <c r="O7431" s="5" t="s">
        <v>294</v>
      </c>
      <c r="P7431" s="5" t="s">
        <v>294</v>
      </c>
      <c r="Q7431" s="5" t="s">
        <v>294</v>
      </c>
      <c r="R7431" s="5" t="s">
        <v>294</v>
      </c>
      <c r="U7431" s="5" t="s">
        <v>19191</v>
      </c>
      <c r="V7431" s="5" t="s">
        <v>19190</v>
      </c>
    </row>
    <row r="7432" spans="1:22" x14ac:dyDescent="0.35">
      <c r="A7432" s="5" t="s">
        <v>2651</v>
      </c>
      <c r="B7432" s="5" t="s">
        <v>2698</v>
      </c>
      <c r="C7432" s="5" t="s">
        <v>19183</v>
      </c>
      <c r="D7432" s="5" t="s">
        <v>18</v>
      </c>
      <c r="E7432" s="5">
        <v>1</v>
      </c>
      <c r="F7432" s="5" t="s">
        <v>294</v>
      </c>
      <c r="G7432" s="5" t="s">
        <v>297</v>
      </c>
      <c r="M7432" s="5" t="s">
        <v>794</v>
      </c>
      <c r="N7432" s="5" t="s">
        <v>294</v>
      </c>
      <c r="O7432" s="5" t="s">
        <v>294</v>
      </c>
      <c r="P7432" s="5" t="s">
        <v>294</v>
      </c>
      <c r="Q7432" s="5" t="s">
        <v>294</v>
      </c>
      <c r="R7432" s="5" t="s">
        <v>294</v>
      </c>
      <c r="U7432" s="5" t="s">
        <v>19192</v>
      </c>
      <c r="V7432" s="5" t="s">
        <v>2651</v>
      </c>
    </row>
    <row r="7433" spans="1:22" x14ac:dyDescent="0.35">
      <c r="A7433" s="5" t="s">
        <v>2632</v>
      </c>
      <c r="B7433" s="5" t="s">
        <v>2633</v>
      </c>
      <c r="C7433" s="5" t="s">
        <v>19183</v>
      </c>
      <c r="D7433" s="5" t="s">
        <v>18</v>
      </c>
      <c r="E7433" s="5">
        <v>20</v>
      </c>
      <c r="F7433" s="5" t="s">
        <v>294</v>
      </c>
      <c r="G7433" s="5" t="s">
        <v>294</v>
      </c>
      <c r="M7433" s="5" t="s">
        <v>794</v>
      </c>
      <c r="N7433" s="5" t="s">
        <v>294</v>
      </c>
      <c r="O7433" s="5" t="s">
        <v>294</v>
      </c>
      <c r="P7433" s="5" t="s">
        <v>294</v>
      </c>
      <c r="Q7433" s="5" t="s">
        <v>294</v>
      </c>
      <c r="R7433" s="5" t="s">
        <v>294</v>
      </c>
      <c r="U7433" s="5" t="s">
        <v>19193</v>
      </c>
      <c r="V7433" s="5" t="s">
        <v>2632</v>
      </c>
    </row>
    <row r="7434" spans="1:22" x14ac:dyDescent="0.35">
      <c r="A7434" s="5" t="s">
        <v>2656</v>
      </c>
      <c r="B7434" s="5" t="s">
        <v>227</v>
      </c>
      <c r="C7434" s="5" t="s">
        <v>19183</v>
      </c>
      <c r="D7434" s="5" t="s">
        <v>18</v>
      </c>
      <c r="E7434" s="5">
        <v>20</v>
      </c>
      <c r="F7434" s="5" t="s">
        <v>294</v>
      </c>
      <c r="G7434" s="5" t="s">
        <v>294</v>
      </c>
      <c r="M7434" s="5" t="s">
        <v>794</v>
      </c>
      <c r="N7434" s="5" t="s">
        <v>294</v>
      </c>
      <c r="O7434" s="5" t="s">
        <v>294</v>
      </c>
      <c r="P7434" s="5" t="s">
        <v>294</v>
      </c>
      <c r="Q7434" s="5" t="s">
        <v>294</v>
      </c>
      <c r="R7434" s="5" t="s">
        <v>294</v>
      </c>
      <c r="U7434" s="5" t="s">
        <v>19194</v>
      </c>
      <c r="V7434" s="5" t="s">
        <v>2656</v>
      </c>
    </row>
    <row r="7435" spans="1:22" x14ac:dyDescent="0.35">
      <c r="A7435" s="5" t="s">
        <v>2647</v>
      </c>
      <c r="B7435" s="5" t="s">
        <v>2692</v>
      </c>
      <c r="C7435" s="5" t="s">
        <v>19183</v>
      </c>
      <c r="D7435" s="5" t="s">
        <v>18</v>
      </c>
      <c r="E7435" s="5">
        <v>2</v>
      </c>
      <c r="F7435" s="5" t="s">
        <v>294</v>
      </c>
      <c r="G7435" s="5" t="s">
        <v>294</v>
      </c>
      <c r="J7435" s="5" t="s">
        <v>4586</v>
      </c>
      <c r="M7435" s="5" t="s">
        <v>794</v>
      </c>
      <c r="N7435" s="5" t="s">
        <v>294</v>
      </c>
      <c r="O7435" s="5" t="s">
        <v>294</v>
      </c>
      <c r="P7435" s="5" t="s">
        <v>294</v>
      </c>
      <c r="Q7435" s="5" t="s">
        <v>294</v>
      </c>
      <c r="R7435" s="5" t="s">
        <v>294</v>
      </c>
      <c r="V7435" s="5" t="s">
        <v>2647</v>
      </c>
    </row>
    <row r="7436" spans="1:22" x14ac:dyDescent="0.35">
      <c r="A7436" s="5" t="s">
        <v>19195</v>
      </c>
      <c r="B7436" s="5" t="s">
        <v>19196</v>
      </c>
      <c r="C7436" s="5" t="s">
        <v>19183</v>
      </c>
      <c r="D7436" s="5" t="s">
        <v>18</v>
      </c>
      <c r="E7436" s="5">
        <v>20</v>
      </c>
      <c r="F7436" s="5" t="s">
        <v>294</v>
      </c>
      <c r="G7436" s="5" t="s">
        <v>294</v>
      </c>
      <c r="M7436" s="5" t="s">
        <v>794</v>
      </c>
      <c r="N7436" s="5" t="s">
        <v>294</v>
      </c>
      <c r="O7436" s="5" t="s">
        <v>294</v>
      </c>
      <c r="P7436" s="5" t="s">
        <v>294</v>
      </c>
      <c r="Q7436" s="5" t="s">
        <v>294</v>
      </c>
      <c r="R7436" s="5" t="s">
        <v>294</v>
      </c>
      <c r="V7436" s="5" t="s">
        <v>19195</v>
      </c>
    </row>
    <row r="7437" spans="1:22" x14ac:dyDescent="0.35">
      <c r="A7437" s="5" t="s">
        <v>2648</v>
      </c>
      <c r="B7437" s="5" t="s">
        <v>18883</v>
      </c>
      <c r="C7437" s="5" t="s">
        <v>19183</v>
      </c>
      <c r="D7437" s="5" t="s">
        <v>30</v>
      </c>
      <c r="E7437" s="5">
        <v>10</v>
      </c>
      <c r="F7437" s="5" t="s">
        <v>294</v>
      </c>
      <c r="G7437" s="5" t="s">
        <v>294</v>
      </c>
      <c r="M7437" s="5" t="s">
        <v>794</v>
      </c>
      <c r="N7437" s="5" t="s">
        <v>294</v>
      </c>
      <c r="O7437" s="5" t="s">
        <v>294</v>
      </c>
      <c r="P7437" s="5" t="s">
        <v>294</v>
      </c>
      <c r="Q7437" s="5" t="s">
        <v>294</v>
      </c>
      <c r="R7437" s="5" t="s">
        <v>294</v>
      </c>
      <c r="V7437" s="5" t="s">
        <v>2648</v>
      </c>
    </row>
    <row r="7438" spans="1:22" x14ac:dyDescent="0.35">
      <c r="A7438" s="5" t="s">
        <v>19197</v>
      </c>
      <c r="B7438" s="5" t="s">
        <v>44</v>
      </c>
      <c r="C7438" s="5" t="s">
        <v>411</v>
      </c>
      <c r="D7438" s="5" t="s">
        <v>22</v>
      </c>
      <c r="E7438" s="5">
        <v>9</v>
      </c>
      <c r="F7438" s="5" t="s">
        <v>294</v>
      </c>
      <c r="G7438" s="5" t="s">
        <v>294</v>
      </c>
      <c r="J7438" s="5" t="s">
        <v>628</v>
      </c>
      <c r="M7438" s="5" t="s">
        <v>794</v>
      </c>
      <c r="N7438" s="5" t="s">
        <v>294</v>
      </c>
      <c r="P7438" s="5" t="s">
        <v>294</v>
      </c>
      <c r="R7438" s="5" t="s">
        <v>297</v>
      </c>
      <c r="V7438" s="5" t="s">
        <v>19197</v>
      </c>
    </row>
    <row r="7439" spans="1:22" x14ac:dyDescent="0.35">
      <c r="A7439" s="5" t="s">
        <v>19198</v>
      </c>
      <c r="B7439" s="5" t="s">
        <v>19199</v>
      </c>
      <c r="C7439" s="5" t="s">
        <v>411</v>
      </c>
      <c r="D7439" s="5" t="s">
        <v>22</v>
      </c>
      <c r="E7439" s="5">
        <v>12</v>
      </c>
      <c r="F7439" s="5" t="s">
        <v>294</v>
      </c>
      <c r="G7439" s="5" t="s">
        <v>294</v>
      </c>
      <c r="J7439" s="5" t="s">
        <v>4189</v>
      </c>
      <c r="M7439" s="5" t="s">
        <v>794</v>
      </c>
      <c r="N7439" s="5" t="s">
        <v>294</v>
      </c>
      <c r="P7439" s="5" t="s">
        <v>294</v>
      </c>
      <c r="R7439" s="5" t="s">
        <v>297</v>
      </c>
      <c r="V7439" s="5" t="s">
        <v>19198</v>
      </c>
    </row>
    <row r="7440" spans="1:22" x14ac:dyDescent="0.35">
      <c r="A7440" s="5" t="s">
        <v>19200</v>
      </c>
      <c r="B7440" s="5" t="s">
        <v>18905</v>
      </c>
      <c r="C7440" s="5" t="s">
        <v>411</v>
      </c>
      <c r="D7440" s="5" t="s">
        <v>20</v>
      </c>
      <c r="E7440" s="5">
        <v>10</v>
      </c>
      <c r="F7440" s="5" t="s">
        <v>294</v>
      </c>
      <c r="G7440" s="5" t="s">
        <v>294</v>
      </c>
      <c r="K7440" s="5" t="s">
        <v>294</v>
      </c>
      <c r="M7440" s="5" t="s">
        <v>794</v>
      </c>
      <c r="N7440" s="5" t="s">
        <v>294</v>
      </c>
      <c r="P7440" s="5" t="s">
        <v>294</v>
      </c>
      <c r="Q7440" s="5" t="s">
        <v>294</v>
      </c>
      <c r="R7440" s="5" t="s">
        <v>294</v>
      </c>
      <c r="V7440" s="5" t="s">
        <v>19200</v>
      </c>
    </row>
    <row r="7441" spans="1:22" x14ac:dyDescent="0.35">
      <c r="A7441" s="5" t="s">
        <v>19201</v>
      </c>
      <c r="B7441" s="5" t="s">
        <v>19202</v>
      </c>
      <c r="C7441" s="5" t="s">
        <v>411</v>
      </c>
      <c r="D7441" s="5" t="s">
        <v>18</v>
      </c>
      <c r="E7441" s="5">
        <v>1</v>
      </c>
      <c r="F7441" s="5" t="s">
        <v>294</v>
      </c>
      <c r="G7441" s="5" t="s">
        <v>294</v>
      </c>
      <c r="M7441" s="5" t="s">
        <v>794</v>
      </c>
      <c r="N7441" s="5" t="s">
        <v>294</v>
      </c>
      <c r="P7441" s="5" t="s">
        <v>294</v>
      </c>
      <c r="Q7441" s="5" t="s">
        <v>297</v>
      </c>
      <c r="R7441" s="5" t="s">
        <v>294</v>
      </c>
      <c r="V7441" s="5" t="s">
        <v>19203</v>
      </c>
    </row>
    <row r="7442" spans="1:22" x14ac:dyDescent="0.35">
      <c r="A7442" s="5" t="s">
        <v>19204</v>
      </c>
      <c r="B7442" s="5" t="s">
        <v>19205</v>
      </c>
      <c r="C7442" s="5" t="s">
        <v>411</v>
      </c>
      <c r="D7442" s="5" t="s">
        <v>18</v>
      </c>
      <c r="E7442" s="5">
        <v>1</v>
      </c>
      <c r="F7442" s="5" t="s">
        <v>294</v>
      </c>
      <c r="G7442" s="5" t="s">
        <v>297</v>
      </c>
      <c r="L7442" s="5" t="s">
        <v>19206</v>
      </c>
      <c r="M7442" s="5" t="s">
        <v>794</v>
      </c>
      <c r="N7442" s="5" t="s">
        <v>294</v>
      </c>
      <c r="O7442" s="5" t="s">
        <v>294</v>
      </c>
      <c r="P7442" s="5" t="s">
        <v>294</v>
      </c>
      <c r="Q7442" s="5" t="s">
        <v>294</v>
      </c>
      <c r="R7442" s="5" t="s">
        <v>294</v>
      </c>
      <c r="V7442" s="5" t="s">
        <v>19207</v>
      </c>
    </row>
    <row r="7443" spans="1:22" x14ac:dyDescent="0.35">
      <c r="A7443" s="5" t="s">
        <v>19208</v>
      </c>
      <c r="B7443" s="5" t="s">
        <v>19209</v>
      </c>
      <c r="C7443" s="5" t="s">
        <v>19210</v>
      </c>
      <c r="D7443" s="5" t="s">
        <v>22</v>
      </c>
      <c r="E7443" s="5">
        <v>1</v>
      </c>
      <c r="F7443" s="5" t="s">
        <v>294</v>
      </c>
      <c r="G7443" s="5" t="s">
        <v>294</v>
      </c>
      <c r="M7443" s="5" t="s">
        <v>794</v>
      </c>
      <c r="N7443" s="5" t="s">
        <v>297</v>
      </c>
      <c r="O7443" s="5" t="s">
        <v>297</v>
      </c>
      <c r="P7443" s="5" t="s">
        <v>294</v>
      </c>
      <c r="Q7443" s="5" t="s">
        <v>297</v>
      </c>
      <c r="R7443" s="5" t="s">
        <v>294</v>
      </c>
    </row>
    <row r="7444" spans="1:22" x14ac:dyDescent="0.35">
      <c r="A7444" s="5" t="s">
        <v>19211</v>
      </c>
      <c r="B7444" s="5" t="s">
        <v>19212</v>
      </c>
      <c r="C7444" s="5" t="s">
        <v>411</v>
      </c>
      <c r="D7444" s="5" t="s">
        <v>22</v>
      </c>
      <c r="E7444" s="5">
        <v>18</v>
      </c>
      <c r="F7444" s="5" t="s">
        <v>294</v>
      </c>
      <c r="G7444" s="5" t="s">
        <v>294</v>
      </c>
      <c r="J7444" s="5" t="s">
        <v>19210</v>
      </c>
      <c r="M7444" s="5" t="s">
        <v>794</v>
      </c>
      <c r="N7444" s="5" t="s">
        <v>294</v>
      </c>
      <c r="O7444" s="5" t="s">
        <v>294</v>
      </c>
      <c r="P7444" s="5" t="s">
        <v>294</v>
      </c>
      <c r="Q7444" s="5" t="s">
        <v>294</v>
      </c>
      <c r="R7444" s="5" t="s">
        <v>297</v>
      </c>
    </row>
    <row r="7445" spans="1:22" x14ac:dyDescent="0.35">
      <c r="A7445" s="5" t="s">
        <v>19213</v>
      </c>
      <c r="B7445" s="5" t="s">
        <v>19214</v>
      </c>
      <c r="C7445" s="5" t="s">
        <v>411</v>
      </c>
      <c r="D7445" s="5" t="s">
        <v>20</v>
      </c>
      <c r="E7445" s="5">
        <v>10</v>
      </c>
      <c r="F7445" s="5" t="s">
        <v>294</v>
      </c>
      <c r="G7445" s="5" t="s">
        <v>294</v>
      </c>
      <c r="M7445" s="5" t="s">
        <v>794</v>
      </c>
      <c r="N7445" s="5" t="s">
        <v>294</v>
      </c>
      <c r="P7445" s="5" t="s">
        <v>297</v>
      </c>
      <c r="Q7445" s="5" t="s">
        <v>294</v>
      </c>
      <c r="R7445" s="5" t="s">
        <v>294</v>
      </c>
      <c r="V7445" s="5" t="s">
        <v>19213</v>
      </c>
    </row>
    <row r="7446" spans="1:22" x14ac:dyDescent="0.35">
      <c r="A7446" s="5" t="s">
        <v>19215</v>
      </c>
      <c r="B7446" s="5" t="s">
        <v>19216</v>
      </c>
      <c r="C7446" s="5" t="s">
        <v>19210</v>
      </c>
      <c r="D7446" s="5" t="s">
        <v>18</v>
      </c>
      <c r="E7446" s="5">
        <v>50</v>
      </c>
      <c r="F7446" s="5" t="s">
        <v>294</v>
      </c>
      <c r="G7446" s="5" t="s">
        <v>294</v>
      </c>
      <c r="M7446" s="5" t="s">
        <v>794</v>
      </c>
      <c r="N7446" s="5" t="s">
        <v>297</v>
      </c>
      <c r="O7446" s="5" t="s">
        <v>297</v>
      </c>
      <c r="P7446" s="5" t="s">
        <v>294</v>
      </c>
      <c r="Q7446" s="5" t="s">
        <v>297</v>
      </c>
      <c r="R7446" s="5" t="s">
        <v>294</v>
      </c>
    </row>
    <row r="7447" spans="1:22" x14ac:dyDescent="0.35">
      <c r="A7447" s="5" t="s">
        <v>19217</v>
      </c>
      <c r="B7447" s="5" t="s">
        <v>19218</v>
      </c>
      <c r="C7447" s="5" t="s">
        <v>19210</v>
      </c>
      <c r="D7447" s="5" t="s">
        <v>20</v>
      </c>
      <c r="E7447" s="5">
        <v>10</v>
      </c>
      <c r="F7447" s="5" t="s">
        <v>294</v>
      </c>
      <c r="G7447" s="5" t="s">
        <v>294</v>
      </c>
      <c r="M7447" s="5" t="s">
        <v>794</v>
      </c>
      <c r="N7447" s="5" t="s">
        <v>297</v>
      </c>
      <c r="O7447" s="5" t="s">
        <v>297</v>
      </c>
      <c r="P7447" s="5" t="s">
        <v>294</v>
      </c>
      <c r="Q7447" s="5" t="s">
        <v>297</v>
      </c>
      <c r="R7447" s="5" t="s">
        <v>294</v>
      </c>
    </row>
    <row r="7448" spans="1:22" x14ac:dyDescent="0.35">
      <c r="A7448" s="5" t="s">
        <v>19219</v>
      </c>
      <c r="B7448" s="5" t="s">
        <v>19220</v>
      </c>
      <c r="C7448" s="5" t="s">
        <v>19210</v>
      </c>
      <c r="D7448" s="5" t="s">
        <v>22</v>
      </c>
      <c r="E7448" s="5">
        <v>18</v>
      </c>
      <c r="F7448" s="5" t="s">
        <v>294</v>
      </c>
      <c r="G7448" s="5" t="s">
        <v>294</v>
      </c>
      <c r="H7448" s="5">
        <v>0</v>
      </c>
      <c r="M7448" s="5" t="s">
        <v>794</v>
      </c>
      <c r="N7448" s="5" t="s">
        <v>297</v>
      </c>
      <c r="O7448" s="5" t="s">
        <v>297</v>
      </c>
      <c r="P7448" s="5" t="s">
        <v>294</v>
      </c>
      <c r="Q7448" s="5" t="s">
        <v>297</v>
      </c>
      <c r="R7448" s="5" t="s">
        <v>294</v>
      </c>
    </row>
    <row r="7449" spans="1:22" x14ac:dyDescent="0.35">
      <c r="A7449" s="5" t="s">
        <v>19221</v>
      </c>
      <c r="B7449" s="5" t="s">
        <v>19222</v>
      </c>
      <c r="C7449" s="5" t="s">
        <v>411</v>
      </c>
      <c r="D7449" s="5" t="s">
        <v>4073</v>
      </c>
      <c r="E7449" s="5">
        <v>77</v>
      </c>
      <c r="F7449" s="5" t="s">
        <v>294</v>
      </c>
      <c r="G7449" s="5" t="s">
        <v>294</v>
      </c>
      <c r="M7449" s="5" t="s">
        <v>794</v>
      </c>
      <c r="N7449" s="5" t="s">
        <v>294</v>
      </c>
      <c r="O7449" s="5" t="s">
        <v>294</v>
      </c>
      <c r="P7449" s="5" t="s">
        <v>294</v>
      </c>
      <c r="Q7449" s="5" t="s">
        <v>294</v>
      </c>
      <c r="R7449" s="5" t="s">
        <v>294</v>
      </c>
    </row>
    <row r="7450" spans="1:22" x14ac:dyDescent="0.35">
      <c r="A7450" s="5" t="s">
        <v>19223</v>
      </c>
      <c r="B7450" s="5" t="s">
        <v>19224</v>
      </c>
      <c r="C7450" s="5" t="s">
        <v>19210</v>
      </c>
      <c r="D7450" s="5" t="s">
        <v>22</v>
      </c>
      <c r="E7450" s="5">
        <v>1</v>
      </c>
      <c r="F7450" s="5" t="s">
        <v>294</v>
      </c>
      <c r="G7450" s="5" t="s">
        <v>294</v>
      </c>
      <c r="M7450" s="5" t="s">
        <v>794</v>
      </c>
      <c r="N7450" s="5" t="s">
        <v>297</v>
      </c>
      <c r="O7450" s="5" t="s">
        <v>297</v>
      </c>
      <c r="P7450" s="5" t="s">
        <v>294</v>
      </c>
      <c r="Q7450" s="5" t="s">
        <v>297</v>
      </c>
      <c r="R7450" s="5" t="s">
        <v>294</v>
      </c>
    </row>
    <row r="7451" spans="1:22" x14ac:dyDescent="0.35">
      <c r="A7451" s="5" t="s">
        <v>19225</v>
      </c>
      <c r="B7451" s="5" t="s">
        <v>19226</v>
      </c>
      <c r="C7451" s="5" t="s">
        <v>19210</v>
      </c>
      <c r="D7451" s="5" t="s">
        <v>22</v>
      </c>
      <c r="E7451" s="5">
        <v>1</v>
      </c>
      <c r="F7451" s="5" t="s">
        <v>294</v>
      </c>
      <c r="G7451" s="5" t="s">
        <v>294</v>
      </c>
      <c r="M7451" s="5" t="s">
        <v>794</v>
      </c>
      <c r="N7451" s="5" t="s">
        <v>297</v>
      </c>
      <c r="O7451" s="5" t="s">
        <v>297</v>
      </c>
      <c r="P7451" s="5" t="s">
        <v>294</v>
      </c>
      <c r="Q7451" s="5" t="s">
        <v>297</v>
      </c>
      <c r="R7451" s="5" t="s">
        <v>294</v>
      </c>
    </row>
    <row r="7452" spans="1:22" x14ac:dyDescent="0.35">
      <c r="A7452" s="5" t="s">
        <v>19227</v>
      </c>
      <c r="B7452" s="5" t="s">
        <v>19228</v>
      </c>
      <c r="C7452" s="5" t="s">
        <v>19210</v>
      </c>
      <c r="D7452" s="5" t="s">
        <v>18</v>
      </c>
      <c r="E7452" s="5">
        <v>1</v>
      </c>
      <c r="F7452" s="5" t="s">
        <v>294</v>
      </c>
      <c r="G7452" s="5" t="s">
        <v>294</v>
      </c>
      <c r="M7452" s="5" t="s">
        <v>794</v>
      </c>
      <c r="N7452" s="5" t="s">
        <v>297</v>
      </c>
      <c r="O7452" s="5" t="s">
        <v>297</v>
      </c>
      <c r="P7452" s="5" t="s">
        <v>294</v>
      </c>
      <c r="Q7452" s="5" t="s">
        <v>297</v>
      </c>
      <c r="R7452" s="5" t="s">
        <v>294</v>
      </c>
    </row>
    <row r="7453" spans="1:22" x14ac:dyDescent="0.35">
      <c r="A7453" s="5" t="s">
        <v>19229</v>
      </c>
      <c r="B7453" s="5" t="s">
        <v>19230</v>
      </c>
      <c r="C7453" s="5" t="s">
        <v>19210</v>
      </c>
      <c r="D7453" s="5" t="s">
        <v>22</v>
      </c>
      <c r="E7453" s="5">
        <v>1</v>
      </c>
      <c r="F7453" s="5" t="s">
        <v>294</v>
      </c>
      <c r="G7453" s="5" t="s">
        <v>294</v>
      </c>
      <c r="M7453" s="5" t="s">
        <v>794</v>
      </c>
      <c r="N7453" s="5" t="s">
        <v>297</v>
      </c>
      <c r="O7453" s="5" t="s">
        <v>297</v>
      </c>
      <c r="P7453" s="5" t="s">
        <v>294</v>
      </c>
      <c r="Q7453" s="5" t="s">
        <v>297</v>
      </c>
      <c r="R7453" s="5" t="s">
        <v>294</v>
      </c>
    </row>
    <row r="7454" spans="1:22" x14ac:dyDescent="0.35">
      <c r="A7454" s="5" t="s">
        <v>19231</v>
      </c>
      <c r="B7454" s="5" t="s">
        <v>19232</v>
      </c>
      <c r="C7454" s="5" t="s">
        <v>19210</v>
      </c>
      <c r="D7454" s="5" t="s">
        <v>22</v>
      </c>
      <c r="E7454" s="5">
        <v>1</v>
      </c>
      <c r="F7454" s="5" t="s">
        <v>294</v>
      </c>
      <c r="G7454" s="5" t="s">
        <v>294</v>
      </c>
      <c r="M7454" s="5" t="s">
        <v>794</v>
      </c>
      <c r="N7454" s="5" t="s">
        <v>297</v>
      </c>
      <c r="O7454" s="5" t="s">
        <v>297</v>
      </c>
      <c r="P7454" s="5" t="s">
        <v>294</v>
      </c>
      <c r="Q7454" s="5" t="s">
        <v>297</v>
      </c>
      <c r="R7454" s="5" t="s">
        <v>294</v>
      </c>
    </row>
    <row r="7455" spans="1:22" x14ac:dyDescent="0.35">
      <c r="A7455" s="5" t="s">
        <v>19233</v>
      </c>
      <c r="B7455" s="5" t="s">
        <v>4668</v>
      </c>
      <c r="C7455" s="5" t="s">
        <v>19210</v>
      </c>
      <c r="D7455" s="5" t="s">
        <v>22</v>
      </c>
      <c r="E7455" s="5">
        <v>18</v>
      </c>
      <c r="F7455" s="5" t="s">
        <v>294</v>
      </c>
      <c r="G7455" s="5" t="s">
        <v>294</v>
      </c>
      <c r="M7455" s="5" t="s">
        <v>3826</v>
      </c>
      <c r="N7455" s="5" t="s">
        <v>294</v>
      </c>
      <c r="P7455" s="5" t="s">
        <v>294</v>
      </c>
      <c r="Q7455" s="5" t="s">
        <v>294</v>
      </c>
      <c r="R7455" s="5" t="s">
        <v>294</v>
      </c>
    </row>
    <row r="7456" spans="1:22" x14ac:dyDescent="0.35">
      <c r="A7456" s="5" t="s">
        <v>19234</v>
      </c>
      <c r="B7456" s="5" t="s">
        <v>14253</v>
      </c>
      <c r="C7456" s="5" t="s">
        <v>411</v>
      </c>
      <c r="D7456" s="5" t="s">
        <v>22</v>
      </c>
      <c r="E7456" s="5">
        <v>6</v>
      </c>
      <c r="F7456" s="5" t="s">
        <v>294</v>
      </c>
      <c r="G7456" s="5" t="s">
        <v>294</v>
      </c>
      <c r="M7456" s="5" t="s">
        <v>794</v>
      </c>
      <c r="N7456" s="5" t="s">
        <v>294</v>
      </c>
      <c r="O7456" s="5" t="s">
        <v>294</v>
      </c>
      <c r="P7456" s="5" t="s">
        <v>294</v>
      </c>
      <c r="Q7456" s="5" t="s">
        <v>297</v>
      </c>
      <c r="R7456" s="5" t="s">
        <v>294</v>
      </c>
      <c r="S7456" s="5" t="s">
        <v>2333</v>
      </c>
    </row>
    <row r="7457" spans="1:22" x14ac:dyDescent="0.35">
      <c r="A7457" s="5" t="s">
        <v>19235</v>
      </c>
      <c r="B7457" s="5" t="s">
        <v>14255</v>
      </c>
      <c r="C7457" s="5" t="s">
        <v>411</v>
      </c>
      <c r="D7457" s="5" t="s">
        <v>22</v>
      </c>
      <c r="E7457" s="5">
        <v>6</v>
      </c>
      <c r="F7457" s="5" t="s">
        <v>294</v>
      </c>
      <c r="G7457" s="5" t="s">
        <v>294</v>
      </c>
      <c r="M7457" s="5" t="s">
        <v>794</v>
      </c>
      <c r="N7457" s="5" t="s">
        <v>294</v>
      </c>
      <c r="O7457" s="5" t="s">
        <v>294</v>
      </c>
      <c r="P7457" s="5" t="s">
        <v>294</v>
      </c>
      <c r="Q7457" s="5" t="s">
        <v>297</v>
      </c>
      <c r="R7457" s="5" t="s">
        <v>294</v>
      </c>
      <c r="S7457" s="5" t="s">
        <v>2333</v>
      </c>
    </row>
    <row r="7458" spans="1:22" x14ac:dyDescent="0.35">
      <c r="A7458" s="5" t="s">
        <v>19236</v>
      </c>
      <c r="B7458" s="5" t="s">
        <v>19237</v>
      </c>
      <c r="C7458" s="5" t="s">
        <v>411</v>
      </c>
      <c r="D7458" s="5" t="s">
        <v>18</v>
      </c>
      <c r="E7458" s="5">
        <v>5</v>
      </c>
      <c r="F7458" s="5" t="s">
        <v>294</v>
      </c>
      <c r="G7458" s="5" t="s">
        <v>294</v>
      </c>
      <c r="J7458" s="5" t="s">
        <v>5190</v>
      </c>
      <c r="M7458" s="5" t="s">
        <v>794</v>
      </c>
      <c r="N7458" s="5" t="s">
        <v>294</v>
      </c>
      <c r="P7458" s="5" t="s">
        <v>297</v>
      </c>
      <c r="Q7458" s="5" t="s">
        <v>294</v>
      </c>
      <c r="R7458" s="5" t="s">
        <v>297</v>
      </c>
      <c r="V7458" s="5" t="s">
        <v>19236</v>
      </c>
    </row>
    <row r="7459" spans="1:22" x14ac:dyDescent="0.35">
      <c r="A7459" s="5" t="s">
        <v>19238</v>
      </c>
      <c r="B7459" s="5" t="s">
        <v>14257</v>
      </c>
      <c r="C7459" s="5" t="s">
        <v>411</v>
      </c>
      <c r="D7459" s="5" t="s">
        <v>22</v>
      </c>
      <c r="E7459" s="5">
        <v>6</v>
      </c>
      <c r="F7459" s="5" t="s">
        <v>294</v>
      </c>
      <c r="G7459" s="5" t="s">
        <v>294</v>
      </c>
      <c r="M7459" s="5" t="s">
        <v>794</v>
      </c>
      <c r="N7459" s="5" t="s">
        <v>294</v>
      </c>
      <c r="O7459" s="5" t="s">
        <v>294</v>
      </c>
      <c r="P7459" s="5" t="s">
        <v>294</v>
      </c>
      <c r="Q7459" s="5" t="s">
        <v>297</v>
      </c>
      <c r="R7459" s="5" t="s">
        <v>294</v>
      </c>
      <c r="S7459" s="5" t="s">
        <v>2333</v>
      </c>
    </row>
    <row r="7460" spans="1:22" x14ac:dyDescent="0.35">
      <c r="A7460" s="5" t="s">
        <v>19239</v>
      </c>
      <c r="B7460" s="5" t="s">
        <v>14259</v>
      </c>
      <c r="C7460" s="5" t="s">
        <v>411</v>
      </c>
      <c r="D7460" s="5" t="s">
        <v>18</v>
      </c>
      <c r="E7460" s="5">
        <v>999</v>
      </c>
      <c r="F7460" s="5" t="s">
        <v>294</v>
      </c>
      <c r="G7460" s="5" t="s">
        <v>297</v>
      </c>
      <c r="M7460" s="5" t="s">
        <v>794</v>
      </c>
      <c r="N7460" s="5" t="s">
        <v>294</v>
      </c>
      <c r="O7460" s="5" t="s">
        <v>294</v>
      </c>
      <c r="P7460" s="5" t="s">
        <v>294</v>
      </c>
      <c r="Q7460" s="5" t="s">
        <v>294</v>
      </c>
      <c r="R7460" s="5" t="s">
        <v>294</v>
      </c>
    </row>
    <row r="7461" spans="1:22" x14ac:dyDescent="0.35">
      <c r="A7461" s="5" t="s">
        <v>19240</v>
      </c>
      <c r="B7461" s="5" t="s">
        <v>14261</v>
      </c>
      <c r="C7461" s="5" t="s">
        <v>411</v>
      </c>
      <c r="D7461" s="5" t="s">
        <v>20</v>
      </c>
      <c r="E7461" s="5">
        <v>10</v>
      </c>
      <c r="F7461" s="5" t="s">
        <v>294</v>
      </c>
      <c r="G7461" s="5" t="s">
        <v>294</v>
      </c>
      <c r="M7461" s="5" t="s">
        <v>794</v>
      </c>
      <c r="N7461" s="5" t="s">
        <v>294</v>
      </c>
      <c r="O7461" s="5" t="s">
        <v>294</v>
      </c>
      <c r="P7461" s="5" t="s">
        <v>294</v>
      </c>
      <c r="Q7461" s="5" t="s">
        <v>297</v>
      </c>
      <c r="R7461" s="5" t="s">
        <v>294</v>
      </c>
    </row>
    <row r="7462" spans="1:22" x14ac:dyDescent="0.35">
      <c r="A7462" s="5" t="s">
        <v>19241</v>
      </c>
      <c r="B7462" s="5" t="s">
        <v>14263</v>
      </c>
      <c r="C7462" s="5" t="s">
        <v>411</v>
      </c>
      <c r="D7462" s="5" t="s">
        <v>28</v>
      </c>
      <c r="E7462" s="5">
        <v>10</v>
      </c>
      <c r="F7462" s="5" t="s">
        <v>294</v>
      </c>
      <c r="G7462" s="5" t="s">
        <v>294</v>
      </c>
      <c r="M7462" s="5" t="s">
        <v>794</v>
      </c>
      <c r="N7462" s="5" t="s">
        <v>294</v>
      </c>
      <c r="O7462" s="5" t="s">
        <v>294</v>
      </c>
      <c r="P7462" s="5" t="s">
        <v>294</v>
      </c>
      <c r="Q7462" s="5" t="s">
        <v>297</v>
      </c>
      <c r="R7462" s="5" t="s">
        <v>294</v>
      </c>
    </row>
    <row r="7463" spans="1:22" x14ac:dyDescent="0.35">
      <c r="A7463" s="5" t="s">
        <v>19242</v>
      </c>
      <c r="B7463" s="5" t="s">
        <v>14265</v>
      </c>
      <c r="C7463" s="5" t="s">
        <v>411</v>
      </c>
      <c r="D7463" s="5" t="s">
        <v>20</v>
      </c>
      <c r="E7463" s="5">
        <v>10</v>
      </c>
      <c r="F7463" s="5" t="s">
        <v>294</v>
      </c>
      <c r="G7463" s="5" t="s">
        <v>294</v>
      </c>
      <c r="M7463" s="5" t="s">
        <v>794</v>
      </c>
      <c r="N7463" s="5" t="s">
        <v>294</v>
      </c>
      <c r="O7463" s="5" t="s">
        <v>294</v>
      </c>
      <c r="P7463" s="5" t="s">
        <v>294</v>
      </c>
      <c r="Q7463" s="5" t="s">
        <v>297</v>
      </c>
      <c r="R7463" s="5" t="s">
        <v>294</v>
      </c>
    </row>
    <row r="7464" spans="1:22" x14ac:dyDescent="0.35">
      <c r="A7464" s="5" t="s">
        <v>19243</v>
      </c>
      <c r="B7464" s="5" t="s">
        <v>14267</v>
      </c>
      <c r="C7464" s="5" t="s">
        <v>411</v>
      </c>
      <c r="D7464" s="5" t="s">
        <v>28</v>
      </c>
      <c r="E7464" s="5">
        <v>10</v>
      </c>
      <c r="F7464" s="5" t="s">
        <v>294</v>
      </c>
      <c r="G7464" s="5" t="s">
        <v>294</v>
      </c>
      <c r="M7464" s="5" t="s">
        <v>794</v>
      </c>
      <c r="N7464" s="5" t="s">
        <v>294</v>
      </c>
      <c r="O7464" s="5" t="s">
        <v>294</v>
      </c>
      <c r="P7464" s="5" t="s">
        <v>294</v>
      </c>
      <c r="Q7464" s="5" t="s">
        <v>297</v>
      </c>
      <c r="R7464" s="5" t="s">
        <v>294</v>
      </c>
    </row>
    <row r="7465" spans="1:22" x14ac:dyDescent="0.35">
      <c r="A7465" s="5" t="s">
        <v>19244</v>
      </c>
      <c r="B7465" s="5" t="s">
        <v>14269</v>
      </c>
      <c r="C7465" s="5" t="s">
        <v>411</v>
      </c>
      <c r="D7465" s="5" t="s">
        <v>20</v>
      </c>
      <c r="E7465" s="5">
        <v>10</v>
      </c>
      <c r="F7465" s="5" t="s">
        <v>294</v>
      </c>
      <c r="G7465" s="5" t="s">
        <v>294</v>
      </c>
      <c r="M7465" s="5" t="s">
        <v>794</v>
      </c>
      <c r="N7465" s="5" t="s">
        <v>294</v>
      </c>
      <c r="O7465" s="5" t="s">
        <v>294</v>
      </c>
      <c r="P7465" s="5" t="s">
        <v>294</v>
      </c>
      <c r="Q7465" s="5" t="s">
        <v>297</v>
      </c>
      <c r="R7465" s="5" t="s">
        <v>294</v>
      </c>
    </row>
    <row r="7466" spans="1:22" x14ac:dyDescent="0.35">
      <c r="A7466" s="5" t="s">
        <v>19245</v>
      </c>
      <c r="B7466" s="5" t="s">
        <v>14271</v>
      </c>
      <c r="C7466" s="5" t="s">
        <v>411</v>
      </c>
      <c r="D7466" s="5" t="s">
        <v>28</v>
      </c>
      <c r="E7466" s="5">
        <v>10</v>
      </c>
      <c r="F7466" s="5" t="s">
        <v>294</v>
      </c>
      <c r="G7466" s="5" t="s">
        <v>294</v>
      </c>
      <c r="M7466" s="5" t="s">
        <v>794</v>
      </c>
      <c r="N7466" s="5" t="s">
        <v>294</v>
      </c>
      <c r="O7466" s="5" t="s">
        <v>294</v>
      </c>
      <c r="P7466" s="5" t="s">
        <v>294</v>
      </c>
      <c r="Q7466" s="5" t="s">
        <v>297</v>
      </c>
      <c r="R7466" s="5" t="s">
        <v>294</v>
      </c>
    </row>
    <row r="7467" spans="1:22" x14ac:dyDescent="0.35">
      <c r="A7467" s="5" t="s">
        <v>19246</v>
      </c>
      <c r="B7467" s="5" t="s">
        <v>14273</v>
      </c>
      <c r="C7467" s="5" t="s">
        <v>411</v>
      </c>
      <c r="D7467" s="5" t="s">
        <v>18</v>
      </c>
      <c r="E7467" s="5">
        <v>10</v>
      </c>
      <c r="F7467" s="5" t="s">
        <v>294</v>
      </c>
      <c r="G7467" s="5" t="s">
        <v>297</v>
      </c>
      <c r="M7467" s="5" t="s">
        <v>794</v>
      </c>
      <c r="N7467" s="5" t="s">
        <v>294</v>
      </c>
      <c r="O7467" s="5" t="s">
        <v>294</v>
      </c>
      <c r="P7467" s="5" t="s">
        <v>294</v>
      </c>
      <c r="Q7467" s="5" t="s">
        <v>294</v>
      </c>
      <c r="R7467" s="5" t="s">
        <v>294</v>
      </c>
    </row>
    <row r="7468" spans="1:22" x14ac:dyDescent="0.35">
      <c r="A7468" s="5" t="s">
        <v>19247</v>
      </c>
      <c r="B7468" s="5" t="s">
        <v>14275</v>
      </c>
      <c r="C7468" s="5" t="s">
        <v>411</v>
      </c>
      <c r="D7468" s="5" t="s">
        <v>20</v>
      </c>
      <c r="E7468" s="5">
        <v>10</v>
      </c>
      <c r="F7468" s="5" t="s">
        <v>294</v>
      </c>
      <c r="G7468" s="5" t="s">
        <v>294</v>
      </c>
      <c r="M7468" s="5" t="s">
        <v>794</v>
      </c>
      <c r="N7468" s="5" t="s">
        <v>294</v>
      </c>
      <c r="O7468" s="5" t="s">
        <v>294</v>
      </c>
      <c r="P7468" s="5" t="s">
        <v>294</v>
      </c>
      <c r="Q7468" s="5" t="s">
        <v>297</v>
      </c>
      <c r="R7468" s="5" t="s">
        <v>294</v>
      </c>
    </row>
    <row r="7469" spans="1:22" x14ac:dyDescent="0.35">
      <c r="A7469" s="5" t="s">
        <v>19248</v>
      </c>
      <c r="B7469" s="5" t="s">
        <v>14277</v>
      </c>
      <c r="C7469" s="5" t="s">
        <v>411</v>
      </c>
      <c r="D7469" s="5" t="s">
        <v>28</v>
      </c>
      <c r="E7469" s="5">
        <v>10</v>
      </c>
      <c r="F7469" s="5" t="s">
        <v>294</v>
      </c>
      <c r="G7469" s="5" t="s">
        <v>294</v>
      </c>
      <c r="M7469" s="5" t="s">
        <v>794</v>
      </c>
      <c r="N7469" s="5" t="s">
        <v>294</v>
      </c>
      <c r="O7469" s="5" t="s">
        <v>294</v>
      </c>
      <c r="P7469" s="5" t="s">
        <v>294</v>
      </c>
      <c r="Q7469" s="5" t="s">
        <v>297</v>
      </c>
      <c r="R7469" s="5" t="s">
        <v>294</v>
      </c>
    </row>
    <row r="7470" spans="1:22" x14ac:dyDescent="0.35">
      <c r="A7470" s="5" t="s">
        <v>19249</v>
      </c>
      <c r="B7470" s="5" t="s">
        <v>14279</v>
      </c>
      <c r="C7470" s="5" t="s">
        <v>411</v>
      </c>
      <c r="D7470" s="5" t="s">
        <v>18</v>
      </c>
      <c r="E7470" s="5">
        <v>2</v>
      </c>
      <c r="F7470" s="5" t="s">
        <v>294</v>
      </c>
      <c r="G7470" s="5" t="s">
        <v>297</v>
      </c>
      <c r="M7470" s="5" t="s">
        <v>794</v>
      </c>
      <c r="N7470" s="5" t="s">
        <v>294</v>
      </c>
      <c r="O7470" s="5" t="s">
        <v>294</v>
      </c>
      <c r="P7470" s="5" t="s">
        <v>294</v>
      </c>
      <c r="Q7470" s="5" t="s">
        <v>294</v>
      </c>
      <c r="R7470" s="5" t="s">
        <v>294</v>
      </c>
    </row>
    <row r="7471" spans="1:22" x14ac:dyDescent="0.35">
      <c r="A7471" s="5" t="s">
        <v>19250</v>
      </c>
      <c r="B7471" s="5" t="s">
        <v>14283</v>
      </c>
      <c r="C7471" s="5" t="s">
        <v>411</v>
      </c>
      <c r="D7471" s="5" t="s">
        <v>22</v>
      </c>
      <c r="E7471" s="5">
        <v>6</v>
      </c>
      <c r="F7471" s="5" t="s">
        <v>294</v>
      </c>
      <c r="G7471" s="5" t="s">
        <v>294</v>
      </c>
      <c r="M7471" s="5" t="s">
        <v>794</v>
      </c>
      <c r="N7471" s="5" t="s">
        <v>294</v>
      </c>
      <c r="O7471" s="5" t="s">
        <v>294</v>
      </c>
      <c r="P7471" s="5" t="s">
        <v>294</v>
      </c>
      <c r="Q7471" s="5" t="s">
        <v>297</v>
      </c>
      <c r="R7471" s="5" t="s">
        <v>294</v>
      </c>
      <c r="S7471" s="5" t="s">
        <v>2333</v>
      </c>
    </row>
    <row r="7472" spans="1:22" x14ac:dyDescent="0.35">
      <c r="A7472" s="5" t="s">
        <v>19251</v>
      </c>
      <c r="B7472" s="5" t="s">
        <v>19252</v>
      </c>
      <c r="C7472" s="5" t="s">
        <v>19210</v>
      </c>
      <c r="D7472" s="5" t="s">
        <v>20</v>
      </c>
      <c r="E7472" s="5">
        <v>10</v>
      </c>
      <c r="F7472" s="5" t="s">
        <v>294</v>
      </c>
      <c r="G7472" s="5" t="s">
        <v>294</v>
      </c>
      <c r="M7472" s="5" t="s">
        <v>794</v>
      </c>
      <c r="N7472" s="5" t="s">
        <v>297</v>
      </c>
      <c r="O7472" s="5" t="s">
        <v>297</v>
      </c>
      <c r="P7472" s="5" t="s">
        <v>294</v>
      </c>
      <c r="Q7472" s="5" t="s">
        <v>297</v>
      </c>
      <c r="R7472" s="5" t="s">
        <v>294</v>
      </c>
    </row>
    <row r="7473" spans="1:22" x14ac:dyDescent="0.35">
      <c r="A7473" s="5" t="s">
        <v>19253</v>
      </c>
      <c r="B7473" s="5" t="s">
        <v>19254</v>
      </c>
      <c r="C7473" s="5" t="s">
        <v>19210</v>
      </c>
      <c r="D7473" s="5" t="s">
        <v>20</v>
      </c>
      <c r="E7473" s="5">
        <v>10</v>
      </c>
      <c r="F7473" s="5" t="s">
        <v>294</v>
      </c>
      <c r="G7473" s="5" t="s">
        <v>294</v>
      </c>
      <c r="M7473" s="5" t="s">
        <v>794</v>
      </c>
      <c r="N7473" s="5" t="s">
        <v>297</v>
      </c>
      <c r="O7473" s="5" t="s">
        <v>297</v>
      </c>
      <c r="P7473" s="5" t="s">
        <v>294</v>
      </c>
      <c r="Q7473" s="5" t="s">
        <v>297</v>
      </c>
      <c r="R7473" s="5" t="s">
        <v>294</v>
      </c>
    </row>
    <row r="7474" spans="1:22" x14ac:dyDescent="0.35">
      <c r="A7474" s="5" t="s">
        <v>19255</v>
      </c>
      <c r="B7474" s="5" t="s">
        <v>8162</v>
      </c>
      <c r="C7474" s="5" t="s">
        <v>411</v>
      </c>
      <c r="D7474" s="5" t="s">
        <v>18</v>
      </c>
      <c r="E7474" s="5">
        <v>6</v>
      </c>
      <c r="F7474" s="5" t="s">
        <v>294</v>
      </c>
      <c r="G7474" s="5" t="s">
        <v>294</v>
      </c>
      <c r="J7474" s="5" t="s">
        <v>3723</v>
      </c>
      <c r="M7474" s="5" t="s">
        <v>794</v>
      </c>
      <c r="N7474" s="5" t="s">
        <v>294</v>
      </c>
      <c r="P7474" s="5" t="s">
        <v>294</v>
      </c>
      <c r="R7474" s="5" t="s">
        <v>297</v>
      </c>
      <c r="V7474" s="5" t="s">
        <v>19255</v>
      </c>
    </row>
    <row r="7475" spans="1:22" x14ac:dyDescent="0.35">
      <c r="A7475" s="5" t="s">
        <v>19256</v>
      </c>
      <c r="B7475" s="5" t="s">
        <v>19257</v>
      </c>
      <c r="C7475" s="5" t="s">
        <v>411</v>
      </c>
      <c r="D7475" s="5" t="s">
        <v>22</v>
      </c>
      <c r="E7475" s="5">
        <v>6</v>
      </c>
      <c r="F7475" s="5" t="s">
        <v>294</v>
      </c>
      <c r="G7475" s="5" t="s">
        <v>294</v>
      </c>
      <c r="M7475" s="5" t="s">
        <v>794</v>
      </c>
      <c r="N7475" s="5" t="s">
        <v>297</v>
      </c>
      <c r="O7475" s="5" t="s">
        <v>297</v>
      </c>
      <c r="P7475" s="5" t="s">
        <v>294</v>
      </c>
      <c r="Q7475" s="5" t="s">
        <v>297</v>
      </c>
      <c r="R7475" s="5" t="s">
        <v>294</v>
      </c>
      <c r="V7475" s="5" t="s">
        <v>19256</v>
      </c>
    </row>
    <row r="7476" spans="1:22" x14ac:dyDescent="0.35">
      <c r="A7476" s="5" t="s">
        <v>19258</v>
      </c>
      <c r="B7476" s="5" t="s">
        <v>19259</v>
      </c>
      <c r="C7476" s="5" t="s">
        <v>19210</v>
      </c>
      <c r="D7476" s="5" t="s">
        <v>22</v>
      </c>
      <c r="E7476" s="5">
        <v>2</v>
      </c>
      <c r="F7476" s="5" t="s">
        <v>294</v>
      </c>
      <c r="G7476" s="5" t="s">
        <v>294</v>
      </c>
      <c r="M7476" s="5" t="s">
        <v>794</v>
      </c>
      <c r="N7476" s="5" t="s">
        <v>297</v>
      </c>
      <c r="O7476" s="5" t="s">
        <v>297</v>
      </c>
      <c r="P7476" s="5" t="s">
        <v>294</v>
      </c>
      <c r="Q7476" s="5" t="s">
        <v>297</v>
      </c>
      <c r="R7476" s="5" t="s">
        <v>294</v>
      </c>
    </row>
    <row r="7477" spans="1:22" x14ac:dyDescent="0.35">
      <c r="A7477" s="5" t="s">
        <v>19260</v>
      </c>
      <c r="B7477" s="5" t="s">
        <v>19261</v>
      </c>
      <c r="C7477" s="5" t="s">
        <v>411</v>
      </c>
      <c r="D7477" s="5" t="s">
        <v>18</v>
      </c>
      <c r="E7477" s="5">
        <v>5</v>
      </c>
      <c r="F7477" s="5" t="s">
        <v>294</v>
      </c>
      <c r="G7477" s="5" t="s">
        <v>294</v>
      </c>
      <c r="M7477" s="5" t="s">
        <v>794</v>
      </c>
      <c r="N7477" s="5" t="s">
        <v>294</v>
      </c>
      <c r="P7477" s="5" t="s">
        <v>297</v>
      </c>
      <c r="R7477" s="5" t="s">
        <v>294</v>
      </c>
      <c r="V7477" s="5" t="s">
        <v>19260</v>
      </c>
    </row>
    <row r="7478" spans="1:22" x14ac:dyDescent="0.35">
      <c r="A7478" s="5" t="s">
        <v>19262</v>
      </c>
      <c r="B7478" s="5" t="s">
        <v>19263</v>
      </c>
      <c r="C7478" s="5" t="s">
        <v>411</v>
      </c>
      <c r="D7478" s="5" t="s">
        <v>18</v>
      </c>
      <c r="E7478" s="5">
        <v>10</v>
      </c>
      <c r="F7478" s="5" t="s">
        <v>294</v>
      </c>
      <c r="G7478" s="5" t="s">
        <v>297</v>
      </c>
      <c r="J7478" s="5" t="s">
        <v>12520</v>
      </c>
      <c r="M7478" s="5" t="s">
        <v>794</v>
      </c>
      <c r="N7478" s="5" t="s">
        <v>294</v>
      </c>
      <c r="P7478" s="5" t="s">
        <v>294</v>
      </c>
      <c r="R7478" s="5" t="s">
        <v>294</v>
      </c>
      <c r="V7478" s="5" t="s">
        <v>19262</v>
      </c>
    </row>
    <row r="7479" spans="1:22" x14ac:dyDescent="0.35">
      <c r="A7479" s="5" t="s">
        <v>19264</v>
      </c>
      <c r="B7479" s="5" t="s">
        <v>19265</v>
      </c>
      <c r="C7479" s="5" t="s">
        <v>411</v>
      </c>
      <c r="D7479" s="5" t="s">
        <v>18</v>
      </c>
      <c r="E7479" s="5">
        <v>1</v>
      </c>
      <c r="F7479" s="5" t="s">
        <v>294</v>
      </c>
      <c r="G7479" s="5" t="s">
        <v>297</v>
      </c>
      <c r="L7479" s="5" t="s">
        <v>4399</v>
      </c>
      <c r="M7479" s="5" t="s">
        <v>794</v>
      </c>
      <c r="N7479" s="5" t="s">
        <v>294</v>
      </c>
      <c r="P7479" s="5" t="s">
        <v>297</v>
      </c>
      <c r="R7479" s="5" t="s">
        <v>297</v>
      </c>
      <c r="S7479" s="5" t="s">
        <v>294</v>
      </c>
      <c r="V7479" s="5" t="s">
        <v>19264</v>
      </c>
    </row>
    <row r="7480" spans="1:22" x14ac:dyDescent="0.35">
      <c r="A7480" s="5" t="s">
        <v>19266</v>
      </c>
      <c r="B7480" s="5" t="s">
        <v>13111</v>
      </c>
      <c r="C7480" s="5" t="s">
        <v>19210</v>
      </c>
      <c r="D7480" s="5" t="s">
        <v>18</v>
      </c>
      <c r="E7480" s="5">
        <v>9</v>
      </c>
      <c r="F7480" s="5" t="s">
        <v>294</v>
      </c>
      <c r="G7480" s="5" t="s">
        <v>294</v>
      </c>
      <c r="M7480" s="5" t="s">
        <v>794</v>
      </c>
      <c r="N7480" s="5" t="s">
        <v>294</v>
      </c>
      <c r="O7480" s="5" t="s">
        <v>294</v>
      </c>
      <c r="P7480" s="5" t="s">
        <v>294</v>
      </c>
      <c r="Q7480" s="5" t="s">
        <v>294</v>
      </c>
      <c r="R7480" s="5" t="s">
        <v>294</v>
      </c>
    </row>
    <row r="7481" spans="1:22" x14ac:dyDescent="0.35">
      <c r="A7481" s="5" t="s">
        <v>19267</v>
      </c>
      <c r="B7481" s="5" t="s">
        <v>19268</v>
      </c>
      <c r="C7481" s="5" t="s">
        <v>411</v>
      </c>
      <c r="D7481" s="5" t="s">
        <v>20</v>
      </c>
      <c r="E7481" s="5">
        <v>10</v>
      </c>
      <c r="F7481" s="5" t="s">
        <v>294</v>
      </c>
      <c r="G7481" s="5" t="s">
        <v>294</v>
      </c>
      <c r="M7481" s="5" t="s">
        <v>794</v>
      </c>
      <c r="N7481" s="5" t="s">
        <v>294</v>
      </c>
      <c r="P7481" s="5" t="s">
        <v>294</v>
      </c>
      <c r="R7481" s="5" t="s">
        <v>294</v>
      </c>
      <c r="V7481" s="5" t="s">
        <v>19267</v>
      </c>
    </row>
    <row r="7482" spans="1:22" x14ac:dyDescent="0.35">
      <c r="A7482" s="5" t="s">
        <v>19269</v>
      </c>
      <c r="B7482" s="5" t="s">
        <v>19270</v>
      </c>
      <c r="C7482" s="5" t="s">
        <v>411</v>
      </c>
      <c r="D7482" s="5" t="s">
        <v>20</v>
      </c>
      <c r="E7482" s="5">
        <v>10</v>
      </c>
      <c r="F7482" s="5" t="s">
        <v>294</v>
      </c>
      <c r="G7482" s="5" t="s">
        <v>294</v>
      </c>
      <c r="M7482" s="5" t="s">
        <v>794</v>
      </c>
      <c r="N7482" s="5" t="s">
        <v>294</v>
      </c>
      <c r="P7482" s="5" t="s">
        <v>294</v>
      </c>
      <c r="R7482" s="5" t="s">
        <v>294</v>
      </c>
      <c r="V7482" s="5" t="s">
        <v>19269</v>
      </c>
    </row>
    <row r="7483" spans="1:22" x14ac:dyDescent="0.35">
      <c r="A7483" s="5" t="s">
        <v>19271</v>
      </c>
      <c r="B7483" s="5" t="s">
        <v>19272</v>
      </c>
      <c r="C7483" s="5" t="s">
        <v>411</v>
      </c>
      <c r="D7483" s="5" t="s">
        <v>20</v>
      </c>
      <c r="E7483" s="5">
        <v>10</v>
      </c>
      <c r="F7483" s="5" t="s">
        <v>294</v>
      </c>
      <c r="G7483" s="5" t="s">
        <v>294</v>
      </c>
      <c r="M7483" s="5" t="s">
        <v>794</v>
      </c>
      <c r="N7483" s="5" t="s">
        <v>294</v>
      </c>
      <c r="P7483" s="5" t="s">
        <v>294</v>
      </c>
      <c r="R7483" s="5" t="s">
        <v>294</v>
      </c>
      <c r="V7483" s="5" t="s">
        <v>19271</v>
      </c>
    </row>
    <row r="7484" spans="1:22" x14ac:dyDescent="0.35">
      <c r="A7484" s="5" t="s">
        <v>19273</v>
      </c>
      <c r="B7484" s="5" t="s">
        <v>4226</v>
      </c>
      <c r="C7484" s="5" t="s">
        <v>411</v>
      </c>
      <c r="D7484" s="5" t="s">
        <v>20</v>
      </c>
      <c r="E7484" s="5">
        <v>10</v>
      </c>
      <c r="F7484" s="5" t="s">
        <v>294</v>
      </c>
      <c r="G7484" s="5" t="s">
        <v>294</v>
      </c>
      <c r="M7484" s="5" t="s">
        <v>794</v>
      </c>
      <c r="N7484" s="5" t="s">
        <v>297</v>
      </c>
      <c r="O7484" s="5" t="s">
        <v>297</v>
      </c>
      <c r="P7484" s="5" t="s">
        <v>294</v>
      </c>
      <c r="Q7484" s="5" t="s">
        <v>297</v>
      </c>
      <c r="R7484" s="5" t="s">
        <v>294</v>
      </c>
      <c r="V7484" s="5" t="s">
        <v>19273</v>
      </c>
    </row>
    <row r="7485" spans="1:22" x14ac:dyDescent="0.35">
      <c r="A7485" s="5" t="s">
        <v>19274</v>
      </c>
      <c r="B7485" s="5" t="s">
        <v>19275</v>
      </c>
      <c r="C7485" s="5" t="s">
        <v>411</v>
      </c>
      <c r="D7485" s="5" t="s">
        <v>18</v>
      </c>
      <c r="E7485" s="5">
        <v>1</v>
      </c>
      <c r="F7485" s="5" t="s">
        <v>294</v>
      </c>
      <c r="G7485" s="5" t="s">
        <v>297</v>
      </c>
      <c r="L7485" s="5" t="s">
        <v>4558</v>
      </c>
      <c r="M7485" s="5" t="s">
        <v>794</v>
      </c>
      <c r="N7485" s="5" t="s">
        <v>297</v>
      </c>
      <c r="O7485" s="5" t="s">
        <v>297</v>
      </c>
      <c r="P7485" s="5" t="s">
        <v>294</v>
      </c>
      <c r="Q7485" s="5" t="s">
        <v>297</v>
      </c>
      <c r="R7485" s="5" t="s">
        <v>294</v>
      </c>
      <c r="V7485" s="5" t="s">
        <v>19274</v>
      </c>
    </row>
    <row r="7486" spans="1:22" x14ac:dyDescent="0.35">
      <c r="A7486" s="5" t="s">
        <v>19276</v>
      </c>
      <c r="B7486" s="5" t="s">
        <v>19277</v>
      </c>
      <c r="C7486" s="5" t="s">
        <v>411</v>
      </c>
      <c r="D7486" s="5" t="s">
        <v>18</v>
      </c>
      <c r="E7486" s="5">
        <v>1</v>
      </c>
      <c r="F7486" s="5" t="s">
        <v>294</v>
      </c>
      <c r="G7486" s="5" t="s">
        <v>297</v>
      </c>
      <c r="M7486" s="5" t="s">
        <v>794</v>
      </c>
      <c r="N7486" s="5" t="s">
        <v>297</v>
      </c>
      <c r="O7486" s="5" t="s">
        <v>297</v>
      </c>
      <c r="P7486" s="5" t="s">
        <v>294</v>
      </c>
      <c r="Q7486" s="5" t="s">
        <v>297</v>
      </c>
      <c r="R7486" s="5" t="s">
        <v>294</v>
      </c>
      <c r="V7486" s="5" t="s">
        <v>19278</v>
      </c>
    </row>
    <row r="7487" spans="1:22" x14ac:dyDescent="0.35">
      <c r="A7487" s="5" t="s">
        <v>19279</v>
      </c>
      <c r="B7487" s="5" t="s">
        <v>10212</v>
      </c>
      <c r="C7487" s="5" t="s">
        <v>411</v>
      </c>
      <c r="D7487" s="5" t="s">
        <v>22</v>
      </c>
      <c r="E7487" s="5">
        <v>8</v>
      </c>
      <c r="F7487" s="5" t="s">
        <v>294</v>
      </c>
      <c r="G7487" s="5" t="s">
        <v>294</v>
      </c>
      <c r="J7487" s="5" t="s">
        <v>5174</v>
      </c>
      <c r="M7487" s="5" t="s">
        <v>794</v>
      </c>
      <c r="N7487" s="5" t="s">
        <v>294</v>
      </c>
      <c r="P7487" s="5" t="s">
        <v>294</v>
      </c>
      <c r="R7487" s="5" t="s">
        <v>297</v>
      </c>
      <c r="V7487" s="5" t="s">
        <v>19279</v>
      </c>
    </row>
    <row r="7488" spans="1:22" x14ac:dyDescent="0.35">
      <c r="A7488" s="5" t="s">
        <v>19280</v>
      </c>
      <c r="B7488" s="5" t="s">
        <v>19281</v>
      </c>
      <c r="C7488" s="5" t="s">
        <v>411</v>
      </c>
      <c r="D7488" s="5" t="s">
        <v>18</v>
      </c>
      <c r="E7488" s="5">
        <v>1</v>
      </c>
      <c r="F7488" s="5" t="s">
        <v>294</v>
      </c>
      <c r="G7488" s="5" t="s">
        <v>297</v>
      </c>
      <c r="L7488" s="5" t="s">
        <v>4558</v>
      </c>
      <c r="M7488" s="5" t="s">
        <v>794</v>
      </c>
      <c r="N7488" s="5" t="s">
        <v>297</v>
      </c>
      <c r="O7488" s="5" t="s">
        <v>297</v>
      </c>
      <c r="P7488" s="5" t="s">
        <v>294</v>
      </c>
      <c r="Q7488" s="5" t="s">
        <v>297</v>
      </c>
      <c r="R7488" s="5" t="s">
        <v>294</v>
      </c>
      <c r="V7488" s="5" t="s">
        <v>19280</v>
      </c>
    </row>
    <row r="7489" spans="1:22" x14ac:dyDescent="0.35">
      <c r="A7489" s="5" t="s">
        <v>19282</v>
      </c>
      <c r="B7489" s="5" t="s">
        <v>19283</v>
      </c>
      <c r="C7489" s="5" t="s">
        <v>411</v>
      </c>
      <c r="D7489" s="5" t="s">
        <v>16</v>
      </c>
      <c r="E7489" s="5">
        <v>14</v>
      </c>
      <c r="F7489" s="5" t="s">
        <v>294</v>
      </c>
      <c r="G7489" s="5" t="s">
        <v>294</v>
      </c>
      <c r="M7489" s="5" t="s">
        <v>794</v>
      </c>
      <c r="N7489" s="5" t="s">
        <v>297</v>
      </c>
      <c r="O7489" s="5" t="s">
        <v>297</v>
      </c>
      <c r="P7489" s="5" t="s">
        <v>294</v>
      </c>
      <c r="Q7489" s="5" t="s">
        <v>297</v>
      </c>
      <c r="R7489" s="5" t="s">
        <v>294</v>
      </c>
      <c r="V7489" s="5" t="s">
        <v>19284</v>
      </c>
    </row>
    <row r="7490" spans="1:22" x14ac:dyDescent="0.35">
      <c r="A7490" s="5" t="s">
        <v>19285</v>
      </c>
      <c r="B7490" s="5" t="s">
        <v>19286</v>
      </c>
      <c r="C7490" s="5" t="s">
        <v>411</v>
      </c>
      <c r="D7490" s="5" t="s">
        <v>22</v>
      </c>
      <c r="E7490" s="5">
        <v>18</v>
      </c>
      <c r="F7490" s="5" t="s">
        <v>294</v>
      </c>
      <c r="G7490" s="5" t="s">
        <v>294</v>
      </c>
      <c r="J7490" s="5" t="s">
        <v>19143</v>
      </c>
      <c r="M7490" s="5" t="s">
        <v>794</v>
      </c>
      <c r="N7490" s="5" t="s">
        <v>294</v>
      </c>
      <c r="P7490" s="5" t="s">
        <v>294</v>
      </c>
      <c r="Q7490" s="5" t="s">
        <v>294</v>
      </c>
      <c r="R7490" s="5" t="s">
        <v>297</v>
      </c>
      <c r="V7490" s="5" t="s">
        <v>19285</v>
      </c>
    </row>
    <row r="7491" spans="1:22" x14ac:dyDescent="0.35">
      <c r="A7491" s="5" t="s">
        <v>19287</v>
      </c>
      <c r="B7491" s="5" t="s">
        <v>19288</v>
      </c>
      <c r="C7491" s="5" t="s">
        <v>411</v>
      </c>
      <c r="D7491" s="5" t="s">
        <v>18</v>
      </c>
      <c r="E7491" s="5">
        <v>100</v>
      </c>
      <c r="F7491" s="5" t="s">
        <v>294</v>
      </c>
      <c r="G7491" s="5" t="s">
        <v>294</v>
      </c>
      <c r="K7491" s="5" t="s">
        <v>294</v>
      </c>
      <c r="M7491" s="5" t="s">
        <v>794</v>
      </c>
      <c r="N7491" s="5" t="s">
        <v>294</v>
      </c>
      <c r="P7491" s="5" t="s">
        <v>294</v>
      </c>
      <c r="Q7491" s="5" t="s">
        <v>297</v>
      </c>
      <c r="R7491" s="5" t="s">
        <v>294</v>
      </c>
      <c r="V7491" s="5" t="s">
        <v>19287</v>
      </c>
    </row>
    <row r="7492" spans="1:22" x14ac:dyDescent="0.35">
      <c r="A7492" s="5" t="s">
        <v>19289</v>
      </c>
      <c r="B7492" s="5" t="s">
        <v>19290</v>
      </c>
      <c r="C7492" s="5" t="s">
        <v>411</v>
      </c>
      <c r="D7492" s="5" t="s">
        <v>22</v>
      </c>
      <c r="E7492" s="5">
        <v>5</v>
      </c>
      <c r="F7492" s="5" t="s">
        <v>294</v>
      </c>
      <c r="G7492" s="5" t="s">
        <v>294</v>
      </c>
      <c r="M7492" s="5" t="s">
        <v>794</v>
      </c>
      <c r="N7492" s="5" t="s">
        <v>297</v>
      </c>
      <c r="O7492" s="5" t="s">
        <v>297</v>
      </c>
      <c r="P7492" s="5" t="s">
        <v>294</v>
      </c>
      <c r="Q7492" s="5" t="s">
        <v>297</v>
      </c>
      <c r="R7492" s="5" t="s">
        <v>294</v>
      </c>
      <c r="V7492" s="5" t="s">
        <v>19289</v>
      </c>
    </row>
    <row r="7493" spans="1:22" x14ac:dyDescent="0.35">
      <c r="A7493" s="5" t="s">
        <v>19291</v>
      </c>
      <c r="B7493" s="5" t="s">
        <v>19292</v>
      </c>
      <c r="C7493" s="5" t="s">
        <v>411</v>
      </c>
      <c r="D7493" s="5" t="s">
        <v>16</v>
      </c>
      <c r="E7493" s="5">
        <v>14</v>
      </c>
      <c r="F7493" s="5" t="s">
        <v>294</v>
      </c>
      <c r="G7493" s="5" t="s">
        <v>294</v>
      </c>
      <c r="H7493" s="5">
        <v>0</v>
      </c>
      <c r="M7493" s="5" t="s">
        <v>794</v>
      </c>
      <c r="N7493" s="5" t="s">
        <v>297</v>
      </c>
      <c r="O7493" s="5" t="s">
        <v>297</v>
      </c>
      <c r="P7493" s="5" t="s">
        <v>294</v>
      </c>
      <c r="Q7493" s="5" t="s">
        <v>297</v>
      </c>
      <c r="R7493" s="5" t="s">
        <v>294</v>
      </c>
      <c r="V7493" s="5" t="s">
        <v>19293</v>
      </c>
    </row>
    <row r="7494" spans="1:22" x14ac:dyDescent="0.35">
      <c r="A7494" s="5" t="s">
        <v>19294</v>
      </c>
      <c r="B7494" s="5" t="s">
        <v>19295</v>
      </c>
      <c r="C7494" s="5" t="s">
        <v>411</v>
      </c>
      <c r="D7494" s="5" t="s">
        <v>22</v>
      </c>
      <c r="E7494" s="5">
        <v>9</v>
      </c>
      <c r="F7494" s="5" t="s">
        <v>294</v>
      </c>
      <c r="G7494" s="5" t="s">
        <v>294</v>
      </c>
      <c r="J7494" s="5" t="s">
        <v>641</v>
      </c>
      <c r="M7494" s="5" t="s">
        <v>794</v>
      </c>
      <c r="N7494" s="5" t="s">
        <v>294</v>
      </c>
      <c r="O7494" s="5" t="s">
        <v>294</v>
      </c>
      <c r="P7494" s="5" t="s">
        <v>294</v>
      </c>
      <c r="Q7494" s="5" t="s">
        <v>294</v>
      </c>
      <c r="R7494" s="5" t="s">
        <v>297</v>
      </c>
      <c r="V7494" s="5" t="s">
        <v>19294</v>
      </c>
    </row>
    <row r="7495" spans="1:22" x14ac:dyDescent="0.35">
      <c r="A7495" s="5" t="s">
        <v>701</v>
      </c>
      <c r="B7495" s="5" t="s">
        <v>19296</v>
      </c>
      <c r="C7495" s="5" t="s">
        <v>411</v>
      </c>
      <c r="D7495" s="5" t="s">
        <v>16</v>
      </c>
      <c r="E7495" s="5">
        <v>14</v>
      </c>
      <c r="F7495" s="5" t="s">
        <v>294</v>
      </c>
      <c r="G7495" s="5" t="s">
        <v>294</v>
      </c>
      <c r="H7495" s="5">
        <v>0</v>
      </c>
      <c r="M7495" s="5" t="s">
        <v>794</v>
      </c>
      <c r="N7495" s="5" t="s">
        <v>294</v>
      </c>
      <c r="O7495" s="5" t="s">
        <v>294</v>
      </c>
      <c r="P7495" s="5" t="s">
        <v>294</v>
      </c>
      <c r="Q7495" s="5" t="s">
        <v>294</v>
      </c>
      <c r="R7495" s="5" t="s">
        <v>294</v>
      </c>
      <c r="S7495" s="5" t="s">
        <v>2247</v>
      </c>
      <c r="V7495" s="5" t="s">
        <v>701</v>
      </c>
    </row>
    <row r="7496" spans="1:22" x14ac:dyDescent="0.35">
      <c r="A7496" s="5" t="s">
        <v>19297</v>
      </c>
      <c r="B7496" s="5" t="s">
        <v>19298</v>
      </c>
      <c r="C7496" s="5" t="s">
        <v>411</v>
      </c>
      <c r="D7496" s="5" t="s">
        <v>16</v>
      </c>
      <c r="E7496" s="5">
        <v>14</v>
      </c>
      <c r="F7496" s="5" t="s">
        <v>294</v>
      </c>
      <c r="G7496" s="5" t="s">
        <v>294</v>
      </c>
      <c r="H7496" s="5">
        <v>0</v>
      </c>
      <c r="M7496" s="5" t="s">
        <v>794</v>
      </c>
      <c r="N7496" s="5" t="s">
        <v>297</v>
      </c>
      <c r="O7496" s="5" t="s">
        <v>297</v>
      </c>
      <c r="P7496" s="5" t="s">
        <v>294</v>
      </c>
      <c r="Q7496" s="5" t="s">
        <v>297</v>
      </c>
      <c r="R7496" s="5" t="s">
        <v>294</v>
      </c>
      <c r="V7496" s="5" t="s">
        <v>19299</v>
      </c>
    </row>
    <row r="7497" spans="1:22" x14ac:dyDescent="0.35">
      <c r="A7497" s="5" t="s">
        <v>19300</v>
      </c>
      <c r="B7497" s="5" t="s">
        <v>14720</v>
      </c>
      <c r="C7497" s="5" t="s">
        <v>411</v>
      </c>
      <c r="D7497" s="5" t="s">
        <v>22</v>
      </c>
      <c r="E7497" s="5">
        <v>9</v>
      </c>
      <c r="F7497" s="5" t="s">
        <v>294</v>
      </c>
      <c r="G7497" s="5" t="s">
        <v>294</v>
      </c>
      <c r="K7497" s="5" t="s">
        <v>294</v>
      </c>
      <c r="M7497" s="5" t="s">
        <v>794</v>
      </c>
      <c r="N7497" s="5" t="s">
        <v>294</v>
      </c>
      <c r="O7497" s="5" t="s">
        <v>294</v>
      </c>
      <c r="P7497" s="5" t="s">
        <v>294</v>
      </c>
      <c r="Q7497" s="5" t="s">
        <v>294</v>
      </c>
      <c r="R7497" s="5" t="s">
        <v>297</v>
      </c>
      <c r="V7497" s="5" t="s">
        <v>19300</v>
      </c>
    </row>
    <row r="7498" spans="1:22" x14ac:dyDescent="0.35">
      <c r="A7498" s="5" t="s">
        <v>19301</v>
      </c>
      <c r="B7498" s="5" t="s">
        <v>19302</v>
      </c>
      <c r="C7498" s="5" t="s">
        <v>411</v>
      </c>
      <c r="D7498" s="5" t="s">
        <v>18</v>
      </c>
      <c r="E7498" s="5">
        <v>1</v>
      </c>
      <c r="F7498" s="5" t="s">
        <v>294</v>
      </c>
      <c r="G7498" s="5" t="s">
        <v>297</v>
      </c>
      <c r="L7498" s="5" t="s">
        <v>4399</v>
      </c>
      <c r="M7498" s="5" t="s">
        <v>794</v>
      </c>
      <c r="N7498" s="5" t="s">
        <v>294</v>
      </c>
      <c r="O7498" s="5" t="s">
        <v>294</v>
      </c>
      <c r="P7498" s="5" t="s">
        <v>294</v>
      </c>
      <c r="Q7498" s="5" t="s">
        <v>294</v>
      </c>
      <c r="R7498" s="5" t="s">
        <v>294</v>
      </c>
      <c r="V7498" s="5" t="s">
        <v>19303</v>
      </c>
    </row>
    <row r="7499" spans="1:22" x14ac:dyDescent="0.35">
      <c r="A7499" s="5" t="s">
        <v>19304</v>
      </c>
      <c r="B7499" s="5" t="s">
        <v>19305</v>
      </c>
      <c r="C7499" s="5" t="s">
        <v>411</v>
      </c>
      <c r="D7499" s="5" t="s">
        <v>22</v>
      </c>
      <c r="E7499" s="5">
        <v>8</v>
      </c>
      <c r="F7499" s="5" t="s">
        <v>294</v>
      </c>
      <c r="G7499" s="5" t="s">
        <v>294</v>
      </c>
      <c r="J7499" s="5" t="s">
        <v>5197</v>
      </c>
      <c r="M7499" s="5" t="s">
        <v>794</v>
      </c>
      <c r="N7499" s="5" t="s">
        <v>294</v>
      </c>
      <c r="P7499" s="5" t="s">
        <v>297</v>
      </c>
      <c r="Q7499" s="5" t="s">
        <v>294</v>
      </c>
      <c r="R7499" s="5" t="s">
        <v>294</v>
      </c>
      <c r="V7499" s="5" t="s">
        <v>19304</v>
      </c>
    </row>
    <row r="7500" spans="1:22" x14ac:dyDescent="0.35">
      <c r="A7500" s="5" t="s">
        <v>19306</v>
      </c>
      <c r="B7500" s="5" t="s">
        <v>19307</v>
      </c>
      <c r="C7500" s="5" t="s">
        <v>411</v>
      </c>
      <c r="D7500" s="5" t="s">
        <v>18</v>
      </c>
      <c r="E7500" s="5">
        <v>9</v>
      </c>
      <c r="F7500" s="5" t="s">
        <v>294</v>
      </c>
      <c r="G7500" s="5" t="s">
        <v>294</v>
      </c>
      <c r="M7500" s="5" t="s">
        <v>794</v>
      </c>
      <c r="N7500" s="5" t="s">
        <v>294</v>
      </c>
      <c r="P7500" s="5" t="s">
        <v>294</v>
      </c>
      <c r="Q7500" s="5" t="s">
        <v>294</v>
      </c>
      <c r="R7500" s="5" t="s">
        <v>297</v>
      </c>
      <c r="V7500" s="5" t="s">
        <v>19306</v>
      </c>
    </row>
    <row r="7501" spans="1:22" x14ac:dyDescent="0.35">
      <c r="A7501" s="5" t="s">
        <v>19308</v>
      </c>
      <c r="B7501" s="5" t="s">
        <v>19309</v>
      </c>
      <c r="C7501" s="5" t="s">
        <v>411</v>
      </c>
      <c r="D7501" s="5" t="s">
        <v>22</v>
      </c>
      <c r="E7501" s="5">
        <v>18</v>
      </c>
      <c r="F7501" s="5" t="s">
        <v>294</v>
      </c>
      <c r="G7501" s="5" t="s">
        <v>294</v>
      </c>
      <c r="M7501" s="5" t="s">
        <v>794</v>
      </c>
      <c r="N7501" s="5" t="s">
        <v>294</v>
      </c>
      <c r="O7501" s="5" t="s">
        <v>294</v>
      </c>
      <c r="P7501" s="5" t="s">
        <v>294</v>
      </c>
      <c r="Q7501" s="5" t="s">
        <v>294</v>
      </c>
      <c r="R7501" s="5" t="s">
        <v>297</v>
      </c>
      <c r="V7501" s="5" t="s">
        <v>19310</v>
      </c>
    </row>
    <row r="7502" spans="1:22" x14ac:dyDescent="0.35">
      <c r="A7502" s="5" t="s">
        <v>19311</v>
      </c>
      <c r="B7502" s="5" t="s">
        <v>19312</v>
      </c>
      <c r="C7502" s="5" t="s">
        <v>411</v>
      </c>
      <c r="D7502" s="5" t="s">
        <v>18</v>
      </c>
      <c r="E7502" s="5">
        <v>9</v>
      </c>
      <c r="F7502" s="5" t="s">
        <v>294</v>
      </c>
      <c r="G7502" s="5" t="s">
        <v>294</v>
      </c>
      <c r="M7502" s="5" t="s">
        <v>3826</v>
      </c>
      <c r="N7502" s="5" t="s">
        <v>294</v>
      </c>
      <c r="P7502" s="5" t="s">
        <v>294</v>
      </c>
      <c r="Q7502" s="5" t="s">
        <v>294</v>
      </c>
      <c r="R7502" s="5" t="s">
        <v>294</v>
      </c>
      <c r="V7502" s="5" t="s">
        <v>19311</v>
      </c>
    </row>
    <row r="7503" spans="1:22" x14ac:dyDescent="0.35">
      <c r="A7503" s="5" t="s">
        <v>19313</v>
      </c>
      <c r="B7503" s="5" t="s">
        <v>19314</v>
      </c>
      <c r="C7503" s="5" t="s">
        <v>411</v>
      </c>
      <c r="D7503" s="5" t="s">
        <v>18</v>
      </c>
      <c r="E7503" s="5">
        <v>208</v>
      </c>
      <c r="F7503" s="5" t="s">
        <v>294</v>
      </c>
      <c r="G7503" s="5" t="s">
        <v>294</v>
      </c>
      <c r="M7503" s="5" t="s">
        <v>794</v>
      </c>
      <c r="N7503" s="5" t="s">
        <v>294</v>
      </c>
      <c r="O7503" s="5" t="s">
        <v>294</v>
      </c>
      <c r="P7503" s="5" t="s">
        <v>294</v>
      </c>
      <c r="Q7503" s="5" t="s">
        <v>294</v>
      </c>
      <c r="R7503" s="5" t="s">
        <v>294</v>
      </c>
      <c r="V7503" s="5" t="s">
        <v>19315</v>
      </c>
    </row>
    <row r="7504" spans="1:22" x14ac:dyDescent="0.35">
      <c r="A7504" s="5" t="s">
        <v>19316</v>
      </c>
      <c r="B7504" s="5" t="s">
        <v>19317</v>
      </c>
      <c r="C7504" s="5" t="s">
        <v>411</v>
      </c>
      <c r="D7504" s="5" t="s">
        <v>18</v>
      </c>
      <c r="E7504" s="5">
        <v>15</v>
      </c>
      <c r="F7504" s="5" t="s">
        <v>294</v>
      </c>
      <c r="G7504" s="5" t="s">
        <v>294</v>
      </c>
      <c r="M7504" s="5" t="s">
        <v>794</v>
      </c>
      <c r="N7504" s="5" t="s">
        <v>294</v>
      </c>
      <c r="O7504" s="5" t="s">
        <v>294</v>
      </c>
      <c r="P7504" s="5" t="s">
        <v>294</v>
      </c>
      <c r="Q7504" s="5" t="s">
        <v>294</v>
      </c>
      <c r="R7504" s="5" t="s">
        <v>294</v>
      </c>
      <c r="U7504" s="5" t="s">
        <v>19318</v>
      </c>
      <c r="V7504" s="5" t="s">
        <v>19319</v>
      </c>
    </row>
    <row r="7505" spans="1:22" x14ac:dyDescent="0.35">
      <c r="A7505" s="5" t="s">
        <v>19320</v>
      </c>
      <c r="B7505" s="5" t="s">
        <v>6023</v>
      </c>
      <c r="C7505" s="5" t="s">
        <v>411</v>
      </c>
      <c r="D7505" s="5" t="s">
        <v>20</v>
      </c>
      <c r="E7505" s="5">
        <v>10</v>
      </c>
      <c r="F7505" s="5" t="s">
        <v>294</v>
      </c>
      <c r="G7505" s="5" t="s">
        <v>294</v>
      </c>
      <c r="M7505" s="5" t="s">
        <v>794</v>
      </c>
      <c r="N7505" s="5" t="s">
        <v>294</v>
      </c>
      <c r="P7505" s="5" t="s">
        <v>297</v>
      </c>
      <c r="R7505" s="5" t="s">
        <v>294</v>
      </c>
      <c r="V7505" s="5" t="s">
        <v>19320</v>
      </c>
    </row>
    <row r="7506" spans="1:22" x14ac:dyDescent="0.35">
      <c r="A7506" s="5" t="s">
        <v>19321</v>
      </c>
      <c r="B7506" s="5" t="s">
        <v>426</v>
      </c>
      <c r="C7506" s="5" t="s">
        <v>411</v>
      </c>
      <c r="D7506" s="5" t="s">
        <v>20</v>
      </c>
      <c r="E7506" s="5">
        <v>10</v>
      </c>
      <c r="F7506" s="5" t="s">
        <v>294</v>
      </c>
      <c r="G7506" s="5" t="s">
        <v>294</v>
      </c>
      <c r="M7506" s="5" t="s">
        <v>794</v>
      </c>
      <c r="N7506" s="5" t="s">
        <v>294</v>
      </c>
      <c r="P7506" s="5" t="s">
        <v>294</v>
      </c>
      <c r="Q7506" s="5" t="s">
        <v>294</v>
      </c>
      <c r="R7506" s="5" t="s">
        <v>294</v>
      </c>
      <c r="V7506" s="5" t="s">
        <v>19322</v>
      </c>
    </row>
    <row r="7507" spans="1:22" x14ac:dyDescent="0.35">
      <c r="A7507" s="5" t="s">
        <v>19323</v>
      </c>
      <c r="B7507" s="5" t="s">
        <v>19324</v>
      </c>
      <c r="C7507" s="5" t="s">
        <v>411</v>
      </c>
      <c r="D7507" s="5" t="s">
        <v>18</v>
      </c>
      <c r="E7507" s="5">
        <v>8</v>
      </c>
      <c r="F7507" s="5" t="s">
        <v>294</v>
      </c>
      <c r="G7507" s="5" t="s">
        <v>294</v>
      </c>
      <c r="J7507" s="5" t="s">
        <v>3756</v>
      </c>
      <c r="M7507" s="5" t="s">
        <v>794</v>
      </c>
      <c r="N7507" s="5" t="s">
        <v>294</v>
      </c>
      <c r="P7507" s="5" t="s">
        <v>294</v>
      </c>
      <c r="Q7507" s="5" t="s">
        <v>294</v>
      </c>
      <c r="R7507" s="5" t="s">
        <v>294</v>
      </c>
      <c r="V7507" s="5" t="s">
        <v>19325</v>
      </c>
    </row>
    <row r="7508" spans="1:22" x14ac:dyDescent="0.35">
      <c r="A7508" s="5" t="s">
        <v>19326</v>
      </c>
      <c r="B7508" s="5" t="s">
        <v>19327</v>
      </c>
      <c r="C7508" s="5" t="s">
        <v>411</v>
      </c>
      <c r="D7508" s="5" t="s">
        <v>20</v>
      </c>
      <c r="E7508" s="5">
        <v>10</v>
      </c>
      <c r="F7508" s="5" t="s">
        <v>294</v>
      </c>
      <c r="G7508" s="5" t="s">
        <v>294</v>
      </c>
      <c r="M7508" s="5" t="s">
        <v>794</v>
      </c>
      <c r="N7508" s="5" t="s">
        <v>294</v>
      </c>
      <c r="P7508" s="5" t="s">
        <v>294</v>
      </c>
      <c r="Q7508" s="5" t="s">
        <v>294</v>
      </c>
      <c r="R7508" s="5" t="s">
        <v>294</v>
      </c>
      <c r="V7508" s="5" t="s">
        <v>19328</v>
      </c>
    </row>
    <row r="7509" spans="1:22" x14ac:dyDescent="0.35">
      <c r="A7509" s="5" t="s">
        <v>19329</v>
      </c>
      <c r="B7509" s="5" t="s">
        <v>19330</v>
      </c>
      <c r="C7509" s="5" t="s">
        <v>411</v>
      </c>
      <c r="D7509" s="5" t="s">
        <v>18</v>
      </c>
      <c r="E7509" s="5">
        <v>9</v>
      </c>
      <c r="F7509" s="5" t="s">
        <v>294</v>
      </c>
      <c r="G7509" s="5" t="s">
        <v>297</v>
      </c>
      <c r="M7509" s="5" t="s">
        <v>794</v>
      </c>
      <c r="N7509" s="5" t="s">
        <v>294</v>
      </c>
      <c r="P7509" s="5" t="s">
        <v>294</v>
      </c>
      <c r="R7509" s="5" t="s">
        <v>294</v>
      </c>
      <c r="V7509" s="5" t="s">
        <v>19329</v>
      </c>
    </row>
    <row r="7510" spans="1:22" x14ac:dyDescent="0.35">
      <c r="A7510" s="5" t="s">
        <v>19331</v>
      </c>
      <c r="B7510" s="5" t="s">
        <v>18960</v>
      </c>
      <c r="C7510" s="5" t="s">
        <v>411</v>
      </c>
      <c r="D7510" s="5" t="s">
        <v>22</v>
      </c>
      <c r="E7510" s="5">
        <v>10</v>
      </c>
      <c r="F7510" s="5" t="s">
        <v>294</v>
      </c>
      <c r="G7510" s="5" t="s">
        <v>294</v>
      </c>
      <c r="J7510" s="5" t="s">
        <v>16716</v>
      </c>
      <c r="M7510" s="5" t="s">
        <v>794</v>
      </c>
      <c r="N7510" s="5" t="s">
        <v>294</v>
      </c>
      <c r="P7510" s="5" t="s">
        <v>294</v>
      </c>
      <c r="Q7510" s="5" t="s">
        <v>294</v>
      </c>
      <c r="R7510" s="5" t="s">
        <v>297</v>
      </c>
      <c r="V7510" s="5" t="s">
        <v>19331</v>
      </c>
    </row>
    <row r="7511" spans="1:22" x14ac:dyDescent="0.35">
      <c r="A7511" s="5" t="s">
        <v>19332</v>
      </c>
      <c r="B7511" s="5" t="s">
        <v>9023</v>
      </c>
      <c r="C7511" s="5" t="s">
        <v>411</v>
      </c>
      <c r="D7511" s="5" t="s">
        <v>16</v>
      </c>
      <c r="E7511" s="5">
        <v>12</v>
      </c>
      <c r="F7511" s="5" t="s">
        <v>294</v>
      </c>
      <c r="G7511" s="5" t="s">
        <v>294</v>
      </c>
      <c r="M7511" s="5" t="s">
        <v>794</v>
      </c>
      <c r="N7511" s="5" t="s">
        <v>297</v>
      </c>
      <c r="O7511" s="5" t="s">
        <v>297</v>
      </c>
      <c r="P7511" s="5" t="s">
        <v>294</v>
      </c>
      <c r="Q7511" s="5" t="s">
        <v>297</v>
      </c>
      <c r="R7511" s="5" t="s">
        <v>294</v>
      </c>
      <c r="V7511" s="5" t="s">
        <v>19332</v>
      </c>
    </row>
    <row r="7512" spans="1:22" x14ac:dyDescent="0.35">
      <c r="A7512" s="5" t="s">
        <v>19333</v>
      </c>
      <c r="B7512" s="5" t="s">
        <v>19334</v>
      </c>
      <c r="C7512" s="5" t="s">
        <v>411</v>
      </c>
      <c r="D7512" s="5" t="s">
        <v>20</v>
      </c>
      <c r="E7512" s="5">
        <v>11</v>
      </c>
      <c r="F7512" s="5" t="s">
        <v>294</v>
      </c>
      <c r="G7512" s="5" t="s">
        <v>294</v>
      </c>
      <c r="M7512" s="5" t="s">
        <v>794</v>
      </c>
      <c r="N7512" s="5" t="s">
        <v>297</v>
      </c>
      <c r="O7512" s="5" t="s">
        <v>297</v>
      </c>
      <c r="P7512" s="5" t="s">
        <v>294</v>
      </c>
      <c r="Q7512" s="5" t="s">
        <v>297</v>
      </c>
      <c r="R7512" s="5" t="s">
        <v>294</v>
      </c>
      <c r="V7512" s="5" t="s">
        <v>19333</v>
      </c>
    </row>
    <row r="7513" spans="1:22" x14ac:dyDescent="0.35">
      <c r="A7513" s="5" t="s">
        <v>19335</v>
      </c>
      <c r="B7513" s="5" t="s">
        <v>19336</v>
      </c>
      <c r="C7513" s="5" t="s">
        <v>411</v>
      </c>
      <c r="D7513" s="5" t="s">
        <v>22</v>
      </c>
      <c r="E7513" s="5">
        <v>18</v>
      </c>
      <c r="F7513" s="5" t="s">
        <v>294</v>
      </c>
      <c r="G7513" s="5" t="s">
        <v>294</v>
      </c>
      <c r="M7513" s="5" t="s">
        <v>794</v>
      </c>
      <c r="N7513" s="5" t="s">
        <v>294</v>
      </c>
      <c r="O7513" s="5" t="s">
        <v>294</v>
      </c>
      <c r="P7513" s="5" t="s">
        <v>294</v>
      </c>
      <c r="Q7513" s="5" t="s">
        <v>294</v>
      </c>
      <c r="R7513" s="5" t="s">
        <v>297</v>
      </c>
    </row>
    <row r="7514" spans="1:22" x14ac:dyDescent="0.35">
      <c r="A7514" s="5" t="s">
        <v>19337</v>
      </c>
      <c r="B7514" s="5" t="s">
        <v>19338</v>
      </c>
      <c r="C7514" s="5" t="s">
        <v>411</v>
      </c>
      <c r="D7514" s="5" t="s">
        <v>18</v>
      </c>
      <c r="E7514" s="5">
        <v>1</v>
      </c>
      <c r="F7514" s="5" t="s">
        <v>294</v>
      </c>
      <c r="G7514" s="5" t="s">
        <v>294</v>
      </c>
      <c r="K7514" s="5" t="s">
        <v>294</v>
      </c>
      <c r="M7514" s="5" t="s">
        <v>794</v>
      </c>
      <c r="N7514" s="5" t="s">
        <v>294</v>
      </c>
      <c r="P7514" s="5" t="s">
        <v>294</v>
      </c>
      <c r="R7514" s="5" t="s">
        <v>294</v>
      </c>
      <c r="V7514" s="5" t="s">
        <v>19339</v>
      </c>
    </row>
    <row r="7515" spans="1:22" x14ac:dyDescent="0.35">
      <c r="A7515" s="5" t="s">
        <v>19340</v>
      </c>
      <c r="B7515" s="5" t="s">
        <v>19341</v>
      </c>
      <c r="C7515" s="5" t="s">
        <v>411</v>
      </c>
      <c r="D7515" s="5" t="s">
        <v>18</v>
      </c>
      <c r="E7515" s="5">
        <v>20</v>
      </c>
      <c r="F7515" s="5" t="s">
        <v>294</v>
      </c>
      <c r="G7515" s="5" t="s">
        <v>294</v>
      </c>
      <c r="M7515" s="5" t="s">
        <v>794</v>
      </c>
      <c r="N7515" s="5" t="s">
        <v>294</v>
      </c>
      <c r="O7515" s="5" t="s">
        <v>294</v>
      </c>
      <c r="P7515" s="5" t="s">
        <v>294</v>
      </c>
      <c r="Q7515" s="5" t="s">
        <v>294</v>
      </c>
      <c r="R7515" s="5" t="s">
        <v>294</v>
      </c>
      <c r="V7515" s="5" t="s">
        <v>19342</v>
      </c>
    </row>
    <row r="7516" spans="1:22" x14ac:dyDescent="0.35">
      <c r="A7516" s="5" t="s">
        <v>19343</v>
      </c>
      <c r="B7516" s="5" t="s">
        <v>19344</v>
      </c>
      <c r="C7516" s="5" t="s">
        <v>411</v>
      </c>
      <c r="D7516" s="5" t="s">
        <v>1655</v>
      </c>
      <c r="E7516" s="5">
        <v>77</v>
      </c>
      <c r="F7516" s="5" t="s">
        <v>294</v>
      </c>
      <c r="G7516" s="5" t="s">
        <v>294</v>
      </c>
      <c r="M7516" s="5" t="s">
        <v>794</v>
      </c>
      <c r="N7516" s="5" t="s">
        <v>294</v>
      </c>
      <c r="P7516" s="5" t="s">
        <v>294</v>
      </c>
      <c r="R7516" s="5" t="s">
        <v>294</v>
      </c>
      <c r="V7516" s="5" t="s">
        <v>19343</v>
      </c>
    </row>
    <row r="7517" spans="1:22" x14ac:dyDescent="0.35">
      <c r="A7517" s="5" t="s">
        <v>19345</v>
      </c>
      <c r="B7517" s="5" t="s">
        <v>19346</v>
      </c>
      <c r="C7517" s="5" t="s">
        <v>411</v>
      </c>
      <c r="D7517" s="5" t="s">
        <v>18</v>
      </c>
      <c r="E7517" s="5">
        <v>15</v>
      </c>
      <c r="F7517" s="5" t="s">
        <v>294</v>
      </c>
      <c r="G7517" s="5" t="s">
        <v>294</v>
      </c>
      <c r="J7517" s="5" t="s">
        <v>3762</v>
      </c>
      <c r="K7517" s="5" t="s">
        <v>294</v>
      </c>
      <c r="M7517" s="5" t="s">
        <v>794</v>
      </c>
      <c r="N7517" s="5" t="s">
        <v>294</v>
      </c>
      <c r="O7517" s="5" t="s">
        <v>294</v>
      </c>
      <c r="P7517" s="5" t="s">
        <v>297</v>
      </c>
      <c r="Q7517" s="5" t="s">
        <v>294</v>
      </c>
      <c r="R7517" s="5" t="s">
        <v>297</v>
      </c>
      <c r="V7517" s="5" t="s">
        <v>19347</v>
      </c>
    </row>
    <row r="7518" spans="1:22" x14ac:dyDescent="0.35">
      <c r="A7518" s="5" t="s">
        <v>19348</v>
      </c>
      <c r="B7518" s="5" t="s">
        <v>19349</v>
      </c>
      <c r="C7518" s="5" t="s">
        <v>411</v>
      </c>
      <c r="D7518" s="5" t="s">
        <v>18</v>
      </c>
      <c r="E7518" s="5">
        <v>20</v>
      </c>
      <c r="F7518" s="5" t="s">
        <v>294</v>
      </c>
      <c r="G7518" s="5" t="s">
        <v>294</v>
      </c>
      <c r="M7518" s="5" t="s">
        <v>794</v>
      </c>
      <c r="N7518" s="5" t="s">
        <v>294</v>
      </c>
      <c r="P7518" s="5" t="s">
        <v>297</v>
      </c>
      <c r="R7518" s="5" t="s">
        <v>294</v>
      </c>
      <c r="V7518" s="5" t="s">
        <v>19348</v>
      </c>
    </row>
    <row r="7519" spans="1:22" x14ac:dyDescent="0.35">
      <c r="A7519" s="5" t="s">
        <v>19350</v>
      </c>
      <c r="B7519" s="5" t="s">
        <v>19351</v>
      </c>
      <c r="C7519" s="5" t="s">
        <v>411</v>
      </c>
      <c r="D7519" s="5" t="s">
        <v>18</v>
      </c>
      <c r="E7519" s="5">
        <v>20</v>
      </c>
      <c r="F7519" s="5" t="s">
        <v>294</v>
      </c>
      <c r="G7519" s="5" t="s">
        <v>297</v>
      </c>
      <c r="J7519" s="5" t="s">
        <v>10811</v>
      </c>
      <c r="K7519" s="5" t="s">
        <v>294</v>
      </c>
      <c r="M7519" s="5" t="s">
        <v>794</v>
      </c>
      <c r="N7519" s="5" t="s">
        <v>294</v>
      </c>
      <c r="P7519" s="5" t="s">
        <v>294</v>
      </c>
      <c r="Q7519" s="5" t="s">
        <v>294</v>
      </c>
      <c r="R7519" s="5" t="s">
        <v>294</v>
      </c>
      <c r="V7519" s="5" t="s">
        <v>19352</v>
      </c>
    </row>
    <row r="7520" spans="1:22" x14ac:dyDescent="0.35">
      <c r="A7520" s="5" t="s">
        <v>19353</v>
      </c>
      <c r="B7520" s="5" t="s">
        <v>19354</v>
      </c>
      <c r="C7520" s="5" t="s">
        <v>411</v>
      </c>
      <c r="D7520" s="5" t="s">
        <v>22</v>
      </c>
      <c r="E7520" s="5">
        <v>8</v>
      </c>
      <c r="F7520" s="5" t="s">
        <v>294</v>
      </c>
      <c r="G7520" s="5" t="s">
        <v>294</v>
      </c>
      <c r="J7520" s="5" t="s">
        <v>15053</v>
      </c>
      <c r="M7520" s="5" t="s">
        <v>794</v>
      </c>
      <c r="N7520" s="5" t="s">
        <v>294</v>
      </c>
      <c r="O7520" s="5" t="s">
        <v>294</v>
      </c>
      <c r="P7520" s="5" t="s">
        <v>294</v>
      </c>
      <c r="Q7520" s="5" t="s">
        <v>294</v>
      </c>
      <c r="R7520" s="5" t="s">
        <v>297</v>
      </c>
      <c r="V7520" s="5" t="s">
        <v>19353</v>
      </c>
    </row>
    <row r="7521" spans="1:22" x14ac:dyDescent="0.35">
      <c r="A7521" s="5" t="s">
        <v>19355</v>
      </c>
      <c r="B7521" s="5" t="s">
        <v>19356</v>
      </c>
      <c r="C7521" s="5" t="s">
        <v>411</v>
      </c>
      <c r="D7521" s="5" t="s">
        <v>22</v>
      </c>
      <c r="E7521" s="5">
        <v>8</v>
      </c>
      <c r="F7521" s="5" t="s">
        <v>294</v>
      </c>
      <c r="G7521" s="5" t="s">
        <v>294</v>
      </c>
      <c r="J7521" s="5" t="s">
        <v>8544</v>
      </c>
      <c r="M7521" s="5" t="s">
        <v>794</v>
      </c>
      <c r="N7521" s="5" t="s">
        <v>294</v>
      </c>
      <c r="P7521" s="5" t="s">
        <v>294</v>
      </c>
      <c r="R7521" s="5" t="s">
        <v>297</v>
      </c>
      <c r="V7521" s="5" t="s">
        <v>19357</v>
      </c>
    </row>
    <row r="7522" spans="1:22" x14ac:dyDescent="0.35">
      <c r="A7522" s="5" t="s">
        <v>19358</v>
      </c>
      <c r="B7522" s="5" t="s">
        <v>9652</v>
      </c>
      <c r="C7522" s="5" t="s">
        <v>411</v>
      </c>
      <c r="D7522" s="5" t="s">
        <v>18</v>
      </c>
      <c r="E7522" s="5">
        <v>20</v>
      </c>
      <c r="F7522" s="5" t="s">
        <v>294</v>
      </c>
      <c r="G7522" s="5" t="s">
        <v>297</v>
      </c>
      <c r="M7522" s="5" t="s">
        <v>794</v>
      </c>
      <c r="N7522" s="5" t="s">
        <v>294</v>
      </c>
      <c r="P7522" s="5" t="s">
        <v>297</v>
      </c>
      <c r="Q7522" s="5" t="s">
        <v>294</v>
      </c>
      <c r="R7522" s="5" t="s">
        <v>297</v>
      </c>
      <c r="V7522" s="5" t="s">
        <v>19358</v>
      </c>
    </row>
    <row r="7523" spans="1:22" x14ac:dyDescent="0.35">
      <c r="A7523" s="5" t="s">
        <v>286</v>
      </c>
      <c r="B7523" s="5" t="s">
        <v>19359</v>
      </c>
      <c r="C7523" s="5" t="s">
        <v>411</v>
      </c>
      <c r="D7523" s="5" t="s">
        <v>20</v>
      </c>
      <c r="E7523" s="5">
        <v>10</v>
      </c>
      <c r="F7523" s="5" t="s">
        <v>294</v>
      </c>
      <c r="G7523" s="5" t="s">
        <v>294</v>
      </c>
      <c r="K7523" s="5" t="s">
        <v>19360</v>
      </c>
      <c r="M7523" s="5" t="s">
        <v>794</v>
      </c>
      <c r="N7523" s="5" t="s">
        <v>294</v>
      </c>
      <c r="P7523" s="5" t="s">
        <v>297</v>
      </c>
      <c r="R7523" s="5" t="s">
        <v>294</v>
      </c>
      <c r="V7523" s="5" t="s">
        <v>286</v>
      </c>
    </row>
    <row r="7524" spans="1:22" x14ac:dyDescent="0.35">
      <c r="A7524" s="5" t="s">
        <v>19361</v>
      </c>
      <c r="B7524" s="5" t="s">
        <v>19362</v>
      </c>
      <c r="C7524" s="5" t="s">
        <v>411</v>
      </c>
      <c r="D7524" s="5" t="s">
        <v>18</v>
      </c>
      <c r="E7524" s="5">
        <v>6</v>
      </c>
      <c r="F7524" s="5" t="s">
        <v>294</v>
      </c>
      <c r="G7524" s="5" t="s">
        <v>294</v>
      </c>
      <c r="M7524" s="5" t="s">
        <v>794</v>
      </c>
      <c r="N7524" s="5" t="s">
        <v>294</v>
      </c>
      <c r="P7524" s="5" t="s">
        <v>297</v>
      </c>
      <c r="R7524" s="5" t="s">
        <v>297</v>
      </c>
      <c r="V7524" s="5" t="s">
        <v>19361</v>
      </c>
    </row>
    <row r="7525" spans="1:22" x14ac:dyDescent="0.35">
      <c r="A7525" s="5" t="s">
        <v>19363</v>
      </c>
      <c r="B7525" s="5" t="s">
        <v>19364</v>
      </c>
      <c r="C7525" s="5" t="s">
        <v>411</v>
      </c>
      <c r="D7525" s="5" t="s">
        <v>22</v>
      </c>
      <c r="E7525" s="5">
        <v>4</v>
      </c>
      <c r="F7525" s="5" t="s">
        <v>294</v>
      </c>
      <c r="G7525" s="5" t="s">
        <v>294</v>
      </c>
      <c r="K7525" s="5" t="s">
        <v>294</v>
      </c>
      <c r="M7525" s="5" t="s">
        <v>794</v>
      </c>
      <c r="N7525" s="5" t="s">
        <v>294</v>
      </c>
      <c r="O7525" s="5" t="s">
        <v>294</v>
      </c>
      <c r="P7525" s="5" t="s">
        <v>294</v>
      </c>
      <c r="Q7525" s="5" t="s">
        <v>297</v>
      </c>
      <c r="R7525" s="5" t="s">
        <v>294</v>
      </c>
      <c r="V7525" s="5" t="s">
        <v>19363</v>
      </c>
    </row>
    <row r="7526" spans="1:22" x14ac:dyDescent="0.35">
      <c r="A7526" s="5" t="s">
        <v>19365</v>
      </c>
      <c r="B7526" s="5" t="s">
        <v>19366</v>
      </c>
      <c r="C7526" s="5" t="s">
        <v>411</v>
      </c>
      <c r="D7526" s="5" t="s">
        <v>18</v>
      </c>
      <c r="E7526" s="5">
        <v>4</v>
      </c>
      <c r="F7526" s="5" t="s">
        <v>294</v>
      </c>
      <c r="G7526" s="5" t="s">
        <v>294</v>
      </c>
      <c r="K7526" s="5" t="s">
        <v>19367</v>
      </c>
      <c r="M7526" s="5" t="s">
        <v>794</v>
      </c>
      <c r="N7526" s="5" t="s">
        <v>294</v>
      </c>
      <c r="P7526" s="5" t="s">
        <v>297</v>
      </c>
      <c r="R7526" s="5" t="s">
        <v>294</v>
      </c>
      <c r="V7526" s="5" t="s">
        <v>19365</v>
      </c>
    </row>
    <row r="7527" spans="1:22" x14ac:dyDescent="0.35">
      <c r="A7527" s="5" t="s">
        <v>19368</v>
      </c>
      <c r="B7527" s="5" t="s">
        <v>9658</v>
      </c>
      <c r="C7527" s="5" t="s">
        <v>411</v>
      </c>
      <c r="D7527" s="5" t="s">
        <v>18</v>
      </c>
      <c r="E7527" s="5">
        <v>20</v>
      </c>
      <c r="F7527" s="5" t="s">
        <v>294</v>
      </c>
      <c r="G7527" s="5" t="s">
        <v>297</v>
      </c>
      <c r="M7527" s="5" t="s">
        <v>794</v>
      </c>
      <c r="N7527" s="5" t="s">
        <v>294</v>
      </c>
      <c r="P7527" s="5" t="s">
        <v>294</v>
      </c>
      <c r="Q7527" s="5" t="s">
        <v>294</v>
      </c>
      <c r="R7527" s="5" t="s">
        <v>294</v>
      </c>
      <c r="V7527" s="5" t="s">
        <v>19369</v>
      </c>
    </row>
    <row r="7528" spans="1:22" x14ac:dyDescent="0.35">
      <c r="A7528" s="5" t="s">
        <v>19370</v>
      </c>
      <c r="B7528" s="5" t="s">
        <v>19371</v>
      </c>
      <c r="C7528" s="5" t="s">
        <v>411</v>
      </c>
      <c r="D7528" s="5" t="s">
        <v>22</v>
      </c>
      <c r="E7528" s="5">
        <v>8</v>
      </c>
      <c r="F7528" s="5" t="s">
        <v>294</v>
      </c>
      <c r="G7528" s="5" t="s">
        <v>294</v>
      </c>
      <c r="M7528" s="5" t="s">
        <v>794</v>
      </c>
      <c r="N7528" s="5" t="s">
        <v>294</v>
      </c>
      <c r="P7528" s="5" t="s">
        <v>297</v>
      </c>
      <c r="R7528" s="5" t="s">
        <v>294</v>
      </c>
      <c r="V7528" s="5" t="s">
        <v>19370</v>
      </c>
    </row>
    <row r="7529" spans="1:22" x14ac:dyDescent="0.35">
      <c r="A7529" s="5" t="s">
        <v>19372</v>
      </c>
      <c r="B7529" s="5" t="s">
        <v>19373</v>
      </c>
      <c r="C7529" s="5" t="s">
        <v>411</v>
      </c>
      <c r="D7529" s="5" t="s">
        <v>18</v>
      </c>
      <c r="E7529" s="5">
        <v>20</v>
      </c>
      <c r="F7529" s="5" t="s">
        <v>294</v>
      </c>
      <c r="G7529" s="5" t="s">
        <v>297</v>
      </c>
      <c r="M7529" s="5" t="s">
        <v>794</v>
      </c>
      <c r="N7529" s="5" t="s">
        <v>294</v>
      </c>
      <c r="P7529" s="5" t="s">
        <v>297</v>
      </c>
      <c r="R7529" s="5" t="s">
        <v>294</v>
      </c>
      <c r="V7529" s="5" t="s">
        <v>19372</v>
      </c>
    </row>
    <row r="7530" spans="1:22" x14ac:dyDescent="0.35">
      <c r="A7530" s="5" t="s">
        <v>19374</v>
      </c>
      <c r="B7530" s="5" t="s">
        <v>19375</v>
      </c>
      <c r="C7530" s="5" t="s">
        <v>411</v>
      </c>
      <c r="D7530" s="5" t="s">
        <v>22</v>
      </c>
      <c r="E7530" s="5">
        <v>7</v>
      </c>
      <c r="F7530" s="5" t="s">
        <v>294</v>
      </c>
      <c r="G7530" s="5" t="s">
        <v>294</v>
      </c>
      <c r="J7530" s="5" t="s">
        <v>1816</v>
      </c>
      <c r="M7530" s="5" t="s">
        <v>794</v>
      </c>
      <c r="N7530" s="5" t="s">
        <v>294</v>
      </c>
      <c r="P7530" s="5" t="s">
        <v>294</v>
      </c>
      <c r="R7530" s="5" t="s">
        <v>294</v>
      </c>
      <c r="U7530" s="5" t="s">
        <v>19376</v>
      </c>
      <c r="V7530" s="5" t="s">
        <v>19377</v>
      </c>
    </row>
    <row r="7531" spans="1:22" x14ac:dyDescent="0.35">
      <c r="A7531" s="5" t="s">
        <v>19378</v>
      </c>
      <c r="B7531" s="5" t="s">
        <v>6023</v>
      </c>
      <c r="C7531" s="5" t="s">
        <v>411</v>
      </c>
      <c r="D7531" s="5" t="s">
        <v>20</v>
      </c>
      <c r="E7531" s="5">
        <v>10</v>
      </c>
      <c r="F7531" s="5" t="s">
        <v>294</v>
      </c>
      <c r="G7531" s="5" t="s">
        <v>294</v>
      </c>
      <c r="M7531" s="5" t="s">
        <v>794</v>
      </c>
      <c r="N7531" s="5" t="s">
        <v>294</v>
      </c>
      <c r="P7531" s="5" t="s">
        <v>297</v>
      </c>
      <c r="R7531" s="5" t="s">
        <v>294</v>
      </c>
      <c r="V7531" s="5" t="s">
        <v>19378</v>
      </c>
    </row>
    <row r="7532" spans="1:22" x14ac:dyDescent="0.35">
      <c r="A7532" s="5" t="s">
        <v>19379</v>
      </c>
      <c r="B7532" s="5" t="s">
        <v>19380</v>
      </c>
      <c r="C7532" s="5" t="s">
        <v>411</v>
      </c>
      <c r="D7532" s="5" t="s">
        <v>18</v>
      </c>
      <c r="E7532" s="5">
        <v>1</v>
      </c>
      <c r="F7532" s="5" t="s">
        <v>294</v>
      </c>
      <c r="G7532" s="5" t="s">
        <v>297</v>
      </c>
      <c r="L7532" s="5" t="s">
        <v>4399</v>
      </c>
      <c r="M7532" s="5" t="s">
        <v>794</v>
      </c>
      <c r="N7532" s="5" t="s">
        <v>297</v>
      </c>
      <c r="O7532" s="5" t="s">
        <v>297</v>
      </c>
      <c r="P7532" s="5" t="s">
        <v>294</v>
      </c>
      <c r="Q7532" s="5" t="s">
        <v>297</v>
      </c>
      <c r="R7532" s="5" t="s">
        <v>294</v>
      </c>
      <c r="V7532" s="5" t="s">
        <v>19379</v>
      </c>
    </row>
    <row r="7533" spans="1:22" x14ac:dyDescent="0.35">
      <c r="A7533" s="5" t="s">
        <v>19381</v>
      </c>
      <c r="B7533" s="5" t="s">
        <v>19382</v>
      </c>
      <c r="C7533" s="5" t="s">
        <v>411</v>
      </c>
      <c r="D7533" s="5" t="s">
        <v>22</v>
      </c>
      <c r="E7533" s="5">
        <v>9</v>
      </c>
      <c r="F7533" s="5" t="s">
        <v>294</v>
      </c>
      <c r="G7533" s="5" t="s">
        <v>294</v>
      </c>
      <c r="J7533" s="5" t="s">
        <v>4311</v>
      </c>
      <c r="K7533" s="5" t="s">
        <v>294</v>
      </c>
      <c r="M7533" s="5" t="s">
        <v>794</v>
      </c>
      <c r="N7533" s="5" t="s">
        <v>294</v>
      </c>
      <c r="P7533" s="5" t="s">
        <v>294</v>
      </c>
      <c r="Q7533" s="5" t="s">
        <v>294</v>
      </c>
      <c r="R7533" s="5" t="s">
        <v>294</v>
      </c>
      <c r="V7533" s="5" t="s">
        <v>19383</v>
      </c>
    </row>
    <row r="7534" spans="1:22" x14ac:dyDescent="0.35">
      <c r="A7534" s="5" t="s">
        <v>19384</v>
      </c>
      <c r="B7534" s="5" t="s">
        <v>6023</v>
      </c>
      <c r="C7534" s="5" t="s">
        <v>411</v>
      </c>
      <c r="D7534" s="5" t="s">
        <v>16</v>
      </c>
      <c r="E7534" s="5">
        <v>7</v>
      </c>
      <c r="F7534" s="5" t="s">
        <v>294</v>
      </c>
      <c r="G7534" s="5" t="s">
        <v>294</v>
      </c>
      <c r="M7534" s="5" t="s">
        <v>794</v>
      </c>
      <c r="N7534" s="5" t="s">
        <v>294</v>
      </c>
      <c r="P7534" s="5" t="s">
        <v>297</v>
      </c>
      <c r="R7534" s="5" t="s">
        <v>294</v>
      </c>
      <c r="V7534" s="5" t="s">
        <v>19384</v>
      </c>
    </row>
    <row r="7535" spans="1:22" x14ac:dyDescent="0.35">
      <c r="A7535" s="5" t="s">
        <v>19385</v>
      </c>
      <c r="B7535" s="5" t="s">
        <v>19386</v>
      </c>
      <c r="C7535" s="5" t="s">
        <v>411</v>
      </c>
      <c r="D7535" s="5" t="s">
        <v>22</v>
      </c>
      <c r="E7535" s="5">
        <v>8</v>
      </c>
      <c r="F7535" s="5" t="s">
        <v>294</v>
      </c>
      <c r="G7535" s="5" t="s">
        <v>294</v>
      </c>
      <c r="J7535" s="5" t="s">
        <v>5160</v>
      </c>
      <c r="M7535" s="5" t="s">
        <v>794</v>
      </c>
      <c r="N7535" s="5" t="s">
        <v>294</v>
      </c>
      <c r="P7535" s="5" t="s">
        <v>294</v>
      </c>
      <c r="R7535" s="5" t="s">
        <v>294</v>
      </c>
      <c r="V7535" s="5" t="s">
        <v>19385</v>
      </c>
    </row>
    <row r="7536" spans="1:22" x14ac:dyDescent="0.35">
      <c r="A7536" s="5" t="s">
        <v>19387</v>
      </c>
      <c r="B7536" s="5" t="s">
        <v>19388</v>
      </c>
      <c r="C7536" s="5" t="s">
        <v>411</v>
      </c>
      <c r="D7536" s="5" t="s">
        <v>18</v>
      </c>
      <c r="E7536" s="5">
        <v>40</v>
      </c>
      <c r="F7536" s="5" t="s">
        <v>294</v>
      </c>
      <c r="G7536" s="5" t="s">
        <v>294</v>
      </c>
      <c r="M7536" s="5" t="s">
        <v>794</v>
      </c>
      <c r="N7536" s="5" t="s">
        <v>294</v>
      </c>
      <c r="P7536" s="5" t="s">
        <v>294</v>
      </c>
      <c r="R7536" s="5" t="s">
        <v>297</v>
      </c>
      <c r="V7536" s="5" t="s">
        <v>19387</v>
      </c>
    </row>
    <row r="7537" spans="1:22" x14ac:dyDescent="0.35">
      <c r="A7537" s="5" t="s">
        <v>19389</v>
      </c>
      <c r="B7537" s="5" t="s">
        <v>19390</v>
      </c>
      <c r="C7537" s="5" t="s">
        <v>411</v>
      </c>
      <c r="D7537" s="5" t="s">
        <v>18</v>
      </c>
      <c r="E7537" s="5">
        <v>100</v>
      </c>
      <c r="F7537" s="5" t="s">
        <v>294</v>
      </c>
      <c r="G7537" s="5" t="s">
        <v>294</v>
      </c>
      <c r="M7537" s="5" t="s">
        <v>794</v>
      </c>
      <c r="N7537" s="5" t="s">
        <v>294</v>
      </c>
      <c r="P7537" s="5" t="s">
        <v>297</v>
      </c>
      <c r="R7537" s="5" t="s">
        <v>297</v>
      </c>
      <c r="V7537" s="5" t="s">
        <v>19389</v>
      </c>
    </row>
    <row r="7538" spans="1:22" x14ac:dyDescent="0.35">
      <c r="A7538" s="5" t="s">
        <v>19391</v>
      </c>
      <c r="B7538" s="5" t="s">
        <v>19392</v>
      </c>
      <c r="C7538" s="5" t="s">
        <v>411</v>
      </c>
      <c r="D7538" s="5" t="s">
        <v>18</v>
      </c>
      <c r="E7538" s="5">
        <v>141</v>
      </c>
      <c r="F7538" s="5" t="s">
        <v>294</v>
      </c>
      <c r="G7538" s="5" t="s">
        <v>294</v>
      </c>
      <c r="M7538" s="5" t="s">
        <v>794</v>
      </c>
      <c r="N7538" s="5" t="s">
        <v>297</v>
      </c>
      <c r="O7538" s="5" t="s">
        <v>297</v>
      </c>
      <c r="P7538" s="5" t="s">
        <v>294</v>
      </c>
      <c r="Q7538" s="5" t="s">
        <v>297</v>
      </c>
      <c r="R7538" s="5" t="s">
        <v>294</v>
      </c>
      <c r="V7538" s="5" t="s">
        <v>19391</v>
      </c>
    </row>
    <row r="7539" spans="1:22" x14ac:dyDescent="0.35">
      <c r="A7539" s="5" t="s">
        <v>19393</v>
      </c>
      <c r="B7539" s="5" t="s">
        <v>19394</v>
      </c>
      <c r="C7539" s="5" t="s">
        <v>411</v>
      </c>
      <c r="D7539" s="5" t="s">
        <v>20</v>
      </c>
      <c r="E7539" s="5">
        <v>10</v>
      </c>
      <c r="F7539" s="5" t="s">
        <v>294</v>
      </c>
      <c r="G7539" s="5" t="s">
        <v>294</v>
      </c>
      <c r="M7539" s="5" t="s">
        <v>794</v>
      </c>
      <c r="N7539" s="5" t="s">
        <v>294</v>
      </c>
      <c r="P7539" s="5" t="s">
        <v>297</v>
      </c>
      <c r="R7539" s="5" t="s">
        <v>294</v>
      </c>
      <c r="V7539" s="5" t="s">
        <v>19393</v>
      </c>
    </row>
    <row r="7540" spans="1:22" x14ac:dyDescent="0.35">
      <c r="A7540" s="5" t="s">
        <v>19395</v>
      </c>
      <c r="B7540" s="5" t="s">
        <v>19396</v>
      </c>
      <c r="C7540" s="5" t="s">
        <v>411</v>
      </c>
      <c r="D7540" s="5" t="s">
        <v>18</v>
      </c>
      <c r="E7540" s="5">
        <v>9</v>
      </c>
      <c r="F7540" s="5" t="s">
        <v>294</v>
      </c>
      <c r="G7540" s="5" t="s">
        <v>297</v>
      </c>
      <c r="J7540" s="5" t="s">
        <v>411</v>
      </c>
      <c r="M7540" s="5" t="s">
        <v>794</v>
      </c>
      <c r="N7540" s="5" t="s">
        <v>294</v>
      </c>
      <c r="P7540" s="5" t="s">
        <v>294</v>
      </c>
      <c r="Q7540" s="5" t="s">
        <v>294</v>
      </c>
      <c r="R7540" s="5" t="s">
        <v>297</v>
      </c>
      <c r="V7540" s="5" t="s">
        <v>19395</v>
      </c>
    </row>
    <row r="7541" spans="1:22" x14ac:dyDescent="0.35">
      <c r="A7541" s="5" t="s">
        <v>19397</v>
      </c>
      <c r="B7541" s="5" t="s">
        <v>16374</v>
      </c>
      <c r="C7541" s="5" t="s">
        <v>411</v>
      </c>
      <c r="D7541" s="5" t="s">
        <v>18</v>
      </c>
      <c r="E7541" s="5">
        <v>1</v>
      </c>
      <c r="F7541" s="5" t="s">
        <v>294</v>
      </c>
      <c r="G7541" s="5" t="s">
        <v>297</v>
      </c>
      <c r="L7541" s="5" t="s">
        <v>4399</v>
      </c>
      <c r="M7541" s="5" t="s">
        <v>794</v>
      </c>
      <c r="N7541" s="5" t="s">
        <v>294</v>
      </c>
      <c r="P7541" s="5" t="s">
        <v>297</v>
      </c>
      <c r="R7541" s="5" t="s">
        <v>294</v>
      </c>
      <c r="S7541" s="5" t="s">
        <v>294</v>
      </c>
      <c r="V7541" s="5" t="s">
        <v>19397</v>
      </c>
    </row>
    <row r="7542" spans="1:22" x14ac:dyDescent="0.35">
      <c r="A7542" s="5" t="s">
        <v>19398</v>
      </c>
      <c r="B7542" s="5" t="s">
        <v>19399</v>
      </c>
      <c r="C7542" s="5" t="s">
        <v>411</v>
      </c>
      <c r="D7542" s="5" t="s">
        <v>18</v>
      </c>
      <c r="E7542" s="5">
        <v>142</v>
      </c>
      <c r="F7542" s="5" t="s">
        <v>294</v>
      </c>
      <c r="G7542" s="5" t="s">
        <v>294</v>
      </c>
      <c r="M7542" s="5" t="s">
        <v>794</v>
      </c>
      <c r="N7542" s="5" t="s">
        <v>297</v>
      </c>
      <c r="O7542" s="5" t="s">
        <v>297</v>
      </c>
      <c r="P7542" s="5" t="s">
        <v>294</v>
      </c>
      <c r="Q7542" s="5" t="s">
        <v>297</v>
      </c>
      <c r="R7542" s="5" t="s">
        <v>294</v>
      </c>
      <c r="V7542" s="5" t="s">
        <v>19398</v>
      </c>
    </row>
    <row r="7543" spans="1:22" x14ac:dyDescent="0.35">
      <c r="A7543" s="5" t="s">
        <v>19400</v>
      </c>
      <c r="B7543" s="5" t="s">
        <v>19401</v>
      </c>
      <c r="C7543" s="5" t="s">
        <v>411</v>
      </c>
      <c r="D7543" s="5" t="s">
        <v>22</v>
      </c>
      <c r="E7543" s="5">
        <v>3</v>
      </c>
      <c r="F7543" s="5" t="s">
        <v>294</v>
      </c>
      <c r="G7543" s="5" t="s">
        <v>294</v>
      </c>
      <c r="M7543" s="5" t="s">
        <v>794</v>
      </c>
      <c r="N7543" s="5" t="s">
        <v>294</v>
      </c>
      <c r="P7543" s="5" t="s">
        <v>294</v>
      </c>
      <c r="Q7543" s="5" t="s">
        <v>294</v>
      </c>
      <c r="R7543" s="5" t="s">
        <v>294</v>
      </c>
      <c r="V7543" s="5" t="s">
        <v>19400</v>
      </c>
    </row>
    <row r="7544" spans="1:22" x14ac:dyDescent="0.35">
      <c r="A7544" s="5" t="s">
        <v>19402</v>
      </c>
      <c r="B7544" s="5" t="s">
        <v>19403</v>
      </c>
      <c r="C7544" s="5" t="s">
        <v>411</v>
      </c>
      <c r="D7544" s="5" t="s">
        <v>22</v>
      </c>
      <c r="E7544" s="5">
        <v>10</v>
      </c>
      <c r="F7544" s="5" t="s">
        <v>294</v>
      </c>
      <c r="G7544" s="5" t="s">
        <v>294</v>
      </c>
      <c r="J7544" s="5" t="s">
        <v>19404</v>
      </c>
      <c r="M7544" s="5" t="s">
        <v>794</v>
      </c>
      <c r="N7544" s="5" t="s">
        <v>294</v>
      </c>
      <c r="O7544" s="5" t="s">
        <v>294</v>
      </c>
      <c r="P7544" s="5" t="s">
        <v>294</v>
      </c>
      <c r="Q7544" s="5" t="s">
        <v>294</v>
      </c>
      <c r="R7544" s="5" t="s">
        <v>297</v>
      </c>
      <c r="V7544" s="5" t="s">
        <v>19405</v>
      </c>
    </row>
    <row r="7545" spans="1:22" x14ac:dyDescent="0.35">
      <c r="A7545" s="5" t="s">
        <v>19406</v>
      </c>
      <c r="B7545" s="5" t="s">
        <v>19407</v>
      </c>
      <c r="C7545" s="5" t="s">
        <v>411</v>
      </c>
      <c r="D7545" s="5" t="s">
        <v>20</v>
      </c>
      <c r="E7545" s="5">
        <v>10</v>
      </c>
      <c r="F7545" s="5" t="s">
        <v>294</v>
      </c>
      <c r="G7545" s="5" t="s">
        <v>294</v>
      </c>
      <c r="M7545" s="5" t="s">
        <v>794</v>
      </c>
      <c r="N7545" s="5" t="s">
        <v>294</v>
      </c>
      <c r="P7545" s="5" t="s">
        <v>297</v>
      </c>
      <c r="R7545" s="5" t="s">
        <v>294</v>
      </c>
      <c r="V7545" s="5" t="s">
        <v>19406</v>
      </c>
    </row>
    <row r="7546" spans="1:22" x14ac:dyDescent="0.35">
      <c r="A7546" s="5" t="s">
        <v>19408</v>
      </c>
      <c r="B7546" s="5" t="s">
        <v>19409</v>
      </c>
      <c r="C7546" s="5" t="s">
        <v>411</v>
      </c>
      <c r="D7546" s="5" t="s">
        <v>18</v>
      </c>
      <c r="E7546" s="5">
        <v>8</v>
      </c>
      <c r="F7546" s="5" t="s">
        <v>294</v>
      </c>
      <c r="G7546" s="5" t="s">
        <v>294</v>
      </c>
      <c r="J7546" s="5" t="s">
        <v>3756</v>
      </c>
      <c r="M7546" s="5" t="s">
        <v>794</v>
      </c>
      <c r="N7546" s="5" t="s">
        <v>294</v>
      </c>
      <c r="P7546" s="5" t="s">
        <v>297</v>
      </c>
      <c r="R7546" s="5" t="s">
        <v>294</v>
      </c>
      <c r="V7546" s="5" t="s">
        <v>19408</v>
      </c>
    </row>
    <row r="7547" spans="1:22" x14ac:dyDescent="0.35">
      <c r="A7547" s="5" t="s">
        <v>637</v>
      </c>
      <c r="B7547" s="5" t="s">
        <v>19410</v>
      </c>
      <c r="C7547" s="5" t="s">
        <v>411</v>
      </c>
      <c r="D7547" s="5" t="s">
        <v>18</v>
      </c>
      <c r="E7547" s="5">
        <v>1</v>
      </c>
      <c r="F7547" s="5" t="s">
        <v>294</v>
      </c>
      <c r="G7547" s="5" t="s">
        <v>297</v>
      </c>
      <c r="L7547" s="5" t="s">
        <v>822</v>
      </c>
      <c r="M7547" s="5" t="s">
        <v>794</v>
      </c>
      <c r="N7547" s="5" t="s">
        <v>294</v>
      </c>
      <c r="O7547" s="5" t="s">
        <v>294</v>
      </c>
      <c r="P7547" s="5" t="s">
        <v>294</v>
      </c>
      <c r="Q7547" s="5" t="s">
        <v>294</v>
      </c>
      <c r="R7547" s="5" t="s">
        <v>294</v>
      </c>
      <c r="S7547" s="5" t="s">
        <v>297</v>
      </c>
      <c r="V7547" s="5" t="s">
        <v>637</v>
      </c>
    </row>
    <row r="7548" spans="1:22" x14ac:dyDescent="0.35">
      <c r="A7548" s="5" t="s">
        <v>19411</v>
      </c>
      <c r="B7548" s="5" t="s">
        <v>19412</v>
      </c>
      <c r="C7548" s="5" t="s">
        <v>411</v>
      </c>
      <c r="D7548" s="5" t="s">
        <v>16</v>
      </c>
      <c r="E7548" s="5">
        <v>13</v>
      </c>
      <c r="F7548" s="5" t="s">
        <v>294</v>
      </c>
      <c r="G7548" s="5" t="s">
        <v>294</v>
      </c>
      <c r="M7548" s="5" t="s">
        <v>794</v>
      </c>
      <c r="N7548" s="5" t="s">
        <v>294</v>
      </c>
      <c r="P7548" s="5" t="s">
        <v>297</v>
      </c>
      <c r="R7548" s="5" t="s">
        <v>294</v>
      </c>
      <c r="V7548" s="5" t="s">
        <v>19411</v>
      </c>
    </row>
    <row r="7549" spans="1:22" x14ac:dyDescent="0.35">
      <c r="A7549" s="5" t="s">
        <v>19413</v>
      </c>
      <c r="B7549" s="5" t="s">
        <v>19414</v>
      </c>
      <c r="C7549" s="5" t="s">
        <v>411</v>
      </c>
      <c r="D7549" s="5" t="s">
        <v>18</v>
      </c>
      <c r="E7549" s="5">
        <v>20</v>
      </c>
      <c r="F7549" s="5" t="s">
        <v>294</v>
      </c>
      <c r="G7549" s="5" t="s">
        <v>294</v>
      </c>
      <c r="M7549" s="5" t="s">
        <v>794</v>
      </c>
      <c r="N7549" s="5" t="s">
        <v>294</v>
      </c>
      <c r="P7549" s="5" t="s">
        <v>294</v>
      </c>
      <c r="R7549" s="5" t="s">
        <v>297</v>
      </c>
      <c r="U7549" s="5" t="s">
        <v>19415</v>
      </c>
      <c r="V7549" s="5" t="s">
        <v>19413</v>
      </c>
    </row>
    <row r="7550" spans="1:22" x14ac:dyDescent="0.35">
      <c r="A7550" s="5" t="s">
        <v>19416</v>
      </c>
      <c r="B7550" s="5" t="s">
        <v>19417</v>
      </c>
      <c r="C7550" s="5" t="s">
        <v>411</v>
      </c>
      <c r="D7550" s="5" t="s">
        <v>18</v>
      </c>
      <c r="E7550" s="5">
        <v>20</v>
      </c>
      <c r="F7550" s="5" t="s">
        <v>294</v>
      </c>
      <c r="G7550" s="5" t="s">
        <v>297</v>
      </c>
      <c r="J7550" s="5" t="s">
        <v>10811</v>
      </c>
      <c r="M7550" s="5" t="s">
        <v>794</v>
      </c>
      <c r="N7550" s="5" t="s">
        <v>294</v>
      </c>
      <c r="P7550" s="5" t="s">
        <v>294</v>
      </c>
      <c r="Q7550" s="5" t="s">
        <v>294</v>
      </c>
      <c r="R7550" s="5" t="s">
        <v>297</v>
      </c>
      <c r="V7550" s="5" t="s">
        <v>19416</v>
      </c>
    </row>
    <row r="7551" spans="1:22" x14ac:dyDescent="0.35">
      <c r="A7551" s="5" t="s">
        <v>19418</v>
      </c>
      <c r="B7551" s="5" t="s">
        <v>19419</v>
      </c>
      <c r="C7551" s="5" t="s">
        <v>411</v>
      </c>
      <c r="D7551" s="5" t="s">
        <v>22</v>
      </c>
      <c r="E7551" s="5">
        <v>8</v>
      </c>
      <c r="F7551" s="5" t="s">
        <v>294</v>
      </c>
      <c r="G7551" s="5" t="s">
        <v>294</v>
      </c>
      <c r="J7551" s="5" t="s">
        <v>5197</v>
      </c>
      <c r="M7551" s="5" t="s">
        <v>794</v>
      </c>
      <c r="N7551" s="5" t="s">
        <v>294</v>
      </c>
      <c r="P7551" s="5" t="s">
        <v>297</v>
      </c>
      <c r="Q7551" s="5" t="s">
        <v>294</v>
      </c>
      <c r="R7551" s="5" t="s">
        <v>297</v>
      </c>
      <c r="V7551" s="5" t="s">
        <v>19418</v>
      </c>
    </row>
    <row r="7552" spans="1:22" x14ac:dyDescent="0.35">
      <c r="A7552" s="5" t="s">
        <v>19420</v>
      </c>
      <c r="B7552" s="5" t="s">
        <v>10158</v>
      </c>
      <c r="C7552" s="5" t="s">
        <v>411</v>
      </c>
      <c r="D7552" s="5" t="s">
        <v>20</v>
      </c>
      <c r="E7552" s="5">
        <v>10</v>
      </c>
      <c r="F7552" s="5" t="s">
        <v>294</v>
      </c>
      <c r="G7552" s="5" t="s">
        <v>294</v>
      </c>
      <c r="M7552" s="5" t="s">
        <v>794</v>
      </c>
      <c r="N7552" s="5" t="s">
        <v>294</v>
      </c>
      <c r="P7552" s="5" t="s">
        <v>297</v>
      </c>
      <c r="R7552" s="5" t="s">
        <v>294</v>
      </c>
      <c r="V7552" s="5" t="s">
        <v>19420</v>
      </c>
    </row>
    <row r="7553" spans="1:22" x14ac:dyDescent="0.35">
      <c r="A7553" s="5" t="s">
        <v>19421</v>
      </c>
      <c r="B7553" s="5" t="s">
        <v>19422</v>
      </c>
      <c r="C7553" s="5" t="s">
        <v>411</v>
      </c>
      <c r="D7553" s="5" t="s">
        <v>18</v>
      </c>
      <c r="E7553" s="5">
        <v>20</v>
      </c>
      <c r="F7553" s="5" t="s">
        <v>294</v>
      </c>
      <c r="G7553" s="5" t="s">
        <v>294</v>
      </c>
      <c r="M7553" s="5" t="s">
        <v>794</v>
      </c>
      <c r="N7553" s="5" t="s">
        <v>294</v>
      </c>
      <c r="O7553" s="5" t="s">
        <v>294</v>
      </c>
      <c r="P7553" s="5" t="s">
        <v>294</v>
      </c>
      <c r="Q7553" s="5" t="s">
        <v>294</v>
      </c>
      <c r="R7553" s="5" t="s">
        <v>297</v>
      </c>
    </row>
    <row r="7554" spans="1:22" x14ac:dyDescent="0.35">
      <c r="A7554" s="5" t="s">
        <v>19423</v>
      </c>
      <c r="B7554" s="5" t="s">
        <v>19424</v>
      </c>
      <c r="C7554" s="5" t="s">
        <v>411</v>
      </c>
      <c r="D7554" s="5" t="s">
        <v>20</v>
      </c>
      <c r="E7554" s="5">
        <v>10</v>
      </c>
      <c r="F7554" s="5" t="s">
        <v>294</v>
      </c>
      <c r="G7554" s="5" t="s">
        <v>294</v>
      </c>
      <c r="M7554" s="5" t="s">
        <v>794</v>
      </c>
      <c r="N7554" s="5" t="s">
        <v>294</v>
      </c>
      <c r="O7554" s="5" t="s">
        <v>294</v>
      </c>
      <c r="P7554" s="5" t="s">
        <v>297</v>
      </c>
      <c r="Q7554" s="5" t="s">
        <v>294</v>
      </c>
      <c r="R7554" s="5" t="s">
        <v>294</v>
      </c>
    </row>
    <row r="7555" spans="1:22" x14ac:dyDescent="0.35">
      <c r="A7555" s="5" t="s">
        <v>19425</v>
      </c>
      <c r="B7555" s="5" t="s">
        <v>19426</v>
      </c>
      <c r="C7555" s="5" t="s">
        <v>411</v>
      </c>
      <c r="D7555" s="5" t="s">
        <v>16</v>
      </c>
      <c r="E7555" s="5">
        <v>12</v>
      </c>
      <c r="F7555" s="5" t="s">
        <v>294</v>
      </c>
      <c r="G7555" s="5" t="s">
        <v>294</v>
      </c>
      <c r="M7555" s="5" t="s">
        <v>794</v>
      </c>
      <c r="N7555" s="5" t="s">
        <v>297</v>
      </c>
      <c r="O7555" s="5" t="s">
        <v>297</v>
      </c>
      <c r="P7555" s="5" t="s">
        <v>294</v>
      </c>
      <c r="Q7555" s="5" t="s">
        <v>297</v>
      </c>
      <c r="R7555" s="5" t="s">
        <v>294</v>
      </c>
      <c r="V7555" s="5" t="s">
        <v>19425</v>
      </c>
    </row>
    <row r="7556" spans="1:22" x14ac:dyDescent="0.35">
      <c r="A7556" s="5" t="s">
        <v>19427</v>
      </c>
      <c r="B7556" s="5" t="s">
        <v>19428</v>
      </c>
      <c r="C7556" s="5" t="s">
        <v>411</v>
      </c>
      <c r="D7556" s="5" t="s">
        <v>22</v>
      </c>
      <c r="E7556" s="5">
        <v>9</v>
      </c>
      <c r="F7556" s="5" t="s">
        <v>294</v>
      </c>
      <c r="G7556" s="5" t="s">
        <v>297</v>
      </c>
      <c r="J7556" s="5" t="s">
        <v>10167</v>
      </c>
      <c r="M7556" s="5" t="s">
        <v>794</v>
      </c>
      <c r="N7556" s="5" t="s">
        <v>294</v>
      </c>
      <c r="P7556" s="5" t="s">
        <v>294</v>
      </c>
      <c r="R7556" s="5" t="s">
        <v>297</v>
      </c>
      <c r="V7556" s="5" t="s">
        <v>19427</v>
      </c>
    </row>
    <row r="7557" spans="1:22" x14ac:dyDescent="0.35">
      <c r="A7557" s="5" t="s">
        <v>412</v>
      </c>
      <c r="B7557" s="5" t="s">
        <v>19429</v>
      </c>
      <c r="C7557" s="5" t="s">
        <v>411</v>
      </c>
      <c r="D7557" s="5" t="s">
        <v>18</v>
      </c>
      <c r="E7557" s="5">
        <v>5</v>
      </c>
      <c r="F7557" s="5" t="s">
        <v>294</v>
      </c>
      <c r="G7557" s="5" t="s">
        <v>294</v>
      </c>
      <c r="M7557" s="5" t="s">
        <v>794</v>
      </c>
      <c r="N7557" s="5" t="s">
        <v>294</v>
      </c>
      <c r="O7557" s="5" t="s">
        <v>294</v>
      </c>
      <c r="P7557" s="5" t="s">
        <v>294</v>
      </c>
      <c r="Q7557" s="5" t="s">
        <v>294</v>
      </c>
      <c r="R7557" s="5" t="s">
        <v>294</v>
      </c>
    </row>
    <row r="7558" spans="1:22" x14ac:dyDescent="0.35">
      <c r="A7558" s="5" t="s">
        <v>414</v>
      </c>
      <c r="B7558" s="5" t="s">
        <v>19430</v>
      </c>
      <c r="C7558" s="5" t="s">
        <v>411</v>
      </c>
      <c r="D7558" s="5" t="s">
        <v>18</v>
      </c>
      <c r="E7558" s="5">
        <v>5</v>
      </c>
      <c r="F7558" s="5" t="s">
        <v>294</v>
      </c>
      <c r="G7558" s="5" t="s">
        <v>294</v>
      </c>
      <c r="M7558" s="5" t="s">
        <v>794</v>
      </c>
      <c r="N7558" s="5" t="s">
        <v>294</v>
      </c>
      <c r="O7558" s="5" t="s">
        <v>294</v>
      </c>
      <c r="P7558" s="5" t="s">
        <v>294</v>
      </c>
      <c r="Q7558" s="5" t="s">
        <v>294</v>
      </c>
      <c r="R7558" s="5" t="s">
        <v>294</v>
      </c>
    </row>
    <row r="7559" spans="1:22" x14ac:dyDescent="0.35">
      <c r="A7559" s="5" t="s">
        <v>19431</v>
      </c>
      <c r="B7559" s="5" t="s">
        <v>4560</v>
      </c>
      <c r="C7559" s="5" t="s">
        <v>411</v>
      </c>
      <c r="D7559" s="5" t="s">
        <v>22</v>
      </c>
      <c r="E7559" s="5">
        <v>10</v>
      </c>
      <c r="F7559" s="5" t="s">
        <v>294</v>
      </c>
      <c r="G7559" s="5" t="s">
        <v>294</v>
      </c>
      <c r="J7559" s="5" t="s">
        <v>19432</v>
      </c>
      <c r="M7559" s="5" t="s">
        <v>794</v>
      </c>
      <c r="N7559" s="5" t="s">
        <v>294</v>
      </c>
      <c r="O7559" s="5" t="s">
        <v>294</v>
      </c>
      <c r="P7559" s="5" t="s">
        <v>294</v>
      </c>
      <c r="Q7559" s="5" t="s">
        <v>294</v>
      </c>
      <c r="R7559" s="5" t="s">
        <v>294</v>
      </c>
      <c r="V7559" s="5" t="s">
        <v>19433</v>
      </c>
    </row>
    <row r="7560" spans="1:22" x14ac:dyDescent="0.35">
      <c r="A7560" s="5" t="s">
        <v>19434</v>
      </c>
      <c r="B7560" s="5" t="s">
        <v>19435</v>
      </c>
      <c r="C7560" s="5" t="s">
        <v>411</v>
      </c>
      <c r="D7560" s="5" t="s">
        <v>22</v>
      </c>
      <c r="E7560" s="5">
        <v>10</v>
      </c>
      <c r="F7560" s="5" t="s">
        <v>294</v>
      </c>
      <c r="G7560" s="5" t="s">
        <v>294</v>
      </c>
      <c r="J7560" s="5" t="s">
        <v>19436</v>
      </c>
      <c r="M7560" s="5" t="s">
        <v>794</v>
      </c>
      <c r="N7560" s="5" t="s">
        <v>294</v>
      </c>
      <c r="O7560" s="5" t="s">
        <v>294</v>
      </c>
      <c r="P7560" s="5" t="s">
        <v>294</v>
      </c>
      <c r="Q7560" s="5" t="s">
        <v>294</v>
      </c>
      <c r="R7560" s="5" t="s">
        <v>297</v>
      </c>
      <c r="V7560" s="5" t="s">
        <v>19437</v>
      </c>
    </row>
    <row r="7561" spans="1:22" x14ac:dyDescent="0.35">
      <c r="A7561" s="5" t="s">
        <v>19438</v>
      </c>
      <c r="B7561" s="5" t="s">
        <v>19439</v>
      </c>
      <c r="C7561" s="5" t="s">
        <v>411</v>
      </c>
      <c r="D7561" s="5" t="s">
        <v>4073</v>
      </c>
      <c r="E7561" s="5">
        <v>78</v>
      </c>
      <c r="F7561" s="5" t="s">
        <v>294</v>
      </c>
      <c r="G7561" s="5" t="s">
        <v>294</v>
      </c>
      <c r="M7561" s="5" t="s">
        <v>794</v>
      </c>
      <c r="N7561" s="5" t="s">
        <v>294</v>
      </c>
      <c r="P7561" s="5" t="s">
        <v>294</v>
      </c>
      <c r="R7561" s="5" t="s">
        <v>294</v>
      </c>
      <c r="V7561" s="5" t="s">
        <v>19438</v>
      </c>
    </row>
    <row r="7562" spans="1:22" x14ac:dyDescent="0.35">
      <c r="A7562" s="5" t="s">
        <v>19440</v>
      </c>
      <c r="B7562" s="5" t="s">
        <v>19441</v>
      </c>
      <c r="C7562" s="5" t="s">
        <v>411</v>
      </c>
      <c r="D7562" s="5" t="s">
        <v>20</v>
      </c>
      <c r="E7562" s="5">
        <v>10</v>
      </c>
      <c r="F7562" s="5" t="s">
        <v>294</v>
      </c>
      <c r="G7562" s="5" t="s">
        <v>294</v>
      </c>
      <c r="M7562" s="5" t="s">
        <v>794</v>
      </c>
      <c r="N7562" s="5" t="s">
        <v>294</v>
      </c>
      <c r="P7562" s="5" t="s">
        <v>297</v>
      </c>
      <c r="R7562" s="5" t="s">
        <v>294</v>
      </c>
      <c r="V7562" s="5" t="s">
        <v>19440</v>
      </c>
    </row>
    <row r="7563" spans="1:22" x14ac:dyDescent="0.35">
      <c r="A7563" s="5" t="s">
        <v>19442</v>
      </c>
      <c r="B7563" s="5" t="s">
        <v>19443</v>
      </c>
      <c r="C7563" s="5" t="s">
        <v>411</v>
      </c>
      <c r="D7563" s="5" t="s">
        <v>18</v>
      </c>
      <c r="E7563" s="5">
        <v>20</v>
      </c>
      <c r="F7563" s="5" t="s">
        <v>294</v>
      </c>
      <c r="G7563" s="5" t="s">
        <v>294</v>
      </c>
      <c r="M7563" s="5" t="s">
        <v>794</v>
      </c>
      <c r="N7563" s="5" t="s">
        <v>297</v>
      </c>
      <c r="O7563" s="5" t="s">
        <v>297</v>
      </c>
      <c r="P7563" s="5" t="s">
        <v>294</v>
      </c>
      <c r="Q7563" s="5" t="s">
        <v>297</v>
      </c>
      <c r="R7563" s="5" t="s">
        <v>294</v>
      </c>
    </row>
    <row r="7564" spans="1:22" x14ac:dyDescent="0.35">
      <c r="A7564" s="5" t="s">
        <v>283</v>
      </c>
      <c r="B7564" s="5" t="s">
        <v>284</v>
      </c>
      <c r="C7564" s="5" t="s">
        <v>411</v>
      </c>
      <c r="D7564" s="5" t="s">
        <v>18</v>
      </c>
      <c r="E7564" s="5">
        <v>20</v>
      </c>
      <c r="F7564" s="5" t="s">
        <v>294</v>
      </c>
      <c r="G7564" s="5" t="s">
        <v>297</v>
      </c>
      <c r="J7564" s="5" t="s">
        <v>3777</v>
      </c>
      <c r="M7564" s="5" t="s">
        <v>794</v>
      </c>
      <c r="N7564" s="5" t="s">
        <v>294</v>
      </c>
      <c r="O7564" s="5" t="s">
        <v>294</v>
      </c>
      <c r="P7564" s="5" t="s">
        <v>297</v>
      </c>
      <c r="Q7564" s="5" t="s">
        <v>294</v>
      </c>
      <c r="R7564" s="5" t="s">
        <v>297</v>
      </c>
      <c r="U7564" s="5" t="s">
        <v>19444</v>
      </c>
      <c r="V7564" s="5" t="s">
        <v>283</v>
      </c>
    </row>
    <row r="7565" spans="1:22" x14ac:dyDescent="0.35">
      <c r="A7565" s="5" t="s">
        <v>3017</v>
      </c>
      <c r="B7565" s="5" t="s">
        <v>19445</v>
      </c>
      <c r="C7565" s="5" t="s">
        <v>411</v>
      </c>
      <c r="D7565" s="5" t="s">
        <v>18</v>
      </c>
      <c r="E7565" s="5">
        <v>20</v>
      </c>
      <c r="F7565" s="5" t="s">
        <v>294</v>
      </c>
      <c r="G7565" s="5" t="s">
        <v>297</v>
      </c>
      <c r="J7565" s="5" t="s">
        <v>8760</v>
      </c>
      <c r="M7565" s="5" t="s">
        <v>794</v>
      </c>
      <c r="N7565" s="5" t="s">
        <v>294</v>
      </c>
      <c r="O7565" s="5" t="s">
        <v>294</v>
      </c>
      <c r="P7565" s="5" t="s">
        <v>294</v>
      </c>
      <c r="Q7565" s="5" t="s">
        <v>294</v>
      </c>
      <c r="R7565" s="5" t="s">
        <v>294</v>
      </c>
      <c r="V7565" s="5" t="s">
        <v>3017</v>
      </c>
    </row>
    <row r="7566" spans="1:22" x14ac:dyDescent="0.35">
      <c r="A7566" s="5" t="s">
        <v>19446</v>
      </c>
      <c r="B7566" s="5" t="s">
        <v>19447</v>
      </c>
      <c r="C7566" s="5" t="s">
        <v>411</v>
      </c>
      <c r="D7566" s="5" t="s">
        <v>18</v>
      </c>
      <c r="E7566" s="5">
        <v>4</v>
      </c>
      <c r="F7566" s="5" t="s">
        <v>294</v>
      </c>
      <c r="G7566" s="5" t="s">
        <v>297</v>
      </c>
      <c r="J7566" s="5" t="s">
        <v>1194</v>
      </c>
      <c r="M7566" s="5" t="s">
        <v>794</v>
      </c>
      <c r="N7566" s="5" t="s">
        <v>294</v>
      </c>
      <c r="P7566" s="5" t="s">
        <v>297</v>
      </c>
      <c r="R7566" s="5" t="s">
        <v>294</v>
      </c>
      <c r="V7566" s="5" t="s">
        <v>19446</v>
      </c>
    </row>
    <row r="7567" spans="1:22" x14ac:dyDescent="0.35">
      <c r="A7567" s="5" t="s">
        <v>19448</v>
      </c>
      <c r="B7567" s="5" t="s">
        <v>19449</v>
      </c>
      <c r="C7567" s="5" t="s">
        <v>411</v>
      </c>
      <c r="D7567" s="5" t="s">
        <v>18</v>
      </c>
      <c r="E7567" s="5">
        <v>10</v>
      </c>
      <c r="F7567" s="5" t="s">
        <v>294</v>
      </c>
      <c r="G7567" s="5" t="s">
        <v>297</v>
      </c>
      <c r="J7567" s="5" t="s">
        <v>10191</v>
      </c>
      <c r="M7567" s="5" t="s">
        <v>794</v>
      </c>
      <c r="N7567" s="5" t="s">
        <v>294</v>
      </c>
      <c r="O7567" s="5" t="s">
        <v>294</v>
      </c>
      <c r="P7567" s="5" t="s">
        <v>294</v>
      </c>
      <c r="Q7567" s="5" t="s">
        <v>294</v>
      </c>
      <c r="R7567" s="5" t="s">
        <v>294</v>
      </c>
    </row>
    <row r="7568" spans="1:22" x14ac:dyDescent="0.35">
      <c r="A7568" s="5" t="s">
        <v>19450</v>
      </c>
      <c r="B7568" s="5" t="s">
        <v>19451</v>
      </c>
      <c r="C7568" s="5" t="s">
        <v>411</v>
      </c>
      <c r="D7568" s="5" t="s">
        <v>20</v>
      </c>
      <c r="E7568" s="5">
        <v>10</v>
      </c>
      <c r="F7568" s="5" t="s">
        <v>294</v>
      </c>
      <c r="G7568" s="5" t="s">
        <v>294</v>
      </c>
      <c r="M7568" s="5" t="s">
        <v>794</v>
      </c>
      <c r="N7568" s="5" t="s">
        <v>294</v>
      </c>
      <c r="P7568" s="5" t="s">
        <v>297</v>
      </c>
      <c r="R7568" s="5" t="s">
        <v>294</v>
      </c>
      <c r="V7568" s="5" t="s">
        <v>19450</v>
      </c>
    </row>
    <row r="7569" spans="1:22" x14ac:dyDescent="0.35">
      <c r="A7569" s="5" t="s">
        <v>19452</v>
      </c>
      <c r="B7569" s="5" t="s">
        <v>19453</v>
      </c>
      <c r="C7569" s="5" t="s">
        <v>411</v>
      </c>
      <c r="D7569" s="5" t="s">
        <v>18</v>
      </c>
      <c r="E7569" s="5">
        <v>40</v>
      </c>
      <c r="F7569" s="5" t="s">
        <v>294</v>
      </c>
      <c r="G7569" s="5" t="s">
        <v>294</v>
      </c>
      <c r="M7569" s="5" t="s">
        <v>794</v>
      </c>
      <c r="N7569" s="5" t="s">
        <v>297</v>
      </c>
      <c r="O7569" s="5" t="s">
        <v>297</v>
      </c>
      <c r="P7569" s="5" t="s">
        <v>294</v>
      </c>
      <c r="Q7569" s="5" t="s">
        <v>297</v>
      </c>
      <c r="R7569" s="5" t="s">
        <v>294</v>
      </c>
      <c r="V7569" s="5" t="s">
        <v>19452</v>
      </c>
    </row>
    <row r="7570" spans="1:22" x14ac:dyDescent="0.35">
      <c r="A7570" s="5" t="s">
        <v>19454</v>
      </c>
      <c r="B7570" s="5" t="s">
        <v>19455</v>
      </c>
      <c r="C7570" s="5" t="s">
        <v>411</v>
      </c>
      <c r="D7570" s="5" t="s">
        <v>18</v>
      </c>
      <c r="E7570" s="5">
        <v>20</v>
      </c>
      <c r="F7570" s="5" t="s">
        <v>294</v>
      </c>
      <c r="G7570" s="5" t="s">
        <v>294</v>
      </c>
      <c r="M7570" s="5" t="s">
        <v>794</v>
      </c>
      <c r="N7570" s="5" t="s">
        <v>294</v>
      </c>
      <c r="P7570" s="5" t="s">
        <v>297</v>
      </c>
      <c r="R7570" s="5" t="s">
        <v>297</v>
      </c>
      <c r="V7570" s="5" t="s">
        <v>19454</v>
      </c>
    </row>
    <row r="7571" spans="1:22" x14ac:dyDescent="0.35">
      <c r="A7571" s="5" t="s">
        <v>19456</v>
      </c>
      <c r="B7571" s="5" t="s">
        <v>235</v>
      </c>
      <c r="C7571" s="5" t="s">
        <v>1243</v>
      </c>
      <c r="D7571" s="5" t="s">
        <v>18</v>
      </c>
      <c r="E7571" s="5">
        <v>30</v>
      </c>
      <c r="F7571" s="5" t="s">
        <v>294</v>
      </c>
      <c r="G7571" s="5" t="s">
        <v>294</v>
      </c>
      <c r="M7571" s="5" t="s">
        <v>794</v>
      </c>
      <c r="N7571" s="5" t="s">
        <v>294</v>
      </c>
      <c r="R7571" s="5" t="s">
        <v>294</v>
      </c>
      <c r="V7571" s="5" t="s">
        <v>19456</v>
      </c>
    </row>
    <row r="7572" spans="1:22" x14ac:dyDescent="0.35">
      <c r="A7572" s="5" t="s">
        <v>19457</v>
      </c>
      <c r="B7572" s="5" t="s">
        <v>4449</v>
      </c>
      <c r="C7572" s="5" t="s">
        <v>1243</v>
      </c>
      <c r="D7572" s="5" t="s">
        <v>18</v>
      </c>
      <c r="E7572" s="5">
        <v>45</v>
      </c>
      <c r="F7572" s="5" t="s">
        <v>294</v>
      </c>
      <c r="G7572" s="5" t="s">
        <v>294</v>
      </c>
      <c r="M7572" s="5" t="s">
        <v>794</v>
      </c>
      <c r="N7572" s="5" t="s">
        <v>294</v>
      </c>
      <c r="R7572" s="5" t="s">
        <v>294</v>
      </c>
      <c r="V7572" s="5" t="s">
        <v>19457</v>
      </c>
    </row>
    <row r="7573" spans="1:22" x14ac:dyDescent="0.35">
      <c r="A7573" s="5" t="s">
        <v>19458</v>
      </c>
      <c r="B7573" s="5" t="s">
        <v>19459</v>
      </c>
      <c r="C7573" s="5" t="s">
        <v>1243</v>
      </c>
      <c r="D7573" s="5" t="s">
        <v>18</v>
      </c>
      <c r="E7573" s="5">
        <v>10</v>
      </c>
      <c r="F7573" s="5" t="s">
        <v>294</v>
      </c>
      <c r="G7573" s="5" t="s">
        <v>297</v>
      </c>
      <c r="M7573" s="5" t="s">
        <v>3826</v>
      </c>
      <c r="N7573" s="5" t="s">
        <v>294</v>
      </c>
      <c r="R7573" s="5" t="s">
        <v>294</v>
      </c>
      <c r="V7573" s="5" t="s">
        <v>19458</v>
      </c>
    </row>
    <row r="7574" spans="1:22" x14ac:dyDescent="0.35">
      <c r="A7574" s="5" t="s">
        <v>19460</v>
      </c>
      <c r="B7574" s="5" t="s">
        <v>5512</v>
      </c>
      <c r="C7574" s="5" t="s">
        <v>1243</v>
      </c>
      <c r="D7574" s="5" t="s">
        <v>18</v>
      </c>
      <c r="E7574" s="5">
        <v>1</v>
      </c>
      <c r="F7574" s="5" t="s">
        <v>297</v>
      </c>
      <c r="G7574" s="5" t="s">
        <v>294</v>
      </c>
      <c r="M7574" s="5" t="s">
        <v>794</v>
      </c>
      <c r="N7574" s="5" t="s">
        <v>294</v>
      </c>
      <c r="P7574" s="5" t="s">
        <v>294</v>
      </c>
      <c r="Q7574" s="5" t="s">
        <v>294</v>
      </c>
      <c r="R7574" s="5" t="s">
        <v>294</v>
      </c>
      <c r="V7574" s="5" t="s">
        <v>19461</v>
      </c>
    </row>
    <row r="7575" spans="1:22" x14ac:dyDescent="0.35">
      <c r="A7575" s="5" t="s">
        <v>19462</v>
      </c>
      <c r="B7575" s="5" t="s">
        <v>19463</v>
      </c>
      <c r="C7575" s="5" t="s">
        <v>1243</v>
      </c>
      <c r="D7575" s="5" t="s">
        <v>18</v>
      </c>
      <c r="E7575" s="5">
        <v>1</v>
      </c>
      <c r="F7575" s="5" t="s">
        <v>294</v>
      </c>
      <c r="G7575" s="5" t="s">
        <v>297</v>
      </c>
      <c r="L7575" s="5" t="s">
        <v>822</v>
      </c>
      <c r="M7575" s="5" t="s">
        <v>794</v>
      </c>
      <c r="N7575" s="5" t="s">
        <v>294</v>
      </c>
      <c r="P7575" s="5" t="s">
        <v>294</v>
      </c>
      <c r="Q7575" s="5" t="s">
        <v>294</v>
      </c>
      <c r="R7575" s="5" t="s">
        <v>294</v>
      </c>
      <c r="S7575" s="5" t="s">
        <v>294</v>
      </c>
      <c r="V7575" s="5" t="s">
        <v>19462</v>
      </c>
    </row>
    <row r="7576" spans="1:22" x14ac:dyDescent="0.35">
      <c r="A7576" s="5" t="s">
        <v>19464</v>
      </c>
      <c r="B7576" s="5" t="s">
        <v>111</v>
      </c>
      <c r="C7576" s="5" t="s">
        <v>1243</v>
      </c>
      <c r="D7576" s="5" t="s">
        <v>1655</v>
      </c>
      <c r="E7576" s="5">
        <v>77</v>
      </c>
      <c r="F7576" s="5" t="s">
        <v>294</v>
      </c>
      <c r="G7576" s="5" t="s">
        <v>294</v>
      </c>
      <c r="M7576" s="5" t="s">
        <v>794</v>
      </c>
      <c r="N7576" s="5" t="s">
        <v>294</v>
      </c>
      <c r="R7576" s="5" t="s">
        <v>294</v>
      </c>
      <c r="V7576" s="5" t="s">
        <v>19464</v>
      </c>
    </row>
    <row r="7577" spans="1:22" x14ac:dyDescent="0.35">
      <c r="A7577" s="5" t="s">
        <v>631</v>
      </c>
      <c r="B7577" s="5" t="s">
        <v>1241</v>
      </c>
      <c r="C7577" s="5" t="s">
        <v>411</v>
      </c>
      <c r="D7577" s="5" t="s">
        <v>18</v>
      </c>
      <c r="E7577" s="5">
        <v>10</v>
      </c>
      <c r="F7577" s="5" t="s">
        <v>294</v>
      </c>
      <c r="G7577" s="5" t="s">
        <v>297</v>
      </c>
      <c r="J7577" s="5" t="s">
        <v>1243</v>
      </c>
      <c r="M7577" s="5" t="s">
        <v>794</v>
      </c>
      <c r="N7577" s="5" t="s">
        <v>294</v>
      </c>
      <c r="P7577" s="5" t="s">
        <v>294</v>
      </c>
      <c r="R7577" s="5" t="s">
        <v>294</v>
      </c>
      <c r="V7577" s="5" t="s">
        <v>631</v>
      </c>
    </row>
    <row r="7578" spans="1:22" x14ac:dyDescent="0.35">
      <c r="A7578" s="5" t="s">
        <v>272</v>
      </c>
      <c r="B7578" s="5" t="s">
        <v>19465</v>
      </c>
      <c r="C7578" s="5" t="s">
        <v>411</v>
      </c>
      <c r="D7578" s="5" t="s">
        <v>18</v>
      </c>
      <c r="E7578" s="5">
        <v>4</v>
      </c>
      <c r="F7578" s="5" t="s">
        <v>294</v>
      </c>
      <c r="G7578" s="5" t="s">
        <v>297</v>
      </c>
      <c r="J7578" s="5" t="s">
        <v>1194</v>
      </c>
      <c r="M7578" s="5" t="s">
        <v>794</v>
      </c>
      <c r="N7578" s="5" t="s">
        <v>294</v>
      </c>
      <c r="P7578" s="5" t="s">
        <v>297</v>
      </c>
      <c r="R7578" s="5" t="s">
        <v>297</v>
      </c>
      <c r="V7578" s="5" t="s">
        <v>272</v>
      </c>
    </row>
    <row r="7579" spans="1:22" x14ac:dyDescent="0.35">
      <c r="A7579" s="5" t="s">
        <v>19466</v>
      </c>
      <c r="B7579" s="5" t="s">
        <v>19467</v>
      </c>
      <c r="C7579" s="5" t="s">
        <v>411</v>
      </c>
      <c r="D7579" s="5" t="s">
        <v>18</v>
      </c>
      <c r="E7579" s="5">
        <v>20</v>
      </c>
      <c r="F7579" s="5" t="s">
        <v>294</v>
      </c>
      <c r="G7579" s="5" t="s">
        <v>297</v>
      </c>
      <c r="J7579" s="5" t="s">
        <v>1384</v>
      </c>
      <c r="M7579" s="5" t="s">
        <v>794</v>
      </c>
      <c r="N7579" s="5" t="s">
        <v>294</v>
      </c>
      <c r="P7579" s="5" t="s">
        <v>294</v>
      </c>
      <c r="R7579" s="5" t="s">
        <v>297</v>
      </c>
      <c r="V7579" s="5" t="s">
        <v>19466</v>
      </c>
    </row>
    <row r="7580" spans="1:22" x14ac:dyDescent="0.35">
      <c r="A7580" s="5" t="s">
        <v>289</v>
      </c>
      <c r="B7580" s="5" t="s">
        <v>19468</v>
      </c>
      <c r="C7580" s="5" t="s">
        <v>411</v>
      </c>
      <c r="D7580" s="5" t="s">
        <v>20</v>
      </c>
      <c r="E7580" s="5">
        <v>10</v>
      </c>
      <c r="F7580" s="5" t="s">
        <v>294</v>
      </c>
      <c r="G7580" s="5" t="s">
        <v>294</v>
      </c>
      <c r="M7580" s="5" t="s">
        <v>794</v>
      </c>
      <c r="N7580" s="5" t="s">
        <v>294</v>
      </c>
      <c r="P7580" s="5" t="s">
        <v>297</v>
      </c>
      <c r="Q7580" s="5" t="s">
        <v>294</v>
      </c>
      <c r="R7580" s="5" t="s">
        <v>297</v>
      </c>
      <c r="V7580" s="5" t="s">
        <v>19469</v>
      </c>
    </row>
    <row r="7581" spans="1:22" x14ac:dyDescent="0.35">
      <c r="A7581" s="5" t="s">
        <v>19470</v>
      </c>
      <c r="B7581" s="5" t="s">
        <v>19471</v>
      </c>
      <c r="C7581" s="5" t="s">
        <v>411</v>
      </c>
      <c r="D7581" s="5" t="s">
        <v>18</v>
      </c>
      <c r="E7581" s="5">
        <v>20</v>
      </c>
      <c r="F7581" s="5" t="s">
        <v>294</v>
      </c>
      <c r="G7581" s="5" t="s">
        <v>297</v>
      </c>
      <c r="J7581" s="5" t="s">
        <v>6813</v>
      </c>
      <c r="M7581" s="5" t="s">
        <v>794</v>
      </c>
      <c r="N7581" s="5" t="s">
        <v>294</v>
      </c>
      <c r="P7581" s="5" t="s">
        <v>297</v>
      </c>
      <c r="R7581" s="5" t="s">
        <v>294</v>
      </c>
      <c r="U7581" s="5" t="s">
        <v>6814</v>
      </c>
      <c r="V7581" s="5" t="s">
        <v>19470</v>
      </c>
    </row>
    <row r="7582" spans="1:22" x14ac:dyDescent="0.35">
      <c r="A7582" s="5" t="s">
        <v>19472</v>
      </c>
      <c r="B7582" s="5" t="s">
        <v>9893</v>
      </c>
      <c r="C7582" s="5" t="s">
        <v>19404</v>
      </c>
      <c r="D7582" s="5" t="s">
        <v>22</v>
      </c>
      <c r="E7582" s="5">
        <v>18</v>
      </c>
      <c r="F7582" s="5" t="s">
        <v>294</v>
      </c>
      <c r="G7582" s="5" t="s">
        <v>294</v>
      </c>
      <c r="M7582" s="5" t="s">
        <v>794</v>
      </c>
      <c r="N7582" s="5" t="s">
        <v>297</v>
      </c>
      <c r="O7582" s="5" t="s">
        <v>294</v>
      </c>
      <c r="P7582" s="5" t="s">
        <v>294</v>
      </c>
      <c r="Q7582" s="5" t="s">
        <v>297</v>
      </c>
      <c r="R7582" s="5" t="s">
        <v>297</v>
      </c>
      <c r="V7582" s="5" t="s">
        <v>19473</v>
      </c>
    </row>
    <row r="7583" spans="1:22" x14ac:dyDescent="0.35">
      <c r="A7583" s="5" t="s">
        <v>19474</v>
      </c>
      <c r="B7583" s="5" t="s">
        <v>19475</v>
      </c>
      <c r="C7583" s="5" t="s">
        <v>19404</v>
      </c>
      <c r="D7583" s="5" t="s">
        <v>20</v>
      </c>
      <c r="E7583" s="5">
        <v>10</v>
      </c>
      <c r="F7583" s="5" t="s">
        <v>294</v>
      </c>
      <c r="G7583" s="5" t="s">
        <v>294</v>
      </c>
      <c r="M7583" s="5" t="s">
        <v>794</v>
      </c>
      <c r="N7583" s="5" t="s">
        <v>294</v>
      </c>
      <c r="O7583" s="5" t="s">
        <v>294</v>
      </c>
      <c r="P7583" s="5" t="s">
        <v>294</v>
      </c>
      <c r="Q7583" s="5" t="s">
        <v>294</v>
      </c>
      <c r="R7583" s="5" t="s">
        <v>294</v>
      </c>
      <c r="V7583" s="5" t="s">
        <v>19476</v>
      </c>
    </row>
    <row r="7584" spans="1:22" x14ac:dyDescent="0.35">
      <c r="A7584" s="5" t="s">
        <v>19477</v>
      </c>
      <c r="B7584" s="5" t="s">
        <v>19478</v>
      </c>
      <c r="C7584" s="5" t="s">
        <v>19404</v>
      </c>
      <c r="D7584" s="5" t="s">
        <v>20</v>
      </c>
      <c r="E7584" s="5">
        <v>10</v>
      </c>
      <c r="F7584" s="5" t="s">
        <v>294</v>
      </c>
      <c r="G7584" s="5" t="s">
        <v>294</v>
      </c>
      <c r="M7584" s="5" t="s">
        <v>794</v>
      </c>
      <c r="N7584" s="5" t="s">
        <v>294</v>
      </c>
      <c r="O7584" s="5" t="s">
        <v>294</v>
      </c>
      <c r="P7584" s="5" t="s">
        <v>294</v>
      </c>
      <c r="Q7584" s="5" t="s">
        <v>294</v>
      </c>
      <c r="R7584" s="5" t="s">
        <v>294</v>
      </c>
      <c r="V7584" s="5" t="s">
        <v>19479</v>
      </c>
    </row>
    <row r="7585" spans="1:22" x14ac:dyDescent="0.35">
      <c r="A7585" s="5" t="s">
        <v>19480</v>
      </c>
      <c r="B7585" s="5" t="s">
        <v>19481</v>
      </c>
      <c r="C7585" s="5" t="s">
        <v>19404</v>
      </c>
      <c r="D7585" s="5" t="s">
        <v>18</v>
      </c>
      <c r="E7585" s="5">
        <v>60</v>
      </c>
      <c r="F7585" s="5" t="s">
        <v>294</v>
      </c>
      <c r="G7585" s="5" t="s">
        <v>294</v>
      </c>
      <c r="M7585" s="5" t="s">
        <v>794</v>
      </c>
      <c r="N7585" s="5" t="s">
        <v>297</v>
      </c>
      <c r="O7585" s="5" t="s">
        <v>297</v>
      </c>
      <c r="P7585" s="5" t="s">
        <v>294</v>
      </c>
      <c r="Q7585" s="5" t="s">
        <v>297</v>
      </c>
      <c r="R7585" s="5" t="s">
        <v>294</v>
      </c>
      <c r="V7585" s="5" t="s">
        <v>19482</v>
      </c>
    </row>
    <row r="7586" spans="1:22" x14ac:dyDescent="0.35">
      <c r="A7586" s="5" t="s">
        <v>19483</v>
      </c>
      <c r="B7586" s="5" t="s">
        <v>19484</v>
      </c>
      <c r="C7586" s="5" t="s">
        <v>19404</v>
      </c>
      <c r="D7586" s="5" t="s">
        <v>18</v>
      </c>
      <c r="E7586" s="5">
        <v>10</v>
      </c>
      <c r="F7586" s="5" t="s">
        <v>294</v>
      </c>
      <c r="G7586" s="5" t="s">
        <v>297</v>
      </c>
      <c r="J7586" s="5" t="s">
        <v>19485</v>
      </c>
      <c r="M7586" s="5" t="s">
        <v>794</v>
      </c>
      <c r="N7586" s="5" t="s">
        <v>294</v>
      </c>
      <c r="O7586" s="5" t="s">
        <v>294</v>
      </c>
      <c r="P7586" s="5" t="s">
        <v>294</v>
      </c>
      <c r="Q7586" s="5" t="s">
        <v>294</v>
      </c>
      <c r="R7586" s="5" t="s">
        <v>294</v>
      </c>
      <c r="V7586" s="5" t="s">
        <v>19486</v>
      </c>
    </row>
    <row r="7587" spans="1:22" x14ac:dyDescent="0.35">
      <c r="A7587" s="5" t="s">
        <v>19487</v>
      </c>
      <c r="B7587" s="5" t="s">
        <v>19488</v>
      </c>
      <c r="C7587" s="5" t="s">
        <v>19404</v>
      </c>
      <c r="D7587" s="5" t="s">
        <v>22</v>
      </c>
      <c r="E7587" s="5">
        <v>10</v>
      </c>
      <c r="F7587" s="5" t="s">
        <v>294</v>
      </c>
      <c r="G7587" s="5" t="s">
        <v>294</v>
      </c>
      <c r="M7587" s="5" t="s">
        <v>3826</v>
      </c>
      <c r="N7587" s="5" t="s">
        <v>294</v>
      </c>
      <c r="O7587" s="5" t="s">
        <v>294</v>
      </c>
      <c r="P7587" s="5" t="s">
        <v>294</v>
      </c>
      <c r="Q7587" s="5" t="s">
        <v>294</v>
      </c>
      <c r="R7587" s="5" t="s">
        <v>294</v>
      </c>
      <c r="V7587" s="5" t="s">
        <v>19489</v>
      </c>
    </row>
    <row r="7588" spans="1:22" x14ac:dyDescent="0.35">
      <c r="A7588" s="5" t="s">
        <v>19490</v>
      </c>
      <c r="B7588" s="5" t="s">
        <v>19491</v>
      </c>
      <c r="C7588" s="5" t="s">
        <v>19404</v>
      </c>
      <c r="D7588" s="5" t="s">
        <v>20</v>
      </c>
      <c r="E7588" s="5">
        <v>10</v>
      </c>
      <c r="F7588" s="5" t="s">
        <v>294</v>
      </c>
      <c r="G7588" s="5" t="s">
        <v>294</v>
      </c>
      <c r="M7588" s="5" t="s">
        <v>794</v>
      </c>
      <c r="N7588" s="5" t="s">
        <v>294</v>
      </c>
      <c r="O7588" s="5" t="s">
        <v>294</v>
      </c>
      <c r="P7588" s="5" t="s">
        <v>294</v>
      </c>
      <c r="Q7588" s="5" t="s">
        <v>294</v>
      </c>
      <c r="R7588" s="5" t="s">
        <v>294</v>
      </c>
      <c r="V7588" s="5" t="s">
        <v>19492</v>
      </c>
    </row>
    <row r="7589" spans="1:22" x14ac:dyDescent="0.35">
      <c r="A7589" s="5" t="s">
        <v>19493</v>
      </c>
      <c r="B7589" s="5" t="s">
        <v>13111</v>
      </c>
      <c r="C7589" s="5" t="s">
        <v>19404</v>
      </c>
      <c r="D7589" s="5" t="s">
        <v>22</v>
      </c>
      <c r="E7589" s="5">
        <v>10</v>
      </c>
      <c r="F7589" s="5" t="s">
        <v>294</v>
      </c>
      <c r="G7589" s="5" t="s">
        <v>294</v>
      </c>
      <c r="M7589" s="5" t="s">
        <v>794</v>
      </c>
      <c r="N7589" s="5" t="s">
        <v>294</v>
      </c>
      <c r="P7589" s="5" t="s">
        <v>294</v>
      </c>
      <c r="Q7589" s="5" t="s">
        <v>297</v>
      </c>
      <c r="R7589" s="5" t="s">
        <v>294</v>
      </c>
      <c r="V7589" s="5" t="s">
        <v>19494</v>
      </c>
    </row>
    <row r="7590" spans="1:22" x14ac:dyDescent="0.35">
      <c r="A7590" s="5" t="s">
        <v>19495</v>
      </c>
      <c r="B7590" s="5" t="s">
        <v>12961</v>
      </c>
      <c r="C7590" s="5" t="s">
        <v>19496</v>
      </c>
      <c r="D7590" s="5" t="s">
        <v>18</v>
      </c>
      <c r="E7590" s="5">
        <v>1</v>
      </c>
      <c r="F7590" s="5" t="s">
        <v>297</v>
      </c>
      <c r="G7590" s="5" t="s">
        <v>294</v>
      </c>
      <c r="L7590" s="5" t="s">
        <v>822</v>
      </c>
      <c r="M7590" s="5" t="s">
        <v>794</v>
      </c>
      <c r="N7590" s="5" t="s">
        <v>294</v>
      </c>
      <c r="O7590" s="5" t="s">
        <v>294</v>
      </c>
      <c r="P7590" s="5" t="s">
        <v>294</v>
      </c>
      <c r="Q7590" s="5" t="s">
        <v>294</v>
      </c>
      <c r="R7590" s="5" t="s">
        <v>297</v>
      </c>
      <c r="S7590" s="5" t="s">
        <v>297</v>
      </c>
      <c r="V7590" s="5" t="s">
        <v>19495</v>
      </c>
    </row>
    <row r="7591" spans="1:22" x14ac:dyDescent="0.35">
      <c r="A7591" s="5" t="s">
        <v>19497</v>
      </c>
      <c r="B7591" s="5" t="s">
        <v>8241</v>
      </c>
      <c r="C7591" s="5" t="s">
        <v>19496</v>
      </c>
      <c r="D7591" s="5" t="s">
        <v>18</v>
      </c>
      <c r="E7591" s="5">
        <v>60</v>
      </c>
      <c r="F7591" s="5" t="s">
        <v>294</v>
      </c>
      <c r="G7591" s="5" t="s">
        <v>294</v>
      </c>
      <c r="M7591" s="5" t="s">
        <v>794</v>
      </c>
      <c r="N7591" s="5" t="s">
        <v>294</v>
      </c>
      <c r="O7591" s="5" t="s">
        <v>294</v>
      </c>
      <c r="P7591" s="5" t="s">
        <v>294</v>
      </c>
      <c r="Q7591" s="5" t="s">
        <v>294</v>
      </c>
      <c r="R7591" s="5" t="s">
        <v>294</v>
      </c>
      <c r="V7591" s="5" t="s">
        <v>19497</v>
      </c>
    </row>
    <row r="7592" spans="1:22" x14ac:dyDescent="0.35">
      <c r="A7592" s="5" t="s">
        <v>19498</v>
      </c>
      <c r="B7592" s="5" t="s">
        <v>2689</v>
      </c>
      <c r="C7592" s="5" t="s">
        <v>19496</v>
      </c>
      <c r="D7592" s="5" t="s">
        <v>18</v>
      </c>
      <c r="E7592" s="5">
        <v>40</v>
      </c>
      <c r="F7592" s="5" t="s">
        <v>294</v>
      </c>
      <c r="G7592" s="5" t="s">
        <v>294</v>
      </c>
      <c r="M7592" s="5" t="s">
        <v>794</v>
      </c>
      <c r="N7592" s="5" t="s">
        <v>294</v>
      </c>
      <c r="O7592" s="5" t="s">
        <v>294</v>
      </c>
      <c r="P7592" s="5" t="s">
        <v>294</v>
      </c>
      <c r="Q7592" s="5" t="s">
        <v>294</v>
      </c>
      <c r="R7592" s="5" t="s">
        <v>294</v>
      </c>
      <c r="V7592" s="5" t="s">
        <v>19498</v>
      </c>
    </row>
    <row r="7593" spans="1:22" x14ac:dyDescent="0.35">
      <c r="A7593" s="5" t="s">
        <v>19499</v>
      </c>
      <c r="B7593" s="5" t="s">
        <v>11154</v>
      </c>
      <c r="C7593" s="5" t="s">
        <v>19496</v>
      </c>
      <c r="D7593" s="5" t="s">
        <v>18</v>
      </c>
      <c r="E7593" s="5">
        <v>40</v>
      </c>
      <c r="F7593" s="5" t="s">
        <v>294</v>
      </c>
      <c r="G7593" s="5" t="s">
        <v>294</v>
      </c>
      <c r="M7593" s="5" t="s">
        <v>794</v>
      </c>
      <c r="N7593" s="5" t="s">
        <v>294</v>
      </c>
      <c r="O7593" s="5" t="s">
        <v>294</v>
      </c>
      <c r="P7593" s="5" t="s">
        <v>294</v>
      </c>
      <c r="Q7593" s="5" t="s">
        <v>294</v>
      </c>
      <c r="R7593" s="5" t="s">
        <v>294</v>
      </c>
      <c r="V7593" s="5" t="s">
        <v>19499</v>
      </c>
    </row>
    <row r="7594" spans="1:22" x14ac:dyDescent="0.35">
      <c r="A7594" s="5" t="s">
        <v>19500</v>
      </c>
      <c r="B7594" s="5" t="s">
        <v>235</v>
      </c>
      <c r="C7594" s="5" t="s">
        <v>19496</v>
      </c>
      <c r="D7594" s="5" t="s">
        <v>18</v>
      </c>
      <c r="E7594" s="5">
        <v>60</v>
      </c>
      <c r="F7594" s="5" t="s">
        <v>294</v>
      </c>
      <c r="G7594" s="5" t="s">
        <v>294</v>
      </c>
      <c r="M7594" s="5" t="s">
        <v>794</v>
      </c>
      <c r="N7594" s="5" t="s">
        <v>294</v>
      </c>
      <c r="O7594" s="5" t="s">
        <v>294</v>
      </c>
      <c r="P7594" s="5" t="s">
        <v>294</v>
      </c>
      <c r="Q7594" s="5" t="s">
        <v>294</v>
      </c>
      <c r="R7594" s="5" t="s">
        <v>294</v>
      </c>
      <c r="V7594" s="5" t="s">
        <v>19500</v>
      </c>
    </row>
    <row r="7595" spans="1:22" x14ac:dyDescent="0.35">
      <c r="A7595" s="5" t="s">
        <v>19501</v>
      </c>
      <c r="B7595" s="5" t="s">
        <v>19502</v>
      </c>
      <c r="C7595" s="5" t="s">
        <v>19496</v>
      </c>
      <c r="D7595" s="5" t="s">
        <v>22</v>
      </c>
      <c r="E7595" s="5">
        <v>10</v>
      </c>
      <c r="F7595" s="5" t="s">
        <v>294</v>
      </c>
      <c r="G7595" s="5" t="s">
        <v>294</v>
      </c>
      <c r="M7595" s="5" t="s">
        <v>3826</v>
      </c>
      <c r="N7595" s="5" t="s">
        <v>294</v>
      </c>
      <c r="P7595" s="5" t="s">
        <v>294</v>
      </c>
      <c r="Q7595" s="5" t="s">
        <v>294</v>
      </c>
      <c r="R7595" s="5" t="s">
        <v>294</v>
      </c>
      <c r="V7595" s="5" t="s">
        <v>19501</v>
      </c>
    </row>
    <row r="7596" spans="1:22" x14ac:dyDescent="0.35">
      <c r="A7596" s="5" t="s">
        <v>19503</v>
      </c>
      <c r="B7596" s="5" t="s">
        <v>19504</v>
      </c>
      <c r="C7596" s="5" t="s">
        <v>19496</v>
      </c>
      <c r="D7596" s="5" t="s">
        <v>1655</v>
      </c>
      <c r="E7596" s="5">
        <v>77</v>
      </c>
      <c r="F7596" s="5" t="s">
        <v>294</v>
      </c>
      <c r="G7596" s="5" t="s">
        <v>294</v>
      </c>
      <c r="M7596" s="5" t="s">
        <v>794</v>
      </c>
      <c r="N7596" s="5" t="s">
        <v>294</v>
      </c>
      <c r="O7596" s="5" t="s">
        <v>294</v>
      </c>
      <c r="P7596" s="5" t="s">
        <v>294</v>
      </c>
      <c r="Q7596" s="5" t="s">
        <v>294</v>
      </c>
      <c r="R7596" s="5" t="s">
        <v>294</v>
      </c>
      <c r="V7596" s="5" t="s">
        <v>19503</v>
      </c>
    </row>
    <row r="7597" spans="1:22" x14ac:dyDescent="0.35">
      <c r="A7597" s="5" t="s">
        <v>19505</v>
      </c>
      <c r="B7597" s="5" t="s">
        <v>2700</v>
      </c>
      <c r="C7597" s="5" t="s">
        <v>19496</v>
      </c>
      <c r="D7597" s="5" t="s">
        <v>24</v>
      </c>
      <c r="E7597" s="5">
        <v>12</v>
      </c>
      <c r="F7597" s="5" t="s">
        <v>294</v>
      </c>
      <c r="G7597" s="5" t="s">
        <v>294</v>
      </c>
      <c r="M7597" s="5" t="s">
        <v>794</v>
      </c>
      <c r="N7597" s="5" t="s">
        <v>294</v>
      </c>
      <c r="O7597" s="5" t="s">
        <v>294</v>
      </c>
      <c r="P7597" s="5" t="s">
        <v>294</v>
      </c>
      <c r="Q7597" s="5" t="s">
        <v>294</v>
      </c>
      <c r="R7597" s="5" t="s">
        <v>294</v>
      </c>
      <c r="V7597" s="5" t="s">
        <v>19505</v>
      </c>
    </row>
    <row r="7598" spans="1:22" x14ac:dyDescent="0.35">
      <c r="A7598" s="5" t="s">
        <v>19506</v>
      </c>
      <c r="B7598" s="5" t="s">
        <v>2692</v>
      </c>
      <c r="C7598" s="5" t="s">
        <v>19496</v>
      </c>
      <c r="D7598" s="5" t="s">
        <v>18</v>
      </c>
      <c r="E7598" s="5">
        <v>2</v>
      </c>
      <c r="F7598" s="5" t="s">
        <v>294</v>
      </c>
      <c r="G7598" s="5" t="s">
        <v>294</v>
      </c>
      <c r="J7598" s="5" t="s">
        <v>4586</v>
      </c>
      <c r="M7598" s="5" t="s">
        <v>794</v>
      </c>
      <c r="N7598" s="5" t="s">
        <v>294</v>
      </c>
      <c r="O7598" s="5" t="s">
        <v>294</v>
      </c>
      <c r="P7598" s="5" t="s">
        <v>294</v>
      </c>
      <c r="Q7598" s="5" t="s">
        <v>294</v>
      </c>
      <c r="R7598" s="5" t="s">
        <v>294</v>
      </c>
      <c r="V7598" s="5" t="s">
        <v>19506</v>
      </c>
    </row>
    <row r="7599" spans="1:22" x14ac:dyDescent="0.35">
      <c r="A7599" s="5" t="s">
        <v>19507</v>
      </c>
      <c r="B7599" s="5" t="s">
        <v>19508</v>
      </c>
      <c r="C7599" s="5" t="s">
        <v>19496</v>
      </c>
      <c r="D7599" s="5" t="s">
        <v>18</v>
      </c>
      <c r="E7599" s="5">
        <v>60</v>
      </c>
      <c r="F7599" s="5" t="s">
        <v>294</v>
      </c>
      <c r="G7599" s="5" t="s">
        <v>294</v>
      </c>
      <c r="M7599" s="5" t="s">
        <v>794</v>
      </c>
      <c r="N7599" s="5" t="s">
        <v>294</v>
      </c>
      <c r="O7599" s="5" t="s">
        <v>294</v>
      </c>
      <c r="P7599" s="5" t="s">
        <v>294</v>
      </c>
      <c r="Q7599" s="5" t="s">
        <v>294</v>
      </c>
      <c r="R7599" s="5" t="s">
        <v>294</v>
      </c>
      <c r="V7599" s="5" t="s">
        <v>19507</v>
      </c>
    </row>
    <row r="7600" spans="1:22" x14ac:dyDescent="0.35">
      <c r="A7600" s="5" t="s">
        <v>19509</v>
      </c>
      <c r="B7600" s="5" t="s">
        <v>2694</v>
      </c>
      <c r="C7600" s="5" t="s">
        <v>19496</v>
      </c>
      <c r="D7600" s="5" t="s">
        <v>30</v>
      </c>
      <c r="E7600" s="5">
        <v>10</v>
      </c>
      <c r="F7600" s="5" t="s">
        <v>294</v>
      </c>
      <c r="G7600" s="5" t="s">
        <v>294</v>
      </c>
      <c r="M7600" s="5" t="s">
        <v>794</v>
      </c>
      <c r="N7600" s="5" t="s">
        <v>294</v>
      </c>
      <c r="O7600" s="5" t="s">
        <v>294</v>
      </c>
      <c r="P7600" s="5" t="s">
        <v>294</v>
      </c>
      <c r="Q7600" s="5" t="s">
        <v>294</v>
      </c>
      <c r="R7600" s="5" t="s">
        <v>294</v>
      </c>
      <c r="V7600" s="5" t="s">
        <v>19509</v>
      </c>
    </row>
    <row r="7601" spans="1:22" x14ac:dyDescent="0.35">
      <c r="A7601" s="5" t="s">
        <v>19510</v>
      </c>
      <c r="B7601" s="5" t="s">
        <v>19511</v>
      </c>
      <c r="C7601" s="5" t="s">
        <v>19404</v>
      </c>
      <c r="D7601" s="5" t="s">
        <v>16</v>
      </c>
      <c r="E7601" s="5">
        <v>14</v>
      </c>
      <c r="F7601" s="5" t="s">
        <v>294</v>
      </c>
      <c r="G7601" s="5" t="s">
        <v>294</v>
      </c>
      <c r="M7601" s="5" t="s">
        <v>794</v>
      </c>
      <c r="N7601" s="5" t="s">
        <v>297</v>
      </c>
      <c r="O7601" s="5" t="s">
        <v>294</v>
      </c>
      <c r="P7601" s="5" t="s">
        <v>294</v>
      </c>
      <c r="Q7601" s="5" t="s">
        <v>297</v>
      </c>
      <c r="R7601" s="5" t="s">
        <v>294</v>
      </c>
      <c r="V7601" s="5" t="s">
        <v>19512</v>
      </c>
    </row>
    <row r="7602" spans="1:22" x14ac:dyDescent="0.35">
      <c r="A7602" s="5" t="s">
        <v>19513</v>
      </c>
      <c r="B7602" s="5" t="s">
        <v>19514</v>
      </c>
      <c r="C7602" s="5" t="s">
        <v>19404</v>
      </c>
      <c r="D7602" s="5" t="s">
        <v>16</v>
      </c>
      <c r="E7602" s="5">
        <v>14</v>
      </c>
      <c r="F7602" s="5" t="s">
        <v>294</v>
      </c>
      <c r="G7602" s="5" t="s">
        <v>294</v>
      </c>
      <c r="M7602" s="5" t="s">
        <v>794</v>
      </c>
      <c r="N7602" s="5" t="s">
        <v>297</v>
      </c>
      <c r="O7602" s="5" t="s">
        <v>294</v>
      </c>
      <c r="P7602" s="5" t="s">
        <v>294</v>
      </c>
      <c r="Q7602" s="5" t="s">
        <v>297</v>
      </c>
      <c r="R7602" s="5" t="s">
        <v>294</v>
      </c>
      <c r="V7602" s="5" t="s">
        <v>19515</v>
      </c>
    </row>
    <row r="7603" spans="1:22" x14ac:dyDescent="0.35">
      <c r="A7603" s="5" t="s">
        <v>19516</v>
      </c>
      <c r="B7603" s="5" t="s">
        <v>9353</v>
      </c>
      <c r="C7603" s="5" t="s">
        <v>2718</v>
      </c>
      <c r="D7603" s="5" t="s">
        <v>18</v>
      </c>
      <c r="E7603" s="5">
        <v>20</v>
      </c>
      <c r="F7603" s="5" t="s">
        <v>294</v>
      </c>
      <c r="G7603" s="5" t="s">
        <v>297</v>
      </c>
      <c r="M7603" s="5" t="s">
        <v>794</v>
      </c>
      <c r="N7603" s="5" t="s">
        <v>294</v>
      </c>
      <c r="O7603" s="5" t="s">
        <v>294</v>
      </c>
      <c r="P7603" s="5" t="s">
        <v>294</v>
      </c>
      <c r="Q7603" s="5" t="s">
        <v>294</v>
      </c>
      <c r="R7603" s="5" t="s">
        <v>297</v>
      </c>
      <c r="U7603" s="5" t="s">
        <v>9354</v>
      </c>
      <c r="V7603" s="5" t="s">
        <v>19516</v>
      </c>
    </row>
    <row r="7604" spans="1:22" x14ac:dyDescent="0.35">
      <c r="A7604" s="5" t="s">
        <v>19517</v>
      </c>
      <c r="B7604" s="5" t="s">
        <v>9356</v>
      </c>
      <c r="C7604" s="5" t="s">
        <v>2718</v>
      </c>
      <c r="D7604" s="5" t="s">
        <v>18</v>
      </c>
      <c r="E7604" s="5">
        <v>999</v>
      </c>
      <c r="F7604" s="5" t="s">
        <v>294</v>
      </c>
      <c r="G7604" s="5" t="s">
        <v>294</v>
      </c>
      <c r="M7604" s="5" t="s">
        <v>794</v>
      </c>
      <c r="N7604" s="5" t="s">
        <v>294</v>
      </c>
      <c r="O7604" s="5" t="s">
        <v>294</v>
      </c>
      <c r="P7604" s="5" t="s">
        <v>294</v>
      </c>
      <c r="Q7604" s="5" t="s">
        <v>294</v>
      </c>
      <c r="R7604" s="5" t="s">
        <v>294</v>
      </c>
    </row>
    <row r="7605" spans="1:22" x14ac:dyDescent="0.35">
      <c r="A7605" s="5" t="s">
        <v>19518</v>
      </c>
      <c r="B7605" s="5" t="s">
        <v>9358</v>
      </c>
      <c r="C7605" s="5" t="s">
        <v>2718</v>
      </c>
      <c r="D7605" s="5" t="s">
        <v>18</v>
      </c>
      <c r="E7605" s="5">
        <v>10</v>
      </c>
      <c r="F7605" s="5" t="s">
        <v>294</v>
      </c>
      <c r="G7605" s="5" t="s">
        <v>297</v>
      </c>
      <c r="M7605" s="5" t="s">
        <v>794</v>
      </c>
      <c r="N7605" s="5" t="s">
        <v>294</v>
      </c>
      <c r="O7605" s="5" t="s">
        <v>294</v>
      </c>
      <c r="P7605" s="5" t="s">
        <v>294</v>
      </c>
      <c r="Q7605" s="5" t="s">
        <v>294</v>
      </c>
      <c r="R7605" s="5" t="s">
        <v>297</v>
      </c>
    </row>
    <row r="7606" spans="1:22" x14ac:dyDescent="0.35">
      <c r="A7606" s="5" t="s">
        <v>19519</v>
      </c>
      <c r="B7606" s="5" t="s">
        <v>15595</v>
      </c>
      <c r="C7606" s="5" t="s">
        <v>2718</v>
      </c>
      <c r="D7606" s="5" t="s">
        <v>18</v>
      </c>
      <c r="E7606" s="5">
        <v>40</v>
      </c>
      <c r="F7606" s="5" t="s">
        <v>294</v>
      </c>
      <c r="G7606" s="5" t="s">
        <v>294</v>
      </c>
      <c r="M7606" s="5" t="s">
        <v>794</v>
      </c>
      <c r="N7606" s="5" t="s">
        <v>294</v>
      </c>
      <c r="R7606" s="5" t="s">
        <v>294</v>
      </c>
      <c r="V7606" s="5" t="s">
        <v>19519</v>
      </c>
    </row>
    <row r="7607" spans="1:22" x14ac:dyDescent="0.35">
      <c r="A7607" s="5" t="s">
        <v>19520</v>
      </c>
      <c r="B7607" s="5" t="s">
        <v>9362</v>
      </c>
      <c r="C7607" s="5" t="s">
        <v>2718</v>
      </c>
      <c r="D7607" s="5" t="s">
        <v>22</v>
      </c>
      <c r="E7607" s="5">
        <v>4</v>
      </c>
      <c r="F7607" s="5" t="s">
        <v>294</v>
      </c>
      <c r="G7607" s="5" t="s">
        <v>294</v>
      </c>
      <c r="H7607" s="5">
        <v>0</v>
      </c>
      <c r="I7607" s="5">
        <v>9999</v>
      </c>
      <c r="M7607" s="5" t="s">
        <v>794</v>
      </c>
      <c r="N7607" s="5" t="s">
        <v>294</v>
      </c>
      <c r="O7607" s="5" t="s">
        <v>294</v>
      </c>
      <c r="P7607" s="5" t="s">
        <v>294</v>
      </c>
      <c r="Q7607" s="5" t="s">
        <v>294</v>
      </c>
      <c r="R7607" s="5" t="s">
        <v>294</v>
      </c>
    </row>
    <row r="7608" spans="1:22" x14ac:dyDescent="0.35">
      <c r="A7608" s="5" t="s">
        <v>19521</v>
      </c>
      <c r="B7608" s="5" t="s">
        <v>19522</v>
      </c>
      <c r="C7608" s="5" t="s">
        <v>2718</v>
      </c>
      <c r="D7608" s="5" t="s">
        <v>18</v>
      </c>
      <c r="E7608" s="5">
        <v>45</v>
      </c>
      <c r="F7608" s="5" t="s">
        <v>294</v>
      </c>
      <c r="G7608" s="5" t="s">
        <v>297</v>
      </c>
      <c r="M7608" s="5" t="s">
        <v>794</v>
      </c>
      <c r="N7608" s="5" t="s">
        <v>294</v>
      </c>
      <c r="R7608" s="5" t="s">
        <v>294</v>
      </c>
      <c r="V7608" s="5" t="s">
        <v>19521</v>
      </c>
    </row>
    <row r="7609" spans="1:22" x14ac:dyDescent="0.35">
      <c r="A7609" s="5" t="s">
        <v>19523</v>
      </c>
      <c r="B7609" s="5" t="s">
        <v>19524</v>
      </c>
      <c r="C7609" s="5" t="s">
        <v>2718</v>
      </c>
      <c r="D7609" s="5" t="s">
        <v>18</v>
      </c>
      <c r="E7609" s="5">
        <v>20</v>
      </c>
      <c r="F7609" s="5" t="s">
        <v>294</v>
      </c>
      <c r="G7609" s="5" t="s">
        <v>297</v>
      </c>
      <c r="M7609" s="5" t="s">
        <v>3826</v>
      </c>
      <c r="N7609" s="5" t="s">
        <v>294</v>
      </c>
      <c r="O7609" s="5" t="s">
        <v>294</v>
      </c>
      <c r="P7609" s="5" t="s">
        <v>294</v>
      </c>
      <c r="Q7609" s="5" t="s">
        <v>294</v>
      </c>
      <c r="R7609" s="5" t="s">
        <v>294</v>
      </c>
      <c r="V7609" s="5" t="s">
        <v>19523</v>
      </c>
    </row>
    <row r="7610" spans="1:22" x14ac:dyDescent="0.35">
      <c r="A7610" s="5" t="s">
        <v>19525</v>
      </c>
      <c r="B7610" s="5" t="s">
        <v>5512</v>
      </c>
      <c r="C7610" s="5" t="s">
        <v>2718</v>
      </c>
      <c r="D7610" s="5" t="s">
        <v>22</v>
      </c>
      <c r="E7610" s="5">
        <v>1</v>
      </c>
      <c r="F7610" s="5" t="s">
        <v>294</v>
      </c>
      <c r="G7610" s="5" t="s">
        <v>294</v>
      </c>
      <c r="H7610" s="5">
        <v>0</v>
      </c>
      <c r="I7610" s="5">
        <v>4</v>
      </c>
      <c r="M7610" s="5" t="s">
        <v>794</v>
      </c>
      <c r="N7610" s="5" t="s">
        <v>294</v>
      </c>
      <c r="O7610" s="5" t="s">
        <v>294</v>
      </c>
      <c r="P7610" s="5" t="s">
        <v>294</v>
      </c>
      <c r="Q7610" s="5" t="s">
        <v>294</v>
      </c>
      <c r="R7610" s="5" t="s">
        <v>294</v>
      </c>
      <c r="U7610" s="5" t="s">
        <v>9422</v>
      </c>
      <c r="V7610" s="5" t="s">
        <v>19525</v>
      </c>
    </row>
    <row r="7611" spans="1:22" x14ac:dyDescent="0.35">
      <c r="A7611" s="5" t="s">
        <v>19526</v>
      </c>
      <c r="B7611" s="5" t="s">
        <v>9427</v>
      </c>
      <c r="C7611" s="5" t="s">
        <v>2718</v>
      </c>
      <c r="D7611" s="5" t="s">
        <v>18</v>
      </c>
      <c r="E7611" s="5">
        <v>20</v>
      </c>
      <c r="F7611" s="5" t="s">
        <v>294</v>
      </c>
      <c r="G7611" s="5" t="s">
        <v>297</v>
      </c>
      <c r="M7611" s="5" t="s">
        <v>794</v>
      </c>
      <c r="N7611" s="5" t="s">
        <v>294</v>
      </c>
      <c r="O7611" s="5" t="s">
        <v>294</v>
      </c>
      <c r="P7611" s="5" t="s">
        <v>294</v>
      </c>
      <c r="Q7611" s="5" t="s">
        <v>294</v>
      </c>
      <c r="R7611" s="5" t="s">
        <v>297</v>
      </c>
      <c r="U7611" s="5" t="s">
        <v>9428</v>
      </c>
    </row>
    <row r="7612" spans="1:22" x14ac:dyDescent="0.35">
      <c r="A7612" s="5" t="s">
        <v>19527</v>
      </c>
      <c r="B7612" s="5" t="s">
        <v>19528</v>
      </c>
      <c r="C7612" s="5" t="s">
        <v>2718</v>
      </c>
      <c r="D7612" s="5" t="s">
        <v>1655</v>
      </c>
      <c r="E7612" s="5">
        <v>77</v>
      </c>
      <c r="F7612" s="5" t="s">
        <v>294</v>
      </c>
      <c r="G7612" s="5" t="s">
        <v>294</v>
      </c>
      <c r="M7612" s="5" t="s">
        <v>794</v>
      </c>
      <c r="N7612" s="5" t="s">
        <v>294</v>
      </c>
      <c r="R7612" s="5" t="s">
        <v>294</v>
      </c>
      <c r="V7612" s="5" t="s">
        <v>19527</v>
      </c>
    </row>
    <row r="7613" spans="1:22" x14ac:dyDescent="0.35">
      <c r="A7613" s="5" t="s">
        <v>19529</v>
      </c>
      <c r="B7613" s="5" t="s">
        <v>19530</v>
      </c>
      <c r="C7613" s="5" t="s">
        <v>2718</v>
      </c>
      <c r="D7613" s="5" t="s">
        <v>18</v>
      </c>
      <c r="E7613" s="5">
        <v>999</v>
      </c>
      <c r="F7613" s="5" t="s">
        <v>294</v>
      </c>
      <c r="G7613" s="5" t="s">
        <v>297</v>
      </c>
      <c r="M7613" s="5" t="s">
        <v>794</v>
      </c>
      <c r="N7613" s="5" t="s">
        <v>294</v>
      </c>
      <c r="O7613" s="5" t="s">
        <v>294</v>
      </c>
      <c r="P7613" s="5" t="s">
        <v>294</v>
      </c>
      <c r="Q7613" s="5" t="s">
        <v>294</v>
      </c>
      <c r="R7613" s="5" t="s">
        <v>294</v>
      </c>
      <c r="V7613" s="5" t="s">
        <v>19531</v>
      </c>
    </row>
    <row r="7614" spans="1:22" x14ac:dyDescent="0.35">
      <c r="A7614" s="5" t="s">
        <v>19532</v>
      </c>
      <c r="B7614" s="5" t="s">
        <v>9432</v>
      </c>
      <c r="C7614" s="5" t="s">
        <v>2718</v>
      </c>
      <c r="D7614" s="5" t="s">
        <v>18</v>
      </c>
      <c r="E7614" s="5">
        <v>999</v>
      </c>
      <c r="F7614" s="5" t="s">
        <v>294</v>
      </c>
      <c r="G7614" s="5" t="s">
        <v>297</v>
      </c>
      <c r="M7614" s="5" t="s">
        <v>794</v>
      </c>
      <c r="N7614" s="5" t="s">
        <v>294</v>
      </c>
      <c r="O7614" s="5" t="s">
        <v>294</v>
      </c>
      <c r="P7614" s="5" t="s">
        <v>294</v>
      </c>
      <c r="Q7614" s="5" t="s">
        <v>294</v>
      </c>
      <c r="R7614" s="5" t="s">
        <v>294</v>
      </c>
      <c r="V7614" s="5" t="s">
        <v>19533</v>
      </c>
    </row>
    <row r="7615" spans="1:22" x14ac:dyDescent="0.35">
      <c r="A7615" s="5" t="s">
        <v>19534</v>
      </c>
      <c r="B7615" s="5" t="s">
        <v>19535</v>
      </c>
      <c r="C7615" s="5" t="s">
        <v>2718</v>
      </c>
      <c r="D7615" s="5" t="s">
        <v>18</v>
      </c>
      <c r="E7615" s="5">
        <v>1</v>
      </c>
      <c r="F7615" s="5" t="s">
        <v>294</v>
      </c>
      <c r="G7615" s="5" t="s">
        <v>297</v>
      </c>
      <c r="L7615" s="5" t="s">
        <v>822</v>
      </c>
      <c r="M7615" s="5" t="s">
        <v>794</v>
      </c>
      <c r="N7615" s="5" t="s">
        <v>294</v>
      </c>
      <c r="O7615" s="5" t="s">
        <v>294</v>
      </c>
      <c r="P7615" s="5" t="s">
        <v>294</v>
      </c>
      <c r="Q7615" s="5" t="s">
        <v>294</v>
      </c>
      <c r="R7615" s="5" t="s">
        <v>294</v>
      </c>
      <c r="S7615" s="5" t="s">
        <v>294</v>
      </c>
    </row>
    <row r="7616" spans="1:22" x14ac:dyDescent="0.35">
      <c r="A7616" s="5" t="s">
        <v>19536</v>
      </c>
      <c r="B7616" s="5" t="s">
        <v>19537</v>
      </c>
      <c r="C7616" s="5" t="s">
        <v>2718</v>
      </c>
      <c r="D7616" s="5" t="s">
        <v>18</v>
      </c>
      <c r="E7616" s="5">
        <v>70</v>
      </c>
      <c r="F7616" s="5" t="s">
        <v>294</v>
      </c>
      <c r="G7616" s="5" t="s">
        <v>297</v>
      </c>
      <c r="M7616" s="5" t="s">
        <v>794</v>
      </c>
      <c r="N7616" s="5" t="s">
        <v>294</v>
      </c>
      <c r="O7616" s="5" t="s">
        <v>294</v>
      </c>
      <c r="P7616" s="5" t="s">
        <v>294</v>
      </c>
      <c r="Q7616" s="5" t="s">
        <v>294</v>
      </c>
      <c r="R7616" s="5" t="s">
        <v>294</v>
      </c>
      <c r="V7616" s="5" t="s">
        <v>19538</v>
      </c>
    </row>
    <row r="7617" spans="1:22" x14ac:dyDescent="0.35">
      <c r="A7617" s="5" t="s">
        <v>19539</v>
      </c>
      <c r="B7617" s="5" t="s">
        <v>19540</v>
      </c>
      <c r="C7617" s="5" t="s">
        <v>2718</v>
      </c>
      <c r="D7617" s="5" t="s">
        <v>18</v>
      </c>
      <c r="E7617" s="5">
        <v>8</v>
      </c>
      <c r="F7617" s="5" t="s">
        <v>294</v>
      </c>
      <c r="G7617" s="5" t="s">
        <v>297</v>
      </c>
      <c r="J7617" s="5" t="s">
        <v>3756</v>
      </c>
      <c r="M7617" s="5" t="s">
        <v>794</v>
      </c>
      <c r="N7617" s="5" t="s">
        <v>294</v>
      </c>
      <c r="O7617" s="5" t="s">
        <v>294</v>
      </c>
      <c r="P7617" s="5" t="s">
        <v>294</v>
      </c>
      <c r="Q7617" s="5" t="s">
        <v>294</v>
      </c>
      <c r="R7617" s="5" t="s">
        <v>294</v>
      </c>
      <c r="U7617" s="5" t="s">
        <v>9443</v>
      </c>
    </row>
    <row r="7618" spans="1:22" x14ac:dyDescent="0.35">
      <c r="A7618" s="5" t="s">
        <v>19541</v>
      </c>
      <c r="B7618" s="5" t="s">
        <v>19542</v>
      </c>
      <c r="C7618" s="5" t="s">
        <v>2718</v>
      </c>
      <c r="D7618" s="5" t="s">
        <v>18</v>
      </c>
      <c r="E7618" s="5">
        <v>70</v>
      </c>
      <c r="F7618" s="5" t="s">
        <v>294</v>
      </c>
      <c r="G7618" s="5" t="s">
        <v>297</v>
      </c>
      <c r="M7618" s="5" t="s">
        <v>794</v>
      </c>
      <c r="N7618" s="5" t="s">
        <v>294</v>
      </c>
      <c r="O7618" s="5" t="s">
        <v>294</v>
      </c>
      <c r="P7618" s="5" t="s">
        <v>294</v>
      </c>
      <c r="Q7618" s="5" t="s">
        <v>294</v>
      </c>
      <c r="R7618" s="5" t="s">
        <v>294</v>
      </c>
      <c r="V7618" s="5" t="s">
        <v>19543</v>
      </c>
    </row>
    <row r="7619" spans="1:22" x14ac:dyDescent="0.35">
      <c r="A7619" s="5" t="s">
        <v>19544</v>
      </c>
      <c r="B7619" s="5" t="s">
        <v>19545</v>
      </c>
      <c r="C7619" s="5" t="s">
        <v>2718</v>
      </c>
      <c r="D7619" s="5" t="s">
        <v>18</v>
      </c>
      <c r="E7619" s="5">
        <v>20</v>
      </c>
      <c r="F7619" s="5" t="s">
        <v>294</v>
      </c>
      <c r="G7619" s="5" t="s">
        <v>294</v>
      </c>
      <c r="M7619" s="5" t="s">
        <v>794</v>
      </c>
      <c r="N7619" s="5" t="s">
        <v>294</v>
      </c>
      <c r="O7619" s="5" t="s">
        <v>294</v>
      </c>
      <c r="P7619" s="5" t="s">
        <v>294</v>
      </c>
      <c r="Q7619" s="5" t="s">
        <v>294</v>
      </c>
      <c r="R7619" s="5" t="s">
        <v>294</v>
      </c>
      <c r="U7619" s="5" t="s">
        <v>9478</v>
      </c>
      <c r="V7619" s="5" t="s">
        <v>19546</v>
      </c>
    </row>
    <row r="7620" spans="1:22" x14ac:dyDescent="0.35">
      <c r="A7620" s="5" t="s">
        <v>19547</v>
      </c>
      <c r="B7620" s="5" t="s">
        <v>19548</v>
      </c>
      <c r="C7620" s="5" t="s">
        <v>2718</v>
      </c>
      <c r="D7620" s="5" t="s">
        <v>18</v>
      </c>
      <c r="E7620" s="5">
        <v>70</v>
      </c>
      <c r="F7620" s="5" t="s">
        <v>294</v>
      </c>
      <c r="G7620" s="5" t="s">
        <v>294</v>
      </c>
      <c r="M7620" s="5" t="s">
        <v>794</v>
      </c>
      <c r="N7620" s="5" t="s">
        <v>294</v>
      </c>
      <c r="O7620" s="5" t="s">
        <v>294</v>
      </c>
      <c r="P7620" s="5" t="s">
        <v>294</v>
      </c>
      <c r="Q7620" s="5" t="s">
        <v>294</v>
      </c>
      <c r="R7620" s="5" t="s">
        <v>294</v>
      </c>
      <c r="V7620" s="5" t="s">
        <v>19549</v>
      </c>
    </row>
    <row r="7621" spans="1:22" x14ac:dyDescent="0.35">
      <c r="A7621" s="5" t="s">
        <v>19550</v>
      </c>
      <c r="B7621" s="5" t="s">
        <v>235</v>
      </c>
      <c r="C7621" s="5" t="s">
        <v>3720</v>
      </c>
      <c r="D7621" s="5" t="s">
        <v>18</v>
      </c>
      <c r="E7621" s="5">
        <v>30</v>
      </c>
      <c r="F7621" s="5" t="s">
        <v>294</v>
      </c>
      <c r="G7621" s="5" t="s">
        <v>294</v>
      </c>
      <c r="M7621" s="5" t="s">
        <v>794</v>
      </c>
      <c r="N7621" s="5" t="s">
        <v>294</v>
      </c>
      <c r="O7621" s="5" t="s">
        <v>294</v>
      </c>
      <c r="P7621" s="5" t="s">
        <v>294</v>
      </c>
      <c r="Q7621" s="5" t="s">
        <v>294</v>
      </c>
      <c r="R7621" s="5" t="s">
        <v>294</v>
      </c>
      <c r="V7621" s="5" t="s">
        <v>19551</v>
      </c>
    </row>
    <row r="7622" spans="1:22" x14ac:dyDescent="0.35">
      <c r="A7622" s="5" t="s">
        <v>19552</v>
      </c>
      <c r="B7622" s="5" t="s">
        <v>14054</v>
      </c>
      <c r="C7622" s="5" t="s">
        <v>3720</v>
      </c>
      <c r="D7622" s="5" t="s">
        <v>18</v>
      </c>
      <c r="E7622" s="5">
        <v>45</v>
      </c>
      <c r="F7622" s="5" t="s">
        <v>294</v>
      </c>
      <c r="G7622" s="5" t="s">
        <v>294</v>
      </c>
      <c r="M7622" s="5" t="s">
        <v>794</v>
      </c>
      <c r="N7622" s="5" t="s">
        <v>294</v>
      </c>
      <c r="O7622" s="5" t="s">
        <v>294</v>
      </c>
      <c r="P7622" s="5" t="s">
        <v>294</v>
      </c>
      <c r="Q7622" s="5" t="s">
        <v>294</v>
      </c>
      <c r="R7622" s="5" t="s">
        <v>294</v>
      </c>
      <c r="V7622" s="5" t="s">
        <v>19553</v>
      </c>
    </row>
    <row r="7623" spans="1:22" x14ac:dyDescent="0.35">
      <c r="A7623" s="5" t="s">
        <v>19554</v>
      </c>
      <c r="B7623" s="5" t="s">
        <v>3719</v>
      </c>
      <c r="C7623" s="5" t="s">
        <v>3720</v>
      </c>
      <c r="D7623" s="5" t="s">
        <v>18</v>
      </c>
      <c r="E7623" s="5">
        <v>10</v>
      </c>
      <c r="F7623" s="5" t="s">
        <v>294</v>
      </c>
      <c r="G7623" s="5" t="s">
        <v>297</v>
      </c>
      <c r="M7623" s="5" t="s">
        <v>3826</v>
      </c>
      <c r="N7623" s="5" t="s">
        <v>294</v>
      </c>
      <c r="O7623" s="5" t="s">
        <v>294</v>
      </c>
      <c r="P7623" s="5" t="s">
        <v>294</v>
      </c>
      <c r="Q7623" s="5" t="s">
        <v>294</v>
      </c>
      <c r="R7623" s="5" t="s">
        <v>294</v>
      </c>
      <c r="V7623" s="5" t="s">
        <v>19555</v>
      </c>
    </row>
    <row r="7624" spans="1:22" x14ac:dyDescent="0.35">
      <c r="A7624" s="5" t="s">
        <v>19556</v>
      </c>
      <c r="B7624" s="5" t="s">
        <v>19557</v>
      </c>
      <c r="C7624" s="5" t="s">
        <v>3720</v>
      </c>
      <c r="D7624" s="5" t="s">
        <v>18</v>
      </c>
      <c r="E7624" s="5">
        <v>10</v>
      </c>
      <c r="F7624" s="5" t="s">
        <v>294</v>
      </c>
      <c r="G7624" s="5" t="s">
        <v>294</v>
      </c>
      <c r="J7624" s="5" t="s">
        <v>19558</v>
      </c>
      <c r="M7624" s="5" t="s">
        <v>794</v>
      </c>
      <c r="N7624" s="5" t="s">
        <v>294</v>
      </c>
      <c r="P7624" s="5" t="s">
        <v>294</v>
      </c>
      <c r="Q7624" s="5" t="s">
        <v>294</v>
      </c>
      <c r="R7624" s="5" t="s">
        <v>294</v>
      </c>
      <c r="V7624" s="5" t="s">
        <v>19559</v>
      </c>
    </row>
    <row r="7625" spans="1:22" x14ac:dyDescent="0.35">
      <c r="A7625" s="5" t="s">
        <v>19560</v>
      </c>
      <c r="B7625" s="5" t="s">
        <v>235</v>
      </c>
      <c r="C7625" s="5" t="s">
        <v>19485</v>
      </c>
      <c r="D7625" s="5" t="s">
        <v>18</v>
      </c>
      <c r="E7625" s="5">
        <v>30</v>
      </c>
      <c r="F7625" s="5" t="s">
        <v>294</v>
      </c>
      <c r="G7625" s="5" t="s">
        <v>294</v>
      </c>
      <c r="M7625" s="5" t="s">
        <v>794</v>
      </c>
      <c r="N7625" s="5" t="s">
        <v>294</v>
      </c>
      <c r="O7625" s="5" t="s">
        <v>294</v>
      </c>
      <c r="P7625" s="5" t="s">
        <v>294</v>
      </c>
      <c r="Q7625" s="5" t="s">
        <v>294</v>
      </c>
      <c r="R7625" s="5" t="s">
        <v>294</v>
      </c>
      <c r="V7625" s="5" t="s">
        <v>19561</v>
      </c>
    </row>
    <row r="7626" spans="1:22" x14ac:dyDescent="0.35">
      <c r="A7626" s="5" t="s">
        <v>19562</v>
      </c>
      <c r="B7626" s="5" t="s">
        <v>14054</v>
      </c>
      <c r="C7626" s="5" t="s">
        <v>19485</v>
      </c>
      <c r="D7626" s="5" t="s">
        <v>18</v>
      </c>
      <c r="E7626" s="5">
        <v>45</v>
      </c>
      <c r="F7626" s="5" t="s">
        <v>294</v>
      </c>
      <c r="G7626" s="5" t="s">
        <v>294</v>
      </c>
      <c r="M7626" s="5" t="s">
        <v>794</v>
      </c>
      <c r="N7626" s="5" t="s">
        <v>294</v>
      </c>
      <c r="O7626" s="5" t="s">
        <v>294</v>
      </c>
      <c r="P7626" s="5" t="s">
        <v>294</v>
      </c>
      <c r="Q7626" s="5" t="s">
        <v>294</v>
      </c>
      <c r="R7626" s="5" t="s">
        <v>294</v>
      </c>
      <c r="V7626" s="5" t="s">
        <v>19563</v>
      </c>
    </row>
    <row r="7627" spans="1:22" x14ac:dyDescent="0.35">
      <c r="A7627" s="5" t="s">
        <v>19564</v>
      </c>
      <c r="B7627" s="5" t="s">
        <v>19565</v>
      </c>
      <c r="C7627" s="5" t="s">
        <v>19485</v>
      </c>
      <c r="D7627" s="5" t="s">
        <v>18</v>
      </c>
      <c r="E7627" s="5">
        <v>10</v>
      </c>
      <c r="F7627" s="5" t="s">
        <v>294</v>
      </c>
      <c r="G7627" s="5" t="s">
        <v>297</v>
      </c>
      <c r="M7627" s="5" t="s">
        <v>3826</v>
      </c>
      <c r="N7627" s="5" t="s">
        <v>294</v>
      </c>
      <c r="O7627" s="5" t="s">
        <v>294</v>
      </c>
      <c r="P7627" s="5" t="s">
        <v>294</v>
      </c>
      <c r="Q7627" s="5" t="s">
        <v>294</v>
      </c>
      <c r="R7627" s="5" t="s">
        <v>294</v>
      </c>
      <c r="V7627" s="5" t="s">
        <v>19566</v>
      </c>
    </row>
    <row r="7628" spans="1:22" x14ac:dyDescent="0.35">
      <c r="A7628" s="5" t="s">
        <v>19567</v>
      </c>
      <c r="B7628" s="5" t="s">
        <v>235</v>
      </c>
      <c r="C7628" s="5" t="s">
        <v>3726</v>
      </c>
      <c r="D7628" s="5" t="s">
        <v>18</v>
      </c>
      <c r="E7628" s="5">
        <v>30</v>
      </c>
      <c r="F7628" s="5" t="s">
        <v>294</v>
      </c>
      <c r="G7628" s="5" t="s">
        <v>294</v>
      </c>
      <c r="M7628" s="5" t="s">
        <v>794</v>
      </c>
      <c r="N7628" s="5" t="s">
        <v>294</v>
      </c>
      <c r="O7628" s="5" t="s">
        <v>294</v>
      </c>
      <c r="P7628" s="5" t="s">
        <v>294</v>
      </c>
      <c r="Q7628" s="5" t="s">
        <v>294</v>
      </c>
      <c r="R7628" s="5" t="s">
        <v>294</v>
      </c>
      <c r="V7628" s="5" t="s">
        <v>19568</v>
      </c>
    </row>
    <row r="7629" spans="1:22" x14ac:dyDescent="0.35">
      <c r="A7629" s="5" t="s">
        <v>19569</v>
      </c>
      <c r="B7629" s="5" t="s">
        <v>14054</v>
      </c>
      <c r="C7629" s="5" t="s">
        <v>3726</v>
      </c>
      <c r="D7629" s="5" t="s">
        <v>18</v>
      </c>
      <c r="E7629" s="5">
        <v>45</v>
      </c>
      <c r="F7629" s="5" t="s">
        <v>294</v>
      </c>
      <c r="G7629" s="5" t="s">
        <v>294</v>
      </c>
      <c r="M7629" s="5" t="s">
        <v>794</v>
      </c>
      <c r="N7629" s="5" t="s">
        <v>294</v>
      </c>
      <c r="O7629" s="5" t="s">
        <v>294</v>
      </c>
      <c r="P7629" s="5" t="s">
        <v>294</v>
      </c>
      <c r="Q7629" s="5" t="s">
        <v>294</v>
      </c>
      <c r="R7629" s="5" t="s">
        <v>294</v>
      </c>
      <c r="V7629" s="5" t="s">
        <v>19570</v>
      </c>
    </row>
    <row r="7630" spans="1:22" x14ac:dyDescent="0.35">
      <c r="A7630" s="5" t="s">
        <v>19571</v>
      </c>
      <c r="B7630" s="5" t="s">
        <v>3725</v>
      </c>
      <c r="C7630" s="5" t="s">
        <v>3726</v>
      </c>
      <c r="D7630" s="5" t="s">
        <v>18</v>
      </c>
      <c r="E7630" s="5">
        <v>10</v>
      </c>
      <c r="F7630" s="5" t="s">
        <v>294</v>
      </c>
      <c r="G7630" s="5" t="s">
        <v>297</v>
      </c>
      <c r="M7630" s="5" t="s">
        <v>3826</v>
      </c>
      <c r="N7630" s="5" t="s">
        <v>294</v>
      </c>
      <c r="O7630" s="5" t="s">
        <v>294</v>
      </c>
      <c r="P7630" s="5" t="s">
        <v>294</v>
      </c>
      <c r="Q7630" s="5" t="s">
        <v>294</v>
      </c>
      <c r="R7630" s="5" t="s">
        <v>294</v>
      </c>
      <c r="V7630" s="5" t="s">
        <v>19572</v>
      </c>
    </row>
    <row r="7631" spans="1:22" x14ac:dyDescent="0.35">
      <c r="A7631" s="5" t="s">
        <v>19573</v>
      </c>
      <c r="B7631" s="5" t="s">
        <v>235</v>
      </c>
      <c r="C7631" s="5" t="s">
        <v>3729</v>
      </c>
      <c r="D7631" s="5" t="s">
        <v>18</v>
      </c>
      <c r="E7631" s="5">
        <v>30</v>
      </c>
      <c r="F7631" s="5" t="s">
        <v>294</v>
      </c>
      <c r="G7631" s="5" t="s">
        <v>294</v>
      </c>
      <c r="M7631" s="5" t="s">
        <v>794</v>
      </c>
      <c r="N7631" s="5" t="s">
        <v>294</v>
      </c>
      <c r="O7631" s="5" t="s">
        <v>294</v>
      </c>
      <c r="P7631" s="5" t="s">
        <v>294</v>
      </c>
      <c r="Q7631" s="5" t="s">
        <v>294</v>
      </c>
      <c r="R7631" s="5" t="s">
        <v>294</v>
      </c>
      <c r="V7631" s="5" t="s">
        <v>19574</v>
      </c>
    </row>
    <row r="7632" spans="1:22" x14ac:dyDescent="0.35">
      <c r="A7632" s="5" t="s">
        <v>19575</v>
      </c>
      <c r="B7632" s="5" t="s">
        <v>14054</v>
      </c>
      <c r="C7632" s="5" t="s">
        <v>3729</v>
      </c>
      <c r="D7632" s="5" t="s">
        <v>18</v>
      </c>
      <c r="E7632" s="5">
        <v>45</v>
      </c>
      <c r="F7632" s="5" t="s">
        <v>294</v>
      </c>
      <c r="G7632" s="5" t="s">
        <v>294</v>
      </c>
      <c r="M7632" s="5" t="s">
        <v>794</v>
      </c>
      <c r="N7632" s="5" t="s">
        <v>294</v>
      </c>
      <c r="O7632" s="5" t="s">
        <v>294</v>
      </c>
      <c r="P7632" s="5" t="s">
        <v>294</v>
      </c>
      <c r="Q7632" s="5" t="s">
        <v>294</v>
      </c>
      <c r="R7632" s="5" t="s">
        <v>294</v>
      </c>
      <c r="V7632" s="5" t="s">
        <v>19576</v>
      </c>
    </row>
    <row r="7633" spans="1:22" x14ac:dyDescent="0.35">
      <c r="A7633" s="5" t="s">
        <v>19577</v>
      </c>
      <c r="B7633" s="5" t="s">
        <v>3728</v>
      </c>
      <c r="C7633" s="5" t="s">
        <v>3729</v>
      </c>
      <c r="D7633" s="5" t="s">
        <v>18</v>
      </c>
      <c r="E7633" s="5">
        <v>10</v>
      </c>
      <c r="F7633" s="5" t="s">
        <v>294</v>
      </c>
      <c r="G7633" s="5" t="s">
        <v>297</v>
      </c>
      <c r="M7633" s="5" t="s">
        <v>3826</v>
      </c>
      <c r="N7633" s="5" t="s">
        <v>294</v>
      </c>
      <c r="O7633" s="5" t="s">
        <v>294</v>
      </c>
      <c r="P7633" s="5" t="s">
        <v>294</v>
      </c>
      <c r="Q7633" s="5" t="s">
        <v>294</v>
      </c>
      <c r="R7633" s="5" t="s">
        <v>294</v>
      </c>
      <c r="V7633" s="5" t="s">
        <v>19578</v>
      </c>
    </row>
    <row r="7634" spans="1:22" x14ac:dyDescent="0.35">
      <c r="A7634" s="5" t="s">
        <v>19579</v>
      </c>
      <c r="B7634" s="5" t="s">
        <v>8549</v>
      </c>
      <c r="C7634" s="5" t="s">
        <v>19580</v>
      </c>
      <c r="D7634" s="5" t="s">
        <v>22</v>
      </c>
      <c r="E7634" s="5">
        <v>9</v>
      </c>
      <c r="F7634" s="5" t="s">
        <v>294</v>
      </c>
      <c r="G7634" s="5" t="s">
        <v>294</v>
      </c>
      <c r="J7634" s="5" t="s">
        <v>8551</v>
      </c>
      <c r="M7634" s="5" t="s">
        <v>794</v>
      </c>
      <c r="N7634" s="5" t="s">
        <v>294</v>
      </c>
      <c r="O7634" s="5" t="s">
        <v>294</v>
      </c>
      <c r="P7634" s="5" t="s">
        <v>294</v>
      </c>
      <c r="Q7634" s="5" t="s">
        <v>294</v>
      </c>
      <c r="R7634" s="5" t="s">
        <v>297</v>
      </c>
      <c r="V7634" s="5" t="s">
        <v>19581</v>
      </c>
    </row>
    <row r="7635" spans="1:22" x14ac:dyDescent="0.35">
      <c r="A7635" s="5" t="s">
        <v>19582</v>
      </c>
      <c r="B7635" s="5" t="s">
        <v>18905</v>
      </c>
      <c r="C7635" s="5" t="s">
        <v>19580</v>
      </c>
      <c r="D7635" s="5" t="s">
        <v>20</v>
      </c>
      <c r="E7635" s="5">
        <v>10</v>
      </c>
      <c r="F7635" s="5" t="s">
        <v>294</v>
      </c>
      <c r="G7635" s="5" t="s">
        <v>294</v>
      </c>
      <c r="M7635" s="5" t="s">
        <v>794</v>
      </c>
      <c r="N7635" s="5" t="s">
        <v>294</v>
      </c>
      <c r="O7635" s="5" t="s">
        <v>294</v>
      </c>
      <c r="P7635" s="5" t="s">
        <v>294</v>
      </c>
      <c r="Q7635" s="5" t="s">
        <v>294</v>
      </c>
      <c r="R7635" s="5" t="s">
        <v>294</v>
      </c>
      <c r="V7635" s="5" t="s">
        <v>19583</v>
      </c>
    </row>
    <row r="7636" spans="1:22" x14ac:dyDescent="0.35">
      <c r="A7636" s="5" t="s">
        <v>19584</v>
      </c>
      <c r="B7636" s="5" t="s">
        <v>19585</v>
      </c>
      <c r="C7636" s="5" t="s">
        <v>19586</v>
      </c>
      <c r="D7636" s="5" t="s">
        <v>22</v>
      </c>
      <c r="E7636" s="5">
        <v>10</v>
      </c>
      <c r="F7636" s="5" t="s">
        <v>294</v>
      </c>
      <c r="G7636" s="5" t="s">
        <v>294</v>
      </c>
      <c r="J7636" s="5" t="s">
        <v>628</v>
      </c>
      <c r="M7636" s="5" t="s">
        <v>794</v>
      </c>
      <c r="N7636" s="5" t="s">
        <v>294</v>
      </c>
      <c r="O7636" s="5" t="s">
        <v>294</v>
      </c>
      <c r="P7636" s="5" t="s">
        <v>294</v>
      </c>
      <c r="Q7636" s="5" t="s">
        <v>294</v>
      </c>
      <c r="R7636" s="5" t="s">
        <v>297</v>
      </c>
      <c r="V7636" s="5" t="s">
        <v>19584</v>
      </c>
    </row>
    <row r="7637" spans="1:22" x14ac:dyDescent="0.35">
      <c r="A7637" s="5" t="s">
        <v>19587</v>
      </c>
      <c r="B7637" s="5" t="s">
        <v>9810</v>
      </c>
      <c r="C7637" s="5" t="s">
        <v>19586</v>
      </c>
      <c r="D7637" s="5" t="s">
        <v>18</v>
      </c>
      <c r="E7637" s="5">
        <v>1</v>
      </c>
      <c r="F7637" s="5" t="s">
        <v>294</v>
      </c>
      <c r="G7637" s="5" t="s">
        <v>297</v>
      </c>
      <c r="L7637" s="5" t="s">
        <v>822</v>
      </c>
      <c r="M7637" s="5" t="s">
        <v>794</v>
      </c>
      <c r="N7637" s="5" t="s">
        <v>294</v>
      </c>
      <c r="O7637" s="5" t="s">
        <v>294</v>
      </c>
      <c r="P7637" s="5" t="s">
        <v>294</v>
      </c>
      <c r="Q7637" s="5" t="s">
        <v>294</v>
      </c>
      <c r="R7637" s="5" t="s">
        <v>294</v>
      </c>
      <c r="S7637" s="5" t="s">
        <v>297</v>
      </c>
      <c r="V7637" s="5" t="s">
        <v>19587</v>
      </c>
    </row>
    <row r="7638" spans="1:22" x14ac:dyDescent="0.35">
      <c r="A7638" s="5" t="s">
        <v>19588</v>
      </c>
      <c r="B7638" s="5" t="s">
        <v>8957</v>
      </c>
      <c r="C7638" s="5" t="s">
        <v>19586</v>
      </c>
      <c r="D7638" s="5" t="s">
        <v>18</v>
      </c>
      <c r="E7638" s="5">
        <v>1</v>
      </c>
      <c r="F7638" s="5" t="s">
        <v>294</v>
      </c>
      <c r="G7638" s="5" t="s">
        <v>294</v>
      </c>
      <c r="L7638" s="5" t="s">
        <v>19589</v>
      </c>
      <c r="M7638" s="5" t="s">
        <v>794</v>
      </c>
      <c r="N7638" s="5" t="s">
        <v>294</v>
      </c>
      <c r="O7638" s="5" t="s">
        <v>294</v>
      </c>
      <c r="P7638" s="5" t="s">
        <v>294</v>
      </c>
      <c r="Q7638" s="5" t="s">
        <v>294</v>
      </c>
      <c r="R7638" s="5" t="s">
        <v>294</v>
      </c>
      <c r="V7638" s="5" t="s">
        <v>19588</v>
      </c>
    </row>
    <row r="7639" spans="1:22" x14ac:dyDescent="0.35">
      <c r="A7639" s="5" t="s">
        <v>19590</v>
      </c>
      <c r="B7639" s="5" t="s">
        <v>9810</v>
      </c>
      <c r="C7639" s="5" t="s">
        <v>19591</v>
      </c>
      <c r="D7639" s="5" t="s">
        <v>18</v>
      </c>
      <c r="E7639" s="5">
        <v>1</v>
      </c>
      <c r="F7639" s="5" t="s">
        <v>294</v>
      </c>
      <c r="G7639" s="5" t="s">
        <v>297</v>
      </c>
      <c r="L7639" s="5" t="s">
        <v>822</v>
      </c>
      <c r="M7639" s="5" t="s">
        <v>794</v>
      </c>
      <c r="N7639" s="5" t="s">
        <v>294</v>
      </c>
      <c r="O7639" s="5" t="s">
        <v>294</v>
      </c>
      <c r="P7639" s="5" t="s">
        <v>294</v>
      </c>
      <c r="Q7639" s="5" t="s">
        <v>294</v>
      </c>
      <c r="R7639" s="5" t="s">
        <v>294</v>
      </c>
      <c r="S7639" s="5" t="s">
        <v>297</v>
      </c>
      <c r="V7639" s="5" t="s">
        <v>19590</v>
      </c>
    </row>
    <row r="7640" spans="1:22" x14ac:dyDescent="0.35">
      <c r="A7640" s="5" t="s">
        <v>19592</v>
      </c>
      <c r="B7640" s="5" t="s">
        <v>19593</v>
      </c>
      <c r="C7640" s="5" t="s">
        <v>19591</v>
      </c>
      <c r="D7640" s="5" t="s">
        <v>18</v>
      </c>
      <c r="E7640" s="5">
        <v>50</v>
      </c>
      <c r="F7640" s="5" t="s">
        <v>294</v>
      </c>
      <c r="G7640" s="5" t="s">
        <v>294</v>
      </c>
      <c r="M7640" s="5" t="s">
        <v>794</v>
      </c>
      <c r="N7640" s="5" t="s">
        <v>294</v>
      </c>
      <c r="O7640" s="5" t="s">
        <v>294</v>
      </c>
      <c r="P7640" s="5" t="s">
        <v>294</v>
      </c>
      <c r="Q7640" s="5" t="s">
        <v>294</v>
      </c>
      <c r="R7640" s="5" t="s">
        <v>294</v>
      </c>
      <c r="U7640" s="5" t="s">
        <v>4761</v>
      </c>
      <c r="V7640" s="5" t="s">
        <v>19592</v>
      </c>
    </row>
    <row r="7641" spans="1:22" x14ac:dyDescent="0.35">
      <c r="A7641" s="5" t="s">
        <v>19594</v>
      </c>
      <c r="B7641" s="5" t="s">
        <v>19595</v>
      </c>
      <c r="C7641" s="5" t="s">
        <v>19591</v>
      </c>
      <c r="D7641" s="5" t="s">
        <v>18</v>
      </c>
      <c r="E7641" s="5">
        <v>50</v>
      </c>
      <c r="F7641" s="5" t="s">
        <v>294</v>
      </c>
      <c r="G7641" s="5" t="s">
        <v>294</v>
      </c>
      <c r="M7641" s="5" t="s">
        <v>794</v>
      </c>
      <c r="N7641" s="5" t="s">
        <v>294</v>
      </c>
      <c r="O7641" s="5" t="s">
        <v>294</v>
      </c>
      <c r="P7641" s="5" t="s">
        <v>294</v>
      </c>
      <c r="Q7641" s="5" t="s">
        <v>294</v>
      </c>
      <c r="R7641" s="5" t="s">
        <v>294</v>
      </c>
      <c r="U7641" s="5" t="s">
        <v>4761</v>
      </c>
      <c r="V7641" s="5" t="s">
        <v>19594</v>
      </c>
    </row>
    <row r="7642" spans="1:22" x14ac:dyDescent="0.35">
      <c r="A7642" s="5" t="s">
        <v>19596</v>
      </c>
      <c r="B7642" s="5" t="s">
        <v>19597</v>
      </c>
      <c r="C7642" s="5" t="s">
        <v>19591</v>
      </c>
      <c r="D7642" s="5" t="s">
        <v>18</v>
      </c>
      <c r="E7642" s="5">
        <v>50</v>
      </c>
      <c r="F7642" s="5" t="s">
        <v>294</v>
      </c>
      <c r="G7642" s="5" t="s">
        <v>294</v>
      </c>
      <c r="M7642" s="5" t="s">
        <v>794</v>
      </c>
      <c r="N7642" s="5" t="s">
        <v>294</v>
      </c>
      <c r="O7642" s="5" t="s">
        <v>294</v>
      </c>
      <c r="P7642" s="5" t="s">
        <v>294</v>
      </c>
      <c r="Q7642" s="5" t="s">
        <v>294</v>
      </c>
      <c r="R7642" s="5" t="s">
        <v>297</v>
      </c>
      <c r="U7642" s="5" t="s">
        <v>19598</v>
      </c>
      <c r="V7642" s="5" t="s">
        <v>19596</v>
      </c>
    </row>
    <row r="7643" spans="1:22" x14ac:dyDescent="0.35">
      <c r="A7643" s="5" t="s">
        <v>19599</v>
      </c>
      <c r="B7643" s="5" t="s">
        <v>235</v>
      </c>
      <c r="C7643" s="5" t="s">
        <v>19591</v>
      </c>
      <c r="D7643" s="5" t="s">
        <v>18</v>
      </c>
      <c r="E7643" s="5">
        <v>200</v>
      </c>
      <c r="F7643" s="5" t="s">
        <v>294</v>
      </c>
      <c r="G7643" s="5" t="s">
        <v>294</v>
      </c>
      <c r="M7643" s="5" t="s">
        <v>794</v>
      </c>
      <c r="N7643" s="5" t="s">
        <v>294</v>
      </c>
      <c r="O7643" s="5" t="s">
        <v>294</v>
      </c>
      <c r="P7643" s="5" t="s">
        <v>294</v>
      </c>
      <c r="Q7643" s="5" t="s">
        <v>294</v>
      </c>
      <c r="R7643" s="5" t="s">
        <v>294</v>
      </c>
      <c r="V7643" s="5" t="s">
        <v>19599</v>
      </c>
    </row>
    <row r="7644" spans="1:22" x14ac:dyDescent="0.35">
      <c r="A7644" s="5" t="s">
        <v>19600</v>
      </c>
      <c r="B7644" s="5" t="s">
        <v>11290</v>
      </c>
      <c r="C7644" s="5" t="s">
        <v>19591</v>
      </c>
      <c r="D7644" s="5" t="s">
        <v>18</v>
      </c>
      <c r="E7644" s="5">
        <v>50</v>
      </c>
      <c r="F7644" s="5" t="s">
        <v>294</v>
      </c>
      <c r="G7644" s="5" t="s">
        <v>297</v>
      </c>
      <c r="M7644" s="5" t="s">
        <v>794</v>
      </c>
      <c r="N7644" s="5" t="s">
        <v>294</v>
      </c>
      <c r="P7644" s="5" t="s">
        <v>294</v>
      </c>
      <c r="Q7644" s="5" t="s">
        <v>294</v>
      </c>
      <c r="R7644" s="5" t="s">
        <v>297</v>
      </c>
      <c r="V7644" s="5" t="s">
        <v>19601</v>
      </c>
    </row>
    <row r="7645" spans="1:22" x14ac:dyDescent="0.35">
      <c r="A7645" s="5" t="s">
        <v>19602</v>
      </c>
      <c r="B7645" s="5" t="s">
        <v>4668</v>
      </c>
      <c r="C7645" s="5" t="s">
        <v>19591</v>
      </c>
      <c r="D7645" s="5" t="s">
        <v>18</v>
      </c>
      <c r="E7645" s="5">
        <v>20</v>
      </c>
      <c r="F7645" s="5" t="s">
        <v>294</v>
      </c>
      <c r="G7645" s="5" t="s">
        <v>297</v>
      </c>
      <c r="M7645" s="5" t="s">
        <v>3826</v>
      </c>
      <c r="N7645" s="5" t="s">
        <v>294</v>
      </c>
      <c r="O7645" s="5" t="s">
        <v>294</v>
      </c>
      <c r="P7645" s="5" t="s">
        <v>294</v>
      </c>
      <c r="Q7645" s="5" t="s">
        <v>294</v>
      </c>
      <c r="R7645" s="5" t="s">
        <v>294</v>
      </c>
      <c r="V7645" s="5" t="s">
        <v>19602</v>
      </c>
    </row>
    <row r="7646" spans="1:22" x14ac:dyDescent="0.35">
      <c r="A7646" s="5" t="s">
        <v>19603</v>
      </c>
      <c r="B7646" s="5" t="s">
        <v>19604</v>
      </c>
      <c r="C7646" s="5" t="s">
        <v>19591</v>
      </c>
      <c r="D7646" s="5" t="s">
        <v>18</v>
      </c>
      <c r="E7646" s="5">
        <v>25</v>
      </c>
      <c r="F7646" s="5" t="s">
        <v>294</v>
      </c>
      <c r="G7646" s="5" t="s">
        <v>297</v>
      </c>
      <c r="M7646" s="5" t="s">
        <v>794</v>
      </c>
      <c r="N7646" s="5" t="s">
        <v>294</v>
      </c>
      <c r="O7646" s="5" t="s">
        <v>294</v>
      </c>
      <c r="P7646" s="5" t="s">
        <v>294</v>
      </c>
      <c r="Q7646" s="5" t="s">
        <v>294</v>
      </c>
      <c r="R7646" s="5" t="s">
        <v>294</v>
      </c>
      <c r="S7646" s="5" t="s">
        <v>19605</v>
      </c>
      <c r="U7646" s="5" t="s">
        <v>19606</v>
      </c>
      <c r="V7646" s="5" t="s">
        <v>19603</v>
      </c>
    </row>
    <row r="7647" spans="1:22" x14ac:dyDescent="0.35">
      <c r="A7647" s="5" t="s">
        <v>19607</v>
      </c>
      <c r="B7647" s="5" t="s">
        <v>19608</v>
      </c>
      <c r="C7647" s="5" t="s">
        <v>19591</v>
      </c>
      <c r="D7647" s="5" t="s">
        <v>18</v>
      </c>
      <c r="E7647" s="5">
        <v>50</v>
      </c>
      <c r="F7647" s="5" t="s">
        <v>294</v>
      </c>
      <c r="G7647" s="5" t="s">
        <v>297</v>
      </c>
      <c r="M7647" s="5" t="s">
        <v>794</v>
      </c>
      <c r="N7647" s="5" t="s">
        <v>294</v>
      </c>
      <c r="O7647" s="5" t="s">
        <v>294</v>
      </c>
      <c r="P7647" s="5" t="s">
        <v>294</v>
      </c>
      <c r="Q7647" s="5" t="s">
        <v>294</v>
      </c>
      <c r="R7647" s="5" t="s">
        <v>294</v>
      </c>
      <c r="V7647" s="5" t="s">
        <v>19607</v>
      </c>
    </row>
    <row r="7648" spans="1:22" x14ac:dyDescent="0.35">
      <c r="A7648" s="5" t="s">
        <v>19609</v>
      </c>
      <c r="B7648" s="5" t="s">
        <v>19610</v>
      </c>
      <c r="C7648" s="5" t="s">
        <v>19591</v>
      </c>
      <c r="D7648" s="5" t="s">
        <v>18</v>
      </c>
      <c r="E7648" s="5">
        <v>1</v>
      </c>
      <c r="F7648" s="5" t="s">
        <v>294</v>
      </c>
      <c r="G7648" s="5" t="s">
        <v>297</v>
      </c>
      <c r="L7648" s="5" t="s">
        <v>822</v>
      </c>
      <c r="M7648" s="5" t="s">
        <v>794</v>
      </c>
      <c r="N7648" s="5" t="s">
        <v>294</v>
      </c>
      <c r="O7648" s="5" t="s">
        <v>294</v>
      </c>
      <c r="P7648" s="5" t="s">
        <v>294</v>
      </c>
      <c r="Q7648" s="5" t="s">
        <v>294</v>
      </c>
      <c r="R7648" s="5" t="s">
        <v>294</v>
      </c>
      <c r="S7648" s="5" t="s">
        <v>294</v>
      </c>
      <c r="V7648" s="5" t="s">
        <v>19609</v>
      </c>
    </row>
    <row r="7649" spans="1:22" x14ac:dyDescent="0.35">
      <c r="A7649" s="5" t="s">
        <v>19611</v>
      </c>
      <c r="B7649" s="5" t="s">
        <v>19612</v>
      </c>
      <c r="C7649" s="5" t="s">
        <v>19591</v>
      </c>
      <c r="D7649" s="5" t="s">
        <v>18</v>
      </c>
      <c r="E7649" s="5">
        <v>30</v>
      </c>
      <c r="F7649" s="5" t="s">
        <v>294</v>
      </c>
      <c r="G7649" s="5" t="s">
        <v>294</v>
      </c>
      <c r="M7649" s="5" t="s">
        <v>794</v>
      </c>
      <c r="N7649" s="5" t="s">
        <v>294</v>
      </c>
      <c r="O7649" s="5" t="s">
        <v>294</v>
      </c>
      <c r="P7649" s="5" t="s">
        <v>294</v>
      </c>
      <c r="Q7649" s="5" t="s">
        <v>294</v>
      </c>
      <c r="R7649" s="5" t="s">
        <v>294</v>
      </c>
      <c r="V7649" s="5" t="s">
        <v>19611</v>
      </c>
    </row>
    <row r="7650" spans="1:22" x14ac:dyDescent="0.35">
      <c r="A7650" s="5" t="s">
        <v>19613</v>
      </c>
      <c r="B7650" s="5" t="s">
        <v>19614</v>
      </c>
      <c r="C7650" s="5" t="s">
        <v>19591</v>
      </c>
      <c r="D7650" s="5" t="s">
        <v>18</v>
      </c>
      <c r="E7650" s="5">
        <v>50</v>
      </c>
      <c r="F7650" s="5" t="s">
        <v>294</v>
      </c>
      <c r="G7650" s="5" t="s">
        <v>294</v>
      </c>
      <c r="M7650" s="5" t="s">
        <v>794</v>
      </c>
      <c r="N7650" s="5" t="s">
        <v>294</v>
      </c>
      <c r="O7650" s="5" t="s">
        <v>294</v>
      </c>
      <c r="P7650" s="5" t="s">
        <v>294</v>
      </c>
      <c r="Q7650" s="5" t="s">
        <v>294</v>
      </c>
      <c r="R7650" s="5" t="s">
        <v>294</v>
      </c>
      <c r="U7650" s="5" t="s">
        <v>19615</v>
      </c>
      <c r="V7650" s="5" t="s">
        <v>19613</v>
      </c>
    </row>
    <row r="7651" spans="1:22" x14ac:dyDescent="0.35">
      <c r="A7651" s="5" t="s">
        <v>19616</v>
      </c>
      <c r="B7651" s="5" t="s">
        <v>4459</v>
      </c>
      <c r="C7651" s="5" t="s">
        <v>19591</v>
      </c>
      <c r="D7651" s="5" t="s">
        <v>18</v>
      </c>
      <c r="E7651" s="5">
        <v>1</v>
      </c>
      <c r="F7651" s="5" t="s">
        <v>294</v>
      </c>
      <c r="G7651" s="5" t="s">
        <v>294</v>
      </c>
      <c r="L7651" s="5" t="s">
        <v>8822</v>
      </c>
      <c r="M7651" s="5" t="s">
        <v>794</v>
      </c>
      <c r="N7651" s="5" t="s">
        <v>294</v>
      </c>
      <c r="O7651" s="5" t="s">
        <v>294</v>
      </c>
      <c r="P7651" s="5" t="s">
        <v>294</v>
      </c>
      <c r="Q7651" s="5" t="s">
        <v>294</v>
      </c>
      <c r="R7651" s="5" t="s">
        <v>294</v>
      </c>
      <c r="S7651" s="5" t="s">
        <v>250</v>
      </c>
      <c r="V7651" s="5" t="s">
        <v>19616</v>
      </c>
    </row>
    <row r="7652" spans="1:22" x14ac:dyDescent="0.35">
      <c r="A7652" s="5" t="s">
        <v>19617</v>
      </c>
      <c r="B7652" s="5" t="s">
        <v>9583</v>
      </c>
      <c r="C7652" s="5" t="s">
        <v>19591</v>
      </c>
      <c r="D7652" s="5" t="s">
        <v>22</v>
      </c>
      <c r="E7652" s="5">
        <v>3</v>
      </c>
      <c r="F7652" s="5" t="s">
        <v>294</v>
      </c>
      <c r="G7652" s="5" t="s">
        <v>294</v>
      </c>
      <c r="M7652" s="5" t="s">
        <v>794</v>
      </c>
      <c r="N7652" s="5" t="s">
        <v>294</v>
      </c>
      <c r="O7652" s="5" t="s">
        <v>294</v>
      </c>
      <c r="P7652" s="5" t="s">
        <v>294</v>
      </c>
      <c r="Q7652" s="5" t="s">
        <v>294</v>
      </c>
      <c r="R7652" s="5" t="s">
        <v>294</v>
      </c>
      <c r="S7652" s="5" t="s">
        <v>1079</v>
      </c>
      <c r="V7652" s="5" t="s">
        <v>19617</v>
      </c>
    </row>
    <row r="7653" spans="1:22" x14ac:dyDescent="0.35">
      <c r="A7653" s="5" t="s">
        <v>19618</v>
      </c>
      <c r="B7653" s="5" t="s">
        <v>19619</v>
      </c>
      <c r="C7653" s="5" t="s">
        <v>19580</v>
      </c>
      <c r="D7653" s="5" t="s">
        <v>18</v>
      </c>
      <c r="E7653" s="5">
        <v>5</v>
      </c>
      <c r="F7653" s="5" t="s">
        <v>294</v>
      </c>
      <c r="G7653" s="5" t="s">
        <v>294</v>
      </c>
      <c r="J7653" s="5" t="s">
        <v>5190</v>
      </c>
      <c r="M7653" s="5" t="s">
        <v>794</v>
      </c>
      <c r="N7653" s="5" t="s">
        <v>294</v>
      </c>
      <c r="P7653" s="5" t="s">
        <v>294</v>
      </c>
      <c r="Q7653" s="5" t="s">
        <v>294</v>
      </c>
      <c r="R7653" s="5" t="s">
        <v>294</v>
      </c>
      <c r="V7653" s="5" t="s">
        <v>19620</v>
      </c>
    </row>
    <row r="7654" spans="1:22" x14ac:dyDescent="0.35">
      <c r="A7654" s="5" t="s">
        <v>19621</v>
      </c>
      <c r="B7654" s="5" t="s">
        <v>19622</v>
      </c>
      <c r="C7654" s="5" t="s">
        <v>19591</v>
      </c>
      <c r="D7654" s="5" t="s">
        <v>18</v>
      </c>
      <c r="E7654" s="5">
        <v>50</v>
      </c>
      <c r="F7654" s="5" t="s">
        <v>294</v>
      </c>
      <c r="G7654" s="5" t="s">
        <v>297</v>
      </c>
      <c r="M7654" s="5" t="s">
        <v>794</v>
      </c>
      <c r="N7654" s="5" t="s">
        <v>294</v>
      </c>
      <c r="O7654" s="5" t="s">
        <v>294</v>
      </c>
      <c r="P7654" s="5" t="s">
        <v>294</v>
      </c>
      <c r="Q7654" s="5" t="s">
        <v>294</v>
      </c>
      <c r="R7654" s="5" t="s">
        <v>294</v>
      </c>
    </row>
    <row r="7655" spans="1:22" x14ac:dyDescent="0.35">
      <c r="A7655" s="5" t="s">
        <v>19623</v>
      </c>
      <c r="B7655" s="5" t="s">
        <v>19624</v>
      </c>
      <c r="C7655" s="5" t="s">
        <v>19591</v>
      </c>
      <c r="D7655" s="5" t="s">
        <v>18</v>
      </c>
      <c r="E7655" s="5">
        <v>50</v>
      </c>
      <c r="F7655" s="5" t="s">
        <v>294</v>
      </c>
      <c r="G7655" s="5" t="s">
        <v>294</v>
      </c>
      <c r="M7655" s="5" t="s">
        <v>794</v>
      </c>
      <c r="N7655" s="5" t="s">
        <v>294</v>
      </c>
      <c r="O7655" s="5" t="s">
        <v>294</v>
      </c>
      <c r="P7655" s="5" t="s">
        <v>294</v>
      </c>
      <c r="Q7655" s="5" t="s">
        <v>294</v>
      </c>
      <c r="R7655" s="5" t="s">
        <v>294</v>
      </c>
      <c r="U7655" s="5" t="s">
        <v>4761</v>
      </c>
      <c r="V7655" s="5" t="s">
        <v>19625</v>
      </c>
    </row>
    <row r="7656" spans="1:22" x14ac:dyDescent="0.35">
      <c r="A7656" s="5" t="s">
        <v>19626</v>
      </c>
      <c r="B7656" s="5" t="s">
        <v>4668</v>
      </c>
      <c r="C7656" s="5" t="s">
        <v>19586</v>
      </c>
      <c r="D7656" s="5" t="s">
        <v>22</v>
      </c>
      <c r="E7656" s="5">
        <v>10</v>
      </c>
      <c r="F7656" s="5" t="s">
        <v>294</v>
      </c>
      <c r="G7656" s="5" t="s">
        <v>294</v>
      </c>
      <c r="M7656" s="5" t="s">
        <v>3826</v>
      </c>
      <c r="N7656" s="5" t="s">
        <v>294</v>
      </c>
      <c r="O7656" s="5" t="s">
        <v>294</v>
      </c>
      <c r="P7656" s="5" t="s">
        <v>294</v>
      </c>
      <c r="Q7656" s="5" t="s">
        <v>294</v>
      </c>
      <c r="R7656" s="5" t="s">
        <v>294</v>
      </c>
      <c r="V7656" s="5" t="s">
        <v>19626</v>
      </c>
    </row>
    <row r="7657" spans="1:22" x14ac:dyDescent="0.35">
      <c r="A7657" s="5" t="s">
        <v>19627</v>
      </c>
      <c r="B7657" s="5" t="s">
        <v>19628</v>
      </c>
      <c r="C7657" s="5" t="s">
        <v>19586</v>
      </c>
      <c r="D7657" s="5" t="s">
        <v>18</v>
      </c>
      <c r="E7657" s="5">
        <v>50</v>
      </c>
      <c r="F7657" s="5" t="s">
        <v>294</v>
      </c>
      <c r="G7657" s="5" t="s">
        <v>294</v>
      </c>
      <c r="M7657" s="5" t="s">
        <v>794</v>
      </c>
      <c r="N7657" s="5" t="s">
        <v>294</v>
      </c>
      <c r="O7657" s="5" t="s">
        <v>294</v>
      </c>
      <c r="P7657" s="5" t="s">
        <v>294</v>
      </c>
      <c r="Q7657" s="5" t="s">
        <v>294</v>
      </c>
      <c r="R7657" s="5" t="s">
        <v>294</v>
      </c>
      <c r="U7657" s="5" t="s">
        <v>19629</v>
      </c>
      <c r="V7657" s="5" t="s">
        <v>19627</v>
      </c>
    </row>
    <row r="7658" spans="1:22" x14ac:dyDescent="0.35">
      <c r="A7658" s="5" t="s">
        <v>19630</v>
      </c>
      <c r="B7658" s="5" t="s">
        <v>19631</v>
      </c>
      <c r="C7658" s="5" t="s">
        <v>19586</v>
      </c>
      <c r="D7658" s="5" t="s">
        <v>18</v>
      </c>
      <c r="E7658" s="5">
        <v>50</v>
      </c>
      <c r="F7658" s="5" t="s">
        <v>294</v>
      </c>
      <c r="G7658" s="5" t="s">
        <v>294</v>
      </c>
      <c r="M7658" s="5" t="s">
        <v>794</v>
      </c>
      <c r="N7658" s="5" t="s">
        <v>294</v>
      </c>
      <c r="O7658" s="5" t="s">
        <v>294</v>
      </c>
      <c r="P7658" s="5" t="s">
        <v>294</v>
      </c>
      <c r="Q7658" s="5" t="s">
        <v>294</v>
      </c>
      <c r="R7658" s="5" t="s">
        <v>297</v>
      </c>
      <c r="V7658" s="5" t="s">
        <v>19632</v>
      </c>
    </row>
    <row r="7659" spans="1:22" x14ac:dyDescent="0.35">
      <c r="A7659" s="5" t="s">
        <v>19633</v>
      </c>
      <c r="B7659" s="5" t="s">
        <v>13111</v>
      </c>
      <c r="C7659" s="5" t="s">
        <v>19586</v>
      </c>
      <c r="D7659" s="5" t="s">
        <v>22</v>
      </c>
      <c r="E7659" s="5">
        <v>10</v>
      </c>
      <c r="F7659" s="5" t="s">
        <v>294</v>
      </c>
      <c r="G7659" s="5" t="s">
        <v>294</v>
      </c>
      <c r="J7659" s="5" t="s">
        <v>411</v>
      </c>
      <c r="M7659" s="5" t="s">
        <v>794</v>
      </c>
      <c r="N7659" s="5" t="s">
        <v>294</v>
      </c>
      <c r="O7659" s="5" t="s">
        <v>294</v>
      </c>
      <c r="P7659" s="5" t="s">
        <v>294</v>
      </c>
      <c r="Q7659" s="5" t="s">
        <v>294</v>
      </c>
      <c r="R7659" s="5" t="s">
        <v>297</v>
      </c>
      <c r="V7659" s="5" t="s">
        <v>19633</v>
      </c>
    </row>
    <row r="7660" spans="1:22" x14ac:dyDescent="0.35">
      <c r="A7660" s="5" t="s">
        <v>19634</v>
      </c>
      <c r="B7660" s="5" t="s">
        <v>19635</v>
      </c>
      <c r="C7660" s="5" t="s">
        <v>19586</v>
      </c>
      <c r="D7660" s="5" t="s">
        <v>18</v>
      </c>
      <c r="E7660" s="5">
        <v>20</v>
      </c>
      <c r="F7660" s="5" t="s">
        <v>294</v>
      </c>
      <c r="G7660" s="5" t="s">
        <v>294</v>
      </c>
      <c r="J7660" s="5" t="s">
        <v>19591</v>
      </c>
      <c r="M7660" s="5" t="s">
        <v>794</v>
      </c>
      <c r="N7660" s="5" t="s">
        <v>294</v>
      </c>
      <c r="O7660" s="5" t="s">
        <v>294</v>
      </c>
      <c r="P7660" s="5" t="s">
        <v>294</v>
      </c>
      <c r="Q7660" s="5" t="s">
        <v>294</v>
      </c>
      <c r="R7660" s="5" t="s">
        <v>297</v>
      </c>
      <c r="V7660" s="5" t="s">
        <v>19634</v>
      </c>
    </row>
    <row r="7661" spans="1:22" x14ac:dyDescent="0.35">
      <c r="A7661" s="5" t="s">
        <v>19636</v>
      </c>
      <c r="B7661" s="5" t="s">
        <v>19637</v>
      </c>
      <c r="C7661" s="5" t="s">
        <v>19586</v>
      </c>
      <c r="D7661" s="5" t="s">
        <v>22</v>
      </c>
      <c r="E7661" s="5">
        <v>10</v>
      </c>
      <c r="F7661" s="5" t="s">
        <v>294</v>
      </c>
      <c r="G7661" s="5" t="s">
        <v>294</v>
      </c>
      <c r="J7661" s="5" t="s">
        <v>19436</v>
      </c>
      <c r="M7661" s="5" t="s">
        <v>794</v>
      </c>
      <c r="N7661" s="5" t="s">
        <v>294</v>
      </c>
      <c r="O7661" s="5" t="s">
        <v>294</v>
      </c>
      <c r="P7661" s="5" t="s">
        <v>294</v>
      </c>
      <c r="Q7661" s="5" t="s">
        <v>294</v>
      </c>
      <c r="R7661" s="5" t="s">
        <v>297</v>
      </c>
      <c r="V7661" s="5" t="s">
        <v>19638</v>
      </c>
    </row>
    <row r="7662" spans="1:22" x14ac:dyDescent="0.35">
      <c r="A7662" s="5" t="s">
        <v>19639</v>
      </c>
      <c r="B7662" s="5" t="s">
        <v>19640</v>
      </c>
      <c r="C7662" s="5" t="s">
        <v>19586</v>
      </c>
      <c r="D7662" s="5" t="s">
        <v>18</v>
      </c>
      <c r="E7662" s="5">
        <v>50</v>
      </c>
      <c r="F7662" s="5" t="s">
        <v>294</v>
      </c>
      <c r="G7662" s="5" t="s">
        <v>294</v>
      </c>
      <c r="M7662" s="5" t="s">
        <v>794</v>
      </c>
      <c r="N7662" s="5" t="s">
        <v>294</v>
      </c>
      <c r="O7662" s="5" t="s">
        <v>294</v>
      </c>
      <c r="P7662" s="5" t="s">
        <v>294</v>
      </c>
      <c r="Q7662" s="5" t="s">
        <v>294</v>
      </c>
      <c r="R7662" s="5" t="s">
        <v>294</v>
      </c>
      <c r="V7662" s="5" t="s">
        <v>19639</v>
      </c>
    </row>
    <row r="7663" spans="1:22" x14ac:dyDescent="0.35">
      <c r="A7663" s="5" t="s">
        <v>19641</v>
      </c>
      <c r="B7663" s="5" t="s">
        <v>19263</v>
      </c>
      <c r="C7663" s="5" t="s">
        <v>19580</v>
      </c>
      <c r="D7663" s="5" t="s">
        <v>18</v>
      </c>
      <c r="E7663" s="5">
        <v>10</v>
      </c>
      <c r="F7663" s="5" t="s">
        <v>294</v>
      </c>
      <c r="G7663" s="5" t="s">
        <v>297</v>
      </c>
      <c r="M7663" s="5" t="s">
        <v>794</v>
      </c>
      <c r="N7663" s="5" t="s">
        <v>294</v>
      </c>
      <c r="P7663" s="5" t="s">
        <v>294</v>
      </c>
      <c r="Q7663" s="5" t="s">
        <v>294</v>
      </c>
      <c r="R7663" s="5" t="s">
        <v>294</v>
      </c>
      <c r="V7663" s="5" t="s">
        <v>19642</v>
      </c>
    </row>
    <row r="7664" spans="1:22" x14ac:dyDescent="0.35">
      <c r="A7664" s="5" t="s">
        <v>19643</v>
      </c>
      <c r="B7664" s="5" t="s">
        <v>19644</v>
      </c>
      <c r="C7664" s="5" t="s">
        <v>19580</v>
      </c>
      <c r="D7664" s="5" t="s">
        <v>22</v>
      </c>
      <c r="E7664" s="5">
        <v>9</v>
      </c>
      <c r="F7664" s="5" t="s">
        <v>294</v>
      </c>
      <c r="G7664" s="5" t="s">
        <v>294</v>
      </c>
      <c r="M7664" s="5" t="s">
        <v>3826</v>
      </c>
      <c r="N7664" s="5" t="s">
        <v>294</v>
      </c>
      <c r="O7664" s="5" t="s">
        <v>294</v>
      </c>
      <c r="P7664" s="5" t="s">
        <v>294</v>
      </c>
      <c r="Q7664" s="5" t="s">
        <v>294</v>
      </c>
      <c r="R7664" s="5" t="s">
        <v>294</v>
      </c>
      <c r="V7664" s="5" t="s">
        <v>19645</v>
      </c>
    </row>
    <row r="7665" spans="1:22" x14ac:dyDescent="0.35">
      <c r="A7665" s="5" t="s">
        <v>19646</v>
      </c>
      <c r="B7665" s="5" t="s">
        <v>9652</v>
      </c>
      <c r="C7665" s="5" t="s">
        <v>19580</v>
      </c>
      <c r="D7665" s="5" t="s">
        <v>18</v>
      </c>
      <c r="E7665" s="5">
        <v>20</v>
      </c>
      <c r="F7665" s="5" t="s">
        <v>294</v>
      </c>
      <c r="G7665" s="5" t="s">
        <v>297</v>
      </c>
      <c r="M7665" s="5" t="s">
        <v>794</v>
      </c>
      <c r="N7665" s="5" t="s">
        <v>294</v>
      </c>
      <c r="P7665" s="5" t="s">
        <v>294</v>
      </c>
      <c r="Q7665" s="5" t="s">
        <v>294</v>
      </c>
      <c r="R7665" s="5" t="s">
        <v>294</v>
      </c>
      <c r="V7665" s="5" t="s">
        <v>19647</v>
      </c>
    </row>
    <row r="7666" spans="1:22" x14ac:dyDescent="0.35">
      <c r="A7666" s="5" t="s">
        <v>19648</v>
      </c>
      <c r="B7666" s="5" t="s">
        <v>3875</v>
      </c>
      <c r="C7666" s="5" t="s">
        <v>19580</v>
      </c>
      <c r="D7666" s="5" t="s">
        <v>22</v>
      </c>
      <c r="E7666" s="5">
        <v>9</v>
      </c>
      <c r="F7666" s="5" t="s">
        <v>294</v>
      </c>
      <c r="G7666" s="5" t="s">
        <v>294</v>
      </c>
      <c r="J7666" s="5" t="s">
        <v>411</v>
      </c>
      <c r="M7666" s="5" t="s">
        <v>794</v>
      </c>
      <c r="N7666" s="5" t="s">
        <v>294</v>
      </c>
      <c r="P7666" s="5" t="s">
        <v>294</v>
      </c>
      <c r="Q7666" s="5" t="s">
        <v>294</v>
      </c>
      <c r="R7666" s="5" t="s">
        <v>297</v>
      </c>
      <c r="V7666" s="5" t="s">
        <v>19649</v>
      </c>
    </row>
    <row r="7667" spans="1:22" x14ac:dyDescent="0.35">
      <c r="A7667" s="5" t="s">
        <v>19650</v>
      </c>
      <c r="B7667" s="5" t="s">
        <v>19651</v>
      </c>
      <c r="C7667" s="5" t="s">
        <v>19580</v>
      </c>
      <c r="D7667" s="5" t="s">
        <v>20</v>
      </c>
      <c r="E7667" s="5">
        <v>10</v>
      </c>
      <c r="F7667" s="5" t="s">
        <v>294</v>
      </c>
      <c r="G7667" s="5" t="s">
        <v>294</v>
      </c>
      <c r="M7667" s="5" t="s">
        <v>794</v>
      </c>
      <c r="N7667" s="5" t="s">
        <v>294</v>
      </c>
      <c r="P7667" s="5" t="s">
        <v>294</v>
      </c>
      <c r="Q7667" s="5" t="s">
        <v>294</v>
      </c>
      <c r="R7667" s="5" t="s">
        <v>294</v>
      </c>
      <c r="V7667" s="5" t="s">
        <v>19652</v>
      </c>
    </row>
    <row r="7668" spans="1:22" x14ac:dyDescent="0.35">
      <c r="A7668" s="5" t="s">
        <v>19653</v>
      </c>
      <c r="B7668" s="5" t="s">
        <v>19654</v>
      </c>
      <c r="C7668" s="5" t="s">
        <v>19580</v>
      </c>
      <c r="D7668" s="5" t="s">
        <v>18</v>
      </c>
      <c r="E7668" s="5">
        <v>8</v>
      </c>
      <c r="F7668" s="5" t="s">
        <v>294</v>
      </c>
      <c r="G7668" s="5" t="s">
        <v>294</v>
      </c>
      <c r="M7668" s="5" t="s">
        <v>794</v>
      </c>
      <c r="N7668" s="5" t="s">
        <v>294</v>
      </c>
      <c r="P7668" s="5" t="s">
        <v>294</v>
      </c>
      <c r="Q7668" s="5" t="s">
        <v>294</v>
      </c>
      <c r="R7668" s="5" t="s">
        <v>294</v>
      </c>
      <c r="V7668" s="5" t="s">
        <v>19655</v>
      </c>
    </row>
    <row r="7669" spans="1:22" x14ac:dyDescent="0.35">
      <c r="A7669" s="5" t="s">
        <v>19656</v>
      </c>
      <c r="B7669" s="5" t="s">
        <v>13921</v>
      </c>
      <c r="C7669" s="5" t="s">
        <v>19580</v>
      </c>
      <c r="D7669" s="5" t="s">
        <v>22</v>
      </c>
      <c r="E7669" s="5">
        <v>8</v>
      </c>
      <c r="F7669" s="5" t="s">
        <v>294</v>
      </c>
      <c r="G7669" s="5" t="s">
        <v>294</v>
      </c>
      <c r="J7669" s="5" t="s">
        <v>5197</v>
      </c>
      <c r="M7669" s="5" t="s">
        <v>794</v>
      </c>
      <c r="N7669" s="5" t="s">
        <v>294</v>
      </c>
      <c r="P7669" s="5" t="s">
        <v>294</v>
      </c>
      <c r="Q7669" s="5" t="s">
        <v>294</v>
      </c>
      <c r="R7669" s="5" t="s">
        <v>297</v>
      </c>
      <c r="V7669" s="5" t="s">
        <v>19657</v>
      </c>
    </row>
    <row r="7670" spans="1:22" x14ac:dyDescent="0.35">
      <c r="A7670" s="5" t="s">
        <v>19658</v>
      </c>
      <c r="B7670" s="5" t="s">
        <v>19659</v>
      </c>
      <c r="C7670" s="5" t="s">
        <v>19580</v>
      </c>
      <c r="D7670" s="5" t="s">
        <v>20</v>
      </c>
      <c r="E7670" s="5">
        <v>10</v>
      </c>
      <c r="F7670" s="5" t="s">
        <v>294</v>
      </c>
      <c r="G7670" s="5" t="s">
        <v>294</v>
      </c>
      <c r="M7670" s="5" t="s">
        <v>794</v>
      </c>
      <c r="N7670" s="5" t="s">
        <v>294</v>
      </c>
      <c r="P7670" s="5" t="s">
        <v>294</v>
      </c>
      <c r="Q7670" s="5" t="s">
        <v>294</v>
      </c>
      <c r="R7670" s="5" t="s">
        <v>294</v>
      </c>
      <c r="V7670" s="5" t="s">
        <v>19660</v>
      </c>
    </row>
    <row r="7671" spans="1:22" x14ac:dyDescent="0.35">
      <c r="A7671" s="5" t="s">
        <v>19661</v>
      </c>
      <c r="B7671" s="5" t="s">
        <v>284</v>
      </c>
      <c r="C7671" s="5" t="s">
        <v>19580</v>
      </c>
      <c r="D7671" s="5" t="s">
        <v>18</v>
      </c>
      <c r="E7671" s="5">
        <v>20</v>
      </c>
      <c r="F7671" s="5" t="s">
        <v>294</v>
      </c>
      <c r="G7671" s="5" t="s">
        <v>297</v>
      </c>
      <c r="J7671" s="5" t="s">
        <v>3777</v>
      </c>
      <c r="M7671" s="5" t="s">
        <v>794</v>
      </c>
      <c r="N7671" s="5" t="s">
        <v>294</v>
      </c>
      <c r="P7671" s="5" t="s">
        <v>294</v>
      </c>
      <c r="Q7671" s="5" t="s">
        <v>294</v>
      </c>
      <c r="R7671" s="5" t="s">
        <v>297</v>
      </c>
      <c r="V7671" s="5" t="s">
        <v>19662</v>
      </c>
    </row>
    <row r="7672" spans="1:22" x14ac:dyDescent="0.35">
      <c r="A7672" s="5" t="s">
        <v>19663</v>
      </c>
      <c r="B7672" s="5" t="s">
        <v>1236</v>
      </c>
      <c r="C7672" s="5" t="s">
        <v>19580</v>
      </c>
      <c r="D7672" s="5" t="s">
        <v>18</v>
      </c>
      <c r="E7672" s="5">
        <v>4</v>
      </c>
      <c r="F7672" s="5" t="s">
        <v>294</v>
      </c>
      <c r="G7672" s="5" t="s">
        <v>297</v>
      </c>
      <c r="J7672" s="5" t="s">
        <v>1194</v>
      </c>
      <c r="M7672" s="5" t="s">
        <v>794</v>
      </c>
      <c r="N7672" s="5" t="s">
        <v>294</v>
      </c>
      <c r="P7672" s="5" t="s">
        <v>294</v>
      </c>
      <c r="Q7672" s="5" t="s">
        <v>294</v>
      </c>
      <c r="R7672" s="5" t="s">
        <v>297</v>
      </c>
      <c r="V7672" s="5" t="s">
        <v>19664</v>
      </c>
    </row>
    <row r="7673" spans="1:22" x14ac:dyDescent="0.35">
      <c r="A7673" s="5" t="s">
        <v>19665</v>
      </c>
      <c r="B7673" s="5" t="s">
        <v>19468</v>
      </c>
      <c r="C7673" s="5" t="s">
        <v>19580</v>
      </c>
      <c r="D7673" s="5" t="s">
        <v>20</v>
      </c>
      <c r="E7673" s="5">
        <v>10</v>
      </c>
      <c r="F7673" s="5" t="s">
        <v>294</v>
      </c>
      <c r="G7673" s="5" t="s">
        <v>294</v>
      </c>
      <c r="M7673" s="5" t="s">
        <v>794</v>
      </c>
      <c r="N7673" s="5" t="s">
        <v>294</v>
      </c>
      <c r="P7673" s="5" t="s">
        <v>294</v>
      </c>
      <c r="Q7673" s="5" t="s">
        <v>294</v>
      </c>
      <c r="R7673" s="5" t="s">
        <v>294</v>
      </c>
      <c r="V7673" s="5" t="s">
        <v>19666</v>
      </c>
    </row>
    <row r="7674" spans="1:22" x14ac:dyDescent="0.35">
      <c r="A7674" s="5" t="s">
        <v>19667</v>
      </c>
      <c r="B7674" s="5" t="s">
        <v>9667</v>
      </c>
      <c r="C7674" s="5" t="s">
        <v>19580</v>
      </c>
      <c r="D7674" s="5" t="s">
        <v>18</v>
      </c>
      <c r="E7674" s="5">
        <v>20</v>
      </c>
      <c r="F7674" s="5" t="s">
        <v>294</v>
      </c>
      <c r="G7674" s="5" t="s">
        <v>297</v>
      </c>
      <c r="M7674" s="5" t="s">
        <v>794</v>
      </c>
      <c r="N7674" s="5" t="s">
        <v>294</v>
      </c>
      <c r="P7674" s="5" t="s">
        <v>294</v>
      </c>
      <c r="Q7674" s="5" t="s">
        <v>294</v>
      </c>
      <c r="R7674" s="5" t="s">
        <v>294</v>
      </c>
      <c r="V7674" s="5" t="s">
        <v>19668</v>
      </c>
    </row>
    <row r="7675" spans="1:22" x14ac:dyDescent="0.35">
      <c r="A7675" s="5" t="s">
        <v>19669</v>
      </c>
      <c r="B7675" s="5" t="s">
        <v>8772</v>
      </c>
      <c r="C7675" s="5" t="s">
        <v>4311</v>
      </c>
      <c r="D7675" s="5" t="s">
        <v>22</v>
      </c>
      <c r="E7675" s="5">
        <v>9</v>
      </c>
      <c r="F7675" s="5" t="s">
        <v>294</v>
      </c>
      <c r="G7675" s="5" t="s">
        <v>294</v>
      </c>
      <c r="J7675" s="5" t="s">
        <v>628</v>
      </c>
      <c r="M7675" s="5" t="s">
        <v>794</v>
      </c>
      <c r="N7675" s="5" t="s">
        <v>294</v>
      </c>
      <c r="P7675" s="5" t="s">
        <v>294</v>
      </c>
      <c r="Q7675" s="5" t="s">
        <v>294</v>
      </c>
      <c r="R7675" s="5" t="s">
        <v>294</v>
      </c>
      <c r="V7675" s="5" t="s">
        <v>19669</v>
      </c>
    </row>
    <row r="7676" spans="1:22" x14ac:dyDescent="0.35">
      <c r="A7676" s="5" t="s">
        <v>19670</v>
      </c>
      <c r="B7676" s="5" t="s">
        <v>19671</v>
      </c>
      <c r="C7676" s="5" t="s">
        <v>4311</v>
      </c>
      <c r="D7676" s="5" t="s">
        <v>16</v>
      </c>
      <c r="E7676" s="5">
        <v>13</v>
      </c>
      <c r="F7676" s="5" t="s">
        <v>294</v>
      </c>
      <c r="G7676" s="5" t="s">
        <v>294</v>
      </c>
      <c r="K7676" s="5" t="s">
        <v>294</v>
      </c>
      <c r="M7676" s="5" t="s">
        <v>794</v>
      </c>
      <c r="N7676" s="5" t="s">
        <v>294</v>
      </c>
      <c r="P7676" s="5" t="s">
        <v>294</v>
      </c>
      <c r="Q7676" s="5" t="s">
        <v>294</v>
      </c>
      <c r="R7676" s="5" t="s">
        <v>294</v>
      </c>
      <c r="V7676" s="5" t="s">
        <v>19672</v>
      </c>
    </row>
    <row r="7677" spans="1:22" x14ac:dyDescent="0.35">
      <c r="A7677" s="5" t="s">
        <v>19673</v>
      </c>
      <c r="B7677" s="5" t="s">
        <v>10212</v>
      </c>
      <c r="C7677" s="5" t="s">
        <v>4311</v>
      </c>
      <c r="D7677" s="5" t="s">
        <v>22</v>
      </c>
      <c r="E7677" s="5">
        <v>8</v>
      </c>
      <c r="F7677" s="5" t="s">
        <v>294</v>
      </c>
      <c r="G7677" s="5" t="s">
        <v>294</v>
      </c>
      <c r="J7677" s="5" t="s">
        <v>5174</v>
      </c>
      <c r="M7677" s="5" t="s">
        <v>794</v>
      </c>
      <c r="N7677" s="5" t="s">
        <v>294</v>
      </c>
      <c r="P7677" s="5" t="s">
        <v>294</v>
      </c>
      <c r="Q7677" s="5" t="s">
        <v>294</v>
      </c>
      <c r="R7677" s="5" t="s">
        <v>297</v>
      </c>
      <c r="V7677" s="5" t="s">
        <v>19673</v>
      </c>
    </row>
    <row r="7678" spans="1:22" x14ac:dyDescent="0.35">
      <c r="A7678" s="5" t="s">
        <v>19674</v>
      </c>
      <c r="B7678" s="5" t="s">
        <v>19675</v>
      </c>
      <c r="C7678" s="5" t="s">
        <v>4311</v>
      </c>
      <c r="D7678" s="5" t="s">
        <v>22</v>
      </c>
      <c r="E7678" s="5">
        <v>1</v>
      </c>
      <c r="F7678" s="5" t="s">
        <v>294</v>
      </c>
      <c r="G7678" s="5" t="s">
        <v>294</v>
      </c>
      <c r="M7678" s="5" t="s">
        <v>794</v>
      </c>
      <c r="N7678" s="5" t="s">
        <v>294</v>
      </c>
      <c r="P7678" s="5" t="s">
        <v>294</v>
      </c>
      <c r="Q7678" s="5" t="s">
        <v>294</v>
      </c>
      <c r="R7678" s="5" t="s">
        <v>294</v>
      </c>
      <c r="V7678" s="5" t="s">
        <v>19674</v>
      </c>
    </row>
    <row r="7679" spans="1:22" x14ac:dyDescent="0.35">
      <c r="A7679" s="5" t="s">
        <v>19676</v>
      </c>
      <c r="B7679" s="5" t="s">
        <v>19677</v>
      </c>
      <c r="C7679" s="5" t="s">
        <v>4311</v>
      </c>
      <c r="D7679" s="5" t="s">
        <v>22</v>
      </c>
      <c r="E7679" s="5">
        <v>18</v>
      </c>
      <c r="F7679" s="5" t="s">
        <v>294</v>
      </c>
      <c r="G7679" s="5" t="s">
        <v>294</v>
      </c>
      <c r="M7679" s="5" t="s">
        <v>794</v>
      </c>
      <c r="N7679" s="5" t="s">
        <v>294</v>
      </c>
      <c r="P7679" s="5" t="s">
        <v>294</v>
      </c>
      <c r="Q7679" s="5" t="s">
        <v>294</v>
      </c>
      <c r="R7679" s="5" t="s">
        <v>297</v>
      </c>
      <c r="V7679" s="5" t="s">
        <v>19678</v>
      </c>
    </row>
    <row r="7680" spans="1:22" x14ac:dyDescent="0.35">
      <c r="A7680" s="5" t="s">
        <v>19679</v>
      </c>
      <c r="B7680" s="5" t="s">
        <v>19680</v>
      </c>
      <c r="C7680" s="5" t="s">
        <v>4311</v>
      </c>
      <c r="D7680" s="5" t="s">
        <v>22</v>
      </c>
      <c r="E7680" s="5">
        <v>18</v>
      </c>
      <c r="F7680" s="5" t="s">
        <v>294</v>
      </c>
      <c r="G7680" s="5" t="s">
        <v>294</v>
      </c>
      <c r="M7680" s="5" t="s">
        <v>794</v>
      </c>
      <c r="N7680" s="5" t="s">
        <v>294</v>
      </c>
      <c r="P7680" s="5" t="s">
        <v>294</v>
      </c>
      <c r="Q7680" s="5" t="s">
        <v>294</v>
      </c>
      <c r="R7680" s="5" t="s">
        <v>297</v>
      </c>
      <c r="V7680" s="5" t="s">
        <v>19681</v>
      </c>
    </row>
    <row r="7681" spans="1:22" x14ac:dyDescent="0.35">
      <c r="A7681" s="5" t="s">
        <v>19682</v>
      </c>
      <c r="B7681" s="5" t="s">
        <v>13429</v>
      </c>
      <c r="C7681" s="5" t="s">
        <v>4311</v>
      </c>
      <c r="D7681" s="5" t="s">
        <v>20</v>
      </c>
      <c r="E7681" s="5">
        <v>10</v>
      </c>
      <c r="F7681" s="5" t="s">
        <v>294</v>
      </c>
      <c r="G7681" s="5" t="s">
        <v>294</v>
      </c>
      <c r="M7681" s="5" t="s">
        <v>794</v>
      </c>
      <c r="N7681" s="5" t="s">
        <v>294</v>
      </c>
      <c r="P7681" s="5" t="s">
        <v>294</v>
      </c>
      <c r="Q7681" s="5" t="s">
        <v>294</v>
      </c>
      <c r="R7681" s="5" t="s">
        <v>294</v>
      </c>
      <c r="V7681" s="5" t="s">
        <v>19683</v>
      </c>
    </row>
    <row r="7682" spans="1:22" x14ac:dyDescent="0.35">
      <c r="A7682" s="5" t="s">
        <v>19684</v>
      </c>
      <c r="B7682" s="5" t="s">
        <v>19685</v>
      </c>
      <c r="C7682" s="5" t="s">
        <v>4311</v>
      </c>
      <c r="D7682" s="5" t="s">
        <v>20</v>
      </c>
      <c r="E7682" s="5">
        <v>10</v>
      </c>
      <c r="F7682" s="5" t="s">
        <v>294</v>
      </c>
      <c r="G7682" s="5" t="s">
        <v>294</v>
      </c>
      <c r="M7682" s="5" t="s">
        <v>794</v>
      </c>
      <c r="N7682" s="5" t="s">
        <v>294</v>
      </c>
      <c r="P7682" s="5" t="s">
        <v>294</v>
      </c>
      <c r="Q7682" s="5" t="s">
        <v>294</v>
      </c>
      <c r="R7682" s="5" t="s">
        <v>294</v>
      </c>
      <c r="V7682" s="5" t="s">
        <v>19684</v>
      </c>
    </row>
    <row r="7683" spans="1:22" x14ac:dyDescent="0.35">
      <c r="A7683" s="5" t="s">
        <v>19686</v>
      </c>
      <c r="B7683" s="5" t="s">
        <v>19687</v>
      </c>
      <c r="C7683" s="5" t="s">
        <v>4311</v>
      </c>
      <c r="D7683" s="5" t="s">
        <v>28</v>
      </c>
      <c r="E7683" s="5">
        <v>6</v>
      </c>
      <c r="F7683" s="5" t="s">
        <v>294</v>
      </c>
      <c r="G7683" s="5" t="s">
        <v>294</v>
      </c>
      <c r="M7683" s="5" t="s">
        <v>794</v>
      </c>
      <c r="N7683" s="5" t="s">
        <v>294</v>
      </c>
      <c r="P7683" s="5" t="s">
        <v>294</v>
      </c>
      <c r="Q7683" s="5" t="s">
        <v>294</v>
      </c>
      <c r="R7683" s="5" t="s">
        <v>294</v>
      </c>
      <c r="V7683" s="5" t="s">
        <v>19686</v>
      </c>
    </row>
    <row r="7684" spans="1:22" x14ac:dyDescent="0.35">
      <c r="A7684" s="5" t="s">
        <v>19688</v>
      </c>
      <c r="B7684" s="5" t="s">
        <v>5178</v>
      </c>
      <c r="C7684" s="5" t="s">
        <v>4311</v>
      </c>
      <c r="D7684" s="5" t="s">
        <v>22</v>
      </c>
      <c r="E7684" s="5">
        <v>18</v>
      </c>
      <c r="F7684" s="5" t="s">
        <v>294</v>
      </c>
      <c r="G7684" s="5" t="s">
        <v>294</v>
      </c>
      <c r="M7684" s="5" t="s">
        <v>3826</v>
      </c>
      <c r="N7684" s="5" t="s">
        <v>294</v>
      </c>
      <c r="P7684" s="5" t="s">
        <v>294</v>
      </c>
      <c r="Q7684" s="5" t="s">
        <v>294</v>
      </c>
      <c r="R7684" s="5" t="s">
        <v>294</v>
      </c>
      <c r="V7684" s="5" t="s">
        <v>19689</v>
      </c>
    </row>
    <row r="7685" spans="1:22" x14ac:dyDescent="0.35">
      <c r="A7685" s="5" t="s">
        <v>19690</v>
      </c>
      <c r="B7685" s="5" t="s">
        <v>19691</v>
      </c>
      <c r="C7685" s="5" t="s">
        <v>4311</v>
      </c>
      <c r="D7685" s="5" t="s">
        <v>22</v>
      </c>
      <c r="E7685" s="5">
        <v>18</v>
      </c>
      <c r="F7685" s="5" t="s">
        <v>294</v>
      </c>
      <c r="G7685" s="5" t="s">
        <v>294</v>
      </c>
      <c r="M7685" s="5" t="s">
        <v>794</v>
      </c>
      <c r="N7685" s="5" t="s">
        <v>294</v>
      </c>
      <c r="P7685" s="5" t="s">
        <v>294</v>
      </c>
      <c r="Q7685" s="5" t="s">
        <v>294</v>
      </c>
      <c r="R7685" s="5" t="s">
        <v>297</v>
      </c>
      <c r="V7685" s="5" t="s">
        <v>19690</v>
      </c>
    </row>
    <row r="7686" spans="1:22" x14ac:dyDescent="0.35">
      <c r="A7686" s="5" t="s">
        <v>19692</v>
      </c>
      <c r="B7686" s="5" t="s">
        <v>19693</v>
      </c>
      <c r="C7686" s="5" t="s">
        <v>4311</v>
      </c>
      <c r="D7686" s="5" t="s">
        <v>22</v>
      </c>
      <c r="E7686" s="5">
        <v>8</v>
      </c>
      <c r="F7686" s="5" t="s">
        <v>294</v>
      </c>
      <c r="G7686" s="5" t="s">
        <v>294</v>
      </c>
      <c r="J7686" s="5" t="s">
        <v>5174</v>
      </c>
      <c r="M7686" s="5" t="s">
        <v>794</v>
      </c>
      <c r="N7686" s="5" t="s">
        <v>294</v>
      </c>
      <c r="P7686" s="5" t="s">
        <v>294</v>
      </c>
      <c r="Q7686" s="5" t="s">
        <v>294</v>
      </c>
      <c r="R7686" s="5" t="s">
        <v>297</v>
      </c>
      <c r="V7686" s="5" t="s">
        <v>19692</v>
      </c>
    </row>
    <row r="7687" spans="1:22" x14ac:dyDescent="0.35">
      <c r="A7687" s="5" t="s">
        <v>19694</v>
      </c>
      <c r="B7687" s="5" t="s">
        <v>19695</v>
      </c>
      <c r="C7687" s="5" t="s">
        <v>4311</v>
      </c>
      <c r="D7687" s="5" t="s">
        <v>18</v>
      </c>
      <c r="E7687" s="5">
        <v>9</v>
      </c>
      <c r="F7687" s="5" t="s">
        <v>294</v>
      </c>
      <c r="G7687" s="5" t="s">
        <v>294</v>
      </c>
      <c r="J7687" s="5" t="s">
        <v>411</v>
      </c>
      <c r="M7687" s="5" t="s">
        <v>794</v>
      </c>
      <c r="N7687" s="5" t="s">
        <v>294</v>
      </c>
      <c r="P7687" s="5" t="s">
        <v>294</v>
      </c>
      <c r="Q7687" s="5" t="s">
        <v>294</v>
      </c>
      <c r="R7687" s="5" t="s">
        <v>297</v>
      </c>
      <c r="V7687" s="5" t="s">
        <v>19694</v>
      </c>
    </row>
    <row r="7688" spans="1:22" x14ac:dyDescent="0.35">
      <c r="A7688" s="5" t="s">
        <v>19696</v>
      </c>
      <c r="B7688" s="5" t="s">
        <v>19697</v>
      </c>
      <c r="C7688" s="5" t="s">
        <v>4311</v>
      </c>
      <c r="D7688" s="5" t="s">
        <v>16</v>
      </c>
      <c r="E7688" s="5">
        <v>6</v>
      </c>
      <c r="F7688" s="5" t="s">
        <v>294</v>
      </c>
      <c r="G7688" s="5" t="s">
        <v>294</v>
      </c>
      <c r="K7688" s="5" t="s">
        <v>294</v>
      </c>
      <c r="M7688" s="5" t="s">
        <v>794</v>
      </c>
      <c r="N7688" s="5" t="s">
        <v>294</v>
      </c>
      <c r="P7688" s="5" t="s">
        <v>294</v>
      </c>
      <c r="Q7688" s="5" t="s">
        <v>294</v>
      </c>
      <c r="R7688" s="5" t="s">
        <v>294</v>
      </c>
      <c r="V7688" s="5" t="s">
        <v>19698</v>
      </c>
    </row>
    <row r="7689" spans="1:22" x14ac:dyDescent="0.35">
      <c r="A7689" s="5" t="s">
        <v>19699</v>
      </c>
      <c r="B7689" s="5" t="s">
        <v>19700</v>
      </c>
      <c r="C7689" s="5" t="s">
        <v>4311</v>
      </c>
      <c r="D7689" s="5" t="s">
        <v>18</v>
      </c>
      <c r="E7689" s="5">
        <v>8</v>
      </c>
      <c r="F7689" s="5" t="s">
        <v>294</v>
      </c>
      <c r="G7689" s="5" t="s">
        <v>297</v>
      </c>
      <c r="J7689" s="5" t="s">
        <v>3750</v>
      </c>
      <c r="M7689" s="5" t="s">
        <v>794</v>
      </c>
      <c r="N7689" s="5" t="s">
        <v>294</v>
      </c>
      <c r="P7689" s="5" t="s">
        <v>294</v>
      </c>
      <c r="Q7689" s="5" t="s">
        <v>294</v>
      </c>
      <c r="R7689" s="5" t="s">
        <v>294</v>
      </c>
      <c r="V7689" s="5" t="s">
        <v>19699</v>
      </c>
    </row>
    <row r="7690" spans="1:22" x14ac:dyDescent="0.35">
      <c r="A7690" s="5" t="s">
        <v>19701</v>
      </c>
      <c r="B7690" s="5" t="s">
        <v>13444</v>
      </c>
      <c r="C7690" s="5" t="s">
        <v>4311</v>
      </c>
      <c r="D7690" s="5" t="s">
        <v>22</v>
      </c>
      <c r="E7690" s="5">
        <v>18</v>
      </c>
      <c r="F7690" s="5" t="s">
        <v>294</v>
      </c>
      <c r="G7690" s="5" t="s">
        <v>294</v>
      </c>
      <c r="M7690" s="5" t="s">
        <v>794</v>
      </c>
      <c r="N7690" s="5" t="s">
        <v>294</v>
      </c>
      <c r="P7690" s="5" t="s">
        <v>294</v>
      </c>
      <c r="Q7690" s="5" t="s">
        <v>294</v>
      </c>
      <c r="R7690" s="5" t="s">
        <v>297</v>
      </c>
      <c r="V7690" s="5" t="s">
        <v>19702</v>
      </c>
    </row>
    <row r="7691" spans="1:22" x14ac:dyDescent="0.35">
      <c r="A7691" s="5" t="s">
        <v>19703</v>
      </c>
      <c r="B7691" s="5" t="s">
        <v>19704</v>
      </c>
      <c r="C7691" s="5" t="s">
        <v>4311</v>
      </c>
      <c r="D7691" s="5" t="s">
        <v>16</v>
      </c>
      <c r="E7691" s="5">
        <v>12</v>
      </c>
      <c r="F7691" s="5" t="s">
        <v>294</v>
      </c>
      <c r="G7691" s="5" t="s">
        <v>294</v>
      </c>
      <c r="K7691" s="5" t="s">
        <v>294</v>
      </c>
      <c r="M7691" s="5" t="s">
        <v>794</v>
      </c>
      <c r="N7691" s="5" t="s">
        <v>294</v>
      </c>
      <c r="P7691" s="5" t="s">
        <v>294</v>
      </c>
      <c r="Q7691" s="5" t="s">
        <v>294</v>
      </c>
      <c r="R7691" s="5" t="s">
        <v>294</v>
      </c>
      <c r="V7691" s="5" t="s">
        <v>19705</v>
      </c>
    </row>
    <row r="7692" spans="1:22" x14ac:dyDescent="0.35">
      <c r="A7692" s="5" t="s">
        <v>19706</v>
      </c>
      <c r="B7692" s="5" t="s">
        <v>19707</v>
      </c>
      <c r="C7692" s="5" t="s">
        <v>4311</v>
      </c>
      <c r="D7692" s="5" t="s">
        <v>16</v>
      </c>
      <c r="E7692" s="5">
        <v>12</v>
      </c>
      <c r="F7692" s="5" t="s">
        <v>294</v>
      </c>
      <c r="G7692" s="5" t="s">
        <v>294</v>
      </c>
      <c r="H7692" s="5">
        <v>0</v>
      </c>
      <c r="M7692" s="5" t="s">
        <v>794</v>
      </c>
      <c r="N7692" s="5" t="s">
        <v>294</v>
      </c>
      <c r="P7692" s="5" t="s">
        <v>294</v>
      </c>
      <c r="Q7692" s="5" t="s">
        <v>294</v>
      </c>
      <c r="R7692" s="5" t="s">
        <v>294</v>
      </c>
      <c r="S7692" s="5" t="s">
        <v>2333</v>
      </c>
      <c r="V7692" s="5" t="s">
        <v>19706</v>
      </c>
    </row>
    <row r="7693" spans="1:22" x14ac:dyDescent="0.35">
      <c r="A7693" s="5" t="s">
        <v>19708</v>
      </c>
      <c r="B7693" s="5" t="s">
        <v>19709</v>
      </c>
      <c r="C7693" s="5" t="s">
        <v>4311</v>
      </c>
      <c r="D7693" s="5" t="s">
        <v>18</v>
      </c>
      <c r="E7693" s="5">
        <v>8</v>
      </c>
      <c r="F7693" s="5" t="s">
        <v>294</v>
      </c>
      <c r="G7693" s="5" t="s">
        <v>297</v>
      </c>
      <c r="J7693" s="5" t="s">
        <v>3750</v>
      </c>
      <c r="M7693" s="5" t="s">
        <v>794</v>
      </c>
      <c r="N7693" s="5" t="s">
        <v>294</v>
      </c>
      <c r="P7693" s="5" t="s">
        <v>294</v>
      </c>
      <c r="Q7693" s="5" t="s">
        <v>294</v>
      </c>
      <c r="R7693" s="5" t="s">
        <v>294</v>
      </c>
      <c r="V7693" s="5" t="s">
        <v>19708</v>
      </c>
    </row>
    <row r="7694" spans="1:22" x14ac:dyDescent="0.35">
      <c r="A7694" s="5" t="s">
        <v>19710</v>
      </c>
      <c r="B7694" s="5" t="s">
        <v>19711</v>
      </c>
      <c r="C7694" s="5" t="s">
        <v>4311</v>
      </c>
      <c r="D7694" s="5" t="s">
        <v>16</v>
      </c>
      <c r="E7694" s="5">
        <v>12</v>
      </c>
      <c r="F7694" s="5" t="s">
        <v>294</v>
      </c>
      <c r="G7694" s="5" t="s">
        <v>294</v>
      </c>
      <c r="H7694" s="5">
        <v>0</v>
      </c>
      <c r="M7694" s="5" t="s">
        <v>794</v>
      </c>
      <c r="N7694" s="5" t="s">
        <v>294</v>
      </c>
      <c r="P7694" s="5" t="s">
        <v>294</v>
      </c>
      <c r="Q7694" s="5" t="s">
        <v>294</v>
      </c>
      <c r="R7694" s="5" t="s">
        <v>294</v>
      </c>
      <c r="S7694" s="5" t="s">
        <v>2333</v>
      </c>
      <c r="V7694" s="5" t="s">
        <v>19710</v>
      </c>
    </row>
    <row r="7695" spans="1:22" x14ac:dyDescent="0.35">
      <c r="A7695" s="5" t="s">
        <v>19712</v>
      </c>
      <c r="B7695" s="5" t="s">
        <v>19713</v>
      </c>
      <c r="C7695" s="5" t="s">
        <v>4311</v>
      </c>
      <c r="D7695" s="5" t="s">
        <v>16</v>
      </c>
      <c r="E7695" s="5">
        <v>12</v>
      </c>
      <c r="F7695" s="5" t="s">
        <v>294</v>
      </c>
      <c r="G7695" s="5" t="s">
        <v>294</v>
      </c>
      <c r="H7695" s="5">
        <v>0</v>
      </c>
      <c r="M7695" s="5" t="s">
        <v>794</v>
      </c>
      <c r="N7695" s="5" t="s">
        <v>294</v>
      </c>
      <c r="P7695" s="5" t="s">
        <v>294</v>
      </c>
      <c r="Q7695" s="5" t="s">
        <v>294</v>
      </c>
      <c r="R7695" s="5" t="s">
        <v>294</v>
      </c>
      <c r="S7695" s="5" t="s">
        <v>2333</v>
      </c>
      <c r="V7695" s="5" t="s">
        <v>19712</v>
      </c>
    </row>
    <row r="7696" spans="1:22" x14ac:dyDescent="0.35">
      <c r="A7696" s="5" t="s">
        <v>19714</v>
      </c>
      <c r="B7696" s="5" t="s">
        <v>19715</v>
      </c>
      <c r="C7696" s="5" t="s">
        <v>4311</v>
      </c>
      <c r="D7696" s="5" t="s">
        <v>20</v>
      </c>
      <c r="E7696" s="5">
        <v>10</v>
      </c>
      <c r="F7696" s="5" t="s">
        <v>294</v>
      </c>
      <c r="G7696" s="5" t="s">
        <v>294</v>
      </c>
      <c r="M7696" s="5" t="s">
        <v>794</v>
      </c>
      <c r="N7696" s="5" t="s">
        <v>294</v>
      </c>
      <c r="P7696" s="5" t="s">
        <v>294</v>
      </c>
      <c r="Q7696" s="5" t="s">
        <v>294</v>
      </c>
      <c r="R7696" s="5" t="s">
        <v>294</v>
      </c>
      <c r="V7696" s="5" t="s">
        <v>19716</v>
      </c>
    </row>
    <row r="7697" spans="1:22" x14ac:dyDescent="0.35">
      <c r="A7697" s="5" t="s">
        <v>19717</v>
      </c>
      <c r="B7697" s="5" t="s">
        <v>13436</v>
      </c>
      <c r="C7697" s="5" t="s">
        <v>4311</v>
      </c>
      <c r="D7697" s="5" t="s">
        <v>16</v>
      </c>
      <c r="E7697" s="5">
        <v>6</v>
      </c>
      <c r="F7697" s="5" t="s">
        <v>294</v>
      </c>
      <c r="G7697" s="5" t="s">
        <v>294</v>
      </c>
      <c r="K7697" s="5" t="s">
        <v>294</v>
      </c>
      <c r="M7697" s="5" t="s">
        <v>794</v>
      </c>
      <c r="N7697" s="5" t="s">
        <v>294</v>
      </c>
      <c r="P7697" s="5" t="s">
        <v>294</v>
      </c>
      <c r="Q7697" s="5" t="s">
        <v>294</v>
      </c>
      <c r="R7697" s="5" t="s">
        <v>294</v>
      </c>
      <c r="V7697" s="5" t="s">
        <v>19718</v>
      </c>
    </row>
    <row r="7698" spans="1:22" x14ac:dyDescent="0.35">
      <c r="A7698" s="5" t="s">
        <v>19719</v>
      </c>
      <c r="B7698" s="5" t="s">
        <v>13438</v>
      </c>
      <c r="C7698" s="5" t="s">
        <v>4311</v>
      </c>
      <c r="D7698" s="5" t="s">
        <v>18</v>
      </c>
      <c r="E7698" s="5">
        <v>1</v>
      </c>
      <c r="F7698" s="5" t="s">
        <v>294</v>
      </c>
      <c r="G7698" s="5" t="s">
        <v>297</v>
      </c>
      <c r="K7698" s="5" t="s">
        <v>294</v>
      </c>
      <c r="L7698" s="5" t="s">
        <v>19720</v>
      </c>
      <c r="M7698" s="5" t="s">
        <v>794</v>
      </c>
      <c r="N7698" s="5" t="s">
        <v>294</v>
      </c>
      <c r="P7698" s="5" t="s">
        <v>294</v>
      </c>
      <c r="Q7698" s="5" t="s">
        <v>294</v>
      </c>
      <c r="R7698" s="5" t="s">
        <v>294</v>
      </c>
      <c r="V7698" s="5" t="s">
        <v>19721</v>
      </c>
    </row>
    <row r="7699" spans="1:22" x14ac:dyDescent="0.35">
      <c r="A7699" s="5" t="s">
        <v>19722</v>
      </c>
      <c r="B7699" s="5" t="s">
        <v>19723</v>
      </c>
      <c r="C7699" s="5" t="s">
        <v>4311</v>
      </c>
      <c r="D7699" s="5" t="s">
        <v>16</v>
      </c>
      <c r="E7699" s="5">
        <v>13</v>
      </c>
      <c r="F7699" s="5" t="s">
        <v>294</v>
      </c>
      <c r="G7699" s="5" t="s">
        <v>294</v>
      </c>
      <c r="M7699" s="5" t="s">
        <v>794</v>
      </c>
      <c r="N7699" s="5" t="s">
        <v>294</v>
      </c>
      <c r="P7699" s="5" t="s">
        <v>294</v>
      </c>
      <c r="Q7699" s="5" t="s">
        <v>294</v>
      </c>
      <c r="R7699" s="5" t="s">
        <v>294</v>
      </c>
      <c r="V7699" s="5" t="s">
        <v>19722</v>
      </c>
    </row>
    <row r="7700" spans="1:22" x14ac:dyDescent="0.35">
      <c r="A7700" s="5" t="s">
        <v>19724</v>
      </c>
      <c r="B7700" s="5" t="s">
        <v>19725</v>
      </c>
      <c r="C7700" s="5" t="s">
        <v>4311</v>
      </c>
      <c r="D7700" s="5" t="s">
        <v>18</v>
      </c>
      <c r="E7700" s="5">
        <v>8</v>
      </c>
      <c r="F7700" s="5" t="s">
        <v>294</v>
      </c>
      <c r="G7700" s="5" t="s">
        <v>294</v>
      </c>
      <c r="J7700" s="5" t="s">
        <v>3750</v>
      </c>
      <c r="M7700" s="5" t="s">
        <v>794</v>
      </c>
      <c r="N7700" s="5" t="s">
        <v>294</v>
      </c>
      <c r="P7700" s="5" t="s">
        <v>294</v>
      </c>
      <c r="Q7700" s="5" t="s">
        <v>294</v>
      </c>
      <c r="R7700" s="5" t="s">
        <v>294</v>
      </c>
      <c r="V7700" s="5" t="s">
        <v>19724</v>
      </c>
    </row>
    <row r="7701" spans="1:22" x14ac:dyDescent="0.35">
      <c r="A7701" s="5" t="s">
        <v>19726</v>
      </c>
      <c r="B7701" s="5" t="s">
        <v>19727</v>
      </c>
      <c r="C7701" s="5" t="s">
        <v>4311</v>
      </c>
      <c r="D7701" s="5" t="s">
        <v>16</v>
      </c>
      <c r="E7701" s="5">
        <v>7</v>
      </c>
      <c r="F7701" s="5" t="s">
        <v>294</v>
      </c>
      <c r="G7701" s="5" t="s">
        <v>294</v>
      </c>
      <c r="M7701" s="5" t="s">
        <v>794</v>
      </c>
      <c r="N7701" s="5" t="s">
        <v>294</v>
      </c>
      <c r="P7701" s="5" t="s">
        <v>294</v>
      </c>
      <c r="Q7701" s="5" t="s">
        <v>294</v>
      </c>
      <c r="R7701" s="5" t="s">
        <v>294</v>
      </c>
      <c r="V7701" s="5" t="s">
        <v>19726</v>
      </c>
    </row>
    <row r="7702" spans="1:22" x14ac:dyDescent="0.35">
      <c r="A7702" s="5" t="s">
        <v>19728</v>
      </c>
      <c r="B7702" s="5" t="s">
        <v>19729</v>
      </c>
      <c r="C7702" s="5" t="s">
        <v>4311</v>
      </c>
      <c r="D7702" s="5" t="s">
        <v>20</v>
      </c>
      <c r="E7702" s="5">
        <v>10</v>
      </c>
      <c r="F7702" s="5" t="s">
        <v>294</v>
      </c>
      <c r="G7702" s="5" t="s">
        <v>294</v>
      </c>
      <c r="M7702" s="5" t="s">
        <v>794</v>
      </c>
      <c r="N7702" s="5" t="s">
        <v>294</v>
      </c>
      <c r="P7702" s="5" t="s">
        <v>294</v>
      </c>
      <c r="Q7702" s="5" t="s">
        <v>294</v>
      </c>
      <c r="R7702" s="5" t="s">
        <v>294</v>
      </c>
      <c r="V7702" s="5" t="s">
        <v>19728</v>
      </c>
    </row>
    <row r="7703" spans="1:22" x14ac:dyDescent="0.35">
      <c r="A7703" s="5" t="s">
        <v>19730</v>
      </c>
      <c r="B7703" s="5" t="s">
        <v>19731</v>
      </c>
      <c r="C7703" s="5" t="s">
        <v>4311</v>
      </c>
      <c r="D7703" s="5" t="s">
        <v>20</v>
      </c>
      <c r="E7703" s="5">
        <v>10</v>
      </c>
      <c r="F7703" s="5" t="s">
        <v>294</v>
      </c>
      <c r="G7703" s="5" t="s">
        <v>294</v>
      </c>
      <c r="M7703" s="5" t="s">
        <v>794</v>
      </c>
      <c r="N7703" s="5" t="s">
        <v>294</v>
      </c>
      <c r="P7703" s="5" t="s">
        <v>294</v>
      </c>
      <c r="Q7703" s="5" t="s">
        <v>294</v>
      </c>
      <c r="R7703" s="5" t="s">
        <v>294</v>
      </c>
      <c r="V7703" s="5" t="s">
        <v>19730</v>
      </c>
    </row>
    <row r="7704" spans="1:22" x14ac:dyDescent="0.35">
      <c r="A7704" s="5" t="s">
        <v>19732</v>
      </c>
      <c r="B7704" s="5" t="s">
        <v>3875</v>
      </c>
      <c r="C7704" s="5" t="s">
        <v>4311</v>
      </c>
      <c r="D7704" s="5" t="s">
        <v>18</v>
      </c>
      <c r="E7704" s="5">
        <v>20</v>
      </c>
      <c r="F7704" s="5" t="s">
        <v>294</v>
      </c>
      <c r="G7704" s="5" t="s">
        <v>297</v>
      </c>
      <c r="J7704" s="5" t="s">
        <v>411</v>
      </c>
      <c r="K7704" s="5" t="s">
        <v>294</v>
      </c>
      <c r="M7704" s="5" t="s">
        <v>794</v>
      </c>
      <c r="N7704" s="5" t="s">
        <v>294</v>
      </c>
      <c r="P7704" s="5" t="s">
        <v>294</v>
      </c>
      <c r="Q7704" s="5" t="s">
        <v>294</v>
      </c>
      <c r="R7704" s="5" t="s">
        <v>297</v>
      </c>
      <c r="V7704" s="5" t="s">
        <v>19733</v>
      </c>
    </row>
    <row r="7705" spans="1:22" x14ac:dyDescent="0.35">
      <c r="A7705" s="5" t="s">
        <v>19734</v>
      </c>
      <c r="B7705" s="5" t="s">
        <v>19735</v>
      </c>
      <c r="C7705" s="5" t="s">
        <v>4311</v>
      </c>
      <c r="D7705" s="5" t="s">
        <v>16</v>
      </c>
      <c r="E7705" s="5">
        <v>12</v>
      </c>
      <c r="F7705" s="5" t="s">
        <v>294</v>
      </c>
      <c r="G7705" s="5" t="s">
        <v>294</v>
      </c>
      <c r="M7705" s="5" t="s">
        <v>794</v>
      </c>
      <c r="N7705" s="5" t="s">
        <v>294</v>
      </c>
      <c r="P7705" s="5" t="s">
        <v>294</v>
      </c>
      <c r="Q7705" s="5" t="s">
        <v>294</v>
      </c>
      <c r="R7705" s="5" t="s">
        <v>294</v>
      </c>
      <c r="V7705" s="5" t="s">
        <v>19734</v>
      </c>
    </row>
    <row r="7706" spans="1:22" x14ac:dyDescent="0.35">
      <c r="A7706" s="5" t="s">
        <v>19736</v>
      </c>
      <c r="B7706" s="5" t="s">
        <v>19737</v>
      </c>
      <c r="C7706" s="5" t="s">
        <v>4311</v>
      </c>
      <c r="D7706" s="5" t="s">
        <v>20</v>
      </c>
      <c r="E7706" s="5">
        <v>10</v>
      </c>
      <c r="F7706" s="5" t="s">
        <v>294</v>
      </c>
      <c r="G7706" s="5" t="s">
        <v>294</v>
      </c>
      <c r="M7706" s="5" t="s">
        <v>794</v>
      </c>
      <c r="N7706" s="5" t="s">
        <v>294</v>
      </c>
      <c r="P7706" s="5" t="s">
        <v>294</v>
      </c>
      <c r="Q7706" s="5" t="s">
        <v>294</v>
      </c>
      <c r="R7706" s="5" t="s">
        <v>294</v>
      </c>
      <c r="V7706" s="5" t="s">
        <v>19736</v>
      </c>
    </row>
    <row r="7707" spans="1:22" x14ac:dyDescent="0.35">
      <c r="A7707" s="5" t="s">
        <v>19738</v>
      </c>
      <c r="B7707" s="5" t="s">
        <v>19739</v>
      </c>
      <c r="C7707" s="5" t="s">
        <v>4311</v>
      </c>
      <c r="D7707" s="5" t="s">
        <v>28</v>
      </c>
      <c r="E7707" s="5">
        <v>6</v>
      </c>
      <c r="F7707" s="5" t="s">
        <v>294</v>
      </c>
      <c r="G7707" s="5" t="s">
        <v>294</v>
      </c>
      <c r="M7707" s="5" t="s">
        <v>794</v>
      </c>
      <c r="N7707" s="5" t="s">
        <v>294</v>
      </c>
      <c r="P7707" s="5" t="s">
        <v>294</v>
      </c>
      <c r="Q7707" s="5" t="s">
        <v>294</v>
      </c>
      <c r="R7707" s="5" t="s">
        <v>294</v>
      </c>
      <c r="V7707" s="5" t="s">
        <v>19738</v>
      </c>
    </row>
    <row r="7708" spans="1:22" x14ac:dyDescent="0.35">
      <c r="A7708" s="5" t="s">
        <v>19740</v>
      </c>
      <c r="B7708" s="5" t="s">
        <v>19741</v>
      </c>
      <c r="C7708" s="5" t="s">
        <v>4311</v>
      </c>
      <c r="D7708" s="5" t="s">
        <v>18</v>
      </c>
      <c r="E7708" s="5">
        <v>4</v>
      </c>
      <c r="F7708" s="5" t="s">
        <v>294</v>
      </c>
      <c r="G7708" s="5" t="s">
        <v>297</v>
      </c>
      <c r="J7708" s="5" t="s">
        <v>1194</v>
      </c>
      <c r="M7708" s="5" t="s">
        <v>794</v>
      </c>
      <c r="N7708" s="5" t="s">
        <v>294</v>
      </c>
      <c r="P7708" s="5" t="s">
        <v>294</v>
      </c>
      <c r="Q7708" s="5" t="s">
        <v>294</v>
      </c>
      <c r="R7708" s="5" t="s">
        <v>294</v>
      </c>
      <c r="V7708" s="5" t="s">
        <v>19740</v>
      </c>
    </row>
    <row r="7709" spans="1:22" x14ac:dyDescent="0.35">
      <c r="A7709" s="5" t="s">
        <v>19742</v>
      </c>
      <c r="B7709" s="5" t="s">
        <v>19743</v>
      </c>
      <c r="C7709" s="5" t="s">
        <v>4311</v>
      </c>
      <c r="D7709" s="5" t="s">
        <v>20</v>
      </c>
      <c r="E7709" s="5">
        <v>10</v>
      </c>
      <c r="F7709" s="5" t="s">
        <v>294</v>
      </c>
      <c r="G7709" s="5" t="s">
        <v>294</v>
      </c>
      <c r="K7709" s="5" t="s">
        <v>294</v>
      </c>
      <c r="M7709" s="5" t="s">
        <v>794</v>
      </c>
      <c r="N7709" s="5" t="s">
        <v>294</v>
      </c>
      <c r="P7709" s="5" t="s">
        <v>294</v>
      </c>
      <c r="Q7709" s="5" t="s">
        <v>294</v>
      </c>
      <c r="R7709" s="5" t="s">
        <v>294</v>
      </c>
      <c r="V7709" s="5" t="s">
        <v>19744</v>
      </c>
    </row>
    <row r="7710" spans="1:22" x14ac:dyDescent="0.35">
      <c r="A7710" s="5" t="s">
        <v>19745</v>
      </c>
      <c r="B7710" s="5" t="s">
        <v>13434</v>
      </c>
      <c r="C7710" s="5" t="s">
        <v>4311</v>
      </c>
      <c r="D7710" s="5" t="s">
        <v>20</v>
      </c>
      <c r="E7710" s="5">
        <v>10</v>
      </c>
      <c r="F7710" s="5" t="s">
        <v>294</v>
      </c>
      <c r="G7710" s="5" t="s">
        <v>294</v>
      </c>
      <c r="K7710" s="5" t="s">
        <v>294</v>
      </c>
      <c r="M7710" s="5" t="s">
        <v>794</v>
      </c>
      <c r="N7710" s="5" t="s">
        <v>294</v>
      </c>
      <c r="P7710" s="5" t="s">
        <v>294</v>
      </c>
      <c r="Q7710" s="5" t="s">
        <v>294</v>
      </c>
      <c r="R7710" s="5" t="s">
        <v>294</v>
      </c>
      <c r="V7710" s="5" t="s">
        <v>19746</v>
      </c>
    </row>
    <row r="7711" spans="1:22" x14ac:dyDescent="0.35">
      <c r="A7711" s="5" t="s">
        <v>19747</v>
      </c>
      <c r="B7711" s="5" t="s">
        <v>19748</v>
      </c>
      <c r="C7711" s="5" t="s">
        <v>4311</v>
      </c>
      <c r="D7711" s="5" t="s">
        <v>18</v>
      </c>
      <c r="E7711" s="5">
        <v>2</v>
      </c>
      <c r="F7711" s="5" t="s">
        <v>294</v>
      </c>
      <c r="G7711" s="5" t="s">
        <v>297</v>
      </c>
      <c r="L7711" s="5" t="s">
        <v>19749</v>
      </c>
      <c r="M7711" s="5" t="s">
        <v>794</v>
      </c>
      <c r="N7711" s="5" t="s">
        <v>294</v>
      </c>
      <c r="P7711" s="5" t="s">
        <v>294</v>
      </c>
      <c r="Q7711" s="5" t="s">
        <v>294</v>
      </c>
      <c r="R7711" s="5" t="s">
        <v>294</v>
      </c>
      <c r="V7711" s="5" t="s">
        <v>19747</v>
      </c>
    </row>
    <row r="7712" spans="1:22" x14ac:dyDescent="0.35">
      <c r="A7712" s="5" t="s">
        <v>19750</v>
      </c>
      <c r="B7712" s="5" t="s">
        <v>4388</v>
      </c>
      <c r="C7712" s="5" t="s">
        <v>4311</v>
      </c>
      <c r="D7712" s="5" t="s">
        <v>18</v>
      </c>
      <c r="E7712" s="5">
        <v>4</v>
      </c>
      <c r="F7712" s="5" t="s">
        <v>294</v>
      </c>
      <c r="G7712" s="5" t="s">
        <v>294</v>
      </c>
      <c r="M7712" s="5" t="s">
        <v>794</v>
      </c>
      <c r="N7712" s="5" t="s">
        <v>294</v>
      </c>
      <c r="P7712" s="5" t="s">
        <v>294</v>
      </c>
      <c r="Q7712" s="5" t="s">
        <v>294</v>
      </c>
      <c r="R7712" s="5" t="s">
        <v>294</v>
      </c>
      <c r="V7712" s="5" t="s">
        <v>19750</v>
      </c>
    </row>
    <row r="7713" spans="1:22" x14ac:dyDescent="0.35">
      <c r="A7713" s="5" t="s">
        <v>19751</v>
      </c>
      <c r="B7713" s="5" t="s">
        <v>19752</v>
      </c>
      <c r="C7713" s="5" t="s">
        <v>19753</v>
      </c>
      <c r="D7713" s="5" t="s">
        <v>18</v>
      </c>
      <c r="E7713" s="5">
        <v>40</v>
      </c>
      <c r="F7713" s="5" t="s">
        <v>294</v>
      </c>
      <c r="G7713" s="5" t="s">
        <v>294</v>
      </c>
      <c r="M7713" s="5" t="s">
        <v>794</v>
      </c>
      <c r="N7713" s="5" t="s">
        <v>294</v>
      </c>
      <c r="R7713" s="5" t="s">
        <v>294</v>
      </c>
      <c r="V7713" s="5" t="s">
        <v>19751</v>
      </c>
    </row>
    <row r="7714" spans="1:22" x14ac:dyDescent="0.35">
      <c r="A7714" s="5" t="s">
        <v>19754</v>
      </c>
      <c r="B7714" s="5" t="s">
        <v>19755</v>
      </c>
      <c r="C7714" s="5" t="s">
        <v>19753</v>
      </c>
      <c r="D7714" s="5" t="s">
        <v>18</v>
      </c>
      <c r="E7714" s="5">
        <v>20</v>
      </c>
      <c r="F7714" s="5" t="s">
        <v>294</v>
      </c>
      <c r="G7714" s="5" t="s">
        <v>297</v>
      </c>
      <c r="M7714" s="5" t="s">
        <v>3826</v>
      </c>
      <c r="N7714" s="5" t="s">
        <v>294</v>
      </c>
      <c r="R7714" s="5" t="s">
        <v>294</v>
      </c>
      <c r="V7714" s="5" t="s">
        <v>19754</v>
      </c>
    </row>
    <row r="7715" spans="1:22" x14ac:dyDescent="0.35">
      <c r="A7715" s="5" t="s">
        <v>19756</v>
      </c>
      <c r="B7715" s="5" t="s">
        <v>19757</v>
      </c>
      <c r="C7715" s="5" t="s">
        <v>19753</v>
      </c>
      <c r="D7715" s="5" t="s">
        <v>22</v>
      </c>
      <c r="E7715" s="5">
        <v>1</v>
      </c>
      <c r="F7715" s="5" t="s">
        <v>294</v>
      </c>
      <c r="G7715" s="5" t="s">
        <v>294</v>
      </c>
      <c r="H7715" s="5">
        <v>0</v>
      </c>
      <c r="I7715" s="5">
        <v>4</v>
      </c>
      <c r="M7715" s="5" t="s">
        <v>794</v>
      </c>
      <c r="N7715" s="5" t="s">
        <v>294</v>
      </c>
      <c r="R7715" s="5" t="s">
        <v>294</v>
      </c>
      <c r="S7715" s="5" t="s">
        <v>2333</v>
      </c>
      <c r="V7715" s="5" t="s">
        <v>19756</v>
      </c>
    </row>
    <row r="7716" spans="1:22" x14ac:dyDescent="0.35">
      <c r="A7716" s="5" t="s">
        <v>19758</v>
      </c>
      <c r="B7716" s="5" t="s">
        <v>19759</v>
      </c>
      <c r="C7716" s="5" t="s">
        <v>19753</v>
      </c>
      <c r="D7716" s="5" t="s">
        <v>18</v>
      </c>
      <c r="E7716" s="5">
        <v>60</v>
      </c>
      <c r="F7716" s="5" t="s">
        <v>294</v>
      </c>
      <c r="G7716" s="5" t="s">
        <v>294</v>
      </c>
      <c r="M7716" s="5" t="s">
        <v>794</v>
      </c>
      <c r="N7716" s="5" t="s">
        <v>294</v>
      </c>
      <c r="P7716" s="5" t="s">
        <v>294</v>
      </c>
      <c r="Q7716" s="5" t="s">
        <v>294</v>
      </c>
      <c r="R7716" s="5" t="s">
        <v>294</v>
      </c>
      <c r="V7716" s="5" t="s">
        <v>19760</v>
      </c>
    </row>
    <row r="7717" spans="1:22" x14ac:dyDescent="0.35">
      <c r="A7717" s="5" t="s">
        <v>19761</v>
      </c>
      <c r="B7717" s="5" t="s">
        <v>19762</v>
      </c>
      <c r="C7717" s="5" t="s">
        <v>10811</v>
      </c>
      <c r="D7717" s="5" t="s">
        <v>18</v>
      </c>
      <c r="E7717" s="5">
        <v>20</v>
      </c>
      <c r="F7717" s="5" t="s">
        <v>297</v>
      </c>
      <c r="G7717" s="5" t="s">
        <v>297</v>
      </c>
      <c r="M7717" s="5" t="s">
        <v>794</v>
      </c>
      <c r="N7717" s="5" t="s">
        <v>294</v>
      </c>
      <c r="R7717" s="5" t="s">
        <v>294</v>
      </c>
      <c r="U7717" s="5" t="s">
        <v>19415</v>
      </c>
      <c r="V7717" s="5" t="s">
        <v>19761</v>
      </c>
    </row>
    <row r="7718" spans="1:22" x14ac:dyDescent="0.35">
      <c r="A7718" s="5" t="s">
        <v>19763</v>
      </c>
      <c r="B7718" s="5" t="s">
        <v>19764</v>
      </c>
      <c r="C7718" s="5" t="s">
        <v>10811</v>
      </c>
      <c r="D7718" s="5" t="s">
        <v>18</v>
      </c>
      <c r="E7718" s="5">
        <v>40</v>
      </c>
      <c r="F7718" s="5" t="s">
        <v>294</v>
      </c>
      <c r="G7718" s="5" t="s">
        <v>294</v>
      </c>
      <c r="M7718" s="5" t="s">
        <v>794</v>
      </c>
      <c r="N7718" s="5" t="s">
        <v>294</v>
      </c>
      <c r="R7718" s="5" t="s">
        <v>294</v>
      </c>
      <c r="V7718" s="5" t="s">
        <v>19763</v>
      </c>
    </row>
    <row r="7719" spans="1:22" x14ac:dyDescent="0.35">
      <c r="A7719" s="5" t="s">
        <v>19765</v>
      </c>
      <c r="B7719" s="5" t="s">
        <v>4449</v>
      </c>
      <c r="C7719" s="5" t="s">
        <v>10811</v>
      </c>
      <c r="D7719" s="5" t="s">
        <v>18</v>
      </c>
      <c r="E7719" s="5">
        <v>45</v>
      </c>
      <c r="F7719" s="5" t="s">
        <v>294</v>
      </c>
      <c r="G7719" s="5" t="s">
        <v>294</v>
      </c>
      <c r="M7719" s="5" t="s">
        <v>794</v>
      </c>
      <c r="N7719" s="5" t="s">
        <v>294</v>
      </c>
      <c r="P7719" s="5" t="s">
        <v>294</v>
      </c>
      <c r="Q7719" s="5" t="s">
        <v>294</v>
      </c>
      <c r="R7719" s="5" t="s">
        <v>294</v>
      </c>
      <c r="V7719" s="5" t="s">
        <v>19766</v>
      </c>
    </row>
    <row r="7720" spans="1:22" x14ac:dyDescent="0.35">
      <c r="A7720" s="5" t="s">
        <v>19767</v>
      </c>
      <c r="B7720" s="5" t="s">
        <v>19768</v>
      </c>
      <c r="C7720" s="5" t="s">
        <v>10811</v>
      </c>
      <c r="D7720" s="5" t="s">
        <v>18</v>
      </c>
      <c r="E7720" s="5">
        <v>20</v>
      </c>
      <c r="F7720" s="5" t="s">
        <v>294</v>
      </c>
      <c r="G7720" s="5" t="s">
        <v>297</v>
      </c>
      <c r="M7720" s="5" t="s">
        <v>3826</v>
      </c>
      <c r="N7720" s="5" t="s">
        <v>294</v>
      </c>
      <c r="R7720" s="5" t="s">
        <v>294</v>
      </c>
      <c r="V7720" s="5" t="s">
        <v>19767</v>
      </c>
    </row>
    <row r="7721" spans="1:22" x14ac:dyDescent="0.35">
      <c r="A7721" s="5" t="s">
        <v>19769</v>
      </c>
      <c r="B7721" s="5" t="s">
        <v>19770</v>
      </c>
      <c r="C7721" s="5" t="s">
        <v>10811</v>
      </c>
      <c r="D7721" s="5" t="s">
        <v>18</v>
      </c>
      <c r="E7721" s="5">
        <v>1</v>
      </c>
      <c r="F7721" s="5" t="s">
        <v>297</v>
      </c>
      <c r="G7721" s="5" t="s">
        <v>297</v>
      </c>
      <c r="L7721" s="5" t="s">
        <v>822</v>
      </c>
      <c r="M7721" s="5" t="s">
        <v>794</v>
      </c>
      <c r="N7721" s="5" t="s">
        <v>294</v>
      </c>
      <c r="R7721" s="5" t="s">
        <v>294</v>
      </c>
      <c r="S7721" s="5" t="s">
        <v>297</v>
      </c>
      <c r="V7721" s="5" t="s">
        <v>19769</v>
      </c>
    </row>
    <row r="7722" spans="1:22" x14ac:dyDescent="0.35">
      <c r="A7722" s="5" t="s">
        <v>19771</v>
      </c>
      <c r="B7722" s="5" t="s">
        <v>19772</v>
      </c>
      <c r="C7722" s="5" t="s">
        <v>10811</v>
      </c>
      <c r="D7722" s="5" t="s">
        <v>22</v>
      </c>
      <c r="E7722" s="5">
        <v>1</v>
      </c>
      <c r="F7722" s="5" t="s">
        <v>297</v>
      </c>
      <c r="G7722" s="5" t="s">
        <v>294</v>
      </c>
      <c r="H7722" s="5">
        <v>0</v>
      </c>
      <c r="I7722" s="5">
        <v>4</v>
      </c>
      <c r="M7722" s="5" t="s">
        <v>794</v>
      </c>
      <c r="N7722" s="5" t="s">
        <v>294</v>
      </c>
      <c r="R7722" s="5" t="s">
        <v>294</v>
      </c>
      <c r="S7722" s="5" t="s">
        <v>2333</v>
      </c>
      <c r="V7722" s="5" t="s">
        <v>19771</v>
      </c>
    </row>
    <row r="7723" spans="1:22" x14ac:dyDescent="0.35">
      <c r="A7723" s="5" t="s">
        <v>19773</v>
      </c>
      <c r="B7723" s="5" t="s">
        <v>19774</v>
      </c>
      <c r="C7723" s="5" t="s">
        <v>10811</v>
      </c>
      <c r="D7723" s="5" t="s">
        <v>18</v>
      </c>
      <c r="E7723" s="5">
        <v>70</v>
      </c>
      <c r="F7723" s="5" t="s">
        <v>294</v>
      </c>
      <c r="G7723" s="5" t="s">
        <v>294</v>
      </c>
      <c r="M7723" s="5" t="s">
        <v>794</v>
      </c>
      <c r="N7723" s="5" t="s">
        <v>294</v>
      </c>
      <c r="P7723" s="5" t="s">
        <v>294</v>
      </c>
      <c r="Q7723" s="5" t="s">
        <v>294</v>
      </c>
      <c r="R7723" s="5" t="s">
        <v>294</v>
      </c>
      <c r="V7723" s="5" t="s">
        <v>19775</v>
      </c>
    </row>
    <row r="7724" spans="1:22" x14ac:dyDescent="0.35">
      <c r="A7724" s="5" t="s">
        <v>19776</v>
      </c>
      <c r="B7724" s="5" t="s">
        <v>19777</v>
      </c>
      <c r="C7724" s="5" t="s">
        <v>10811</v>
      </c>
      <c r="D7724" s="5" t="s">
        <v>18</v>
      </c>
      <c r="E7724" s="5">
        <v>1</v>
      </c>
      <c r="F7724" s="5" t="s">
        <v>297</v>
      </c>
      <c r="G7724" s="5" t="s">
        <v>297</v>
      </c>
      <c r="L7724" s="5" t="s">
        <v>822</v>
      </c>
      <c r="M7724" s="5" t="s">
        <v>794</v>
      </c>
      <c r="N7724" s="5" t="s">
        <v>294</v>
      </c>
      <c r="R7724" s="5" t="s">
        <v>294</v>
      </c>
      <c r="S7724" s="5" t="s">
        <v>297</v>
      </c>
      <c r="V7724" s="5" t="s">
        <v>19776</v>
      </c>
    </row>
    <row r="7725" spans="1:22" x14ac:dyDescent="0.35">
      <c r="A7725" s="5" t="s">
        <v>19778</v>
      </c>
      <c r="B7725" s="5" t="s">
        <v>19779</v>
      </c>
      <c r="C7725" s="5" t="s">
        <v>19780</v>
      </c>
      <c r="D7725" s="5" t="s">
        <v>22</v>
      </c>
      <c r="E7725" s="5">
        <v>18</v>
      </c>
      <c r="F7725" s="5" t="s">
        <v>294</v>
      </c>
      <c r="G7725" s="5" t="s">
        <v>294</v>
      </c>
      <c r="K7725" s="5" t="s">
        <v>294</v>
      </c>
      <c r="M7725" s="5" t="s">
        <v>3826</v>
      </c>
      <c r="N7725" s="5" t="s">
        <v>294</v>
      </c>
      <c r="P7725" s="5" t="s">
        <v>294</v>
      </c>
      <c r="Q7725" s="5" t="s">
        <v>294</v>
      </c>
      <c r="R7725" s="5" t="s">
        <v>294</v>
      </c>
      <c r="V7725" s="5" t="s">
        <v>19781</v>
      </c>
    </row>
    <row r="7726" spans="1:22" x14ac:dyDescent="0.35">
      <c r="A7726" s="5" t="s">
        <v>19782</v>
      </c>
      <c r="B7726" s="5" t="s">
        <v>19783</v>
      </c>
      <c r="C7726" s="5" t="s">
        <v>19780</v>
      </c>
      <c r="D7726" s="5" t="s">
        <v>18</v>
      </c>
      <c r="E7726" s="5">
        <v>20</v>
      </c>
      <c r="F7726" s="5" t="s">
        <v>294</v>
      </c>
      <c r="G7726" s="5" t="s">
        <v>297</v>
      </c>
      <c r="J7726" s="5" t="s">
        <v>411</v>
      </c>
      <c r="K7726" s="5" t="s">
        <v>294</v>
      </c>
      <c r="M7726" s="5" t="s">
        <v>794</v>
      </c>
      <c r="N7726" s="5" t="s">
        <v>294</v>
      </c>
      <c r="P7726" s="5" t="s">
        <v>294</v>
      </c>
      <c r="Q7726" s="5" t="s">
        <v>294</v>
      </c>
      <c r="R7726" s="5" t="s">
        <v>297</v>
      </c>
      <c r="V7726" s="5" t="s">
        <v>19784</v>
      </c>
    </row>
    <row r="7727" spans="1:22" x14ac:dyDescent="0.35">
      <c r="A7727" s="5" t="s">
        <v>19785</v>
      </c>
      <c r="B7727" s="5" t="s">
        <v>19786</v>
      </c>
      <c r="C7727" s="5" t="s">
        <v>10811</v>
      </c>
      <c r="D7727" s="5" t="s">
        <v>18</v>
      </c>
      <c r="E7727" s="5">
        <v>20</v>
      </c>
      <c r="F7727" s="5" t="s">
        <v>294</v>
      </c>
      <c r="G7727" s="5" t="s">
        <v>297</v>
      </c>
      <c r="M7727" s="5" t="s">
        <v>794</v>
      </c>
      <c r="N7727" s="5" t="s">
        <v>294</v>
      </c>
      <c r="P7727" s="5" t="s">
        <v>294</v>
      </c>
      <c r="Q7727" s="5" t="s">
        <v>294</v>
      </c>
      <c r="R7727" s="5" t="s">
        <v>294</v>
      </c>
      <c r="U7727" s="5" t="s">
        <v>4761</v>
      </c>
      <c r="V7727" s="5" t="s">
        <v>19787</v>
      </c>
    </row>
    <row r="7728" spans="1:22" x14ac:dyDescent="0.35">
      <c r="A7728" s="5" t="s">
        <v>19788</v>
      </c>
      <c r="B7728" s="5" t="s">
        <v>19789</v>
      </c>
      <c r="C7728" s="5" t="s">
        <v>10811</v>
      </c>
      <c r="D7728" s="5" t="s">
        <v>18</v>
      </c>
      <c r="E7728" s="5">
        <v>20</v>
      </c>
      <c r="F7728" s="5" t="s">
        <v>294</v>
      </c>
      <c r="G7728" s="5" t="s">
        <v>297</v>
      </c>
      <c r="M7728" s="5" t="s">
        <v>794</v>
      </c>
      <c r="N7728" s="5" t="s">
        <v>294</v>
      </c>
      <c r="P7728" s="5" t="s">
        <v>294</v>
      </c>
      <c r="Q7728" s="5" t="s">
        <v>294</v>
      </c>
      <c r="R7728" s="5" t="s">
        <v>294</v>
      </c>
      <c r="U7728" s="5" t="s">
        <v>4761</v>
      </c>
      <c r="V7728" s="5" t="s">
        <v>19790</v>
      </c>
    </row>
    <row r="7729" spans="1:22" x14ac:dyDescent="0.35">
      <c r="A7729" s="5" t="s">
        <v>19791</v>
      </c>
      <c r="B7729" s="5" t="s">
        <v>19792</v>
      </c>
      <c r="C7729" s="5" t="s">
        <v>10811</v>
      </c>
      <c r="D7729" s="5" t="s">
        <v>18</v>
      </c>
      <c r="E7729" s="5">
        <v>1</v>
      </c>
      <c r="F7729" s="5" t="s">
        <v>297</v>
      </c>
      <c r="G7729" s="5" t="s">
        <v>297</v>
      </c>
      <c r="L7729" s="5" t="s">
        <v>822</v>
      </c>
      <c r="M7729" s="5" t="s">
        <v>794</v>
      </c>
      <c r="N7729" s="5" t="s">
        <v>294</v>
      </c>
      <c r="R7729" s="5" t="s">
        <v>294</v>
      </c>
      <c r="S7729" s="5" t="s">
        <v>297</v>
      </c>
      <c r="V7729" s="5" t="s">
        <v>19791</v>
      </c>
    </row>
    <row r="7730" spans="1:22" x14ac:dyDescent="0.35">
      <c r="A7730" s="5" t="s">
        <v>19793</v>
      </c>
      <c r="B7730" s="5" t="s">
        <v>19794</v>
      </c>
      <c r="C7730" s="5" t="s">
        <v>10811</v>
      </c>
      <c r="D7730" s="5" t="s">
        <v>18</v>
      </c>
      <c r="E7730" s="5">
        <v>20</v>
      </c>
      <c r="F7730" s="5" t="s">
        <v>294</v>
      </c>
      <c r="G7730" s="5" t="s">
        <v>297</v>
      </c>
      <c r="M7730" s="5" t="s">
        <v>794</v>
      </c>
      <c r="N7730" s="5" t="s">
        <v>294</v>
      </c>
      <c r="R7730" s="5" t="s">
        <v>294</v>
      </c>
      <c r="U7730" s="5" t="s">
        <v>4761</v>
      </c>
      <c r="V7730" s="5" t="s">
        <v>19793</v>
      </c>
    </row>
    <row r="7731" spans="1:22" x14ac:dyDescent="0.35">
      <c r="A7731" s="5" t="s">
        <v>19795</v>
      </c>
      <c r="B7731" s="5" t="s">
        <v>19796</v>
      </c>
      <c r="C7731" s="5" t="s">
        <v>10811</v>
      </c>
      <c r="D7731" s="5" t="s">
        <v>18</v>
      </c>
      <c r="E7731" s="5">
        <v>20</v>
      </c>
      <c r="F7731" s="5" t="s">
        <v>297</v>
      </c>
      <c r="G7731" s="5" t="s">
        <v>297</v>
      </c>
      <c r="J7731" s="5" t="s">
        <v>4887</v>
      </c>
      <c r="M7731" s="5" t="s">
        <v>794</v>
      </c>
      <c r="N7731" s="5" t="s">
        <v>294</v>
      </c>
      <c r="R7731" s="5" t="s">
        <v>294</v>
      </c>
      <c r="V7731" s="5" t="s">
        <v>19795</v>
      </c>
    </row>
    <row r="7732" spans="1:22" x14ac:dyDescent="0.35">
      <c r="A7732" s="5" t="s">
        <v>19797</v>
      </c>
      <c r="B7732" s="5" t="s">
        <v>19798</v>
      </c>
      <c r="C7732" s="5" t="s">
        <v>10811</v>
      </c>
      <c r="D7732" s="5" t="s">
        <v>18</v>
      </c>
      <c r="E7732" s="5">
        <v>20</v>
      </c>
      <c r="F7732" s="5" t="s">
        <v>294</v>
      </c>
      <c r="G7732" s="5" t="s">
        <v>297</v>
      </c>
      <c r="M7732" s="5" t="s">
        <v>794</v>
      </c>
      <c r="N7732" s="5" t="s">
        <v>294</v>
      </c>
      <c r="R7732" s="5" t="s">
        <v>294</v>
      </c>
      <c r="U7732" s="5" t="s">
        <v>4761</v>
      </c>
      <c r="V7732" s="5" t="s">
        <v>19797</v>
      </c>
    </row>
    <row r="7733" spans="1:22" x14ac:dyDescent="0.35">
      <c r="A7733" s="5" t="s">
        <v>19799</v>
      </c>
      <c r="B7733" s="5" t="s">
        <v>19800</v>
      </c>
      <c r="C7733" s="5" t="s">
        <v>19097</v>
      </c>
      <c r="D7733" s="5" t="s">
        <v>18</v>
      </c>
      <c r="E7733" s="5">
        <v>20</v>
      </c>
      <c r="F7733" s="5" t="s">
        <v>294</v>
      </c>
      <c r="G7733" s="5" t="s">
        <v>294</v>
      </c>
      <c r="J7733" s="5" t="s">
        <v>1384</v>
      </c>
      <c r="M7733" s="5" t="s">
        <v>794</v>
      </c>
      <c r="N7733" s="5" t="s">
        <v>294</v>
      </c>
      <c r="O7733" s="5" t="s">
        <v>294</v>
      </c>
      <c r="P7733" s="5" t="s">
        <v>294</v>
      </c>
      <c r="Q7733" s="5" t="s">
        <v>294</v>
      </c>
      <c r="R7733" s="5" t="s">
        <v>294</v>
      </c>
      <c r="U7733" s="5" t="s">
        <v>19801</v>
      </c>
      <c r="V7733" s="5" t="s">
        <v>19802</v>
      </c>
    </row>
    <row r="7734" spans="1:22" x14ac:dyDescent="0.35">
      <c r="A7734" s="5" t="s">
        <v>19803</v>
      </c>
      <c r="B7734" s="5" t="s">
        <v>9282</v>
      </c>
      <c r="C7734" s="5" t="s">
        <v>19097</v>
      </c>
      <c r="D7734" s="5" t="s">
        <v>22</v>
      </c>
      <c r="E7734" s="5">
        <v>10</v>
      </c>
      <c r="F7734" s="5" t="s">
        <v>297</v>
      </c>
      <c r="G7734" s="5" t="s">
        <v>294</v>
      </c>
      <c r="J7734" s="5" t="s">
        <v>9283</v>
      </c>
      <c r="M7734" s="5" t="s">
        <v>794</v>
      </c>
      <c r="N7734" s="5" t="s">
        <v>294</v>
      </c>
      <c r="P7734" s="5" t="s">
        <v>294</v>
      </c>
      <c r="Q7734" s="5" t="s">
        <v>294</v>
      </c>
      <c r="R7734" s="5" t="s">
        <v>297</v>
      </c>
      <c r="V7734" s="5" t="s">
        <v>19804</v>
      </c>
    </row>
    <row r="7735" spans="1:22" x14ac:dyDescent="0.35">
      <c r="A7735" s="5" t="s">
        <v>19805</v>
      </c>
      <c r="B7735" s="5" t="s">
        <v>18271</v>
      </c>
      <c r="C7735" s="5" t="s">
        <v>19097</v>
      </c>
      <c r="D7735" s="5" t="s">
        <v>18</v>
      </c>
      <c r="E7735" s="5">
        <v>10</v>
      </c>
      <c r="F7735" s="5" t="s">
        <v>294</v>
      </c>
      <c r="G7735" s="5" t="s">
        <v>294</v>
      </c>
      <c r="L7735" s="5" t="s">
        <v>19806</v>
      </c>
      <c r="M7735" s="5" t="s">
        <v>794</v>
      </c>
      <c r="N7735" s="5" t="s">
        <v>294</v>
      </c>
      <c r="P7735" s="5" t="s">
        <v>294</v>
      </c>
      <c r="Q7735" s="5" t="s">
        <v>294</v>
      </c>
      <c r="R7735" s="5" t="s">
        <v>294</v>
      </c>
      <c r="V7735" s="5" t="s">
        <v>19807</v>
      </c>
    </row>
    <row r="7736" spans="1:22" x14ac:dyDescent="0.35">
      <c r="A7736" s="5" t="s">
        <v>19808</v>
      </c>
      <c r="B7736" s="5" t="s">
        <v>19809</v>
      </c>
      <c r="C7736" s="5" t="s">
        <v>19097</v>
      </c>
      <c r="D7736" s="5" t="s">
        <v>18</v>
      </c>
      <c r="E7736" s="5">
        <v>10</v>
      </c>
      <c r="F7736" s="5" t="s">
        <v>294</v>
      </c>
      <c r="G7736" s="5" t="s">
        <v>294</v>
      </c>
      <c r="L7736" s="5" t="s">
        <v>19810</v>
      </c>
      <c r="M7736" s="5" t="s">
        <v>794</v>
      </c>
      <c r="N7736" s="5" t="s">
        <v>294</v>
      </c>
      <c r="P7736" s="5" t="s">
        <v>294</v>
      </c>
      <c r="Q7736" s="5" t="s">
        <v>294</v>
      </c>
      <c r="R7736" s="5" t="s">
        <v>294</v>
      </c>
      <c r="V7736" s="5" t="s">
        <v>19811</v>
      </c>
    </row>
    <row r="7737" spans="1:22" x14ac:dyDescent="0.35">
      <c r="A7737" s="5" t="s">
        <v>19812</v>
      </c>
      <c r="B7737" s="5" t="s">
        <v>19813</v>
      </c>
      <c r="C7737" s="5" t="s">
        <v>19097</v>
      </c>
      <c r="D7737" s="5" t="s">
        <v>22</v>
      </c>
      <c r="E7737" s="5">
        <v>10</v>
      </c>
      <c r="F7737" s="5" t="s">
        <v>294</v>
      </c>
      <c r="G7737" s="5" t="s">
        <v>294</v>
      </c>
      <c r="M7737" s="5" t="s">
        <v>3826</v>
      </c>
      <c r="N7737" s="5" t="s">
        <v>294</v>
      </c>
      <c r="O7737" s="5" t="s">
        <v>294</v>
      </c>
      <c r="P7737" s="5" t="s">
        <v>294</v>
      </c>
      <c r="Q7737" s="5" t="s">
        <v>294</v>
      </c>
      <c r="R7737" s="5" t="s">
        <v>294</v>
      </c>
      <c r="V7737" s="5" t="s">
        <v>19814</v>
      </c>
    </row>
    <row r="7738" spans="1:22" x14ac:dyDescent="0.35">
      <c r="A7738" s="5" t="s">
        <v>19815</v>
      </c>
      <c r="B7738" s="5" t="s">
        <v>19816</v>
      </c>
      <c r="C7738" s="5" t="s">
        <v>19097</v>
      </c>
      <c r="D7738" s="5" t="s">
        <v>16</v>
      </c>
      <c r="E7738" s="5">
        <v>14</v>
      </c>
      <c r="F7738" s="5" t="s">
        <v>294</v>
      </c>
      <c r="G7738" s="5" t="s">
        <v>294</v>
      </c>
      <c r="M7738" s="5" t="s">
        <v>794</v>
      </c>
      <c r="N7738" s="5" t="s">
        <v>294</v>
      </c>
      <c r="P7738" s="5" t="s">
        <v>294</v>
      </c>
      <c r="Q7738" s="5" t="s">
        <v>294</v>
      </c>
      <c r="R7738" s="5" t="s">
        <v>294</v>
      </c>
      <c r="V7738" s="5" t="s">
        <v>19817</v>
      </c>
    </row>
    <row r="7739" spans="1:22" x14ac:dyDescent="0.35">
      <c r="A7739" s="5" t="s">
        <v>19818</v>
      </c>
      <c r="B7739" s="5" t="s">
        <v>19819</v>
      </c>
      <c r="C7739" s="5" t="s">
        <v>19097</v>
      </c>
      <c r="D7739" s="5" t="s">
        <v>18</v>
      </c>
      <c r="E7739" s="5">
        <v>20</v>
      </c>
      <c r="F7739" s="5" t="s">
        <v>294</v>
      </c>
      <c r="G7739" s="5" t="s">
        <v>294</v>
      </c>
      <c r="J7739" s="5" t="s">
        <v>1384</v>
      </c>
      <c r="M7739" s="5" t="s">
        <v>794</v>
      </c>
      <c r="N7739" s="5" t="s">
        <v>294</v>
      </c>
      <c r="O7739" s="5" t="s">
        <v>294</v>
      </c>
      <c r="P7739" s="5" t="s">
        <v>294</v>
      </c>
      <c r="Q7739" s="5" t="s">
        <v>294</v>
      </c>
      <c r="R7739" s="5" t="s">
        <v>294</v>
      </c>
      <c r="U7739" s="5" t="s">
        <v>19820</v>
      </c>
      <c r="V7739" s="5" t="s">
        <v>19821</v>
      </c>
    </row>
    <row r="7740" spans="1:22" x14ac:dyDescent="0.35">
      <c r="A7740" s="5" t="s">
        <v>19822</v>
      </c>
      <c r="B7740" s="5" t="s">
        <v>19823</v>
      </c>
      <c r="C7740" s="5" t="s">
        <v>19097</v>
      </c>
      <c r="D7740" s="5" t="s">
        <v>22</v>
      </c>
      <c r="E7740" s="5">
        <v>10</v>
      </c>
      <c r="F7740" s="5" t="s">
        <v>297</v>
      </c>
      <c r="G7740" s="5" t="s">
        <v>294</v>
      </c>
      <c r="J7740" s="5" t="s">
        <v>19404</v>
      </c>
      <c r="M7740" s="5" t="s">
        <v>794</v>
      </c>
      <c r="N7740" s="5" t="s">
        <v>294</v>
      </c>
      <c r="P7740" s="5" t="s">
        <v>294</v>
      </c>
      <c r="Q7740" s="5" t="s">
        <v>294</v>
      </c>
      <c r="R7740" s="5" t="s">
        <v>297</v>
      </c>
      <c r="V7740" s="5" t="s">
        <v>19824</v>
      </c>
    </row>
    <row r="7741" spans="1:22" x14ac:dyDescent="0.35">
      <c r="A7741" s="5" t="s">
        <v>19825</v>
      </c>
      <c r="B7741" s="5" t="s">
        <v>19826</v>
      </c>
      <c r="C7741" s="5" t="s">
        <v>19097</v>
      </c>
      <c r="D7741" s="5" t="s">
        <v>16</v>
      </c>
      <c r="E7741" s="5">
        <v>14</v>
      </c>
      <c r="F7741" s="5" t="s">
        <v>294</v>
      </c>
      <c r="G7741" s="5" t="s">
        <v>294</v>
      </c>
      <c r="M7741" s="5" t="s">
        <v>794</v>
      </c>
      <c r="N7741" s="5" t="s">
        <v>294</v>
      </c>
      <c r="P7741" s="5" t="s">
        <v>294</v>
      </c>
      <c r="Q7741" s="5" t="s">
        <v>294</v>
      </c>
      <c r="R7741" s="5" t="s">
        <v>294</v>
      </c>
      <c r="V7741" s="5" t="s">
        <v>19827</v>
      </c>
    </row>
    <row r="7742" spans="1:22" x14ac:dyDescent="0.35">
      <c r="A7742" s="5" t="s">
        <v>19828</v>
      </c>
      <c r="B7742" s="5" t="s">
        <v>19829</v>
      </c>
      <c r="C7742" s="5" t="s">
        <v>19097</v>
      </c>
      <c r="D7742" s="5" t="s">
        <v>20</v>
      </c>
      <c r="E7742" s="5">
        <v>10</v>
      </c>
      <c r="F7742" s="5" t="s">
        <v>294</v>
      </c>
      <c r="G7742" s="5" t="s">
        <v>294</v>
      </c>
      <c r="M7742" s="5" t="s">
        <v>794</v>
      </c>
      <c r="N7742" s="5" t="s">
        <v>294</v>
      </c>
      <c r="O7742" s="5" t="s">
        <v>294</v>
      </c>
      <c r="P7742" s="5" t="s">
        <v>294</v>
      </c>
      <c r="Q7742" s="5" t="s">
        <v>294</v>
      </c>
      <c r="R7742" s="5" t="s">
        <v>294</v>
      </c>
      <c r="V7742" s="5" t="s">
        <v>19830</v>
      </c>
    </row>
    <row r="7743" spans="1:22" x14ac:dyDescent="0.35">
      <c r="A7743" s="5" t="s">
        <v>19831</v>
      </c>
      <c r="B7743" s="5" t="s">
        <v>19832</v>
      </c>
      <c r="C7743" s="5" t="s">
        <v>19097</v>
      </c>
      <c r="D7743" s="5" t="s">
        <v>20</v>
      </c>
      <c r="E7743" s="5">
        <v>10</v>
      </c>
      <c r="F7743" s="5" t="s">
        <v>294</v>
      </c>
      <c r="G7743" s="5" t="s">
        <v>294</v>
      </c>
      <c r="M7743" s="5" t="s">
        <v>794</v>
      </c>
      <c r="N7743" s="5" t="s">
        <v>294</v>
      </c>
      <c r="P7743" s="5" t="s">
        <v>294</v>
      </c>
      <c r="Q7743" s="5" t="s">
        <v>294</v>
      </c>
      <c r="R7743" s="5" t="s">
        <v>294</v>
      </c>
      <c r="V7743" s="5" t="s">
        <v>19833</v>
      </c>
    </row>
    <row r="7744" spans="1:22" x14ac:dyDescent="0.35">
      <c r="A7744" s="5" t="s">
        <v>19834</v>
      </c>
      <c r="B7744" s="5" t="s">
        <v>19835</v>
      </c>
      <c r="C7744" s="5" t="s">
        <v>19097</v>
      </c>
      <c r="D7744" s="5" t="s">
        <v>18</v>
      </c>
      <c r="E7744" s="5">
        <v>60</v>
      </c>
      <c r="F7744" s="5" t="s">
        <v>294</v>
      </c>
      <c r="G7744" s="5" t="s">
        <v>294</v>
      </c>
      <c r="M7744" s="5" t="s">
        <v>794</v>
      </c>
      <c r="N7744" s="5" t="s">
        <v>294</v>
      </c>
      <c r="P7744" s="5" t="s">
        <v>294</v>
      </c>
      <c r="Q7744" s="5" t="s">
        <v>294</v>
      </c>
      <c r="R7744" s="5" t="s">
        <v>294</v>
      </c>
      <c r="V7744" s="5" t="s">
        <v>19836</v>
      </c>
    </row>
    <row r="7745" spans="1:22" x14ac:dyDescent="0.35">
      <c r="A7745" s="5" t="s">
        <v>19837</v>
      </c>
      <c r="B7745" s="5" t="s">
        <v>19838</v>
      </c>
      <c r="C7745" s="5" t="s">
        <v>19097</v>
      </c>
      <c r="D7745" s="5" t="s">
        <v>18</v>
      </c>
      <c r="E7745" s="5">
        <v>40</v>
      </c>
      <c r="F7745" s="5" t="s">
        <v>294</v>
      </c>
      <c r="G7745" s="5" t="s">
        <v>294</v>
      </c>
      <c r="M7745" s="5" t="s">
        <v>794</v>
      </c>
      <c r="N7745" s="5" t="s">
        <v>294</v>
      </c>
      <c r="P7745" s="5" t="s">
        <v>294</v>
      </c>
      <c r="Q7745" s="5" t="s">
        <v>294</v>
      </c>
      <c r="R7745" s="5" t="s">
        <v>294</v>
      </c>
      <c r="V7745" s="5" t="s">
        <v>19839</v>
      </c>
    </row>
    <row r="7746" spans="1:22" x14ac:dyDescent="0.35">
      <c r="A7746" s="5" t="s">
        <v>19840</v>
      </c>
      <c r="B7746" s="5" t="s">
        <v>19841</v>
      </c>
      <c r="C7746" s="5" t="s">
        <v>19097</v>
      </c>
      <c r="D7746" s="5" t="s">
        <v>18</v>
      </c>
      <c r="E7746" s="5">
        <v>40</v>
      </c>
      <c r="F7746" s="5" t="s">
        <v>294</v>
      </c>
      <c r="G7746" s="5" t="s">
        <v>294</v>
      </c>
      <c r="M7746" s="5" t="s">
        <v>794</v>
      </c>
      <c r="N7746" s="5" t="s">
        <v>294</v>
      </c>
      <c r="O7746" s="5" t="s">
        <v>294</v>
      </c>
      <c r="P7746" s="5" t="s">
        <v>294</v>
      </c>
      <c r="Q7746" s="5" t="s">
        <v>294</v>
      </c>
      <c r="R7746" s="5" t="s">
        <v>294</v>
      </c>
      <c r="V7746" s="5" t="s">
        <v>19840</v>
      </c>
    </row>
    <row r="7747" spans="1:22" x14ac:dyDescent="0.35">
      <c r="A7747" s="5" t="s">
        <v>19842</v>
      </c>
      <c r="B7747" s="5" t="s">
        <v>19843</v>
      </c>
      <c r="C7747" s="5" t="s">
        <v>19097</v>
      </c>
      <c r="D7747" s="5" t="s">
        <v>24</v>
      </c>
      <c r="E7747" s="5">
        <v>12</v>
      </c>
      <c r="F7747" s="5" t="s">
        <v>294</v>
      </c>
      <c r="G7747" s="5" t="s">
        <v>294</v>
      </c>
      <c r="M7747" s="5" t="s">
        <v>794</v>
      </c>
      <c r="N7747" s="5" t="s">
        <v>294</v>
      </c>
      <c r="P7747" s="5" t="s">
        <v>294</v>
      </c>
      <c r="Q7747" s="5" t="s">
        <v>294</v>
      </c>
      <c r="R7747" s="5" t="s">
        <v>294</v>
      </c>
      <c r="V7747" s="5" t="s">
        <v>19844</v>
      </c>
    </row>
    <row r="7748" spans="1:22" x14ac:dyDescent="0.35">
      <c r="A7748" s="5" t="s">
        <v>19845</v>
      </c>
      <c r="B7748" s="5" t="s">
        <v>19846</v>
      </c>
      <c r="C7748" s="5" t="s">
        <v>19097</v>
      </c>
      <c r="D7748" s="5" t="s">
        <v>18</v>
      </c>
      <c r="E7748" s="5">
        <v>2</v>
      </c>
      <c r="F7748" s="5" t="s">
        <v>294</v>
      </c>
      <c r="G7748" s="5" t="s">
        <v>297</v>
      </c>
      <c r="J7748" s="5" t="s">
        <v>4586</v>
      </c>
      <c r="M7748" s="5" t="s">
        <v>794</v>
      </c>
      <c r="N7748" s="5" t="s">
        <v>294</v>
      </c>
      <c r="O7748" s="5" t="s">
        <v>294</v>
      </c>
      <c r="P7748" s="5" t="s">
        <v>294</v>
      </c>
      <c r="Q7748" s="5" t="s">
        <v>294</v>
      </c>
      <c r="R7748" s="5" t="s">
        <v>294</v>
      </c>
      <c r="V7748" s="5" t="s">
        <v>19847</v>
      </c>
    </row>
    <row r="7749" spans="1:22" x14ac:dyDescent="0.35">
      <c r="A7749" s="5" t="s">
        <v>19848</v>
      </c>
      <c r="B7749" s="5" t="s">
        <v>19849</v>
      </c>
      <c r="C7749" s="5" t="s">
        <v>19097</v>
      </c>
      <c r="D7749" s="5" t="s">
        <v>18</v>
      </c>
      <c r="E7749" s="5">
        <v>60</v>
      </c>
      <c r="F7749" s="5" t="s">
        <v>294</v>
      </c>
      <c r="G7749" s="5" t="s">
        <v>294</v>
      </c>
      <c r="M7749" s="5" t="s">
        <v>794</v>
      </c>
      <c r="N7749" s="5" t="s">
        <v>294</v>
      </c>
      <c r="P7749" s="5" t="s">
        <v>294</v>
      </c>
      <c r="Q7749" s="5" t="s">
        <v>294</v>
      </c>
      <c r="R7749" s="5" t="s">
        <v>294</v>
      </c>
      <c r="V7749" s="5" t="s">
        <v>19850</v>
      </c>
    </row>
    <row r="7750" spans="1:22" x14ac:dyDescent="0.35">
      <c r="A7750" s="5" t="s">
        <v>19851</v>
      </c>
      <c r="B7750" s="5" t="s">
        <v>19852</v>
      </c>
      <c r="C7750" s="5" t="s">
        <v>19097</v>
      </c>
      <c r="D7750" s="5" t="s">
        <v>30</v>
      </c>
      <c r="E7750" s="5">
        <v>10</v>
      </c>
      <c r="F7750" s="5" t="s">
        <v>294</v>
      </c>
      <c r="G7750" s="5" t="s">
        <v>294</v>
      </c>
      <c r="M7750" s="5" t="s">
        <v>794</v>
      </c>
      <c r="N7750" s="5" t="s">
        <v>294</v>
      </c>
      <c r="P7750" s="5" t="s">
        <v>294</v>
      </c>
      <c r="Q7750" s="5" t="s">
        <v>294</v>
      </c>
      <c r="R7750" s="5" t="s">
        <v>294</v>
      </c>
      <c r="V7750" s="5" t="s">
        <v>19853</v>
      </c>
    </row>
    <row r="7751" spans="1:22" x14ac:dyDescent="0.35">
      <c r="A7751" s="5" t="s">
        <v>19854</v>
      </c>
      <c r="B7751" s="5" t="s">
        <v>19855</v>
      </c>
      <c r="C7751" s="5" t="s">
        <v>19097</v>
      </c>
      <c r="D7751" s="5" t="s">
        <v>16</v>
      </c>
      <c r="E7751" s="5">
        <v>14</v>
      </c>
      <c r="F7751" s="5" t="s">
        <v>294</v>
      </c>
      <c r="G7751" s="5" t="s">
        <v>294</v>
      </c>
      <c r="M7751" s="5" t="s">
        <v>794</v>
      </c>
      <c r="N7751" s="5" t="s">
        <v>294</v>
      </c>
      <c r="O7751" s="5" t="s">
        <v>294</v>
      </c>
      <c r="P7751" s="5" t="s">
        <v>294</v>
      </c>
      <c r="Q7751" s="5" t="s">
        <v>297</v>
      </c>
      <c r="R7751" s="5" t="s">
        <v>294</v>
      </c>
      <c r="V7751" s="5" t="s">
        <v>19856</v>
      </c>
    </row>
    <row r="7752" spans="1:22" x14ac:dyDescent="0.35">
      <c r="A7752" s="5" t="s">
        <v>19857</v>
      </c>
      <c r="B7752" s="5" t="s">
        <v>19858</v>
      </c>
      <c r="C7752" s="5" t="s">
        <v>19859</v>
      </c>
      <c r="D7752" s="5" t="s">
        <v>22</v>
      </c>
      <c r="E7752" s="5">
        <v>10</v>
      </c>
      <c r="F7752" s="5" t="s">
        <v>294</v>
      </c>
      <c r="G7752" s="5" t="s">
        <v>294</v>
      </c>
      <c r="M7752" s="5" t="s">
        <v>3826</v>
      </c>
      <c r="N7752" s="5" t="s">
        <v>294</v>
      </c>
      <c r="P7752" s="5" t="s">
        <v>294</v>
      </c>
      <c r="Q7752" s="5" t="s">
        <v>294</v>
      </c>
      <c r="R7752" s="5" t="s">
        <v>294</v>
      </c>
      <c r="V7752" s="5" t="s">
        <v>19860</v>
      </c>
    </row>
    <row r="7753" spans="1:22" x14ac:dyDescent="0.35">
      <c r="A7753" s="5" t="s">
        <v>19861</v>
      </c>
      <c r="B7753" s="5" t="s">
        <v>19862</v>
      </c>
      <c r="C7753" s="5" t="s">
        <v>19859</v>
      </c>
      <c r="D7753" s="5" t="s">
        <v>22</v>
      </c>
      <c r="E7753" s="5">
        <v>10</v>
      </c>
      <c r="F7753" s="5" t="s">
        <v>294</v>
      </c>
      <c r="G7753" s="5" t="s">
        <v>294</v>
      </c>
      <c r="J7753" s="5" t="s">
        <v>19097</v>
      </c>
      <c r="M7753" s="5" t="s">
        <v>794</v>
      </c>
      <c r="N7753" s="5" t="s">
        <v>294</v>
      </c>
      <c r="O7753" s="5" t="s">
        <v>294</v>
      </c>
      <c r="P7753" s="5" t="s">
        <v>294</v>
      </c>
      <c r="Q7753" s="5" t="s">
        <v>294</v>
      </c>
      <c r="R7753" s="5" t="s">
        <v>297</v>
      </c>
      <c r="V7753" s="5" t="s">
        <v>19863</v>
      </c>
    </row>
    <row r="7754" spans="1:22" x14ac:dyDescent="0.35">
      <c r="A7754" s="5" t="s">
        <v>19864</v>
      </c>
      <c r="B7754" s="5" t="s">
        <v>19403</v>
      </c>
      <c r="C7754" s="5" t="s">
        <v>19859</v>
      </c>
      <c r="D7754" s="5" t="s">
        <v>22</v>
      </c>
      <c r="E7754" s="5">
        <v>18</v>
      </c>
      <c r="F7754" s="5" t="s">
        <v>294</v>
      </c>
      <c r="G7754" s="5" t="s">
        <v>294</v>
      </c>
      <c r="M7754" s="5" t="s">
        <v>794</v>
      </c>
      <c r="N7754" s="5" t="s">
        <v>297</v>
      </c>
      <c r="O7754" s="5" t="s">
        <v>294</v>
      </c>
      <c r="P7754" s="5" t="s">
        <v>294</v>
      </c>
      <c r="Q7754" s="5" t="s">
        <v>297</v>
      </c>
      <c r="R7754" s="5" t="s">
        <v>297</v>
      </c>
    </row>
    <row r="7755" spans="1:22" x14ac:dyDescent="0.35">
      <c r="A7755" s="5" t="s">
        <v>19865</v>
      </c>
      <c r="B7755" s="5" t="s">
        <v>19866</v>
      </c>
      <c r="C7755" s="5" t="s">
        <v>19859</v>
      </c>
      <c r="D7755" s="5" t="s">
        <v>22</v>
      </c>
      <c r="E7755" s="5">
        <v>18</v>
      </c>
      <c r="F7755" s="5" t="s">
        <v>294</v>
      </c>
      <c r="G7755" s="5" t="s">
        <v>294</v>
      </c>
      <c r="J7755" s="5" t="s">
        <v>4404</v>
      </c>
      <c r="M7755" s="5" t="s">
        <v>794</v>
      </c>
      <c r="N7755" s="5" t="s">
        <v>294</v>
      </c>
      <c r="O7755" s="5" t="s">
        <v>294</v>
      </c>
      <c r="P7755" s="5" t="s">
        <v>294</v>
      </c>
      <c r="Q7755" s="5" t="s">
        <v>297</v>
      </c>
      <c r="R7755" s="5" t="s">
        <v>294</v>
      </c>
      <c r="V7755" s="5" t="s">
        <v>19867</v>
      </c>
    </row>
    <row r="7756" spans="1:22" x14ac:dyDescent="0.35">
      <c r="A7756" s="5" t="s">
        <v>19868</v>
      </c>
      <c r="B7756" s="5" t="s">
        <v>19869</v>
      </c>
      <c r="C7756" s="5" t="s">
        <v>19870</v>
      </c>
      <c r="D7756" s="5" t="s">
        <v>16</v>
      </c>
      <c r="E7756" s="5">
        <v>17</v>
      </c>
      <c r="F7756" s="5" t="s">
        <v>294</v>
      </c>
      <c r="G7756" s="5" t="s">
        <v>294</v>
      </c>
      <c r="M7756" s="5" t="s">
        <v>794</v>
      </c>
      <c r="N7756" s="5" t="s">
        <v>294</v>
      </c>
      <c r="R7756" s="5" t="s">
        <v>294</v>
      </c>
      <c r="V7756" s="5" t="s">
        <v>19868</v>
      </c>
    </row>
    <row r="7757" spans="1:22" x14ac:dyDescent="0.35">
      <c r="A7757" s="5" t="s">
        <v>19871</v>
      </c>
      <c r="B7757" s="5" t="s">
        <v>19872</v>
      </c>
      <c r="C7757" s="5" t="s">
        <v>19870</v>
      </c>
      <c r="D7757" s="5" t="s">
        <v>16</v>
      </c>
      <c r="E7757" s="5">
        <v>17</v>
      </c>
      <c r="F7757" s="5" t="s">
        <v>294</v>
      </c>
      <c r="G7757" s="5" t="s">
        <v>294</v>
      </c>
      <c r="M7757" s="5" t="s">
        <v>794</v>
      </c>
      <c r="N7757" s="5" t="s">
        <v>294</v>
      </c>
      <c r="R7757" s="5" t="s">
        <v>294</v>
      </c>
      <c r="V7757" s="5" t="s">
        <v>19871</v>
      </c>
    </row>
    <row r="7758" spans="1:22" x14ac:dyDescent="0.35">
      <c r="A7758" s="5" t="s">
        <v>19873</v>
      </c>
      <c r="B7758" s="5" t="s">
        <v>19874</v>
      </c>
      <c r="C7758" s="5" t="s">
        <v>19870</v>
      </c>
      <c r="D7758" s="5" t="s">
        <v>16</v>
      </c>
      <c r="E7758" s="5">
        <v>17</v>
      </c>
      <c r="F7758" s="5" t="s">
        <v>294</v>
      </c>
      <c r="G7758" s="5" t="s">
        <v>294</v>
      </c>
      <c r="M7758" s="5" t="s">
        <v>794</v>
      </c>
      <c r="N7758" s="5" t="s">
        <v>294</v>
      </c>
      <c r="R7758" s="5" t="s">
        <v>294</v>
      </c>
      <c r="V7758" s="5" t="s">
        <v>19873</v>
      </c>
    </row>
    <row r="7759" spans="1:22" x14ac:dyDescent="0.35">
      <c r="A7759" s="5" t="s">
        <v>19875</v>
      </c>
      <c r="B7759" s="5" t="s">
        <v>19876</v>
      </c>
      <c r="C7759" s="5" t="s">
        <v>19870</v>
      </c>
      <c r="D7759" s="5" t="s">
        <v>18</v>
      </c>
      <c r="E7759" s="5">
        <v>25</v>
      </c>
      <c r="F7759" s="5" t="s">
        <v>294</v>
      </c>
      <c r="G7759" s="5" t="s">
        <v>294</v>
      </c>
      <c r="M7759" s="5" t="s">
        <v>794</v>
      </c>
      <c r="N7759" s="5" t="s">
        <v>294</v>
      </c>
      <c r="R7759" s="5" t="s">
        <v>294</v>
      </c>
      <c r="V7759" s="5" t="s">
        <v>19875</v>
      </c>
    </row>
    <row r="7760" spans="1:22" x14ac:dyDescent="0.35">
      <c r="A7760" s="5" t="s">
        <v>19877</v>
      </c>
      <c r="B7760" s="5" t="s">
        <v>19878</v>
      </c>
      <c r="C7760" s="5" t="s">
        <v>19870</v>
      </c>
      <c r="D7760" s="5" t="s">
        <v>22</v>
      </c>
      <c r="E7760" s="5">
        <v>10</v>
      </c>
      <c r="F7760" s="5" t="s">
        <v>294</v>
      </c>
      <c r="G7760" s="5" t="s">
        <v>294</v>
      </c>
      <c r="M7760" s="5" t="s">
        <v>3826</v>
      </c>
      <c r="N7760" s="5" t="s">
        <v>294</v>
      </c>
      <c r="R7760" s="5" t="s">
        <v>294</v>
      </c>
      <c r="V7760" s="5" t="s">
        <v>19877</v>
      </c>
    </row>
    <row r="7761" spans="1:22" x14ac:dyDescent="0.35">
      <c r="A7761" s="5" t="s">
        <v>19879</v>
      </c>
      <c r="B7761" s="5" t="s">
        <v>11335</v>
      </c>
      <c r="C7761" s="5" t="s">
        <v>19870</v>
      </c>
      <c r="D7761" s="5" t="s">
        <v>22</v>
      </c>
      <c r="E7761" s="5">
        <v>10</v>
      </c>
      <c r="F7761" s="5" t="s">
        <v>294</v>
      </c>
      <c r="G7761" s="5" t="s">
        <v>294</v>
      </c>
      <c r="M7761" s="5" t="s">
        <v>794</v>
      </c>
      <c r="N7761" s="5" t="s">
        <v>294</v>
      </c>
      <c r="R7761" s="5" t="s">
        <v>297</v>
      </c>
      <c r="V7761" s="5" t="s">
        <v>19879</v>
      </c>
    </row>
    <row r="7762" spans="1:22" x14ac:dyDescent="0.35">
      <c r="A7762" s="5" t="s">
        <v>19880</v>
      </c>
      <c r="B7762" s="5" t="s">
        <v>19881</v>
      </c>
      <c r="C7762" s="5" t="s">
        <v>19870</v>
      </c>
      <c r="D7762" s="5" t="s">
        <v>22</v>
      </c>
      <c r="E7762" s="5">
        <v>10</v>
      </c>
      <c r="F7762" s="5" t="s">
        <v>294</v>
      </c>
      <c r="G7762" s="5" t="s">
        <v>294</v>
      </c>
      <c r="M7762" s="5" t="s">
        <v>794</v>
      </c>
      <c r="N7762" s="5" t="s">
        <v>294</v>
      </c>
      <c r="R7762" s="5" t="s">
        <v>294</v>
      </c>
      <c r="V7762" s="5" t="s">
        <v>19880</v>
      </c>
    </row>
    <row r="7763" spans="1:22" x14ac:dyDescent="0.35">
      <c r="A7763" s="5" t="s">
        <v>19882</v>
      </c>
      <c r="B7763" s="5" t="s">
        <v>19883</v>
      </c>
      <c r="C7763" s="5" t="s">
        <v>19870</v>
      </c>
      <c r="D7763" s="5" t="s">
        <v>22</v>
      </c>
      <c r="E7763" s="5">
        <v>10</v>
      </c>
      <c r="F7763" s="5" t="s">
        <v>294</v>
      </c>
      <c r="G7763" s="5" t="s">
        <v>294</v>
      </c>
      <c r="M7763" s="5" t="s">
        <v>794</v>
      </c>
      <c r="N7763" s="5" t="s">
        <v>294</v>
      </c>
      <c r="R7763" s="5" t="s">
        <v>294</v>
      </c>
      <c r="V7763" s="5" t="s">
        <v>19882</v>
      </c>
    </row>
    <row r="7764" spans="1:22" x14ac:dyDescent="0.35">
      <c r="A7764" s="5" t="s">
        <v>19884</v>
      </c>
      <c r="B7764" s="5" t="s">
        <v>19885</v>
      </c>
      <c r="C7764" s="5" t="s">
        <v>19870</v>
      </c>
      <c r="D7764" s="5" t="s">
        <v>22</v>
      </c>
      <c r="E7764" s="5">
        <v>10</v>
      </c>
      <c r="F7764" s="5" t="s">
        <v>294</v>
      </c>
      <c r="G7764" s="5" t="s">
        <v>294</v>
      </c>
      <c r="M7764" s="5" t="s">
        <v>794</v>
      </c>
      <c r="N7764" s="5" t="s">
        <v>294</v>
      </c>
      <c r="R7764" s="5" t="s">
        <v>294</v>
      </c>
      <c r="V7764" s="5" t="s">
        <v>19884</v>
      </c>
    </row>
    <row r="7765" spans="1:22" x14ac:dyDescent="0.35">
      <c r="A7765" s="5" t="s">
        <v>19886</v>
      </c>
      <c r="B7765" s="5" t="s">
        <v>19887</v>
      </c>
      <c r="C7765" s="5" t="s">
        <v>19888</v>
      </c>
      <c r="D7765" s="5" t="s">
        <v>16</v>
      </c>
      <c r="E7765" s="5">
        <v>20</v>
      </c>
      <c r="F7765" s="5" t="s">
        <v>294</v>
      </c>
      <c r="G7765" s="5" t="s">
        <v>294</v>
      </c>
      <c r="M7765" s="5" t="s">
        <v>794</v>
      </c>
      <c r="N7765" s="5" t="s">
        <v>294</v>
      </c>
      <c r="R7765" s="5" t="s">
        <v>294</v>
      </c>
      <c r="V7765" s="5" t="s">
        <v>19886</v>
      </c>
    </row>
    <row r="7766" spans="1:22" x14ac:dyDescent="0.35">
      <c r="A7766" s="5" t="s">
        <v>19889</v>
      </c>
      <c r="B7766" s="5" t="s">
        <v>19890</v>
      </c>
      <c r="C7766" s="5" t="s">
        <v>19888</v>
      </c>
      <c r="D7766" s="5" t="s">
        <v>16</v>
      </c>
      <c r="E7766" s="5">
        <v>20</v>
      </c>
      <c r="F7766" s="5" t="s">
        <v>294</v>
      </c>
      <c r="G7766" s="5" t="s">
        <v>294</v>
      </c>
      <c r="M7766" s="5" t="s">
        <v>794</v>
      </c>
      <c r="N7766" s="5" t="s">
        <v>294</v>
      </c>
      <c r="R7766" s="5" t="s">
        <v>294</v>
      </c>
      <c r="V7766" s="5" t="s">
        <v>19889</v>
      </c>
    </row>
    <row r="7767" spans="1:22" x14ac:dyDescent="0.35">
      <c r="A7767" s="5" t="s">
        <v>19891</v>
      </c>
      <c r="B7767" s="5" t="s">
        <v>19892</v>
      </c>
      <c r="C7767" s="5" t="s">
        <v>19888</v>
      </c>
      <c r="D7767" s="5" t="s">
        <v>16</v>
      </c>
      <c r="E7767" s="5">
        <v>20</v>
      </c>
      <c r="F7767" s="5" t="s">
        <v>294</v>
      </c>
      <c r="G7767" s="5" t="s">
        <v>294</v>
      </c>
      <c r="M7767" s="5" t="s">
        <v>794</v>
      </c>
      <c r="N7767" s="5" t="s">
        <v>294</v>
      </c>
      <c r="R7767" s="5" t="s">
        <v>294</v>
      </c>
      <c r="V7767" s="5" t="s">
        <v>19891</v>
      </c>
    </row>
    <row r="7768" spans="1:22" x14ac:dyDescent="0.35">
      <c r="A7768" s="5" t="s">
        <v>19893</v>
      </c>
      <c r="B7768" s="5" t="s">
        <v>19894</v>
      </c>
      <c r="C7768" s="5" t="s">
        <v>19888</v>
      </c>
      <c r="D7768" s="5" t="s">
        <v>16</v>
      </c>
      <c r="E7768" s="5">
        <v>20</v>
      </c>
      <c r="F7768" s="5" t="s">
        <v>294</v>
      </c>
      <c r="G7768" s="5" t="s">
        <v>294</v>
      </c>
      <c r="M7768" s="5" t="s">
        <v>794</v>
      </c>
      <c r="N7768" s="5" t="s">
        <v>294</v>
      </c>
      <c r="R7768" s="5" t="s">
        <v>294</v>
      </c>
      <c r="V7768" s="5" t="s">
        <v>19893</v>
      </c>
    </row>
    <row r="7769" spans="1:22" x14ac:dyDescent="0.35">
      <c r="A7769" s="5" t="s">
        <v>19895</v>
      </c>
      <c r="B7769" s="5" t="s">
        <v>19896</v>
      </c>
      <c r="C7769" s="5" t="s">
        <v>19888</v>
      </c>
      <c r="D7769" s="5" t="s">
        <v>16</v>
      </c>
      <c r="E7769" s="5">
        <v>20</v>
      </c>
      <c r="F7769" s="5" t="s">
        <v>294</v>
      </c>
      <c r="G7769" s="5" t="s">
        <v>294</v>
      </c>
      <c r="M7769" s="5" t="s">
        <v>794</v>
      </c>
      <c r="N7769" s="5" t="s">
        <v>294</v>
      </c>
      <c r="R7769" s="5" t="s">
        <v>294</v>
      </c>
      <c r="V7769" s="5" t="s">
        <v>19895</v>
      </c>
    </row>
    <row r="7770" spans="1:22" x14ac:dyDescent="0.35">
      <c r="A7770" s="5" t="s">
        <v>19897</v>
      </c>
      <c r="B7770" s="5" t="s">
        <v>19898</v>
      </c>
      <c r="C7770" s="5" t="s">
        <v>19888</v>
      </c>
      <c r="D7770" s="5" t="s">
        <v>16</v>
      </c>
      <c r="E7770" s="5">
        <v>20</v>
      </c>
      <c r="F7770" s="5" t="s">
        <v>294</v>
      </c>
      <c r="G7770" s="5" t="s">
        <v>294</v>
      </c>
      <c r="M7770" s="5" t="s">
        <v>794</v>
      </c>
      <c r="N7770" s="5" t="s">
        <v>294</v>
      </c>
      <c r="R7770" s="5" t="s">
        <v>294</v>
      </c>
      <c r="V7770" s="5" t="s">
        <v>19897</v>
      </c>
    </row>
    <row r="7771" spans="1:22" x14ac:dyDescent="0.35">
      <c r="A7771" s="5" t="s">
        <v>19899</v>
      </c>
      <c r="B7771" s="5" t="s">
        <v>19900</v>
      </c>
      <c r="C7771" s="5" t="s">
        <v>19888</v>
      </c>
      <c r="D7771" s="5" t="s">
        <v>16</v>
      </c>
      <c r="E7771" s="5">
        <v>20</v>
      </c>
      <c r="F7771" s="5" t="s">
        <v>294</v>
      </c>
      <c r="G7771" s="5" t="s">
        <v>294</v>
      </c>
      <c r="M7771" s="5" t="s">
        <v>794</v>
      </c>
      <c r="N7771" s="5" t="s">
        <v>294</v>
      </c>
      <c r="R7771" s="5" t="s">
        <v>294</v>
      </c>
      <c r="V7771" s="5" t="s">
        <v>19899</v>
      </c>
    </row>
    <row r="7772" spans="1:22" x14ac:dyDescent="0.35">
      <c r="A7772" s="5" t="s">
        <v>19901</v>
      </c>
      <c r="B7772" s="5" t="s">
        <v>19902</v>
      </c>
      <c r="C7772" s="5" t="s">
        <v>19888</v>
      </c>
      <c r="D7772" s="5" t="s">
        <v>16</v>
      </c>
      <c r="E7772" s="5">
        <v>20</v>
      </c>
      <c r="F7772" s="5" t="s">
        <v>294</v>
      </c>
      <c r="G7772" s="5" t="s">
        <v>294</v>
      </c>
      <c r="M7772" s="5" t="s">
        <v>794</v>
      </c>
      <c r="N7772" s="5" t="s">
        <v>294</v>
      </c>
      <c r="R7772" s="5" t="s">
        <v>294</v>
      </c>
      <c r="V7772" s="5" t="s">
        <v>19901</v>
      </c>
    </row>
    <row r="7773" spans="1:22" x14ac:dyDescent="0.35">
      <c r="A7773" s="5" t="s">
        <v>19903</v>
      </c>
      <c r="B7773" s="5" t="s">
        <v>19904</v>
      </c>
      <c r="C7773" s="5" t="s">
        <v>19888</v>
      </c>
      <c r="D7773" s="5" t="s">
        <v>16</v>
      </c>
      <c r="E7773" s="5">
        <v>20</v>
      </c>
      <c r="F7773" s="5" t="s">
        <v>294</v>
      </c>
      <c r="G7773" s="5" t="s">
        <v>294</v>
      </c>
      <c r="M7773" s="5" t="s">
        <v>794</v>
      </c>
      <c r="N7773" s="5" t="s">
        <v>294</v>
      </c>
      <c r="R7773" s="5" t="s">
        <v>294</v>
      </c>
      <c r="V7773" s="5" t="s">
        <v>19903</v>
      </c>
    </row>
    <row r="7774" spans="1:22" x14ac:dyDescent="0.35">
      <c r="A7774" s="5" t="s">
        <v>19905</v>
      </c>
      <c r="B7774" s="5" t="s">
        <v>19906</v>
      </c>
      <c r="C7774" s="5" t="s">
        <v>19888</v>
      </c>
      <c r="D7774" s="5" t="s">
        <v>16</v>
      </c>
      <c r="E7774" s="5">
        <v>20</v>
      </c>
      <c r="F7774" s="5" t="s">
        <v>294</v>
      </c>
      <c r="G7774" s="5" t="s">
        <v>294</v>
      </c>
      <c r="M7774" s="5" t="s">
        <v>794</v>
      </c>
      <c r="N7774" s="5" t="s">
        <v>294</v>
      </c>
      <c r="R7774" s="5" t="s">
        <v>294</v>
      </c>
      <c r="V7774" s="5" t="s">
        <v>19905</v>
      </c>
    </row>
    <row r="7775" spans="1:22" x14ac:dyDescent="0.35">
      <c r="A7775" s="5" t="s">
        <v>19907</v>
      </c>
      <c r="B7775" s="5" t="s">
        <v>19908</v>
      </c>
      <c r="C7775" s="5" t="s">
        <v>19909</v>
      </c>
      <c r="D7775" s="5" t="s">
        <v>18</v>
      </c>
      <c r="E7775" s="5">
        <v>1</v>
      </c>
      <c r="F7775" s="5" t="s">
        <v>294</v>
      </c>
      <c r="G7775" s="5" t="s">
        <v>297</v>
      </c>
      <c r="L7775" s="5" t="s">
        <v>4399</v>
      </c>
      <c r="M7775" s="5" t="s">
        <v>794</v>
      </c>
      <c r="N7775" s="5" t="s">
        <v>294</v>
      </c>
      <c r="P7775" s="5" t="s">
        <v>294</v>
      </c>
      <c r="Q7775" s="5" t="s">
        <v>294</v>
      </c>
      <c r="R7775" s="5" t="s">
        <v>294</v>
      </c>
      <c r="S7775" s="5" t="s">
        <v>294</v>
      </c>
      <c r="V7775" s="5" t="s">
        <v>19910</v>
      </c>
    </row>
    <row r="7776" spans="1:22" x14ac:dyDescent="0.35">
      <c r="A7776" s="5" t="s">
        <v>19911</v>
      </c>
      <c r="B7776" s="5" t="s">
        <v>4583</v>
      </c>
      <c r="C7776" s="5" t="s">
        <v>19888</v>
      </c>
      <c r="D7776" s="5" t="s">
        <v>22</v>
      </c>
      <c r="E7776" s="5">
        <v>10</v>
      </c>
      <c r="F7776" s="5" t="s">
        <v>294</v>
      </c>
      <c r="G7776" s="5" t="s">
        <v>294</v>
      </c>
      <c r="M7776" s="5" t="s">
        <v>3826</v>
      </c>
      <c r="N7776" s="5" t="s">
        <v>294</v>
      </c>
      <c r="R7776" s="5" t="s">
        <v>294</v>
      </c>
      <c r="V7776" s="5" t="s">
        <v>19911</v>
      </c>
    </row>
    <row r="7777" spans="1:22" x14ac:dyDescent="0.35">
      <c r="A7777" s="5" t="s">
        <v>19912</v>
      </c>
      <c r="B7777" s="5" t="s">
        <v>19913</v>
      </c>
      <c r="C7777" s="5" t="s">
        <v>19888</v>
      </c>
      <c r="D7777" s="5" t="s">
        <v>18</v>
      </c>
      <c r="E7777" s="5">
        <v>20</v>
      </c>
      <c r="F7777" s="5" t="s">
        <v>294</v>
      </c>
      <c r="G7777" s="5" t="s">
        <v>294</v>
      </c>
      <c r="M7777" s="5" t="s">
        <v>794</v>
      </c>
      <c r="N7777" s="5" t="s">
        <v>294</v>
      </c>
      <c r="R7777" s="5" t="s">
        <v>297</v>
      </c>
      <c r="V7777" s="5" t="s">
        <v>19912</v>
      </c>
    </row>
    <row r="7778" spans="1:22" x14ac:dyDescent="0.35">
      <c r="A7778" s="5" t="s">
        <v>19914</v>
      </c>
      <c r="B7778" s="5" t="s">
        <v>19915</v>
      </c>
      <c r="C7778" s="5" t="s">
        <v>19888</v>
      </c>
      <c r="D7778" s="5" t="s">
        <v>22</v>
      </c>
      <c r="E7778" s="5">
        <v>10</v>
      </c>
      <c r="F7778" s="5" t="s">
        <v>294</v>
      </c>
      <c r="G7778" s="5" t="s">
        <v>294</v>
      </c>
      <c r="M7778" s="5" t="s">
        <v>794</v>
      </c>
      <c r="N7778" s="5" t="s">
        <v>294</v>
      </c>
      <c r="R7778" s="5" t="s">
        <v>294</v>
      </c>
      <c r="V7778" s="5" t="s">
        <v>19914</v>
      </c>
    </row>
    <row r="7779" spans="1:22" x14ac:dyDescent="0.35">
      <c r="A7779" s="5" t="s">
        <v>19916</v>
      </c>
      <c r="B7779" s="5" t="s">
        <v>19917</v>
      </c>
      <c r="C7779" s="5" t="s">
        <v>19888</v>
      </c>
      <c r="D7779" s="5" t="s">
        <v>22</v>
      </c>
      <c r="E7779" s="5">
        <v>10</v>
      </c>
      <c r="F7779" s="5" t="s">
        <v>294</v>
      </c>
      <c r="G7779" s="5" t="s">
        <v>294</v>
      </c>
      <c r="M7779" s="5" t="s">
        <v>794</v>
      </c>
      <c r="N7779" s="5" t="s">
        <v>294</v>
      </c>
      <c r="R7779" s="5" t="s">
        <v>294</v>
      </c>
      <c r="V7779" s="5" t="s">
        <v>19916</v>
      </c>
    </row>
    <row r="7780" spans="1:22" x14ac:dyDescent="0.35">
      <c r="A7780" s="5" t="s">
        <v>19918</v>
      </c>
      <c r="B7780" s="5" t="s">
        <v>19919</v>
      </c>
      <c r="C7780" s="5" t="s">
        <v>19888</v>
      </c>
      <c r="D7780" s="5" t="s">
        <v>22</v>
      </c>
      <c r="E7780" s="5">
        <v>10</v>
      </c>
      <c r="F7780" s="5" t="s">
        <v>294</v>
      </c>
      <c r="G7780" s="5" t="s">
        <v>294</v>
      </c>
      <c r="M7780" s="5" t="s">
        <v>794</v>
      </c>
      <c r="N7780" s="5" t="s">
        <v>294</v>
      </c>
      <c r="R7780" s="5" t="s">
        <v>294</v>
      </c>
      <c r="V7780" s="5" t="s">
        <v>19918</v>
      </c>
    </row>
    <row r="7781" spans="1:22" x14ac:dyDescent="0.35">
      <c r="A7781" s="5" t="s">
        <v>19920</v>
      </c>
      <c r="B7781" s="5" t="s">
        <v>19921</v>
      </c>
      <c r="C7781" s="5" t="s">
        <v>19888</v>
      </c>
      <c r="D7781" s="5" t="s">
        <v>22</v>
      </c>
      <c r="E7781" s="5">
        <v>10</v>
      </c>
      <c r="F7781" s="5" t="s">
        <v>294</v>
      </c>
      <c r="G7781" s="5" t="s">
        <v>294</v>
      </c>
      <c r="M7781" s="5" t="s">
        <v>794</v>
      </c>
      <c r="N7781" s="5" t="s">
        <v>294</v>
      </c>
      <c r="R7781" s="5" t="s">
        <v>294</v>
      </c>
      <c r="V7781" s="5" t="s">
        <v>19920</v>
      </c>
    </row>
    <row r="7782" spans="1:22" x14ac:dyDescent="0.35">
      <c r="A7782" s="5" t="s">
        <v>19922</v>
      </c>
      <c r="B7782" s="5" t="s">
        <v>19923</v>
      </c>
      <c r="C7782" s="5" t="s">
        <v>19888</v>
      </c>
      <c r="D7782" s="5" t="s">
        <v>22</v>
      </c>
      <c r="E7782" s="5">
        <v>10</v>
      </c>
      <c r="F7782" s="5" t="s">
        <v>294</v>
      </c>
      <c r="G7782" s="5" t="s">
        <v>294</v>
      </c>
      <c r="M7782" s="5" t="s">
        <v>794</v>
      </c>
      <c r="N7782" s="5" t="s">
        <v>294</v>
      </c>
      <c r="R7782" s="5" t="s">
        <v>294</v>
      </c>
      <c r="V7782" s="5" t="s">
        <v>19922</v>
      </c>
    </row>
    <row r="7783" spans="1:22" x14ac:dyDescent="0.35">
      <c r="A7783" s="5" t="s">
        <v>19924</v>
      </c>
      <c r="B7783" s="5" t="s">
        <v>19925</v>
      </c>
      <c r="C7783" s="5" t="s">
        <v>19888</v>
      </c>
      <c r="D7783" s="5" t="s">
        <v>22</v>
      </c>
      <c r="E7783" s="5">
        <v>10</v>
      </c>
      <c r="F7783" s="5" t="s">
        <v>294</v>
      </c>
      <c r="G7783" s="5" t="s">
        <v>294</v>
      </c>
      <c r="M7783" s="5" t="s">
        <v>794</v>
      </c>
      <c r="N7783" s="5" t="s">
        <v>294</v>
      </c>
      <c r="R7783" s="5" t="s">
        <v>294</v>
      </c>
      <c r="V7783" s="5" t="s">
        <v>19924</v>
      </c>
    </row>
    <row r="7784" spans="1:22" x14ac:dyDescent="0.35">
      <c r="A7784" s="5" t="s">
        <v>19926</v>
      </c>
      <c r="B7784" s="5" t="s">
        <v>19927</v>
      </c>
      <c r="C7784" s="5" t="s">
        <v>19888</v>
      </c>
      <c r="D7784" s="5" t="s">
        <v>22</v>
      </c>
      <c r="E7784" s="5">
        <v>10</v>
      </c>
      <c r="F7784" s="5" t="s">
        <v>294</v>
      </c>
      <c r="G7784" s="5" t="s">
        <v>294</v>
      </c>
      <c r="M7784" s="5" t="s">
        <v>794</v>
      </c>
      <c r="N7784" s="5" t="s">
        <v>294</v>
      </c>
      <c r="R7784" s="5" t="s">
        <v>294</v>
      </c>
      <c r="V7784" s="5" t="s">
        <v>19926</v>
      </c>
    </row>
    <row r="7785" spans="1:22" x14ac:dyDescent="0.35">
      <c r="A7785" s="5" t="s">
        <v>19928</v>
      </c>
      <c r="B7785" s="5" t="s">
        <v>19929</v>
      </c>
      <c r="C7785" s="5" t="s">
        <v>19888</v>
      </c>
      <c r="D7785" s="5" t="s">
        <v>22</v>
      </c>
      <c r="E7785" s="5">
        <v>10</v>
      </c>
      <c r="F7785" s="5" t="s">
        <v>294</v>
      </c>
      <c r="G7785" s="5" t="s">
        <v>294</v>
      </c>
      <c r="M7785" s="5" t="s">
        <v>794</v>
      </c>
      <c r="N7785" s="5" t="s">
        <v>294</v>
      </c>
      <c r="R7785" s="5" t="s">
        <v>294</v>
      </c>
      <c r="V7785" s="5" t="s">
        <v>19928</v>
      </c>
    </row>
    <row r="7786" spans="1:22" x14ac:dyDescent="0.35">
      <c r="A7786" s="5" t="s">
        <v>19930</v>
      </c>
      <c r="B7786" s="5" t="s">
        <v>19931</v>
      </c>
      <c r="C7786" s="5" t="s">
        <v>19888</v>
      </c>
      <c r="D7786" s="5" t="s">
        <v>22</v>
      </c>
      <c r="E7786" s="5">
        <v>10</v>
      </c>
      <c r="F7786" s="5" t="s">
        <v>294</v>
      </c>
      <c r="G7786" s="5" t="s">
        <v>294</v>
      </c>
      <c r="M7786" s="5" t="s">
        <v>794</v>
      </c>
      <c r="N7786" s="5" t="s">
        <v>294</v>
      </c>
      <c r="R7786" s="5" t="s">
        <v>294</v>
      </c>
      <c r="V7786" s="5" t="s">
        <v>19930</v>
      </c>
    </row>
    <row r="7787" spans="1:22" x14ac:dyDescent="0.35">
      <c r="A7787" s="5" t="s">
        <v>19932</v>
      </c>
      <c r="B7787" s="5" t="s">
        <v>19933</v>
      </c>
      <c r="C7787" s="5" t="s">
        <v>19888</v>
      </c>
      <c r="D7787" s="5" t="s">
        <v>22</v>
      </c>
      <c r="E7787" s="5">
        <v>10</v>
      </c>
      <c r="F7787" s="5" t="s">
        <v>294</v>
      </c>
      <c r="G7787" s="5" t="s">
        <v>294</v>
      </c>
      <c r="M7787" s="5" t="s">
        <v>794</v>
      </c>
      <c r="N7787" s="5" t="s">
        <v>294</v>
      </c>
      <c r="R7787" s="5" t="s">
        <v>294</v>
      </c>
      <c r="V7787" s="5" t="s">
        <v>19932</v>
      </c>
    </row>
    <row r="7788" spans="1:22" x14ac:dyDescent="0.35">
      <c r="A7788" s="5" t="s">
        <v>19934</v>
      </c>
      <c r="B7788" s="5" t="s">
        <v>19935</v>
      </c>
      <c r="C7788" s="5" t="s">
        <v>19888</v>
      </c>
      <c r="D7788" s="5" t="s">
        <v>18</v>
      </c>
      <c r="E7788" s="5">
        <v>4</v>
      </c>
      <c r="F7788" s="5" t="s">
        <v>294</v>
      </c>
      <c r="G7788" s="5" t="s">
        <v>294</v>
      </c>
      <c r="M7788" s="5" t="s">
        <v>794</v>
      </c>
      <c r="N7788" s="5" t="s">
        <v>294</v>
      </c>
      <c r="P7788" s="5" t="s">
        <v>294</v>
      </c>
      <c r="Q7788" s="5" t="s">
        <v>297</v>
      </c>
      <c r="R7788" s="5" t="s">
        <v>297</v>
      </c>
      <c r="V7788" s="5" t="s">
        <v>19934</v>
      </c>
    </row>
    <row r="7789" spans="1:22" x14ac:dyDescent="0.35">
      <c r="A7789" s="5" t="s">
        <v>19936</v>
      </c>
      <c r="B7789" s="5" t="s">
        <v>19937</v>
      </c>
      <c r="C7789" s="5" t="s">
        <v>19909</v>
      </c>
      <c r="D7789" s="5" t="s">
        <v>18</v>
      </c>
      <c r="E7789" s="5">
        <v>35</v>
      </c>
      <c r="F7789" s="5" t="s">
        <v>294</v>
      </c>
      <c r="G7789" s="5" t="s">
        <v>294</v>
      </c>
      <c r="K7789" s="5" t="s">
        <v>294</v>
      </c>
      <c r="M7789" s="5" t="s">
        <v>794</v>
      </c>
      <c r="N7789" s="5" t="s">
        <v>294</v>
      </c>
      <c r="P7789" s="5" t="s">
        <v>294</v>
      </c>
      <c r="Q7789" s="5" t="s">
        <v>294</v>
      </c>
      <c r="R7789" s="5" t="s">
        <v>294</v>
      </c>
      <c r="V7789" s="5" t="s">
        <v>19938</v>
      </c>
    </row>
    <row r="7790" spans="1:22" x14ac:dyDescent="0.35">
      <c r="A7790" s="5" t="s">
        <v>19939</v>
      </c>
      <c r="B7790" s="5" t="s">
        <v>19940</v>
      </c>
      <c r="C7790" s="5" t="s">
        <v>19909</v>
      </c>
      <c r="D7790" s="5" t="s">
        <v>18</v>
      </c>
      <c r="E7790" s="5">
        <v>40</v>
      </c>
      <c r="F7790" s="5" t="s">
        <v>294</v>
      </c>
      <c r="G7790" s="5" t="s">
        <v>294</v>
      </c>
      <c r="M7790" s="5" t="s">
        <v>794</v>
      </c>
      <c r="N7790" s="5" t="s">
        <v>294</v>
      </c>
      <c r="P7790" s="5" t="s">
        <v>294</v>
      </c>
      <c r="Q7790" s="5" t="s">
        <v>294</v>
      </c>
      <c r="R7790" s="5" t="s">
        <v>294</v>
      </c>
      <c r="V7790" s="5" t="s">
        <v>19941</v>
      </c>
    </row>
    <row r="7791" spans="1:22" x14ac:dyDescent="0.35">
      <c r="A7791" s="5" t="s">
        <v>19942</v>
      </c>
      <c r="B7791" s="5" t="s">
        <v>19943</v>
      </c>
      <c r="C7791" s="5" t="s">
        <v>19909</v>
      </c>
      <c r="D7791" s="5" t="s">
        <v>18</v>
      </c>
      <c r="E7791" s="5">
        <v>10</v>
      </c>
      <c r="F7791" s="5" t="s">
        <v>294</v>
      </c>
      <c r="G7791" s="5" t="s">
        <v>297</v>
      </c>
      <c r="K7791" s="5" t="s">
        <v>294</v>
      </c>
      <c r="M7791" s="5" t="s">
        <v>3826</v>
      </c>
      <c r="N7791" s="5" t="s">
        <v>294</v>
      </c>
      <c r="P7791" s="5" t="s">
        <v>294</v>
      </c>
      <c r="Q7791" s="5" t="s">
        <v>294</v>
      </c>
      <c r="R7791" s="5" t="s">
        <v>294</v>
      </c>
      <c r="V7791" s="5" t="s">
        <v>19944</v>
      </c>
    </row>
    <row r="7792" spans="1:22" x14ac:dyDescent="0.35">
      <c r="A7792" s="5" t="s">
        <v>19945</v>
      </c>
      <c r="B7792" s="5" t="s">
        <v>19946</v>
      </c>
      <c r="C7792" s="5" t="s">
        <v>19909</v>
      </c>
      <c r="D7792" s="5" t="s">
        <v>18</v>
      </c>
      <c r="E7792" s="5">
        <v>50</v>
      </c>
      <c r="F7792" s="5" t="s">
        <v>294</v>
      </c>
      <c r="G7792" s="5" t="s">
        <v>294</v>
      </c>
      <c r="M7792" s="5" t="s">
        <v>794</v>
      </c>
      <c r="N7792" s="5" t="s">
        <v>294</v>
      </c>
      <c r="P7792" s="5" t="s">
        <v>294</v>
      </c>
      <c r="Q7792" s="5" t="s">
        <v>294</v>
      </c>
      <c r="R7792" s="5" t="s">
        <v>294</v>
      </c>
      <c r="V7792" s="5" t="s">
        <v>19947</v>
      </c>
    </row>
    <row r="7793" spans="1:22" x14ac:dyDescent="0.35">
      <c r="A7793" s="5" t="s">
        <v>19948</v>
      </c>
      <c r="B7793" s="5" t="s">
        <v>19949</v>
      </c>
      <c r="C7793" s="5" t="s">
        <v>19909</v>
      </c>
      <c r="D7793" s="5" t="s">
        <v>18</v>
      </c>
      <c r="E7793" s="5">
        <v>15</v>
      </c>
      <c r="F7793" s="5" t="s">
        <v>294</v>
      </c>
      <c r="G7793" s="5" t="s">
        <v>294</v>
      </c>
      <c r="M7793" s="5" t="s">
        <v>794</v>
      </c>
      <c r="N7793" s="5" t="s">
        <v>294</v>
      </c>
      <c r="P7793" s="5" t="s">
        <v>294</v>
      </c>
      <c r="Q7793" s="5" t="s">
        <v>294</v>
      </c>
      <c r="R7793" s="5" t="s">
        <v>294</v>
      </c>
      <c r="V7793" s="5" t="s">
        <v>19950</v>
      </c>
    </row>
    <row r="7794" spans="1:22" x14ac:dyDescent="0.35">
      <c r="A7794" s="5" t="s">
        <v>19951</v>
      </c>
      <c r="B7794" s="5" t="s">
        <v>19952</v>
      </c>
      <c r="C7794" s="5" t="s">
        <v>12105</v>
      </c>
      <c r="D7794" s="5" t="s">
        <v>18</v>
      </c>
      <c r="E7794" s="5">
        <v>20</v>
      </c>
      <c r="F7794" s="5" t="s">
        <v>294</v>
      </c>
      <c r="G7794" s="5" t="s">
        <v>297</v>
      </c>
      <c r="J7794" s="5" t="s">
        <v>6813</v>
      </c>
      <c r="M7794" s="5" t="s">
        <v>794</v>
      </c>
      <c r="N7794" s="5" t="s">
        <v>294</v>
      </c>
      <c r="O7794" s="5" t="s">
        <v>294</v>
      </c>
      <c r="P7794" s="5" t="s">
        <v>294</v>
      </c>
      <c r="Q7794" s="5" t="s">
        <v>294</v>
      </c>
      <c r="R7794" s="5" t="s">
        <v>294</v>
      </c>
      <c r="V7794" s="5" t="s">
        <v>19953</v>
      </c>
    </row>
    <row r="7795" spans="1:22" x14ac:dyDescent="0.35">
      <c r="A7795" s="5" t="s">
        <v>19954</v>
      </c>
      <c r="B7795" s="5" t="s">
        <v>19955</v>
      </c>
      <c r="C7795" s="5" t="s">
        <v>19956</v>
      </c>
      <c r="D7795" s="5" t="s">
        <v>16</v>
      </c>
      <c r="E7795" s="5">
        <v>10</v>
      </c>
      <c r="F7795" s="5" t="s">
        <v>294</v>
      </c>
      <c r="G7795" s="5" t="s">
        <v>294</v>
      </c>
      <c r="M7795" s="5" t="s">
        <v>794</v>
      </c>
      <c r="N7795" s="5" t="s">
        <v>294</v>
      </c>
      <c r="R7795" s="5" t="s">
        <v>294</v>
      </c>
      <c r="V7795" s="5" t="s">
        <v>19954</v>
      </c>
    </row>
    <row r="7796" spans="1:22" x14ac:dyDescent="0.35">
      <c r="A7796" s="5" t="s">
        <v>19957</v>
      </c>
      <c r="B7796" s="5" t="s">
        <v>10342</v>
      </c>
      <c r="C7796" s="5" t="s">
        <v>19956</v>
      </c>
      <c r="D7796" s="5" t="s">
        <v>18</v>
      </c>
      <c r="E7796" s="5">
        <v>10</v>
      </c>
      <c r="F7796" s="5" t="s">
        <v>294</v>
      </c>
      <c r="G7796" s="5" t="s">
        <v>294</v>
      </c>
      <c r="J7796" s="5" t="s">
        <v>3783</v>
      </c>
      <c r="M7796" s="5" t="s">
        <v>794</v>
      </c>
      <c r="N7796" s="5" t="s">
        <v>294</v>
      </c>
      <c r="R7796" s="5" t="s">
        <v>294</v>
      </c>
      <c r="U7796" s="5" t="s">
        <v>19958</v>
      </c>
      <c r="V7796" s="5" t="s">
        <v>19957</v>
      </c>
    </row>
    <row r="7797" spans="1:22" x14ac:dyDescent="0.35">
      <c r="A7797" s="5" t="s">
        <v>19959</v>
      </c>
      <c r="B7797" s="5" t="s">
        <v>186</v>
      </c>
      <c r="C7797" s="5" t="s">
        <v>19956</v>
      </c>
      <c r="D7797" s="5" t="s">
        <v>20</v>
      </c>
      <c r="E7797" s="5">
        <v>10</v>
      </c>
      <c r="F7797" s="5" t="s">
        <v>294</v>
      </c>
      <c r="G7797" s="5" t="s">
        <v>294</v>
      </c>
      <c r="M7797" s="5" t="s">
        <v>794</v>
      </c>
      <c r="N7797" s="5" t="s">
        <v>294</v>
      </c>
      <c r="P7797" s="5" t="s">
        <v>294</v>
      </c>
      <c r="Q7797" s="5" t="s">
        <v>294</v>
      </c>
      <c r="R7797" s="5" t="s">
        <v>294</v>
      </c>
      <c r="V7797" s="5" t="s">
        <v>19959</v>
      </c>
    </row>
    <row r="7798" spans="1:22" x14ac:dyDescent="0.35">
      <c r="A7798" s="5" t="s">
        <v>19960</v>
      </c>
      <c r="B7798" s="5" t="s">
        <v>19961</v>
      </c>
      <c r="C7798" s="5" t="s">
        <v>19956</v>
      </c>
      <c r="D7798" s="5" t="s">
        <v>22</v>
      </c>
      <c r="E7798" s="5">
        <v>5</v>
      </c>
      <c r="F7798" s="5" t="s">
        <v>294</v>
      </c>
      <c r="G7798" s="5" t="s">
        <v>294</v>
      </c>
      <c r="H7798" s="5">
        <v>1</v>
      </c>
      <c r="M7798" s="5" t="s">
        <v>794</v>
      </c>
      <c r="N7798" s="5" t="s">
        <v>294</v>
      </c>
      <c r="R7798" s="5" t="s">
        <v>294</v>
      </c>
      <c r="V7798" s="5" t="s">
        <v>19960</v>
      </c>
    </row>
    <row r="7799" spans="1:22" x14ac:dyDescent="0.35">
      <c r="A7799" s="5" t="s">
        <v>19962</v>
      </c>
      <c r="B7799" s="5" t="s">
        <v>19963</v>
      </c>
      <c r="C7799" s="5" t="s">
        <v>19956</v>
      </c>
      <c r="D7799" s="5" t="s">
        <v>16</v>
      </c>
      <c r="E7799" s="5">
        <v>10</v>
      </c>
      <c r="F7799" s="5" t="s">
        <v>294</v>
      </c>
      <c r="G7799" s="5" t="s">
        <v>294</v>
      </c>
      <c r="M7799" s="5" t="s">
        <v>794</v>
      </c>
      <c r="N7799" s="5" t="s">
        <v>294</v>
      </c>
      <c r="R7799" s="5" t="s">
        <v>294</v>
      </c>
      <c r="V7799" s="5" t="s">
        <v>19962</v>
      </c>
    </row>
    <row r="7800" spans="1:22" x14ac:dyDescent="0.35">
      <c r="A7800" s="5" t="s">
        <v>19964</v>
      </c>
      <c r="B7800" s="5" t="s">
        <v>19965</v>
      </c>
      <c r="C7800" s="5" t="s">
        <v>19956</v>
      </c>
      <c r="D7800" s="5" t="s">
        <v>22</v>
      </c>
      <c r="E7800" s="5">
        <v>10</v>
      </c>
      <c r="F7800" s="5" t="s">
        <v>294</v>
      </c>
      <c r="G7800" s="5" t="s">
        <v>294</v>
      </c>
      <c r="M7800" s="5" t="s">
        <v>3826</v>
      </c>
      <c r="N7800" s="5" t="s">
        <v>294</v>
      </c>
      <c r="R7800" s="5" t="s">
        <v>294</v>
      </c>
      <c r="V7800" s="5" t="s">
        <v>19964</v>
      </c>
    </row>
    <row r="7801" spans="1:22" x14ac:dyDescent="0.35">
      <c r="A7801" s="5" t="s">
        <v>19966</v>
      </c>
      <c r="B7801" s="5" t="s">
        <v>19967</v>
      </c>
      <c r="C7801" s="5" t="s">
        <v>5985</v>
      </c>
      <c r="D7801" s="5" t="s">
        <v>18</v>
      </c>
      <c r="E7801" s="5">
        <v>20</v>
      </c>
      <c r="F7801" s="5" t="s">
        <v>294</v>
      </c>
      <c r="G7801" s="5" t="s">
        <v>294</v>
      </c>
      <c r="M7801" s="5" t="s">
        <v>794</v>
      </c>
      <c r="N7801" s="5" t="s">
        <v>294</v>
      </c>
      <c r="P7801" s="5" t="s">
        <v>294</v>
      </c>
      <c r="Q7801" s="5" t="s">
        <v>294</v>
      </c>
      <c r="R7801" s="5" t="s">
        <v>294</v>
      </c>
      <c r="V7801" s="5" t="s">
        <v>19966</v>
      </c>
    </row>
    <row r="7802" spans="1:22" x14ac:dyDescent="0.35">
      <c r="A7802" s="5" t="s">
        <v>19968</v>
      </c>
      <c r="B7802" s="5" t="s">
        <v>19969</v>
      </c>
      <c r="C7802" s="5" t="s">
        <v>5985</v>
      </c>
      <c r="D7802" s="5" t="s">
        <v>18</v>
      </c>
      <c r="E7802" s="5">
        <v>40</v>
      </c>
      <c r="F7802" s="5" t="s">
        <v>294</v>
      </c>
      <c r="G7802" s="5" t="s">
        <v>294</v>
      </c>
      <c r="M7802" s="5" t="s">
        <v>794</v>
      </c>
      <c r="N7802" s="5" t="s">
        <v>294</v>
      </c>
      <c r="P7802" s="5" t="s">
        <v>294</v>
      </c>
      <c r="Q7802" s="5" t="s">
        <v>294</v>
      </c>
      <c r="R7802" s="5" t="s">
        <v>294</v>
      </c>
      <c r="V7802" s="5" t="s">
        <v>19968</v>
      </c>
    </row>
    <row r="7803" spans="1:22" x14ac:dyDescent="0.35">
      <c r="A7803" s="5" t="s">
        <v>19970</v>
      </c>
      <c r="B7803" s="5" t="s">
        <v>19971</v>
      </c>
      <c r="C7803" s="5" t="s">
        <v>5985</v>
      </c>
      <c r="D7803" s="5" t="s">
        <v>18</v>
      </c>
      <c r="E7803" s="5">
        <v>45</v>
      </c>
      <c r="F7803" s="5" t="s">
        <v>294</v>
      </c>
      <c r="G7803" s="5" t="s">
        <v>297</v>
      </c>
      <c r="M7803" s="5" t="s">
        <v>794</v>
      </c>
      <c r="N7803" s="5" t="s">
        <v>294</v>
      </c>
      <c r="O7803" s="5" t="s">
        <v>294</v>
      </c>
      <c r="P7803" s="5" t="s">
        <v>294</v>
      </c>
      <c r="Q7803" s="5" t="s">
        <v>294</v>
      </c>
      <c r="R7803" s="5" t="s">
        <v>294</v>
      </c>
      <c r="V7803" s="5" t="s">
        <v>19972</v>
      </c>
    </row>
    <row r="7804" spans="1:22" x14ac:dyDescent="0.35">
      <c r="A7804" s="5" t="s">
        <v>19973</v>
      </c>
      <c r="B7804" s="5" t="s">
        <v>19974</v>
      </c>
      <c r="C7804" s="5" t="s">
        <v>5985</v>
      </c>
      <c r="D7804" s="5" t="s">
        <v>22</v>
      </c>
      <c r="E7804" s="5">
        <v>10</v>
      </c>
      <c r="F7804" s="5" t="s">
        <v>294</v>
      </c>
      <c r="G7804" s="5" t="s">
        <v>297</v>
      </c>
      <c r="M7804" s="5" t="s">
        <v>3826</v>
      </c>
      <c r="N7804" s="5" t="s">
        <v>294</v>
      </c>
      <c r="P7804" s="5" t="s">
        <v>294</v>
      </c>
      <c r="Q7804" s="5" t="s">
        <v>294</v>
      </c>
      <c r="R7804" s="5" t="s">
        <v>294</v>
      </c>
      <c r="V7804" s="5" t="s">
        <v>19973</v>
      </c>
    </row>
    <row r="7805" spans="1:22" x14ac:dyDescent="0.35">
      <c r="A7805" s="5" t="s">
        <v>19975</v>
      </c>
      <c r="B7805" s="5" t="s">
        <v>19976</v>
      </c>
      <c r="C7805" s="5" t="s">
        <v>5985</v>
      </c>
      <c r="D7805" s="5" t="s">
        <v>1655</v>
      </c>
      <c r="E7805" s="5">
        <v>77</v>
      </c>
      <c r="F7805" s="5" t="s">
        <v>294</v>
      </c>
      <c r="G7805" s="5" t="s">
        <v>294</v>
      </c>
      <c r="M7805" s="5" t="s">
        <v>794</v>
      </c>
      <c r="N7805" s="5" t="s">
        <v>294</v>
      </c>
      <c r="P7805" s="5" t="s">
        <v>294</v>
      </c>
      <c r="Q7805" s="5" t="s">
        <v>294</v>
      </c>
      <c r="R7805" s="5" t="s">
        <v>294</v>
      </c>
      <c r="V7805" s="5" t="s">
        <v>19975</v>
      </c>
    </row>
    <row r="7806" spans="1:22" x14ac:dyDescent="0.35">
      <c r="A7806" s="5" t="s">
        <v>19977</v>
      </c>
      <c r="B7806" s="5" t="s">
        <v>19978</v>
      </c>
      <c r="C7806" s="5" t="s">
        <v>5985</v>
      </c>
      <c r="D7806" s="5" t="s">
        <v>18</v>
      </c>
      <c r="E7806" s="5">
        <v>6</v>
      </c>
      <c r="F7806" s="5" t="s">
        <v>294</v>
      </c>
      <c r="G7806" s="5" t="s">
        <v>294</v>
      </c>
      <c r="L7806" s="5" t="s">
        <v>19979</v>
      </c>
      <c r="M7806" s="5" t="s">
        <v>794</v>
      </c>
      <c r="N7806" s="5" t="s">
        <v>294</v>
      </c>
      <c r="O7806" s="5" t="s">
        <v>294</v>
      </c>
      <c r="P7806" s="5" t="s">
        <v>294</v>
      </c>
      <c r="Q7806" s="5" t="s">
        <v>294</v>
      </c>
      <c r="R7806" s="5" t="s">
        <v>297</v>
      </c>
      <c r="V7806" s="5" t="s">
        <v>19977</v>
      </c>
    </row>
    <row r="7807" spans="1:22" x14ac:dyDescent="0.35">
      <c r="A7807" s="5" t="s">
        <v>19980</v>
      </c>
      <c r="B7807" s="5" t="s">
        <v>19981</v>
      </c>
      <c r="C7807" s="5" t="s">
        <v>19956</v>
      </c>
      <c r="D7807" s="5" t="s">
        <v>16</v>
      </c>
      <c r="E7807" s="5">
        <v>7</v>
      </c>
      <c r="F7807" s="5" t="s">
        <v>294</v>
      </c>
      <c r="G7807" s="5" t="s">
        <v>294</v>
      </c>
      <c r="H7807" s="5">
        <v>0</v>
      </c>
      <c r="I7807" s="5">
        <v>100</v>
      </c>
      <c r="M7807" s="5" t="s">
        <v>794</v>
      </c>
      <c r="N7807" s="5" t="s">
        <v>294</v>
      </c>
      <c r="R7807" s="5" t="s">
        <v>294</v>
      </c>
      <c r="V7807" s="5" t="s">
        <v>19980</v>
      </c>
    </row>
    <row r="7808" spans="1:22" x14ac:dyDescent="0.35">
      <c r="A7808" s="5" t="s">
        <v>19982</v>
      </c>
      <c r="B7808" s="5" t="s">
        <v>9652</v>
      </c>
      <c r="C7808" s="5" t="s">
        <v>19956</v>
      </c>
      <c r="D7808" s="5" t="s">
        <v>18</v>
      </c>
      <c r="E7808" s="5">
        <v>41</v>
      </c>
      <c r="F7808" s="5" t="s">
        <v>294</v>
      </c>
      <c r="G7808" s="5" t="s">
        <v>294</v>
      </c>
      <c r="M7808" s="5" t="s">
        <v>794</v>
      </c>
      <c r="N7808" s="5" t="s">
        <v>294</v>
      </c>
      <c r="O7808" s="5" t="s">
        <v>294</v>
      </c>
      <c r="P7808" s="5" t="s">
        <v>294</v>
      </c>
      <c r="Q7808" s="5" t="s">
        <v>294</v>
      </c>
      <c r="R7808" s="5" t="s">
        <v>294</v>
      </c>
      <c r="U7808" s="5" t="s">
        <v>19983</v>
      </c>
      <c r="V7808" s="5" t="s">
        <v>19982</v>
      </c>
    </row>
    <row r="7809" spans="1:22" x14ac:dyDescent="0.35">
      <c r="A7809" s="5" t="s">
        <v>19984</v>
      </c>
      <c r="B7809" s="5" t="s">
        <v>19362</v>
      </c>
      <c r="C7809" s="5" t="s">
        <v>19956</v>
      </c>
      <c r="D7809" s="5" t="s">
        <v>18</v>
      </c>
      <c r="E7809" s="5">
        <v>10</v>
      </c>
      <c r="F7809" s="5" t="s">
        <v>294</v>
      </c>
      <c r="G7809" s="5" t="s">
        <v>297</v>
      </c>
      <c r="M7809" s="5" t="s">
        <v>794</v>
      </c>
      <c r="N7809" s="5" t="s">
        <v>294</v>
      </c>
      <c r="P7809" s="5" t="s">
        <v>294</v>
      </c>
      <c r="Q7809" s="5" t="s">
        <v>294</v>
      </c>
      <c r="R7809" s="5" t="s">
        <v>297</v>
      </c>
      <c r="U7809" s="5" t="s">
        <v>9436</v>
      </c>
      <c r="V7809" s="5" t="s">
        <v>19984</v>
      </c>
    </row>
    <row r="7810" spans="1:22" x14ac:dyDescent="0.35">
      <c r="A7810" s="5" t="s">
        <v>19985</v>
      </c>
      <c r="B7810" s="5" t="s">
        <v>19986</v>
      </c>
      <c r="C7810" s="5" t="s">
        <v>19956</v>
      </c>
      <c r="D7810" s="5" t="s">
        <v>18</v>
      </c>
      <c r="E7810" s="5">
        <v>20</v>
      </c>
      <c r="F7810" s="5" t="s">
        <v>294</v>
      </c>
      <c r="G7810" s="5" t="s">
        <v>294</v>
      </c>
      <c r="M7810" s="5" t="s">
        <v>794</v>
      </c>
      <c r="N7810" s="5" t="s">
        <v>294</v>
      </c>
      <c r="O7810" s="5" t="s">
        <v>294</v>
      </c>
      <c r="P7810" s="5" t="s">
        <v>294</v>
      </c>
      <c r="Q7810" s="5" t="s">
        <v>294</v>
      </c>
      <c r="R7810" s="5" t="s">
        <v>294</v>
      </c>
      <c r="U7810" s="5" t="s">
        <v>19987</v>
      </c>
      <c r="V7810" s="5" t="s">
        <v>19985</v>
      </c>
    </row>
    <row r="7811" spans="1:22" x14ac:dyDescent="0.35">
      <c r="A7811" s="5" t="s">
        <v>19988</v>
      </c>
      <c r="B7811" s="5" t="s">
        <v>17530</v>
      </c>
      <c r="C7811" s="5" t="s">
        <v>19956</v>
      </c>
      <c r="D7811" s="5" t="s">
        <v>18</v>
      </c>
      <c r="E7811" s="5">
        <v>20</v>
      </c>
      <c r="F7811" s="5" t="s">
        <v>294</v>
      </c>
      <c r="G7811" s="5" t="s">
        <v>294</v>
      </c>
      <c r="J7811" s="5" t="s">
        <v>3777</v>
      </c>
      <c r="M7811" s="5" t="s">
        <v>794</v>
      </c>
      <c r="N7811" s="5" t="s">
        <v>294</v>
      </c>
      <c r="R7811" s="5" t="s">
        <v>294</v>
      </c>
      <c r="V7811" s="5" t="s">
        <v>19988</v>
      </c>
    </row>
    <row r="7812" spans="1:22" x14ac:dyDescent="0.35">
      <c r="A7812" s="5" t="s">
        <v>19989</v>
      </c>
      <c r="B7812" s="5" t="s">
        <v>19990</v>
      </c>
      <c r="C7812" s="5" t="s">
        <v>19956</v>
      </c>
      <c r="D7812" s="5" t="s">
        <v>18</v>
      </c>
      <c r="E7812" s="5">
        <v>10</v>
      </c>
      <c r="F7812" s="5" t="s">
        <v>294</v>
      </c>
      <c r="G7812" s="5" t="s">
        <v>294</v>
      </c>
      <c r="M7812" s="5" t="s">
        <v>794</v>
      </c>
      <c r="N7812" s="5" t="s">
        <v>294</v>
      </c>
      <c r="R7812" s="5" t="s">
        <v>294</v>
      </c>
      <c r="V7812" s="5" t="s">
        <v>19989</v>
      </c>
    </row>
    <row r="7813" spans="1:22" x14ac:dyDescent="0.35">
      <c r="A7813" s="5" t="s">
        <v>19991</v>
      </c>
      <c r="B7813" s="5" t="s">
        <v>19992</v>
      </c>
      <c r="C7813" s="5" t="s">
        <v>19956</v>
      </c>
      <c r="D7813" s="5" t="s">
        <v>18</v>
      </c>
      <c r="E7813" s="5">
        <v>10</v>
      </c>
      <c r="F7813" s="5" t="s">
        <v>294</v>
      </c>
      <c r="G7813" s="5" t="s">
        <v>294</v>
      </c>
      <c r="J7813" s="5" t="s">
        <v>3735</v>
      </c>
      <c r="M7813" s="5" t="s">
        <v>794</v>
      </c>
      <c r="N7813" s="5" t="s">
        <v>294</v>
      </c>
      <c r="R7813" s="5" t="s">
        <v>297</v>
      </c>
      <c r="U7813" s="5" t="s">
        <v>19071</v>
      </c>
      <c r="V7813" s="5" t="s">
        <v>19991</v>
      </c>
    </row>
    <row r="7814" spans="1:22" x14ac:dyDescent="0.35">
      <c r="A7814" s="5" t="s">
        <v>19993</v>
      </c>
      <c r="B7814" s="5" t="s">
        <v>19994</v>
      </c>
      <c r="C7814" s="5" t="s">
        <v>19956</v>
      </c>
      <c r="D7814" s="5" t="s">
        <v>18</v>
      </c>
      <c r="E7814" s="5">
        <v>10</v>
      </c>
      <c r="F7814" s="5" t="s">
        <v>294</v>
      </c>
      <c r="G7814" s="5" t="s">
        <v>294</v>
      </c>
      <c r="J7814" s="5" t="s">
        <v>3735</v>
      </c>
      <c r="M7814" s="5" t="s">
        <v>794</v>
      </c>
      <c r="N7814" s="5" t="s">
        <v>294</v>
      </c>
      <c r="R7814" s="5" t="s">
        <v>297</v>
      </c>
      <c r="V7814" s="5" t="s">
        <v>19993</v>
      </c>
    </row>
    <row r="7815" spans="1:22" x14ac:dyDescent="0.35">
      <c r="A7815" s="5" t="s">
        <v>19995</v>
      </c>
      <c r="B7815" s="5" t="s">
        <v>19996</v>
      </c>
      <c r="C7815" s="5" t="s">
        <v>5197</v>
      </c>
      <c r="D7815" s="5" t="s">
        <v>18</v>
      </c>
      <c r="E7815" s="5">
        <v>8</v>
      </c>
      <c r="F7815" s="5" t="s">
        <v>294</v>
      </c>
      <c r="G7815" s="5" t="s">
        <v>297</v>
      </c>
      <c r="M7815" s="5" t="s">
        <v>794</v>
      </c>
      <c r="N7815" s="5" t="s">
        <v>294</v>
      </c>
      <c r="R7815" s="5" t="s">
        <v>294</v>
      </c>
      <c r="V7815" s="5" t="s">
        <v>19995</v>
      </c>
    </row>
    <row r="7816" spans="1:22" x14ac:dyDescent="0.35">
      <c r="A7816" s="5" t="s">
        <v>19997</v>
      </c>
      <c r="B7816" s="5" t="s">
        <v>19998</v>
      </c>
      <c r="C7816" s="5" t="s">
        <v>5197</v>
      </c>
      <c r="D7816" s="5" t="s">
        <v>18</v>
      </c>
      <c r="E7816" s="5">
        <v>8</v>
      </c>
      <c r="F7816" s="5" t="s">
        <v>294</v>
      </c>
      <c r="G7816" s="5" t="s">
        <v>297</v>
      </c>
      <c r="M7816" s="5" t="s">
        <v>794</v>
      </c>
      <c r="N7816" s="5" t="s">
        <v>294</v>
      </c>
      <c r="R7816" s="5" t="s">
        <v>294</v>
      </c>
      <c r="V7816" s="5" t="s">
        <v>19997</v>
      </c>
    </row>
    <row r="7817" spans="1:22" x14ac:dyDescent="0.35">
      <c r="A7817" s="5" t="s">
        <v>19999</v>
      </c>
      <c r="B7817" s="5" t="s">
        <v>20000</v>
      </c>
      <c r="C7817" s="5" t="s">
        <v>5197</v>
      </c>
      <c r="D7817" s="5" t="s">
        <v>16</v>
      </c>
      <c r="E7817" s="5">
        <v>5</v>
      </c>
      <c r="F7817" s="5" t="s">
        <v>294</v>
      </c>
      <c r="G7817" s="5" t="s">
        <v>294</v>
      </c>
      <c r="H7817" s="5">
        <v>0</v>
      </c>
      <c r="I7817" s="5">
        <v>1</v>
      </c>
      <c r="M7817" s="5" t="s">
        <v>794</v>
      </c>
      <c r="N7817" s="5" t="s">
        <v>294</v>
      </c>
      <c r="R7817" s="5" t="s">
        <v>294</v>
      </c>
      <c r="S7817" s="5" t="s">
        <v>20001</v>
      </c>
      <c r="V7817" s="5" t="s">
        <v>19999</v>
      </c>
    </row>
    <row r="7818" spans="1:22" x14ac:dyDescent="0.35">
      <c r="A7818" s="5" t="s">
        <v>20002</v>
      </c>
      <c r="B7818" s="5" t="s">
        <v>20003</v>
      </c>
      <c r="C7818" s="5" t="s">
        <v>5197</v>
      </c>
      <c r="D7818" s="5" t="s">
        <v>22</v>
      </c>
      <c r="E7818" s="5">
        <v>10</v>
      </c>
      <c r="F7818" s="5" t="s">
        <v>294</v>
      </c>
      <c r="G7818" s="5" t="s">
        <v>294</v>
      </c>
      <c r="M7818" s="5" t="s">
        <v>794</v>
      </c>
      <c r="N7818" s="5" t="s">
        <v>294</v>
      </c>
      <c r="R7818" s="5" t="s">
        <v>294</v>
      </c>
      <c r="V7818" s="5" t="s">
        <v>20002</v>
      </c>
    </row>
    <row r="7819" spans="1:22" x14ac:dyDescent="0.35">
      <c r="A7819" s="5" t="s">
        <v>20004</v>
      </c>
      <c r="B7819" s="5" t="s">
        <v>20005</v>
      </c>
      <c r="C7819" s="5" t="s">
        <v>5197</v>
      </c>
      <c r="D7819" s="5" t="s">
        <v>22</v>
      </c>
      <c r="E7819" s="5">
        <v>7</v>
      </c>
      <c r="F7819" s="5" t="s">
        <v>294</v>
      </c>
      <c r="G7819" s="5" t="s">
        <v>294</v>
      </c>
      <c r="M7819" s="5" t="s">
        <v>794</v>
      </c>
      <c r="N7819" s="5" t="s">
        <v>294</v>
      </c>
      <c r="R7819" s="5" t="s">
        <v>294</v>
      </c>
      <c r="V7819" s="5" t="s">
        <v>20004</v>
      </c>
    </row>
    <row r="7820" spans="1:22" x14ac:dyDescent="0.35">
      <c r="A7820" s="5" t="s">
        <v>20006</v>
      </c>
      <c r="B7820" s="5" t="s">
        <v>20007</v>
      </c>
      <c r="C7820" s="5" t="s">
        <v>5197</v>
      </c>
      <c r="D7820" s="5" t="s">
        <v>16</v>
      </c>
      <c r="E7820" s="5">
        <v>16</v>
      </c>
      <c r="F7820" s="5" t="s">
        <v>294</v>
      </c>
      <c r="G7820" s="5" t="s">
        <v>294</v>
      </c>
      <c r="M7820" s="5" t="s">
        <v>794</v>
      </c>
      <c r="N7820" s="5" t="s">
        <v>294</v>
      </c>
      <c r="R7820" s="5" t="s">
        <v>294</v>
      </c>
      <c r="V7820" s="5" t="s">
        <v>20006</v>
      </c>
    </row>
    <row r="7821" spans="1:22" x14ac:dyDescent="0.35">
      <c r="A7821" s="5" t="s">
        <v>20008</v>
      </c>
      <c r="B7821" s="5" t="s">
        <v>20009</v>
      </c>
      <c r="C7821" s="5" t="s">
        <v>5197</v>
      </c>
      <c r="D7821" s="5" t="s">
        <v>20</v>
      </c>
      <c r="E7821" s="5">
        <v>10</v>
      </c>
      <c r="F7821" s="5" t="s">
        <v>294</v>
      </c>
      <c r="G7821" s="5" t="s">
        <v>294</v>
      </c>
      <c r="M7821" s="5" t="s">
        <v>794</v>
      </c>
      <c r="N7821" s="5" t="s">
        <v>294</v>
      </c>
      <c r="R7821" s="5" t="s">
        <v>294</v>
      </c>
      <c r="V7821" s="5" t="s">
        <v>20008</v>
      </c>
    </row>
    <row r="7822" spans="1:22" x14ac:dyDescent="0.35">
      <c r="A7822" s="5" t="s">
        <v>20010</v>
      </c>
      <c r="B7822" s="5" t="s">
        <v>20011</v>
      </c>
      <c r="C7822" s="5" t="s">
        <v>5197</v>
      </c>
      <c r="D7822" s="5" t="s">
        <v>22</v>
      </c>
      <c r="E7822" s="5">
        <v>7</v>
      </c>
      <c r="F7822" s="5" t="s">
        <v>294</v>
      </c>
      <c r="G7822" s="5" t="s">
        <v>294</v>
      </c>
      <c r="M7822" s="5" t="s">
        <v>794</v>
      </c>
      <c r="N7822" s="5" t="s">
        <v>294</v>
      </c>
      <c r="R7822" s="5" t="s">
        <v>294</v>
      </c>
      <c r="V7822" s="5" t="s">
        <v>20010</v>
      </c>
    </row>
    <row r="7823" spans="1:22" x14ac:dyDescent="0.35">
      <c r="A7823" s="5" t="s">
        <v>20012</v>
      </c>
      <c r="B7823" s="5" t="s">
        <v>20013</v>
      </c>
      <c r="C7823" s="5" t="s">
        <v>5197</v>
      </c>
      <c r="D7823" s="5" t="s">
        <v>22</v>
      </c>
      <c r="E7823" s="5">
        <v>7</v>
      </c>
      <c r="F7823" s="5" t="s">
        <v>294</v>
      </c>
      <c r="G7823" s="5" t="s">
        <v>294</v>
      </c>
      <c r="M7823" s="5" t="s">
        <v>794</v>
      </c>
      <c r="N7823" s="5" t="s">
        <v>294</v>
      </c>
      <c r="R7823" s="5" t="s">
        <v>294</v>
      </c>
      <c r="V7823" s="5" t="s">
        <v>20012</v>
      </c>
    </row>
    <row r="7824" spans="1:22" x14ac:dyDescent="0.35">
      <c r="A7824" s="5" t="s">
        <v>20014</v>
      </c>
      <c r="B7824" s="5" t="s">
        <v>20015</v>
      </c>
      <c r="C7824" s="5" t="s">
        <v>5197</v>
      </c>
      <c r="D7824" s="5" t="s">
        <v>22</v>
      </c>
      <c r="E7824" s="5">
        <v>7</v>
      </c>
      <c r="F7824" s="5" t="s">
        <v>294</v>
      </c>
      <c r="G7824" s="5" t="s">
        <v>294</v>
      </c>
      <c r="M7824" s="5" t="s">
        <v>794</v>
      </c>
      <c r="N7824" s="5" t="s">
        <v>294</v>
      </c>
      <c r="O7824" s="5" t="s">
        <v>294</v>
      </c>
      <c r="P7824" s="5" t="s">
        <v>294</v>
      </c>
      <c r="Q7824" s="5" t="s">
        <v>294</v>
      </c>
      <c r="R7824" s="5" t="s">
        <v>294</v>
      </c>
      <c r="V7824" s="5" t="s">
        <v>20014</v>
      </c>
    </row>
    <row r="7825" spans="1:22" x14ac:dyDescent="0.35">
      <c r="A7825" s="5" t="s">
        <v>20016</v>
      </c>
      <c r="B7825" s="5" t="s">
        <v>20017</v>
      </c>
      <c r="C7825" s="5" t="s">
        <v>5197</v>
      </c>
      <c r="D7825" s="5" t="s">
        <v>16</v>
      </c>
      <c r="E7825" s="5">
        <v>16</v>
      </c>
      <c r="F7825" s="5" t="s">
        <v>294</v>
      </c>
      <c r="G7825" s="5" t="s">
        <v>294</v>
      </c>
      <c r="M7825" s="5" t="s">
        <v>794</v>
      </c>
      <c r="N7825" s="5" t="s">
        <v>294</v>
      </c>
      <c r="R7825" s="5" t="s">
        <v>294</v>
      </c>
      <c r="V7825" s="5" t="s">
        <v>20016</v>
      </c>
    </row>
    <row r="7826" spans="1:22" x14ac:dyDescent="0.35">
      <c r="A7826" s="5" t="s">
        <v>20018</v>
      </c>
      <c r="B7826" s="5" t="s">
        <v>20019</v>
      </c>
      <c r="C7826" s="5" t="s">
        <v>5197</v>
      </c>
      <c r="D7826" s="5" t="s">
        <v>16</v>
      </c>
      <c r="E7826" s="5">
        <v>16</v>
      </c>
      <c r="F7826" s="5" t="s">
        <v>294</v>
      </c>
      <c r="G7826" s="5" t="s">
        <v>294</v>
      </c>
      <c r="M7826" s="5" t="s">
        <v>794</v>
      </c>
      <c r="N7826" s="5" t="s">
        <v>294</v>
      </c>
      <c r="R7826" s="5" t="s">
        <v>294</v>
      </c>
      <c r="V7826" s="5" t="s">
        <v>20018</v>
      </c>
    </row>
    <row r="7827" spans="1:22" x14ac:dyDescent="0.35">
      <c r="A7827" s="5" t="s">
        <v>20020</v>
      </c>
      <c r="B7827" s="5" t="s">
        <v>20021</v>
      </c>
      <c r="C7827" s="5" t="s">
        <v>5197</v>
      </c>
      <c r="D7827" s="5" t="s">
        <v>18</v>
      </c>
      <c r="E7827" s="5">
        <v>1</v>
      </c>
      <c r="F7827" s="5" t="s">
        <v>294</v>
      </c>
      <c r="G7827" s="5" t="s">
        <v>297</v>
      </c>
      <c r="L7827" s="5" t="s">
        <v>822</v>
      </c>
      <c r="M7827" s="5" t="s">
        <v>794</v>
      </c>
      <c r="N7827" s="5" t="s">
        <v>294</v>
      </c>
      <c r="P7827" s="5" t="s">
        <v>294</v>
      </c>
      <c r="Q7827" s="5" t="s">
        <v>294</v>
      </c>
      <c r="R7827" s="5" t="s">
        <v>294</v>
      </c>
      <c r="V7827" s="5" t="s">
        <v>20022</v>
      </c>
    </row>
    <row r="7828" spans="1:22" x14ac:dyDescent="0.35">
      <c r="A7828" s="5" t="s">
        <v>20023</v>
      </c>
      <c r="B7828" s="5" t="s">
        <v>20024</v>
      </c>
      <c r="C7828" s="5" t="s">
        <v>5197</v>
      </c>
      <c r="D7828" s="5" t="s">
        <v>18</v>
      </c>
      <c r="E7828" s="5">
        <v>25</v>
      </c>
      <c r="F7828" s="5" t="s">
        <v>294</v>
      </c>
      <c r="G7828" s="5" t="s">
        <v>294</v>
      </c>
      <c r="M7828" s="5" t="s">
        <v>794</v>
      </c>
      <c r="N7828" s="5" t="s">
        <v>294</v>
      </c>
      <c r="R7828" s="5" t="s">
        <v>294</v>
      </c>
      <c r="V7828" s="5" t="s">
        <v>20025</v>
      </c>
    </row>
    <row r="7829" spans="1:22" x14ac:dyDescent="0.35">
      <c r="A7829" s="5" t="s">
        <v>20026</v>
      </c>
      <c r="B7829" s="5" t="s">
        <v>5189</v>
      </c>
      <c r="C7829" s="5" t="s">
        <v>5197</v>
      </c>
      <c r="D7829" s="5" t="s">
        <v>18</v>
      </c>
      <c r="E7829" s="5">
        <v>5</v>
      </c>
      <c r="F7829" s="5" t="s">
        <v>294</v>
      </c>
      <c r="G7829" s="5" t="s">
        <v>294</v>
      </c>
      <c r="J7829" s="5" t="s">
        <v>5190</v>
      </c>
      <c r="M7829" s="5" t="s">
        <v>794</v>
      </c>
      <c r="N7829" s="5" t="s">
        <v>294</v>
      </c>
      <c r="R7829" s="5" t="s">
        <v>297</v>
      </c>
      <c r="V7829" s="5" t="s">
        <v>20026</v>
      </c>
    </row>
    <row r="7830" spans="1:22" x14ac:dyDescent="0.35">
      <c r="A7830" s="5" t="s">
        <v>20027</v>
      </c>
      <c r="B7830" s="5" t="s">
        <v>5196</v>
      </c>
      <c r="C7830" s="5" t="s">
        <v>5197</v>
      </c>
      <c r="D7830" s="5" t="s">
        <v>22</v>
      </c>
      <c r="E7830" s="5">
        <v>8</v>
      </c>
      <c r="F7830" s="5" t="s">
        <v>294</v>
      </c>
      <c r="G7830" s="5" t="s">
        <v>294</v>
      </c>
      <c r="M7830" s="5" t="s">
        <v>3826</v>
      </c>
      <c r="N7830" s="5" t="s">
        <v>294</v>
      </c>
      <c r="R7830" s="5" t="s">
        <v>294</v>
      </c>
      <c r="V7830" s="5" t="s">
        <v>20027</v>
      </c>
    </row>
    <row r="7831" spans="1:22" x14ac:dyDescent="0.35">
      <c r="A7831" s="5" t="s">
        <v>20028</v>
      </c>
      <c r="B7831" s="5" t="s">
        <v>16291</v>
      </c>
      <c r="C7831" s="5" t="s">
        <v>5197</v>
      </c>
      <c r="D7831" s="5" t="s">
        <v>18</v>
      </c>
      <c r="E7831" s="5">
        <v>4</v>
      </c>
      <c r="F7831" s="5" t="s">
        <v>294</v>
      </c>
      <c r="G7831" s="5" t="s">
        <v>297</v>
      </c>
      <c r="J7831" s="5" t="s">
        <v>1194</v>
      </c>
      <c r="K7831" s="5" t="s">
        <v>294</v>
      </c>
      <c r="M7831" s="5" t="s">
        <v>794</v>
      </c>
      <c r="N7831" s="5" t="s">
        <v>294</v>
      </c>
      <c r="P7831" s="5" t="s">
        <v>294</v>
      </c>
      <c r="Q7831" s="5" t="s">
        <v>294</v>
      </c>
      <c r="R7831" s="5" t="s">
        <v>294</v>
      </c>
      <c r="U7831" s="5" t="s">
        <v>20029</v>
      </c>
      <c r="V7831" s="5" t="s">
        <v>20030</v>
      </c>
    </row>
    <row r="7832" spans="1:22" x14ac:dyDescent="0.35">
      <c r="A7832" s="5" t="s">
        <v>20031</v>
      </c>
      <c r="B7832" s="5" t="s">
        <v>20032</v>
      </c>
      <c r="C7832" s="5" t="s">
        <v>5197</v>
      </c>
      <c r="D7832" s="5" t="s">
        <v>22</v>
      </c>
      <c r="E7832" s="5">
        <v>10</v>
      </c>
      <c r="F7832" s="5" t="s">
        <v>297</v>
      </c>
      <c r="G7832" s="5" t="s">
        <v>294</v>
      </c>
      <c r="H7832" s="5">
        <v>0</v>
      </c>
      <c r="I7832" s="5">
        <v>99999999</v>
      </c>
      <c r="M7832" s="5" t="s">
        <v>794</v>
      </c>
      <c r="N7832" s="5" t="s">
        <v>294</v>
      </c>
      <c r="O7832" s="5" t="s">
        <v>294</v>
      </c>
      <c r="P7832" s="5" t="s">
        <v>294</v>
      </c>
      <c r="Q7832" s="5" t="s">
        <v>294</v>
      </c>
      <c r="R7832" s="5" t="s">
        <v>294</v>
      </c>
      <c r="S7832" s="5" t="s">
        <v>20033</v>
      </c>
    </row>
    <row r="7833" spans="1:22" x14ac:dyDescent="0.35">
      <c r="A7833" s="5" t="s">
        <v>20034</v>
      </c>
      <c r="B7833" s="5" t="s">
        <v>20035</v>
      </c>
      <c r="C7833" s="5" t="s">
        <v>5197</v>
      </c>
      <c r="D7833" s="5" t="s">
        <v>16</v>
      </c>
      <c r="E7833" s="5">
        <v>16</v>
      </c>
      <c r="F7833" s="5" t="s">
        <v>297</v>
      </c>
      <c r="G7833" s="5" t="s">
        <v>294</v>
      </c>
      <c r="H7833" s="5">
        <v>0</v>
      </c>
      <c r="I7833" s="5">
        <v>9999999999.9899998</v>
      </c>
      <c r="M7833" s="5" t="s">
        <v>794</v>
      </c>
      <c r="N7833" s="5" t="s">
        <v>294</v>
      </c>
      <c r="O7833" s="5" t="s">
        <v>294</v>
      </c>
      <c r="P7833" s="5" t="s">
        <v>294</v>
      </c>
      <c r="Q7833" s="5" t="s">
        <v>294</v>
      </c>
      <c r="R7833" s="5" t="s">
        <v>294</v>
      </c>
      <c r="S7833" s="5" t="s">
        <v>20036</v>
      </c>
      <c r="V7833" s="5" t="s">
        <v>20034</v>
      </c>
    </row>
    <row r="7834" spans="1:22" x14ac:dyDescent="0.35">
      <c r="A7834" s="5" t="s">
        <v>20037</v>
      </c>
      <c r="B7834" s="5" t="s">
        <v>20038</v>
      </c>
      <c r="C7834" s="5" t="s">
        <v>5197</v>
      </c>
      <c r="D7834" s="5" t="s">
        <v>22</v>
      </c>
      <c r="E7834" s="5">
        <v>10</v>
      </c>
      <c r="F7834" s="5" t="s">
        <v>297</v>
      </c>
      <c r="G7834" s="5" t="s">
        <v>294</v>
      </c>
      <c r="H7834" s="5">
        <v>0</v>
      </c>
      <c r="I7834" s="5">
        <v>99999999</v>
      </c>
      <c r="M7834" s="5" t="s">
        <v>794</v>
      </c>
      <c r="N7834" s="5" t="s">
        <v>294</v>
      </c>
      <c r="O7834" s="5" t="s">
        <v>294</v>
      </c>
      <c r="P7834" s="5" t="s">
        <v>294</v>
      </c>
      <c r="Q7834" s="5" t="s">
        <v>294</v>
      </c>
      <c r="R7834" s="5" t="s">
        <v>294</v>
      </c>
      <c r="S7834" s="5" t="s">
        <v>20033</v>
      </c>
      <c r="V7834" s="5" t="s">
        <v>20037</v>
      </c>
    </row>
    <row r="7835" spans="1:22" x14ac:dyDescent="0.35">
      <c r="A7835" s="5" t="s">
        <v>20039</v>
      </c>
      <c r="B7835" s="5" t="s">
        <v>20040</v>
      </c>
      <c r="C7835" s="5" t="s">
        <v>5197</v>
      </c>
      <c r="D7835" s="5" t="s">
        <v>16</v>
      </c>
      <c r="E7835" s="5">
        <v>16</v>
      </c>
      <c r="F7835" s="5" t="s">
        <v>297</v>
      </c>
      <c r="G7835" s="5" t="s">
        <v>294</v>
      </c>
      <c r="H7835" s="5">
        <v>0</v>
      </c>
      <c r="I7835" s="5">
        <v>9999999999.9899998</v>
      </c>
      <c r="M7835" s="5" t="s">
        <v>794</v>
      </c>
      <c r="N7835" s="5" t="s">
        <v>294</v>
      </c>
      <c r="P7835" s="5" t="s">
        <v>294</v>
      </c>
      <c r="Q7835" s="5" t="s">
        <v>294</v>
      </c>
      <c r="R7835" s="5" t="s">
        <v>294</v>
      </c>
      <c r="S7835" s="5" t="s">
        <v>20036</v>
      </c>
      <c r="V7835" s="5" t="s">
        <v>20039</v>
      </c>
    </row>
    <row r="7836" spans="1:22" x14ac:dyDescent="0.35">
      <c r="A7836" s="5" t="s">
        <v>20041</v>
      </c>
      <c r="B7836" s="5" t="s">
        <v>20042</v>
      </c>
      <c r="C7836" s="5" t="s">
        <v>5197</v>
      </c>
      <c r="D7836" s="5" t="s">
        <v>16</v>
      </c>
      <c r="E7836" s="5">
        <v>10</v>
      </c>
      <c r="F7836" s="5" t="s">
        <v>297</v>
      </c>
      <c r="G7836" s="5" t="s">
        <v>294</v>
      </c>
      <c r="H7836" s="5">
        <v>0</v>
      </c>
      <c r="I7836" s="5">
        <v>999999.99</v>
      </c>
      <c r="M7836" s="5" t="s">
        <v>794</v>
      </c>
      <c r="N7836" s="5" t="s">
        <v>294</v>
      </c>
      <c r="O7836" s="5" t="s">
        <v>294</v>
      </c>
      <c r="P7836" s="5" t="s">
        <v>294</v>
      </c>
      <c r="Q7836" s="5" t="s">
        <v>294</v>
      </c>
      <c r="R7836" s="5" t="s">
        <v>294</v>
      </c>
      <c r="S7836" s="5" t="s">
        <v>2247</v>
      </c>
      <c r="V7836" s="5" t="s">
        <v>20041</v>
      </c>
    </row>
    <row r="7837" spans="1:22" x14ac:dyDescent="0.35">
      <c r="A7837" s="5" t="s">
        <v>20043</v>
      </c>
      <c r="B7837" s="5" t="s">
        <v>20044</v>
      </c>
      <c r="C7837" s="5" t="s">
        <v>5197</v>
      </c>
      <c r="D7837" s="5" t="s">
        <v>22</v>
      </c>
      <c r="E7837" s="5">
        <v>6</v>
      </c>
      <c r="F7837" s="5" t="s">
        <v>294</v>
      </c>
      <c r="G7837" s="5" t="s">
        <v>294</v>
      </c>
      <c r="M7837" s="5" t="s">
        <v>794</v>
      </c>
      <c r="N7837" s="5" t="s">
        <v>294</v>
      </c>
      <c r="R7837" s="5" t="s">
        <v>294</v>
      </c>
      <c r="V7837" s="5" t="s">
        <v>20043</v>
      </c>
    </row>
    <row r="7838" spans="1:22" x14ac:dyDescent="0.35">
      <c r="A7838" s="5" t="s">
        <v>20045</v>
      </c>
      <c r="B7838" s="5" t="s">
        <v>20046</v>
      </c>
      <c r="C7838" s="5" t="s">
        <v>5197</v>
      </c>
      <c r="D7838" s="5" t="s">
        <v>22</v>
      </c>
      <c r="E7838" s="5">
        <v>7</v>
      </c>
      <c r="F7838" s="5" t="s">
        <v>294</v>
      </c>
      <c r="G7838" s="5" t="s">
        <v>294</v>
      </c>
      <c r="M7838" s="5" t="s">
        <v>794</v>
      </c>
      <c r="N7838" s="5" t="s">
        <v>294</v>
      </c>
      <c r="R7838" s="5" t="s">
        <v>294</v>
      </c>
      <c r="V7838" s="5" t="s">
        <v>20045</v>
      </c>
    </row>
    <row r="7839" spans="1:22" x14ac:dyDescent="0.35">
      <c r="A7839" s="5" t="s">
        <v>20047</v>
      </c>
      <c r="B7839" s="5" t="s">
        <v>20048</v>
      </c>
      <c r="C7839" s="5" t="s">
        <v>5197</v>
      </c>
      <c r="D7839" s="5" t="s">
        <v>22</v>
      </c>
      <c r="E7839" s="5">
        <v>7</v>
      </c>
      <c r="F7839" s="5" t="s">
        <v>294</v>
      </c>
      <c r="G7839" s="5" t="s">
        <v>294</v>
      </c>
      <c r="M7839" s="5" t="s">
        <v>794</v>
      </c>
      <c r="N7839" s="5" t="s">
        <v>294</v>
      </c>
      <c r="R7839" s="5" t="s">
        <v>294</v>
      </c>
      <c r="V7839" s="5" t="s">
        <v>20047</v>
      </c>
    </row>
    <row r="7840" spans="1:22" x14ac:dyDescent="0.35">
      <c r="A7840" s="5" t="s">
        <v>20049</v>
      </c>
      <c r="B7840" s="5" t="s">
        <v>20050</v>
      </c>
      <c r="C7840" s="5" t="s">
        <v>5197</v>
      </c>
      <c r="D7840" s="5" t="s">
        <v>22</v>
      </c>
      <c r="E7840" s="5">
        <v>7</v>
      </c>
      <c r="F7840" s="5" t="s">
        <v>294</v>
      </c>
      <c r="G7840" s="5" t="s">
        <v>294</v>
      </c>
      <c r="M7840" s="5" t="s">
        <v>794</v>
      </c>
      <c r="N7840" s="5" t="s">
        <v>294</v>
      </c>
      <c r="O7840" s="5" t="s">
        <v>294</v>
      </c>
      <c r="P7840" s="5" t="s">
        <v>294</v>
      </c>
      <c r="Q7840" s="5" t="s">
        <v>294</v>
      </c>
      <c r="R7840" s="5" t="s">
        <v>294</v>
      </c>
      <c r="V7840" s="5" t="s">
        <v>20049</v>
      </c>
    </row>
    <row r="7841" spans="1:22" x14ac:dyDescent="0.35">
      <c r="A7841" s="5" t="s">
        <v>20051</v>
      </c>
      <c r="B7841" s="5" t="s">
        <v>20052</v>
      </c>
      <c r="C7841" s="5" t="s">
        <v>5197</v>
      </c>
      <c r="D7841" s="5" t="s">
        <v>16</v>
      </c>
      <c r="E7841" s="5">
        <v>16</v>
      </c>
      <c r="F7841" s="5" t="s">
        <v>294</v>
      </c>
      <c r="G7841" s="5" t="s">
        <v>294</v>
      </c>
      <c r="M7841" s="5" t="s">
        <v>794</v>
      </c>
      <c r="N7841" s="5" t="s">
        <v>294</v>
      </c>
      <c r="R7841" s="5" t="s">
        <v>294</v>
      </c>
      <c r="V7841" s="5" t="s">
        <v>20051</v>
      </c>
    </row>
    <row r="7842" spans="1:22" x14ac:dyDescent="0.35">
      <c r="A7842" s="5" t="s">
        <v>20053</v>
      </c>
      <c r="B7842" s="5" t="s">
        <v>20054</v>
      </c>
      <c r="C7842" s="5" t="s">
        <v>5197</v>
      </c>
      <c r="D7842" s="5" t="s">
        <v>16</v>
      </c>
      <c r="E7842" s="5">
        <v>16</v>
      </c>
      <c r="F7842" s="5" t="s">
        <v>294</v>
      </c>
      <c r="G7842" s="5" t="s">
        <v>294</v>
      </c>
      <c r="M7842" s="5" t="s">
        <v>794</v>
      </c>
      <c r="N7842" s="5" t="s">
        <v>294</v>
      </c>
      <c r="R7842" s="5" t="s">
        <v>294</v>
      </c>
      <c r="V7842" s="5" t="s">
        <v>20053</v>
      </c>
    </row>
    <row r="7843" spans="1:22" x14ac:dyDescent="0.35">
      <c r="A7843" s="5" t="s">
        <v>20055</v>
      </c>
      <c r="B7843" s="5" t="s">
        <v>20056</v>
      </c>
      <c r="C7843" s="5" t="s">
        <v>5197</v>
      </c>
      <c r="D7843" s="5" t="s">
        <v>18</v>
      </c>
      <c r="E7843" s="5">
        <v>7</v>
      </c>
      <c r="F7843" s="5" t="s">
        <v>294</v>
      </c>
      <c r="G7843" s="5" t="s">
        <v>294</v>
      </c>
      <c r="M7843" s="5" t="s">
        <v>794</v>
      </c>
      <c r="N7843" s="5" t="s">
        <v>297</v>
      </c>
      <c r="O7843" s="5" t="s">
        <v>294</v>
      </c>
      <c r="P7843" s="5" t="s">
        <v>294</v>
      </c>
      <c r="Q7843" s="5" t="s">
        <v>297</v>
      </c>
      <c r="R7843" s="5" t="s">
        <v>294</v>
      </c>
      <c r="V7843" s="5" t="s">
        <v>20055</v>
      </c>
    </row>
    <row r="7844" spans="1:22" x14ac:dyDescent="0.35">
      <c r="A7844" s="5" t="s">
        <v>20057</v>
      </c>
      <c r="B7844" s="5" t="s">
        <v>20058</v>
      </c>
      <c r="C7844" s="5" t="s">
        <v>5197</v>
      </c>
      <c r="D7844" s="5" t="s">
        <v>1655</v>
      </c>
      <c r="E7844" s="5">
        <v>77</v>
      </c>
      <c r="F7844" s="5" t="s">
        <v>294</v>
      </c>
      <c r="G7844" s="5" t="s">
        <v>294</v>
      </c>
      <c r="M7844" s="5" t="s">
        <v>794</v>
      </c>
      <c r="N7844" s="5" t="s">
        <v>294</v>
      </c>
      <c r="P7844" s="5" t="s">
        <v>294</v>
      </c>
      <c r="Q7844" s="5" t="s">
        <v>294</v>
      </c>
      <c r="R7844" s="5" t="s">
        <v>294</v>
      </c>
      <c r="V7844" s="5" t="s">
        <v>20057</v>
      </c>
    </row>
    <row r="7845" spans="1:22" x14ac:dyDescent="0.35">
      <c r="A7845" s="5" t="s">
        <v>20059</v>
      </c>
      <c r="B7845" s="5" t="s">
        <v>20060</v>
      </c>
      <c r="C7845" s="5" t="s">
        <v>5197</v>
      </c>
      <c r="D7845" s="5" t="s">
        <v>22</v>
      </c>
      <c r="E7845" s="5">
        <v>7</v>
      </c>
      <c r="F7845" s="5" t="s">
        <v>294</v>
      </c>
      <c r="G7845" s="5" t="s">
        <v>294</v>
      </c>
      <c r="M7845" s="5" t="s">
        <v>794</v>
      </c>
      <c r="N7845" s="5" t="s">
        <v>294</v>
      </c>
      <c r="O7845" s="5" t="s">
        <v>294</v>
      </c>
      <c r="P7845" s="5" t="s">
        <v>294</v>
      </c>
      <c r="Q7845" s="5" t="s">
        <v>294</v>
      </c>
      <c r="R7845" s="5" t="s">
        <v>294</v>
      </c>
      <c r="V7845" s="5" t="s">
        <v>20059</v>
      </c>
    </row>
    <row r="7846" spans="1:22" x14ac:dyDescent="0.35">
      <c r="A7846" s="5" t="s">
        <v>20061</v>
      </c>
      <c r="B7846" s="5" t="s">
        <v>20062</v>
      </c>
      <c r="C7846" s="5" t="s">
        <v>5197</v>
      </c>
      <c r="D7846" s="5" t="s">
        <v>16</v>
      </c>
      <c r="E7846" s="5">
        <v>16</v>
      </c>
      <c r="F7846" s="5" t="s">
        <v>294</v>
      </c>
      <c r="G7846" s="5" t="s">
        <v>294</v>
      </c>
      <c r="M7846" s="5" t="s">
        <v>794</v>
      </c>
      <c r="N7846" s="5" t="s">
        <v>294</v>
      </c>
      <c r="R7846" s="5" t="s">
        <v>294</v>
      </c>
      <c r="V7846" s="5" t="s">
        <v>20061</v>
      </c>
    </row>
    <row r="7847" spans="1:22" x14ac:dyDescent="0.35">
      <c r="A7847" s="5" t="s">
        <v>20063</v>
      </c>
      <c r="B7847" s="5" t="s">
        <v>4388</v>
      </c>
      <c r="C7847" s="5" t="s">
        <v>5197</v>
      </c>
      <c r="D7847" s="5" t="s">
        <v>18</v>
      </c>
      <c r="E7847" s="5">
        <v>4</v>
      </c>
      <c r="F7847" s="5" t="s">
        <v>294</v>
      </c>
      <c r="G7847" s="5" t="s">
        <v>297</v>
      </c>
      <c r="J7847" s="5" t="s">
        <v>1194</v>
      </c>
      <c r="M7847" s="5" t="s">
        <v>794</v>
      </c>
      <c r="N7847" s="5" t="s">
        <v>294</v>
      </c>
      <c r="O7847" s="5" t="s">
        <v>294</v>
      </c>
      <c r="P7847" s="5" t="s">
        <v>294</v>
      </c>
      <c r="Q7847" s="5" t="s">
        <v>294</v>
      </c>
      <c r="R7847" s="5" t="s">
        <v>297</v>
      </c>
      <c r="U7847" s="5" t="s">
        <v>20064</v>
      </c>
      <c r="V7847" s="5" t="s">
        <v>20063</v>
      </c>
    </row>
    <row r="7848" spans="1:22" x14ac:dyDescent="0.35">
      <c r="A7848" s="5" t="s">
        <v>20065</v>
      </c>
      <c r="B7848" s="5" t="s">
        <v>235</v>
      </c>
      <c r="C7848" s="5" t="s">
        <v>20066</v>
      </c>
      <c r="D7848" s="5" t="s">
        <v>18</v>
      </c>
      <c r="E7848" s="5">
        <v>60</v>
      </c>
      <c r="F7848" s="5" t="s">
        <v>294</v>
      </c>
      <c r="G7848" s="5" t="s">
        <v>294</v>
      </c>
      <c r="M7848" s="5" t="s">
        <v>794</v>
      </c>
      <c r="N7848" s="5" t="s">
        <v>294</v>
      </c>
      <c r="O7848" s="5" t="s">
        <v>294</v>
      </c>
      <c r="P7848" s="5" t="s">
        <v>294</v>
      </c>
      <c r="Q7848" s="5" t="s">
        <v>294</v>
      </c>
      <c r="R7848" s="5" t="s">
        <v>294</v>
      </c>
    </row>
    <row r="7849" spans="1:22" x14ac:dyDescent="0.35">
      <c r="A7849" s="5" t="s">
        <v>20067</v>
      </c>
      <c r="B7849" s="5" t="s">
        <v>4668</v>
      </c>
      <c r="C7849" s="5" t="s">
        <v>20066</v>
      </c>
      <c r="D7849" s="5" t="s">
        <v>22</v>
      </c>
      <c r="E7849" s="5">
        <v>18</v>
      </c>
      <c r="F7849" s="5" t="s">
        <v>294</v>
      </c>
      <c r="G7849" s="5" t="s">
        <v>294</v>
      </c>
      <c r="M7849" s="5" t="s">
        <v>3826</v>
      </c>
      <c r="N7849" s="5" t="s">
        <v>294</v>
      </c>
      <c r="O7849" s="5" t="s">
        <v>294</v>
      </c>
      <c r="P7849" s="5" t="s">
        <v>294</v>
      </c>
      <c r="Q7849" s="5" t="s">
        <v>294</v>
      </c>
      <c r="R7849" s="5" t="s">
        <v>294</v>
      </c>
    </row>
    <row r="7850" spans="1:22" x14ac:dyDescent="0.35">
      <c r="A7850" s="5" t="s">
        <v>20068</v>
      </c>
      <c r="B7850" s="5" t="s">
        <v>111</v>
      </c>
      <c r="C7850" s="5" t="s">
        <v>20066</v>
      </c>
      <c r="D7850" s="5" t="s">
        <v>1655</v>
      </c>
      <c r="E7850" s="5">
        <v>77</v>
      </c>
      <c r="F7850" s="5" t="s">
        <v>294</v>
      </c>
      <c r="G7850" s="5" t="s">
        <v>294</v>
      </c>
      <c r="M7850" s="5" t="s">
        <v>794</v>
      </c>
      <c r="N7850" s="5" t="s">
        <v>294</v>
      </c>
      <c r="O7850" s="5" t="s">
        <v>294</v>
      </c>
      <c r="P7850" s="5" t="s">
        <v>294</v>
      </c>
      <c r="Q7850" s="5" t="s">
        <v>294</v>
      </c>
      <c r="R7850" s="5" t="s">
        <v>294</v>
      </c>
    </row>
    <row r="7851" spans="1:22" x14ac:dyDescent="0.35">
      <c r="A7851" s="5" t="s">
        <v>20069</v>
      </c>
      <c r="B7851" s="5" t="s">
        <v>9583</v>
      </c>
      <c r="C7851" s="5" t="s">
        <v>20066</v>
      </c>
      <c r="D7851" s="5" t="s">
        <v>22</v>
      </c>
      <c r="E7851" s="5">
        <v>2</v>
      </c>
      <c r="F7851" s="5" t="s">
        <v>297</v>
      </c>
      <c r="G7851" s="5" t="s">
        <v>294</v>
      </c>
      <c r="H7851" s="5">
        <v>1</v>
      </c>
      <c r="I7851" s="5">
        <v>99</v>
      </c>
      <c r="M7851" s="5" t="s">
        <v>794</v>
      </c>
      <c r="N7851" s="5" t="s">
        <v>294</v>
      </c>
      <c r="O7851" s="5" t="s">
        <v>294</v>
      </c>
      <c r="P7851" s="5" t="s">
        <v>294</v>
      </c>
      <c r="Q7851" s="5" t="s">
        <v>294</v>
      </c>
      <c r="R7851" s="5" t="s">
        <v>294</v>
      </c>
      <c r="U7851" s="5" t="s">
        <v>20070</v>
      </c>
    </row>
    <row r="7852" spans="1:22" x14ac:dyDescent="0.35">
      <c r="A7852" s="5" t="s">
        <v>20071</v>
      </c>
      <c r="B7852" s="5" t="s">
        <v>15438</v>
      </c>
      <c r="C7852" s="5" t="s">
        <v>20066</v>
      </c>
      <c r="D7852" s="5" t="s">
        <v>18</v>
      </c>
      <c r="E7852" s="5">
        <v>20</v>
      </c>
      <c r="F7852" s="5" t="s">
        <v>294</v>
      </c>
      <c r="G7852" s="5" t="s">
        <v>297</v>
      </c>
      <c r="J7852" s="5" t="s">
        <v>13926</v>
      </c>
      <c r="M7852" s="5" t="s">
        <v>794</v>
      </c>
      <c r="N7852" s="5" t="s">
        <v>294</v>
      </c>
      <c r="O7852" s="5" t="s">
        <v>294</v>
      </c>
      <c r="P7852" s="5" t="s">
        <v>294</v>
      </c>
      <c r="Q7852" s="5" t="s">
        <v>294</v>
      </c>
      <c r="R7852" s="5" t="s">
        <v>294</v>
      </c>
      <c r="U7852" s="5" t="s">
        <v>20072</v>
      </c>
    </row>
    <row r="7853" spans="1:22" x14ac:dyDescent="0.35">
      <c r="A7853" s="5" t="s">
        <v>20073</v>
      </c>
      <c r="B7853" s="5" t="s">
        <v>4668</v>
      </c>
      <c r="C7853" s="5" t="s">
        <v>9124</v>
      </c>
      <c r="D7853" s="5" t="s">
        <v>22</v>
      </c>
      <c r="E7853" s="5">
        <v>18</v>
      </c>
      <c r="F7853" s="5" t="s">
        <v>294</v>
      </c>
      <c r="G7853" s="5" t="s">
        <v>294</v>
      </c>
      <c r="M7853" s="5" t="s">
        <v>3826</v>
      </c>
      <c r="N7853" s="5" t="s">
        <v>294</v>
      </c>
      <c r="O7853" s="5" t="s">
        <v>294</v>
      </c>
      <c r="P7853" s="5" t="s">
        <v>294</v>
      </c>
      <c r="Q7853" s="5" t="s">
        <v>294</v>
      </c>
      <c r="R7853" s="5" t="s">
        <v>294</v>
      </c>
    </row>
    <row r="7854" spans="1:22" x14ac:dyDescent="0.35">
      <c r="A7854" s="5" t="s">
        <v>20074</v>
      </c>
      <c r="B7854" s="5" t="s">
        <v>111</v>
      </c>
      <c r="C7854" s="5" t="s">
        <v>9124</v>
      </c>
      <c r="D7854" s="5" t="s">
        <v>1655</v>
      </c>
      <c r="E7854" s="5">
        <v>77</v>
      </c>
      <c r="F7854" s="5" t="s">
        <v>294</v>
      </c>
      <c r="G7854" s="5" t="s">
        <v>294</v>
      </c>
      <c r="M7854" s="5" t="s">
        <v>794</v>
      </c>
      <c r="N7854" s="5" t="s">
        <v>294</v>
      </c>
      <c r="O7854" s="5" t="s">
        <v>294</v>
      </c>
      <c r="P7854" s="5" t="s">
        <v>294</v>
      </c>
      <c r="Q7854" s="5" t="s">
        <v>294</v>
      </c>
      <c r="R7854" s="5" t="s">
        <v>294</v>
      </c>
    </row>
    <row r="7855" spans="1:22" x14ac:dyDescent="0.35">
      <c r="A7855" s="5" t="s">
        <v>20075</v>
      </c>
      <c r="B7855" s="5" t="s">
        <v>9120</v>
      </c>
      <c r="C7855" s="5" t="s">
        <v>9124</v>
      </c>
      <c r="D7855" s="5" t="s">
        <v>18</v>
      </c>
      <c r="E7855" s="5">
        <v>20</v>
      </c>
      <c r="F7855" s="5" t="s">
        <v>297</v>
      </c>
      <c r="G7855" s="5" t="s">
        <v>297</v>
      </c>
      <c r="J7855" s="5" t="s">
        <v>9121</v>
      </c>
      <c r="M7855" s="5" t="s">
        <v>794</v>
      </c>
      <c r="N7855" s="5" t="s">
        <v>294</v>
      </c>
      <c r="O7855" s="5" t="s">
        <v>294</v>
      </c>
      <c r="P7855" s="5" t="s">
        <v>294</v>
      </c>
      <c r="Q7855" s="5" t="s">
        <v>294</v>
      </c>
      <c r="R7855" s="5" t="s">
        <v>297</v>
      </c>
      <c r="U7855" s="5" t="s">
        <v>20076</v>
      </c>
    </row>
    <row r="7856" spans="1:22" x14ac:dyDescent="0.35">
      <c r="A7856" s="5" t="s">
        <v>20077</v>
      </c>
      <c r="B7856" s="5" t="s">
        <v>20078</v>
      </c>
      <c r="C7856" s="5" t="s">
        <v>9124</v>
      </c>
      <c r="D7856" s="5" t="s">
        <v>16</v>
      </c>
      <c r="E7856" s="5">
        <v>6</v>
      </c>
      <c r="F7856" s="5" t="s">
        <v>297</v>
      </c>
      <c r="G7856" s="5" t="s">
        <v>294</v>
      </c>
      <c r="H7856" s="5">
        <v>0</v>
      </c>
      <c r="I7856" s="5">
        <v>100</v>
      </c>
      <c r="M7856" s="5" t="s">
        <v>794</v>
      </c>
      <c r="N7856" s="5" t="s">
        <v>294</v>
      </c>
      <c r="O7856" s="5" t="s">
        <v>294</v>
      </c>
      <c r="P7856" s="5" t="s">
        <v>294</v>
      </c>
      <c r="Q7856" s="5" t="s">
        <v>294</v>
      </c>
      <c r="R7856" s="5" t="s">
        <v>294</v>
      </c>
    </row>
    <row r="7857" spans="1:19" x14ac:dyDescent="0.35">
      <c r="A7857" s="5" t="s">
        <v>20079</v>
      </c>
      <c r="B7857" s="5" t="s">
        <v>20080</v>
      </c>
      <c r="C7857" s="5" t="s">
        <v>9124</v>
      </c>
      <c r="D7857" s="5" t="s">
        <v>22</v>
      </c>
      <c r="E7857" s="5">
        <v>18</v>
      </c>
      <c r="F7857" s="5" t="s">
        <v>297</v>
      </c>
      <c r="G7857" s="5" t="s">
        <v>294</v>
      </c>
      <c r="J7857" s="5" t="s">
        <v>20066</v>
      </c>
      <c r="M7857" s="5" t="s">
        <v>794</v>
      </c>
      <c r="N7857" s="5" t="s">
        <v>294</v>
      </c>
      <c r="O7857" s="5" t="s">
        <v>294</v>
      </c>
      <c r="P7857" s="5" t="s">
        <v>294</v>
      </c>
      <c r="Q7857" s="5" t="s">
        <v>294</v>
      </c>
      <c r="R7857" s="5" t="s">
        <v>297</v>
      </c>
    </row>
    <row r="7858" spans="1:19" x14ac:dyDescent="0.35">
      <c r="A7858" s="5" t="s">
        <v>20081</v>
      </c>
      <c r="B7858" s="5" t="s">
        <v>20082</v>
      </c>
      <c r="C7858" s="5" t="s">
        <v>20083</v>
      </c>
      <c r="D7858" s="5" t="s">
        <v>16</v>
      </c>
      <c r="E7858" s="5">
        <v>25</v>
      </c>
      <c r="F7858" s="5" t="s">
        <v>294</v>
      </c>
      <c r="G7858" s="5" t="s">
        <v>294</v>
      </c>
      <c r="M7858" s="5" t="s">
        <v>794</v>
      </c>
      <c r="N7858" s="5" t="s">
        <v>294</v>
      </c>
      <c r="O7858" s="5" t="s">
        <v>294</v>
      </c>
      <c r="P7858" s="5" t="s">
        <v>294</v>
      </c>
      <c r="Q7858" s="5" t="s">
        <v>297</v>
      </c>
      <c r="R7858" s="5" t="s">
        <v>294</v>
      </c>
      <c r="S7858" s="5" t="s">
        <v>2333</v>
      </c>
    </row>
    <row r="7859" spans="1:19" x14ac:dyDescent="0.35">
      <c r="A7859" s="5" t="s">
        <v>20084</v>
      </c>
      <c r="B7859" s="5" t="s">
        <v>20085</v>
      </c>
      <c r="C7859" s="5" t="s">
        <v>20083</v>
      </c>
      <c r="D7859" s="5" t="s">
        <v>16</v>
      </c>
      <c r="E7859" s="5">
        <v>25</v>
      </c>
      <c r="F7859" s="5" t="s">
        <v>294</v>
      </c>
      <c r="G7859" s="5" t="s">
        <v>294</v>
      </c>
      <c r="M7859" s="5" t="s">
        <v>794</v>
      </c>
      <c r="N7859" s="5" t="s">
        <v>294</v>
      </c>
      <c r="O7859" s="5" t="s">
        <v>294</v>
      </c>
      <c r="P7859" s="5" t="s">
        <v>294</v>
      </c>
      <c r="Q7859" s="5" t="s">
        <v>297</v>
      </c>
      <c r="R7859" s="5" t="s">
        <v>294</v>
      </c>
      <c r="S7859" s="5" t="s">
        <v>2333</v>
      </c>
    </row>
    <row r="7860" spans="1:19" x14ac:dyDescent="0.35">
      <c r="A7860" s="5" t="s">
        <v>20086</v>
      </c>
      <c r="B7860" s="5" t="s">
        <v>20087</v>
      </c>
      <c r="C7860" s="5" t="s">
        <v>20083</v>
      </c>
      <c r="D7860" s="5" t="s">
        <v>16</v>
      </c>
      <c r="E7860" s="5">
        <v>25</v>
      </c>
      <c r="F7860" s="5" t="s">
        <v>294</v>
      </c>
      <c r="G7860" s="5" t="s">
        <v>294</v>
      </c>
      <c r="M7860" s="5" t="s">
        <v>794</v>
      </c>
      <c r="N7860" s="5" t="s">
        <v>294</v>
      </c>
      <c r="O7860" s="5" t="s">
        <v>294</v>
      </c>
      <c r="P7860" s="5" t="s">
        <v>294</v>
      </c>
      <c r="Q7860" s="5" t="s">
        <v>297</v>
      </c>
      <c r="R7860" s="5" t="s">
        <v>294</v>
      </c>
      <c r="S7860" s="5" t="s">
        <v>2333</v>
      </c>
    </row>
    <row r="7861" spans="1:19" x14ac:dyDescent="0.35">
      <c r="A7861" s="5" t="s">
        <v>20088</v>
      </c>
      <c r="B7861" s="5" t="s">
        <v>4668</v>
      </c>
      <c r="C7861" s="5" t="s">
        <v>20083</v>
      </c>
      <c r="D7861" s="5" t="s">
        <v>22</v>
      </c>
      <c r="E7861" s="5">
        <v>18</v>
      </c>
      <c r="F7861" s="5" t="s">
        <v>294</v>
      </c>
      <c r="G7861" s="5" t="s">
        <v>294</v>
      </c>
      <c r="M7861" s="5" t="s">
        <v>3826</v>
      </c>
      <c r="N7861" s="5" t="s">
        <v>294</v>
      </c>
      <c r="O7861" s="5" t="s">
        <v>294</v>
      </c>
      <c r="P7861" s="5" t="s">
        <v>294</v>
      </c>
      <c r="Q7861" s="5" t="s">
        <v>294</v>
      </c>
      <c r="R7861" s="5" t="s">
        <v>294</v>
      </c>
    </row>
    <row r="7862" spans="1:19" x14ac:dyDescent="0.35">
      <c r="A7862" s="5" t="s">
        <v>20089</v>
      </c>
      <c r="B7862" s="5" t="s">
        <v>20090</v>
      </c>
      <c r="C7862" s="5" t="s">
        <v>20083</v>
      </c>
      <c r="D7862" s="5" t="s">
        <v>22</v>
      </c>
      <c r="E7862" s="5">
        <v>13</v>
      </c>
      <c r="F7862" s="5" t="s">
        <v>294</v>
      </c>
      <c r="G7862" s="5" t="s">
        <v>294</v>
      </c>
      <c r="M7862" s="5" t="s">
        <v>794</v>
      </c>
      <c r="N7862" s="5" t="s">
        <v>294</v>
      </c>
      <c r="O7862" s="5" t="s">
        <v>294</v>
      </c>
      <c r="P7862" s="5" t="s">
        <v>294</v>
      </c>
      <c r="Q7862" s="5" t="s">
        <v>297</v>
      </c>
      <c r="R7862" s="5" t="s">
        <v>294</v>
      </c>
      <c r="S7862" s="5" t="s">
        <v>2333</v>
      </c>
    </row>
    <row r="7863" spans="1:19" x14ac:dyDescent="0.35">
      <c r="A7863" s="5" t="s">
        <v>20091</v>
      </c>
      <c r="B7863" s="5" t="s">
        <v>20092</v>
      </c>
      <c r="C7863" s="5" t="s">
        <v>20083</v>
      </c>
      <c r="D7863" s="5" t="s">
        <v>22</v>
      </c>
      <c r="E7863" s="5">
        <v>13</v>
      </c>
      <c r="F7863" s="5" t="s">
        <v>294</v>
      </c>
      <c r="G7863" s="5" t="s">
        <v>294</v>
      </c>
      <c r="H7863" s="5">
        <v>0</v>
      </c>
      <c r="M7863" s="5" t="s">
        <v>794</v>
      </c>
      <c r="N7863" s="5" t="s">
        <v>294</v>
      </c>
      <c r="O7863" s="5" t="s">
        <v>294</v>
      </c>
      <c r="P7863" s="5" t="s">
        <v>294</v>
      </c>
      <c r="Q7863" s="5" t="s">
        <v>297</v>
      </c>
      <c r="R7863" s="5" t="s">
        <v>294</v>
      </c>
      <c r="S7863" s="5" t="s">
        <v>2333</v>
      </c>
    </row>
    <row r="7864" spans="1:19" x14ac:dyDescent="0.35">
      <c r="A7864" s="5" t="s">
        <v>20093</v>
      </c>
      <c r="B7864" s="5" t="s">
        <v>20094</v>
      </c>
      <c r="C7864" s="5" t="s">
        <v>20083</v>
      </c>
      <c r="D7864" s="5" t="s">
        <v>22</v>
      </c>
      <c r="E7864" s="5">
        <v>13</v>
      </c>
      <c r="F7864" s="5" t="s">
        <v>294</v>
      </c>
      <c r="G7864" s="5" t="s">
        <v>294</v>
      </c>
      <c r="H7864" s="5">
        <v>0</v>
      </c>
      <c r="M7864" s="5" t="s">
        <v>794</v>
      </c>
      <c r="N7864" s="5" t="s">
        <v>294</v>
      </c>
      <c r="O7864" s="5" t="s">
        <v>294</v>
      </c>
      <c r="P7864" s="5" t="s">
        <v>294</v>
      </c>
      <c r="Q7864" s="5" t="s">
        <v>297</v>
      </c>
      <c r="R7864" s="5" t="s">
        <v>294</v>
      </c>
      <c r="S7864" s="5" t="s">
        <v>2333</v>
      </c>
    </row>
    <row r="7865" spans="1:19" x14ac:dyDescent="0.35">
      <c r="A7865" s="5" t="s">
        <v>20095</v>
      </c>
      <c r="B7865" s="5" t="s">
        <v>20096</v>
      </c>
      <c r="C7865" s="5" t="s">
        <v>20083</v>
      </c>
      <c r="D7865" s="5" t="s">
        <v>22</v>
      </c>
      <c r="E7865" s="5">
        <v>13</v>
      </c>
      <c r="F7865" s="5" t="s">
        <v>294</v>
      </c>
      <c r="G7865" s="5" t="s">
        <v>294</v>
      </c>
      <c r="M7865" s="5" t="s">
        <v>794</v>
      </c>
      <c r="N7865" s="5" t="s">
        <v>294</v>
      </c>
      <c r="O7865" s="5" t="s">
        <v>294</v>
      </c>
      <c r="P7865" s="5" t="s">
        <v>294</v>
      </c>
      <c r="Q7865" s="5" t="s">
        <v>297</v>
      </c>
      <c r="R7865" s="5" t="s">
        <v>294</v>
      </c>
      <c r="S7865" s="5" t="s">
        <v>2333</v>
      </c>
    </row>
    <row r="7866" spans="1:19" x14ac:dyDescent="0.35">
      <c r="A7866" s="5" t="s">
        <v>20097</v>
      </c>
      <c r="B7866" s="5" t="s">
        <v>20098</v>
      </c>
      <c r="C7866" s="5" t="s">
        <v>20083</v>
      </c>
      <c r="D7866" s="5" t="s">
        <v>22</v>
      </c>
      <c r="E7866" s="5">
        <v>13</v>
      </c>
      <c r="F7866" s="5" t="s">
        <v>294</v>
      </c>
      <c r="G7866" s="5" t="s">
        <v>294</v>
      </c>
      <c r="H7866" s="5">
        <v>0</v>
      </c>
      <c r="M7866" s="5" t="s">
        <v>794</v>
      </c>
      <c r="N7866" s="5" t="s">
        <v>294</v>
      </c>
      <c r="O7866" s="5" t="s">
        <v>294</v>
      </c>
      <c r="P7866" s="5" t="s">
        <v>294</v>
      </c>
      <c r="Q7866" s="5" t="s">
        <v>297</v>
      </c>
      <c r="R7866" s="5" t="s">
        <v>294</v>
      </c>
      <c r="S7866" s="5" t="s">
        <v>2333</v>
      </c>
    </row>
    <row r="7867" spans="1:19" x14ac:dyDescent="0.35">
      <c r="A7867" s="5" t="s">
        <v>20099</v>
      </c>
      <c r="B7867" s="5" t="s">
        <v>20100</v>
      </c>
      <c r="C7867" s="5" t="s">
        <v>20083</v>
      </c>
      <c r="D7867" s="5" t="s">
        <v>22</v>
      </c>
      <c r="E7867" s="5">
        <v>13</v>
      </c>
      <c r="F7867" s="5" t="s">
        <v>294</v>
      </c>
      <c r="G7867" s="5" t="s">
        <v>294</v>
      </c>
      <c r="H7867" s="5">
        <v>0</v>
      </c>
      <c r="M7867" s="5" t="s">
        <v>794</v>
      </c>
      <c r="N7867" s="5" t="s">
        <v>294</v>
      </c>
      <c r="O7867" s="5" t="s">
        <v>294</v>
      </c>
      <c r="P7867" s="5" t="s">
        <v>294</v>
      </c>
      <c r="Q7867" s="5" t="s">
        <v>297</v>
      </c>
      <c r="R7867" s="5" t="s">
        <v>294</v>
      </c>
      <c r="S7867" s="5" t="s">
        <v>2333</v>
      </c>
    </row>
    <row r="7868" spans="1:19" x14ac:dyDescent="0.35">
      <c r="A7868" s="5" t="s">
        <v>20101</v>
      </c>
      <c r="B7868" s="5" t="s">
        <v>20102</v>
      </c>
      <c r="C7868" s="5" t="s">
        <v>20083</v>
      </c>
      <c r="D7868" s="5" t="s">
        <v>22</v>
      </c>
      <c r="E7868" s="5">
        <v>18</v>
      </c>
      <c r="F7868" s="5" t="s">
        <v>297</v>
      </c>
      <c r="G7868" s="5" t="s">
        <v>294</v>
      </c>
      <c r="J7868" s="5" t="s">
        <v>9124</v>
      </c>
      <c r="M7868" s="5" t="s">
        <v>794</v>
      </c>
      <c r="N7868" s="5" t="s">
        <v>294</v>
      </c>
      <c r="O7868" s="5" t="s">
        <v>294</v>
      </c>
      <c r="P7868" s="5" t="s">
        <v>294</v>
      </c>
      <c r="Q7868" s="5" t="s">
        <v>297</v>
      </c>
      <c r="R7868" s="5" t="s">
        <v>297</v>
      </c>
    </row>
    <row r="7869" spans="1:19" x14ac:dyDescent="0.35">
      <c r="A7869" s="5" t="s">
        <v>20103</v>
      </c>
      <c r="B7869" s="5" t="s">
        <v>20104</v>
      </c>
      <c r="C7869" s="5" t="s">
        <v>20083</v>
      </c>
      <c r="D7869" s="5" t="s">
        <v>18</v>
      </c>
      <c r="E7869" s="5">
        <v>3</v>
      </c>
      <c r="F7869" s="5" t="s">
        <v>297</v>
      </c>
      <c r="G7869" s="5" t="s">
        <v>297</v>
      </c>
      <c r="L7869" s="5" t="s">
        <v>20105</v>
      </c>
      <c r="M7869" s="5" t="s">
        <v>794</v>
      </c>
      <c r="N7869" s="5" t="s">
        <v>294</v>
      </c>
      <c r="O7869" s="5" t="s">
        <v>294</v>
      </c>
      <c r="P7869" s="5" t="s">
        <v>294</v>
      </c>
      <c r="Q7869" s="5" t="s">
        <v>297</v>
      </c>
      <c r="R7869" s="5" t="s">
        <v>297</v>
      </c>
    </row>
    <row r="7870" spans="1:19" x14ac:dyDescent="0.35">
      <c r="A7870" s="5" t="s">
        <v>20106</v>
      </c>
      <c r="B7870" s="5" t="s">
        <v>20107</v>
      </c>
      <c r="C7870" s="5" t="s">
        <v>20083</v>
      </c>
      <c r="D7870" s="5" t="s">
        <v>18</v>
      </c>
      <c r="E7870" s="5">
        <v>10</v>
      </c>
      <c r="F7870" s="5" t="s">
        <v>294</v>
      </c>
      <c r="G7870" s="5" t="s">
        <v>297</v>
      </c>
      <c r="M7870" s="5" t="s">
        <v>794</v>
      </c>
      <c r="N7870" s="5" t="s">
        <v>294</v>
      </c>
      <c r="O7870" s="5" t="s">
        <v>294</v>
      </c>
      <c r="P7870" s="5" t="s">
        <v>294</v>
      </c>
      <c r="Q7870" s="5" t="s">
        <v>297</v>
      </c>
      <c r="R7870" s="5" t="s">
        <v>294</v>
      </c>
    </row>
    <row r="7871" spans="1:19" x14ac:dyDescent="0.35">
      <c r="A7871" s="5" t="s">
        <v>20108</v>
      </c>
      <c r="B7871" s="5" t="s">
        <v>20109</v>
      </c>
      <c r="C7871" s="5" t="s">
        <v>20066</v>
      </c>
      <c r="D7871" s="5" t="s">
        <v>18</v>
      </c>
      <c r="E7871" s="5">
        <v>20</v>
      </c>
      <c r="F7871" s="5" t="s">
        <v>297</v>
      </c>
      <c r="G7871" s="5" t="s">
        <v>297</v>
      </c>
      <c r="J7871" s="5" t="s">
        <v>20110</v>
      </c>
      <c r="M7871" s="5" t="s">
        <v>794</v>
      </c>
      <c r="N7871" s="5" t="s">
        <v>294</v>
      </c>
      <c r="O7871" s="5" t="s">
        <v>294</v>
      </c>
      <c r="P7871" s="5" t="s">
        <v>294</v>
      </c>
      <c r="Q7871" s="5" t="s">
        <v>294</v>
      </c>
      <c r="R7871" s="5" t="s">
        <v>297</v>
      </c>
    </row>
    <row r="7872" spans="1:19" x14ac:dyDescent="0.35">
      <c r="A7872" s="5" t="s">
        <v>20111</v>
      </c>
      <c r="B7872" s="5" t="s">
        <v>20112</v>
      </c>
      <c r="C7872" s="5" t="s">
        <v>20110</v>
      </c>
      <c r="D7872" s="5" t="s">
        <v>18</v>
      </c>
      <c r="E7872" s="5">
        <v>4</v>
      </c>
      <c r="F7872" s="5" t="s">
        <v>297</v>
      </c>
      <c r="G7872" s="5" t="s">
        <v>297</v>
      </c>
      <c r="L7872" s="5" t="s">
        <v>20113</v>
      </c>
      <c r="M7872" s="5" t="s">
        <v>794</v>
      </c>
      <c r="N7872" s="5" t="s">
        <v>294</v>
      </c>
      <c r="O7872" s="5" t="s">
        <v>294</v>
      </c>
      <c r="P7872" s="5" t="s">
        <v>294</v>
      </c>
      <c r="Q7872" s="5" t="s">
        <v>294</v>
      </c>
      <c r="R7872" s="5" t="s">
        <v>294</v>
      </c>
    </row>
    <row r="7873" spans="1:22" x14ac:dyDescent="0.35">
      <c r="A7873" s="5" t="s">
        <v>20114</v>
      </c>
      <c r="B7873" s="5" t="s">
        <v>235</v>
      </c>
      <c r="C7873" s="5" t="s">
        <v>20110</v>
      </c>
      <c r="D7873" s="5" t="s">
        <v>18</v>
      </c>
      <c r="E7873" s="5">
        <v>60</v>
      </c>
      <c r="F7873" s="5" t="s">
        <v>294</v>
      </c>
      <c r="G7873" s="5" t="s">
        <v>294</v>
      </c>
      <c r="M7873" s="5" t="s">
        <v>794</v>
      </c>
      <c r="N7873" s="5" t="s">
        <v>294</v>
      </c>
      <c r="O7873" s="5" t="s">
        <v>294</v>
      </c>
      <c r="P7873" s="5" t="s">
        <v>294</v>
      </c>
      <c r="Q7873" s="5" t="s">
        <v>294</v>
      </c>
      <c r="R7873" s="5" t="s">
        <v>294</v>
      </c>
    </row>
    <row r="7874" spans="1:22" x14ac:dyDescent="0.35">
      <c r="A7874" s="5" t="s">
        <v>20115</v>
      </c>
      <c r="B7874" s="5" t="s">
        <v>4668</v>
      </c>
      <c r="C7874" s="5" t="s">
        <v>20110</v>
      </c>
      <c r="D7874" s="5" t="s">
        <v>18</v>
      </c>
      <c r="E7874" s="5">
        <v>20</v>
      </c>
      <c r="F7874" s="5" t="s">
        <v>294</v>
      </c>
      <c r="G7874" s="5" t="s">
        <v>297</v>
      </c>
      <c r="M7874" s="5" t="s">
        <v>3826</v>
      </c>
      <c r="N7874" s="5" t="s">
        <v>294</v>
      </c>
      <c r="O7874" s="5" t="s">
        <v>294</v>
      </c>
      <c r="P7874" s="5" t="s">
        <v>294</v>
      </c>
      <c r="Q7874" s="5" t="s">
        <v>294</v>
      </c>
      <c r="R7874" s="5" t="s">
        <v>294</v>
      </c>
    </row>
    <row r="7875" spans="1:22" x14ac:dyDescent="0.35">
      <c r="A7875" s="5" t="s">
        <v>20116</v>
      </c>
      <c r="B7875" s="5" t="s">
        <v>111</v>
      </c>
      <c r="C7875" s="5" t="s">
        <v>20110</v>
      </c>
      <c r="D7875" s="5" t="s">
        <v>1655</v>
      </c>
      <c r="E7875" s="5">
        <v>77</v>
      </c>
      <c r="F7875" s="5" t="s">
        <v>294</v>
      </c>
      <c r="G7875" s="5" t="s">
        <v>294</v>
      </c>
      <c r="M7875" s="5" t="s">
        <v>794</v>
      </c>
      <c r="N7875" s="5" t="s">
        <v>294</v>
      </c>
      <c r="O7875" s="5" t="s">
        <v>294</v>
      </c>
      <c r="P7875" s="5" t="s">
        <v>294</v>
      </c>
      <c r="Q7875" s="5" t="s">
        <v>294</v>
      </c>
      <c r="R7875" s="5" t="s">
        <v>294</v>
      </c>
    </row>
    <row r="7876" spans="1:22" x14ac:dyDescent="0.35">
      <c r="A7876" s="5" t="s">
        <v>20117</v>
      </c>
      <c r="B7876" s="5" t="s">
        <v>20104</v>
      </c>
      <c r="C7876" s="5" t="s">
        <v>20110</v>
      </c>
      <c r="D7876" s="5" t="s">
        <v>18</v>
      </c>
      <c r="E7876" s="5">
        <v>3</v>
      </c>
      <c r="F7876" s="5" t="s">
        <v>297</v>
      </c>
      <c r="G7876" s="5" t="s">
        <v>297</v>
      </c>
      <c r="L7876" s="5" t="s">
        <v>20105</v>
      </c>
      <c r="M7876" s="5" t="s">
        <v>794</v>
      </c>
      <c r="N7876" s="5" t="s">
        <v>294</v>
      </c>
      <c r="O7876" s="5" t="s">
        <v>294</v>
      </c>
      <c r="P7876" s="5" t="s">
        <v>294</v>
      </c>
      <c r="Q7876" s="5" t="s">
        <v>294</v>
      </c>
      <c r="R7876" s="5" t="s">
        <v>294</v>
      </c>
    </row>
    <row r="7877" spans="1:22" x14ac:dyDescent="0.35">
      <c r="A7877" s="5" t="s">
        <v>20118</v>
      </c>
      <c r="B7877" s="5" t="s">
        <v>13772</v>
      </c>
      <c r="C7877" s="5" t="s">
        <v>20119</v>
      </c>
      <c r="D7877" s="5" t="s">
        <v>22</v>
      </c>
      <c r="E7877" s="5">
        <v>17</v>
      </c>
      <c r="F7877" s="5" t="s">
        <v>294</v>
      </c>
      <c r="G7877" s="5" t="s">
        <v>294</v>
      </c>
      <c r="M7877" s="5" t="s">
        <v>3826</v>
      </c>
      <c r="N7877" s="5" t="s">
        <v>294</v>
      </c>
      <c r="R7877" s="5" t="s">
        <v>294</v>
      </c>
      <c r="V7877" s="5" t="s">
        <v>20118</v>
      </c>
    </row>
    <row r="7878" spans="1:22" x14ac:dyDescent="0.35">
      <c r="A7878" s="5" t="s">
        <v>20120</v>
      </c>
      <c r="B7878" s="5" t="s">
        <v>20121</v>
      </c>
      <c r="C7878" s="5" t="s">
        <v>20119</v>
      </c>
      <c r="D7878" s="5" t="s">
        <v>18</v>
      </c>
      <c r="E7878" s="5">
        <v>132</v>
      </c>
      <c r="F7878" s="5" t="s">
        <v>294</v>
      </c>
      <c r="G7878" s="5" t="s">
        <v>294</v>
      </c>
      <c r="M7878" s="5" t="s">
        <v>794</v>
      </c>
      <c r="N7878" s="5" t="s">
        <v>294</v>
      </c>
      <c r="R7878" s="5" t="s">
        <v>294</v>
      </c>
      <c r="V7878" s="5" t="s">
        <v>20120</v>
      </c>
    </row>
    <row r="7879" spans="1:22" x14ac:dyDescent="0.35">
      <c r="A7879" s="5" t="s">
        <v>20122</v>
      </c>
      <c r="B7879" s="5" t="s">
        <v>20123</v>
      </c>
      <c r="C7879" s="5" t="s">
        <v>19093</v>
      </c>
      <c r="D7879" s="5" t="s">
        <v>18</v>
      </c>
      <c r="E7879" s="5">
        <v>1</v>
      </c>
      <c r="F7879" s="5" t="s">
        <v>297</v>
      </c>
      <c r="G7879" s="5" t="s">
        <v>297</v>
      </c>
      <c r="L7879" s="5" t="s">
        <v>20124</v>
      </c>
      <c r="M7879" s="5" t="s">
        <v>794</v>
      </c>
      <c r="N7879" s="5" t="s">
        <v>294</v>
      </c>
      <c r="P7879" s="5" t="s">
        <v>294</v>
      </c>
      <c r="Q7879" s="5" t="s">
        <v>294</v>
      </c>
      <c r="R7879" s="5" t="s">
        <v>294</v>
      </c>
      <c r="S7879" s="5" t="s">
        <v>680</v>
      </c>
      <c r="V7879" s="5" t="s">
        <v>20122</v>
      </c>
    </row>
    <row r="7880" spans="1:22" x14ac:dyDescent="0.35">
      <c r="A7880" s="5" t="s">
        <v>20125</v>
      </c>
      <c r="B7880" s="5" t="s">
        <v>20126</v>
      </c>
      <c r="C7880" s="5" t="s">
        <v>19093</v>
      </c>
      <c r="D7880" s="5" t="s">
        <v>18</v>
      </c>
      <c r="E7880" s="5">
        <v>25</v>
      </c>
      <c r="F7880" s="5" t="s">
        <v>294</v>
      </c>
      <c r="G7880" s="5" t="s">
        <v>294</v>
      </c>
      <c r="M7880" s="5" t="s">
        <v>794</v>
      </c>
      <c r="N7880" s="5" t="s">
        <v>294</v>
      </c>
      <c r="R7880" s="5" t="s">
        <v>294</v>
      </c>
      <c r="V7880" s="5" t="s">
        <v>20125</v>
      </c>
    </row>
    <row r="7881" spans="1:22" x14ac:dyDescent="0.35">
      <c r="A7881" s="5" t="s">
        <v>20127</v>
      </c>
      <c r="B7881" s="5" t="s">
        <v>4449</v>
      </c>
      <c r="C7881" s="5" t="s">
        <v>19093</v>
      </c>
      <c r="D7881" s="5" t="s">
        <v>18</v>
      </c>
      <c r="E7881" s="5">
        <v>45</v>
      </c>
      <c r="F7881" s="5" t="s">
        <v>294</v>
      </c>
      <c r="G7881" s="5" t="s">
        <v>294</v>
      </c>
      <c r="M7881" s="5" t="s">
        <v>794</v>
      </c>
      <c r="N7881" s="5" t="s">
        <v>294</v>
      </c>
      <c r="R7881" s="5" t="s">
        <v>294</v>
      </c>
      <c r="V7881" s="5" t="s">
        <v>20127</v>
      </c>
    </row>
    <row r="7882" spans="1:22" x14ac:dyDescent="0.35">
      <c r="A7882" s="5" t="s">
        <v>20128</v>
      </c>
      <c r="B7882" s="5" t="s">
        <v>20129</v>
      </c>
      <c r="C7882" s="5" t="s">
        <v>19093</v>
      </c>
      <c r="D7882" s="5" t="s">
        <v>18</v>
      </c>
      <c r="E7882" s="5">
        <v>10</v>
      </c>
      <c r="F7882" s="5" t="s">
        <v>294</v>
      </c>
      <c r="G7882" s="5" t="s">
        <v>297</v>
      </c>
      <c r="M7882" s="5" t="s">
        <v>3826</v>
      </c>
      <c r="N7882" s="5" t="s">
        <v>294</v>
      </c>
      <c r="R7882" s="5" t="s">
        <v>294</v>
      </c>
      <c r="V7882" s="5" t="s">
        <v>20128</v>
      </c>
    </row>
    <row r="7883" spans="1:22" x14ac:dyDescent="0.35">
      <c r="A7883" s="5" t="s">
        <v>20130</v>
      </c>
      <c r="B7883" s="5" t="s">
        <v>4459</v>
      </c>
      <c r="C7883" s="5" t="s">
        <v>19093</v>
      </c>
      <c r="D7883" s="5" t="s">
        <v>22</v>
      </c>
      <c r="E7883" s="5">
        <v>1</v>
      </c>
      <c r="F7883" s="5" t="s">
        <v>294</v>
      </c>
      <c r="G7883" s="5" t="s">
        <v>294</v>
      </c>
      <c r="H7883" s="5">
        <v>0</v>
      </c>
      <c r="I7883" s="5">
        <v>4</v>
      </c>
      <c r="M7883" s="5" t="s">
        <v>794</v>
      </c>
      <c r="N7883" s="5" t="s">
        <v>294</v>
      </c>
      <c r="R7883" s="5" t="s">
        <v>294</v>
      </c>
      <c r="S7883" s="5" t="s">
        <v>250</v>
      </c>
      <c r="V7883" s="5" t="s">
        <v>20130</v>
      </c>
    </row>
    <row r="7884" spans="1:22" x14ac:dyDescent="0.35">
      <c r="A7884" s="5" t="s">
        <v>20131</v>
      </c>
      <c r="B7884" s="5" t="s">
        <v>8772</v>
      </c>
      <c r="C7884" s="5" t="s">
        <v>20132</v>
      </c>
      <c r="D7884" s="5" t="s">
        <v>22</v>
      </c>
      <c r="E7884" s="5">
        <v>9</v>
      </c>
      <c r="F7884" s="5" t="s">
        <v>294</v>
      </c>
      <c r="G7884" s="5" t="s">
        <v>294</v>
      </c>
      <c r="J7884" s="5" t="s">
        <v>628</v>
      </c>
      <c r="M7884" s="5" t="s">
        <v>794</v>
      </c>
      <c r="N7884" s="5" t="s">
        <v>294</v>
      </c>
      <c r="P7884" s="5" t="s">
        <v>294</v>
      </c>
      <c r="Q7884" s="5" t="s">
        <v>294</v>
      </c>
      <c r="R7884" s="5" t="s">
        <v>297</v>
      </c>
      <c r="V7884" s="5" t="s">
        <v>20131</v>
      </c>
    </row>
    <row r="7885" spans="1:22" x14ac:dyDescent="0.35">
      <c r="A7885" s="5" t="s">
        <v>20133</v>
      </c>
      <c r="B7885" s="5" t="s">
        <v>20134</v>
      </c>
      <c r="C7885" s="5" t="s">
        <v>20135</v>
      </c>
      <c r="D7885" s="5" t="s">
        <v>18</v>
      </c>
      <c r="E7885" s="5">
        <v>999</v>
      </c>
      <c r="F7885" s="5" t="s">
        <v>294</v>
      </c>
      <c r="G7885" s="5" t="s">
        <v>294</v>
      </c>
      <c r="M7885" s="5" t="s">
        <v>794</v>
      </c>
      <c r="N7885" s="5" t="s">
        <v>294</v>
      </c>
      <c r="O7885" s="5" t="s">
        <v>294</v>
      </c>
      <c r="P7885" s="5" t="s">
        <v>294</v>
      </c>
      <c r="Q7885" s="5" t="s">
        <v>294</v>
      </c>
      <c r="R7885" s="5" t="s">
        <v>294</v>
      </c>
    </row>
    <row r="7886" spans="1:22" x14ac:dyDescent="0.35">
      <c r="A7886" s="5" t="s">
        <v>20136</v>
      </c>
      <c r="B7886" s="5" t="s">
        <v>235</v>
      </c>
      <c r="C7886" s="5" t="s">
        <v>20135</v>
      </c>
      <c r="D7886" s="5" t="s">
        <v>18</v>
      </c>
      <c r="E7886" s="5">
        <v>60</v>
      </c>
      <c r="F7886" s="5" t="s">
        <v>294</v>
      </c>
      <c r="G7886" s="5" t="s">
        <v>294</v>
      </c>
      <c r="M7886" s="5" t="s">
        <v>794</v>
      </c>
      <c r="N7886" s="5" t="s">
        <v>294</v>
      </c>
      <c r="O7886" s="5" t="s">
        <v>294</v>
      </c>
      <c r="P7886" s="5" t="s">
        <v>294</v>
      </c>
      <c r="Q7886" s="5" t="s">
        <v>294</v>
      </c>
      <c r="R7886" s="5" t="s">
        <v>294</v>
      </c>
    </row>
    <row r="7887" spans="1:22" x14ac:dyDescent="0.35">
      <c r="A7887" s="5" t="s">
        <v>20137</v>
      </c>
      <c r="B7887" s="5" t="s">
        <v>20138</v>
      </c>
      <c r="C7887" s="5" t="s">
        <v>20139</v>
      </c>
      <c r="D7887" s="5" t="s">
        <v>22</v>
      </c>
      <c r="E7887" s="5">
        <v>18</v>
      </c>
      <c r="F7887" s="5" t="s">
        <v>297</v>
      </c>
      <c r="G7887" s="5" t="s">
        <v>294</v>
      </c>
      <c r="J7887" s="5" t="s">
        <v>20135</v>
      </c>
      <c r="M7887" s="5" t="s">
        <v>794</v>
      </c>
      <c r="N7887" s="5" t="s">
        <v>294</v>
      </c>
      <c r="O7887" s="5" t="s">
        <v>294</v>
      </c>
      <c r="P7887" s="5" t="s">
        <v>294</v>
      </c>
      <c r="Q7887" s="5" t="s">
        <v>294</v>
      </c>
      <c r="R7887" s="5" t="s">
        <v>297</v>
      </c>
    </row>
    <row r="7888" spans="1:22" x14ac:dyDescent="0.35">
      <c r="A7888" s="5" t="s">
        <v>20140</v>
      </c>
      <c r="B7888" s="5" t="s">
        <v>20141</v>
      </c>
      <c r="C7888" s="5" t="s">
        <v>20142</v>
      </c>
      <c r="D7888" s="5" t="s">
        <v>22</v>
      </c>
      <c r="E7888" s="5">
        <v>13</v>
      </c>
      <c r="F7888" s="5" t="s">
        <v>294</v>
      </c>
      <c r="G7888" s="5" t="s">
        <v>294</v>
      </c>
      <c r="M7888" s="5" t="s">
        <v>794</v>
      </c>
      <c r="N7888" s="5" t="s">
        <v>294</v>
      </c>
      <c r="O7888" s="5" t="s">
        <v>294</v>
      </c>
      <c r="P7888" s="5" t="s">
        <v>294</v>
      </c>
      <c r="Q7888" s="5" t="s">
        <v>294</v>
      </c>
      <c r="R7888" s="5" t="s">
        <v>294</v>
      </c>
    </row>
    <row r="7889" spans="1:19" x14ac:dyDescent="0.35">
      <c r="A7889" s="5" t="s">
        <v>20143</v>
      </c>
      <c r="B7889" s="5" t="s">
        <v>19041</v>
      </c>
      <c r="C7889" s="5" t="s">
        <v>20142</v>
      </c>
      <c r="D7889" s="5" t="s">
        <v>18</v>
      </c>
      <c r="E7889" s="5">
        <v>5</v>
      </c>
      <c r="F7889" s="5" t="s">
        <v>294</v>
      </c>
      <c r="G7889" s="5" t="s">
        <v>294</v>
      </c>
      <c r="J7889" s="5" t="s">
        <v>5190</v>
      </c>
      <c r="M7889" s="5" t="s">
        <v>794</v>
      </c>
      <c r="N7889" s="5" t="s">
        <v>294</v>
      </c>
      <c r="O7889" s="5" t="s">
        <v>294</v>
      </c>
      <c r="P7889" s="5" t="s">
        <v>294</v>
      </c>
      <c r="Q7889" s="5" t="s">
        <v>294</v>
      </c>
      <c r="R7889" s="5" t="s">
        <v>294</v>
      </c>
    </row>
    <row r="7890" spans="1:19" x14ac:dyDescent="0.35">
      <c r="A7890" s="5" t="s">
        <v>20144</v>
      </c>
      <c r="B7890" s="5" t="s">
        <v>20134</v>
      </c>
      <c r="C7890" s="5" t="s">
        <v>20139</v>
      </c>
      <c r="D7890" s="5" t="s">
        <v>18</v>
      </c>
      <c r="E7890" s="5">
        <v>999</v>
      </c>
      <c r="F7890" s="5" t="s">
        <v>294</v>
      </c>
      <c r="G7890" s="5" t="s">
        <v>294</v>
      </c>
      <c r="M7890" s="5" t="s">
        <v>794</v>
      </c>
      <c r="N7890" s="5" t="s">
        <v>294</v>
      </c>
      <c r="O7890" s="5" t="s">
        <v>294</v>
      </c>
      <c r="P7890" s="5" t="s">
        <v>294</v>
      </c>
      <c r="Q7890" s="5" t="s">
        <v>294</v>
      </c>
      <c r="R7890" s="5" t="s">
        <v>294</v>
      </c>
    </row>
    <row r="7891" spans="1:19" x14ac:dyDescent="0.35">
      <c r="A7891" s="5" t="s">
        <v>20145</v>
      </c>
      <c r="B7891" s="5" t="s">
        <v>20146</v>
      </c>
      <c r="C7891" s="5" t="s">
        <v>20142</v>
      </c>
      <c r="D7891" s="5" t="s">
        <v>22</v>
      </c>
      <c r="E7891" s="5">
        <v>18</v>
      </c>
      <c r="F7891" s="5" t="s">
        <v>294</v>
      </c>
      <c r="G7891" s="5" t="s">
        <v>294</v>
      </c>
      <c r="J7891" s="5" t="s">
        <v>20139</v>
      </c>
      <c r="M7891" s="5" t="s">
        <v>794</v>
      </c>
      <c r="N7891" s="5" t="s">
        <v>294</v>
      </c>
      <c r="O7891" s="5" t="s">
        <v>294</v>
      </c>
      <c r="P7891" s="5" t="s">
        <v>294</v>
      </c>
      <c r="Q7891" s="5" t="s">
        <v>294</v>
      </c>
      <c r="R7891" s="5" t="s">
        <v>297</v>
      </c>
    </row>
    <row r="7892" spans="1:19" x14ac:dyDescent="0.35">
      <c r="A7892" s="5" t="s">
        <v>20147</v>
      </c>
      <c r="B7892" s="5" t="s">
        <v>4668</v>
      </c>
      <c r="C7892" s="5" t="s">
        <v>20142</v>
      </c>
      <c r="D7892" s="5" t="s">
        <v>22</v>
      </c>
      <c r="E7892" s="5">
        <v>18</v>
      </c>
      <c r="F7892" s="5" t="s">
        <v>294</v>
      </c>
      <c r="G7892" s="5" t="s">
        <v>294</v>
      </c>
      <c r="M7892" s="5" t="s">
        <v>3826</v>
      </c>
      <c r="N7892" s="5" t="s">
        <v>294</v>
      </c>
      <c r="O7892" s="5" t="s">
        <v>294</v>
      </c>
      <c r="P7892" s="5" t="s">
        <v>294</v>
      </c>
      <c r="Q7892" s="5" t="s">
        <v>294</v>
      </c>
      <c r="R7892" s="5" t="s">
        <v>294</v>
      </c>
    </row>
    <row r="7893" spans="1:19" x14ac:dyDescent="0.35">
      <c r="A7893" s="5" t="s">
        <v>20148</v>
      </c>
      <c r="B7893" s="5" t="s">
        <v>20149</v>
      </c>
      <c r="C7893" s="5" t="s">
        <v>20142</v>
      </c>
      <c r="D7893" s="5" t="s">
        <v>22</v>
      </c>
      <c r="E7893" s="5">
        <v>13</v>
      </c>
      <c r="F7893" s="5" t="s">
        <v>294</v>
      </c>
      <c r="G7893" s="5" t="s">
        <v>294</v>
      </c>
      <c r="M7893" s="5" t="s">
        <v>794</v>
      </c>
      <c r="N7893" s="5" t="s">
        <v>294</v>
      </c>
      <c r="O7893" s="5" t="s">
        <v>294</v>
      </c>
      <c r="P7893" s="5" t="s">
        <v>294</v>
      </c>
      <c r="Q7893" s="5" t="s">
        <v>294</v>
      </c>
      <c r="R7893" s="5" t="s">
        <v>294</v>
      </c>
    </row>
    <row r="7894" spans="1:19" x14ac:dyDescent="0.35">
      <c r="A7894" s="5" t="s">
        <v>20150</v>
      </c>
      <c r="B7894" s="5" t="s">
        <v>10400</v>
      </c>
      <c r="C7894" s="5" t="s">
        <v>20139</v>
      </c>
      <c r="D7894" s="5" t="s">
        <v>20</v>
      </c>
      <c r="E7894" s="5">
        <v>10</v>
      </c>
      <c r="F7894" s="5" t="s">
        <v>294</v>
      </c>
      <c r="G7894" s="5" t="s">
        <v>294</v>
      </c>
      <c r="M7894" s="5" t="s">
        <v>794</v>
      </c>
      <c r="N7894" s="5" t="s">
        <v>294</v>
      </c>
      <c r="O7894" s="5" t="s">
        <v>294</v>
      </c>
      <c r="P7894" s="5" t="s">
        <v>294</v>
      </c>
      <c r="Q7894" s="5" t="s">
        <v>294</v>
      </c>
      <c r="R7894" s="5" t="s">
        <v>294</v>
      </c>
    </row>
    <row r="7895" spans="1:19" x14ac:dyDescent="0.35">
      <c r="A7895" s="5" t="s">
        <v>20151</v>
      </c>
      <c r="B7895" s="5" t="s">
        <v>10402</v>
      </c>
      <c r="C7895" s="5" t="s">
        <v>20139</v>
      </c>
      <c r="D7895" s="5" t="s">
        <v>28</v>
      </c>
      <c r="E7895" s="5">
        <v>6</v>
      </c>
      <c r="F7895" s="5" t="s">
        <v>294</v>
      </c>
      <c r="G7895" s="5" t="s">
        <v>294</v>
      </c>
      <c r="M7895" s="5" t="s">
        <v>794</v>
      </c>
      <c r="N7895" s="5" t="s">
        <v>294</v>
      </c>
      <c r="O7895" s="5" t="s">
        <v>294</v>
      </c>
      <c r="P7895" s="5" t="s">
        <v>294</v>
      </c>
      <c r="Q7895" s="5" t="s">
        <v>294</v>
      </c>
      <c r="R7895" s="5" t="s">
        <v>294</v>
      </c>
    </row>
    <row r="7896" spans="1:19" x14ac:dyDescent="0.35">
      <c r="A7896" s="5" t="s">
        <v>20152</v>
      </c>
      <c r="B7896" s="5" t="s">
        <v>4668</v>
      </c>
      <c r="C7896" s="5" t="s">
        <v>20139</v>
      </c>
      <c r="D7896" s="5" t="s">
        <v>22</v>
      </c>
      <c r="E7896" s="5">
        <v>18</v>
      </c>
      <c r="F7896" s="5" t="s">
        <v>294</v>
      </c>
      <c r="G7896" s="5" t="s">
        <v>294</v>
      </c>
      <c r="M7896" s="5" t="s">
        <v>3826</v>
      </c>
      <c r="N7896" s="5" t="s">
        <v>294</v>
      </c>
      <c r="P7896" s="5" t="s">
        <v>294</v>
      </c>
      <c r="Q7896" s="5" t="s">
        <v>294</v>
      </c>
      <c r="R7896" s="5" t="s">
        <v>294</v>
      </c>
    </row>
    <row r="7897" spans="1:19" x14ac:dyDescent="0.35">
      <c r="A7897" s="5" t="s">
        <v>20153</v>
      </c>
      <c r="B7897" s="5" t="s">
        <v>20154</v>
      </c>
      <c r="C7897" s="5" t="s">
        <v>20139</v>
      </c>
      <c r="D7897" s="5" t="s">
        <v>20</v>
      </c>
      <c r="E7897" s="5">
        <v>10</v>
      </c>
      <c r="F7897" s="5" t="s">
        <v>294</v>
      </c>
      <c r="G7897" s="5" t="s">
        <v>294</v>
      </c>
      <c r="M7897" s="5" t="s">
        <v>794</v>
      </c>
      <c r="N7897" s="5" t="s">
        <v>294</v>
      </c>
      <c r="O7897" s="5" t="s">
        <v>294</v>
      </c>
      <c r="P7897" s="5" t="s">
        <v>294</v>
      </c>
      <c r="Q7897" s="5" t="s">
        <v>294</v>
      </c>
      <c r="R7897" s="5" t="s">
        <v>294</v>
      </c>
    </row>
    <row r="7898" spans="1:19" x14ac:dyDescent="0.35">
      <c r="A7898" s="5" t="s">
        <v>20155</v>
      </c>
      <c r="B7898" s="5" t="s">
        <v>20156</v>
      </c>
      <c r="C7898" s="5" t="s">
        <v>20139</v>
      </c>
      <c r="D7898" s="5" t="s">
        <v>28</v>
      </c>
      <c r="E7898" s="5">
        <v>6</v>
      </c>
      <c r="F7898" s="5" t="s">
        <v>294</v>
      </c>
      <c r="G7898" s="5" t="s">
        <v>294</v>
      </c>
      <c r="M7898" s="5" t="s">
        <v>794</v>
      </c>
      <c r="N7898" s="5" t="s">
        <v>294</v>
      </c>
      <c r="O7898" s="5" t="s">
        <v>294</v>
      </c>
      <c r="P7898" s="5" t="s">
        <v>294</v>
      </c>
      <c r="Q7898" s="5" t="s">
        <v>294</v>
      </c>
      <c r="R7898" s="5" t="s">
        <v>294</v>
      </c>
    </row>
    <row r="7899" spans="1:19" x14ac:dyDescent="0.35">
      <c r="A7899" s="5" t="s">
        <v>20157</v>
      </c>
      <c r="B7899" s="5" t="s">
        <v>284</v>
      </c>
      <c r="C7899" s="5" t="s">
        <v>20139</v>
      </c>
      <c r="D7899" s="5" t="s">
        <v>18</v>
      </c>
      <c r="E7899" s="5">
        <v>11</v>
      </c>
      <c r="F7899" s="5" t="s">
        <v>294</v>
      </c>
      <c r="G7899" s="5" t="s">
        <v>297</v>
      </c>
      <c r="L7899" s="5" t="s">
        <v>20158</v>
      </c>
      <c r="M7899" s="5" t="s">
        <v>794</v>
      </c>
      <c r="N7899" s="5" t="s">
        <v>294</v>
      </c>
      <c r="O7899" s="5" t="s">
        <v>294</v>
      </c>
      <c r="P7899" s="5" t="s">
        <v>294</v>
      </c>
      <c r="Q7899" s="5" t="s">
        <v>294</v>
      </c>
      <c r="R7899" s="5" t="s">
        <v>294</v>
      </c>
    </row>
    <row r="7900" spans="1:19" x14ac:dyDescent="0.35">
      <c r="A7900" s="5" t="s">
        <v>20159</v>
      </c>
      <c r="B7900" s="5" t="s">
        <v>20160</v>
      </c>
      <c r="C7900" s="5" t="s">
        <v>20139</v>
      </c>
      <c r="D7900" s="5" t="s">
        <v>22</v>
      </c>
      <c r="E7900" s="5">
        <v>13</v>
      </c>
      <c r="F7900" s="5" t="s">
        <v>294</v>
      </c>
      <c r="G7900" s="5" t="s">
        <v>294</v>
      </c>
      <c r="H7900" s="5">
        <v>0</v>
      </c>
      <c r="M7900" s="5" t="s">
        <v>794</v>
      </c>
      <c r="N7900" s="5" t="s">
        <v>294</v>
      </c>
      <c r="O7900" s="5" t="s">
        <v>294</v>
      </c>
      <c r="P7900" s="5" t="s">
        <v>294</v>
      </c>
      <c r="Q7900" s="5" t="s">
        <v>294</v>
      </c>
      <c r="R7900" s="5" t="s">
        <v>294</v>
      </c>
      <c r="S7900" s="5" t="s">
        <v>2333</v>
      </c>
    </row>
    <row r="7901" spans="1:19" x14ac:dyDescent="0.35">
      <c r="A7901" s="5" t="s">
        <v>20161</v>
      </c>
      <c r="B7901" s="5" t="s">
        <v>20162</v>
      </c>
      <c r="C7901" s="5" t="s">
        <v>20139</v>
      </c>
      <c r="D7901" s="5" t="s">
        <v>22</v>
      </c>
      <c r="E7901" s="5">
        <v>13</v>
      </c>
      <c r="F7901" s="5" t="s">
        <v>294</v>
      </c>
      <c r="G7901" s="5" t="s">
        <v>294</v>
      </c>
      <c r="H7901" s="5">
        <v>0</v>
      </c>
      <c r="M7901" s="5" t="s">
        <v>794</v>
      </c>
      <c r="N7901" s="5" t="s">
        <v>294</v>
      </c>
      <c r="O7901" s="5" t="s">
        <v>294</v>
      </c>
      <c r="P7901" s="5" t="s">
        <v>294</v>
      </c>
      <c r="Q7901" s="5" t="s">
        <v>294</v>
      </c>
      <c r="R7901" s="5" t="s">
        <v>294</v>
      </c>
      <c r="S7901" s="5" t="s">
        <v>2333</v>
      </c>
    </row>
    <row r="7902" spans="1:19" x14ac:dyDescent="0.35">
      <c r="A7902" s="5" t="s">
        <v>20163</v>
      </c>
      <c r="B7902" s="5" t="s">
        <v>4668</v>
      </c>
      <c r="C7902" s="5" t="s">
        <v>20135</v>
      </c>
      <c r="D7902" s="5" t="s">
        <v>22</v>
      </c>
      <c r="E7902" s="5">
        <v>18</v>
      </c>
      <c r="F7902" s="5" t="s">
        <v>294</v>
      </c>
      <c r="G7902" s="5" t="s">
        <v>294</v>
      </c>
      <c r="M7902" s="5" t="s">
        <v>3826</v>
      </c>
      <c r="N7902" s="5" t="s">
        <v>294</v>
      </c>
      <c r="O7902" s="5" t="s">
        <v>294</v>
      </c>
      <c r="P7902" s="5" t="s">
        <v>294</v>
      </c>
      <c r="Q7902" s="5" t="s">
        <v>294</v>
      </c>
      <c r="R7902" s="5" t="s">
        <v>294</v>
      </c>
    </row>
    <row r="7903" spans="1:19" x14ac:dyDescent="0.35">
      <c r="A7903" s="5" t="s">
        <v>20164</v>
      </c>
      <c r="B7903" s="5" t="s">
        <v>111</v>
      </c>
      <c r="C7903" s="5" t="s">
        <v>20135</v>
      </c>
      <c r="D7903" s="5" t="s">
        <v>1655</v>
      </c>
      <c r="E7903" s="5">
        <v>77</v>
      </c>
      <c r="F7903" s="5" t="s">
        <v>294</v>
      </c>
      <c r="G7903" s="5" t="s">
        <v>294</v>
      </c>
      <c r="M7903" s="5" t="s">
        <v>794</v>
      </c>
      <c r="N7903" s="5" t="s">
        <v>294</v>
      </c>
      <c r="O7903" s="5" t="s">
        <v>294</v>
      </c>
      <c r="P7903" s="5" t="s">
        <v>294</v>
      </c>
      <c r="Q7903" s="5" t="s">
        <v>294</v>
      </c>
      <c r="R7903" s="5" t="s">
        <v>294</v>
      </c>
    </row>
    <row r="7904" spans="1:19" x14ac:dyDescent="0.35">
      <c r="A7904" s="5" t="s">
        <v>20165</v>
      </c>
      <c r="B7904" s="5" t="s">
        <v>284</v>
      </c>
      <c r="C7904" s="5" t="s">
        <v>20135</v>
      </c>
      <c r="D7904" s="5" t="s">
        <v>18</v>
      </c>
      <c r="E7904" s="5">
        <v>11</v>
      </c>
      <c r="F7904" s="5" t="s">
        <v>294</v>
      </c>
      <c r="G7904" s="5" t="s">
        <v>297</v>
      </c>
      <c r="L7904" s="5" t="s">
        <v>20158</v>
      </c>
      <c r="M7904" s="5" t="s">
        <v>794</v>
      </c>
      <c r="N7904" s="5" t="s">
        <v>294</v>
      </c>
      <c r="O7904" s="5" t="s">
        <v>294</v>
      </c>
      <c r="P7904" s="5" t="s">
        <v>294</v>
      </c>
      <c r="Q7904" s="5" t="s">
        <v>294</v>
      </c>
      <c r="R7904" s="5" t="s">
        <v>294</v>
      </c>
    </row>
    <row r="7905" spans="1:22" x14ac:dyDescent="0.35">
      <c r="A7905" s="5" t="s">
        <v>20166</v>
      </c>
      <c r="B7905" s="5" t="s">
        <v>4583</v>
      </c>
      <c r="C7905" s="5" t="s">
        <v>20167</v>
      </c>
      <c r="D7905" s="5" t="s">
        <v>22</v>
      </c>
      <c r="E7905" s="5">
        <v>18</v>
      </c>
      <c r="F7905" s="5" t="s">
        <v>294</v>
      </c>
      <c r="G7905" s="5" t="s">
        <v>294</v>
      </c>
      <c r="M7905" s="5" t="s">
        <v>3826</v>
      </c>
      <c r="N7905" s="5" t="s">
        <v>294</v>
      </c>
      <c r="P7905" s="5" t="s">
        <v>294</v>
      </c>
      <c r="Q7905" s="5" t="s">
        <v>294</v>
      </c>
      <c r="R7905" s="5" t="s">
        <v>294</v>
      </c>
      <c r="V7905" s="5" t="s">
        <v>20166</v>
      </c>
    </row>
    <row r="7906" spans="1:22" x14ac:dyDescent="0.35">
      <c r="A7906" s="5" t="s">
        <v>20168</v>
      </c>
      <c r="B7906" s="5" t="s">
        <v>14063</v>
      </c>
      <c r="C7906" s="5" t="s">
        <v>20167</v>
      </c>
      <c r="D7906" s="5" t="s">
        <v>18</v>
      </c>
      <c r="E7906" s="5">
        <v>50</v>
      </c>
      <c r="F7906" s="5" t="s">
        <v>294</v>
      </c>
      <c r="G7906" s="5" t="s">
        <v>294</v>
      </c>
      <c r="M7906" s="5" t="s">
        <v>794</v>
      </c>
      <c r="N7906" s="5" t="s">
        <v>294</v>
      </c>
      <c r="P7906" s="5" t="s">
        <v>294</v>
      </c>
      <c r="Q7906" s="5" t="s">
        <v>294</v>
      </c>
      <c r="R7906" s="5" t="s">
        <v>294</v>
      </c>
      <c r="V7906" s="5" t="s">
        <v>20168</v>
      </c>
    </row>
    <row r="7907" spans="1:22" x14ac:dyDescent="0.35">
      <c r="A7907" s="5" t="s">
        <v>20169</v>
      </c>
      <c r="B7907" s="5" t="s">
        <v>20170</v>
      </c>
      <c r="C7907" s="5" t="s">
        <v>20167</v>
      </c>
      <c r="D7907" s="5" t="s">
        <v>22</v>
      </c>
      <c r="E7907" s="5">
        <v>18</v>
      </c>
      <c r="F7907" s="5" t="s">
        <v>294</v>
      </c>
      <c r="G7907" s="5" t="s">
        <v>294</v>
      </c>
      <c r="J7907" s="5" t="s">
        <v>13387</v>
      </c>
      <c r="M7907" s="5" t="s">
        <v>794</v>
      </c>
      <c r="N7907" s="5" t="s">
        <v>294</v>
      </c>
      <c r="P7907" s="5" t="s">
        <v>294</v>
      </c>
      <c r="Q7907" s="5" t="s">
        <v>294</v>
      </c>
      <c r="R7907" s="5" t="s">
        <v>297</v>
      </c>
      <c r="V7907" s="5" t="s">
        <v>20169</v>
      </c>
    </row>
    <row r="7908" spans="1:22" x14ac:dyDescent="0.35">
      <c r="A7908" s="5" t="s">
        <v>20171</v>
      </c>
      <c r="B7908" s="5" t="s">
        <v>10212</v>
      </c>
      <c r="C7908" s="5" t="s">
        <v>20132</v>
      </c>
      <c r="D7908" s="5" t="s">
        <v>22</v>
      </c>
      <c r="E7908" s="5">
        <v>8</v>
      </c>
      <c r="F7908" s="5" t="s">
        <v>294</v>
      </c>
      <c r="G7908" s="5" t="s">
        <v>294</v>
      </c>
      <c r="J7908" s="5" t="s">
        <v>5174</v>
      </c>
      <c r="M7908" s="5" t="s">
        <v>794</v>
      </c>
      <c r="N7908" s="5" t="s">
        <v>294</v>
      </c>
      <c r="P7908" s="5" t="s">
        <v>294</v>
      </c>
      <c r="Q7908" s="5" t="s">
        <v>294</v>
      </c>
      <c r="R7908" s="5" t="s">
        <v>297</v>
      </c>
      <c r="V7908" s="5" t="s">
        <v>20171</v>
      </c>
    </row>
    <row r="7909" spans="1:22" x14ac:dyDescent="0.35">
      <c r="A7909" s="5" t="s">
        <v>20172</v>
      </c>
      <c r="B7909" s="5" t="s">
        <v>20173</v>
      </c>
      <c r="C7909" s="5" t="s">
        <v>20132</v>
      </c>
      <c r="D7909" s="5" t="s">
        <v>20</v>
      </c>
      <c r="E7909" s="5">
        <v>10</v>
      </c>
      <c r="F7909" s="5" t="s">
        <v>294</v>
      </c>
      <c r="G7909" s="5" t="s">
        <v>294</v>
      </c>
      <c r="M7909" s="5" t="s">
        <v>794</v>
      </c>
      <c r="N7909" s="5" t="s">
        <v>297</v>
      </c>
      <c r="O7909" s="5" t="s">
        <v>297</v>
      </c>
      <c r="P7909" s="5" t="s">
        <v>294</v>
      </c>
      <c r="Q7909" s="5" t="s">
        <v>297</v>
      </c>
      <c r="R7909" s="5" t="s">
        <v>294</v>
      </c>
      <c r="V7909" s="5" t="s">
        <v>20172</v>
      </c>
    </row>
    <row r="7910" spans="1:22" x14ac:dyDescent="0.35">
      <c r="A7910" s="5" t="s">
        <v>20174</v>
      </c>
      <c r="B7910" s="5" t="s">
        <v>186</v>
      </c>
      <c r="C7910" s="5" t="s">
        <v>20132</v>
      </c>
      <c r="D7910" s="5" t="s">
        <v>20</v>
      </c>
      <c r="E7910" s="5">
        <v>10</v>
      </c>
      <c r="F7910" s="5" t="s">
        <v>294</v>
      </c>
      <c r="G7910" s="5" t="s">
        <v>294</v>
      </c>
      <c r="M7910" s="5" t="s">
        <v>794</v>
      </c>
      <c r="N7910" s="5" t="s">
        <v>294</v>
      </c>
      <c r="P7910" s="5" t="s">
        <v>294</v>
      </c>
      <c r="Q7910" s="5" t="s">
        <v>294</v>
      </c>
      <c r="R7910" s="5" t="s">
        <v>294</v>
      </c>
      <c r="V7910" s="5" t="s">
        <v>20174</v>
      </c>
    </row>
    <row r="7911" spans="1:22" x14ac:dyDescent="0.35">
      <c r="A7911" s="5" t="s">
        <v>20175</v>
      </c>
      <c r="B7911" s="5" t="s">
        <v>6050</v>
      </c>
      <c r="C7911" s="5" t="s">
        <v>20132</v>
      </c>
      <c r="D7911" s="5" t="s">
        <v>22</v>
      </c>
      <c r="E7911" s="5">
        <v>9</v>
      </c>
      <c r="F7911" s="5" t="s">
        <v>294</v>
      </c>
      <c r="G7911" s="5" t="s">
        <v>294</v>
      </c>
      <c r="J7911" s="5" t="s">
        <v>641</v>
      </c>
      <c r="M7911" s="5" t="s">
        <v>794</v>
      </c>
      <c r="N7911" s="5" t="s">
        <v>294</v>
      </c>
      <c r="P7911" s="5" t="s">
        <v>294</v>
      </c>
      <c r="Q7911" s="5" t="s">
        <v>294</v>
      </c>
      <c r="R7911" s="5" t="s">
        <v>297</v>
      </c>
      <c r="V7911" s="5" t="s">
        <v>20175</v>
      </c>
    </row>
    <row r="7912" spans="1:22" x14ac:dyDescent="0.35">
      <c r="A7912" s="5" t="s">
        <v>20176</v>
      </c>
      <c r="B7912" s="5" t="s">
        <v>4045</v>
      </c>
      <c r="C7912" s="5" t="s">
        <v>20132</v>
      </c>
      <c r="D7912" s="5" t="s">
        <v>22</v>
      </c>
      <c r="E7912" s="5">
        <v>12</v>
      </c>
      <c r="F7912" s="5" t="s">
        <v>294</v>
      </c>
      <c r="G7912" s="5" t="s">
        <v>294</v>
      </c>
      <c r="M7912" s="5" t="s">
        <v>3826</v>
      </c>
      <c r="N7912" s="5" t="s">
        <v>294</v>
      </c>
      <c r="P7912" s="5" t="s">
        <v>294</v>
      </c>
      <c r="Q7912" s="5" t="s">
        <v>294</v>
      </c>
      <c r="R7912" s="5" t="s">
        <v>294</v>
      </c>
      <c r="V7912" s="5" t="s">
        <v>20176</v>
      </c>
    </row>
    <row r="7913" spans="1:22" x14ac:dyDescent="0.35">
      <c r="A7913" s="5" t="s">
        <v>20177</v>
      </c>
      <c r="B7913" s="5" t="s">
        <v>18960</v>
      </c>
      <c r="C7913" s="5" t="s">
        <v>20132</v>
      </c>
      <c r="D7913" s="5" t="s">
        <v>22</v>
      </c>
      <c r="E7913" s="5">
        <v>10</v>
      </c>
      <c r="F7913" s="5" t="s">
        <v>294</v>
      </c>
      <c r="G7913" s="5" t="s">
        <v>294</v>
      </c>
      <c r="J7913" s="5" t="s">
        <v>16716</v>
      </c>
      <c r="M7913" s="5" t="s">
        <v>794</v>
      </c>
      <c r="N7913" s="5" t="s">
        <v>294</v>
      </c>
      <c r="P7913" s="5" t="s">
        <v>294</v>
      </c>
      <c r="Q7913" s="5" t="s">
        <v>294</v>
      </c>
      <c r="R7913" s="5" t="s">
        <v>297</v>
      </c>
      <c r="V7913" s="5" t="s">
        <v>20177</v>
      </c>
    </row>
    <row r="7914" spans="1:22" x14ac:dyDescent="0.35">
      <c r="A7914" s="5" t="s">
        <v>20178</v>
      </c>
      <c r="B7914" s="5" t="s">
        <v>20179</v>
      </c>
      <c r="C7914" s="5" t="s">
        <v>20132</v>
      </c>
      <c r="D7914" s="5" t="s">
        <v>18</v>
      </c>
      <c r="E7914" s="5">
        <v>10</v>
      </c>
      <c r="F7914" s="5" t="s">
        <v>294</v>
      </c>
      <c r="G7914" s="5" t="s">
        <v>294</v>
      </c>
      <c r="J7914" s="5" t="s">
        <v>3753</v>
      </c>
      <c r="M7914" s="5" t="s">
        <v>794</v>
      </c>
      <c r="N7914" s="5" t="s">
        <v>294</v>
      </c>
      <c r="P7914" s="5" t="s">
        <v>294</v>
      </c>
      <c r="Q7914" s="5" t="s">
        <v>294</v>
      </c>
      <c r="R7914" s="5" t="s">
        <v>294</v>
      </c>
      <c r="V7914" s="5" t="s">
        <v>20178</v>
      </c>
    </row>
    <row r="7915" spans="1:22" x14ac:dyDescent="0.35">
      <c r="A7915" s="5" t="s">
        <v>20180</v>
      </c>
      <c r="B7915" s="5" t="s">
        <v>16348</v>
      </c>
      <c r="C7915" s="5" t="s">
        <v>20132</v>
      </c>
      <c r="D7915" s="5" t="s">
        <v>18</v>
      </c>
      <c r="E7915" s="5">
        <v>8</v>
      </c>
      <c r="F7915" s="5" t="s">
        <v>294</v>
      </c>
      <c r="G7915" s="5" t="s">
        <v>294</v>
      </c>
      <c r="J7915" s="5" t="s">
        <v>3756</v>
      </c>
      <c r="M7915" s="5" t="s">
        <v>794</v>
      </c>
      <c r="N7915" s="5" t="s">
        <v>294</v>
      </c>
      <c r="P7915" s="5" t="s">
        <v>294</v>
      </c>
      <c r="Q7915" s="5" t="s">
        <v>294</v>
      </c>
      <c r="R7915" s="5" t="s">
        <v>294</v>
      </c>
      <c r="V7915" s="5" t="s">
        <v>20180</v>
      </c>
    </row>
    <row r="7916" spans="1:22" x14ac:dyDescent="0.35">
      <c r="A7916" s="5" t="s">
        <v>20181</v>
      </c>
      <c r="B7916" s="5" t="s">
        <v>10407</v>
      </c>
      <c r="C7916" s="5" t="s">
        <v>20182</v>
      </c>
      <c r="D7916" s="5" t="s">
        <v>16</v>
      </c>
      <c r="E7916" s="5">
        <v>15</v>
      </c>
      <c r="F7916" s="5" t="s">
        <v>294</v>
      </c>
      <c r="G7916" s="5" t="s">
        <v>294</v>
      </c>
      <c r="H7916" s="5">
        <v>0</v>
      </c>
      <c r="M7916" s="5" t="s">
        <v>794</v>
      </c>
      <c r="N7916" s="5" t="s">
        <v>294</v>
      </c>
      <c r="O7916" s="5" t="s">
        <v>294</v>
      </c>
      <c r="P7916" s="5" t="s">
        <v>294</v>
      </c>
      <c r="Q7916" s="5" t="s">
        <v>294</v>
      </c>
      <c r="R7916" s="5" t="s">
        <v>294</v>
      </c>
      <c r="V7916" s="5" t="s">
        <v>20181</v>
      </c>
    </row>
    <row r="7917" spans="1:22" x14ac:dyDescent="0.35">
      <c r="A7917" s="5" t="s">
        <v>20183</v>
      </c>
      <c r="B7917" s="5" t="s">
        <v>10409</v>
      </c>
      <c r="C7917" s="5" t="s">
        <v>20182</v>
      </c>
      <c r="D7917" s="5" t="s">
        <v>20</v>
      </c>
      <c r="E7917" s="5">
        <v>10</v>
      </c>
      <c r="F7917" s="5" t="s">
        <v>294</v>
      </c>
      <c r="G7917" s="5" t="s">
        <v>294</v>
      </c>
      <c r="M7917" s="5" t="s">
        <v>794</v>
      </c>
      <c r="N7917" s="5" t="s">
        <v>294</v>
      </c>
      <c r="P7917" s="5" t="s">
        <v>294</v>
      </c>
      <c r="Q7917" s="5" t="s">
        <v>294</v>
      </c>
      <c r="R7917" s="5" t="s">
        <v>294</v>
      </c>
      <c r="V7917" s="5" t="s">
        <v>20183</v>
      </c>
    </row>
    <row r="7918" spans="1:22" x14ac:dyDescent="0.35">
      <c r="A7918" s="5" t="s">
        <v>20184</v>
      </c>
      <c r="B7918" s="5" t="s">
        <v>4583</v>
      </c>
      <c r="C7918" s="5" t="s">
        <v>20182</v>
      </c>
      <c r="D7918" s="5" t="s">
        <v>22</v>
      </c>
      <c r="E7918" s="5">
        <v>18</v>
      </c>
      <c r="F7918" s="5" t="s">
        <v>294</v>
      </c>
      <c r="G7918" s="5" t="s">
        <v>294</v>
      </c>
      <c r="M7918" s="5" t="s">
        <v>3826</v>
      </c>
      <c r="N7918" s="5" t="s">
        <v>294</v>
      </c>
      <c r="P7918" s="5" t="s">
        <v>294</v>
      </c>
      <c r="Q7918" s="5" t="s">
        <v>294</v>
      </c>
      <c r="R7918" s="5" t="s">
        <v>294</v>
      </c>
      <c r="V7918" s="5" t="s">
        <v>20184</v>
      </c>
    </row>
    <row r="7919" spans="1:22" x14ac:dyDescent="0.35">
      <c r="A7919" s="5" t="s">
        <v>20185</v>
      </c>
      <c r="B7919" s="5" t="s">
        <v>20186</v>
      </c>
      <c r="C7919" s="5" t="s">
        <v>20182</v>
      </c>
      <c r="D7919" s="5" t="s">
        <v>18</v>
      </c>
      <c r="E7919" s="5">
        <v>50</v>
      </c>
      <c r="F7919" s="5" t="s">
        <v>294</v>
      </c>
      <c r="G7919" s="5" t="s">
        <v>294</v>
      </c>
      <c r="M7919" s="5" t="s">
        <v>794</v>
      </c>
      <c r="N7919" s="5" t="s">
        <v>294</v>
      </c>
      <c r="P7919" s="5" t="s">
        <v>294</v>
      </c>
      <c r="Q7919" s="5" t="s">
        <v>294</v>
      </c>
      <c r="R7919" s="5" t="s">
        <v>294</v>
      </c>
      <c r="V7919" s="5" t="s">
        <v>20185</v>
      </c>
    </row>
    <row r="7920" spans="1:22" x14ac:dyDescent="0.35">
      <c r="A7920" s="5" t="s">
        <v>20187</v>
      </c>
      <c r="B7920" s="5" t="s">
        <v>20170</v>
      </c>
      <c r="C7920" s="5" t="s">
        <v>20182</v>
      </c>
      <c r="D7920" s="5" t="s">
        <v>22</v>
      </c>
      <c r="E7920" s="5">
        <v>18</v>
      </c>
      <c r="F7920" s="5" t="s">
        <v>294</v>
      </c>
      <c r="G7920" s="5" t="s">
        <v>294</v>
      </c>
      <c r="J7920" s="5" t="s">
        <v>13387</v>
      </c>
      <c r="M7920" s="5" t="s">
        <v>794</v>
      </c>
      <c r="N7920" s="5" t="s">
        <v>294</v>
      </c>
      <c r="P7920" s="5" t="s">
        <v>294</v>
      </c>
      <c r="Q7920" s="5" t="s">
        <v>294</v>
      </c>
      <c r="R7920" s="5" t="s">
        <v>297</v>
      </c>
      <c r="V7920" s="5" t="s">
        <v>20187</v>
      </c>
    </row>
    <row r="7921" spans="1:22" x14ac:dyDescent="0.35">
      <c r="A7921" s="5" t="s">
        <v>20188</v>
      </c>
      <c r="B7921" s="5" t="s">
        <v>20189</v>
      </c>
      <c r="C7921" s="5" t="s">
        <v>20132</v>
      </c>
      <c r="D7921" s="5" t="s">
        <v>20</v>
      </c>
      <c r="E7921" s="5">
        <v>10</v>
      </c>
      <c r="F7921" s="5" t="s">
        <v>294</v>
      </c>
      <c r="G7921" s="5" t="s">
        <v>294</v>
      </c>
      <c r="M7921" s="5" t="s">
        <v>794</v>
      </c>
      <c r="N7921" s="5" t="s">
        <v>294</v>
      </c>
      <c r="P7921" s="5" t="s">
        <v>294</v>
      </c>
      <c r="Q7921" s="5" t="s">
        <v>294</v>
      </c>
      <c r="R7921" s="5" t="s">
        <v>294</v>
      </c>
      <c r="V7921" s="5" t="s">
        <v>20188</v>
      </c>
    </row>
    <row r="7922" spans="1:22" x14ac:dyDescent="0.35">
      <c r="A7922" s="5" t="s">
        <v>20190</v>
      </c>
      <c r="B7922" s="5" t="s">
        <v>16501</v>
      </c>
      <c r="C7922" s="5" t="s">
        <v>20132</v>
      </c>
      <c r="D7922" s="5" t="s">
        <v>22</v>
      </c>
      <c r="E7922" s="5">
        <v>9</v>
      </c>
      <c r="F7922" s="5" t="s">
        <v>294</v>
      </c>
      <c r="G7922" s="5" t="s">
        <v>294</v>
      </c>
      <c r="M7922" s="5" t="s">
        <v>794</v>
      </c>
      <c r="N7922" s="5" t="s">
        <v>294</v>
      </c>
      <c r="P7922" s="5" t="s">
        <v>294</v>
      </c>
      <c r="Q7922" s="5" t="s">
        <v>294</v>
      </c>
      <c r="R7922" s="5" t="s">
        <v>294</v>
      </c>
      <c r="V7922" s="5" t="s">
        <v>20190</v>
      </c>
    </row>
    <row r="7923" spans="1:22" x14ac:dyDescent="0.35">
      <c r="A7923" s="5" t="s">
        <v>20191</v>
      </c>
      <c r="B7923" s="5" t="s">
        <v>18541</v>
      </c>
      <c r="C7923" s="5" t="s">
        <v>20132</v>
      </c>
      <c r="D7923" s="5" t="s">
        <v>18</v>
      </c>
      <c r="E7923" s="5">
        <v>1</v>
      </c>
      <c r="F7923" s="5" t="s">
        <v>294</v>
      </c>
      <c r="G7923" s="5" t="s">
        <v>297</v>
      </c>
      <c r="L7923" s="5" t="s">
        <v>20192</v>
      </c>
      <c r="M7923" s="5" t="s">
        <v>794</v>
      </c>
      <c r="N7923" s="5" t="s">
        <v>294</v>
      </c>
      <c r="P7923" s="5" t="s">
        <v>294</v>
      </c>
      <c r="Q7923" s="5" t="s">
        <v>294</v>
      </c>
      <c r="R7923" s="5" t="s">
        <v>294</v>
      </c>
      <c r="V7923" s="5" t="s">
        <v>20191</v>
      </c>
    </row>
    <row r="7924" spans="1:22" x14ac:dyDescent="0.35">
      <c r="A7924" s="5" t="s">
        <v>20193</v>
      </c>
      <c r="B7924" s="5" t="s">
        <v>20194</v>
      </c>
      <c r="C7924" s="5" t="s">
        <v>20132</v>
      </c>
      <c r="D7924" s="5" t="s">
        <v>18</v>
      </c>
      <c r="E7924" s="5">
        <v>3</v>
      </c>
      <c r="F7924" s="5" t="s">
        <v>294</v>
      </c>
      <c r="G7924" s="5" t="s">
        <v>297</v>
      </c>
      <c r="L7924" s="5" t="s">
        <v>20195</v>
      </c>
      <c r="M7924" s="5" t="s">
        <v>794</v>
      </c>
      <c r="N7924" s="5" t="s">
        <v>294</v>
      </c>
      <c r="P7924" s="5" t="s">
        <v>294</v>
      </c>
      <c r="Q7924" s="5" t="s">
        <v>294</v>
      </c>
      <c r="R7924" s="5" t="s">
        <v>294</v>
      </c>
      <c r="V7924" s="5" t="s">
        <v>20193</v>
      </c>
    </row>
    <row r="7925" spans="1:22" x14ac:dyDescent="0.35">
      <c r="A7925" s="5" t="s">
        <v>20196</v>
      </c>
      <c r="B7925" s="5" t="s">
        <v>20197</v>
      </c>
      <c r="C7925" s="5" t="s">
        <v>20132</v>
      </c>
      <c r="D7925" s="5" t="s">
        <v>22</v>
      </c>
      <c r="E7925" s="5">
        <v>9</v>
      </c>
      <c r="F7925" s="5" t="s">
        <v>294</v>
      </c>
      <c r="G7925" s="5" t="s">
        <v>294</v>
      </c>
      <c r="M7925" s="5" t="s">
        <v>794</v>
      </c>
      <c r="N7925" s="5" t="s">
        <v>294</v>
      </c>
      <c r="P7925" s="5" t="s">
        <v>294</v>
      </c>
      <c r="Q7925" s="5" t="s">
        <v>294</v>
      </c>
      <c r="R7925" s="5" t="s">
        <v>294</v>
      </c>
      <c r="V7925" s="5" t="s">
        <v>20196</v>
      </c>
    </row>
    <row r="7926" spans="1:22" x14ac:dyDescent="0.35">
      <c r="A7926" s="5" t="s">
        <v>20198</v>
      </c>
      <c r="B7926" s="5" t="s">
        <v>20199</v>
      </c>
      <c r="C7926" s="5" t="s">
        <v>20200</v>
      </c>
      <c r="D7926" s="5" t="s">
        <v>18</v>
      </c>
      <c r="E7926" s="5">
        <v>10</v>
      </c>
      <c r="F7926" s="5" t="s">
        <v>294</v>
      </c>
      <c r="G7926" s="5" t="s">
        <v>297</v>
      </c>
      <c r="J7926" s="5" t="s">
        <v>10839</v>
      </c>
      <c r="M7926" s="5" t="s">
        <v>794</v>
      </c>
      <c r="N7926" s="5" t="s">
        <v>294</v>
      </c>
      <c r="P7926" s="5" t="s">
        <v>294</v>
      </c>
      <c r="Q7926" s="5" t="s">
        <v>294</v>
      </c>
      <c r="R7926" s="5" t="s">
        <v>297</v>
      </c>
      <c r="V7926" s="5" t="s">
        <v>20198</v>
      </c>
    </row>
    <row r="7927" spans="1:22" x14ac:dyDescent="0.35">
      <c r="A7927" s="5" t="s">
        <v>20201</v>
      </c>
      <c r="B7927" s="5" t="s">
        <v>20202</v>
      </c>
      <c r="C7927" s="5" t="s">
        <v>20200</v>
      </c>
      <c r="D7927" s="5" t="s">
        <v>18</v>
      </c>
      <c r="E7927" s="5">
        <v>10</v>
      </c>
      <c r="F7927" s="5" t="s">
        <v>294</v>
      </c>
      <c r="G7927" s="5" t="s">
        <v>297</v>
      </c>
      <c r="J7927" s="5" t="s">
        <v>3783</v>
      </c>
      <c r="M7927" s="5" t="s">
        <v>794</v>
      </c>
      <c r="N7927" s="5" t="s">
        <v>294</v>
      </c>
      <c r="P7927" s="5" t="s">
        <v>294</v>
      </c>
      <c r="Q7927" s="5" t="s">
        <v>294</v>
      </c>
      <c r="R7927" s="5" t="s">
        <v>294</v>
      </c>
      <c r="V7927" s="5" t="s">
        <v>20201</v>
      </c>
    </row>
    <row r="7928" spans="1:22" x14ac:dyDescent="0.35">
      <c r="A7928" s="5" t="s">
        <v>20203</v>
      </c>
      <c r="B7928" s="5" t="s">
        <v>20204</v>
      </c>
      <c r="C7928" s="5" t="s">
        <v>20200</v>
      </c>
      <c r="D7928" s="5" t="s">
        <v>22</v>
      </c>
      <c r="E7928" s="5">
        <v>12</v>
      </c>
      <c r="F7928" s="5" t="s">
        <v>294</v>
      </c>
      <c r="G7928" s="5" t="s">
        <v>294</v>
      </c>
      <c r="M7928" s="5" t="s">
        <v>3826</v>
      </c>
      <c r="N7928" s="5" t="s">
        <v>294</v>
      </c>
      <c r="P7928" s="5" t="s">
        <v>294</v>
      </c>
      <c r="Q7928" s="5" t="s">
        <v>294</v>
      </c>
      <c r="R7928" s="5" t="s">
        <v>294</v>
      </c>
      <c r="V7928" s="5" t="s">
        <v>20203</v>
      </c>
    </row>
    <row r="7929" spans="1:22" x14ac:dyDescent="0.35">
      <c r="A7929" s="5" t="s">
        <v>20205</v>
      </c>
      <c r="B7929" s="5" t="s">
        <v>20206</v>
      </c>
      <c r="C7929" s="5" t="s">
        <v>10839</v>
      </c>
      <c r="D7929" s="5" t="s">
        <v>18</v>
      </c>
      <c r="E7929" s="5">
        <v>40</v>
      </c>
      <c r="F7929" s="5" t="s">
        <v>294</v>
      </c>
      <c r="G7929" s="5" t="s">
        <v>294</v>
      </c>
      <c r="M7929" s="5" t="s">
        <v>794</v>
      </c>
      <c r="N7929" s="5" t="s">
        <v>294</v>
      </c>
      <c r="P7929" s="5" t="s">
        <v>294</v>
      </c>
      <c r="Q7929" s="5" t="s">
        <v>294</v>
      </c>
      <c r="R7929" s="5" t="s">
        <v>294</v>
      </c>
      <c r="V7929" s="5" t="s">
        <v>20205</v>
      </c>
    </row>
    <row r="7930" spans="1:22" x14ac:dyDescent="0.35">
      <c r="A7930" s="5" t="s">
        <v>20207</v>
      </c>
      <c r="B7930" s="5" t="s">
        <v>20208</v>
      </c>
      <c r="C7930" s="5" t="s">
        <v>10839</v>
      </c>
      <c r="D7930" s="5" t="s">
        <v>18</v>
      </c>
      <c r="E7930" s="5">
        <v>10</v>
      </c>
      <c r="F7930" s="5" t="s">
        <v>294</v>
      </c>
      <c r="G7930" s="5" t="s">
        <v>297</v>
      </c>
      <c r="M7930" s="5" t="s">
        <v>3826</v>
      </c>
      <c r="N7930" s="5" t="s">
        <v>294</v>
      </c>
      <c r="P7930" s="5" t="s">
        <v>294</v>
      </c>
      <c r="Q7930" s="5" t="s">
        <v>294</v>
      </c>
      <c r="R7930" s="5" t="s">
        <v>294</v>
      </c>
      <c r="V7930" s="5" t="s">
        <v>20207</v>
      </c>
    </row>
    <row r="7931" spans="1:22" x14ac:dyDescent="0.35">
      <c r="A7931" s="5" t="s">
        <v>20209</v>
      </c>
      <c r="B7931" s="5" t="s">
        <v>20210</v>
      </c>
      <c r="C7931" s="5" t="s">
        <v>20211</v>
      </c>
      <c r="D7931" s="5" t="s">
        <v>18</v>
      </c>
      <c r="E7931" s="5">
        <v>40</v>
      </c>
      <c r="F7931" s="5" t="s">
        <v>294</v>
      </c>
      <c r="G7931" s="5" t="s">
        <v>294</v>
      </c>
      <c r="M7931" s="5" t="s">
        <v>794</v>
      </c>
      <c r="N7931" s="5" t="s">
        <v>294</v>
      </c>
      <c r="R7931" s="5" t="s">
        <v>294</v>
      </c>
      <c r="V7931" s="5" t="s">
        <v>20209</v>
      </c>
    </row>
    <row r="7932" spans="1:22" x14ac:dyDescent="0.35">
      <c r="A7932" s="5" t="s">
        <v>20212</v>
      </c>
      <c r="B7932" s="5" t="s">
        <v>20213</v>
      </c>
      <c r="C7932" s="5" t="s">
        <v>13936</v>
      </c>
      <c r="D7932" s="5" t="s">
        <v>18</v>
      </c>
      <c r="E7932" s="5">
        <v>50</v>
      </c>
      <c r="F7932" s="5" t="s">
        <v>294</v>
      </c>
      <c r="G7932" s="5" t="s">
        <v>294</v>
      </c>
      <c r="M7932" s="5" t="s">
        <v>794</v>
      </c>
      <c r="N7932" s="5" t="s">
        <v>294</v>
      </c>
      <c r="O7932" s="5" t="s">
        <v>294</v>
      </c>
      <c r="P7932" s="5" t="s">
        <v>294</v>
      </c>
      <c r="Q7932" s="5" t="s">
        <v>294</v>
      </c>
      <c r="R7932" s="5" t="s">
        <v>294</v>
      </c>
    </row>
    <row r="7933" spans="1:22" x14ac:dyDescent="0.35">
      <c r="A7933" s="5" t="s">
        <v>20214</v>
      </c>
      <c r="B7933" s="5" t="s">
        <v>20215</v>
      </c>
      <c r="C7933" s="5" t="s">
        <v>13936</v>
      </c>
      <c r="D7933" s="5" t="s">
        <v>18</v>
      </c>
      <c r="E7933" s="5">
        <v>25</v>
      </c>
      <c r="F7933" s="5" t="s">
        <v>294</v>
      </c>
      <c r="G7933" s="5" t="s">
        <v>294</v>
      </c>
      <c r="M7933" s="5" t="s">
        <v>794</v>
      </c>
      <c r="N7933" s="5" t="s">
        <v>294</v>
      </c>
      <c r="O7933" s="5" t="s">
        <v>294</v>
      </c>
      <c r="P7933" s="5" t="s">
        <v>294</v>
      </c>
      <c r="Q7933" s="5" t="s">
        <v>294</v>
      </c>
      <c r="R7933" s="5" t="s">
        <v>294</v>
      </c>
    </row>
    <row r="7934" spans="1:22" x14ac:dyDescent="0.35">
      <c r="A7934" s="5" t="s">
        <v>20216</v>
      </c>
      <c r="B7934" s="5" t="s">
        <v>20217</v>
      </c>
      <c r="C7934" s="5" t="s">
        <v>13936</v>
      </c>
      <c r="D7934" s="5" t="s">
        <v>18</v>
      </c>
      <c r="E7934" s="5">
        <v>25</v>
      </c>
      <c r="F7934" s="5" t="s">
        <v>294</v>
      </c>
      <c r="G7934" s="5" t="s">
        <v>294</v>
      </c>
      <c r="M7934" s="5" t="s">
        <v>794</v>
      </c>
      <c r="N7934" s="5" t="s">
        <v>294</v>
      </c>
      <c r="O7934" s="5" t="s">
        <v>294</v>
      </c>
      <c r="P7934" s="5" t="s">
        <v>294</v>
      </c>
      <c r="Q7934" s="5" t="s">
        <v>294</v>
      </c>
      <c r="R7934" s="5" t="s">
        <v>294</v>
      </c>
    </row>
    <row r="7935" spans="1:22" x14ac:dyDescent="0.35">
      <c r="A7935" s="5" t="s">
        <v>20218</v>
      </c>
      <c r="B7935" s="5" t="s">
        <v>3907</v>
      </c>
      <c r="C7935" s="5" t="s">
        <v>13936</v>
      </c>
      <c r="D7935" s="5" t="s">
        <v>22</v>
      </c>
      <c r="E7935" s="5">
        <v>10</v>
      </c>
      <c r="F7935" s="5" t="s">
        <v>294</v>
      </c>
      <c r="G7935" s="5" t="s">
        <v>294</v>
      </c>
      <c r="M7935" s="5" t="s">
        <v>3826</v>
      </c>
      <c r="N7935" s="5" t="s">
        <v>294</v>
      </c>
      <c r="O7935" s="5" t="s">
        <v>294</v>
      </c>
      <c r="P7935" s="5" t="s">
        <v>294</v>
      </c>
      <c r="Q7935" s="5" t="s">
        <v>294</v>
      </c>
      <c r="R7935" s="5" t="s">
        <v>294</v>
      </c>
    </row>
    <row r="7936" spans="1:22" x14ac:dyDescent="0.35">
      <c r="A7936" s="5" t="s">
        <v>20219</v>
      </c>
      <c r="B7936" s="5" t="s">
        <v>17252</v>
      </c>
      <c r="C7936" s="5" t="s">
        <v>13936</v>
      </c>
      <c r="D7936" s="5" t="s">
        <v>18</v>
      </c>
      <c r="E7936" s="5">
        <v>50</v>
      </c>
      <c r="F7936" s="5" t="s">
        <v>294</v>
      </c>
      <c r="G7936" s="5" t="s">
        <v>294</v>
      </c>
      <c r="M7936" s="5" t="s">
        <v>794</v>
      </c>
      <c r="N7936" s="5" t="s">
        <v>294</v>
      </c>
      <c r="O7936" s="5" t="s">
        <v>294</v>
      </c>
      <c r="P7936" s="5" t="s">
        <v>294</v>
      </c>
      <c r="Q7936" s="5" t="s">
        <v>294</v>
      </c>
      <c r="R7936" s="5" t="s">
        <v>294</v>
      </c>
    </row>
    <row r="7937" spans="1:22" x14ac:dyDescent="0.35">
      <c r="A7937" s="5" t="s">
        <v>20220</v>
      </c>
      <c r="B7937" s="5" t="s">
        <v>14050</v>
      </c>
      <c r="C7937" s="5" t="s">
        <v>13936</v>
      </c>
      <c r="D7937" s="5" t="s">
        <v>1655</v>
      </c>
      <c r="E7937" s="5">
        <v>95</v>
      </c>
      <c r="F7937" s="5" t="s">
        <v>294</v>
      </c>
      <c r="G7937" s="5" t="s">
        <v>294</v>
      </c>
      <c r="M7937" s="5" t="s">
        <v>794</v>
      </c>
      <c r="N7937" s="5" t="s">
        <v>294</v>
      </c>
      <c r="O7937" s="5" t="s">
        <v>294</v>
      </c>
      <c r="P7937" s="5" t="s">
        <v>294</v>
      </c>
      <c r="Q7937" s="5" t="s">
        <v>294</v>
      </c>
      <c r="R7937" s="5" t="s">
        <v>294</v>
      </c>
    </row>
    <row r="7938" spans="1:22" x14ac:dyDescent="0.35">
      <c r="A7938" s="5" t="s">
        <v>20221</v>
      </c>
      <c r="B7938" s="5" t="s">
        <v>20222</v>
      </c>
      <c r="C7938" s="5" t="s">
        <v>13936</v>
      </c>
      <c r="D7938" s="5" t="s">
        <v>18</v>
      </c>
      <c r="E7938" s="5">
        <v>25</v>
      </c>
      <c r="F7938" s="5" t="s">
        <v>294</v>
      </c>
      <c r="G7938" s="5" t="s">
        <v>294</v>
      </c>
      <c r="M7938" s="5" t="s">
        <v>794</v>
      </c>
      <c r="N7938" s="5" t="s">
        <v>294</v>
      </c>
      <c r="O7938" s="5" t="s">
        <v>294</v>
      </c>
      <c r="P7938" s="5" t="s">
        <v>294</v>
      </c>
      <c r="Q7938" s="5" t="s">
        <v>294</v>
      </c>
      <c r="R7938" s="5" t="s">
        <v>294</v>
      </c>
    </row>
    <row r="7939" spans="1:22" x14ac:dyDescent="0.35">
      <c r="A7939" s="5" t="s">
        <v>20223</v>
      </c>
      <c r="B7939" s="5" t="s">
        <v>20224</v>
      </c>
      <c r="C7939" s="5" t="s">
        <v>13936</v>
      </c>
      <c r="D7939" s="5" t="s">
        <v>18</v>
      </c>
      <c r="E7939" s="5">
        <v>10</v>
      </c>
      <c r="F7939" s="5" t="s">
        <v>294</v>
      </c>
      <c r="G7939" s="5" t="s">
        <v>294</v>
      </c>
      <c r="M7939" s="5" t="s">
        <v>794</v>
      </c>
      <c r="N7939" s="5" t="s">
        <v>294</v>
      </c>
      <c r="O7939" s="5" t="s">
        <v>294</v>
      </c>
      <c r="P7939" s="5" t="s">
        <v>294</v>
      </c>
      <c r="Q7939" s="5" t="s">
        <v>294</v>
      </c>
      <c r="R7939" s="5" t="s">
        <v>294</v>
      </c>
    </row>
    <row r="7940" spans="1:22" x14ac:dyDescent="0.35">
      <c r="A7940" s="5" t="s">
        <v>20225</v>
      </c>
      <c r="B7940" s="5" t="s">
        <v>20226</v>
      </c>
      <c r="C7940" s="5" t="s">
        <v>13936</v>
      </c>
      <c r="D7940" s="5" t="s">
        <v>18</v>
      </c>
      <c r="E7940" s="5">
        <v>2</v>
      </c>
      <c r="F7940" s="5" t="s">
        <v>294</v>
      </c>
      <c r="G7940" s="5" t="s">
        <v>297</v>
      </c>
      <c r="J7940" s="5" t="s">
        <v>4586</v>
      </c>
      <c r="M7940" s="5" t="s">
        <v>794</v>
      </c>
      <c r="N7940" s="5" t="s">
        <v>294</v>
      </c>
      <c r="O7940" s="5" t="s">
        <v>294</v>
      </c>
      <c r="P7940" s="5" t="s">
        <v>294</v>
      </c>
      <c r="Q7940" s="5" t="s">
        <v>294</v>
      </c>
      <c r="R7940" s="5" t="s">
        <v>294</v>
      </c>
    </row>
    <row r="7941" spans="1:22" x14ac:dyDescent="0.35">
      <c r="A7941" s="5" t="s">
        <v>20227</v>
      </c>
      <c r="B7941" s="5" t="s">
        <v>20228</v>
      </c>
      <c r="C7941" s="5" t="s">
        <v>13936</v>
      </c>
      <c r="D7941" s="5" t="s">
        <v>18</v>
      </c>
      <c r="E7941" s="5">
        <v>6</v>
      </c>
      <c r="F7941" s="5" t="s">
        <v>294</v>
      </c>
      <c r="G7941" s="5" t="s">
        <v>297</v>
      </c>
      <c r="M7941" s="5" t="s">
        <v>794</v>
      </c>
      <c r="N7941" s="5" t="s">
        <v>294</v>
      </c>
      <c r="O7941" s="5" t="s">
        <v>294</v>
      </c>
      <c r="P7941" s="5" t="s">
        <v>294</v>
      </c>
      <c r="Q7941" s="5" t="s">
        <v>294</v>
      </c>
      <c r="R7941" s="5" t="s">
        <v>294</v>
      </c>
      <c r="S7941" s="5" t="s">
        <v>20229</v>
      </c>
      <c r="U7941" s="5" t="s">
        <v>20230</v>
      </c>
    </row>
    <row r="7942" spans="1:22" x14ac:dyDescent="0.35">
      <c r="A7942" s="5" t="s">
        <v>20231</v>
      </c>
      <c r="B7942" s="5" t="s">
        <v>20232</v>
      </c>
      <c r="C7942" s="5" t="s">
        <v>13936</v>
      </c>
      <c r="D7942" s="5" t="s">
        <v>30</v>
      </c>
      <c r="E7942" s="5">
        <v>10</v>
      </c>
      <c r="F7942" s="5" t="s">
        <v>294</v>
      </c>
      <c r="G7942" s="5" t="s">
        <v>294</v>
      </c>
      <c r="M7942" s="5" t="s">
        <v>794</v>
      </c>
      <c r="N7942" s="5" t="s">
        <v>294</v>
      </c>
      <c r="O7942" s="5" t="s">
        <v>294</v>
      </c>
      <c r="P7942" s="5" t="s">
        <v>294</v>
      </c>
      <c r="Q7942" s="5" t="s">
        <v>294</v>
      </c>
      <c r="R7942" s="5" t="s">
        <v>294</v>
      </c>
    </row>
    <row r="7943" spans="1:22" x14ac:dyDescent="0.35">
      <c r="A7943" s="5" t="s">
        <v>20233</v>
      </c>
      <c r="B7943" s="5" t="s">
        <v>20234</v>
      </c>
      <c r="C7943" s="5" t="s">
        <v>20211</v>
      </c>
      <c r="D7943" s="5" t="s">
        <v>18</v>
      </c>
      <c r="E7943" s="5">
        <v>10</v>
      </c>
      <c r="F7943" s="5" t="s">
        <v>294</v>
      </c>
      <c r="G7943" s="5" t="s">
        <v>294</v>
      </c>
      <c r="M7943" s="5" t="s">
        <v>3826</v>
      </c>
      <c r="N7943" s="5" t="s">
        <v>294</v>
      </c>
      <c r="R7943" s="5" t="s">
        <v>294</v>
      </c>
      <c r="V7943" s="5" t="s">
        <v>20233</v>
      </c>
    </row>
    <row r="7944" spans="1:22" x14ac:dyDescent="0.35">
      <c r="A7944" s="5" t="s">
        <v>20235</v>
      </c>
      <c r="B7944" s="5" t="s">
        <v>20236</v>
      </c>
      <c r="C7944" s="5" t="s">
        <v>20237</v>
      </c>
      <c r="D7944" s="5" t="s">
        <v>18</v>
      </c>
      <c r="E7944" s="5">
        <v>20</v>
      </c>
      <c r="F7944" s="5" t="s">
        <v>294</v>
      </c>
      <c r="G7944" s="5" t="s">
        <v>294</v>
      </c>
      <c r="M7944" s="5" t="s">
        <v>794</v>
      </c>
      <c r="N7944" s="5" t="s">
        <v>294</v>
      </c>
      <c r="P7944" s="5" t="s">
        <v>294</v>
      </c>
      <c r="Q7944" s="5" t="s">
        <v>294</v>
      </c>
      <c r="R7944" s="5" t="s">
        <v>297</v>
      </c>
    </row>
    <row r="7945" spans="1:22" x14ac:dyDescent="0.35">
      <c r="A7945" s="5" t="s">
        <v>20238</v>
      </c>
      <c r="B7945" s="5" t="s">
        <v>235</v>
      </c>
      <c r="C7945" s="5" t="s">
        <v>20237</v>
      </c>
      <c r="D7945" s="5" t="s">
        <v>18</v>
      </c>
      <c r="E7945" s="5">
        <v>30</v>
      </c>
      <c r="F7945" s="5" t="s">
        <v>294</v>
      </c>
      <c r="G7945" s="5" t="s">
        <v>294</v>
      </c>
      <c r="M7945" s="5" t="s">
        <v>794</v>
      </c>
      <c r="N7945" s="5" t="s">
        <v>294</v>
      </c>
      <c r="P7945" s="5" t="s">
        <v>294</v>
      </c>
      <c r="Q7945" s="5" t="s">
        <v>294</v>
      </c>
      <c r="R7945" s="5" t="s">
        <v>294</v>
      </c>
    </row>
    <row r="7946" spans="1:22" x14ac:dyDescent="0.35">
      <c r="A7946" s="5" t="s">
        <v>20239</v>
      </c>
      <c r="B7946" s="5" t="s">
        <v>4668</v>
      </c>
      <c r="C7946" s="5" t="s">
        <v>20240</v>
      </c>
      <c r="D7946" s="5" t="s">
        <v>22</v>
      </c>
      <c r="E7946" s="5">
        <v>18</v>
      </c>
      <c r="F7946" s="5" t="s">
        <v>294</v>
      </c>
      <c r="G7946" s="5" t="s">
        <v>294</v>
      </c>
      <c r="M7946" s="5" t="s">
        <v>3826</v>
      </c>
      <c r="N7946" s="5" t="s">
        <v>294</v>
      </c>
      <c r="P7946" s="5" t="s">
        <v>294</v>
      </c>
      <c r="Q7946" s="5" t="s">
        <v>294</v>
      </c>
      <c r="R7946" s="5" t="s">
        <v>294</v>
      </c>
    </row>
    <row r="7947" spans="1:22" x14ac:dyDescent="0.35">
      <c r="A7947" s="5" t="s">
        <v>20241</v>
      </c>
      <c r="B7947" s="5" t="s">
        <v>20242</v>
      </c>
      <c r="C7947" s="5" t="s">
        <v>20240</v>
      </c>
      <c r="D7947" s="5" t="s">
        <v>22</v>
      </c>
      <c r="E7947" s="5">
        <v>18</v>
      </c>
      <c r="F7947" s="5" t="s">
        <v>294</v>
      </c>
      <c r="G7947" s="5" t="s">
        <v>294</v>
      </c>
      <c r="M7947" s="5" t="s">
        <v>794</v>
      </c>
      <c r="N7947" s="5" t="s">
        <v>294</v>
      </c>
      <c r="P7947" s="5" t="s">
        <v>294</v>
      </c>
      <c r="Q7947" s="5" t="s">
        <v>294</v>
      </c>
      <c r="R7947" s="5" t="s">
        <v>297</v>
      </c>
    </row>
    <row r="7948" spans="1:22" x14ac:dyDescent="0.35">
      <c r="A7948" s="5" t="s">
        <v>20243</v>
      </c>
      <c r="B7948" s="5" t="s">
        <v>20244</v>
      </c>
      <c r="C7948" s="5" t="s">
        <v>20240</v>
      </c>
      <c r="D7948" s="5" t="s">
        <v>18</v>
      </c>
      <c r="E7948" s="5">
        <v>50</v>
      </c>
      <c r="F7948" s="5" t="s">
        <v>294</v>
      </c>
      <c r="G7948" s="5" t="s">
        <v>294</v>
      </c>
      <c r="M7948" s="5" t="s">
        <v>794</v>
      </c>
      <c r="N7948" s="5" t="s">
        <v>294</v>
      </c>
      <c r="O7948" s="5" t="s">
        <v>294</v>
      </c>
      <c r="P7948" s="5" t="s">
        <v>294</v>
      </c>
      <c r="Q7948" s="5" t="s">
        <v>294</v>
      </c>
      <c r="R7948" s="5" t="s">
        <v>297</v>
      </c>
    </row>
    <row r="7949" spans="1:22" x14ac:dyDescent="0.35">
      <c r="A7949" s="5" t="s">
        <v>20245</v>
      </c>
      <c r="B7949" s="5" t="s">
        <v>20246</v>
      </c>
      <c r="C7949" s="5" t="s">
        <v>20240</v>
      </c>
      <c r="D7949" s="5" t="s">
        <v>18</v>
      </c>
      <c r="E7949" s="5">
        <v>999</v>
      </c>
      <c r="F7949" s="5" t="s">
        <v>294</v>
      </c>
      <c r="G7949" s="5" t="s">
        <v>294</v>
      </c>
      <c r="M7949" s="5" t="s">
        <v>794</v>
      </c>
      <c r="N7949" s="5" t="s">
        <v>294</v>
      </c>
      <c r="P7949" s="5" t="s">
        <v>294</v>
      </c>
      <c r="Q7949" s="5" t="s">
        <v>294</v>
      </c>
      <c r="R7949" s="5" t="s">
        <v>294</v>
      </c>
    </row>
    <row r="7950" spans="1:22" x14ac:dyDescent="0.35">
      <c r="A7950" s="5" t="s">
        <v>20247</v>
      </c>
      <c r="B7950" s="5" t="s">
        <v>20248</v>
      </c>
      <c r="C7950" s="5" t="s">
        <v>20237</v>
      </c>
      <c r="D7950" s="5" t="s">
        <v>18</v>
      </c>
      <c r="E7950" s="5">
        <v>20</v>
      </c>
      <c r="F7950" s="5" t="s">
        <v>294</v>
      </c>
      <c r="G7950" s="5" t="s">
        <v>294</v>
      </c>
      <c r="J7950" s="5" t="s">
        <v>15426</v>
      </c>
      <c r="M7950" s="5" t="s">
        <v>794</v>
      </c>
      <c r="N7950" s="5" t="s">
        <v>294</v>
      </c>
      <c r="P7950" s="5" t="s">
        <v>294</v>
      </c>
      <c r="Q7950" s="5" t="s">
        <v>294</v>
      </c>
      <c r="R7950" s="5" t="s">
        <v>297</v>
      </c>
    </row>
    <row r="7951" spans="1:22" x14ac:dyDescent="0.35">
      <c r="A7951" s="5" t="s">
        <v>20249</v>
      </c>
      <c r="B7951" s="5" t="s">
        <v>4668</v>
      </c>
      <c r="C7951" s="5" t="s">
        <v>20237</v>
      </c>
      <c r="D7951" s="5" t="s">
        <v>22</v>
      </c>
      <c r="E7951" s="5">
        <v>18</v>
      </c>
      <c r="F7951" s="5" t="s">
        <v>294</v>
      </c>
      <c r="G7951" s="5" t="s">
        <v>294</v>
      </c>
      <c r="M7951" s="5" t="s">
        <v>3826</v>
      </c>
      <c r="N7951" s="5" t="s">
        <v>294</v>
      </c>
      <c r="P7951" s="5" t="s">
        <v>294</v>
      </c>
      <c r="Q7951" s="5" t="s">
        <v>294</v>
      </c>
      <c r="R7951" s="5" t="s">
        <v>294</v>
      </c>
    </row>
    <row r="7952" spans="1:22" x14ac:dyDescent="0.35">
      <c r="A7952" s="5" t="s">
        <v>20250</v>
      </c>
      <c r="B7952" s="5" t="s">
        <v>20251</v>
      </c>
      <c r="C7952" s="5" t="s">
        <v>20252</v>
      </c>
      <c r="D7952" s="5" t="s">
        <v>18</v>
      </c>
      <c r="E7952" s="5">
        <v>1</v>
      </c>
      <c r="F7952" s="5" t="s">
        <v>294</v>
      </c>
      <c r="G7952" s="5" t="s">
        <v>297</v>
      </c>
      <c r="L7952" s="5" t="s">
        <v>20253</v>
      </c>
      <c r="M7952" s="5" t="s">
        <v>794</v>
      </c>
      <c r="N7952" s="5" t="s">
        <v>294</v>
      </c>
      <c r="R7952" s="5" t="s">
        <v>294</v>
      </c>
      <c r="S7952" s="5" t="s">
        <v>2675</v>
      </c>
      <c r="V7952" s="5" t="s">
        <v>20250</v>
      </c>
    </row>
    <row r="7953" spans="1:22" x14ac:dyDescent="0.35">
      <c r="A7953" s="5" t="s">
        <v>20254</v>
      </c>
      <c r="B7953" s="5" t="s">
        <v>20255</v>
      </c>
      <c r="C7953" s="5" t="s">
        <v>20252</v>
      </c>
      <c r="D7953" s="5" t="s">
        <v>18</v>
      </c>
      <c r="E7953" s="5">
        <v>20</v>
      </c>
      <c r="F7953" s="5" t="s">
        <v>294</v>
      </c>
      <c r="G7953" s="5" t="s">
        <v>294</v>
      </c>
      <c r="M7953" s="5" t="s">
        <v>794</v>
      </c>
      <c r="N7953" s="5" t="s">
        <v>294</v>
      </c>
      <c r="R7953" s="5" t="s">
        <v>294</v>
      </c>
      <c r="V7953" s="5" t="s">
        <v>20254</v>
      </c>
    </row>
    <row r="7954" spans="1:22" x14ac:dyDescent="0.35">
      <c r="A7954" s="5" t="s">
        <v>20256</v>
      </c>
      <c r="B7954" s="5" t="s">
        <v>20257</v>
      </c>
      <c r="C7954" s="5" t="s">
        <v>20252</v>
      </c>
      <c r="D7954" s="5" t="s">
        <v>18</v>
      </c>
      <c r="E7954" s="5">
        <v>20</v>
      </c>
      <c r="F7954" s="5" t="s">
        <v>294</v>
      </c>
      <c r="G7954" s="5" t="s">
        <v>294</v>
      </c>
      <c r="M7954" s="5" t="s">
        <v>794</v>
      </c>
      <c r="N7954" s="5" t="s">
        <v>294</v>
      </c>
      <c r="R7954" s="5" t="s">
        <v>294</v>
      </c>
      <c r="V7954" s="5" t="s">
        <v>20256</v>
      </c>
    </row>
    <row r="7955" spans="1:22" x14ac:dyDescent="0.35">
      <c r="A7955" s="5" t="s">
        <v>20258</v>
      </c>
      <c r="B7955" s="5" t="s">
        <v>20259</v>
      </c>
      <c r="C7955" s="5" t="s">
        <v>20252</v>
      </c>
      <c r="D7955" s="5" t="s">
        <v>22</v>
      </c>
      <c r="E7955" s="5">
        <v>4</v>
      </c>
      <c r="F7955" s="5" t="s">
        <v>294</v>
      </c>
      <c r="G7955" s="5" t="s">
        <v>294</v>
      </c>
      <c r="M7955" s="5" t="s">
        <v>3826</v>
      </c>
      <c r="N7955" s="5" t="s">
        <v>294</v>
      </c>
      <c r="R7955" s="5" t="s">
        <v>294</v>
      </c>
      <c r="V7955" s="5" t="s">
        <v>20258</v>
      </c>
    </row>
    <row r="7956" spans="1:22" x14ac:dyDescent="0.35">
      <c r="A7956" s="5" t="s">
        <v>20260</v>
      </c>
      <c r="B7956" s="5" t="s">
        <v>20261</v>
      </c>
      <c r="C7956" s="5" t="s">
        <v>20252</v>
      </c>
      <c r="D7956" s="5" t="s">
        <v>18</v>
      </c>
      <c r="E7956" s="5">
        <v>20</v>
      </c>
      <c r="F7956" s="5" t="s">
        <v>294</v>
      </c>
      <c r="G7956" s="5" t="s">
        <v>294</v>
      </c>
      <c r="M7956" s="5" t="s">
        <v>794</v>
      </c>
      <c r="N7956" s="5" t="s">
        <v>294</v>
      </c>
      <c r="R7956" s="5" t="s">
        <v>294</v>
      </c>
      <c r="V7956" s="5" t="s">
        <v>20260</v>
      </c>
    </row>
    <row r="7957" spans="1:22" x14ac:dyDescent="0.35">
      <c r="A7957" s="5" t="s">
        <v>20262</v>
      </c>
      <c r="B7957" s="5" t="s">
        <v>20263</v>
      </c>
      <c r="C7957" s="5" t="s">
        <v>20252</v>
      </c>
      <c r="D7957" s="5" t="s">
        <v>22</v>
      </c>
      <c r="E7957" s="5">
        <v>5</v>
      </c>
      <c r="F7957" s="5" t="s">
        <v>294</v>
      </c>
      <c r="G7957" s="5" t="s">
        <v>294</v>
      </c>
      <c r="H7957" s="5">
        <v>-9999</v>
      </c>
      <c r="I7957" s="5">
        <v>9999</v>
      </c>
      <c r="M7957" s="5" t="s">
        <v>794</v>
      </c>
      <c r="N7957" s="5" t="s">
        <v>294</v>
      </c>
      <c r="R7957" s="5" t="s">
        <v>294</v>
      </c>
      <c r="V7957" s="5" t="s">
        <v>20262</v>
      </c>
    </row>
    <row r="7958" spans="1:22" x14ac:dyDescent="0.35">
      <c r="A7958" s="5" t="s">
        <v>20264</v>
      </c>
      <c r="B7958" s="5" t="s">
        <v>20265</v>
      </c>
      <c r="C7958" s="5" t="s">
        <v>20252</v>
      </c>
      <c r="D7958" s="5" t="s">
        <v>18</v>
      </c>
      <c r="E7958" s="5">
        <v>5</v>
      </c>
      <c r="F7958" s="5" t="s">
        <v>294</v>
      </c>
      <c r="G7958" s="5" t="s">
        <v>297</v>
      </c>
      <c r="J7958" s="5" t="s">
        <v>20266</v>
      </c>
      <c r="M7958" s="5" t="s">
        <v>794</v>
      </c>
      <c r="N7958" s="5" t="s">
        <v>294</v>
      </c>
      <c r="R7958" s="5" t="s">
        <v>294</v>
      </c>
      <c r="V7958" s="5" t="s">
        <v>20264</v>
      </c>
    </row>
    <row r="7959" spans="1:22" x14ac:dyDescent="0.35">
      <c r="A7959" s="5" t="s">
        <v>20267</v>
      </c>
      <c r="B7959" s="5" t="s">
        <v>20268</v>
      </c>
      <c r="C7959" s="5" t="s">
        <v>20211</v>
      </c>
      <c r="D7959" s="5" t="s">
        <v>22</v>
      </c>
      <c r="E7959" s="5">
        <v>4</v>
      </c>
      <c r="F7959" s="5" t="s">
        <v>294</v>
      </c>
      <c r="G7959" s="5" t="s">
        <v>294</v>
      </c>
      <c r="M7959" s="5" t="s">
        <v>794</v>
      </c>
      <c r="N7959" s="5" t="s">
        <v>294</v>
      </c>
      <c r="R7959" s="5" t="s">
        <v>294</v>
      </c>
      <c r="V7959" s="5" t="s">
        <v>20267</v>
      </c>
    </row>
    <row r="7960" spans="1:22" x14ac:dyDescent="0.35">
      <c r="A7960" s="5" t="s">
        <v>20269</v>
      </c>
      <c r="B7960" s="5" t="s">
        <v>9652</v>
      </c>
      <c r="C7960" s="5" t="s">
        <v>5019</v>
      </c>
      <c r="D7960" s="5" t="s">
        <v>18</v>
      </c>
      <c r="E7960" s="5">
        <v>20</v>
      </c>
      <c r="F7960" s="5" t="s">
        <v>294</v>
      </c>
      <c r="G7960" s="5" t="s">
        <v>294</v>
      </c>
      <c r="M7960" s="5" t="s">
        <v>794</v>
      </c>
      <c r="N7960" s="5" t="s">
        <v>294</v>
      </c>
      <c r="P7960" s="5" t="s">
        <v>294</v>
      </c>
      <c r="Q7960" s="5" t="s">
        <v>294</v>
      </c>
      <c r="R7960" s="5" t="s">
        <v>294</v>
      </c>
      <c r="V7960" s="5" t="s">
        <v>20269</v>
      </c>
    </row>
    <row r="7961" spans="1:22" x14ac:dyDescent="0.35">
      <c r="A7961" s="5" t="s">
        <v>20270</v>
      </c>
      <c r="B7961" s="5" t="s">
        <v>20271</v>
      </c>
      <c r="C7961" s="5" t="s">
        <v>20211</v>
      </c>
      <c r="D7961" s="5" t="s">
        <v>22</v>
      </c>
      <c r="E7961" s="5">
        <v>4</v>
      </c>
      <c r="F7961" s="5" t="s">
        <v>294</v>
      </c>
      <c r="G7961" s="5" t="s">
        <v>294</v>
      </c>
      <c r="M7961" s="5" t="s">
        <v>794</v>
      </c>
      <c r="N7961" s="5" t="s">
        <v>294</v>
      </c>
      <c r="R7961" s="5" t="s">
        <v>294</v>
      </c>
      <c r="V7961" s="5" t="s">
        <v>20270</v>
      </c>
    </row>
    <row r="7962" spans="1:22" x14ac:dyDescent="0.35">
      <c r="A7962" s="5" t="s">
        <v>20272</v>
      </c>
      <c r="B7962" s="5" t="s">
        <v>15052</v>
      </c>
      <c r="C7962" s="5" t="s">
        <v>5019</v>
      </c>
      <c r="D7962" s="5" t="s">
        <v>22</v>
      </c>
      <c r="E7962" s="5">
        <v>10</v>
      </c>
      <c r="F7962" s="5" t="s">
        <v>294</v>
      </c>
      <c r="G7962" s="5" t="s">
        <v>294</v>
      </c>
      <c r="J7962" s="5" t="s">
        <v>15053</v>
      </c>
      <c r="M7962" s="5" t="s">
        <v>794</v>
      </c>
      <c r="N7962" s="5" t="s">
        <v>294</v>
      </c>
      <c r="R7962" s="5" t="s">
        <v>297</v>
      </c>
      <c r="V7962" s="5" t="s">
        <v>20272</v>
      </c>
    </row>
    <row r="7963" spans="1:22" x14ac:dyDescent="0.35">
      <c r="A7963" s="5" t="s">
        <v>20273</v>
      </c>
      <c r="B7963" s="5" t="s">
        <v>20274</v>
      </c>
      <c r="C7963" s="5" t="s">
        <v>14716</v>
      </c>
      <c r="D7963" s="5" t="s">
        <v>18</v>
      </c>
      <c r="E7963" s="5">
        <v>1</v>
      </c>
      <c r="F7963" s="5" t="s">
        <v>294</v>
      </c>
      <c r="G7963" s="5" t="s">
        <v>297</v>
      </c>
      <c r="M7963" s="5" t="s">
        <v>794</v>
      </c>
      <c r="N7963" s="5" t="s">
        <v>294</v>
      </c>
      <c r="O7963" s="5" t="s">
        <v>294</v>
      </c>
      <c r="P7963" s="5" t="s">
        <v>294</v>
      </c>
      <c r="Q7963" s="5" t="s">
        <v>294</v>
      </c>
      <c r="R7963" s="5" t="s">
        <v>294</v>
      </c>
      <c r="U7963" s="5" t="s">
        <v>20275</v>
      </c>
    </row>
    <row r="7964" spans="1:22" x14ac:dyDescent="0.35">
      <c r="A7964" s="5" t="s">
        <v>20276</v>
      </c>
      <c r="B7964" s="5" t="s">
        <v>14237</v>
      </c>
      <c r="C7964" s="5" t="s">
        <v>14716</v>
      </c>
      <c r="D7964" s="5" t="s">
        <v>20</v>
      </c>
      <c r="E7964" s="5">
        <v>10</v>
      </c>
      <c r="F7964" s="5" t="s">
        <v>294</v>
      </c>
      <c r="G7964" s="5" t="s">
        <v>294</v>
      </c>
      <c r="M7964" s="5" t="s">
        <v>794</v>
      </c>
      <c r="N7964" s="5" t="s">
        <v>294</v>
      </c>
      <c r="O7964" s="5" t="s">
        <v>294</v>
      </c>
      <c r="P7964" s="5" t="s">
        <v>294</v>
      </c>
      <c r="Q7964" s="5" t="s">
        <v>294</v>
      </c>
      <c r="R7964" s="5" t="s">
        <v>294</v>
      </c>
    </row>
    <row r="7965" spans="1:22" x14ac:dyDescent="0.35">
      <c r="A7965" s="5" t="s">
        <v>20277</v>
      </c>
      <c r="B7965" s="5" t="s">
        <v>20278</v>
      </c>
      <c r="C7965" s="5" t="s">
        <v>14716</v>
      </c>
      <c r="D7965" s="5" t="s">
        <v>18</v>
      </c>
      <c r="E7965" s="5">
        <v>20</v>
      </c>
      <c r="F7965" s="5" t="s">
        <v>294</v>
      </c>
      <c r="G7965" s="5" t="s">
        <v>294</v>
      </c>
      <c r="M7965" s="5" t="s">
        <v>794</v>
      </c>
      <c r="N7965" s="5" t="s">
        <v>294</v>
      </c>
      <c r="O7965" s="5" t="s">
        <v>294</v>
      </c>
      <c r="P7965" s="5" t="s">
        <v>294</v>
      </c>
      <c r="Q7965" s="5" t="s">
        <v>294</v>
      </c>
      <c r="R7965" s="5" t="s">
        <v>294</v>
      </c>
    </row>
    <row r="7966" spans="1:22" x14ac:dyDescent="0.35">
      <c r="A7966" s="5" t="s">
        <v>20279</v>
      </c>
      <c r="B7966" s="5" t="s">
        <v>20280</v>
      </c>
      <c r="C7966" s="5" t="s">
        <v>14716</v>
      </c>
      <c r="D7966" s="5" t="s">
        <v>20</v>
      </c>
      <c r="E7966" s="5">
        <v>10</v>
      </c>
      <c r="F7966" s="5" t="s">
        <v>294</v>
      </c>
      <c r="G7966" s="5" t="s">
        <v>294</v>
      </c>
      <c r="M7966" s="5" t="s">
        <v>794</v>
      </c>
      <c r="N7966" s="5" t="s">
        <v>294</v>
      </c>
      <c r="O7966" s="5" t="s">
        <v>294</v>
      </c>
      <c r="P7966" s="5" t="s">
        <v>294</v>
      </c>
      <c r="Q7966" s="5" t="s">
        <v>294</v>
      </c>
      <c r="R7966" s="5" t="s">
        <v>294</v>
      </c>
    </row>
    <row r="7967" spans="1:22" x14ac:dyDescent="0.35">
      <c r="A7967" s="5" t="s">
        <v>20281</v>
      </c>
      <c r="B7967" s="5" t="s">
        <v>20282</v>
      </c>
      <c r="C7967" s="5" t="s">
        <v>14716</v>
      </c>
      <c r="D7967" s="5" t="s">
        <v>20</v>
      </c>
      <c r="E7967" s="5">
        <v>10</v>
      </c>
      <c r="F7967" s="5" t="s">
        <v>294</v>
      </c>
      <c r="G7967" s="5" t="s">
        <v>294</v>
      </c>
      <c r="M7967" s="5" t="s">
        <v>794</v>
      </c>
      <c r="N7967" s="5" t="s">
        <v>294</v>
      </c>
      <c r="O7967" s="5" t="s">
        <v>294</v>
      </c>
      <c r="P7967" s="5" t="s">
        <v>294</v>
      </c>
      <c r="Q7967" s="5" t="s">
        <v>294</v>
      </c>
      <c r="R7967" s="5" t="s">
        <v>294</v>
      </c>
    </row>
    <row r="7968" spans="1:22" x14ac:dyDescent="0.35">
      <c r="A7968" s="5" t="s">
        <v>20283</v>
      </c>
      <c r="B7968" s="5" t="s">
        <v>20284</v>
      </c>
      <c r="C7968" s="5" t="s">
        <v>14716</v>
      </c>
      <c r="D7968" s="5" t="s">
        <v>18</v>
      </c>
      <c r="E7968" s="5">
        <v>2</v>
      </c>
      <c r="F7968" s="5" t="s">
        <v>294</v>
      </c>
      <c r="G7968" s="5" t="s">
        <v>297</v>
      </c>
      <c r="M7968" s="5" t="s">
        <v>794</v>
      </c>
      <c r="N7968" s="5" t="s">
        <v>294</v>
      </c>
      <c r="O7968" s="5" t="s">
        <v>294</v>
      </c>
      <c r="P7968" s="5" t="s">
        <v>294</v>
      </c>
      <c r="Q7968" s="5" t="s">
        <v>294</v>
      </c>
      <c r="R7968" s="5" t="s">
        <v>294</v>
      </c>
      <c r="U7968" s="5" t="s">
        <v>20285</v>
      </c>
    </row>
    <row r="7969" spans="1:21" x14ac:dyDescent="0.35">
      <c r="A7969" s="5" t="s">
        <v>20286</v>
      </c>
      <c r="B7969" s="5" t="s">
        <v>20287</v>
      </c>
      <c r="C7969" s="5" t="s">
        <v>14716</v>
      </c>
      <c r="D7969" s="5" t="s">
        <v>20</v>
      </c>
      <c r="E7969" s="5">
        <v>10</v>
      </c>
      <c r="F7969" s="5" t="s">
        <v>294</v>
      </c>
      <c r="G7969" s="5" t="s">
        <v>294</v>
      </c>
      <c r="M7969" s="5" t="s">
        <v>794</v>
      </c>
      <c r="N7969" s="5" t="s">
        <v>294</v>
      </c>
      <c r="O7969" s="5" t="s">
        <v>294</v>
      </c>
      <c r="P7969" s="5" t="s">
        <v>294</v>
      </c>
      <c r="Q7969" s="5" t="s">
        <v>294</v>
      </c>
      <c r="R7969" s="5" t="s">
        <v>294</v>
      </c>
    </row>
    <row r="7970" spans="1:21" x14ac:dyDescent="0.35">
      <c r="A7970" s="5" t="s">
        <v>20288</v>
      </c>
      <c r="B7970" s="5" t="s">
        <v>20289</v>
      </c>
      <c r="C7970" s="5" t="s">
        <v>14716</v>
      </c>
      <c r="D7970" s="5" t="s">
        <v>20</v>
      </c>
      <c r="E7970" s="5">
        <v>10</v>
      </c>
      <c r="F7970" s="5" t="s">
        <v>294</v>
      </c>
      <c r="G7970" s="5" t="s">
        <v>294</v>
      </c>
      <c r="M7970" s="5" t="s">
        <v>794</v>
      </c>
      <c r="N7970" s="5" t="s">
        <v>294</v>
      </c>
      <c r="O7970" s="5" t="s">
        <v>294</v>
      </c>
      <c r="P7970" s="5" t="s">
        <v>294</v>
      </c>
      <c r="Q7970" s="5" t="s">
        <v>294</v>
      </c>
      <c r="R7970" s="5" t="s">
        <v>294</v>
      </c>
    </row>
    <row r="7971" spans="1:21" x14ac:dyDescent="0.35">
      <c r="A7971" s="5" t="s">
        <v>20290</v>
      </c>
      <c r="B7971" s="5" t="s">
        <v>8968</v>
      </c>
      <c r="C7971" s="5" t="s">
        <v>14716</v>
      </c>
      <c r="D7971" s="5" t="s">
        <v>22</v>
      </c>
      <c r="E7971" s="5">
        <v>9</v>
      </c>
      <c r="F7971" s="5" t="s">
        <v>294</v>
      </c>
      <c r="G7971" s="5" t="s">
        <v>294</v>
      </c>
      <c r="J7971" s="5" t="s">
        <v>641</v>
      </c>
      <c r="M7971" s="5" t="s">
        <v>794</v>
      </c>
      <c r="N7971" s="5" t="s">
        <v>294</v>
      </c>
      <c r="O7971" s="5" t="s">
        <v>294</v>
      </c>
      <c r="P7971" s="5" t="s">
        <v>294</v>
      </c>
      <c r="Q7971" s="5" t="s">
        <v>294</v>
      </c>
      <c r="R7971" s="5" t="s">
        <v>297</v>
      </c>
    </row>
    <row r="7972" spans="1:21" x14ac:dyDescent="0.35">
      <c r="A7972" s="5" t="s">
        <v>20291</v>
      </c>
      <c r="B7972" s="5" t="s">
        <v>8402</v>
      </c>
      <c r="C7972" s="5" t="s">
        <v>14716</v>
      </c>
      <c r="D7972" s="5" t="s">
        <v>18</v>
      </c>
      <c r="E7972" s="5">
        <v>1</v>
      </c>
      <c r="F7972" s="5" t="s">
        <v>294</v>
      </c>
      <c r="G7972" s="5" t="s">
        <v>297</v>
      </c>
      <c r="M7972" s="5" t="s">
        <v>794</v>
      </c>
      <c r="N7972" s="5" t="s">
        <v>294</v>
      </c>
      <c r="O7972" s="5" t="s">
        <v>294</v>
      </c>
      <c r="P7972" s="5" t="s">
        <v>294</v>
      </c>
      <c r="Q7972" s="5" t="s">
        <v>294</v>
      </c>
      <c r="R7972" s="5" t="s">
        <v>294</v>
      </c>
      <c r="U7972" s="5" t="s">
        <v>20292</v>
      </c>
    </row>
    <row r="7973" spans="1:21" x14ac:dyDescent="0.35">
      <c r="A7973" s="5" t="s">
        <v>20293</v>
      </c>
      <c r="B7973" s="5" t="s">
        <v>1638</v>
      </c>
      <c r="C7973" s="5" t="s">
        <v>14716</v>
      </c>
      <c r="D7973" s="5" t="s">
        <v>18</v>
      </c>
      <c r="E7973" s="5">
        <v>40</v>
      </c>
      <c r="F7973" s="5" t="s">
        <v>294</v>
      </c>
      <c r="G7973" s="5" t="s">
        <v>294</v>
      </c>
      <c r="M7973" s="5" t="s">
        <v>794</v>
      </c>
      <c r="N7973" s="5" t="s">
        <v>294</v>
      </c>
      <c r="O7973" s="5" t="s">
        <v>294</v>
      </c>
      <c r="P7973" s="5" t="s">
        <v>294</v>
      </c>
      <c r="Q7973" s="5" t="s">
        <v>294</v>
      </c>
      <c r="R7973" s="5" t="s">
        <v>294</v>
      </c>
    </row>
    <row r="7974" spans="1:21" x14ac:dyDescent="0.35">
      <c r="A7974" s="5" t="s">
        <v>20294</v>
      </c>
      <c r="B7974" s="5" t="s">
        <v>20295</v>
      </c>
      <c r="C7974" s="5" t="s">
        <v>14716</v>
      </c>
      <c r="D7974" s="5" t="s">
        <v>18</v>
      </c>
      <c r="E7974" s="5">
        <v>1</v>
      </c>
      <c r="F7974" s="5" t="s">
        <v>294</v>
      </c>
      <c r="G7974" s="5" t="s">
        <v>297</v>
      </c>
      <c r="M7974" s="5" t="s">
        <v>794</v>
      </c>
      <c r="N7974" s="5" t="s">
        <v>294</v>
      </c>
      <c r="O7974" s="5" t="s">
        <v>294</v>
      </c>
      <c r="P7974" s="5" t="s">
        <v>294</v>
      </c>
      <c r="Q7974" s="5" t="s">
        <v>294</v>
      </c>
      <c r="R7974" s="5" t="s">
        <v>294</v>
      </c>
      <c r="U7974" s="5" t="s">
        <v>20296</v>
      </c>
    </row>
    <row r="7975" spans="1:21" x14ac:dyDescent="0.35">
      <c r="A7975" s="5" t="s">
        <v>20297</v>
      </c>
      <c r="B7975" s="5" t="s">
        <v>4668</v>
      </c>
      <c r="C7975" s="5" t="s">
        <v>14716</v>
      </c>
      <c r="D7975" s="5" t="s">
        <v>22</v>
      </c>
      <c r="E7975" s="5">
        <v>18</v>
      </c>
      <c r="F7975" s="5" t="s">
        <v>294</v>
      </c>
      <c r="G7975" s="5" t="s">
        <v>294</v>
      </c>
      <c r="M7975" s="5" t="s">
        <v>3826</v>
      </c>
      <c r="N7975" s="5" t="s">
        <v>294</v>
      </c>
      <c r="P7975" s="5" t="s">
        <v>294</v>
      </c>
      <c r="Q7975" s="5" t="s">
        <v>294</v>
      </c>
      <c r="R7975" s="5" t="s">
        <v>294</v>
      </c>
    </row>
    <row r="7976" spans="1:21" x14ac:dyDescent="0.35">
      <c r="A7976" s="5" t="s">
        <v>20298</v>
      </c>
      <c r="B7976" s="5" t="s">
        <v>1639</v>
      </c>
      <c r="C7976" s="5" t="s">
        <v>14716</v>
      </c>
      <c r="D7976" s="5" t="s">
        <v>18</v>
      </c>
      <c r="E7976" s="5">
        <v>100</v>
      </c>
      <c r="F7976" s="5" t="s">
        <v>294</v>
      </c>
      <c r="G7976" s="5" t="s">
        <v>294</v>
      </c>
      <c r="M7976" s="5" t="s">
        <v>794</v>
      </c>
      <c r="N7976" s="5" t="s">
        <v>294</v>
      </c>
      <c r="O7976" s="5" t="s">
        <v>294</v>
      </c>
      <c r="P7976" s="5" t="s">
        <v>294</v>
      </c>
      <c r="Q7976" s="5" t="s">
        <v>294</v>
      </c>
      <c r="R7976" s="5" t="s">
        <v>294</v>
      </c>
    </row>
    <row r="7977" spans="1:21" x14ac:dyDescent="0.35">
      <c r="A7977" s="5" t="s">
        <v>20299</v>
      </c>
      <c r="B7977" s="5" t="s">
        <v>20300</v>
      </c>
      <c r="C7977" s="5" t="s">
        <v>14716</v>
      </c>
      <c r="D7977" s="5" t="s">
        <v>18</v>
      </c>
      <c r="E7977" s="5">
        <v>1</v>
      </c>
      <c r="F7977" s="5" t="s">
        <v>294</v>
      </c>
      <c r="G7977" s="5" t="s">
        <v>297</v>
      </c>
      <c r="M7977" s="5" t="s">
        <v>794</v>
      </c>
      <c r="N7977" s="5" t="s">
        <v>294</v>
      </c>
      <c r="O7977" s="5" t="s">
        <v>294</v>
      </c>
      <c r="P7977" s="5" t="s">
        <v>294</v>
      </c>
      <c r="Q7977" s="5" t="s">
        <v>294</v>
      </c>
      <c r="R7977" s="5" t="s">
        <v>294</v>
      </c>
      <c r="U7977" s="5" t="s">
        <v>20301</v>
      </c>
    </row>
    <row r="7978" spans="1:21" x14ac:dyDescent="0.35">
      <c r="A7978" s="5" t="s">
        <v>20302</v>
      </c>
      <c r="B7978" s="5" t="s">
        <v>20303</v>
      </c>
      <c r="C7978" s="5" t="s">
        <v>14716</v>
      </c>
      <c r="D7978" s="5" t="s">
        <v>20</v>
      </c>
      <c r="E7978" s="5">
        <v>10</v>
      </c>
      <c r="F7978" s="5" t="s">
        <v>294</v>
      </c>
      <c r="G7978" s="5" t="s">
        <v>294</v>
      </c>
      <c r="M7978" s="5" t="s">
        <v>794</v>
      </c>
      <c r="N7978" s="5" t="s">
        <v>294</v>
      </c>
      <c r="O7978" s="5" t="s">
        <v>294</v>
      </c>
      <c r="P7978" s="5" t="s">
        <v>294</v>
      </c>
      <c r="Q7978" s="5" t="s">
        <v>294</v>
      </c>
      <c r="R7978" s="5" t="s">
        <v>294</v>
      </c>
    </row>
    <row r="7979" spans="1:21" x14ac:dyDescent="0.35">
      <c r="A7979" s="5" t="s">
        <v>20304</v>
      </c>
      <c r="B7979" s="5" t="s">
        <v>643</v>
      </c>
      <c r="C7979" s="5" t="s">
        <v>14716</v>
      </c>
      <c r="D7979" s="5" t="s">
        <v>18</v>
      </c>
      <c r="E7979" s="5">
        <v>20</v>
      </c>
      <c r="F7979" s="5" t="s">
        <v>294</v>
      </c>
      <c r="G7979" s="5" t="s">
        <v>294</v>
      </c>
      <c r="M7979" s="5" t="s">
        <v>794</v>
      </c>
      <c r="N7979" s="5" t="s">
        <v>294</v>
      </c>
      <c r="O7979" s="5" t="s">
        <v>294</v>
      </c>
      <c r="P7979" s="5" t="s">
        <v>294</v>
      </c>
      <c r="Q7979" s="5" t="s">
        <v>294</v>
      </c>
      <c r="R7979" s="5" t="s">
        <v>294</v>
      </c>
    </row>
    <row r="7980" spans="1:21" x14ac:dyDescent="0.35">
      <c r="A7980" s="5" t="s">
        <v>20305</v>
      </c>
      <c r="B7980" s="5" t="s">
        <v>20306</v>
      </c>
      <c r="C7980" s="5" t="s">
        <v>14716</v>
      </c>
      <c r="D7980" s="5" t="s">
        <v>18</v>
      </c>
      <c r="E7980" s="5">
        <v>1</v>
      </c>
      <c r="F7980" s="5" t="s">
        <v>294</v>
      </c>
      <c r="G7980" s="5" t="s">
        <v>297</v>
      </c>
      <c r="M7980" s="5" t="s">
        <v>794</v>
      </c>
      <c r="N7980" s="5" t="s">
        <v>294</v>
      </c>
      <c r="O7980" s="5" t="s">
        <v>294</v>
      </c>
      <c r="P7980" s="5" t="s">
        <v>294</v>
      </c>
      <c r="Q7980" s="5" t="s">
        <v>294</v>
      </c>
      <c r="R7980" s="5" t="s">
        <v>294</v>
      </c>
      <c r="U7980" s="5" t="s">
        <v>20307</v>
      </c>
    </row>
    <row r="7981" spans="1:21" x14ac:dyDescent="0.35">
      <c r="A7981" s="5" t="s">
        <v>20308</v>
      </c>
      <c r="B7981" s="5" t="s">
        <v>8776</v>
      </c>
      <c r="C7981" s="5" t="s">
        <v>14716</v>
      </c>
      <c r="D7981" s="5" t="s">
        <v>20</v>
      </c>
      <c r="E7981" s="5">
        <v>10</v>
      </c>
      <c r="F7981" s="5" t="s">
        <v>294</v>
      </c>
      <c r="G7981" s="5" t="s">
        <v>294</v>
      </c>
      <c r="M7981" s="5" t="s">
        <v>794</v>
      </c>
      <c r="N7981" s="5" t="s">
        <v>294</v>
      </c>
      <c r="O7981" s="5" t="s">
        <v>294</v>
      </c>
      <c r="P7981" s="5" t="s">
        <v>294</v>
      </c>
      <c r="Q7981" s="5" t="s">
        <v>294</v>
      </c>
      <c r="R7981" s="5" t="s">
        <v>294</v>
      </c>
    </row>
    <row r="7982" spans="1:21" x14ac:dyDescent="0.35">
      <c r="A7982" s="5" t="s">
        <v>20309</v>
      </c>
      <c r="B7982" s="5" t="s">
        <v>20310</v>
      </c>
      <c r="C7982" s="5" t="s">
        <v>14716</v>
      </c>
      <c r="D7982" s="5" t="s">
        <v>18</v>
      </c>
      <c r="E7982" s="5">
        <v>2</v>
      </c>
      <c r="F7982" s="5" t="s">
        <v>294</v>
      </c>
      <c r="G7982" s="5" t="s">
        <v>297</v>
      </c>
      <c r="M7982" s="5" t="s">
        <v>794</v>
      </c>
      <c r="N7982" s="5" t="s">
        <v>294</v>
      </c>
      <c r="O7982" s="5" t="s">
        <v>294</v>
      </c>
      <c r="P7982" s="5" t="s">
        <v>294</v>
      </c>
      <c r="Q7982" s="5" t="s">
        <v>294</v>
      </c>
      <c r="R7982" s="5" t="s">
        <v>294</v>
      </c>
      <c r="U7982" s="5" t="s">
        <v>20285</v>
      </c>
    </row>
    <row r="7983" spans="1:21" x14ac:dyDescent="0.35">
      <c r="A7983" s="5" t="s">
        <v>20311</v>
      </c>
      <c r="B7983" s="5" t="s">
        <v>227</v>
      </c>
      <c r="C7983" s="5" t="s">
        <v>14716</v>
      </c>
      <c r="D7983" s="5" t="s">
        <v>18</v>
      </c>
      <c r="E7983" s="5">
        <v>10</v>
      </c>
      <c r="F7983" s="5" t="s">
        <v>294</v>
      </c>
      <c r="G7983" s="5" t="s">
        <v>297</v>
      </c>
      <c r="L7983" s="5" t="s">
        <v>20312</v>
      </c>
      <c r="M7983" s="5" t="s">
        <v>794</v>
      </c>
      <c r="N7983" s="5" t="s">
        <v>294</v>
      </c>
      <c r="O7983" s="5" t="s">
        <v>294</v>
      </c>
      <c r="P7983" s="5" t="s">
        <v>294</v>
      </c>
      <c r="Q7983" s="5" t="s">
        <v>294</v>
      </c>
      <c r="R7983" s="5" t="s">
        <v>294</v>
      </c>
    </row>
    <row r="7984" spans="1:21" x14ac:dyDescent="0.35">
      <c r="A7984" s="5" t="s">
        <v>20313</v>
      </c>
      <c r="B7984" s="5" t="s">
        <v>14568</v>
      </c>
      <c r="C7984" s="5" t="s">
        <v>14716</v>
      </c>
      <c r="D7984" s="5" t="s">
        <v>26</v>
      </c>
      <c r="E7984" s="5">
        <v>11</v>
      </c>
      <c r="F7984" s="5" t="s">
        <v>294</v>
      </c>
      <c r="G7984" s="5" t="s">
        <v>294</v>
      </c>
      <c r="M7984" s="5" t="s">
        <v>794</v>
      </c>
      <c r="N7984" s="5" t="s">
        <v>294</v>
      </c>
      <c r="O7984" s="5" t="s">
        <v>294</v>
      </c>
      <c r="P7984" s="5" t="s">
        <v>294</v>
      </c>
      <c r="Q7984" s="5" t="s">
        <v>294</v>
      </c>
      <c r="R7984" s="5" t="s">
        <v>294</v>
      </c>
    </row>
    <row r="7985" spans="1:22" x14ac:dyDescent="0.35">
      <c r="A7985" s="5" t="s">
        <v>20314</v>
      </c>
      <c r="B7985" s="5" t="s">
        <v>20315</v>
      </c>
      <c r="C7985" s="5" t="s">
        <v>14716</v>
      </c>
      <c r="D7985" s="5" t="s">
        <v>20</v>
      </c>
      <c r="E7985" s="5">
        <v>10</v>
      </c>
      <c r="F7985" s="5" t="s">
        <v>294</v>
      </c>
      <c r="G7985" s="5" t="s">
        <v>294</v>
      </c>
      <c r="M7985" s="5" t="s">
        <v>794</v>
      </c>
      <c r="N7985" s="5" t="s">
        <v>294</v>
      </c>
      <c r="O7985" s="5" t="s">
        <v>294</v>
      </c>
      <c r="P7985" s="5" t="s">
        <v>294</v>
      </c>
      <c r="Q7985" s="5" t="s">
        <v>294</v>
      </c>
      <c r="R7985" s="5" t="s">
        <v>294</v>
      </c>
    </row>
    <row r="7986" spans="1:22" x14ac:dyDescent="0.35">
      <c r="A7986" s="5" t="s">
        <v>20316</v>
      </c>
      <c r="B7986" s="5" t="s">
        <v>20317</v>
      </c>
      <c r="C7986" s="5" t="s">
        <v>5019</v>
      </c>
      <c r="D7986" s="5" t="s">
        <v>18</v>
      </c>
      <c r="E7986" s="5">
        <v>20</v>
      </c>
      <c r="F7986" s="5" t="s">
        <v>294</v>
      </c>
      <c r="G7986" s="5" t="s">
        <v>294</v>
      </c>
      <c r="J7986" s="5" t="s">
        <v>3777</v>
      </c>
      <c r="M7986" s="5" t="s">
        <v>794</v>
      </c>
      <c r="N7986" s="5" t="s">
        <v>294</v>
      </c>
      <c r="P7986" s="5" t="s">
        <v>294</v>
      </c>
      <c r="Q7986" s="5" t="s">
        <v>294</v>
      </c>
      <c r="R7986" s="5" t="s">
        <v>297</v>
      </c>
      <c r="V7986" s="5" t="s">
        <v>20316</v>
      </c>
    </row>
    <row r="7987" spans="1:22" x14ac:dyDescent="0.35">
      <c r="A7987" s="5" t="s">
        <v>20318</v>
      </c>
      <c r="B7987" s="5" t="s">
        <v>3907</v>
      </c>
      <c r="C7987" s="5" t="s">
        <v>20319</v>
      </c>
      <c r="D7987" s="5" t="s">
        <v>22</v>
      </c>
      <c r="E7987" s="5">
        <v>4</v>
      </c>
      <c r="F7987" s="5" t="s">
        <v>294</v>
      </c>
      <c r="G7987" s="5" t="s">
        <v>294</v>
      </c>
      <c r="M7987" s="5" t="s">
        <v>3826</v>
      </c>
      <c r="N7987" s="5" t="s">
        <v>294</v>
      </c>
      <c r="R7987" s="5" t="s">
        <v>294</v>
      </c>
      <c r="V7987" s="5" t="s">
        <v>20318</v>
      </c>
    </row>
    <row r="7988" spans="1:22" x14ac:dyDescent="0.35">
      <c r="A7988" s="5" t="s">
        <v>20320</v>
      </c>
      <c r="B7988" s="5" t="s">
        <v>235</v>
      </c>
      <c r="C7988" s="5" t="s">
        <v>11906</v>
      </c>
      <c r="D7988" s="5" t="s">
        <v>18</v>
      </c>
      <c r="E7988" s="5">
        <v>40</v>
      </c>
      <c r="F7988" s="5" t="s">
        <v>294</v>
      </c>
      <c r="G7988" s="5" t="s">
        <v>294</v>
      </c>
      <c r="M7988" s="5" t="s">
        <v>794</v>
      </c>
      <c r="N7988" s="5" t="s">
        <v>294</v>
      </c>
      <c r="R7988" s="5" t="s">
        <v>294</v>
      </c>
      <c r="V7988" s="5" t="s">
        <v>20320</v>
      </c>
    </row>
    <row r="7989" spans="1:22" x14ac:dyDescent="0.35">
      <c r="A7989" s="5" t="s">
        <v>20321</v>
      </c>
      <c r="B7989" s="5" t="s">
        <v>3907</v>
      </c>
      <c r="C7989" s="5" t="s">
        <v>11906</v>
      </c>
      <c r="D7989" s="5" t="s">
        <v>18</v>
      </c>
      <c r="E7989" s="5">
        <v>10</v>
      </c>
      <c r="F7989" s="5" t="s">
        <v>294</v>
      </c>
      <c r="G7989" s="5" t="s">
        <v>297</v>
      </c>
      <c r="M7989" s="5" t="s">
        <v>3826</v>
      </c>
      <c r="N7989" s="5" t="s">
        <v>294</v>
      </c>
      <c r="R7989" s="5" t="s">
        <v>294</v>
      </c>
      <c r="V7989" s="5" t="s">
        <v>20321</v>
      </c>
    </row>
    <row r="7990" spans="1:22" x14ac:dyDescent="0.35">
      <c r="A7990" s="5" t="s">
        <v>20322</v>
      </c>
      <c r="B7990" s="5" t="s">
        <v>5512</v>
      </c>
      <c r="C7990" s="5" t="s">
        <v>11906</v>
      </c>
      <c r="D7990" s="5" t="s">
        <v>18</v>
      </c>
      <c r="E7990" s="5">
        <v>1</v>
      </c>
      <c r="F7990" s="5" t="s">
        <v>297</v>
      </c>
      <c r="G7990" s="5" t="s">
        <v>294</v>
      </c>
      <c r="L7990" s="5" t="s">
        <v>8808</v>
      </c>
      <c r="M7990" s="5" t="s">
        <v>794</v>
      </c>
      <c r="N7990" s="5" t="s">
        <v>294</v>
      </c>
      <c r="P7990" s="5" t="s">
        <v>294</v>
      </c>
      <c r="Q7990" s="5" t="s">
        <v>294</v>
      </c>
      <c r="R7990" s="5" t="s">
        <v>294</v>
      </c>
      <c r="S7990" s="5" t="s">
        <v>250</v>
      </c>
      <c r="V7990" s="5" t="s">
        <v>20322</v>
      </c>
    </row>
    <row r="7991" spans="1:22" x14ac:dyDescent="0.35">
      <c r="A7991" s="5" t="s">
        <v>20323</v>
      </c>
      <c r="B7991" s="5" t="s">
        <v>111</v>
      </c>
      <c r="C7991" s="5" t="s">
        <v>11906</v>
      </c>
      <c r="D7991" s="5" t="s">
        <v>1655</v>
      </c>
      <c r="E7991" s="5">
        <v>77</v>
      </c>
      <c r="F7991" s="5" t="s">
        <v>294</v>
      </c>
      <c r="G7991" s="5" t="s">
        <v>294</v>
      </c>
      <c r="M7991" s="5" t="s">
        <v>794</v>
      </c>
      <c r="N7991" s="5" t="s">
        <v>294</v>
      </c>
      <c r="R7991" s="5" t="s">
        <v>294</v>
      </c>
      <c r="V7991" s="5" t="s">
        <v>20323</v>
      </c>
    </row>
    <row r="7992" spans="1:22" x14ac:dyDescent="0.35">
      <c r="A7992" s="5" t="s">
        <v>20324</v>
      </c>
      <c r="B7992" s="5" t="s">
        <v>10588</v>
      </c>
      <c r="C7992" s="5" t="s">
        <v>11906</v>
      </c>
      <c r="D7992" s="5" t="s">
        <v>18</v>
      </c>
      <c r="E7992" s="5">
        <v>1</v>
      </c>
      <c r="F7992" s="5" t="s">
        <v>297</v>
      </c>
      <c r="G7992" s="5" t="s">
        <v>297</v>
      </c>
      <c r="L7992" s="5" t="s">
        <v>822</v>
      </c>
      <c r="M7992" s="5" t="s">
        <v>794</v>
      </c>
      <c r="N7992" s="5" t="s">
        <v>294</v>
      </c>
      <c r="R7992" s="5" t="s">
        <v>294</v>
      </c>
      <c r="S7992" s="5" t="s">
        <v>294</v>
      </c>
      <c r="V7992" s="5" t="s">
        <v>20324</v>
      </c>
    </row>
    <row r="7993" spans="1:22" x14ac:dyDescent="0.35">
      <c r="A7993" s="5" t="s">
        <v>20325</v>
      </c>
      <c r="B7993" s="5" t="s">
        <v>3776</v>
      </c>
      <c r="C7993" s="5" t="s">
        <v>20319</v>
      </c>
      <c r="D7993" s="5" t="s">
        <v>18</v>
      </c>
      <c r="E7993" s="5">
        <v>20</v>
      </c>
      <c r="F7993" s="5" t="s">
        <v>294</v>
      </c>
      <c r="G7993" s="5" t="s">
        <v>297</v>
      </c>
      <c r="J7993" s="5" t="s">
        <v>3777</v>
      </c>
      <c r="M7993" s="5" t="s">
        <v>794</v>
      </c>
      <c r="N7993" s="5" t="s">
        <v>294</v>
      </c>
      <c r="R7993" s="5" t="s">
        <v>294</v>
      </c>
      <c r="V7993" s="5" t="s">
        <v>20325</v>
      </c>
    </row>
    <row r="7994" spans="1:22" x14ac:dyDescent="0.35">
      <c r="A7994" s="5" t="s">
        <v>20326</v>
      </c>
      <c r="B7994" s="5" t="s">
        <v>235</v>
      </c>
      <c r="C7994" s="5" t="s">
        <v>20327</v>
      </c>
      <c r="D7994" s="5" t="s">
        <v>18</v>
      </c>
      <c r="E7994" s="5">
        <v>30</v>
      </c>
      <c r="F7994" s="5" t="s">
        <v>294</v>
      </c>
      <c r="G7994" s="5" t="s">
        <v>294</v>
      </c>
      <c r="M7994" s="5" t="s">
        <v>794</v>
      </c>
      <c r="N7994" s="5" t="s">
        <v>294</v>
      </c>
      <c r="P7994" s="5" t="s">
        <v>294</v>
      </c>
      <c r="Q7994" s="5" t="s">
        <v>294</v>
      </c>
      <c r="R7994" s="5" t="s">
        <v>294</v>
      </c>
    </row>
    <row r="7995" spans="1:22" x14ac:dyDescent="0.35">
      <c r="A7995" s="5" t="s">
        <v>20328</v>
      </c>
      <c r="B7995" s="5" t="s">
        <v>4668</v>
      </c>
      <c r="C7995" s="5" t="s">
        <v>20327</v>
      </c>
      <c r="D7995" s="5" t="s">
        <v>18</v>
      </c>
      <c r="E7995" s="5">
        <v>20</v>
      </c>
      <c r="F7995" s="5" t="s">
        <v>294</v>
      </c>
      <c r="G7995" s="5" t="s">
        <v>297</v>
      </c>
      <c r="M7995" s="5" t="s">
        <v>3826</v>
      </c>
      <c r="N7995" s="5" t="s">
        <v>294</v>
      </c>
      <c r="P7995" s="5" t="s">
        <v>294</v>
      </c>
      <c r="Q7995" s="5" t="s">
        <v>294</v>
      </c>
      <c r="R7995" s="5" t="s">
        <v>294</v>
      </c>
    </row>
    <row r="7996" spans="1:22" x14ac:dyDescent="0.35">
      <c r="A7996" s="5" t="s">
        <v>20329</v>
      </c>
      <c r="B7996" s="5" t="s">
        <v>4459</v>
      </c>
      <c r="C7996" s="5" t="s">
        <v>20327</v>
      </c>
      <c r="D7996" s="5" t="s">
        <v>22</v>
      </c>
      <c r="E7996" s="5">
        <v>1</v>
      </c>
      <c r="F7996" s="5" t="s">
        <v>294</v>
      </c>
      <c r="G7996" s="5" t="s">
        <v>294</v>
      </c>
      <c r="H7996" s="5">
        <v>1</v>
      </c>
      <c r="I7996" s="5">
        <v>4</v>
      </c>
      <c r="M7996" s="5" t="s">
        <v>794</v>
      </c>
      <c r="N7996" s="5" t="s">
        <v>294</v>
      </c>
      <c r="P7996" s="5" t="s">
        <v>294</v>
      </c>
      <c r="Q7996" s="5" t="s">
        <v>294</v>
      </c>
      <c r="R7996" s="5" t="s">
        <v>294</v>
      </c>
      <c r="S7996" s="5" t="s">
        <v>250</v>
      </c>
    </row>
    <row r="7997" spans="1:22" x14ac:dyDescent="0.35">
      <c r="A7997" s="5" t="s">
        <v>20330</v>
      </c>
      <c r="B7997" s="5" t="s">
        <v>20331</v>
      </c>
      <c r="C7997" s="5" t="s">
        <v>20327</v>
      </c>
      <c r="D7997" s="5" t="s">
        <v>18</v>
      </c>
      <c r="E7997" s="5">
        <v>30</v>
      </c>
      <c r="F7997" s="5" t="s">
        <v>294</v>
      </c>
      <c r="G7997" s="5" t="s">
        <v>297</v>
      </c>
      <c r="J7997" s="5" t="s">
        <v>9515</v>
      </c>
      <c r="M7997" s="5" t="s">
        <v>794</v>
      </c>
      <c r="N7997" s="5" t="s">
        <v>294</v>
      </c>
      <c r="P7997" s="5" t="s">
        <v>294</v>
      </c>
      <c r="Q7997" s="5" t="s">
        <v>294</v>
      </c>
      <c r="R7997" s="5" t="s">
        <v>297</v>
      </c>
    </row>
    <row r="7998" spans="1:22" x14ac:dyDescent="0.35">
      <c r="A7998" s="5" t="s">
        <v>20332</v>
      </c>
      <c r="B7998" s="5" t="s">
        <v>20333</v>
      </c>
      <c r="C7998" s="5" t="s">
        <v>5019</v>
      </c>
      <c r="D7998" s="5" t="s">
        <v>18</v>
      </c>
      <c r="E7998" s="5">
        <v>20</v>
      </c>
      <c r="F7998" s="5" t="s">
        <v>294</v>
      </c>
      <c r="G7998" s="5" t="s">
        <v>294</v>
      </c>
      <c r="J7998" s="5" t="s">
        <v>6813</v>
      </c>
      <c r="M7998" s="5" t="s">
        <v>794</v>
      </c>
      <c r="N7998" s="5" t="s">
        <v>294</v>
      </c>
      <c r="P7998" s="5" t="s">
        <v>294</v>
      </c>
      <c r="Q7998" s="5" t="s">
        <v>294</v>
      </c>
      <c r="R7998" s="5" t="s">
        <v>294</v>
      </c>
      <c r="V7998" s="5" t="s">
        <v>20332</v>
      </c>
    </row>
    <row r="7999" spans="1:22" x14ac:dyDescent="0.35">
      <c r="A7999" s="5" t="s">
        <v>20334</v>
      </c>
      <c r="B7999" s="5" t="s">
        <v>235</v>
      </c>
      <c r="C7999" s="5" t="s">
        <v>20335</v>
      </c>
      <c r="D7999" s="5" t="s">
        <v>18</v>
      </c>
      <c r="E7999" s="5">
        <v>30</v>
      </c>
      <c r="F7999" s="5" t="s">
        <v>294</v>
      </c>
      <c r="G7999" s="5" t="s">
        <v>294</v>
      </c>
      <c r="M7999" s="5" t="s">
        <v>794</v>
      </c>
      <c r="N7999" s="5" t="s">
        <v>294</v>
      </c>
      <c r="P7999" s="5" t="s">
        <v>294</v>
      </c>
      <c r="Q7999" s="5" t="s">
        <v>294</v>
      </c>
      <c r="R7999" s="5" t="s">
        <v>294</v>
      </c>
      <c r="V7999" s="5" t="s">
        <v>20336</v>
      </c>
    </row>
    <row r="8000" spans="1:22" x14ac:dyDescent="0.35">
      <c r="A8000" s="5" t="s">
        <v>20337</v>
      </c>
      <c r="B8000" s="5" t="s">
        <v>20338</v>
      </c>
      <c r="C8000" s="5" t="s">
        <v>20339</v>
      </c>
      <c r="D8000" s="5" t="s">
        <v>20</v>
      </c>
      <c r="E8000" s="5">
        <v>10</v>
      </c>
      <c r="F8000" s="5" t="s">
        <v>294</v>
      </c>
      <c r="G8000" s="5" t="s">
        <v>294</v>
      </c>
      <c r="M8000" s="5" t="s">
        <v>794</v>
      </c>
      <c r="N8000" s="5" t="s">
        <v>294</v>
      </c>
      <c r="P8000" s="5" t="s">
        <v>294</v>
      </c>
      <c r="Q8000" s="5" t="s">
        <v>294</v>
      </c>
      <c r="R8000" s="5" t="s">
        <v>294</v>
      </c>
      <c r="V8000" s="5" t="s">
        <v>20340</v>
      </c>
    </row>
    <row r="8001" spans="1:22" x14ac:dyDescent="0.35">
      <c r="A8001" s="5" t="s">
        <v>20341</v>
      </c>
      <c r="B8001" s="5" t="s">
        <v>20342</v>
      </c>
      <c r="C8001" s="5" t="s">
        <v>20339</v>
      </c>
      <c r="D8001" s="5" t="s">
        <v>28</v>
      </c>
      <c r="E8001" s="5">
        <v>8</v>
      </c>
      <c r="F8001" s="5" t="s">
        <v>294</v>
      </c>
      <c r="G8001" s="5" t="s">
        <v>294</v>
      </c>
      <c r="M8001" s="5" t="s">
        <v>794</v>
      </c>
      <c r="N8001" s="5" t="s">
        <v>294</v>
      </c>
      <c r="P8001" s="5" t="s">
        <v>294</v>
      </c>
      <c r="Q8001" s="5" t="s">
        <v>294</v>
      </c>
      <c r="R8001" s="5" t="s">
        <v>294</v>
      </c>
      <c r="V8001" s="5" t="s">
        <v>20343</v>
      </c>
    </row>
    <row r="8002" spans="1:22" x14ac:dyDescent="0.35">
      <c r="A8002" s="5" t="s">
        <v>20344</v>
      </c>
      <c r="B8002" s="5" t="s">
        <v>20345</v>
      </c>
      <c r="C8002" s="5" t="s">
        <v>20339</v>
      </c>
      <c r="D8002" s="5" t="s">
        <v>22</v>
      </c>
      <c r="E8002" s="5">
        <v>18</v>
      </c>
      <c r="F8002" s="5" t="s">
        <v>294</v>
      </c>
      <c r="G8002" s="5" t="s">
        <v>294</v>
      </c>
      <c r="M8002" s="5" t="s">
        <v>3826</v>
      </c>
      <c r="N8002" s="5" t="s">
        <v>294</v>
      </c>
      <c r="P8002" s="5" t="s">
        <v>294</v>
      </c>
      <c r="Q8002" s="5" t="s">
        <v>294</v>
      </c>
      <c r="R8002" s="5" t="s">
        <v>294</v>
      </c>
      <c r="V8002" s="5" t="s">
        <v>20346</v>
      </c>
    </row>
    <row r="8003" spans="1:22" x14ac:dyDescent="0.35">
      <c r="A8003" s="5" t="s">
        <v>20347</v>
      </c>
      <c r="B8003" s="5" t="s">
        <v>20348</v>
      </c>
      <c r="C8003" s="5" t="s">
        <v>20339</v>
      </c>
      <c r="D8003" s="5" t="s">
        <v>18</v>
      </c>
      <c r="E8003" s="5">
        <v>50</v>
      </c>
      <c r="F8003" s="5" t="s">
        <v>294</v>
      </c>
      <c r="G8003" s="5" t="s">
        <v>294</v>
      </c>
      <c r="M8003" s="5" t="s">
        <v>794</v>
      </c>
      <c r="N8003" s="5" t="s">
        <v>294</v>
      </c>
      <c r="P8003" s="5" t="s">
        <v>294</v>
      </c>
      <c r="Q8003" s="5" t="s">
        <v>294</v>
      </c>
      <c r="R8003" s="5" t="s">
        <v>294</v>
      </c>
    </row>
    <row r="8004" spans="1:22" x14ac:dyDescent="0.35">
      <c r="A8004" s="5" t="s">
        <v>20349</v>
      </c>
      <c r="B8004" s="5" t="s">
        <v>111</v>
      </c>
      <c r="C8004" s="5" t="s">
        <v>20339</v>
      </c>
      <c r="D8004" s="5" t="s">
        <v>1655</v>
      </c>
      <c r="E8004" s="5">
        <v>77</v>
      </c>
      <c r="F8004" s="5" t="s">
        <v>294</v>
      </c>
      <c r="G8004" s="5" t="s">
        <v>294</v>
      </c>
      <c r="M8004" s="5" t="s">
        <v>794</v>
      </c>
      <c r="N8004" s="5" t="s">
        <v>294</v>
      </c>
      <c r="P8004" s="5" t="s">
        <v>294</v>
      </c>
      <c r="Q8004" s="5" t="s">
        <v>294</v>
      </c>
      <c r="R8004" s="5" t="s">
        <v>294</v>
      </c>
      <c r="V8004" s="5" t="s">
        <v>20350</v>
      </c>
    </row>
    <row r="8005" spans="1:22" x14ac:dyDescent="0.35">
      <c r="A8005" s="5" t="s">
        <v>20351</v>
      </c>
      <c r="B8005" s="5" t="s">
        <v>20352</v>
      </c>
      <c r="C8005" s="5" t="s">
        <v>20353</v>
      </c>
      <c r="D8005" s="5" t="s">
        <v>18</v>
      </c>
      <c r="E8005" s="5">
        <v>20</v>
      </c>
      <c r="F8005" s="5" t="s">
        <v>294</v>
      </c>
      <c r="G8005" s="5" t="s">
        <v>294</v>
      </c>
      <c r="J8005" s="5" t="s">
        <v>15426</v>
      </c>
      <c r="M8005" s="5" t="s">
        <v>794</v>
      </c>
      <c r="N8005" s="5" t="s">
        <v>294</v>
      </c>
      <c r="P8005" s="5" t="s">
        <v>294</v>
      </c>
      <c r="Q8005" s="5" t="s">
        <v>294</v>
      </c>
      <c r="R8005" s="5" t="s">
        <v>297</v>
      </c>
      <c r="V8005" s="5" t="s">
        <v>20354</v>
      </c>
    </row>
    <row r="8006" spans="1:22" x14ac:dyDescent="0.35">
      <c r="A8006" s="5" t="s">
        <v>20355</v>
      </c>
      <c r="B8006" s="5" t="s">
        <v>4668</v>
      </c>
      <c r="C8006" s="5" t="s">
        <v>20353</v>
      </c>
      <c r="D8006" s="5" t="s">
        <v>22</v>
      </c>
      <c r="E8006" s="5">
        <v>18</v>
      </c>
      <c r="F8006" s="5" t="s">
        <v>294</v>
      </c>
      <c r="G8006" s="5" t="s">
        <v>294</v>
      </c>
      <c r="M8006" s="5" t="s">
        <v>3826</v>
      </c>
      <c r="N8006" s="5" t="s">
        <v>294</v>
      </c>
      <c r="P8006" s="5" t="s">
        <v>294</v>
      </c>
      <c r="Q8006" s="5" t="s">
        <v>294</v>
      </c>
      <c r="R8006" s="5" t="s">
        <v>294</v>
      </c>
      <c r="V8006" s="5" t="s">
        <v>20356</v>
      </c>
    </row>
    <row r="8007" spans="1:22" x14ac:dyDescent="0.35">
      <c r="A8007" s="5" t="s">
        <v>20357</v>
      </c>
      <c r="B8007" s="5" t="s">
        <v>20358</v>
      </c>
      <c r="C8007" s="5" t="s">
        <v>20353</v>
      </c>
      <c r="D8007" s="5" t="s">
        <v>18</v>
      </c>
      <c r="E8007" s="5">
        <v>20</v>
      </c>
      <c r="F8007" s="5" t="s">
        <v>294</v>
      </c>
      <c r="G8007" s="5" t="s">
        <v>294</v>
      </c>
      <c r="M8007" s="5" t="s">
        <v>794</v>
      </c>
      <c r="N8007" s="5" t="s">
        <v>297</v>
      </c>
      <c r="O8007" s="5" t="s">
        <v>297</v>
      </c>
      <c r="P8007" s="5" t="s">
        <v>294</v>
      </c>
      <c r="Q8007" s="5" t="s">
        <v>297</v>
      </c>
      <c r="R8007" s="5" t="s">
        <v>294</v>
      </c>
      <c r="V8007" s="5" t="s">
        <v>20359</v>
      </c>
    </row>
    <row r="8008" spans="1:22" x14ac:dyDescent="0.35">
      <c r="A8008" s="5" t="s">
        <v>20360</v>
      </c>
      <c r="B8008" s="5" t="s">
        <v>20361</v>
      </c>
      <c r="C8008" s="5" t="s">
        <v>20353</v>
      </c>
      <c r="D8008" s="5" t="s">
        <v>18</v>
      </c>
      <c r="E8008" s="5">
        <v>999</v>
      </c>
      <c r="F8008" s="5" t="s">
        <v>294</v>
      </c>
      <c r="G8008" s="5" t="s">
        <v>294</v>
      </c>
      <c r="M8008" s="5" t="s">
        <v>794</v>
      </c>
      <c r="N8008" s="5" t="s">
        <v>297</v>
      </c>
      <c r="O8008" s="5" t="s">
        <v>297</v>
      </c>
      <c r="P8008" s="5" t="s">
        <v>294</v>
      </c>
      <c r="Q8008" s="5" t="s">
        <v>297</v>
      </c>
      <c r="R8008" s="5" t="s">
        <v>294</v>
      </c>
      <c r="V8008" s="5" t="s">
        <v>20362</v>
      </c>
    </row>
    <row r="8009" spans="1:22" x14ac:dyDescent="0.35">
      <c r="A8009" s="5" t="s">
        <v>20363</v>
      </c>
      <c r="B8009" s="5" t="s">
        <v>20364</v>
      </c>
      <c r="C8009" s="5" t="s">
        <v>20353</v>
      </c>
      <c r="D8009" s="5" t="s">
        <v>22</v>
      </c>
      <c r="E8009" s="5">
        <v>18</v>
      </c>
      <c r="F8009" s="5" t="s">
        <v>294</v>
      </c>
      <c r="G8009" s="5" t="s">
        <v>294</v>
      </c>
      <c r="M8009" s="5" t="s">
        <v>794</v>
      </c>
      <c r="N8009" s="5" t="s">
        <v>294</v>
      </c>
      <c r="P8009" s="5" t="s">
        <v>294</v>
      </c>
      <c r="Q8009" s="5" t="s">
        <v>294</v>
      </c>
      <c r="R8009" s="5" t="s">
        <v>297</v>
      </c>
      <c r="V8009" s="5" t="s">
        <v>20365</v>
      </c>
    </row>
    <row r="8010" spans="1:22" x14ac:dyDescent="0.35">
      <c r="A8010" s="5" t="s">
        <v>20366</v>
      </c>
      <c r="B8010" s="5" t="s">
        <v>8929</v>
      </c>
      <c r="C8010" s="5" t="s">
        <v>20339</v>
      </c>
      <c r="D8010" s="5" t="s">
        <v>20</v>
      </c>
      <c r="E8010" s="5">
        <v>10</v>
      </c>
      <c r="F8010" s="5" t="s">
        <v>294</v>
      </c>
      <c r="G8010" s="5" t="s">
        <v>294</v>
      </c>
      <c r="M8010" s="5" t="s">
        <v>794</v>
      </c>
      <c r="N8010" s="5" t="s">
        <v>294</v>
      </c>
      <c r="P8010" s="5" t="s">
        <v>294</v>
      </c>
      <c r="Q8010" s="5" t="s">
        <v>294</v>
      </c>
      <c r="R8010" s="5" t="s">
        <v>294</v>
      </c>
      <c r="V8010" s="5" t="s">
        <v>20367</v>
      </c>
    </row>
    <row r="8011" spans="1:22" x14ac:dyDescent="0.35">
      <c r="A8011" s="5" t="s">
        <v>20368</v>
      </c>
      <c r="B8011" s="5" t="s">
        <v>8931</v>
      </c>
      <c r="C8011" s="5" t="s">
        <v>20339</v>
      </c>
      <c r="D8011" s="5" t="s">
        <v>28</v>
      </c>
      <c r="E8011" s="5">
        <v>8</v>
      </c>
      <c r="F8011" s="5" t="s">
        <v>294</v>
      </c>
      <c r="G8011" s="5" t="s">
        <v>294</v>
      </c>
      <c r="M8011" s="5" t="s">
        <v>794</v>
      </c>
      <c r="N8011" s="5" t="s">
        <v>294</v>
      </c>
      <c r="P8011" s="5" t="s">
        <v>294</v>
      </c>
      <c r="Q8011" s="5" t="s">
        <v>294</v>
      </c>
      <c r="R8011" s="5" t="s">
        <v>294</v>
      </c>
      <c r="V8011" s="5" t="s">
        <v>20369</v>
      </c>
    </row>
    <row r="8012" spans="1:22" x14ac:dyDescent="0.35">
      <c r="A8012" s="5" t="s">
        <v>20370</v>
      </c>
      <c r="B8012" s="5" t="s">
        <v>20371</v>
      </c>
      <c r="C8012" s="5" t="s">
        <v>20339</v>
      </c>
      <c r="D8012" s="5" t="s">
        <v>18</v>
      </c>
      <c r="E8012" s="5">
        <v>10</v>
      </c>
      <c r="F8012" s="5" t="s">
        <v>294</v>
      </c>
      <c r="G8012" s="5" t="s">
        <v>294</v>
      </c>
      <c r="M8012" s="5" t="s">
        <v>794</v>
      </c>
      <c r="N8012" s="5" t="s">
        <v>294</v>
      </c>
      <c r="P8012" s="5" t="s">
        <v>294</v>
      </c>
      <c r="Q8012" s="5" t="s">
        <v>294</v>
      </c>
      <c r="R8012" s="5" t="s">
        <v>294</v>
      </c>
    </row>
    <row r="8013" spans="1:22" x14ac:dyDescent="0.35">
      <c r="A8013" s="5" t="s">
        <v>20372</v>
      </c>
      <c r="B8013" s="5" t="s">
        <v>20373</v>
      </c>
      <c r="C8013" s="5" t="s">
        <v>20339</v>
      </c>
      <c r="D8013" s="5" t="s">
        <v>20</v>
      </c>
      <c r="E8013" s="5">
        <v>10</v>
      </c>
      <c r="F8013" s="5" t="s">
        <v>294</v>
      </c>
      <c r="G8013" s="5" t="s">
        <v>294</v>
      </c>
      <c r="M8013" s="5" t="s">
        <v>794</v>
      </c>
      <c r="N8013" s="5" t="s">
        <v>294</v>
      </c>
      <c r="O8013" s="5" t="s">
        <v>294</v>
      </c>
      <c r="P8013" s="5" t="s">
        <v>294</v>
      </c>
      <c r="Q8013" s="5" t="s">
        <v>297</v>
      </c>
      <c r="R8013" s="5" t="s">
        <v>294</v>
      </c>
      <c r="V8013" s="5" t="s">
        <v>20374</v>
      </c>
    </row>
    <row r="8014" spans="1:22" x14ac:dyDescent="0.35">
      <c r="A8014" s="5" t="s">
        <v>20375</v>
      </c>
      <c r="B8014" s="5" t="s">
        <v>20376</v>
      </c>
      <c r="C8014" s="5" t="s">
        <v>20339</v>
      </c>
      <c r="D8014" s="5" t="s">
        <v>20</v>
      </c>
      <c r="E8014" s="5">
        <v>10</v>
      </c>
      <c r="F8014" s="5" t="s">
        <v>294</v>
      </c>
      <c r="G8014" s="5" t="s">
        <v>294</v>
      </c>
      <c r="M8014" s="5" t="s">
        <v>794</v>
      </c>
      <c r="N8014" s="5" t="s">
        <v>294</v>
      </c>
      <c r="O8014" s="5" t="s">
        <v>294</v>
      </c>
      <c r="P8014" s="5" t="s">
        <v>294</v>
      </c>
      <c r="Q8014" s="5" t="s">
        <v>297</v>
      </c>
      <c r="R8014" s="5" t="s">
        <v>294</v>
      </c>
      <c r="V8014" s="5" t="s">
        <v>20377</v>
      </c>
    </row>
    <row r="8015" spans="1:22" x14ac:dyDescent="0.35">
      <c r="A8015" s="5" t="s">
        <v>20378</v>
      </c>
      <c r="B8015" s="5" t="s">
        <v>20379</v>
      </c>
      <c r="C8015" s="5" t="s">
        <v>20339</v>
      </c>
      <c r="D8015" s="5" t="s">
        <v>28</v>
      </c>
      <c r="E8015" s="5">
        <v>8</v>
      </c>
      <c r="F8015" s="5" t="s">
        <v>294</v>
      </c>
      <c r="G8015" s="5" t="s">
        <v>294</v>
      </c>
      <c r="M8015" s="5" t="s">
        <v>794</v>
      </c>
      <c r="N8015" s="5" t="s">
        <v>294</v>
      </c>
      <c r="O8015" s="5" t="s">
        <v>294</v>
      </c>
      <c r="P8015" s="5" t="s">
        <v>294</v>
      </c>
      <c r="Q8015" s="5" t="s">
        <v>297</v>
      </c>
      <c r="R8015" s="5" t="s">
        <v>294</v>
      </c>
      <c r="V8015" s="5" t="s">
        <v>20380</v>
      </c>
    </row>
    <row r="8016" spans="1:22" x14ac:dyDescent="0.35">
      <c r="A8016" s="5" t="s">
        <v>20381</v>
      </c>
      <c r="B8016" s="5" t="s">
        <v>20382</v>
      </c>
      <c r="C8016" s="5" t="s">
        <v>20339</v>
      </c>
      <c r="D8016" s="5" t="s">
        <v>28</v>
      </c>
      <c r="E8016" s="5">
        <v>8</v>
      </c>
      <c r="F8016" s="5" t="s">
        <v>294</v>
      </c>
      <c r="G8016" s="5" t="s">
        <v>294</v>
      </c>
      <c r="M8016" s="5" t="s">
        <v>794</v>
      </c>
      <c r="N8016" s="5" t="s">
        <v>294</v>
      </c>
      <c r="O8016" s="5" t="s">
        <v>294</v>
      </c>
      <c r="P8016" s="5" t="s">
        <v>294</v>
      </c>
      <c r="Q8016" s="5" t="s">
        <v>297</v>
      </c>
      <c r="R8016" s="5" t="s">
        <v>294</v>
      </c>
      <c r="V8016" s="5" t="s">
        <v>20383</v>
      </c>
    </row>
    <row r="8017" spans="1:22" x14ac:dyDescent="0.35">
      <c r="A8017" s="5" t="s">
        <v>20384</v>
      </c>
      <c r="B8017" s="5" t="s">
        <v>20385</v>
      </c>
      <c r="C8017" s="5" t="s">
        <v>20339</v>
      </c>
      <c r="D8017" s="5" t="s">
        <v>22</v>
      </c>
      <c r="E8017" s="5">
        <v>18</v>
      </c>
      <c r="F8017" s="5" t="s">
        <v>294</v>
      </c>
      <c r="G8017" s="5" t="s">
        <v>294</v>
      </c>
      <c r="M8017" s="5" t="s">
        <v>794</v>
      </c>
      <c r="N8017" s="5" t="s">
        <v>294</v>
      </c>
      <c r="P8017" s="5" t="s">
        <v>294</v>
      </c>
      <c r="Q8017" s="5" t="s">
        <v>294</v>
      </c>
      <c r="R8017" s="5" t="s">
        <v>297</v>
      </c>
      <c r="V8017" s="5" t="s">
        <v>20386</v>
      </c>
    </row>
    <row r="8018" spans="1:22" x14ac:dyDescent="0.35">
      <c r="A8018" s="5" t="s">
        <v>20387</v>
      </c>
      <c r="B8018" s="5" t="s">
        <v>3907</v>
      </c>
      <c r="C8018" s="5" t="s">
        <v>20335</v>
      </c>
      <c r="D8018" s="5" t="s">
        <v>22</v>
      </c>
      <c r="E8018" s="5">
        <v>18</v>
      </c>
      <c r="F8018" s="5" t="s">
        <v>294</v>
      </c>
      <c r="G8018" s="5" t="s">
        <v>294</v>
      </c>
      <c r="M8018" s="5" t="s">
        <v>3826</v>
      </c>
      <c r="N8018" s="5" t="s">
        <v>294</v>
      </c>
      <c r="P8018" s="5" t="s">
        <v>294</v>
      </c>
      <c r="Q8018" s="5" t="s">
        <v>294</v>
      </c>
      <c r="R8018" s="5" t="s">
        <v>294</v>
      </c>
      <c r="V8018" s="5" t="s">
        <v>20388</v>
      </c>
    </row>
    <row r="8019" spans="1:22" x14ac:dyDescent="0.35">
      <c r="A8019" s="5" t="s">
        <v>20389</v>
      </c>
      <c r="B8019" s="5" t="s">
        <v>20348</v>
      </c>
      <c r="C8019" s="5" t="s">
        <v>20335</v>
      </c>
      <c r="D8019" s="5" t="s">
        <v>18</v>
      </c>
      <c r="E8019" s="5">
        <v>50</v>
      </c>
      <c r="F8019" s="5" t="s">
        <v>294</v>
      </c>
      <c r="G8019" s="5" t="s">
        <v>294</v>
      </c>
      <c r="M8019" s="5" t="s">
        <v>794</v>
      </c>
      <c r="N8019" s="5" t="s">
        <v>294</v>
      </c>
      <c r="O8019" s="5" t="s">
        <v>294</v>
      </c>
      <c r="P8019" s="5" t="s">
        <v>294</v>
      </c>
      <c r="Q8019" s="5" t="s">
        <v>297</v>
      </c>
      <c r="R8019" s="5" t="s">
        <v>294</v>
      </c>
      <c r="V8019" s="5" t="s">
        <v>20390</v>
      </c>
    </row>
    <row r="8020" spans="1:22" x14ac:dyDescent="0.35">
      <c r="A8020" s="5" t="s">
        <v>20391</v>
      </c>
      <c r="B8020" s="5" t="s">
        <v>20392</v>
      </c>
      <c r="C8020" s="5" t="s">
        <v>20335</v>
      </c>
      <c r="D8020" s="5" t="s">
        <v>20</v>
      </c>
      <c r="E8020" s="5">
        <v>10</v>
      </c>
      <c r="F8020" s="5" t="s">
        <v>294</v>
      </c>
      <c r="G8020" s="5" t="s">
        <v>294</v>
      </c>
      <c r="M8020" s="5" t="s">
        <v>794</v>
      </c>
      <c r="N8020" s="5" t="s">
        <v>294</v>
      </c>
      <c r="P8020" s="5" t="s">
        <v>294</v>
      </c>
      <c r="Q8020" s="5" t="s">
        <v>294</v>
      </c>
      <c r="R8020" s="5" t="s">
        <v>294</v>
      </c>
      <c r="V8020" s="5" t="s">
        <v>20393</v>
      </c>
    </row>
    <row r="8021" spans="1:22" x14ac:dyDescent="0.35">
      <c r="A8021" s="5" t="s">
        <v>20394</v>
      </c>
      <c r="B8021" s="5" t="s">
        <v>20395</v>
      </c>
      <c r="C8021" s="5" t="s">
        <v>20335</v>
      </c>
      <c r="D8021" s="5" t="s">
        <v>28</v>
      </c>
      <c r="E8021" s="5">
        <v>8</v>
      </c>
      <c r="F8021" s="5" t="s">
        <v>294</v>
      </c>
      <c r="G8021" s="5" t="s">
        <v>294</v>
      </c>
      <c r="M8021" s="5" t="s">
        <v>794</v>
      </c>
      <c r="N8021" s="5" t="s">
        <v>294</v>
      </c>
      <c r="P8021" s="5" t="s">
        <v>294</v>
      </c>
      <c r="Q8021" s="5" t="s">
        <v>294</v>
      </c>
      <c r="R8021" s="5" t="s">
        <v>294</v>
      </c>
      <c r="V8021" s="5" t="s">
        <v>20396</v>
      </c>
    </row>
    <row r="8022" spans="1:22" x14ac:dyDescent="0.35">
      <c r="A8022" s="5" t="s">
        <v>20397</v>
      </c>
      <c r="B8022" s="5" t="s">
        <v>20398</v>
      </c>
      <c r="C8022" s="5" t="s">
        <v>20335</v>
      </c>
      <c r="D8022" s="5" t="s">
        <v>22</v>
      </c>
      <c r="E8022" s="5">
        <v>18</v>
      </c>
      <c r="F8022" s="5" t="s">
        <v>294</v>
      </c>
      <c r="G8022" s="5" t="s">
        <v>294</v>
      </c>
      <c r="M8022" s="5" t="s">
        <v>794</v>
      </c>
      <c r="N8022" s="5" t="s">
        <v>294</v>
      </c>
      <c r="O8022" s="5" t="s">
        <v>294</v>
      </c>
      <c r="P8022" s="5" t="s">
        <v>294</v>
      </c>
      <c r="Q8022" s="5" t="s">
        <v>297</v>
      </c>
      <c r="R8022" s="5" t="s">
        <v>294</v>
      </c>
      <c r="V8022" s="5" t="s">
        <v>20399</v>
      </c>
    </row>
    <row r="8023" spans="1:22" x14ac:dyDescent="0.35">
      <c r="A8023" s="5" t="s">
        <v>20400</v>
      </c>
      <c r="B8023" s="5" t="s">
        <v>20401</v>
      </c>
      <c r="C8023" s="5" t="s">
        <v>20335</v>
      </c>
      <c r="D8023" s="5" t="s">
        <v>20</v>
      </c>
      <c r="E8023" s="5">
        <v>10</v>
      </c>
      <c r="F8023" s="5" t="s">
        <v>294</v>
      </c>
      <c r="G8023" s="5" t="s">
        <v>294</v>
      </c>
      <c r="M8023" s="5" t="s">
        <v>794</v>
      </c>
      <c r="N8023" s="5" t="s">
        <v>294</v>
      </c>
      <c r="P8023" s="5" t="s">
        <v>294</v>
      </c>
      <c r="Q8023" s="5" t="s">
        <v>294</v>
      </c>
      <c r="R8023" s="5" t="s">
        <v>294</v>
      </c>
      <c r="V8023" s="5" t="s">
        <v>20402</v>
      </c>
    </row>
    <row r="8024" spans="1:22" x14ac:dyDescent="0.35">
      <c r="A8024" s="5" t="s">
        <v>20403</v>
      </c>
      <c r="B8024" s="5" t="s">
        <v>20404</v>
      </c>
      <c r="C8024" s="5" t="s">
        <v>20335</v>
      </c>
      <c r="D8024" s="5" t="s">
        <v>28</v>
      </c>
      <c r="E8024" s="5">
        <v>8</v>
      </c>
      <c r="F8024" s="5" t="s">
        <v>294</v>
      </c>
      <c r="G8024" s="5" t="s">
        <v>294</v>
      </c>
      <c r="M8024" s="5" t="s">
        <v>794</v>
      </c>
      <c r="N8024" s="5" t="s">
        <v>294</v>
      </c>
      <c r="P8024" s="5" t="s">
        <v>294</v>
      </c>
      <c r="Q8024" s="5" t="s">
        <v>294</v>
      </c>
      <c r="R8024" s="5" t="s">
        <v>294</v>
      </c>
      <c r="V8024" s="5" t="s">
        <v>20405</v>
      </c>
    </row>
    <row r="8025" spans="1:22" x14ac:dyDescent="0.35">
      <c r="A8025" s="5" t="s">
        <v>20406</v>
      </c>
      <c r="B8025" s="5" t="s">
        <v>20407</v>
      </c>
      <c r="C8025" s="5" t="s">
        <v>20335</v>
      </c>
      <c r="D8025" s="5" t="s">
        <v>20</v>
      </c>
      <c r="E8025" s="5">
        <v>10</v>
      </c>
      <c r="F8025" s="5" t="s">
        <v>294</v>
      </c>
      <c r="G8025" s="5" t="s">
        <v>294</v>
      </c>
      <c r="M8025" s="5" t="s">
        <v>794</v>
      </c>
      <c r="N8025" s="5" t="s">
        <v>294</v>
      </c>
      <c r="O8025" s="5" t="s">
        <v>294</v>
      </c>
      <c r="P8025" s="5" t="s">
        <v>294</v>
      </c>
      <c r="Q8025" s="5" t="s">
        <v>297</v>
      </c>
      <c r="R8025" s="5" t="s">
        <v>294</v>
      </c>
      <c r="V8025" s="5" t="s">
        <v>20408</v>
      </c>
    </row>
    <row r="8026" spans="1:22" x14ac:dyDescent="0.35">
      <c r="A8026" s="5" t="s">
        <v>20409</v>
      </c>
      <c r="B8026" s="5" t="s">
        <v>20410</v>
      </c>
      <c r="C8026" s="5" t="s">
        <v>20335</v>
      </c>
      <c r="D8026" s="5" t="s">
        <v>28</v>
      </c>
      <c r="E8026" s="5">
        <v>8</v>
      </c>
      <c r="F8026" s="5" t="s">
        <v>294</v>
      </c>
      <c r="G8026" s="5" t="s">
        <v>294</v>
      </c>
      <c r="M8026" s="5" t="s">
        <v>794</v>
      </c>
      <c r="N8026" s="5" t="s">
        <v>294</v>
      </c>
      <c r="O8026" s="5" t="s">
        <v>294</v>
      </c>
      <c r="P8026" s="5" t="s">
        <v>294</v>
      </c>
      <c r="Q8026" s="5" t="s">
        <v>297</v>
      </c>
      <c r="R8026" s="5" t="s">
        <v>294</v>
      </c>
      <c r="V8026" s="5" t="s">
        <v>20411</v>
      </c>
    </row>
    <row r="8027" spans="1:22" x14ac:dyDescent="0.35">
      <c r="A8027" s="5" t="s">
        <v>20412</v>
      </c>
      <c r="B8027" s="5" t="s">
        <v>111</v>
      </c>
      <c r="C8027" s="5" t="s">
        <v>20335</v>
      </c>
      <c r="D8027" s="5" t="s">
        <v>1655</v>
      </c>
      <c r="E8027" s="5">
        <v>77</v>
      </c>
      <c r="F8027" s="5" t="s">
        <v>294</v>
      </c>
      <c r="G8027" s="5" t="s">
        <v>294</v>
      </c>
      <c r="M8027" s="5" t="s">
        <v>794</v>
      </c>
      <c r="N8027" s="5" t="s">
        <v>294</v>
      </c>
      <c r="P8027" s="5" t="s">
        <v>294</v>
      </c>
      <c r="Q8027" s="5" t="s">
        <v>294</v>
      </c>
      <c r="R8027" s="5" t="s">
        <v>294</v>
      </c>
      <c r="V8027" s="5" t="s">
        <v>20413</v>
      </c>
    </row>
    <row r="8028" spans="1:22" x14ac:dyDescent="0.35">
      <c r="A8028" s="5" t="s">
        <v>20414</v>
      </c>
      <c r="B8028" s="5" t="s">
        <v>9810</v>
      </c>
      <c r="C8028" s="5" t="s">
        <v>20415</v>
      </c>
      <c r="D8028" s="5" t="s">
        <v>18</v>
      </c>
      <c r="E8028" s="5">
        <v>1</v>
      </c>
      <c r="F8028" s="5" t="s">
        <v>294</v>
      </c>
      <c r="G8028" s="5" t="s">
        <v>297</v>
      </c>
      <c r="L8028" s="5" t="s">
        <v>15568</v>
      </c>
      <c r="M8028" s="5" t="s">
        <v>794</v>
      </c>
      <c r="N8028" s="5" t="s">
        <v>294</v>
      </c>
      <c r="O8028" s="5" t="s">
        <v>294</v>
      </c>
      <c r="P8028" s="5" t="s">
        <v>294</v>
      </c>
      <c r="Q8028" s="5" t="s">
        <v>294</v>
      </c>
      <c r="R8028" s="5" t="s">
        <v>294</v>
      </c>
      <c r="V8028" s="5" t="s">
        <v>20416</v>
      </c>
    </row>
    <row r="8029" spans="1:22" x14ac:dyDescent="0.35">
      <c r="A8029" s="5" t="s">
        <v>20417</v>
      </c>
      <c r="B8029" s="5" t="s">
        <v>20418</v>
      </c>
      <c r="C8029" s="5" t="s">
        <v>20335</v>
      </c>
      <c r="D8029" s="5" t="s">
        <v>28</v>
      </c>
      <c r="E8029" s="5">
        <v>8</v>
      </c>
      <c r="F8029" s="5" t="s">
        <v>294</v>
      </c>
      <c r="G8029" s="5" t="s">
        <v>294</v>
      </c>
      <c r="M8029" s="5" t="s">
        <v>794</v>
      </c>
      <c r="N8029" s="5" t="s">
        <v>294</v>
      </c>
      <c r="O8029" s="5" t="s">
        <v>294</v>
      </c>
      <c r="P8029" s="5" t="s">
        <v>294</v>
      </c>
      <c r="Q8029" s="5" t="s">
        <v>294</v>
      </c>
      <c r="R8029" s="5" t="s">
        <v>294</v>
      </c>
      <c r="V8029" s="5" t="s">
        <v>20419</v>
      </c>
    </row>
    <row r="8030" spans="1:22" x14ac:dyDescent="0.35">
      <c r="A8030" s="5" t="s">
        <v>20420</v>
      </c>
      <c r="B8030" s="5" t="s">
        <v>20421</v>
      </c>
      <c r="C8030" s="5" t="s">
        <v>20335</v>
      </c>
      <c r="D8030" s="5" t="s">
        <v>18</v>
      </c>
      <c r="E8030" s="5">
        <v>40</v>
      </c>
      <c r="F8030" s="5" t="s">
        <v>294</v>
      </c>
      <c r="G8030" s="5" t="s">
        <v>294</v>
      </c>
      <c r="M8030" s="5" t="s">
        <v>794</v>
      </c>
      <c r="N8030" s="5" t="s">
        <v>294</v>
      </c>
      <c r="O8030" s="5" t="s">
        <v>294</v>
      </c>
      <c r="P8030" s="5" t="s">
        <v>294</v>
      </c>
      <c r="Q8030" s="5" t="s">
        <v>294</v>
      </c>
      <c r="R8030" s="5" t="s">
        <v>294</v>
      </c>
      <c r="V8030" s="5" t="s">
        <v>20422</v>
      </c>
    </row>
    <row r="8031" spans="1:22" x14ac:dyDescent="0.35">
      <c r="A8031" s="5" t="s">
        <v>20423</v>
      </c>
      <c r="B8031" s="5" t="s">
        <v>20424</v>
      </c>
      <c r="C8031" s="5" t="s">
        <v>20335</v>
      </c>
      <c r="D8031" s="5" t="s">
        <v>16</v>
      </c>
      <c r="E8031" s="5">
        <v>5</v>
      </c>
      <c r="F8031" s="5" t="s">
        <v>294</v>
      </c>
      <c r="G8031" s="5" t="s">
        <v>294</v>
      </c>
      <c r="H8031" s="5">
        <v>0.25</v>
      </c>
      <c r="I8031" s="5">
        <v>24</v>
      </c>
      <c r="M8031" s="5" t="s">
        <v>794</v>
      </c>
      <c r="N8031" s="5" t="s">
        <v>294</v>
      </c>
      <c r="O8031" s="5" t="s">
        <v>294</v>
      </c>
      <c r="P8031" s="5" t="s">
        <v>294</v>
      </c>
      <c r="Q8031" s="5" t="s">
        <v>294</v>
      </c>
      <c r="R8031" s="5" t="s">
        <v>294</v>
      </c>
      <c r="V8031" s="5" t="s">
        <v>20425</v>
      </c>
    </row>
    <row r="8032" spans="1:22" x14ac:dyDescent="0.35">
      <c r="A8032" s="5" t="s">
        <v>20426</v>
      </c>
      <c r="B8032" s="5" t="s">
        <v>20427</v>
      </c>
      <c r="C8032" s="5" t="s">
        <v>20335</v>
      </c>
      <c r="D8032" s="5" t="s">
        <v>22</v>
      </c>
      <c r="E8032" s="5">
        <v>9</v>
      </c>
      <c r="F8032" s="5" t="s">
        <v>294</v>
      </c>
      <c r="G8032" s="5" t="s">
        <v>294</v>
      </c>
      <c r="M8032" s="5" t="s">
        <v>794</v>
      </c>
      <c r="N8032" s="5" t="s">
        <v>294</v>
      </c>
      <c r="P8032" s="5" t="s">
        <v>294</v>
      </c>
      <c r="Q8032" s="5" t="s">
        <v>294</v>
      </c>
      <c r="R8032" s="5" t="s">
        <v>294</v>
      </c>
      <c r="V8032" s="5" t="s">
        <v>20428</v>
      </c>
    </row>
    <row r="8033" spans="1:22" x14ac:dyDescent="0.35">
      <c r="A8033" s="5" t="s">
        <v>20429</v>
      </c>
      <c r="B8033" s="5" t="s">
        <v>20430</v>
      </c>
      <c r="C8033" s="5" t="s">
        <v>20335</v>
      </c>
      <c r="D8033" s="5" t="s">
        <v>28</v>
      </c>
      <c r="E8033" s="5">
        <v>8</v>
      </c>
      <c r="F8033" s="5" t="s">
        <v>294</v>
      </c>
      <c r="G8033" s="5" t="s">
        <v>294</v>
      </c>
      <c r="M8033" s="5" t="s">
        <v>794</v>
      </c>
      <c r="N8033" s="5" t="s">
        <v>294</v>
      </c>
      <c r="O8033" s="5" t="s">
        <v>294</v>
      </c>
      <c r="P8033" s="5" t="s">
        <v>294</v>
      </c>
      <c r="Q8033" s="5" t="s">
        <v>294</v>
      </c>
      <c r="R8033" s="5" t="s">
        <v>294</v>
      </c>
      <c r="V8033" s="5" t="s">
        <v>20431</v>
      </c>
    </row>
    <row r="8034" spans="1:22" x14ac:dyDescent="0.35">
      <c r="A8034" s="5" t="s">
        <v>20432</v>
      </c>
      <c r="B8034" s="5" t="s">
        <v>20433</v>
      </c>
      <c r="C8034" s="5" t="s">
        <v>20335</v>
      </c>
      <c r="D8034" s="5" t="s">
        <v>18</v>
      </c>
      <c r="E8034" s="5">
        <v>20</v>
      </c>
      <c r="F8034" s="5" t="s">
        <v>294</v>
      </c>
      <c r="G8034" s="5" t="s">
        <v>294</v>
      </c>
      <c r="J8034" s="5" t="s">
        <v>20434</v>
      </c>
      <c r="M8034" s="5" t="s">
        <v>794</v>
      </c>
      <c r="N8034" s="5" t="s">
        <v>294</v>
      </c>
      <c r="P8034" s="5" t="s">
        <v>294</v>
      </c>
      <c r="Q8034" s="5" t="s">
        <v>294</v>
      </c>
      <c r="R8034" s="5" t="s">
        <v>294</v>
      </c>
      <c r="V8034" s="5" t="s">
        <v>20435</v>
      </c>
    </row>
    <row r="8035" spans="1:22" x14ac:dyDescent="0.35">
      <c r="A8035" s="5" t="s">
        <v>20436</v>
      </c>
      <c r="B8035" s="5" t="s">
        <v>20437</v>
      </c>
      <c r="C8035" s="5" t="s">
        <v>20335</v>
      </c>
      <c r="D8035" s="5" t="s">
        <v>22</v>
      </c>
      <c r="E8035" s="5">
        <v>2</v>
      </c>
      <c r="F8035" s="5" t="s">
        <v>294</v>
      </c>
      <c r="G8035" s="5" t="s">
        <v>294</v>
      </c>
      <c r="H8035" s="5">
        <v>0</v>
      </c>
      <c r="M8035" s="5" t="s">
        <v>794</v>
      </c>
      <c r="N8035" s="5" t="s">
        <v>294</v>
      </c>
      <c r="O8035" s="5" t="s">
        <v>294</v>
      </c>
      <c r="P8035" s="5" t="s">
        <v>294</v>
      </c>
      <c r="Q8035" s="5" t="s">
        <v>294</v>
      </c>
      <c r="R8035" s="5" t="s">
        <v>294</v>
      </c>
      <c r="V8035" s="5" t="s">
        <v>20438</v>
      </c>
    </row>
    <row r="8036" spans="1:22" x14ac:dyDescent="0.35">
      <c r="A8036" s="5" t="s">
        <v>20439</v>
      </c>
      <c r="B8036" s="5" t="s">
        <v>20440</v>
      </c>
      <c r="C8036" s="5" t="s">
        <v>20335</v>
      </c>
      <c r="D8036" s="5" t="s">
        <v>18</v>
      </c>
      <c r="E8036" s="5">
        <v>1</v>
      </c>
      <c r="F8036" s="5" t="s">
        <v>294</v>
      </c>
      <c r="G8036" s="5" t="s">
        <v>297</v>
      </c>
      <c r="M8036" s="5" t="s">
        <v>794</v>
      </c>
      <c r="N8036" s="5" t="s">
        <v>294</v>
      </c>
      <c r="O8036" s="5" t="s">
        <v>294</v>
      </c>
      <c r="P8036" s="5" t="s">
        <v>294</v>
      </c>
      <c r="Q8036" s="5" t="s">
        <v>294</v>
      </c>
      <c r="R8036" s="5" t="s">
        <v>294</v>
      </c>
      <c r="U8036" s="5" t="s">
        <v>13059</v>
      </c>
      <c r="V8036" s="5" t="s">
        <v>20441</v>
      </c>
    </row>
    <row r="8037" spans="1:22" x14ac:dyDescent="0.35">
      <c r="A8037" s="5" t="s">
        <v>20442</v>
      </c>
      <c r="B8037" s="5" t="s">
        <v>20443</v>
      </c>
      <c r="C8037" s="5" t="s">
        <v>20335</v>
      </c>
      <c r="D8037" s="5" t="s">
        <v>28</v>
      </c>
      <c r="E8037" s="5">
        <v>8</v>
      </c>
      <c r="F8037" s="5" t="s">
        <v>294</v>
      </c>
      <c r="G8037" s="5" t="s">
        <v>294</v>
      </c>
      <c r="M8037" s="5" t="s">
        <v>794</v>
      </c>
      <c r="N8037" s="5" t="s">
        <v>294</v>
      </c>
      <c r="O8037" s="5" t="s">
        <v>294</v>
      </c>
      <c r="P8037" s="5" t="s">
        <v>294</v>
      </c>
      <c r="Q8037" s="5" t="s">
        <v>294</v>
      </c>
      <c r="R8037" s="5" t="s">
        <v>294</v>
      </c>
      <c r="V8037" s="5" t="s">
        <v>20444</v>
      </c>
    </row>
    <row r="8038" spans="1:22" x14ac:dyDescent="0.35">
      <c r="A8038" s="5" t="s">
        <v>20445</v>
      </c>
      <c r="B8038" s="5" t="s">
        <v>8922</v>
      </c>
      <c r="C8038" s="5" t="s">
        <v>20415</v>
      </c>
      <c r="D8038" s="5" t="s">
        <v>28</v>
      </c>
      <c r="E8038" s="5">
        <v>6</v>
      </c>
      <c r="F8038" s="5" t="s">
        <v>294</v>
      </c>
      <c r="G8038" s="5" t="s">
        <v>294</v>
      </c>
      <c r="M8038" s="5" t="s">
        <v>794</v>
      </c>
      <c r="N8038" s="5" t="s">
        <v>294</v>
      </c>
      <c r="O8038" s="5" t="s">
        <v>294</v>
      </c>
      <c r="P8038" s="5" t="s">
        <v>294</v>
      </c>
      <c r="Q8038" s="5" t="s">
        <v>294</v>
      </c>
      <c r="R8038" s="5" t="s">
        <v>294</v>
      </c>
      <c r="V8038" s="5" t="s">
        <v>20446</v>
      </c>
    </row>
    <row r="8039" spans="1:22" x14ac:dyDescent="0.35">
      <c r="A8039" s="5" t="s">
        <v>20447</v>
      </c>
      <c r="B8039" s="5" t="s">
        <v>3937</v>
      </c>
      <c r="C8039" s="5" t="s">
        <v>20415</v>
      </c>
      <c r="D8039" s="5" t="s">
        <v>22</v>
      </c>
      <c r="E8039" s="5">
        <v>10</v>
      </c>
      <c r="F8039" s="5" t="s">
        <v>294</v>
      </c>
      <c r="G8039" s="5" t="s">
        <v>294</v>
      </c>
      <c r="M8039" s="5" t="s">
        <v>3826</v>
      </c>
      <c r="N8039" s="5" t="s">
        <v>294</v>
      </c>
      <c r="O8039" s="5" t="s">
        <v>294</v>
      </c>
      <c r="P8039" s="5" t="s">
        <v>294</v>
      </c>
      <c r="Q8039" s="5" t="s">
        <v>294</v>
      </c>
      <c r="R8039" s="5" t="s">
        <v>294</v>
      </c>
      <c r="V8039" s="5" t="s">
        <v>20448</v>
      </c>
    </row>
    <row r="8040" spans="1:22" x14ac:dyDescent="0.35">
      <c r="A8040" s="5" t="s">
        <v>20449</v>
      </c>
      <c r="B8040" s="5" t="s">
        <v>20450</v>
      </c>
      <c r="C8040" s="5" t="s">
        <v>20415</v>
      </c>
      <c r="D8040" s="5" t="s">
        <v>20</v>
      </c>
      <c r="E8040" s="5">
        <v>10</v>
      </c>
      <c r="F8040" s="5" t="s">
        <v>297</v>
      </c>
      <c r="G8040" s="5" t="s">
        <v>294</v>
      </c>
      <c r="M8040" s="5" t="s">
        <v>794</v>
      </c>
      <c r="N8040" s="5" t="s">
        <v>294</v>
      </c>
      <c r="O8040" s="5" t="s">
        <v>294</v>
      </c>
      <c r="P8040" s="5" t="s">
        <v>294</v>
      </c>
      <c r="Q8040" s="5" t="s">
        <v>294</v>
      </c>
      <c r="R8040" s="5" t="s">
        <v>294</v>
      </c>
      <c r="V8040" s="5" t="s">
        <v>20451</v>
      </c>
    </row>
    <row r="8041" spans="1:22" x14ac:dyDescent="0.35">
      <c r="A8041" s="5" t="s">
        <v>20452</v>
      </c>
      <c r="B8041" s="5" t="s">
        <v>20453</v>
      </c>
      <c r="C8041" s="5" t="s">
        <v>20415</v>
      </c>
      <c r="D8041" s="5" t="s">
        <v>18</v>
      </c>
      <c r="E8041" s="5">
        <v>1</v>
      </c>
      <c r="F8041" s="5" t="s">
        <v>294</v>
      </c>
      <c r="G8041" s="5" t="s">
        <v>297</v>
      </c>
      <c r="L8041" s="5" t="s">
        <v>15568</v>
      </c>
      <c r="M8041" s="5" t="s">
        <v>794</v>
      </c>
      <c r="N8041" s="5" t="s">
        <v>294</v>
      </c>
      <c r="O8041" s="5" t="s">
        <v>294</v>
      </c>
      <c r="P8041" s="5" t="s">
        <v>294</v>
      </c>
      <c r="Q8041" s="5" t="s">
        <v>294</v>
      </c>
      <c r="R8041" s="5" t="s">
        <v>294</v>
      </c>
      <c r="V8041" s="5" t="s">
        <v>20454</v>
      </c>
    </row>
    <row r="8042" spans="1:22" x14ac:dyDescent="0.35">
      <c r="A8042" s="5" t="s">
        <v>20455</v>
      </c>
      <c r="B8042" s="5" t="s">
        <v>20456</v>
      </c>
      <c r="C8042" s="5" t="s">
        <v>20415</v>
      </c>
      <c r="D8042" s="5" t="s">
        <v>18</v>
      </c>
      <c r="E8042" s="5">
        <v>1</v>
      </c>
      <c r="F8042" s="5" t="s">
        <v>294</v>
      </c>
      <c r="G8042" s="5" t="s">
        <v>297</v>
      </c>
      <c r="L8042" s="5" t="s">
        <v>15568</v>
      </c>
      <c r="M8042" s="5" t="s">
        <v>794</v>
      </c>
      <c r="N8042" s="5" t="s">
        <v>294</v>
      </c>
      <c r="O8042" s="5" t="s">
        <v>294</v>
      </c>
      <c r="P8042" s="5" t="s">
        <v>294</v>
      </c>
      <c r="Q8042" s="5" t="s">
        <v>294</v>
      </c>
      <c r="R8042" s="5" t="s">
        <v>294</v>
      </c>
      <c r="V8042" s="5" t="s">
        <v>20457</v>
      </c>
    </row>
    <row r="8043" spans="1:22" x14ac:dyDescent="0.35">
      <c r="A8043" s="5" t="s">
        <v>20458</v>
      </c>
      <c r="B8043" s="5" t="s">
        <v>20459</v>
      </c>
      <c r="C8043" s="5" t="s">
        <v>20415</v>
      </c>
      <c r="D8043" s="5" t="s">
        <v>18</v>
      </c>
      <c r="E8043" s="5">
        <v>1</v>
      </c>
      <c r="F8043" s="5" t="s">
        <v>294</v>
      </c>
      <c r="G8043" s="5" t="s">
        <v>297</v>
      </c>
      <c r="L8043" s="5" t="s">
        <v>15568</v>
      </c>
      <c r="M8043" s="5" t="s">
        <v>794</v>
      </c>
      <c r="N8043" s="5" t="s">
        <v>294</v>
      </c>
      <c r="O8043" s="5" t="s">
        <v>294</v>
      </c>
      <c r="P8043" s="5" t="s">
        <v>294</v>
      </c>
      <c r="Q8043" s="5" t="s">
        <v>294</v>
      </c>
      <c r="R8043" s="5" t="s">
        <v>294</v>
      </c>
      <c r="V8043" s="5" t="s">
        <v>20460</v>
      </c>
    </row>
    <row r="8044" spans="1:22" x14ac:dyDescent="0.35">
      <c r="A8044" s="5" t="s">
        <v>20461</v>
      </c>
      <c r="B8044" s="5" t="s">
        <v>20462</v>
      </c>
      <c r="C8044" s="5" t="s">
        <v>20415</v>
      </c>
      <c r="D8044" s="5" t="s">
        <v>18</v>
      </c>
      <c r="E8044" s="5">
        <v>1</v>
      </c>
      <c r="F8044" s="5" t="s">
        <v>294</v>
      </c>
      <c r="G8044" s="5" t="s">
        <v>297</v>
      </c>
      <c r="L8044" s="5" t="s">
        <v>15568</v>
      </c>
      <c r="M8044" s="5" t="s">
        <v>794</v>
      </c>
      <c r="N8044" s="5" t="s">
        <v>294</v>
      </c>
      <c r="O8044" s="5" t="s">
        <v>294</v>
      </c>
      <c r="P8044" s="5" t="s">
        <v>294</v>
      </c>
      <c r="Q8044" s="5" t="s">
        <v>294</v>
      </c>
      <c r="R8044" s="5" t="s">
        <v>294</v>
      </c>
      <c r="V8044" s="5" t="s">
        <v>20463</v>
      </c>
    </row>
    <row r="8045" spans="1:22" x14ac:dyDescent="0.35">
      <c r="A8045" s="5" t="s">
        <v>20464</v>
      </c>
      <c r="B8045" s="5" t="s">
        <v>20465</v>
      </c>
      <c r="C8045" s="5" t="s">
        <v>20415</v>
      </c>
      <c r="D8045" s="5" t="s">
        <v>18</v>
      </c>
      <c r="E8045" s="5">
        <v>1</v>
      </c>
      <c r="F8045" s="5" t="s">
        <v>294</v>
      </c>
      <c r="G8045" s="5" t="s">
        <v>297</v>
      </c>
      <c r="L8045" s="5" t="s">
        <v>20466</v>
      </c>
      <c r="M8045" s="5" t="s">
        <v>794</v>
      </c>
      <c r="N8045" s="5" t="s">
        <v>294</v>
      </c>
      <c r="O8045" s="5" t="s">
        <v>294</v>
      </c>
      <c r="P8045" s="5" t="s">
        <v>294</v>
      </c>
      <c r="Q8045" s="5" t="s">
        <v>294</v>
      </c>
      <c r="R8045" s="5" t="s">
        <v>294</v>
      </c>
      <c r="V8045" s="5" t="s">
        <v>20467</v>
      </c>
    </row>
    <row r="8046" spans="1:22" x14ac:dyDescent="0.35">
      <c r="A8046" s="5" t="s">
        <v>20468</v>
      </c>
      <c r="B8046" s="5" t="s">
        <v>20469</v>
      </c>
      <c r="C8046" s="5" t="s">
        <v>20415</v>
      </c>
      <c r="D8046" s="5" t="s">
        <v>18</v>
      </c>
      <c r="E8046" s="5">
        <v>1</v>
      </c>
      <c r="F8046" s="5" t="s">
        <v>294</v>
      </c>
      <c r="G8046" s="5" t="s">
        <v>297</v>
      </c>
      <c r="L8046" s="5" t="s">
        <v>15568</v>
      </c>
      <c r="M8046" s="5" t="s">
        <v>794</v>
      </c>
      <c r="N8046" s="5" t="s">
        <v>294</v>
      </c>
      <c r="O8046" s="5" t="s">
        <v>294</v>
      </c>
      <c r="P8046" s="5" t="s">
        <v>294</v>
      </c>
      <c r="Q8046" s="5" t="s">
        <v>294</v>
      </c>
      <c r="R8046" s="5" t="s">
        <v>294</v>
      </c>
      <c r="V8046" s="5" t="s">
        <v>20470</v>
      </c>
    </row>
    <row r="8047" spans="1:22" x14ac:dyDescent="0.35">
      <c r="A8047" s="5" t="s">
        <v>20471</v>
      </c>
      <c r="B8047" s="5" t="s">
        <v>20472</v>
      </c>
      <c r="C8047" s="5" t="s">
        <v>20415</v>
      </c>
      <c r="D8047" s="5" t="s">
        <v>18</v>
      </c>
      <c r="E8047" s="5">
        <v>1</v>
      </c>
      <c r="F8047" s="5" t="s">
        <v>294</v>
      </c>
      <c r="G8047" s="5" t="s">
        <v>297</v>
      </c>
      <c r="L8047" s="5" t="s">
        <v>15568</v>
      </c>
      <c r="M8047" s="5" t="s">
        <v>794</v>
      </c>
      <c r="N8047" s="5" t="s">
        <v>294</v>
      </c>
      <c r="O8047" s="5" t="s">
        <v>294</v>
      </c>
      <c r="P8047" s="5" t="s">
        <v>294</v>
      </c>
      <c r="Q8047" s="5" t="s">
        <v>294</v>
      </c>
      <c r="R8047" s="5" t="s">
        <v>294</v>
      </c>
      <c r="V8047" s="5" t="s">
        <v>20473</v>
      </c>
    </row>
    <row r="8048" spans="1:22" x14ac:dyDescent="0.35">
      <c r="A8048" s="5" t="s">
        <v>20474</v>
      </c>
      <c r="B8048" s="5" t="s">
        <v>20475</v>
      </c>
      <c r="C8048" s="5" t="s">
        <v>20415</v>
      </c>
      <c r="D8048" s="5" t="s">
        <v>18</v>
      </c>
      <c r="E8048" s="5">
        <v>20</v>
      </c>
      <c r="F8048" s="5" t="s">
        <v>294</v>
      </c>
      <c r="G8048" s="5" t="s">
        <v>294</v>
      </c>
      <c r="M8048" s="5" t="s">
        <v>794</v>
      </c>
      <c r="N8048" s="5" t="s">
        <v>294</v>
      </c>
      <c r="O8048" s="5" t="s">
        <v>294</v>
      </c>
      <c r="P8048" s="5" t="s">
        <v>294</v>
      </c>
      <c r="Q8048" s="5" t="s">
        <v>297</v>
      </c>
      <c r="R8048" s="5" t="s">
        <v>294</v>
      </c>
      <c r="V8048" s="5" t="s">
        <v>20476</v>
      </c>
    </row>
    <row r="8049" spans="1:22" x14ac:dyDescent="0.35">
      <c r="A8049" s="5" t="s">
        <v>20477</v>
      </c>
      <c r="B8049" s="5" t="s">
        <v>20478</v>
      </c>
      <c r="C8049" s="5" t="s">
        <v>20415</v>
      </c>
      <c r="D8049" s="5" t="s">
        <v>18</v>
      </c>
      <c r="E8049" s="5">
        <v>20</v>
      </c>
      <c r="F8049" s="5" t="s">
        <v>294</v>
      </c>
      <c r="G8049" s="5" t="s">
        <v>294</v>
      </c>
      <c r="M8049" s="5" t="s">
        <v>794</v>
      </c>
      <c r="N8049" s="5" t="s">
        <v>294</v>
      </c>
      <c r="O8049" s="5" t="s">
        <v>294</v>
      </c>
      <c r="P8049" s="5" t="s">
        <v>294</v>
      </c>
      <c r="Q8049" s="5" t="s">
        <v>297</v>
      </c>
      <c r="R8049" s="5" t="s">
        <v>294</v>
      </c>
      <c r="V8049" s="5" t="s">
        <v>20479</v>
      </c>
    </row>
    <row r="8050" spans="1:22" x14ac:dyDescent="0.35">
      <c r="A8050" s="5" t="s">
        <v>20480</v>
      </c>
      <c r="B8050" s="5" t="s">
        <v>20481</v>
      </c>
      <c r="C8050" s="5" t="s">
        <v>20415</v>
      </c>
      <c r="D8050" s="5" t="s">
        <v>22</v>
      </c>
      <c r="E8050" s="5">
        <v>10</v>
      </c>
      <c r="F8050" s="5" t="s">
        <v>294</v>
      </c>
      <c r="G8050" s="5" t="s">
        <v>294</v>
      </c>
      <c r="J8050" s="5" t="s">
        <v>20335</v>
      </c>
      <c r="M8050" s="5" t="s">
        <v>794</v>
      </c>
      <c r="N8050" s="5" t="s">
        <v>294</v>
      </c>
      <c r="O8050" s="5" t="s">
        <v>294</v>
      </c>
      <c r="P8050" s="5" t="s">
        <v>294</v>
      </c>
      <c r="Q8050" s="5" t="s">
        <v>294</v>
      </c>
      <c r="R8050" s="5" t="s">
        <v>297</v>
      </c>
      <c r="V8050" s="5" t="s">
        <v>20482</v>
      </c>
    </row>
    <row r="8051" spans="1:22" x14ac:dyDescent="0.35">
      <c r="A8051" s="5" t="s">
        <v>20483</v>
      </c>
      <c r="B8051" s="5" t="s">
        <v>8931</v>
      </c>
      <c r="C8051" s="5" t="s">
        <v>20415</v>
      </c>
      <c r="D8051" s="5" t="s">
        <v>28</v>
      </c>
      <c r="E8051" s="5">
        <v>6</v>
      </c>
      <c r="F8051" s="5" t="s">
        <v>297</v>
      </c>
      <c r="G8051" s="5" t="s">
        <v>294</v>
      </c>
      <c r="M8051" s="5" t="s">
        <v>794</v>
      </c>
      <c r="N8051" s="5" t="s">
        <v>294</v>
      </c>
      <c r="O8051" s="5" t="s">
        <v>294</v>
      </c>
      <c r="P8051" s="5" t="s">
        <v>294</v>
      </c>
      <c r="Q8051" s="5" t="s">
        <v>294</v>
      </c>
      <c r="R8051" s="5" t="s">
        <v>294</v>
      </c>
      <c r="V8051" s="5" t="s">
        <v>20484</v>
      </c>
    </row>
    <row r="8052" spans="1:22" x14ac:dyDescent="0.35">
      <c r="A8052" s="5" t="s">
        <v>20485</v>
      </c>
      <c r="B8052" s="5" t="s">
        <v>284</v>
      </c>
      <c r="C8052" s="5" t="s">
        <v>20415</v>
      </c>
      <c r="D8052" s="5" t="s">
        <v>18</v>
      </c>
      <c r="E8052" s="5">
        <v>20</v>
      </c>
      <c r="F8052" s="5" t="s">
        <v>294</v>
      </c>
      <c r="G8052" s="5" t="s">
        <v>294</v>
      </c>
      <c r="M8052" s="5" t="s">
        <v>794</v>
      </c>
      <c r="N8052" s="5" t="s">
        <v>294</v>
      </c>
      <c r="O8052" s="5" t="s">
        <v>294</v>
      </c>
      <c r="P8052" s="5" t="s">
        <v>294</v>
      </c>
      <c r="Q8052" s="5" t="s">
        <v>297</v>
      </c>
      <c r="R8052" s="5" t="s">
        <v>294</v>
      </c>
      <c r="V8052" s="5" t="s">
        <v>20486</v>
      </c>
    </row>
    <row r="8053" spans="1:22" x14ac:dyDescent="0.35">
      <c r="A8053" s="5" t="s">
        <v>20487</v>
      </c>
      <c r="B8053" s="5" t="s">
        <v>284</v>
      </c>
      <c r="C8053" s="5" t="s">
        <v>20335</v>
      </c>
      <c r="D8053" s="5" t="s">
        <v>18</v>
      </c>
      <c r="E8053" s="5">
        <v>10</v>
      </c>
      <c r="F8053" s="5" t="s">
        <v>294</v>
      </c>
      <c r="G8053" s="5" t="s">
        <v>294</v>
      </c>
      <c r="M8053" s="5" t="s">
        <v>794</v>
      </c>
      <c r="N8053" s="5" t="s">
        <v>294</v>
      </c>
      <c r="P8053" s="5" t="s">
        <v>294</v>
      </c>
      <c r="Q8053" s="5" t="s">
        <v>294</v>
      </c>
      <c r="R8053" s="5" t="s">
        <v>294</v>
      </c>
      <c r="V8053" s="5" t="s">
        <v>20488</v>
      </c>
    </row>
    <row r="8054" spans="1:22" x14ac:dyDescent="0.35">
      <c r="A8054" s="5" t="s">
        <v>20489</v>
      </c>
      <c r="B8054" s="5" t="s">
        <v>9253</v>
      </c>
      <c r="C8054" s="5" t="s">
        <v>20415</v>
      </c>
      <c r="D8054" s="5" t="s">
        <v>22</v>
      </c>
      <c r="E8054" s="5">
        <v>2</v>
      </c>
      <c r="F8054" s="5" t="s">
        <v>294</v>
      </c>
      <c r="G8054" s="5" t="s">
        <v>294</v>
      </c>
      <c r="H8054" s="5">
        <v>1</v>
      </c>
      <c r="M8054" s="5" t="s">
        <v>794</v>
      </c>
      <c r="N8054" s="5" t="s">
        <v>294</v>
      </c>
      <c r="O8054" s="5" t="s">
        <v>294</v>
      </c>
      <c r="P8054" s="5" t="s">
        <v>294</v>
      </c>
      <c r="Q8054" s="5" t="s">
        <v>294</v>
      </c>
      <c r="R8054" s="5" t="s">
        <v>294</v>
      </c>
      <c r="S8054" s="5" t="s">
        <v>250</v>
      </c>
      <c r="V8054" s="5" t="s">
        <v>20490</v>
      </c>
    </row>
    <row r="8055" spans="1:22" x14ac:dyDescent="0.35">
      <c r="A8055" s="5" t="s">
        <v>20491</v>
      </c>
      <c r="B8055" s="5" t="s">
        <v>20373</v>
      </c>
      <c r="C8055" s="5" t="s">
        <v>20335</v>
      </c>
      <c r="D8055" s="5" t="s">
        <v>20</v>
      </c>
      <c r="E8055" s="5">
        <v>10</v>
      </c>
      <c r="F8055" s="5" t="s">
        <v>294</v>
      </c>
      <c r="G8055" s="5" t="s">
        <v>294</v>
      </c>
      <c r="M8055" s="5" t="s">
        <v>794</v>
      </c>
      <c r="N8055" s="5" t="s">
        <v>294</v>
      </c>
      <c r="O8055" s="5" t="s">
        <v>294</v>
      </c>
      <c r="P8055" s="5" t="s">
        <v>294</v>
      </c>
      <c r="Q8055" s="5" t="s">
        <v>297</v>
      </c>
      <c r="R8055" s="5" t="s">
        <v>294</v>
      </c>
      <c r="V8055" s="5" t="s">
        <v>20492</v>
      </c>
    </row>
    <row r="8056" spans="1:22" x14ac:dyDescent="0.35">
      <c r="A8056" s="5" t="s">
        <v>20493</v>
      </c>
      <c r="B8056" s="5" t="s">
        <v>20382</v>
      </c>
      <c r="C8056" s="5" t="s">
        <v>20335</v>
      </c>
      <c r="D8056" s="5" t="s">
        <v>28</v>
      </c>
      <c r="E8056" s="5">
        <v>8</v>
      </c>
      <c r="F8056" s="5" t="s">
        <v>294</v>
      </c>
      <c r="G8056" s="5" t="s">
        <v>294</v>
      </c>
      <c r="M8056" s="5" t="s">
        <v>794</v>
      </c>
      <c r="N8056" s="5" t="s">
        <v>294</v>
      </c>
      <c r="O8056" s="5" t="s">
        <v>294</v>
      </c>
      <c r="P8056" s="5" t="s">
        <v>294</v>
      </c>
      <c r="Q8056" s="5" t="s">
        <v>297</v>
      </c>
      <c r="R8056" s="5" t="s">
        <v>294</v>
      </c>
      <c r="V8056" s="5" t="s">
        <v>20494</v>
      </c>
    </row>
    <row r="8057" spans="1:22" x14ac:dyDescent="0.35">
      <c r="A8057" s="5" t="s">
        <v>20495</v>
      </c>
      <c r="B8057" s="5" t="s">
        <v>9893</v>
      </c>
      <c r="C8057" s="5" t="s">
        <v>20496</v>
      </c>
      <c r="D8057" s="5" t="s">
        <v>22</v>
      </c>
      <c r="E8057" s="5">
        <v>9</v>
      </c>
      <c r="F8057" s="5" t="s">
        <v>297</v>
      </c>
      <c r="G8057" s="5" t="s">
        <v>294</v>
      </c>
      <c r="J8057" s="5" t="s">
        <v>628</v>
      </c>
      <c r="M8057" s="5" t="s">
        <v>794</v>
      </c>
      <c r="N8057" s="5" t="s">
        <v>294</v>
      </c>
      <c r="O8057" s="5" t="s">
        <v>294</v>
      </c>
      <c r="P8057" s="5" t="s">
        <v>294</v>
      </c>
      <c r="Q8057" s="5" t="s">
        <v>294</v>
      </c>
      <c r="R8057" s="5" t="s">
        <v>297</v>
      </c>
    </row>
    <row r="8058" spans="1:22" x14ac:dyDescent="0.35">
      <c r="A8058" s="5" t="s">
        <v>20497</v>
      </c>
      <c r="B8058" s="5" t="s">
        <v>10342</v>
      </c>
      <c r="C8058" s="5" t="s">
        <v>20496</v>
      </c>
      <c r="D8058" s="5" t="s">
        <v>16</v>
      </c>
      <c r="E8058" s="5">
        <v>10</v>
      </c>
      <c r="F8058" s="5" t="s">
        <v>297</v>
      </c>
      <c r="G8058" s="5" t="s">
        <v>294</v>
      </c>
      <c r="H8058" s="5">
        <v>0</v>
      </c>
      <c r="M8058" s="5" t="s">
        <v>794</v>
      </c>
      <c r="N8058" s="5" t="s">
        <v>294</v>
      </c>
      <c r="O8058" s="5" t="s">
        <v>294</v>
      </c>
      <c r="P8058" s="5" t="s">
        <v>294</v>
      </c>
      <c r="Q8058" s="5" t="s">
        <v>294</v>
      </c>
      <c r="R8058" s="5" t="s">
        <v>294</v>
      </c>
    </row>
    <row r="8059" spans="1:22" x14ac:dyDescent="0.35">
      <c r="A8059" s="5" t="s">
        <v>20498</v>
      </c>
      <c r="B8059" s="5" t="s">
        <v>9928</v>
      </c>
      <c r="C8059" s="5" t="s">
        <v>20496</v>
      </c>
      <c r="D8059" s="5" t="s">
        <v>18</v>
      </c>
      <c r="E8059" s="5">
        <v>20</v>
      </c>
      <c r="F8059" s="5" t="s">
        <v>297</v>
      </c>
      <c r="G8059" s="5" t="s">
        <v>297</v>
      </c>
      <c r="L8059" s="5" t="s">
        <v>20499</v>
      </c>
      <c r="M8059" s="5" t="s">
        <v>794</v>
      </c>
      <c r="N8059" s="5" t="s">
        <v>294</v>
      </c>
      <c r="O8059" s="5" t="s">
        <v>294</v>
      </c>
      <c r="P8059" s="5" t="s">
        <v>294</v>
      </c>
      <c r="Q8059" s="5" t="s">
        <v>294</v>
      </c>
      <c r="R8059" s="5" t="s">
        <v>294</v>
      </c>
    </row>
    <row r="8060" spans="1:22" x14ac:dyDescent="0.35">
      <c r="A8060" s="5" t="s">
        <v>20500</v>
      </c>
      <c r="B8060" s="5" t="s">
        <v>20501</v>
      </c>
      <c r="C8060" s="5" t="s">
        <v>20496</v>
      </c>
      <c r="D8060" s="5" t="s">
        <v>22</v>
      </c>
      <c r="E8060" s="5">
        <v>18</v>
      </c>
      <c r="F8060" s="5" t="s">
        <v>297</v>
      </c>
      <c r="G8060" s="5" t="s">
        <v>294</v>
      </c>
      <c r="M8060" s="5" t="s">
        <v>3826</v>
      </c>
      <c r="N8060" s="5" t="s">
        <v>294</v>
      </c>
      <c r="O8060" s="5" t="s">
        <v>294</v>
      </c>
      <c r="P8060" s="5" t="s">
        <v>294</v>
      </c>
      <c r="Q8060" s="5" t="s">
        <v>294</v>
      </c>
      <c r="R8060" s="5" t="s">
        <v>294</v>
      </c>
    </row>
    <row r="8061" spans="1:22" x14ac:dyDescent="0.35">
      <c r="A8061" s="5" t="s">
        <v>20502</v>
      </c>
      <c r="B8061" s="5" t="s">
        <v>20503</v>
      </c>
      <c r="C8061" s="5" t="s">
        <v>20496</v>
      </c>
      <c r="D8061" s="5" t="s">
        <v>16</v>
      </c>
      <c r="E8061" s="5">
        <v>10</v>
      </c>
      <c r="F8061" s="5" t="s">
        <v>297</v>
      </c>
      <c r="G8061" s="5" t="s">
        <v>294</v>
      </c>
      <c r="H8061" s="5">
        <v>0</v>
      </c>
      <c r="M8061" s="5" t="s">
        <v>794</v>
      </c>
      <c r="N8061" s="5" t="s">
        <v>294</v>
      </c>
      <c r="O8061" s="5" t="s">
        <v>294</v>
      </c>
      <c r="P8061" s="5" t="s">
        <v>294</v>
      </c>
      <c r="Q8061" s="5" t="s">
        <v>294</v>
      </c>
      <c r="R8061" s="5" t="s">
        <v>294</v>
      </c>
    </row>
    <row r="8062" spans="1:22" x14ac:dyDescent="0.35">
      <c r="A8062" s="5" t="s">
        <v>20504</v>
      </c>
      <c r="B8062" s="5" t="s">
        <v>9082</v>
      </c>
      <c r="C8062" s="5" t="s">
        <v>20496</v>
      </c>
      <c r="D8062" s="5" t="s">
        <v>16</v>
      </c>
      <c r="E8062" s="5">
        <v>8</v>
      </c>
      <c r="F8062" s="5" t="s">
        <v>294</v>
      </c>
      <c r="G8062" s="5" t="s">
        <v>294</v>
      </c>
      <c r="H8062" s="5">
        <v>0</v>
      </c>
      <c r="I8062" s="5">
        <v>100</v>
      </c>
      <c r="M8062" s="5" t="s">
        <v>794</v>
      </c>
      <c r="N8062" s="5" t="s">
        <v>294</v>
      </c>
      <c r="O8062" s="5" t="s">
        <v>294</v>
      </c>
      <c r="P8062" s="5" t="s">
        <v>294</v>
      </c>
      <c r="Q8062" s="5" t="s">
        <v>294</v>
      </c>
      <c r="R8062" s="5" t="s">
        <v>294</v>
      </c>
    </row>
    <row r="8063" spans="1:22" x14ac:dyDescent="0.35">
      <c r="A8063" s="5" t="s">
        <v>20505</v>
      </c>
      <c r="B8063" s="5" t="s">
        <v>18468</v>
      </c>
      <c r="C8063" s="5" t="s">
        <v>20496</v>
      </c>
      <c r="D8063" s="5" t="s">
        <v>22</v>
      </c>
      <c r="E8063" s="5">
        <v>8</v>
      </c>
      <c r="F8063" s="5" t="s">
        <v>297</v>
      </c>
      <c r="G8063" s="5" t="s">
        <v>294</v>
      </c>
      <c r="J8063" s="5" t="s">
        <v>15053</v>
      </c>
      <c r="M8063" s="5" t="s">
        <v>794</v>
      </c>
      <c r="N8063" s="5" t="s">
        <v>294</v>
      </c>
      <c r="O8063" s="5" t="s">
        <v>294</v>
      </c>
      <c r="P8063" s="5" t="s">
        <v>294</v>
      </c>
      <c r="Q8063" s="5" t="s">
        <v>294</v>
      </c>
      <c r="R8063" s="5" t="s">
        <v>297</v>
      </c>
    </row>
    <row r="8064" spans="1:22" x14ac:dyDescent="0.35">
      <c r="A8064" s="5" t="s">
        <v>20506</v>
      </c>
      <c r="B8064" s="5" t="s">
        <v>20507</v>
      </c>
      <c r="C8064" s="5" t="s">
        <v>20496</v>
      </c>
      <c r="D8064" s="5" t="s">
        <v>16</v>
      </c>
      <c r="E8064" s="5">
        <v>10</v>
      </c>
      <c r="F8064" s="5" t="s">
        <v>297</v>
      </c>
      <c r="G8064" s="5" t="s">
        <v>294</v>
      </c>
      <c r="H8064" s="5">
        <v>0</v>
      </c>
      <c r="M8064" s="5" t="s">
        <v>794</v>
      </c>
      <c r="N8064" s="5" t="s">
        <v>294</v>
      </c>
      <c r="O8064" s="5" t="s">
        <v>294</v>
      </c>
      <c r="P8064" s="5" t="s">
        <v>294</v>
      </c>
      <c r="Q8064" s="5" t="s">
        <v>294</v>
      </c>
      <c r="R8064" s="5" t="s">
        <v>294</v>
      </c>
    </row>
    <row r="8065" spans="1:22" x14ac:dyDescent="0.35">
      <c r="A8065" s="5" t="s">
        <v>20508</v>
      </c>
      <c r="B8065" s="5" t="s">
        <v>13111</v>
      </c>
      <c r="C8065" s="5" t="s">
        <v>20496</v>
      </c>
      <c r="D8065" s="5" t="s">
        <v>18</v>
      </c>
      <c r="E8065" s="5">
        <v>9</v>
      </c>
      <c r="F8065" s="5" t="s">
        <v>297</v>
      </c>
      <c r="G8065" s="5" t="s">
        <v>294</v>
      </c>
      <c r="J8065" s="5" t="s">
        <v>411</v>
      </c>
      <c r="M8065" s="5" t="s">
        <v>794</v>
      </c>
      <c r="N8065" s="5" t="s">
        <v>294</v>
      </c>
      <c r="O8065" s="5" t="s">
        <v>294</v>
      </c>
      <c r="P8065" s="5" t="s">
        <v>294</v>
      </c>
      <c r="Q8065" s="5" t="s">
        <v>294</v>
      </c>
      <c r="R8065" s="5" t="s">
        <v>297</v>
      </c>
    </row>
    <row r="8066" spans="1:22" x14ac:dyDescent="0.35">
      <c r="A8066" s="5" t="s">
        <v>20509</v>
      </c>
      <c r="B8066" s="5" t="s">
        <v>20510</v>
      </c>
      <c r="C8066" s="5" t="s">
        <v>20496</v>
      </c>
      <c r="D8066" s="5" t="s">
        <v>16</v>
      </c>
      <c r="E8066" s="5">
        <v>8</v>
      </c>
      <c r="F8066" s="5" t="s">
        <v>294</v>
      </c>
      <c r="G8066" s="5" t="s">
        <v>294</v>
      </c>
      <c r="H8066" s="5">
        <v>0</v>
      </c>
      <c r="I8066" s="5">
        <v>100</v>
      </c>
      <c r="M8066" s="5" t="s">
        <v>794</v>
      </c>
      <c r="N8066" s="5" t="s">
        <v>294</v>
      </c>
      <c r="O8066" s="5" t="s">
        <v>294</v>
      </c>
      <c r="P8066" s="5" t="s">
        <v>294</v>
      </c>
      <c r="Q8066" s="5" t="s">
        <v>294</v>
      </c>
      <c r="R8066" s="5" t="s">
        <v>294</v>
      </c>
    </row>
    <row r="8067" spans="1:22" x14ac:dyDescent="0.35">
      <c r="A8067" s="5" t="s">
        <v>20511</v>
      </c>
      <c r="B8067" s="5" t="s">
        <v>20512</v>
      </c>
      <c r="C8067" s="5" t="s">
        <v>3768</v>
      </c>
      <c r="D8067" s="5" t="s">
        <v>18</v>
      </c>
      <c r="E8067" s="5">
        <v>50</v>
      </c>
      <c r="F8067" s="5" t="s">
        <v>294</v>
      </c>
      <c r="G8067" s="5" t="s">
        <v>297</v>
      </c>
      <c r="J8067" s="5" t="s">
        <v>3949</v>
      </c>
      <c r="M8067" s="5" t="s">
        <v>794</v>
      </c>
      <c r="N8067" s="5" t="s">
        <v>294</v>
      </c>
      <c r="O8067" s="5" t="s">
        <v>294</v>
      </c>
      <c r="P8067" s="5" t="s">
        <v>294</v>
      </c>
      <c r="Q8067" s="5" t="s">
        <v>294</v>
      </c>
      <c r="R8067" s="5" t="s">
        <v>294</v>
      </c>
      <c r="V8067" s="5" t="s">
        <v>20513</v>
      </c>
    </row>
    <row r="8068" spans="1:22" x14ac:dyDescent="0.35">
      <c r="A8068" s="5" t="s">
        <v>20514</v>
      </c>
      <c r="B8068" s="5" t="s">
        <v>20515</v>
      </c>
      <c r="C8068" s="5" t="s">
        <v>3768</v>
      </c>
      <c r="D8068" s="5" t="s">
        <v>18</v>
      </c>
      <c r="E8068" s="5">
        <v>1</v>
      </c>
      <c r="F8068" s="5" t="s">
        <v>294</v>
      </c>
      <c r="G8068" s="5" t="s">
        <v>297</v>
      </c>
      <c r="L8068" s="5" t="s">
        <v>20516</v>
      </c>
      <c r="M8068" s="5" t="s">
        <v>794</v>
      </c>
      <c r="N8068" s="5" t="s">
        <v>294</v>
      </c>
      <c r="O8068" s="5" t="s">
        <v>294</v>
      </c>
      <c r="P8068" s="5" t="s">
        <v>294</v>
      </c>
      <c r="Q8068" s="5" t="s">
        <v>294</v>
      </c>
      <c r="R8068" s="5" t="s">
        <v>294</v>
      </c>
      <c r="S8068" s="5" t="s">
        <v>297</v>
      </c>
      <c r="V8068" s="5" t="s">
        <v>20514</v>
      </c>
    </row>
    <row r="8069" spans="1:22" x14ac:dyDescent="0.35">
      <c r="A8069" s="5" t="s">
        <v>20517</v>
      </c>
      <c r="B8069" s="5" t="s">
        <v>20518</v>
      </c>
      <c r="C8069" s="5" t="s">
        <v>3768</v>
      </c>
      <c r="D8069" s="5" t="s">
        <v>18</v>
      </c>
      <c r="E8069" s="5">
        <v>40</v>
      </c>
      <c r="F8069" s="5" t="s">
        <v>294</v>
      </c>
      <c r="G8069" s="5" t="s">
        <v>294</v>
      </c>
      <c r="M8069" s="5" t="s">
        <v>794</v>
      </c>
      <c r="N8069" s="5" t="s">
        <v>294</v>
      </c>
      <c r="R8069" s="5" t="s">
        <v>294</v>
      </c>
      <c r="V8069" s="5" t="s">
        <v>20517</v>
      </c>
    </row>
    <row r="8070" spans="1:22" x14ac:dyDescent="0.35">
      <c r="A8070" s="5" t="s">
        <v>20519</v>
      </c>
      <c r="B8070" s="5" t="s">
        <v>20520</v>
      </c>
      <c r="C8070" s="5" t="s">
        <v>3768</v>
      </c>
      <c r="D8070" s="5" t="s">
        <v>22</v>
      </c>
      <c r="E8070" s="5">
        <v>3</v>
      </c>
      <c r="F8070" s="5" t="s">
        <v>294</v>
      </c>
      <c r="G8070" s="5" t="s">
        <v>294</v>
      </c>
      <c r="M8070" s="5" t="s">
        <v>794</v>
      </c>
      <c r="N8070" s="5" t="s">
        <v>294</v>
      </c>
      <c r="O8070" s="5" t="s">
        <v>294</v>
      </c>
      <c r="P8070" s="5" t="s">
        <v>294</v>
      </c>
      <c r="Q8070" s="5" t="s">
        <v>294</v>
      </c>
      <c r="R8070" s="5" t="s">
        <v>294</v>
      </c>
    </row>
    <row r="8071" spans="1:22" x14ac:dyDescent="0.35">
      <c r="A8071" s="5" t="s">
        <v>20521</v>
      </c>
      <c r="B8071" s="5" t="s">
        <v>20522</v>
      </c>
      <c r="C8071" s="5" t="s">
        <v>3768</v>
      </c>
      <c r="D8071" s="5" t="s">
        <v>18</v>
      </c>
      <c r="E8071" s="5">
        <v>1</v>
      </c>
      <c r="F8071" s="5" t="s">
        <v>294</v>
      </c>
      <c r="G8071" s="5" t="s">
        <v>297</v>
      </c>
      <c r="L8071" s="5" t="s">
        <v>4399</v>
      </c>
      <c r="M8071" s="5" t="s">
        <v>794</v>
      </c>
      <c r="N8071" s="5" t="s">
        <v>294</v>
      </c>
      <c r="O8071" s="5" t="s">
        <v>294</v>
      </c>
      <c r="P8071" s="5" t="s">
        <v>294</v>
      </c>
      <c r="Q8071" s="5" t="s">
        <v>294</v>
      </c>
      <c r="R8071" s="5" t="s">
        <v>294</v>
      </c>
      <c r="S8071" s="5" t="s">
        <v>294</v>
      </c>
      <c r="V8071" s="5" t="s">
        <v>20523</v>
      </c>
    </row>
    <row r="8072" spans="1:22" x14ac:dyDescent="0.35">
      <c r="A8072" s="5" t="s">
        <v>20524</v>
      </c>
      <c r="B8072" s="5" t="s">
        <v>20525</v>
      </c>
      <c r="C8072" s="5" t="s">
        <v>3768</v>
      </c>
      <c r="D8072" s="5" t="s">
        <v>22</v>
      </c>
      <c r="E8072" s="5">
        <v>2</v>
      </c>
      <c r="F8072" s="5" t="s">
        <v>294</v>
      </c>
      <c r="G8072" s="5" t="s">
        <v>294</v>
      </c>
      <c r="M8072" s="5" t="s">
        <v>794</v>
      </c>
      <c r="N8072" s="5" t="s">
        <v>294</v>
      </c>
      <c r="R8072" s="5" t="s">
        <v>294</v>
      </c>
      <c r="V8072" s="5" t="s">
        <v>20524</v>
      </c>
    </row>
    <row r="8073" spans="1:22" x14ac:dyDescent="0.35">
      <c r="A8073" s="5" t="s">
        <v>20526</v>
      </c>
      <c r="B8073" s="5" t="s">
        <v>20527</v>
      </c>
      <c r="C8073" s="5" t="s">
        <v>3768</v>
      </c>
      <c r="D8073" s="5" t="s">
        <v>22</v>
      </c>
      <c r="E8073" s="5">
        <v>3</v>
      </c>
      <c r="F8073" s="5" t="s">
        <v>294</v>
      </c>
      <c r="G8073" s="5" t="s">
        <v>294</v>
      </c>
      <c r="H8073" s="5">
        <v>0</v>
      </c>
      <c r="I8073" s="5">
        <v>999</v>
      </c>
      <c r="M8073" s="5" t="s">
        <v>794</v>
      </c>
      <c r="N8073" s="5" t="s">
        <v>294</v>
      </c>
      <c r="Q8073" s="5" t="s">
        <v>294</v>
      </c>
      <c r="R8073" s="5" t="s">
        <v>294</v>
      </c>
      <c r="V8073" s="5" t="s">
        <v>20526</v>
      </c>
    </row>
    <row r="8074" spans="1:22" x14ac:dyDescent="0.35">
      <c r="A8074" s="5" t="s">
        <v>20528</v>
      </c>
      <c r="B8074" s="5" t="s">
        <v>20529</v>
      </c>
      <c r="C8074" s="5" t="s">
        <v>3768</v>
      </c>
      <c r="D8074" s="5" t="s">
        <v>22</v>
      </c>
      <c r="E8074" s="5">
        <v>2</v>
      </c>
      <c r="F8074" s="5" t="s">
        <v>294</v>
      </c>
      <c r="G8074" s="5" t="s">
        <v>294</v>
      </c>
      <c r="H8074" s="5">
        <v>0</v>
      </c>
      <c r="I8074" s="5">
        <v>99</v>
      </c>
      <c r="M8074" s="5" t="s">
        <v>794</v>
      </c>
      <c r="N8074" s="5" t="s">
        <v>294</v>
      </c>
      <c r="P8074" s="5" t="s">
        <v>294</v>
      </c>
      <c r="R8074" s="5" t="s">
        <v>294</v>
      </c>
      <c r="V8074" s="5" t="s">
        <v>20528</v>
      </c>
    </row>
    <row r="8075" spans="1:22" x14ac:dyDescent="0.35">
      <c r="A8075" s="5" t="s">
        <v>20530</v>
      </c>
      <c r="B8075" s="5" t="s">
        <v>20531</v>
      </c>
      <c r="C8075" s="5" t="s">
        <v>3768</v>
      </c>
      <c r="D8075" s="5" t="s">
        <v>18</v>
      </c>
      <c r="E8075" s="5">
        <v>3</v>
      </c>
      <c r="F8075" s="5" t="s">
        <v>294</v>
      </c>
      <c r="G8075" s="5" t="s">
        <v>297</v>
      </c>
      <c r="M8075" s="5" t="s">
        <v>3826</v>
      </c>
      <c r="N8075" s="5" t="s">
        <v>294</v>
      </c>
      <c r="R8075" s="5" t="s">
        <v>294</v>
      </c>
      <c r="V8075" s="5" t="s">
        <v>20530</v>
      </c>
    </row>
    <row r="8076" spans="1:22" x14ac:dyDescent="0.35">
      <c r="A8076" s="5" t="s">
        <v>20532</v>
      </c>
      <c r="B8076" s="5" t="s">
        <v>20533</v>
      </c>
      <c r="C8076" s="5" t="s">
        <v>3768</v>
      </c>
      <c r="D8076" s="5" t="s">
        <v>22</v>
      </c>
      <c r="E8076" s="5">
        <v>2</v>
      </c>
      <c r="F8076" s="5" t="s">
        <v>294</v>
      </c>
      <c r="G8076" s="5" t="s">
        <v>294</v>
      </c>
      <c r="H8076" s="5">
        <v>0</v>
      </c>
      <c r="I8076" s="5">
        <v>99</v>
      </c>
      <c r="M8076" s="5" t="s">
        <v>794</v>
      </c>
      <c r="N8076" s="5" t="s">
        <v>294</v>
      </c>
      <c r="P8076" s="5" t="s">
        <v>294</v>
      </c>
      <c r="Q8076" s="5" t="s">
        <v>294</v>
      </c>
      <c r="R8076" s="5" t="s">
        <v>294</v>
      </c>
      <c r="V8076" s="5" t="s">
        <v>20532</v>
      </c>
    </row>
    <row r="8077" spans="1:22" x14ac:dyDescent="0.35">
      <c r="A8077" s="5" t="s">
        <v>20534</v>
      </c>
      <c r="B8077" s="5" t="s">
        <v>4449</v>
      </c>
      <c r="C8077" s="5" t="s">
        <v>3768</v>
      </c>
      <c r="D8077" s="5" t="s">
        <v>18</v>
      </c>
      <c r="E8077" s="5">
        <v>45</v>
      </c>
      <c r="F8077" s="5" t="s">
        <v>294</v>
      </c>
      <c r="G8077" s="5" t="s">
        <v>294</v>
      </c>
      <c r="M8077" s="5" t="s">
        <v>794</v>
      </c>
      <c r="N8077" s="5" t="s">
        <v>294</v>
      </c>
      <c r="R8077" s="5" t="s">
        <v>294</v>
      </c>
      <c r="V8077" s="5" t="s">
        <v>20534</v>
      </c>
    </row>
    <row r="8078" spans="1:22" x14ac:dyDescent="0.35">
      <c r="A8078" s="5" t="s">
        <v>20535</v>
      </c>
      <c r="B8078" s="5" t="s">
        <v>20536</v>
      </c>
      <c r="C8078" s="5" t="s">
        <v>3768</v>
      </c>
      <c r="D8078" s="5" t="s">
        <v>16</v>
      </c>
      <c r="E8078" s="5">
        <v>10</v>
      </c>
      <c r="F8078" s="5" t="s">
        <v>294</v>
      </c>
      <c r="G8078" s="5" t="s">
        <v>294</v>
      </c>
      <c r="M8078" s="5" t="s">
        <v>794</v>
      </c>
      <c r="N8078" s="5" t="s">
        <v>294</v>
      </c>
      <c r="O8078" s="5" t="s">
        <v>294</v>
      </c>
      <c r="P8078" s="5" t="s">
        <v>294</v>
      </c>
      <c r="Q8078" s="5" t="s">
        <v>294</v>
      </c>
      <c r="R8078" s="5" t="s">
        <v>294</v>
      </c>
    </row>
    <row r="8079" spans="1:22" x14ac:dyDescent="0.35">
      <c r="A8079" s="5" t="s">
        <v>20537</v>
      </c>
      <c r="B8079" s="5" t="s">
        <v>20538</v>
      </c>
      <c r="C8079" s="5" t="s">
        <v>3768</v>
      </c>
      <c r="D8079" s="5" t="s">
        <v>22</v>
      </c>
      <c r="E8079" s="5">
        <v>3</v>
      </c>
      <c r="F8079" s="5" t="s">
        <v>294</v>
      </c>
      <c r="G8079" s="5" t="s">
        <v>294</v>
      </c>
      <c r="H8079" s="5">
        <v>0</v>
      </c>
      <c r="I8079" s="5">
        <v>999</v>
      </c>
      <c r="M8079" s="5" t="s">
        <v>794</v>
      </c>
      <c r="N8079" s="5" t="s">
        <v>294</v>
      </c>
      <c r="P8079" s="5" t="s">
        <v>294</v>
      </c>
      <c r="R8079" s="5" t="s">
        <v>294</v>
      </c>
      <c r="V8079" s="5" t="s">
        <v>20537</v>
      </c>
    </row>
    <row r="8080" spans="1:22" x14ac:dyDescent="0.35">
      <c r="A8080" s="5" t="s">
        <v>20539</v>
      </c>
      <c r="B8080" s="5" t="s">
        <v>20540</v>
      </c>
      <c r="C8080" s="5" t="s">
        <v>3768</v>
      </c>
      <c r="D8080" s="5" t="s">
        <v>1655</v>
      </c>
      <c r="E8080" s="5">
        <v>77</v>
      </c>
      <c r="F8080" s="5" t="s">
        <v>294</v>
      </c>
      <c r="G8080" s="5" t="s">
        <v>294</v>
      </c>
      <c r="M8080" s="5" t="s">
        <v>794</v>
      </c>
      <c r="N8080" s="5" t="s">
        <v>294</v>
      </c>
      <c r="R8080" s="5" t="s">
        <v>294</v>
      </c>
      <c r="V8080" s="5" t="s">
        <v>20539</v>
      </c>
    </row>
    <row r="8081" spans="1:22" x14ac:dyDescent="0.35">
      <c r="A8081" s="5" t="s">
        <v>20541</v>
      </c>
      <c r="B8081" s="5" t="s">
        <v>20542</v>
      </c>
      <c r="C8081" s="5" t="s">
        <v>3768</v>
      </c>
      <c r="D8081" s="5" t="s">
        <v>18</v>
      </c>
      <c r="E8081" s="5">
        <v>1</v>
      </c>
      <c r="F8081" s="5" t="s">
        <v>294</v>
      </c>
      <c r="G8081" s="5" t="s">
        <v>297</v>
      </c>
      <c r="L8081" s="5" t="s">
        <v>822</v>
      </c>
      <c r="M8081" s="5" t="s">
        <v>794</v>
      </c>
      <c r="N8081" s="5" t="s">
        <v>294</v>
      </c>
      <c r="R8081" s="5" t="s">
        <v>294</v>
      </c>
      <c r="S8081" s="5" t="s">
        <v>294</v>
      </c>
      <c r="V8081" s="5" t="s">
        <v>20541</v>
      </c>
    </row>
    <row r="8082" spans="1:22" x14ac:dyDescent="0.35">
      <c r="A8082" s="5" t="s">
        <v>20543</v>
      </c>
      <c r="B8082" s="5" t="s">
        <v>20544</v>
      </c>
      <c r="C8082" s="5" t="s">
        <v>3768</v>
      </c>
      <c r="D8082" s="5" t="s">
        <v>16</v>
      </c>
      <c r="E8082" s="5">
        <v>5</v>
      </c>
      <c r="F8082" s="5" t="s">
        <v>294</v>
      </c>
      <c r="G8082" s="5" t="s">
        <v>294</v>
      </c>
      <c r="H8082" s="5">
        <v>0</v>
      </c>
      <c r="I8082" s="5">
        <v>99.99</v>
      </c>
      <c r="M8082" s="5" t="s">
        <v>794</v>
      </c>
      <c r="N8082" s="5" t="s">
        <v>294</v>
      </c>
      <c r="O8082" s="5" t="s">
        <v>294</v>
      </c>
      <c r="P8082" s="5" t="s">
        <v>294</v>
      </c>
      <c r="Q8082" s="5" t="s">
        <v>294</v>
      </c>
      <c r="R8082" s="5" t="s">
        <v>294</v>
      </c>
    </row>
    <row r="8083" spans="1:22" x14ac:dyDescent="0.35">
      <c r="A8083" s="5" t="s">
        <v>20545</v>
      </c>
      <c r="B8083" s="5" t="s">
        <v>20546</v>
      </c>
      <c r="C8083" s="5" t="s">
        <v>3768</v>
      </c>
      <c r="D8083" s="5" t="s">
        <v>22</v>
      </c>
      <c r="E8083" s="5">
        <v>1</v>
      </c>
      <c r="F8083" s="5" t="s">
        <v>294</v>
      </c>
      <c r="G8083" s="5" t="s">
        <v>294</v>
      </c>
      <c r="H8083" s="5">
        <v>1</v>
      </c>
      <c r="I8083" s="5">
        <v>4</v>
      </c>
      <c r="M8083" s="5" t="s">
        <v>794</v>
      </c>
      <c r="N8083" s="5" t="s">
        <v>294</v>
      </c>
      <c r="R8083" s="5" t="s">
        <v>294</v>
      </c>
      <c r="V8083" s="5" t="s">
        <v>20545</v>
      </c>
    </row>
    <row r="8084" spans="1:22" x14ac:dyDescent="0.35">
      <c r="A8084" s="5" t="s">
        <v>20547</v>
      </c>
      <c r="B8084" s="5" t="s">
        <v>20548</v>
      </c>
      <c r="C8084" s="5" t="s">
        <v>3768</v>
      </c>
      <c r="D8084" s="5" t="s">
        <v>18</v>
      </c>
      <c r="E8084" s="5">
        <v>1</v>
      </c>
      <c r="F8084" s="5" t="s">
        <v>294</v>
      </c>
      <c r="G8084" s="5" t="s">
        <v>297</v>
      </c>
      <c r="L8084" s="5" t="s">
        <v>20549</v>
      </c>
      <c r="M8084" s="5" t="s">
        <v>794</v>
      </c>
      <c r="N8084" s="5" t="s">
        <v>294</v>
      </c>
      <c r="O8084" s="5" t="s">
        <v>294</v>
      </c>
      <c r="P8084" s="5" t="s">
        <v>294</v>
      </c>
      <c r="Q8084" s="5" t="s">
        <v>294</v>
      </c>
      <c r="R8084" s="5" t="s">
        <v>294</v>
      </c>
      <c r="S8084" s="5" t="s">
        <v>294</v>
      </c>
    </row>
    <row r="8085" spans="1:22" x14ac:dyDescent="0.35">
      <c r="A8085" s="5" t="s">
        <v>20550</v>
      </c>
      <c r="B8085" s="5" t="s">
        <v>20551</v>
      </c>
      <c r="C8085" s="5" t="s">
        <v>3768</v>
      </c>
      <c r="D8085" s="5" t="s">
        <v>18</v>
      </c>
      <c r="E8085" s="5">
        <v>1</v>
      </c>
      <c r="F8085" s="5" t="s">
        <v>294</v>
      </c>
      <c r="G8085" s="5" t="s">
        <v>297</v>
      </c>
      <c r="L8085" s="5" t="s">
        <v>822</v>
      </c>
      <c r="M8085" s="5" t="s">
        <v>794</v>
      </c>
      <c r="N8085" s="5" t="s">
        <v>294</v>
      </c>
      <c r="R8085" s="5" t="s">
        <v>294</v>
      </c>
      <c r="S8085" s="5" t="s">
        <v>294</v>
      </c>
      <c r="V8085" s="5" t="s">
        <v>20550</v>
      </c>
    </row>
    <row r="8086" spans="1:22" x14ac:dyDescent="0.35">
      <c r="A8086" s="5" t="s">
        <v>20552</v>
      </c>
      <c r="B8086" s="5" t="s">
        <v>20553</v>
      </c>
      <c r="C8086" s="5" t="s">
        <v>3768</v>
      </c>
      <c r="D8086" s="5" t="s">
        <v>18</v>
      </c>
      <c r="E8086" s="5">
        <v>50</v>
      </c>
      <c r="F8086" s="5" t="s">
        <v>294</v>
      </c>
      <c r="G8086" s="5" t="s">
        <v>294</v>
      </c>
      <c r="J8086" s="5" t="s">
        <v>3949</v>
      </c>
      <c r="M8086" s="5" t="s">
        <v>794</v>
      </c>
      <c r="N8086" s="5" t="s">
        <v>294</v>
      </c>
      <c r="O8086" s="5" t="s">
        <v>294</v>
      </c>
      <c r="P8086" s="5" t="s">
        <v>294</v>
      </c>
      <c r="Q8086" s="5" t="s">
        <v>294</v>
      </c>
      <c r="R8086" s="5" t="s">
        <v>294</v>
      </c>
      <c r="V8086" s="5" t="s">
        <v>20554</v>
      </c>
    </row>
    <row r="8087" spans="1:22" x14ac:dyDescent="0.35">
      <c r="A8087" s="5" t="s">
        <v>20555</v>
      </c>
      <c r="B8087" s="5" t="s">
        <v>20556</v>
      </c>
      <c r="C8087" s="5" t="s">
        <v>3768</v>
      </c>
      <c r="D8087" s="5" t="s">
        <v>18</v>
      </c>
      <c r="E8087" s="5">
        <v>50</v>
      </c>
      <c r="F8087" s="5" t="s">
        <v>294</v>
      </c>
      <c r="G8087" s="5" t="s">
        <v>294</v>
      </c>
      <c r="J8087" s="5" t="s">
        <v>3949</v>
      </c>
      <c r="M8087" s="5" t="s">
        <v>794</v>
      </c>
      <c r="N8087" s="5" t="s">
        <v>294</v>
      </c>
      <c r="O8087" s="5" t="s">
        <v>294</v>
      </c>
      <c r="P8087" s="5" t="s">
        <v>294</v>
      </c>
      <c r="Q8087" s="5" t="s">
        <v>294</v>
      </c>
      <c r="R8087" s="5" t="s">
        <v>294</v>
      </c>
      <c r="V8087" s="5" t="s">
        <v>20557</v>
      </c>
    </row>
    <row r="8088" spans="1:22" x14ac:dyDescent="0.35">
      <c r="A8088" s="5" t="s">
        <v>20558</v>
      </c>
      <c r="B8088" s="5" t="s">
        <v>20559</v>
      </c>
      <c r="C8088" s="5" t="s">
        <v>3768</v>
      </c>
      <c r="D8088" s="5" t="s">
        <v>18</v>
      </c>
      <c r="E8088" s="5">
        <v>1</v>
      </c>
      <c r="F8088" s="5" t="s">
        <v>294</v>
      </c>
      <c r="G8088" s="5" t="s">
        <v>297</v>
      </c>
      <c r="L8088" s="5" t="s">
        <v>4399</v>
      </c>
      <c r="M8088" s="5" t="s">
        <v>794</v>
      </c>
      <c r="N8088" s="5" t="s">
        <v>294</v>
      </c>
      <c r="O8088" s="5" t="s">
        <v>294</v>
      </c>
      <c r="P8088" s="5" t="s">
        <v>294</v>
      </c>
      <c r="Q8088" s="5" t="s">
        <v>294</v>
      </c>
      <c r="R8088" s="5" t="s">
        <v>294</v>
      </c>
      <c r="V8088" s="5" t="s">
        <v>20560</v>
      </c>
    </row>
    <row r="8089" spans="1:22" x14ac:dyDescent="0.35">
      <c r="A8089" s="5" t="s">
        <v>20561</v>
      </c>
      <c r="B8089" s="5" t="s">
        <v>20562</v>
      </c>
      <c r="C8089" s="5" t="s">
        <v>3768</v>
      </c>
      <c r="D8089" s="5" t="s">
        <v>18</v>
      </c>
      <c r="E8089" s="5">
        <v>1</v>
      </c>
      <c r="F8089" s="5" t="s">
        <v>294</v>
      </c>
      <c r="G8089" s="5" t="s">
        <v>297</v>
      </c>
      <c r="L8089" s="5" t="s">
        <v>822</v>
      </c>
      <c r="M8089" s="5" t="s">
        <v>794</v>
      </c>
      <c r="N8089" s="5" t="s">
        <v>294</v>
      </c>
      <c r="O8089" s="5" t="s">
        <v>294</v>
      </c>
      <c r="P8089" s="5" t="s">
        <v>294</v>
      </c>
      <c r="Q8089" s="5" t="s">
        <v>294</v>
      </c>
      <c r="R8089" s="5" t="s">
        <v>294</v>
      </c>
      <c r="S8089" s="5" t="s">
        <v>294</v>
      </c>
    </row>
    <row r="8090" spans="1:22" x14ac:dyDescent="0.35">
      <c r="A8090" s="5" t="s">
        <v>20563</v>
      </c>
      <c r="B8090" s="5" t="s">
        <v>20564</v>
      </c>
      <c r="C8090" s="5" t="s">
        <v>10167</v>
      </c>
      <c r="D8090" s="5" t="s">
        <v>18</v>
      </c>
      <c r="E8090" s="5">
        <v>1</v>
      </c>
      <c r="F8090" s="5" t="s">
        <v>294</v>
      </c>
      <c r="G8090" s="5" t="s">
        <v>294</v>
      </c>
      <c r="M8090" s="5" t="s">
        <v>794</v>
      </c>
      <c r="N8090" s="5" t="s">
        <v>297</v>
      </c>
      <c r="O8090" s="5" t="s">
        <v>297</v>
      </c>
      <c r="P8090" s="5" t="s">
        <v>294</v>
      </c>
      <c r="Q8090" s="5" t="s">
        <v>297</v>
      </c>
      <c r="R8090" s="5" t="s">
        <v>294</v>
      </c>
      <c r="V8090" s="5" t="s">
        <v>20563</v>
      </c>
    </row>
    <row r="8091" spans="1:22" x14ac:dyDescent="0.35">
      <c r="A8091" s="5" t="s">
        <v>20565</v>
      </c>
      <c r="B8091" s="5" t="s">
        <v>10108</v>
      </c>
      <c r="C8091" s="5" t="s">
        <v>10167</v>
      </c>
      <c r="D8091" s="5" t="s">
        <v>22</v>
      </c>
      <c r="E8091" s="5">
        <v>19</v>
      </c>
      <c r="F8091" s="5" t="s">
        <v>294</v>
      </c>
      <c r="G8091" s="5" t="s">
        <v>294</v>
      </c>
      <c r="J8091" s="5" t="s">
        <v>9880</v>
      </c>
      <c r="M8091" s="5" t="s">
        <v>794</v>
      </c>
      <c r="N8091" s="5" t="s">
        <v>294</v>
      </c>
      <c r="O8091" s="5" t="s">
        <v>294</v>
      </c>
      <c r="P8091" s="5" t="s">
        <v>294</v>
      </c>
      <c r="Q8091" s="5" t="s">
        <v>294</v>
      </c>
      <c r="R8091" s="5" t="s">
        <v>297</v>
      </c>
      <c r="V8091" s="5" t="s">
        <v>20566</v>
      </c>
    </row>
    <row r="8092" spans="1:22" x14ac:dyDescent="0.35">
      <c r="A8092" s="5" t="s">
        <v>20567</v>
      </c>
      <c r="B8092" s="5" t="s">
        <v>20568</v>
      </c>
      <c r="C8092" s="5" t="s">
        <v>10167</v>
      </c>
      <c r="D8092" s="5" t="s">
        <v>18</v>
      </c>
      <c r="E8092" s="5">
        <v>1</v>
      </c>
      <c r="F8092" s="5" t="s">
        <v>294</v>
      </c>
      <c r="G8092" s="5" t="s">
        <v>297</v>
      </c>
      <c r="M8092" s="5" t="s">
        <v>794</v>
      </c>
      <c r="N8092" s="5" t="s">
        <v>297</v>
      </c>
      <c r="O8092" s="5" t="s">
        <v>297</v>
      </c>
      <c r="P8092" s="5" t="s">
        <v>294</v>
      </c>
      <c r="Q8092" s="5" t="s">
        <v>297</v>
      </c>
      <c r="R8092" s="5" t="s">
        <v>294</v>
      </c>
    </row>
    <row r="8093" spans="1:22" x14ac:dyDescent="0.35">
      <c r="A8093" s="5" t="s">
        <v>20569</v>
      </c>
      <c r="B8093" s="5" t="s">
        <v>20570</v>
      </c>
      <c r="C8093" s="5" t="s">
        <v>10167</v>
      </c>
      <c r="D8093" s="5" t="s">
        <v>20</v>
      </c>
      <c r="E8093" s="5">
        <v>10</v>
      </c>
      <c r="F8093" s="5" t="s">
        <v>294</v>
      </c>
      <c r="G8093" s="5" t="s">
        <v>294</v>
      </c>
      <c r="M8093" s="5" t="s">
        <v>794</v>
      </c>
      <c r="N8093" s="5" t="s">
        <v>294</v>
      </c>
      <c r="R8093" s="5" t="s">
        <v>294</v>
      </c>
      <c r="V8093" s="5" t="s">
        <v>20571</v>
      </c>
    </row>
    <row r="8094" spans="1:22" x14ac:dyDescent="0.35">
      <c r="A8094" s="5" t="s">
        <v>20572</v>
      </c>
      <c r="B8094" s="5" t="s">
        <v>20573</v>
      </c>
      <c r="C8094" s="5" t="s">
        <v>10167</v>
      </c>
      <c r="D8094" s="5" t="s">
        <v>22</v>
      </c>
      <c r="E8094" s="5">
        <v>3</v>
      </c>
      <c r="F8094" s="5" t="s">
        <v>294</v>
      </c>
      <c r="G8094" s="5" t="s">
        <v>294</v>
      </c>
      <c r="M8094" s="5" t="s">
        <v>794</v>
      </c>
      <c r="N8094" s="5" t="s">
        <v>294</v>
      </c>
      <c r="R8094" s="5" t="s">
        <v>294</v>
      </c>
      <c r="V8094" s="5" t="s">
        <v>20574</v>
      </c>
    </row>
    <row r="8095" spans="1:22" x14ac:dyDescent="0.35">
      <c r="A8095" s="5" t="s">
        <v>20575</v>
      </c>
      <c r="B8095" s="5" t="s">
        <v>20576</v>
      </c>
      <c r="C8095" s="5" t="s">
        <v>10167</v>
      </c>
      <c r="D8095" s="5" t="s">
        <v>22</v>
      </c>
      <c r="E8095" s="5">
        <v>4</v>
      </c>
      <c r="F8095" s="5" t="s">
        <v>294</v>
      </c>
      <c r="G8095" s="5" t="s">
        <v>294</v>
      </c>
      <c r="M8095" s="5" t="s">
        <v>794</v>
      </c>
      <c r="N8095" s="5" t="s">
        <v>294</v>
      </c>
      <c r="P8095" s="5" t="s">
        <v>294</v>
      </c>
      <c r="Q8095" s="5" t="s">
        <v>294</v>
      </c>
      <c r="R8095" s="5" t="s">
        <v>294</v>
      </c>
      <c r="S8095" s="5" t="s">
        <v>2333</v>
      </c>
      <c r="V8095" s="5" t="s">
        <v>20577</v>
      </c>
    </row>
    <row r="8096" spans="1:22" x14ac:dyDescent="0.35">
      <c r="A8096" s="5" t="s">
        <v>20578</v>
      </c>
      <c r="B8096" s="5" t="s">
        <v>14253</v>
      </c>
      <c r="C8096" s="5" t="s">
        <v>10167</v>
      </c>
      <c r="D8096" s="5" t="s">
        <v>22</v>
      </c>
      <c r="E8096" s="5">
        <v>10</v>
      </c>
      <c r="F8096" s="5" t="s">
        <v>294</v>
      </c>
      <c r="G8096" s="5" t="s">
        <v>294</v>
      </c>
      <c r="H8096" s="5">
        <v>0</v>
      </c>
      <c r="M8096" s="5" t="s">
        <v>794</v>
      </c>
      <c r="N8096" s="5" t="s">
        <v>294</v>
      </c>
      <c r="O8096" s="5" t="s">
        <v>294</v>
      </c>
      <c r="P8096" s="5" t="s">
        <v>294</v>
      </c>
      <c r="Q8096" s="5" t="s">
        <v>297</v>
      </c>
      <c r="R8096" s="5" t="s">
        <v>294</v>
      </c>
      <c r="S8096" s="5" t="s">
        <v>2333</v>
      </c>
    </row>
    <row r="8097" spans="1:22" x14ac:dyDescent="0.35">
      <c r="A8097" s="5" t="s">
        <v>20579</v>
      </c>
      <c r="B8097" s="5" t="s">
        <v>14255</v>
      </c>
      <c r="C8097" s="5" t="s">
        <v>10167</v>
      </c>
      <c r="D8097" s="5" t="s">
        <v>22</v>
      </c>
      <c r="E8097" s="5">
        <v>10</v>
      </c>
      <c r="F8097" s="5" t="s">
        <v>294</v>
      </c>
      <c r="G8097" s="5" t="s">
        <v>294</v>
      </c>
      <c r="H8097" s="5">
        <v>0</v>
      </c>
      <c r="M8097" s="5" t="s">
        <v>794</v>
      </c>
      <c r="N8097" s="5" t="s">
        <v>294</v>
      </c>
      <c r="O8097" s="5" t="s">
        <v>294</v>
      </c>
      <c r="P8097" s="5" t="s">
        <v>294</v>
      </c>
      <c r="Q8097" s="5" t="s">
        <v>297</v>
      </c>
      <c r="R8097" s="5" t="s">
        <v>294</v>
      </c>
      <c r="S8097" s="5" t="s">
        <v>2333</v>
      </c>
    </row>
    <row r="8098" spans="1:22" x14ac:dyDescent="0.35">
      <c r="A8098" s="5" t="s">
        <v>20580</v>
      </c>
      <c r="B8098" s="5" t="s">
        <v>14257</v>
      </c>
      <c r="C8098" s="5" t="s">
        <v>10167</v>
      </c>
      <c r="D8098" s="5" t="s">
        <v>22</v>
      </c>
      <c r="E8098" s="5">
        <v>10</v>
      </c>
      <c r="F8098" s="5" t="s">
        <v>294</v>
      </c>
      <c r="G8098" s="5" t="s">
        <v>294</v>
      </c>
      <c r="H8098" s="5">
        <v>0</v>
      </c>
      <c r="M8098" s="5" t="s">
        <v>794</v>
      </c>
      <c r="N8098" s="5" t="s">
        <v>294</v>
      </c>
      <c r="O8098" s="5" t="s">
        <v>294</v>
      </c>
      <c r="P8098" s="5" t="s">
        <v>294</v>
      </c>
      <c r="Q8098" s="5" t="s">
        <v>297</v>
      </c>
      <c r="R8098" s="5" t="s">
        <v>294</v>
      </c>
      <c r="S8098" s="5" t="s">
        <v>2333</v>
      </c>
    </row>
    <row r="8099" spans="1:22" x14ac:dyDescent="0.35">
      <c r="A8099" s="5" t="s">
        <v>20581</v>
      </c>
      <c r="B8099" s="5" t="s">
        <v>14259</v>
      </c>
      <c r="C8099" s="5" t="s">
        <v>10167</v>
      </c>
      <c r="D8099" s="5" t="s">
        <v>18</v>
      </c>
      <c r="E8099" s="5">
        <v>999</v>
      </c>
      <c r="F8099" s="5" t="s">
        <v>294</v>
      </c>
      <c r="G8099" s="5" t="s">
        <v>297</v>
      </c>
      <c r="M8099" s="5" t="s">
        <v>794</v>
      </c>
      <c r="N8099" s="5" t="s">
        <v>294</v>
      </c>
      <c r="O8099" s="5" t="s">
        <v>294</v>
      </c>
      <c r="P8099" s="5" t="s">
        <v>294</v>
      </c>
      <c r="Q8099" s="5" t="s">
        <v>297</v>
      </c>
      <c r="R8099" s="5" t="s">
        <v>294</v>
      </c>
    </row>
    <row r="8100" spans="1:22" x14ac:dyDescent="0.35">
      <c r="A8100" s="5" t="s">
        <v>20582</v>
      </c>
      <c r="B8100" s="5" t="s">
        <v>14261</v>
      </c>
      <c r="C8100" s="5" t="s">
        <v>10167</v>
      </c>
      <c r="D8100" s="5" t="s">
        <v>20</v>
      </c>
      <c r="E8100" s="5">
        <v>10</v>
      </c>
      <c r="F8100" s="5" t="s">
        <v>294</v>
      </c>
      <c r="G8100" s="5" t="s">
        <v>294</v>
      </c>
      <c r="M8100" s="5" t="s">
        <v>794</v>
      </c>
      <c r="N8100" s="5" t="s">
        <v>294</v>
      </c>
      <c r="O8100" s="5" t="s">
        <v>294</v>
      </c>
      <c r="P8100" s="5" t="s">
        <v>294</v>
      </c>
      <c r="Q8100" s="5" t="s">
        <v>297</v>
      </c>
      <c r="R8100" s="5" t="s">
        <v>294</v>
      </c>
    </row>
    <row r="8101" spans="1:22" x14ac:dyDescent="0.35">
      <c r="A8101" s="5" t="s">
        <v>20583</v>
      </c>
      <c r="B8101" s="5" t="s">
        <v>14263</v>
      </c>
      <c r="C8101" s="5" t="s">
        <v>10167</v>
      </c>
      <c r="D8101" s="5" t="s">
        <v>28</v>
      </c>
      <c r="E8101" s="5">
        <v>6</v>
      </c>
      <c r="F8101" s="5" t="s">
        <v>294</v>
      </c>
      <c r="G8101" s="5" t="s">
        <v>294</v>
      </c>
      <c r="M8101" s="5" t="s">
        <v>794</v>
      </c>
      <c r="N8101" s="5" t="s">
        <v>294</v>
      </c>
      <c r="O8101" s="5" t="s">
        <v>294</v>
      </c>
      <c r="P8101" s="5" t="s">
        <v>294</v>
      </c>
      <c r="Q8101" s="5" t="s">
        <v>297</v>
      </c>
      <c r="R8101" s="5" t="s">
        <v>294</v>
      </c>
    </row>
    <row r="8102" spans="1:22" x14ac:dyDescent="0.35">
      <c r="A8102" s="5" t="s">
        <v>20584</v>
      </c>
      <c r="B8102" s="5" t="s">
        <v>14265</v>
      </c>
      <c r="C8102" s="5" t="s">
        <v>10167</v>
      </c>
      <c r="D8102" s="5" t="s">
        <v>20</v>
      </c>
      <c r="E8102" s="5">
        <v>10</v>
      </c>
      <c r="F8102" s="5" t="s">
        <v>294</v>
      </c>
      <c r="G8102" s="5" t="s">
        <v>294</v>
      </c>
      <c r="M8102" s="5" t="s">
        <v>794</v>
      </c>
      <c r="N8102" s="5" t="s">
        <v>294</v>
      </c>
      <c r="O8102" s="5" t="s">
        <v>294</v>
      </c>
      <c r="P8102" s="5" t="s">
        <v>294</v>
      </c>
      <c r="Q8102" s="5" t="s">
        <v>297</v>
      </c>
      <c r="R8102" s="5" t="s">
        <v>294</v>
      </c>
    </row>
    <row r="8103" spans="1:22" x14ac:dyDescent="0.35">
      <c r="A8103" s="5" t="s">
        <v>20585</v>
      </c>
      <c r="B8103" s="5" t="s">
        <v>14267</v>
      </c>
      <c r="C8103" s="5" t="s">
        <v>10167</v>
      </c>
      <c r="D8103" s="5" t="s">
        <v>28</v>
      </c>
      <c r="E8103" s="5">
        <v>6</v>
      </c>
      <c r="F8103" s="5" t="s">
        <v>294</v>
      </c>
      <c r="G8103" s="5" t="s">
        <v>294</v>
      </c>
      <c r="M8103" s="5" t="s">
        <v>794</v>
      </c>
      <c r="N8103" s="5" t="s">
        <v>294</v>
      </c>
      <c r="O8103" s="5" t="s">
        <v>294</v>
      </c>
      <c r="P8103" s="5" t="s">
        <v>294</v>
      </c>
      <c r="Q8103" s="5" t="s">
        <v>297</v>
      </c>
      <c r="R8103" s="5" t="s">
        <v>294</v>
      </c>
    </row>
    <row r="8104" spans="1:22" x14ac:dyDescent="0.35">
      <c r="A8104" s="5" t="s">
        <v>20586</v>
      </c>
      <c r="B8104" s="5" t="s">
        <v>14269</v>
      </c>
      <c r="C8104" s="5" t="s">
        <v>10167</v>
      </c>
      <c r="D8104" s="5" t="s">
        <v>20</v>
      </c>
      <c r="E8104" s="5">
        <v>10</v>
      </c>
      <c r="F8104" s="5" t="s">
        <v>294</v>
      </c>
      <c r="G8104" s="5" t="s">
        <v>294</v>
      </c>
      <c r="M8104" s="5" t="s">
        <v>794</v>
      </c>
      <c r="N8104" s="5" t="s">
        <v>294</v>
      </c>
      <c r="O8104" s="5" t="s">
        <v>294</v>
      </c>
      <c r="P8104" s="5" t="s">
        <v>294</v>
      </c>
      <c r="Q8104" s="5" t="s">
        <v>297</v>
      </c>
      <c r="R8104" s="5" t="s">
        <v>294</v>
      </c>
    </row>
    <row r="8105" spans="1:22" x14ac:dyDescent="0.35">
      <c r="A8105" s="5" t="s">
        <v>20587</v>
      </c>
      <c r="B8105" s="5" t="s">
        <v>14271</v>
      </c>
      <c r="C8105" s="5" t="s">
        <v>10167</v>
      </c>
      <c r="D8105" s="5" t="s">
        <v>28</v>
      </c>
      <c r="E8105" s="5">
        <v>6</v>
      </c>
      <c r="F8105" s="5" t="s">
        <v>294</v>
      </c>
      <c r="G8105" s="5" t="s">
        <v>294</v>
      </c>
      <c r="M8105" s="5" t="s">
        <v>794</v>
      </c>
      <c r="N8105" s="5" t="s">
        <v>294</v>
      </c>
      <c r="O8105" s="5" t="s">
        <v>294</v>
      </c>
      <c r="P8105" s="5" t="s">
        <v>294</v>
      </c>
      <c r="Q8105" s="5" t="s">
        <v>297</v>
      </c>
      <c r="R8105" s="5" t="s">
        <v>294</v>
      </c>
    </row>
    <row r="8106" spans="1:22" x14ac:dyDescent="0.35">
      <c r="A8106" s="5" t="s">
        <v>20588</v>
      </c>
      <c r="B8106" s="5" t="s">
        <v>14273</v>
      </c>
      <c r="C8106" s="5" t="s">
        <v>10167</v>
      </c>
      <c r="D8106" s="5" t="s">
        <v>18</v>
      </c>
      <c r="E8106" s="5">
        <v>10</v>
      </c>
      <c r="F8106" s="5" t="s">
        <v>294</v>
      </c>
      <c r="G8106" s="5" t="s">
        <v>297</v>
      </c>
      <c r="M8106" s="5" t="s">
        <v>794</v>
      </c>
      <c r="N8106" s="5" t="s">
        <v>294</v>
      </c>
      <c r="O8106" s="5" t="s">
        <v>294</v>
      </c>
      <c r="P8106" s="5" t="s">
        <v>294</v>
      </c>
      <c r="Q8106" s="5" t="s">
        <v>297</v>
      </c>
      <c r="R8106" s="5" t="s">
        <v>294</v>
      </c>
    </row>
    <row r="8107" spans="1:22" x14ac:dyDescent="0.35">
      <c r="A8107" s="5" t="s">
        <v>20589</v>
      </c>
      <c r="B8107" s="5" t="s">
        <v>14275</v>
      </c>
      <c r="C8107" s="5" t="s">
        <v>10167</v>
      </c>
      <c r="D8107" s="5" t="s">
        <v>20</v>
      </c>
      <c r="E8107" s="5">
        <v>10</v>
      </c>
      <c r="F8107" s="5" t="s">
        <v>294</v>
      </c>
      <c r="G8107" s="5" t="s">
        <v>294</v>
      </c>
      <c r="M8107" s="5" t="s">
        <v>794</v>
      </c>
      <c r="N8107" s="5" t="s">
        <v>294</v>
      </c>
      <c r="O8107" s="5" t="s">
        <v>294</v>
      </c>
      <c r="P8107" s="5" t="s">
        <v>294</v>
      </c>
      <c r="Q8107" s="5" t="s">
        <v>297</v>
      </c>
      <c r="R8107" s="5" t="s">
        <v>294</v>
      </c>
    </row>
    <row r="8108" spans="1:22" x14ac:dyDescent="0.35">
      <c r="A8108" s="5" t="s">
        <v>20590</v>
      </c>
      <c r="B8108" s="5" t="s">
        <v>14277</v>
      </c>
      <c r="C8108" s="5" t="s">
        <v>10167</v>
      </c>
      <c r="D8108" s="5" t="s">
        <v>28</v>
      </c>
      <c r="E8108" s="5">
        <v>6</v>
      </c>
      <c r="F8108" s="5" t="s">
        <v>294</v>
      </c>
      <c r="G8108" s="5" t="s">
        <v>294</v>
      </c>
      <c r="M8108" s="5" t="s">
        <v>794</v>
      </c>
      <c r="N8108" s="5" t="s">
        <v>294</v>
      </c>
      <c r="O8108" s="5" t="s">
        <v>294</v>
      </c>
      <c r="P8108" s="5" t="s">
        <v>294</v>
      </c>
      <c r="Q8108" s="5" t="s">
        <v>297</v>
      </c>
      <c r="R8108" s="5" t="s">
        <v>294</v>
      </c>
    </row>
    <row r="8109" spans="1:22" x14ac:dyDescent="0.35">
      <c r="A8109" s="5" t="s">
        <v>20591</v>
      </c>
      <c r="B8109" s="5" t="s">
        <v>14279</v>
      </c>
      <c r="C8109" s="5" t="s">
        <v>10167</v>
      </c>
      <c r="D8109" s="5" t="s">
        <v>18</v>
      </c>
      <c r="E8109" s="5">
        <v>2</v>
      </c>
      <c r="F8109" s="5" t="s">
        <v>294</v>
      </c>
      <c r="G8109" s="5" t="s">
        <v>297</v>
      </c>
      <c r="M8109" s="5" t="s">
        <v>794</v>
      </c>
      <c r="N8109" s="5" t="s">
        <v>294</v>
      </c>
      <c r="O8109" s="5" t="s">
        <v>294</v>
      </c>
      <c r="P8109" s="5" t="s">
        <v>294</v>
      </c>
      <c r="Q8109" s="5" t="s">
        <v>297</v>
      </c>
      <c r="R8109" s="5" t="s">
        <v>294</v>
      </c>
    </row>
    <row r="8110" spans="1:22" x14ac:dyDescent="0.35">
      <c r="A8110" s="5" t="s">
        <v>20592</v>
      </c>
      <c r="B8110" s="5" t="s">
        <v>14283</v>
      </c>
      <c r="C8110" s="5" t="s">
        <v>10167</v>
      </c>
      <c r="D8110" s="5" t="s">
        <v>22</v>
      </c>
      <c r="E8110" s="5">
        <v>10</v>
      </c>
      <c r="F8110" s="5" t="s">
        <v>294</v>
      </c>
      <c r="G8110" s="5" t="s">
        <v>294</v>
      </c>
      <c r="H8110" s="5">
        <v>0</v>
      </c>
      <c r="M8110" s="5" t="s">
        <v>794</v>
      </c>
      <c r="N8110" s="5" t="s">
        <v>294</v>
      </c>
      <c r="O8110" s="5" t="s">
        <v>294</v>
      </c>
      <c r="P8110" s="5" t="s">
        <v>294</v>
      </c>
      <c r="Q8110" s="5" t="s">
        <v>297</v>
      </c>
      <c r="R8110" s="5" t="s">
        <v>294</v>
      </c>
      <c r="S8110" s="5" t="s">
        <v>2333</v>
      </c>
    </row>
    <row r="8111" spans="1:22" x14ac:dyDescent="0.35">
      <c r="A8111" s="5" t="s">
        <v>20593</v>
      </c>
      <c r="B8111" s="5" t="s">
        <v>20594</v>
      </c>
      <c r="C8111" s="5" t="s">
        <v>10167</v>
      </c>
      <c r="D8111" s="5" t="s">
        <v>20</v>
      </c>
      <c r="E8111" s="5">
        <v>10</v>
      </c>
      <c r="F8111" s="5" t="s">
        <v>294</v>
      </c>
      <c r="G8111" s="5" t="s">
        <v>294</v>
      </c>
      <c r="M8111" s="5" t="s">
        <v>794</v>
      </c>
      <c r="N8111" s="5" t="s">
        <v>294</v>
      </c>
      <c r="P8111" s="5" t="s">
        <v>294</v>
      </c>
      <c r="Q8111" s="5" t="s">
        <v>294</v>
      </c>
      <c r="R8111" s="5" t="s">
        <v>294</v>
      </c>
      <c r="V8111" s="5" t="s">
        <v>20595</v>
      </c>
    </row>
    <row r="8112" spans="1:22" x14ac:dyDescent="0.35">
      <c r="A8112" s="5" t="s">
        <v>20596</v>
      </c>
      <c r="B8112" s="5" t="s">
        <v>20597</v>
      </c>
      <c r="C8112" s="5" t="s">
        <v>10167</v>
      </c>
      <c r="D8112" s="5" t="s">
        <v>22</v>
      </c>
      <c r="E8112" s="5">
        <v>4</v>
      </c>
      <c r="F8112" s="5" t="s">
        <v>294</v>
      </c>
      <c r="G8112" s="5" t="s">
        <v>294</v>
      </c>
      <c r="M8112" s="5" t="s">
        <v>794</v>
      </c>
      <c r="N8112" s="5" t="s">
        <v>294</v>
      </c>
      <c r="P8112" s="5" t="s">
        <v>294</v>
      </c>
      <c r="Q8112" s="5" t="s">
        <v>294</v>
      </c>
      <c r="R8112" s="5" t="s">
        <v>294</v>
      </c>
      <c r="S8112" s="5" t="s">
        <v>2333</v>
      </c>
      <c r="V8112" s="5" t="s">
        <v>20598</v>
      </c>
    </row>
    <row r="8113" spans="1:22" x14ac:dyDescent="0.35">
      <c r="A8113" s="5" t="s">
        <v>20599</v>
      </c>
      <c r="B8113" s="5" t="s">
        <v>20600</v>
      </c>
      <c r="C8113" s="5" t="s">
        <v>10167</v>
      </c>
      <c r="D8113" s="5" t="s">
        <v>16</v>
      </c>
      <c r="E8113" s="5">
        <v>16</v>
      </c>
      <c r="F8113" s="5" t="s">
        <v>294</v>
      </c>
      <c r="G8113" s="5" t="s">
        <v>294</v>
      </c>
      <c r="M8113" s="5" t="s">
        <v>794</v>
      </c>
      <c r="N8113" s="5" t="s">
        <v>297</v>
      </c>
      <c r="O8113" s="5" t="s">
        <v>297</v>
      </c>
      <c r="Q8113" s="5" t="s">
        <v>297</v>
      </c>
      <c r="R8113" s="5" t="s">
        <v>294</v>
      </c>
      <c r="V8113" s="5" t="s">
        <v>20599</v>
      </c>
    </row>
    <row r="8114" spans="1:22" x14ac:dyDescent="0.35">
      <c r="A8114" s="5" t="s">
        <v>20601</v>
      </c>
      <c r="B8114" s="5" t="s">
        <v>20602</v>
      </c>
      <c r="C8114" s="5" t="s">
        <v>10167</v>
      </c>
      <c r="D8114" s="5" t="s">
        <v>16</v>
      </c>
      <c r="E8114" s="5">
        <v>16</v>
      </c>
      <c r="F8114" s="5" t="s">
        <v>294</v>
      </c>
      <c r="G8114" s="5" t="s">
        <v>294</v>
      </c>
      <c r="M8114" s="5" t="s">
        <v>794</v>
      </c>
      <c r="N8114" s="5" t="s">
        <v>297</v>
      </c>
      <c r="O8114" s="5" t="s">
        <v>297</v>
      </c>
      <c r="Q8114" s="5" t="s">
        <v>297</v>
      </c>
      <c r="R8114" s="5" t="s">
        <v>294</v>
      </c>
      <c r="V8114" s="5" t="s">
        <v>20601</v>
      </c>
    </row>
    <row r="8115" spans="1:22" x14ac:dyDescent="0.35">
      <c r="A8115" s="5" t="s">
        <v>20603</v>
      </c>
      <c r="B8115" s="5" t="s">
        <v>20604</v>
      </c>
      <c r="C8115" s="5" t="s">
        <v>10167</v>
      </c>
      <c r="D8115" s="5" t="s">
        <v>22</v>
      </c>
      <c r="E8115" s="5">
        <v>6</v>
      </c>
      <c r="F8115" s="5" t="s">
        <v>294</v>
      </c>
      <c r="G8115" s="5" t="s">
        <v>294</v>
      </c>
      <c r="M8115" s="5" t="s">
        <v>794</v>
      </c>
      <c r="N8115" s="5" t="s">
        <v>297</v>
      </c>
      <c r="O8115" s="5" t="s">
        <v>297</v>
      </c>
      <c r="Q8115" s="5" t="s">
        <v>297</v>
      </c>
      <c r="R8115" s="5" t="s">
        <v>294</v>
      </c>
      <c r="V8115" s="5" t="s">
        <v>20603</v>
      </c>
    </row>
    <row r="8116" spans="1:22" x14ac:dyDescent="0.35">
      <c r="A8116" s="5" t="s">
        <v>20605</v>
      </c>
      <c r="B8116" s="5" t="s">
        <v>20606</v>
      </c>
      <c r="C8116" s="5" t="s">
        <v>10167</v>
      </c>
      <c r="D8116" s="5" t="s">
        <v>20</v>
      </c>
      <c r="E8116" s="5">
        <v>10</v>
      </c>
      <c r="F8116" s="5" t="s">
        <v>294</v>
      </c>
      <c r="G8116" s="5" t="s">
        <v>294</v>
      </c>
      <c r="K8116" s="5" t="s">
        <v>294</v>
      </c>
      <c r="M8116" s="5" t="s">
        <v>794</v>
      </c>
      <c r="N8116" s="5" t="s">
        <v>297</v>
      </c>
      <c r="O8116" s="5" t="s">
        <v>297</v>
      </c>
      <c r="P8116" s="5" t="s">
        <v>294</v>
      </c>
      <c r="Q8116" s="5" t="s">
        <v>297</v>
      </c>
      <c r="R8116" s="5" t="s">
        <v>294</v>
      </c>
      <c r="V8116" s="5" t="s">
        <v>20605</v>
      </c>
    </row>
    <row r="8117" spans="1:22" x14ac:dyDescent="0.35">
      <c r="A8117" s="5" t="s">
        <v>20607</v>
      </c>
      <c r="B8117" s="5" t="s">
        <v>20608</v>
      </c>
      <c r="C8117" s="5" t="s">
        <v>10167</v>
      </c>
      <c r="D8117" s="5" t="s">
        <v>22</v>
      </c>
      <c r="E8117" s="5">
        <v>9</v>
      </c>
      <c r="F8117" s="5" t="s">
        <v>294</v>
      </c>
      <c r="G8117" s="5" t="s">
        <v>294</v>
      </c>
      <c r="M8117" s="5" t="s">
        <v>3826</v>
      </c>
      <c r="N8117" s="5" t="s">
        <v>294</v>
      </c>
      <c r="R8117" s="5" t="s">
        <v>294</v>
      </c>
      <c r="V8117" s="5" t="s">
        <v>20609</v>
      </c>
    </row>
    <row r="8118" spans="1:22" x14ac:dyDescent="0.35">
      <c r="A8118" s="5" t="s">
        <v>20610</v>
      </c>
      <c r="B8118" s="5" t="s">
        <v>12717</v>
      </c>
      <c r="C8118" s="5" t="s">
        <v>10167</v>
      </c>
      <c r="D8118" s="5" t="s">
        <v>22</v>
      </c>
      <c r="E8118" s="5">
        <v>3</v>
      </c>
      <c r="F8118" s="5" t="s">
        <v>294</v>
      </c>
      <c r="G8118" s="5" t="s">
        <v>294</v>
      </c>
      <c r="M8118" s="5" t="s">
        <v>794</v>
      </c>
      <c r="N8118" s="5" t="s">
        <v>294</v>
      </c>
      <c r="R8118" s="5" t="s">
        <v>294</v>
      </c>
      <c r="V8118" s="5" t="s">
        <v>20611</v>
      </c>
    </row>
    <row r="8119" spans="1:22" x14ac:dyDescent="0.35">
      <c r="A8119" s="5" t="s">
        <v>20612</v>
      </c>
      <c r="B8119" s="5" t="s">
        <v>9037</v>
      </c>
      <c r="C8119" s="5" t="s">
        <v>10167</v>
      </c>
      <c r="D8119" s="5" t="s">
        <v>22</v>
      </c>
      <c r="E8119" s="5">
        <v>4</v>
      </c>
      <c r="F8119" s="5" t="s">
        <v>294</v>
      </c>
      <c r="G8119" s="5" t="s">
        <v>294</v>
      </c>
      <c r="M8119" s="5" t="s">
        <v>794</v>
      </c>
      <c r="N8119" s="5" t="s">
        <v>294</v>
      </c>
      <c r="P8119" s="5" t="s">
        <v>294</v>
      </c>
      <c r="Q8119" s="5" t="s">
        <v>294</v>
      </c>
      <c r="R8119" s="5" t="s">
        <v>294</v>
      </c>
      <c r="S8119" s="5" t="s">
        <v>2333</v>
      </c>
      <c r="V8119" s="5" t="s">
        <v>20613</v>
      </c>
    </row>
    <row r="8120" spans="1:22" x14ac:dyDescent="0.35">
      <c r="A8120" s="5" t="s">
        <v>20614</v>
      </c>
      <c r="B8120" s="5" t="s">
        <v>20615</v>
      </c>
      <c r="C8120" s="5" t="s">
        <v>10167</v>
      </c>
      <c r="D8120" s="5" t="s">
        <v>18</v>
      </c>
      <c r="E8120" s="5">
        <v>3</v>
      </c>
      <c r="F8120" s="5" t="s">
        <v>294</v>
      </c>
      <c r="G8120" s="5" t="s">
        <v>297</v>
      </c>
      <c r="M8120" s="5" t="s">
        <v>794</v>
      </c>
      <c r="N8120" s="5" t="s">
        <v>294</v>
      </c>
      <c r="P8120" s="5" t="s">
        <v>294</v>
      </c>
      <c r="Q8120" s="5" t="s">
        <v>294</v>
      </c>
      <c r="R8120" s="5" t="s">
        <v>294</v>
      </c>
      <c r="V8120" s="5" t="s">
        <v>20614</v>
      </c>
    </row>
    <row r="8121" spans="1:22" x14ac:dyDescent="0.35">
      <c r="A8121" s="5" t="s">
        <v>20616</v>
      </c>
      <c r="B8121" s="5" t="s">
        <v>20617</v>
      </c>
      <c r="C8121" s="5" t="s">
        <v>10167</v>
      </c>
      <c r="D8121" s="5" t="s">
        <v>16</v>
      </c>
      <c r="E8121" s="5">
        <v>16</v>
      </c>
      <c r="F8121" s="5" t="s">
        <v>294</v>
      </c>
      <c r="G8121" s="5" t="s">
        <v>294</v>
      </c>
      <c r="M8121" s="5" t="s">
        <v>794</v>
      </c>
      <c r="N8121" s="5" t="s">
        <v>297</v>
      </c>
      <c r="O8121" s="5" t="s">
        <v>297</v>
      </c>
      <c r="Q8121" s="5" t="s">
        <v>297</v>
      </c>
      <c r="R8121" s="5" t="s">
        <v>294</v>
      </c>
      <c r="V8121" s="5" t="s">
        <v>20616</v>
      </c>
    </row>
    <row r="8122" spans="1:22" x14ac:dyDescent="0.35">
      <c r="A8122" s="5" t="s">
        <v>20618</v>
      </c>
      <c r="B8122" s="5" t="s">
        <v>20619</v>
      </c>
      <c r="C8122" s="5" t="s">
        <v>10167</v>
      </c>
      <c r="D8122" s="5" t="s">
        <v>18</v>
      </c>
      <c r="E8122" s="5">
        <v>1</v>
      </c>
      <c r="F8122" s="5" t="s">
        <v>294</v>
      </c>
      <c r="G8122" s="5" t="s">
        <v>297</v>
      </c>
      <c r="L8122" s="5" t="s">
        <v>941</v>
      </c>
      <c r="M8122" s="5" t="s">
        <v>794</v>
      </c>
      <c r="N8122" s="5" t="s">
        <v>294</v>
      </c>
      <c r="O8122" s="5" t="s">
        <v>294</v>
      </c>
      <c r="P8122" s="5" t="s">
        <v>294</v>
      </c>
      <c r="Q8122" s="5" t="s">
        <v>294</v>
      </c>
      <c r="R8122" s="5" t="s">
        <v>294</v>
      </c>
    </row>
    <row r="8123" spans="1:22" x14ac:dyDescent="0.35">
      <c r="A8123" s="5" t="s">
        <v>20620</v>
      </c>
      <c r="B8123" s="5" t="s">
        <v>20621</v>
      </c>
      <c r="C8123" s="5" t="s">
        <v>10167</v>
      </c>
      <c r="D8123" s="5" t="s">
        <v>20</v>
      </c>
      <c r="E8123" s="5">
        <v>10</v>
      </c>
      <c r="F8123" s="5" t="s">
        <v>294</v>
      </c>
      <c r="G8123" s="5" t="s">
        <v>294</v>
      </c>
      <c r="M8123" s="5" t="s">
        <v>794</v>
      </c>
      <c r="N8123" s="5" t="s">
        <v>294</v>
      </c>
      <c r="R8123" s="5" t="s">
        <v>294</v>
      </c>
      <c r="V8123" s="5" t="s">
        <v>20622</v>
      </c>
    </row>
    <row r="8124" spans="1:22" x14ac:dyDescent="0.35">
      <c r="A8124" s="5" t="s">
        <v>20623</v>
      </c>
      <c r="B8124" s="5" t="s">
        <v>20624</v>
      </c>
      <c r="C8124" s="5" t="s">
        <v>10167</v>
      </c>
      <c r="D8124" s="5" t="s">
        <v>18</v>
      </c>
      <c r="E8124" s="5">
        <v>8</v>
      </c>
      <c r="F8124" s="5" t="s">
        <v>294</v>
      </c>
      <c r="G8124" s="5" t="s">
        <v>294</v>
      </c>
      <c r="M8124" s="5" t="s">
        <v>794</v>
      </c>
      <c r="N8124" s="5" t="s">
        <v>294</v>
      </c>
      <c r="R8124" s="5" t="s">
        <v>294</v>
      </c>
      <c r="V8124" s="5" t="s">
        <v>20625</v>
      </c>
    </row>
    <row r="8125" spans="1:22" x14ac:dyDescent="0.35">
      <c r="A8125" s="5" t="s">
        <v>20626</v>
      </c>
      <c r="B8125" s="5" t="s">
        <v>4560</v>
      </c>
      <c r="C8125" s="5" t="s">
        <v>10167</v>
      </c>
      <c r="D8125" s="5" t="s">
        <v>22</v>
      </c>
      <c r="E8125" s="5">
        <v>10</v>
      </c>
      <c r="F8125" s="5" t="s">
        <v>294</v>
      </c>
      <c r="G8125" s="5" t="s">
        <v>294</v>
      </c>
      <c r="J8125" s="5" t="s">
        <v>19436</v>
      </c>
      <c r="M8125" s="5" t="s">
        <v>794</v>
      </c>
      <c r="N8125" s="5" t="s">
        <v>294</v>
      </c>
      <c r="O8125" s="5" t="s">
        <v>294</v>
      </c>
      <c r="P8125" s="5" t="s">
        <v>294</v>
      </c>
      <c r="Q8125" s="5" t="s">
        <v>294</v>
      </c>
      <c r="R8125" s="5" t="s">
        <v>297</v>
      </c>
      <c r="V8125" s="5" t="s">
        <v>20627</v>
      </c>
    </row>
    <row r="8126" spans="1:22" x14ac:dyDescent="0.35">
      <c r="A8126" s="5" t="s">
        <v>20628</v>
      </c>
      <c r="B8126" s="5" t="s">
        <v>20629</v>
      </c>
      <c r="C8126" s="5" t="s">
        <v>10167</v>
      </c>
      <c r="D8126" s="5" t="s">
        <v>22</v>
      </c>
      <c r="E8126" s="5">
        <v>10</v>
      </c>
      <c r="F8126" s="5" t="s">
        <v>294</v>
      </c>
      <c r="G8126" s="5" t="s">
        <v>294</v>
      </c>
      <c r="M8126" s="5" t="s">
        <v>794</v>
      </c>
      <c r="N8126" s="5" t="s">
        <v>297</v>
      </c>
      <c r="O8126" s="5" t="s">
        <v>297</v>
      </c>
      <c r="P8126" s="5" t="s">
        <v>294</v>
      </c>
      <c r="Q8126" s="5" t="s">
        <v>297</v>
      </c>
      <c r="R8126" s="5" t="s">
        <v>294</v>
      </c>
      <c r="V8126" s="5" t="s">
        <v>20630</v>
      </c>
    </row>
    <row r="8127" spans="1:22" x14ac:dyDescent="0.35">
      <c r="A8127" s="5" t="s">
        <v>20631</v>
      </c>
      <c r="B8127" s="5" t="s">
        <v>20632</v>
      </c>
      <c r="C8127" s="5" t="s">
        <v>10167</v>
      </c>
      <c r="D8127" s="5" t="s">
        <v>16</v>
      </c>
      <c r="E8127" s="5">
        <v>12</v>
      </c>
      <c r="F8127" s="5" t="s">
        <v>294</v>
      </c>
      <c r="G8127" s="5" t="s">
        <v>294</v>
      </c>
      <c r="H8127" s="5">
        <v>0</v>
      </c>
      <c r="M8127" s="5" t="s">
        <v>794</v>
      </c>
      <c r="N8127" s="5" t="s">
        <v>294</v>
      </c>
      <c r="O8127" s="5" t="s">
        <v>294</v>
      </c>
      <c r="P8127" s="5" t="s">
        <v>294</v>
      </c>
      <c r="Q8127" s="5" t="s">
        <v>294</v>
      </c>
      <c r="R8127" s="5" t="s">
        <v>294</v>
      </c>
    </row>
    <row r="8128" spans="1:22" x14ac:dyDescent="0.35">
      <c r="A8128" s="5" t="s">
        <v>20633</v>
      </c>
      <c r="B8128" s="5" t="s">
        <v>20634</v>
      </c>
      <c r="C8128" s="5" t="s">
        <v>10167</v>
      </c>
      <c r="D8128" s="5" t="s">
        <v>22</v>
      </c>
      <c r="E8128" s="5">
        <v>10</v>
      </c>
      <c r="F8128" s="5" t="s">
        <v>294</v>
      </c>
      <c r="G8128" s="5" t="s">
        <v>294</v>
      </c>
      <c r="J8128" s="5" t="s">
        <v>20635</v>
      </c>
      <c r="M8128" s="5" t="s">
        <v>794</v>
      </c>
      <c r="N8128" s="5" t="s">
        <v>294</v>
      </c>
      <c r="O8128" s="5" t="s">
        <v>294</v>
      </c>
      <c r="P8128" s="5" t="s">
        <v>294</v>
      </c>
      <c r="Q8128" s="5" t="s">
        <v>294</v>
      </c>
      <c r="R8128" s="5" t="s">
        <v>297</v>
      </c>
      <c r="V8128" s="5" t="s">
        <v>20633</v>
      </c>
    </row>
    <row r="8129" spans="1:22" x14ac:dyDescent="0.35">
      <c r="A8129" s="5" t="s">
        <v>20636</v>
      </c>
      <c r="B8129" s="5" t="s">
        <v>20637</v>
      </c>
      <c r="C8129" s="5" t="s">
        <v>10167</v>
      </c>
      <c r="D8129" s="5" t="s">
        <v>22</v>
      </c>
      <c r="E8129" s="5">
        <v>3</v>
      </c>
      <c r="F8129" s="5" t="s">
        <v>294</v>
      </c>
      <c r="G8129" s="5" t="s">
        <v>294</v>
      </c>
      <c r="M8129" s="5" t="s">
        <v>794</v>
      </c>
      <c r="N8129" s="5" t="s">
        <v>294</v>
      </c>
      <c r="R8129" s="5" t="s">
        <v>294</v>
      </c>
      <c r="V8129" s="5" t="s">
        <v>20638</v>
      </c>
    </row>
    <row r="8130" spans="1:22" x14ac:dyDescent="0.35">
      <c r="A8130" s="5" t="s">
        <v>20639</v>
      </c>
      <c r="B8130" s="5" t="s">
        <v>20640</v>
      </c>
      <c r="C8130" s="5" t="s">
        <v>10167</v>
      </c>
      <c r="D8130" s="5" t="s">
        <v>20</v>
      </c>
      <c r="E8130" s="5">
        <v>10</v>
      </c>
      <c r="F8130" s="5" t="s">
        <v>294</v>
      </c>
      <c r="G8130" s="5" t="s">
        <v>294</v>
      </c>
      <c r="M8130" s="5" t="s">
        <v>794</v>
      </c>
      <c r="N8130" s="5" t="s">
        <v>294</v>
      </c>
      <c r="R8130" s="5" t="s">
        <v>294</v>
      </c>
      <c r="V8130" s="5" t="s">
        <v>20641</v>
      </c>
    </row>
    <row r="8131" spans="1:22" x14ac:dyDescent="0.35">
      <c r="A8131" s="5" t="s">
        <v>20642</v>
      </c>
      <c r="B8131" s="5" t="s">
        <v>20643</v>
      </c>
      <c r="C8131" s="5" t="s">
        <v>5067</v>
      </c>
      <c r="D8131" s="5" t="s">
        <v>18</v>
      </c>
      <c r="E8131" s="5">
        <v>5</v>
      </c>
      <c r="F8131" s="5" t="s">
        <v>294</v>
      </c>
      <c r="G8131" s="5" t="s">
        <v>297</v>
      </c>
      <c r="J8131" s="5" t="s">
        <v>3783</v>
      </c>
      <c r="K8131" s="5" t="s">
        <v>294</v>
      </c>
      <c r="M8131" s="5" t="s">
        <v>794</v>
      </c>
      <c r="N8131" s="5" t="s">
        <v>294</v>
      </c>
      <c r="P8131" s="5" t="s">
        <v>294</v>
      </c>
      <c r="R8131" s="5" t="s">
        <v>294</v>
      </c>
      <c r="U8131" s="5" t="s">
        <v>18485</v>
      </c>
      <c r="V8131" s="5" t="s">
        <v>20642</v>
      </c>
    </row>
    <row r="8132" spans="1:22" x14ac:dyDescent="0.35">
      <c r="A8132" s="5" t="s">
        <v>20644</v>
      </c>
      <c r="B8132" s="5" t="s">
        <v>5374</v>
      </c>
      <c r="C8132" s="5" t="s">
        <v>5067</v>
      </c>
      <c r="D8132" s="5" t="s">
        <v>18</v>
      </c>
      <c r="E8132" s="5">
        <v>10</v>
      </c>
      <c r="F8132" s="5" t="s">
        <v>297</v>
      </c>
      <c r="G8132" s="5" t="s">
        <v>297</v>
      </c>
      <c r="J8132" s="5" t="s">
        <v>5376</v>
      </c>
      <c r="M8132" s="5" t="s">
        <v>794</v>
      </c>
      <c r="N8132" s="5" t="s">
        <v>294</v>
      </c>
      <c r="P8132" s="5" t="s">
        <v>294</v>
      </c>
      <c r="Q8132" s="5" t="s">
        <v>294</v>
      </c>
      <c r="R8132" s="5" t="s">
        <v>297</v>
      </c>
      <c r="U8132" s="5" t="s">
        <v>20645</v>
      </c>
      <c r="V8132" s="5" t="s">
        <v>20644</v>
      </c>
    </row>
    <row r="8133" spans="1:22" x14ac:dyDescent="0.35">
      <c r="A8133" s="5" t="s">
        <v>20646</v>
      </c>
      <c r="B8133" s="5" t="s">
        <v>20647</v>
      </c>
      <c r="C8133" s="5" t="s">
        <v>5067</v>
      </c>
      <c r="D8133" s="5" t="s">
        <v>18</v>
      </c>
      <c r="E8133" s="5">
        <v>5</v>
      </c>
      <c r="F8133" s="5" t="s">
        <v>294</v>
      </c>
      <c r="G8133" s="5" t="s">
        <v>297</v>
      </c>
      <c r="J8133" s="5" t="s">
        <v>3783</v>
      </c>
      <c r="K8133" s="5" t="s">
        <v>294</v>
      </c>
      <c r="M8133" s="5" t="s">
        <v>794</v>
      </c>
      <c r="N8133" s="5" t="s">
        <v>294</v>
      </c>
      <c r="P8133" s="5" t="s">
        <v>294</v>
      </c>
      <c r="R8133" s="5" t="s">
        <v>294</v>
      </c>
      <c r="U8133" s="5" t="s">
        <v>18563</v>
      </c>
      <c r="V8133" s="5" t="s">
        <v>20646</v>
      </c>
    </row>
    <row r="8134" spans="1:22" x14ac:dyDescent="0.35">
      <c r="A8134" s="5" t="s">
        <v>20648</v>
      </c>
      <c r="B8134" s="5" t="s">
        <v>4560</v>
      </c>
      <c r="C8134" s="5" t="s">
        <v>5067</v>
      </c>
      <c r="D8134" s="5" t="s">
        <v>18</v>
      </c>
      <c r="E8134" s="5">
        <v>5</v>
      </c>
      <c r="F8134" s="5" t="s">
        <v>294</v>
      </c>
      <c r="G8134" s="5" t="s">
        <v>297</v>
      </c>
      <c r="K8134" s="5" t="s">
        <v>294</v>
      </c>
      <c r="M8134" s="5" t="s">
        <v>794</v>
      </c>
      <c r="N8134" s="5" t="s">
        <v>294</v>
      </c>
      <c r="P8134" s="5" t="s">
        <v>294</v>
      </c>
      <c r="Q8134" s="5" t="s">
        <v>294</v>
      </c>
      <c r="R8134" s="5" t="s">
        <v>294</v>
      </c>
      <c r="V8134" s="5" t="s">
        <v>20648</v>
      </c>
    </row>
    <row r="8135" spans="1:22" x14ac:dyDescent="0.35">
      <c r="A8135" s="5" t="s">
        <v>20649</v>
      </c>
      <c r="B8135" s="5" t="s">
        <v>20650</v>
      </c>
      <c r="C8135" s="5" t="s">
        <v>5067</v>
      </c>
      <c r="D8135" s="5" t="s">
        <v>18</v>
      </c>
      <c r="E8135" s="5">
        <v>40</v>
      </c>
      <c r="F8135" s="5" t="s">
        <v>294</v>
      </c>
      <c r="G8135" s="5" t="s">
        <v>294</v>
      </c>
      <c r="M8135" s="5" t="s">
        <v>794</v>
      </c>
      <c r="N8135" s="5" t="s">
        <v>294</v>
      </c>
      <c r="R8135" s="5" t="s">
        <v>294</v>
      </c>
      <c r="V8135" s="5" t="s">
        <v>20649</v>
      </c>
    </row>
    <row r="8136" spans="1:22" x14ac:dyDescent="0.35">
      <c r="A8136" s="5" t="s">
        <v>20651</v>
      </c>
      <c r="B8136" s="5" t="s">
        <v>20652</v>
      </c>
      <c r="C8136" s="5" t="s">
        <v>20653</v>
      </c>
      <c r="D8136" s="5" t="s">
        <v>16</v>
      </c>
      <c r="E8136" s="5">
        <v>15</v>
      </c>
      <c r="F8136" s="5" t="s">
        <v>294</v>
      </c>
      <c r="G8136" s="5" t="s">
        <v>294</v>
      </c>
      <c r="H8136" s="5">
        <v>0</v>
      </c>
      <c r="M8136" s="5" t="s">
        <v>794</v>
      </c>
      <c r="N8136" s="5" t="s">
        <v>294</v>
      </c>
      <c r="O8136" s="5" t="s">
        <v>294</v>
      </c>
      <c r="P8136" s="5" t="s">
        <v>294</v>
      </c>
      <c r="Q8136" s="5" t="s">
        <v>294</v>
      </c>
      <c r="R8136" s="5" t="s">
        <v>294</v>
      </c>
      <c r="V8136" s="5" t="s">
        <v>20651</v>
      </c>
    </row>
    <row r="8137" spans="1:22" x14ac:dyDescent="0.35">
      <c r="A8137" s="5" t="s">
        <v>20654</v>
      </c>
      <c r="B8137" s="5" t="s">
        <v>4583</v>
      </c>
      <c r="C8137" s="5" t="s">
        <v>20653</v>
      </c>
      <c r="D8137" s="5" t="s">
        <v>22</v>
      </c>
      <c r="E8137" s="5">
        <v>18</v>
      </c>
      <c r="F8137" s="5" t="s">
        <v>294</v>
      </c>
      <c r="G8137" s="5" t="s">
        <v>294</v>
      </c>
      <c r="M8137" s="5" t="s">
        <v>3826</v>
      </c>
      <c r="N8137" s="5" t="s">
        <v>294</v>
      </c>
      <c r="P8137" s="5" t="s">
        <v>294</v>
      </c>
      <c r="Q8137" s="5" t="s">
        <v>294</v>
      </c>
      <c r="R8137" s="5" t="s">
        <v>294</v>
      </c>
      <c r="V8137" s="5" t="s">
        <v>20654</v>
      </c>
    </row>
    <row r="8138" spans="1:22" x14ac:dyDescent="0.35">
      <c r="A8138" s="5" t="s">
        <v>20655</v>
      </c>
      <c r="B8138" s="5" t="s">
        <v>20170</v>
      </c>
      <c r="C8138" s="5" t="s">
        <v>20653</v>
      </c>
      <c r="D8138" s="5" t="s">
        <v>22</v>
      </c>
      <c r="E8138" s="5">
        <v>18</v>
      </c>
      <c r="F8138" s="5" t="s">
        <v>294</v>
      </c>
      <c r="G8138" s="5" t="s">
        <v>294</v>
      </c>
      <c r="J8138" s="5" t="s">
        <v>13387</v>
      </c>
      <c r="M8138" s="5" t="s">
        <v>794</v>
      </c>
      <c r="N8138" s="5" t="s">
        <v>294</v>
      </c>
      <c r="P8138" s="5" t="s">
        <v>294</v>
      </c>
      <c r="Q8138" s="5" t="s">
        <v>294</v>
      </c>
      <c r="R8138" s="5" t="s">
        <v>297</v>
      </c>
      <c r="V8138" s="5" t="s">
        <v>20655</v>
      </c>
    </row>
    <row r="8139" spans="1:22" x14ac:dyDescent="0.35">
      <c r="A8139" s="5" t="s">
        <v>20656</v>
      </c>
      <c r="B8139" s="5" t="s">
        <v>20657</v>
      </c>
      <c r="C8139" s="5" t="s">
        <v>20653</v>
      </c>
      <c r="D8139" s="5" t="s">
        <v>18</v>
      </c>
      <c r="E8139" s="5">
        <v>12</v>
      </c>
      <c r="F8139" s="5" t="s">
        <v>294</v>
      </c>
      <c r="G8139" s="5" t="s">
        <v>294</v>
      </c>
      <c r="M8139" s="5" t="s">
        <v>794</v>
      </c>
      <c r="N8139" s="5" t="s">
        <v>294</v>
      </c>
      <c r="P8139" s="5" t="s">
        <v>294</v>
      </c>
      <c r="Q8139" s="5" t="s">
        <v>294</v>
      </c>
      <c r="R8139" s="5" t="s">
        <v>294</v>
      </c>
      <c r="V8139" s="5" t="s">
        <v>20656</v>
      </c>
    </row>
    <row r="8140" spans="1:22" x14ac:dyDescent="0.35">
      <c r="A8140" s="5" t="s">
        <v>20658</v>
      </c>
      <c r="B8140" s="5" t="s">
        <v>15373</v>
      </c>
      <c r="C8140" s="5" t="s">
        <v>5067</v>
      </c>
      <c r="D8140" s="5" t="s">
        <v>16</v>
      </c>
      <c r="E8140" s="5">
        <v>12</v>
      </c>
      <c r="F8140" s="5" t="s">
        <v>294</v>
      </c>
      <c r="G8140" s="5" t="s">
        <v>294</v>
      </c>
      <c r="H8140" s="5">
        <v>0</v>
      </c>
      <c r="M8140" s="5" t="s">
        <v>794</v>
      </c>
      <c r="N8140" s="5" t="s">
        <v>294</v>
      </c>
      <c r="P8140" s="5" t="s">
        <v>294</v>
      </c>
      <c r="Q8140" s="5" t="s">
        <v>294</v>
      </c>
      <c r="R8140" s="5" t="s">
        <v>294</v>
      </c>
      <c r="V8140" s="5" t="s">
        <v>20658</v>
      </c>
    </row>
    <row r="8141" spans="1:22" x14ac:dyDescent="0.35">
      <c r="A8141" s="5" t="s">
        <v>20659</v>
      </c>
      <c r="B8141" s="5" t="s">
        <v>10733</v>
      </c>
      <c r="C8141" s="5" t="s">
        <v>5067</v>
      </c>
      <c r="D8141" s="5" t="s">
        <v>22</v>
      </c>
      <c r="E8141" s="5">
        <v>10</v>
      </c>
      <c r="F8141" s="5" t="s">
        <v>294</v>
      </c>
      <c r="G8141" s="5" t="s">
        <v>294</v>
      </c>
      <c r="J8141" s="5" t="s">
        <v>4432</v>
      </c>
      <c r="M8141" s="5" t="s">
        <v>794</v>
      </c>
      <c r="N8141" s="5" t="s">
        <v>294</v>
      </c>
      <c r="P8141" s="5" t="s">
        <v>294</v>
      </c>
      <c r="Q8141" s="5" t="s">
        <v>294</v>
      </c>
      <c r="R8141" s="5" t="s">
        <v>294</v>
      </c>
      <c r="V8141" s="5" t="s">
        <v>20659</v>
      </c>
    </row>
    <row r="8142" spans="1:22" x14ac:dyDescent="0.35">
      <c r="A8142" s="5" t="s">
        <v>20660</v>
      </c>
      <c r="B8142" s="5" t="s">
        <v>20661</v>
      </c>
      <c r="C8142" s="5" t="s">
        <v>5067</v>
      </c>
      <c r="D8142" s="5" t="s">
        <v>16</v>
      </c>
      <c r="E8142" s="5">
        <v>5</v>
      </c>
      <c r="F8142" s="5" t="s">
        <v>294</v>
      </c>
      <c r="G8142" s="5" t="s">
        <v>294</v>
      </c>
      <c r="M8142" s="5" t="s">
        <v>794</v>
      </c>
      <c r="N8142" s="5" t="s">
        <v>294</v>
      </c>
      <c r="P8142" s="5" t="s">
        <v>294</v>
      </c>
      <c r="Q8142" s="5" t="s">
        <v>294</v>
      </c>
      <c r="R8142" s="5" t="s">
        <v>294</v>
      </c>
      <c r="S8142" s="5" t="s">
        <v>2247</v>
      </c>
      <c r="V8142" s="5" t="s">
        <v>20662</v>
      </c>
    </row>
    <row r="8143" spans="1:22" x14ac:dyDescent="0.35">
      <c r="A8143" s="5" t="s">
        <v>20663</v>
      </c>
      <c r="B8143" s="5" t="s">
        <v>8819</v>
      </c>
      <c r="C8143" s="5" t="s">
        <v>5067</v>
      </c>
      <c r="D8143" s="5" t="s">
        <v>18</v>
      </c>
      <c r="E8143" s="5">
        <v>45</v>
      </c>
      <c r="F8143" s="5" t="s">
        <v>294</v>
      </c>
      <c r="G8143" s="5" t="s">
        <v>294</v>
      </c>
      <c r="M8143" s="5" t="s">
        <v>794</v>
      </c>
      <c r="N8143" s="5" t="s">
        <v>294</v>
      </c>
      <c r="R8143" s="5" t="s">
        <v>294</v>
      </c>
      <c r="V8143" s="5" t="s">
        <v>20663</v>
      </c>
    </row>
    <row r="8144" spans="1:22" x14ac:dyDescent="0.35">
      <c r="A8144" s="5" t="s">
        <v>20664</v>
      </c>
      <c r="B8144" s="5" t="s">
        <v>20665</v>
      </c>
      <c r="C8144" s="5" t="s">
        <v>5067</v>
      </c>
      <c r="D8144" s="5" t="s">
        <v>18</v>
      </c>
      <c r="E8144" s="5">
        <v>10</v>
      </c>
      <c r="F8144" s="5" t="s">
        <v>294</v>
      </c>
      <c r="G8144" s="5" t="s">
        <v>297</v>
      </c>
      <c r="M8144" s="5" t="s">
        <v>3826</v>
      </c>
      <c r="N8144" s="5" t="s">
        <v>294</v>
      </c>
      <c r="R8144" s="5" t="s">
        <v>294</v>
      </c>
      <c r="V8144" s="5" t="s">
        <v>20664</v>
      </c>
    </row>
    <row r="8145" spans="1:22" x14ac:dyDescent="0.35">
      <c r="A8145" s="5" t="s">
        <v>20666</v>
      </c>
      <c r="B8145" s="5" t="s">
        <v>5512</v>
      </c>
      <c r="C8145" s="5" t="s">
        <v>5067</v>
      </c>
      <c r="D8145" s="5" t="s">
        <v>22</v>
      </c>
      <c r="E8145" s="5">
        <v>1</v>
      </c>
      <c r="F8145" s="5" t="s">
        <v>297</v>
      </c>
      <c r="G8145" s="5" t="s">
        <v>294</v>
      </c>
      <c r="H8145" s="5">
        <v>0</v>
      </c>
      <c r="I8145" s="5">
        <v>4</v>
      </c>
      <c r="M8145" s="5" t="s">
        <v>794</v>
      </c>
      <c r="N8145" s="5" t="s">
        <v>294</v>
      </c>
      <c r="R8145" s="5" t="s">
        <v>294</v>
      </c>
      <c r="V8145" s="5" t="s">
        <v>20666</v>
      </c>
    </row>
    <row r="8146" spans="1:22" x14ac:dyDescent="0.35">
      <c r="A8146" s="5" t="s">
        <v>20667</v>
      </c>
      <c r="B8146" s="5" t="s">
        <v>20668</v>
      </c>
      <c r="C8146" s="5" t="s">
        <v>5067</v>
      </c>
      <c r="D8146" s="5" t="s">
        <v>1655</v>
      </c>
      <c r="E8146" s="5">
        <v>77</v>
      </c>
      <c r="F8146" s="5" t="s">
        <v>294</v>
      </c>
      <c r="G8146" s="5" t="s">
        <v>294</v>
      </c>
      <c r="K8146" s="5" t="s">
        <v>294</v>
      </c>
      <c r="M8146" s="5" t="s">
        <v>794</v>
      </c>
      <c r="N8146" s="5" t="s">
        <v>294</v>
      </c>
      <c r="P8146" s="5" t="s">
        <v>294</v>
      </c>
      <c r="R8146" s="5" t="s">
        <v>294</v>
      </c>
      <c r="V8146" s="5" t="s">
        <v>20667</v>
      </c>
    </row>
    <row r="8147" spans="1:22" x14ac:dyDescent="0.35">
      <c r="A8147" s="5" t="s">
        <v>20669</v>
      </c>
      <c r="B8147" s="5" t="s">
        <v>4560</v>
      </c>
      <c r="C8147" s="5" t="s">
        <v>5067</v>
      </c>
      <c r="D8147" s="5" t="s">
        <v>18</v>
      </c>
      <c r="E8147" s="5">
        <v>5</v>
      </c>
      <c r="F8147" s="5" t="s">
        <v>294</v>
      </c>
      <c r="G8147" s="5" t="s">
        <v>297</v>
      </c>
      <c r="K8147" s="5" t="s">
        <v>294</v>
      </c>
      <c r="M8147" s="5" t="s">
        <v>794</v>
      </c>
      <c r="N8147" s="5" t="s">
        <v>294</v>
      </c>
      <c r="P8147" s="5" t="s">
        <v>294</v>
      </c>
      <c r="R8147" s="5" t="s">
        <v>294</v>
      </c>
      <c r="V8147" s="5" t="s">
        <v>20669</v>
      </c>
    </row>
    <row r="8148" spans="1:22" x14ac:dyDescent="0.35">
      <c r="A8148" s="5" t="s">
        <v>20670</v>
      </c>
      <c r="B8148" s="5" t="s">
        <v>20671</v>
      </c>
      <c r="C8148" s="5" t="s">
        <v>5067</v>
      </c>
      <c r="D8148" s="5" t="s">
        <v>18</v>
      </c>
      <c r="E8148" s="5">
        <v>1</v>
      </c>
      <c r="F8148" s="5" t="s">
        <v>297</v>
      </c>
      <c r="G8148" s="5" t="s">
        <v>297</v>
      </c>
      <c r="L8148" s="5" t="s">
        <v>822</v>
      </c>
      <c r="M8148" s="5" t="s">
        <v>794</v>
      </c>
      <c r="N8148" s="5" t="s">
        <v>294</v>
      </c>
      <c r="O8148" s="5" t="s">
        <v>294</v>
      </c>
      <c r="P8148" s="5" t="s">
        <v>294</v>
      </c>
      <c r="Q8148" s="5" t="s">
        <v>294</v>
      </c>
      <c r="R8148" s="5" t="s">
        <v>294</v>
      </c>
      <c r="S8148" s="5" t="s">
        <v>294</v>
      </c>
      <c r="V8148" s="5" t="s">
        <v>20670</v>
      </c>
    </row>
    <row r="8149" spans="1:22" x14ac:dyDescent="0.35">
      <c r="A8149" s="5" t="s">
        <v>20672</v>
      </c>
      <c r="B8149" s="5" t="s">
        <v>4560</v>
      </c>
      <c r="C8149" s="5" t="s">
        <v>5067</v>
      </c>
      <c r="D8149" s="5" t="s">
        <v>18</v>
      </c>
      <c r="E8149" s="5">
        <v>5</v>
      </c>
      <c r="F8149" s="5" t="s">
        <v>294</v>
      </c>
      <c r="G8149" s="5" t="s">
        <v>297</v>
      </c>
      <c r="K8149" s="5" t="s">
        <v>294</v>
      </c>
      <c r="M8149" s="5" t="s">
        <v>794</v>
      </c>
      <c r="N8149" s="5" t="s">
        <v>294</v>
      </c>
      <c r="P8149" s="5" t="s">
        <v>294</v>
      </c>
      <c r="Q8149" s="5" t="s">
        <v>294</v>
      </c>
      <c r="R8149" s="5" t="s">
        <v>294</v>
      </c>
      <c r="V8149" s="5" t="s">
        <v>20672</v>
      </c>
    </row>
    <row r="8150" spans="1:22" x14ac:dyDescent="0.35">
      <c r="A8150" s="5" t="s">
        <v>20673</v>
      </c>
      <c r="B8150" s="5" t="s">
        <v>235</v>
      </c>
      <c r="C8150" s="5" t="s">
        <v>20674</v>
      </c>
      <c r="D8150" s="5" t="s">
        <v>18</v>
      </c>
      <c r="E8150" s="5">
        <v>40</v>
      </c>
      <c r="F8150" s="5" t="s">
        <v>294</v>
      </c>
      <c r="G8150" s="5" t="s">
        <v>294</v>
      </c>
      <c r="M8150" s="5" t="s">
        <v>794</v>
      </c>
      <c r="N8150" s="5" t="s">
        <v>294</v>
      </c>
      <c r="R8150" s="5" t="s">
        <v>294</v>
      </c>
      <c r="V8150" s="5" t="s">
        <v>20673</v>
      </c>
    </row>
    <row r="8151" spans="1:22" x14ac:dyDescent="0.35">
      <c r="A8151" s="5" t="s">
        <v>20675</v>
      </c>
      <c r="B8151" s="5" t="s">
        <v>3907</v>
      </c>
      <c r="C8151" s="5" t="s">
        <v>20674</v>
      </c>
      <c r="D8151" s="5" t="s">
        <v>22</v>
      </c>
      <c r="E8151" s="5">
        <v>5</v>
      </c>
      <c r="F8151" s="5" t="s">
        <v>294</v>
      </c>
      <c r="G8151" s="5" t="s">
        <v>294</v>
      </c>
      <c r="M8151" s="5" t="s">
        <v>3826</v>
      </c>
      <c r="N8151" s="5" t="s">
        <v>294</v>
      </c>
      <c r="R8151" s="5" t="s">
        <v>294</v>
      </c>
      <c r="V8151" s="5" t="s">
        <v>20675</v>
      </c>
    </row>
    <row r="8152" spans="1:22" x14ac:dyDescent="0.35">
      <c r="A8152" s="5" t="s">
        <v>20676</v>
      </c>
      <c r="B8152" s="5" t="s">
        <v>20677</v>
      </c>
      <c r="C8152" s="5" t="s">
        <v>20674</v>
      </c>
      <c r="D8152" s="5" t="s">
        <v>24</v>
      </c>
      <c r="E8152" s="5">
        <v>12</v>
      </c>
      <c r="F8152" s="5" t="s">
        <v>294</v>
      </c>
      <c r="G8152" s="5" t="s">
        <v>294</v>
      </c>
      <c r="M8152" s="5" t="s">
        <v>794</v>
      </c>
      <c r="N8152" s="5" t="s">
        <v>294</v>
      </c>
      <c r="R8152" s="5" t="s">
        <v>294</v>
      </c>
      <c r="V8152" s="5" t="s">
        <v>20676</v>
      </c>
    </row>
    <row r="8153" spans="1:22" x14ac:dyDescent="0.35">
      <c r="A8153" s="5" t="s">
        <v>20678</v>
      </c>
      <c r="B8153" s="5" t="s">
        <v>20679</v>
      </c>
      <c r="C8153" s="5" t="s">
        <v>20674</v>
      </c>
      <c r="D8153" s="5" t="s">
        <v>24</v>
      </c>
      <c r="E8153" s="5">
        <v>12</v>
      </c>
      <c r="F8153" s="5" t="s">
        <v>294</v>
      </c>
      <c r="G8153" s="5" t="s">
        <v>294</v>
      </c>
      <c r="M8153" s="5" t="s">
        <v>794</v>
      </c>
      <c r="N8153" s="5" t="s">
        <v>294</v>
      </c>
      <c r="R8153" s="5" t="s">
        <v>294</v>
      </c>
      <c r="V8153" s="5" t="s">
        <v>20678</v>
      </c>
    </row>
    <row r="8154" spans="1:22" x14ac:dyDescent="0.35">
      <c r="A8154" s="5" t="s">
        <v>20680</v>
      </c>
      <c r="B8154" s="5" t="s">
        <v>20681</v>
      </c>
      <c r="C8154" s="5" t="s">
        <v>20682</v>
      </c>
      <c r="D8154" s="5" t="s">
        <v>18</v>
      </c>
      <c r="E8154" s="5">
        <v>5</v>
      </c>
      <c r="F8154" s="5" t="s">
        <v>294</v>
      </c>
      <c r="G8154" s="5" t="s">
        <v>297</v>
      </c>
      <c r="L8154" s="5" t="s">
        <v>20683</v>
      </c>
      <c r="M8154" s="5" t="s">
        <v>794</v>
      </c>
      <c r="N8154" s="5" t="s">
        <v>294</v>
      </c>
      <c r="O8154" s="5" t="s">
        <v>294</v>
      </c>
      <c r="P8154" s="5" t="s">
        <v>294</v>
      </c>
      <c r="Q8154" s="5" t="s">
        <v>294</v>
      </c>
      <c r="R8154" s="5" t="s">
        <v>294</v>
      </c>
    </row>
    <row r="8155" spans="1:22" x14ac:dyDescent="0.35">
      <c r="A8155" s="5" t="s">
        <v>20684</v>
      </c>
      <c r="B8155" s="5" t="s">
        <v>20685</v>
      </c>
      <c r="C8155" s="5" t="s">
        <v>20682</v>
      </c>
      <c r="D8155" s="5" t="s">
        <v>18</v>
      </c>
      <c r="E8155" s="5">
        <v>20</v>
      </c>
      <c r="F8155" s="5" t="s">
        <v>294</v>
      </c>
      <c r="G8155" s="5" t="s">
        <v>297</v>
      </c>
      <c r="M8155" s="5" t="s">
        <v>794</v>
      </c>
      <c r="N8155" s="5" t="s">
        <v>294</v>
      </c>
      <c r="O8155" s="5" t="s">
        <v>294</v>
      </c>
      <c r="P8155" s="5" t="s">
        <v>294</v>
      </c>
      <c r="Q8155" s="5" t="s">
        <v>294</v>
      </c>
      <c r="R8155" s="5" t="s">
        <v>294</v>
      </c>
      <c r="U8155" s="5" t="s">
        <v>20686</v>
      </c>
    </row>
    <row r="8156" spans="1:22" x14ac:dyDescent="0.35">
      <c r="A8156" s="5" t="s">
        <v>20687</v>
      </c>
      <c r="B8156" s="5" t="s">
        <v>20688</v>
      </c>
      <c r="C8156" s="5" t="s">
        <v>20682</v>
      </c>
      <c r="D8156" s="5" t="s">
        <v>18</v>
      </c>
      <c r="E8156" s="5">
        <v>20</v>
      </c>
      <c r="F8156" s="5" t="s">
        <v>294</v>
      </c>
      <c r="G8156" s="5" t="s">
        <v>297</v>
      </c>
      <c r="M8156" s="5" t="s">
        <v>794</v>
      </c>
      <c r="N8156" s="5" t="s">
        <v>294</v>
      </c>
      <c r="O8156" s="5" t="s">
        <v>294</v>
      </c>
      <c r="P8156" s="5" t="s">
        <v>294</v>
      </c>
      <c r="Q8156" s="5" t="s">
        <v>294</v>
      </c>
      <c r="R8156" s="5" t="s">
        <v>294</v>
      </c>
      <c r="U8156" s="5" t="s">
        <v>20689</v>
      </c>
    </row>
    <row r="8157" spans="1:22" x14ac:dyDescent="0.35">
      <c r="A8157" s="5" t="s">
        <v>20690</v>
      </c>
      <c r="B8157" s="5" t="s">
        <v>20691</v>
      </c>
      <c r="C8157" s="5" t="s">
        <v>20682</v>
      </c>
      <c r="D8157" s="5" t="s">
        <v>22</v>
      </c>
      <c r="E8157" s="5">
        <v>10</v>
      </c>
      <c r="F8157" s="5" t="s">
        <v>294</v>
      </c>
      <c r="G8157" s="5" t="s">
        <v>294</v>
      </c>
      <c r="J8157" s="5" t="s">
        <v>628</v>
      </c>
      <c r="M8157" s="5" t="s">
        <v>794</v>
      </c>
      <c r="N8157" s="5" t="s">
        <v>294</v>
      </c>
      <c r="O8157" s="5" t="s">
        <v>294</v>
      </c>
      <c r="P8157" s="5" t="s">
        <v>294</v>
      </c>
      <c r="Q8157" s="5" t="s">
        <v>294</v>
      </c>
      <c r="R8157" s="5" t="s">
        <v>297</v>
      </c>
      <c r="V8157" s="5" t="s">
        <v>20692</v>
      </c>
    </row>
    <row r="8158" spans="1:22" x14ac:dyDescent="0.35">
      <c r="A8158" s="5" t="s">
        <v>20693</v>
      </c>
      <c r="B8158" s="5" t="s">
        <v>9810</v>
      </c>
      <c r="C8158" s="5" t="s">
        <v>20682</v>
      </c>
      <c r="D8158" s="5" t="s">
        <v>18</v>
      </c>
      <c r="E8158" s="5">
        <v>1</v>
      </c>
      <c r="F8158" s="5" t="s">
        <v>294</v>
      </c>
      <c r="G8158" s="5" t="s">
        <v>297</v>
      </c>
      <c r="L8158" s="5" t="s">
        <v>822</v>
      </c>
      <c r="M8158" s="5" t="s">
        <v>794</v>
      </c>
      <c r="N8158" s="5" t="s">
        <v>294</v>
      </c>
      <c r="O8158" s="5" t="s">
        <v>294</v>
      </c>
      <c r="P8158" s="5" t="s">
        <v>294</v>
      </c>
      <c r="Q8158" s="5" t="s">
        <v>294</v>
      </c>
      <c r="R8158" s="5" t="s">
        <v>294</v>
      </c>
      <c r="S8158" s="5" t="s">
        <v>294</v>
      </c>
    </row>
    <row r="8159" spans="1:22" x14ac:dyDescent="0.35">
      <c r="A8159" s="5" t="s">
        <v>20694</v>
      </c>
      <c r="B8159" s="5" t="s">
        <v>20695</v>
      </c>
      <c r="C8159" s="5" t="s">
        <v>20682</v>
      </c>
      <c r="D8159" s="5" t="s">
        <v>18</v>
      </c>
      <c r="E8159" s="5">
        <v>1</v>
      </c>
      <c r="F8159" s="5" t="s">
        <v>294</v>
      </c>
      <c r="G8159" s="5" t="s">
        <v>294</v>
      </c>
      <c r="M8159" s="5" t="s">
        <v>794</v>
      </c>
      <c r="N8159" s="5" t="s">
        <v>297</v>
      </c>
      <c r="O8159" s="5" t="s">
        <v>294</v>
      </c>
      <c r="P8159" s="5" t="s">
        <v>294</v>
      </c>
      <c r="Q8159" s="5" t="s">
        <v>297</v>
      </c>
      <c r="R8159" s="5" t="s">
        <v>294</v>
      </c>
    </row>
    <row r="8160" spans="1:22" x14ac:dyDescent="0.35">
      <c r="A8160" s="5" t="s">
        <v>20696</v>
      </c>
      <c r="B8160" s="5" t="s">
        <v>20697</v>
      </c>
      <c r="C8160" s="5" t="s">
        <v>20682</v>
      </c>
      <c r="D8160" s="5" t="s">
        <v>18</v>
      </c>
      <c r="E8160" s="5">
        <v>1</v>
      </c>
      <c r="F8160" s="5" t="s">
        <v>294</v>
      </c>
      <c r="G8160" s="5" t="s">
        <v>297</v>
      </c>
      <c r="L8160" s="5" t="s">
        <v>4399</v>
      </c>
      <c r="M8160" s="5" t="s">
        <v>794</v>
      </c>
      <c r="N8160" s="5" t="s">
        <v>294</v>
      </c>
      <c r="O8160" s="5" t="s">
        <v>294</v>
      </c>
      <c r="P8160" s="5" t="s">
        <v>294</v>
      </c>
      <c r="Q8160" s="5" t="s">
        <v>294</v>
      </c>
      <c r="R8160" s="5" t="s">
        <v>294</v>
      </c>
      <c r="S8160" s="5" t="s">
        <v>294</v>
      </c>
      <c r="V8160" s="5" t="s">
        <v>20698</v>
      </c>
    </row>
    <row r="8161" spans="1:22" x14ac:dyDescent="0.35">
      <c r="A8161" s="5" t="s">
        <v>20699</v>
      </c>
      <c r="B8161" s="5" t="s">
        <v>20700</v>
      </c>
      <c r="C8161" s="5" t="s">
        <v>20682</v>
      </c>
      <c r="D8161" s="5" t="s">
        <v>20</v>
      </c>
      <c r="E8161" s="5">
        <v>10</v>
      </c>
      <c r="F8161" s="5" t="s">
        <v>294</v>
      </c>
      <c r="G8161" s="5" t="s">
        <v>294</v>
      </c>
      <c r="M8161" s="5" t="s">
        <v>794</v>
      </c>
      <c r="N8161" s="5" t="s">
        <v>294</v>
      </c>
      <c r="O8161" s="5" t="s">
        <v>294</v>
      </c>
      <c r="P8161" s="5" t="s">
        <v>294</v>
      </c>
      <c r="Q8161" s="5" t="s">
        <v>294</v>
      </c>
      <c r="R8161" s="5" t="s">
        <v>294</v>
      </c>
      <c r="V8161" s="5" t="s">
        <v>20701</v>
      </c>
    </row>
    <row r="8162" spans="1:22" x14ac:dyDescent="0.35">
      <c r="A8162" s="5" t="s">
        <v>20702</v>
      </c>
      <c r="B8162" s="5" t="s">
        <v>20703</v>
      </c>
      <c r="C8162" s="5" t="s">
        <v>20682</v>
      </c>
      <c r="D8162" s="5" t="s">
        <v>18</v>
      </c>
      <c r="E8162" s="5">
        <v>50</v>
      </c>
      <c r="F8162" s="5" t="s">
        <v>294</v>
      </c>
      <c r="G8162" s="5" t="s">
        <v>294</v>
      </c>
      <c r="M8162" s="5" t="s">
        <v>794</v>
      </c>
      <c r="N8162" s="5" t="s">
        <v>294</v>
      </c>
      <c r="O8162" s="5" t="s">
        <v>294</v>
      </c>
      <c r="P8162" s="5" t="s">
        <v>294</v>
      </c>
      <c r="Q8162" s="5" t="s">
        <v>294</v>
      </c>
      <c r="R8162" s="5" t="s">
        <v>294</v>
      </c>
      <c r="V8162" s="5" t="s">
        <v>20704</v>
      </c>
    </row>
    <row r="8163" spans="1:22" x14ac:dyDescent="0.35">
      <c r="A8163" s="5" t="s">
        <v>20705</v>
      </c>
      <c r="B8163" s="5" t="s">
        <v>20706</v>
      </c>
      <c r="C8163" s="5" t="s">
        <v>20682</v>
      </c>
      <c r="D8163" s="5" t="s">
        <v>18</v>
      </c>
      <c r="E8163" s="5">
        <v>20</v>
      </c>
      <c r="F8163" s="5" t="s">
        <v>294</v>
      </c>
      <c r="G8163" s="5" t="s">
        <v>294</v>
      </c>
      <c r="L8163" s="5" t="s">
        <v>20707</v>
      </c>
      <c r="M8163" s="5" t="s">
        <v>794</v>
      </c>
      <c r="N8163" s="5" t="s">
        <v>294</v>
      </c>
      <c r="O8163" s="5" t="s">
        <v>294</v>
      </c>
      <c r="P8163" s="5" t="s">
        <v>294</v>
      </c>
      <c r="Q8163" s="5" t="s">
        <v>294</v>
      </c>
      <c r="R8163" s="5" t="s">
        <v>294</v>
      </c>
      <c r="V8163" s="5" t="s">
        <v>20708</v>
      </c>
    </row>
    <row r="8164" spans="1:22" x14ac:dyDescent="0.35">
      <c r="A8164" s="5" t="s">
        <v>20709</v>
      </c>
      <c r="B8164" s="5" t="s">
        <v>20710</v>
      </c>
      <c r="C8164" s="5" t="s">
        <v>20682</v>
      </c>
      <c r="D8164" s="5" t="s">
        <v>18</v>
      </c>
      <c r="E8164" s="5">
        <v>50</v>
      </c>
      <c r="F8164" s="5" t="s">
        <v>294</v>
      </c>
      <c r="G8164" s="5" t="s">
        <v>294</v>
      </c>
      <c r="M8164" s="5" t="s">
        <v>794</v>
      </c>
      <c r="N8164" s="5" t="s">
        <v>294</v>
      </c>
      <c r="O8164" s="5" t="s">
        <v>294</v>
      </c>
      <c r="P8164" s="5" t="s">
        <v>294</v>
      </c>
      <c r="Q8164" s="5" t="s">
        <v>294</v>
      </c>
      <c r="R8164" s="5" t="s">
        <v>294</v>
      </c>
      <c r="V8164" s="5" t="s">
        <v>20711</v>
      </c>
    </row>
    <row r="8165" spans="1:22" x14ac:dyDescent="0.35">
      <c r="A8165" s="5" t="s">
        <v>20712</v>
      </c>
      <c r="B8165" s="5" t="s">
        <v>20713</v>
      </c>
      <c r="C8165" s="5" t="s">
        <v>20682</v>
      </c>
      <c r="D8165" s="5" t="s">
        <v>18</v>
      </c>
      <c r="E8165" s="5">
        <v>50</v>
      </c>
      <c r="F8165" s="5" t="s">
        <v>294</v>
      </c>
      <c r="G8165" s="5" t="s">
        <v>294</v>
      </c>
      <c r="M8165" s="5" t="s">
        <v>794</v>
      </c>
      <c r="N8165" s="5" t="s">
        <v>294</v>
      </c>
      <c r="O8165" s="5" t="s">
        <v>294</v>
      </c>
      <c r="P8165" s="5" t="s">
        <v>294</v>
      </c>
      <c r="Q8165" s="5" t="s">
        <v>294</v>
      </c>
      <c r="R8165" s="5" t="s">
        <v>294</v>
      </c>
      <c r="V8165" s="5" t="s">
        <v>20714</v>
      </c>
    </row>
    <row r="8166" spans="1:22" x14ac:dyDescent="0.35">
      <c r="A8166" s="5" t="s">
        <v>20715</v>
      </c>
      <c r="B8166" s="5" t="s">
        <v>20716</v>
      </c>
      <c r="C8166" s="5" t="s">
        <v>20682</v>
      </c>
      <c r="D8166" s="5" t="s">
        <v>18</v>
      </c>
      <c r="E8166" s="5">
        <v>2</v>
      </c>
      <c r="F8166" s="5" t="s">
        <v>294</v>
      </c>
      <c r="G8166" s="5" t="s">
        <v>294</v>
      </c>
      <c r="J8166" s="5" t="s">
        <v>4586</v>
      </c>
      <c r="M8166" s="5" t="s">
        <v>794</v>
      </c>
      <c r="N8166" s="5" t="s">
        <v>294</v>
      </c>
      <c r="O8166" s="5" t="s">
        <v>294</v>
      </c>
      <c r="P8166" s="5" t="s">
        <v>294</v>
      </c>
      <c r="Q8166" s="5" t="s">
        <v>294</v>
      </c>
      <c r="R8166" s="5" t="s">
        <v>294</v>
      </c>
      <c r="V8166" s="5" t="s">
        <v>20717</v>
      </c>
    </row>
    <row r="8167" spans="1:22" x14ac:dyDescent="0.35">
      <c r="A8167" s="5" t="s">
        <v>20718</v>
      </c>
      <c r="B8167" s="5" t="s">
        <v>20719</v>
      </c>
      <c r="C8167" s="5" t="s">
        <v>20682</v>
      </c>
      <c r="D8167" s="5" t="s">
        <v>18</v>
      </c>
      <c r="E8167" s="5">
        <v>1</v>
      </c>
      <c r="F8167" s="5" t="s">
        <v>294</v>
      </c>
      <c r="G8167" s="5" t="s">
        <v>297</v>
      </c>
      <c r="L8167" s="5" t="s">
        <v>822</v>
      </c>
      <c r="M8167" s="5" t="s">
        <v>794</v>
      </c>
      <c r="N8167" s="5" t="s">
        <v>294</v>
      </c>
      <c r="O8167" s="5" t="s">
        <v>294</v>
      </c>
      <c r="P8167" s="5" t="s">
        <v>294</v>
      </c>
      <c r="Q8167" s="5" t="s">
        <v>294</v>
      </c>
      <c r="R8167" s="5" t="s">
        <v>294</v>
      </c>
      <c r="S8167" s="5" t="s">
        <v>294</v>
      </c>
    </row>
    <row r="8168" spans="1:22" x14ac:dyDescent="0.35">
      <c r="A8168" s="5" t="s">
        <v>20720</v>
      </c>
      <c r="B8168" s="5" t="s">
        <v>20721</v>
      </c>
      <c r="C8168" s="5" t="s">
        <v>20682</v>
      </c>
      <c r="D8168" s="5" t="s">
        <v>20</v>
      </c>
      <c r="E8168" s="5">
        <v>10</v>
      </c>
      <c r="F8168" s="5" t="s">
        <v>294</v>
      </c>
      <c r="G8168" s="5" t="s">
        <v>294</v>
      </c>
      <c r="M8168" s="5" t="s">
        <v>794</v>
      </c>
      <c r="N8168" s="5" t="s">
        <v>294</v>
      </c>
      <c r="O8168" s="5" t="s">
        <v>294</v>
      </c>
      <c r="P8168" s="5" t="s">
        <v>294</v>
      </c>
      <c r="Q8168" s="5" t="s">
        <v>294</v>
      </c>
      <c r="R8168" s="5" t="s">
        <v>294</v>
      </c>
      <c r="V8168" s="5" t="s">
        <v>20722</v>
      </c>
    </row>
    <row r="8169" spans="1:22" x14ac:dyDescent="0.35">
      <c r="A8169" s="5" t="s">
        <v>20723</v>
      </c>
      <c r="B8169" s="5" t="s">
        <v>20724</v>
      </c>
      <c r="C8169" s="5" t="s">
        <v>20682</v>
      </c>
      <c r="D8169" s="5" t="s">
        <v>18</v>
      </c>
      <c r="E8169" s="5">
        <v>1</v>
      </c>
      <c r="F8169" s="5" t="s">
        <v>294</v>
      </c>
      <c r="G8169" s="5" t="s">
        <v>297</v>
      </c>
      <c r="L8169" s="5" t="s">
        <v>4399</v>
      </c>
      <c r="M8169" s="5" t="s">
        <v>794</v>
      </c>
      <c r="N8169" s="5" t="s">
        <v>294</v>
      </c>
      <c r="O8169" s="5" t="s">
        <v>294</v>
      </c>
      <c r="P8169" s="5" t="s">
        <v>294</v>
      </c>
      <c r="Q8169" s="5" t="s">
        <v>294</v>
      </c>
      <c r="R8169" s="5" t="s">
        <v>294</v>
      </c>
      <c r="V8169" s="5" t="s">
        <v>20725</v>
      </c>
    </row>
    <row r="8170" spans="1:22" x14ac:dyDescent="0.35">
      <c r="A8170" s="5" t="s">
        <v>20726</v>
      </c>
      <c r="B8170" s="5" t="s">
        <v>20727</v>
      </c>
      <c r="C8170" s="5" t="s">
        <v>20682</v>
      </c>
      <c r="D8170" s="5" t="s">
        <v>20</v>
      </c>
      <c r="E8170" s="5">
        <v>10</v>
      </c>
      <c r="F8170" s="5" t="s">
        <v>294</v>
      </c>
      <c r="G8170" s="5" t="s">
        <v>294</v>
      </c>
      <c r="M8170" s="5" t="s">
        <v>794</v>
      </c>
      <c r="N8170" s="5" t="s">
        <v>294</v>
      </c>
      <c r="O8170" s="5" t="s">
        <v>294</v>
      </c>
      <c r="P8170" s="5" t="s">
        <v>294</v>
      </c>
      <c r="Q8170" s="5" t="s">
        <v>294</v>
      </c>
      <c r="R8170" s="5" t="s">
        <v>294</v>
      </c>
    </row>
    <row r="8171" spans="1:22" x14ac:dyDescent="0.35">
      <c r="A8171" s="5" t="s">
        <v>20728</v>
      </c>
      <c r="B8171" s="5" t="s">
        <v>20729</v>
      </c>
      <c r="C8171" s="5" t="s">
        <v>20682</v>
      </c>
      <c r="D8171" s="5" t="s">
        <v>18</v>
      </c>
      <c r="E8171" s="5">
        <v>20</v>
      </c>
      <c r="F8171" s="5" t="s">
        <v>294</v>
      </c>
      <c r="G8171" s="5" t="s">
        <v>297</v>
      </c>
      <c r="M8171" s="5" t="s">
        <v>794</v>
      </c>
      <c r="N8171" s="5" t="s">
        <v>294</v>
      </c>
      <c r="O8171" s="5" t="s">
        <v>294</v>
      </c>
      <c r="P8171" s="5" t="s">
        <v>294</v>
      </c>
      <c r="Q8171" s="5" t="s">
        <v>294</v>
      </c>
      <c r="R8171" s="5" t="s">
        <v>294</v>
      </c>
      <c r="U8171" s="5" t="s">
        <v>20730</v>
      </c>
    </row>
    <row r="8172" spans="1:22" x14ac:dyDescent="0.35">
      <c r="A8172" s="5" t="s">
        <v>20731</v>
      </c>
      <c r="B8172" s="5" t="s">
        <v>4944</v>
      </c>
      <c r="C8172" s="5" t="s">
        <v>20682</v>
      </c>
      <c r="D8172" s="5" t="s">
        <v>20</v>
      </c>
      <c r="E8172" s="5">
        <v>10</v>
      </c>
      <c r="F8172" s="5" t="s">
        <v>294</v>
      </c>
      <c r="G8172" s="5" t="s">
        <v>294</v>
      </c>
      <c r="M8172" s="5" t="s">
        <v>794</v>
      </c>
      <c r="N8172" s="5" t="s">
        <v>294</v>
      </c>
      <c r="O8172" s="5" t="s">
        <v>294</v>
      </c>
      <c r="P8172" s="5" t="s">
        <v>294</v>
      </c>
      <c r="Q8172" s="5" t="s">
        <v>297</v>
      </c>
      <c r="R8172" s="5" t="s">
        <v>294</v>
      </c>
    </row>
    <row r="8173" spans="1:22" x14ac:dyDescent="0.35">
      <c r="A8173" s="5" t="s">
        <v>20732</v>
      </c>
      <c r="B8173" s="5" t="s">
        <v>20733</v>
      </c>
      <c r="C8173" s="5" t="s">
        <v>20682</v>
      </c>
      <c r="D8173" s="5" t="s">
        <v>28</v>
      </c>
      <c r="E8173" s="5">
        <v>6</v>
      </c>
      <c r="F8173" s="5" t="s">
        <v>294</v>
      </c>
      <c r="G8173" s="5" t="s">
        <v>294</v>
      </c>
      <c r="M8173" s="5" t="s">
        <v>794</v>
      </c>
      <c r="N8173" s="5" t="s">
        <v>294</v>
      </c>
      <c r="O8173" s="5" t="s">
        <v>294</v>
      </c>
      <c r="P8173" s="5" t="s">
        <v>294</v>
      </c>
      <c r="Q8173" s="5" t="s">
        <v>297</v>
      </c>
      <c r="R8173" s="5" t="s">
        <v>294</v>
      </c>
    </row>
    <row r="8174" spans="1:22" x14ac:dyDescent="0.35">
      <c r="A8174" s="5" t="s">
        <v>20734</v>
      </c>
      <c r="B8174" s="5" t="s">
        <v>20735</v>
      </c>
      <c r="C8174" s="5" t="s">
        <v>20682</v>
      </c>
      <c r="D8174" s="5" t="s">
        <v>18</v>
      </c>
      <c r="E8174" s="5">
        <v>4</v>
      </c>
      <c r="F8174" s="5" t="s">
        <v>294</v>
      </c>
      <c r="G8174" s="5" t="s">
        <v>294</v>
      </c>
      <c r="M8174" s="5" t="s">
        <v>794</v>
      </c>
      <c r="N8174" s="5" t="s">
        <v>294</v>
      </c>
      <c r="O8174" s="5" t="s">
        <v>294</v>
      </c>
      <c r="P8174" s="5" t="s">
        <v>294</v>
      </c>
      <c r="Q8174" s="5" t="s">
        <v>297</v>
      </c>
      <c r="R8174" s="5" t="s">
        <v>294</v>
      </c>
    </row>
    <row r="8175" spans="1:22" x14ac:dyDescent="0.35">
      <c r="A8175" s="5" t="s">
        <v>20736</v>
      </c>
      <c r="B8175" s="5" t="s">
        <v>20737</v>
      </c>
      <c r="C8175" s="5" t="s">
        <v>20682</v>
      </c>
      <c r="D8175" s="5" t="s">
        <v>20</v>
      </c>
      <c r="E8175" s="5">
        <v>10</v>
      </c>
      <c r="F8175" s="5" t="s">
        <v>294</v>
      </c>
      <c r="G8175" s="5" t="s">
        <v>294</v>
      </c>
      <c r="M8175" s="5" t="s">
        <v>794</v>
      </c>
      <c r="N8175" s="5" t="s">
        <v>294</v>
      </c>
      <c r="O8175" s="5" t="s">
        <v>294</v>
      </c>
      <c r="P8175" s="5" t="s">
        <v>294</v>
      </c>
      <c r="Q8175" s="5" t="s">
        <v>294</v>
      </c>
      <c r="R8175" s="5" t="s">
        <v>294</v>
      </c>
      <c r="V8175" s="5" t="s">
        <v>20738</v>
      </c>
    </row>
    <row r="8176" spans="1:22" x14ac:dyDescent="0.35">
      <c r="A8176" s="5" t="s">
        <v>20739</v>
      </c>
      <c r="B8176" s="5" t="s">
        <v>20740</v>
      </c>
      <c r="C8176" s="5" t="s">
        <v>20682</v>
      </c>
      <c r="D8176" s="5" t="s">
        <v>18</v>
      </c>
      <c r="E8176" s="5">
        <v>1</v>
      </c>
      <c r="F8176" s="5" t="s">
        <v>294</v>
      </c>
      <c r="G8176" s="5" t="s">
        <v>297</v>
      </c>
      <c r="L8176" s="5" t="s">
        <v>4399</v>
      </c>
      <c r="M8176" s="5" t="s">
        <v>794</v>
      </c>
      <c r="N8176" s="5" t="s">
        <v>294</v>
      </c>
      <c r="O8176" s="5" t="s">
        <v>294</v>
      </c>
      <c r="P8176" s="5" t="s">
        <v>294</v>
      </c>
      <c r="Q8176" s="5" t="s">
        <v>294</v>
      </c>
      <c r="R8176" s="5" t="s">
        <v>294</v>
      </c>
      <c r="V8176" s="5" t="s">
        <v>20741</v>
      </c>
    </row>
    <row r="8177" spans="1:22" x14ac:dyDescent="0.35">
      <c r="A8177" s="5" t="s">
        <v>20742</v>
      </c>
      <c r="B8177" s="5" t="s">
        <v>20743</v>
      </c>
      <c r="C8177" s="5" t="s">
        <v>20682</v>
      </c>
      <c r="D8177" s="5" t="s">
        <v>18</v>
      </c>
      <c r="E8177" s="5">
        <v>50</v>
      </c>
      <c r="F8177" s="5" t="s">
        <v>294</v>
      </c>
      <c r="G8177" s="5" t="s">
        <v>294</v>
      </c>
      <c r="M8177" s="5" t="s">
        <v>794</v>
      </c>
      <c r="N8177" s="5" t="s">
        <v>294</v>
      </c>
      <c r="O8177" s="5" t="s">
        <v>294</v>
      </c>
      <c r="P8177" s="5" t="s">
        <v>294</v>
      </c>
      <c r="Q8177" s="5" t="s">
        <v>294</v>
      </c>
      <c r="R8177" s="5" t="s">
        <v>294</v>
      </c>
      <c r="V8177" s="5" t="s">
        <v>20744</v>
      </c>
    </row>
    <row r="8178" spans="1:22" x14ac:dyDescent="0.35">
      <c r="A8178" s="5" t="s">
        <v>20745</v>
      </c>
      <c r="B8178" s="5" t="s">
        <v>20746</v>
      </c>
      <c r="C8178" s="5" t="s">
        <v>20682</v>
      </c>
      <c r="D8178" s="5" t="s">
        <v>18</v>
      </c>
      <c r="E8178" s="5">
        <v>30</v>
      </c>
      <c r="F8178" s="5" t="s">
        <v>294</v>
      </c>
      <c r="G8178" s="5" t="s">
        <v>294</v>
      </c>
      <c r="M8178" s="5" t="s">
        <v>794</v>
      </c>
      <c r="N8178" s="5" t="s">
        <v>294</v>
      </c>
      <c r="O8178" s="5" t="s">
        <v>294</v>
      </c>
      <c r="P8178" s="5" t="s">
        <v>294</v>
      </c>
      <c r="Q8178" s="5" t="s">
        <v>294</v>
      </c>
      <c r="R8178" s="5" t="s">
        <v>294</v>
      </c>
    </row>
    <row r="8179" spans="1:22" x14ac:dyDescent="0.35">
      <c r="A8179" s="5" t="s">
        <v>20747</v>
      </c>
      <c r="B8179" s="5" t="s">
        <v>20748</v>
      </c>
      <c r="C8179" s="5" t="s">
        <v>20682</v>
      </c>
      <c r="D8179" s="5" t="s">
        <v>20</v>
      </c>
      <c r="E8179" s="5">
        <v>10</v>
      </c>
      <c r="F8179" s="5" t="s">
        <v>294</v>
      </c>
      <c r="G8179" s="5" t="s">
        <v>294</v>
      </c>
      <c r="M8179" s="5" t="s">
        <v>794</v>
      </c>
      <c r="N8179" s="5" t="s">
        <v>294</v>
      </c>
      <c r="O8179" s="5" t="s">
        <v>294</v>
      </c>
      <c r="P8179" s="5" t="s">
        <v>294</v>
      </c>
      <c r="Q8179" s="5" t="s">
        <v>294</v>
      </c>
      <c r="R8179" s="5" t="s">
        <v>294</v>
      </c>
      <c r="V8179" s="5" t="s">
        <v>20749</v>
      </c>
    </row>
    <row r="8180" spans="1:22" x14ac:dyDescent="0.35">
      <c r="A8180" s="5" t="s">
        <v>20750</v>
      </c>
      <c r="B8180" s="5" t="s">
        <v>20751</v>
      </c>
      <c r="C8180" s="5" t="s">
        <v>20682</v>
      </c>
      <c r="D8180" s="5" t="s">
        <v>18</v>
      </c>
      <c r="E8180" s="5">
        <v>20</v>
      </c>
      <c r="F8180" s="5" t="s">
        <v>294</v>
      </c>
      <c r="G8180" s="5" t="s">
        <v>294</v>
      </c>
      <c r="J8180" s="5" t="s">
        <v>4586</v>
      </c>
      <c r="M8180" s="5" t="s">
        <v>794</v>
      </c>
      <c r="N8180" s="5" t="s">
        <v>294</v>
      </c>
      <c r="O8180" s="5" t="s">
        <v>294</v>
      </c>
      <c r="P8180" s="5" t="s">
        <v>294</v>
      </c>
      <c r="Q8180" s="5" t="s">
        <v>294</v>
      </c>
      <c r="R8180" s="5" t="s">
        <v>294</v>
      </c>
      <c r="V8180" s="5" t="s">
        <v>20752</v>
      </c>
    </row>
    <row r="8181" spans="1:22" x14ac:dyDescent="0.35">
      <c r="A8181" s="5" t="s">
        <v>20753</v>
      </c>
      <c r="B8181" s="5" t="s">
        <v>20754</v>
      </c>
      <c r="C8181" s="5" t="s">
        <v>20682</v>
      </c>
      <c r="D8181" s="5" t="s">
        <v>22</v>
      </c>
      <c r="E8181" s="5">
        <v>9</v>
      </c>
      <c r="F8181" s="5" t="s">
        <v>294</v>
      </c>
      <c r="G8181" s="5" t="s">
        <v>294</v>
      </c>
      <c r="J8181" s="5" t="s">
        <v>641</v>
      </c>
      <c r="M8181" s="5" t="s">
        <v>794</v>
      </c>
      <c r="N8181" s="5" t="s">
        <v>294</v>
      </c>
      <c r="O8181" s="5" t="s">
        <v>294</v>
      </c>
      <c r="P8181" s="5" t="s">
        <v>294</v>
      </c>
      <c r="Q8181" s="5" t="s">
        <v>294</v>
      </c>
      <c r="R8181" s="5" t="s">
        <v>297</v>
      </c>
      <c r="V8181" s="5" t="s">
        <v>20755</v>
      </c>
    </row>
    <row r="8182" spans="1:22" x14ac:dyDescent="0.35">
      <c r="A8182" s="5" t="s">
        <v>20756</v>
      </c>
      <c r="B8182" s="5" t="s">
        <v>20757</v>
      </c>
      <c r="C8182" s="5" t="s">
        <v>20682</v>
      </c>
      <c r="D8182" s="5" t="s">
        <v>18</v>
      </c>
      <c r="E8182" s="5">
        <v>1</v>
      </c>
      <c r="F8182" s="5" t="s">
        <v>294</v>
      </c>
      <c r="G8182" s="5" t="s">
        <v>297</v>
      </c>
      <c r="L8182" s="5" t="s">
        <v>4399</v>
      </c>
      <c r="M8182" s="5" t="s">
        <v>794</v>
      </c>
      <c r="N8182" s="5" t="s">
        <v>294</v>
      </c>
      <c r="O8182" s="5" t="s">
        <v>294</v>
      </c>
      <c r="P8182" s="5" t="s">
        <v>294</v>
      </c>
      <c r="Q8182" s="5" t="s">
        <v>294</v>
      </c>
      <c r="R8182" s="5" t="s">
        <v>294</v>
      </c>
      <c r="V8182" s="5" t="s">
        <v>20758</v>
      </c>
    </row>
    <row r="8183" spans="1:22" x14ac:dyDescent="0.35">
      <c r="A8183" s="5" t="s">
        <v>20759</v>
      </c>
      <c r="B8183" s="5" t="s">
        <v>20760</v>
      </c>
      <c r="C8183" s="5" t="s">
        <v>20682</v>
      </c>
      <c r="D8183" s="5" t="s">
        <v>18</v>
      </c>
      <c r="E8183" s="5">
        <v>1</v>
      </c>
      <c r="F8183" s="5" t="s">
        <v>294</v>
      </c>
      <c r="G8183" s="5" t="s">
        <v>297</v>
      </c>
      <c r="L8183" s="5" t="s">
        <v>4399</v>
      </c>
      <c r="M8183" s="5" t="s">
        <v>794</v>
      </c>
      <c r="N8183" s="5" t="s">
        <v>294</v>
      </c>
      <c r="O8183" s="5" t="s">
        <v>294</v>
      </c>
      <c r="P8183" s="5" t="s">
        <v>294</v>
      </c>
      <c r="Q8183" s="5" t="s">
        <v>294</v>
      </c>
      <c r="R8183" s="5" t="s">
        <v>294</v>
      </c>
      <c r="V8183" s="5" t="s">
        <v>20761</v>
      </c>
    </row>
    <row r="8184" spans="1:22" x14ac:dyDescent="0.35">
      <c r="A8184" s="5" t="s">
        <v>20762</v>
      </c>
      <c r="B8184" s="5" t="s">
        <v>20763</v>
      </c>
      <c r="C8184" s="5" t="s">
        <v>20682</v>
      </c>
      <c r="D8184" s="5" t="s">
        <v>18</v>
      </c>
      <c r="E8184" s="5">
        <v>1</v>
      </c>
      <c r="F8184" s="5" t="s">
        <v>294</v>
      </c>
      <c r="G8184" s="5" t="s">
        <v>297</v>
      </c>
      <c r="L8184" s="5" t="s">
        <v>4399</v>
      </c>
      <c r="M8184" s="5" t="s">
        <v>794</v>
      </c>
      <c r="N8184" s="5" t="s">
        <v>294</v>
      </c>
      <c r="O8184" s="5" t="s">
        <v>294</v>
      </c>
      <c r="P8184" s="5" t="s">
        <v>294</v>
      </c>
      <c r="Q8184" s="5" t="s">
        <v>294</v>
      </c>
      <c r="R8184" s="5" t="s">
        <v>294</v>
      </c>
      <c r="V8184" s="5" t="s">
        <v>20764</v>
      </c>
    </row>
    <row r="8185" spans="1:22" x14ac:dyDescent="0.35">
      <c r="A8185" s="5" t="s">
        <v>20765</v>
      </c>
      <c r="B8185" s="5" t="s">
        <v>20766</v>
      </c>
      <c r="C8185" s="5" t="s">
        <v>20682</v>
      </c>
      <c r="D8185" s="5" t="s">
        <v>18</v>
      </c>
      <c r="E8185" s="5">
        <v>1</v>
      </c>
      <c r="F8185" s="5" t="s">
        <v>294</v>
      </c>
      <c r="G8185" s="5" t="s">
        <v>297</v>
      </c>
      <c r="L8185" s="5" t="s">
        <v>4399</v>
      </c>
      <c r="M8185" s="5" t="s">
        <v>794</v>
      </c>
      <c r="N8185" s="5" t="s">
        <v>294</v>
      </c>
      <c r="O8185" s="5" t="s">
        <v>294</v>
      </c>
      <c r="P8185" s="5" t="s">
        <v>294</v>
      </c>
      <c r="Q8185" s="5" t="s">
        <v>294</v>
      </c>
      <c r="R8185" s="5" t="s">
        <v>294</v>
      </c>
      <c r="V8185" s="5" t="s">
        <v>20767</v>
      </c>
    </row>
    <row r="8186" spans="1:22" x14ac:dyDescent="0.35">
      <c r="A8186" s="5" t="s">
        <v>20768</v>
      </c>
      <c r="B8186" s="5" t="s">
        <v>20769</v>
      </c>
      <c r="C8186" s="5" t="s">
        <v>20682</v>
      </c>
      <c r="D8186" s="5" t="s">
        <v>20</v>
      </c>
      <c r="E8186" s="5">
        <v>10</v>
      </c>
      <c r="F8186" s="5" t="s">
        <v>294</v>
      </c>
      <c r="G8186" s="5" t="s">
        <v>294</v>
      </c>
      <c r="M8186" s="5" t="s">
        <v>794</v>
      </c>
      <c r="N8186" s="5" t="s">
        <v>294</v>
      </c>
      <c r="O8186" s="5" t="s">
        <v>294</v>
      </c>
      <c r="P8186" s="5" t="s">
        <v>294</v>
      </c>
      <c r="Q8186" s="5" t="s">
        <v>294</v>
      </c>
      <c r="R8186" s="5" t="s">
        <v>294</v>
      </c>
      <c r="V8186" s="5" t="s">
        <v>20770</v>
      </c>
    </row>
    <row r="8187" spans="1:22" x14ac:dyDescent="0.35">
      <c r="A8187" s="5" t="s">
        <v>20771</v>
      </c>
      <c r="B8187" s="5" t="s">
        <v>20772</v>
      </c>
      <c r="C8187" s="5" t="s">
        <v>20682</v>
      </c>
      <c r="D8187" s="5" t="s">
        <v>18</v>
      </c>
      <c r="E8187" s="5">
        <v>1</v>
      </c>
      <c r="F8187" s="5" t="s">
        <v>294</v>
      </c>
      <c r="G8187" s="5" t="s">
        <v>297</v>
      </c>
      <c r="L8187" s="5" t="s">
        <v>4399</v>
      </c>
      <c r="M8187" s="5" t="s">
        <v>794</v>
      </c>
      <c r="N8187" s="5" t="s">
        <v>294</v>
      </c>
      <c r="O8187" s="5" t="s">
        <v>294</v>
      </c>
      <c r="P8187" s="5" t="s">
        <v>294</v>
      </c>
      <c r="Q8187" s="5" t="s">
        <v>294</v>
      </c>
      <c r="R8187" s="5" t="s">
        <v>294</v>
      </c>
      <c r="V8187" s="5" t="s">
        <v>20773</v>
      </c>
    </row>
    <row r="8188" spans="1:22" x14ac:dyDescent="0.35">
      <c r="A8188" s="5" t="s">
        <v>20774</v>
      </c>
      <c r="B8188" s="5" t="s">
        <v>20775</v>
      </c>
      <c r="C8188" s="5" t="s">
        <v>20682</v>
      </c>
      <c r="D8188" s="5" t="s">
        <v>18</v>
      </c>
      <c r="E8188" s="5">
        <v>1</v>
      </c>
      <c r="F8188" s="5" t="s">
        <v>294</v>
      </c>
      <c r="G8188" s="5" t="s">
        <v>297</v>
      </c>
      <c r="L8188" s="5" t="s">
        <v>4399</v>
      </c>
      <c r="M8188" s="5" t="s">
        <v>794</v>
      </c>
      <c r="N8188" s="5" t="s">
        <v>294</v>
      </c>
      <c r="O8188" s="5" t="s">
        <v>294</v>
      </c>
      <c r="P8188" s="5" t="s">
        <v>294</v>
      </c>
      <c r="Q8188" s="5" t="s">
        <v>294</v>
      </c>
      <c r="R8188" s="5" t="s">
        <v>294</v>
      </c>
      <c r="V8188" s="5" t="s">
        <v>20776</v>
      </c>
    </row>
    <row r="8189" spans="1:22" x14ac:dyDescent="0.35">
      <c r="A8189" s="5" t="s">
        <v>20777</v>
      </c>
      <c r="B8189" s="5" t="s">
        <v>20778</v>
      </c>
      <c r="C8189" s="5" t="s">
        <v>20682</v>
      </c>
      <c r="D8189" s="5" t="s">
        <v>18</v>
      </c>
      <c r="E8189" s="5">
        <v>1</v>
      </c>
      <c r="F8189" s="5" t="s">
        <v>294</v>
      </c>
      <c r="G8189" s="5" t="s">
        <v>297</v>
      </c>
      <c r="L8189" s="5" t="s">
        <v>4399</v>
      </c>
      <c r="M8189" s="5" t="s">
        <v>794</v>
      </c>
      <c r="N8189" s="5" t="s">
        <v>294</v>
      </c>
      <c r="O8189" s="5" t="s">
        <v>294</v>
      </c>
      <c r="P8189" s="5" t="s">
        <v>294</v>
      </c>
      <c r="Q8189" s="5" t="s">
        <v>294</v>
      </c>
      <c r="R8189" s="5" t="s">
        <v>294</v>
      </c>
      <c r="V8189" s="5" t="s">
        <v>20779</v>
      </c>
    </row>
    <row r="8190" spans="1:22" x14ac:dyDescent="0.35">
      <c r="A8190" s="5" t="s">
        <v>20780</v>
      </c>
      <c r="B8190" s="5" t="s">
        <v>20781</v>
      </c>
      <c r="C8190" s="5" t="s">
        <v>20682</v>
      </c>
      <c r="D8190" s="5" t="s">
        <v>18</v>
      </c>
      <c r="E8190" s="5">
        <v>50</v>
      </c>
      <c r="F8190" s="5" t="s">
        <v>294</v>
      </c>
      <c r="G8190" s="5" t="s">
        <v>294</v>
      </c>
      <c r="M8190" s="5" t="s">
        <v>794</v>
      </c>
      <c r="N8190" s="5" t="s">
        <v>294</v>
      </c>
      <c r="O8190" s="5" t="s">
        <v>294</v>
      </c>
      <c r="P8190" s="5" t="s">
        <v>294</v>
      </c>
      <c r="Q8190" s="5" t="s">
        <v>294</v>
      </c>
      <c r="R8190" s="5" t="s">
        <v>294</v>
      </c>
      <c r="V8190" s="5" t="s">
        <v>20782</v>
      </c>
    </row>
    <row r="8191" spans="1:22" x14ac:dyDescent="0.35">
      <c r="A8191" s="5" t="s">
        <v>20783</v>
      </c>
      <c r="B8191" s="5" t="s">
        <v>20784</v>
      </c>
      <c r="C8191" s="5" t="s">
        <v>20682</v>
      </c>
      <c r="D8191" s="5" t="s">
        <v>18</v>
      </c>
      <c r="E8191" s="5">
        <v>50</v>
      </c>
      <c r="F8191" s="5" t="s">
        <v>294</v>
      </c>
      <c r="G8191" s="5" t="s">
        <v>294</v>
      </c>
      <c r="M8191" s="5" t="s">
        <v>794</v>
      </c>
      <c r="N8191" s="5" t="s">
        <v>294</v>
      </c>
      <c r="O8191" s="5" t="s">
        <v>294</v>
      </c>
      <c r="P8191" s="5" t="s">
        <v>294</v>
      </c>
      <c r="Q8191" s="5" t="s">
        <v>294</v>
      </c>
      <c r="R8191" s="5" t="s">
        <v>294</v>
      </c>
      <c r="V8191" s="5" t="s">
        <v>20785</v>
      </c>
    </row>
    <row r="8192" spans="1:22" x14ac:dyDescent="0.35">
      <c r="A8192" s="5" t="s">
        <v>20786</v>
      </c>
      <c r="B8192" s="5" t="s">
        <v>20787</v>
      </c>
      <c r="C8192" s="5" t="s">
        <v>20682</v>
      </c>
      <c r="D8192" s="5" t="s">
        <v>18</v>
      </c>
      <c r="E8192" s="5">
        <v>50</v>
      </c>
      <c r="F8192" s="5" t="s">
        <v>294</v>
      </c>
      <c r="G8192" s="5" t="s">
        <v>294</v>
      </c>
      <c r="M8192" s="5" t="s">
        <v>794</v>
      </c>
      <c r="N8192" s="5" t="s">
        <v>294</v>
      </c>
      <c r="O8192" s="5" t="s">
        <v>294</v>
      </c>
      <c r="P8192" s="5" t="s">
        <v>294</v>
      </c>
      <c r="Q8192" s="5" t="s">
        <v>294</v>
      </c>
      <c r="R8192" s="5" t="s">
        <v>294</v>
      </c>
      <c r="V8192" s="5" t="s">
        <v>20788</v>
      </c>
    </row>
    <row r="8193" spans="1:22" x14ac:dyDescent="0.35">
      <c r="A8193" s="5" t="s">
        <v>20789</v>
      </c>
      <c r="B8193" s="5" t="s">
        <v>20790</v>
      </c>
      <c r="C8193" s="5" t="s">
        <v>20682</v>
      </c>
      <c r="D8193" s="5" t="s">
        <v>18</v>
      </c>
      <c r="E8193" s="5">
        <v>2</v>
      </c>
      <c r="F8193" s="5" t="s">
        <v>294</v>
      </c>
      <c r="G8193" s="5" t="s">
        <v>294</v>
      </c>
      <c r="J8193" s="5" t="s">
        <v>4586</v>
      </c>
      <c r="M8193" s="5" t="s">
        <v>794</v>
      </c>
      <c r="N8193" s="5" t="s">
        <v>294</v>
      </c>
      <c r="O8193" s="5" t="s">
        <v>294</v>
      </c>
      <c r="P8193" s="5" t="s">
        <v>294</v>
      </c>
      <c r="Q8193" s="5" t="s">
        <v>294</v>
      </c>
      <c r="R8193" s="5" t="s">
        <v>294</v>
      </c>
      <c r="V8193" s="5" t="s">
        <v>20791</v>
      </c>
    </row>
    <row r="8194" spans="1:22" x14ac:dyDescent="0.35">
      <c r="A8194" s="5" t="s">
        <v>20792</v>
      </c>
      <c r="B8194" s="5" t="s">
        <v>20793</v>
      </c>
      <c r="C8194" s="5" t="s">
        <v>20682</v>
      </c>
      <c r="D8194" s="5" t="s">
        <v>30</v>
      </c>
      <c r="E8194" s="5">
        <v>5</v>
      </c>
      <c r="F8194" s="5" t="s">
        <v>294</v>
      </c>
      <c r="G8194" s="5" t="s">
        <v>294</v>
      </c>
      <c r="M8194" s="5" t="s">
        <v>794</v>
      </c>
      <c r="N8194" s="5" t="s">
        <v>294</v>
      </c>
      <c r="O8194" s="5" t="s">
        <v>294</v>
      </c>
      <c r="P8194" s="5" t="s">
        <v>294</v>
      </c>
      <c r="Q8194" s="5" t="s">
        <v>294</v>
      </c>
      <c r="R8194" s="5" t="s">
        <v>294</v>
      </c>
      <c r="V8194" s="5" t="s">
        <v>20794</v>
      </c>
    </row>
    <row r="8195" spans="1:22" x14ac:dyDescent="0.35">
      <c r="A8195" s="5" t="s">
        <v>20795</v>
      </c>
      <c r="B8195" s="5" t="s">
        <v>20796</v>
      </c>
      <c r="C8195" s="5" t="s">
        <v>20682</v>
      </c>
      <c r="D8195" s="5" t="s">
        <v>22</v>
      </c>
      <c r="E8195" s="5">
        <v>10</v>
      </c>
      <c r="F8195" s="5" t="s">
        <v>294</v>
      </c>
      <c r="G8195" s="5" t="s">
        <v>294</v>
      </c>
      <c r="M8195" s="5" t="s">
        <v>3826</v>
      </c>
      <c r="N8195" s="5" t="s">
        <v>294</v>
      </c>
      <c r="P8195" s="5" t="s">
        <v>294</v>
      </c>
      <c r="Q8195" s="5" t="s">
        <v>294</v>
      </c>
      <c r="R8195" s="5" t="s">
        <v>294</v>
      </c>
    </row>
    <row r="8196" spans="1:22" x14ac:dyDescent="0.35">
      <c r="A8196" s="5" t="s">
        <v>20797</v>
      </c>
      <c r="B8196" s="5" t="s">
        <v>20798</v>
      </c>
      <c r="C8196" s="5" t="s">
        <v>20682</v>
      </c>
      <c r="D8196" s="5" t="s">
        <v>18</v>
      </c>
      <c r="E8196" s="5">
        <v>1</v>
      </c>
      <c r="F8196" s="5" t="s">
        <v>294</v>
      </c>
      <c r="G8196" s="5" t="s">
        <v>297</v>
      </c>
      <c r="L8196" s="5" t="s">
        <v>822</v>
      </c>
      <c r="M8196" s="5" t="s">
        <v>794</v>
      </c>
      <c r="N8196" s="5" t="s">
        <v>294</v>
      </c>
      <c r="O8196" s="5" t="s">
        <v>294</v>
      </c>
      <c r="P8196" s="5" t="s">
        <v>294</v>
      </c>
      <c r="Q8196" s="5" t="s">
        <v>294</v>
      </c>
      <c r="R8196" s="5" t="s">
        <v>294</v>
      </c>
      <c r="S8196" s="5" t="s">
        <v>294</v>
      </c>
    </row>
    <row r="8197" spans="1:22" x14ac:dyDescent="0.35">
      <c r="A8197" s="5" t="s">
        <v>20799</v>
      </c>
      <c r="B8197" s="5" t="s">
        <v>20800</v>
      </c>
      <c r="C8197" s="5" t="s">
        <v>20682</v>
      </c>
      <c r="D8197" s="5" t="s">
        <v>18</v>
      </c>
      <c r="E8197" s="5">
        <v>1</v>
      </c>
      <c r="F8197" s="5" t="s">
        <v>294</v>
      </c>
      <c r="G8197" s="5" t="s">
        <v>297</v>
      </c>
      <c r="L8197" s="5" t="s">
        <v>822</v>
      </c>
      <c r="M8197" s="5" t="s">
        <v>794</v>
      </c>
      <c r="N8197" s="5" t="s">
        <v>294</v>
      </c>
      <c r="O8197" s="5" t="s">
        <v>294</v>
      </c>
      <c r="P8197" s="5" t="s">
        <v>294</v>
      </c>
      <c r="Q8197" s="5" t="s">
        <v>294</v>
      </c>
      <c r="R8197" s="5" t="s">
        <v>294</v>
      </c>
      <c r="S8197" s="5" t="s">
        <v>294</v>
      </c>
    </row>
    <row r="8198" spans="1:22" x14ac:dyDescent="0.35">
      <c r="A8198" s="5" t="s">
        <v>20801</v>
      </c>
      <c r="B8198" s="5" t="s">
        <v>20802</v>
      </c>
      <c r="C8198" s="5" t="s">
        <v>20682</v>
      </c>
      <c r="D8198" s="5" t="s">
        <v>18</v>
      </c>
      <c r="E8198" s="5">
        <v>1</v>
      </c>
      <c r="F8198" s="5" t="s">
        <v>294</v>
      </c>
      <c r="G8198" s="5" t="s">
        <v>297</v>
      </c>
      <c r="L8198" s="5" t="s">
        <v>822</v>
      </c>
      <c r="M8198" s="5" t="s">
        <v>794</v>
      </c>
      <c r="N8198" s="5" t="s">
        <v>294</v>
      </c>
      <c r="O8198" s="5" t="s">
        <v>294</v>
      </c>
      <c r="P8198" s="5" t="s">
        <v>294</v>
      </c>
      <c r="Q8198" s="5" t="s">
        <v>294</v>
      </c>
      <c r="R8198" s="5" t="s">
        <v>294</v>
      </c>
      <c r="S8198" s="5" t="s">
        <v>294</v>
      </c>
    </row>
    <row r="8199" spans="1:22" x14ac:dyDescent="0.35">
      <c r="A8199" s="5" t="s">
        <v>20803</v>
      </c>
      <c r="B8199" s="5" t="s">
        <v>20804</v>
      </c>
      <c r="C8199" s="5" t="s">
        <v>20682</v>
      </c>
      <c r="D8199" s="5" t="s">
        <v>18</v>
      </c>
      <c r="E8199" s="5">
        <v>1</v>
      </c>
      <c r="F8199" s="5" t="s">
        <v>294</v>
      </c>
      <c r="G8199" s="5" t="s">
        <v>297</v>
      </c>
      <c r="L8199" s="5" t="s">
        <v>822</v>
      </c>
      <c r="M8199" s="5" t="s">
        <v>794</v>
      </c>
      <c r="N8199" s="5" t="s">
        <v>294</v>
      </c>
      <c r="O8199" s="5" t="s">
        <v>294</v>
      </c>
      <c r="P8199" s="5" t="s">
        <v>294</v>
      </c>
      <c r="Q8199" s="5" t="s">
        <v>294</v>
      </c>
      <c r="R8199" s="5" t="s">
        <v>294</v>
      </c>
      <c r="S8199" s="5" t="s">
        <v>294</v>
      </c>
    </row>
    <row r="8200" spans="1:22" x14ac:dyDescent="0.35">
      <c r="A8200" s="5" t="s">
        <v>20805</v>
      </c>
      <c r="B8200" s="5" t="s">
        <v>20806</v>
      </c>
      <c r="C8200" s="5" t="s">
        <v>20682</v>
      </c>
      <c r="D8200" s="5" t="s">
        <v>18</v>
      </c>
      <c r="E8200" s="5">
        <v>1</v>
      </c>
      <c r="F8200" s="5" t="s">
        <v>294</v>
      </c>
      <c r="G8200" s="5" t="s">
        <v>297</v>
      </c>
      <c r="L8200" s="5" t="s">
        <v>822</v>
      </c>
      <c r="M8200" s="5" t="s">
        <v>794</v>
      </c>
      <c r="N8200" s="5" t="s">
        <v>294</v>
      </c>
      <c r="O8200" s="5" t="s">
        <v>294</v>
      </c>
      <c r="P8200" s="5" t="s">
        <v>294</v>
      </c>
      <c r="Q8200" s="5" t="s">
        <v>294</v>
      </c>
      <c r="R8200" s="5" t="s">
        <v>294</v>
      </c>
      <c r="S8200" s="5" t="s">
        <v>294</v>
      </c>
    </row>
    <row r="8201" spans="1:22" x14ac:dyDescent="0.35">
      <c r="A8201" s="5" t="s">
        <v>20807</v>
      </c>
      <c r="B8201" s="5" t="s">
        <v>20808</v>
      </c>
      <c r="C8201" s="5" t="s">
        <v>20682</v>
      </c>
      <c r="D8201" s="5" t="s">
        <v>18</v>
      </c>
      <c r="E8201" s="5">
        <v>1</v>
      </c>
      <c r="F8201" s="5" t="s">
        <v>294</v>
      </c>
      <c r="G8201" s="5" t="s">
        <v>297</v>
      </c>
      <c r="L8201" s="5" t="s">
        <v>822</v>
      </c>
      <c r="M8201" s="5" t="s">
        <v>794</v>
      </c>
      <c r="N8201" s="5" t="s">
        <v>294</v>
      </c>
      <c r="O8201" s="5" t="s">
        <v>294</v>
      </c>
      <c r="P8201" s="5" t="s">
        <v>294</v>
      </c>
      <c r="Q8201" s="5" t="s">
        <v>294</v>
      </c>
      <c r="R8201" s="5" t="s">
        <v>294</v>
      </c>
      <c r="S8201" s="5" t="s">
        <v>294</v>
      </c>
    </row>
    <row r="8202" spans="1:22" x14ac:dyDescent="0.35">
      <c r="A8202" s="5" t="s">
        <v>20809</v>
      </c>
      <c r="B8202" s="5" t="s">
        <v>20810</v>
      </c>
      <c r="C8202" s="5" t="s">
        <v>20682</v>
      </c>
      <c r="D8202" s="5" t="s">
        <v>18</v>
      </c>
      <c r="E8202" s="5">
        <v>1</v>
      </c>
      <c r="F8202" s="5" t="s">
        <v>294</v>
      </c>
      <c r="G8202" s="5" t="s">
        <v>297</v>
      </c>
      <c r="L8202" s="5" t="s">
        <v>822</v>
      </c>
      <c r="M8202" s="5" t="s">
        <v>794</v>
      </c>
      <c r="N8202" s="5" t="s">
        <v>294</v>
      </c>
      <c r="O8202" s="5" t="s">
        <v>294</v>
      </c>
      <c r="P8202" s="5" t="s">
        <v>294</v>
      </c>
      <c r="Q8202" s="5" t="s">
        <v>294</v>
      </c>
      <c r="R8202" s="5" t="s">
        <v>294</v>
      </c>
      <c r="S8202" s="5" t="s">
        <v>294</v>
      </c>
    </row>
    <row r="8203" spans="1:22" x14ac:dyDescent="0.35">
      <c r="A8203" s="5" t="s">
        <v>20811</v>
      </c>
      <c r="B8203" s="5" t="s">
        <v>20812</v>
      </c>
      <c r="C8203" s="5" t="s">
        <v>20682</v>
      </c>
      <c r="D8203" s="5" t="s">
        <v>18</v>
      </c>
      <c r="E8203" s="5">
        <v>1</v>
      </c>
      <c r="F8203" s="5" t="s">
        <v>294</v>
      </c>
      <c r="G8203" s="5" t="s">
        <v>297</v>
      </c>
      <c r="L8203" s="5" t="s">
        <v>822</v>
      </c>
      <c r="M8203" s="5" t="s">
        <v>794</v>
      </c>
      <c r="N8203" s="5" t="s">
        <v>294</v>
      </c>
      <c r="O8203" s="5" t="s">
        <v>294</v>
      </c>
      <c r="P8203" s="5" t="s">
        <v>294</v>
      </c>
      <c r="Q8203" s="5" t="s">
        <v>294</v>
      </c>
      <c r="R8203" s="5" t="s">
        <v>294</v>
      </c>
      <c r="S8203" s="5" t="s">
        <v>294</v>
      </c>
    </row>
    <row r="8204" spans="1:22" x14ac:dyDescent="0.35">
      <c r="A8204" s="5" t="s">
        <v>20813</v>
      </c>
      <c r="B8204" s="5" t="s">
        <v>20814</v>
      </c>
      <c r="C8204" s="5" t="s">
        <v>20682</v>
      </c>
      <c r="D8204" s="5" t="s">
        <v>18</v>
      </c>
      <c r="E8204" s="5">
        <v>1</v>
      </c>
      <c r="F8204" s="5" t="s">
        <v>294</v>
      </c>
      <c r="G8204" s="5" t="s">
        <v>297</v>
      </c>
      <c r="L8204" s="5" t="s">
        <v>822</v>
      </c>
      <c r="M8204" s="5" t="s">
        <v>794</v>
      </c>
      <c r="N8204" s="5" t="s">
        <v>294</v>
      </c>
      <c r="O8204" s="5" t="s">
        <v>294</v>
      </c>
      <c r="P8204" s="5" t="s">
        <v>294</v>
      </c>
      <c r="Q8204" s="5" t="s">
        <v>294</v>
      </c>
      <c r="R8204" s="5" t="s">
        <v>294</v>
      </c>
      <c r="S8204" s="5" t="s">
        <v>294</v>
      </c>
    </row>
    <row r="8205" spans="1:22" x14ac:dyDescent="0.35">
      <c r="A8205" s="5" t="s">
        <v>20815</v>
      </c>
      <c r="B8205" s="5" t="s">
        <v>20816</v>
      </c>
      <c r="C8205" s="5" t="s">
        <v>20682</v>
      </c>
      <c r="D8205" s="5" t="s">
        <v>18</v>
      </c>
      <c r="E8205" s="5">
        <v>200</v>
      </c>
      <c r="F8205" s="5" t="s">
        <v>294</v>
      </c>
      <c r="G8205" s="5" t="s">
        <v>294</v>
      </c>
      <c r="M8205" s="5" t="s">
        <v>794</v>
      </c>
      <c r="N8205" s="5" t="s">
        <v>294</v>
      </c>
      <c r="O8205" s="5" t="s">
        <v>294</v>
      </c>
      <c r="P8205" s="5" t="s">
        <v>294</v>
      </c>
      <c r="Q8205" s="5" t="s">
        <v>294</v>
      </c>
      <c r="R8205" s="5" t="s">
        <v>294</v>
      </c>
      <c r="V8205" s="5" t="s">
        <v>20817</v>
      </c>
    </row>
    <row r="8206" spans="1:22" x14ac:dyDescent="0.35">
      <c r="A8206" s="5" t="s">
        <v>20818</v>
      </c>
      <c r="B8206" s="5" t="s">
        <v>20819</v>
      </c>
      <c r="C8206" s="5" t="s">
        <v>20682</v>
      </c>
      <c r="D8206" s="5" t="s">
        <v>18</v>
      </c>
      <c r="E8206" s="5">
        <v>3</v>
      </c>
      <c r="F8206" s="5" t="s">
        <v>294</v>
      </c>
      <c r="G8206" s="5" t="s">
        <v>297</v>
      </c>
      <c r="M8206" s="5" t="s">
        <v>794</v>
      </c>
      <c r="N8206" s="5" t="s">
        <v>294</v>
      </c>
      <c r="O8206" s="5" t="s">
        <v>294</v>
      </c>
      <c r="P8206" s="5" t="s">
        <v>294</v>
      </c>
      <c r="Q8206" s="5" t="s">
        <v>294</v>
      </c>
      <c r="R8206" s="5" t="s">
        <v>294</v>
      </c>
      <c r="U8206" s="5" t="s">
        <v>20820</v>
      </c>
    </row>
    <row r="8207" spans="1:22" x14ac:dyDescent="0.35">
      <c r="A8207" s="5" t="s">
        <v>20821</v>
      </c>
      <c r="B8207" s="5" t="s">
        <v>20822</v>
      </c>
      <c r="C8207" s="5" t="s">
        <v>20682</v>
      </c>
      <c r="D8207" s="5" t="s">
        <v>18</v>
      </c>
      <c r="E8207" s="5">
        <v>1</v>
      </c>
      <c r="F8207" s="5" t="s">
        <v>294</v>
      </c>
      <c r="G8207" s="5" t="s">
        <v>297</v>
      </c>
      <c r="L8207" s="5" t="s">
        <v>4399</v>
      </c>
      <c r="M8207" s="5" t="s">
        <v>794</v>
      </c>
      <c r="N8207" s="5" t="s">
        <v>294</v>
      </c>
      <c r="O8207" s="5" t="s">
        <v>294</v>
      </c>
      <c r="P8207" s="5" t="s">
        <v>294</v>
      </c>
      <c r="Q8207" s="5" t="s">
        <v>294</v>
      </c>
      <c r="R8207" s="5" t="s">
        <v>294</v>
      </c>
      <c r="V8207" s="5" t="s">
        <v>20823</v>
      </c>
    </row>
    <row r="8208" spans="1:22" x14ac:dyDescent="0.35">
      <c r="A8208" s="5" t="s">
        <v>20824</v>
      </c>
      <c r="B8208" s="5" t="s">
        <v>20825</v>
      </c>
      <c r="C8208" s="5" t="s">
        <v>20682</v>
      </c>
      <c r="D8208" s="5" t="s">
        <v>18</v>
      </c>
      <c r="E8208" s="5">
        <v>1</v>
      </c>
      <c r="F8208" s="5" t="s">
        <v>294</v>
      </c>
      <c r="G8208" s="5" t="s">
        <v>297</v>
      </c>
      <c r="L8208" s="5" t="s">
        <v>4399</v>
      </c>
      <c r="M8208" s="5" t="s">
        <v>794</v>
      </c>
      <c r="N8208" s="5" t="s">
        <v>294</v>
      </c>
      <c r="O8208" s="5" t="s">
        <v>294</v>
      </c>
      <c r="P8208" s="5" t="s">
        <v>294</v>
      </c>
      <c r="Q8208" s="5" t="s">
        <v>294</v>
      </c>
      <c r="R8208" s="5" t="s">
        <v>294</v>
      </c>
      <c r="V8208" s="5" t="s">
        <v>20826</v>
      </c>
    </row>
    <row r="8209" spans="1:22" x14ac:dyDescent="0.35">
      <c r="A8209" s="5" t="s">
        <v>20827</v>
      </c>
      <c r="B8209" s="5" t="s">
        <v>20828</v>
      </c>
      <c r="C8209" s="5" t="s">
        <v>20682</v>
      </c>
      <c r="D8209" s="5" t="s">
        <v>20</v>
      </c>
      <c r="E8209" s="5">
        <v>10</v>
      </c>
      <c r="F8209" s="5" t="s">
        <v>294</v>
      </c>
      <c r="G8209" s="5" t="s">
        <v>294</v>
      </c>
      <c r="M8209" s="5" t="s">
        <v>794</v>
      </c>
      <c r="N8209" s="5" t="s">
        <v>294</v>
      </c>
      <c r="O8209" s="5" t="s">
        <v>294</v>
      </c>
      <c r="P8209" s="5" t="s">
        <v>294</v>
      </c>
      <c r="Q8209" s="5" t="s">
        <v>294</v>
      </c>
      <c r="R8209" s="5" t="s">
        <v>294</v>
      </c>
      <c r="V8209" s="5" t="s">
        <v>20829</v>
      </c>
    </row>
    <row r="8210" spans="1:22" x14ac:dyDescent="0.35">
      <c r="A8210" s="5" t="s">
        <v>20830</v>
      </c>
      <c r="B8210" s="5" t="s">
        <v>20831</v>
      </c>
      <c r="C8210" s="5" t="s">
        <v>20682</v>
      </c>
      <c r="D8210" s="5" t="s">
        <v>18</v>
      </c>
      <c r="E8210" s="5">
        <v>1</v>
      </c>
      <c r="F8210" s="5" t="s">
        <v>294</v>
      </c>
      <c r="G8210" s="5" t="s">
        <v>297</v>
      </c>
      <c r="L8210" s="5" t="s">
        <v>4399</v>
      </c>
      <c r="M8210" s="5" t="s">
        <v>794</v>
      </c>
      <c r="N8210" s="5" t="s">
        <v>294</v>
      </c>
      <c r="O8210" s="5" t="s">
        <v>294</v>
      </c>
      <c r="P8210" s="5" t="s">
        <v>294</v>
      </c>
      <c r="Q8210" s="5" t="s">
        <v>294</v>
      </c>
      <c r="R8210" s="5" t="s">
        <v>294</v>
      </c>
      <c r="V8210" s="5" t="s">
        <v>20832</v>
      </c>
    </row>
    <row r="8211" spans="1:22" x14ac:dyDescent="0.35">
      <c r="A8211" s="5" t="s">
        <v>20833</v>
      </c>
      <c r="B8211" s="5" t="s">
        <v>20834</v>
      </c>
      <c r="C8211" s="5" t="s">
        <v>20682</v>
      </c>
      <c r="D8211" s="5" t="s">
        <v>18</v>
      </c>
      <c r="E8211" s="5">
        <v>1</v>
      </c>
      <c r="F8211" s="5" t="s">
        <v>294</v>
      </c>
      <c r="G8211" s="5" t="s">
        <v>297</v>
      </c>
      <c r="L8211" s="5" t="s">
        <v>4399</v>
      </c>
      <c r="M8211" s="5" t="s">
        <v>794</v>
      </c>
      <c r="N8211" s="5" t="s">
        <v>294</v>
      </c>
      <c r="O8211" s="5" t="s">
        <v>294</v>
      </c>
      <c r="P8211" s="5" t="s">
        <v>294</v>
      </c>
      <c r="Q8211" s="5" t="s">
        <v>294</v>
      </c>
      <c r="R8211" s="5" t="s">
        <v>294</v>
      </c>
      <c r="V8211" s="5" t="s">
        <v>20835</v>
      </c>
    </row>
    <row r="8212" spans="1:22" x14ac:dyDescent="0.35">
      <c r="A8212" s="5" t="s">
        <v>20836</v>
      </c>
      <c r="B8212" s="5" t="s">
        <v>20837</v>
      </c>
      <c r="C8212" s="5" t="s">
        <v>20682</v>
      </c>
      <c r="D8212" s="5" t="s">
        <v>18</v>
      </c>
      <c r="E8212" s="5">
        <v>1</v>
      </c>
      <c r="F8212" s="5" t="s">
        <v>294</v>
      </c>
      <c r="G8212" s="5" t="s">
        <v>297</v>
      </c>
      <c r="L8212" s="5" t="s">
        <v>4399</v>
      </c>
      <c r="M8212" s="5" t="s">
        <v>794</v>
      </c>
      <c r="N8212" s="5" t="s">
        <v>294</v>
      </c>
      <c r="O8212" s="5" t="s">
        <v>294</v>
      </c>
      <c r="P8212" s="5" t="s">
        <v>294</v>
      </c>
      <c r="Q8212" s="5" t="s">
        <v>294</v>
      </c>
      <c r="R8212" s="5" t="s">
        <v>294</v>
      </c>
      <c r="V8212" s="5" t="s">
        <v>20838</v>
      </c>
    </row>
    <row r="8213" spans="1:22" x14ac:dyDescent="0.35">
      <c r="A8213" s="5" t="s">
        <v>20839</v>
      </c>
      <c r="B8213" s="5" t="s">
        <v>20840</v>
      </c>
      <c r="C8213" s="5" t="s">
        <v>20682</v>
      </c>
      <c r="D8213" s="5" t="s">
        <v>18</v>
      </c>
      <c r="E8213" s="5">
        <v>1</v>
      </c>
      <c r="F8213" s="5" t="s">
        <v>294</v>
      </c>
      <c r="G8213" s="5" t="s">
        <v>297</v>
      </c>
      <c r="L8213" s="5" t="s">
        <v>4399</v>
      </c>
      <c r="M8213" s="5" t="s">
        <v>794</v>
      </c>
      <c r="N8213" s="5" t="s">
        <v>294</v>
      </c>
      <c r="O8213" s="5" t="s">
        <v>294</v>
      </c>
      <c r="P8213" s="5" t="s">
        <v>294</v>
      </c>
      <c r="Q8213" s="5" t="s">
        <v>294</v>
      </c>
      <c r="R8213" s="5" t="s">
        <v>294</v>
      </c>
      <c r="V8213" s="5" t="s">
        <v>20841</v>
      </c>
    </row>
    <row r="8214" spans="1:22" x14ac:dyDescent="0.35">
      <c r="A8214" s="5" t="s">
        <v>20842</v>
      </c>
      <c r="B8214" s="5" t="s">
        <v>20843</v>
      </c>
      <c r="C8214" s="5" t="s">
        <v>20682</v>
      </c>
      <c r="D8214" s="5" t="s">
        <v>18</v>
      </c>
      <c r="E8214" s="5">
        <v>1</v>
      </c>
      <c r="F8214" s="5" t="s">
        <v>294</v>
      </c>
      <c r="G8214" s="5" t="s">
        <v>297</v>
      </c>
      <c r="L8214" s="5" t="s">
        <v>4399</v>
      </c>
      <c r="M8214" s="5" t="s">
        <v>794</v>
      </c>
      <c r="N8214" s="5" t="s">
        <v>294</v>
      </c>
      <c r="O8214" s="5" t="s">
        <v>294</v>
      </c>
      <c r="P8214" s="5" t="s">
        <v>294</v>
      </c>
      <c r="Q8214" s="5" t="s">
        <v>294</v>
      </c>
      <c r="R8214" s="5" t="s">
        <v>294</v>
      </c>
      <c r="V8214" s="5" t="s">
        <v>20844</v>
      </c>
    </row>
    <row r="8215" spans="1:22" x14ac:dyDescent="0.35">
      <c r="A8215" s="5" t="s">
        <v>20845</v>
      </c>
      <c r="B8215" s="5" t="s">
        <v>20846</v>
      </c>
      <c r="C8215" s="5" t="s">
        <v>20682</v>
      </c>
      <c r="D8215" s="5" t="s">
        <v>20</v>
      </c>
      <c r="E8215" s="5">
        <v>10</v>
      </c>
      <c r="F8215" s="5" t="s">
        <v>294</v>
      </c>
      <c r="G8215" s="5" t="s">
        <v>294</v>
      </c>
      <c r="M8215" s="5" t="s">
        <v>794</v>
      </c>
      <c r="N8215" s="5" t="s">
        <v>294</v>
      </c>
      <c r="O8215" s="5" t="s">
        <v>294</v>
      </c>
      <c r="P8215" s="5" t="s">
        <v>294</v>
      </c>
      <c r="Q8215" s="5" t="s">
        <v>294</v>
      </c>
      <c r="R8215" s="5" t="s">
        <v>294</v>
      </c>
      <c r="V8215" s="5" t="s">
        <v>20847</v>
      </c>
    </row>
    <row r="8216" spans="1:22" x14ac:dyDescent="0.35">
      <c r="A8216" s="5" t="s">
        <v>20848</v>
      </c>
      <c r="B8216" s="5" t="s">
        <v>20849</v>
      </c>
      <c r="C8216" s="5" t="s">
        <v>20682</v>
      </c>
      <c r="D8216" s="5" t="s">
        <v>20</v>
      </c>
      <c r="E8216" s="5">
        <v>10</v>
      </c>
      <c r="F8216" s="5" t="s">
        <v>294</v>
      </c>
      <c r="G8216" s="5" t="s">
        <v>294</v>
      </c>
      <c r="M8216" s="5" t="s">
        <v>794</v>
      </c>
      <c r="N8216" s="5" t="s">
        <v>294</v>
      </c>
      <c r="O8216" s="5" t="s">
        <v>294</v>
      </c>
      <c r="P8216" s="5" t="s">
        <v>294</v>
      </c>
      <c r="Q8216" s="5" t="s">
        <v>294</v>
      </c>
      <c r="R8216" s="5" t="s">
        <v>294</v>
      </c>
      <c r="V8216" s="5" t="s">
        <v>20850</v>
      </c>
    </row>
    <row r="8217" spans="1:22" x14ac:dyDescent="0.35">
      <c r="A8217" s="5" t="s">
        <v>20851</v>
      </c>
      <c r="B8217" s="5" t="s">
        <v>20852</v>
      </c>
      <c r="C8217" s="5" t="s">
        <v>20682</v>
      </c>
      <c r="D8217" s="5" t="s">
        <v>18</v>
      </c>
      <c r="E8217" s="5">
        <v>50</v>
      </c>
      <c r="F8217" s="5" t="s">
        <v>294</v>
      </c>
      <c r="G8217" s="5" t="s">
        <v>294</v>
      </c>
      <c r="M8217" s="5" t="s">
        <v>794</v>
      </c>
      <c r="N8217" s="5" t="s">
        <v>294</v>
      </c>
      <c r="O8217" s="5" t="s">
        <v>294</v>
      </c>
      <c r="P8217" s="5" t="s">
        <v>294</v>
      </c>
      <c r="Q8217" s="5" t="s">
        <v>294</v>
      </c>
      <c r="R8217" s="5" t="s">
        <v>294</v>
      </c>
      <c r="V8217" s="5" t="s">
        <v>20853</v>
      </c>
    </row>
    <row r="8218" spans="1:22" x14ac:dyDescent="0.35">
      <c r="A8218" s="5" t="s">
        <v>20854</v>
      </c>
      <c r="B8218" s="5" t="s">
        <v>20855</v>
      </c>
      <c r="C8218" s="5" t="s">
        <v>20682</v>
      </c>
      <c r="D8218" s="5" t="s">
        <v>18</v>
      </c>
      <c r="E8218" s="5">
        <v>50</v>
      </c>
      <c r="F8218" s="5" t="s">
        <v>294</v>
      </c>
      <c r="G8218" s="5" t="s">
        <v>294</v>
      </c>
      <c r="M8218" s="5" t="s">
        <v>794</v>
      </c>
      <c r="N8218" s="5" t="s">
        <v>294</v>
      </c>
      <c r="O8218" s="5" t="s">
        <v>294</v>
      </c>
      <c r="P8218" s="5" t="s">
        <v>294</v>
      </c>
      <c r="Q8218" s="5" t="s">
        <v>294</v>
      </c>
      <c r="R8218" s="5" t="s">
        <v>294</v>
      </c>
      <c r="V8218" s="5" t="s">
        <v>20856</v>
      </c>
    </row>
    <row r="8219" spans="1:22" x14ac:dyDescent="0.35">
      <c r="A8219" s="5" t="s">
        <v>20857</v>
      </c>
      <c r="B8219" s="5" t="s">
        <v>20858</v>
      </c>
      <c r="C8219" s="5" t="s">
        <v>20682</v>
      </c>
      <c r="D8219" s="5" t="s">
        <v>18</v>
      </c>
      <c r="E8219" s="5">
        <v>50</v>
      </c>
      <c r="F8219" s="5" t="s">
        <v>294</v>
      </c>
      <c r="G8219" s="5" t="s">
        <v>294</v>
      </c>
      <c r="M8219" s="5" t="s">
        <v>794</v>
      </c>
      <c r="N8219" s="5" t="s">
        <v>294</v>
      </c>
      <c r="O8219" s="5" t="s">
        <v>294</v>
      </c>
      <c r="P8219" s="5" t="s">
        <v>294</v>
      </c>
      <c r="Q8219" s="5" t="s">
        <v>294</v>
      </c>
      <c r="R8219" s="5" t="s">
        <v>294</v>
      </c>
      <c r="V8219" s="5" t="s">
        <v>20859</v>
      </c>
    </row>
    <row r="8220" spans="1:22" x14ac:dyDescent="0.35">
      <c r="A8220" s="5" t="s">
        <v>20860</v>
      </c>
      <c r="B8220" s="5" t="s">
        <v>20861</v>
      </c>
      <c r="C8220" s="5" t="s">
        <v>20682</v>
      </c>
      <c r="D8220" s="5" t="s">
        <v>18</v>
      </c>
      <c r="E8220" s="5">
        <v>2</v>
      </c>
      <c r="F8220" s="5" t="s">
        <v>294</v>
      </c>
      <c r="G8220" s="5" t="s">
        <v>297</v>
      </c>
      <c r="J8220" s="5" t="s">
        <v>4586</v>
      </c>
      <c r="M8220" s="5" t="s">
        <v>794</v>
      </c>
      <c r="N8220" s="5" t="s">
        <v>294</v>
      </c>
      <c r="O8220" s="5" t="s">
        <v>294</v>
      </c>
      <c r="P8220" s="5" t="s">
        <v>294</v>
      </c>
      <c r="Q8220" s="5" t="s">
        <v>294</v>
      </c>
      <c r="R8220" s="5" t="s">
        <v>294</v>
      </c>
      <c r="V8220" s="5" t="s">
        <v>20862</v>
      </c>
    </row>
    <row r="8221" spans="1:22" x14ac:dyDescent="0.35">
      <c r="A8221" s="5" t="s">
        <v>20863</v>
      </c>
      <c r="B8221" s="5" t="s">
        <v>20864</v>
      </c>
      <c r="C8221" s="5" t="s">
        <v>20682</v>
      </c>
      <c r="D8221" s="5" t="s">
        <v>30</v>
      </c>
      <c r="E8221" s="5">
        <v>5</v>
      </c>
      <c r="F8221" s="5" t="s">
        <v>294</v>
      </c>
      <c r="G8221" s="5" t="s">
        <v>294</v>
      </c>
      <c r="M8221" s="5" t="s">
        <v>794</v>
      </c>
      <c r="N8221" s="5" t="s">
        <v>294</v>
      </c>
      <c r="O8221" s="5" t="s">
        <v>294</v>
      </c>
      <c r="P8221" s="5" t="s">
        <v>294</v>
      </c>
      <c r="Q8221" s="5" t="s">
        <v>294</v>
      </c>
      <c r="R8221" s="5" t="s">
        <v>294</v>
      </c>
      <c r="V8221" s="5" t="s">
        <v>20865</v>
      </c>
    </row>
    <row r="8222" spans="1:22" x14ac:dyDescent="0.35">
      <c r="A8222" s="5" t="s">
        <v>20866</v>
      </c>
      <c r="B8222" s="5" t="s">
        <v>20867</v>
      </c>
      <c r="C8222" s="5" t="s">
        <v>20682</v>
      </c>
      <c r="D8222" s="5" t="s">
        <v>18</v>
      </c>
      <c r="E8222" s="5">
        <v>1</v>
      </c>
      <c r="F8222" s="5" t="s">
        <v>294</v>
      </c>
      <c r="G8222" s="5" t="s">
        <v>297</v>
      </c>
      <c r="L8222" s="5" t="s">
        <v>4399</v>
      </c>
      <c r="M8222" s="5" t="s">
        <v>794</v>
      </c>
      <c r="N8222" s="5" t="s">
        <v>294</v>
      </c>
      <c r="O8222" s="5" t="s">
        <v>294</v>
      </c>
      <c r="P8222" s="5" t="s">
        <v>294</v>
      </c>
      <c r="Q8222" s="5" t="s">
        <v>294</v>
      </c>
      <c r="R8222" s="5" t="s">
        <v>294</v>
      </c>
      <c r="V8222" s="5" t="s">
        <v>20868</v>
      </c>
    </row>
    <row r="8223" spans="1:22" x14ac:dyDescent="0.35">
      <c r="A8223" s="5" t="s">
        <v>20869</v>
      </c>
      <c r="B8223" s="5" t="s">
        <v>20870</v>
      </c>
      <c r="C8223" s="5" t="s">
        <v>20682</v>
      </c>
      <c r="D8223" s="5" t="s">
        <v>18</v>
      </c>
      <c r="E8223" s="5">
        <v>40</v>
      </c>
      <c r="F8223" s="5" t="s">
        <v>294</v>
      </c>
      <c r="G8223" s="5" t="s">
        <v>294</v>
      </c>
      <c r="M8223" s="5" t="s">
        <v>794</v>
      </c>
      <c r="N8223" s="5" t="s">
        <v>294</v>
      </c>
      <c r="O8223" s="5" t="s">
        <v>294</v>
      </c>
      <c r="P8223" s="5" t="s">
        <v>294</v>
      </c>
      <c r="Q8223" s="5" t="s">
        <v>294</v>
      </c>
      <c r="R8223" s="5" t="s">
        <v>294</v>
      </c>
    </row>
    <row r="8224" spans="1:22" x14ac:dyDescent="0.35">
      <c r="A8224" s="5" t="s">
        <v>20871</v>
      </c>
      <c r="B8224" s="5" t="s">
        <v>20872</v>
      </c>
      <c r="C8224" s="5" t="s">
        <v>20682</v>
      </c>
      <c r="D8224" s="5" t="s">
        <v>18</v>
      </c>
      <c r="E8224" s="5">
        <v>40</v>
      </c>
      <c r="F8224" s="5" t="s">
        <v>294</v>
      </c>
      <c r="G8224" s="5" t="s">
        <v>294</v>
      </c>
      <c r="M8224" s="5" t="s">
        <v>794</v>
      </c>
      <c r="N8224" s="5" t="s">
        <v>294</v>
      </c>
      <c r="O8224" s="5" t="s">
        <v>294</v>
      </c>
      <c r="P8224" s="5" t="s">
        <v>294</v>
      </c>
      <c r="Q8224" s="5" t="s">
        <v>294</v>
      </c>
      <c r="R8224" s="5" t="s">
        <v>294</v>
      </c>
    </row>
    <row r="8225" spans="1:22" x14ac:dyDescent="0.35">
      <c r="A8225" s="5" t="s">
        <v>20873</v>
      </c>
      <c r="B8225" s="5" t="s">
        <v>20874</v>
      </c>
      <c r="C8225" s="5" t="s">
        <v>20682</v>
      </c>
      <c r="D8225" s="5" t="s">
        <v>18</v>
      </c>
      <c r="E8225" s="5">
        <v>20</v>
      </c>
      <c r="F8225" s="5" t="s">
        <v>294</v>
      </c>
      <c r="G8225" s="5" t="s">
        <v>294</v>
      </c>
      <c r="M8225" s="5" t="s">
        <v>794</v>
      </c>
      <c r="N8225" s="5" t="s">
        <v>294</v>
      </c>
      <c r="O8225" s="5" t="s">
        <v>294</v>
      </c>
      <c r="P8225" s="5" t="s">
        <v>294</v>
      </c>
      <c r="Q8225" s="5" t="s">
        <v>294</v>
      </c>
      <c r="R8225" s="5" t="s">
        <v>294</v>
      </c>
    </row>
    <row r="8226" spans="1:22" x14ac:dyDescent="0.35">
      <c r="A8226" s="5" t="s">
        <v>20875</v>
      </c>
      <c r="B8226" s="5" t="s">
        <v>20876</v>
      </c>
      <c r="C8226" s="5" t="s">
        <v>20682</v>
      </c>
      <c r="D8226" s="5" t="s">
        <v>20</v>
      </c>
      <c r="E8226" s="5">
        <v>10</v>
      </c>
      <c r="F8226" s="5" t="s">
        <v>294</v>
      </c>
      <c r="G8226" s="5" t="s">
        <v>294</v>
      </c>
      <c r="M8226" s="5" t="s">
        <v>794</v>
      </c>
      <c r="N8226" s="5" t="s">
        <v>294</v>
      </c>
      <c r="O8226" s="5" t="s">
        <v>294</v>
      </c>
      <c r="P8226" s="5" t="s">
        <v>294</v>
      </c>
      <c r="Q8226" s="5" t="s">
        <v>294</v>
      </c>
      <c r="R8226" s="5" t="s">
        <v>294</v>
      </c>
      <c r="V8226" s="5" t="s">
        <v>20877</v>
      </c>
    </row>
    <row r="8227" spans="1:22" x14ac:dyDescent="0.35">
      <c r="A8227" s="5" t="s">
        <v>20878</v>
      </c>
      <c r="B8227" s="5" t="s">
        <v>20879</v>
      </c>
      <c r="C8227" s="5" t="s">
        <v>20682</v>
      </c>
      <c r="D8227" s="5" t="s">
        <v>20</v>
      </c>
      <c r="E8227" s="5">
        <v>10</v>
      </c>
      <c r="F8227" s="5" t="s">
        <v>294</v>
      </c>
      <c r="G8227" s="5" t="s">
        <v>294</v>
      </c>
      <c r="M8227" s="5" t="s">
        <v>794</v>
      </c>
      <c r="N8227" s="5" t="s">
        <v>294</v>
      </c>
      <c r="O8227" s="5" t="s">
        <v>294</v>
      </c>
      <c r="P8227" s="5" t="s">
        <v>294</v>
      </c>
      <c r="Q8227" s="5" t="s">
        <v>294</v>
      </c>
      <c r="R8227" s="5" t="s">
        <v>294</v>
      </c>
      <c r="V8227" s="5" t="s">
        <v>20880</v>
      </c>
    </row>
    <row r="8228" spans="1:22" x14ac:dyDescent="0.35">
      <c r="A8228" s="5" t="s">
        <v>20881</v>
      </c>
      <c r="B8228" s="5" t="s">
        <v>20882</v>
      </c>
      <c r="C8228" s="5" t="s">
        <v>20682</v>
      </c>
      <c r="D8228" s="5" t="s">
        <v>18</v>
      </c>
      <c r="E8228" s="5">
        <v>50</v>
      </c>
      <c r="F8228" s="5" t="s">
        <v>294</v>
      </c>
      <c r="G8228" s="5" t="s">
        <v>294</v>
      </c>
      <c r="M8228" s="5" t="s">
        <v>794</v>
      </c>
      <c r="N8228" s="5" t="s">
        <v>294</v>
      </c>
      <c r="O8228" s="5" t="s">
        <v>294</v>
      </c>
      <c r="P8228" s="5" t="s">
        <v>294</v>
      </c>
      <c r="Q8228" s="5" t="s">
        <v>294</v>
      </c>
      <c r="R8228" s="5" t="s">
        <v>294</v>
      </c>
      <c r="V8228" s="5" t="s">
        <v>20883</v>
      </c>
    </row>
    <row r="8229" spans="1:22" x14ac:dyDescent="0.35">
      <c r="A8229" s="5" t="s">
        <v>20884</v>
      </c>
      <c r="B8229" s="5" t="s">
        <v>20885</v>
      </c>
      <c r="C8229" s="5" t="s">
        <v>20682</v>
      </c>
      <c r="D8229" s="5" t="s">
        <v>18</v>
      </c>
      <c r="E8229" s="5">
        <v>2</v>
      </c>
      <c r="F8229" s="5" t="s">
        <v>294</v>
      </c>
      <c r="G8229" s="5" t="s">
        <v>297</v>
      </c>
      <c r="J8229" s="5" t="s">
        <v>4586</v>
      </c>
      <c r="M8229" s="5" t="s">
        <v>794</v>
      </c>
      <c r="N8229" s="5" t="s">
        <v>294</v>
      </c>
      <c r="O8229" s="5" t="s">
        <v>294</v>
      </c>
      <c r="P8229" s="5" t="s">
        <v>294</v>
      </c>
      <c r="Q8229" s="5" t="s">
        <v>294</v>
      </c>
      <c r="R8229" s="5" t="s">
        <v>294</v>
      </c>
    </row>
    <row r="8230" spans="1:22" x14ac:dyDescent="0.35">
      <c r="A8230" s="5" t="s">
        <v>20886</v>
      </c>
      <c r="B8230" s="5" t="s">
        <v>20887</v>
      </c>
      <c r="C8230" s="5" t="s">
        <v>20682</v>
      </c>
      <c r="D8230" s="5" t="s">
        <v>22</v>
      </c>
      <c r="E8230" s="5">
        <v>2</v>
      </c>
      <c r="F8230" s="5" t="s">
        <v>294</v>
      </c>
      <c r="G8230" s="5" t="s">
        <v>294</v>
      </c>
      <c r="M8230" s="5" t="s">
        <v>794</v>
      </c>
      <c r="N8230" s="5" t="s">
        <v>294</v>
      </c>
      <c r="O8230" s="5" t="s">
        <v>294</v>
      </c>
      <c r="P8230" s="5" t="s">
        <v>294</v>
      </c>
      <c r="Q8230" s="5" t="s">
        <v>294</v>
      </c>
      <c r="R8230" s="5" t="s">
        <v>294</v>
      </c>
    </row>
    <row r="8231" spans="1:22" x14ac:dyDescent="0.35">
      <c r="A8231" s="5" t="s">
        <v>20888</v>
      </c>
      <c r="B8231" s="5" t="s">
        <v>20889</v>
      </c>
      <c r="C8231" s="5" t="s">
        <v>20682</v>
      </c>
      <c r="D8231" s="5" t="s">
        <v>22</v>
      </c>
      <c r="E8231" s="5">
        <v>3</v>
      </c>
      <c r="F8231" s="5" t="s">
        <v>294</v>
      </c>
      <c r="G8231" s="5" t="s">
        <v>294</v>
      </c>
      <c r="M8231" s="5" t="s">
        <v>794</v>
      </c>
      <c r="N8231" s="5" t="s">
        <v>294</v>
      </c>
      <c r="O8231" s="5" t="s">
        <v>294</v>
      </c>
      <c r="P8231" s="5" t="s">
        <v>294</v>
      </c>
      <c r="Q8231" s="5" t="s">
        <v>294</v>
      </c>
      <c r="R8231" s="5" t="s">
        <v>294</v>
      </c>
    </row>
    <row r="8232" spans="1:22" x14ac:dyDescent="0.35">
      <c r="A8232" s="5" t="s">
        <v>20890</v>
      </c>
      <c r="B8232" s="5" t="s">
        <v>20891</v>
      </c>
      <c r="C8232" s="5" t="s">
        <v>20682</v>
      </c>
      <c r="D8232" s="5" t="s">
        <v>18</v>
      </c>
      <c r="E8232" s="5">
        <v>20</v>
      </c>
      <c r="F8232" s="5" t="s">
        <v>294</v>
      </c>
      <c r="G8232" s="5" t="s">
        <v>297</v>
      </c>
      <c r="M8232" s="5" t="s">
        <v>794</v>
      </c>
      <c r="N8232" s="5" t="s">
        <v>294</v>
      </c>
      <c r="O8232" s="5" t="s">
        <v>294</v>
      </c>
      <c r="P8232" s="5" t="s">
        <v>294</v>
      </c>
      <c r="Q8232" s="5" t="s">
        <v>294</v>
      </c>
      <c r="R8232" s="5" t="s">
        <v>294</v>
      </c>
      <c r="U8232" s="5" t="s">
        <v>20892</v>
      </c>
    </row>
    <row r="8233" spans="1:22" x14ac:dyDescent="0.35">
      <c r="A8233" s="5" t="s">
        <v>20893</v>
      </c>
      <c r="B8233" s="5" t="s">
        <v>20894</v>
      </c>
      <c r="C8233" s="5" t="s">
        <v>20682</v>
      </c>
      <c r="D8233" s="5" t="s">
        <v>18</v>
      </c>
      <c r="E8233" s="5">
        <v>1</v>
      </c>
      <c r="F8233" s="5" t="s">
        <v>294</v>
      </c>
      <c r="G8233" s="5" t="s">
        <v>294</v>
      </c>
      <c r="L8233" s="5" t="s">
        <v>822</v>
      </c>
      <c r="M8233" s="5" t="s">
        <v>794</v>
      </c>
      <c r="N8233" s="5" t="s">
        <v>294</v>
      </c>
      <c r="O8233" s="5" t="s">
        <v>294</v>
      </c>
      <c r="P8233" s="5" t="s">
        <v>294</v>
      </c>
      <c r="Q8233" s="5" t="s">
        <v>294</v>
      </c>
      <c r="R8233" s="5" t="s">
        <v>294</v>
      </c>
      <c r="S8233" s="5" t="s">
        <v>294</v>
      </c>
    </row>
    <row r="8234" spans="1:22" x14ac:dyDescent="0.35">
      <c r="A8234" s="5" t="s">
        <v>20895</v>
      </c>
      <c r="B8234" s="5" t="s">
        <v>20896</v>
      </c>
      <c r="C8234" s="5" t="s">
        <v>20682</v>
      </c>
      <c r="D8234" s="5" t="s">
        <v>30</v>
      </c>
      <c r="E8234" s="5">
        <v>9</v>
      </c>
      <c r="F8234" s="5" t="s">
        <v>294</v>
      </c>
      <c r="G8234" s="5" t="s">
        <v>294</v>
      </c>
      <c r="M8234" s="5" t="s">
        <v>794</v>
      </c>
      <c r="N8234" s="5" t="s">
        <v>294</v>
      </c>
      <c r="O8234" s="5" t="s">
        <v>294</v>
      </c>
      <c r="P8234" s="5" t="s">
        <v>294</v>
      </c>
      <c r="Q8234" s="5" t="s">
        <v>294</v>
      </c>
      <c r="R8234" s="5" t="s">
        <v>294</v>
      </c>
    </row>
    <row r="8235" spans="1:22" x14ac:dyDescent="0.35">
      <c r="A8235" s="5" t="s">
        <v>20897</v>
      </c>
      <c r="B8235" s="5" t="s">
        <v>20898</v>
      </c>
      <c r="C8235" s="5" t="s">
        <v>20682</v>
      </c>
      <c r="D8235" s="5" t="s">
        <v>22</v>
      </c>
      <c r="E8235" s="5">
        <v>10</v>
      </c>
      <c r="F8235" s="5" t="s">
        <v>294</v>
      </c>
      <c r="G8235" s="5" t="s">
        <v>294</v>
      </c>
      <c r="M8235" s="5" t="s">
        <v>794</v>
      </c>
      <c r="N8235" s="5" t="s">
        <v>294</v>
      </c>
      <c r="O8235" s="5" t="s">
        <v>294</v>
      </c>
      <c r="P8235" s="5" t="s">
        <v>294</v>
      </c>
      <c r="Q8235" s="5" t="s">
        <v>294</v>
      </c>
      <c r="R8235" s="5" t="s">
        <v>294</v>
      </c>
      <c r="V8235" s="5" t="s">
        <v>20899</v>
      </c>
    </row>
    <row r="8236" spans="1:22" x14ac:dyDescent="0.35">
      <c r="A8236" s="5" t="s">
        <v>20900</v>
      </c>
      <c r="B8236" s="5" t="s">
        <v>235</v>
      </c>
      <c r="C8236" s="5" t="s">
        <v>20901</v>
      </c>
      <c r="D8236" s="5" t="s">
        <v>18</v>
      </c>
      <c r="E8236" s="5">
        <v>50</v>
      </c>
      <c r="F8236" s="5" t="s">
        <v>294</v>
      </c>
      <c r="G8236" s="5" t="s">
        <v>294</v>
      </c>
      <c r="M8236" s="5" t="s">
        <v>794</v>
      </c>
      <c r="N8236" s="5" t="s">
        <v>294</v>
      </c>
      <c r="O8236" s="5" t="s">
        <v>294</v>
      </c>
      <c r="P8236" s="5" t="s">
        <v>294</v>
      </c>
      <c r="Q8236" s="5" t="s">
        <v>294</v>
      </c>
      <c r="R8236" s="5" t="s">
        <v>294</v>
      </c>
      <c r="V8236" s="5" t="s">
        <v>20902</v>
      </c>
    </row>
    <row r="8237" spans="1:22" x14ac:dyDescent="0.35">
      <c r="A8237" s="5" t="s">
        <v>20903</v>
      </c>
      <c r="B8237" s="5" t="s">
        <v>20904</v>
      </c>
      <c r="C8237" s="5" t="s">
        <v>20901</v>
      </c>
      <c r="D8237" s="5" t="s">
        <v>18</v>
      </c>
      <c r="E8237" s="5">
        <v>1</v>
      </c>
      <c r="F8237" s="5" t="s">
        <v>294</v>
      </c>
      <c r="G8237" s="5" t="s">
        <v>297</v>
      </c>
      <c r="L8237" s="5" t="s">
        <v>822</v>
      </c>
      <c r="M8237" s="5" t="s">
        <v>794</v>
      </c>
      <c r="N8237" s="5" t="s">
        <v>294</v>
      </c>
      <c r="O8237" s="5" t="s">
        <v>294</v>
      </c>
      <c r="P8237" s="5" t="s">
        <v>294</v>
      </c>
      <c r="Q8237" s="5" t="s">
        <v>294</v>
      </c>
      <c r="R8237" s="5" t="s">
        <v>294</v>
      </c>
      <c r="S8237" s="5" t="s">
        <v>294</v>
      </c>
    </row>
    <row r="8238" spans="1:22" x14ac:dyDescent="0.35">
      <c r="A8238" s="5" t="s">
        <v>20905</v>
      </c>
      <c r="B8238" s="5" t="s">
        <v>15207</v>
      </c>
      <c r="C8238" s="5" t="s">
        <v>20901</v>
      </c>
      <c r="D8238" s="5" t="s">
        <v>18</v>
      </c>
      <c r="E8238" s="5">
        <v>1</v>
      </c>
      <c r="F8238" s="5" t="s">
        <v>297</v>
      </c>
      <c r="G8238" s="5" t="s">
        <v>297</v>
      </c>
      <c r="L8238" s="5" t="s">
        <v>822</v>
      </c>
      <c r="M8238" s="5" t="s">
        <v>794</v>
      </c>
      <c r="N8238" s="5" t="s">
        <v>294</v>
      </c>
      <c r="O8238" s="5" t="s">
        <v>294</v>
      </c>
      <c r="P8238" s="5" t="s">
        <v>294</v>
      </c>
      <c r="Q8238" s="5" t="s">
        <v>294</v>
      </c>
      <c r="R8238" s="5" t="s">
        <v>294</v>
      </c>
      <c r="S8238" s="5" t="s">
        <v>297</v>
      </c>
    </row>
    <row r="8239" spans="1:22" x14ac:dyDescent="0.35">
      <c r="A8239" s="5" t="s">
        <v>20906</v>
      </c>
      <c r="B8239" s="5" t="s">
        <v>20907</v>
      </c>
      <c r="C8239" s="5" t="s">
        <v>20901</v>
      </c>
      <c r="D8239" s="5" t="s">
        <v>18</v>
      </c>
      <c r="E8239" s="5">
        <v>20</v>
      </c>
      <c r="F8239" s="5" t="s">
        <v>294</v>
      </c>
      <c r="G8239" s="5" t="s">
        <v>294</v>
      </c>
      <c r="M8239" s="5" t="s">
        <v>3826</v>
      </c>
      <c r="N8239" s="5" t="s">
        <v>294</v>
      </c>
      <c r="P8239" s="5" t="s">
        <v>294</v>
      </c>
      <c r="Q8239" s="5" t="s">
        <v>294</v>
      </c>
      <c r="R8239" s="5" t="s">
        <v>294</v>
      </c>
    </row>
    <row r="8240" spans="1:22" x14ac:dyDescent="0.35">
      <c r="A8240" s="5" t="s">
        <v>20908</v>
      </c>
      <c r="B8240" s="5" t="s">
        <v>20909</v>
      </c>
      <c r="C8240" s="5" t="s">
        <v>20901</v>
      </c>
      <c r="D8240" s="5" t="s">
        <v>18</v>
      </c>
      <c r="E8240" s="5">
        <v>1</v>
      </c>
      <c r="F8240" s="5" t="s">
        <v>294</v>
      </c>
      <c r="G8240" s="5" t="s">
        <v>297</v>
      </c>
      <c r="L8240" s="5" t="s">
        <v>20910</v>
      </c>
      <c r="M8240" s="5" t="s">
        <v>794</v>
      </c>
      <c r="N8240" s="5" t="s">
        <v>294</v>
      </c>
      <c r="O8240" s="5" t="s">
        <v>294</v>
      </c>
      <c r="P8240" s="5" t="s">
        <v>294</v>
      </c>
      <c r="Q8240" s="5" t="s">
        <v>294</v>
      </c>
      <c r="R8240" s="5" t="s">
        <v>294</v>
      </c>
    </row>
    <row r="8241" spans="1:22" x14ac:dyDescent="0.35">
      <c r="A8241" s="5" t="s">
        <v>20911</v>
      </c>
      <c r="B8241" s="5" t="s">
        <v>20912</v>
      </c>
      <c r="C8241" s="5" t="s">
        <v>20901</v>
      </c>
      <c r="D8241" s="5" t="s">
        <v>18</v>
      </c>
      <c r="E8241" s="5">
        <v>50</v>
      </c>
      <c r="F8241" s="5" t="s">
        <v>294</v>
      </c>
      <c r="G8241" s="5" t="s">
        <v>294</v>
      </c>
      <c r="M8241" s="5" t="s">
        <v>794</v>
      </c>
      <c r="N8241" s="5" t="s">
        <v>294</v>
      </c>
      <c r="O8241" s="5" t="s">
        <v>294</v>
      </c>
      <c r="P8241" s="5" t="s">
        <v>294</v>
      </c>
      <c r="Q8241" s="5" t="s">
        <v>294</v>
      </c>
      <c r="R8241" s="5" t="s">
        <v>294</v>
      </c>
      <c r="V8241" s="5" t="s">
        <v>20913</v>
      </c>
    </row>
    <row r="8242" spans="1:22" x14ac:dyDescent="0.35">
      <c r="A8242" s="5" t="s">
        <v>20914</v>
      </c>
      <c r="B8242" s="5" t="s">
        <v>20915</v>
      </c>
      <c r="C8242" s="5" t="s">
        <v>20682</v>
      </c>
      <c r="D8242" s="5" t="s">
        <v>18</v>
      </c>
      <c r="E8242" s="5">
        <v>50</v>
      </c>
      <c r="F8242" s="5" t="s">
        <v>294</v>
      </c>
      <c r="G8242" s="5" t="s">
        <v>294</v>
      </c>
      <c r="M8242" s="5" t="s">
        <v>794</v>
      </c>
      <c r="N8242" s="5" t="s">
        <v>294</v>
      </c>
      <c r="O8242" s="5" t="s">
        <v>294</v>
      </c>
      <c r="P8242" s="5" t="s">
        <v>294</v>
      </c>
      <c r="Q8242" s="5" t="s">
        <v>294</v>
      </c>
      <c r="R8242" s="5" t="s">
        <v>294</v>
      </c>
      <c r="V8242" s="5" t="s">
        <v>20916</v>
      </c>
    </row>
    <row r="8243" spans="1:22" x14ac:dyDescent="0.35">
      <c r="A8243" s="5" t="s">
        <v>20917</v>
      </c>
      <c r="B8243" s="5" t="s">
        <v>20918</v>
      </c>
      <c r="C8243" s="5" t="s">
        <v>20682</v>
      </c>
      <c r="D8243" s="5" t="s">
        <v>18</v>
      </c>
      <c r="E8243" s="5">
        <v>50</v>
      </c>
      <c r="F8243" s="5" t="s">
        <v>294</v>
      </c>
      <c r="G8243" s="5" t="s">
        <v>294</v>
      </c>
      <c r="M8243" s="5" t="s">
        <v>794</v>
      </c>
      <c r="N8243" s="5" t="s">
        <v>294</v>
      </c>
      <c r="O8243" s="5" t="s">
        <v>294</v>
      </c>
      <c r="P8243" s="5" t="s">
        <v>294</v>
      </c>
      <c r="Q8243" s="5" t="s">
        <v>294</v>
      </c>
      <c r="R8243" s="5" t="s">
        <v>294</v>
      </c>
      <c r="V8243" s="5" t="s">
        <v>20919</v>
      </c>
    </row>
    <row r="8244" spans="1:22" x14ac:dyDescent="0.35">
      <c r="A8244" s="5" t="s">
        <v>20920</v>
      </c>
      <c r="B8244" s="5" t="s">
        <v>20921</v>
      </c>
      <c r="C8244" s="5" t="s">
        <v>20682</v>
      </c>
      <c r="D8244" s="5" t="s">
        <v>20</v>
      </c>
      <c r="E8244" s="5">
        <v>10</v>
      </c>
      <c r="F8244" s="5" t="s">
        <v>294</v>
      </c>
      <c r="G8244" s="5" t="s">
        <v>294</v>
      </c>
      <c r="M8244" s="5" t="s">
        <v>794</v>
      </c>
      <c r="N8244" s="5" t="s">
        <v>294</v>
      </c>
      <c r="O8244" s="5" t="s">
        <v>294</v>
      </c>
      <c r="P8244" s="5" t="s">
        <v>294</v>
      </c>
      <c r="Q8244" s="5" t="s">
        <v>294</v>
      </c>
      <c r="R8244" s="5" t="s">
        <v>294</v>
      </c>
      <c r="V8244" s="5" t="s">
        <v>20922</v>
      </c>
    </row>
    <row r="8245" spans="1:22" x14ac:dyDescent="0.35">
      <c r="A8245" s="5" t="s">
        <v>20923</v>
      </c>
      <c r="B8245" s="5" t="s">
        <v>20924</v>
      </c>
      <c r="C8245" s="5" t="s">
        <v>20682</v>
      </c>
      <c r="D8245" s="5" t="s">
        <v>20</v>
      </c>
      <c r="E8245" s="5">
        <v>10</v>
      </c>
      <c r="F8245" s="5" t="s">
        <v>294</v>
      </c>
      <c r="G8245" s="5" t="s">
        <v>294</v>
      </c>
      <c r="M8245" s="5" t="s">
        <v>794</v>
      </c>
      <c r="N8245" s="5" t="s">
        <v>294</v>
      </c>
      <c r="O8245" s="5" t="s">
        <v>294</v>
      </c>
      <c r="P8245" s="5" t="s">
        <v>294</v>
      </c>
      <c r="Q8245" s="5" t="s">
        <v>294</v>
      </c>
      <c r="R8245" s="5" t="s">
        <v>294</v>
      </c>
      <c r="V8245" s="5" t="s">
        <v>20925</v>
      </c>
    </row>
    <row r="8246" spans="1:22" x14ac:dyDescent="0.35">
      <c r="A8246" s="5" t="s">
        <v>20926</v>
      </c>
      <c r="B8246" s="5" t="s">
        <v>20927</v>
      </c>
      <c r="C8246" s="5" t="s">
        <v>20682</v>
      </c>
      <c r="D8246" s="5" t="s">
        <v>18</v>
      </c>
      <c r="E8246" s="5">
        <v>50</v>
      </c>
      <c r="F8246" s="5" t="s">
        <v>294</v>
      </c>
      <c r="G8246" s="5" t="s">
        <v>294</v>
      </c>
      <c r="M8246" s="5" t="s">
        <v>794</v>
      </c>
      <c r="N8246" s="5" t="s">
        <v>294</v>
      </c>
      <c r="O8246" s="5" t="s">
        <v>294</v>
      </c>
      <c r="P8246" s="5" t="s">
        <v>294</v>
      </c>
      <c r="Q8246" s="5" t="s">
        <v>294</v>
      </c>
      <c r="R8246" s="5" t="s">
        <v>294</v>
      </c>
      <c r="V8246" s="5" t="s">
        <v>20928</v>
      </c>
    </row>
    <row r="8247" spans="1:22" x14ac:dyDescent="0.35">
      <c r="A8247" s="5" t="s">
        <v>20929</v>
      </c>
      <c r="B8247" s="5" t="s">
        <v>20930</v>
      </c>
      <c r="C8247" s="5" t="s">
        <v>20682</v>
      </c>
      <c r="D8247" s="5" t="s">
        <v>18</v>
      </c>
      <c r="E8247" s="5">
        <v>2</v>
      </c>
      <c r="F8247" s="5" t="s">
        <v>294</v>
      </c>
      <c r="G8247" s="5" t="s">
        <v>297</v>
      </c>
      <c r="J8247" s="5" t="s">
        <v>4586</v>
      </c>
      <c r="M8247" s="5" t="s">
        <v>794</v>
      </c>
      <c r="N8247" s="5" t="s">
        <v>294</v>
      </c>
      <c r="O8247" s="5" t="s">
        <v>294</v>
      </c>
      <c r="P8247" s="5" t="s">
        <v>294</v>
      </c>
      <c r="Q8247" s="5" t="s">
        <v>294</v>
      </c>
      <c r="R8247" s="5" t="s">
        <v>294</v>
      </c>
      <c r="V8247" s="5" t="s">
        <v>20931</v>
      </c>
    </row>
    <row r="8248" spans="1:22" x14ac:dyDescent="0.35">
      <c r="A8248" s="5" t="s">
        <v>20932</v>
      </c>
      <c r="B8248" s="5" t="s">
        <v>20933</v>
      </c>
      <c r="C8248" s="5" t="s">
        <v>20682</v>
      </c>
      <c r="D8248" s="5" t="s">
        <v>18</v>
      </c>
      <c r="E8248" s="5">
        <v>1</v>
      </c>
      <c r="F8248" s="5" t="s">
        <v>294</v>
      </c>
      <c r="G8248" s="5" t="s">
        <v>297</v>
      </c>
      <c r="L8248" s="5" t="s">
        <v>822</v>
      </c>
      <c r="M8248" s="5" t="s">
        <v>794</v>
      </c>
      <c r="N8248" s="5" t="s">
        <v>294</v>
      </c>
      <c r="O8248" s="5" t="s">
        <v>294</v>
      </c>
      <c r="P8248" s="5" t="s">
        <v>294</v>
      </c>
      <c r="Q8248" s="5" t="s">
        <v>294</v>
      </c>
      <c r="R8248" s="5" t="s">
        <v>294</v>
      </c>
      <c r="S8248" s="5" t="s">
        <v>294</v>
      </c>
    </row>
    <row r="8249" spans="1:22" x14ac:dyDescent="0.35">
      <c r="A8249" s="5" t="s">
        <v>20934</v>
      </c>
      <c r="B8249" s="5" t="s">
        <v>20935</v>
      </c>
      <c r="C8249" s="5" t="s">
        <v>20682</v>
      </c>
      <c r="D8249" s="5" t="s">
        <v>20</v>
      </c>
      <c r="E8249" s="5">
        <v>10</v>
      </c>
      <c r="F8249" s="5" t="s">
        <v>294</v>
      </c>
      <c r="G8249" s="5" t="s">
        <v>294</v>
      </c>
      <c r="M8249" s="5" t="s">
        <v>794</v>
      </c>
      <c r="N8249" s="5" t="s">
        <v>294</v>
      </c>
      <c r="O8249" s="5" t="s">
        <v>294</v>
      </c>
      <c r="P8249" s="5" t="s">
        <v>294</v>
      </c>
      <c r="Q8249" s="5" t="s">
        <v>294</v>
      </c>
      <c r="R8249" s="5" t="s">
        <v>294</v>
      </c>
      <c r="V8249" s="5" t="s">
        <v>20936</v>
      </c>
    </row>
    <row r="8250" spans="1:22" x14ac:dyDescent="0.35">
      <c r="A8250" s="5" t="s">
        <v>20937</v>
      </c>
      <c r="B8250" s="5" t="s">
        <v>20938</v>
      </c>
      <c r="C8250" s="5" t="s">
        <v>20682</v>
      </c>
      <c r="D8250" s="5" t="s">
        <v>30</v>
      </c>
      <c r="E8250" s="5">
        <v>5</v>
      </c>
      <c r="F8250" s="5" t="s">
        <v>294</v>
      </c>
      <c r="G8250" s="5" t="s">
        <v>294</v>
      </c>
      <c r="M8250" s="5" t="s">
        <v>794</v>
      </c>
      <c r="N8250" s="5" t="s">
        <v>294</v>
      </c>
      <c r="O8250" s="5" t="s">
        <v>294</v>
      </c>
      <c r="P8250" s="5" t="s">
        <v>294</v>
      </c>
      <c r="Q8250" s="5" t="s">
        <v>294</v>
      </c>
      <c r="R8250" s="5" t="s">
        <v>294</v>
      </c>
      <c r="V8250" s="5" t="s">
        <v>20939</v>
      </c>
    </row>
    <row r="8251" spans="1:22" x14ac:dyDescent="0.35">
      <c r="A8251" s="5" t="s">
        <v>20940</v>
      </c>
      <c r="B8251" s="5" t="s">
        <v>284</v>
      </c>
      <c r="C8251" s="5" t="s">
        <v>20682</v>
      </c>
      <c r="D8251" s="5" t="s">
        <v>18</v>
      </c>
      <c r="E8251" s="5">
        <v>15</v>
      </c>
      <c r="F8251" s="5" t="s">
        <v>294</v>
      </c>
      <c r="G8251" s="5" t="s">
        <v>297</v>
      </c>
      <c r="M8251" s="5" t="s">
        <v>794</v>
      </c>
      <c r="N8251" s="5" t="s">
        <v>294</v>
      </c>
      <c r="O8251" s="5" t="s">
        <v>294</v>
      </c>
      <c r="P8251" s="5" t="s">
        <v>294</v>
      </c>
      <c r="Q8251" s="5" t="s">
        <v>294</v>
      </c>
      <c r="R8251" s="5" t="s">
        <v>294</v>
      </c>
      <c r="U8251" s="5" t="s">
        <v>20941</v>
      </c>
    </row>
    <row r="8252" spans="1:22" x14ac:dyDescent="0.35">
      <c r="A8252" s="5" t="s">
        <v>20942</v>
      </c>
      <c r="B8252" s="5" t="s">
        <v>20943</v>
      </c>
      <c r="C8252" s="5" t="s">
        <v>20682</v>
      </c>
      <c r="D8252" s="5" t="s">
        <v>20</v>
      </c>
      <c r="E8252" s="5">
        <v>10</v>
      </c>
      <c r="F8252" s="5" t="s">
        <v>294</v>
      </c>
      <c r="G8252" s="5" t="s">
        <v>294</v>
      </c>
      <c r="M8252" s="5" t="s">
        <v>794</v>
      </c>
      <c r="N8252" s="5" t="s">
        <v>294</v>
      </c>
      <c r="O8252" s="5" t="s">
        <v>294</v>
      </c>
      <c r="P8252" s="5" t="s">
        <v>294</v>
      </c>
      <c r="Q8252" s="5" t="s">
        <v>294</v>
      </c>
      <c r="R8252" s="5" t="s">
        <v>294</v>
      </c>
      <c r="V8252" s="5" t="s">
        <v>20944</v>
      </c>
    </row>
    <row r="8253" spans="1:22" x14ac:dyDescent="0.35">
      <c r="A8253" s="5" t="s">
        <v>20945</v>
      </c>
      <c r="B8253" s="5" t="s">
        <v>20946</v>
      </c>
      <c r="C8253" s="5" t="s">
        <v>20682</v>
      </c>
      <c r="D8253" s="5" t="s">
        <v>20</v>
      </c>
      <c r="E8253" s="5">
        <v>10</v>
      </c>
      <c r="F8253" s="5" t="s">
        <v>294</v>
      </c>
      <c r="G8253" s="5" t="s">
        <v>294</v>
      </c>
      <c r="M8253" s="5" t="s">
        <v>794</v>
      </c>
      <c r="N8253" s="5" t="s">
        <v>294</v>
      </c>
      <c r="O8253" s="5" t="s">
        <v>294</v>
      </c>
      <c r="P8253" s="5" t="s">
        <v>294</v>
      </c>
      <c r="Q8253" s="5" t="s">
        <v>294</v>
      </c>
      <c r="R8253" s="5" t="s">
        <v>294</v>
      </c>
      <c r="V8253" s="5" t="s">
        <v>20947</v>
      </c>
    </row>
    <row r="8254" spans="1:22" x14ac:dyDescent="0.35">
      <c r="A8254" s="5" t="s">
        <v>20948</v>
      </c>
      <c r="B8254" s="5" t="s">
        <v>20949</v>
      </c>
      <c r="C8254" s="5" t="s">
        <v>20682</v>
      </c>
      <c r="D8254" s="5" t="s">
        <v>16</v>
      </c>
      <c r="E8254" s="5">
        <v>12</v>
      </c>
      <c r="F8254" s="5" t="s">
        <v>294</v>
      </c>
      <c r="G8254" s="5" t="s">
        <v>294</v>
      </c>
      <c r="M8254" s="5" t="s">
        <v>794</v>
      </c>
      <c r="N8254" s="5" t="s">
        <v>294</v>
      </c>
      <c r="O8254" s="5" t="s">
        <v>294</v>
      </c>
      <c r="P8254" s="5" t="s">
        <v>294</v>
      </c>
      <c r="Q8254" s="5" t="s">
        <v>294</v>
      </c>
      <c r="R8254" s="5" t="s">
        <v>294</v>
      </c>
      <c r="V8254" s="5" t="s">
        <v>20950</v>
      </c>
    </row>
    <row r="8255" spans="1:22" x14ac:dyDescent="0.35">
      <c r="A8255" s="5" t="s">
        <v>20951</v>
      </c>
      <c r="B8255" s="5" t="s">
        <v>20952</v>
      </c>
      <c r="C8255" s="5" t="s">
        <v>20682</v>
      </c>
      <c r="D8255" s="5" t="s">
        <v>18</v>
      </c>
      <c r="E8255" s="5">
        <v>1</v>
      </c>
      <c r="F8255" s="5" t="s">
        <v>294</v>
      </c>
      <c r="G8255" s="5" t="s">
        <v>297</v>
      </c>
      <c r="L8255" s="5" t="s">
        <v>4399</v>
      </c>
      <c r="M8255" s="5" t="s">
        <v>794</v>
      </c>
      <c r="N8255" s="5" t="s">
        <v>294</v>
      </c>
      <c r="O8255" s="5" t="s">
        <v>294</v>
      </c>
      <c r="P8255" s="5" t="s">
        <v>294</v>
      </c>
      <c r="Q8255" s="5" t="s">
        <v>294</v>
      </c>
      <c r="R8255" s="5" t="s">
        <v>294</v>
      </c>
      <c r="V8255" s="5" t="s">
        <v>20953</v>
      </c>
    </row>
    <row r="8256" spans="1:22" x14ac:dyDescent="0.35">
      <c r="A8256" s="5" t="s">
        <v>20954</v>
      </c>
      <c r="B8256" s="5" t="s">
        <v>20955</v>
      </c>
      <c r="C8256" s="5" t="s">
        <v>20682</v>
      </c>
      <c r="D8256" s="5" t="s">
        <v>18</v>
      </c>
      <c r="E8256" s="5">
        <v>1</v>
      </c>
      <c r="F8256" s="5" t="s">
        <v>294</v>
      </c>
      <c r="G8256" s="5" t="s">
        <v>297</v>
      </c>
      <c r="L8256" s="5" t="s">
        <v>4399</v>
      </c>
      <c r="M8256" s="5" t="s">
        <v>794</v>
      </c>
      <c r="N8256" s="5" t="s">
        <v>294</v>
      </c>
      <c r="O8256" s="5" t="s">
        <v>294</v>
      </c>
      <c r="P8256" s="5" t="s">
        <v>294</v>
      </c>
      <c r="Q8256" s="5" t="s">
        <v>294</v>
      </c>
      <c r="R8256" s="5" t="s">
        <v>294</v>
      </c>
      <c r="V8256" s="5" t="s">
        <v>20956</v>
      </c>
    </row>
    <row r="8257" spans="1:22" x14ac:dyDescent="0.35">
      <c r="A8257" s="5" t="s">
        <v>20957</v>
      </c>
      <c r="B8257" s="5" t="s">
        <v>20958</v>
      </c>
      <c r="C8257" s="5" t="s">
        <v>20682</v>
      </c>
      <c r="D8257" s="5" t="s">
        <v>20</v>
      </c>
      <c r="E8257" s="5">
        <v>10</v>
      </c>
      <c r="F8257" s="5" t="s">
        <v>294</v>
      </c>
      <c r="G8257" s="5" t="s">
        <v>294</v>
      </c>
      <c r="M8257" s="5" t="s">
        <v>794</v>
      </c>
      <c r="N8257" s="5" t="s">
        <v>294</v>
      </c>
      <c r="O8257" s="5" t="s">
        <v>294</v>
      </c>
      <c r="P8257" s="5" t="s">
        <v>294</v>
      </c>
      <c r="Q8257" s="5" t="s">
        <v>294</v>
      </c>
      <c r="R8257" s="5" t="s">
        <v>294</v>
      </c>
      <c r="V8257" s="5" t="s">
        <v>20959</v>
      </c>
    </row>
    <row r="8258" spans="1:22" x14ac:dyDescent="0.35">
      <c r="A8258" s="5" t="s">
        <v>20960</v>
      </c>
      <c r="B8258" s="5" t="s">
        <v>20961</v>
      </c>
      <c r="C8258" s="5" t="s">
        <v>20682</v>
      </c>
      <c r="D8258" s="5" t="s">
        <v>18</v>
      </c>
      <c r="E8258" s="5">
        <v>1</v>
      </c>
      <c r="F8258" s="5" t="s">
        <v>294</v>
      </c>
      <c r="G8258" s="5" t="s">
        <v>297</v>
      </c>
      <c r="L8258" s="5" t="s">
        <v>4399</v>
      </c>
      <c r="M8258" s="5" t="s">
        <v>794</v>
      </c>
      <c r="N8258" s="5" t="s">
        <v>294</v>
      </c>
      <c r="O8258" s="5" t="s">
        <v>294</v>
      </c>
      <c r="P8258" s="5" t="s">
        <v>294</v>
      </c>
      <c r="Q8258" s="5" t="s">
        <v>294</v>
      </c>
      <c r="R8258" s="5" t="s">
        <v>294</v>
      </c>
      <c r="V8258" s="5" t="s">
        <v>20962</v>
      </c>
    </row>
    <row r="8259" spans="1:22" x14ac:dyDescent="0.35">
      <c r="A8259" s="5" t="s">
        <v>20963</v>
      </c>
      <c r="B8259" s="5" t="s">
        <v>20964</v>
      </c>
      <c r="C8259" s="5" t="s">
        <v>20682</v>
      </c>
      <c r="D8259" s="5" t="s">
        <v>20</v>
      </c>
      <c r="E8259" s="5">
        <v>10</v>
      </c>
      <c r="F8259" s="5" t="s">
        <v>294</v>
      </c>
      <c r="G8259" s="5" t="s">
        <v>294</v>
      </c>
      <c r="M8259" s="5" t="s">
        <v>794</v>
      </c>
      <c r="N8259" s="5" t="s">
        <v>294</v>
      </c>
      <c r="O8259" s="5" t="s">
        <v>294</v>
      </c>
      <c r="P8259" s="5" t="s">
        <v>294</v>
      </c>
      <c r="Q8259" s="5" t="s">
        <v>294</v>
      </c>
      <c r="R8259" s="5" t="s">
        <v>294</v>
      </c>
      <c r="V8259" s="5" t="s">
        <v>20965</v>
      </c>
    </row>
    <row r="8260" spans="1:22" x14ac:dyDescent="0.35">
      <c r="A8260" s="5" t="s">
        <v>20966</v>
      </c>
      <c r="B8260" s="5" t="s">
        <v>20967</v>
      </c>
      <c r="C8260" s="5" t="s">
        <v>20682</v>
      </c>
      <c r="D8260" s="5" t="s">
        <v>18</v>
      </c>
      <c r="E8260" s="5">
        <v>1</v>
      </c>
      <c r="F8260" s="5" t="s">
        <v>294</v>
      </c>
      <c r="G8260" s="5" t="s">
        <v>297</v>
      </c>
      <c r="L8260" s="5" t="s">
        <v>4399</v>
      </c>
      <c r="M8260" s="5" t="s">
        <v>794</v>
      </c>
      <c r="N8260" s="5" t="s">
        <v>294</v>
      </c>
      <c r="O8260" s="5" t="s">
        <v>294</v>
      </c>
      <c r="P8260" s="5" t="s">
        <v>294</v>
      </c>
      <c r="Q8260" s="5" t="s">
        <v>294</v>
      </c>
      <c r="R8260" s="5" t="s">
        <v>294</v>
      </c>
      <c r="V8260" s="5" t="s">
        <v>20968</v>
      </c>
    </row>
    <row r="8261" spans="1:22" x14ac:dyDescent="0.35">
      <c r="A8261" s="5" t="s">
        <v>20969</v>
      </c>
      <c r="B8261" s="5" t="s">
        <v>20970</v>
      </c>
      <c r="C8261" s="5" t="s">
        <v>20682</v>
      </c>
      <c r="D8261" s="5" t="s">
        <v>18</v>
      </c>
      <c r="E8261" s="5">
        <v>1</v>
      </c>
      <c r="F8261" s="5" t="s">
        <v>294</v>
      </c>
      <c r="G8261" s="5" t="s">
        <v>297</v>
      </c>
      <c r="L8261" s="5" t="s">
        <v>4399</v>
      </c>
      <c r="M8261" s="5" t="s">
        <v>794</v>
      </c>
      <c r="N8261" s="5" t="s">
        <v>294</v>
      </c>
      <c r="O8261" s="5" t="s">
        <v>294</v>
      </c>
      <c r="P8261" s="5" t="s">
        <v>294</v>
      </c>
      <c r="Q8261" s="5" t="s">
        <v>294</v>
      </c>
      <c r="R8261" s="5" t="s">
        <v>294</v>
      </c>
      <c r="V8261" s="5" t="s">
        <v>20971</v>
      </c>
    </row>
    <row r="8262" spans="1:22" x14ac:dyDescent="0.35">
      <c r="A8262" s="5" t="s">
        <v>20972</v>
      </c>
      <c r="B8262" s="5" t="s">
        <v>20973</v>
      </c>
      <c r="C8262" s="5" t="s">
        <v>20682</v>
      </c>
      <c r="D8262" s="5" t="s">
        <v>20</v>
      </c>
      <c r="E8262" s="5">
        <v>10</v>
      </c>
      <c r="F8262" s="5" t="s">
        <v>294</v>
      </c>
      <c r="G8262" s="5" t="s">
        <v>294</v>
      </c>
      <c r="M8262" s="5" t="s">
        <v>794</v>
      </c>
      <c r="N8262" s="5" t="s">
        <v>294</v>
      </c>
      <c r="O8262" s="5" t="s">
        <v>294</v>
      </c>
      <c r="P8262" s="5" t="s">
        <v>294</v>
      </c>
      <c r="Q8262" s="5" t="s">
        <v>294</v>
      </c>
      <c r="R8262" s="5" t="s">
        <v>294</v>
      </c>
      <c r="V8262" s="5" t="s">
        <v>20974</v>
      </c>
    </row>
    <row r="8263" spans="1:22" x14ac:dyDescent="0.35">
      <c r="A8263" s="5" t="s">
        <v>20975</v>
      </c>
      <c r="B8263" s="5" t="s">
        <v>20976</v>
      </c>
      <c r="C8263" s="5" t="s">
        <v>20682</v>
      </c>
      <c r="D8263" s="5" t="s">
        <v>18</v>
      </c>
      <c r="E8263" s="5">
        <v>1</v>
      </c>
      <c r="F8263" s="5" t="s">
        <v>294</v>
      </c>
      <c r="G8263" s="5" t="s">
        <v>297</v>
      </c>
      <c r="L8263" s="5" t="s">
        <v>4399</v>
      </c>
      <c r="M8263" s="5" t="s">
        <v>794</v>
      </c>
      <c r="N8263" s="5" t="s">
        <v>294</v>
      </c>
      <c r="O8263" s="5" t="s">
        <v>294</v>
      </c>
      <c r="P8263" s="5" t="s">
        <v>294</v>
      </c>
      <c r="Q8263" s="5" t="s">
        <v>294</v>
      </c>
      <c r="R8263" s="5" t="s">
        <v>294</v>
      </c>
      <c r="V8263" s="5" t="s">
        <v>20977</v>
      </c>
    </row>
    <row r="8264" spans="1:22" x14ac:dyDescent="0.35">
      <c r="A8264" s="5" t="s">
        <v>20978</v>
      </c>
      <c r="B8264" s="5" t="s">
        <v>8475</v>
      </c>
      <c r="C8264" s="5" t="s">
        <v>20682</v>
      </c>
      <c r="D8264" s="5" t="s">
        <v>18</v>
      </c>
      <c r="E8264" s="5">
        <v>20</v>
      </c>
      <c r="F8264" s="5" t="s">
        <v>294</v>
      </c>
      <c r="G8264" s="5" t="s">
        <v>297</v>
      </c>
      <c r="J8264" s="5" t="s">
        <v>20901</v>
      </c>
      <c r="M8264" s="5" t="s">
        <v>794</v>
      </c>
      <c r="N8264" s="5" t="s">
        <v>294</v>
      </c>
      <c r="O8264" s="5" t="s">
        <v>294</v>
      </c>
      <c r="P8264" s="5" t="s">
        <v>294</v>
      </c>
      <c r="Q8264" s="5" t="s">
        <v>294</v>
      </c>
      <c r="R8264" s="5" t="s">
        <v>297</v>
      </c>
      <c r="V8264" s="5" t="s">
        <v>20979</v>
      </c>
    </row>
    <row r="8265" spans="1:22" x14ac:dyDescent="0.35">
      <c r="A8265" s="5" t="s">
        <v>20980</v>
      </c>
      <c r="B8265" s="5" t="s">
        <v>14212</v>
      </c>
      <c r="C8265" s="5" t="s">
        <v>20981</v>
      </c>
      <c r="D8265" s="5" t="s">
        <v>16</v>
      </c>
      <c r="E8265" s="5">
        <v>10</v>
      </c>
      <c r="F8265" s="5" t="s">
        <v>294</v>
      </c>
      <c r="G8265" s="5" t="s">
        <v>294</v>
      </c>
      <c r="M8265" s="5" t="s">
        <v>794</v>
      </c>
      <c r="N8265" s="5" t="s">
        <v>294</v>
      </c>
      <c r="O8265" s="5" t="s">
        <v>294</v>
      </c>
      <c r="P8265" s="5" t="s">
        <v>294</v>
      </c>
      <c r="Q8265" s="5" t="s">
        <v>294</v>
      </c>
      <c r="R8265" s="5" t="s">
        <v>294</v>
      </c>
    </row>
    <row r="8266" spans="1:22" x14ac:dyDescent="0.35">
      <c r="A8266" s="5" t="s">
        <v>20982</v>
      </c>
      <c r="B8266" s="5" t="s">
        <v>4380</v>
      </c>
      <c r="C8266" s="5" t="s">
        <v>20981</v>
      </c>
      <c r="D8266" s="5" t="s">
        <v>20</v>
      </c>
      <c r="E8266" s="5">
        <v>10</v>
      </c>
      <c r="F8266" s="5" t="s">
        <v>294</v>
      </c>
      <c r="G8266" s="5" t="s">
        <v>294</v>
      </c>
      <c r="M8266" s="5" t="s">
        <v>794</v>
      </c>
      <c r="N8266" s="5" t="s">
        <v>294</v>
      </c>
      <c r="O8266" s="5" t="s">
        <v>294</v>
      </c>
      <c r="P8266" s="5" t="s">
        <v>294</v>
      </c>
      <c r="Q8266" s="5" t="s">
        <v>294</v>
      </c>
      <c r="R8266" s="5" t="s">
        <v>294</v>
      </c>
    </row>
    <row r="8267" spans="1:22" x14ac:dyDescent="0.35">
      <c r="A8267" s="5" t="s">
        <v>20983</v>
      </c>
      <c r="B8267" s="5" t="s">
        <v>20984</v>
      </c>
      <c r="C8267" s="5" t="s">
        <v>20981</v>
      </c>
      <c r="D8267" s="5" t="s">
        <v>18</v>
      </c>
      <c r="E8267" s="5">
        <v>5</v>
      </c>
      <c r="F8267" s="5" t="s">
        <v>294</v>
      </c>
      <c r="G8267" s="5" t="s">
        <v>294</v>
      </c>
      <c r="M8267" s="5" t="s">
        <v>794</v>
      </c>
      <c r="N8267" s="5" t="s">
        <v>294</v>
      </c>
      <c r="O8267" s="5" t="s">
        <v>294</v>
      </c>
      <c r="P8267" s="5" t="s">
        <v>294</v>
      </c>
      <c r="Q8267" s="5" t="s">
        <v>294</v>
      </c>
      <c r="R8267" s="5" t="s">
        <v>294</v>
      </c>
    </row>
    <row r="8268" spans="1:22" x14ac:dyDescent="0.35">
      <c r="A8268" s="5" t="s">
        <v>20985</v>
      </c>
      <c r="B8268" s="5" t="s">
        <v>20986</v>
      </c>
      <c r="C8268" s="5" t="s">
        <v>20981</v>
      </c>
      <c r="D8268" s="5" t="s">
        <v>22</v>
      </c>
      <c r="E8268" s="5">
        <v>3</v>
      </c>
      <c r="F8268" s="5" t="s">
        <v>294</v>
      </c>
      <c r="G8268" s="5" t="s">
        <v>294</v>
      </c>
      <c r="M8268" s="5" t="s">
        <v>794</v>
      </c>
      <c r="N8268" s="5" t="s">
        <v>294</v>
      </c>
      <c r="O8268" s="5" t="s">
        <v>294</v>
      </c>
      <c r="P8268" s="5" t="s">
        <v>294</v>
      </c>
      <c r="Q8268" s="5" t="s">
        <v>294</v>
      </c>
      <c r="R8268" s="5" t="s">
        <v>294</v>
      </c>
    </row>
    <row r="8269" spans="1:22" x14ac:dyDescent="0.35">
      <c r="A8269" s="5" t="s">
        <v>20987</v>
      </c>
      <c r="B8269" s="5" t="s">
        <v>20988</v>
      </c>
      <c r="C8269" s="5" t="s">
        <v>20981</v>
      </c>
      <c r="D8269" s="5" t="s">
        <v>20</v>
      </c>
      <c r="E8269" s="5">
        <v>10</v>
      </c>
      <c r="F8269" s="5" t="s">
        <v>294</v>
      </c>
      <c r="G8269" s="5" t="s">
        <v>294</v>
      </c>
      <c r="M8269" s="5" t="s">
        <v>794</v>
      </c>
      <c r="N8269" s="5" t="s">
        <v>294</v>
      </c>
      <c r="O8269" s="5" t="s">
        <v>294</v>
      </c>
      <c r="P8269" s="5" t="s">
        <v>294</v>
      </c>
      <c r="Q8269" s="5" t="s">
        <v>294</v>
      </c>
      <c r="R8269" s="5" t="s">
        <v>294</v>
      </c>
    </row>
    <row r="8270" spans="1:22" x14ac:dyDescent="0.35">
      <c r="A8270" s="5" t="s">
        <v>20989</v>
      </c>
      <c r="B8270" s="5" t="s">
        <v>20990</v>
      </c>
      <c r="C8270" s="5" t="s">
        <v>20981</v>
      </c>
      <c r="D8270" s="5" t="s">
        <v>18</v>
      </c>
      <c r="E8270" s="5">
        <v>5</v>
      </c>
      <c r="F8270" s="5" t="s">
        <v>294</v>
      </c>
      <c r="G8270" s="5" t="s">
        <v>294</v>
      </c>
      <c r="M8270" s="5" t="s">
        <v>794</v>
      </c>
      <c r="N8270" s="5" t="s">
        <v>294</v>
      </c>
      <c r="O8270" s="5" t="s">
        <v>294</v>
      </c>
      <c r="P8270" s="5" t="s">
        <v>294</v>
      </c>
      <c r="Q8270" s="5" t="s">
        <v>294</v>
      </c>
      <c r="R8270" s="5" t="s">
        <v>294</v>
      </c>
    </row>
    <row r="8271" spans="1:22" x14ac:dyDescent="0.35">
      <c r="A8271" s="5" t="s">
        <v>20991</v>
      </c>
      <c r="B8271" s="5" t="s">
        <v>4668</v>
      </c>
      <c r="C8271" s="5" t="s">
        <v>20981</v>
      </c>
      <c r="D8271" s="5" t="s">
        <v>22</v>
      </c>
      <c r="E8271" s="5">
        <v>10</v>
      </c>
      <c r="F8271" s="5" t="s">
        <v>294</v>
      </c>
      <c r="G8271" s="5" t="s">
        <v>294</v>
      </c>
      <c r="M8271" s="5" t="s">
        <v>3826</v>
      </c>
      <c r="N8271" s="5" t="s">
        <v>294</v>
      </c>
      <c r="P8271" s="5" t="s">
        <v>294</v>
      </c>
      <c r="Q8271" s="5" t="s">
        <v>294</v>
      </c>
      <c r="R8271" s="5" t="s">
        <v>294</v>
      </c>
    </row>
    <row r="8272" spans="1:22" x14ac:dyDescent="0.35">
      <c r="A8272" s="5" t="s">
        <v>20992</v>
      </c>
      <c r="B8272" s="5" t="s">
        <v>10166</v>
      </c>
      <c r="C8272" s="5" t="s">
        <v>20981</v>
      </c>
      <c r="D8272" s="5" t="s">
        <v>22</v>
      </c>
      <c r="E8272" s="5">
        <v>10</v>
      </c>
      <c r="F8272" s="5" t="s">
        <v>294</v>
      </c>
      <c r="G8272" s="5" t="s">
        <v>294</v>
      </c>
      <c r="M8272" s="5" t="s">
        <v>794</v>
      </c>
      <c r="N8272" s="5" t="s">
        <v>294</v>
      </c>
      <c r="O8272" s="5" t="s">
        <v>294</v>
      </c>
      <c r="P8272" s="5" t="s">
        <v>294</v>
      </c>
      <c r="Q8272" s="5" t="s">
        <v>294</v>
      </c>
      <c r="R8272" s="5" t="s">
        <v>297</v>
      </c>
    </row>
    <row r="8273" spans="1:22" x14ac:dyDescent="0.35">
      <c r="A8273" s="5" t="s">
        <v>20993</v>
      </c>
      <c r="B8273" s="5" t="s">
        <v>14212</v>
      </c>
      <c r="C8273" s="5" t="s">
        <v>20994</v>
      </c>
      <c r="D8273" s="5" t="s">
        <v>16</v>
      </c>
      <c r="E8273" s="5">
        <v>10</v>
      </c>
      <c r="F8273" s="5" t="s">
        <v>294</v>
      </c>
      <c r="G8273" s="5" t="s">
        <v>294</v>
      </c>
      <c r="M8273" s="5" t="s">
        <v>794</v>
      </c>
      <c r="N8273" s="5" t="s">
        <v>294</v>
      </c>
      <c r="O8273" s="5" t="s">
        <v>294</v>
      </c>
      <c r="P8273" s="5" t="s">
        <v>294</v>
      </c>
      <c r="Q8273" s="5" t="s">
        <v>294</v>
      </c>
      <c r="R8273" s="5" t="s">
        <v>294</v>
      </c>
      <c r="V8273" s="5" t="s">
        <v>20993</v>
      </c>
    </row>
    <row r="8274" spans="1:22" x14ac:dyDescent="0.35">
      <c r="A8274" s="5" t="s">
        <v>20995</v>
      </c>
      <c r="B8274" s="5" t="s">
        <v>20996</v>
      </c>
      <c r="C8274" s="5" t="s">
        <v>20994</v>
      </c>
      <c r="D8274" s="5" t="s">
        <v>22</v>
      </c>
      <c r="E8274" s="5">
        <v>10</v>
      </c>
      <c r="F8274" s="5" t="s">
        <v>294</v>
      </c>
      <c r="G8274" s="5" t="s">
        <v>294</v>
      </c>
      <c r="J8274" s="5" t="s">
        <v>20981</v>
      </c>
      <c r="M8274" s="5" t="s">
        <v>794</v>
      </c>
      <c r="N8274" s="5" t="s">
        <v>294</v>
      </c>
      <c r="O8274" s="5" t="s">
        <v>294</v>
      </c>
      <c r="P8274" s="5" t="s">
        <v>294</v>
      </c>
      <c r="Q8274" s="5" t="s">
        <v>294</v>
      </c>
      <c r="R8274" s="5" t="s">
        <v>297</v>
      </c>
      <c r="V8274" s="5" t="s">
        <v>20995</v>
      </c>
    </row>
    <row r="8275" spans="1:22" x14ac:dyDescent="0.35">
      <c r="A8275" s="5" t="s">
        <v>20997</v>
      </c>
      <c r="B8275" s="5" t="s">
        <v>20998</v>
      </c>
      <c r="C8275" s="5" t="s">
        <v>20981</v>
      </c>
      <c r="D8275" s="5" t="s">
        <v>20</v>
      </c>
      <c r="E8275" s="5">
        <v>10</v>
      </c>
      <c r="F8275" s="5" t="s">
        <v>294</v>
      </c>
      <c r="G8275" s="5" t="s">
        <v>294</v>
      </c>
      <c r="M8275" s="5" t="s">
        <v>794</v>
      </c>
      <c r="N8275" s="5" t="s">
        <v>294</v>
      </c>
      <c r="O8275" s="5" t="s">
        <v>294</v>
      </c>
      <c r="P8275" s="5" t="s">
        <v>294</v>
      </c>
      <c r="Q8275" s="5" t="s">
        <v>294</v>
      </c>
      <c r="R8275" s="5" t="s">
        <v>294</v>
      </c>
    </row>
    <row r="8276" spans="1:22" x14ac:dyDescent="0.35">
      <c r="A8276" s="5" t="s">
        <v>20999</v>
      </c>
      <c r="B8276" s="5" t="s">
        <v>186</v>
      </c>
      <c r="C8276" s="5" t="s">
        <v>20994</v>
      </c>
      <c r="D8276" s="5" t="s">
        <v>20</v>
      </c>
      <c r="E8276" s="5">
        <v>10</v>
      </c>
      <c r="F8276" s="5" t="s">
        <v>294</v>
      </c>
      <c r="G8276" s="5" t="s">
        <v>294</v>
      </c>
      <c r="M8276" s="5" t="s">
        <v>794</v>
      </c>
      <c r="N8276" s="5" t="s">
        <v>294</v>
      </c>
      <c r="O8276" s="5" t="s">
        <v>294</v>
      </c>
      <c r="P8276" s="5" t="s">
        <v>294</v>
      </c>
      <c r="Q8276" s="5" t="s">
        <v>294</v>
      </c>
      <c r="R8276" s="5" t="s">
        <v>294</v>
      </c>
      <c r="V8276" s="5" t="s">
        <v>20999</v>
      </c>
    </row>
    <row r="8277" spans="1:22" x14ac:dyDescent="0.35">
      <c r="A8277" s="5" t="s">
        <v>21000</v>
      </c>
      <c r="B8277" s="5" t="s">
        <v>4668</v>
      </c>
      <c r="C8277" s="5" t="s">
        <v>20994</v>
      </c>
      <c r="D8277" s="5" t="s">
        <v>22</v>
      </c>
      <c r="E8277" s="5">
        <v>10</v>
      </c>
      <c r="F8277" s="5" t="s">
        <v>294</v>
      </c>
      <c r="G8277" s="5" t="s">
        <v>294</v>
      </c>
      <c r="M8277" s="5" t="s">
        <v>3826</v>
      </c>
      <c r="N8277" s="5" t="s">
        <v>294</v>
      </c>
      <c r="O8277" s="5" t="s">
        <v>294</v>
      </c>
      <c r="P8277" s="5" t="s">
        <v>294</v>
      </c>
      <c r="Q8277" s="5" t="s">
        <v>294</v>
      </c>
      <c r="R8277" s="5" t="s">
        <v>294</v>
      </c>
      <c r="V8277" s="5" t="s">
        <v>21000</v>
      </c>
    </row>
    <row r="8278" spans="1:22" x14ac:dyDescent="0.35">
      <c r="A8278" s="5" t="s">
        <v>21001</v>
      </c>
      <c r="B8278" s="5" t="s">
        <v>21002</v>
      </c>
      <c r="C8278" s="5" t="s">
        <v>20981</v>
      </c>
      <c r="D8278" s="5" t="s">
        <v>18</v>
      </c>
      <c r="E8278" s="5">
        <v>30</v>
      </c>
      <c r="F8278" s="5" t="s">
        <v>294</v>
      </c>
      <c r="G8278" s="5" t="s">
        <v>294</v>
      </c>
      <c r="M8278" s="5" t="s">
        <v>794</v>
      </c>
      <c r="N8278" s="5" t="s">
        <v>294</v>
      </c>
      <c r="O8278" s="5" t="s">
        <v>294</v>
      </c>
      <c r="P8278" s="5" t="s">
        <v>294</v>
      </c>
      <c r="Q8278" s="5" t="s">
        <v>294</v>
      </c>
      <c r="R8278" s="5" t="s">
        <v>294</v>
      </c>
      <c r="V8278" s="5" t="s">
        <v>21001</v>
      </c>
    </row>
    <row r="8279" spans="1:22" x14ac:dyDescent="0.35">
      <c r="A8279" s="5" t="s">
        <v>21003</v>
      </c>
      <c r="B8279" s="5" t="s">
        <v>21004</v>
      </c>
      <c r="C8279" s="5" t="s">
        <v>20981</v>
      </c>
      <c r="D8279" s="5" t="s">
        <v>18</v>
      </c>
      <c r="E8279" s="5">
        <v>20</v>
      </c>
      <c r="F8279" s="5" t="s">
        <v>294</v>
      </c>
      <c r="G8279" s="5" t="s">
        <v>294</v>
      </c>
      <c r="M8279" s="5" t="s">
        <v>794</v>
      </c>
      <c r="N8279" s="5" t="s">
        <v>294</v>
      </c>
      <c r="O8279" s="5" t="s">
        <v>294</v>
      </c>
      <c r="P8279" s="5" t="s">
        <v>294</v>
      </c>
      <c r="Q8279" s="5" t="s">
        <v>294</v>
      </c>
      <c r="R8279" s="5" t="s">
        <v>294</v>
      </c>
      <c r="V8279" s="5" t="s">
        <v>21003</v>
      </c>
    </row>
    <row r="8280" spans="1:22" x14ac:dyDescent="0.35">
      <c r="A8280" s="5" t="s">
        <v>21005</v>
      </c>
      <c r="B8280" s="5" t="s">
        <v>21006</v>
      </c>
      <c r="C8280" s="5" t="s">
        <v>20981</v>
      </c>
      <c r="D8280" s="5" t="s">
        <v>18</v>
      </c>
      <c r="E8280" s="5">
        <v>20</v>
      </c>
      <c r="F8280" s="5" t="s">
        <v>294</v>
      </c>
      <c r="G8280" s="5" t="s">
        <v>294</v>
      </c>
      <c r="M8280" s="5" t="s">
        <v>794</v>
      </c>
      <c r="N8280" s="5" t="s">
        <v>294</v>
      </c>
      <c r="O8280" s="5" t="s">
        <v>294</v>
      </c>
      <c r="P8280" s="5" t="s">
        <v>294</v>
      </c>
      <c r="Q8280" s="5" t="s">
        <v>294</v>
      </c>
      <c r="R8280" s="5" t="s">
        <v>294</v>
      </c>
      <c r="V8280" s="5" t="s">
        <v>21005</v>
      </c>
    </row>
    <row r="8281" spans="1:22" x14ac:dyDescent="0.35">
      <c r="A8281" s="5" t="s">
        <v>21007</v>
      </c>
      <c r="B8281" s="5" t="s">
        <v>227</v>
      </c>
      <c r="C8281" s="5" t="s">
        <v>20994</v>
      </c>
      <c r="D8281" s="5" t="s">
        <v>18</v>
      </c>
      <c r="E8281" s="5">
        <v>30</v>
      </c>
      <c r="F8281" s="5" t="s">
        <v>294</v>
      </c>
      <c r="G8281" s="5" t="s">
        <v>294</v>
      </c>
      <c r="M8281" s="5" t="s">
        <v>794</v>
      </c>
      <c r="N8281" s="5" t="s">
        <v>294</v>
      </c>
      <c r="O8281" s="5" t="s">
        <v>294</v>
      </c>
      <c r="P8281" s="5" t="s">
        <v>294</v>
      </c>
      <c r="Q8281" s="5" t="s">
        <v>294</v>
      </c>
      <c r="R8281" s="5" t="s">
        <v>294</v>
      </c>
      <c r="V8281" s="5" t="s">
        <v>21007</v>
      </c>
    </row>
    <row r="8282" spans="1:22" x14ac:dyDescent="0.35">
      <c r="A8282" s="5" t="s">
        <v>21008</v>
      </c>
      <c r="B8282" s="5" t="s">
        <v>21009</v>
      </c>
      <c r="C8282" s="5" t="s">
        <v>20994</v>
      </c>
      <c r="D8282" s="5" t="s">
        <v>18</v>
      </c>
      <c r="E8282" s="5">
        <v>50</v>
      </c>
      <c r="F8282" s="5" t="s">
        <v>294</v>
      </c>
      <c r="G8282" s="5" t="s">
        <v>294</v>
      </c>
      <c r="M8282" s="5" t="s">
        <v>794</v>
      </c>
      <c r="N8282" s="5" t="s">
        <v>294</v>
      </c>
      <c r="O8282" s="5" t="s">
        <v>294</v>
      </c>
      <c r="P8282" s="5" t="s">
        <v>294</v>
      </c>
      <c r="Q8282" s="5" t="s">
        <v>294</v>
      </c>
      <c r="R8282" s="5" t="s">
        <v>294</v>
      </c>
      <c r="V8282" s="5" t="s">
        <v>21008</v>
      </c>
    </row>
    <row r="8283" spans="1:22" x14ac:dyDescent="0.35">
      <c r="A8283" s="5" t="s">
        <v>21010</v>
      </c>
      <c r="B8283" s="5" t="s">
        <v>21011</v>
      </c>
      <c r="C8283" s="5" t="s">
        <v>20994</v>
      </c>
      <c r="D8283" s="5" t="s">
        <v>18</v>
      </c>
      <c r="E8283" s="5">
        <v>20</v>
      </c>
      <c r="F8283" s="5" t="s">
        <v>294</v>
      </c>
      <c r="G8283" s="5" t="s">
        <v>294</v>
      </c>
      <c r="M8283" s="5" t="s">
        <v>794</v>
      </c>
      <c r="N8283" s="5" t="s">
        <v>294</v>
      </c>
      <c r="O8283" s="5" t="s">
        <v>294</v>
      </c>
      <c r="P8283" s="5" t="s">
        <v>294</v>
      </c>
      <c r="Q8283" s="5" t="s">
        <v>294</v>
      </c>
      <c r="R8283" s="5" t="s">
        <v>294</v>
      </c>
    </row>
    <row r="8284" spans="1:22" x14ac:dyDescent="0.35">
      <c r="A8284" s="5" t="s">
        <v>21012</v>
      </c>
      <c r="B8284" s="5" t="s">
        <v>21013</v>
      </c>
      <c r="C8284" s="5" t="s">
        <v>20981</v>
      </c>
      <c r="D8284" s="5" t="s">
        <v>20</v>
      </c>
      <c r="E8284" s="5">
        <v>10</v>
      </c>
      <c r="F8284" s="5" t="s">
        <v>294</v>
      </c>
      <c r="G8284" s="5" t="s">
        <v>294</v>
      </c>
      <c r="M8284" s="5" t="s">
        <v>794</v>
      </c>
      <c r="N8284" s="5" t="s">
        <v>294</v>
      </c>
      <c r="O8284" s="5" t="s">
        <v>294</v>
      </c>
      <c r="P8284" s="5" t="s">
        <v>294</v>
      </c>
      <c r="Q8284" s="5" t="s">
        <v>294</v>
      </c>
      <c r="R8284" s="5" t="s">
        <v>294</v>
      </c>
    </row>
    <row r="8285" spans="1:22" x14ac:dyDescent="0.35">
      <c r="A8285" s="5" t="s">
        <v>21014</v>
      </c>
      <c r="B8285" s="5" t="s">
        <v>21015</v>
      </c>
      <c r="C8285" s="5" t="s">
        <v>9313</v>
      </c>
      <c r="D8285" s="5" t="s">
        <v>18</v>
      </c>
      <c r="E8285" s="5">
        <v>1</v>
      </c>
      <c r="F8285" s="5" t="s">
        <v>294</v>
      </c>
      <c r="G8285" s="5" t="s">
        <v>294</v>
      </c>
      <c r="M8285" s="5" t="s">
        <v>794</v>
      </c>
      <c r="N8285" s="5" t="s">
        <v>297</v>
      </c>
      <c r="O8285" s="5" t="s">
        <v>297</v>
      </c>
      <c r="P8285" s="5" t="s">
        <v>294</v>
      </c>
      <c r="Q8285" s="5" t="s">
        <v>297</v>
      </c>
      <c r="R8285" s="5" t="s">
        <v>294</v>
      </c>
      <c r="V8285" s="5" t="s">
        <v>21016</v>
      </c>
    </row>
    <row r="8286" spans="1:22" x14ac:dyDescent="0.35">
      <c r="A8286" s="5" t="s">
        <v>21017</v>
      </c>
      <c r="B8286" s="5" t="s">
        <v>21018</v>
      </c>
      <c r="C8286" s="5" t="s">
        <v>9313</v>
      </c>
      <c r="D8286" s="5" t="s">
        <v>20</v>
      </c>
      <c r="E8286" s="5">
        <v>10</v>
      </c>
      <c r="F8286" s="5" t="s">
        <v>294</v>
      </c>
      <c r="G8286" s="5" t="s">
        <v>294</v>
      </c>
      <c r="M8286" s="5" t="s">
        <v>794</v>
      </c>
      <c r="N8286" s="5" t="s">
        <v>294</v>
      </c>
      <c r="O8286" s="5" t="s">
        <v>294</v>
      </c>
      <c r="P8286" s="5" t="s">
        <v>294</v>
      </c>
      <c r="Q8286" s="5" t="s">
        <v>294</v>
      </c>
      <c r="R8286" s="5" t="s">
        <v>294</v>
      </c>
      <c r="V8286" s="5" t="s">
        <v>21019</v>
      </c>
    </row>
    <row r="8287" spans="1:22" x14ac:dyDescent="0.35">
      <c r="A8287" s="5" t="s">
        <v>21020</v>
      </c>
      <c r="B8287" s="5" t="s">
        <v>21021</v>
      </c>
      <c r="C8287" s="5" t="s">
        <v>9313</v>
      </c>
      <c r="D8287" s="5" t="s">
        <v>20</v>
      </c>
      <c r="E8287" s="5">
        <v>10</v>
      </c>
      <c r="F8287" s="5" t="s">
        <v>294</v>
      </c>
      <c r="G8287" s="5" t="s">
        <v>294</v>
      </c>
      <c r="M8287" s="5" t="s">
        <v>794</v>
      </c>
      <c r="N8287" s="5" t="s">
        <v>294</v>
      </c>
      <c r="O8287" s="5" t="s">
        <v>294</v>
      </c>
      <c r="P8287" s="5" t="s">
        <v>294</v>
      </c>
      <c r="Q8287" s="5" t="s">
        <v>294</v>
      </c>
      <c r="R8287" s="5" t="s">
        <v>294</v>
      </c>
      <c r="V8287" s="5" t="s">
        <v>21022</v>
      </c>
    </row>
    <row r="8288" spans="1:22" x14ac:dyDescent="0.35">
      <c r="A8288" s="5" t="s">
        <v>21023</v>
      </c>
      <c r="B8288" s="5" t="s">
        <v>21024</v>
      </c>
      <c r="C8288" s="5" t="s">
        <v>9313</v>
      </c>
      <c r="D8288" s="5" t="s">
        <v>18</v>
      </c>
      <c r="E8288" s="5">
        <v>1</v>
      </c>
      <c r="F8288" s="5" t="s">
        <v>294</v>
      </c>
      <c r="G8288" s="5" t="s">
        <v>297</v>
      </c>
      <c r="L8288" s="5" t="s">
        <v>4399</v>
      </c>
      <c r="M8288" s="5" t="s">
        <v>794</v>
      </c>
      <c r="N8288" s="5" t="s">
        <v>294</v>
      </c>
      <c r="O8288" s="5" t="s">
        <v>294</v>
      </c>
      <c r="P8288" s="5" t="s">
        <v>294</v>
      </c>
      <c r="Q8288" s="5" t="s">
        <v>294</v>
      </c>
      <c r="R8288" s="5" t="s">
        <v>294</v>
      </c>
      <c r="V8288" s="5" t="s">
        <v>21025</v>
      </c>
    </row>
    <row r="8289" spans="1:22" x14ac:dyDescent="0.35">
      <c r="A8289" s="5" t="s">
        <v>21026</v>
      </c>
      <c r="B8289" s="5" t="s">
        <v>21027</v>
      </c>
      <c r="C8289" s="5" t="s">
        <v>9313</v>
      </c>
      <c r="D8289" s="5" t="s">
        <v>20</v>
      </c>
      <c r="E8289" s="5">
        <v>10</v>
      </c>
      <c r="F8289" s="5" t="s">
        <v>294</v>
      </c>
      <c r="G8289" s="5" t="s">
        <v>294</v>
      </c>
      <c r="M8289" s="5" t="s">
        <v>794</v>
      </c>
      <c r="N8289" s="5" t="s">
        <v>294</v>
      </c>
      <c r="O8289" s="5" t="s">
        <v>294</v>
      </c>
      <c r="P8289" s="5" t="s">
        <v>294</v>
      </c>
      <c r="Q8289" s="5" t="s">
        <v>294</v>
      </c>
      <c r="R8289" s="5" t="s">
        <v>294</v>
      </c>
      <c r="V8289" s="5" t="s">
        <v>21028</v>
      </c>
    </row>
    <row r="8290" spans="1:22" x14ac:dyDescent="0.35">
      <c r="A8290" s="5" t="s">
        <v>21029</v>
      </c>
      <c r="B8290" s="5" t="s">
        <v>21030</v>
      </c>
      <c r="C8290" s="5" t="s">
        <v>9313</v>
      </c>
      <c r="D8290" s="5" t="s">
        <v>22</v>
      </c>
      <c r="E8290" s="5">
        <v>10</v>
      </c>
      <c r="F8290" s="5" t="s">
        <v>294</v>
      </c>
      <c r="G8290" s="5" t="s">
        <v>294</v>
      </c>
      <c r="M8290" s="5" t="s">
        <v>3826</v>
      </c>
      <c r="N8290" s="5" t="s">
        <v>294</v>
      </c>
      <c r="P8290" s="5" t="s">
        <v>294</v>
      </c>
      <c r="Q8290" s="5" t="s">
        <v>294</v>
      </c>
      <c r="R8290" s="5" t="s">
        <v>294</v>
      </c>
    </row>
    <row r="8291" spans="1:22" x14ac:dyDescent="0.35">
      <c r="A8291" s="5" t="s">
        <v>21031</v>
      </c>
      <c r="B8291" s="5" t="s">
        <v>21032</v>
      </c>
      <c r="C8291" s="5" t="s">
        <v>9313</v>
      </c>
      <c r="D8291" s="5" t="s">
        <v>18</v>
      </c>
      <c r="E8291" s="5">
        <v>1</v>
      </c>
      <c r="F8291" s="5" t="s">
        <v>294</v>
      </c>
      <c r="G8291" s="5" t="s">
        <v>297</v>
      </c>
      <c r="L8291" s="5" t="s">
        <v>4399</v>
      </c>
      <c r="M8291" s="5" t="s">
        <v>794</v>
      </c>
      <c r="N8291" s="5" t="s">
        <v>294</v>
      </c>
      <c r="O8291" s="5" t="s">
        <v>294</v>
      </c>
      <c r="P8291" s="5" t="s">
        <v>294</v>
      </c>
      <c r="Q8291" s="5" t="s">
        <v>294</v>
      </c>
      <c r="R8291" s="5" t="s">
        <v>294</v>
      </c>
      <c r="V8291" s="5" t="s">
        <v>21033</v>
      </c>
    </row>
    <row r="8292" spans="1:22" x14ac:dyDescent="0.35">
      <c r="A8292" s="5" t="s">
        <v>21034</v>
      </c>
      <c r="B8292" s="5" t="s">
        <v>21035</v>
      </c>
      <c r="C8292" s="5" t="s">
        <v>9313</v>
      </c>
      <c r="D8292" s="5" t="s">
        <v>18</v>
      </c>
      <c r="E8292" s="5">
        <v>20</v>
      </c>
      <c r="F8292" s="5" t="s">
        <v>294</v>
      </c>
      <c r="G8292" s="5" t="s">
        <v>294</v>
      </c>
      <c r="M8292" s="5" t="s">
        <v>794</v>
      </c>
      <c r="N8292" s="5" t="s">
        <v>297</v>
      </c>
      <c r="O8292" s="5" t="s">
        <v>297</v>
      </c>
      <c r="P8292" s="5" t="s">
        <v>294</v>
      </c>
      <c r="Q8292" s="5" t="s">
        <v>297</v>
      </c>
      <c r="R8292" s="5" t="s">
        <v>294</v>
      </c>
      <c r="V8292" s="5" t="s">
        <v>21036</v>
      </c>
    </row>
    <row r="8293" spans="1:22" x14ac:dyDescent="0.35">
      <c r="A8293" s="5" t="s">
        <v>21037</v>
      </c>
      <c r="B8293" s="5" t="s">
        <v>21038</v>
      </c>
      <c r="C8293" s="5" t="s">
        <v>9313</v>
      </c>
      <c r="D8293" s="5" t="s">
        <v>20</v>
      </c>
      <c r="E8293" s="5">
        <v>10</v>
      </c>
      <c r="F8293" s="5" t="s">
        <v>294</v>
      </c>
      <c r="G8293" s="5" t="s">
        <v>294</v>
      </c>
      <c r="M8293" s="5" t="s">
        <v>794</v>
      </c>
      <c r="N8293" s="5" t="s">
        <v>294</v>
      </c>
      <c r="O8293" s="5" t="s">
        <v>294</v>
      </c>
      <c r="P8293" s="5" t="s">
        <v>294</v>
      </c>
      <c r="Q8293" s="5" t="s">
        <v>294</v>
      </c>
      <c r="R8293" s="5" t="s">
        <v>294</v>
      </c>
      <c r="V8293" s="5" t="s">
        <v>21039</v>
      </c>
    </row>
    <row r="8294" spans="1:22" x14ac:dyDescent="0.35">
      <c r="A8294" s="5" t="s">
        <v>21040</v>
      </c>
      <c r="B8294" s="5" t="s">
        <v>21041</v>
      </c>
      <c r="C8294" s="5" t="s">
        <v>21042</v>
      </c>
      <c r="D8294" s="5" t="s">
        <v>18</v>
      </c>
      <c r="E8294" s="5">
        <v>1</v>
      </c>
      <c r="F8294" s="5" t="s">
        <v>297</v>
      </c>
      <c r="G8294" s="5" t="s">
        <v>297</v>
      </c>
      <c r="L8294" s="5" t="s">
        <v>822</v>
      </c>
      <c r="M8294" s="5" t="s">
        <v>794</v>
      </c>
      <c r="N8294" s="5" t="s">
        <v>294</v>
      </c>
      <c r="O8294" s="5" t="s">
        <v>294</v>
      </c>
      <c r="P8294" s="5" t="s">
        <v>294</v>
      </c>
      <c r="Q8294" s="5" t="s">
        <v>294</v>
      </c>
      <c r="R8294" s="5" t="s">
        <v>294</v>
      </c>
      <c r="S8294" s="5" t="s">
        <v>297</v>
      </c>
    </row>
    <row r="8295" spans="1:22" x14ac:dyDescent="0.35">
      <c r="A8295" s="5" t="s">
        <v>21043</v>
      </c>
      <c r="B8295" s="5" t="s">
        <v>4668</v>
      </c>
      <c r="C8295" s="5" t="s">
        <v>21042</v>
      </c>
      <c r="D8295" s="5" t="s">
        <v>22</v>
      </c>
      <c r="E8295" s="5">
        <v>18</v>
      </c>
      <c r="F8295" s="5" t="s">
        <v>294</v>
      </c>
      <c r="G8295" s="5" t="s">
        <v>294</v>
      </c>
      <c r="M8295" s="5" t="s">
        <v>3826</v>
      </c>
      <c r="N8295" s="5" t="s">
        <v>294</v>
      </c>
      <c r="O8295" s="5" t="s">
        <v>294</v>
      </c>
      <c r="P8295" s="5" t="s">
        <v>294</v>
      </c>
      <c r="Q8295" s="5" t="s">
        <v>294</v>
      </c>
      <c r="R8295" s="5" t="s">
        <v>294</v>
      </c>
    </row>
    <row r="8296" spans="1:22" x14ac:dyDescent="0.35">
      <c r="A8296" s="5" t="s">
        <v>21044</v>
      </c>
      <c r="B8296" s="5" t="s">
        <v>21045</v>
      </c>
      <c r="C8296" s="5" t="s">
        <v>21042</v>
      </c>
      <c r="D8296" s="5" t="s">
        <v>18</v>
      </c>
      <c r="E8296" s="5">
        <v>20</v>
      </c>
      <c r="F8296" s="5" t="s">
        <v>297</v>
      </c>
      <c r="G8296" s="5" t="s">
        <v>297</v>
      </c>
      <c r="J8296" s="5" t="s">
        <v>3949</v>
      </c>
      <c r="M8296" s="5" t="s">
        <v>794</v>
      </c>
      <c r="N8296" s="5" t="s">
        <v>294</v>
      </c>
      <c r="O8296" s="5" t="s">
        <v>294</v>
      </c>
      <c r="P8296" s="5" t="s">
        <v>294</v>
      </c>
      <c r="Q8296" s="5" t="s">
        <v>294</v>
      </c>
      <c r="R8296" s="5" t="s">
        <v>294</v>
      </c>
      <c r="U8296" s="5" t="s">
        <v>21046</v>
      </c>
    </row>
    <row r="8297" spans="1:22" x14ac:dyDescent="0.35">
      <c r="A8297" s="5" t="s">
        <v>21047</v>
      </c>
      <c r="B8297" s="5" t="s">
        <v>2138</v>
      </c>
      <c r="C8297" s="5" t="s">
        <v>21048</v>
      </c>
      <c r="D8297" s="5" t="s">
        <v>18</v>
      </c>
      <c r="E8297" s="5">
        <v>6</v>
      </c>
      <c r="F8297" s="5" t="s">
        <v>294</v>
      </c>
      <c r="G8297" s="5" t="s">
        <v>297</v>
      </c>
      <c r="J8297" s="5" t="s">
        <v>3723</v>
      </c>
      <c r="M8297" s="5" t="s">
        <v>794</v>
      </c>
      <c r="N8297" s="5" t="s">
        <v>294</v>
      </c>
      <c r="O8297" s="5" t="s">
        <v>294</v>
      </c>
      <c r="P8297" s="5" t="s">
        <v>294</v>
      </c>
      <c r="Q8297" s="5" t="s">
        <v>294</v>
      </c>
      <c r="R8297" s="5" t="s">
        <v>297</v>
      </c>
    </row>
    <row r="8298" spans="1:22" x14ac:dyDescent="0.35">
      <c r="A8298" s="5" t="s">
        <v>21049</v>
      </c>
      <c r="B8298" s="5" t="s">
        <v>9893</v>
      </c>
      <c r="C8298" s="5" t="s">
        <v>21050</v>
      </c>
      <c r="D8298" s="5" t="s">
        <v>22</v>
      </c>
      <c r="E8298" s="5">
        <v>9</v>
      </c>
      <c r="F8298" s="5" t="s">
        <v>294</v>
      </c>
      <c r="G8298" s="5" t="s">
        <v>294</v>
      </c>
      <c r="J8298" s="5" t="s">
        <v>628</v>
      </c>
      <c r="M8298" s="5" t="s">
        <v>794</v>
      </c>
      <c r="N8298" s="5" t="s">
        <v>294</v>
      </c>
      <c r="O8298" s="5" t="s">
        <v>294</v>
      </c>
      <c r="P8298" s="5" t="s">
        <v>294</v>
      </c>
      <c r="Q8298" s="5" t="s">
        <v>294</v>
      </c>
      <c r="R8298" s="5" t="s">
        <v>297</v>
      </c>
    </row>
    <row r="8299" spans="1:22" x14ac:dyDescent="0.35">
      <c r="A8299" s="5" t="s">
        <v>21051</v>
      </c>
      <c r="B8299" s="5" t="s">
        <v>14212</v>
      </c>
      <c r="C8299" s="5" t="s">
        <v>21050</v>
      </c>
      <c r="D8299" s="5" t="s">
        <v>16</v>
      </c>
      <c r="E8299" s="5">
        <v>18</v>
      </c>
      <c r="F8299" s="5" t="s">
        <v>294</v>
      </c>
      <c r="G8299" s="5" t="s">
        <v>294</v>
      </c>
      <c r="M8299" s="5" t="s">
        <v>794</v>
      </c>
      <c r="N8299" s="5" t="s">
        <v>294</v>
      </c>
      <c r="O8299" s="5" t="s">
        <v>294</v>
      </c>
      <c r="P8299" s="5" t="s">
        <v>294</v>
      </c>
      <c r="Q8299" s="5" t="s">
        <v>294</v>
      </c>
      <c r="R8299" s="5" t="s">
        <v>294</v>
      </c>
    </row>
    <row r="8300" spans="1:22" x14ac:dyDescent="0.35">
      <c r="A8300" s="5" t="s">
        <v>21052</v>
      </c>
      <c r="B8300" s="5" t="s">
        <v>21053</v>
      </c>
      <c r="C8300" s="5" t="s">
        <v>21050</v>
      </c>
      <c r="D8300" s="5" t="s">
        <v>18</v>
      </c>
      <c r="E8300" s="5">
        <v>999</v>
      </c>
      <c r="F8300" s="5" t="s">
        <v>294</v>
      </c>
      <c r="G8300" s="5" t="s">
        <v>294</v>
      </c>
      <c r="M8300" s="5" t="s">
        <v>794</v>
      </c>
      <c r="N8300" s="5" t="s">
        <v>294</v>
      </c>
      <c r="O8300" s="5" t="s">
        <v>294</v>
      </c>
      <c r="P8300" s="5" t="s">
        <v>294</v>
      </c>
      <c r="Q8300" s="5" t="s">
        <v>294</v>
      </c>
      <c r="R8300" s="5" t="s">
        <v>294</v>
      </c>
    </row>
    <row r="8301" spans="1:22" x14ac:dyDescent="0.35">
      <c r="A8301" s="5" t="s">
        <v>21054</v>
      </c>
      <c r="B8301" s="5" t="s">
        <v>8968</v>
      </c>
      <c r="C8301" s="5" t="s">
        <v>21050</v>
      </c>
      <c r="D8301" s="5" t="s">
        <v>22</v>
      </c>
      <c r="E8301" s="5">
        <v>9</v>
      </c>
      <c r="F8301" s="5" t="s">
        <v>294</v>
      </c>
      <c r="G8301" s="5" t="s">
        <v>294</v>
      </c>
      <c r="J8301" s="5" t="s">
        <v>641</v>
      </c>
      <c r="M8301" s="5" t="s">
        <v>794</v>
      </c>
      <c r="N8301" s="5" t="s">
        <v>294</v>
      </c>
      <c r="O8301" s="5" t="s">
        <v>294</v>
      </c>
      <c r="P8301" s="5" t="s">
        <v>294</v>
      </c>
      <c r="Q8301" s="5" t="s">
        <v>294</v>
      </c>
      <c r="R8301" s="5" t="s">
        <v>297</v>
      </c>
    </row>
    <row r="8302" spans="1:22" x14ac:dyDescent="0.35">
      <c r="A8302" s="5" t="s">
        <v>21055</v>
      </c>
      <c r="B8302" s="5" t="s">
        <v>3907</v>
      </c>
      <c r="C8302" s="5" t="s">
        <v>21050</v>
      </c>
      <c r="D8302" s="5" t="s">
        <v>22</v>
      </c>
      <c r="E8302" s="5">
        <v>18</v>
      </c>
      <c r="F8302" s="5" t="s">
        <v>294</v>
      </c>
      <c r="G8302" s="5" t="s">
        <v>294</v>
      </c>
      <c r="M8302" s="5" t="s">
        <v>3826</v>
      </c>
      <c r="N8302" s="5" t="s">
        <v>294</v>
      </c>
      <c r="O8302" s="5" t="s">
        <v>294</v>
      </c>
      <c r="P8302" s="5" t="s">
        <v>294</v>
      </c>
      <c r="Q8302" s="5" t="s">
        <v>294</v>
      </c>
      <c r="R8302" s="5" t="s">
        <v>294</v>
      </c>
    </row>
    <row r="8303" spans="1:22" x14ac:dyDescent="0.35">
      <c r="A8303" s="5" t="s">
        <v>21056</v>
      </c>
      <c r="B8303" s="5" t="s">
        <v>21057</v>
      </c>
      <c r="C8303" s="5" t="s">
        <v>21050</v>
      </c>
      <c r="D8303" s="5" t="s">
        <v>22</v>
      </c>
      <c r="E8303" s="5">
        <v>18</v>
      </c>
      <c r="F8303" s="5" t="s">
        <v>294</v>
      </c>
      <c r="G8303" s="5" t="s">
        <v>294</v>
      </c>
      <c r="J8303" s="5" t="s">
        <v>21058</v>
      </c>
      <c r="M8303" s="5" t="s">
        <v>794</v>
      </c>
      <c r="N8303" s="5" t="s">
        <v>294</v>
      </c>
      <c r="O8303" s="5" t="s">
        <v>294</v>
      </c>
      <c r="P8303" s="5" t="s">
        <v>294</v>
      </c>
      <c r="Q8303" s="5" t="s">
        <v>294</v>
      </c>
      <c r="R8303" s="5" t="s">
        <v>297</v>
      </c>
    </row>
    <row r="8304" spans="1:22" x14ac:dyDescent="0.35">
      <c r="A8304" s="5" t="s">
        <v>21059</v>
      </c>
      <c r="B8304" s="5" t="s">
        <v>3907</v>
      </c>
      <c r="C8304" s="5" t="s">
        <v>21048</v>
      </c>
      <c r="D8304" s="5" t="s">
        <v>22</v>
      </c>
      <c r="E8304" s="5">
        <v>18</v>
      </c>
      <c r="F8304" s="5" t="s">
        <v>294</v>
      </c>
      <c r="G8304" s="5" t="s">
        <v>294</v>
      </c>
      <c r="M8304" s="5" t="s">
        <v>3826</v>
      </c>
      <c r="N8304" s="5" t="s">
        <v>294</v>
      </c>
      <c r="O8304" s="5" t="s">
        <v>294</v>
      </c>
      <c r="P8304" s="5" t="s">
        <v>294</v>
      </c>
      <c r="Q8304" s="5" t="s">
        <v>294</v>
      </c>
      <c r="R8304" s="5" t="s">
        <v>294</v>
      </c>
    </row>
    <row r="8305" spans="1:22" x14ac:dyDescent="0.35">
      <c r="A8305" s="5" t="s">
        <v>21060</v>
      </c>
      <c r="B8305" s="5" t="s">
        <v>21061</v>
      </c>
      <c r="C8305" s="5" t="s">
        <v>21048</v>
      </c>
      <c r="D8305" s="5" t="s">
        <v>18</v>
      </c>
      <c r="E8305" s="5">
        <v>2</v>
      </c>
      <c r="F8305" s="5" t="s">
        <v>294</v>
      </c>
      <c r="G8305" s="5" t="s">
        <v>294</v>
      </c>
      <c r="L8305" s="5" t="s">
        <v>21062</v>
      </c>
      <c r="M8305" s="5" t="s">
        <v>794</v>
      </c>
      <c r="N8305" s="5" t="s">
        <v>294</v>
      </c>
      <c r="O8305" s="5" t="s">
        <v>294</v>
      </c>
      <c r="P8305" s="5" t="s">
        <v>294</v>
      </c>
      <c r="Q8305" s="5" t="s">
        <v>294</v>
      </c>
      <c r="R8305" s="5" t="s">
        <v>294</v>
      </c>
    </row>
    <row r="8306" spans="1:22" x14ac:dyDescent="0.35">
      <c r="A8306" s="5" t="s">
        <v>21063</v>
      </c>
      <c r="B8306" s="5" t="s">
        <v>111</v>
      </c>
      <c r="C8306" s="5" t="s">
        <v>21048</v>
      </c>
      <c r="D8306" s="5" t="s">
        <v>1655</v>
      </c>
      <c r="E8306" s="5">
        <v>77</v>
      </c>
      <c r="F8306" s="5" t="s">
        <v>294</v>
      </c>
      <c r="G8306" s="5" t="s">
        <v>294</v>
      </c>
      <c r="M8306" s="5" t="s">
        <v>794</v>
      </c>
      <c r="N8306" s="5" t="s">
        <v>294</v>
      </c>
      <c r="O8306" s="5" t="s">
        <v>294</v>
      </c>
      <c r="P8306" s="5" t="s">
        <v>294</v>
      </c>
      <c r="Q8306" s="5" t="s">
        <v>294</v>
      </c>
      <c r="R8306" s="5" t="s">
        <v>294</v>
      </c>
    </row>
    <row r="8307" spans="1:22" x14ac:dyDescent="0.35">
      <c r="A8307" s="5" t="s">
        <v>21064</v>
      </c>
      <c r="B8307" s="5" t="s">
        <v>21065</v>
      </c>
      <c r="C8307" s="5" t="s">
        <v>21058</v>
      </c>
      <c r="D8307" s="5" t="s">
        <v>16</v>
      </c>
      <c r="E8307" s="5">
        <v>18</v>
      </c>
      <c r="F8307" s="5" t="s">
        <v>294</v>
      </c>
      <c r="G8307" s="5" t="s">
        <v>294</v>
      </c>
      <c r="M8307" s="5" t="s">
        <v>794</v>
      </c>
      <c r="N8307" s="5" t="s">
        <v>294</v>
      </c>
      <c r="O8307" s="5" t="s">
        <v>294</v>
      </c>
      <c r="P8307" s="5" t="s">
        <v>294</v>
      </c>
      <c r="Q8307" s="5" t="s">
        <v>294</v>
      </c>
      <c r="R8307" s="5" t="s">
        <v>294</v>
      </c>
    </row>
    <row r="8308" spans="1:22" x14ac:dyDescent="0.35">
      <c r="A8308" s="5" t="s">
        <v>21066</v>
      </c>
      <c r="B8308" s="5" t="s">
        <v>36</v>
      </c>
      <c r="C8308" s="5" t="s">
        <v>21058</v>
      </c>
      <c r="D8308" s="5" t="s">
        <v>18</v>
      </c>
      <c r="E8308" s="5">
        <v>70</v>
      </c>
      <c r="F8308" s="5" t="s">
        <v>294</v>
      </c>
      <c r="G8308" s="5" t="s">
        <v>294</v>
      </c>
      <c r="M8308" s="5" t="s">
        <v>794</v>
      </c>
      <c r="N8308" s="5" t="s">
        <v>294</v>
      </c>
      <c r="O8308" s="5" t="s">
        <v>294</v>
      </c>
      <c r="P8308" s="5" t="s">
        <v>294</v>
      </c>
      <c r="Q8308" s="5" t="s">
        <v>294</v>
      </c>
      <c r="R8308" s="5" t="s">
        <v>294</v>
      </c>
    </row>
    <row r="8309" spans="1:22" x14ac:dyDescent="0.35">
      <c r="A8309" s="5" t="s">
        <v>21067</v>
      </c>
      <c r="B8309" s="5" t="s">
        <v>3907</v>
      </c>
      <c r="C8309" s="5" t="s">
        <v>21058</v>
      </c>
      <c r="D8309" s="5" t="s">
        <v>22</v>
      </c>
      <c r="E8309" s="5">
        <v>18</v>
      </c>
      <c r="F8309" s="5" t="s">
        <v>294</v>
      </c>
      <c r="G8309" s="5" t="s">
        <v>294</v>
      </c>
      <c r="M8309" s="5" t="s">
        <v>3826</v>
      </c>
      <c r="N8309" s="5" t="s">
        <v>294</v>
      </c>
      <c r="O8309" s="5" t="s">
        <v>294</v>
      </c>
      <c r="P8309" s="5" t="s">
        <v>294</v>
      </c>
      <c r="Q8309" s="5" t="s">
        <v>294</v>
      </c>
      <c r="R8309" s="5" t="s">
        <v>294</v>
      </c>
    </row>
    <row r="8310" spans="1:22" x14ac:dyDescent="0.35">
      <c r="A8310" s="5" t="s">
        <v>21068</v>
      </c>
      <c r="B8310" s="5" t="s">
        <v>21069</v>
      </c>
      <c r="C8310" s="5" t="s">
        <v>21058</v>
      </c>
      <c r="D8310" s="5" t="s">
        <v>22</v>
      </c>
      <c r="E8310" s="5">
        <v>18</v>
      </c>
      <c r="F8310" s="5" t="s">
        <v>294</v>
      </c>
      <c r="G8310" s="5" t="s">
        <v>294</v>
      </c>
      <c r="J8310" s="5" t="s">
        <v>21048</v>
      </c>
      <c r="M8310" s="5" t="s">
        <v>794</v>
      </c>
      <c r="N8310" s="5" t="s">
        <v>294</v>
      </c>
      <c r="O8310" s="5" t="s">
        <v>294</v>
      </c>
      <c r="P8310" s="5" t="s">
        <v>294</v>
      </c>
      <c r="Q8310" s="5" t="s">
        <v>294</v>
      </c>
      <c r="R8310" s="5" t="s">
        <v>297</v>
      </c>
    </row>
    <row r="8311" spans="1:22" x14ac:dyDescent="0.35">
      <c r="A8311" s="5" t="s">
        <v>21070</v>
      </c>
      <c r="B8311" s="5" t="s">
        <v>21071</v>
      </c>
      <c r="C8311" s="5" t="s">
        <v>21058</v>
      </c>
      <c r="D8311" s="5" t="s">
        <v>22</v>
      </c>
      <c r="E8311" s="5">
        <v>10</v>
      </c>
      <c r="F8311" s="5" t="s">
        <v>294</v>
      </c>
      <c r="G8311" s="5" t="s">
        <v>294</v>
      </c>
      <c r="M8311" s="5" t="s">
        <v>794</v>
      </c>
      <c r="N8311" s="5" t="s">
        <v>294</v>
      </c>
      <c r="O8311" s="5" t="s">
        <v>294</v>
      </c>
      <c r="P8311" s="5" t="s">
        <v>294</v>
      </c>
      <c r="Q8311" s="5" t="s">
        <v>294</v>
      </c>
      <c r="R8311" s="5" t="s">
        <v>294</v>
      </c>
    </row>
    <row r="8312" spans="1:22" x14ac:dyDescent="0.35">
      <c r="A8312" s="5" t="s">
        <v>21072</v>
      </c>
      <c r="B8312" s="5" t="s">
        <v>284</v>
      </c>
      <c r="C8312" s="5" t="s">
        <v>21048</v>
      </c>
      <c r="D8312" s="5" t="s">
        <v>18</v>
      </c>
      <c r="E8312" s="5">
        <v>20</v>
      </c>
      <c r="F8312" s="5" t="s">
        <v>294</v>
      </c>
      <c r="G8312" s="5" t="s">
        <v>294</v>
      </c>
      <c r="L8312" s="5" t="s">
        <v>21073</v>
      </c>
      <c r="M8312" s="5" t="s">
        <v>794</v>
      </c>
      <c r="N8312" s="5" t="s">
        <v>294</v>
      </c>
      <c r="O8312" s="5" t="s">
        <v>294</v>
      </c>
      <c r="P8312" s="5" t="s">
        <v>294</v>
      </c>
      <c r="Q8312" s="5" t="s">
        <v>294</v>
      </c>
      <c r="R8312" s="5" t="s">
        <v>294</v>
      </c>
    </row>
    <row r="8313" spans="1:22" x14ac:dyDescent="0.35">
      <c r="A8313" s="5" t="s">
        <v>21074</v>
      </c>
      <c r="B8313" s="5" t="s">
        <v>21075</v>
      </c>
      <c r="C8313" s="5" t="s">
        <v>21048</v>
      </c>
      <c r="D8313" s="5" t="s">
        <v>22</v>
      </c>
      <c r="E8313" s="5">
        <v>4</v>
      </c>
      <c r="F8313" s="5" t="s">
        <v>294</v>
      </c>
      <c r="G8313" s="5" t="s">
        <v>294</v>
      </c>
      <c r="H8313" s="5">
        <v>1900</v>
      </c>
      <c r="M8313" s="5" t="s">
        <v>794</v>
      </c>
      <c r="N8313" s="5" t="s">
        <v>294</v>
      </c>
      <c r="O8313" s="5" t="s">
        <v>294</v>
      </c>
      <c r="P8313" s="5" t="s">
        <v>294</v>
      </c>
      <c r="Q8313" s="5" t="s">
        <v>294</v>
      </c>
      <c r="R8313" s="5" t="s">
        <v>294</v>
      </c>
    </row>
    <row r="8314" spans="1:22" x14ac:dyDescent="0.35">
      <c r="A8314" s="5" t="s">
        <v>21076</v>
      </c>
      <c r="B8314" s="5" t="s">
        <v>11807</v>
      </c>
      <c r="C8314" s="5" t="s">
        <v>21077</v>
      </c>
      <c r="D8314" s="5" t="s">
        <v>18</v>
      </c>
      <c r="E8314" s="5">
        <v>1</v>
      </c>
      <c r="F8314" s="5" t="s">
        <v>294</v>
      </c>
      <c r="G8314" s="5" t="s">
        <v>294</v>
      </c>
      <c r="L8314" s="5" t="s">
        <v>822</v>
      </c>
      <c r="M8314" s="5" t="s">
        <v>794</v>
      </c>
      <c r="N8314" s="5" t="s">
        <v>294</v>
      </c>
      <c r="O8314" s="5" t="s">
        <v>294</v>
      </c>
      <c r="P8314" s="5" t="s">
        <v>294</v>
      </c>
      <c r="Q8314" s="5" t="s">
        <v>294</v>
      </c>
      <c r="R8314" s="5" t="s">
        <v>294</v>
      </c>
      <c r="S8314" s="5" t="s">
        <v>294</v>
      </c>
      <c r="V8314" s="5" t="s">
        <v>21076</v>
      </c>
    </row>
    <row r="8315" spans="1:22" x14ac:dyDescent="0.35">
      <c r="A8315" s="5" t="s">
        <v>21078</v>
      </c>
      <c r="B8315" s="5" t="s">
        <v>21079</v>
      </c>
      <c r="C8315" s="5" t="s">
        <v>21077</v>
      </c>
      <c r="D8315" s="5" t="s">
        <v>18</v>
      </c>
      <c r="E8315" s="5">
        <v>20</v>
      </c>
      <c r="F8315" s="5" t="s">
        <v>297</v>
      </c>
      <c r="G8315" s="5" t="s">
        <v>297</v>
      </c>
      <c r="J8315" s="5" t="s">
        <v>8760</v>
      </c>
      <c r="M8315" s="5" t="s">
        <v>794</v>
      </c>
      <c r="N8315" s="5" t="s">
        <v>294</v>
      </c>
      <c r="O8315" s="5" t="s">
        <v>294</v>
      </c>
      <c r="P8315" s="5" t="s">
        <v>294</v>
      </c>
      <c r="Q8315" s="5" t="s">
        <v>294</v>
      </c>
      <c r="R8315" s="5" t="s">
        <v>294</v>
      </c>
    </row>
    <row r="8316" spans="1:22" x14ac:dyDescent="0.35">
      <c r="A8316" s="5" t="s">
        <v>21080</v>
      </c>
      <c r="B8316" s="5" t="s">
        <v>21081</v>
      </c>
      <c r="C8316" s="5" t="s">
        <v>21077</v>
      </c>
      <c r="D8316" s="5" t="s">
        <v>18</v>
      </c>
      <c r="E8316" s="5">
        <v>20</v>
      </c>
      <c r="F8316" s="5" t="s">
        <v>297</v>
      </c>
      <c r="G8316" s="5" t="s">
        <v>297</v>
      </c>
      <c r="M8316" s="5" t="s">
        <v>794</v>
      </c>
      <c r="N8316" s="5" t="s">
        <v>294</v>
      </c>
      <c r="O8316" s="5" t="s">
        <v>294</v>
      </c>
      <c r="P8316" s="5" t="s">
        <v>294</v>
      </c>
      <c r="Q8316" s="5" t="s">
        <v>294</v>
      </c>
      <c r="R8316" s="5" t="s">
        <v>294</v>
      </c>
      <c r="U8316" s="5" t="s">
        <v>21082</v>
      </c>
    </row>
    <row r="8317" spans="1:22" x14ac:dyDescent="0.35">
      <c r="A8317" s="5" t="s">
        <v>21083</v>
      </c>
      <c r="B8317" s="5" t="s">
        <v>21084</v>
      </c>
      <c r="C8317" s="5" t="s">
        <v>21077</v>
      </c>
      <c r="D8317" s="5" t="s">
        <v>22</v>
      </c>
      <c r="E8317" s="5">
        <v>2</v>
      </c>
      <c r="F8317" s="5" t="s">
        <v>297</v>
      </c>
      <c r="G8317" s="5" t="s">
        <v>294</v>
      </c>
      <c r="H8317" s="5">
        <v>0</v>
      </c>
      <c r="I8317" s="5">
        <v>99</v>
      </c>
      <c r="M8317" s="5" t="s">
        <v>794</v>
      </c>
      <c r="N8317" s="5" t="s">
        <v>294</v>
      </c>
      <c r="O8317" s="5" t="s">
        <v>294</v>
      </c>
      <c r="P8317" s="5" t="s">
        <v>294</v>
      </c>
      <c r="Q8317" s="5" t="s">
        <v>294</v>
      </c>
      <c r="R8317" s="5" t="s">
        <v>294</v>
      </c>
      <c r="S8317" s="5" t="s">
        <v>241</v>
      </c>
      <c r="V8317" s="5" t="s">
        <v>21085</v>
      </c>
    </row>
    <row r="8318" spans="1:22" x14ac:dyDescent="0.35">
      <c r="A8318" s="5" t="s">
        <v>21086</v>
      </c>
      <c r="B8318" s="5" t="s">
        <v>9966</v>
      </c>
      <c r="C8318" s="5" t="s">
        <v>21077</v>
      </c>
      <c r="D8318" s="5" t="s">
        <v>18</v>
      </c>
      <c r="E8318" s="5">
        <v>8</v>
      </c>
      <c r="F8318" s="5" t="s">
        <v>294</v>
      </c>
      <c r="G8318" s="5" t="s">
        <v>297</v>
      </c>
      <c r="J8318" s="5" t="s">
        <v>3756</v>
      </c>
      <c r="M8318" s="5" t="s">
        <v>794</v>
      </c>
      <c r="N8318" s="5" t="s">
        <v>294</v>
      </c>
      <c r="O8318" s="5" t="s">
        <v>294</v>
      </c>
      <c r="P8318" s="5" t="s">
        <v>294</v>
      </c>
      <c r="Q8318" s="5" t="s">
        <v>294</v>
      </c>
      <c r="R8318" s="5" t="s">
        <v>294</v>
      </c>
      <c r="V8318" s="5" t="s">
        <v>21087</v>
      </c>
    </row>
    <row r="8319" spans="1:22" x14ac:dyDescent="0.35">
      <c r="A8319" s="5" t="s">
        <v>21088</v>
      </c>
      <c r="B8319" s="5" t="s">
        <v>21089</v>
      </c>
      <c r="C8319" s="5" t="s">
        <v>21077</v>
      </c>
      <c r="D8319" s="5" t="s">
        <v>22</v>
      </c>
      <c r="E8319" s="5">
        <v>2</v>
      </c>
      <c r="F8319" s="5" t="s">
        <v>297</v>
      </c>
      <c r="G8319" s="5" t="s">
        <v>294</v>
      </c>
      <c r="H8319" s="5">
        <v>0</v>
      </c>
      <c r="I8319" s="5">
        <v>99</v>
      </c>
      <c r="M8319" s="5" t="s">
        <v>794</v>
      </c>
      <c r="N8319" s="5" t="s">
        <v>294</v>
      </c>
      <c r="O8319" s="5" t="s">
        <v>294</v>
      </c>
      <c r="P8319" s="5" t="s">
        <v>294</v>
      </c>
      <c r="Q8319" s="5" t="s">
        <v>294</v>
      </c>
      <c r="R8319" s="5" t="s">
        <v>294</v>
      </c>
      <c r="S8319" s="5" t="s">
        <v>313</v>
      </c>
      <c r="V8319" s="5" t="s">
        <v>21090</v>
      </c>
    </row>
    <row r="8320" spans="1:22" x14ac:dyDescent="0.35">
      <c r="A8320" s="5" t="s">
        <v>21091</v>
      </c>
      <c r="B8320" s="5" t="s">
        <v>21092</v>
      </c>
      <c r="C8320" s="5" t="s">
        <v>21077</v>
      </c>
      <c r="D8320" s="5" t="s">
        <v>18</v>
      </c>
      <c r="E8320" s="5">
        <v>8</v>
      </c>
      <c r="F8320" s="5" t="s">
        <v>294</v>
      </c>
      <c r="G8320" s="5" t="s">
        <v>297</v>
      </c>
      <c r="J8320" s="5" t="s">
        <v>3756</v>
      </c>
      <c r="M8320" s="5" t="s">
        <v>794</v>
      </c>
      <c r="N8320" s="5" t="s">
        <v>294</v>
      </c>
      <c r="O8320" s="5" t="s">
        <v>294</v>
      </c>
      <c r="P8320" s="5" t="s">
        <v>294</v>
      </c>
      <c r="Q8320" s="5" t="s">
        <v>294</v>
      </c>
      <c r="R8320" s="5" t="s">
        <v>294</v>
      </c>
    </row>
    <row r="8321" spans="1:22" x14ac:dyDescent="0.35">
      <c r="A8321" s="5" t="s">
        <v>21093</v>
      </c>
      <c r="B8321" s="5" t="s">
        <v>21094</v>
      </c>
      <c r="C8321" s="5" t="s">
        <v>21077</v>
      </c>
      <c r="D8321" s="5" t="s">
        <v>18</v>
      </c>
      <c r="E8321" s="5">
        <v>8</v>
      </c>
      <c r="F8321" s="5" t="s">
        <v>294</v>
      </c>
      <c r="G8321" s="5" t="s">
        <v>297</v>
      </c>
      <c r="J8321" s="5" t="s">
        <v>3756</v>
      </c>
      <c r="M8321" s="5" t="s">
        <v>794</v>
      </c>
      <c r="N8321" s="5" t="s">
        <v>294</v>
      </c>
      <c r="O8321" s="5" t="s">
        <v>294</v>
      </c>
      <c r="P8321" s="5" t="s">
        <v>294</v>
      </c>
      <c r="Q8321" s="5" t="s">
        <v>294</v>
      </c>
      <c r="R8321" s="5" t="s">
        <v>294</v>
      </c>
    </row>
    <row r="8322" spans="1:22" x14ac:dyDescent="0.35">
      <c r="A8322" s="5" t="s">
        <v>21095</v>
      </c>
      <c r="B8322" s="5" t="s">
        <v>21096</v>
      </c>
      <c r="C8322" s="5" t="s">
        <v>21077</v>
      </c>
      <c r="D8322" s="5" t="s">
        <v>18</v>
      </c>
      <c r="E8322" s="5">
        <v>8</v>
      </c>
      <c r="F8322" s="5" t="s">
        <v>294</v>
      </c>
      <c r="G8322" s="5" t="s">
        <v>297</v>
      </c>
      <c r="J8322" s="5" t="s">
        <v>3756</v>
      </c>
      <c r="M8322" s="5" t="s">
        <v>794</v>
      </c>
      <c r="N8322" s="5" t="s">
        <v>294</v>
      </c>
      <c r="O8322" s="5" t="s">
        <v>294</v>
      </c>
      <c r="P8322" s="5" t="s">
        <v>294</v>
      </c>
      <c r="Q8322" s="5" t="s">
        <v>294</v>
      </c>
      <c r="R8322" s="5" t="s">
        <v>294</v>
      </c>
    </row>
    <row r="8323" spans="1:22" x14ac:dyDescent="0.35">
      <c r="A8323" s="5" t="s">
        <v>21097</v>
      </c>
      <c r="B8323" s="5" t="s">
        <v>21098</v>
      </c>
      <c r="C8323" s="5" t="s">
        <v>21077</v>
      </c>
      <c r="D8323" s="5" t="s">
        <v>18</v>
      </c>
      <c r="E8323" s="5">
        <v>8</v>
      </c>
      <c r="F8323" s="5" t="s">
        <v>294</v>
      </c>
      <c r="G8323" s="5" t="s">
        <v>297</v>
      </c>
      <c r="J8323" s="5" t="s">
        <v>3756</v>
      </c>
      <c r="M8323" s="5" t="s">
        <v>794</v>
      </c>
      <c r="N8323" s="5" t="s">
        <v>294</v>
      </c>
      <c r="O8323" s="5" t="s">
        <v>294</v>
      </c>
      <c r="P8323" s="5" t="s">
        <v>294</v>
      </c>
      <c r="Q8323" s="5" t="s">
        <v>294</v>
      </c>
      <c r="R8323" s="5" t="s">
        <v>294</v>
      </c>
    </row>
    <row r="8324" spans="1:22" x14ac:dyDescent="0.35">
      <c r="A8324" s="5" t="s">
        <v>21099</v>
      </c>
      <c r="B8324" s="5" t="s">
        <v>21100</v>
      </c>
      <c r="C8324" s="5" t="s">
        <v>21077</v>
      </c>
      <c r="D8324" s="5" t="s">
        <v>18</v>
      </c>
      <c r="E8324" s="5">
        <v>8</v>
      </c>
      <c r="F8324" s="5" t="s">
        <v>294</v>
      </c>
      <c r="G8324" s="5" t="s">
        <v>297</v>
      </c>
      <c r="J8324" s="5" t="s">
        <v>3756</v>
      </c>
      <c r="M8324" s="5" t="s">
        <v>794</v>
      </c>
      <c r="N8324" s="5" t="s">
        <v>294</v>
      </c>
      <c r="O8324" s="5" t="s">
        <v>294</v>
      </c>
      <c r="P8324" s="5" t="s">
        <v>294</v>
      </c>
      <c r="Q8324" s="5" t="s">
        <v>294</v>
      </c>
      <c r="R8324" s="5" t="s">
        <v>294</v>
      </c>
    </row>
    <row r="8325" spans="1:22" x14ac:dyDescent="0.35">
      <c r="A8325" s="5" t="s">
        <v>21101</v>
      </c>
      <c r="B8325" s="5" t="s">
        <v>21102</v>
      </c>
      <c r="C8325" s="5" t="s">
        <v>21077</v>
      </c>
      <c r="D8325" s="5" t="s">
        <v>22</v>
      </c>
      <c r="E8325" s="5">
        <v>2</v>
      </c>
      <c r="F8325" s="5" t="s">
        <v>294</v>
      </c>
      <c r="G8325" s="5" t="s">
        <v>294</v>
      </c>
      <c r="H8325" s="5">
        <v>1</v>
      </c>
      <c r="M8325" s="5" t="s">
        <v>794</v>
      </c>
      <c r="N8325" s="5" t="s">
        <v>294</v>
      </c>
      <c r="O8325" s="5" t="s">
        <v>294</v>
      </c>
      <c r="P8325" s="5" t="s">
        <v>294</v>
      </c>
      <c r="Q8325" s="5" t="s">
        <v>294</v>
      </c>
      <c r="R8325" s="5" t="s">
        <v>294</v>
      </c>
      <c r="S8325" s="5" t="s">
        <v>247</v>
      </c>
    </row>
    <row r="8326" spans="1:22" x14ac:dyDescent="0.35">
      <c r="A8326" s="5" t="s">
        <v>21103</v>
      </c>
      <c r="B8326" s="5" t="s">
        <v>21104</v>
      </c>
      <c r="C8326" s="5" t="s">
        <v>21077</v>
      </c>
      <c r="D8326" s="5" t="s">
        <v>16</v>
      </c>
      <c r="E8326" s="5">
        <v>8</v>
      </c>
      <c r="F8326" s="5" t="s">
        <v>294</v>
      </c>
      <c r="G8326" s="5" t="s">
        <v>294</v>
      </c>
      <c r="H8326" s="5">
        <v>0</v>
      </c>
      <c r="I8326" s="5">
        <v>100</v>
      </c>
      <c r="M8326" s="5" t="s">
        <v>794</v>
      </c>
      <c r="N8326" s="5" t="s">
        <v>294</v>
      </c>
      <c r="O8326" s="5" t="s">
        <v>294</v>
      </c>
      <c r="P8326" s="5" t="s">
        <v>294</v>
      </c>
      <c r="Q8326" s="5" t="s">
        <v>294</v>
      </c>
      <c r="R8326" s="5" t="s">
        <v>294</v>
      </c>
    </row>
    <row r="8327" spans="1:22" x14ac:dyDescent="0.35">
      <c r="A8327" s="5" t="s">
        <v>21105</v>
      </c>
      <c r="B8327" s="5" t="s">
        <v>21106</v>
      </c>
      <c r="C8327" s="5" t="s">
        <v>21077</v>
      </c>
      <c r="D8327" s="5" t="s">
        <v>16</v>
      </c>
      <c r="E8327" s="5">
        <v>10</v>
      </c>
      <c r="F8327" s="5" t="s">
        <v>297</v>
      </c>
      <c r="G8327" s="5" t="s">
        <v>294</v>
      </c>
      <c r="H8327" s="5">
        <v>0</v>
      </c>
      <c r="I8327" s="5">
        <v>9999999.9900000002</v>
      </c>
      <c r="M8327" s="5" t="s">
        <v>794</v>
      </c>
      <c r="N8327" s="5" t="s">
        <v>294</v>
      </c>
      <c r="O8327" s="5" t="s">
        <v>294</v>
      </c>
      <c r="P8327" s="5" t="s">
        <v>294</v>
      </c>
      <c r="Q8327" s="5" t="s">
        <v>294</v>
      </c>
      <c r="R8327" s="5" t="s">
        <v>294</v>
      </c>
    </row>
    <row r="8328" spans="1:22" x14ac:dyDescent="0.35">
      <c r="A8328" s="5" t="s">
        <v>21107</v>
      </c>
      <c r="B8328" s="5" t="s">
        <v>21106</v>
      </c>
      <c r="C8328" s="5" t="s">
        <v>21077</v>
      </c>
      <c r="D8328" s="5" t="s">
        <v>16</v>
      </c>
      <c r="E8328" s="5">
        <v>10</v>
      </c>
      <c r="F8328" s="5" t="s">
        <v>297</v>
      </c>
      <c r="G8328" s="5" t="s">
        <v>294</v>
      </c>
      <c r="H8328" s="5">
        <v>0</v>
      </c>
      <c r="I8328" s="5">
        <v>9999999.9900000002</v>
      </c>
      <c r="M8328" s="5" t="s">
        <v>794</v>
      </c>
      <c r="N8328" s="5" t="s">
        <v>294</v>
      </c>
      <c r="O8328" s="5" t="s">
        <v>294</v>
      </c>
      <c r="P8328" s="5" t="s">
        <v>294</v>
      </c>
      <c r="Q8328" s="5" t="s">
        <v>294</v>
      </c>
      <c r="R8328" s="5" t="s">
        <v>294</v>
      </c>
    </row>
    <row r="8329" spans="1:22" x14ac:dyDescent="0.35">
      <c r="A8329" s="5" t="s">
        <v>21108</v>
      </c>
      <c r="B8329" s="5" t="s">
        <v>21109</v>
      </c>
      <c r="C8329" s="5" t="s">
        <v>21077</v>
      </c>
      <c r="D8329" s="5" t="s">
        <v>22</v>
      </c>
      <c r="E8329" s="5">
        <v>2</v>
      </c>
      <c r="F8329" s="5" t="s">
        <v>297</v>
      </c>
      <c r="G8329" s="5" t="s">
        <v>294</v>
      </c>
      <c r="H8329" s="5">
        <v>0</v>
      </c>
      <c r="I8329" s="5">
        <v>99</v>
      </c>
      <c r="M8329" s="5" t="s">
        <v>794</v>
      </c>
      <c r="N8329" s="5" t="s">
        <v>294</v>
      </c>
      <c r="O8329" s="5" t="s">
        <v>294</v>
      </c>
      <c r="P8329" s="5" t="s">
        <v>294</v>
      </c>
      <c r="Q8329" s="5" t="s">
        <v>294</v>
      </c>
      <c r="R8329" s="5" t="s">
        <v>294</v>
      </c>
    </row>
    <row r="8330" spans="1:22" x14ac:dyDescent="0.35">
      <c r="A8330" s="5" t="s">
        <v>21110</v>
      </c>
      <c r="B8330" s="5" t="s">
        <v>21111</v>
      </c>
      <c r="C8330" s="5" t="s">
        <v>21077</v>
      </c>
      <c r="D8330" s="5" t="s">
        <v>22</v>
      </c>
      <c r="E8330" s="5">
        <v>2</v>
      </c>
      <c r="F8330" s="5" t="s">
        <v>297</v>
      </c>
      <c r="G8330" s="5" t="s">
        <v>294</v>
      </c>
      <c r="H8330" s="5">
        <v>0</v>
      </c>
      <c r="I8330" s="5">
        <v>99</v>
      </c>
      <c r="M8330" s="5" t="s">
        <v>794</v>
      </c>
      <c r="N8330" s="5" t="s">
        <v>294</v>
      </c>
      <c r="O8330" s="5" t="s">
        <v>294</v>
      </c>
      <c r="P8330" s="5" t="s">
        <v>294</v>
      </c>
      <c r="Q8330" s="5" t="s">
        <v>294</v>
      </c>
      <c r="R8330" s="5" t="s">
        <v>294</v>
      </c>
    </row>
    <row r="8331" spans="1:22" x14ac:dyDescent="0.35">
      <c r="A8331" s="5" t="s">
        <v>21112</v>
      </c>
      <c r="B8331" s="5" t="s">
        <v>21113</v>
      </c>
      <c r="C8331" s="5" t="s">
        <v>21077</v>
      </c>
      <c r="D8331" s="5" t="s">
        <v>16</v>
      </c>
      <c r="E8331" s="5">
        <v>10</v>
      </c>
      <c r="F8331" s="5" t="s">
        <v>297</v>
      </c>
      <c r="G8331" s="5" t="s">
        <v>294</v>
      </c>
      <c r="H8331" s="5">
        <v>0</v>
      </c>
      <c r="I8331" s="5">
        <v>9999999.9900000002</v>
      </c>
      <c r="M8331" s="5" t="s">
        <v>794</v>
      </c>
      <c r="N8331" s="5" t="s">
        <v>294</v>
      </c>
      <c r="O8331" s="5" t="s">
        <v>294</v>
      </c>
      <c r="P8331" s="5" t="s">
        <v>294</v>
      </c>
      <c r="Q8331" s="5" t="s">
        <v>294</v>
      </c>
      <c r="R8331" s="5" t="s">
        <v>294</v>
      </c>
    </row>
    <row r="8332" spans="1:22" x14ac:dyDescent="0.35">
      <c r="A8332" s="5" t="s">
        <v>21114</v>
      </c>
      <c r="B8332" s="5" t="s">
        <v>21115</v>
      </c>
      <c r="C8332" s="5" t="s">
        <v>21077</v>
      </c>
      <c r="D8332" s="5" t="s">
        <v>22</v>
      </c>
      <c r="E8332" s="5">
        <v>2</v>
      </c>
      <c r="F8332" s="5" t="s">
        <v>297</v>
      </c>
      <c r="G8332" s="5" t="s">
        <v>294</v>
      </c>
      <c r="H8332" s="5">
        <v>0</v>
      </c>
      <c r="I8332" s="5">
        <v>99</v>
      </c>
      <c r="M8332" s="5" t="s">
        <v>794</v>
      </c>
      <c r="N8332" s="5" t="s">
        <v>294</v>
      </c>
      <c r="O8332" s="5" t="s">
        <v>294</v>
      </c>
      <c r="P8332" s="5" t="s">
        <v>294</v>
      </c>
      <c r="Q8332" s="5" t="s">
        <v>294</v>
      </c>
      <c r="R8332" s="5" t="s">
        <v>294</v>
      </c>
    </row>
    <row r="8333" spans="1:22" x14ac:dyDescent="0.35">
      <c r="A8333" s="5" t="s">
        <v>21116</v>
      </c>
      <c r="B8333" s="5" t="s">
        <v>21117</v>
      </c>
      <c r="C8333" s="5" t="s">
        <v>21077</v>
      </c>
      <c r="D8333" s="5" t="s">
        <v>22</v>
      </c>
      <c r="E8333" s="5">
        <v>2</v>
      </c>
      <c r="F8333" s="5" t="s">
        <v>297</v>
      </c>
      <c r="G8333" s="5" t="s">
        <v>294</v>
      </c>
      <c r="H8333" s="5">
        <v>0</v>
      </c>
      <c r="I8333" s="5">
        <v>99</v>
      </c>
      <c r="M8333" s="5" t="s">
        <v>794</v>
      </c>
      <c r="N8333" s="5" t="s">
        <v>294</v>
      </c>
      <c r="O8333" s="5" t="s">
        <v>294</v>
      </c>
      <c r="P8333" s="5" t="s">
        <v>294</v>
      </c>
      <c r="Q8333" s="5" t="s">
        <v>294</v>
      </c>
      <c r="R8333" s="5" t="s">
        <v>294</v>
      </c>
      <c r="S8333" s="5" t="s">
        <v>2380</v>
      </c>
      <c r="V8333" s="5" t="s">
        <v>21118</v>
      </c>
    </row>
    <row r="8334" spans="1:22" x14ac:dyDescent="0.35">
      <c r="A8334" s="5" t="s">
        <v>21119</v>
      </c>
      <c r="B8334" s="5" t="s">
        <v>21120</v>
      </c>
      <c r="C8334" s="5" t="s">
        <v>21077</v>
      </c>
      <c r="D8334" s="5" t="s">
        <v>22</v>
      </c>
      <c r="E8334" s="5">
        <v>2</v>
      </c>
      <c r="F8334" s="5" t="s">
        <v>297</v>
      </c>
      <c r="G8334" s="5" t="s">
        <v>294</v>
      </c>
      <c r="H8334" s="5">
        <v>0</v>
      </c>
      <c r="I8334" s="5">
        <v>99</v>
      </c>
      <c r="M8334" s="5" t="s">
        <v>794</v>
      </c>
      <c r="N8334" s="5" t="s">
        <v>294</v>
      </c>
      <c r="O8334" s="5" t="s">
        <v>294</v>
      </c>
      <c r="P8334" s="5" t="s">
        <v>294</v>
      </c>
      <c r="Q8334" s="5" t="s">
        <v>294</v>
      </c>
      <c r="R8334" s="5" t="s">
        <v>294</v>
      </c>
      <c r="S8334" s="5" t="s">
        <v>344</v>
      </c>
      <c r="V8334" s="5" t="s">
        <v>21121</v>
      </c>
    </row>
    <row r="8335" spans="1:22" x14ac:dyDescent="0.35">
      <c r="A8335" s="5" t="s">
        <v>21122</v>
      </c>
      <c r="B8335" s="5" t="s">
        <v>21123</v>
      </c>
      <c r="C8335" s="5" t="s">
        <v>21077</v>
      </c>
      <c r="D8335" s="5" t="s">
        <v>18</v>
      </c>
      <c r="E8335" s="5">
        <v>8</v>
      </c>
      <c r="F8335" s="5" t="s">
        <v>294</v>
      </c>
      <c r="G8335" s="5" t="s">
        <v>297</v>
      </c>
      <c r="J8335" s="5" t="s">
        <v>3756</v>
      </c>
      <c r="M8335" s="5" t="s">
        <v>794</v>
      </c>
      <c r="N8335" s="5" t="s">
        <v>294</v>
      </c>
      <c r="O8335" s="5" t="s">
        <v>294</v>
      </c>
      <c r="P8335" s="5" t="s">
        <v>294</v>
      </c>
      <c r="Q8335" s="5" t="s">
        <v>294</v>
      </c>
      <c r="R8335" s="5" t="s">
        <v>294</v>
      </c>
    </row>
    <row r="8336" spans="1:22" x14ac:dyDescent="0.35">
      <c r="A8336" s="5" t="s">
        <v>21124</v>
      </c>
      <c r="B8336" s="5" t="s">
        <v>10015</v>
      </c>
      <c r="C8336" s="5" t="s">
        <v>21077</v>
      </c>
      <c r="D8336" s="5" t="s">
        <v>18</v>
      </c>
      <c r="E8336" s="5">
        <v>8</v>
      </c>
      <c r="F8336" s="5" t="s">
        <v>294</v>
      </c>
      <c r="G8336" s="5" t="s">
        <v>297</v>
      </c>
      <c r="J8336" s="5" t="s">
        <v>3756</v>
      </c>
      <c r="M8336" s="5" t="s">
        <v>794</v>
      </c>
      <c r="N8336" s="5" t="s">
        <v>294</v>
      </c>
      <c r="O8336" s="5" t="s">
        <v>294</v>
      </c>
      <c r="P8336" s="5" t="s">
        <v>294</v>
      </c>
      <c r="Q8336" s="5" t="s">
        <v>294</v>
      </c>
      <c r="R8336" s="5" t="s">
        <v>294</v>
      </c>
    </row>
    <row r="8337" spans="1:22" x14ac:dyDescent="0.35">
      <c r="A8337" s="5" t="s">
        <v>21125</v>
      </c>
      <c r="B8337" s="5" t="s">
        <v>21126</v>
      </c>
      <c r="C8337" s="5" t="s">
        <v>21077</v>
      </c>
      <c r="D8337" s="5" t="s">
        <v>22</v>
      </c>
      <c r="E8337" s="5">
        <v>3</v>
      </c>
      <c r="F8337" s="5" t="s">
        <v>294</v>
      </c>
      <c r="G8337" s="5" t="s">
        <v>294</v>
      </c>
      <c r="H8337" s="5">
        <v>0</v>
      </c>
      <c r="I8337" s="5">
        <v>999</v>
      </c>
      <c r="M8337" s="5" t="s">
        <v>794</v>
      </c>
      <c r="N8337" s="5" t="s">
        <v>294</v>
      </c>
      <c r="O8337" s="5" t="s">
        <v>294</v>
      </c>
      <c r="P8337" s="5" t="s">
        <v>294</v>
      </c>
      <c r="Q8337" s="5" t="s">
        <v>294</v>
      </c>
      <c r="R8337" s="5" t="s">
        <v>294</v>
      </c>
      <c r="S8337" s="5" t="s">
        <v>2333</v>
      </c>
    </row>
    <row r="8338" spans="1:22" x14ac:dyDescent="0.35">
      <c r="A8338" s="5" t="s">
        <v>21127</v>
      </c>
      <c r="B8338" s="5" t="s">
        <v>21128</v>
      </c>
      <c r="C8338" s="5" t="s">
        <v>21077</v>
      </c>
      <c r="D8338" s="5" t="s">
        <v>18</v>
      </c>
      <c r="E8338" s="5">
        <v>8</v>
      </c>
      <c r="F8338" s="5" t="s">
        <v>294</v>
      </c>
      <c r="G8338" s="5" t="s">
        <v>297</v>
      </c>
      <c r="J8338" s="5" t="s">
        <v>3756</v>
      </c>
      <c r="M8338" s="5" t="s">
        <v>794</v>
      </c>
      <c r="N8338" s="5" t="s">
        <v>294</v>
      </c>
      <c r="O8338" s="5" t="s">
        <v>294</v>
      </c>
      <c r="P8338" s="5" t="s">
        <v>294</v>
      </c>
      <c r="Q8338" s="5" t="s">
        <v>294</v>
      </c>
      <c r="R8338" s="5" t="s">
        <v>294</v>
      </c>
      <c r="V8338" s="5" t="s">
        <v>21129</v>
      </c>
    </row>
    <row r="8339" spans="1:22" x14ac:dyDescent="0.35">
      <c r="A8339" s="5" t="s">
        <v>21130</v>
      </c>
      <c r="B8339" s="5" t="s">
        <v>21131</v>
      </c>
      <c r="C8339" s="5" t="s">
        <v>21077</v>
      </c>
      <c r="D8339" s="5" t="s">
        <v>18</v>
      </c>
      <c r="E8339" s="5">
        <v>8</v>
      </c>
      <c r="F8339" s="5" t="s">
        <v>294</v>
      </c>
      <c r="G8339" s="5" t="s">
        <v>297</v>
      </c>
      <c r="J8339" s="5" t="s">
        <v>3756</v>
      </c>
      <c r="M8339" s="5" t="s">
        <v>794</v>
      </c>
      <c r="N8339" s="5" t="s">
        <v>294</v>
      </c>
      <c r="O8339" s="5" t="s">
        <v>294</v>
      </c>
      <c r="P8339" s="5" t="s">
        <v>294</v>
      </c>
      <c r="Q8339" s="5" t="s">
        <v>294</v>
      </c>
      <c r="R8339" s="5" t="s">
        <v>294</v>
      </c>
      <c r="V8339" s="5" t="s">
        <v>21132</v>
      </c>
    </row>
    <row r="8340" spans="1:22" x14ac:dyDescent="0.35">
      <c r="A8340" s="5" t="s">
        <v>21133</v>
      </c>
      <c r="B8340" s="5" t="s">
        <v>21134</v>
      </c>
      <c r="C8340" s="5" t="s">
        <v>21077</v>
      </c>
      <c r="D8340" s="5" t="s">
        <v>22</v>
      </c>
      <c r="E8340" s="5">
        <v>10</v>
      </c>
      <c r="F8340" s="5" t="s">
        <v>297</v>
      </c>
      <c r="G8340" s="5" t="s">
        <v>294</v>
      </c>
      <c r="H8340" s="5">
        <v>0</v>
      </c>
      <c r="M8340" s="5" t="s">
        <v>794</v>
      </c>
      <c r="N8340" s="5" t="s">
        <v>294</v>
      </c>
      <c r="O8340" s="5" t="s">
        <v>294</v>
      </c>
      <c r="P8340" s="5" t="s">
        <v>294</v>
      </c>
      <c r="Q8340" s="5" t="s">
        <v>294</v>
      </c>
      <c r="R8340" s="5" t="s">
        <v>294</v>
      </c>
    </row>
    <row r="8341" spans="1:22" x14ac:dyDescent="0.35">
      <c r="A8341" s="5" t="s">
        <v>21135</v>
      </c>
      <c r="B8341" s="5" t="s">
        <v>21136</v>
      </c>
      <c r="C8341" s="5" t="s">
        <v>21077</v>
      </c>
      <c r="D8341" s="5" t="s">
        <v>18</v>
      </c>
      <c r="E8341" s="5">
        <v>8</v>
      </c>
      <c r="F8341" s="5" t="s">
        <v>294</v>
      </c>
      <c r="G8341" s="5" t="s">
        <v>297</v>
      </c>
      <c r="J8341" s="5" t="s">
        <v>3756</v>
      </c>
      <c r="M8341" s="5" t="s">
        <v>794</v>
      </c>
      <c r="N8341" s="5" t="s">
        <v>294</v>
      </c>
      <c r="O8341" s="5" t="s">
        <v>294</v>
      </c>
      <c r="P8341" s="5" t="s">
        <v>294</v>
      </c>
      <c r="Q8341" s="5" t="s">
        <v>294</v>
      </c>
      <c r="R8341" s="5" t="s">
        <v>294</v>
      </c>
    </row>
    <row r="8342" spans="1:22" x14ac:dyDescent="0.35">
      <c r="A8342" s="5" t="s">
        <v>21137</v>
      </c>
      <c r="B8342" s="5" t="s">
        <v>21138</v>
      </c>
      <c r="C8342" s="5" t="s">
        <v>21077</v>
      </c>
      <c r="D8342" s="5" t="s">
        <v>18</v>
      </c>
      <c r="E8342" s="5">
        <v>8</v>
      </c>
      <c r="F8342" s="5" t="s">
        <v>294</v>
      </c>
      <c r="G8342" s="5" t="s">
        <v>297</v>
      </c>
      <c r="J8342" s="5" t="s">
        <v>3756</v>
      </c>
      <c r="M8342" s="5" t="s">
        <v>794</v>
      </c>
      <c r="N8342" s="5" t="s">
        <v>294</v>
      </c>
      <c r="O8342" s="5" t="s">
        <v>294</v>
      </c>
      <c r="P8342" s="5" t="s">
        <v>294</v>
      </c>
      <c r="Q8342" s="5" t="s">
        <v>294</v>
      </c>
      <c r="R8342" s="5" t="s">
        <v>294</v>
      </c>
      <c r="V8342" s="5" t="s">
        <v>21139</v>
      </c>
    </row>
    <row r="8343" spans="1:22" x14ac:dyDescent="0.35">
      <c r="A8343" s="5" t="s">
        <v>21140</v>
      </c>
      <c r="B8343" s="5" t="s">
        <v>21141</v>
      </c>
      <c r="C8343" s="5" t="s">
        <v>21077</v>
      </c>
      <c r="D8343" s="5" t="s">
        <v>18</v>
      </c>
      <c r="E8343" s="5">
        <v>20</v>
      </c>
      <c r="F8343" s="5" t="s">
        <v>297</v>
      </c>
      <c r="G8343" s="5" t="s">
        <v>297</v>
      </c>
      <c r="M8343" s="5" t="s">
        <v>794</v>
      </c>
      <c r="N8343" s="5" t="s">
        <v>294</v>
      </c>
      <c r="O8343" s="5" t="s">
        <v>294</v>
      </c>
      <c r="P8343" s="5" t="s">
        <v>294</v>
      </c>
      <c r="Q8343" s="5" t="s">
        <v>294</v>
      </c>
      <c r="R8343" s="5" t="s">
        <v>294</v>
      </c>
      <c r="U8343" s="5" t="s">
        <v>21082</v>
      </c>
    </row>
    <row r="8344" spans="1:22" x14ac:dyDescent="0.35">
      <c r="A8344" s="5" t="s">
        <v>21142</v>
      </c>
      <c r="B8344" s="5" t="s">
        <v>21143</v>
      </c>
      <c r="C8344" s="5" t="s">
        <v>21077</v>
      </c>
      <c r="D8344" s="5" t="s">
        <v>18</v>
      </c>
      <c r="E8344" s="5">
        <v>8</v>
      </c>
      <c r="F8344" s="5" t="s">
        <v>294</v>
      </c>
      <c r="G8344" s="5" t="s">
        <v>297</v>
      </c>
      <c r="J8344" s="5" t="s">
        <v>3756</v>
      </c>
      <c r="M8344" s="5" t="s">
        <v>794</v>
      </c>
      <c r="N8344" s="5" t="s">
        <v>294</v>
      </c>
      <c r="O8344" s="5" t="s">
        <v>294</v>
      </c>
      <c r="P8344" s="5" t="s">
        <v>294</v>
      </c>
      <c r="Q8344" s="5" t="s">
        <v>294</v>
      </c>
      <c r="R8344" s="5" t="s">
        <v>294</v>
      </c>
    </row>
    <row r="8345" spans="1:22" x14ac:dyDescent="0.35">
      <c r="A8345" s="5" t="s">
        <v>21144</v>
      </c>
      <c r="B8345" s="5" t="s">
        <v>21145</v>
      </c>
      <c r="C8345" s="5" t="s">
        <v>21077</v>
      </c>
      <c r="D8345" s="5" t="s">
        <v>18</v>
      </c>
      <c r="E8345" s="5">
        <v>10</v>
      </c>
      <c r="F8345" s="5" t="s">
        <v>297</v>
      </c>
      <c r="G8345" s="5" t="s">
        <v>297</v>
      </c>
      <c r="J8345" s="5" t="s">
        <v>10191</v>
      </c>
      <c r="M8345" s="5" t="s">
        <v>794</v>
      </c>
      <c r="N8345" s="5" t="s">
        <v>294</v>
      </c>
      <c r="O8345" s="5" t="s">
        <v>294</v>
      </c>
      <c r="P8345" s="5" t="s">
        <v>294</v>
      </c>
      <c r="Q8345" s="5" t="s">
        <v>294</v>
      </c>
      <c r="R8345" s="5" t="s">
        <v>294</v>
      </c>
    </row>
    <row r="8346" spans="1:22" x14ac:dyDescent="0.35">
      <c r="A8346" s="5" t="s">
        <v>21146</v>
      </c>
      <c r="B8346" s="5" t="s">
        <v>21147</v>
      </c>
      <c r="C8346" s="5" t="s">
        <v>21077</v>
      </c>
      <c r="D8346" s="5" t="s">
        <v>22</v>
      </c>
      <c r="E8346" s="5">
        <v>3</v>
      </c>
      <c r="F8346" s="5" t="s">
        <v>294</v>
      </c>
      <c r="G8346" s="5" t="s">
        <v>294</v>
      </c>
      <c r="H8346" s="5">
        <v>0</v>
      </c>
      <c r="M8346" s="5" t="s">
        <v>794</v>
      </c>
      <c r="N8346" s="5" t="s">
        <v>294</v>
      </c>
      <c r="O8346" s="5" t="s">
        <v>294</v>
      </c>
      <c r="P8346" s="5" t="s">
        <v>294</v>
      </c>
      <c r="Q8346" s="5" t="s">
        <v>294</v>
      </c>
      <c r="R8346" s="5" t="s">
        <v>294</v>
      </c>
    </row>
    <row r="8347" spans="1:22" x14ac:dyDescent="0.35">
      <c r="A8347" s="5" t="s">
        <v>21148</v>
      </c>
      <c r="B8347" s="5" t="s">
        <v>21149</v>
      </c>
      <c r="C8347" s="5" t="s">
        <v>21077</v>
      </c>
      <c r="D8347" s="5" t="s">
        <v>22</v>
      </c>
      <c r="E8347" s="5">
        <v>2</v>
      </c>
      <c r="F8347" s="5" t="s">
        <v>294</v>
      </c>
      <c r="G8347" s="5" t="s">
        <v>294</v>
      </c>
      <c r="M8347" s="5" t="s">
        <v>794</v>
      </c>
      <c r="N8347" s="5" t="s">
        <v>294</v>
      </c>
      <c r="O8347" s="5" t="s">
        <v>294</v>
      </c>
      <c r="P8347" s="5" t="s">
        <v>294</v>
      </c>
      <c r="Q8347" s="5" t="s">
        <v>294</v>
      </c>
      <c r="R8347" s="5" t="s">
        <v>294</v>
      </c>
    </row>
    <row r="8348" spans="1:22" x14ac:dyDescent="0.35">
      <c r="A8348" s="5" t="s">
        <v>21150</v>
      </c>
      <c r="B8348" s="5" t="s">
        <v>21151</v>
      </c>
      <c r="C8348" s="5" t="s">
        <v>21077</v>
      </c>
      <c r="D8348" s="5" t="s">
        <v>18</v>
      </c>
      <c r="E8348" s="5">
        <v>1</v>
      </c>
      <c r="F8348" s="5" t="s">
        <v>294</v>
      </c>
      <c r="G8348" s="5" t="s">
        <v>297</v>
      </c>
      <c r="L8348" s="5" t="s">
        <v>4399</v>
      </c>
      <c r="M8348" s="5" t="s">
        <v>794</v>
      </c>
      <c r="N8348" s="5" t="s">
        <v>294</v>
      </c>
      <c r="O8348" s="5" t="s">
        <v>294</v>
      </c>
      <c r="P8348" s="5" t="s">
        <v>294</v>
      </c>
      <c r="Q8348" s="5" t="s">
        <v>294</v>
      </c>
      <c r="R8348" s="5" t="s">
        <v>294</v>
      </c>
      <c r="S8348" s="5" t="s">
        <v>294</v>
      </c>
      <c r="V8348" s="5" t="s">
        <v>21152</v>
      </c>
    </row>
    <row r="8349" spans="1:22" x14ac:dyDescent="0.35">
      <c r="A8349" s="5" t="s">
        <v>21153</v>
      </c>
      <c r="B8349" s="5" t="s">
        <v>21154</v>
      </c>
      <c r="C8349" s="5" t="s">
        <v>21077</v>
      </c>
      <c r="D8349" s="5" t="s">
        <v>16</v>
      </c>
      <c r="E8349" s="5">
        <v>10</v>
      </c>
      <c r="F8349" s="5" t="s">
        <v>294</v>
      </c>
      <c r="G8349" s="5" t="s">
        <v>294</v>
      </c>
      <c r="H8349" s="5">
        <v>0</v>
      </c>
      <c r="M8349" s="5" t="s">
        <v>794</v>
      </c>
      <c r="N8349" s="5" t="s">
        <v>294</v>
      </c>
      <c r="O8349" s="5" t="s">
        <v>294</v>
      </c>
      <c r="P8349" s="5" t="s">
        <v>294</v>
      </c>
      <c r="Q8349" s="5" t="s">
        <v>294</v>
      </c>
      <c r="R8349" s="5" t="s">
        <v>294</v>
      </c>
      <c r="S8349" s="5" t="s">
        <v>2333</v>
      </c>
      <c r="V8349" s="5" t="s">
        <v>21153</v>
      </c>
    </row>
    <row r="8350" spans="1:22" x14ac:dyDescent="0.35">
      <c r="A8350" s="5" t="s">
        <v>21155</v>
      </c>
      <c r="B8350" s="5" t="s">
        <v>21156</v>
      </c>
      <c r="C8350" s="5" t="s">
        <v>21077</v>
      </c>
      <c r="D8350" s="5" t="s">
        <v>16</v>
      </c>
      <c r="E8350" s="5">
        <v>10</v>
      </c>
      <c r="F8350" s="5" t="s">
        <v>294</v>
      </c>
      <c r="G8350" s="5" t="s">
        <v>294</v>
      </c>
      <c r="H8350" s="5">
        <v>0</v>
      </c>
      <c r="M8350" s="5" t="s">
        <v>794</v>
      </c>
      <c r="N8350" s="5" t="s">
        <v>294</v>
      </c>
      <c r="O8350" s="5" t="s">
        <v>294</v>
      </c>
      <c r="P8350" s="5" t="s">
        <v>294</v>
      </c>
      <c r="Q8350" s="5" t="s">
        <v>294</v>
      </c>
      <c r="R8350" s="5" t="s">
        <v>294</v>
      </c>
      <c r="S8350" s="5" t="s">
        <v>2333</v>
      </c>
      <c r="V8350" s="5" t="s">
        <v>21155</v>
      </c>
    </row>
    <row r="8351" spans="1:22" x14ac:dyDescent="0.35">
      <c r="A8351" s="5" t="s">
        <v>21157</v>
      </c>
      <c r="B8351" s="5" t="s">
        <v>11812</v>
      </c>
      <c r="C8351" s="5" t="s">
        <v>21077</v>
      </c>
      <c r="D8351" s="5" t="s">
        <v>22</v>
      </c>
      <c r="E8351" s="5">
        <v>10</v>
      </c>
      <c r="F8351" s="5" t="s">
        <v>294</v>
      </c>
      <c r="G8351" s="5" t="s">
        <v>294</v>
      </c>
      <c r="H8351" s="5">
        <v>0</v>
      </c>
      <c r="M8351" s="5" t="s">
        <v>794</v>
      </c>
      <c r="N8351" s="5" t="s">
        <v>294</v>
      </c>
      <c r="O8351" s="5" t="s">
        <v>294</v>
      </c>
      <c r="P8351" s="5" t="s">
        <v>294</v>
      </c>
      <c r="Q8351" s="5" t="s">
        <v>294</v>
      </c>
      <c r="R8351" s="5" t="s">
        <v>294</v>
      </c>
      <c r="V8351" s="5" t="s">
        <v>21158</v>
      </c>
    </row>
    <row r="8352" spans="1:22" x14ac:dyDescent="0.35">
      <c r="A8352" s="5" t="s">
        <v>21159</v>
      </c>
      <c r="B8352" s="5" t="s">
        <v>21160</v>
      </c>
      <c r="C8352" s="5" t="s">
        <v>21077</v>
      </c>
      <c r="D8352" s="5" t="s">
        <v>18</v>
      </c>
      <c r="E8352" s="5">
        <v>1</v>
      </c>
      <c r="F8352" s="5" t="s">
        <v>294</v>
      </c>
      <c r="G8352" s="5" t="s">
        <v>297</v>
      </c>
      <c r="L8352" s="5" t="s">
        <v>941</v>
      </c>
      <c r="M8352" s="5" t="s">
        <v>794</v>
      </c>
      <c r="N8352" s="5" t="s">
        <v>294</v>
      </c>
      <c r="O8352" s="5" t="s">
        <v>294</v>
      </c>
      <c r="P8352" s="5" t="s">
        <v>294</v>
      </c>
      <c r="Q8352" s="5" t="s">
        <v>297</v>
      </c>
      <c r="R8352" s="5" t="s">
        <v>294</v>
      </c>
      <c r="S8352" s="5" t="s">
        <v>294</v>
      </c>
    </row>
    <row r="8353" spans="1:22" x14ac:dyDescent="0.35">
      <c r="A8353" s="5" t="s">
        <v>21161</v>
      </c>
      <c r="B8353" s="5" t="s">
        <v>21162</v>
      </c>
      <c r="C8353" s="5" t="s">
        <v>21077</v>
      </c>
      <c r="D8353" s="5" t="s">
        <v>18</v>
      </c>
      <c r="E8353" s="5">
        <v>999</v>
      </c>
      <c r="F8353" s="5" t="s">
        <v>294</v>
      </c>
      <c r="G8353" s="5" t="s">
        <v>294</v>
      </c>
      <c r="M8353" s="5" t="s">
        <v>794</v>
      </c>
      <c r="N8353" s="5" t="s">
        <v>294</v>
      </c>
      <c r="O8353" s="5" t="s">
        <v>294</v>
      </c>
      <c r="P8353" s="5" t="s">
        <v>294</v>
      </c>
      <c r="Q8353" s="5" t="s">
        <v>294</v>
      </c>
      <c r="R8353" s="5" t="s">
        <v>294</v>
      </c>
    </row>
    <row r="8354" spans="1:22" x14ac:dyDescent="0.35">
      <c r="A8354" s="5" t="s">
        <v>21163</v>
      </c>
      <c r="B8354" s="5" t="s">
        <v>21164</v>
      </c>
      <c r="C8354" s="5" t="s">
        <v>21077</v>
      </c>
      <c r="D8354" s="5" t="s">
        <v>18</v>
      </c>
      <c r="E8354" s="5">
        <v>999</v>
      </c>
      <c r="F8354" s="5" t="s">
        <v>294</v>
      </c>
      <c r="G8354" s="5" t="s">
        <v>294</v>
      </c>
      <c r="M8354" s="5" t="s">
        <v>794</v>
      </c>
      <c r="N8354" s="5" t="s">
        <v>294</v>
      </c>
      <c r="O8354" s="5" t="s">
        <v>294</v>
      </c>
      <c r="P8354" s="5" t="s">
        <v>294</v>
      </c>
      <c r="Q8354" s="5" t="s">
        <v>294</v>
      </c>
      <c r="R8354" s="5" t="s">
        <v>294</v>
      </c>
    </row>
    <row r="8355" spans="1:22" x14ac:dyDescent="0.35">
      <c r="A8355" s="5" t="s">
        <v>21165</v>
      </c>
      <c r="B8355" s="5" t="s">
        <v>21166</v>
      </c>
      <c r="C8355" s="5" t="s">
        <v>21077</v>
      </c>
      <c r="D8355" s="5" t="s">
        <v>18</v>
      </c>
      <c r="E8355" s="5">
        <v>20</v>
      </c>
      <c r="F8355" s="5" t="s">
        <v>294</v>
      </c>
      <c r="G8355" s="5" t="s">
        <v>294</v>
      </c>
      <c r="M8355" s="5" t="s">
        <v>794</v>
      </c>
      <c r="N8355" s="5" t="s">
        <v>294</v>
      </c>
      <c r="O8355" s="5" t="s">
        <v>294</v>
      </c>
      <c r="P8355" s="5" t="s">
        <v>294</v>
      </c>
      <c r="Q8355" s="5" t="s">
        <v>294</v>
      </c>
      <c r="R8355" s="5" t="s">
        <v>294</v>
      </c>
    </row>
    <row r="8356" spans="1:22" x14ac:dyDescent="0.35">
      <c r="A8356" s="5" t="s">
        <v>21167</v>
      </c>
      <c r="B8356" s="5" t="s">
        <v>21168</v>
      </c>
      <c r="C8356" s="5" t="s">
        <v>21077</v>
      </c>
      <c r="D8356" s="5" t="s">
        <v>18</v>
      </c>
      <c r="E8356" s="5">
        <v>6</v>
      </c>
      <c r="F8356" s="5" t="s">
        <v>294</v>
      </c>
      <c r="G8356" s="5" t="s">
        <v>297</v>
      </c>
      <c r="J8356" s="5" t="s">
        <v>3723</v>
      </c>
      <c r="M8356" s="5" t="s">
        <v>794</v>
      </c>
      <c r="N8356" s="5" t="s">
        <v>294</v>
      </c>
      <c r="O8356" s="5" t="s">
        <v>294</v>
      </c>
      <c r="P8356" s="5" t="s">
        <v>294</v>
      </c>
      <c r="Q8356" s="5" t="s">
        <v>294</v>
      </c>
      <c r="R8356" s="5" t="s">
        <v>294</v>
      </c>
    </row>
    <row r="8357" spans="1:22" x14ac:dyDescent="0.35">
      <c r="A8357" s="5" t="s">
        <v>21169</v>
      </c>
      <c r="B8357" s="5" t="s">
        <v>21170</v>
      </c>
      <c r="C8357" s="5" t="s">
        <v>21077</v>
      </c>
      <c r="D8357" s="5" t="s">
        <v>22</v>
      </c>
      <c r="E8357" s="5">
        <v>10</v>
      </c>
      <c r="F8357" s="5" t="s">
        <v>294</v>
      </c>
      <c r="G8357" s="5" t="s">
        <v>294</v>
      </c>
      <c r="M8357" s="5" t="s">
        <v>794</v>
      </c>
      <c r="N8357" s="5" t="s">
        <v>294</v>
      </c>
      <c r="O8357" s="5" t="s">
        <v>294</v>
      </c>
      <c r="P8357" s="5" t="s">
        <v>294</v>
      </c>
      <c r="Q8357" s="5" t="s">
        <v>294</v>
      </c>
      <c r="R8357" s="5" t="s">
        <v>294</v>
      </c>
    </row>
    <row r="8358" spans="1:22" x14ac:dyDescent="0.35">
      <c r="A8358" s="5" t="s">
        <v>21171</v>
      </c>
      <c r="B8358" s="5" t="s">
        <v>21172</v>
      </c>
      <c r="C8358" s="5" t="s">
        <v>21077</v>
      </c>
      <c r="D8358" s="5" t="s">
        <v>18</v>
      </c>
      <c r="E8358" s="5">
        <v>20</v>
      </c>
      <c r="F8358" s="5" t="s">
        <v>294</v>
      </c>
      <c r="G8358" s="5" t="s">
        <v>294</v>
      </c>
      <c r="M8358" s="5" t="s">
        <v>794</v>
      </c>
      <c r="N8358" s="5" t="s">
        <v>294</v>
      </c>
      <c r="O8358" s="5" t="s">
        <v>294</v>
      </c>
      <c r="P8358" s="5" t="s">
        <v>294</v>
      </c>
      <c r="Q8358" s="5" t="s">
        <v>294</v>
      </c>
      <c r="R8358" s="5" t="s">
        <v>294</v>
      </c>
    </row>
    <row r="8359" spans="1:22" x14ac:dyDescent="0.35">
      <c r="A8359" s="5" t="s">
        <v>21173</v>
      </c>
      <c r="B8359" s="5" t="s">
        <v>21174</v>
      </c>
      <c r="C8359" s="5" t="s">
        <v>21077</v>
      </c>
      <c r="D8359" s="5" t="s">
        <v>22</v>
      </c>
      <c r="E8359" s="5">
        <v>10</v>
      </c>
      <c r="F8359" s="5" t="s">
        <v>294</v>
      </c>
      <c r="G8359" s="5" t="s">
        <v>294</v>
      </c>
      <c r="J8359" s="5" t="s">
        <v>21175</v>
      </c>
      <c r="M8359" s="5" t="s">
        <v>794</v>
      </c>
      <c r="N8359" s="5" t="s">
        <v>294</v>
      </c>
      <c r="O8359" s="5" t="s">
        <v>294</v>
      </c>
      <c r="P8359" s="5" t="s">
        <v>294</v>
      </c>
      <c r="Q8359" s="5" t="s">
        <v>294</v>
      </c>
      <c r="R8359" s="5" t="s">
        <v>294</v>
      </c>
    </row>
    <row r="8360" spans="1:22" x14ac:dyDescent="0.35">
      <c r="A8360" s="5" t="s">
        <v>21176</v>
      </c>
      <c r="B8360" s="5" t="s">
        <v>21177</v>
      </c>
      <c r="C8360" s="5" t="s">
        <v>21077</v>
      </c>
      <c r="D8360" s="5" t="s">
        <v>22</v>
      </c>
      <c r="E8360" s="5">
        <v>10</v>
      </c>
      <c r="F8360" s="5" t="s">
        <v>294</v>
      </c>
      <c r="G8360" s="5" t="s">
        <v>294</v>
      </c>
      <c r="J8360" s="5" t="s">
        <v>21175</v>
      </c>
      <c r="M8360" s="5" t="s">
        <v>794</v>
      </c>
      <c r="N8360" s="5" t="s">
        <v>294</v>
      </c>
      <c r="O8360" s="5" t="s">
        <v>294</v>
      </c>
      <c r="P8360" s="5" t="s">
        <v>294</v>
      </c>
      <c r="Q8360" s="5" t="s">
        <v>294</v>
      </c>
      <c r="R8360" s="5" t="s">
        <v>294</v>
      </c>
    </row>
    <row r="8361" spans="1:22" x14ac:dyDescent="0.35">
      <c r="A8361" s="5" t="s">
        <v>21178</v>
      </c>
      <c r="B8361" s="5" t="s">
        <v>21179</v>
      </c>
      <c r="C8361" s="5" t="s">
        <v>21077</v>
      </c>
      <c r="D8361" s="5" t="s">
        <v>22</v>
      </c>
      <c r="E8361" s="5">
        <v>10</v>
      </c>
      <c r="F8361" s="5" t="s">
        <v>294</v>
      </c>
      <c r="G8361" s="5" t="s">
        <v>294</v>
      </c>
      <c r="J8361" s="5" t="s">
        <v>21175</v>
      </c>
      <c r="M8361" s="5" t="s">
        <v>794</v>
      </c>
      <c r="N8361" s="5" t="s">
        <v>294</v>
      </c>
      <c r="O8361" s="5" t="s">
        <v>294</v>
      </c>
      <c r="P8361" s="5" t="s">
        <v>294</v>
      </c>
      <c r="Q8361" s="5" t="s">
        <v>294</v>
      </c>
      <c r="R8361" s="5" t="s">
        <v>294</v>
      </c>
    </row>
    <row r="8362" spans="1:22" x14ac:dyDescent="0.35">
      <c r="A8362" s="5" t="s">
        <v>21180</v>
      </c>
      <c r="B8362" s="5" t="s">
        <v>21181</v>
      </c>
      <c r="C8362" s="5" t="s">
        <v>21077</v>
      </c>
      <c r="D8362" s="5" t="s">
        <v>22</v>
      </c>
      <c r="E8362" s="5">
        <v>10</v>
      </c>
      <c r="F8362" s="5" t="s">
        <v>294</v>
      </c>
      <c r="G8362" s="5" t="s">
        <v>294</v>
      </c>
      <c r="J8362" s="5" t="s">
        <v>21175</v>
      </c>
      <c r="M8362" s="5" t="s">
        <v>794</v>
      </c>
      <c r="N8362" s="5" t="s">
        <v>294</v>
      </c>
      <c r="O8362" s="5" t="s">
        <v>294</v>
      </c>
      <c r="P8362" s="5" t="s">
        <v>294</v>
      </c>
      <c r="Q8362" s="5" t="s">
        <v>294</v>
      </c>
      <c r="R8362" s="5" t="s">
        <v>294</v>
      </c>
    </row>
    <row r="8363" spans="1:22" x14ac:dyDescent="0.35">
      <c r="A8363" s="5" t="s">
        <v>21182</v>
      </c>
      <c r="B8363" s="5" t="s">
        <v>21183</v>
      </c>
      <c r="C8363" s="5" t="s">
        <v>21077</v>
      </c>
      <c r="D8363" s="5" t="s">
        <v>22</v>
      </c>
      <c r="E8363" s="5">
        <v>10</v>
      </c>
      <c r="F8363" s="5" t="s">
        <v>294</v>
      </c>
      <c r="G8363" s="5" t="s">
        <v>294</v>
      </c>
      <c r="J8363" s="5" t="s">
        <v>21175</v>
      </c>
      <c r="M8363" s="5" t="s">
        <v>794</v>
      </c>
      <c r="N8363" s="5" t="s">
        <v>294</v>
      </c>
      <c r="O8363" s="5" t="s">
        <v>294</v>
      </c>
      <c r="P8363" s="5" t="s">
        <v>294</v>
      </c>
      <c r="Q8363" s="5" t="s">
        <v>294</v>
      </c>
      <c r="R8363" s="5" t="s">
        <v>294</v>
      </c>
    </row>
    <row r="8364" spans="1:22" x14ac:dyDescent="0.35">
      <c r="A8364" s="5" t="s">
        <v>21184</v>
      </c>
      <c r="B8364" s="5" t="s">
        <v>21185</v>
      </c>
      <c r="C8364" s="5" t="s">
        <v>21077</v>
      </c>
      <c r="D8364" s="5" t="s">
        <v>22</v>
      </c>
      <c r="E8364" s="5">
        <v>10</v>
      </c>
      <c r="F8364" s="5" t="s">
        <v>294</v>
      </c>
      <c r="G8364" s="5" t="s">
        <v>294</v>
      </c>
      <c r="J8364" s="5" t="s">
        <v>21175</v>
      </c>
      <c r="M8364" s="5" t="s">
        <v>794</v>
      </c>
      <c r="N8364" s="5" t="s">
        <v>294</v>
      </c>
      <c r="O8364" s="5" t="s">
        <v>294</v>
      </c>
      <c r="P8364" s="5" t="s">
        <v>294</v>
      </c>
      <c r="Q8364" s="5" t="s">
        <v>294</v>
      </c>
      <c r="R8364" s="5" t="s">
        <v>294</v>
      </c>
    </row>
    <row r="8365" spans="1:22" x14ac:dyDescent="0.35">
      <c r="A8365" s="5" t="s">
        <v>21186</v>
      </c>
      <c r="B8365" s="5" t="s">
        <v>21187</v>
      </c>
      <c r="C8365" s="5" t="s">
        <v>21077</v>
      </c>
      <c r="D8365" s="5" t="s">
        <v>22</v>
      </c>
      <c r="E8365" s="5">
        <v>10</v>
      </c>
      <c r="F8365" s="5" t="s">
        <v>294</v>
      </c>
      <c r="G8365" s="5" t="s">
        <v>294</v>
      </c>
      <c r="J8365" s="5" t="s">
        <v>21175</v>
      </c>
      <c r="M8365" s="5" t="s">
        <v>794</v>
      </c>
      <c r="N8365" s="5" t="s">
        <v>294</v>
      </c>
      <c r="O8365" s="5" t="s">
        <v>294</v>
      </c>
      <c r="P8365" s="5" t="s">
        <v>294</v>
      </c>
      <c r="Q8365" s="5" t="s">
        <v>294</v>
      </c>
      <c r="R8365" s="5" t="s">
        <v>294</v>
      </c>
    </row>
    <row r="8366" spans="1:22" x14ac:dyDescent="0.35">
      <c r="A8366" s="5" t="s">
        <v>21188</v>
      </c>
      <c r="B8366" s="5" t="s">
        <v>21189</v>
      </c>
      <c r="C8366" s="5" t="s">
        <v>21077</v>
      </c>
      <c r="D8366" s="5" t="s">
        <v>18</v>
      </c>
      <c r="E8366" s="5">
        <v>20</v>
      </c>
      <c r="F8366" s="5" t="s">
        <v>294</v>
      </c>
      <c r="G8366" s="5" t="s">
        <v>297</v>
      </c>
      <c r="M8366" s="5" t="s">
        <v>794</v>
      </c>
      <c r="N8366" s="5" t="s">
        <v>294</v>
      </c>
      <c r="O8366" s="5" t="s">
        <v>294</v>
      </c>
      <c r="P8366" s="5" t="s">
        <v>294</v>
      </c>
      <c r="Q8366" s="5" t="s">
        <v>294</v>
      </c>
      <c r="R8366" s="5" t="s">
        <v>294</v>
      </c>
      <c r="U8366" s="5" t="s">
        <v>21190</v>
      </c>
    </row>
    <row r="8367" spans="1:22" x14ac:dyDescent="0.35">
      <c r="A8367" s="5" t="s">
        <v>21191</v>
      </c>
      <c r="B8367" s="5" t="s">
        <v>21192</v>
      </c>
      <c r="C8367" s="5" t="s">
        <v>21077</v>
      </c>
      <c r="D8367" s="5" t="s">
        <v>18</v>
      </c>
      <c r="E8367" s="5">
        <v>50</v>
      </c>
      <c r="F8367" s="5" t="s">
        <v>294</v>
      </c>
      <c r="G8367" s="5" t="s">
        <v>294</v>
      </c>
      <c r="J8367" s="5" t="s">
        <v>3949</v>
      </c>
      <c r="M8367" s="5" t="s">
        <v>794</v>
      </c>
      <c r="N8367" s="5" t="s">
        <v>294</v>
      </c>
      <c r="O8367" s="5" t="s">
        <v>294</v>
      </c>
      <c r="P8367" s="5" t="s">
        <v>294</v>
      </c>
      <c r="Q8367" s="5" t="s">
        <v>294</v>
      </c>
      <c r="R8367" s="5" t="s">
        <v>294</v>
      </c>
    </row>
    <row r="8368" spans="1:22" x14ac:dyDescent="0.35">
      <c r="A8368" s="5" t="s">
        <v>21193</v>
      </c>
      <c r="B8368" s="5" t="s">
        <v>21194</v>
      </c>
      <c r="C8368" s="5" t="s">
        <v>21077</v>
      </c>
      <c r="D8368" s="5" t="s">
        <v>18</v>
      </c>
      <c r="E8368" s="5">
        <v>50</v>
      </c>
      <c r="F8368" s="5" t="s">
        <v>294</v>
      </c>
      <c r="G8368" s="5" t="s">
        <v>294</v>
      </c>
      <c r="J8368" s="5" t="s">
        <v>3949</v>
      </c>
      <c r="M8368" s="5" t="s">
        <v>794</v>
      </c>
      <c r="N8368" s="5" t="s">
        <v>294</v>
      </c>
      <c r="O8368" s="5" t="s">
        <v>294</v>
      </c>
      <c r="P8368" s="5" t="s">
        <v>294</v>
      </c>
      <c r="Q8368" s="5" t="s">
        <v>294</v>
      </c>
      <c r="R8368" s="5" t="s">
        <v>294</v>
      </c>
      <c r="V8368" s="5" t="s">
        <v>21195</v>
      </c>
    </row>
    <row r="8369" spans="1:22" x14ac:dyDescent="0.35">
      <c r="A8369" s="5" t="s">
        <v>21196</v>
      </c>
      <c r="B8369" s="5" t="s">
        <v>21197</v>
      </c>
      <c r="C8369" s="5" t="s">
        <v>21077</v>
      </c>
      <c r="D8369" s="5" t="s">
        <v>18</v>
      </c>
      <c r="E8369" s="5">
        <v>50</v>
      </c>
      <c r="F8369" s="5" t="s">
        <v>294</v>
      </c>
      <c r="G8369" s="5" t="s">
        <v>294</v>
      </c>
      <c r="J8369" s="5" t="s">
        <v>3949</v>
      </c>
      <c r="M8369" s="5" t="s">
        <v>794</v>
      </c>
      <c r="N8369" s="5" t="s">
        <v>294</v>
      </c>
      <c r="O8369" s="5" t="s">
        <v>294</v>
      </c>
      <c r="P8369" s="5" t="s">
        <v>294</v>
      </c>
      <c r="Q8369" s="5" t="s">
        <v>294</v>
      </c>
      <c r="R8369" s="5" t="s">
        <v>294</v>
      </c>
      <c r="V8369" s="5" t="s">
        <v>21198</v>
      </c>
    </row>
    <row r="8370" spans="1:22" x14ac:dyDescent="0.35">
      <c r="A8370" s="5" t="s">
        <v>21199</v>
      </c>
      <c r="B8370" s="5" t="s">
        <v>21200</v>
      </c>
      <c r="C8370" s="5" t="s">
        <v>21077</v>
      </c>
      <c r="D8370" s="5" t="s">
        <v>18</v>
      </c>
      <c r="E8370" s="5">
        <v>50</v>
      </c>
      <c r="F8370" s="5" t="s">
        <v>294</v>
      </c>
      <c r="G8370" s="5" t="s">
        <v>294</v>
      </c>
      <c r="J8370" s="5" t="s">
        <v>3949</v>
      </c>
      <c r="M8370" s="5" t="s">
        <v>794</v>
      </c>
      <c r="N8370" s="5" t="s">
        <v>294</v>
      </c>
      <c r="O8370" s="5" t="s">
        <v>294</v>
      </c>
      <c r="P8370" s="5" t="s">
        <v>294</v>
      </c>
      <c r="Q8370" s="5" t="s">
        <v>294</v>
      </c>
      <c r="R8370" s="5" t="s">
        <v>294</v>
      </c>
      <c r="V8370" s="5" t="s">
        <v>21201</v>
      </c>
    </row>
    <row r="8371" spans="1:22" x14ac:dyDescent="0.35">
      <c r="A8371" s="5" t="s">
        <v>21202</v>
      </c>
      <c r="B8371" s="5" t="s">
        <v>21203</v>
      </c>
      <c r="C8371" s="5" t="s">
        <v>21077</v>
      </c>
      <c r="D8371" s="5" t="s">
        <v>18</v>
      </c>
      <c r="E8371" s="5">
        <v>1</v>
      </c>
      <c r="F8371" s="5" t="s">
        <v>294</v>
      </c>
      <c r="G8371" s="5" t="s">
        <v>297</v>
      </c>
      <c r="L8371" s="5" t="s">
        <v>21204</v>
      </c>
      <c r="M8371" s="5" t="s">
        <v>794</v>
      </c>
      <c r="N8371" s="5" t="s">
        <v>294</v>
      </c>
      <c r="O8371" s="5" t="s">
        <v>294</v>
      </c>
      <c r="P8371" s="5" t="s">
        <v>294</v>
      </c>
      <c r="Q8371" s="5" t="s">
        <v>294</v>
      </c>
      <c r="R8371" s="5" t="s">
        <v>294</v>
      </c>
      <c r="V8371" s="5" t="s">
        <v>21205</v>
      </c>
    </row>
    <row r="8372" spans="1:22" x14ac:dyDescent="0.35">
      <c r="A8372" s="5" t="s">
        <v>21206</v>
      </c>
      <c r="B8372" s="5" t="s">
        <v>21207</v>
      </c>
      <c r="C8372" s="5" t="s">
        <v>21077</v>
      </c>
      <c r="D8372" s="5" t="s">
        <v>18</v>
      </c>
      <c r="E8372" s="5">
        <v>1</v>
      </c>
      <c r="F8372" s="5" t="s">
        <v>294</v>
      </c>
      <c r="G8372" s="5" t="s">
        <v>297</v>
      </c>
      <c r="L8372" s="5" t="s">
        <v>21204</v>
      </c>
      <c r="M8372" s="5" t="s">
        <v>794</v>
      </c>
      <c r="N8372" s="5" t="s">
        <v>294</v>
      </c>
      <c r="O8372" s="5" t="s">
        <v>294</v>
      </c>
      <c r="P8372" s="5" t="s">
        <v>294</v>
      </c>
      <c r="Q8372" s="5" t="s">
        <v>294</v>
      </c>
      <c r="R8372" s="5" t="s">
        <v>294</v>
      </c>
      <c r="V8372" s="5" t="s">
        <v>21208</v>
      </c>
    </row>
    <row r="8373" spans="1:22" x14ac:dyDescent="0.35">
      <c r="A8373" s="5" t="s">
        <v>21209</v>
      </c>
      <c r="B8373" s="5" t="s">
        <v>21210</v>
      </c>
      <c r="C8373" s="5" t="s">
        <v>21077</v>
      </c>
      <c r="D8373" s="5" t="s">
        <v>18</v>
      </c>
      <c r="E8373" s="5">
        <v>1</v>
      </c>
      <c r="F8373" s="5" t="s">
        <v>294</v>
      </c>
      <c r="G8373" s="5" t="s">
        <v>294</v>
      </c>
      <c r="L8373" s="5" t="s">
        <v>21204</v>
      </c>
      <c r="M8373" s="5" t="s">
        <v>794</v>
      </c>
      <c r="N8373" s="5" t="s">
        <v>294</v>
      </c>
      <c r="O8373" s="5" t="s">
        <v>294</v>
      </c>
      <c r="P8373" s="5" t="s">
        <v>294</v>
      </c>
      <c r="Q8373" s="5" t="s">
        <v>294</v>
      </c>
      <c r="R8373" s="5" t="s">
        <v>294</v>
      </c>
      <c r="S8373" s="5" t="s">
        <v>294</v>
      </c>
      <c r="V8373" s="5" t="s">
        <v>21209</v>
      </c>
    </row>
    <row r="8374" spans="1:22" x14ac:dyDescent="0.35">
      <c r="A8374" s="5" t="s">
        <v>21211</v>
      </c>
      <c r="B8374" s="5" t="s">
        <v>21212</v>
      </c>
      <c r="C8374" s="5" t="s">
        <v>21077</v>
      </c>
      <c r="D8374" s="5" t="s">
        <v>18</v>
      </c>
      <c r="E8374" s="5">
        <v>1</v>
      </c>
      <c r="F8374" s="5" t="s">
        <v>297</v>
      </c>
      <c r="G8374" s="5" t="s">
        <v>297</v>
      </c>
      <c r="L8374" s="5" t="s">
        <v>822</v>
      </c>
      <c r="M8374" s="5" t="s">
        <v>794</v>
      </c>
      <c r="N8374" s="5" t="s">
        <v>294</v>
      </c>
      <c r="O8374" s="5" t="s">
        <v>294</v>
      </c>
      <c r="P8374" s="5" t="s">
        <v>294</v>
      </c>
      <c r="Q8374" s="5" t="s">
        <v>294</v>
      </c>
      <c r="R8374" s="5" t="s">
        <v>294</v>
      </c>
      <c r="S8374" s="5" t="s">
        <v>297</v>
      </c>
      <c r="V8374" s="5" t="s">
        <v>21213</v>
      </c>
    </row>
    <row r="8375" spans="1:22" x14ac:dyDescent="0.35">
      <c r="A8375" s="5" t="s">
        <v>21214</v>
      </c>
      <c r="B8375" s="5" t="s">
        <v>21215</v>
      </c>
      <c r="C8375" s="5" t="s">
        <v>21077</v>
      </c>
      <c r="D8375" s="5" t="s">
        <v>18</v>
      </c>
      <c r="E8375" s="5">
        <v>1</v>
      </c>
      <c r="F8375" s="5" t="s">
        <v>294</v>
      </c>
      <c r="G8375" s="5" t="s">
        <v>297</v>
      </c>
      <c r="L8375" s="5" t="s">
        <v>21204</v>
      </c>
      <c r="M8375" s="5" t="s">
        <v>794</v>
      </c>
      <c r="N8375" s="5" t="s">
        <v>294</v>
      </c>
      <c r="O8375" s="5" t="s">
        <v>294</v>
      </c>
      <c r="P8375" s="5" t="s">
        <v>294</v>
      </c>
      <c r="Q8375" s="5" t="s">
        <v>294</v>
      </c>
      <c r="R8375" s="5" t="s">
        <v>294</v>
      </c>
      <c r="V8375" s="5" t="s">
        <v>21216</v>
      </c>
    </row>
    <row r="8376" spans="1:22" x14ac:dyDescent="0.35">
      <c r="A8376" s="5" t="s">
        <v>21217</v>
      </c>
      <c r="B8376" s="5" t="s">
        <v>21218</v>
      </c>
      <c r="C8376" s="5" t="s">
        <v>21077</v>
      </c>
      <c r="D8376" s="5" t="s">
        <v>18</v>
      </c>
      <c r="E8376" s="5">
        <v>1</v>
      </c>
      <c r="F8376" s="5" t="s">
        <v>294</v>
      </c>
      <c r="G8376" s="5" t="s">
        <v>297</v>
      </c>
      <c r="L8376" s="5" t="s">
        <v>21204</v>
      </c>
      <c r="M8376" s="5" t="s">
        <v>794</v>
      </c>
      <c r="N8376" s="5" t="s">
        <v>294</v>
      </c>
      <c r="O8376" s="5" t="s">
        <v>294</v>
      </c>
      <c r="P8376" s="5" t="s">
        <v>294</v>
      </c>
      <c r="Q8376" s="5" t="s">
        <v>294</v>
      </c>
      <c r="R8376" s="5" t="s">
        <v>294</v>
      </c>
      <c r="V8376" s="5" t="s">
        <v>21219</v>
      </c>
    </row>
    <row r="8377" spans="1:22" x14ac:dyDescent="0.35">
      <c r="A8377" s="5" t="s">
        <v>21220</v>
      </c>
      <c r="B8377" s="5" t="s">
        <v>21221</v>
      </c>
      <c r="C8377" s="5" t="s">
        <v>21077</v>
      </c>
      <c r="D8377" s="5" t="s">
        <v>18</v>
      </c>
      <c r="E8377" s="5">
        <v>1</v>
      </c>
      <c r="F8377" s="5" t="s">
        <v>294</v>
      </c>
      <c r="G8377" s="5" t="s">
        <v>297</v>
      </c>
      <c r="L8377" s="5" t="s">
        <v>21204</v>
      </c>
      <c r="M8377" s="5" t="s">
        <v>794</v>
      </c>
      <c r="N8377" s="5" t="s">
        <v>294</v>
      </c>
      <c r="O8377" s="5" t="s">
        <v>294</v>
      </c>
      <c r="P8377" s="5" t="s">
        <v>294</v>
      </c>
      <c r="Q8377" s="5" t="s">
        <v>294</v>
      </c>
      <c r="R8377" s="5" t="s">
        <v>294</v>
      </c>
      <c r="V8377" s="5" t="s">
        <v>21222</v>
      </c>
    </row>
    <row r="8378" spans="1:22" x14ac:dyDescent="0.35">
      <c r="A8378" s="5" t="s">
        <v>21223</v>
      </c>
      <c r="B8378" s="5" t="s">
        <v>21224</v>
      </c>
      <c r="C8378" s="5" t="s">
        <v>21077</v>
      </c>
      <c r="D8378" s="5" t="s">
        <v>18</v>
      </c>
      <c r="E8378" s="5">
        <v>20</v>
      </c>
      <c r="F8378" s="5" t="s">
        <v>297</v>
      </c>
      <c r="G8378" s="5" t="s">
        <v>294</v>
      </c>
      <c r="M8378" s="5" t="s">
        <v>794</v>
      </c>
      <c r="N8378" s="5" t="s">
        <v>294</v>
      </c>
      <c r="O8378" s="5" t="s">
        <v>294</v>
      </c>
      <c r="P8378" s="5" t="s">
        <v>294</v>
      </c>
      <c r="Q8378" s="5" t="s">
        <v>294</v>
      </c>
      <c r="R8378" s="5" t="s">
        <v>294</v>
      </c>
      <c r="S8378" s="5" t="s">
        <v>21225</v>
      </c>
      <c r="U8378" s="5" t="s">
        <v>21226</v>
      </c>
      <c r="V8378" s="5" t="s">
        <v>21227</v>
      </c>
    </row>
    <row r="8379" spans="1:22" x14ac:dyDescent="0.35">
      <c r="A8379" s="5" t="s">
        <v>21228</v>
      </c>
      <c r="B8379" s="5" t="s">
        <v>21229</v>
      </c>
      <c r="C8379" s="5" t="s">
        <v>21077</v>
      </c>
      <c r="D8379" s="5" t="s">
        <v>18</v>
      </c>
      <c r="E8379" s="5">
        <v>1</v>
      </c>
      <c r="F8379" s="5" t="s">
        <v>294</v>
      </c>
      <c r="G8379" s="5" t="s">
        <v>297</v>
      </c>
      <c r="L8379" s="5" t="s">
        <v>4399</v>
      </c>
      <c r="M8379" s="5" t="s">
        <v>794</v>
      </c>
      <c r="N8379" s="5" t="s">
        <v>294</v>
      </c>
      <c r="O8379" s="5" t="s">
        <v>294</v>
      </c>
      <c r="P8379" s="5" t="s">
        <v>294</v>
      </c>
      <c r="Q8379" s="5" t="s">
        <v>294</v>
      </c>
      <c r="R8379" s="5" t="s">
        <v>294</v>
      </c>
    </row>
    <row r="8380" spans="1:22" x14ac:dyDescent="0.35">
      <c r="A8380" s="5" t="s">
        <v>21230</v>
      </c>
      <c r="B8380" s="5" t="s">
        <v>21231</v>
      </c>
      <c r="C8380" s="5" t="s">
        <v>21077</v>
      </c>
      <c r="D8380" s="5" t="s">
        <v>22</v>
      </c>
      <c r="E8380" s="5">
        <v>10</v>
      </c>
      <c r="F8380" s="5" t="s">
        <v>294</v>
      </c>
      <c r="G8380" s="5" t="s">
        <v>294</v>
      </c>
      <c r="H8380" s="5">
        <v>0</v>
      </c>
      <c r="M8380" s="5" t="s">
        <v>794</v>
      </c>
      <c r="N8380" s="5" t="s">
        <v>294</v>
      </c>
      <c r="O8380" s="5" t="s">
        <v>294</v>
      </c>
      <c r="P8380" s="5" t="s">
        <v>294</v>
      </c>
      <c r="Q8380" s="5" t="s">
        <v>294</v>
      </c>
      <c r="R8380" s="5" t="s">
        <v>294</v>
      </c>
      <c r="V8380" s="5" t="s">
        <v>21232</v>
      </c>
    </row>
    <row r="8381" spans="1:22" x14ac:dyDescent="0.35">
      <c r="A8381" s="5" t="s">
        <v>21233</v>
      </c>
      <c r="B8381" s="5" t="s">
        <v>21234</v>
      </c>
      <c r="C8381" s="5" t="s">
        <v>21077</v>
      </c>
      <c r="D8381" s="5" t="s">
        <v>22</v>
      </c>
      <c r="E8381" s="5">
        <v>10</v>
      </c>
      <c r="F8381" s="5" t="s">
        <v>294</v>
      </c>
      <c r="G8381" s="5" t="s">
        <v>294</v>
      </c>
      <c r="H8381" s="5">
        <v>0</v>
      </c>
      <c r="M8381" s="5" t="s">
        <v>794</v>
      </c>
      <c r="N8381" s="5" t="s">
        <v>294</v>
      </c>
      <c r="O8381" s="5" t="s">
        <v>294</v>
      </c>
      <c r="P8381" s="5" t="s">
        <v>294</v>
      </c>
      <c r="Q8381" s="5" t="s">
        <v>294</v>
      </c>
      <c r="R8381" s="5" t="s">
        <v>294</v>
      </c>
      <c r="V8381" s="5" t="s">
        <v>21235</v>
      </c>
    </row>
    <row r="8382" spans="1:22" x14ac:dyDescent="0.35">
      <c r="A8382" s="5" t="s">
        <v>21236</v>
      </c>
      <c r="B8382" s="5" t="s">
        <v>21237</v>
      </c>
      <c r="C8382" s="5" t="s">
        <v>21077</v>
      </c>
      <c r="D8382" s="5" t="s">
        <v>22</v>
      </c>
      <c r="E8382" s="5">
        <v>10</v>
      </c>
      <c r="F8382" s="5" t="s">
        <v>294</v>
      </c>
      <c r="G8382" s="5" t="s">
        <v>294</v>
      </c>
      <c r="H8382" s="5">
        <v>0</v>
      </c>
      <c r="M8382" s="5" t="s">
        <v>794</v>
      </c>
      <c r="N8382" s="5" t="s">
        <v>294</v>
      </c>
      <c r="O8382" s="5" t="s">
        <v>294</v>
      </c>
      <c r="P8382" s="5" t="s">
        <v>294</v>
      </c>
      <c r="Q8382" s="5" t="s">
        <v>294</v>
      </c>
      <c r="R8382" s="5" t="s">
        <v>294</v>
      </c>
      <c r="V8382" s="5" t="s">
        <v>21238</v>
      </c>
    </row>
    <row r="8383" spans="1:22" x14ac:dyDescent="0.35">
      <c r="A8383" s="5" t="s">
        <v>21239</v>
      </c>
      <c r="B8383" s="5" t="s">
        <v>21240</v>
      </c>
      <c r="C8383" s="5" t="s">
        <v>21077</v>
      </c>
      <c r="D8383" s="5" t="s">
        <v>22</v>
      </c>
      <c r="E8383" s="5">
        <v>10</v>
      </c>
      <c r="F8383" s="5" t="s">
        <v>294</v>
      </c>
      <c r="G8383" s="5" t="s">
        <v>294</v>
      </c>
      <c r="H8383" s="5">
        <v>0</v>
      </c>
      <c r="M8383" s="5" t="s">
        <v>794</v>
      </c>
      <c r="N8383" s="5" t="s">
        <v>294</v>
      </c>
      <c r="O8383" s="5" t="s">
        <v>294</v>
      </c>
      <c r="P8383" s="5" t="s">
        <v>294</v>
      </c>
      <c r="Q8383" s="5" t="s">
        <v>294</v>
      </c>
      <c r="R8383" s="5" t="s">
        <v>294</v>
      </c>
      <c r="V8383" s="5" t="s">
        <v>21241</v>
      </c>
    </row>
    <row r="8384" spans="1:22" x14ac:dyDescent="0.35">
      <c r="A8384" s="5" t="s">
        <v>21242</v>
      </c>
      <c r="B8384" s="5" t="s">
        <v>21243</v>
      </c>
      <c r="C8384" s="5" t="s">
        <v>21077</v>
      </c>
      <c r="D8384" s="5" t="s">
        <v>18</v>
      </c>
      <c r="E8384" s="5">
        <v>50</v>
      </c>
      <c r="F8384" s="5" t="s">
        <v>294</v>
      </c>
      <c r="G8384" s="5" t="s">
        <v>294</v>
      </c>
      <c r="J8384" s="5" t="s">
        <v>3949</v>
      </c>
      <c r="M8384" s="5" t="s">
        <v>794</v>
      </c>
      <c r="N8384" s="5" t="s">
        <v>294</v>
      </c>
      <c r="O8384" s="5" t="s">
        <v>294</v>
      </c>
      <c r="P8384" s="5" t="s">
        <v>294</v>
      </c>
      <c r="Q8384" s="5" t="s">
        <v>294</v>
      </c>
      <c r="R8384" s="5" t="s">
        <v>294</v>
      </c>
      <c r="V8384" s="5" t="s">
        <v>21244</v>
      </c>
    </row>
    <row r="8385" spans="1:22" x14ac:dyDescent="0.35">
      <c r="A8385" s="5" t="s">
        <v>21245</v>
      </c>
      <c r="B8385" s="5" t="s">
        <v>21246</v>
      </c>
      <c r="C8385" s="5" t="s">
        <v>21077</v>
      </c>
      <c r="D8385" s="5" t="s">
        <v>22</v>
      </c>
      <c r="E8385" s="5">
        <v>10</v>
      </c>
      <c r="F8385" s="5" t="s">
        <v>294</v>
      </c>
      <c r="G8385" s="5" t="s">
        <v>294</v>
      </c>
      <c r="M8385" s="5" t="s">
        <v>3826</v>
      </c>
      <c r="N8385" s="5" t="s">
        <v>294</v>
      </c>
      <c r="P8385" s="5" t="s">
        <v>294</v>
      </c>
      <c r="Q8385" s="5" t="s">
        <v>294</v>
      </c>
      <c r="R8385" s="5" t="s">
        <v>294</v>
      </c>
      <c r="V8385" s="5" t="s">
        <v>21247</v>
      </c>
    </row>
    <row r="8386" spans="1:22" x14ac:dyDescent="0.35">
      <c r="A8386" s="5" t="s">
        <v>21248</v>
      </c>
      <c r="B8386" s="5" t="s">
        <v>11836</v>
      </c>
      <c r="C8386" s="5" t="s">
        <v>21077</v>
      </c>
      <c r="D8386" s="5" t="s">
        <v>18</v>
      </c>
      <c r="E8386" s="5">
        <v>1</v>
      </c>
      <c r="F8386" s="5" t="s">
        <v>294</v>
      </c>
      <c r="G8386" s="5" t="s">
        <v>297</v>
      </c>
      <c r="L8386" s="5" t="s">
        <v>4399</v>
      </c>
      <c r="M8386" s="5" t="s">
        <v>794</v>
      </c>
      <c r="N8386" s="5" t="s">
        <v>294</v>
      </c>
      <c r="O8386" s="5" t="s">
        <v>294</v>
      </c>
      <c r="P8386" s="5" t="s">
        <v>294</v>
      </c>
      <c r="Q8386" s="5" t="s">
        <v>294</v>
      </c>
      <c r="R8386" s="5" t="s">
        <v>294</v>
      </c>
    </row>
    <row r="8387" spans="1:22" x14ac:dyDescent="0.35">
      <c r="A8387" s="5" t="s">
        <v>21249</v>
      </c>
      <c r="B8387" s="5" t="s">
        <v>21250</v>
      </c>
      <c r="C8387" s="5" t="s">
        <v>21077</v>
      </c>
      <c r="D8387" s="5" t="s">
        <v>18</v>
      </c>
      <c r="E8387" s="5">
        <v>1</v>
      </c>
      <c r="F8387" s="5" t="s">
        <v>294</v>
      </c>
      <c r="G8387" s="5" t="s">
        <v>297</v>
      </c>
      <c r="L8387" s="5" t="s">
        <v>4399</v>
      </c>
      <c r="M8387" s="5" t="s">
        <v>794</v>
      </c>
      <c r="N8387" s="5" t="s">
        <v>294</v>
      </c>
      <c r="O8387" s="5" t="s">
        <v>294</v>
      </c>
      <c r="P8387" s="5" t="s">
        <v>294</v>
      </c>
      <c r="Q8387" s="5" t="s">
        <v>294</v>
      </c>
      <c r="R8387" s="5" t="s">
        <v>294</v>
      </c>
      <c r="V8387" s="5" t="s">
        <v>21251</v>
      </c>
    </row>
    <row r="8388" spans="1:22" x14ac:dyDescent="0.35">
      <c r="A8388" s="5" t="s">
        <v>21252</v>
      </c>
      <c r="B8388" s="5" t="s">
        <v>21253</v>
      </c>
      <c r="C8388" s="5" t="s">
        <v>21077</v>
      </c>
      <c r="D8388" s="5" t="s">
        <v>16</v>
      </c>
      <c r="E8388" s="5">
        <v>10</v>
      </c>
      <c r="F8388" s="5" t="s">
        <v>294</v>
      </c>
      <c r="G8388" s="5" t="s">
        <v>294</v>
      </c>
      <c r="H8388" s="5">
        <v>0</v>
      </c>
      <c r="I8388" s="5">
        <v>9999999.9900000002</v>
      </c>
      <c r="M8388" s="5" t="s">
        <v>794</v>
      </c>
      <c r="N8388" s="5" t="s">
        <v>294</v>
      </c>
      <c r="O8388" s="5" t="s">
        <v>294</v>
      </c>
      <c r="P8388" s="5" t="s">
        <v>294</v>
      </c>
      <c r="Q8388" s="5" t="s">
        <v>294</v>
      </c>
      <c r="R8388" s="5" t="s">
        <v>294</v>
      </c>
    </row>
    <row r="8389" spans="1:22" x14ac:dyDescent="0.35">
      <c r="A8389" s="5" t="s">
        <v>21254</v>
      </c>
      <c r="B8389" s="5" t="s">
        <v>21255</v>
      </c>
      <c r="C8389" s="5" t="s">
        <v>21077</v>
      </c>
      <c r="D8389" s="5" t="s">
        <v>22</v>
      </c>
      <c r="E8389" s="5">
        <v>10</v>
      </c>
      <c r="F8389" s="5" t="s">
        <v>294</v>
      </c>
      <c r="G8389" s="5" t="s">
        <v>294</v>
      </c>
      <c r="J8389" s="5" t="s">
        <v>9545</v>
      </c>
      <c r="M8389" s="5" t="s">
        <v>794</v>
      </c>
      <c r="N8389" s="5" t="s">
        <v>294</v>
      </c>
      <c r="O8389" s="5" t="s">
        <v>294</v>
      </c>
      <c r="P8389" s="5" t="s">
        <v>294</v>
      </c>
      <c r="Q8389" s="5" t="s">
        <v>294</v>
      </c>
      <c r="R8389" s="5" t="s">
        <v>294</v>
      </c>
    </row>
    <row r="8390" spans="1:22" x14ac:dyDescent="0.35">
      <c r="A8390" s="5" t="s">
        <v>21256</v>
      </c>
      <c r="B8390" s="5" t="s">
        <v>21257</v>
      </c>
      <c r="C8390" s="5" t="s">
        <v>21077</v>
      </c>
      <c r="D8390" s="5" t="s">
        <v>22</v>
      </c>
      <c r="E8390" s="5">
        <v>10</v>
      </c>
      <c r="F8390" s="5" t="s">
        <v>294</v>
      </c>
      <c r="G8390" s="5" t="s">
        <v>294</v>
      </c>
      <c r="J8390" s="5" t="s">
        <v>9545</v>
      </c>
      <c r="M8390" s="5" t="s">
        <v>794</v>
      </c>
      <c r="N8390" s="5" t="s">
        <v>294</v>
      </c>
      <c r="O8390" s="5" t="s">
        <v>294</v>
      </c>
      <c r="P8390" s="5" t="s">
        <v>294</v>
      </c>
      <c r="Q8390" s="5" t="s">
        <v>294</v>
      </c>
      <c r="R8390" s="5" t="s">
        <v>294</v>
      </c>
    </row>
    <row r="8391" spans="1:22" x14ac:dyDescent="0.35">
      <c r="A8391" s="5" t="s">
        <v>21258</v>
      </c>
      <c r="B8391" s="5" t="s">
        <v>21259</v>
      </c>
      <c r="C8391" s="5" t="s">
        <v>21077</v>
      </c>
      <c r="D8391" s="5" t="s">
        <v>18</v>
      </c>
      <c r="E8391" s="5">
        <v>50</v>
      </c>
      <c r="F8391" s="5" t="s">
        <v>294</v>
      </c>
      <c r="G8391" s="5" t="s">
        <v>294</v>
      </c>
      <c r="M8391" s="5" t="s">
        <v>794</v>
      </c>
      <c r="N8391" s="5" t="s">
        <v>294</v>
      </c>
      <c r="O8391" s="5" t="s">
        <v>294</v>
      </c>
      <c r="P8391" s="5" t="s">
        <v>294</v>
      </c>
      <c r="Q8391" s="5" t="s">
        <v>294</v>
      </c>
      <c r="R8391" s="5" t="s">
        <v>294</v>
      </c>
      <c r="U8391" s="5" t="s">
        <v>8655</v>
      </c>
      <c r="V8391" s="5" t="s">
        <v>21260</v>
      </c>
    </row>
    <row r="8392" spans="1:22" x14ac:dyDescent="0.35">
      <c r="A8392" s="5" t="s">
        <v>21261</v>
      </c>
      <c r="B8392" s="5" t="s">
        <v>4560</v>
      </c>
      <c r="C8392" s="5" t="s">
        <v>21077</v>
      </c>
      <c r="D8392" s="5" t="s">
        <v>18</v>
      </c>
      <c r="E8392" s="5">
        <v>50</v>
      </c>
      <c r="F8392" s="5" t="s">
        <v>294</v>
      </c>
      <c r="G8392" s="5" t="s">
        <v>294</v>
      </c>
      <c r="J8392" s="5" t="s">
        <v>3949</v>
      </c>
      <c r="M8392" s="5" t="s">
        <v>794</v>
      </c>
      <c r="N8392" s="5" t="s">
        <v>294</v>
      </c>
      <c r="O8392" s="5" t="s">
        <v>294</v>
      </c>
      <c r="P8392" s="5" t="s">
        <v>294</v>
      </c>
      <c r="Q8392" s="5" t="s">
        <v>294</v>
      </c>
      <c r="R8392" s="5" t="s">
        <v>294</v>
      </c>
      <c r="V8392" s="5" t="s">
        <v>21262</v>
      </c>
    </row>
    <row r="8393" spans="1:22" x14ac:dyDescent="0.35">
      <c r="A8393" s="5" t="s">
        <v>21263</v>
      </c>
      <c r="B8393" s="5" t="s">
        <v>21264</v>
      </c>
      <c r="C8393" s="5" t="s">
        <v>21077</v>
      </c>
      <c r="D8393" s="5" t="s">
        <v>18</v>
      </c>
      <c r="E8393" s="5">
        <v>50</v>
      </c>
      <c r="F8393" s="5" t="s">
        <v>294</v>
      </c>
      <c r="G8393" s="5" t="s">
        <v>294</v>
      </c>
      <c r="J8393" s="5" t="s">
        <v>3949</v>
      </c>
      <c r="M8393" s="5" t="s">
        <v>794</v>
      </c>
      <c r="N8393" s="5" t="s">
        <v>294</v>
      </c>
      <c r="O8393" s="5" t="s">
        <v>294</v>
      </c>
      <c r="P8393" s="5" t="s">
        <v>294</v>
      </c>
      <c r="Q8393" s="5" t="s">
        <v>294</v>
      </c>
      <c r="R8393" s="5" t="s">
        <v>294</v>
      </c>
      <c r="V8393" s="5" t="s">
        <v>21265</v>
      </c>
    </row>
    <row r="8394" spans="1:22" x14ac:dyDescent="0.35">
      <c r="A8394" s="5" t="s">
        <v>21266</v>
      </c>
      <c r="B8394" s="5" t="s">
        <v>21267</v>
      </c>
      <c r="C8394" s="5" t="s">
        <v>21077</v>
      </c>
      <c r="D8394" s="5" t="s">
        <v>18</v>
      </c>
      <c r="E8394" s="5">
        <v>50</v>
      </c>
      <c r="F8394" s="5" t="s">
        <v>294</v>
      </c>
      <c r="G8394" s="5" t="s">
        <v>294</v>
      </c>
      <c r="J8394" s="5" t="s">
        <v>3949</v>
      </c>
      <c r="M8394" s="5" t="s">
        <v>794</v>
      </c>
      <c r="N8394" s="5" t="s">
        <v>294</v>
      </c>
      <c r="O8394" s="5" t="s">
        <v>294</v>
      </c>
      <c r="P8394" s="5" t="s">
        <v>294</v>
      </c>
      <c r="Q8394" s="5" t="s">
        <v>294</v>
      </c>
      <c r="R8394" s="5" t="s">
        <v>294</v>
      </c>
      <c r="V8394" s="5" t="s">
        <v>21268</v>
      </c>
    </row>
    <row r="8395" spans="1:22" x14ac:dyDescent="0.35">
      <c r="A8395" s="5" t="s">
        <v>21269</v>
      </c>
      <c r="B8395" s="5" t="s">
        <v>21270</v>
      </c>
      <c r="C8395" s="5" t="s">
        <v>21077</v>
      </c>
      <c r="D8395" s="5" t="s">
        <v>18</v>
      </c>
      <c r="E8395" s="5">
        <v>50</v>
      </c>
      <c r="F8395" s="5" t="s">
        <v>294</v>
      </c>
      <c r="G8395" s="5" t="s">
        <v>294</v>
      </c>
      <c r="J8395" s="5" t="s">
        <v>3949</v>
      </c>
      <c r="M8395" s="5" t="s">
        <v>794</v>
      </c>
      <c r="N8395" s="5" t="s">
        <v>294</v>
      </c>
      <c r="O8395" s="5" t="s">
        <v>294</v>
      </c>
      <c r="P8395" s="5" t="s">
        <v>294</v>
      </c>
      <c r="Q8395" s="5" t="s">
        <v>294</v>
      </c>
      <c r="R8395" s="5" t="s">
        <v>294</v>
      </c>
      <c r="V8395" s="5" t="s">
        <v>21262</v>
      </c>
    </row>
    <row r="8396" spans="1:22" x14ac:dyDescent="0.35">
      <c r="A8396" s="5" t="s">
        <v>21271</v>
      </c>
      <c r="B8396" s="5" t="s">
        <v>21272</v>
      </c>
      <c r="C8396" s="5" t="s">
        <v>21077</v>
      </c>
      <c r="D8396" s="5" t="s">
        <v>18</v>
      </c>
      <c r="E8396" s="5">
        <v>50</v>
      </c>
      <c r="F8396" s="5" t="s">
        <v>294</v>
      </c>
      <c r="G8396" s="5" t="s">
        <v>294</v>
      </c>
      <c r="J8396" s="5" t="s">
        <v>3949</v>
      </c>
      <c r="M8396" s="5" t="s">
        <v>794</v>
      </c>
      <c r="N8396" s="5" t="s">
        <v>294</v>
      </c>
      <c r="O8396" s="5" t="s">
        <v>294</v>
      </c>
      <c r="P8396" s="5" t="s">
        <v>294</v>
      </c>
      <c r="Q8396" s="5" t="s">
        <v>294</v>
      </c>
      <c r="R8396" s="5" t="s">
        <v>294</v>
      </c>
      <c r="V8396" s="5" t="s">
        <v>21273</v>
      </c>
    </row>
    <row r="8397" spans="1:22" x14ac:dyDescent="0.35">
      <c r="A8397" s="5" t="s">
        <v>21274</v>
      </c>
      <c r="B8397" s="5" t="s">
        <v>21275</v>
      </c>
      <c r="C8397" s="5" t="s">
        <v>21077</v>
      </c>
      <c r="D8397" s="5" t="s">
        <v>18</v>
      </c>
      <c r="E8397" s="5">
        <v>50</v>
      </c>
      <c r="F8397" s="5" t="s">
        <v>294</v>
      </c>
      <c r="G8397" s="5" t="s">
        <v>294</v>
      </c>
      <c r="J8397" s="5" t="s">
        <v>3949</v>
      </c>
      <c r="M8397" s="5" t="s">
        <v>794</v>
      </c>
      <c r="N8397" s="5" t="s">
        <v>294</v>
      </c>
      <c r="O8397" s="5" t="s">
        <v>294</v>
      </c>
      <c r="P8397" s="5" t="s">
        <v>294</v>
      </c>
      <c r="Q8397" s="5" t="s">
        <v>294</v>
      </c>
      <c r="R8397" s="5" t="s">
        <v>294</v>
      </c>
      <c r="V8397" s="5" t="s">
        <v>21276</v>
      </c>
    </row>
    <row r="8398" spans="1:22" x14ac:dyDescent="0.35">
      <c r="A8398" s="5" t="s">
        <v>21277</v>
      </c>
      <c r="B8398" s="5" t="s">
        <v>21278</v>
      </c>
      <c r="C8398" s="5" t="s">
        <v>21077</v>
      </c>
      <c r="D8398" s="5" t="s">
        <v>18</v>
      </c>
      <c r="E8398" s="5">
        <v>100</v>
      </c>
      <c r="F8398" s="5" t="s">
        <v>297</v>
      </c>
      <c r="G8398" s="5" t="s">
        <v>294</v>
      </c>
      <c r="M8398" s="5" t="s">
        <v>794</v>
      </c>
      <c r="N8398" s="5" t="s">
        <v>294</v>
      </c>
      <c r="O8398" s="5" t="s">
        <v>294</v>
      </c>
      <c r="P8398" s="5" t="s">
        <v>294</v>
      </c>
      <c r="Q8398" s="5" t="s">
        <v>294</v>
      </c>
      <c r="R8398" s="5" t="s">
        <v>294</v>
      </c>
      <c r="V8398" s="5" t="s">
        <v>21279</v>
      </c>
    </row>
    <row r="8399" spans="1:22" x14ac:dyDescent="0.35">
      <c r="A8399" s="5" t="s">
        <v>21280</v>
      </c>
      <c r="B8399" s="5" t="s">
        <v>21281</v>
      </c>
      <c r="C8399" s="5" t="s">
        <v>21077</v>
      </c>
      <c r="D8399" s="5" t="s">
        <v>18</v>
      </c>
      <c r="E8399" s="5">
        <v>100</v>
      </c>
      <c r="F8399" s="5" t="s">
        <v>297</v>
      </c>
      <c r="G8399" s="5" t="s">
        <v>294</v>
      </c>
      <c r="M8399" s="5" t="s">
        <v>794</v>
      </c>
      <c r="N8399" s="5" t="s">
        <v>294</v>
      </c>
      <c r="O8399" s="5" t="s">
        <v>294</v>
      </c>
      <c r="P8399" s="5" t="s">
        <v>294</v>
      </c>
      <c r="Q8399" s="5" t="s">
        <v>294</v>
      </c>
      <c r="R8399" s="5" t="s">
        <v>294</v>
      </c>
      <c r="V8399" s="5" t="s">
        <v>21282</v>
      </c>
    </row>
    <row r="8400" spans="1:22" x14ac:dyDescent="0.35">
      <c r="A8400" s="5" t="s">
        <v>21283</v>
      </c>
      <c r="B8400" s="5" t="s">
        <v>21284</v>
      </c>
      <c r="C8400" s="5" t="s">
        <v>21077</v>
      </c>
      <c r="D8400" s="5" t="s">
        <v>18</v>
      </c>
      <c r="E8400" s="5">
        <v>21</v>
      </c>
      <c r="F8400" s="5" t="s">
        <v>297</v>
      </c>
      <c r="G8400" s="5" t="s">
        <v>294</v>
      </c>
      <c r="M8400" s="5" t="s">
        <v>794</v>
      </c>
      <c r="N8400" s="5" t="s">
        <v>294</v>
      </c>
      <c r="O8400" s="5" t="s">
        <v>294</v>
      </c>
      <c r="P8400" s="5" t="s">
        <v>294</v>
      </c>
      <c r="Q8400" s="5" t="s">
        <v>294</v>
      </c>
      <c r="R8400" s="5" t="s">
        <v>294</v>
      </c>
      <c r="V8400" s="5" t="s">
        <v>21285</v>
      </c>
    </row>
    <row r="8401" spans="1:22" x14ac:dyDescent="0.35">
      <c r="A8401" s="5" t="s">
        <v>21286</v>
      </c>
      <c r="B8401" s="5" t="s">
        <v>21287</v>
      </c>
      <c r="C8401" s="5" t="s">
        <v>21077</v>
      </c>
      <c r="D8401" s="5" t="s">
        <v>18</v>
      </c>
      <c r="E8401" s="5">
        <v>100</v>
      </c>
      <c r="F8401" s="5" t="s">
        <v>297</v>
      </c>
      <c r="G8401" s="5" t="s">
        <v>294</v>
      </c>
      <c r="M8401" s="5" t="s">
        <v>794</v>
      </c>
      <c r="N8401" s="5" t="s">
        <v>294</v>
      </c>
      <c r="O8401" s="5" t="s">
        <v>294</v>
      </c>
      <c r="P8401" s="5" t="s">
        <v>294</v>
      </c>
      <c r="Q8401" s="5" t="s">
        <v>294</v>
      </c>
      <c r="R8401" s="5" t="s">
        <v>294</v>
      </c>
      <c r="V8401" s="5" t="s">
        <v>21288</v>
      </c>
    </row>
    <row r="8402" spans="1:22" x14ac:dyDescent="0.35">
      <c r="A8402" s="5" t="s">
        <v>21289</v>
      </c>
      <c r="B8402" s="5" t="s">
        <v>21290</v>
      </c>
      <c r="C8402" s="5" t="s">
        <v>21077</v>
      </c>
      <c r="D8402" s="5" t="s">
        <v>18</v>
      </c>
      <c r="E8402" s="5">
        <v>20</v>
      </c>
      <c r="F8402" s="5" t="s">
        <v>294</v>
      </c>
      <c r="G8402" s="5" t="s">
        <v>294</v>
      </c>
      <c r="M8402" s="5" t="s">
        <v>794</v>
      </c>
      <c r="N8402" s="5" t="s">
        <v>294</v>
      </c>
      <c r="O8402" s="5" t="s">
        <v>294</v>
      </c>
      <c r="P8402" s="5" t="s">
        <v>294</v>
      </c>
      <c r="Q8402" s="5" t="s">
        <v>294</v>
      </c>
      <c r="R8402" s="5" t="s">
        <v>294</v>
      </c>
      <c r="S8402" s="5" t="s">
        <v>20001</v>
      </c>
      <c r="V8402" s="5" t="s">
        <v>21291</v>
      </c>
    </row>
    <row r="8403" spans="1:22" x14ac:dyDescent="0.35">
      <c r="A8403" s="5" t="s">
        <v>21292</v>
      </c>
      <c r="B8403" s="5" t="s">
        <v>21293</v>
      </c>
      <c r="C8403" s="5" t="s">
        <v>21077</v>
      </c>
      <c r="D8403" s="5" t="s">
        <v>18</v>
      </c>
      <c r="E8403" s="5">
        <v>21</v>
      </c>
      <c r="F8403" s="5" t="s">
        <v>297</v>
      </c>
      <c r="G8403" s="5" t="s">
        <v>294</v>
      </c>
      <c r="M8403" s="5" t="s">
        <v>794</v>
      </c>
      <c r="N8403" s="5" t="s">
        <v>294</v>
      </c>
      <c r="O8403" s="5" t="s">
        <v>294</v>
      </c>
      <c r="P8403" s="5" t="s">
        <v>294</v>
      </c>
      <c r="Q8403" s="5" t="s">
        <v>294</v>
      </c>
      <c r="R8403" s="5" t="s">
        <v>294</v>
      </c>
      <c r="V8403" s="5" t="s">
        <v>21294</v>
      </c>
    </row>
    <row r="8404" spans="1:22" x14ac:dyDescent="0.35">
      <c r="A8404" s="5" t="s">
        <v>21295</v>
      </c>
      <c r="B8404" s="5" t="s">
        <v>21296</v>
      </c>
      <c r="C8404" s="5" t="s">
        <v>21077</v>
      </c>
      <c r="D8404" s="5" t="s">
        <v>18</v>
      </c>
      <c r="E8404" s="5">
        <v>1</v>
      </c>
      <c r="F8404" s="5" t="s">
        <v>294</v>
      </c>
      <c r="G8404" s="5" t="s">
        <v>297</v>
      </c>
      <c r="L8404" s="5" t="s">
        <v>4399</v>
      </c>
      <c r="M8404" s="5" t="s">
        <v>794</v>
      </c>
      <c r="N8404" s="5" t="s">
        <v>294</v>
      </c>
      <c r="O8404" s="5" t="s">
        <v>294</v>
      </c>
      <c r="P8404" s="5" t="s">
        <v>294</v>
      </c>
      <c r="Q8404" s="5" t="s">
        <v>294</v>
      </c>
      <c r="R8404" s="5" t="s">
        <v>294</v>
      </c>
      <c r="S8404" s="5" t="s">
        <v>294</v>
      </c>
    </row>
    <row r="8405" spans="1:22" x14ac:dyDescent="0.35">
      <c r="A8405" s="5" t="s">
        <v>21297</v>
      </c>
      <c r="B8405" s="5" t="s">
        <v>21298</v>
      </c>
      <c r="C8405" s="5" t="s">
        <v>21077</v>
      </c>
      <c r="D8405" s="5" t="s">
        <v>18</v>
      </c>
      <c r="E8405" s="5">
        <v>5</v>
      </c>
      <c r="F8405" s="5" t="s">
        <v>294</v>
      </c>
      <c r="G8405" s="5" t="s">
        <v>297</v>
      </c>
      <c r="J8405" s="5" t="s">
        <v>3786</v>
      </c>
      <c r="M8405" s="5" t="s">
        <v>794</v>
      </c>
      <c r="N8405" s="5" t="s">
        <v>294</v>
      </c>
      <c r="O8405" s="5" t="s">
        <v>294</v>
      </c>
      <c r="P8405" s="5" t="s">
        <v>294</v>
      </c>
      <c r="Q8405" s="5" t="s">
        <v>294</v>
      </c>
      <c r="R8405" s="5" t="s">
        <v>294</v>
      </c>
    </row>
    <row r="8406" spans="1:22" x14ac:dyDescent="0.35">
      <c r="A8406" s="5" t="s">
        <v>21299</v>
      </c>
      <c r="B8406" s="5" t="s">
        <v>21300</v>
      </c>
      <c r="C8406" s="5" t="s">
        <v>21077</v>
      </c>
      <c r="D8406" s="5" t="s">
        <v>18</v>
      </c>
      <c r="E8406" s="5">
        <v>5</v>
      </c>
      <c r="F8406" s="5" t="s">
        <v>294</v>
      </c>
      <c r="G8406" s="5" t="s">
        <v>297</v>
      </c>
      <c r="J8406" s="5" t="s">
        <v>3786</v>
      </c>
      <c r="M8406" s="5" t="s">
        <v>794</v>
      </c>
      <c r="N8406" s="5" t="s">
        <v>294</v>
      </c>
      <c r="O8406" s="5" t="s">
        <v>294</v>
      </c>
      <c r="P8406" s="5" t="s">
        <v>294</v>
      </c>
      <c r="Q8406" s="5" t="s">
        <v>294</v>
      </c>
      <c r="R8406" s="5" t="s">
        <v>294</v>
      </c>
    </row>
    <row r="8407" spans="1:22" x14ac:dyDescent="0.35">
      <c r="A8407" s="5" t="s">
        <v>21301</v>
      </c>
      <c r="B8407" s="5" t="s">
        <v>21302</v>
      </c>
      <c r="C8407" s="5" t="s">
        <v>21077</v>
      </c>
      <c r="D8407" s="5" t="s">
        <v>18</v>
      </c>
      <c r="E8407" s="5">
        <v>50</v>
      </c>
      <c r="F8407" s="5" t="s">
        <v>294</v>
      </c>
      <c r="G8407" s="5" t="s">
        <v>294</v>
      </c>
      <c r="M8407" s="5" t="s">
        <v>794</v>
      </c>
      <c r="N8407" s="5" t="s">
        <v>294</v>
      </c>
      <c r="O8407" s="5" t="s">
        <v>294</v>
      </c>
      <c r="P8407" s="5" t="s">
        <v>294</v>
      </c>
      <c r="Q8407" s="5" t="s">
        <v>294</v>
      </c>
      <c r="R8407" s="5" t="s">
        <v>294</v>
      </c>
      <c r="U8407" s="5" t="s">
        <v>4761</v>
      </c>
      <c r="V8407" s="5" t="s">
        <v>21303</v>
      </c>
    </row>
    <row r="8408" spans="1:22" x14ac:dyDescent="0.35">
      <c r="A8408" s="5" t="s">
        <v>21304</v>
      </c>
      <c r="B8408" s="5" t="s">
        <v>21305</v>
      </c>
      <c r="C8408" s="5" t="s">
        <v>21077</v>
      </c>
      <c r="D8408" s="5" t="s">
        <v>18</v>
      </c>
      <c r="E8408" s="5">
        <v>50</v>
      </c>
      <c r="F8408" s="5" t="s">
        <v>294</v>
      </c>
      <c r="G8408" s="5" t="s">
        <v>294</v>
      </c>
      <c r="M8408" s="5" t="s">
        <v>794</v>
      </c>
      <c r="N8408" s="5" t="s">
        <v>294</v>
      </c>
      <c r="O8408" s="5" t="s">
        <v>294</v>
      </c>
      <c r="P8408" s="5" t="s">
        <v>294</v>
      </c>
      <c r="Q8408" s="5" t="s">
        <v>294</v>
      </c>
      <c r="R8408" s="5" t="s">
        <v>294</v>
      </c>
      <c r="U8408" s="5" t="s">
        <v>4761</v>
      </c>
      <c r="V8408" s="5" t="s">
        <v>21306</v>
      </c>
    </row>
    <row r="8409" spans="1:22" x14ac:dyDescent="0.35">
      <c r="A8409" s="5" t="s">
        <v>21307</v>
      </c>
      <c r="B8409" s="5" t="s">
        <v>21308</v>
      </c>
      <c r="C8409" s="5" t="s">
        <v>21077</v>
      </c>
      <c r="D8409" s="5" t="s">
        <v>18</v>
      </c>
      <c r="E8409" s="5">
        <v>50</v>
      </c>
      <c r="F8409" s="5" t="s">
        <v>294</v>
      </c>
      <c r="G8409" s="5" t="s">
        <v>294</v>
      </c>
      <c r="M8409" s="5" t="s">
        <v>794</v>
      </c>
      <c r="N8409" s="5" t="s">
        <v>294</v>
      </c>
      <c r="O8409" s="5" t="s">
        <v>294</v>
      </c>
      <c r="P8409" s="5" t="s">
        <v>294</v>
      </c>
      <c r="Q8409" s="5" t="s">
        <v>294</v>
      </c>
      <c r="R8409" s="5" t="s">
        <v>294</v>
      </c>
      <c r="U8409" s="5" t="s">
        <v>4761</v>
      </c>
      <c r="V8409" s="5" t="s">
        <v>21309</v>
      </c>
    </row>
    <row r="8410" spans="1:22" x14ac:dyDescent="0.35">
      <c r="A8410" s="5" t="s">
        <v>21310</v>
      </c>
      <c r="B8410" s="5" t="s">
        <v>21311</v>
      </c>
      <c r="C8410" s="5" t="s">
        <v>21077</v>
      </c>
      <c r="D8410" s="5" t="s">
        <v>18</v>
      </c>
      <c r="E8410" s="5">
        <v>50</v>
      </c>
      <c r="F8410" s="5" t="s">
        <v>294</v>
      </c>
      <c r="G8410" s="5" t="s">
        <v>294</v>
      </c>
      <c r="M8410" s="5" t="s">
        <v>794</v>
      </c>
      <c r="N8410" s="5" t="s">
        <v>294</v>
      </c>
      <c r="O8410" s="5" t="s">
        <v>294</v>
      </c>
      <c r="P8410" s="5" t="s">
        <v>294</v>
      </c>
      <c r="Q8410" s="5" t="s">
        <v>294</v>
      </c>
      <c r="R8410" s="5" t="s">
        <v>294</v>
      </c>
      <c r="U8410" s="5" t="s">
        <v>4761</v>
      </c>
      <c r="V8410" s="5" t="s">
        <v>21312</v>
      </c>
    </row>
    <row r="8411" spans="1:22" x14ac:dyDescent="0.35">
      <c r="A8411" s="5" t="s">
        <v>21313</v>
      </c>
      <c r="B8411" s="5" t="s">
        <v>21314</v>
      </c>
      <c r="C8411" s="5" t="s">
        <v>21077</v>
      </c>
      <c r="D8411" s="5" t="s">
        <v>18</v>
      </c>
      <c r="E8411" s="5">
        <v>50</v>
      </c>
      <c r="F8411" s="5" t="s">
        <v>294</v>
      </c>
      <c r="G8411" s="5" t="s">
        <v>294</v>
      </c>
      <c r="M8411" s="5" t="s">
        <v>794</v>
      </c>
      <c r="N8411" s="5" t="s">
        <v>294</v>
      </c>
      <c r="O8411" s="5" t="s">
        <v>294</v>
      </c>
      <c r="P8411" s="5" t="s">
        <v>294</v>
      </c>
      <c r="Q8411" s="5" t="s">
        <v>294</v>
      </c>
      <c r="R8411" s="5" t="s">
        <v>294</v>
      </c>
      <c r="U8411" s="5" t="s">
        <v>4761</v>
      </c>
      <c r="V8411" s="5" t="s">
        <v>21315</v>
      </c>
    </row>
    <row r="8412" spans="1:22" x14ac:dyDescent="0.35">
      <c r="A8412" s="5" t="s">
        <v>21316</v>
      </c>
      <c r="B8412" s="5" t="s">
        <v>21317</v>
      </c>
      <c r="C8412" s="5" t="s">
        <v>21077</v>
      </c>
      <c r="D8412" s="5" t="s">
        <v>18</v>
      </c>
      <c r="E8412" s="5">
        <v>21</v>
      </c>
      <c r="F8412" s="5" t="s">
        <v>294</v>
      </c>
      <c r="G8412" s="5" t="s">
        <v>294</v>
      </c>
      <c r="M8412" s="5" t="s">
        <v>794</v>
      </c>
      <c r="N8412" s="5" t="s">
        <v>294</v>
      </c>
      <c r="O8412" s="5" t="s">
        <v>294</v>
      </c>
      <c r="P8412" s="5" t="s">
        <v>294</v>
      </c>
      <c r="Q8412" s="5" t="s">
        <v>294</v>
      </c>
      <c r="R8412" s="5" t="s">
        <v>294</v>
      </c>
    </row>
    <row r="8413" spans="1:22" x14ac:dyDescent="0.35">
      <c r="A8413" s="5" t="s">
        <v>21318</v>
      </c>
      <c r="B8413" s="5" t="s">
        <v>21319</v>
      </c>
      <c r="C8413" s="5" t="s">
        <v>21077</v>
      </c>
      <c r="D8413" s="5" t="s">
        <v>18</v>
      </c>
      <c r="E8413" s="5">
        <v>21</v>
      </c>
      <c r="F8413" s="5" t="s">
        <v>294</v>
      </c>
      <c r="G8413" s="5" t="s">
        <v>294</v>
      </c>
      <c r="M8413" s="5" t="s">
        <v>794</v>
      </c>
      <c r="N8413" s="5" t="s">
        <v>294</v>
      </c>
      <c r="O8413" s="5" t="s">
        <v>294</v>
      </c>
      <c r="P8413" s="5" t="s">
        <v>294</v>
      </c>
      <c r="Q8413" s="5" t="s">
        <v>294</v>
      </c>
      <c r="R8413" s="5" t="s">
        <v>294</v>
      </c>
    </row>
    <row r="8414" spans="1:22" x14ac:dyDescent="0.35">
      <c r="A8414" s="5" t="s">
        <v>21320</v>
      </c>
      <c r="B8414" s="5" t="s">
        <v>21321</v>
      </c>
      <c r="C8414" s="5" t="s">
        <v>21077</v>
      </c>
      <c r="D8414" s="5" t="s">
        <v>18</v>
      </c>
      <c r="E8414" s="5">
        <v>10</v>
      </c>
      <c r="F8414" s="5" t="s">
        <v>297</v>
      </c>
      <c r="G8414" s="5" t="s">
        <v>294</v>
      </c>
      <c r="M8414" s="5" t="s">
        <v>794</v>
      </c>
      <c r="N8414" s="5" t="s">
        <v>294</v>
      </c>
      <c r="O8414" s="5" t="s">
        <v>294</v>
      </c>
      <c r="P8414" s="5" t="s">
        <v>294</v>
      </c>
      <c r="Q8414" s="5" t="s">
        <v>294</v>
      </c>
      <c r="R8414" s="5" t="s">
        <v>294</v>
      </c>
    </row>
    <row r="8415" spans="1:22" x14ac:dyDescent="0.35">
      <c r="A8415" s="5" t="s">
        <v>21322</v>
      </c>
      <c r="B8415" s="5" t="s">
        <v>21323</v>
      </c>
      <c r="C8415" s="5" t="s">
        <v>21077</v>
      </c>
      <c r="D8415" s="5" t="s">
        <v>18</v>
      </c>
      <c r="E8415" s="5">
        <v>50</v>
      </c>
      <c r="F8415" s="5" t="s">
        <v>297</v>
      </c>
      <c r="G8415" s="5" t="s">
        <v>294</v>
      </c>
      <c r="M8415" s="5" t="s">
        <v>794</v>
      </c>
      <c r="N8415" s="5" t="s">
        <v>294</v>
      </c>
      <c r="O8415" s="5" t="s">
        <v>294</v>
      </c>
      <c r="P8415" s="5" t="s">
        <v>294</v>
      </c>
      <c r="Q8415" s="5" t="s">
        <v>294</v>
      </c>
      <c r="R8415" s="5" t="s">
        <v>294</v>
      </c>
      <c r="U8415" s="5" t="s">
        <v>21324</v>
      </c>
      <c r="V8415" s="5" t="s">
        <v>21325</v>
      </c>
    </row>
    <row r="8416" spans="1:22" x14ac:dyDescent="0.35">
      <c r="A8416" s="5" t="s">
        <v>21326</v>
      </c>
      <c r="B8416" s="5" t="s">
        <v>21327</v>
      </c>
      <c r="C8416" s="5" t="s">
        <v>21077</v>
      </c>
      <c r="D8416" s="5" t="s">
        <v>16</v>
      </c>
      <c r="E8416" s="5">
        <v>12</v>
      </c>
      <c r="F8416" s="5" t="s">
        <v>294</v>
      </c>
      <c r="G8416" s="5" t="s">
        <v>294</v>
      </c>
      <c r="H8416" s="5">
        <v>0</v>
      </c>
      <c r="M8416" s="5" t="s">
        <v>794</v>
      </c>
      <c r="N8416" s="5" t="s">
        <v>294</v>
      </c>
      <c r="O8416" s="5" t="s">
        <v>294</v>
      </c>
      <c r="P8416" s="5" t="s">
        <v>294</v>
      </c>
      <c r="Q8416" s="5" t="s">
        <v>294</v>
      </c>
      <c r="R8416" s="5" t="s">
        <v>294</v>
      </c>
      <c r="V8416" s="5" t="s">
        <v>21328</v>
      </c>
    </row>
    <row r="8417" spans="1:22" x14ac:dyDescent="0.35">
      <c r="A8417" s="5" t="s">
        <v>21329</v>
      </c>
      <c r="B8417" s="5" t="s">
        <v>21330</v>
      </c>
      <c r="C8417" s="5" t="s">
        <v>21077</v>
      </c>
      <c r="D8417" s="5" t="s">
        <v>16</v>
      </c>
      <c r="E8417" s="5">
        <v>12</v>
      </c>
      <c r="F8417" s="5" t="s">
        <v>294</v>
      </c>
      <c r="G8417" s="5" t="s">
        <v>294</v>
      </c>
      <c r="H8417" s="5">
        <v>0</v>
      </c>
      <c r="M8417" s="5" t="s">
        <v>794</v>
      </c>
      <c r="N8417" s="5" t="s">
        <v>294</v>
      </c>
      <c r="O8417" s="5" t="s">
        <v>294</v>
      </c>
      <c r="P8417" s="5" t="s">
        <v>294</v>
      </c>
      <c r="Q8417" s="5" t="s">
        <v>294</v>
      </c>
      <c r="R8417" s="5" t="s">
        <v>294</v>
      </c>
      <c r="V8417" s="5" t="s">
        <v>21331</v>
      </c>
    </row>
    <row r="8418" spans="1:22" x14ac:dyDescent="0.35">
      <c r="A8418" s="5" t="s">
        <v>21332</v>
      </c>
      <c r="B8418" s="5" t="s">
        <v>21333</v>
      </c>
      <c r="C8418" s="5" t="s">
        <v>21077</v>
      </c>
      <c r="D8418" s="5" t="s">
        <v>18</v>
      </c>
      <c r="E8418" s="5">
        <v>1</v>
      </c>
      <c r="F8418" s="5" t="s">
        <v>294</v>
      </c>
      <c r="G8418" s="5" t="s">
        <v>297</v>
      </c>
      <c r="L8418" s="5" t="s">
        <v>4399</v>
      </c>
      <c r="M8418" s="5" t="s">
        <v>794</v>
      </c>
      <c r="N8418" s="5" t="s">
        <v>294</v>
      </c>
      <c r="O8418" s="5" t="s">
        <v>294</v>
      </c>
      <c r="P8418" s="5" t="s">
        <v>294</v>
      </c>
      <c r="Q8418" s="5" t="s">
        <v>294</v>
      </c>
      <c r="R8418" s="5" t="s">
        <v>294</v>
      </c>
    </row>
    <row r="8419" spans="1:22" x14ac:dyDescent="0.35">
      <c r="A8419" s="5" t="s">
        <v>21334</v>
      </c>
      <c r="B8419" s="5" t="s">
        <v>21335</v>
      </c>
      <c r="C8419" s="5" t="s">
        <v>21077</v>
      </c>
      <c r="D8419" s="5" t="s">
        <v>18</v>
      </c>
      <c r="E8419" s="5">
        <v>1</v>
      </c>
      <c r="F8419" s="5" t="s">
        <v>294</v>
      </c>
      <c r="G8419" s="5" t="s">
        <v>297</v>
      </c>
      <c r="L8419" s="5" t="s">
        <v>4399</v>
      </c>
      <c r="M8419" s="5" t="s">
        <v>794</v>
      </c>
      <c r="N8419" s="5" t="s">
        <v>294</v>
      </c>
      <c r="O8419" s="5" t="s">
        <v>294</v>
      </c>
      <c r="P8419" s="5" t="s">
        <v>294</v>
      </c>
      <c r="Q8419" s="5" t="s">
        <v>294</v>
      </c>
      <c r="R8419" s="5" t="s">
        <v>294</v>
      </c>
    </row>
    <row r="8420" spans="1:22" x14ac:dyDescent="0.35">
      <c r="A8420" s="5" t="s">
        <v>21336</v>
      </c>
      <c r="B8420" s="5" t="s">
        <v>21337</v>
      </c>
      <c r="C8420" s="5" t="s">
        <v>21077</v>
      </c>
      <c r="D8420" s="5" t="s">
        <v>18</v>
      </c>
      <c r="E8420" s="5">
        <v>1</v>
      </c>
      <c r="F8420" s="5" t="s">
        <v>294</v>
      </c>
      <c r="G8420" s="5" t="s">
        <v>297</v>
      </c>
      <c r="L8420" s="5" t="s">
        <v>4399</v>
      </c>
      <c r="M8420" s="5" t="s">
        <v>794</v>
      </c>
      <c r="N8420" s="5" t="s">
        <v>294</v>
      </c>
      <c r="O8420" s="5" t="s">
        <v>294</v>
      </c>
      <c r="P8420" s="5" t="s">
        <v>294</v>
      </c>
      <c r="Q8420" s="5" t="s">
        <v>294</v>
      </c>
      <c r="R8420" s="5" t="s">
        <v>294</v>
      </c>
    </row>
    <row r="8421" spans="1:22" x14ac:dyDescent="0.35">
      <c r="A8421" s="5" t="s">
        <v>21338</v>
      </c>
      <c r="B8421" s="5" t="s">
        <v>21339</v>
      </c>
      <c r="C8421" s="5" t="s">
        <v>21077</v>
      </c>
      <c r="D8421" s="5" t="s">
        <v>18</v>
      </c>
      <c r="E8421" s="5">
        <v>1</v>
      </c>
      <c r="F8421" s="5" t="s">
        <v>294</v>
      </c>
      <c r="G8421" s="5" t="s">
        <v>297</v>
      </c>
      <c r="L8421" s="5" t="s">
        <v>4399</v>
      </c>
      <c r="M8421" s="5" t="s">
        <v>794</v>
      </c>
      <c r="N8421" s="5" t="s">
        <v>294</v>
      </c>
      <c r="O8421" s="5" t="s">
        <v>294</v>
      </c>
      <c r="P8421" s="5" t="s">
        <v>294</v>
      </c>
      <c r="Q8421" s="5" t="s">
        <v>294</v>
      </c>
      <c r="R8421" s="5" t="s">
        <v>294</v>
      </c>
    </row>
    <row r="8422" spans="1:22" x14ac:dyDescent="0.35">
      <c r="A8422" s="5" t="s">
        <v>21340</v>
      </c>
      <c r="B8422" s="5" t="s">
        <v>21341</v>
      </c>
      <c r="C8422" s="5" t="s">
        <v>21077</v>
      </c>
      <c r="D8422" s="5" t="s">
        <v>18</v>
      </c>
      <c r="E8422" s="5">
        <v>1</v>
      </c>
      <c r="F8422" s="5" t="s">
        <v>294</v>
      </c>
      <c r="G8422" s="5" t="s">
        <v>297</v>
      </c>
      <c r="L8422" s="5" t="s">
        <v>4399</v>
      </c>
      <c r="M8422" s="5" t="s">
        <v>794</v>
      </c>
      <c r="N8422" s="5" t="s">
        <v>294</v>
      </c>
      <c r="O8422" s="5" t="s">
        <v>294</v>
      </c>
      <c r="P8422" s="5" t="s">
        <v>294</v>
      </c>
      <c r="Q8422" s="5" t="s">
        <v>294</v>
      </c>
      <c r="R8422" s="5" t="s">
        <v>294</v>
      </c>
    </row>
    <row r="8423" spans="1:22" x14ac:dyDescent="0.35">
      <c r="A8423" s="5" t="s">
        <v>21342</v>
      </c>
      <c r="B8423" s="5" t="s">
        <v>11854</v>
      </c>
      <c r="C8423" s="5" t="s">
        <v>21077</v>
      </c>
      <c r="D8423" s="5" t="s">
        <v>18</v>
      </c>
      <c r="E8423" s="5">
        <v>50</v>
      </c>
      <c r="F8423" s="5" t="s">
        <v>294</v>
      </c>
      <c r="G8423" s="5" t="s">
        <v>294</v>
      </c>
      <c r="J8423" s="5" t="s">
        <v>3949</v>
      </c>
      <c r="M8423" s="5" t="s">
        <v>794</v>
      </c>
      <c r="N8423" s="5" t="s">
        <v>294</v>
      </c>
      <c r="O8423" s="5" t="s">
        <v>294</v>
      </c>
      <c r="P8423" s="5" t="s">
        <v>294</v>
      </c>
      <c r="Q8423" s="5" t="s">
        <v>294</v>
      </c>
      <c r="R8423" s="5" t="s">
        <v>294</v>
      </c>
    </row>
    <row r="8424" spans="1:22" x14ac:dyDescent="0.35">
      <c r="A8424" s="5" t="s">
        <v>21343</v>
      </c>
      <c r="B8424" s="5" t="s">
        <v>21344</v>
      </c>
      <c r="C8424" s="5" t="s">
        <v>21077</v>
      </c>
      <c r="D8424" s="5" t="s">
        <v>18</v>
      </c>
      <c r="E8424" s="5">
        <v>1</v>
      </c>
      <c r="F8424" s="5" t="s">
        <v>294</v>
      </c>
      <c r="G8424" s="5" t="s">
        <v>297</v>
      </c>
      <c r="L8424" s="5" t="s">
        <v>4399</v>
      </c>
      <c r="M8424" s="5" t="s">
        <v>794</v>
      </c>
      <c r="N8424" s="5" t="s">
        <v>294</v>
      </c>
      <c r="O8424" s="5" t="s">
        <v>294</v>
      </c>
      <c r="P8424" s="5" t="s">
        <v>294</v>
      </c>
      <c r="Q8424" s="5" t="s">
        <v>294</v>
      </c>
      <c r="R8424" s="5" t="s">
        <v>294</v>
      </c>
      <c r="S8424" s="5" t="s">
        <v>297</v>
      </c>
    </row>
    <row r="8425" spans="1:22" x14ac:dyDescent="0.35">
      <c r="A8425" s="5" t="s">
        <v>21345</v>
      </c>
      <c r="B8425" s="5" t="s">
        <v>14761</v>
      </c>
      <c r="C8425" s="5" t="s">
        <v>15156</v>
      </c>
      <c r="D8425" s="5" t="s">
        <v>16</v>
      </c>
      <c r="E8425" s="5">
        <v>10</v>
      </c>
      <c r="F8425" s="5" t="s">
        <v>294</v>
      </c>
      <c r="G8425" s="5" t="s">
        <v>294</v>
      </c>
      <c r="M8425" s="5" t="s">
        <v>794</v>
      </c>
      <c r="N8425" s="5" t="s">
        <v>294</v>
      </c>
      <c r="O8425" s="5" t="s">
        <v>294</v>
      </c>
      <c r="P8425" s="5" t="s">
        <v>294</v>
      </c>
      <c r="Q8425" s="5" t="s">
        <v>294</v>
      </c>
      <c r="R8425" s="5" t="s">
        <v>294</v>
      </c>
      <c r="V8425" s="5" t="s">
        <v>21345</v>
      </c>
    </row>
    <row r="8426" spans="1:22" x14ac:dyDescent="0.35">
      <c r="A8426" s="5" t="s">
        <v>21346</v>
      </c>
      <c r="B8426" s="5" t="s">
        <v>186</v>
      </c>
      <c r="C8426" s="5" t="s">
        <v>15156</v>
      </c>
      <c r="D8426" s="5" t="s">
        <v>20</v>
      </c>
      <c r="E8426" s="5">
        <v>10</v>
      </c>
      <c r="F8426" s="5" t="s">
        <v>294</v>
      </c>
      <c r="G8426" s="5" t="s">
        <v>294</v>
      </c>
      <c r="M8426" s="5" t="s">
        <v>794</v>
      </c>
      <c r="N8426" s="5" t="s">
        <v>294</v>
      </c>
      <c r="O8426" s="5" t="s">
        <v>294</v>
      </c>
      <c r="P8426" s="5" t="s">
        <v>294</v>
      </c>
      <c r="Q8426" s="5" t="s">
        <v>294</v>
      </c>
      <c r="R8426" s="5" t="s">
        <v>294</v>
      </c>
      <c r="V8426" s="5" t="s">
        <v>21346</v>
      </c>
    </row>
    <row r="8427" spans="1:22" x14ac:dyDescent="0.35">
      <c r="A8427" s="5" t="s">
        <v>21347</v>
      </c>
      <c r="B8427" s="5" t="s">
        <v>21348</v>
      </c>
      <c r="C8427" s="5" t="s">
        <v>21349</v>
      </c>
      <c r="D8427" s="5" t="s">
        <v>18</v>
      </c>
      <c r="E8427" s="5">
        <v>999</v>
      </c>
      <c r="F8427" s="5" t="s">
        <v>294</v>
      </c>
      <c r="G8427" s="5" t="s">
        <v>294</v>
      </c>
      <c r="M8427" s="5" t="s">
        <v>794</v>
      </c>
      <c r="N8427" s="5" t="s">
        <v>294</v>
      </c>
      <c r="O8427" s="5" t="s">
        <v>294</v>
      </c>
      <c r="P8427" s="5" t="s">
        <v>294</v>
      </c>
      <c r="Q8427" s="5" t="s">
        <v>294</v>
      </c>
      <c r="R8427" s="5" t="s">
        <v>294</v>
      </c>
    </row>
    <row r="8428" spans="1:22" x14ac:dyDescent="0.35">
      <c r="A8428" s="5" t="s">
        <v>21350</v>
      </c>
      <c r="B8428" s="5" t="s">
        <v>4668</v>
      </c>
      <c r="C8428" s="5" t="s">
        <v>21349</v>
      </c>
      <c r="D8428" s="5" t="s">
        <v>18</v>
      </c>
      <c r="E8428" s="5">
        <v>20</v>
      </c>
      <c r="F8428" s="5" t="s">
        <v>294</v>
      </c>
      <c r="G8428" s="5" t="s">
        <v>294</v>
      </c>
      <c r="M8428" s="5" t="s">
        <v>3826</v>
      </c>
      <c r="N8428" s="5" t="s">
        <v>294</v>
      </c>
      <c r="P8428" s="5" t="s">
        <v>294</v>
      </c>
      <c r="Q8428" s="5" t="s">
        <v>294</v>
      </c>
      <c r="R8428" s="5" t="s">
        <v>294</v>
      </c>
    </row>
    <row r="8429" spans="1:22" x14ac:dyDescent="0.35">
      <c r="A8429" s="5" t="s">
        <v>21351</v>
      </c>
      <c r="B8429" s="5" t="s">
        <v>21352</v>
      </c>
      <c r="C8429" s="5" t="s">
        <v>21349</v>
      </c>
      <c r="D8429" s="5" t="s">
        <v>18</v>
      </c>
      <c r="E8429" s="5">
        <v>20</v>
      </c>
      <c r="F8429" s="5" t="s">
        <v>294</v>
      </c>
      <c r="G8429" s="5" t="s">
        <v>294</v>
      </c>
      <c r="M8429" s="5" t="s">
        <v>794</v>
      </c>
      <c r="N8429" s="5" t="s">
        <v>294</v>
      </c>
      <c r="O8429" s="5" t="s">
        <v>294</v>
      </c>
      <c r="P8429" s="5" t="s">
        <v>294</v>
      </c>
      <c r="Q8429" s="5" t="s">
        <v>294</v>
      </c>
      <c r="R8429" s="5" t="s">
        <v>294</v>
      </c>
    </row>
    <row r="8430" spans="1:22" x14ac:dyDescent="0.35">
      <c r="A8430" s="5" t="s">
        <v>21353</v>
      </c>
      <c r="B8430" s="5" t="s">
        <v>21354</v>
      </c>
      <c r="C8430" s="5" t="s">
        <v>21349</v>
      </c>
      <c r="D8430" s="5" t="s">
        <v>18</v>
      </c>
      <c r="E8430" s="5">
        <v>200</v>
      </c>
      <c r="F8430" s="5" t="s">
        <v>294</v>
      </c>
      <c r="G8430" s="5" t="s">
        <v>294</v>
      </c>
      <c r="M8430" s="5" t="s">
        <v>794</v>
      </c>
      <c r="N8430" s="5" t="s">
        <v>294</v>
      </c>
      <c r="O8430" s="5" t="s">
        <v>294</v>
      </c>
      <c r="P8430" s="5" t="s">
        <v>294</v>
      </c>
      <c r="Q8430" s="5" t="s">
        <v>294</v>
      </c>
      <c r="R8430" s="5" t="s">
        <v>294</v>
      </c>
    </row>
    <row r="8431" spans="1:22" x14ac:dyDescent="0.35">
      <c r="A8431" s="5" t="s">
        <v>21355</v>
      </c>
      <c r="B8431" s="5" t="s">
        <v>18295</v>
      </c>
      <c r="C8431" s="5" t="s">
        <v>21349</v>
      </c>
      <c r="D8431" s="5" t="s">
        <v>22</v>
      </c>
      <c r="E8431" s="5">
        <v>10</v>
      </c>
      <c r="F8431" s="5" t="s">
        <v>294</v>
      </c>
      <c r="G8431" s="5" t="s">
        <v>294</v>
      </c>
      <c r="H8431" s="5">
        <v>0</v>
      </c>
      <c r="M8431" s="5" t="s">
        <v>794</v>
      </c>
      <c r="N8431" s="5" t="s">
        <v>294</v>
      </c>
      <c r="O8431" s="5" t="s">
        <v>294</v>
      </c>
      <c r="P8431" s="5" t="s">
        <v>294</v>
      </c>
      <c r="Q8431" s="5" t="s">
        <v>294</v>
      </c>
      <c r="R8431" s="5" t="s">
        <v>294</v>
      </c>
    </row>
    <row r="8432" spans="1:22" x14ac:dyDescent="0.35">
      <c r="A8432" s="5" t="s">
        <v>21356</v>
      </c>
      <c r="B8432" s="5" t="s">
        <v>8357</v>
      </c>
      <c r="C8432" s="5" t="s">
        <v>21349</v>
      </c>
      <c r="D8432" s="5" t="s">
        <v>20</v>
      </c>
      <c r="E8432" s="5">
        <v>10</v>
      </c>
      <c r="F8432" s="5" t="s">
        <v>294</v>
      </c>
      <c r="G8432" s="5" t="s">
        <v>294</v>
      </c>
      <c r="M8432" s="5" t="s">
        <v>794</v>
      </c>
      <c r="N8432" s="5" t="s">
        <v>294</v>
      </c>
      <c r="O8432" s="5" t="s">
        <v>294</v>
      </c>
      <c r="P8432" s="5" t="s">
        <v>294</v>
      </c>
      <c r="Q8432" s="5" t="s">
        <v>294</v>
      </c>
      <c r="R8432" s="5" t="s">
        <v>297</v>
      </c>
    </row>
    <row r="8433" spans="1:18" x14ac:dyDescent="0.35">
      <c r="A8433" s="5" t="s">
        <v>21357</v>
      </c>
      <c r="B8433" s="5" t="s">
        <v>8776</v>
      </c>
      <c r="C8433" s="5" t="s">
        <v>21349</v>
      </c>
      <c r="D8433" s="5" t="s">
        <v>20</v>
      </c>
      <c r="E8433" s="5">
        <v>10</v>
      </c>
      <c r="F8433" s="5" t="s">
        <v>294</v>
      </c>
      <c r="G8433" s="5" t="s">
        <v>294</v>
      </c>
      <c r="M8433" s="5" t="s">
        <v>794</v>
      </c>
      <c r="N8433" s="5" t="s">
        <v>294</v>
      </c>
      <c r="O8433" s="5" t="s">
        <v>294</v>
      </c>
      <c r="P8433" s="5" t="s">
        <v>294</v>
      </c>
      <c r="Q8433" s="5" t="s">
        <v>294</v>
      </c>
      <c r="R8433" s="5" t="s">
        <v>294</v>
      </c>
    </row>
    <row r="8434" spans="1:18" x14ac:dyDescent="0.35">
      <c r="A8434" s="5" t="s">
        <v>21358</v>
      </c>
      <c r="B8434" s="5" t="s">
        <v>13186</v>
      </c>
      <c r="C8434" s="5" t="s">
        <v>21349</v>
      </c>
      <c r="D8434" s="5" t="s">
        <v>28</v>
      </c>
      <c r="E8434" s="5">
        <v>6</v>
      </c>
      <c r="F8434" s="5" t="s">
        <v>294</v>
      </c>
      <c r="G8434" s="5" t="s">
        <v>294</v>
      </c>
      <c r="M8434" s="5" t="s">
        <v>794</v>
      </c>
      <c r="N8434" s="5" t="s">
        <v>294</v>
      </c>
      <c r="O8434" s="5" t="s">
        <v>294</v>
      </c>
      <c r="P8434" s="5" t="s">
        <v>294</v>
      </c>
      <c r="Q8434" s="5" t="s">
        <v>294</v>
      </c>
      <c r="R8434" s="5" t="s">
        <v>294</v>
      </c>
    </row>
    <row r="8435" spans="1:18" x14ac:dyDescent="0.35">
      <c r="A8435" s="5" t="s">
        <v>21359</v>
      </c>
      <c r="B8435" s="5" t="s">
        <v>21360</v>
      </c>
      <c r="C8435" s="5" t="s">
        <v>21349</v>
      </c>
      <c r="D8435" s="5" t="s">
        <v>20</v>
      </c>
      <c r="E8435" s="5">
        <v>10</v>
      </c>
      <c r="F8435" s="5" t="s">
        <v>294</v>
      </c>
      <c r="G8435" s="5" t="s">
        <v>294</v>
      </c>
      <c r="M8435" s="5" t="s">
        <v>794</v>
      </c>
      <c r="N8435" s="5" t="s">
        <v>294</v>
      </c>
      <c r="O8435" s="5" t="s">
        <v>294</v>
      </c>
      <c r="P8435" s="5" t="s">
        <v>294</v>
      </c>
      <c r="Q8435" s="5" t="s">
        <v>294</v>
      </c>
      <c r="R8435" s="5" t="s">
        <v>294</v>
      </c>
    </row>
    <row r="8436" spans="1:18" x14ac:dyDescent="0.35">
      <c r="A8436" s="5" t="s">
        <v>21361</v>
      </c>
      <c r="B8436" s="5" t="s">
        <v>21362</v>
      </c>
      <c r="C8436" s="5" t="s">
        <v>21349</v>
      </c>
      <c r="D8436" s="5" t="s">
        <v>28</v>
      </c>
      <c r="E8436" s="5">
        <v>6</v>
      </c>
      <c r="F8436" s="5" t="s">
        <v>294</v>
      </c>
      <c r="G8436" s="5" t="s">
        <v>294</v>
      </c>
      <c r="M8436" s="5" t="s">
        <v>794</v>
      </c>
      <c r="N8436" s="5" t="s">
        <v>294</v>
      </c>
      <c r="O8436" s="5" t="s">
        <v>294</v>
      </c>
      <c r="P8436" s="5" t="s">
        <v>294</v>
      </c>
      <c r="Q8436" s="5" t="s">
        <v>294</v>
      </c>
      <c r="R8436" s="5" t="s">
        <v>294</v>
      </c>
    </row>
    <row r="8437" spans="1:18" x14ac:dyDescent="0.35">
      <c r="A8437" s="5" t="s">
        <v>21363</v>
      </c>
      <c r="B8437" s="5" t="s">
        <v>21364</v>
      </c>
      <c r="C8437" s="5" t="s">
        <v>21349</v>
      </c>
      <c r="D8437" s="5" t="s">
        <v>18</v>
      </c>
      <c r="E8437" s="5">
        <v>100</v>
      </c>
      <c r="F8437" s="5" t="s">
        <v>294</v>
      </c>
      <c r="G8437" s="5" t="s">
        <v>294</v>
      </c>
      <c r="M8437" s="5" t="s">
        <v>794</v>
      </c>
      <c r="N8437" s="5" t="s">
        <v>294</v>
      </c>
      <c r="O8437" s="5" t="s">
        <v>294</v>
      </c>
      <c r="P8437" s="5" t="s">
        <v>294</v>
      </c>
      <c r="Q8437" s="5" t="s">
        <v>294</v>
      </c>
      <c r="R8437" s="5" t="s">
        <v>294</v>
      </c>
    </row>
    <row r="8438" spans="1:18" x14ac:dyDescent="0.35">
      <c r="A8438" s="5" t="s">
        <v>21365</v>
      </c>
      <c r="B8438" s="5" t="s">
        <v>21366</v>
      </c>
      <c r="C8438" s="5" t="s">
        <v>21349</v>
      </c>
      <c r="D8438" s="5" t="s">
        <v>18</v>
      </c>
      <c r="E8438" s="5">
        <v>200</v>
      </c>
      <c r="F8438" s="5" t="s">
        <v>294</v>
      </c>
      <c r="G8438" s="5" t="s">
        <v>294</v>
      </c>
      <c r="M8438" s="5" t="s">
        <v>794</v>
      </c>
      <c r="N8438" s="5" t="s">
        <v>294</v>
      </c>
      <c r="O8438" s="5" t="s">
        <v>294</v>
      </c>
      <c r="P8438" s="5" t="s">
        <v>294</v>
      </c>
      <c r="Q8438" s="5" t="s">
        <v>294</v>
      </c>
      <c r="R8438" s="5" t="s">
        <v>294</v>
      </c>
    </row>
    <row r="8439" spans="1:18" x14ac:dyDescent="0.35">
      <c r="A8439" s="5" t="s">
        <v>21367</v>
      </c>
      <c r="B8439" s="5" t="s">
        <v>21368</v>
      </c>
      <c r="C8439" s="5" t="s">
        <v>21349</v>
      </c>
      <c r="D8439" s="5" t="s">
        <v>18</v>
      </c>
      <c r="E8439" s="5">
        <v>50</v>
      </c>
      <c r="F8439" s="5" t="s">
        <v>294</v>
      </c>
      <c r="G8439" s="5" t="s">
        <v>294</v>
      </c>
      <c r="M8439" s="5" t="s">
        <v>794</v>
      </c>
      <c r="N8439" s="5" t="s">
        <v>294</v>
      </c>
      <c r="O8439" s="5" t="s">
        <v>294</v>
      </c>
      <c r="P8439" s="5" t="s">
        <v>294</v>
      </c>
      <c r="Q8439" s="5" t="s">
        <v>294</v>
      </c>
      <c r="R8439" s="5" t="s">
        <v>294</v>
      </c>
    </row>
    <row r="8440" spans="1:18" x14ac:dyDescent="0.35">
      <c r="A8440" s="5" t="s">
        <v>21369</v>
      </c>
      <c r="B8440" s="5" t="s">
        <v>21370</v>
      </c>
      <c r="C8440" s="5" t="s">
        <v>21349</v>
      </c>
      <c r="D8440" s="5" t="s">
        <v>18</v>
      </c>
      <c r="E8440" s="5">
        <v>200</v>
      </c>
      <c r="F8440" s="5" t="s">
        <v>294</v>
      </c>
      <c r="G8440" s="5" t="s">
        <v>294</v>
      </c>
      <c r="M8440" s="5" t="s">
        <v>794</v>
      </c>
      <c r="N8440" s="5" t="s">
        <v>294</v>
      </c>
      <c r="O8440" s="5" t="s">
        <v>294</v>
      </c>
      <c r="P8440" s="5" t="s">
        <v>294</v>
      </c>
      <c r="Q8440" s="5" t="s">
        <v>294</v>
      </c>
      <c r="R8440" s="5" t="s">
        <v>294</v>
      </c>
    </row>
    <row r="8441" spans="1:18" x14ac:dyDescent="0.35">
      <c r="A8441" s="5" t="s">
        <v>21371</v>
      </c>
      <c r="B8441" s="5" t="s">
        <v>21372</v>
      </c>
      <c r="C8441" s="5" t="s">
        <v>21349</v>
      </c>
      <c r="D8441" s="5" t="s">
        <v>18</v>
      </c>
      <c r="E8441" s="5">
        <v>4</v>
      </c>
      <c r="F8441" s="5" t="s">
        <v>294</v>
      </c>
      <c r="G8441" s="5" t="s">
        <v>294</v>
      </c>
      <c r="M8441" s="5" t="s">
        <v>794</v>
      </c>
      <c r="N8441" s="5" t="s">
        <v>294</v>
      </c>
      <c r="O8441" s="5" t="s">
        <v>294</v>
      </c>
      <c r="P8441" s="5" t="s">
        <v>294</v>
      </c>
      <c r="Q8441" s="5" t="s">
        <v>294</v>
      </c>
      <c r="R8441" s="5" t="s">
        <v>294</v>
      </c>
    </row>
    <row r="8442" spans="1:18" x14ac:dyDescent="0.35">
      <c r="A8442" s="5" t="s">
        <v>21373</v>
      </c>
      <c r="B8442" s="5" t="s">
        <v>21374</v>
      </c>
      <c r="C8442" s="5" t="s">
        <v>21375</v>
      </c>
      <c r="D8442" s="5" t="s">
        <v>18</v>
      </c>
      <c r="E8442" s="5">
        <v>500</v>
      </c>
      <c r="F8442" s="5" t="s">
        <v>294</v>
      </c>
      <c r="G8442" s="5" t="s">
        <v>294</v>
      </c>
      <c r="M8442" s="5" t="s">
        <v>794</v>
      </c>
      <c r="N8442" s="5" t="s">
        <v>294</v>
      </c>
      <c r="O8442" s="5" t="s">
        <v>294</v>
      </c>
      <c r="P8442" s="5" t="s">
        <v>294</v>
      </c>
      <c r="Q8442" s="5" t="s">
        <v>294</v>
      </c>
      <c r="R8442" s="5" t="s">
        <v>294</v>
      </c>
    </row>
    <row r="8443" spans="1:18" x14ac:dyDescent="0.35">
      <c r="A8443" s="5" t="s">
        <v>21376</v>
      </c>
      <c r="B8443" s="5" t="s">
        <v>21377</v>
      </c>
      <c r="C8443" s="5" t="s">
        <v>21375</v>
      </c>
      <c r="D8443" s="5" t="s">
        <v>18</v>
      </c>
      <c r="E8443" s="5">
        <v>500</v>
      </c>
      <c r="F8443" s="5" t="s">
        <v>294</v>
      </c>
      <c r="G8443" s="5" t="s">
        <v>294</v>
      </c>
      <c r="M8443" s="5" t="s">
        <v>794</v>
      </c>
      <c r="N8443" s="5" t="s">
        <v>294</v>
      </c>
      <c r="O8443" s="5" t="s">
        <v>294</v>
      </c>
      <c r="P8443" s="5" t="s">
        <v>294</v>
      </c>
      <c r="Q8443" s="5" t="s">
        <v>294</v>
      </c>
      <c r="R8443" s="5" t="s">
        <v>294</v>
      </c>
    </row>
    <row r="8444" spans="1:18" x14ac:dyDescent="0.35">
      <c r="A8444" s="5" t="s">
        <v>21378</v>
      </c>
      <c r="B8444" s="5" t="s">
        <v>21379</v>
      </c>
      <c r="C8444" s="5" t="s">
        <v>21375</v>
      </c>
      <c r="D8444" s="5" t="s">
        <v>18</v>
      </c>
      <c r="E8444" s="5">
        <v>500</v>
      </c>
      <c r="F8444" s="5" t="s">
        <v>294</v>
      </c>
      <c r="G8444" s="5" t="s">
        <v>294</v>
      </c>
      <c r="M8444" s="5" t="s">
        <v>794</v>
      </c>
      <c r="N8444" s="5" t="s">
        <v>294</v>
      </c>
      <c r="O8444" s="5" t="s">
        <v>294</v>
      </c>
      <c r="P8444" s="5" t="s">
        <v>294</v>
      </c>
      <c r="Q8444" s="5" t="s">
        <v>294</v>
      </c>
      <c r="R8444" s="5" t="s">
        <v>294</v>
      </c>
    </row>
    <row r="8445" spans="1:18" x14ac:dyDescent="0.35">
      <c r="A8445" s="5" t="s">
        <v>21380</v>
      </c>
      <c r="B8445" s="5" t="s">
        <v>21381</v>
      </c>
      <c r="C8445" s="5" t="s">
        <v>21375</v>
      </c>
      <c r="D8445" s="5" t="s">
        <v>22</v>
      </c>
      <c r="E8445" s="5">
        <v>10</v>
      </c>
      <c r="F8445" s="5" t="s">
        <v>294</v>
      </c>
      <c r="G8445" s="5" t="s">
        <v>294</v>
      </c>
      <c r="J8445" s="5" t="s">
        <v>21349</v>
      </c>
      <c r="M8445" s="5" t="s">
        <v>794</v>
      </c>
      <c r="N8445" s="5" t="s">
        <v>294</v>
      </c>
      <c r="O8445" s="5" t="s">
        <v>294</v>
      </c>
      <c r="P8445" s="5" t="s">
        <v>294</v>
      </c>
      <c r="Q8445" s="5" t="s">
        <v>294</v>
      </c>
      <c r="R8445" s="5" t="s">
        <v>294</v>
      </c>
    </row>
    <row r="8446" spans="1:18" x14ac:dyDescent="0.35">
      <c r="A8446" s="5" t="s">
        <v>21382</v>
      </c>
      <c r="B8446" s="5" t="s">
        <v>21383</v>
      </c>
      <c r="C8446" s="5" t="s">
        <v>21375</v>
      </c>
      <c r="D8446" s="5" t="s">
        <v>18</v>
      </c>
      <c r="E8446" s="5">
        <v>500</v>
      </c>
      <c r="F8446" s="5" t="s">
        <v>294</v>
      </c>
      <c r="G8446" s="5" t="s">
        <v>294</v>
      </c>
      <c r="M8446" s="5" t="s">
        <v>794</v>
      </c>
      <c r="N8446" s="5" t="s">
        <v>294</v>
      </c>
      <c r="O8446" s="5" t="s">
        <v>294</v>
      </c>
      <c r="P8446" s="5" t="s">
        <v>294</v>
      </c>
      <c r="Q8446" s="5" t="s">
        <v>294</v>
      </c>
      <c r="R8446" s="5" t="s">
        <v>294</v>
      </c>
    </row>
    <row r="8447" spans="1:18" x14ac:dyDescent="0.35">
      <c r="A8447" s="5" t="s">
        <v>21384</v>
      </c>
      <c r="B8447" s="5" t="s">
        <v>4668</v>
      </c>
      <c r="C8447" s="5" t="s">
        <v>21375</v>
      </c>
      <c r="D8447" s="5" t="s">
        <v>18</v>
      </c>
      <c r="E8447" s="5">
        <v>20</v>
      </c>
      <c r="F8447" s="5" t="s">
        <v>294</v>
      </c>
      <c r="G8447" s="5" t="s">
        <v>294</v>
      </c>
      <c r="M8447" s="5" t="s">
        <v>3826</v>
      </c>
      <c r="N8447" s="5" t="s">
        <v>294</v>
      </c>
      <c r="P8447" s="5" t="s">
        <v>294</v>
      </c>
      <c r="Q8447" s="5" t="s">
        <v>294</v>
      </c>
      <c r="R8447" s="5" t="s">
        <v>294</v>
      </c>
    </row>
    <row r="8448" spans="1:18" x14ac:dyDescent="0.35">
      <c r="A8448" s="5" t="s">
        <v>21385</v>
      </c>
      <c r="B8448" s="5" t="s">
        <v>21386</v>
      </c>
      <c r="C8448" s="5" t="s">
        <v>15087</v>
      </c>
      <c r="D8448" s="5" t="s">
        <v>22</v>
      </c>
      <c r="E8448" s="5">
        <v>19</v>
      </c>
      <c r="F8448" s="5" t="s">
        <v>294</v>
      </c>
      <c r="G8448" s="5" t="s">
        <v>294</v>
      </c>
      <c r="J8448" s="5" t="s">
        <v>21375</v>
      </c>
      <c r="M8448" s="5" t="s">
        <v>794</v>
      </c>
      <c r="N8448" s="5" t="s">
        <v>294</v>
      </c>
      <c r="O8448" s="5" t="s">
        <v>294</v>
      </c>
      <c r="P8448" s="5" t="s">
        <v>294</v>
      </c>
      <c r="Q8448" s="5" t="s">
        <v>294</v>
      </c>
      <c r="R8448" s="5" t="s">
        <v>294</v>
      </c>
    </row>
    <row r="8449" spans="1:22" x14ac:dyDescent="0.35">
      <c r="A8449" s="5" t="s">
        <v>21387</v>
      </c>
      <c r="B8449" s="5" t="s">
        <v>21388</v>
      </c>
      <c r="C8449" s="5" t="s">
        <v>15087</v>
      </c>
      <c r="D8449" s="5" t="s">
        <v>18</v>
      </c>
      <c r="E8449" s="5">
        <v>500</v>
      </c>
      <c r="F8449" s="5" t="s">
        <v>294</v>
      </c>
      <c r="G8449" s="5" t="s">
        <v>294</v>
      </c>
      <c r="M8449" s="5" t="s">
        <v>794</v>
      </c>
      <c r="N8449" s="5" t="s">
        <v>294</v>
      </c>
      <c r="O8449" s="5" t="s">
        <v>294</v>
      </c>
      <c r="P8449" s="5" t="s">
        <v>294</v>
      </c>
      <c r="Q8449" s="5" t="s">
        <v>294</v>
      </c>
      <c r="R8449" s="5" t="s">
        <v>294</v>
      </c>
    </row>
    <row r="8450" spans="1:22" x14ac:dyDescent="0.35">
      <c r="A8450" s="5" t="s">
        <v>21389</v>
      </c>
      <c r="B8450" s="5" t="s">
        <v>21390</v>
      </c>
      <c r="C8450" s="5" t="s">
        <v>15087</v>
      </c>
      <c r="D8450" s="5" t="s">
        <v>18</v>
      </c>
      <c r="E8450" s="5">
        <v>500</v>
      </c>
      <c r="F8450" s="5" t="s">
        <v>294</v>
      </c>
      <c r="G8450" s="5" t="s">
        <v>294</v>
      </c>
      <c r="M8450" s="5" t="s">
        <v>794</v>
      </c>
      <c r="N8450" s="5" t="s">
        <v>294</v>
      </c>
      <c r="O8450" s="5" t="s">
        <v>294</v>
      </c>
      <c r="P8450" s="5" t="s">
        <v>294</v>
      </c>
      <c r="Q8450" s="5" t="s">
        <v>294</v>
      </c>
      <c r="R8450" s="5" t="s">
        <v>294</v>
      </c>
    </row>
    <row r="8451" spans="1:22" x14ac:dyDescent="0.35">
      <c r="A8451" s="5" t="s">
        <v>21391</v>
      </c>
      <c r="B8451" s="5" t="s">
        <v>11524</v>
      </c>
      <c r="C8451" s="5" t="s">
        <v>15087</v>
      </c>
      <c r="D8451" s="5" t="s">
        <v>18</v>
      </c>
      <c r="E8451" s="5">
        <v>500</v>
      </c>
      <c r="F8451" s="5" t="s">
        <v>294</v>
      </c>
      <c r="G8451" s="5" t="s">
        <v>294</v>
      </c>
      <c r="M8451" s="5" t="s">
        <v>794</v>
      </c>
      <c r="N8451" s="5" t="s">
        <v>294</v>
      </c>
      <c r="O8451" s="5" t="s">
        <v>294</v>
      </c>
      <c r="P8451" s="5" t="s">
        <v>294</v>
      </c>
      <c r="Q8451" s="5" t="s">
        <v>294</v>
      </c>
      <c r="R8451" s="5" t="s">
        <v>294</v>
      </c>
    </row>
    <row r="8452" spans="1:22" x14ac:dyDescent="0.35">
      <c r="A8452" s="5" t="s">
        <v>21392</v>
      </c>
      <c r="B8452" s="5" t="s">
        <v>21393</v>
      </c>
      <c r="C8452" s="5" t="s">
        <v>15087</v>
      </c>
      <c r="D8452" s="5" t="s">
        <v>18</v>
      </c>
      <c r="E8452" s="5">
        <v>500</v>
      </c>
      <c r="F8452" s="5" t="s">
        <v>294</v>
      </c>
      <c r="G8452" s="5" t="s">
        <v>294</v>
      </c>
      <c r="M8452" s="5" t="s">
        <v>794</v>
      </c>
      <c r="N8452" s="5" t="s">
        <v>294</v>
      </c>
      <c r="O8452" s="5" t="s">
        <v>294</v>
      </c>
      <c r="P8452" s="5" t="s">
        <v>294</v>
      </c>
      <c r="Q8452" s="5" t="s">
        <v>294</v>
      </c>
      <c r="R8452" s="5" t="s">
        <v>294</v>
      </c>
    </row>
    <row r="8453" spans="1:22" x14ac:dyDescent="0.35">
      <c r="A8453" s="5" t="s">
        <v>21394</v>
      </c>
      <c r="B8453" s="5" t="s">
        <v>21395</v>
      </c>
      <c r="C8453" s="5" t="s">
        <v>15087</v>
      </c>
      <c r="D8453" s="5" t="s">
        <v>18</v>
      </c>
      <c r="E8453" s="5">
        <v>500</v>
      </c>
      <c r="F8453" s="5" t="s">
        <v>294</v>
      </c>
      <c r="G8453" s="5" t="s">
        <v>294</v>
      </c>
      <c r="M8453" s="5" t="s">
        <v>794</v>
      </c>
      <c r="N8453" s="5" t="s">
        <v>294</v>
      </c>
      <c r="O8453" s="5" t="s">
        <v>294</v>
      </c>
      <c r="P8453" s="5" t="s">
        <v>294</v>
      </c>
      <c r="Q8453" s="5" t="s">
        <v>294</v>
      </c>
      <c r="R8453" s="5" t="s">
        <v>294</v>
      </c>
    </row>
    <row r="8454" spans="1:22" x14ac:dyDescent="0.35">
      <c r="A8454" s="5" t="s">
        <v>21396</v>
      </c>
      <c r="B8454" s="5" t="s">
        <v>21397</v>
      </c>
      <c r="C8454" s="5" t="s">
        <v>15087</v>
      </c>
      <c r="D8454" s="5" t="s">
        <v>18</v>
      </c>
      <c r="E8454" s="5">
        <v>500</v>
      </c>
      <c r="F8454" s="5" t="s">
        <v>294</v>
      </c>
      <c r="G8454" s="5" t="s">
        <v>294</v>
      </c>
      <c r="M8454" s="5" t="s">
        <v>794</v>
      </c>
      <c r="N8454" s="5" t="s">
        <v>294</v>
      </c>
      <c r="O8454" s="5" t="s">
        <v>294</v>
      </c>
      <c r="P8454" s="5" t="s">
        <v>294</v>
      </c>
      <c r="Q8454" s="5" t="s">
        <v>294</v>
      </c>
      <c r="R8454" s="5" t="s">
        <v>294</v>
      </c>
    </row>
    <row r="8455" spans="1:22" x14ac:dyDescent="0.35">
      <c r="A8455" s="5" t="s">
        <v>21398</v>
      </c>
      <c r="B8455" s="5" t="s">
        <v>4668</v>
      </c>
      <c r="C8455" s="5" t="s">
        <v>15087</v>
      </c>
      <c r="D8455" s="5" t="s">
        <v>22</v>
      </c>
      <c r="E8455" s="5">
        <v>10</v>
      </c>
      <c r="F8455" s="5" t="s">
        <v>294</v>
      </c>
      <c r="G8455" s="5" t="s">
        <v>294</v>
      </c>
      <c r="M8455" s="5" t="s">
        <v>3826</v>
      </c>
      <c r="N8455" s="5" t="s">
        <v>294</v>
      </c>
      <c r="P8455" s="5" t="s">
        <v>294</v>
      </c>
      <c r="Q8455" s="5" t="s">
        <v>294</v>
      </c>
      <c r="R8455" s="5" t="s">
        <v>294</v>
      </c>
    </row>
    <row r="8456" spans="1:22" x14ac:dyDescent="0.35">
      <c r="A8456" s="5" t="s">
        <v>21399</v>
      </c>
      <c r="B8456" s="5" t="s">
        <v>4668</v>
      </c>
      <c r="C8456" s="5" t="s">
        <v>15156</v>
      </c>
      <c r="D8456" s="5" t="s">
        <v>22</v>
      </c>
      <c r="E8456" s="5">
        <v>10</v>
      </c>
      <c r="F8456" s="5" t="s">
        <v>294</v>
      </c>
      <c r="G8456" s="5" t="s">
        <v>294</v>
      </c>
      <c r="M8456" s="5" t="s">
        <v>3826</v>
      </c>
      <c r="N8456" s="5" t="s">
        <v>294</v>
      </c>
      <c r="O8456" s="5" t="s">
        <v>294</v>
      </c>
      <c r="P8456" s="5" t="s">
        <v>294</v>
      </c>
      <c r="Q8456" s="5" t="s">
        <v>294</v>
      </c>
      <c r="R8456" s="5" t="s">
        <v>294</v>
      </c>
      <c r="V8456" s="5" t="s">
        <v>21399</v>
      </c>
    </row>
    <row r="8457" spans="1:22" x14ac:dyDescent="0.35">
      <c r="A8457" s="5" t="s">
        <v>21400</v>
      </c>
      <c r="B8457" s="5" t="s">
        <v>21401</v>
      </c>
      <c r="C8457" s="5" t="s">
        <v>15156</v>
      </c>
      <c r="D8457" s="5" t="s">
        <v>18</v>
      </c>
      <c r="E8457" s="5">
        <v>50</v>
      </c>
      <c r="F8457" s="5" t="s">
        <v>294</v>
      </c>
      <c r="G8457" s="5" t="s">
        <v>294</v>
      </c>
      <c r="M8457" s="5" t="s">
        <v>794</v>
      </c>
      <c r="N8457" s="5" t="s">
        <v>294</v>
      </c>
      <c r="O8457" s="5" t="s">
        <v>294</v>
      </c>
      <c r="P8457" s="5" t="s">
        <v>294</v>
      </c>
      <c r="Q8457" s="5" t="s">
        <v>294</v>
      </c>
      <c r="R8457" s="5" t="s">
        <v>294</v>
      </c>
      <c r="V8457" s="5" t="s">
        <v>21400</v>
      </c>
    </row>
    <row r="8458" spans="1:22" x14ac:dyDescent="0.35">
      <c r="A8458" s="5" t="s">
        <v>21402</v>
      </c>
      <c r="B8458" s="5" t="s">
        <v>21403</v>
      </c>
      <c r="C8458" s="5" t="s">
        <v>15156</v>
      </c>
      <c r="D8458" s="5" t="s">
        <v>22</v>
      </c>
      <c r="E8458" s="5">
        <v>10</v>
      </c>
      <c r="F8458" s="5" t="s">
        <v>294</v>
      </c>
      <c r="G8458" s="5" t="s">
        <v>294</v>
      </c>
      <c r="M8458" s="5" t="s">
        <v>794</v>
      </c>
      <c r="N8458" s="5" t="s">
        <v>294</v>
      </c>
      <c r="O8458" s="5" t="s">
        <v>294</v>
      </c>
      <c r="P8458" s="5" t="s">
        <v>294</v>
      </c>
      <c r="Q8458" s="5" t="s">
        <v>294</v>
      </c>
      <c r="R8458" s="5" t="s">
        <v>294</v>
      </c>
      <c r="V8458" s="5" t="s">
        <v>21402</v>
      </c>
    </row>
    <row r="8459" spans="1:22" x14ac:dyDescent="0.35">
      <c r="A8459" s="5" t="s">
        <v>21404</v>
      </c>
      <c r="B8459" s="5" t="s">
        <v>21405</v>
      </c>
      <c r="C8459" s="5" t="s">
        <v>15156</v>
      </c>
      <c r="D8459" s="5" t="s">
        <v>18</v>
      </c>
      <c r="E8459" s="5">
        <v>20</v>
      </c>
      <c r="F8459" s="5" t="s">
        <v>294</v>
      </c>
      <c r="G8459" s="5" t="s">
        <v>294</v>
      </c>
      <c r="M8459" s="5" t="s">
        <v>794</v>
      </c>
      <c r="N8459" s="5" t="s">
        <v>294</v>
      </c>
      <c r="O8459" s="5" t="s">
        <v>294</v>
      </c>
      <c r="P8459" s="5" t="s">
        <v>294</v>
      </c>
      <c r="Q8459" s="5" t="s">
        <v>294</v>
      </c>
      <c r="R8459" s="5" t="s">
        <v>294</v>
      </c>
      <c r="V8459" s="5" t="s">
        <v>21404</v>
      </c>
    </row>
    <row r="8460" spans="1:22" x14ac:dyDescent="0.35">
      <c r="A8460" s="5" t="s">
        <v>21406</v>
      </c>
      <c r="B8460" s="5" t="s">
        <v>284</v>
      </c>
      <c r="C8460" s="5" t="s">
        <v>15156</v>
      </c>
      <c r="D8460" s="5" t="s">
        <v>18</v>
      </c>
      <c r="E8460" s="5">
        <v>15</v>
      </c>
      <c r="F8460" s="5" t="s">
        <v>294</v>
      </c>
      <c r="G8460" s="5" t="s">
        <v>297</v>
      </c>
      <c r="L8460" s="5" t="s">
        <v>21407</v>
      </c>
      <c r="M8460" s="5" t="s">
        <v>794</v>
      </c>
      <c r="N8460" s="5" t="s">
        <v>294</v>
      </c>
      <c r="O8460" s="5" t="s">
        <v>294</v>
      </c>
      <c r="P8460" s="5" t="s">
        <v>294</v>
      </c>
      <c r="Q8460" s="5" t="s">
        <v>294</v>
      </c>
      <c r="R8460" s="5" t="s">
        <v>294</v>
      </c>
      <c r="S8460" s="5" t="s">
        <v>21408</v>
      </c>
      <c r="V8460" s="5" t="s">
        <v>21406</v>
      </c>
    </row>
    <row r="8461" spans="1:22" x14ac:dyDescent="0.35">
      <c r="A8461" s="5" t="s">
        <v>21409</v>
      </c>
      <c r="B8461" s="5" t="s">
        <v>21410</v>
      </c>
      <c r="C8461" s="5" t="s">
        <v>15156</v>
      </c>
      <c r="D8461" s="5" t="s">
        <v>20</v>
      </c>
      <c r="E8461" s="5">
        <v>10</v>
      </c>
      <c r="F8461" s="5" t="s">
        <v>294</v>
      </c>
      <c r="G8461" s="5" t="s">
        <v>294</v>
      </c>
      <c r="M8461" s="5" t="s">
        <v>794</v>
      </c>
      <c r="N8461" s="5" t="s">
        <v>294</v>
      </c>
      <c r="O8461" s="5" t="s">
        <v>294</v>
      </c>
      <c r="P8461" s="5" t="s">
        <v>294</v>
      </c>
      <c r="Q8461" s="5" t="s">
        <v>294</v>
      </c>
      <c r="R8461" s="5" t="s">
        <v>294</v>
      </c>
      <c r="V8461" s="5" t="s">
        <v>21409</v>
      </c>
    </row>
    <row r="8462" spans="1:22" x14ac:dyDescent="0.35">
      <c r="A8462" s="5" t="s">
        <v>21411</v>
      </c>
      <c r="B8462" s="5" t="s">
        <v>21412</v>
      </c>
      <c r="C8462" s="5" t="s">
        <v>19432</v>
      </c>
      <c r="D8462" s="5" t="s">
        <v>18</v>
      </c>
      <c r="E8462" s="5">
        <v>1</v>
      </c>
      <c r="F8462" s="5" t="s">
        <v>294</v>
      </c>
      <c r="G8462" s="5" t="s">
        <v>297</v>
      </c>
      <c r="L8462" s="5" t="s">
        <v>822</v>
      </c>
      <c r="M8462" s="5" t="s">
        <v>794</v>
      </c>
      <c r="N8462" s="5" t="s">
        <v>294</v>
      </c>
      <c r="O8462" s="5" t="s">
        <v>294</v>
      </c>
      <c r="P8462" s="5" t="s">
        <v>294</v>
      </c>
      <c r="Q8462" s="5" t="s">
        <v>294</v>
      </c>
      <c r="R8462" s="5" t="s">
        <v>294</v>
      </c>
      <c r="S8462" s="5" t="s">
        <v>294</v>
      </c>
      <c r="V8462" s="5" t="s">
        <v>21411</v>
      </c>
    </row>
    <row r="8463" spans="1:22" x14ac:dyDescent="0.35">
      <c r="A8463" s="5" t="s">
        <v>21413</v>
      </c>
      <c r="B8463" s="5" t="s">
        <v>21021</v>
      </c>
      <c r="C8463" s="5" t="s">
        <v>19432</v>
      </c>
      <c r="D8463" s="5" t="s">
        <v>20</v>
      </c>
      <c r="E8463" s="5">
        <v>10</v>
      </c>
      <c r="F8463" s="5" t="s">
        <v>294</v>
      </c>
      <c r="G8463" s="5" t="s">
        <v>294</v>
      </c>
      <c r="M8463" s="5" t="s">
        <v>794</v>
      </c>
      <c r="N8463" s="5" t="s">
        <v>294</v>
      </c>
      <c r="O8463" s="5" t="s">
        <v>294</v>
      </c>
      <c r="P8463" s="5" t="s">
        <v>294</v>
      </c>
      <c r="Q8463" s="5" t="s">
        <v>294</v>
      </c>
      <c r="R8463" s="5" t="s">
        <v>294</v>
      </c>
      <c r="V8463" s="5" t="s">
        <v>21414</v>
      </c>
    </row>
    <row r="8464" spans="1:22" x14ac:dyDescent="0.35">
      <c r="A8464" s="5" t="s">
        <v>21415</v>
      </c>
      <c r="B8464" s="5" t="s">
        <v>21416</v>
      </c>
      <c r="C8464" s="5" t="s">
        <v>19432</v>
      </c>
      <c r="D8464" s="5" t="s">
        <v>18</v>
      </c>
      <c r="E8464" s="5">
        <v>10</v>
      </c>
      <c r="F8464" s="5" t="s">
        <v>294</v>
      </c>
      <c r="G8464" s="5" t="s">
        <v>294</v>
      </c>
      <c r="J8464" s="5" t="s">
        <v>1194</v>
      </c>
      <c r="M8464" s="5" t="s">
        <v>794</v>
      </c>
      <c r="N8464" s="5" t="s">
        <v>294</v>
      </c>
      <c r="O8464" s="5" t="s">
        <v>294</v>
      </c>
      <c r="P8464" s="5" t="s">
        <v>294</v>
      </c>
      <c r="Q8464" s="5" t="s">
        <v>294</v>
      </c>
      <c r="R8464" s="5" t="s">
        <v>294</v>
      </c>
      <c r="V8464" s="5" t="s">
        <v>21417</v>
      </c>
    </row>
    <row r="8465" spans="1:22" x14ac:dyDescent="0.35">
      <c r="A8465" s="5" t="s">
        <v>21418</v>
      </c>
      <c r="B8465" s="5" t="s">
        <v>21419</v>
      </c>
      <c r="C8465" s="5" t="s">
        <v>19432</v>
      </c>
      <c r="D8465" s="5" t="s">
        <v>22</v>
      </c>
      <c r="E8465" s="5">
        <v>10</v>
      </c>
      <c r="F8465" s="5" t="s">
        <v>294</v>
      </c>
      <c r="G8465" s="5" t="s">
        <v>294</v>
      </c>
      <c r="M8465" s="5" t="s">
        <v>794</v>
      </c>
      <c r="N8465" s="5" t="s">
        <v>297</v>
      </c>
      <c r="O8465" s="5" t="s">
        <v>297</v>
      </c>
      <c r="P8465" s="5" t="s">
        <v>294</v>
      </c>
      <c r="Q8465" s="5" t="s">
        <v>297</v>
      </c>
      <c r="R8465" s="5" t="s">
        <v>294</v>
      </c>
      <c r="V8465" s="5" t="s">
        <v>21420</v>
      </c>
    </row>
    <row r="8466" spans="1:22" x14ac:dyDescent="0.35">
      <c r="A8466" s="5" t="s">
        <v>21421</v>
      </c>
      <c r="B8466" s="5" t="s">
        <v>21422</v>
      </c>
      <c r="C8466" s="5" t="s">
        <v>19432</v>
      </c>
      <c r="D8466" s="5" t="s">
        <v>20</v>
      </c>
      <c r="E8466" s="5">
        <v>10</v>
      </c>
      <c r="F8466" s="5" t="s">
        <v>294</v>
      </c>
      <c r="G8466" s="5" t="s">
        <v>294</v>
      </c>
      <c r="M8466" s="5" t="s">
        <v>794</v>
      </c>
      <c r="N8466" s="5" t="s">
        <v>297</v>
      </c>
      <c r="O8466" s="5" t="s">
        <v>297</v>
      </c>
      <c r="P8466" s="5" t="s">
        <v>294</v>
      </c>
      <c r="Q8466" s="5" t="s">
        <v>297</v>
      </c>
      <c r="R8466" s="5" t="s">
        <v>294</v>
      </c>
      <c r="V8466" s="5" t="s">
        <v>21423</v>
      </c>
    </row>
    <row r="8467" spans="1:22" x14ac:dyDescent="0.35">
      <c r="A8467" s="5" t="s">
        <v>21424</v>
      </c>
      <c r="B8467" s="5" t="s">
        <v>21425</v>
      </c>
      <c r="C8467" s="5" t="s">
        <v>21426</v>
      </c>
      <c r="D8467" s="5" t="s">
        <v>18</v>
      </c>
      <c r="E8467" s="5">
        <v>20</v>
      </c>
      <c r="F8467" s="5" t="s">
        <v>294</v>
      </c>
      <c r="G8467" s="5" t="s">
        <v>294</v>
      </c>
      <c r="M8467" s="5" t="s">
        <v>794</v>
      </c>
      <c r="N8467" s="5" t="s">
        <v>294</v>
      </c>
      <c r="O8467" s="5" t="s">
        <v>294</v>
      </c>
      <c r="P8467" s="5" t="s">
        <v>294</v>
      </c>
      <c r="Q8467" s="5" t="s">
        <v>294</v>
      </c>
      <c r="R8467" s="5" t="s">
        <v>294</v>
      </c>
      <c r="V8467" s="5" t="s">
        <v>21427</v>
      </c>
    </row>
    <row r="8468" spans="1:22" x14ac:dyDescent="0.35">
      <c r="A8468" s="5" t="s">
        <v>21428</v>
      </c>
      <c r="B8468" s="5" t="s">
        <v>3907</v>
      </c>
      <c r="C8468" s="5" t="s">
        <v>21426</v>
      </c>
      <c r="D8468" s="5" t="s">
        <v>22</v>
      </c>
      <c r="E8468" s="5">
        <v>10</v>
      </c>
      <c r="F8468" s="5" t="s">
        <v>294</v>
      </c>
      <c r="G8468" s="5" t="s">
        <v>294</v>
      </c>
      <c r="M8468" s="5" t="s">
        <v>3826</v>
      </c>
      <c r="N8468" s="5" t="s">
        <v>294</v>
      </c>
      <c r="P8468" s="5" t="s">
        <v>294</v>
      </c>
      <c r="Q8468" s="5" t="s">
        <v>294</v>
      </c>
      <c r="R8468" s="5" t="s">
        <v>294</v>
      </c>
    </row>
    <row r="8469" spans="1:22" x14ac:dyDescent="0.35">
      <c r="A8469" s="5" t="s">
        <v>21429</v>
      </c>
      <c r="B8469" s="5" t="s">
        <v>3875</v>
      </c>
      <c r="C8469" s="5" t="s">
        <v>21426</v>
      </c>
      <c r="D8469" s="5" t="s">
        <v>18</v>
      </c>
      <c r="E8469" s="5">
        <v>9</v>
      </c>
      <c r="F8469" s="5" t="s">
        <v>294</v>
      </c>
      <c r="G8469" s="5" t="s">
        <v>294</v>
      </c>
      <c r="J8469" s="5" t="s">
        <v>411</v>
      </c>
      <c r="M8469" s="5" t="s">
        <v>794</v>
      </c>
      <c r="N8469" s="5" t="s">
        <v>294</v>
      </c>
      <c r="O8469" s="5" t="s">
        <v>294</v>
      </c>
      <c r="P8469" s="5" t="s">
        <v>294</v>
      </c>
      <c r="Q8469" s="5" t="s">
        <v>294</v>
      </c>
      <c r="R8469" s="5" t="s">
        <v>294</v>
      </c>
      <c r="V8469" s="5" t="s">
        <v>21430</v>
      </c>
    </row>
    <row r="8470" spans="1:22" x14ac:dyDescent="0.35">
      <c r="A8470" s="5" t="s">
        <v>21431</v>
      </c>
      <c r="B8470" s="5" t="s">
        <v>21432</v>
      </c>
      <c r="C8470" s="5" t="s">
        <v>21426</v>
      </c>
      <c r="D8470" s="5" t="s">
        <v>22</v>
      </c>
      <c r="E8470" s="5">
        <v>10</v>
      </c>
      <c r="F8470" s="5" t="s">
        <v>294</v>
      </c>
      <c r="G8470" s="5" t="s">
        <v>294</v>
      </c>
      <c r="J8470" s="5" t="s">
        <v>10167</v>
      </c>
      <c r="M8470" s="5" t="s">
        <v>794</v>
      </c>
      <c r="N8470" s="5" t="s">
        <v>294</v>
      </c>
      <c r="O8470" s="5" t="s">
        <v>294</v>
      </c>
      <c r="P8470" s="5" t="s">
        <v>294</v>
      </c>
      <c r="Q8470" s="5" t="s">
        <v>294</v>
      </c>
      <c r="R8470" s="5" t="s">
        <v>297</v>
      </c>
      <c r="V8470" s="5" t="s">
        <v>21433</v>
      </c>
    </row>
    <row r="8471" spans="1:22" x14ac:dyDescent="0.35">
      <c r="A8471" s="5" t="s">
        <v>21434</v>
      </c>
      <c r="B8471" s="5" t="s">
        <v>21435</v>
      </c>
      <c r="C8471" s="5" t="s">
        <v>21426</v>
      </c>
      <c r="D8471" s="5" t="s">
        <v>18</v>
      </c>
      <c r="E8471" s="5">
        <v>1</v>
      </c>
      <c r="F8471" s="5" t="s">
        <v>294</v>
      </c>
      <c r="G8471" s="5" t="s">
        <v>294</v>
      </c>
      <c r="M8471" s="5" t="s">
        <v>794</v>
      </c>
      <c r="N8471" s="5" t="s">
        <v>297</v>
      </c>
      <c r="O8471" s="5" t="s">
        <v>297</v>
      </c>
      <c r="P8471" s="5" t="s">
        <v>294</v>
      </c>
      <c r="Q8471" s="5" t="s">
        <v>297</v>
      </c>
      <c r="R8471" s="5" t="s">
        <v>294</v>
      </c>
      <c r="V8471" s="5" t="s">
        <v>21436</v>
      </c>
    </row>
    <row r="8472" spans="1:22" x14ac:dyDescent="0.35">
      <c r="A8472" s="5" t="s">
        <v>21437</v>
      </c>
      <c r="B8472" s="5" t="s">
        <v>21438</v>
      </c>
      <c r="C8472" s="5" t="s">
        <v>21439</v>
      </c>
      <c r="D8472" s="5" t="s">
        <v>16</v>
      </c>
      <c r="E8472" s="5">
        <v>12</v>
      </c>
      <c r="F8472" s="5" t="s">
        <v>294</v>
      </c>
      <c r="G8472" s="5" t="s">
        <v>294</v>
      </c>
      <c r="M8472" s="5" t="s">
        <v>794</v>
      </c>
      <c r="N8472" s="5" t="s">
        <v>294</v>
      </c>
      <c r="O8472" s="5" t="s">
        <v>294</v>
      </c>
      <c r="P8472" s="5" t="s">
        <v>294</v>
      </c>
      <c r="Q8472" s="5" t="s">
        <v>294</v>
      </c>
      <c r="R8472" s="5" t="s">
        <v>294</v>
      </c>
      <c r="V8472" s="5" t="s">
        <v>21437</v>
      </c>
    </row>
    <row r="8473" spans="1:22" x14ac:dyDescent="0.35">
      <c r="A8473" s="5" t="s">
        <v>21440</v>
      </c>
      <c r="B8473" s="5" t="s">
        <v>21441</v>
      </c>
      <c r="C8473" s="5" t="s">
        <v>21439</v>
      </c>
      <c r="D8473" s="5" t="s">
        <v>18</v>
      </c>
      <c r="E8473" s="5">
        <v>1</v>
      </c>
      <c r="F8473" s="5" t="s">
        <v>294</v>
      </c>
      <c r="G8473" s="5" t="s">
        <v>294</v>
      </c>
      <c r="M8473" s="5" t="s">
        <v>794</v>
      </c>
      <c r="N8473" s="5" t="s">
        <v>294</v>
      </c>
      <c r="O8473" s="5" t="s">
        <v>294</v>
      </c>
      <c r="P8473" s="5" t="s">
        <v>294</v>
      </c>
      <c r="Q8473" s="5" t="s">
        <v>294</v>
      </c>
      <c r="R8473" s="5" t="s">
        <v>294</v>
      </c>
      <c r="V8473" s="5" t="s">
        <v>21440</v>
      </c>
    </row>
    <row r="8474" spans="1:22" x14ac:dyDescent="0.35">
      <c r="A8474" s="5" t="s">
        <v>21442</v>
      </c>
      <c r="B8474" s="5" t="s">
        <v>21443</v>
      </c>
      <c r="C8474" s="5" t="s">
        <v>21439</v>
      </c>
      <c r="D8474" s="5" t="s">
        <v>20</v>
      </c>
      <c r="E8474" s="5">
        <v>10</v>
      </c>
      <c r="F8474" s="5" t="s">
        <v>294</v>
      </c>
      <c r="G8474" s="5" t="s">
        <v>294</v>
      </c>
      <c r="M8474" s="5" t="s">
        <v>794</v>
      </c>
      <c r="N8474" s="5" t="s">
        <v>294</v>
      </c>
      <c r="O8474" s="5" t="s">
        <v>294</v>
      </c>
      <c r="P8474" s="5" t="s">
        <v>294</v>
      </c>
      <c r="Q8474" s="5" t="s">
        <v>294</v>
      </c>
      <c r="R8474" s="5" t="s">
        <v>294</v>
      </c>
      <c r="V8474" s="5" t="s">
        <v>21442</v>
      </c>
    </row>
    <row r="8475" spans="1:22" x14ac:dyDescent="0.35">
      <c r="A8475" s="5" t="s">
        <v>21444</v>
      </c>
      <c r="B8475" s="5" t="s">
        <v>21445</v>
      </c>
      <c r="C8475" s="5" t="s">
        <v>21439</v>
      </c>
      <c r="D8475" s="5" t="s">
        <v>20</v>
      </c>
      <c r="E8475" s="5">
        <v>10</v>
      </c>
      <c r="F8475" s="5" t="s">
        <v>294</v>
      </c>
      <c r="G8475" s="5" t="s">
        <v>294</v>
      </c>
      <c r="M8475" s="5" t="s">
        <v>794</v>
      </c>
      <c r="N8475" s="5" t="s">
        <v>294</v>
      </c>
      <c r="O8475" s="5" t="s">
        <v>294</v>
      </c>
      <c r="P8475" s="5" t="s">
        <v>294</v>
      </c>
      <c r="Q8475" s="5" t="s">
        <v>294</v>
      </c>
      <c r="R8475" s="5" t="s">
        <v>294</v>
      </c>
      <c r="V8475" s="5" t="s">
        <v>21444</v>
      </c>
    </row>
    <row r="8476" spans="1:22" x14ac:dyDescent="0.35">
      <c r="A8476" s="5" t="s">
        <v>21446</v>
      </c>
      <c r="B8476" s="5" t="s">
        <v>21447</v>
      </c>
      <c r="C8476" s="5" t="s">
        <v>21439</v>
      </c>
      <c r="D8476" s="5" t="s">
        <v>18</v>
      </c>
      <c r="E8476" s="5">
        <v>100</v>
      </c>
      <c r="F8476" s="5" t="s">
        <v>294</v>
      </c>
      <c r="G8476" s="5" t="s">
        <v>294</v>
      </c>
      <c r="M8476" s="5" t="s">
        <v>794</v>
      </c>
      <c r="N8476" s="5" t="s">
        <v>294</v>
      </c>
      <c r="O8476" s="5" t="s">
        <v>294</v>
      </c>
      <c r="P8476" s="5" t="s">
        <v>294</v>
      </c>
      <c r="Q8476" s="5" t="s">
        <v>294</v>
      </c>
      <c r="R8476" s="5" t="s">
        <v>294</v>
      </c>
      <c r="V8476" s="5" t="s">
        <v>21446</v>
      </c>
    </row>
    <row r="8477" spans="1:22" x14ac:dyDescent="0.35">
      <c r="A8477" s="5" t="s">
        <v>21448</v>
      </c>
      <c r="B8477" s="5" t="s">
        <v>21449</v>
      </c>
      <c r="C8477" s="5" t="s">
        <v>21439</v>
      </c>
      <c r="D8477" s="5" t="s">
        <v>18</v>
      </c>
      <c r="E8477" s="5">
        <v>10</v>
      </c>
      <c r="F8477" s="5" t="s">
        <v>294</v>
      </c>
      <c r="G8477" s="5" t="s">
        <v>294</v>
      </c>
      <c r="M8477" s="5" t="s">
        <v>794</v>
      </c>
      <c r="N8477" s="5" t="s">
        <v>294</v>
      </c>
      <c r="O8477" s="5" t="s">
        <v>294</v>
      </c>
      <c r="P8477" s="5" t="s">
        <v>294</v>
      </c>
      <c r="Q8477" s="5" t="s">
        <v>294</v>
      </c>
      <c r="R8477" s="5" t="s">
        <v>294</v>
      </c>
      <c r="V8477" s="5" t="s">
        <v>21448</v>
      </c>
    </row>
    <row r="8478" spans="1:22" x14ac:dyDescent="0.35">
      <c r="A8478" s="5" t="s">
        <v>21450</v>
      </c>
      <c r="B8478" s="5" t="s">
        <v>21451</v>
      </c>
      <c r="C8478" s="5" t="s">
        <v>21439</v>
      </c>
      <c r="D8478" s="5" t="s">
        <v>18</v>
      </c>
      <c r="E8478" s="5">
        <v>1</v>
      </c>
      <c r="F8478" s="5" t="s">
        <v>294</v>
      </c>
      <c r="G8478" s="5" t="s">
        <v>294</v>
      </c>
      <c r="M8478" s="5" t="s">
        <v>794</v>
      </c>
      <c r="N8478" s="5" t="s">
        <v>294</v>
      </c>
      <c r="O8478" s="5" t="s">
        <v>294</v>
      </c>
      <c r="P8478" s="5" t="s">
        <v>294</v>
      </c>
      <c r="Q8478" s="5" t="s">
        <v>294</v>
      </c>
      <c r="R8478" s="5" t="s">
        <v>294</v>
      </c>
      <c r="V8478" s="5" t="s">
        <v>21450</v>
      </c>
    </row>
    <row r="8479" spans="1:22" x14ac:dyDescent="0.35">
      <c r="A8479" s="5" t="s">
        <v>21452</v>
      </c>
      <c r="B8479" s="5" t="s">
        <v>21021</v>
      </c>
      <c r="C8479" s="5" t="s">
        <v>21439</v>
      </c>
      <c r="D8479" s="5" t="s">
        <v>20</v>
      </c>
      <c r="E8479" s="5">
        <v>10</v>
      </c>
      <c r="F8479" s="5" t="s">
        <v>294</v>
      </c>
      <c r="G8479" s="5" t="s">
        <v>294</v>
      </c>
      <c r="M8479" s="5" t="s">
        <v>794</v>
      </c>
      <c r="N8479" s="5" t="s">
        <v>294</v>
      </c>
      <c r="O8479" s="5" t="s">
        <v>294</v>
      </c>
      <c r="P8479" s="5" t="s">
        <v>294</v>
      </c>
      <c r="Q8479" s="5" t="s">
        <v>294</v>
      </c>
      <c r="R8479" s="5" t="s">
        <v>294</v>
      </c>
      <c r="V8479" s="5" t="s">
        <v>21452</v>
      </c>
    </row>
    <row r="8480" spans="1:22" x14ac:dyDescent="0.35">
      <c r="A8480" s="5" t="s">
        <v>21453</v>
      </c>
      <c r="B8480" s="5" t="s">
        <v>21454</v>
      </c>
      <c r="C8480" s="5" t="s">
        <v>21439</v>
      </c>
      <c r="D8480" s="5" t="s">
        <v>18</v>
      </c>
      <c r="E8480" s="5">
        <v>10</v>
      </c>
      <c r="F8480" s="5" t="s">
        <v>294</v>
      </c>
      <c r="G8480" s="5" t="s">
        <v>294</v>
      </c>
      <c r="M8480" s="5" t="s">
        <v>794</v>
      </c>
      <c r="N8480" s="5" t="s">
        <v>294</v>
      </c>
      <c r="O8480" s="5" t="s">
        <v>294</v>
      </c>
      <c r="P8480" s="5" t="s">
        <v>294</v>
      </c>
      <c r="Q8480" s="5" t="s">
        <v>294</v>
      </c>
      <c r="R8480" s="5" t="s">
        <v>294</v>
      </c>
      <c r="V8480" s="5" t="s">
        <v>21453</v>
      </c>
    </row>
    <row r="8481" spans="1:22" x14ac:dyDescent="0.35">
      <c r="A8481" s="5" t="s">
        <v>21455</v>
      </c>
      <c r="B8481" s="5" t="s">
        <v>21456</v>
      </c>
      <c r="C8481" s="5" t="s">
        <v>21439</v>
      </c>
      <c r="D8481" s="5" t="s">
        <v>20</v>
      </c>
      <c r="E8481" s="5">
        <v>10</v>
      </c>
      <c r="F8481" s="5" t="s">
        <v>294</v>
      </c>
      <c r="G8481" s="5" t="s">
        <v>294</v>
      </c>
      <c r="M8481" s="5" t="s">
        <v>794</v>
      </c>
      <c r="N8481" s="5" t="s">
        <v>294</v>
      </c>
      <c r="O8481" s="5" t="s">
        <v>294</v>
      </c>
      <c r="P8481" s="5" t="s">
        <v>294</v>
      </c>
      <c r="Q8481" s="5" t="s">
        <v>294</v>
      </c>
      <c r="R8481" s="5" t="s">
        <v>294</v>
      </c>
      <c r="V8481" s="5" t="s">
        <v>21455</v>
      </c>
    </row>
    <row r="8482" spans="1:22" x14ac:dyDescent="0.35">
      <c r="A8482" s="5" t="s">
        <v>21457</v>
      </c>
      <c r="B8482" s="5" t="s">
        <v>21458</v>
      </c>
      <c r="C8482" s="5" t="s">
        <v>21439</v>
      </c>
      <c r="D8482" s="5" t="s">
        <v>22</v>
      </c>
      <c r="E8482" s="5">
        <v>10</v>
      </c>
      <c r="F8482" s="5" t="s">
        <v>294</v>
      </c>
      <c r="G8482" s="5" t="s">
        <v>294</v>
      </c>
      <c r="M8482" s="5" t="s">
        <v>794</v>
      </c>
      <c r="N8482" s="5" t="s">
        <v>294</v>
      </c>
      <c r="O8482" s="5" t="s">
        <v>294</v>
      </c>
      <c r="P8482" s="5" t="s">
        <v>294</v>
      </c>
      <c r="Q8482" s="5" t="s">
        <v>294</v>
      </c>
      <c r="R8482" s="5" t="s">
        <v>294</v>
      </c>
      <c r="V8482" s="5" t="s">
        <v>21457</v>
      </c>
    </row>
    <row r="8483" spans="1:22" x14ac:dyDescent="0.35">
      <c r="A8483" s="5" t="s">
        <v>21459</v>
      </c>
      <c r="B8483" s="5" t="s">
        <v>21460</v>
      </c>
      <c r="C8483" s="5" t="s">
        <v>21439</v>
      </c>
      <c r="D8483" s="5" t="s">
        <v>20</v>
      </c>
      <c r="E8483" s="5">
        <v>10</v>
      </c>
      <c r="F8483" s="5" t="s">
        <v>294</v>
      </c>
      <c r="G8483" s="5" t="s">
        <v>294</v>
      </c>
      <c r="M8483" s="5" t="s">
        <v>794</v>
      </c>
      <c r="N8483" s="5" t="s">
        <v>294</v>
      </c>
      <c r="O8483" s="5" t="s">
        <v>294</v>
      </c>
      <c r="P8483" s="5" t="s">
        <v>294</v>
      </c>
      <c r="Q8483" s="5" t="s">
        <v>294</v>
      </c>
      <c r="R8483" s="5" t="s">
        <v>294</v>
      </c>
      <c r="V8483" s="5" t="s">
        <v>21459</v>
      </c>
    </row>
    <row r="8484" spans="1:22" x14ac:dyDescent="0.35">
      <c r="A8484" s="5" t="s">
        <v>21461</v>
      </c>
      <c r="B8484" s="5" t="s">
        <v>21462</v>
      </c>
      <c r="C8484" s="5" t="s">
        <v>21439</v>
      </c>
      <c r="D8484" s="5" t="s">
        <v>18</v>
      </c>
      <c r="E8484" s="5">
        <v>1</v>
      </c>
      <c r="F8484" s="5" t="s">
        <v>294</v>
      </c>
      <c r="G8484" s="5" t="s">
        <v>294</v>
      </c>
      <c r="M8484" s="5" t="s">
        <v>794</v>
      </c>
      <c r="N8484" s="5" t="s">
        <v>294</v>
      </c>
      <c r="O8484" s="5" t="s">
        <v>294</v>
      </c>
      <c r="P8484" s="5" t="s">
        <v>294</v>
      </c>
      <c r="Q8484" s="5" t="s">
        <v>294</v>
      </c>
      <c r="R8484" s="5" t="s">
        <v>294</v>
      </c>
      <c r="V8484" s="5" t="s">
        <v>21461</v>
      </c>
    </row>
    <row r="8485" spans="1:22" x14ac:dyDescent="0.35">
      <c r="A8485" s="5" t="s">
        <v>21463</v>
      </c>
      <c r="B8485" s="5" t="s">
        <v>21464</v>
      </c>
      <c r="C8485" s="5" t="s">
        <v>21439</v>
      </c>
      <c r="D8485" s="5" t="s">
        <v>18</v>
      </c>
      <c r="E8485" s="5">
        <v>1</v>
      </c>
      <c r="F8485" s="5" t="s">
        <v>294</v>
      </c>
      <c r="G8485" s="5" t="s">
        <v>294</v>
      </c>
      <c r="M8485" s="5" t="s">
        <v>794</v>
      </c>
      <c r="N8485" s="5" t="s">
        <v>294</v>
      </c>
      <c r="O8485" s="5" t="s">
        <v>294</v>
      </c>
      <c r="P8485" s="5" t="s">
        <v>294</v>
      </c>
      <c r="Q8485" s="5" t="s">
        <v>294</v>
      </c>
      <c r="R8485" s="5" t="s">
        <v>294</v>
      </c>
      <c r="V8485" s="5" t="s">
        <v>21463</v>
      </c>
    </row>
    <row r="8486" spans="1:22" x14ac:dyDescent="0.35">
      <c r="A8486" s="5" t="s">
        <v>21465</v>
      </c>
      <c r="B8486" s="5" t="s">
        <v>21466</v>
      </c>
      <c r="C8486" s="5" t="s">
        <v>21439</v>
      </c>
      <c r="D8486" s="5" t="s">
        <v>20</v>
      </c>
      <c r="E8486" s="5">
        <v>10</v>
      </c>
      <c r="F8486" s="5" t="s">
        <v>294</v>
      </c>
      <c r="G8486" s="5" t="s">
        <v>294</v>
      </c>
      <c r="M8486" s="5" t="s">
        <v>794</v>
      </c>
      <c r="N8486" s="5" t="s">
        <v>294</v>
      </c>
      <c r="O8486" s="5" t="s">
        <v>294</v>
      </c>
      <c r="P8486" s="5" t="s">
        <v>294</v>
      </c>
      <c r="Q8486" s="5" t="s">
        <v>294</v>
      </c>
      <c r="R8486" s="5" t="s">
        <v>294</v>
      </c>
      <c r="V8486" s="5" t="s">
        <v>21465</v>
      </c>
    </row>
    <row r="8487" spans="1:22" x14ac:dyDescent="0.35">
      <c r="A8487" s="5" t="s">
        <v>21467</v>
      </c>
      <c r="B8487" s="5" t="s">
        <v>21468</v>
      </c>
      <c r="C8487" s="5" t="s">
        <v>21439</v>
      </c>
      <c r="D8487" s="5" t="s">
        <v>22</v>
      </c>
      <c r="E8487" s="5">
        <v>10</v>
      </c>
      <c r="F8487" s="5" t="s">
        <v>294</v>
      </c>
      <c r="G8487" s="5" t="s">
        <v>294</v>
      </c>
      <c r="M8487" s="5" t="s">
        <v>794</v>
      </c>
      <c r="N8487" s="5" t="s">
        <v>294</v>
      </c>
      <c r="O8487" s="5" t="s">
        <v>294</v>
      </c>
      <c r="P8487" s="5" t="s">
        <v>294</v>
      </c>
      <c r="Q8487" s="5" t="s">
        <v>294</v>
      </c>
      <c r="R8487" s="5" t="s">
        <v>294</v>
      </c>
      <c r="V8487" s="5" t="s">
        <v>21467</v>
      </c>
    </row>
    <row r="8488" spans="1:22" x14ac:dyDescent="0.35">
      <c r="A8488" s="5" t="s">
        <v>21469</v>
      </c>
      <c r="B8488" s="5" t="s">
        <v>21470</v>
      </c>
      <c r="C8488" s="5" t="s">
        <v>21439</v>
      </c>
      <c r="D8488" s="5" t="s">
        <v>22</v>
      </c>
      <c r="E8488" s="5">
        <v>10</v>
      </c>
      <c r="F8488" s="5" t="s">
        <v>294</v>
      </c>
      <c r="G8488" s="5" t="s">
        <v>294</v>
      </c>
      <c r="M8488" s="5" t="s">
        <v>3826</v>
      </c>
      <c r="N8488" s="5" t="s">
        <v>294</v>
      </c>
      <c r="O8488" s="5" t="s">
        <v>294</v>
      </c>
      <c r="P8488" s="5" t="s">
        <v>294</v>
      </c>
      <c r="Q8488" s="5" t="s">
        <v>294</v>
      </c>
      <c r="R8488" s="5" t="s">
        <v>294</v>
      </c>
      <c r="V8488" s="5" t="s">
        <v>21469</v>
      </c>
    </row>
    <row r="8489" spans="1:22" x14ac:dyDescent="0.35">
      <c r="A8489" s="5" t="s">
        <v>21471</v>
      </c>
      <c r="B8489" s="5" t="s">
        <v>21472</v>
      </c>
      <c r="C8489" s="5" t="s">
        <v>21439</v>
      </c>
      <c r="D8489" s="5" t="s">
        <v>20</v>
      </c>
      <c r="E8489" s="5">
        <v>10</v>
      </c>
      <c r="F8489" s="5" t="s">
        <v>294</v>
      </c>
      <c r="G8489" s="5" t="s">
        <v>294</v>
      </c>
      <c r="M8489" s="5" t="s">
        <v>794</v>
      </c>
      <c r="N8489" s="5" t="s">
        <v>294</v>
      </c>
      <c r="O8489" s="5" t="s">
        <v>294</v>
      </c>
      <c r="P8489" s="5" t="s">
        <v>294</v>
      </c>
      <c r="Q8489" s="5" t="s">
        <v>294</v>
      </c>
      <c r="R8489" s="5" t="s">
        <v>294</v>
      </c>
      <c r="V8489" s="5" t="s">
        <v>21471</v>
      </c>
    </row>
    <row r="8490" spans="1:22" x14ac:dyDescent="0.35">
      <c r="A8490" s="5" t="s">
        <v>21473</v>
      </c>
      <c r="B8490" s="5" t="s">
        <v>21474</v>
      </c>
      <c r="C8490" s="5" t="s">
        <v>21439</v>
      </c>
      <c r="D8490" s="5" t="s">
        <v>22</v>
      </c>
      <c r="E8490" s="5">
        <v>10</v>
      </c>
      <c r="F8490" s="5" t="s">
        <v>294</v>
      </c>
      <c r="G8490" s="5" t="s">
        <v>294</v>
      </c>
      <c r="M8490" s="5" t="s">
        <v>794</v>
      </c>
      <c r="N8490" s="5" t="s">
        <v>294</v>
      </c>
      <c r="O8490" s="5" t="s">
        <v>294</v>
      </c>
      <c r="P8490" s="5" t="s">
        <v>294</v>
      </c>
      <c r="Q8490" s="5" t="s">
        <v>294</v>
      </c>
      <c r="R8490" s="5" t="s">
        <v>294</v>
      </c>
      <c r="V8490" s="5" t="s">
        <v>21473</v>
      </c>
    </row>
    <row r="8491" spans="1:22" x14ac:dyDescent="0.35">
      <c r="A8491" s="5" t="s">
        <v>21475</v>
      </c>
      <c r="B8491" s="5" t="s">
        <v>21476</v>
      </c>
      <c r="C8491" s="5" t="s">
        <v>21439</v>
      </c>
      <c r="D8491" s="5" t="s">
        <v>18</v>
      </c>
      <c r="E8491" s="5">
        <v>1</v>
      </c>
      <c r="F8491" s="5" t="s">
        <v>294</v>
      </c>
      <c r="G8491" s="5" t="s">
        <v>294</v>
      </c>
      <c r="M8491" s="5" t="s">
        <v>794</v>
      </c>
      <c r="N8491" s="5" t="s">
        <v>294</v>
      </c>
      <c r="O8491" s="5" t="s">
        <v>294</v>
      </c>
      <c r="P8491" s="5" t="s">
        <v>294</v>
      </c>
      <c r="Q8491" s="5" t="s">
        <v>294</v>
      </c>
      <c r="R8491" s="5" t="s">
        <v>294</v>
      </c>
      <c r="V8491" s="5" t="s">
        <v>21475</v>
      </c>
    </row>
    <row r="8492" spans="1:22" x14ac:dyDescent="0.35">
      <c r="A8492" s="5" t="s">
        <v>21477</v>
      </c>
      <c r="B8492" s="5" t="s">
        <v>21478</v>
      </c>
      <c r="C8492" s="5" t="s">
        <v>21439</v>
      </c>
      <c r="D8492" s="5" t="s">
        <v>20</v>
      </c>
      <c r="E8492" s="5">
        <v>10</v>
      </c>
      <c r="F8492" s="5" t="s">
        <v>294</v>
      </c>
      <c r="G8492" s="5" t="s">
        <v>294</v>
      </c>
      <c r="M8492" s="5" t="s">
        <v>794</v>
      </c>
      <c r="N8492" s="5" t="s">
        <v>294</v>
      </c>
      <c r="O8492" s="5" t="s">
        <v>294</v>
      </c>
      <c r="P8492" s="5" t="s">
        <v>294</v>
      </c>
      <c r="Q8492" s="5" t="s">
        <v>294</v>
      </c>
      <c r="R8492" s="5" t="s">
        <v>294</v>
      </c>
      <c r="V8492" s="5" t="s">
        <v>21477</v>
      </c>
    </row>
    <row r="8493" spans="1:22" x14ac:dyDescent="0.35">
      <c r="A8493" s="5" t="s">
        <v>21479</v>
      </c>
      <c r="B8493" s="5" t="s">
        <v>21480</v>
      </c>
      <c r="C8493" s="5" t="s">
        <v>21439</v>
      </c>
      <c r="D8493" s="5" t="s">
        <v>16</v>
      </c>
      <c r="E8493" s="5">
        <v>12</v>
      </c>
      <c r="F8493" s="5" t="s">
        <v>294</v>
      </c>
      <c r="G8493" s="5" t="s">
        <v>294</v>
      </c>
      <c r="M8493" s="5" t="s">
        <v>794</v>
      </c>
      <c r="N8493" s="5" t="s">
        <v>294</v>
      </c>
      <c r="O8493" s="5" t="s">
        <v>294</v>
      </c>
      <c r="P8493" s="5" t="s">
        <v>294</v>
      </c>
      <c r="Q8493" s="5" t="s">
        <v>294</v>
      </c>
      <c r="R8493" s="5" t="s">
        <v>294</v>
      </c>
      <c r="V8493" s="5" t="s">
        <v>21479</v>
      </c>
    </row>
    <row r="8494" spans="1:22" x14ac:dyDescent="0.35">
      <c r="A8494" s="5" t="s">
        <v>21481</v>
      </c>
      <c r="B8494" s="5" t="s">
        <v>21482</v>
      </c>
      <c r="C8494" s="5" t="s">
        <v>21439</v>
      </c>
      <c r="D8494" s="5" t="s">
        <v>22</v>
      </c>
      <c r="E8494" s="5">
        <v>10</v>
      </c>
      <c r="F8494" s="5" t="s">
        <v>294</v>
      </c>
      <c r="G8494" s="5" t="s">
        <v>294</v>
      </c>
      <c r="M8494" s="5" t="s">
        <v>794</v>
      </c>
      <c r="N8494" s="5" t="s">
        <v>294</v>
      </c>
      <c r="O8494" s="5" t="s">
        <v>294</v>
      </c>
      <c r="P8494" s="5" t="s">
        <v>294</v>
      </c>
      <c r="Q8494" s="5" t="s">
        <v>294</v>
      </c>
      <c r="R8494" s="5" t="s">
        <v>294</v>
      </c>
      <c r="V8494" s="5" t="s">
        <v>21481</v>
      </c>
    </row>
    <row r="8495" spans="1:22" x14ac:dyDescent="0.35">
      <c r="A8495" s="5" t="s">
        <v>21483</v>
      </c>
      <c r="B8495" s="5" t="s">
        <v>21484</v>
      </c>
      <c r="C8495" s="5" t="s">
        <v>21439</v>
      </c>
      <c r="D8495" s="5" t="s">
        <v>22</v>
      </c>
      <c r="E8495" s="5">
        <v>10</v>
      </c>
      <c r="F8495" s="5" t="s">
        <v>294</v>
      </c>
      <c r="G8495" s="5" t="s">
        <v>294</v>
      </c>
      <c r="M8495" s="5" t="s">
        <v>794</v>
      </c>
      <c r="N8495" s="5" t="s">
        <v>294</v>
      </c>
      <c r="O8495" s="5" t="s">
        <v>294</v>
      </c>
      <c r="P8495" s="5" t="s">
        <v>294</v>
      </c>
      <c r="Q8495" s="5" t="s">
        <v>294</v>
      </c>
      <c r="R8495" s="5" t="s">
        <v>294</v>
      </c>
      <c r="V8495" s="5" t="s">
        <v>21483</v>
      </c>
    </row>
    <row r="8496" spans="1:22" x14ac:dyDescent="0.35">
      <c r="A8496" s="5" t="s">
        <v>21485</v>
      </c>
      <c r="B8496" s="5" t="s">
        <v>21486</v>
      </c>
      <c r="C8496" s="5" t="s">
        <v>21439</v>
      </c>
      <c r="D8496" s="5" t="s">
        <v>22</v>
      </c>
      <c r="E8496" s="5">
        <v>10</v>
      </c>
      <c r="F8496" s="5" t="s">
        <v>294</v>
      </c>
      <c r="G8496" s="5" t="s">
        <v>294</v>
      </c>
      <c r="M8496" s="5" t="s">
        <v>794</v>
      </c>
      <c r="N8496" s="5" t="s">
        <v>294</v>
      </c>
      <c r="O8496" s="5" t="s">
        <v>294</v>
      </c>
      <c r="P8496" s="5" t="s">
        <v>294</v>
      </c>
      <c r="Q8496" s="5" t="s">
        <v>294</v>
      </c>
      <c r="R8496" s="5" t="s">
        <v>294</v>
      </c>
      <c r="V8496" s="5" t="s">
        <v>21485</v>
      </c>
    </row>
    <row r="8497" spans="1:22" x14ac:dyDescent="0.35">
      <c r="A8497" s="5" t="s">
        <v>21487</v>
      </c>
      <c r="B8497" s="5" t="s">
        <v>21488</v>
      </c>
      <c r="C8497" s="5" t="s">
        <v>21439</v>
      </c>
      <c r="D8497" s="5" t="s">
        <v>22</v>
      </c>
      <c r="E8497" s="5">
        <v>10</v>
      </c>
      <c r="F8497" s="5" t="s">
        <v>294</v>
      </c>
      <c r="G8497" s="5" t="s">
        <v>294</v>
      </c>
      <c r="M8497" s="5" t="s">
        <v>794</v>
      </c>
      <c r="N8497" s="5" t="s">
        <v>294</v>
      </c>
      <c r="O8497" s="5" t="s">
        <v>294</v>
      </c>
      <c r="P8497" s="5" t="s">
        <v>294</v>
      </c>
      <c r="Q8497" s="5" t="s">
        <v>294</v>
      </c>
      <c r="R8497" s="5" t="s">
        <v>297</v>
      </c>
      <c r="V8497" s="5" t="s">
        <v>21487</v>
      </c>
    </row>
    <row r="8498" spans="1:22" x14ac:dyDescent="0.35">
      <c r="A8498" s="5" t="s">
        <v>21489</v>
      </c>
      <c r="B8498" s="5" t="s">
        <v>21490</v>
      </c>
      <c r="C8498" s="5" t="s">
        <v>21439</v>
      </c>
      <c r="D8498" s="5" t="s">
        <v>18</v>
      </c>
      <c r="E8498" s="5">
        <v>10</v>
      </c>
      <c r="F8498" s="5" t="s">
        <v>294</v>
      </c>
      <c r="G8498" s="5" t="s">
        <v>294</v>
      </c>
      <c r="M8498" s="5" t="s">
        <v>794</v>
      </c>
      <c r="N8498" s="5" t="s">
        <v>294</v>
      </c>
      <c r="O8498" s="5" t="s">
        <v>294</v>
      </c>
      <c r="P8498" s="5" t="s">
        <v>294</v>
      </c>
      <c r="Q8498" s="5" t="s">
        <v>294</v>
      </c>
      <c r="R8498" s="5" t="s">
        <v>294</v>
      </c>
      <c r="V8498" s="5" t="s">
        <v>21489</v>
      </c>
    </row>
    <row r="8499" spans="1:22" x14ac:dyDescent="0.35">
      <c r="A8499" s="5" t="s">
        <v>21491</v>
      </c>
      <c r="B8499" s="5" t="s">
        <v>21492</v>
      </c>
      <c r="C8499" s="5" t="s">
        <v>21493</v>
      </c>
      <c r="D8499" s="5" t="s">
        <v>18</v>
      </c>
      <c r="E8499" s="5">
        <v>1</v>
      </c>
      <c r="F8499" s="5" t="s">
        <v>294</v>
      </c>
      <c r="G8499" s="5" t="s">
        <v>294</v>
      </c>
      <c r="M8499" s="5" t="s">
        <v>794</v>
      </c>
      <c r="N8499" s="5" t="s">
        <v>294</v>
      </c>
      <c r="O8499" s="5" t="s">
        <v>294</v>
      </c>
      <c r="P8499" s="5" t="s">
        <v>294</v>
      </c>
      <c r="Q8499" s="5" t="s">
        <v>294</v>
      </c>
      <c r="R8499" s="5" t="s">
        <v>294</v>
      </c>
      <c r="V8499" s="5" t="s">
        <v>21491</v>
      </c>
    </row>
    <row r="8500" spans="1:22" x14ac:dyDescent="0.35">
      <c r="A8500" s="5" t="s">
        <v>21494</v>
      </c>
      <c r="B8500" s="5" t="s">
        <v>21495</v>
      </c>
      <c r="C8500" s="5" t="s">
        <v>21493</v>
      </c>
      <c r="D8500" s="5" t="s">
        <v>16</v>
      </c>
      <c r="E8500" s="5">
        <v>12</v>
      </c>
      <c r="F8500" s="5" t="s">
        <v>294</v>
      </c>
      <c r="G8500" s="5" t="s">
        <v>294</v>
      </c>
      <c r="M8500" s="5" t="s">
        <v>794</v>
      </c>
      <c r="N8500" s="5" t="s">
        <v>294</v>
      </c>
      <c r="O8500" s="5" t="s">
        <v>294</v>
      </c>
      <c r="P8500" s="5" t="s">
        <v>294</v>
      </c>
      <c r="Q8500" s="5" t="s">
        <v>294</v>
      </c>
      <c r="R8500" s="5" t="s">
        <v>294</v>
      </c>
      <c r="V8500" s="5" t="s">
        <v>21494</v>
      </c>
    </row>
    <row r="8501" spans="1:22" x14ac:dyDescent="0.35">
      <c r="A8501" s="5" t="s">
        <v>21496</v>
      </c>
      <c r="B8501" s="5" t="s">
        <v>21497</v>
      </c>
      <c r="C8501" s="5" t="s">
        <v>21493</v>
      </c>
      <c r="D8501" s="5" t="s">
        <v>20</v>
      </c>
      <c r="E8501" s="5">
        <v>10</v>
      </c>
      <c r="F8501" s="5" t="s">
        <v>294</v>
      </c>
      <c r="G8501" s="5" t="s">
        <v>294</v>
      </c>
      <c r="M8501" s="5" t="s">
        <v>794</v>
      </c>
      <c r="N8501" s="5" t="s">
        <v>294</v>
      </c>
      <c r="O8501" s="5" t="s">
        <v>294</v>
      </c>
      <c r="P8501" s="5" t="s">
        <v>294</v>
      </c>
      <c r="Q8501" s="5" t="s">
        <v>294</v>
      </c>
      <c r="R8501" s="5" t="s">
        <v>294</v>
      </c>
      <c r="V8501" s="5" t="s">
        <v>21496</v>
      </c>
    </row>
    <row r="8502" spans="1:22" x14ac:dyDescent="0.35">
      <c r="A8502" s="5" t="s">
        <v>21498</v>
      </c>
      <c r="B8502" s="5" t="s">
        <v>15430</v>
      </c>
      <c r="C8502" s="5" t="s">
        <v>21493</v>
      </c>
      <c r="D8502" s="5" t="s">
        <v>22</v>
      </c>
      <c r="E8502" s="5">
        <v>10</v>
      </c>
      <c r="F8502" s="5" t="s">
        <v>294</v>
      </c>
      <c r="G8502" s="5" t="s">
        <v>294</v>
      </c>
      <c r="J8502" s="5" t="s">
        <v>21439</v>
      </c>
      <c r="M8502" s="5" t="s">
        <v>794</v>
      </c>
      <c r="N8502" s="5" t="s">
        <v>294</v>
      </c>
      <c r="O8502" s="5" t="s">
        <v>294</v>
      </c>
      <c r="P8502" s="5" t="s">
        <v>294</v>
      </c>
      <c r="Q8502" s="5" t="s">
        <v>294</v>
      </c>
      <c r="R8502" s="5" t="s">
        <v>297</v>
      </c>
      <c r="V8502" s="5" t="s">
        <v>21498</v>
      </c>
    </row>
    <row r="8503" spans="1:22" x14ac:dyDescent="0.35">
      <c r="A8503" s="5" t="s">
        <v>21499</v>
      </c>
      <c r="B8503" s="5" t="s">
        <v>4668</v>
      </c>
      <c r="C8503" s="5" t="s">
        <v>21493</v>
      </c>
      <c r="D8503" s="5" t="s">
        <v>22</v>
      </c>
      <c r="E8503" s="5">
        <v>10</v>
      </c>
      <c r="F8503" s="5" t="s">
        <v>294</v>
      </c>
      <c r="G8503" s="5" t="s">
        <v>294</v>
      </c>
      <c r="M8503" s="5" t="s">
        <v>3826</v>
      </c>
      <c r="N8503" s="5" t="s">
        <v>294</v>
      </c>
      <c r="O8503" s="5" t="s">
        <v>294</v>
      </c>
      <c r="P8503" s="5" t="s">
        <v>294</v>
      </c>
      <c r="Q8503" s="5" t="s">
        <v>294</v>
      </c>
      <c r="R8503" s="5" t="s">
        <v>294</v>
      </c>
      <c r="V8503" s="5" t="s">
        <v>21499</v>
      </c>
    </row>
    <row r="8504" spans="1:22" x14ac:dyDescent="0.35">
      <c r="A8504" s="5" t="s">
        <v>21500</v>
      </c>
      <c r="B8504" s="5" t="s">
        <v>21501</v>
      </c>
      <c r="C8504" s="5" t="s">
        <v>21493</v>
      </c>
      <c r="D8504" s="5" t="s">
        <v>18</v>
      </c>
      <c r="E8504" s="5">
        <v>1</v>
      </c>
      <c r="F8504" s="5" t="s">
        <v>294</v>
      </c>
      <c r="G8504" s="5" t="s">
        <v>294</v>
      </c>
      <c r="M8504" s="5" t="s">
        <v>794</v>
      </c>
      <c r="N8504" s="5" t="s">
        <v>294</v>
      </c>
      <c r="O8504" s="5" t="s">
        <v>294</v>
      </c>
      <c r="P8504" s="5" t="s">
        <v>294</v>
      </c>
      <c r="Q8504" s="5" t="s">
        <v>294</v>
      </c>
      <c r="R8504" s="5" t="s">
        <v>294</v>
      </c>
      <c r="V8504" s="5" t="s">
        <v>21500</v>
      </c>
    </row>
    <row r="8505" spans="1:22" x14ac:dyDescent="0.35">
      <c r="A8505" s="5" t="s">
        <v>21502</v>
      </c>
      <c r="B8505" s="5" t="s">
        <v>21503</v>
      </c>
      <c r="C8505" s="5" t="s">
        <v>21493</v>
      </c>
      <c r="D8505" s="5" t="s">
        <v>16</v>
      </c>
      <c r="E8505" s="5">
        <v>12</v>
      </c>
      <c r="F8505" s="5" t="s">
        <v>294</v>
      </c>
      <c r="G8505" s="5" t="s">
        <v>294</v>
      </c>
      <c r="M8505" s="5" t="s">
        <v>794</v>
      </c>
      <c r="N8505" s="5" t="s">
        <v>294</v>
      </c>
      <c r="O8505" s="5" t="s">
        <v>294</v>
      </c>
      <c r="P8505" s="5" t="s">
        <v>294</v>
      </c>
      <c r="Q8505" s="5" t="s">
        <v>294</v>
      </c>
      <c r="R8505" s="5" t="s">
        <v>294</v>
      </c>
      <c r="V8505" s="5" t="s">
        <v>21502</v>
      </c>
    </row>
    <row r="8506" spans="1:22" x14ac:dyDescent="0.35">
      <c r="A8506" s="5" t="s">
        <v>21504</v>
      </c>
      <c r="B8506" s="5" t="s">
        <v>13626</v>
      </c>
      <c r="C8506" s="5" t="s">
        <v>21493</v>
      </c>
      <c r="D8506" s="5" t="s">
        <v>20</v>
      </c>
      <c r="E8506" s="5">
        <v>10</v>
      </c>
      <c r="F8506" s="5" t="s">
        <v>294</v>
      </c>
      <c r="G8506" s="5" t="s">
        <v>294</v>
      </c>
      <c r="M8506" s="5" t="s">
        <v>794</v>
      </c>
      <c r="N8506" s="5" t="s">
        <v>294</v>
      </c>
      <c r="O8506" s="5" t="s">
        <v>294</v>
      </c>
      <c r="P8506" s="5" t="s">
        <v>294</v>
      </c>
      <c r="Q8506" s="5" t="s">
        <v>294</v>
      </c>
      <c r="R8506" s="5" t="s">
        <v>294</v>
      </c>
      <c r="V8506" s="5" t="s">
        <v>21504</v>
      </c>
    </row>
    <row r="8507" spans="1:22" x14ac:dyDescent="0.35">
      <c r="A8507" s="5" t="s">
        <v>21505</v>
      </c>
      <c r="B8507" s="5" t="s">
        <v>21506</v>
      </c>
      <c r="C8507" s="5" t="s">
        <v>21493</v>
      </c>
      <c r="D8507" s="5" t="s">
        <v>22</v>
      </c>
      <c r="E8507" s="5">
        <v>3</v>
      </c>
      <c r="F8507" s="5" t="s">
        <v>294</v>
      </c>
      <c r="G8507" s="5" t="s">
        <v>294</v>
      </c>
      <c r="M8507" s="5" t="s">
        <v>794</v>
      </c>
      <c r="N8507" s="5" t="s">
        <v>294</v>
      </c>
      <c r="O8507" s="5" t="s">
        <v>294</v>
      </c>
      <c r="P8507" s="5" t="s">
        <v>294</v>
      </c>
      <c r="Q8507" s="5" t="s">
        <v>294</v>
      </c>
      <c r="R8507" s="5" t="s">
        <v>294</v>
      </c>
      <c r="V8507" s="5" t="s">
        <v>21505</v>
      </c>
    </row>
    <row r="8508" spans="1:22" x14ac:dyDescent="0.35">
      <c r="A8508" s="5" t="s">
        <v>21507</v>
      </c>
      <c r="B8508" s="5" t="s">
        <v>21508</v>
      </c>
      <c r="C8508" s="5" t="s">
        <v>21439</v>
      </c>
      <c r="D8508" s="5" t="s">
        <v>18</v>
      </c>
      <c r="E8508" s="5">
        <v>1</v>
      </c>
      <c r="F8508" s="5" t="s">
        <v>294</v>
      </c>
      <c r="G8508" s="5" t="s">
        <v>294</v>
      </c>
      <c r="M8508" s="5" t="s">
        <v>794</v>
      </c>
      <c r="N8508" s="5" t="s">
        <v>294</v>
      </c>
      <c r="O8508" s="5" t="s">
        <v>294</v>
      </c>
      <c r="P8508" s="5" t="s">
        <v>294</v>
      </c>
      <c r="Q8508" s="5" t="s">
        <v>294</v>
      </c>
      <c r="R8508" s="5" t="s">
        <v>294</v>
      </c>
      <c r="V8508" s="5" t="s">
        <v>21507</v>
      </c>
    </row>
    <row r="8509" spans="1:22" x14ac:dyDescent="0.35">
      <c r="A8509" s="5" t="s">
        <v>21509</v>
      </c>
      <c r="B8509" s="5" t="s">
        <v>21510</v>
      </c>
      <c r="C8509" s="5" t="s">
        <v>21439</v>
      </c>
      <c r="D8509" s="5" t="s">
        <v>20</v>
      </c>
      <c r="E8509" s="5">
        <v>10</v>
      </c>
      <c r="F8509" s="5" t="s">
        <v>294</v>
      </c>
      <c r="G8509" s="5" t="s">
        <v>294</v>
      </c>
      <c r="M8509" s="5" t="s">
        <v>794</v>
      </c>
      <c r="N8509" s="5" t="s">
        <v>294</v>
      </c>
      <c r="O8509" s="5" t="s">
        <v>294</v>
      </c>
      <c r="P8509" s="5" t="s">
        <v>294</v>
      </c>
      <c r="Q8509" s="5" t="s">
        <v>294</v>
      </c>
      <c r="R8509" s="5" t="s">
        <v>294</v>
      </c>
      <c r="V8509" s="5" t="s">
        <v>21509</v>
      </c>
    </row>
    <row r="8510" spans="1:22" x14ac:dyDescent="0.35">
      <c r="A8510" s="5" t="s">
        <v>21511</v>
      </c>
      <c r="B8510" s="5" t="s">
        <v>21512</v>
      </c>
      <c r="C8510" s="5" t="s">
        <v>21439</v>
      </c>
      <c r="D8510" s="5" t="s">
        <v>28</v>
      </c>
      <c r="E8510" s="5">
        <v>6</v>
      </c>
      <c r="F8510" s="5" t="s">
        <v>294</v>
      </c>
      <c r="G8510" s="5" t="s">
        <v>294</v>
      </c>
      <c r="M8510" s="5" t="s">
        <v>794</v>
      </c>
      <c r="N8510" s="5" t="s">
        <v>294</v>
      </c>
      <c r="O8510" s="5" t="s">
        <v>294</v>
      </c>
      <c r="P8510" s="5" t="s">
        <v>294</v>
      </c>
      <c r="Q8510" s="5" t="s">
        <v>294</v>
      </c>
      <c r="R8510" s="5" t="s">
        <v>294</v>
      </c>
      <c r="V8510" s="5" t="s">
        <v>21511</v>
      </c>
    </row>
    <row r="8511" spans="1:22" x14ac:dyDescent="0.35">
      <c r="A8511" s="5" t="s">
        <v>21513</v>
      </c>
      <c r="B8511" s="5" t="s">
        <v>21514</v>
      </c>
      <c r="C8511" s="5" t="s">
        <v>21439</v>
      </c>
      <c r="D8511" s="5" t="s">
        <v>18</v>
      </c>
      <c r="E8511" s="5">
        <v>1</v>
      </c>
      <c r="F8511" s="5" t="s">
        <v>294</v>
      </c>
      <c r="G8511" s="5" t="s">
        <v>294</v>
      </c>
      <c r="M8511" s="5" t="s">
        <v>794</v>
      </c>
      <c r="N8511" s="5" t="s">
        <v>294</v>
      </c>
      <c r="O8511" s="5" t="s">
        <v>294</v>
      </c>
      <c r="P8511" s="5" t="s">
        <v>294</v>
      </c>
      <c r="Q8511" s="5" t="s">
        <v>294</v>
      </c>
      <c r="R8511" s="5" t="s">
        <v>294</v>
      </c>
      <c r="V8511" s="5" t="s">
        <v>21513</v>
      </c>
    </row>
    <row r="8512" spans="1:22" x14ac:dyDescent="0.35">
      <c r="A8512" s="5" t="s">
        <v>21515</v>
      </c>
      <c r="B8512" s="5" t="s">
        <v>21516</v>
      </c>
      <c r="C8512" s="5" t="s">
        <v>21439</v>
      </c>
      <c r="D8512" s="5" t="s">
        <v>16</v>
      </c>
      <c r="E8512" s="5">
        <v>12</v>
      </c>
      <c r="F8512" s="5" t="s">
        <v>294</v>
      </c>
      <c r="G8512" s="5" t="s">
        <v>294</v>
      </c>
      <c r="M8512" s="5" t="s">
        <v>794</v>
      </c>
      <c r="N8512" s="5" t="s">
        <v>294</v>
      </c>
      <c r="O8512" s="5" t="s">
        <v>294</v>
      </c>
      <c r="P8512" s="5" t="s">
        <v>294</v>
      </c>
      <c r="Q8512" s="5" t="s">
        <v>294</v>
      </c>
      <c r="R8512" s="5" t="s">
        <v>294</v>
      </c>
      <c r="V8512" s="5" t="s">
        <v>21515</v>
      </c>
    </row>
    <row r="8513" spans="1:22" x14ac:dyDescent="0.35">
      <c r="A8513" s="5" t="s">
        <v>21517</v>
      </c>
      <c r="B8513" s="5" t="s">
        <v>21518</v>
      </c>
      <c r="C8513" s="5" t="s">
        <v>21439</v>
      </c>
      <c r="D8513" s="5" t="s">
        <v>18</v>
      </c>
      <c r="E8513" s="5">
        <v>10</v>
      </c>
      <c r="F8513" s="5" t="s">
        <v>294</v>
      </c>
      <c r="G8513" s="5" t="s">
        <v>294</v>
      </c>
      <c r="M8513" s="5" t="s">
        <v>794</v>
      </c>
      <c r="N8513" s="5" t="s">
        <v>294</v>
      </c>
      <c r="O8513" s="5" t="s">
        <v>294</v>
      </c>
      <c r="P8513" s="5" t="s">
        <v>294</v>
      </c>
      <c r="Q8513" s="5" t="s">
        <v>294</v>
      </c>
      <c r="R8513" s="5" t="s">
        <v>294</v>
      </c>
      <c r="V8513" s="5" t="s">
        <v>21517</v>
      </c>
    </row>
    <row r="8514" spans="1:22" x14ac:dyDescent="0.35">
      <c r="A8514" s="5" t="s">
        <v>21519</v>
      </c>
      <c r="B8514" s="5" t="s">
        <v>21520</v>
      </c>
      <c r="C8514" s="5" t="s">
        <v>19432</v>
      </c>
      <c r="D8514" s="5" t="s">
        <v>22</v>
      </c>
      <c r="E8514" s="5">
        <v>10</v>
      </c>
      <c r="F8514" s="5" t="s">
        <v>294</v>
      </c>
      <c r="G8514" s="5" t="s">
        <v>294</v>
      </c>
      <c r="M8514" s="5" t="s">
        <v>3826</v>
      </c>
      <c r="N8514" s="5" t="s">
        <v>294</v>
      </c>
      <c r="O8514" s="5" t="s">
        <v>294</v>
      </c>
      <c r="P8514" s="5" t="s">
        <v>294</v>
      </c>
      <c r="Q8514" s="5" t="s">
        <v>294</v>
      </c>
      <c r="R8514" s="5" t="s">
        <v>294</v>
      </c>
      <c r="V8514" s="5" t="s">
        <v>21521</v>
      </c>
    </row>
    <row r="8515" spans="1:22" x14ac:dyDescent="0.35">
      <c r="A8515" s="5" t="s">
        <v>21522</v>
      </c>
      <c r="B8515" s="5" t="s">
        <v>21523</v>
      </c>
      <c r="C8515" s="5" t="s">
        <v>21524</v>
      </c>
      <c r="D8515" s="5" t="s">
        <v>16</v>
      </c>
      <c r="E8515" s="5">
        <v>12</v>
      </c>
      <c r="F8515" s="5" t="s">
        <v>294</v>
      </c>
      <c r="G8515" s="5" t="s">
        <v>294</v>
      </c>
      <c r="M8515" s="5" t="s">
        <v>794</v>
      </c>
      <c r="N8515" s="5" t="s">
        <v>294</v>
      </c>
      <c r="O8515" s="5" t="s">
        <v>294</v>
      </c>
      <c r="P8515" s="5" t="s">
        <v>294</v>
      </c>
      <c r="Q8515" s="5" t="s">
        <v>294</v>
      </c>
      <c r="R8515" s="5" t="s">
        <v>294</v>
      </c>
      <c r="V8515" s="5" t="s">
        <v>21525</v>
      </c>
    </row>
    <row r="8516" spans="1:22" x14ac:dyDescent="0.35">
      <c r="A8516" s="5" t="s">
        <v>21526</v>
      </c>
      <c r="B8516" s="5" t="s">
        <v>3907</v>
      </c>
      <c r="C8516" s="5" t="s">
        <v>21524</v>
      </c>
      <c r="D8516" s="5" t="s">
        <v>22</v>
      </c>
      <c r="E8516" s="5">
        <v>10</v>
      </c>
      <c r="F8516" s="5" t="s">
        <v>294</v>
      </c>
      <c r="G8516" s="5" t="s">
        <v>294</v>
      </c>
      <c r="M8516" s="5" t="s">
        <v>3826</v>
      </c>
      <c r="N8516" s="5" t="s">
        <v>294</v>
      </c>
      <c r="P8516" s="5" t="s">
        <v>294</v>
      </c>
      <c r="Q8516" s="5" t="s">
        <v>294</v>
      </c>
      <c r="R8516" s="5" t="s">
        <v>294</v>
      </c>
    </row>
    <row r="8517" spans="1:22" x14ac:dyDescent="0.35">
      <c r="A8517" s="5" t="s">
        <v>21527</v>
      </c>
      <c r="B8517" s="5" t="s">
        <v>21528</v>
      </c>
      <c r="C8517" s="5" t="s">
        <v>21524</v>
      </c>
      <c r="D8517" s="5" t="s">
        <v>18</v>
      </c>
      <c r="E8517" s="5">
        <v>10</v>
      </c>
      <c r="F8517" s="5" t="s">
        <v>294</v>
      </c>
      <c r="G8517" s="5" t="s">
        <v>294</v>
      </c>
      <c r="M8517" s="5" t="s">
        <v>794</v>
      </c>
      <c r="N8517" s="5" t="s">
        <v>294</v>
      </c>
      <c r="O8517" s="5" t="s">
        <v>294</v>
      </c>
      <c r="P8517" s="5" t="s">
        <v>294</v>
      </c>
      <c r="Q8517" s="5" t="s">
        <v>294</v>
      </c>
      <c r="R8517" s="5" t="s">
        <v>294</v>
      </c>
      <c r="V8517" s="5" t="s">
        <v>21529</v>
      </c>
    </row>
    <row r="8518" spans="1:22" x14ac:dyDescent="0.35">
      <c r="A8518" s="5" t="s">
        <v>21530</v>
      </c>
      <c r="B8518" s="5" t="s">
        <v>21432</v>
      </c>
      <c r="C8518" s="5" t="s">
        <v>21524</v>
      </c>
      <c r="D8518" s="5" t="s">
        <v>22</v>
      </c>
      <c r="E8518" s="5">
        <v>10</v>
      </c>
      <c r="F8518" s="5" t="s">
        <v>294</v>
      </c>
      <c r="G8518" s="5" t="s">
        <v>294</v>
      </c>
      <c r="J8518" s="5" t="s">
        <v>10167</v>
      </c>
      <c r="M8518" s="5" t="s">
        <v>794</v>
      </c>
      <c r="N8518" s="5" t="s">
        <v>294</v>
      </c>
      <c r="O8518" s="5" t="s">
        <v>294</v>
      </c>
      <c r="P8518" s="5" t="s">
        <v>294</v>
      </c>
      <c r="Q8518" s="5" t="s">
        <v>294</v>
      </c>
      <c r="R8518" s="5" t="s">
        <v>297</v>
      </c>
      <c r="V8518" s="5" t="s">
        <v>21531</v>
      </c>
    </row>
    <row r="8519" spans="1:22" x14ac:dyDescent="0.35">
      <c r="A8519" s="5" t="s">
        <v>21532</v>
      </c>
      <c r="B8519" s="5" t="s">
        <v>21533</v>
      </c>
      <c r="C8519" s="5" t="s">
        <v>19432</v>
      </c>
      <c r="D8519" s="5" t="s">
        <v>16</v>
      </c>
      <c r="E8519" s="5">
        <v>12</v>
      </c>
      <c r="F8519" s="5" t="s">
        <v>294</v>
      </c>
      <c r="G8519" s="5" t="s">
        <v>294</v>
      </c>
      <c r="M8519" s="5" t="s">
        <v>794</v>
      </c>
      <c r="N8519" s="5" t="s">
        <v>294</v>
      </c>
      <c r="O8519" s="5" t="s">
        <v>294</v>
      </c>
      <c r="P8519" s="5" t="s">
        <v>294</v>
      </c>
      <c r="Q8519" s="5" t="s">
        <v>294</v>
      </c>
      <c r="R8519" s="5" t="s">
        <v>294</v>
      </c>
      <c r="V8519" s="5" t="s">
        <v>21534</v>
      </c>
    </row>
    <row r="8520" spans="1:22" x14ac:dyDescent="0.35">
      <c r="A8520" s="5" t="s">
        <v>21535</v>
      </c>
      <c r="B8520" s="5" t="s">
        <v>21536</v>
      </c>
      <c r="C8520" s="5" t="s">
        <v>19432</v>
      </c>
      <c r="D8520" s="5" t="s">
        <v>22</v>
      </c>
      <c r="E8520" s="5">
        <v>10</v>
      </c>
      <c r="F8520" s="5" t="s">
        <v>294</v>
      </c>
      <c r="G8520" s="5" t="s">
        <v>294</v>
      </c>
      <c r="M8520" s="5" t="s">
        <v>794</v>
      </c>
      <c r="N8520" s="5" t="s">
        <v>297</v>
      </c>
      <c r="O8520" s="5" t="s">
        <v>297</v>
      </c>
      <c r="P8520" s="5" t="s">
        <v>294</v>
      </c>
      <c r="Q8520" s="5" t="s">
        <v>297</v>
      </c>
      <c r="R8520" s="5" t="s">
        <v>294</v>
      </c>
      <c r="V8520" s="5" t="s">
        <v>21537</v>
      </c>
    </row>
    <row r="8521" spans="1:22" x14ac:dyDescent="0.35">
      <c r="A8521" s="5" t="s">
        <v>21538</v>
      </c>
      <c r="B8521" s="5" t="s">
        <v>21539</v>
      </c>
      <c r="C8521" s="5" t="s">
        <v>19432</v>
      </c>
      <c r="D8521" s="5" t="s">
        <v>22</v>
      </c>
      <c r="E8521" s="5">
        <v>10</v>
      </c>
      <c r="F8521" s="5" t="s">
        <v>294</v>
      </c>
      <c r="G8521" s="5" t="s">
        <v>294</v>
      </c>
      <c r="M8521" s="5" t="s">
        <v>794</v>
      </c>
      <c r="N8521" s="5" t="s">
        <v>297</v>
      </c>
      <c r="O8521" s="5" t="s">
        <v>297</v>
      </c>
      <c r="P8521" s="5" t="s">
        <v>294</v>
      </c>
      <c r="Q8521" s="5" t="s">
        <v>297</v>
      </c>
      <c r="R8521" s="5" t="s">
        <v>294</v>
      </c>
      <c r="V8521" s="5" t="s">
        <v>21540</v>
      </c>
    </row>
    <row r="8522" spans="1:22" x14ac:dyDescent="0.35">
      <c r="A8522" s="5" t="s">
        <v>21541</v>
      </c>
      <c r="B8522" s="5" t="s">
        <v>21542</v>
      </c>
      <c r="C8522" s="5" t="s">
        <v>19432</v>
      </c>
      <c r="D8522" s="5" t="s">
        <v>22</v>
      </c>
      <c r="E8522" s="5">
        <v>10</v>
      </c>
      <c r="F8522" s="5" t="s">
        <v>294</v>
      </c>
      <c r="G8522" s="5" t="s">
        <v>294</v>
      </c>
      <c r="M8522" s="5" t="s">
        <v>794</v>
      </c>
      <c r="N8522" s="5" t="s">
        <v>294</v>
      </c>
      <c r="O8522" s="5" t="s">
        <v>294</v>
      </c>
      <c r="P8522" s="5" t="s">
        <v>294</v>
      </c>
      <c r="Q8522" s="5" t="s">
        <v>294</v>
      </c>
      <c r="R8522" s="5" t="s">
        <v>294</v>
      </c>
      <c r="V8522" s="5" t="s">
        <v>21543</v>
      </c>
    </row>
    <row r="8523" spans="1:22" x14ac:dyDescent="0.35">
      <c r="A8523" s="5" t="s">
        <v>21544</v>
      </c>
      <c r="B8523" s="5" t="s">
        <v>21545</v>
      </c>
      <c r="C8523" s="5" t="s">
        <v>21546</v>
      </c>
      <c r="D8523" s="5" t="s">
        <v>18</v>
      </c>
      <c r="E8523" s="5">
        <v>100</v>
      </c>
      <c r="F8523" s="5" t="s">
        <v>294</v>
      </c>
      <c r="G8523" s="5" t="s">
        <v>294</v>
      </c>
      <c r="M8523" s="5" t="s">
        <v>794</v>
      </c>
      <c r="N8523" s="5" t="s">
        <v>294</v>
      </c>
      <c r="O8523" s="5" t="s">
        <v>294</v>
      </c>
      <c r="P8523" s="5" t="s">
        <v>294</v>
      </c>
      <c r="Q8523" s="5" t="s">
        <v>294</v>
      </c>
      <c r="R8523" s="5" t="s">
        <v>294</v>
      </c>
      <c r="V8523" s="5" t="s">
        <v>21547</v>
      </c>
    </row>
    <row r="8524" spans="1:22" x14ac:dyDescent="0.35">
      <c r="A8524" s="5" t="s">
        <v>21548</v>
      </c>
      <c r="B8524" s="5" t="s">
        <v>21533</v>
      </c>
      <c r="C8524" s="5" t="s">
        <v>21546</v>
      </c>
      <c r="D8524" s="5" t="s">
        <v>16</v>
      </c>
      <c r="E8524" s="5">
        <v>12</v>
      </c>
      <c r="F8524" s="5" t="s">
        <v>294</v>
      </c>
      <c r="G8524" s="5" t="s">
        <v>294</v>
      </c>
      <c r="M8524" s="5" t="s">
        <v>794</v>
      </c>
      <c r="N8524" s="5" t="s">
        <v>294</v>
      </c>
      <c r="O8524" s="5" t="s">
        <v>294</v>
      </c>
      <c r="P8524" s="5" t="s">
        <v>294</v>
      </c>
      <c r="Q8524" s="5" t="s">
        <v>294</v>
      </c>
      <c r="R8524" s="5" t="s">
        <v>294</v>
      </c>
    </row>
    <row r="8525" spans="1:22" x14ac:dyDescent="0.35">
      <c r="A8525" s="5" t="s">
        <v>21549</v>
      </c>
      <c r="B8525" s="5" t="s">
        <v>21550</v>
      </c>
      <c r="C8525" s="5" t="s">
        <v>21546</v>
      </c>
      <c r="D8525" s="5" t="s">
        <v>20</v>
      </c>
      <c r="E8525" s="5">
        <v>10</v>
      </c>
      <c r="F8525" s="5" t="s">
        <v>294</v>
      </c>
      <c r="G8525" s="5" t="s">
        <v>294</v>
      </c>
      <c r="M8525" s="5" t="s">
        <v>794</v>
      </c>
      <c r="N8525" s="5" t="s">
        <v>294</v>
      </c>
      <c r="O8525" s="5" t="s">
        <v>294</v>
      </c>
      <c r="P8525" s="5" t="s">
        <v>294</v>
      </c>
      <c r="Q8525" s="5" t="s">
        <v>294</v>
      </c>
      <c r="R8525" s="5" t="s">
        <v>294</v>
      </c>
    </row>
    <row r="8526" spans="1:22" x14ac:dyDescent="0.35">
      <c r="A8526" s="5" t="s">
        <v>21551</v>
      </c>
      <c r="B8526" s="5" t="s">
        <v>3907</v>
      </c>
      <c r="C8526" s="5" t="s">
        <v>21546</v>
      </c>
      <c r="D8526" s="5" t="s">
        <v>22</v>
      </c>
      <c r="E8526" s="5">
        <v>10</v>
      </c>
      <c r="F8526" s="5" t="s">
        <v>294</v>
      </c>
      <c r="G8526" s="5" t="s">
        <v>294</v>
      </c>
      <c r="M8526" s="5" t="s">
        <v>3826</v>
      </c>
      <c r="N8526" s="5" t="s">
        <v>294</v>
      </c>
      <c r="P8526" s="5" t="s">
        <v>294</v>
      </c>
      <c r="Q8526" s="5" t="s">
        <v>294</v>
      </c>
      <c r="R8526" s="5" t="s">
        <v>294</v>
      </c>
    </row>
    <row r="8527" spans="1:22" x14ac:dyDescent="0.35">
      <c r="A8527" s="5" t="s">
        <v>21552</v>
      </c>
      <c r="B8527" s="5" t="s">
        <v>21553</v>
      </c>
      <c r="C8527" s="5" t="s">
        <v>21546</v>
      </c>
      <c r="D8527" s="5" t="s">
        <v>18</v>
      </c>
      <c r="E8527" s="5">
        <v>1</v>
      </c>
      <c r="F8527" s="5" t="s">
        <v>294</v>
      </c>
      <c r="G8527" s="5" t="s">
        <v>294</v>
      </c>
      <c r="M8527" s="5" t="s">
        <v>794</v>
      </c>
      <c r="N8527" s="5" t="s">
        <v>294</v>
      </c>
      <c r="O8527" s="5" t="s">
        <v>294</v>
      </c>
      <c r="P8527" s="5" t="s">
        <v>294</v>
      </c>
      <c r="Q8527" s="5" t="s">
        <v>294</v>
      </c>
      <c r="R8527" s="5" t="s">
        <v>294</v>
      </c>
      <c r="V8527" s="5" t="s">
        <v>21552</v>
      </c>
    </row>
    <row r="8528" spans="1:22" x14ac:dyDescent="0.35">
      <c r="A8528" s="5" t="s">
        <v>21554</v>
      </c>
      <c r="B8528" s="5" t="s">
        <v>21555</v>
      </c>
      <c r="C8528" s="5" t="s">
        <v>21546</v>
      </c>
      <c r="D8528" s="5" t="s">
        <v>18</v>
      </c>
      <c r="E8528" s="5">
        <v>1</v>
      </c>
      <c r="F8528" s="5" t="s">
        <v>294</v>
      </c>
      <c r="G8528" s="5" t="s">
        <v>294</v>
      </c>
      <c r="M8528" s="5" t="s">
        <v>794</v>
      </c>
      <c r="N8528" s="5" t="s">
        <v>294</v>
      </c>
      <c r="O8528" s="5" t="s">
        <v>294</v>
      </c>
      <c r="P8528" s="5" t="s">
        <v>294</v>
      </c>
      <c r="Q8528" s="5" t="s">
        <v>294</v>
      </c>
      <c r="R8528" s="5" t="s">
        <v>294</v>
      </c>
    </row>
    <row r="8529" spans="1:22" x14ac:dyDescent="0.35">
      <c r="A8529" s="5" t="s">
        <v>21556</v>
      </c>
      <c r="B8529" s="5" t="s">
        <v>21557</v>
      </c>
      <c r="C8529" s="5" t="s">
        <v>21546</v>
      </c>
      <c r="D8529" s="5" t="s">
        <v>18</v>
      </c>
      <c r="E8529" s="5">
        <v>50</v>
      </c>
      <c r="F8529" s="5" t="s">
        <v>294</v>
      </c>
      <c r="G8529" s="5" t="s">
        <v>294</v>
      </c>
      <c r="M8529" s="5" t="s">
        <v>794</v>
      </c>
      <c r="N8529" s="5" t="s">
        <v>294</v>
      </c>
      <c r="O8529" s="5" t="s">
        <v>294</v>
      </c>
      <c r="P8529" s="5" t="s">
        <v>294</v>
      </c>
      <c r="Q8529" s="5" t="s">
        <v>294</v>
      </c>
      <c r="R8529" s="5" t="s">
        <v>294</v>
      </c>
    </row>
    <row r="8530" spans="1:22" x14ac:dyDescent="0.35">
      <c r="A8530" s="5" t="s">
        <v>21558</v>
      </c>
      <c r="B8530" s="5" t="s">
        <v>20998</v>
      </c>
      <c r="C8530" s="5" t="s">
        <v>21546</v>
      </c>
      <c r="D8530" s="5" t="s">
        <v>18</v>
      </c>
      <c r="E8530" s="5">
        <v>20</v>
      </c>
      <c r="F8530" s="5" t="s">
        <v>294</v>
      </c>
      <c r="G8530" s="5" t="s">
        <v>294</v>
      </c>
      <c r="M8530" s="5" t="s">
        <v>794</v>
      </c>
      <c r="N8530" s="5" t="s">
        <v>294</v>
      </c>
      <c r="O8530" s="5" t="s">
        <v>294</v>
      </c>
      <c r="P8530" s="5" t="s">
        <v>294</v>
      </c>
      <c r="Q8530" s="5" t="s">
        <v>294</v>
      </c>
      <c r="R8530" s="5" t="s">
        <v>294</v>
      </c>
    </row>
    <row r="8531" spans="1:22" x14ac:dyDescent="0.35">
      <c r="A8531" s="5" t="s">
        <v>21559</v>
      </c>
      <c r="B8531" s="5" t="s">
        <v>21560</v>
      </c>
      <c r="C8531" s="5" t="s">
        <v>21546</v>
      </c>
      <c r="D8531" s="5" t="s">
        <v>22</v>
      </c>
      <c r="E8531" s="5">
        <v>9</v>
      </c>
      <c r="F8531" s="5" t="s">
        <v>294</v>
      </c>
      <c r="G8531" s="5" t="s">
        <v>294</v>
      </c>
      <c r="J8531" s="5" t="s">
        <v>10167</v>
      </c>
      <c r="M8531" s="5" t="s">
        <v>794</v>
      </c>
      <c r="N8531" s="5" t="s">
        <v>294</v>
      </c>
      <c r="O8531" s="5" t="s">
        <v>294</v>
      </c>
      <c r="P8531" s="5" t="s">
        <v>294</v>
      </c>
      <c r="Q8531" s="5" t="s">
        <v>294</v>
      </c>
      <c r="R8531" s="5" t="s">
        <v>297</v>
      </c>
    </row>
    <row r="8532" spans="1:22" x14ac:dyDescent="0.35">
      <c r="A8532" s="5" t="s">
        <v>21561</v>
      </c>
      <c r="B8532" s="5" t="s">
        <v>21011</v>
      </c>
      <c r="C8532" s="5" t="s">
        <v>21546</v>
      </c>
      <c r="D8532" s="5" t="s">
        <v>22</v>
      </c>
      <c r="E8532" s="5">
        <v>10</v>
      </c>
      <c r="F8532" s="5" t="s">
        <v>294</v>
      </c>
      <c r="G8532" s="5" t="s">
        <v>294</v>
      </c>
      <c r="M8532" s="5" t="s">
        <v>794</v>
      </c>
      <c r="N8532" s="5" t="s">
        <v>294</v>
      </c>
      <c r="O8532" s="5" t="s">
        <v>294</v>
      </c>
      <c r="P8532" s="5" t="s">
        <v>294</v>
      </c>
      <c r="Q8532" s="5" t="s">
        <v>294</v>
      </c>
      <c r="R8532" s="5" t="s">
        <v>294</v>
      </c>
    </row>
    <row r="8533" spans="1:22" x14ac:dyDescent="0.35">
      <c r="A8533" s="5" t="s">
        <v>21562</v>
      </c>
      <c r="B8533" s="5" t="s">
        <v>21563</v>
      </c>
      <c r="C8533" s="5" t="s">
        <v>21546</v>
      </c>
      <c r="D8533" s="5" t="s">
        <v>18</v>
      </c>
      <c r="E8533" s="5">
        <v>5</v>
      </c>
      <c r="F8533" s="5" t="s">
        <v>294</v>
      </c>
      <c r="G8533" s="5" t="s">
        <v>294</v>
      </c>
      <c r="J8533" s="5" t="s">
        <v>3786</v>
      </c>
      <c r="M8533" s="5" t="s">
        <v>794</v>
      </c>
      <c r="N8533" s="5" t="s">
        <v>294</v>
      </c>
      <c r="O8533" s="5" t="s">
        <v>294</v>
      </c>
      <c r="P8533" s="5" t="s">
        <v>294</v>
      </c>
      <c r="Q8533" s="5" t="s">
        <v>294</v>
      </c>
      <c r="R8533" s="5" t="s">
        <v>294</v>
      </c>
    </row>
    <row r="8534" spans="1:22" x14ac:dyDescent="0.35">
      <c r="A8534" s="5" t="s">
        <v>21564</v>
      </c>
      <c r="B8534" s="5" t="s">
        <v>21565</v>
      </c>
      <c r="C8534" s="5" t="s">
        <v>19432</v>
      </c>
      <c r="D8534" s="5" t="s">
        <v>18</v>
      </c>
      <c r="E8534" s="5">
        <v>20</v>
      </c>
      <c r="F8534" s="5" t="s">
        <v>294</v>
      </c>
      <c r="G8534" s="5" t="s">
        <v>294</v>
      </c>
      <c r="J8534" s="5" t="s">
        <v>411</v>
      </c>
      <c r="M8534" s="5" t="s">
        <v>794</v>
      </c>
      <c r="N8534" s="5" t="s">
        <v>294</v>
      </c>
      <c r="O8534" s="5" t="s">
        <v>294</v>
      </c>
      <c r="P8534" s="5" t="s">
        <v>294</v>
      </c>
      <c r="Q8534" s="5" t="s">
        <v>294</v>
      </c>
      <c r="R8534" s="5" t="s">
        <v>297</v>
      </c>
      <c r="V8534" s="5" t="s">
        <v>21566</v>
      </c>
    </row>
    <row r="8535" spans="1:22" x14ac:dyDescent="0.35">
      <c r="A8535" s="5" t="s">
        <v>21567</v>
      </c>
      <c r="B8535" s="5" t="s">
        <v>21528</v>
      </c>
      <c r="C8535" s="5" t="s">
        <v>19432</v>
      </c>
      <c r="D8535" s="5" t="s">
        <v>18</v>
      </c>
      <c r="E8535" s="5">
        <v>10</v>
      </c>
      <c r="F8535" s="5" t="s">
        <v>294</v>
      </c>
      <c r="G8535" s="5" t="s">
        <v>294</v>
      </c>
      <c r="M8535" s="5" t="s">
        <v>794</v>
      </c>
      <c r="N8535" s="5" t="s">
        <v>294</v>
      </c>
      <c r="O8535" s="5" t="s">
        <v>294</v>
      </c>
      <c r="P8535" s="5" t="s">
        <v>294</v>
      </c>
      <c r="Q8535" s="5" t="s">
        <v>294</v>
      </c>
      <c r="R8535" s="5" t="s">
        <v>294</v>
      </c>
      <c r="V8535" s="5" t="s">
        <v>21568</v>
      </c>
    </row>
    <row r="8536" spans="1:22" x14ac:dyDescent="0.35">
      <c r="A8536" s="5" t="s">
        <v>21569</v>
      </c>
      <c r="B8536" s="5" t="s">
        <v>21570</v>
      </c>
      <c r="C8536" s="5" t="s">
        <v>5289</v>
      </c>
      <c r="D8536" s="5" t="s">
        <v>16</v>
      </c>
      <c r="E8536" s="5">
        <v>12</v>
      </c>
      <c r="F8536" s="5" t="s">
        <v>294</v>
      </c>
      <c r="G8536" s="5" t="s">
        <v>294</v>
      </c>
      <c r="M8536" s="5" t="s">
        <v>794</v>
      </c>
      <c r="N8536" s="5" t="s">
        <v>294</v>
      </c>
      <c r="O8536" s="5" t="s">
        <v>294</v>
      </c>
      <c r="P8536" s="5" t="s">
        <v>294</v>
      </c>
      <c r="Q8536" s="5" t="s">
        <v>294</v>
      </c>
      <c r="R8536" s="5" t="s">
        <v>294</v>
      </c>
      <c r="V8536" s="5" t="s">
        <v>21571</v>
      </c>
    </row>
    <row r="8537" spans="1:22" x14ac:dyDescent="0.35">
      <c r="A8537" s="5" t="s">
        <v>21572</v>
      </c>
      <c r="B8537" s="5" t="s">
        <v>21573</v>
      </c>
      <c r="C8537" s="5" t="s">
        <v>5289</v>
      </c>
      <c r="D8537" s="5" t="s">
        <v>20</v>
      </c>
      <c r="E8537" s="5">
        <v>10</v>
      </c>
      <c r="F8537" s="5" t="s">
        <v>294</v>
      </c>
      <c r="G8537" s="5" t="s">
        <v>294</v>
      </c>
      <c r="M8537" s="5" t="s">
        <v>794</v>
      </c>
      <c r="N8537" s="5" t="s">
        <v>294</v>
      </c>
      <c r="O8537" s="5" t="s">
        <v>294</v>
      </c>
      <c r="P8537" s="5" t="s">
        <v>294</v>
      </c>
      <c r="Q8537" s="5" t="s">
        <v>294</v>
      </c>
      <c r="R8537" s="5" t="s">
        <v>294</v>
      </c>
      <c r="V8537" s="5" t="s">
        <v>21574</v>
      </c>
    </row>
    <row r="8538" spans="1:22" x14ac:dyDescent="0.35">
      <c r="A8538" s="5" t="s">
        <v>21575</v>
      </c>
      <c r="B8538" s="5" t="s">
        <v>21545</v>
      </c>
      <c r="C8538" s="5" t="s">
        <v>19436</v>
      </c>
      <c r="D8538" s="5" t="s">
        <v>18</v>
      </c>
      <c r="E8538" s="5">
        <v>100</v>
      </c>
      <c r="F8538" s="5" t="s">
        <v>294</v>
      </c>
      <c r="G8538" s="5" t="s">
        <v>294</v>
      </c>
      <c r="M8538" s="5" t="s">
        <v>794</v>
      </c>
      <c r="N8538" s="5" t="s">
        <v>297</v>
      </c>
      <c r="O8538" s="5" t="s">
        <v>297</v>
      </c>
      <c r="P8538" s="5" t="s">
        <v>294</v>
      </c>
      <c r="Q8538" s="5" t="s">
        <v>297</v>
      </c>
      <c r="R8538" s="5" t="s">
        <v>294</v>
      </c>
      <c r="V8538" s="5" t="s">
        <v>21576</v>
      </c>
    </row>
    <row r="8539" spans="1:22" x14ac:dyDescent="0.35">
      <c r="A8539" s="5" t="s">
        <v>21577</v>
      </c>
      <c r="B8539" s="5" t="s">
        <v>21578</v>
      </c>
      <c r="C8539" s="5" t="s">
        <v>19436</v>
      </c>
      <c r="D8539" s="5" t="s">
        <v>18</v>
      </c>
      <c r="E8539" s="5">
        <v>1</v>
      </c>
      <c r="F8539" s="5" t="s">
        <v>294</v>
      </c>
      <c r="G8539" s="5" t="s">
        <v>294</v>
      </c>
      <c r="M8539" s="5" t="s">
        <v>794</v>
      </c>
      <c r="N8539" s="5" t="s">
        <v>297</v>
      </c>
      <c r="O8539" s="5" t="s">
        <v>297</v>
      </c>
      <c r="P8539" s="5" t="s">
        <v>294</v>
      </c>
      <c r="Q8539" s="5" t="s">
        <v>297</v>
      </c>
      <c r="R8539" s="5" t="s">
        <v>294</v>
      </c>
      <c r="V8539" s="5" t="s">
        <v>21577</v>
      </c>
    </row>
    <row r="8540" spans="1:22" x14ac:dyDescent="0.35">
      <c r="A8540" s="5" t="s">
        <v>21579</v>
      </c>
      <c r="B8540" s="5" t="s">
        <v>21580</v>
      </c>
      <c r="C8540" s="5" t="s">
        <v>19436</v>
      </c>
      <c r="D8540" s="5" t="s">
        <v>16</v>
      </c>
      <c r="E8540" s="5">
        <v>12</v>
      </c>
      <c r="F8540" s="5" t="s">
        <v>294</v>
      </c>
      <c r="G8540" s="5" t="s">
        <v>294</v>
      </c>
      <c r="M8540" s="5" t="s">
        <v>794</v>
      </c>
      <c r="N8540" s="5" t="s">
        <v>297</v>
      </c>
      <c r="O8540" s="5" t="s">
        <v>297</v>
      </c>
      <c r="P8540" s="5" t="s">
        <v>294</v>
      </c>
      <c r="Q8540" s="5" t="s">
        <v>297</v>
      </c>
      <c r="R8540" s="5" t="s">
        <v>294</v>
      </c>
      <c r="V8540" s="5" t="s">
        <v>21581</v>
      </c>
    </row>
    <row r="8541" spans="1:22" x14ac:dyDescent="0.35">
      <c r="A8541" s="5" t="s">
        <v>21582</v>
      </c>
      <c r="B8541" s="5" t="s">
        <v>21583</v>
      </c>
      <c r="C8541" s="5" t="s">
        <v>19436</v>
      </c>
      <c r="D8541" s="5" t="s">
        <v>18</v>
      </c>
      <c r="E8541" s="5">
        <v>1</v>
      </c>
      <c r="F8541" s="5" t="s">
        <v>294</v>
      </c>
      <c r="G8541" s="5" t="s">
        <v>294</v>
      </c>
      <c r="M8541" s="5" t="s">
        <v>794</v>
      </c>
      <c r="N8541" s="5" t="s">
        <v>297</v>
      </c>
      <c r="O8541" s="5" t="s">
        <v>297</v>
      </c>
      <c r="P8541" s="5" t="s">
        <v>294</v>
      </c>
      <c r="Q8541" s="5" t="s">
        <v>297</v>
      </c>
      <c r="R8541" s="5" t="s">
        <v>294</v>
      </c>
      <c r="V8541" s="5" t="s">
        <v>21584</v>
      </c>
    </row>
    <row r="8542" spans="1:22" x14ac:dyDescent="0.35">
      <c r="A8542" s="5" t="s">
        <v>21585</v>
      </c>
      <c r="B8542" s="5" t="s">
        <v>21443</v>
      </c>
      <c r="C8542" s="5" t="s">
        <v>19436</v>
      </c>
      <c r="D8542" s="5" t="s">
        <v>20</v>
      </c>
      <c r="E8542" s="5">
        <v>10</v>
      </c>
      <c r="F8542" s="5" t="s">
        <v>294</v>
      </c>
      <c r="G8542" s="5" t="s">
        <v>294</v>
      </c>
      <c r="M8542" s="5" t="s">
        <v>794</v>
      </c>
      <c r="N8542" s="5" t="s">
        <v>294</v>
      </c>
      <c r="O8542" s="5" t="s">
        <v>294</v>
      </c>
      <c r="P8542" s="5" t="s">
        <v>294</v>
      </c>
      <c r="Q8542" s="5" t="s">
        <v>294</v>
      </c>
      <c r="R8542" s="5" t="s">
        <v>294</v>
      </c>
      <c r="V8542" s="5" t="s">
        <v>21585</v>
      </c>
    </row>
    <row r="8543" spans="1:22" x14ac:dyDescent="0.35">
      <c r="A8543" s="5" t="s">
        <v>21586</v>
      </c>
      <c r="B8543" s="5" t="s">
        <v>21587</v>
      </c>
      <c r="C8543" s="5" t="s">
        <v>19436</v>
      </c>
      <c r="D8543" s="5" t="s">
        <v>20</v>
      </c>
      <c r="E8543" s="5">
        <v>10</v>
      </c>
      <c r="F8543" s="5" t="s">
        <v>294</v>
      </c>
      <c r="G8543" s="5" t="s">
        <v>294</v>
      </c>
      <c r="M8543" s="5" t="s">
        <v>794</v>
      </c>
      <c r="N8543" s="5" t="s">
        <v>297</v>
      </c>
      <c r="O8543" s="5" t="s">
        <v>297</v>
      </c>
      <c r="P8543" s="5" t="s">
        <v>294</v>
      </c>
      <c r="Q8543" s="5" t="s">
        <v>297</v>
      </c>
      <c r="R8543" s="5" t="s">
        <v>294</v>
      </c>
    </row>
    <row r="8544" spans="1:22" x14ac:dyDescent="0.35">
      <c r="A8544" s="5" t="s">
        <v>21588</v>
      </c>
      <c r="B8544" s="5" t="s">
        <v>21589</v>
      </c>
      <c r="C8544" s="5" t="s">
        <v>19436</v>
      </c>
      <c r="D8544" s="5" t="s">
        <v>20</v>
      </c>
      <c r="E8544" s="5">
        <v>10</v>
      </c>
      <c r="F8544" s="5" t="s">
        <v>294</v>
      </c>
      <c r="G8544" s="5" t="s">
        <v>294</v>
      </c>
      <c r="M8544" s="5" t="s">
        <v>794</v>
      </c>
      <c r="N8544" s="5" t="s">
        <v>297</v>
      </c>
      <c r="O8544" s="5" t="s">
        <v>297</v>
      </c>
      <c r="P8544" s="5" t="s">
        <v>294</v>
      </c>
      <c r="Q8544" s="5" t="s">
        <v>297</v>
      </c>
      <c r="R8544" s="5" t="s">
        <v>294</v>
      </c>
      <c r="V8544" s="5" t="s">
        <v>21588</v>
      </c>
    </row>
    <row r="8545" spans="1:22" x14ac:dyDescent="0.35">
      <c r="A8545" s="5" t="s">
        <v>21590</v>
      </c>
      <c r="B8545" s="5" t="s">
        <v>21591</v>
      </c>
      <c r="C8545" s="5" t="s">
        <v>19436</v>
      </c>
      <c r="D8545" s="5" t="s">
        <v>20</v>
      </c>
      <c r="E8545" s="5">
        <v>10</v>
      </c>
      <c r="F8545" s="5" t="s">
        <v>294</v>
      </c>
      <c r="G8545" s="5" t="s">
        <v>294</v>
      </c>
      <c r="M8545" s="5" t="s">
        <v>794</v>
      </c>
      <c r="N8545" s="5" t="s">
        <v>294</v>
      </c>
      <c r="O8545" s="5" t="s">
        <v>294</v>
      </c>
      <c r="P8545" s="5" t="s">
        <v>294</v>
      </c>
      <c r="Q8545" s="5" t="s">
        <v>294</v>
      </c>
      <c r="R8545" s="5" t="s">
        <v>294</v>
      </c>
      <c r="V8545" s="5" t="s">
        <v>21592</v>
      </c>
    </row>
    <row r="8546" spans="1:22" x14ac:dyDescent="0.35">
      <c r="A8546" s="5" t="s">
        <v>21593</v>
      </c>
      <c r="B8546" s="5" t="s">
        <v>21594</v>
      </c>
      <c r="C8546" s="5" t="s">
        <v>19436</v>
      </c>
      <c r="D8546" s="5" t="s">
        <v>18</v>
      </c>
      <c r="E8546" s="5">
        <v>20</v>
      </c>
      <c r="F8546" s="5" t="s">
        <v>297</v>
      </c>
      <c r="G8546" s="5" t="s">
        <v>297</v>
      </c>
      <c r="M8546" s="5" t="s">
        <v>794</v>
      </c>
      <c r="N8546" s="5" t="s">
        <v>294</v>
      </c>
      <c r="O8546" s="5" t="s">
        <v>294</v>
      </c>
      <c r="P8546" s="5" t="s">
        <v>294</v>
      </c>
      <c r="Q8546" s="5" t="s">
        <v>294</v>
      </c>
      <c r="R8546" s="5" t="s">
        <v>294</v>
      </c>
      <c r="U8546" s="5" t="s">
        <v>21595</v>
      </c>
      <c r="V8546" s="5" t="s">
        <v>21596</v>
      </c>
    </row>
    <row r="8547" spans="1:22" x14ac:dyDescent="0.35">
      <c r="A8547" s="5" t="s">
        <v>21597</v>
      </c>
      <c r="B8547" s="5" t="s">
        <v>21598</v>
      </c>
      <c r="C8547" s="5" t="s">
        <v>19436</v>
      </c>
      <c r="D8547" s="5" t="s">
        <v>18</v>
      </c>
      <c r="E8547" s="5">
        <v>4</v>
      </c>
      <c r="F8547" s="5" t="s">
        <v>294</v>
      </c>
      <c r="G8547" s="5" t="s">
        <v>294</v>
      </c>
      <c r="J8547" s="5" t="s">
        <v>1194</v>
      </c>
      <c r="M8547" s="5" t="s">
        <v>794</v>
      </c>
      <c r="N8547" s="5" t="s">
        <v>294</v>
      </c>
      <c r="O8547" s="5" t="s">
        <v>294</v>
      </c>
      <c r="P8547" s="5" t="s">
        <v>294</v>
      </c>
      <c r="Q8547" s="5" t="s">
        <v>294</v>
      </c>
      <c r="R8547" s="5" t="s">
        <v>294</v>
      </c>
      <c r="V8547" s="5" t="s">
        <v>21599</v>
      </c>
    </row>
    <row r="8548" spans="1:22" x14ac:dyDescent="0.35">
      <c r="A8548" s="5" t="s">
        <v>21600</v>
      </c>
      <c r="B8548" s="5" t="s">
        <v>21412</v>
      </c>
      <c r="C8548" s="5" t="s">
        <v>19436</v>
      </c>
      <c r="D8548" s="5" t="s">
        <v>18</v>
      </c>
      <c r="E8548" s="5">
        <v>1</v>
      </c>
      <c r="F8548" s="5" t="s">
        <v>294</v>
      </c>
      <c r="G8548" s="5" t="s">
        <v>297</v>
      </c>
      <c r="L8548" s="5" t="s">
        <v>822</v>
      </c>
      <c r="M8548" s="5" t="s">
        <v>794</v>
      </c>
      <c r="N8548" s="5" t="s">
        <v>294</v>
      </c>
      <c r="O8548" s="5" t="s">
        <v>294</v>
      </c>
      <c r="P8548" s="5" t="s">
        <v>294</v>
      </c>
      <c r="Q8548" s="5" t="s">
        <v>294</v>
      </c>
      <c r="R8548" s="5" t="s">
        <v>294</v>
      </c>
      <c r="S8548" s="5" t="s">
        <v>294</v>
      </c>
      <c r="V8548" s="5" t="s">
        <v>21600</v>
      </c>
    </row>
    <row r="8549" spans="1:22" x14ac:dyDescent="0.35">
      <c r="A8549" s="5" t="s">
        <v>21601</v>
      </c>
      <c r="B8549" s="5" t="s">
        <v>21602</v>
      </c>
      <c r="C8549" s="5" t="s">
        <v>19436</v>
      </c>
      <c r="D8549" s="5" t="s">
        <v>20</v>
      </c>
      <c r="E8549" s="5">
        <v>10</v>
      </c>
      <c r="F8549" s="5" t="s">
        <v>294</v>
      </c>
      <c r="G8549" s="5" t="s">
        <v>294</v>
      </c>
      <c r="M8549" s="5" t="s">
        <v>794</v>
      </c>
      <c r="N8549" s="5" t="s">
        <v>294</v>
      </c>
      <c r="O8549" s="5" t="s">
        <v>294</v>
      </c>
      <c r="P8549" s="5" t="s">
        <v>294</v>
      </c>
      <c r="Q8549" s="5" t="s">
        <v>294</v>
      </c>
      <c r="R8549" s="5" t="s">
        <v>294</v>
      </c>
    </row>
    <row r="8550" spans="1:22" x14ac:dyDescent="0.35">
      <c r="A8550" s="5" t="s">
        <v>21603</v>
      </c>
      <c r="B8550" s="5" t="s">
        <v>21021</v>
      </c>
      <c r="C8550" s="5" t="s">
        <v>19436</v>
      </c>
      <c r="D8550" s="5" t="s">
        <v>20</v>
      </c>
      <c r="E8550" s="5">
        <v>10</v>
      </c>
      <c r="F8550" s="5" t="s">
        <v>294</v>
      </c>
      <c r="G8550" s="5" t="s">
        <v>294</v>
      </c>
      <c r="M8550" s="5" t="s">
        <v>794</v>
      </c>
      <c r="N8550" s="5" t="s">
        <v>294</v>
      </c>
      <c r="O8550" s="5" t="s">
        <v>294</v>
      </c>
      <c r="P8550" s="5" t="s">
        <v>294</v>
      </c>
      <c r="Q8550" s="5" t="s">
        <v>294</v>
      </c>
      <c r="R8550" s="5" t="s">
        <v>294</v>
      </c>
      <c r="V8550" s="5" t="s">
        <v>21604</v>
      </c>
    </row>
    <row r="8551" spans="1:22" x14ac:dyDescent="0.35">
      <c r="A8551" s="5" t="s">
        <v>21605</v>
      </c>
      <c r="B8551" s="5" t="s">
        <v>21416</v>
      </c>
      <c r="C8551" s="5" t="s">
        <v>19436</v>
      </c>
      <c r="D8551" s="5" t="s">
        <v>18</v>
      </c>
      <c r="E8551" s="5">
        <v>10</v>
      </c>
      <c r="F8551" s="5" t="s">
        <v>294</v>
      </c>
      <c r="G8551" s="5" t="s">
        <v>294</v>
      </c>
      <c r="J8551" s="5" t="s">
        <v>1194</v>
      </c>
      <c r="M8551" s="5" t="s">
        <v>794</v>
      </c>
      <c r="N8551" s="5" t="s">
        <v>294</v>
      </c>
      <c r="O8551" s="5" t="s">
        <v>294</v>
      </c>
      <c r="P8551" s="5" t="s">
        <v>294</v>
      </c>
      <c r="Q8551" s="5" t="s">
        <v>294</v>
      </c>
      <c r="R8551" s="5" t="s">
        <v>294</v>
      </c>
      <c r="V8551" s="5" t="s">
        <v>21606</v>
      </c>
    </row>
    <row r="8552" spans="1:22" x14ac:dyDescent="0.35">
      <c r="A8552" s="5" t="s">
        <v>21607</v>
      </c>
      <c r="B8552" s="5" t="s">
        <v>21608</v>
      </c>
      <c r="C8552" s="5" t="s">
        <v>19436</v>
      </c>
      <c r="D8552" s="5" t="s">
        <v>18</v>
      </c>
      <c r="E8552" s="5">
        <v>1</v>
      </c>
      <c r="F8552" s="5" t="s">
        <v>294</v>
      </c>
      <c r="G8552" s="5" t="s">
        <v>294</v>
      </c>
      <c r="M8552" s="5" t="s">
        <v>794</v>
      </c>
      <c r="N8552" s="5" t="s">
        <v>297</v>
      </c>
      <c r="O8552" s="5" t="s">
        <v>297</v>
      </c>
      <c r="P8552" s="5" t="s">
        <v>294</v>
      </c>
      <c r="Q8552" s="5" t="s">
        <v>297</v>
      </c>
      <c r="R8552" s="5" t="s">
        <v>294</v>
      </c>
      <c r="V8552" s="5" t="s">
        <v>21609</v>
      </c>
    </row>
    <row r="8553" spans="1:22" x14ac:dyDescent="0.35">
      <c r="A8553" s="5" t="s">
        <v>21610</v>
      </c>
      <c r="B8553" s="5" t="s">
        <v>21419</v>
      </c>
      <c r="C8553" s="5" t="s">
        <v>19436</v>
      </c>
      <c r="D8553" s="5" t="s">
        <v>22</v>
      </c>
      <c r="E8553" s="5">
        <v>10</v>
      </c>
      <c r="F8553" s="5" t="s">
        <v>294</v>
      </c>
      <c r="G8553" s="5" t="s">
        <v>294</v>
      </c>
      <c r="M8553" s="5" t="s">
        <v>794</v>
      </c>
      <c r="N8553" s="5" t="s">
        <v>297</v>
      </c>
      <c r="O8553" s="5" t="s">
        <v>297</v>
      </c>
      <c r="P8553" s="5" t="s">
        <v>294</v>
      </c>
      <c r="Q8553" s="5" t="s">
        <v>297</v>
      </c>
      <c r="R8553" s="5" t="s">
        <v>294</v>
      </c>
      <c r="V8553" s="5" t="s">
        <v>21611</v>
      </c>
    </row>
    <row r="8554" spans="1:22" x14ac:dyDescent="0.35">
      <c r="A8554" s="5" t="s">
        <v>21612</v>
      </c>
      <c r="B8554" s="5" t="s">
        <v>21422</v>
      </c>
      <c r="C8554" s="5" t="s">
        <v>19436</v>
      </c>
      <c r="D8554" s="5" t="s">
        <v>20</v>
      </c>
      <c r="E8554" s="5">
        <v>10</v>
      </c>
      <c r="F8554" s="5" t="s">
        <v>294</v>
      </c>
      <c r="G8554" s="5" t="s">
        <v>294</v>
      </c>
      <c r="M8554" s="5" t="s">
        <v>794</v>
      </c>
      <c r="N8554" s="5" t="s">
        <v>297</v>
      </c>
      <c r="O8554" s="5" t="s">
        <v>297</v>
      </c>
      <c r="P8554" s="5" t="s">
        <v>294</v>
      </c>
      <c r="Q8554" s="5" t="s">
        <v>297</v>
      </c>
      <c r="R8554" s="5" t="s">
        <v>294</v>
      </c>
      <c r="V8554" s="5" t="s">
        <v>21613</v>
      </c>
    </row>
    <row r="8555" spans="1:22" x14ac:dyDescent="0.35">
      <c r="A8555" s="5" t="s">
        <v>21614</v>
      </c>
      <c r="B8555" s="5" t="s">
        <v>21615</v>
      </c>
      <c r="C8555" s="5" t="s">
        <v>19436</v>
      </c>
      <c r="D8555" s="5" t="s">
        <v>18</v>
      </c>
      <c r="E8555" s="5">
        <v>1</v>
      </c>
      <c r="F8555" s="5" t="s">
        <v>294</v>
      </c>
      <c r="G8555" s="5" t="s">
        <v>294</v>
      </c>
      <c r="L8555" s="5" t="s">
        <v>4399</v>
      </c>
      <c r="M8555" s="5" t="s">
        <v>794</v>
      </c>
      <c r="N8555" s="5" t="s">
        <v>294</v>
      </c>
      <c r="O8555" s="5" t="s">
        <v>294</v>
      </c>
      <c r="P8555" s="5" t="s">
        <v>294</v>
      </c>
      <c r="Q8555" s="5" t="s">
        <v>294</v>
      </c>
      <c r="R8555" s="5" t="s">
        <v>294</v>
      </c>
      <c r="V8555" s="5" t="s">
        <v>21616</v>
      </c>
    </row>
    <row r="8556" spans="1:22" x14ac:dyDescent="0.35">
      <c r="A8556" s="5" t="s">
        <v>21617</v>
      </c>
      <c r="B8556" s="5" t="s">
        <v>21618</v>
      </c>
      <c r="C8556" s="5" t="s">
        <v>19436</v>
      </c>
      <c r="D8556" s="5" t="s">
        <v>18</v>
      </c>
      <c r="E8556" s="5">
        <v>1</v>
      </c>
      <c r="F8556" s="5" t="s">
        <v>294</v>
      </c>
      <c r="G8556" s="5" t="s">
        <v>294</v>
      </c>
      <c r="M8556" s="5" t="s">
        <v>794</v>
      </c>
      <c r="N8556" s="5" t="s">
        <v>297</v>
      </c>
      <c r="O8556" s="5" t="s">
        <v>297</v>
      </c>
      <c r="P8556" s="5" t="s">
        <v>294</v>
      </c>
      <c r="Q8556" s="5" t="s">
        <v>297</v>
      </c>
      <c r="R8556" s="5" t="s">
        <v>294</v>
      </c>
      <c r="V8556" s="5" t="s">
        <v>21619</v>
      </c>
    </row>
    <row r="8557" spans="1:22" x14ac:dyDescent="0.35">
      <c r="A8557" s="5" t="s">
        <v>21620</v>
      </c>
      <c r="B8557" s="5" t="s">
        <v>21621</v>
      </c>
      <c r="C8557" s="5" t="s">
        <v>19436</v>
      </c>
      <c r="D8557" s="5" t="s">
        <v>20</v>
      </c>
      <c r="E8557" s="5">
        <v>10</v>
      </c>
      <c r="F8557" s="5" t="s">
        <v>294</v>
      </c>
      <c r="G8557" s="5" t="s">
        <v>294</v>
      </c>
      <c r="M8557" s="5" t="s">
        <v>794</v>
      </c>
      <c r="N8557" s="5" t="s">
        <v>297</v>
      </c>
      <c r="O8557" s="5" t="s">
        <v>297</v>
      </c>
      <c r="P8557" s="5" t="s">
        <v>294</v>
      </c>
      <c r="Q8557" s="5" t="s">
        <v>297</v>
      </c>
      <c r="R8557" s="5" t="s">
        <v>294</v>
      </c>
      <c r="V8557" s="5" t="s">
        <v>21622</v>
      </c>
    </row>
    <row r="8558" spans="1:22" x14ac:dyDescent="0.35">
      <c r="A8558" s="5" t="s">
        <v>21623</v>
      </c>
      <c r="B8558" s="5" t="s">
        <v>21624</v>
      </c>
      <c r="C8558" s="5" t="s">
        <v>19436</v>
      </c>
      <c r="D8558" s="5" t="s">
        <v>18</v>
      </c>
      <c r="E8558" s="5">
        <v>1</v>
      </c>
      <c r="F8558" s="5" t="s">
        <v>294</v>
      </c>
      <c r="G8558" s="5" t="s">
        <v>297</v>
      </c>
      <c r="L8558" s="5" t="s">
        <v>822</v>
      </c>
      <c r="M8558" s="5" t="s">
        <v>794</v>
      </c>
      <c r="N8558" s="5" t="s">
        <v>294</v>
      </c>
      <c r="O8558" s="5" t="s">
        <v>294</v>
      </c>
      <c r="P8558" s="5" t="s">
        <v>294</v>
      </c>
      <c r="Q8558" s="5" t="s">
        <v>294</v>
      </c>
      <c r="R8558" s="5" t="s">
        <v>294</v>
      </c>
      <c r="S8558" s="5" t="s">
        <v>294</v>
      </c>
    </row>
    <row r="8559" spans="1:22" x14ac:dyDescent="0.35">
      <c r="A8559" s="5" t="s">
        <v>21625</v>
      </c>
      <c r="B8559" s="5" t="s">
        <v>21626</v>
      </c>
      <c r="C8559" s="5" t="s">
        <v>19436</v>
      </c>
      <c r="D8559" s="5" t="s">
        <v>22</v>
      </c>
      <c r="E8559" s="5">
        <v>10</v>
      </c>
      <c r="F8559" s="5" t="s">
        <v>294</v>
      </c>
      <c r="G8559" s="5" t="s">
        <v>294</v>
      </c>
      <c r="M8559" s="5" t="s">
        <v>794</v>
      </c>
      <c r="N8559" s="5" t="s">
        <v>297</v>
      </c>
      <c r="O8559" s="5" t="s">
        <v>297</v>
      </c>
      <c r="P8559" s="5" t="s">
        <v>294</v>
      </c>
      <c r="Q8559" s="5" t="s">
        <v>297</v>
      </c>
      <c r="R8559" s="5" t="s">
        <v>294</v>
      </c>
      <c r="V8559" s="5" t="s">
        <v>21627</v>
      </c>
    </row>
    <row r="8560" spans="1:22" x14ac:dyDescent="0.35">
      <c r="A8560" s="5" t="s">
        <v>21628</v>
      </c>
      <c r="B8560" s="5" t="s">
        <v>21629</v>
      </c>
      <c r="C8560" s="5" t="s">
        <v>19436</v>
      </c>
      <c r="D8560" s="5" t="s">
        <v>22</v>
      </c>
      <c r="E8560" s="5">
        <v>10</v>
      </c>
      <c r="F8560" s="5" t="s">
        <v>294</v>
      </c>
      <c r="G8560" s="5" t="s">
        <v>294</v>
      </c>
      <c r="M8560" s="5" t="s">
        <v>3826</v>
      </c>
      <c r="N8560" s="5" t="s">
        <v>294</v>
      </c>
      <c r="O8560" s="5" t="s">
        <v>294</v>
      </c>
      <c r="P8560" s="5" t="s">
        <v>294</v>
      </c>
      <c r="Q8560" s="5" t="s">
        <v>294</v>
      </c>
      <c r="R8560" s="5" t="s">
        <v>294</v>
      </c>
      <c r="V8560" s="5" t="s">
        <v>21630</v>
      </c>
    </row>
    <row r="8561" spans="1:22" x14ac:dyDescent="0.35">
      <c r="A8561" s="5" t="s">
        <v>21631</v>
      </c>
      <c r="B8561" s="5" t="s">
        <v>21632</v>
      </c>
      <c r="C8561" s="5" t="s">
        <v>19436</v>
      </c>
      <c r="D8561" s="5" t="s">
        <v>20</v>
      </c>
      <c r="E8561" s="5">
        <v>10</v>
      </c>
      <c r="F8561" s="5" t="s">
        <v>294</v>
      </c>
      <c r="G8561" s="5" t="s">
        <v>294</v>
      </c>
      <c r="M8561" s="5" t="s">
        <v>794</v>
      </c>
      <c r="N8561" s="5" t="s">
        <v>297</v>
      </c>
      <c r="O8561" s="5" t="s">
        <v>297</v>
      </c>
      <c r="P8561" s="5" t="s">
        <v>294</v>
      </c>
      <c r="Q8561" s="5" t="s">
        <v>297</v>
      </c>
      <c r="R8561" s="5" t="s">
        <v>294</v>
      </c>
      <c r="V8561" s="5" t="s">
        <v>21633</v>
      </c>
    </row>
    <row r="8562" spans="1:22" x14ac:dyDescent="0.35">
      <c r="A8562" s="5" t="s">
        <v>21634</v>
      </c>
      <c r="B8562" s="5" t="s">
        <v>21635</v>
      </c>
      <c r="C8562" s="5" t="s">
        <v>19436</v>
      </c>
      <c r="D8562" s="5" t="s">
        <v>22</v>
      </c>
      <c r="E8562" s="5">
        <v>10</v>
      </c>
      <c r="F8562" s="5" t="s">
        <v>294</v>
      </c>
      <c r="G8562" s="5" t="s">
        <v>294</v>
      </c>
      <c r="M8562" s="5" t="s">
        <v>794</v>
      </c>
      <c r="N8562" s="5" t="s">
        <v>297</v>
      </c>
      <c r="O8562" s="5" t="s">
        <v>297</v>
      </c>
      <c r="P8562" s="5" t="s">
        <v>294</v>
      </c>
      <c r="Q8562" s="5" t="s">
        <v>297</v>
      </c>
      <c r="R8562" s="5" t="s">
        <v>294</v>
      </c>
      <c r="V8562" s="5" t="s">
        <v>21636</v>
      </c>
    </row>
    <row r="8563" spans="1:22" x14ac:dyDescent="0.35">
      <c r="A8563" s="5" t="s">
        <v>21637</v>
      </c>
      <c r="B8563" s="5" t="s">
        <v>21638</v>
      </c>
      <c r="C8563" s="5" t="s">
        <v>19436</v>
      </c>
      <c r="D8563" s="5" t="s">
        <v>18</v>
      </c>
      <c r="E8563" s="5">
        <v>1</v>
      </c>
      <c r="F8563" s="5" t="s">
        <v>294</v>
      </c>
      <c r="G8563" s="5" t="s">
        <v>297</v>
      </c>
      <c r="M8563" s="5" t="s">
        <v>794</v>
      </c>
      <c r="N8563" s="5" t="s">
        <v>297</v>
      </c>
      <c r="O8563" s="5" t="s">
        <v>297</v>
      </c>
      <c r="P8563" s="5" t="s">
        <v>294</v>
      </c>
      <c r="Q8563" s="5" t="s">
        <v>297</v>
      </c>
      <c r="R8563" s="5" t="s">
        <v>294</v>
      </c>
      <c r="V8563" s="5" t="s">
        <v>21637</v>
      </c>
    </row>
    <row r="8564" spans="1:22" x14ac:dyDescent="0.35">
      <c r="A8564" s="5" t="s">
        <v>21639</v>
      </c>
      <c r="B8564" s="5" t="s">
        <v>21640</v>
      </c>
      <c r="C8564" s="5" t="s">
        <v>19436</v>
      </c>
      <c r="D8564" s="5" t="s">
        <v>20</v>
      </c>
      <c r="E8564" s="5">
        <v>10</v>
      </c>
      <c r="F8564" s="5" t="s">
        <v>294</v>
      </c>
      <c r="G8564" s="5" t="s">
        <v>294</v>
      </c>
      <c r="M8564" s="5" t="s">
        <v>794</v>
      </c>
      <c r="N8564" s="5" t="s">
        <v>297</v>
      </c>
      <c r="O8564" s="5" t="s">
        <v>297</v>
      </c>
      <c r="P8564" s="5" t="s">
        <v>294</v>
      </c>
      <c r="Q8564" s="5" t="s">
        <v>297</v>
      </c>
      <c r="R8564" s="5" t="s">
        <v>294</v>
      </c>
      <c r="V8564" s="5" t="s">
        <v>21641</v>
      </c>
    </row>
    <row r="8565" spans="1:22" x14ac:dyDescent="0.35">
      <c r="A8565" s="5" t="s">
        <v>21642</v>
      </c>
      <c r="B8565" s="5" t="s">
        <v>21533</v>
      </c>
      <c r="C8565" s="5" t="s">
        <v>19436</v>
      </c>
      <c r="D8565" s="5" t="s">
        <v>16</v>
      </c>
      <c r="E8565" s="5">
        <v>12</v>
      </c>
      <c r="F8565" s="5" t="s">
        <v>294</v>
      </c>
      <c r="G8565" s="5" t="s">
        <v>294</v>
      </c>
      <c r="M8565" s="5" t="s">
        <v>794</v>
      </c>
      <c r="N8565" s="5" t="s">
        <v>294</v>
      </c>
      <c r="O8565" s="5" t="s">
        <v>294</v>
      </c>
      <c r="P8565" s="5" t="s">
        <v>294</v>
      </c>
      <c r="Q8565" s="5" t="s">
        <v>294</v>
      </c>
      <c r="R8565" s="5" t="s">
        <v>294</v>
      </c>
      <c r="V8565" s="5" t="s">
        <v>21643</v>
      </c>
    </row>
    <row r="8566" spans="1:22" x14ac:dyDescent="0.35">
      <c r="A8566" s="5" t="s">
        <v>21644</v>
      </c>
      <c r="B8566" s="5" t="s">
        <v>21536</v>
      </c>
      <c r="C8566" s="5" t="s">
        <v>19436</v>
      </c>
      <c r="D8566" s="5" t="s">
        <v>22</v>
      </c>
      <c r="E8566" s="5">
        <v>10</v>
      </c>
      <c r="F8566" s="5" t="s">
        <v>294</v>
      </c>
      <c r="G8566" s="5" t="s">
        <v>294</v>
      </c>
      <c r="M8566" s="5" t="s">
        <v>794</v>
      </c>
      <c r="N8566" s="5" t="s">
        <v>297</v>
      </c>
      <c r="O8566" s="5" t="s">
        <v>297</v>
      </c>
      <c r="P8566" s="5" t="s">
        <v>294</v>
      </c>
      <c r="Q8566" s="5" t="s">
        <v>297</v>
      </c>
      <c r="R8566" s="5" t="s">
        <v>294</v>
      </c>
      <c r="V8566" s="5" t="s">
        <v>21645</v>
      </c>
    </row>
    <row r="8567" spans="1:22" x14ac:dyDescent="0.35">
      <c r="A8567" s="5" t="s">
        <v>21646</v>
      </c>
      <c r="B8567" s="5" t="s">
        <v>21539</v>
      </c>
      <c r="C8567" s="5" t="s">
        <v>19436</v>
      </c>
      <c r="D8567" s="5" t="s">
        <v>22</v>
      </c>
      <c r="E8567" s="5">
        <v>10</v>
      </c>
      <c r="F8567" s="5" t="s">
        <v>294</v>
      </c>
      <c r="G8567" s="5" t="s">
        <v>294</v>
      </c>
      <c r="M8567" s="5" t="s">
        <v>794</v>
      </c>
      <c r="N8567" s="5" t="s">
        <v>297</v>
      </c>
      <c r="O8567" s="5" t="s">
        <v>297</v>
      </c>
      <c r="P8567" s="5" t="s">
        <v>294</v>
      </c>
      <c r="Q8567" s="5" t="s">
        <v>297</v>
      </c>
      <c r="R8567" s="5" t="s">
        <v>294</v>
      </c>
      <c r="V8567" s="5" t="s">
        <v>21647</v>
      </c>
    </row>
    <row r="8568" spans="1:22" x14ac:dyDescent="0.35">
      <c r="A8568" s="5" t="s">
        <v>21648</v>
      </c>
      <c r="B8568" s="5" t="s">
        <v>21542</v>
      </c>
      <c r="C8568" s="5" t="s">
        <v>19436</v>
      </c>
      <c r="D8568" s="5" t="s">
        <v>22</v>
      </c>
      <c r="E8568" s="5">
        <v>10</v>
      </c>
      <c r="F8568" s="5" t="s">
        <v>294</v>
      </c>
      <c r="G8568" s="5" t="s">
        <v>294</v>
      </c>
      <c r="M8568" s="5" t="s">
        <v>794</v>
      </c>
      <c r="N8568" s="5" t="s">
        <v>294</v>
      </c>
      <c r="O8568" s="5" t="s">
        <v>294</v>
      </c>
      <c r="P8568" s="5" t="s">
        <v>294</v>
      </c>
      <c r="Q8568" s="5" t="s">
        <v>294</v>
      </c>
      <c r="R8568" s="5" t="s">
        <v>294</v>
      </c>
      <c r="V8568" s="5" t="s">
        <v>21649</v>
      </c>
    </row>
    <row r="8569" spans="1:22" x14ac:dyDescent="0.35">
      <c r="A8569" s="5" t="s">
        <v>21650</v>
      </c>
      <c r="B8569" s="5" t="s">
        <v>21528</v>
      </c>
      <c r="C8569" s="5" t="s">
        <v>19436</v>
      </c>
      <c r="D8569" s="5" t="s">
        <v>18</v>
      </c>
      <c r="E8569" s="5">
        <v>10</v>
      </c>
      <c r="F8569" s="5" t="s">
        <v>294</v>
      </c>
      <c r="G8569" s="5" t="s">
        <v>294</v>
      </c>
      <c r="M8569" s="5" t="s">
        <v>794</v>
      </c>
      <c r="N8569" s="5" t="s">
        <v>294</v>
      </c>
      <c r="O8569" s="5" t="s">
        <v>294</v>
      </c>
      <c r="P8569" s="5" t="s">
        <v>294</v>
      </c>
      <c r="Q8569" s="5" t="s">
        <v>294</v>
      </c>
      <c r="R8569" s="5" t="s">
        <v>294</v>
      </c>
      <c r="V8569" s="5" t="s">
        <v>21651</v>
      </c>
    </row>
    <row r="8570" spans="1:22" x14ac:dyDescent="0.35">
      <c r="A8570" s="5" t="s">
        <v>21652</v>
      </c>
      <c r="B8570" s="5" t="s">
        <v>21653</v>
      </c>
      <c r="C8570" s="5" t="s">
        <v>5285</v>
      </c>
      <c r="D8570" s="5" t="s">
        <v>18</v>
      </c>
      <c r="E8570" s="5">
        <v>1</v>
      </c>
      <c r="F8570" s="5" t="s">
        <v>294</v>
      </c>
      <c r="G8570" s="5" t="s">
        <v>294</v>
      </c>
      <c r="M8570" s="5" t="s">
        <v>794</v>
      </c>
      <c r="N8570" s="5" t="s">
        <v>297</v>
      </c>
      <c r="O8570" s="5" t="s">
        <v>297</v>
      </c>
      <c r="P8570" s="5" t="s">
        <v>294</v>
      </c>
      <c r="Q8570" s="5" t="s">
        <v>297</v>
      </c>
      <c r="R8570" s="5" t="s">
        <v>294</v>
      </c>
      <c r="V8570" s="5" t="s">
        <v>21654</v>
      </c>
    </row>
    <row r="8571" spans="1:22" x14ac:dyDescent="0.35">
      <c r="A8571" s="5" t="s">
        <v>21655</v>
      </c>
      <c r="B8571" s="5" t="s">
        <v>21570</v>
      </c>
      <c r="C8571" s="5" t="s">
        <v>5285</v>
      </c>
      <c r="D8571" s="5" t="s">
        <v>16</v>
      </c>
      <c r="E8571" s="5">
        <v>12</v>
      </c>
      <c r="F8571" s="5" t="s">
        <v>294</v>
      </c>
      <c r="G8571" s="5" t="s">
        <v>294</v>
      </c>
      <c r="M8571" s="5" t="s">
        <v>794</v>
      </c>
      <c r="N8571" s="5" t="s">
        <v>294</v>
      </c>
      <c r="O8571" s="5" t="s">
        <v>294</v>
      </c>
      <c r="P8571" s="5" t="s">
        <v>294</v>
      </c>
      <c r="Q8571" s="5" t="s">
        <v>294</v>
      </c>
      <c r="R8571" s="5" t="s">
        <v>294</v>
      </c>
      <c r="V8571" s="5" t="s">
        <v>21656</v>
      </c>
    </row>
    <row r="8572" spans="1:22" x14ac:dyDescent="0.35">
      <c r="A8572" s="5" t="s">
        <v>21657</v>
      </c>
      <c r="B8572" s="5" t="s">
        <v>21573</v>
      </c>
      <c r="C8572" s="5" t="s">
        <v>5285</v>
      </c>
      <c r="D8572" s="5" t="s">
        <v>20</v>
      </c>
      <c r="E8572" s="5">
        <v>10</v>
      </c>
      <c r="F8572" s="5" t="s">
        <v>294</v>
      </c>
      <c r="G8572" s="5" t="s">
        <v>294</v>
      </c>
      <c r="M8572" s="5" t="s">
        <v>794</v>
      </c>
      <c r="N8572" s="5" t="s">
        <v>294</v>
      </c>
      <c r="O8572" s="5" t="s">
        <v>294</v>
      </c>
      <c r="P8572" s="5" t="s">
        <v>294</v>
      </c>
      <c r="Q8572" s="5" t="s">
        <v>294</v>
      </c>
      <c r="R8572" s="5" t="s">
        <v>294</v>
      </c>
      <c r="V8572" s="5" t="s">
        <v>21658</v>
      </c>
    </row>
    <row r="8573" spans="1:22" x14ac:dyDescent="0.35">
      <c r="A8573" s="5" t="s">
        <v>21659</v>
      </c>
      <c r="B8573" s="5" t="s">
        <v>21432</v>
      </c>
      <c r="C8573" s="5" t="s">
        <v>19436</v>
      </c>
      <c r="D8573" s="5" t="s">
        <v>22</v>
      </c>
      <c r="E8573" s="5">
        <v>9</v>
      </c>
      <c r="F8573" s="5" t="s">
        <v>294</v>
      </c>
      <c r="G8573" s="5" t="s">
        <v>294</v>
      </c>
      <c r="J8573" s="5" t="s">
        <v>10167</v>
      </c>
      <c r="M8573" s="5" t="s">
        <v>794</v>
      </c>
      <c r="N8573" s="5" t="s">
        <v>294</v>
      </c>
      <c r="O8573" s="5" t="s">
        <v>294</v>
      </c>
      <c r="P8573" s="5" t="s">
        <v>294</v>
      </c>
      <c r="Q8573" s="5" t="s">
        <v>294</v>
      </c>
      <c r="R8573" s="5" t="s">
        <v>297</v>
      </c>
      <c r="V8573" s="5" t="s">
        <v>21660</v>
      </c>
    </row>
    <row r="8574" spans="1:22" x14ac:dyDescent="0.35">
      <c r="A8574" s="5" t="s">
        <v>21661</v>
      </c>
      <c r="B8574" s="5" t="s">
        <v>21662</v>
      </c>
      <c r="C8574" s="5" t="s">
        <v>5285</v>
      </c>
      <c r="D8574" s="5" t="s">
        <v>22</v>
      </c>
      <c r="E8574" s="5">
        <v>10</v>
      </c>
      <c r="F8574" s="5" t="s">
        <v>294</v>
      </c>
      <c r="G8574" s="5" t="s">
        <v>294</v>
      </c>
      <c r="M8574" s="5" t="s">
        <v>3826</v>
      </c>
      <c r="N8574" s="5" t="s">
        <v>294</v>
      </c>
      <c r="O8574" s="5" t="s">
        <v>294</v>
      </c>
      <c r="P8574" s="5" t="s">
        <v>294</v>
      </c>
      <c r="Q8574" s="5" t="s">
        <v>294</v>
      </c>
      <c r="R8574" s="5" t="s">
        <v>294</v>
      </c>
      <c r="V8574" s="5" t="s">
        <v>21663</v>
      </c>
    </row>
    <row r="8575" spans="1:22" x14ac:dyDescent="0.35">
      <c r="A8575" s="5" t="s">
        <v>21664</v>
      </c>
      <c r="B8575" s="5" t="s">
        <v>21501</v>
      </c>
      <c r="C8575" s="5" t="s">
        <v>5285</v>
      </c>
      <c r="D8575" s="5" t="s">
        <v>18</v>
      </c>
      <c r="E8575" s="5">
        <v>1</v>
      </c>
      <c r="F8575" s="5" t="s">
        <v>294</v>
      </c>
      <c r="G8575" s="5" t="s">
        <v>297</v>
      </c>
      <c r="L8575" s="5" t="s">
        <v>4399</v>
      </c>
      <c r="M8575" s="5" t="s">
        <v>794</v>
      </c>
      <c r="N8575" s="5" t="s">
        <v>294</v>
      </c>
      <c r="O8575" s="5" t="s">
        <v>294</v>
      </c>
      <c r="P8575" s="5" t="s">
        <v>294</v>
      </c>
      <c r="Q8575" s="5" t="s">
        <v>294</v>
      </c>
      <c r="R8575" s="5" t="s">
        <v>294</v>
      </c>
      <c r="V8575" s="5" t="s">
        <v>21665</v>
      </c>
    </row>
    <row r="8576" spans="1:22" x14ac:dyDescent="0.35">
      <c r="A8576" s="5" t="s">
        <v>21666</v>
      </c>
      <c r="B8576" s="5" t="s">
        <v>21503</v>
      </c>
      <c r="C8576" s="5" t="s">
        <v>5285</v>
      </c>
      <c r="D8576" s="5" t="s">
        <v>16</v>
      </c>
      <c r="E8576" s="5">
        <v>12</v>
      </c>
      <c r="F8576" s="5" t="s">
        <v>294</v>
      </c>
      <c r="G8576" s="5" t="s">
        <v>294</v>
      </c>
      <c r="M8576" s="5" t="s">
        <v>794</v>
      </c>
      <c r="N8576" s="5" t="s">
        <v>294</v>
      </c>
      <c r="O8576" s="5" t="s">
        <v>294</v>
      </c>
      <c r="P8576" s="5" t="s">
        <v>294</v>
      </c>
      <c r="Q8576" s="5" t="s">
        <v>294</v>
      </c>
      <c r="R8576" s="5" t="s">
        <v>294</v>
      </c>
      <c r="V8576" s="5" t="s">
        <v>21667</v>
      </c>
    </row>
    <row r="8577" spans="1:22" x14ac:dyDescent="0.35">
      <c r="A8577" s="5" t="s">
        <v>21668</v>
      </c>
      <c r="B8577" s="5" t="s">
        <v>21669</v>
      </c>
      <c r="C8577" s="5" t="s">
        <v>5285</v>
      </c>
      <c r="D8577" s="5" t="s">
        <v>20</v>
      </c>
      <c r="E8577" s="5">
        <v>10</v>
      </c>
      <c r="F8577" s="5" t="s">
        <v>294</v>
      </c>
      <c r="G8577" s="5" t="s">
        <v>294</v>
      </c>
      <c r="M8577" s="5" t="s">
        <v>794</v>
      </c>
      <c r="N8577" s="5" t="s">
        <v>294</v>
      </c>
      <c r="O8577" s="5" t="s">
        <v>294</v>
      </c>
      <c r="P8577" s="5" t="s">
        <v>294</v>
      </c>
      <c r="Q8577" s="5" t="s">
        <v>294</v>
      </c>
      <c r="R8577" s="5" t="s">
        <v>294</v>
      </c>
      <c r="V8577" s="5" t="s">
        <v>21670</v>
      </c>
    </row>
    <row r="8578" spans="1:22" x14ac:dyDescent="0.35">
      <c r="A8578" s="5" t="s">
        <v>21671</v>
      </c>
      <c r="B8578" s="5" t="s">
        <v>21506</v>
      </c>
      <c r="C8578" s="5" t="s">
        <v>5285</v>
      </c>
      <c r="D8578" s="5" t="s">
        <v>22</v>
      </c>
      <c r="E8578" s="5">
        <v>3</v>
      </c>
      <c r="F8578" s="5" t="s">
        <v>294</v>
      </c>
      <c r="G8578" s="5" t="s">
        <v>294</v>
      </c>
      <c r="M8578" s="5" t="s">
        <v>794</v>
      </c>
      <c r="N8578" s="5" t="s">
        <v>297</v>
      </c>
      <c r="O8578" s="5" t="s">
        <v>297</v>
      </c>
      <c r="P8578" s="5" t="s">
        <v>294</v>
      </c>
      <c r="Q8578" s="5" t="s">
        <v>297</v>
      </c>
      <c r="R8578" s="5" t="s">
        <v>294</v>
      </c>
      <c r="V8578" s="5" t="s">
        <v>21671</v>
      </c>
    </row>
    <row r="8579" spans="1:22" x14ac:dyDescent="0.35">
      <c r="A8579" s="5" t="s">
        <v>21672</v>
      </c>
      <c r="B8579" s="5" t="s">
        <v>21673</v>
      </c>
      <c r="C8579" s="5" t="s">
        <v>5285</v>
      </c>
      <c r="D8579" s="5" t="s">
        <v>22</v>
      </c>
      <c r="E8579" s="5">
        <v>10</v>
      </c>
      <c r="F8579" s="5" t="s">
        <v>294</v>
      </c>
      <c r="G8579" s="5" t="s">
        <v>294</v>
      </c>
      <c r="J8579" s="5" t="s">
        <v>19436</v>
      </c>
      <c r="M8579" s="5" t="s">
        <v>794</v>
      </c>
      <c r="N8579" s="5" t="s">
        <v>294</v>
      </c>
      <c r="O8579" s="5" t="s">
        <v>294</v>
      </c>
      <c r="P8579" s="5" t="s">
        <v>294</v>
      </c>
      <c r="Q8579" s="5" t="s">
        <v>294</v>
      </c>
      <c r="R8579" s="5" t="s">
        <v>297</v>
      </c>
      <c r="V8579" s="5" t="s">
        <v>21674</v>
      </c>
    </row>
    <row r="8580" spans="1:22" x14ac:dyDescent="0.35">
      <c r="A8580" s="5" t="s">
        <v>21675</v>
      </c>
      <c r="B8580" s="5" t="s">
        <v>284</v>
      </c>
      <c r="C8580" s="5" t="s">
        <v>5285</v>
      </c>
      <c r="D8580" s="5" t="s">
        <v>18</v>
      </c>
      <c r="E8580" s="5">
        <v>20</v>
      </c>
      <c r="F8580" s="5" t="s">
        <v>294</v>
      </c>
      <c r="G8580" s="5" t="s">
        <v>294</v>
      </c>
      <c r="M8580" s="5" t="s">
        <v>794</v>
      </c>
      <c r="N8580" s="5" t="s">
        <v>297</v>
      </c>
      <c r="O8580" s="5" t="s">
        <v>297</v>
      </c>
      <c r="P8580" s="5" t="s">
        <v>294</v>
      </c>
      <c r="Q8580" s="5" t="s">
        <v>297</v>
      </c>
      <c r="R8580" s="5" t="s">
        <v>294</v>
      </c>
      <c r="V8580" s="5" t="s">
        <v>21676</v>
      </c>
    </row>
    <row r="8581" spans="1:22" x14ac:dyDescent="0.35">
      <c r="A8581" s="5" t="s">
        <v>21677</v>
      </c>
      <c r="B8581" s="5" t="s">
        <v>21678</v>
      </c>
      <c r="C8581" s="5" t="s">
        <v>19436</v>
      </c>
      <c r="D8581" s="5" t="s">
        <v>18</v>
      </c>
      <c r="E8581" s="5">
        <v>20</v>
      </c>
      <c r="F8581" s="5" t="s">
        <v>294</v>
      </c>
      <c r="G8581" s="5" t="s">
        <v>297</v>
      </c>
      <c r="L8581" s="5" t="s">
        <v>4399</v>
      </c>
      <c r="M8581" s="5" t="s">
        <v>794</v>
      </c>
      <c r="N8581" s="5" t="s">
        <v>294</v>
      </c>
      <c r="O8581" s="5" t="s">
        <v>294</v>
      </c>
      <c r="P8581" s="5" t="s">
        <v>294</v>
      </c>
      <c r="Q8581" s="5" t="s">
        <v>294</v>
      </c>
      <c r="R8581" s="5" t="s">
        <v>294</v>
      </c>
      <c r="V8581" s="5" t="s">
        <v>21679</v>
      </c>
    </row>
    <row r="8582" spans="1:22" x14ac:dyDescent="0.35">
      <c r="A8582" s="5" t="s">
        <v>21680</v>
      </c>
      <c r="B8582" s="5" t="s">
        <v>20154</v>
      </c>
      <c r="C8582" s="5" t="s">
        <v>19436</v>
      </c>
      <c r="D8582" s="5" t="s">
        <v>20</v>
      </c>
      <c r="E8582" s="5">
        <v>10</v>
      </c>
      <c r="F8582" s="5" t="s">
        <v>294</v>
      </c>
      <c r="G8582" s="5" t="s">
        <v>294</v>
      </c>
      <c r="M8582" s="5" t="s">
        <v>794</v>
      </c>
      <c r="N8582" s="5" t="s">
        <v>294</v>
      </c>
      <c r="O8582" s="5" t="s">
        <v>294</v>
      </c>
      <c r="P8582" s="5" t="s">
        <v>294</v>
      </c>
      <c r="Q8582" s="5" t="s">
        <v>294</v>
      </c>
      <c r="R8582" s="5" t="s">
        <v>294</v>
      </c>
      <c r="V8582" s="5" t="s">
        <v>21681</v>
      </c>
    </row>
    <row r="8583" spans="1:22" x14ac:dyDescent="0.35">
      <c r="A8583" s="5" t="s">
        <v>21682</v>
      </c>
      <c r="B8583" s="5" t="s">
        <v>21683</v>
      </c>
      <c r="C8583" s="5" t="s">
        <v>19436</v>
      </c>
      <c r="D8583" s="5" t="s">
        <v>18</v>
      </c>
      <c r="E8583" s="5">
        <v>1</v>
      </c>
      <c r="F8583" s="5" t="s">
        <v>294</v>
      </c>
      <c r="G8583" s="5" t="s">
        <v>294</v>
      </c>
      <c r="M8583" s="5" t="s">
        <v>794</v>
      </c>
      <c r="N8583" s="5" t="s">
        <v>297</v>
      </c>
      <c r="O8583" s="5" t="s">
        <v>297</v>
      </c>
      <c r="P8583" s="5" t="s">
        <v>294</v>
      </c>
      <c r="Q8583" s="5" t="s">
        <v>297</v>
      </c>
      <c r="R8583" s="5" t="s">
        <v>294</v>
      </c>
      <c r="V8583" s="5" t="s">
        <v>21684</v>
      </c>
    </row>
    <row r="8584" spans="1:22" x14ac:dyDescent="0.35">
      <c r="A8584" s="5" t="s">
        <v>21685</v>
      </c>
      <c r="B8584" s="5" t="s">
        <v>21686</v>
      </c>
      <c r="C8584" s="5" t="s">
        <v>19436</v>
      </c>
      <c r="D8584" s="5" t="s">
        <v>16</v>
      </c>
      <c r="E8584" s="5">
        <v>12</v>
      </c>
      <c r="F8584" s="5" t="s">
        <v>294</v>
      </c>
      <c r="G8584" s="5" t="s">
        <v>294</v>
      </c>
      <c r="M8584" s="5" t="s">
        <v>794</v>
      </c>
      <c r="N8584" s="5" t="s">
        <v>297</v>
      </c>
      <c r="O8584" s="5" t="s">
        <v>297</v>
      </c>
      <c r="P8584" s="5" t="s">
        <v>294</v>
      </c>
      <c r="Q8584" s="5" t="s">
        <v>297</v>
      </c>
      <c r="R8584" s="5" t="s">
        <v>294</v>
      </c>
      <c r="V8584" s="5" t="s">
        <v>21687</v>
      </c>
    </row>
    <row r="8585" spans="1:22" x14ac:dyDescent="0.35">
      <c r="A8585" s="5" t="s">
        <v>21688</v>
      </c>
      <c r="B8585" s="5" t="s">
        <v>4560</v>
      </c>
      <c r="C8585" s="5" t="s">
        <v>19436</v>
      </c>
      <c r="D8585" s="5" t="s">
        <v>16</v>
      </c>
      <c r="E8585" s="5">
        <v>12</v>
      </c>
      <c r="F8585" s="5" t="s">
        <v>294</v>
      </c>
      <c r="G8585" s="5" t="s">
        <v>294</v>
      </c>
      <c r="M8585" s="5" t="s">
        <v>794</v>
      </c>
      <c r="N8585" s="5" t="s">
        <v>294</v>
      </c>
      <c r="O8585" s="5" t="s">
        <v>294</v>
      </c>
      <c r="P8585" s="5" t="s">
        <v>294</v>
      </c>
      <c r="Q8585" s="5" t="s">
        <v>294</v>
      </c>
      <c r="R8585" s="5" t="s">
        <v>294</v>
      </c>
      <c r="V8585" s="5" t="s">
        <v>21689</v>
      </c>
    </row>
    <row r="8586" spans="1:22" x14ac:dyDescent="0.35">
      <c r="A8586" s="5" t="s">
        <v>21690</v>
      </c>
      <c r="B8586" s="5" t="s">
        <v>21691</v>
      </c>
      <c r="C8586" s="5" t="s">
        <v>5289</v>
      </c>
      <c r="D8586" s="5" t="s">
        <v>22</v>
      </c>
      <c r="E8586" s="5">
        <v>10</v>
      </c>
      <c r="F8586" s="5" t="s">
        <v>294</v>
      </c>
      <c r="G8586" s="5" t="s">
        <v>294</v>
      </c>
      <c r="M8586" s="5" t="s">
        <v>3826</v>
      </c>
      <c r="N8586" s="5" t="s">
        <v>294</v>
      </c>
      <c r="O8586" s="5" t="s">
        <v>294</v>
      </c>
      <c r="P8586" s="5" t="s">
        <v>294</v>
      </c>
      <c r="Q8586" s="5" t="s">
        <v>294</v>
      </c>
      <c r="R8586" s="5" t="s">
        <v>294</v>
      </c>
      <c r="V8586" s="5" t="s">
        <v>21692</v>
      </c>
    </row>
    <row r="8587" spans="1:22" x14ac:dyDescent="0.35">
      <c r="A8587" s="5" t="s">
        <v>21693</v>
      </c>
      <c r="B8587" s="5" t="s">
        <v>21673</v>
      </c>
      <c r="C8587" s="5" t="s">
        <v>19432</v>
      </c>
      <c r="D8587" s="5" t="s">
        <v>22</v>
      </c>
      <c r="E8587" s="5">
        <v>10</v>
      </c>
      <c r="F8587" s="5" t="s">
        <v>294</v>
      </c>
      <c r="G8587" s="5" t="s">
        <v>294</v>
      </c>
      <c r="J8587" s="5" t="s">
        <v>19436</v>
      </c>
      <c r="M8587" s="5" t="s">
        <v>794</v>
      </c>
      <c r="N8587" s="5" t="s">
        <v>294</v>
      </c>
      <c r="O8587" s="5" t="s">
        <v>294</v>
      </c>
      <c r="P8587" s="5" t="s">
        <v>294</v>
      </c>
      <c r="Q8587" s="5" t="s">
        <v>294</v>
      </c>
      <c r="R8587" s="5" t="s">
        <v>297</v>
      </c>
      <c r="V8587" s="5" t="s">
        <v>21694</v>
      </c>
    </row>
    <row r="8588" spans="1:22" x14ac:dyDescent="0.35">
      <c r="A8588" s="5" t="s">
        <v>21695</v>
      </c>
      <c r="B8588" s="5" t="s">
        <v>21501</v>
      </c>
      <c r="C8588" s="5" t="s">
        <v>5289</v>
      </c>
      <c r="D8588" s="5" t="s">
        <v>18</v>
      </c>
      <c r="E8588" s="5">
        <v>1</v>
      </c>
      <c r="F8588" s="5" t="s">
        <v>294</v>
      </c>
      <c r="G8588" s="5" t="s">
        <v>297</v>
      </c>
      <c r="L8588" s="5" t="s">
        <v>4399</v>
      </c>
      <c r="M8588" s="5" t="s">
        <v>794</v>
      </c>
      <c r="N8588" s="5" t="s">
        <v>294</v>
      </c>
      <c r="O8588" s="5" t="s">
        <v>294</v>
      </c>
      <c r="P8588" s="5" t="s">
        <v>294</v>
      </c>
      <c r="Q8588" s="5" t="s">
        <v>294</v>
      </c>
      <c r="R8588" s="5" t="s">
        <v>294</v>
      </c>
      <c r="V8588" s="5" t="s">
        <v>21696</v>
      </c>
    </row>
    <row r="8589" spans="1:22" x14ac:dyDescent="0.35">
      <c r="A8589" s="5" t="s">
        <v>21697</v>
      </c>
      <c r="B8589" s="5" t="s">
        <v>21503</v>
      </c>
      <c r="C8589" s="5" t="s">
        <v>5289</v>
      </c>
      <c r="D8589" s="5" t="s">
        <v>16</v>
      </c>
      <c r="E8589" s="5">
        <v>12</v>
      </c>
      <c r="F8589" s="5" t="s">
        <v>294</v>
      </c>
      <c r="G8589" s="5" t="s">
        <v>294</v>
      </c>
      <c r="M8589" s="5" t="s">
        <v>794</v>
      </c>
      <c r="N8589" s="5" t="s">
        <v>294</v>
      </c>
      <c r="O8589" s="5" t="s">
        <v>294</v>
      </c>
      <c r="P8589" s="5" t="s">
        <v>294</v>
      </c>
      <c r="Q8589" s="5" t="s">
        <v>294</v>
      </c>
      <c r="R8589" s="5" t="s">
        <v>294</v>
      </c>
      <c r="V8589" s="5" t="s">
        <v>21698</v>
      </c>
    </row>
    <row r="8590" spans="1:22" x14ac:dyDescent="0.35">
      <c r="A8590" s="5" t="s">
        <v>21699</v>
      </c>
      <c r="B8590" s="5" t="s">
        <v>21669</v>
      </c>
      <c r="C8590" s="5" t="s">
        <v>5289</v>
      </c>
      <c r="D8590" s="5" t="s">
        <v>20</v>
      </c>
      <c r="E8590" s="5">
        <v>10</v>
      </c>
      <c r="F8590" s="5" t="s">
        <v>294</v>
      </c>
      <c r="G8590" s="5" t="s">
        <v>294</v>
      </c>
      <c r="M8590" s="5" t="s">
        <v>794</v>
      </c>
      <c r="N8590" s="5" t="s">
        <v>294</v>
      </c>
      <c r="O8590" s="5" t="s">
        <v>294</v>
      </c>
      <c r="P8590" s="5" t="s">
        <v>294</v>
      </c>
      <c r="Q8590" s="5" t="s">
        <v>294</v>
      </c>
      <c r="R8590" s="5" t="s">
        <v>294</v>
      </c>
      <c r="V8590" s="5" t="s">
        <v>21700</v>
      </c>
    </row>
    <row r="8591" spans="1:22" x14ac:dyDescent="0.35">
      <c r="A8591" s="5" t="s">
        <v>21701</v>
      </c>
      <c r="B8591" s="5" t="s">
        <v>21702</v>
      </c>
      <c r="C8591" s="5" t="s">
        <v>5289</v>
      </c>
      <c r="D8591" s="5" t="s">
        <v>22</v>
      </c>
      <c r="E8591" s="5">
        <v>10</v>
      </c>
      <c r="F8591" s="5" t="s">
        <v>294</v>
      </c>
      <c r="G8591" s="5" t="s">
        <v>294</v>
      </c>
      <c r="J8591" s="5" t="s">
        <v>19432</v>
      </c>
      <c r="M8591" s="5" t="s">
        <v>794</v>
      </c>
      <c r="N8591" s="5" t="s">
        <v>294</v>
      </c>
      <c r="O8591" s="5" t="s">
        <v>294</v>
      </c>
      <c r="P8591" s="5" t="s">
        <v>294</v>
      </c>
      <c r="Q8591" s="5" t="s">
        <v>294</v>
      </c>
      <c r="R8591" s="5" t="s">
        <v>297</v>
      </c>
      <c r="V8591" s="5" t="s">
        <v>21703</v>
      </c>
    </row>
    <row r="8592" spans="1:22" x14ac:dyDescent="0.35">
      <c r="A8592" s="5" t="s">
        <v>21704</v>
      </c>
      <c r="B8592" s="5" t="s">
        <v>284</v>
      </c>
      <c r="C8592" s="5" t="s">
        <v>5289</v>
      </c>
      <c r="D8592" s="5" t="s">
        <v>18</v>
      </c>
      <c r="E8592" s="5">
        <v>20</v>
      </c>
      <c r="F8592" s="5" t="s">
        <v>294</v>
      </c>
      <c r="G8592" s="5" t="s">
        <v>294</v>
      </c>
      <c r="M8592" s="5" t="s">
        <v>794</v>
      </c>
      <c r="N8592" s="5" t="s">
        <v>297</v>
      </c>
      <c r="O8592" s="5" t="s">
        <v>297</v>
      </c>
      <c r="P8592" s="5" t="s">
        <v>294</v>
      </c>
      <c r="Q8592" s="5" t="s">
        <v>297</v>
      </c>
      <c r="R8592" s="5" t="s">
        <v>294</v>
      </c>
      <c r="V8592" s="5" t="s">
        <v>21705</v>
      </c>
    </row>
    <row r="8593" spans="1:22" x14ac:dyDescent="0.35">
      <c r="A8593" s="5" t="s">
        <v>21706</v>
      </c>
      <c r="B8593" s="5" t="s">
        <v>20154</v>
      </c>
      <c r="C8593" s="5" t="s">
        <v>19432</v>
      </c>
      <c r="D8593" s="5" t="s">
        <v>20</v>
      </c>
      <c r="E8593" s="5">
        <v>10</v>
      </c>
      <c r="F8593" s="5" t="s">
        <v>294</v>
      </c>
      <c r="G8593" s="5" t="s">
        <v>294</v>
      </c>
      <c r="M8593" s="5" t="s">
        <v>794</v>
      </c>
      <c r="N8593" s="5" t="s">
        <v>294</v>
      </c>
      <c r="O8593" s="5" t="s">
        <v>294</v>
      </c>
      <c r="P8593" s="5" t="s">
        <v>294</v>
      </c>
      <c r="Q8593" s="5" t="s">
        <v>294</v>
      </c>
      <c r="R8593" s="5" t="s">
        <v>294</v>
      </c>
      <c r="V8593" s="5" t="s">
        <v>21707</v>
      </c>
    </row>
    <row r="8594" spans="1:22" x14ac:dyDescent="0.35">
      <c r="A8594" s="5" t="s">
        <v>21708</v>
      </c>
      <c r="B8594" s="5" t="s">
        <v>21678</v>
      </c>
      <c r="C8594" s="5" t="s">
        <v>19432</v>
      </c>
      <c r="D8594" s="5" t="s">
        <v>18</v>
      </c>
      <c r="E8594" s="5">
        <v>1</v>
      </c>
      <c r="F8594" s="5" t="s">
        <v>294</v>
      </c>
      <c r="G8594" s="5" t="s">
        <v>297</v>
      </c>
      <c r="L8594" s="5" t="s">
        <v>4399</v>
      </c>
      <c r="M8594" s="5" t="s">
        <v>794</v>
      </c>
      <c r="N8594" s="5" t="s">
        <v>294</v>
      </c>
      <c r="O8594" s="5" t="s">
        <v>294</v>
      </c>
      <c r="P8594" s="5" t="s">
        <v>294</v>
      </c>
      <c r="Q8594" s="5" t="s">
        <v>294</v>
      </c>
      <c r="R8594" s="5" t="s">
        <v>294</v>
      </c>
      <c r="V8594" s="5" t="s">
        <v>21709</v>
      </c>
    </row>
    <row r="8595" spans="1:22" x14ac:dyDescent="0.35">
      <c r="A8595" s="5" t="s">
        <v>21710</v>
      </c>
      <c r="B8595" s="5" t="s">
        <v>4560</v>
      </c>
      <c r="C8595" s="5" t="s">
        <v>19432</v>
      </c>
      <c r="D8595" s="5" t="s">
        <v>18</v>
      </c>
      <c r="E8595" s="5">
        <v>20</v>
      </c>
      <c r="F8595" s="5" t="s">
        <v>294</v>
      </c>
      <c r="G8595" s="5" t="s">
        <v>294</v>
      </c>
      <c r="M8595" s="5" t="s">
        <v>794</v>
      </c>
      <c r="N8595" s="5" t="s">
        <v>294</v>
      </c>
      <c r="O8595" s="5" t="s">
        <v>294</v>
      </c>
      <c r="P8595" s="5" t="s">
        <v>294</v>
      </c>
      <c r="Q8595" s="5" t="s">
        <v>294</v>
      </c>
      <c r="R8595" s="5" t="s">
        <v>294</v>
      </c>
      <c r="V8595" s="5" t="s">
        <v>21711</v>
      </c>
    </row>
    <row r="8596" spans="1:22" x14ac:dyDescent="0.35">
      <c r="A8596" s="5" t="s">
        <v>21712</v>
      </c>
      <c r="B8596" s="5" t="s">
        <v>4560</v>
      </c>
      <c r="C8596" s="5" t="s">
        <v>21713</v>
      </c>
      <c r="D8596" s="5" t="s">
        <v>16</v>
      </c>
      <c r="E8596" s="5">
        <v>12</v>
      </c>
      <c r="F8596" s="5" t="s">
        <v>294</v>
      </c>
      <c r="G8596" s="5" t="s">
        <v>294</v>
      </c>
      <c r="M8596" s="5" t="s">
        <v>794</v>
      </c>
      <c r="N8596" s="5" t="s">
        <v>294</v>
      </c>
      <c r="O8596" s="5" t="s">
        <v>294</v>
      </c>
      <c r="P8596" s="5" t="s">
        <v>294</v>
      </c>
      <c r="Q8596" s="5" t="s">
        <v>294</v>
      </c>
      <c r="R8596" s="5" t="s">
        <v>294</v>
      </c>
    </row>
    <row r="8597" spans="1:22" x14ac:dyDescent="0.35">
      <c r="A8597" s="5" t="s">
        <v>21714</v>
      </c>
      <c r="B8597" s="5" t="s">
        <v>21715</v>
      </c>
      <c r="C8597" s="5" t="s">
        <v>21713</v>
      </c>
      <c r="D8597" s="5" t="s">
        <v>16</v>
      </c>
      <c r="E8597" s="5">
        <v>12</v>
      </c>
      <c r="F8597" s="5" t="s">
        <v>294</v>
      </c>
      <c r="G8597" s="5" t="s">
        <v>294</v>
      </c>
      <c r="M8597" s="5" t="s">
        <v>794</v>
      </c>
      <c r="N8597" s="5" t="s">
        <v>294</v>
      </c>
      <c r="O8597" s="5" t="s">
        <v>294</v>
      </c>
      <c r="P8597" s="5" t="s">
        <v>294</v>
      </c>
      <c r="Q8597" s="5" t="s">
        <v>294</v>
      </c>
      <c r="R8597" s="5" t="s">
        <v>294</v>
      </c>
    </row>
    <row r="8598" spans="1:22" x14ac:dyDescent="0.35">
      <c r="A8598" s="5" t="s">
        <v>21716</v>
      </c>
      <c r="B8598" s="5" t="s">
        <v>21717</v>
      </c>
      <c r="C8598" s="5" t="s">
        <v>21713</v>
      </c>
      <c r="D8598" s="5" t="s">
        <v>16</v>
      </c>
      <c r="E8598" s="5">
        <v>12</v>
      </c>
      <c r="F8598" s="5" t="s">
        <v>294</v>
      </c>
      <c r="G8598" s="5" t="s">
        <v>294</v>
      </c>
      <c r="H8598" s="5">
        <v>0</v>
      </c>
      <c r="M8598" s="5" t="s">
        <v>794</v>
      </c>
      <c r="N8598" s="5" t="s">
        <v>294</v>
      </c>
      <c r="O8598" s="5" t="s">
        <v>294</v>
      </c>
      <c r="P8598" s="5" t="s">
        <v>294</v>
      </c>
      <c r="Q8598" s="5" t="s">
        <v>294</v>
      </c>
      <c r="R8598" s="5" t="s">
        <v>294</v>
      </c>
    </row>
    <row r="8599" spans="1:22" x14ac:dyDescent="0.35">
      <c r="A8599" s="5" t="s">
        <v>21718</v>
      </c>
      <c r="B8599" s="5" t="s">
        <v>21719</v>
      </c>
      <c r="C8599" s="5" t="s">
        <v>21713</v>
      </c>
      <c r="D8599" s="5" t="s">
        <v>18</v>
      </c>
      <c r="E8599" s="5">
        <v>1</v>
      </c>
      <c r="F8599" s="5" t="s">
        <v>294</v>
      </c>
      <c r="G8599" s="5" t="s">
        <v>297</v>
      </c>
      <c r="L8599" s="5" t="s">
        <v>4399</v>
      </c>
      <c r="M8599" s="5" t="s">
        <v>794</v>
      </c>
      <c r="N8599" s="5" t="s">
        <v>294</v>
      </c>
      <c r="O8599" s="5" t="s">
        <v>294</v>
      </c>
      <c r="P8599" s="5" t="s">
        <v>294</v>
      </c>
      <c r="Q8599" s="5" t="s">
        <v>294</v>
      </c>
      <c r="R8599" s="5" t="s">
        <v>294</v>
      </c>
    </row>
    <row r="8600" spans="1:22" x14ac:dyDescent="0.35">
      <c r="A8600" s="5" t="s">
        <v>21720</v>
      </c>
      <c r="B8600" s="5" t="s">
        <v>21721</v>
      </c>
      <c r="C8600" s="5" t="s">
        <v>21713</v>
      </c>
      <c r="D8600" s="5" t="s">
        <v>16</v>
      </c>
      <c r="E8600" s="5">
        <v>12</v>
      </c>
      <c r="F8600" s="5" t="s">
        <v>294</v>
      </c>
      <c r="G8600" s="5" t="s">
        <v>294</v>
      </c>
      <c r="M8600" s="5" t="s">
        <v>794</v>
      </c>
      <c r="N8600" s="5" t="s">
        <v>294</v>
      </c>
      <c r="O8600" s="5" t="s">
        <v>294</v>
      </c>
      <c r="P8600" s="5" t="s">
        <v>294</v>
      </c>
      <c r="Q8600" s="5" t="s">
        <v>294</v>
      </c>
      <c r="R8600" s="5" t="s">
        <v>294</v>
      </c>
    </row>
    <row r="8601" spans="1:22" x14ac:dyDescent="0.35">
      <c r="A8601" s="5" t="s">
        <v>21722</v>
      </c>
      <c r="B8601" s="5" t="s">
        <v>3907</v>
      </c>
      <c r="C8601" s="5" t="s">
        <v>21713</v>
      </c>
      <c r="D8601" s="5" t="s">
        <v>22</v>
      </c>
      <c r="E8601" s="5">
        <v>10</v>
      </c>
      <c r="F8601" s="5" t="s">
        <v>294</v>
      </c>
      <c r="G8601" s="5" t="s">
        <v>294</v>
      </c>
      <c r="M8601" s="5" t="s">
        <v>3826</v>
      </c>
      <c r="N8601" s="5" t="s">
        <v>294</v>
      </c>
      <c r="P8601" s="5" t="s">
        <v>294</v>
      </c>
      <c r="Q8601" s="5" t="s">
        <v>294</v>
      </c>
      <c r="R8601" s="5" t="s">
        <v>294</v>
      </c>
    </row>
    <row r="8602" spans="1:22" x14ac:dyDescent="0.35">
      <c r="A8602" s="5" t="s">
        <v>21723</v>
      </c>
      <c r="B8602" s="5" t="s">
        <v>21724</v>
      </c>
      <c r="C8602" s="5" t="s">
        <v>21713</v>
      </c>
      <c r="D8602" s="5" t="s">
        <v>18</v>
      </c>
      <c r="E8602" s="5">
        <v>100</v>
      </c>
      <c r="F8602" s="5" t="s">
        <v>294</v>
      </c>
      <c r="G8602" s="5" t="s">
        <v>294</v>
      </c>
      <c r="M8602" s="5" t="s">
        <v>794</v>
      </c>
      <c r="N8602" s="5" t="s">
        <v>294</v>
      </c>
      <c r="O8602" s="5" t="s">
        <v>294</v>
      </c>
      <c r="P8602" s="5" t="s">
        <v>294</v>
      </c>
      <c r="Q8602" s="5" t="s">
        <v>294</v>
      </c>
      <c r="R8602" s="5" t="s">
        <v>294</v>
      </c>
    </row>
    <row r="8603" spans="1:22" x14ac:dyDescent="0.35">
      <c r="A8603" s="5" t="s">
        <v>21725</v>
      </c>
      <c r="B8603" s="5" t="s">
        <v>21726</v>
      </c>
      <c r="C8603" s="5" t="s">
        <v>21713</v>
      </c>
      <c r="D8603" s="5" t="s">
        <v>22</v>
      </c>
      <c r="E8603" s="5">
        <v>9</v>
      </c>
      <c r="F8603" s="5" t="s">
        <v>294</v>
      </c>
      <c r="G8603" s="5" t="s">
        <v>294</v>
      </c>
      <c r="J8603" s="5" t="s">
        <v>10167</v>
      </c>
      <c r="M8603" s="5" t="s">
        <v>794</v>
      </c>
      <c r="N8603" s="5" t="s">
        <v>294</v>
      </c>
      <c r="O8603" s="5" t="s">
        <v>294</v>
      </c>
      <c r="P8603" s="5" t="s">
        <v>294</v>
      </c>
      <c r="Q8603" s="5" t="s">
        <v>294</v>
      </c>
      <c r="R8603" s="5" t="s">
        <v>297</v>
      </c>
    </row>
    <row r="8604" spans="1:22" x14ac:dyDescent="0.35">
      <c r="A8604" s="5" t="s">
        <v>21727</v>
      </c>
      <c r="B8604" s="5" t="s">
        <v>21728</v>
      </c>
      <c r="C8604" s="5" t="s">
        <v>21713</v>
      </c>
      <c r="D8604" s="5" t="s">
        <v>16</v>
      </c>
      <c r="E8604" s="5">
        <v>12</v>
      </c>
      <c r="F8604" s="5" t="s">
        <v>294</v>
      </c>
      <c r="G8604" s="5" t="s">
        <v>294</v>
      </c>
      <c r="M8604" s="5" t="s">
        <v>794</v>
      </c>
      <c r="N8604" s="5" t="s">
        <v>297</v>
      </c>
      <c r="O8604" s="5" t="s">
        <v>297</v>
      </c>
      <c r="P8604" s="5" t="s">
        <v>294</v>
      </c>
      <c r="Q8604" s="5" t="s">
        <v>297</v>
      </c>
      <c r="R8604" s="5" t="s">
        <v>294</v>
      </c>
    </row>
    <row r="8605" spans="1:22" x14ac:dyDescent="0.35">
      <c r="A8605" s="5" t="s">
        <v>21729</v>
      </c>
      <c r="B8605" s="5" t="s">
        <v>21730</v>
      </c>
      <c r="C8605" s="5" t="s">
        <v>21713</v>
      </c>
      <c r="D8605" s="5" t="s">
        <v>16</v>
      </c>
      <c r="E8605" s="5">
        <v>12</v>
      </c>
      <c r="F8605" s="5" t="s">
        <v>294</v>
      </c>
      <c r="G8605" s="5" t="s">
        <v>294</v>
      </c>
      <c r="H8605" s="5">
        <v>0</v>
      </c>
      <c r="M8605" s="5" t="s">
        <v>794</v>
      </c>
      <c r="N8605" s="5" t="s">
        <v>294</v>
      </c>
      <c r="O8605" s="5" t="s">
        <v>294</v>
      </c>
      <c r="P8605" s="5" t="s">
        <v>294</v>
      </c>
      <c r="Q8605" s="5" t="s">
        <v>294</v>
      </c>
      <c r="R8605" s="5" t="s">
        <v>294</v>
      </c>
    </row>
    <row r="8606" spans="1:22" x14ac:dyDescent="0.35">
      <c r="A8606" s="5" t="s">
        <v>21731</v>
      </c>
      <c r="B8606" s="5" t="s">
        <v>21732</v>
      </c>
      <c r="C8606" s="5" t="s">
        <v>21713</v>
      </c>
      <c r="D8606" s="5" t="s">
        <v>18</v>
      </c>
      <c r="E8606" s="5">
        <v>9</v>
      </c>
      <c r="F8606" s="5" t="s">
        <v>294</v>
      </c>
      <c r="G8606" s="5" t="s">
        <v>294</v>
      </c>
      <c r="J8606" s="5" t="s">
        <v>411</v>
      </c>
      <c r="M8606" s="5" t="s">
        <v>794</v>
      </c>
      <c r="N8606" s="5" t="s">
        <v>294</v>
      </c>
      <c r="O8606" s="5" t="s">
        <v>294</v>
      </c>
      <c r="P8606" s="5" t="s">
        <v>294</v>
      </c>
      <c r="Q8606" s="5" t="s">
        <v>294</v>
      </c>
      <c r="R8606" s="5" t="s">
        <v>294</v>
      </c>
    </row>
    <row r="8607" spans="1:22" x14ac:dyDescent="0.35">
      <c r="A8607" s="5" t="s">
        <v>21733</v>
      </c>
      <c r="B8607" s="5" t="s">
        <v>21734</v>
      </c>
      <c r="C8607" s="5" t="s">
        <v>21713</v>
      </c>
      <c r="D8607" s="5" t="s">
        <v>18</v>
      </c>
      <c r="E8607" s="5">
        <v>10</v>
      </c>
      <c r="F8607" s="5" t="s">
        <v>294</v>
      </c>
      <c r="G8607" s="5" t="s">
        <v>297</v>
      </c>
      <c r="M8607" s="5" t="s">
        <v>794</v>
      </c>
      <c r="N8607" s="5" t="s">
        <v>294</v>
      </c>
      <c r="O8607" s="5" t="s">
        <v>294</v>
      </c>
      <c r="P8607" s="5" t="s">
        <v>294</v>
      </c>
      <c r="Q8607" s="5" t="s">
        <v>294</v>
      </c>
      <c r="R8607" s="5" t="s">
        <v>294</v>
      </c>
    </row>
    <row r="8608" spans="1:22" x14ac:dyDescent="0.35">
      <c r="A8608" s="5" t="s">
        <v>21735</v>
      </c>
      <c r="B8608" s="5" t="s">
        <v>21736</v>
      </c>
      <c r="C8608" s="5" t="s">
        <v>21713</v>
      </c>
      <c r="D8608" s="5" t="s">
        <v>20</v>
      </c>
      <c r="E8608" s="5">
        <v>10</v>
      </c>
      <c r="F8608" s="5" t="s">
        <v>294</v>
      </c>
      <c r="G8608" s="5" t="s">
        <v>294</v>
      </c>
      <c r="M8608" s="5" t="s">
        <v>794</v>
      </c>
      <c r="N8608" s="5" t="s">
        <v>294</v>
      </c>
      <c r="O8608" s="5" t="s">
        <v>294</v>
      </c>
      <c r="P8608" s="5" t="s">
        <v>294</v>
      </c>
      <c r="Q8608" s="5" t="s">
        <v>294</v>
      </c>
      <c r="R8608" s="5" t="s">
        <v>294</v>
      </c>
    </row>
    <row r="8609" spans="1:22" x14ac:dyDescent="0.35">
      <c r="A8609" s="5" t="s">
        <v>21737</v>
      </c>
      <c r="B8609" s="5" t="s">
        <v>21738</v>
      </c>
      <c r="C8609" s="5" t="s">
        <v>21713</v>
      </c>
      <c r="D8609" s="5" t="s">
        <v>16</v>
      </c>
      <c r="E8609" s="5">
        <v>12</v>
      </c>
      <c r="F8609" s="5" t="s">
        <v>294</v>
      </c>
      <c r="G8609" s="5" t="s">
        <v>294</v>
      </c>
      <c r="H8609" s="5">
        <v>0</v>
      </c>
      <c r="M8609" s="5" t="s">
        <v>794</v>
      </c>
      <c r="N8609" s="5" t="s">
        <v>294</v>
      </c>
      <c r="O8609" s="5" t="s">
        <v>294</v>
      </c>
      <c r="P8609" s="5" t="s">
        <v>294</v>
      </c>
      <c r="Q8609" s="5" t="s">
        <v>294</v>
      </c>
      <c r="R8609" s="5" t="s">
        <v>294</v>
      </c>
    </row>
    <row r="8610" spans="1:22" x14ac:dyDescent="0.35">
      <c r="A8610" s="5" t="s">
        <v>21739</v>
      </c>
      <c r="B8610" s="5" t="s">
        <v>21740</v>
      </c>
      <c r="C8610" s="5" t="s">
        <v>21741</v>
      </c>
      <c r="D8610" s="5" t="s">
        <v>18</v>
      </c>
      <c r="E8610" s="5">
        <v>30</v>
      </c>
      <c r="F8610" s="5" t="s">
        <v>294</v>
      </c>
      <c r="G8610" s="5" t="s">
        <v>294</v>
      </c>
      <c r="M8610" s="5" t="s">
        <v>794</v>
      </c>
      <c r="N8610" s="5" t="s">
        <v>294</v>
      </c>
      <c r="O8610" s="5" t="s">
        <v>294</v>
      </c>
      <c r="P8610" s="5" t="s">
        <v>294</v>
      </c>
      <c r="Q8610" s="5" t="s">
        <v>294</v>
      </c>
      <c r="R8610" s="5" t="s">
        <v>294</v>
      </c>
    </row>
    <row r="8611" spans="1:22" x14ac:dyDescent="0.35">
      <c r="A8611" s="5" t="s">
        <v>21742</v>
      </c>
      <c r="B8611" s="5" t="s">
        <v>21743</v>
      </c>
      <c r="C8611" s="5" t="s">
        <v>21741</v>
      </c>
      <c r="D8611" s="5" t="s">
        <v>18</v>
      </c>
      <c r="E8611" s="5">
        <v>1</v>
      </c>
      <c r="F8611" s="5" t="s">
        <v>294</v>
      </c>
      <c r="G8611" s="5" t="s">
        <v>294</v>
      </c>
      <c r="M8611" s="5" t="s">
        <v>794</v>
      </c>
      <c r="N8611" s="5" t="s">
        <v>294</v>
      </c>
      <c r="O8611" s="5" t="s">
        <v>294</v>
      </c>
      <c r="P8611" s="5" t="s">
        <v>294</v>
      </c>
      <c r="Q8611" s="5" t="s">
        <v>294</v>
      </c>
      <c r="R8611" s="5" t="s">
        <v>294</v>
      </c>
    </row>
    <row r="8612" spans="1:22" x14ac:dyDescent="0.35">
      <c r="A8612" s="5" t="s">
        <v>21744</v>
      </c>
      <c r="B8612" s="5" t="s">
        <v>21495</v>
      </c>
      <c r="C8612" s="5" t="s">
        <v>21741</v>
      </c>
      <c r="D8612" s="5" t="s">
        <v>16</v>
      </c>
      <c r="E8612" s="5">
        <v>12</v>
      </c>
      <c r="F8612" s="5" t="s">
        <v>294</v>
      </c>
      <c r="G8612" s="5" t="s">
        <v>294</v>
      </c>
      <c r="M8612" s="5" t="s">
        <v>794</v>
      </c>
      <c r="N8612" s="5" t="s">
        <v>294</v>
      </c>
      <c r="O8612" s="5" t="s">
        <v>294</v>
      </c>
      <c r="P8612" s="5" t="s">
        <v>294</v>
      </c>
      <c r="Q8612" s="5" t="s">
        <v>294</v>
      </c>
      <c r="R8612" s="5" t="s">
        <v>294</v>
      </c>
    </row>
    <row r="8613" spans="1:22" x14ac:dyDescent="0.35">
      <c r="A8613" s="5" t="s">
        <v>21745</v>
      </c>
      <c r="B8613" s="5" t="s">
        <v>21497</v>
      </c>
      <c r="C8613" s="5" t="s">
        <v>21741</v>
      </c>
      <c r="D8613" s="5" t="s">
        <v>20</v>
      </c>
      <c r="E8613" s="5">
        <v>10</v>
      </c>
      <c r="F8613" s="5" t="s">
        <v>294</v>
      </c>
      <c r="G8613" s="5" t="s">
        <v>294</v>
      </c>
      <c r="M8613" s="5" t="s">
        <v>794</v>
      </c>
      <c r="N8613" s="5" t="s">
        <v>294</v>
      </c>
      <c r="O8613" s="5" t="s">
        <v>294</v>
      </c>
      <c r="P8613" s="5" t="s">
        <v>294</v>
      </c>
      <c r="Q8613" s="5" t="s">
        <v>294</v>
      </c>
      <c r="R8613" s="5" t="s">
        <v>294</v>
      </c>
    </row>
    <row r="8614" spans="1:22" x14ac:dyDescent="0.35">
      <c r="A8614" s="5" t="s">
        <v>21746</v>
      </c>
      <c r="B8614" s="5" t="s">
        <v>4668</v>
      </c>
      <c r="C8614" s="5" t="s">
        <v>21741</v>
      </c>
      <c r="D8614" s="5" t="s">
        <v>22</v>
      </c>
      <c r="E8614" s="5">
        <v>10</v>
      </c>
      <c r="F8614" s="5" t="s">
        <v>294</v>
      </c>
      <c r="G8614" s="5" t="s">
        <v>294</v>
      </c>
      <c r="M8614" s="5" t="s">
        <v>3826</v>
      </c>
      <c r="N8614" s="5" t="s">
        <v>294</v>
      </c>
      <c r="P8614" s="5" t="s">
        <v>294</v>
      </c>
      <c r="Q8614" s="5" t="s">
        <v>294</v>
      </c>
      <c r="R8614" s="5" t="s">
        <v>294</v>
      </c>
    </row>
    <row r="8615" spans="1:22" x14ac:dyDescent="0.35">
      <c r="A8615" s="5" t="s">
        <v>21747</v>
      </c>
      <c r="B8615" s="5" t="s">
        <v>15558</v>
      </c>
      <c r="C8615" s="5" t="s">
        <v>21741</v>
      </c>
      <c r="D8615" s="5" t="s">
        <v>16</v>
      </c>
      <c r="E8615" s="5">
        <v>12</v>
      </c>
      <c r="F8615" s="5" t="s">
        <v>294</v>
      </c>
      <c r="G8615" s="5" t="s">
        <v>294</v>
      </c>
      <c r="M8615" s="5" t="s">
        <v>794</v>
      </c>
      <c r="N8615" s="5" t="s">
        <v>294</v>
      </c>
      <c r="O8615" s="5" t="s">
        <v>294</v>
      </c>
      <c r="P8615" s="5" t="s">
        <v>294</v>
      </c>
      <c r="Q8615" s="5" t="s">
        <v>294</v>
      </c>
      <c r="R8615" s="5" t="s">
        <v>294</v>
      </c>
    </row>
    <row r="8616" spans="1:22" x14ac:dyDescent="0.35">
      <c r="A8616" s="5" t="s">
        <v>21748</v>
      </c>
      <c r="B8616" s="5" t="s">
        <v>13626</v>
      </c>
      <c r="C8616" s="5" t="s">
        <v>21741</v>
      </c>
      <c r="D8616" s="5" t="s">
        <v>20</v>
      </c>
      <c r="E8616" s="5">
        <v>10</v>
      </c>
      <c r="F8616" s="5" t="s">
        <v>294</v>
      </c>
      <c r="G8616" s="5" t="s">
        <v>294</v>
      </c>
      <c r="M8616" s="5" t="s">
        <v>794</v>
      </c>
      <c r="N8616" s="5" t="s">
        <v>294</v>
      </c>
      <c r="O8616" s="5" t="s">
        <v>294</v>
      </c>
      <c r="P8616" s="5" t="s">
        <v>294</v>
      </c>
      <c r="Q8616" s="5" t="s">
        <v>294</v>
      </c>
      <c r="R8616" s="5" t="s">
        <v>294</v>
      </c>
    </row>
    <row r="8617" spans="1:22" x14ac:dyDescent="0.35">
      <c r="A8617" s="5" t="s">
        <v>21749</v>
      </c>
      <c r="B8617" s="5" t="s">
        <v>21750</v>
      </c>
      <c r="C8617" s="5" t="s">
        <v>21741</v>
      </c>
      <c r="D8617" s="5" t="s">
        <v>22</v>
      </c>
      <c r="E8617" s="5">
        <v>10</v>
      </c>
      <c r="F8617" s="5" t="s">
        <v>294</v>
      </c>
      <c r="G8617" s="5" t="s">
        <v>294</v>
      </c>
      <c r="M8617" s="5" t="s">
        <v>794</v>
      </c>
      <c r="N8617" s="5" t="s">
        <v>294</v>
      </c>
      <c r="O8617" s="5" t="s">
        <v>294</v>
      </c>
      <c r="P8617" s="5" t="s">
        <v>294</v>
      </c>
      <c r="Q8617" s="5" t="s">
        <v>294</v>
      </c>
      <c r="R8617" s="5" t="s">
        <v>294</v>
      </c>
    </row>
    <row r="8618" spans="1:22" x14ac:dyDescent="0.35">
      <c r="A8618" s="5" t="s">
        <v>21751</v>
      </c>
      <c r="B8618" s="5" t="s">
        <v>13111</v>
      </c>
      <c r="C8618" s="5" t="s">
        <v>21741</v>
      </c>
      <c r="D8618" s="5" t="s">
        <v>22</v>
      </c>
      <c r="E8618" s="5">
        <v>10</v>
      </c>
      <c r="F8618" s="5" t="s">
        <v>294</v>
      </c>
      <c r="G8618" s="5" t="s">
        <v>294</v>
      </c>
      <c r="M8618" s="5" t="s">
        <v>794</v>
      </c>
      <c r="N8618" s="5" t="s">
        <v>294</v>
      </c>
      <c r="O8618" s="5" t="s">
        <v>294</v>
      </c>
      <c r="P8618" s="5" t="s">
        <v>294</v>
      </c>
      <c r="Q8618" s="5" t="s">
        <v>294</v>
      </c>
      <c r="R8618" s="5" t="s">
        <v>297</v>
      </c>
    </row>
    <row r="8619" spans="1:22" x14ac:dyDescent="0.35">
      <c r="A8619" s="5" t="s">
        <v>21752</v>
      </c>
      <c r="B8619" s="5" t="s">
        <v>21753</v>
      </c>
      <c r="C8619" s="5" t="s">
        <v>21741</v>
      </c>
      <c r="D8619" s="5" t="s">
        <v>22</v>
      </c>
      <c r="E8619" s="5">
        <v>10</v>
      </c>
      <c r="F8619" s="5" t="s">
        <v>294</v>
      </c>
      <c r="G8619" s="5" t="s">
        <v>294</v>
      </c>
      <c r="M8619" s="5" t="s">
        <v>794</v>
      </c>
      <c r="N8619" s="5" t="s">
        <v>294</v>
      </c>
      <c r="O8619" s="5" t="s">
        <v>294</v>
      </c>
      <c r="P8619" s="5" t="s">
        <v>294</v>
      </c>
      <c r="Q8619" s="5" t="s">
        <v>294</v>
      </c>
      <c r="R8619" s="5" t="s">
        <v>294</v>
      </c>
    </row>
    <row r="8620" spans="1:22" x14ac:dyDescent="0.35">
      <c r="A8620" s="5" t="s">
        <v>21754</v>
      </c>
      <c r="B8620" s="5" t="s">
        <v>9893</v>
      </c>
      <c r="C8620" s="5" t="s">
        <v>21755</v>
      </c>
      <c r="D8620" s="5" t="s">
        <v>22</v>
      </c>
      <c r="E8620" s="5">
        <v>10</v>
      </c>
      <c r="F8620" s="5" t="s">
        <v>294</v>
      </c>
      <c r="G8620" s="5" t="s">
        <v>294</v>
      </c>
      <c r="J8620" s="5" t="s">
        <v>628</v>
      </c>
      <c r="M8620" s="5" t="s">
        <v>794</v>
      </c>
      <c r="N8620" s="5" t="s">
        <v>294</v>
      </c>
      <c r="O8620" s="5" t="s">
        <v>294</v>
      </c>
      <c r="P8620" s="5" t="s">
        <v>294</v>
      </c>
      <c r="Q8620" s="5" t="s">
        <v>294</v>
      </c>
      <c r="R8620" s="5" t="s">
        <v>297</v>
      </c>
      <c r="V8620" s="5" t="s">
        <v>21754</v>
      </c>
    </row>
    <row r="8621" spans="1:22" x14ac:dyDescent="0.35">
      <c r="A8621" s="5" t="s">
        <v>21756</v>
      </c>
      <c r="B8621" s="5" t="s">
        <v>21757</v>
      </c>
      <c r="C8621" s="5" t="s">
        <v>21755</v>
      </c>
      <c r="D8621" s="5" t="s">
        <v>22</v>
      </c>
      <c r="E8621" s="5">
        <v>18</v>
      </c>
      <c r="F8621" s="5" t="s">
        <v>294</v>
      </c>
      <c r="G8621" s="5" t="s">
        <v>294</v>
      </c>
      <c r="J8621" s="5" t="s">
        <v>4404</v>
      </c>
      <c r="M8621" s="5" t="s">
        <v>794</v>
      </c>
      <c r="N8621" s="5" t="s">
        <v>294</v>
      </c>
      <c r="O8621" s="5" t="s">
        <v>294</v>
      </c>
      <c r="P8621" s="5" t="s">
        <v>294</v>
      </c>
      <c r="Q8621" s="5" t="s">
        <v>294</v>
      </c>
      <c r="R8621" s="5" t="s">
        <v>297</v>
      </c>
      <c r="V8621" s="5" t="s">
        <v>21756</v>
      </c>
    </row>
    <row r="8622" spans="1:22" x14ac:dyDescent="0.35">
      <c r="A8622" s="5" t="s">
        <v>21758</v>
      </c>
      <c r="B8622" s="5" t="s">
        <v>21759</v>
      </c>
      <c r="C8622" s="5" t="s">
        <v>21755</v>
      </c>
      <c r="D8622" s="5" t="s">
        <v>16</v>
      </c>
      <c r="E8622" s="5">
        <v>10</v>
      </c>
      <c r="F8622" s="5" t="s">
        <v>294</v>
      </c>
      <c r="G8622" s="5" t="s">
        <v>294</v>
      </c>
      <c r="M8622" s="5" t="s">
        <v>794</v>
      </c>
      <c r="N8622" s="5" t="s">
        <v>294</v>
      </c>
      <c r="O8622" s="5" t="s">
        <v>294</v>
      </c>
      <c r="P8622" s="5" t="s">
        <v>294</v>
      </c>
      <c r="Q8622" s="5" t="s">
        <v>294</v>
      </c>
      <c r="R8622" s="5" t="s">
        <v>294</v>
      </c>
      <c r="V8622" s="5" t="s">
        <v>21758</v>
      </c>
    </row>
    <row r="8623" spans="1:22" x14ac:dyDescent="0.35">
      <c r="A8623" s="5" t="s">
        <v>21760</v>
      </c>
      <c r="B8623" s="5" t="s">
        <v>4668</v>
      </c>
      <c r="C8623" s="5" t="s">
        <v>21755</v>
      </c>
      <c r="D8623" s="5" t="s">
        <v>22</v>
      </c>
      <c r="E8623" s="5">
        <v>10</v>
      </c>
      <c r="F8623" s="5" t="s">
        <v>294</v>
      </c>
      <c r="G8623" s="5" t="s">
        <v>294</v>
      </c>
      <c r="M8623" s="5" t="s">
        <v>3826</v>
      </c>
      <c r="N8623" s="5" t="s">
        <v>294</v>
      </c>
      <c r="O8623" s="5" t="s">
        <v>294</v>
      </c>
      <c r="P8623" s="5" t="s">
        <v>294</v>
      </c>
      <c r="Q8623" s="5" t="s">
        <v>294</v>
      </c>
      <c r="R8623" s="5" t="s">
        <v>294</v>
      </c>
      <c r="V8623" s="5" t="s">
        <v>21760</v>
      </c>
    </row>
    <row r="8624" spans="1:22" x14ac:dyDescent="0.35">
      <c r="A8624" s="5" t="s">
        <v>21761</v>
      </c>
      <c r="B8624" s="5" t="s">
        <v>21762</v>
      </c>
      <c r="C8624" s="5" t="s">
        <v>21755</v>
      </c>
      <c r="D8624" s="5" t="s">
        <v>22</v>
      </c>
      <c r="E8624" s="5">
        <v>10</v>
      </c>
      <c r="F8624" s="5" t="s">
        <v>294</v>
      </c>
      <c r="G8624" s="5" t="s">
        <v>294</v>
      </c>
      <c r="J8624" s="5" t="s">
        <v>15156</v>
      </c>
      <c r="M8624" s="5" t="s">
        <v>794</v>
      </c>
      <c r="N8624" s="5" t="s">
        <v>294</v>
      </c>
      <c r="O8624" s="5" t="s">
        <v>294</v>
      </c>
      <c r="P8624" s="5" t="s">
        <v>294</v>
      </c>
      <c r="Q8624" s="5" t="s">
        <v>294</v>
      </c>
      <c r="R8624" s="5" t="s">
        <v>297</v>
      </c>
      <c r="V8624" s="5" t="s">
        <v>21761</v>
      </c>
    </row>
    <row r="8625" spans="1:22" x14ac:dyDescent="0.35">
      <c r="A8625" s="5" t="s">
        <v>21763</v>
      </c>
      <c r="B8625" s="5" t="s">
        <v>5288</v>
      </c>
      <c r="C8625" s="5" t="s">
        <v>21755</v>
      </c>
      <c r="D8625" s="5" t="s">
        <v>22</v>
      </c>
      <c r="E8625" s="5">
        <v>10</v>
      </c>
      <c r="F8625" s="5" t="s">
        <v>294</v>
      </c>
      <c r="G8625" s="5" t="s">
        <v>294</v>
      </c>
      <c r="J8625" s="5" t="s">
        <v>5289</v>
      </c>
      <c r="M8625" s="5" t="s">
        <v>794</v>
      </c>
      <c r="N8625" s="5" t="s">
        <v>294</v>
      </c>
      <c r="O8625" s="5" t="s">
        <v>294</v>
      </c>
      <c r="P8625" s="5" t="s">
        <v>294</v>
      </c>
      <c r="Q8625" s="5" t="s">
        <v>294</v>
      </c>
      <c r="R8625" s="5" t="s">
        <v>297</v>
      </c>
      <c r="V8625" s="5" t="s">
        <v>21763</v>
      </c>
    </row>
    <row r="8626" spans="1:22" x14ac:dyDescent="0.35">
      <c r="A8626" s="5" t="s">
        <v>21764</v>
      </c>
      <c r="B8626" s="5" t="s">
        <v>21765</v>
      </c>
      <c r="C8626" s="5" t="s">
        <v>21755</v>
      </c>
      <c r="D8626" s="5" t="s">
        <v>22</v>
      </c>
      <c r="E8626" s="5">
        <v>10</v>
      </c>
      <c r="F8626" s="5" t="s">
        <v>294</v>
      </c>
      <c r="G8626" s="5" t="s">
        <v>294</v>
      </c>
      <c r="J8626" s="5" t="s">
        <v>5285</v>
      </c>
      <c r="M8626" s="5" t="s">
        <v>794</v>
      </c>
      <c r="N8626" s="5" t="s">
        <v>294</v>
      </c>
      <c r="O8626" s="5" t="s">
        <v>294</v>
      </c>
      <c r="P8626" s="5" t="s">
        <v>294</v>
      </c>
      <c r="Q8626" s="5" t="s">
        <v>294</v>
      </c>
      <c r="R8626" s="5" t="s">
        <v>297</v>
      </c>
      <c r="V8626" s="5" t="s">
        <v>21764</v>
      </c>
    </row>
    <row r="8627" spans="1:22" x14ac:dyDescent="0.35">
      <c r="A8627" s="5" t="s">
        <v>21766</v>
      </c>
      <c r="B8627" s="5" t="s">
        <v>284</v>
      </c>
      <c r="C8627" s="5" t="s">
        <v>21755</v>
      </c>
      <c r="D8627" s="5" t="s">
        <v>18</v>
      </c>
      <c r="E8627" s="5">
        <v>15</v>
      </c>
      <c r="F8627" s="5" t="s">
        <v>294</v>
      </c>
      <c r="G8627" s="5" t="s">
        <v>297</v>
      </c>
      <c r="L8627" s="5" t="s">
        <v>21407</v>
      </c>
      <c r="M8627" s="5" t="s">
        <v>794</v>
      </c>
      <c r="N8627" s="5" t="s">
        <v>294</v>
      </c>
      <c r="O8627" s="5" t="s">
        <v>294</v>
      </c>
      <c r="P8627" s="5" t="s">
        <v>294</v>
      </c>
      <c r="Q8627" s="5" t="s">
        <v>294</v>
      </c>
      <c r="R8627" s="5" t="s">
        <v>294</v>
      </c>
      <c r="S8627" s="5" t="s">
        <v>21408</v>
      </c>
      <c r="V8627" s="5" t="s">
        <v>21767</v>
      </c>
    </row>
    <row r="8628" spans="1:22" x14ac:dyDescent="0.35">
      <c r="A8628" s="5" t="s">
        <v>21768</v>
      </c>
      <c r="B8628" s="5" t="s">
        <v>21410</v>
      </c>
      <c r="C8628" s="5" t="s">
        <v>21755</v>
      </c>
      <c r="D8628" s="5" t="s">
        <v>20</v>
      </c>
      <c r="E8628" s="5">
        <v>10</v>
      </c>
      <c r="F8628" s="5" t="s">
        <v>294</v>
      </c>
      <c r="G8628" s="5" t="s">
        <v>294</v>
      </c>
      <c r="M8628" s="5" t="s">
        <v>794</v>
      </c>
      <c r="N8628" s="5" t="s">
        <v>294</v>
      </c>
      <c r="O8628" s="5" t="s">
        <v>294</v>
      </c>
      <c r="P8628" s="5" t="s">
        <v>294</v>
      </c>
      <c r="Q8628" s="5" t="s">
        <v>294</v>
      </c>
      <c r="R8628" s="5" t="s">
        <v>294</v>
      </c>
      <c r="V8628" s="5" t="s">
        <v>21769</v>
      </c>
    </row>
    <row r="8629" spans="1:22" x14ac:dyDescent="0.35">
      <c r="A8629" s="5" t="s">
        <v>21770</v>
      </c>
      <c r="B8629" s="5" t="s">
        <v>21771</v>
      </c>
      <c r="C8629" s="5" t="s">
        <v>20635</v>
      </c>
      <c r="D8629" s="5" t="s">
        <v>16</v>
      </c>
      <c r="E8629" s="5">
        <v>12</v>
      </c>
      <c r="F8629" s="5" t="s">
        <v>294</v>
      </c>
      <c r="G8629" s="5" t="s">
        <v>294</v>
      </c>
      <c r="M8629" s="5" t="s">
        <v>794</v>
      </c>
      <c r="N8629" s="5" t="s">
        <v>294</v>
      </c>
      <c r="O8629" s="5" t="s">
        <v>294</v>
      </c>
      <c r="P8629" s="5" t="s">
        <v>294</v>
      </c>
      <c r="Q8629" s="5" t="s">
        <v>294</v>
      </c>
      <c r="R8629" s="5" t="s">
        <v>294</v>
      </c>
      <c r="V8629" s="5" t="s">
        <v>21770</v>
      </c>
    </row>
    <row r="8630" spans="1:22" x14ac:dyDescent="0.35">
      <c r="A8630" s="5" t="s">
        <v>21772</v>
      </c>
      <c r="B8630" s="5" t="s">
        <v>21773</v>
      </c>
      <c r="C8630" s="5" t="s">
        <v>20635</v>
      </c>
      <c r="D8630" s="5" t="s">
        <v>16</v>
      </c>
      <c r="E8630" s="5">
        <v>12</v>
      </c>
      <c r="F8630" s="5" t="s">
        <v>294</v>
      </c>
      <c r="G8630" s="5" t="s">
        <v>294</v>
      </c>
      <c r="M8630" s="5" t="s">
        <v>794</v>
      </c>
      <c r="N8630" s="5" t="s">
        <v>294</v>
      </c>
      <c r="O8630" s="5" t="s">
        <v>294</v>
      </c>
      <c r="P8630" s="5" t="s">
        <v>294</v>
      </c>
      <c r="Q8630" s="5" t="s">
        <v>294</v>
      </c>
      <c r="R8630" s="5" t="s">
        <v>294</v>
      </c>
    </row>
    <row r="8631" spans="1:22" x14ac:dyDescent="0.35">
      <c r="A8631" s="5" t="s">
        <v>21774</v>
      </c>
      <c r="B8631" s="5" t="s">
        <v>21775</v>
      </c>
      <c r="C8631" s="5" t="s">
        <v>20635</v>
      </c>
      <c r="D8631" s="5" t="s">
        <v>20</v>
      </c>
      <c r="E8631" s="5">
        <v>10</v>
      </c>
      <c r="F8631" s="5" t="s">
        <v>294</v>
      </c>
      <c r="G8631" s="5" t="s">
        <v>294</v>
      </c>
      <c r="M8631" s="5" t="s">
        <v>794</v>
      </c>
      <c r="N8631" s="5" t="s">
        <v>294</v>
      </c>
      <c r="O8631" s="5" t="s">
        <v>294</v>
      </c>
      <c r="P8631" s="5" t="s">
        <v>294</v>
      </c>
      <c r="Q8631" s="5" t="s">
        <v>294</v>
      </c>
      <c r="R8631" s="5" t="s">
        <v>294</v>
      </c>
      <c r="V8631" s="5" t="s">
        <v>21774</v>
      </c>
    </row>
    <row r="8632" spans="1:22" x14ac:dyDescent="0.35">
      <c r="A8632" s="5" t="s">
        <v>21776</v>
      </c>
      <c r="B8632" s="5" t="s">
        <v>21777</v>
      </c>
      <c r="C8632" s="5" t="s">
        <v>20635</v>
      </c>
      <c r="D8632" s="5" t="s">
        <v>20</v>
      </c>
      <c r="E8632" s="5">
        <v>10</v>
      </c>
      <c r="F8632" s="5" t="s">
        <v>294</v>
      </c>
      <c r="G8632" s="5" t="s">
        <v>294</v>
      </c>
      <c r="M8632" s="5" t="s">
        <v>794</v>
      </c>
      <c r="N8632" s="5" t="s">
        <v>294</v>
      </c>
      <c r="O8632" s="5" t="s">
        <v>294</v>
      </c>
      <c r="P8632" s="5" t="s">
        <v>294</v>
      </c>
      <c r="Q8632" s="5" t="s">
        <v>294</v>
      </c>
      <c r="R8632" s="5" t="s">
        <v>294</v>
      </c>
    </row>
    <row r="8633" spans="1:22" x14ac:dyDescent="0.35">
      <c r="A8633" s="5" t="s">
        <v>21778</v>
      </c>
      <c r="B8633" s="5" t="s">
        <v>4668</v>
      </c>
      <c r="C8633" s="5" t="s">
        <v>20635</v>
      </c>
      <c r="D8633" s="5" t="s">
        <v>22</v>
      </c>
      <c r="E8633" s="5">
        <v>10</v>
      </c>
      <c r="F8633" s="5" t="s">
        <v>294</v>
      </c>
      <c r="G8633" s="5" t="s">
        <v>294</v>
      </c>
      <c r="M8633" s="5" t="s">
        <v>3826</v>
      </c>
      <c r="N8633" s="5" t="s">
        <v>294</v>
      </c>
      <c r="O8633" s="5" t="s">
        <v>294</v>
      </c>
      <c r="P8633" s="5" t="s">
        <v>294</v>
      </c>
      <c r="Q8633" s="5" t="s">
        <v>294</v>
      </c>
      <c r="R8633" s="5" t="s">
        <v>294</v>
      </c>
      <c r="V8633" s="5" t="s">
        <v>21778</v>
      </c>
    </row>
    <row r="8634" spans="1:22" x14ac:dyDescent="0.35">
      <c r="A8634" s="5" t="s">
        <v>21779</v>
      </c>
      <c r="B8634" s="5" t="s">
        <v>18297</v>
      </c>
      <c r="C8634" s="5" t="s">
        <v>20635</v>
      </c>
      <c r="D8634" s="5" t="s">
        <v>16</v>
      </c>
      <c r="E8634" s="5">
        <v>12</v>
      </c>
      <c r="F8634" s="5" t="s">
        <v>294</v>
      </c>
      <c r="G8634" s="5" t="s">
        <v>294</v>
      </c>
      <c r="M8634" s="5" t="s">
        <v>794</v>
      </c>
      <c r="N8634" s="5" t="s">
        <v>294</v>
      </c>
      <c r="O8634" s="5" t="s">
        <v>294</v>
      </c>
      <c r="P8634" s="5" t="s">
        <v>294</v>
      </c>
      <c r="Q8634" s="5" t="s">
        <v>294</v>
      </c>
      <c r="R8634" s="5" t="s">
        <v>294</v>
      </c>
      <c r="V8634" s="5" t="s">
        <v>21779</v>
      </c>
    </row>
    <row r="8635" spans="1:22" x14ac:dyDescent="0.35">
      <c r="A8635" s="5" t="s">
        <v>21780</v>
      </c>
      <c r="B8635" s="5" t="s">
        <v>21781</v>
      </c>
      <c r="C8635" s="5" t="s">
        <v>20635</v>
      </c>
      <c r="D8635" s="5" t="s">
        <v>20</v>
      </c>
      <c r="E8635" s="5">
        <v>10</v>
      </c>
      <c r="F8635" s="5" t="s">
        <v>294</v>
      </c>
      <c r="G8635" s="5" t="s">
        <v>294</v>
      </c>
      <c r="M8635" s="5" t="s">
        <v>794</v>
      </c>
      <c r="N8635" s="5" t="s">
        <v>294</v>
      </c>
      <c r="O8635" s="5" t="s">
        <v>294</v>
      </c>
      <c r="P8635" s="5" t="s">
        <v>294</v>
      </c>
      <c r="Q8635" s="5" t="s">
        <v>294</v>
      </c>
      <c r="R8635" s="5" t="s">
        <v>294</v>
      </c>
      <c r="V8635" s="5" t="s">
        <v>21780</v>
      </c>
    </row>
    <row r="8636" spans="1:22" x14ac:dyDescent="0.35">
      <c r="A8636" s="5" t="s">
        <v>21782</v>
      </c>
      <c r="B8636" s="5" t="s">
        <v>21783</v>
      </c>
      <c r="C8636" s="5" t="s">
        <v>20635</v>
      </c>
      <c r="D8636" s="5" t="s">
        <v>22</v>
      </c>
      <c r="E8636" s="5">
        <v>2</v>
      </c>
      <c r="F8636" s="5" t="s">
        <v>294</v>
      </c>
      <c r="G8636" s="5" t="s">
        <v>294</v>
      </c>
      <c r="M8636" s="5" t="s">
        <v>794</v>
      </c>
      <c r="N8636" s="5" t="s">
        <v>294</v>
      </c>
      <c r="O8636" s="5" t="s">
        <v>294</v>
      </c>
      <c r="P8636" s="5" t="s">
        <v>294</v>
      </c>
      <c r="Q8636" s="5" t="s">
        <v>294</v>
      </c>
      <c r="R8636" s="5" t="s">
        <v>294</v>
      </c>
      <c r="V8636" s="5" t="s">
        <v>21782</v>
      </c>
    </row>
    <row r="8637" spans="1:22" x14ac:dyDescent="0.35">
      <c r="A8637" s="5" t="s">
        <v>21784</v>
      </c>
      <c r="B8637" s="5" t="s">
        <v>14761</v>
      </c>
      <c r="C8637" s="5" t="s">
        <v>20635</v>
      </c>
      <c r="D8637" s="5" t="s">
        <v>16</v>
      </c>
      <c r="E8637" s="5">
        <v>12</v>
      </c>
      <c r="F8637" s="5" t="s">
        <v>294</v>
      </c>
      <c r="G8637" s="5" t="s">
        <v>294</v>
      </c>
      <c r="M8637" s="5" t="s">
        <v>794</v>
      </c>
      <c r="N8637" s="5" t="s">
        <v>294</v>
      </c>
      <c r="O8637" s="5" t="s">
        <v>294</v>
      </c>
      <c r="P8637" s="5" t="s">
        <v>294</v>
      </c>
      <c r="Q8637" s="5" t="s">
        <v>294</v>
      </c>
      <c r="R8637" s="5" t="s">
        <v>294</v>
      </c>
      <c r="V8637" s="5" t="s">
        <v>21784</v>
      </c>
    </row>
    <row r="8638" spans="1:22" x14ac:dyDescent="0.35">
      <c r="A8638" s="5" t="s">
        <v>21785</v>
      </c>
      <c r="B8638" s="5" t="s">
        <v>21786</v>
      </c>
      <c r="C8638" s="5" t="s">
        <v>20635</v>
      </c>
      <c r="D8638" s="5" t="s">
        <v>18</v>
      </c>
      <c r="E8638" s="5">
        <v>10</v>
      </c>
      <c r="F8638" s="5" t="s">
        <v>294</v>
      </c>
      <c r="G8638" s="5" t="s">
        <v>294</v>
      </c>
      <c r="L8638" s="5" t="s">
        <v>21787</v>
      </c>
      <c r="M8638" s="5" t="s">
        <v>794</v>
      </c>
      <c r="N8638" s="5" t="s">
        <v>294</v>
      </c>
      <c r="O8638" s="5" t="s">
        <v>294</v>
      </c>
      <c r="P8638" s="5" t="s">
        <v>294</v>
      </c>
      <c r="Q8638" s="5" t="s">
        <v>294</v>
      </c>
      <c r="R8638" s="5" t="s">
        <v>294</v>
      </c>
      <c r="V8638" s="5" t="s">
        <v>21785</v>
      </c>
    </row>
    <row r="8639" spans="1:22" x14ac:dyDescent="0.35">
      <c r="A8639" s="5" t="s">
        <v>21788</v>
      </c>
      <c r="B8639" s="5" t="s">
        <v>21789</v>
      </c>
      <c r="C8639" s="5" t="s">
        <v>20635</v>
      </c>
      <c r="D8639" s="5" t="s">
        <v>20</v>
      </c>
      <c r="E8639" s="5">
        <v>10</v>
      </c>
      <c r="F8639" s="5" t="s">
        <v>294</v>
      </c>
      <c r="G8639" s="5" t="s">
        <v>294</v>
      </c>
      <c r="M8639" s="5" t="s">
        <v>794</v>
      </c>
      <c r="N8639" s="5" t="s">
        <v>294</v>
      </c>
      <c r="O8639" s="5" t="s">
        <v>294</v>
      </c>
      <c r="P8639" s="5" t="s">
        <v>294</v>
      </c>
      <c r="Q8639" s="5" t="s">
        <v>294</v>
      </c>
      <c r="R8639" s="5" t="s">
        <v>294</v>
      </c>
      <c r="V8639" s="5" t="s">
        <v>21788</v>
      </c>
    </row>
    <row r="8640" spans="1:22" x14ac:dyDescent="0.35">
      <c r="A8640" s="5" t="s">
        <v>21790</v>
      </c>
      <c r="B8640" s="5" t="s">
        <v>21791</v>
      </c>
      <c r="C8640" s="5" t="s">
        <v>20635</v>
      </c>
      <c r="D8640" s="5" t="s">
        <v>20</v>
      </c>
      <c r="E8640" s="5">
        <v>10</v>
      </c>
      <c r="F8640" s="5" t="s">
        <v>294</v>
      </c>
      <c r="G8640" s="5" t="s">
        <v>294</v>
      </c>
      <c r="M8640" s="5" t="s">
        <v>794</v>
      </c>
      <c r="N8640" s="5" t="s">
        <v>294</v>
      </c>
      <c r="O8640" s="5" t="s">
        <v>294</v>
      </c>
      <c r="P8640" s="5" t="s">
        <v>294</v>
      </c>
      <c r="Q8640" s="5" t="s">
        <v>294</v>
      </c>
      <c r="R8640" s="5" t="s">
        <v>294</v>
      </c>
      <c r="V8640" s="5" t="s">
        <v>21790</v>
      </c>
    </row>
    <row r="8641" spans="1:22" x14ac:dyDescent="0.35">
      <c r="A8641" s="5" t="s">
        <v>21792</v>
      </c>
      <c r="B8641" s="5" t="s">
        <v>21793</v>
      </c>
      <c r="C8641" s="5" t="s">
        <v>20266</v>
      </c>
      <c r="D8641" s="5" t="s">
        <v>18</v>
      </c>
      <c r="E8641" s="5">
        <v>30</v>
      </c>
      <c r="F8641" s="5" t="s">
        <v>294</v>
      </c>
      <c r="G8641" s="5" t="s">
        <v>294</v>
      </c>
      <c r="M8641" s="5" t="s">
        <v>794</v>
      </c>
      <c r="N8641" s="5" t="s">
        <v>294</v>
      </c>
      <c r="R8641" s="5" t="s">
        <v>294</v>
      </c>
      <c r="V8641" s="5" t="s">
        <v>21792</v>
      </c>
    </row>
    <row r="8642" spans="1:22" x14ac:dyDescent="0.35">
      <c r="A8642" s="5" t="s">
        <v>21794</v>
      </c>
      <c r="B8642" s="5" t="s">
        <v>21795</v>
      </c>
      <c r="C8642" s="5" t="s">
        <v>20266</v>
      </c>
      <c r="D8642" s="5" t="s">
        <v>18</v>
      </c>
      <c r="E8642" s="5">
        <v>40</v>
      </c>
      <c r="F8642" s="5" t="s">
        <v>294</v>
      </c>
      <c r="G8642" s="5" t="s">
        <v>294</v>
      </c>
      <c r="M8642" s="5" t="s">
        <v>794</v>
      </c>
      <c r="N8642" s="5" t="s">
        <v>294</v>
      </c>
      <c r="R8642" s="5" t="s">
        <v>294</v>
      </c>
      <c r="V8642" s="5" t="s">
        <v>21794</v>
      </c>
    </row>
    <row r="8643" spans="1:22" x14ac:dyDescent="0.35">
      <c r="A8643" s="5" t="s">
        <v>21796</v>
      </c>
      <c r="B8643" s="5" t="s">
        <v>21797</v>
      </c>
      <c r="C8643" s="5" t="s">
        <v>20266</v>
      </c>
      <c r="D8643" s="5" t="s">
        <v>18</v>
      </c>
      <c r="E8643" s="5">
        <v>20</v>
      </c>
      <c r="F8643" s="5" t="s">
        <v>294</v>
      </c>
      <c r="G8643" s="5" t="s">
        <v>294</v>
      </c>
      <c r="M8643" s="5" t="s">
        <v>794</v>
      </c>
      <c r="N8643" s="5" t="s">
        <v>294</v>
      </c>
      <c r="R8643" s="5" t="s">
        <v>294</v>
      </c>
      <c r="V8643" s="5" t="s">
        <v>21796</v>
      </c>
    </row>
    <row r="8644" spans="1:22" x14ac:dyDescent="0.35">
      <c r="A8644" s="5" t="s">
        <v>21798</v>
      </c>
      <c r="B8644" s="5" t="s">
        <v>21799</v>
      </c>
      <c r="C8644" s="5" t="s">
        <v>20266</v>
      </c>
      <c r="D8644" s="5" t="s">
        <v>22</v>
      </c>
      <c r="E8644" s="5">
        <v>2</v>
      </c>
      <c r="F8644" s="5" t="s">
        <v>294</v>
      </c>
      <c r="G8644" s="5" t="s">
        <v>294</v>
      </c>
      <c r="M8644" s="5" t="s">
        <v>794</v>
      </c>
      <c r="N8644" s="5" t="s">
        <v>294</v>
      </c>
      <c r="R8644" s="5" t="s">
        <v>294</v>
      </c>
      <c r="V8644" s="5" t="s">
        <v>21798</v>
      </c>
    </row>
    <row r="8645" spans="1:22" x14ac:dyDescent="0.35">
      <c r="A8645" s="5" t="s">
        <v>21800</v>
      </c>
      <c r="B8645" s="5" t="s">
        <v>21801</v>
      </c>
      <c r="C8645" s="5" t="s">
        <v>20266</v>
      </c>
      <c r="D8645" s="5" t="s">
        <v>18</v>
      </c>
      <c r="E8645" s="5">
        <v>5</v>
      </c>
      <c r="F8645" s="5" t="s">
        <v>294</v>
      </c>
      <c r="G8645" s="5" t="s">
        <v>297</v>
      </c>
      <c r="M8645" s="5" t="s">
        <v>3826</v>
      </c>
      <c r="N8645" s="5" t="s">
        <v>294</v>
      </c>
      <c r="R8645" s="5" t="s">
        <v>294</v>
      </c>
      <c r="V8645" s="5" t="s">
        <v>21800</v>
      </c>
    </row>
    <row r="8646" spans="1:22" x14ac:dyDescent="0.35">
      <c r="A8646" s="5" t="s">
        <v>21802</v>
      </c>
      <c r="B8646" s="5" t="s">
        <v>21803</v>
      </c>
      <c r="C8646" s="5" t="s">
        <v>20266</v>
      </c>
      <c r="D8646" s="5" t="s">
        <v>22</v>
      </c>
      <c r="E8646" s="5">
        <v>2</v>
      </c>
      <c r="F8646" s="5" t="s">
        <v>294</v>
      </c>
      <c r="G8646" s="5" t="s">
        <v>294</v>
      </c>
      <c r="M8646" s="5" t="s">
        <v>794</v>
      </c>
      <c r="N8646" s="5" t="s">
        <v>294</v>
      </c>
      <c r="R8646" s="5" t="s">
        <v>294</v>
      </c>
      <c r="V8646" s="5" t="s">
        <v>21802</v>
      </c>
    </row>
    <row r="8647" spans="1:22" x14ac:dyDescent="0.35">
      <c r="A8647" s="5" t="s">
        <v>21804</v>
      </c>
      <c r="B8647" s="5" t="s">
        <v>21805</v>
      </c>
      <c r="C8647" s="5" t="s">
        <v>20266</v>
      </c>
      <c r="D8647" s="5" t="s">
        <v>18</v>
      </c>
      <c r="E8647" s="5">
        <v>1</v>
      </c>
      <c r="F8647" s="5" t="s">
        <v>294</v>
      </c>
      <c r="G8647" s="5" t="s">
        <v>297</v>
      </c>
      <c r="L8647" s="5" t="s">
        <v>4399</v>
      </c>
      <c r="M8647" s="5" t="s">
        <v>794</v>
      </c>
      <c r="N8647" s="5" t="s">
        <v>294</v>
      </c>
      <c r="R8647" s="5" t="s">
        <v>294</v>
      </c>
      <c r="S8647" s="5" t="s">
        <v>294</v>
      </c>
      <c r="V8647" s="5" t="s">
        <v>21804</v>
      </c>
    </row>
    <row r="8648" spans="1:22" x14ac:dyDescent="0.35">
      <c r="A8648" s="5" t="s">
        <v>21806</v>
      </c>
      <c r="B8648" s="5" t="s">
        <v>21807</v>
      </c>
      <c r="C8648" s="5" t="s">
        <v>20266</v>
      </c>
      <c r="D8648" s="5" t="s">
        <v>18</v>
      </c>
      <c r="E8648" s="5">
        <v>1</v>
      </c>
      <c r="F8648" s="5" t="s">
        <v>294</v>
      </c>
      <c r="G8648" s="5" t="s">
        <v>297</v>
      </c>
      <c r="L8648" s="5" t="s">
        <v>4399</v>
      </c>
      <c r="M8648" s="5" t="s">
        <v>794</v>
      </c>
      <c r="N8648" s="5" t="s">
        <v>294</v>
      </c>
      <c r="R8648" s="5" t="s">
        <v>294</v>
      </c>
      <c r="S8648" s="5" t="s">
        <v>297</v>
      </c>
      <c r="V8648" s="5" t="s">
        <v>21806</v>
      </c>
    </row>
    <row r="8649" spans="1:22" x14ac:dyDescent="0.35">
      <c r="A8649" s="5" t="s">
        <v>21808</v>
      </c>
      <c r="B8649" s="5" t="s">
        <v>21809</v>
      </c>
      <c r="C8649" s="5" t="s">
        <v>21810</v>
      </c>
      <c r="D8649" s="5" t="s">
        <v>18</v>
      </c>
      <c r="E8649" s="5">
        <v>1</v>
      </c>
      <c r="F8649" s="5" t="s">
        <v>294</v>
      </c>
      <c r="G8649" s="5" t="s">
        <v>294</v>
      </c>
      <c r="L8649" s="5" t="s">
        <v>21811</v>
      </c>
      <c r="M8649" s="5" t="s">
        <v>794</v>
      </c>
      <c r="N8649" s="5" t="s">
        <v>294</v>
      </c>
      <c r="P8649" s="5" t="s">
        <v>294</v>
      </c>
      <c r="Q8649" s="5" t="s">
        <v>294</v>
      </c>
      <c r="R8649" s="5" t="s">
        <v>294</v>
      </c>
      <c r="S8649" s="5" t="s">
        <v>2674</v>
      </c>
    </row>
    <row r="8650" spans="1:22" x14ac:dyDescent="0.35">
      <c r="A8650" s="5" t="s">
        <v>21812</v>
      </c>
      <c r="B8650" s="5" t="s">
        <v>21813</v>
      </c>
      <c r="C8650" s="5" t="s">
        <v>21810</v>
      </c>
      <c r="D8650" s="5" t="s">
        <v>18</v>
      </c>
      <c r="E8650" s="5">
        <v>1</v>
      </c>
      <c r="F8650" s="5" t="s">
        <v>294</v>
      </c>
      <c r="G8650" s="5" t="s">
        <v>294</v>
      </c>
      <c r="M8650" s="5" t="s">
        <v>794</v>
      </c>
      <c r="N8650" s="5" t="s">
        <v>294</v>
      </c>
      <c r="P8650" s="5" t="s">
        <v>294</v>
      </c>
      <c r="Q8650" s="5" t="s">
        <v>294</v>
      </c>
      <c r="R8650" s="5" t="s">
        <v>294</v>
      </c>
      <c r="S8650" s="5" t="s">
        <v>297</v>
      </c>
      <c r="V8650" s="5" t="s">
        <v>21812</v>
      </c>
    </row>
    <row r="8651" spans="1:22" x14ac:dyDescent="0.35">
      <c r="A8651" s="5" t="s">
        <v>21814</v>
      </c>
      <c r="B8651" s="5" t="s">
        <v>21815</v>
      </c>
      <c r="C8651" s="5" t="s">
        <v>21810</v>
      </c>
      <c r="D8651" s="5" t="s">
        <v>18</v>
      </c>
      <c r="E8651" s="5">
        <v>1</v>
      </c>
      <c r="F8651" s="5" t="s">
        <v>294</v>
      </c>
      <c r="G8651" s="5" t="s">
        <v>294</v>
      </c>
      <c r="L8651" s="5" t="s">
        <v>822</v>
      </c>
      <c r="M8651" s="5" t="s">
        <v>794</v>
      </c>
      <c r="N8651" s="5" t="s">
        <v>294</v>
      </c>
      <c r="P8651" s="5" t="s">
        <v>294</v>
      </c>
      <c r="Q8651" s="5" t="s">
        <v>294</v>
      </c>
      <c r="R8651" s="5" t="s">
        <v>294</v>
      </c>
      <c r="S8651" s="5" t="s">
        <v>1614</v>
      </c>
      <c r="V8651" s="5" t="s">
        <v>21814</v>
      </c>
    </row>
    <row r="8652" spans="1:22" x14ac:dyDescent="0.35">
      <c r="A8652" s="5" t="s">
        <v>21816</v>
      </c>
      <c r="B8652" s="5" t="s">
        <v>21817</v>
      </c>
      <c r="C8652" s="5" t="s">
        <v>21810</v>
      </c>
      <c r="D8652" s="5" t="s">
        <v>18</v>
      </c>
      <c r="E8652" s="5">
        <v>1</v>
      </c>
      <c r="F8652" s="5" t="s">
        <v>294</v>
      </c>
      <c r="G8652" s="5" t="s">
        <v>294</v>
      </c>
      <c r="L8652" s="5" t="s">
        <v>822</v>
      </c>
      <c r="M8652" s="5" t="s">
        <v>794</v>
      </c>
      <c r="N8652" s="5" t="s">
        <v>294</v>
      </c>
      <c r="P8652" s="5" t="s">
        <v>294</v>
      </c>
      <c r="Q8652" s="5" t="s">
        <v>294</v>
      </c>
      <c r="R8652" s="5" t="s">
        <v>294</v>
      </c>
      <c r="S8652" s="5" t="s">
        <v>294</v>
      </c>
      <c r="V8652" s="5" t="s">
        <v>21816</v>
      </c>
    </row>
    <row r="8653" spans="1:22" x14ac:dyDescent="0.35">
      <c r="A8653" s="5" t="s">
        <v>21818</v>
      </c>
      <c r="B8653" s="5" t="s">
        <v>19014</v>
      </c>
      <c r="C8653" s="5" t="s">
        <v>21810</v>
      </c>
      <c r="D8653" s="5" t="s">
        <v>20</v>
      </c>
      <c r="E8653" s="5">
        <v>10</v>
      </c>
      <c r="F8653" s="5" t="s">
        <v>294</v>
      </c>
      <c r="G8653" s="5" t="s">
        <v>294</v>
      </c>
      <c r="M8653" s="5" t="s">
        <v>794</v>
      </c>
      <c r="N8653" s="5" t="s">
        <v>294</v>
      </c>
      <c r="P8653" s="5" t="s">
        <v>294</v>
      </c>
      <c r="Q8653" s="5" t="s">
        <v>294</v>
      </c>
      <c r="R8653" s="5" t="s">
        <v>294</v>
      </c>
      <c r="V8653" s="5" t="s">
        <v>21818</v>
      </c>
    </row>
    <row r="8654" spans="1:22" x14ac:dyDescent="0.35">
      <c r="A8654" s="5" t="s">
        <v>21819</v>
      </c>
      <c r="B8654" s="5" t="s">
        <v>20342</v>
      </c>
      <c r="C8654" s="5" t="s">
        <v>21810</v>
      </c>
      <c r="D8654" s="5" t="s">
        <v>28</v>
      </c>
      <c r="E8654" s="5">
        <v>6</v>
      </c>
      <c r="F8654" s="5" t="s">
        <v>294</v>
      </c>
      <c r="G8654" s="5" t="s">
        <v>294</v>
      </c>
      <c r="M8654" s="5" t="s">
        <v>794</v>
      </c>
      <c r="N8654" s="5" t="s">
        <v>294</v>
      </c>
      <c r="P8654" s="5" t="s">
        <v>294</v>
      </c>
      <c r="Q8654" s="5" t="s">
        <v>294</v>
      </c>
      <c r="R8654" s="5" t="s">
        <v>294</v>
      </c>
      <c r="V8654" s="5" t="s">
        <v>21819</v>
      </c>
    </row>
    <row r="8655" spans="1:22" x14ac:dyDescent="0.35">
      <c r="A8655" s="5" t="s">
        <v>21820</v>
      </c>
      <c r="B8655" s="5" t="s">
        <v>4583</v>
      </c>
      <c r="C8655" s="5" t="s">
        <v>21810</v>
      </c>
      <c r="D8655" s="5" t="s">
        <v>22</v>
      </c>
      <c r="E8655" s="5">
        <v>18</v>
      </c>
      <c r="F8655" s="5" t="s">
        <v>294</v>
      </c>
      <c r="G8655" s="5" t="s">
        <v>294</v>
      </c>
      <c r="M8655" s="5" t="s">
        <v>3826</v>
      </c>
      <c r="N8655" s="5" t="s">
        <v>294</v>
      </c>
      <c r="P8655" s="5" t="s">
        <v>294</v>
      </c>
      <c r="Q8655" s="5" t="s">
        <v>294</v>
      </c>
      <c r="R8655" s="5" t="s">
        <v>294</v>
      </c>
    </row>
    <row r="8656" spans="1:22" x14ac:dyDescent="0.35">
      <c r="A8656" s="5" t="s">
        <v>21821</v>
      </c>
      <c r="B8656" s="5" t="s">
        <v>21822</v>
      </c>
      <c r="C8656" s="5" t="s">
        <v>21810</v>
      </c>
      <c r="D8656" s="5" t="s">
        <v>22</v>
      </c>
      <c r="E8656" s="5">
        <v>18</v>
      </c>
      <c r="F8656" s="5" t="s">
        <v>294</v>
      </c>
      <c r="G8656" s="5" t="s">
        <v>294</v>
      </c>
      <c r="M8656" s="5" t="s">
        <v>794</v>
      </c>
      <c r="N8656" s="5" t="s">
        <v>294</v>
      </c>
      <c r="P8656" s="5" t="s">
        <v>294</v>
      </c>
      <c r="Q8656" s="5" t="s">
        <v>294</v>
      </c>
      <c r="R8656" s="5" t="s">
        <v>294</v>
      </c>
    </row>
    <row r="8657" spans="1:22" x14ac:dyDescent="0.35">
      <c r="A8657" s="5" t="s">
        <v>21823</v>
      </c>
      <c r="B8657" s="5" t="s">
        <v>21824</v>
      </c>
      <c r="C8657" s="5" t="s">
        <v>21810</v>
      </c>
      <c r="D8657" s="5" t="s">
        <v>22</v>
      </c>
      <c r="E8657" s="5">
        <v>18</v>
      </c>
      <c r="F8657" s="5" t="s">
        <v>294</v>
      </c>
      <c r="G8657" s="5" t="s">
        <v>294</v>
      </c>
      <c r="M8657" s="5" t="s">
        <v>794</v>
      </c>
      <c r="N8657" s="5" t="s">
        <v>294</v>
      </c>
      <c r="P8657" s="5" t="s">
        <v>294</v>
      </c>
      <c r="Q8657" s="5" t="s">
        <v>294</v>
      </c>
      <c r="R8657" s="5" t="s">
        <v>294</v>
      </c>
    </row>
    <row r="8658" spans="1:22" x14ac:dyDescent="0.35">
      <c r="A8658" s="5" t="s">
        <v>21825</v>
      </c>
      <c r="B8658" s="5" t="s">
        <v>21826</v>
      </c>
      <c r="C8658" s="5" t="s">
        <v>21810</v>
      </c>
      <c r="D8658" s="5" t="s">
        <v>22</v>
      </c>
      <c r="E8658" s="5">
        <v>18</v>
      </c>
      <c r="F8658" s="5" t="s">
        <v>294</v>
      </c>
      <c r="G8658" s="5" t="s">
        <v>294</v>
      </c>
      <c r="M8658" s="5" t="s">
        <v>794</v>
      </c>
      <c r="N8658" s="5" t="s">
        <v>294</v>
      </c>
      <c r="P8658" s="5" t="s">
        <v>294</v>
      </c>
      <c r="Q8658" s="5" t="s">
        <v>294</v>
      </c>
      <c r="R8658" s="5" t="s">
        <v>294</v>
      </c>
    </row>
    <row r="8659" spans="1:22" x14ac:dyDescent="0.35">
      <c r="A8659" s="5" t="s">
        <v>21827</v>
      </c>
      <c r="B8659" s="5" t="s">
        <v>111</v>
      </c>
      <c r="C8659" s="5" t="s">
        <v>21810</v>
      </c>
      <c r="D8659" s="5" t="s">
        <v>1655</v>
      </c>
      <c r="E8659" s="5">
        <v>77</v>
      </c>
      <c r="F8659" s="5" t="s">
        <v>294</v>
      </c>
      <c r="G8659" s="5" t="s">
        <v>294</v>
      </c>
      <c r="M8659" s="5" t="s">
        <v>794</v>
      </c>
      <c r="N8659" s="5" t="s">
        <v>294</v>
      </c>
      <c r="P8659" s="5" t="s">
        <v>294</v>
      </c>
      <c r="Q8659" s="5" t="s">
        <v>294</v>
      </c>
      <c r="R8659" s="5" t="s">
        <v>294</v>
      </c>
    </row>
    <row r="8660" spans="1:22" x14ac:dyDescent="0.35">
      <c r="A8660" s="5" t="s">
        <v>21828</v>
      </c>
      <c r="B8660" s="5" t="s">
        <v>21829</v>
      </c>
      <c r="C8660" s="5" t="s">
        <v>21810</v>
      </c>
      <c r="D8660" s="5" t="s">
        <v>22</v>
      </c>
      <c r="E8660" s="5">
        <v>2</v>
      </c>
      <c r="F8660" s="5" t="s">
        <v>294</v>
      </c>
      <c r="G8660" s="5" t="s">
        <v>294</v>
      </c>
      <c r="M8660" s="5" t="s">
        <v>794</v>
      </c>
      <c r="N8660" s="5" t="s">
        <v>294</v>
      </c>
      <c r="O8660" s="5" t="s">
        <v>294</v>
      </c>
      <c r="P8660" s="5" t="s">
        <v>294</v>
      </c>
      <c r="Q8660" s="5" t="s">
        <v>294</v>
      </c>
      <c r="R8660" s="5" t="s">
        <v>294</v>
      </c>
      <c r="V8660" s="5" t="s">
        <v>21828</v>
      </c>
    </row>
    <row r="8661" spans="1:22" x14ac:dyDescent="0.35">
      <c r="A8661" s="5" t="s">
        <v>21830</v>
      </c>
      <c r="B8661" s="5" t="s">
        <v>8929</v>
      </c>
      <c r="C8661" s="5" t="s">
        <v>21810</v>
      </c>
      <c r="D8661" s="5" t="s">
        <v>20</v>
      </c>
      <c r="E8661" s="5">
        <v>10</v>
      </c>
      <c r="F8661" s="5" t="s">
        <v>294</v>
      </c>
      <c r="G8661" s="5" t="s">
        <v>294</v>
      </c>
      <c r="M8661" s="5" t="s">
        <v>794</v>
      </c>
      <c r="N8661" s="5" t="s">
        <v>294</v>
      </c>
      <c r="P8661" s="5" t="s">
        <v>294</v>
      </c>
      <c r="Q8661" s="5" t="s">
        <v>294</v>
      </c>
      <c r="R8661" s="5" t="s">
        <v>294</v>
      </c>
      <c r="V8661" s="5" t="s">
        <v>21830</v>
      </c>
    </row>
    <row r="8662" spans="1:22" x14ac:dyDescent="0.35">
      <c r="A8662" s="5" t="s">
        <v>21831</v>
      </c>
      <c r="B8662" s="5" t="s">
        <v>8931</v>
      </c>
      <c r="C8662" s="5" t="s">
        <v>21810</v>
      </c>
      <c r="D8662" s="5" t="s">
        <v>28</v>
      </c>
      <c r="E8662" s="5">
        <v>6</v>
      </c>
      <c r="F8662" s="5" t="s">
        <v>294</v>
      </c>
      <c r="G8662" s="5" t="s">
        <v>294</v>
      </c>
      <c r="M8662" s="5" t="s">
        <v>794</v>
      </c>
      <c r="N8662" s="5" t="s">
        <v>294</v>
      </c>
      <c r="P8662" s="5" t="s">
        <v>294</v>
      </c>
      <c r="Q8662" s="5" t="s">
        <v>294</v>
      </c>
      <c r="R8662" s="5" t="s">
        <v>294</v>
      </c>
      <c r="V8662" s="5" t="s">
        <v>21831</v>
      </c>
    </row>
    <row r="8663" spans="1:22" x14ac:dyDescent="0.35">
      <c r="A8663" s="5" t="s">
        <v>21832</v>
      </c>
      <c r="B8663" s="5" t="s">
        <v>21833</v>
      </c>
      <c r="C8663" s="5" t="s">
        <v>15780</v>
      </c>
      <c r="D8663" s="5" t="s">
        <v>18</v>
      </c>
      <c r="E8663" s="5">
        <v>45</v>
      </c>
      <c r="F8663" s="5" t="s">
        <v>294</v>
      </c>
      <c r="G8663" s="5" t="s">
        <v>294</v>
      </c>
      <c r="M8663" s="5" t="s">
        <v>794</v>
      </c>
      <c r="N8663" s="5" t="s">
        <v>294</v>
      </c>
      <c r="R8663" s="5" t="s">
        <v>294</v>
      </c>
      <c r="V8663" s="5" t="s">
        <v>21832</v>
      </c>
    </row>
    <row r="8664" spans="1:22" x14ac:dyDescent="0.35">
      <c r="A8664" s="5" t="s">
        <v>21834</v>
      </c>
      <c r="B8664" s="5" t="s">
        <v>21835</v>
      </c>
      <c r="C8664" s="5" t="s">
        <v>15780</v>
      </c>
      <c r="D8664" s="5" t="s">
        <v>18</v>
      </c>
      <c r="E8664" s="5">
        <v>5</v>
      </c>
      <c r="F8664" s="5" t="s">
        <v>294</v>
      </c>
      <c r="G8664" s="5" t="s">
        <v>297</v>
      </c>
      <c r="M8664" s="5" t="s">
        <v>3826</v>
      </c>
      <c r="N8664" s="5" t="s">
        <v>294</v>
      </c>
      <c r="R8664" s="5" t="s">
        <v>294</v>
      </c>
      <c r="V8664" s="5" t="s">
        <v>21834</v>
      </c>
    </row>
    <row r="8665" spans="1:22" x14ac:dyDescent="0.35">
      <c r="A8665" s="5" t="s">
        <v>21836</v>
      </c>
      <c r="B8665" s="5" t="s">
        <v>21837</v>
      </c>
      <c r="C8665" s="5" t="s">
        <v>15780</v>
      </c>
      <c r="D8665" s="5" t="s">
        <v>1655</v>
      </c>
      <c r="E8665" s="5">
        <v>77</v>
      </c>
      <c r="F8665" s="5" t="s">
        <v>294</v>
      </c>
      <c r="G8665" s="5" t="s">
        <v>294</v>
      </c>
      <c r="M8665" s="5" t="s">
        <v>794</v>
      </c>
      <c r="N8665" s="5" t="s">
        <v>294</v>
      </c>
      <c r="R8665" s="5" t="s">
        <v>294</v>
      </c>
      <c r="V8665" s="5" t="s">
        <v>21836</v>
      </c>
    </row>
    <row r="8666" spans="1:22" x14ac:dyDescent="0.35">
      <c r="A8666" s="5" t="s">
        <v>21838</v>
      </c>
      <c r="B8666" s="5" t="s">
        <v>21021</v>
      </c>
      <c r="C8666" s="5" t="s">
        <v>21839</v>
      </c>
      <c r="D8666" s="5" t="s">
        <v>20</v>
      </c>
      <c r="E8666" s="5">
        <v>10</v>
      </c>
      <c r="F8666" s="5" t="s">
        <v>294</v>
      </c>
      <c r="G8666" s="5" t="s">
        <v>294</v>
      </c>
      <c r="M8666" s="5" t="s">
        <v>794</v>
      </c>
      <c r="N8666" s="5" t="s">
        <v>294</v>
      </c>
      <c r="O8666" s="5" t="s">
        <v>294</v>
      </c>
      <c r="P8666" s="5" t="s">
        <v>294</v>
      </c>
      <c r="Q8666" s="5" t="s">
        <v>294</v>
      </c>
      <c r="R8666" s="5" t="s">
        <v>294</v>
      </c>
    </row>
    <row r="8667" spans="1:22" x14ac:dyDescent="0.35">
      <c r="A8667" s="5" t="s">
        <v>21840</v>
      </c>
      <c r="B8667" s="5" t="s">
        <v>3907</v>
      </c>
      <c r="C8667" s="5" t="s">
        <v>21839</v>
      </c>
      <c r="D8667" s="5" t="s">
        <v>22</v>
      </c>
      <c r="E8667" s="5">
        <v>10</v>
      </c>
      <c r="F8667" s="5" t="s">
        <v>294</v>
      </c>
      <c r="G8667" s="5" t="s">
        <v>294</v>
      </c>
      <c r="M8667" s="5" t="s">
        <v>3826</v>
      </c>
      <c r="N8667" s="5" t="s">
        <v>294</v>
      </c>
      <c r="P8667" s="5" t="s">
        <v>294</v>
      </c>
      <c r="Q8667" s="5" t="s">
        <v>294</v>
      </c>
      <c r="R8667" s="5" t="s">
        <v>294</v>
      </c>
    </row>
    <row r="8668" spans="1:22" x14ac:dyDescent="0.35">
      <c r="A8668" s="5" t="s">
        <v>21841</v>
      </c>
      <c r="B8668" s="5" t="s">
        <v>235</v>
      </c>
      <c r="C8668" s="5" t="s">
        <v>21842</v>
      </c>
      <c r="D8668" s="5" t="s">
        <v>18</v>
      </c>
      <c r="E8668" s="5">
        <v>100</v>
      </c>
      <c r="F8668" s="5" t="s">
        <v>294</v>
      </c>
      <c r="G8668" s="5" t="s">
        <v>294</v>
      </c>
      <c r="M8668" s="5" t="s">
        <v>794</v>
      </c>
      <c r="N8668" s="5" t="s">
        <v>294</v>
      </c>
      <c r="O8668" s="5" t="s">
        <v>294</v>
      </c>
      <c r="P8668" s="5" t="s">
        <v>294</v>
      </c>
      <c r="Q8668" s="5" t="s">
        <v>294</v>
      </c>
      <c r="R8668" s="5" t="s">
        <v>294</v>
      </c>
    </row>
    <row r="8669" spans="1:22" x14ac:dyDescent="0.35">
      <c r="A8669" s="5" t="s">
        <v>21843</v>
      </c>
      <c r="B8669" s="5" t="s">
        <v>21844</v>
      </c>
      <c r="C8669" s="5" t="s">
        <v>21842</v>
      </c>
      <c r="D8669" s="5" t="s">
        <v>22</v>
      </c>
      <c r="E8669" s="5">
        <v>10</v>
      </c>
      <c r="F8669" s="5" t="s">
        <v>294</v>
      </c>
      <c r="G8669" s="5" t="s">
        <v>294</v>
      </c>
      <c r="M8669" s="5" t="s">
        <v>794</v>
      </c>
      <c r="N8669" s="5" t="s">
        <v>294</v>
      </c>
      <c r="O8669" s="5" t="s">
        <v>294</v>
      </c>
      <c r="P8669" s="5" t="s">
        <v>294</v>
      </c>
      <c r="Q8669" s="5" t="s">
        <v>294</v>
      </c>
      <c r="R8669" s="5" t="s">
        <v>294</v>
      </c>
    </row>
    <row r="8670" spans="1:22" x14ac:dyDescent="0.35">
      <c r="A8670" s="5" t="s">
        <v>21845</v>
      </c>
      <c r="B8670" s="5" t="s">
        <v>3907</v>
      </c>
      <c r="C8670" s="5" t="s">
        <v>21842</v>
      </c>
      <c r="D8670" s="5" t="s">
        <v>22</v>
      </c>
      <c r="E8670" s="5">
        <v>10</v>
      </c>
      <c r="F8670" s="5" t="s">
        <v>294</v>
      </c>
      <c r="G8670" s="5" t="s">
        <v>294</v>
      </c>
      <c r="M8670" s="5" t="s">
        <v>3826</v>
      </c>
      <c r="N8670" s="5" t="s">
        <v>294</v>
      </c>
      <c r="O8670" s="5" t="s">
        <v>294</v>
      </c>
      <c r="P8670" s="5" t="s">
        <v>294</v>
      </c>
      <c r="Q8670" s="5" t="s">
        <v>294</v>
      </c>
      <c r="R8670" s="5" t="s">
        <v>294</v>
      </c>
    </row>
    <row r="8671" spans="1:22" x14ac:dyDescent="0.35">
      <c r="A8671" s="5" t="s">
        <v>21846</v>
      </c>
      <c r="B8671" s="5" t="s">
        <v>41</v>
      </c>
      <c r="C8671" s="5" t="s">
        <v>21842</v>
      </c>
      <c r="D8671" s="5" t="s">
        <v>22</v>
      </c>
      <c r="E8671" s="5">
        <v>3</v>
      </c>
      <c r="F8671" s="5" t="s">
        <v>297</v>
      </c>
      <c r="G8671" s="5" t="s">
        <v>294</v>
      </c>
      <c r="H8671" s="5">
        <v>1</v>
      </c>
      <c r="M8671" s="5" t="s">
        <v>794</v>
      </c>
      <c r="N8671" s="5" t="s">
        <v>294</v>
      </c>
      <c r="O8671" s="5" t="s">
        <v>294</v>
      </c>
      <c r="P8671" s="5" t="s">
        <v>294</v>
      </c>
      <c r="Q8671" s="5" t="s">
        <v>294</v>
      </c>
      <c r="R8671" s="5" t="s">
        <v>297</v>
      </c>
    </row>
    <row r="8672" spans="1:22" x14ac:dyDescent="0.35">
      <c r="A8672" s="5" t="s">
        <v>21847</v>
      </c>
      <c r="B8672" s="5" t="s">
        <v>21848</v>
      </c>
      <c r="C8672" s="5" t="s">
        <v>21849</v>
      </c>
      <c r="D8672" s="5" t="s">
        <v>18</v>
      </c>
      <c r="E8672" s="5">
        <v>1</v>
      </c>
      <c r="F8672" s="5" t="s">
        <v>294</v>
      </c>
      <c r="G8672" s="5" t="s">
        <v>297</v>
      </c>
      <c r="L8672" s="5" t="s">
        <v>21850</v>
      </c>
      <c r="M8672" s="5" t="s">
        <v>794</v>
      </c>
      <c r="N8672" s="5" t="s">
        <v>294</v>
      </c>
      <c r="O8672" s="5" t="s">
        <v>294</v>
      </c>
      <c r="P8672" s="5" t="s">
        <v>294</v>
      </c>
      <c r="Q8672" s="5" t="s">
        <v>294</v>
      </c>
      <c r="R8672" s="5" t="s">
        <v>294</v>
      </c>
    </row>
    <row r="8673" spans="1:22" x14ac:dyDescent="0.35">
      <c r="A8673" s="5" t="s">
        <v>21851</v>
      </c>
      <c r="B8673" s="5" t="s">
        <v>21852</v>
      </c>
      <c r="C8673" s="5" t="s">
        <v>21849</v>
      </c>
      <c r="D8673" s="5" t="s">
        <v>18</v>
      </c>
      <c r="E8673" s="5">
        <v>20</v>
      </c>
      <c r="F8673" s="5" t="s">
        <v>294</v>
      </c>
      <c r="G8673" s="5" t="s">
        <v>294</v>
      </c>
      <c r="J8673" s="5" t="s">
        <v>19591</v>
      </c>
      <c r="M8673" s="5" t="s">
        <v>794</v>
      </c>
      <c r="N8673" s="5" t="s">
        <v>294</v>
      </c>
      <c r="O8673" s="5" t="s">
        <v>294</v>
      </c>
      <c r="P8673" s="5" t="s">
        <v>294</v>
      </c>
      <c r="Q8673" s="5" t="s">
        <v>294</v>
      </c>
      <c r="R8673" s="5" t="s">
        <v>294</v>
      </c>
    </row>
    <row r="8674" spans="1:22" x14ac:dyDescent="0.35">
      <c r="A8674" s="5" t="s">
        <v>21853</v>
      </c>
      <c r="B8674" s="5" t="s">
        <v>21854</v>
      </c>
      <c r="C8674" s="5" t="s">
        <v>21849</v>
      </c>
      <c r="D8674" s="5" t="s">
        <v>18</v>
      </c>
      <c r="E8674" s="5">
        <v>50</v>
      </c>
      <c r="F8674" s="5" t="s">
        <v>294</v>
      </c>
      <c r="G8674" s="5" t="s">
        <v>294</v>
      </c>
      <c r="M8674" s="5" t="s">
        <v>794</v>
      </c>
      <c r="N8674" s="5" t="s">
        <v>294</v>
      </c>
      <c r="O8674" s="5" t="s">
        <v>294</v>
      </c>
      <c r="P8674" s="5" t="s">
        <v>294</v>
      </c>
      <c r="Q8674" s="5" t="s">
        <v>294</v>
      </c>
      <c r="R8674" s="5" t="s">
        <v>294</v>
      </c>
    </row>
    <row r="8675" spans="1:22" x14ac:dyDescent="0.35">
      <c r="A8675" s="5" t="s">
        <v>21855</v>
      </c>
      <c r="B8675" s="5" t="s">
        <v>3907</v>
      </c>
      <c r="C8675" s="5" t="s">
        <v>21849</v>
      </c>
      <c r="D8675" s="5" t="s">
        <v>22</v>
      </c>
      <c r="E8675" s="5">
        <v>10</v>
      </c>
      <c r="F8675" s="5" t="s">
        <v>294</v>
      </c>
      <c r="G8675" s="5" t="s">
        <v>294</v>
      </c>
      <c r="M8675" s="5" t="s">
        <v>3826</v>
      </c>
      <c r="N8675" s="5" t="s">
        <v>294</v>
      </c>
      <c r="P8675" s="5" t="s">
        <v>294</v>
      </c>
      <c r="Q8675" s="5" t="s">
        <v>294</v>
      </c>
      <c r="R8675" s="5" t="s">
        <v>294</v>
      </c>
    </row>
    <row r="8676" spans="1:22" x14ac:dyDescent="0.35">
      <c r="A8676" s="5" t="s">
        <v>21856</v>
      </c>
      <c r="B8676" s="5" t="s">
        <v>21857</v>
      </c>
      <c r="C8676" s="5" t="s">
        <v>21849</v>
      </c>
      <c r="D8676" s="5" t="s">
        <v>22</v>
      </c>
      <c r="E8676" s="5">
        <v>10</v>
      </c>
      <c r="F8676" s="5" t="s">
        <v>294</v>
      </c>
      <c r="G8676" s="5" t="s">
        <v>294</v>
      </c>
      <c r="J8676" s="5" t="s">
        <v>21842</v>
      </c>
      <c r="M8676" s="5" t="s">
        <v>794</v>
      </c>
      <c r="N8676" s="5" t="s">
        <v>294</v>
      </c>
      <c r="O8676" s="5" t="s">
        <v>294</v>
      </c>
      <c r="P8676" s="5" t="s">
        <v>294</v>
      </c>
      <c r="Q8676" s="5" t="s">
        <v>294</v>
      </c>
      <c r="R8676" s="5" t="s">
        <v>297</v>
      </c>
    </row>
    <row r="8677" spans="1:22" x14ac:dyDescent="0.35">
      <c r="A8677" s="5" t="s">
        <v>21858</v>
      </c>
      <c r="B8677" s="5" t="s">
        <v>284</v>
      </c>
      <c r="C8677" s="5" t="s">
        <v>21849</v>
      </c>
      <c r="D8677" s="5" t="s">
        <v>18</v>
      </c>
      <c r="E8677" s="5">
        <v>20</v>
      </c>
      <c r="F8677" s="5" t="s">
        <v>294</v>
      </c>
      <c r="G8677" s="5" t="s">
        <v>294</v>
      </c>
      <c r="M8677" s="5" t="s">
        <v>794</v>
      </c>
      <c r="N8677" s="5" t="s">
        <v>294</v>
      </c>
      <c r="O8677" s="5" t="s">
        <v>294</v>
      </c>
      <c r="P8677" s="5" t="s">
        <v>294</v>
      </c>
      <c r="Q8677" s="5" t="s">
        <v>294</v>
      </c>
      <c r="R8677" s="5" t="s">
        <v>294</v>
      </c>
    </row>
    <row r="8678" spans="1:22" x14ac:dyDescent="0.35">
      <c r="A8678" s="5" t="s">
        <v>21859</v>
      </c>
      <c r="B8678" s="5" t="s">
        <v>284</v>
      </c>
      <c r="C8678" s="5" t="s">
        <v>21842</v>
      </c>
      <c r="D8678" s="5" t="s">
        <v>18</v>
      </c>
      <c r="E8678" s="5">
        <v>20</v>
      </c>
      <c r="F8678" s="5" t="s">
        <v>297</v>
      </c>
      <c r="G8678" s="5" t="s">
        <v>294</v>
      </c>
      <c r="M8678" s="5" t="s">
        <v>794</v>
      </c>
      <c r="N8678" s="5" t="s">
        <v>294</v>
      </c>
      <c r="O8678" s="5" t="s">
        <v>294</v>
      </c>
      <c r="P8678" s="5" t="s">
        <v>294</v>
      </c>
      <c r="Q8678" s="5" t="s">
        <v>294</v>
      </c>
      <c r="R8678" s="5" t="s">
        <v>297</v>
      </c>
    </row>
    <row r="8679" spans="1:22" x14ac:dyDescent="0.35">
      <c r="A8679" s="5" t="s">
        <v>21860</v>
      </c>
      <c r="B8679" s="5" t="s">
        <v>21861</v>
      </c>
      <c r="C8679" s="5" t="s">
        <v>21839</v>
      </c>
      <c r="D8679" s="5" t="s">
        <v>18</v>
      </c>
      <c r="E8679" s="5">
        <v>50</v>
      </c>
      <c r="F8679" s="5" t="s">
        <v>294</v>
      </c>
      <c r="G8679" s="5" t="s">
        <v>294</v>
      </c>
      <c r="J8679" s="5" t="s">
        <v>3949</v>
      </c>
      <c r="M8679" s="5" t="s">
        <v>794</v>
      </c>
      <c r="N8679" s="5" t="s">
        <v>294</v>
      </c>
      <c r="O8679" s="5" t="s">
        <v>294</v>
      </c>
      <c r="P8679" s="5" t="s">
        <v>294</v>
      </c>
      <c r="Q8679" s="5" t="s">
        <v>294</v>
      </c>
      <c r="R8679" s="5" t="s">
        <v>294</v>
      </c>
    </row>
    <row r="8680" spans="1:22" x14ac:dyDescent="0.35">
      <c r="A8680" s="5" t="s">
        <v>21862</v>
      </c>
      <c r="B8680" s="5" t="s">
        <v>21863</v>
      </c>
      <c r="C8680" s="5" t="s">
        <v>4586</v>
      </c>
      <c r="D8680" s="5" t="s">
        <v>18</v>
      </c>
      <c r="E8680" s="5">
        <v>1</v>
      </c>
      <c r="F8680" s="5" t="s">
        <v>294</v>
      </c>
      <c r="G8680" s="5" t="s">
        <v>297</v>
      </c>
      <c r="L8680" s="5" t="s">
        <v>822</v>
      </c>
      <c r="M8680" s="5" t="s">
        <v>794</v>
      </c>
      <c r="N8680" s="5" t="s">
        <v>294</v>
      </c>
      <c r="O8680" s="5" t="s">
        <v>294</v>
      </c>
      <c r="P8680" s="5" t="s">
        <v>294</v>
      </c>
      <c r="Q8680" s="5" t="s">
        <v>294</v>
      </c>
      <c r="R8680" s="5" t="s">
        <v>294</v>
      </c>
      <c r="V8680" s="5" t="s">
        <v>21864</v>
      </c>
    </row>
    <row r="8681" spans="1:22" x14ac:dyDescent="0.35">
      <c r="A8681" s="5" t="s">
        <v>21865</v>
      </c>
      <c r="B8681" s="5" t="s">
        <v>9358</v>
      </c>
      <c r="C8681" s="5" t="s">
        <v>3777</v>
      </c>
      <c r="D8681" s="5" t="s">
        <v>18</v>
      </c>
      <c r="E8681" s="5">
        <v>20</v>
      </c>
      <c r="F8681" s="5" t="s">
        <v>294</v>
      </c>
      <c r="G8681" s="5" t="s">
        <v>297</v>
      </c>
      <c r="M8681" s="5" t="s">
        <v>794</v>
      </c>
      <c r="N8681" s="5" t="s">
        <v>294</v>
      </c>
      <c r="O8681" s="5" t="s">
        <v>294</v>
      </c>
      <c r="P8681" s="5" t="s">
        <v>294</v>
      </c>
      <c r="Q8681" s="5" t="s">
        <v>294</v>
      </c>
      <c r="R8681" s="5" t="s">
        <v>297</v>
      </c>
    </row>
    <row r="8682" spans="1:22" x14ac:dyDescent="0.35">
      <c r="A8682" s="5" t="s">
        <v>21866</v>
      </c>
      <c r="B8682" s="5" t="s">
        <v>21867</v>
      </c>
      <c r="C8682" s="5" t="s">
        <v>4586</v>
      </c>
      <c r="D8682" s="5" t="s">
        <v>18</v>
      </c>
      <c r="E8682" s="5">
        <v>1</v>
      </c>
      <c r="F8682" s="5" t="s">
        <v>294</v>
      </c>
      <c r="G8682" s="5" t="s">
        <v>297</v>
      </c>
      <c r="L8682" s="5" t="s">
        <v>21868</v>
      </c>
      <c r="M8682" s="5" t="s">
        <v>794</v>
      </c>
      <c r="N8682" s="5" t="s">
        <v>294</v>
      </c>
      <c r="O8682" s="5" t="s">
        <v>294</v>
      </c>
      <c r="P8682" s="5" t="s">
        <v>294</v>
      </c>
      <c r="Q8682" s="5" t="s">
        <v>294</v>
      </c>
      <c r="R8682" s="5" t="s">
        <v>297</v>
      </c>
      <c r="S8682" s="5" t="s">
        <v>297</v>
      </c>
      <c r="V8682" s="5" t="s">
        <v>21866</v>
      </c>
    </row>
    <row r="8683" spans="1:22" x14ac:dyDescent="0.35">
      <c r="A8683" s="5" t="s">
        <v>21869</v>
      </c>
      <c r="B8683" s="5" t="s">
        <v>21870</v>
      </c>
      <c r="C8683" s="5" t="s">
        <v>4586</v>
      </c>
      <c r="D8683" s="5" t="s">
        <v>4073</v>
      </c>
      <c r="E8683" s="5">
        <v>999</v>
      </c>
      <c r="F8683" s="5" t="s">
        <v>294</v>
      </c>
      <c r="G8683" s="5" t="s">
        <v>294</v>
      </c>
      <c r="M8683" s="5" t="s">
        <v>794</v>
      </c>
      <c r="N8683" s="5" t="s">
        <v>294</v>
      </c>
      <c r="O8683" s="5" t="s">
        <v>294</v>
      </c>
      <c r="P8683" s="5" t="s">
        <v>294</v>
      </c>
      <c r="Q8683" s="5" t="s">
        <v>294</v>
      </c>
      <c r="R8683" s="5" t="s">
        <v>294</v>
      </c>
    </row>
    <row r="8684" spans="1:22" x14ac:dyDescent="0.35">
      <c r="A8684" s="5" t="s">
        <v>21871</v>
      </c>
      <c r="B8684" s="5" t="s">
        <v>21872</v>
      </c>
      <c r="C8684" s="5" t="s">
        <v>4586</v>
      </c>
      <c r="D8684" s="5" t="s">
        <v>4073</v>
      </c>
      <c r="E8684" s="5">
        <v>999</v>
      </c>
      <c r="F8684" s="5" t="s">
        <v>294</v>
      </c>
      <c r="G8684" s="5" t="s">
        <v>294</v>
      </c>
      <c r="M8684" s="5" t="s">
        <v>794</v>
      </c>
      <c r="N8684" s="5" t="s">
        <v>294</v>
      </c>
      <c r="O8684" s="5" t="s">
        <v>294</v>
      </c>
      <c r="P8684" s="5" t="s">
        <v>294</v>
      </c>
      <c r="Q8684" s="5" t="s">
        <v>294</v>
      </c>
      <c r="R8684" s="5" t="s">
        <v>294</v>
      </c>
    </row>
    <row r="8685" spans="1:22" x14ac:dyDescent="0.35">
      <c r="A8685" s="5" t="s">
        <v>21873</v>
      </c>
      <c r="B8685" s="5" t="s">
        <v>21874</v>
      </c>
      <c r="C8685" s="5" t="s">
        <v>4586</v>
      </c>
      <c r="D8685" s="5" t="s">
        <v>18</v>
      </c>
      <c r="E8685" s="5">
        <v>10</v>
      </c>
      <c r="F8685" s="5" t="s">
        <v>294</v>
      </c>
      <c r="G8685" s="5" t="s">
        <v>297</v>
      </c>
      <c r="J8685" s="5" t="s">
        <v>11361</v>
      </c>
      <c r="K8685" s="5" t="s">
        <v>294</v>
      </c>
      <c r="M8685" s="5" t="s">
        <v>794</v>
      </c>
      <c r="N8685" s="5" t="s">
        <v>294</v>
      </c>
      <c r="P8685" s="5" t="s">
        <v>294</v>
      </c>
      <c r="Q8685" s="5" t="s">
        <v>294</v>
      </c>
      <c r="R8685" s="5" t="s">
        <v>294</v>
      </c>
      <c r="V8685" s="5" t="s">
        <v>21873</v>
      </c>
    </row>
    <row r="8686" spans="1:22" x14ac:dyDescent="0.35">
      <c r="A8686" s="5" t="s">
        <v>21875</v>
      </c>
      <c r="B8686" s="5" t="s">
        <v>21876</v>
      </c>
      <c r="C8686" s="5" t="s">
        <v>4586</v>
      </c>
      <c r="D8686" s="5" t="s">
        <v>1655</v>
      </c>
      <c r="E8686" s="5">
        <v>77</v>
      </c>
      <c r="F8686" s="5" t="s">
        <v>294</v>
      </c>
      <c r="G8686" s="5" t="s">
        <v>294</v>
      </c>
      <c r="M8686" s="5" t="s">
        <v>794</v>
      </c>
      <c r="N8686" s="5" t="s">
        <v>294</v>
      </c>
      <c r="R8686" s="5" t="s">
        <v>294</v>
      </c>
      <c r="V8686" s="5" t="s">
        <v>21875</v>
      </c>
    </row>
    <row r="8687" spans="1:22" x14ac:dyDescent="0.35">
      <c r="A8687" s="5" t="s">
        <v>21877</v>
      </c>
      <c r="B8687" s="5" t="s">
        <v>21878</v>
      </c>
      <c r="C8687" s="5" t="s">
        <v>4586</v>
      </c>
      <c r="D8687" s="5" t="s">
        <v>18</v>
      </c>
      <c r="E8687" s="5">
        <v>1</v>
      </c>
      <c r="F8687" s="5" t="s">
        <v>294</v>
      </c>
      <c r="G8687" s="5" t="s">
        <v>297</v>
      </c>
      <c r="K8687" s="5" t="s">
        <v>21879</v>
      </c>
      <c r="L8687" s="5" t="s">
        <v>822</v>
      </c>
      <c r="M8687" s="5" t="s">
        <v>794</v>
      </c>
      <c r="N8687" s="5" t="s">
        <v>294</v>
      </c>
      <c r="R8687" s="5" t="s">
        <v>294</v>
      </c>
      <c r="S8687" s="5" t="s">
        <v>297</v>
      </c>
      <c r="V8687" s="5" t="s">
        <v>21877</v>
      </c>
    </row>
    <row r="8688" spans="1:22" x14ac:dyDescent="0.35">
      <c r="A8688" s="5" t="s">
        <v>21880</v>
      </c>
      <c r="B8688" s="5" t="s">
        <v>111</v>
      </c>
      <c r="C8688" s="5" t="s">
        <v>3777</v>
      </c>
      <c r="D8688" s="5" t="s">
        <v>1655</v>
      </c>
      <c r="E8688" s="5">
        <v>77</v>
      </c>
      <c r="F8688" s="5" t="s">
        <v>294</v>
      </c>
      <c r="G8688" s="5" t="s">
        <v>294</v>
      </c>
      <c r="M8688" s="5" t="s">
        <v>794</v>
      </c>
      <c r="N8688" s="5" t="s">
        <v>294</v>
      </c>
      <c r="O8688" s="5" t="s">
        <v>294</v>
      </c>
      <c r="P8688" s="5" t="s">
        <v>294</v>
      </c>
      <c r="Q8688" s="5" t="s">
        <v>294</v>
      </c>
      <c r="R8688" s="5" t="s">
        <v>294</v>
      </c>
    </row>
    <row r="8689" spans="1:22" x14ac:dyDescent="0.35">
      <c r="A8689" s="5" t="s">
        <v>21881</v>
      </c>
      <c r="B8689" s="5" t="s">
        <v>21882</v>
      </c>
      <c r="C8689" s="5" t="s">
        <v>21883</v>
      </c>
      <c r="D8689" s="5" t="s">
        <v>20</v>
      </c>
      <c r="E8689" s="5">
        <v>10</v>
      </c>
      <c r="F8689" s="5" t="s">
        <v>294</v>
      </c>
      <c r="G8689" s="5" t="s">
        <v>294</v>
      </c>
      <c r="M8689" s="5" t="s">
        <v>794</v>
      </c>
      <c r="N8689" s="5" t="s">
        <v>294</v>
      </c>
      <c r="P8689" s="5" t="s">
        <v>294</v>
      </c>
      <c r="Q8689" s="5" t="s">
        <v>294</v>
      </c>
      <c r="R8689" s="5" t="s">
        <v>294</v>
      </c>
      <c r="V8689" s="5" t="s">
        <v>21884</v>
      </c>
    </row>
    <row r="8690" spans="1:22" x14ac:dyDescent="0.35">
      <c r="A8690" s="5" t="s">
        <v>21885</v>
      </c>
      <c r="B8690" s="5" t="s">
        <v>21886</v>
      </c>
      <c r="C8690" s="5" t="s">
        <v>21883</v>
      </c>
      <c r="D8690" s="5" t="s">
        <v>18</v>
      </c>
      <c r="E8690" s="5">
        <v>20</v>
      </c>
      <c r="F8690" s="5" t="s">
        <v>294</v>
      </c>
      <c r="G8690" s="5" t="s">
        <v>294</v>
      </c>
      <c r="M8690" s="5" t="s">
        <v>794</v>
      </c>
      <c r="N8690" s="5" t="s">
        <v>294</v>
      </c>
      <c r="P8690" s="5" t="s">
        <v>294</v>
      </c>
      <c r="Q8690" s="5" t="s">
        <v>294</v>
      </c>
      <c r="R8690" s="5" t="s">
        <v>294</v>
      </c>
      <c r="V8690" s="5" t="s">
        <v>21887</v>
      </c>
    </row>
    <row r="8691" spans="1:22" x14ac:dyDescent="0.35">
      <c r="A8691" s="5" t="s">
        <v>21888</v>
      </c>
      <c r="B8691" s="5" t="s">
        <v>21889</v>
      </c>
      <c r="C8691" s="5" t="s">
        <v>21883</v>
      </c>
      <c r="D8691" s="5" t="s">
        <v>22</v>
      </c>
      <c r="E8691" s="5">
        <v>18</v>
      </c>
      <c r="F8691" s="5" t="s">
        <v>294</v>
      </c>
      <c r="G8691" s="5" t="s">
        <v>294</v>
      </c>
      <c r="M8691" s="5" t="s">
        <v>3826</v>
      </c>
      <c r="N8691" s="5" t="s">
        <v>294</v>
      </c>
      <c r="P8691" s="5" t="s">
        <v>294</v>
      </c>
      <c r="Q8691" s="5" t="s">
        <v>294</v>
      </c>
      <c r="R8691" s="5" t="s">
        <v>294</v>
      </c>
      <c r="V8691" s="5" t="s">
        <v>21890</v>
      </c>
    </row>
    <row r="8692" spans="1:22" x14ac:dyDescent="0.35">
      <c r="A8692" s="5" t="s">
        <v>21891</v>
      </c>
      <c r="B8692" s="5" t="s">
        <v>21892</v>
      </c>
      <c r="C8692" s="5" t="s">
        <v>21883</v>
      </c>
      <c r="D8692" s="5" t="s">
        <v>18</v>
      </c>
      <c r="E8692" s="5">
        <v>100</v>
      </c>
      <c r="F8692" s="5" t="s">
        <v>294</v>
      </c>
      <c r="G8692" s="5" t="s">
        <v>294</v>
      </c>
      <c r="M8692" s="5" t="s">
        <v>794</v>
      </c>
      <c r="N8692" s="5" t="s">
        <v>294</v>
      </c>
      <c r="P8692" s="5" t="s">
        <v>294</v>
      </c>
      <c r="Q8692" s="5" t="s">
        <v>294</v>
      </c>
      <c r="R8692" s="5" t="s">
        <v>294</v>
      </c>
      <c r="V8692" s="5" t="s">
        <v>21893</v>
      </c>
    </row>
    <row r="8693" spans="1:22" x14ac:dyDescent="0.35">
      <c r="A8693" s="5" t="s">
        <v>21894</v>
      </c>
      <c r="B8693" s="5" t="s">
        <v>21895</v>
      </c>
      <c r="C8693" s="5" t="s">
        <v>21883</v>
      </c>
      <c r="D8693" s="5" t="s">
        <v>16</v>
      </c>
      <c r="E8693" s="5">
        <v>15</v>
      </c>
      <c r="F8693" s="5" t="s">
        <v>294</v>
      </c>
      <c r="G8693" s="5" t="s">
        <v>294</v>
      </c>
      <c r="M8693" s="5" t="s">
        <v>794</v>
      </c>
      <c r="N8693" s="5" t="s">
        <v>294</v>
      </c>
      <c r="P8693" s="5" t="s">
        <v>294</v>
      </c>
      <c r="Q8693" s="5" t="s">
        <v>294</v>
      </c>
      <c r="R8693" s="5" t="s">
        <v>294</v>
      </c>
      <c r="V8693" s="5" t="s">
        <v>21896</v>
      </c>
    </row>
    <row r="8694" spans="1:22" x14ac:dyDescent="0.35">
      <c r="A8694" s="5" t="s">
        <v>21897</v>
      </c>
      <c r="B8694" s="5" t="s">
        <v>21898</v>
      </c>
      <c r="C8694" s="5" t="s">
        <v>21883</v>
      </c>
      <c r="D8694" s="5" t="s">
        <v>16</v>
      </c>
      <c r="E8694" s="5">
        <v>15</v>
      </c>
      <c r="F8694" s="5" t="s">
        <v>294</v>
      </c>
      <c r="G8694" s="5" t="s">
        <v>294</v>
      </c>
      <c r="M8694" s="5" t="s">
        <v>794</v>
      </c>
      <c r="N8694" s="5" t="s">
        <v>294</v>
      </c>
      <c r="P8694" s="5" t="s">
        <v>294</v>
      </c>
      <c r="Q8694" s="5" t="s">
        <v>294</v>
      </c>
      <c r="R8694" s="5" t="s">
        <v>294</v>
      </c>
      <c r="V8694" s="5" t="s">
        <v>21899</v>
      </c>
    </row>
    <row r="8695" spans="1:22" x14ac:dyDescent="0.35">
      <c r="A8695" s="5" t="s">
        <v>21900</v>
      </c>
      <c r="B8695" s="5" t="s">
        <v>21901</v>
      </c>
      <c r="C8695" s="5" t="s">
        <v>21883</v>
      </c>
      <c r="D8695" s="5" t="s">
        <v>18</v>
      </c>
      <c r="E8695" s="5">
        <v>20</v>
      </c>
      <c r="F8695" s="5" t="s">
        <v>294</v>
      </c>
      <c r="G8695" s="5" t="s">
        <v>297</v>
      </c>
      <c r="M8695" s="5" t="s">
        <v>794</v>
      </c>
      <c r="N8695" s="5" t="s">
        <v>294</v>
      </c>
      <c r="P8695" s="5" t="s">
        <v>294</v>
      </c>
      <c r="Q8695" s="5" t="s">
        <v>294</v>
      </c>
      <c r="R8695" s="5" t="s">
        <v>294</v>
      </c>
      <c r="V8695" s="5" t="s">
        <v>21902</v>
      </c>
    </row>
    <row r="8696" spans="1:22" x14ac:dyDescent="0.35">
      <c r="A8696" s="5" t="s">
        <v>21903</v>
      </c>
      <c r="B8696" s="5" t="s">
        <v>21904</v>
      </c>
      <c r="C8696" s="5" t="s">
        <v>21883</v>
      </c>
      <c r="D8696" s="5" t="s">
        <v>28</v>
      </c>
      <c r="E8696" s="5">
        <v>6</v>
      </c>
      <c r="F8696" s="5" t="s">
        <v>294</v>
      </c>
      <c r="G8696" s="5" t="s">
        <v>294</v>
      </c>
      <c r="M8696" s="5" t="s">
        <v>794</v>
      </c>
      <c r="N8696" s="5" t="s">
        <v>294</v>
      </c>
      <c r="P8696" s="5" t="s">
        <v>294</v>
      </c>
      <c r="Q8696" s="5" t="s">
        <v>294</v>
      </c>
      <c r="R8696" s="5" t="s">
        <v>294</v>
      </c>
      <c r="V8696" s="5" t="s">
        <v>21905</v>
      </c>
    </row>
    <row r="8697" spans="1:22" x14ac:dyDescent="0.35">
      <c r="A8697" s="5" t="s">
        <v>21906</v>
      </c>
      <c r="B8697" s="5" t="s">
        <v>21907</v>
      </c>
      <c r="C8697" s="5" t="s">
        <v>21883</v>
      </c>
      <c r="D8697" s="5" t="s">
        <v>18</v>
      </c>
      <c r="E8697" s="5">
        <v>8</v>
      </c>
      <c r="F8697" s="5" t="s">
        <v>294</v>
      </c>
      <c r="G8697" s="5" t="s">
        <v>294</v>
      </c>
      <c r="M8697" s="5" t="s">
        <v>794</v>
      </c>
      <c r="N8697" s="5" t="s">
        <v>294</v>
      </c>
      <c r="P8697" s="5" t="s">
        <v>294</v>
      </c>
      <c r="Q8697" s="5" t="s">
        <v>294</v>
      </c>
      <c r="R8697" s="5" t="s">
        <v>294</v>
      </c>
      <c r="V8697" s="5" t="s">
        <v>21908</v>
      </c>
    </row>
    <row r="8698" spans="1:22" x14ac:dyDescent="0.35">
      <c r="A8698" s="5" t="s">
        <v>21909</v>
      </c>
      <c r="B8698" s="5" t="s">
        <v>21910</v>
      </c>
      <c r="C8698" s="5" t="s">
        <v>3777</v>
      </c>
      <c r="D8698" s="5" t="s">
        <v>18</v>
      </c>
      <c r="E8698" s="5">
        <v>1</v>
      </c>
      <c r="F8698" s="5" t="s">
        <v>297</v>
      </c>
      <c r="G8698" s="5" t="s">
        <v>297</v>
      </c>
      <c r="L8698" s="5" t="s">
        <v>4399</v>
      </c>
      <c r="M8698" s="5" t="s">
        <v>794</v>
      </c>
      <c r="N8698" s="5" t="s">
        <v>294</v>
      </c>
      <c r="R8698" s="5" t="s">
        <v>294</v>
      </c>
      <c r="S8698" s="5" t="s">
        <v>294</v>
      </c>
      <c r="V8698" s="5" t="s">
        <v>21909</v>
      </c>
    </row>
    <row r="8699" spans="1:22" x14ac:dyDescent="0.35">
      <c r="A8699" s="5" t="s">
        <v>21911</v>
      </c>
      <c r="B8699" s="5" t="s">
        <v>21912</v>
      </c>
      <c r="C8699" s="5" t="s">
        <v>18112</v>
      </c>
      <c r="D8699" s="5" t="s">
        <v>22</v>
      </c>
      <c r="E8699" s="5">
        <v>15</v>
      </c>
      <c r="F8699" s="5" t="s">
        <v>294</v>
      </c>
      <c r="G8699" s="5" t="s">
        <v>294</v>
      </c>
      <c r="J8699" s="5" t="s">
        <v>12959</v>
      </c>
      <c r="M8699" s="5" t="s">
        <v>794</v>
      </c>
      <c r="N8699" s="5" t="s">
        <v>294</v>
      </c>
      <c r="O8699" s="5" t="s">
        <v>294</v>
      </c>
      <c r="P8699" s="5" t="s">
        <v>294</v>
      </c>
      <c r="Q8699" s="5" t="s">
        <v>294</v>
      </c>
      <c r="R8699" s="5" t="s">
        <v>297</v>
      </c>
    </row>
    <row r="8700" spans="1:22" x14ac:dyDescent="0.35">
      <c r="A8700" s="5" t="s">
        <v>21913</v>
      </c>
      <c r="B8700" s="5" t="s">
        <v>21914</v>
      </c>
      <c r="C8700" s="5" t="s">
        <v>3777</v>
      </c>
      <c r="D8700" s="5" t="s">
        <v>18</v>
      </c>
      <c r="E8700" s="5">
        <v>80</v>
      </c>
      <c r="F8700" s="5" t="s">
        <v>294</v>
      </c>
      <c r="G8700" s="5" t="s">
        <v>297</v>
      </c>
      <c r="M8700" s="5" t="s">
        <v>794</v>
      </c>
      <c r="N8700" s="5" t="s">
        <v>294</v>
      </c>
      <c r="R8700" s="5" t="s">
        <v>294</v>
      </c>
      <c r="V8700" s="5" t="s">
        <v>21913</v>
      </c>
    </row>
    <row r="8701" spans="1:22" x14ac:dyDescent="0.35">
      <c r="A8701" s="5" t="s">
        <v>21915</v>
      </c>
      <c r="B8701" s="5" t="s">
        <v>10260</v>
      </c>
      <c r="C8701" s="5" t="s">
        <v>3777</v>
      </c>
      <c r="D8701" s="5" t="s">
        <v>18</v>
      </c>
      <c r="E8701" s="5">
        <v>40</v>
      </c>
      <c r="F8701" s="5" t="s">
        <v>294</v>
      </c>
      <c r="G8701" s="5" t="s">
        <v>294</v>
      </c>
      <c r="M8701" s="5" t="s">
        <v>794</v>
      </c>
      <c r="N8701" s="5" t="s">
        <v>294</v>
      </c>
      <c r="R8701" s="5" t="s">
        <v>294</v>
      </c>
      <c r="V8701" s="5" t="s">
        <v>21915</v>
      </c>
    </row>
    <row r="8702" spans="1:22" x14ac:dyDescent="0.35">
      <c r="A8702" s="5" t="s">
        <v>21916</v>
      </c>
      <c r="B8702" s="5" t="s">
        <v>4449</v>
      </c>
      <c r="C8702" s="5" t="s">
        <v>3777</v>
      </c>
      <c r="D8702" s="5" t="s">
        <v>18</v>
      </c>
      <c r="E8702" s="5">
        <v>45</v>
      </c>
      <c r="F8702" s="5" t="s">
        <v>294</v>
      </c>
      <c r="G8702" s="5" t="s">
        <v>294</v>
      </c>
      <c r="M8702" s="5" t="s">
        <v>794</v>
      </c>
      <c r="N8702" s="5" t="s">
        <v>294</v>
      </c>
      <c r="R8702" s="5" t="s">
        <v>294</v>
      </c>
      <c r="V8702" s="5" t="s">
        <v>21916</v>
      </c>
    </row>
    <row r="8703" spans="1:22" x14ac:dyDescent="0.35">
      <c r="A8703" s="5" t="s">
        <v>21917</v>
      </c>
      <c r="B8703" s="5" t="s">
        <v>21918</v>
      </c>
      <c r="C8703" s="5" t="s">
        <v>3777</v>
      </c>
      <c r="D8703" s="5" t="s">
        <v>18</v>
      </c>
      <c r="E8703" s="5">
        <v>1</v>
      </c>
      <c r="F8703" s="5" t="s">
        <v>294</v>
      </c>
      <c r="G8703" s="5" t="s">
        <v>297</v>
      </c>
      <c r="L8703" s="5" t="s">
        <v>4399</v>
      </c>
      <c r="M8703" s="5" t="s">
        <v>794</v>
      </c>
      <c r="N8703" s="5" t="s">
        <v>294</v>
      </c>
      <c r="R8703" s="5" t="s">
        <v>294</v>
      </c>
      <c r="S8703" s="5" t="s">
        <v>294</v>
      </c>
      <c r="V8703" s="5" t="s">
        <v>21917</v>
      </c>
    </row>
    <row r="8704" spans="1:22" x14ac:dyDescent="0.35">
      <c r="A8704" s="5" t="s">
        <v>21919</v>
      </c>
      <c r="B8704" s="5" t="s">
        <v>3776</v>
      </c>
      <c r="C8704" s="5" t="s">
        <v>3777</v>
      </c>
      <c r="D8704" s="5" t="s">
        <v>18</v>
      </c>
      <c r="E8704" s="5">
        <v>20</v>
      </c>
      <c r="F8704" s="5" t="s">
        <v>294</v>
      </c>
      <c r="G8704" s="5" t="s">
        <v>297</v>
      </c>
      <c r="M8704" s="5" t="s">
        <v>3826</v>
      </c>
      <c r="N8704" s="5" t="s">
        <v>294</v>
      </c>
      <c r="R8704" s="5" t="s">
        <v>294</v>
      </c>
      <c r="V8704" s="5" t="s">
        <v>21919</v>
      </c>
    </row>
    <row r="8705" spans="1:22" x14ac:dyDescent="0.35">
      <c r="A8705" s="5" t="s">
        <v>21920</v>
      </c>
      <c r="B8705" s="5" t="s">
        <v>21921</v>
      </c>
      <c r="C8705" s="5" t="s">
        <v>4586</v>
      </c>
      <c r="D8705" s="5" t="s">
        <v>16</v>
      </c>
      <c r="E8705" s="5">
        <v>7</v>
      </c>
      <c r="F8705" s="5" t="s">
        <v>294</v>
      </c>
      <c r="G8705" s="5" t="s">
        <v>294</v>
      </c>
      <c r="H8705" s="5">
        <v>0</v>
      </c>
      <c r="I8705" s="5">
        <v>100</v>
      </c>
      <c r="K8705" s="5" t="s">
        <v>21922</v>
      </c>
      <c r="M8705" s="5" t="s">
        <v>794</v>
      </c>
      <c r="N8705" s="5" t="s">
        <v>294</v>
      </c>
      <c r="R8705" s="5" t="s">
        <v>294</v>
      </c>
      <c r="V8705" s="5" t="s">
        <v>21920</v>
      </c>
    </row>
    <row r="8706" spans="1:22" x14ac:dyDescent="0.35">
      <c r="A8706" s="5" t="s">
        <v>21923</v>
      </c>
      <c r="B8706" s="5" t="s">
        <v>21924</v>
      </c>
      <c r="C8706" s="5" t="s">
        <v>3777</v>
      </c>
      <c r="D8706" s="5" t="s">
        <v>22</v>
      </c>
      <c r="E8706" s="5">
        <v>3</v>
      </c>
      <c r="F8706" s="5" t="s">
        <v>294</v>
      </c>
      <c r="G8706" s="5" t="s">
        <v>294</v>
      </c>
      <c r="H8706" s="5">
        <v>0</v>
      </c>
      <c r="M8706" s="5" t="s">
        <v>794</v>
      </c>
      <c r="N8706" s="5" t="s">
        <v>294</v>
      </c>
      <c r="O8706" s="5" t="s">
        <v>294</v>
      </c>
      <c r="P8706" s="5" t="s">
        <v>294</v>
      </c>
      <c r="Q8706" s="5" t="s">
        <v>294</v>
      </c>
      <c r="R8706" s="5" t="s">
        <v>294</v>
      </c>
      <c r="V8706" s="5" t="s">
        <v>21923</v>
      </c>
    </row>
    <row r="8707" spans="1:22" x14ac:dyDescent="0.35">
      <c r="A8707" s="5" t="s">
        <v>21925</v>
      </c>
      <c r="B8707" s="5" t="s">
        <v>21926</v>
      </c>
      <c r="C8707" s="5" t="s">
        <v>3777</v>
      </c>
      <c r="D8707" s="5" t="s">
        <v>22</v>
      </c>
      <c r="E8707" s="5">
        <v>1</v>
      </c>
      <c r="F8707" s="5" t="s">
        <v>294</v>
      </c>
      <c r="G8707" s="5" t="s">
        <v>294</v>
      </c>
      <c r="H8707" s="5">
        <v>0</v>
      </c>
      <c r="I8707" s="5">
        <v>4</v>
      </c>
      <c r="M8707" s="5" t="s">
        <v>794</v>
      </c>
      <c r="N8707" s="5" t="s">
        <v>294</v>
      </c>
      <c r="O8707" s="5" t="s">
        <v>294</v>
      </c>
      <c r="P8707" s="5" t="s">
        <v>294</v>
      </c>
      <c r="Q8707" s="5" t="s">
        <v>294</v>
      </c>
      <c r="R8707" s="5" t="s">
        <v>294</v>
      </c>
      <c r="U8707" s="5" t="s">
        <v>9422</v>
      </c>
      <c r="V8707" s="5" t="s">
        <v>21925</v>
      </c>
    </row>
    <row r="8708" spans="1:22" x14ac:dyDescent="0.35">
      <c r="A8708" s="5" t="s">
        <v>21927</v>
      </c>
      <c r="B8708" s="5" t="s">
        <v>10500</v>
      </c>
      <c r="C8708" s="5" t="s">
        <v>3777</v>
      </c>
      <c r="D8708" s="5" t="s">
        <v>18</v>
      </c>
      <c r="E8708" s="5">
        <v>40</v>
      </c>
      <c r="F8708" s="5" t="s">
        <v>294</v>
      </c>
      <c r="G8708" s="5" t="s">
        <v>294</v>
      </c>
      <c r="K8708" s="5" t="s">
        <v>21928</v>
      </c>
      <c r="M8708" s="5" t="s">
        <v>794</v>
      </c>
      <c r="N8708" s="5" t="s">
        <v>294</v>
      </c>
      <c r="R8708" s="5" t="s">
        <v>294</v>
      </c>
      <c r="V8708" s="5" t="s">
        <v>21927</v>
      </c>
    </row>
    <row r="8709" spans="1:22" x14ac:dyDescent="0.35">
      <c r="A8709" s="5" t="s">
        <v>21929</v>
      </c>
      <c r="B8709" s="5" t="s">
        <v>21930</v>
      </c>
      <c r="C8709" s="5" t="s">
        <v>3777</v>
      </c>
      <c r="D8709" s="5" t="s">
        <v>18</v>
      </c>
      <c r="E8709" s="5">
        <v>20</v>
      </c>
      <c r="F8709" s="5" t="s">
        <v>297</v>
      </c>
      <c r="G8709" s="5" t="s">
        <v>297</v>
      </c>
      <c r="M8709" s="5" t="s">
        <v>794</v>
      </c>
      <c r="N8709" s="5" t="s">
        <v>294</v>
      </c>
      <c r="O8709" s="5" t="s">
        <v>294</v>
      </c>
      <c r="P8709" s="5" t="s">
        <v>294</v>
      </c>
      <c r="Q8709" s="5" t="s">
        <v>294</v>
      </c>
      <c r="R8709" s="5" t="s">
        <v>297</v>
      </c>
      <c r="U8709" s="5" t="s">
        <v>16586</v>
      </c>
      <c r="V8709" s="5" t="s">
        <v>21929</v>
      </c>
    </row>
    <row r="8710" spans="1:22" x14ac:dyDescent="0.35">
      <c r="A8710" s="5" t="s">
        <v>21931</v>
      </c>
      <c r="B8710" s="5" t="s">
        <v>21932</v>
      </c>
      <c r="C8710" s="5" t="s">
        <v>4586</v>
      </c>
      <c r="D8710" s="5" t="s">
        <v>16</v>
      </c>
      <c r="E8710" s="5">
        <v>7</v>
      </c>
      <c r="F8710" s="5" t="s">
        <v>294</v>
      </c>
      <c r="G8710" s="5" t="s">
        <v>294</v>
      </c>
      <c r="H8710" s="5">
        <v>0</v>
      </c>
      <c r="I8710" s="5">
        <v>100</v>
      </c>
      <c r="K8710" s="5" t="s">
        <v>21933</v>
      </c>
      <c r="M8710" s="5" t="s">
        <v>794</v>
      </c>
      <c r="N8710" s="5" t="s">
        <v>294</v>
      </c>
      <c r="R8710" s="5" t="s">
        <v>294</v>
      </c>
      <c r="V8710" s="5" t="s">
        <v>21931</v>
      </c>
    </row>
    <row r="8711" spans="1:22" x14ac:dyDescent="0.35">
      <c r="A8711" s="5" t="s">
        <v>21934</v>
      </c>
      <c r="B8711" s="5" t="s">
        <v>21327</v>
      </c>
      <c r="C8711" s="5" t="s">
        <v>4586</v>
      </c>
      <c r="D8711" s="5" t="s">
        <v>16</v>
      </c>
      <c r="E8711" s="5">
        <v>12</v>
      </c>
      <c r="F8711" s="5" t="s">
        <v>294</v>
      </c>
      <c r="G8711" s="5" t="s">
        <v>294</v>
      </c>
      <c r="H8711" s="5">
        <v>0</v>
      </c>
      <c r="M8711" s="5" t="s">
        <v>794</v>
      </c>
      <c r="N8711" s="5" t="s">
        <v>294</v>
      </c>
      <c r="O8711" s="5" t="s">
        <v>294</v>
      </c>
      <c r="P8711" s="5" t="s">
        <v>294</v>
      </c>
      <c r="Q8711" s="5" t="s">
        <v>294</v>
      </c>
      <c r="R8711" s="5" t="s">
        <v>294</v>
      </c>
      <c r="V8711" s="5" t="s">
        <v>21935</v>
      </c>
    </row>
    <row r="8712" spans="1:22" x14ac:dyDescent="0.35">
      <c r="A8712" s="5" t="s">
        <v>21936</v>
      </c>
      <c r="B8712" s="5" t="s">
        <v>21330</v>
      </c>
      <c r="C8712" s="5" t="s">
        <v>4586</v>
      </c>
      <c r="D8712" s="5" t="s">
        <v>16</v>
      </c>
      <c r="E8712" s="5">
        <v>12</v>
      </c>
      <c r="F8712" s="5" t="s">
        <v>294</v>
      </c>
      <c r="G8712" s="5" t="s">
        <v>294</v>
      </c>
      <c r="H8712" s="5">
        <v>0</v>
      </c>
      <c r="M8712" s="5" t="s">
        <v>794</v>
      </c>
      <c r="N8712" s="5" t="s">
        <v>294</v>
      </c>
      <c r="O8712" s="5" t="s">
        <v>294</v>
      </c>
      <c r="P8712" s="5" t="s">
        <v>294</v>
      </c>
      <c r="Q8712" s="5" t="s">
        <v>294</v>
      </c>
      <c r="R8712" s="5" t="s">
        <v>294</v>
      </c>
      <c r="V8712" s="5" t="s">
        <v>21937</v>
      </c>
    </row>
    <row r="8713" spans="1:22" x14ac:dyDescent="0.35">
      <c r="A8713" s="5" t="s">
        <v>21938</v>
      </c>
      <c r="B8713" s="5" t="s">
        <v>21939</v>
      </c>
      <c r="C8713" s="5" t="s">
        <v>21940</v>
      </c>
      <c r="D8713" s="5" t="s">
        <v>22</v>
      </c>
      <c r="E8713" s="5">
        <v>5</v>
      </c>
      <c r="F8713" s="5" t="s">
        <v>297</v>
      </c>
      <c r="G8713" s="5" t="s">
        <v>294</v>
      </c>
      <c r="H8713" s="5">
        <v>0</v>
      </c>
      <c r="M8713" s="5" t="s">
        <v>794</v>
      </c>
      <c r="N8713" s="5" t="s">
        <v>294</v>
      </c>
      <c r="P8713" s="5" t="s">
        <v>294</v>
      </c>
      <c r="Q8713" s="5" t="s">
        <v>294</v>
      </c>
      <c r="R8713" s="5" t="s">
        <v>294</v>
      </c>
      <c r="V8713" s="5" t="s">
        <v>21941</v>
      </c>
    </row>
    <row r="8714" spans="1:22" x14ac:dyDescent="0.35">
      <c r="A8714" s="5" t="s">
        <v>21942</v>
      </c>
      <c r="B8714" s="5" t="s">
        <v>3907</v>
      </c>
      <c r="C8714" s="5" t="s">
        <v>21940</v>
      </c>
      <c r="D8714" s="5" t="s">
        <v>22</v>
      </c>
      <c r="E8714" s="5">
        <v>18</v>
      </c>
      <c r="F8714" s="5" t="s">
        <v>294</v>
      </c>
      <c r="G8714" s="5" t="s">
        <v>294</v>
      </c>
      <c r="M8714" s="5" t="s">
        <v>3826</v>
      </c>
      <c r="N8714" s="5" t="s">
        <v>294</v>
      </c>
      <c r="P8714" s="5" t="s">
        <v>294</v>
      </c>
      <c r="Q8714" s="5" t="s">
        <v>294</v>
      </c>
      <c r="R8714" s="5" t="s">
        <v>294</v>
      </c>
      <c r="V8714" s="5" t="s">
        <v>21943</v>
      </c>
    </row>
    <row r="8715" spans="1:22" x14ac:dyDescent="0.35">
      <c r="A8715" s="5" t="s">
        <v>21944</v>
      </c>
      <c r="B8715" s="5" t="s">
        <v>21945</v>
      </c>
      <c r="C8715" s="5" t="s">
        <v>21940</v>
      </c>
      <c r="D8715" s="5" t="s">
        <v>18</v>
      </c>
      <c r="E8715" s="5">
        <v>1</v>
      </c>
      <c r="F8715" s="5" t="s">
        <v>294</v>
      </c>
      <c r="G8715" s="5" t="s">
        <v>297</v>
      </c>
      <c r="L8715" s="5" t="s">
        <v>822</v>
      </c>
      <c r="M8715" s="5" t="s">
        <v>794</v>
      </c>
      <c r="N8715" s="5" t="s">
        <v>294</v>
      </c>
      <c r="O8715" s="5" t="s">
        <v>294</v>
      </c>
      <c r="P8715" s="5" t="s">
        <v>294</v>
      </c>
      <c r="Q8715" s="5" t="s">
        <v>294</v>
      </c>
      <c r="R8715" s="5" t="s">
        <v>294</v>
      </c>
      <c r="S8715" s="5" t="s">
        <v>294</v>
      </c>
    </row>
    <row r="8716" spans="1:22" x14ac:dyDescent="0.35">
      <c r="A8716" s="5" t="s">
        <v>21946</v>
      </c>
      <c r="B8716" s="5" t="s">
        <v>21947</v>
      </c>
      <c r="C8716" s="5" t="s">
        <v>21940</v>
      </c>
      <c r="D8716" s="5" t="s">
        <v>18</v>
      </c>
      <c r="E8716" s="5">
        <v>1</v>
      </c>
      <c r="F8716" s="5" t="s">
        <v>294</v>
      </c>
      <c r="G8716" s="5" t="s">
        <v>297</v>
      </c>
      <c r="L8716" s="5" t="s">
        <v>822</v>
      </c>
      <c r="M8716" s="5" t="s">
        <v>794</v>
      </c>
      <c r="N8716" s="5" t="s">
        <v>294</v>
      </c>
      <c r="O8716" s="5" t="s">
        <v>294</v>
      </c>
      <c r="P8716" s="5" t="s">
        <v>294</v>
      </c>
      <c r="Q8716" s="5" t="s">
        <v>294</v>
      </c>
      <c r="R8716" s="5" t="s">
        <v>294</v>
      </c>
      <c r="S8716" s="5" t="s">
        <v>294</v>
      </c>
    </row>
    <row r="8717" spans="1:22" x14ac:dyDescent="0.35">
      <c r="A8717" s="5" t="s">
        <v>21948</v>
      </c>
      <c r="B8717" s="5" t="s">
        <v>21949</v>
      </c>
      <c r="C8717" s="5" t="s">
        <v>21940</v>
      </c>
      <c r="D8717" s="5" t="s">
        <v>18</v>
      </c>
      <c r="E8717" s="5">
        <v>2</v>
      </c>
      <c r="F8717" s="5" t="s">
        <v>297</v>
      </c>
      <c r="G8717" s="5" t="s">
        <v>297</v>
      </c>
      <c r="J8717" s="5" t="s">
        <v>4586</v>
      </c>
      <c r="M8717" s="5" t="s">
        <v>794</v>
      </c>
      <c r="N8717" s="5" t="s">
        <v>294</v>
      </c>
      <c r="P8717" s="5" t="s">
        <v>294</v>
      </c>
      <c r="Q8717" s="5" t="s">
        <v>294</v>
      </c>
      <c r="R8717" s="5" t="s">
        <v>297</v>
      </c>
      <c r="V8717" s="5" t="s">
        <v>21950</v>
      </c>
    </row>
    <row r="8718" spans="1:22" x14ac:dyDescent="0.35">
      <c r="A8718" s="5" t="s">
        <v>21951</v>
      </c>
      <c r="B8718" s="5" t="s">
        <v>21952</v>
      </c>
      <c r="C8718" s="5" t="s">
        <v>21940</v>
      </c>
      <c r="D8718" s="5" t="s">
        <v>18</v>
      </c>
      <c r="E8718" s="5">
        <v>20</v>
      </c>
      <c r="F8718" s="5" t="s">
        <v>297</v>
      </c>
      <c r="G8718" s="5" t="s">
        <v>294</v>
      </c>
      <c r="J8718" s="5" t="s">
        <v>3780</v>
      </c>
      <c r="M8718" s="5" t="s">
        <v>794</v>
      </c>
      <c r="N8718" s="5" t="s">
        <v>294</v>
      </c>
      <c r="O8718" s="5" t="s">
        <v>294</v>
      </c>
      <c r="P8718" s="5" t="s">
        <v>294</v>
      </c>
      <c r="Q8718" s="5" t="s">
        <v>294</v>
      </c>
      <c r="R8718" s="5" t="s">
        <v>297</v>
      </c>
      <c r="V8718" s="5" t="s">
        <v>21953</v>
      </c>
    </row>
    <row r="8719" spans="1:22" x14ac:dyDescent="0.35">
      <c r="A8719" s="5" t="s">
        <v>21954</v>
      </c>
      <c r="B8719" s="5" t="s">
        <v>21955</v>
      </c>
      <c r="C8719" s="5" t="s">
        <v>4586</v>
      </c>
      <c r="D8719" s="5" t="s">
        <v>18</v>
      </c>
      <c r="E8719" s="5">
        <v>10</v>
      </c>
      <c r="F8719" s="5" t="s">
        <v>294</v>
      </c>
      <c r="G8719" s="5" t="s">
        <v>294</v>
      </c>
      <c r="J8719" s="5" t="s">
        <v>4784</v>
      </c>
      <c r="M8719" s="5" t="s">
        <v>794</v>
      </c>
      <c r="N8719" s="5" t="s">
        <v>294</v>
      </c>
      <c r="R8719" s="5" t="s">
        <v>297</v>
      </c>
      <c r="V8719" s="5" t="s">
        <v>21954</v>
      </c>
    </row>
    <row r="8720" spans="1:22" x14ac:dyDescent="0.35">
      <c r="A8720" s="5" t="s">
        <v>21956</v>
      </c>
      <c r="B8720" s="5" t="s">
        <v>21957</v>
      </c>
      <c r="C8720" s="5" t="s">
        <v>3780</v>
      </c>
      <c r="D8720" s="5" t="s">
        <v>22</v>
      </c>
      <c r="E8720" s="5">
        <v>5</v>
      </c>
      <c r="F8720" s="5" t="s">
        <v>294</v>
      </c>
      <c r="G8720" s="5" t="s">
        <v>294</v>
      </c>
      <c r="H8720" s="5">
        <v>0</v>
      </c>
      <c r="M8720" s="5" t="s">
        <v>794</v>
      </c>
      <c r="N8720" s="5" t="s">
        <v>294</v>
      </c>
      <c r="P8720" s="5" t="s">
        <v>294</v>
      </c>
      <c r="Q8720" s="5" t="s">
        <v>294</v>
      </c>
      <c r="R8720" s="5" t="s">
        <v>294</v>
      </c>
      <c r="V8720" s="5" t="s">
        <v>21958</v>
      </c>
    </row>
    <row r="8721" spans="1:22" x14ac:dyDescent="0.35">
      <c r="A8721" s="5" t="s">
        <v>21959</v>
      </c>
      <c r="B8721" s="5" t="s">
        <v>235</v>
      </c>
      <c r="C8721" s="5" t="s">
        <v>3780</v>
      </c>
      <c r="D8721" s="5" t="s">
        <v>18</v>
      </c>
      <c r="E8721" s="5">
        <v>50</v>
      </c>
      <c r="F8721" s="5" t="s">
        <v>294</v>
      </c>
      <c r="G8721" s="5" t="s">
        <v>294</v>
      </c>
      <c r="M8721" s="5" t="s">
        <v>794</v>
      </c>
      <c r="N8721" s="5" t="s">
        <v>294</v>
      </c>
      <c r="P8721" s="5" t="s">
        <v>294</v>
      </c>
      <c r="Q8721" s="5" t="s">
        <v>294</v>
      </c>
      <c r="R8721" s="5" t="s">
        <v>294</v>
      </c>
      <c r="V8721" s="5" t="s">
        <v>21960</v>
      </c>
    </row>
    <row r="8722" spans="1:22" x14ac:dyDescent="0.35">
      <c r="A8722" s="5" t="s">
        <v>21961</v>
      </c>
      <c r="B8722" s="5" t="s">
        <v>8819</v>
      </c>
      <c r="C8722" s="5" t="s">
        <v>3780</v>
      </c>
      <c r="D8722" s="5" t="s">
        <v>18</v>
      </c>
      <c r="E8722" s="5">
        <v>45</v>
      </c>
      <c r="F8722" s="5" t="s">
        <v>294</v>
      </c>
      <c r="G8722" s="5" t="s">
        <v>297</v>
      </c>
      <c r="M8722" s="5" t="s">
        <v>794</v>
      </c>
      <c r="N8722" s="5" t="s">
        <v>294</v>
      </c>
      <c r="P8722" s="5" t="s">
        <v>294</v>
      </c>
      <c r="Q8722" s="5" t="s">
        <v>294</v>
      </c>
      <c r="R8722" s="5" t="s">
        <v>294</v>
      </c>
      <c r="V8722" s="5" t="s">
        <v>21962</v>
      </c>
    </row>
    <row r="8723" spans="1:22" x14ac:dyDescent="0.35">
      <c r="A8723" s="5" t="s">
        <v>21963</v>
      </c>
      <c r="B8723" s="5" t="s">
        <v>3907</v>
      </c>
      <c r="C8723" s="5" t="s">
        <v>3780</v>
      </c>
      <c r="D8723" s="5" t="s">
        <v>18</v>
      </c>
      <c r="E8723" s="5">
        <v>20</v>
      </c>
      <c r="F8723" s="5" t="s">
        <v>297</v>
      </c>
      <c r="G8723" s="5" t="s">
        <v>297</v>
      </c>
      <c r="M8723" s="5" t="s">
        <v>3826</v>
      </c>
      <c r="N8723" s="5" t="s">
        <v>294</v>
      </c>
      <c r="P8723" s="5" t="s">
        <v>294</v>
      </c>
      <c r="Q8723" s="5" t="s">
        <v>294</v>
      </c>
      <c r="R8723" s="5" t="s">
        <v>294</v>
      </c>
      <c r="V8723" s="5" t="s">
        <v>21964</v>
      </c>
    </row>
    <row r="8724" spans="1:22" x14ac:dyDescent="0.35">
      <c r="A8724" s="5" t="s">
        <v>21965</v>
      </c>
      <c r="B8724" s="5" t="s">
        <v>17780</v>
      </c>
      <c r="C8724" s="5" t="s">
        <v>3780</v>
      </c>
      <c r="D8724" s="5" t="s">
        <v>18</v>
      </c>
      <c r="E8724" s="5">
        <v>1</v>
      </c>
      <c r="F8724" s="5" t="s">
        <v>294</v>
      </c>
      <c r="G8724" s="5" t="s">
        <v>294</v>
      </c>
      <c r="M8724" s="5" t="s">
        <v>794</v>
      </c>
      <c r="N8724" s="5" t="s">
        <v>294</v>
      </c>
      <c r="P8724" s="5" t="s">
        <v>294</v>
      </c>
      <c r="Q8724" s="5" t="s">
        <v>294</v>
      </c>
      <c r="R8724" s="5" t="s">
        <v>294</v>
      </c>
      <c r="V8724" s="5" t="s">
        <v>21966</v>
      </c>
    </row>
    <row r="8725" spans="1:22" x14ac:dyDescent="0.35">
      <c r="A8725" s="5" t="s">
        <v>21967</v>
      </c>
      <c r="B8725" s="5" t="s">
        <v>111</v>
      </c>
      <c r="C8725" s="5" t="s">
        <v>3780</v>
      </c>
      <c r="D8725" s="5" t="s">
        <v>1655</v>
      </c>
      <c r="E8725" s="5">
        <v>77</v>
      </c>
      <c r="F8725" s="5" t="s">
        <v>294</v>
      </c>
      <c r="G8725" s="5" t="s">
        <v>294</v>
      </c>
      <c r="M8725" s="5" t="s">
        <v>794</v>
      </c>
      <c r="N8725" s="5" t="s">
        <v>294</v>
      </c>
      <c r="P8725" s="5" t="s">
        <v>294</v>
      </c>
      <c r="Q8725" s="5" t="s">
        <v>294</v>
      </c>
      <c r="R8725" s="5" t="s">
        <v>294</v>
      </c>
      <c r="V8725" s="5" t="s">
        <v>21968</v>
      </c>
    </row>
    <row r="8726" spans="1:22" x14ac:dyDescent="0.35">
      <c r="A8726" s="5" t="s">
        <v>21969</v>
      </c>
      <c r="B8726" s="5" t="s">
        <v>21945</v>
      </c>
      <c r="C8726" s="5" t="s">
        <v>3780</v>
      </c>
      <c r="D8726" s="5" t="s">
        <v>18</v>
      </c>
      <c r="E8726" s="5">
        <v>1</v>
      </c>
      <c r="F8726" s="5" t="s">
        <v>294</v>
      </c>
      <c r="G8726" s="5" t="s">
        <v>297</v>
      </c>
      <c r="L8726" s="5" t="s">
        <v>822</v>
      </c>
      <c r="M8726" s="5" t="s">
        <v>794</v>
      </c>
      <c r="N8726" s="5" t="s">
        <v>294</v>
      </c>
      <c r="O8726" s="5" t="s">
        <v>294</v>
      </c>
      <c r="P8726" s="5" t="s">
        <v>294</v>
      </c>
      <c r="Q8726" s="5" t="s">
        <v>294</v>
      </c>
      <c r="R8726" s="5" t="s">
        <v>294</v>
      </c>
      <c r="S8726" s="5" t="s">
        <v>294</v>
      </c>
    </row>
    <row r="8727" spans="1:22" x14ac:dyDescent="0.35">
      <c r="A8727" s="5" t="s">
        <v>21970</v>
      </c>
      <c r="B8727" s="5" t="s">
        <v>21947</v>
      </c>
      <c r="C8727" s="5" t="s">
        <v>3780</v>
      </c>
      <c r="D8727" s="5" t="s">
        <v>18</v>
      </c>
      <c r="E8727" s="5">
        <v>1</v>
      </c>
      <c r="F8727" s="5" t="s">
        <v>294</v>
      </c>
      <c r="G8727" s="5" t="s">
        <v>297</v>
      </c>
      <c r="L8727" s="5" t="s">
        <v>822</v>
      </c>
      <c r="M8727" s="5" t="s">
        <v>794</v>
      </c>
      <c r="N8727" s="5" t="s">
        <v>294</v>
      </c>
      <c r="O8727" s="5" t="s">
        <v>294</v>
      </c>
      <c r="P8727" s="5" t="s">
        <v>294</v>
      </c>
      <c r="Q8727" s="5" t="s">
        <v>294</v>
      </c>
      <c r="R8727" s="5" t="s">
        <v>294</v>
      </c>
      <c r="S8727" s="5" t="s">
        <v>294</v>
      </c>
    </row>
    <row r="8728" spans="1:22" x14ac:dyDescent="0.35">
      <c r="A8728" s="5" t="s">
        <v>21971</v>
      </c>
      <c r="B8728" s="5" t="s">
        <v>21972</v>
      </c>
      <c r="C8728" s="5" t="s">
        <v>12105</v>
      </c>
      <c r="D8728" s="5" t="s">
        <v>18</v>
      </c>
      <c r="E8728" s="5">
        <v>1</v>
      </c>
      <c r="F8728" s="5" t="s">
        <v>297</v>
      </c>
      <c r="G8728" s="5" t="s">
        <v>297</v>
      </c>
      <c r="L8728" s="5" t="s">
        <v>4399</v>
      </c>
      <c r="M8728" s="5" t="s">
        <v>794</v>
      </c>
      <c r="N8728" s="5" t="s">
        <v>294</v>
      </c>
      <c r="O8728" s="5" t="s">
        <v>294</v>
      </c>
      <c r="P8728" s="5" t="s">
        <v>294</v>
      </c>
      <c r="Q8728" s="5" t="s">
        <v>294</v>
      </c>
      <c r="R8728" s="5" t="s">
        <v>294</v>
      </c>
      <c r="S8728" s="5" t="s">
        <v>297</v>
      </c>
      <c r="V8728" s="5" t="s">
        <v>21971</v>
      </c>
    </row>
    <row r="8729" spans="1:22" x14ac:dyDescent="0.35">
      <c r="A8729" s="5" t="s">
        <v>21973</v>
      </c>
      <c r="B8729" s="5" t="s">
        <v>21974</v>
      </c>
      <c r="C8729" s="5" t="s">
        <v>12105</v>
      </c>
      <c r="D8729" s="5" t="s">
        <v>18</v>
      </c>
      <c r="E8729" s="5">
        <v>20</v>
      </c>
      <c r="F8729" s="5" t="s">
        <v>294</v>
      </c>
      <c r="G8729" s="5" t="s">
        <v>297</v>
      </c>
      <c r="J8729" s="5" t="s">
        <v>6810</v>
      </c>
      <c r="M8729" s="5" t="s">
        <v>794</v>
      </c>
      <c r="N8729" s="5" t="s">
        <v>294</v>
      </c>
      <c r="O8729" s="5" t="s">
        <v>294</v>
      </c>
      <c r="P8729" s="5" t="s">
        <v>294</v>
      </c>
      <c r="Q8729" s="5" t="s">
        <v>294</v>
      </c>
      <c r="R8729" s="5" t="s">
        <v>294</v>
      </c>
      <c r="U8729" s="5" t="s">
        <v>12111</v>
      </c>
      <c r="V8729" s="5" t="s">
        <v>21975</v>
      </c>
    </row>
    <row r="8730" spans="1:22" x14ac:dyDescent="0.35">
      <c r="A8730" s="5" t="s">
        <v>21976</v>
      </c>
      <c r="B8730" s="5" t="s">
        <v>21977</v>
      </c>
      <c r="C8730" s="5" t="s">
        <v>12105</v>
      </c>
      <c r="D8730" s="5" t="s">
        <v>18</v>
      </c>
      <c r="E8730" s="5">
        <v>20</v>
      </c>
      <c r="F8730" s="5" t="s">
        <v>294</v>
      </c>
      <c r="G8730" s="5" t="s">
        <v>297</v>
      </c>
      <c r="J8730" s="5" t="s">
        <v>6813</v>
      </c>
      <c r="M8730" s="5" t="s">
        <v>794</v>
      </c>
      <c r="N8730" s="5" t="s">
        <v>294</v>
      </c>
      <c r="O8730" s="5" t="s">
        <v>294</v>
      </c>
      <c r="P8730" s="5" t="s">
        <v>294</v>
      </c>
      <c r="Q8730" s="5" t="s">
        <v>294</v>
      </c>
      <c r="R8730" s="5" t="s">
        <v>294</v>
      </c>
      <c r="U8730" s="5" t="s">
        <v>6814</v>
      </c>
      <c r="V8730" s="5" t="s">
        <v>21978</v>
      </c>
    </row>
    <row r="8731" spans="1:22" x14ac:dyDescent="0.35">
      <c r="A8731" s="5" t="s">
        <v>21979</v>
      </c>
      <c r="B8731" s="5" t="s">
        <v>4560</v>
      </c>
      <c r="C8731" s="5" t="s">
        <v>12105</v>
      </c>
      <c r="D8731" s="5" t="s">
        <v>18</v>
      </c>
      <c r="E8731" s="5">
        <v>20</v>
      </c>
      <c r="F8731" s="5" t="s">
        <v>294</v>
      </c>
      <c r="G8731" s="5" t="s">
        <v>297</v>
      </c>
      <c r="J8731" s="5" t="s">
        <v>6810</v>
      </c>
      <c r="M8731" s="5" t="s">
        <v>794</v>
      </c>
      <c r="N8731" s="5" t="s">
        <v>294</v>
      </c>
      <c r="O8731" s="5" t="s">
        <v>294</v>
      </c>
      <c r="P8731" s="5" t="s">
        <v>294</v>
      </c>
      <c r="Q8731" s="5" t="s">
        <v>294</v>
      </c>
      <c r="R8731" s="5" t="s">
        <v>294</v>
      </c>
      <c r="V8731" s="5" t="s">
        <v>21980</v>
      </c>
    </row>
    <row r="8732" spans="1:22" x14ac:dyDescent="0.35">
      <c r="A8732" s="5" t="s">
        <v>21981</v>
      </c>
      <c r="B8732" s="5" t="s">
        <v>21982</v>
      </c>
      <c r="C8732" s="5" t="s">
        <v>12105</v>
      </c>
      <c r="D8732" s="5" t="s">
        <v>18</v>
      </c>
      <c r="E8732" s="5">
        <v>20</v>
      </c>
      <c r="F8732" s="5" t="s">
        <v>294</v>
      </c>
      <c r="G8732" s="5" t="s">
        <v>297</v>
      </c>
      <c r="J8732" s="5" t="s">
        <v>6813</v>
      </c>
      <c r="M8732" s="5" t="s">
        <v>794</v>
      </c>
      <c r="N8732" s="5" t="s">
        <v>294</v>
      </c>
      <c r="O8732" s="5" t="s">
        <v>294</v>
      </c>
      <c r="P8732" s="5" t="s">
        <v>294</v>
      </c>
      <c r="Q8732" s="5" t="s">
        <v>294</v>
      </c>
      <c r="R8732" s="5" t="s">
        <v>294</v>
      </c>
      <c r="U8732" s="5" t="s">
        <v>6814</v>
      </c>
      <c r="V8732" s="5" t="s">
        <v>21983</v>
      </c>
    </row>
    <row r="8733" spans="1:22" x14ac:dyDescent="0.35">
      <c r="A8733" s="5" t="s">
        <v>21984</v>
      </c>
      <c r="B8733" s="5" t="s">
        <v>21985</v>
      </c>
      <c r="C8733" s="5" t="s">
        <v>12105</v>
      </c>
      <c r="D8733" s="5" t="s">
        <v>22</v>
      </c>
      <c r="E8733" s="5">
        <v>10</v>
      </c>
      <c r="F8733" s="5" t="s">
        <v>294</v>
      </c>
      <c r="G8733" s="5" t="s">
        <v>294</v>
      </c>
      <c r="H8733" s="5">
        <v>0</v>
      </c>
      <c r="M8733" s="5" t="s">
        <v>794</v>
      </c>
      <c r="N8733" s="5" t="s">
        <v>294</v>
      </c>
      <c r="O8733" s="5" t="s">
        <v>294</v>
      </c>
      <c r="P8733" s="5" t="s">
        <v>294</v>
      </c>
      <c r="Q8733" s="5" t="s">
        <v>294</v>
      </c>
      <c r="R8733" s="5" t="s">
        <v>294</v>
      </c>
      <c r="V8733" s="5" t="s">
        <v>21984</v>
      </c>
    </row>
    <row r="8734" spans="1:22" x14ac:dyDescent="0.35">
      <c r="A8734" s="5" t="s">
        <v>21986</v>
      </c>
      <c r="B8734" s="5" t="s">
        <v>5788</v>
      </c>
      <c r="C8734" s="5" t="s">
        <v>12105</v>
      </c>
      <c r="D8734" s="5" t="s">
        <v>18</v>
      </c>
      <c r="E8734" s="5">
        <v>1</v>
      </c>
      <c r="F8734" s="5" t="s">
        <v>294</v>
      </c>
      <c r="G8734" s="5" t="s">
        <v>297</v>
      </c>
      <c r="L8734" s="5" t="s">
        <v>822</v>
      </c>
      <c r="M8734" s="5" t="s">
        <v>794</v>
      </c>
      <c r="N8734" s="5" t="s">
        <v>294</v>
      </c>
      <c r="O8734" s="5" t="s">
        <v>294</v>
      </c>
      <c r="P8734" s="5" t="s">
        <v>294</v>
      </c>
      <c r="Q8734" s="5" t="s">
        <v>294</v>
      </c>
      <c r="R8734" s="5" t="s">
        <v>294</v>
      </c>
      <c r="S8734" s="5" t="s">
        <v>294</v>
      </c>
      <c r="V8734" s="5" t="s">
        <v>21986</v>
      </c>
    </row>
    <row r="8735" spans="1:22" x14ac:dyDescent="0.35">
      <c r="A8735" s="5" t="s">
        <v>21987</v>
      </c>
      <c r="B8735" s="5" t="s">
        <v>19222</v>
      </c>
      <c r="C8735" s="5" t="s">
        <v>12105</v>
      </c>
      <c r="D8735" s="5" t="s">
        <v>4073</v>
      </c>
      <c r="E8735" s="5">
        <v>77</v>
      </c>
      <c r="F8735" s="5" t="s">
        <v>294</v>
      </c>
      <c r="G8735" s="5" t="s">
        <v>294</v>
      </c>
      <c r="M8735" s="5" t="s">
        <v>794</v>
      </c>
      <c r="N8735" s="5" t="s">
        <v>294</v>
      </c>
      <c r="O8735" s="5" t="s">
        <v>294</v>
      </c>
      <c r="P8735" s="5" t="s">
        <v>294</v>
      </c>
      <c r="Q8735" s="5" t="s">
        <v>294</v>
      </c>
      <c r="R8735" s="5" t="s">
        <v>294</v>
      </c>
    </row>
    <row r="8736" spans="1:22" x14ac:dyDescent="0.35">
      <c r="A8736" s="5" t="s">
        <v>21988</v>
      </c>
      <c r="B8736" s="5" t="s">
        <v>21989</v>
      </c>
      <c r="C8736" s="5" t="s">
        <v>12105</v>
      </c>
      <c r="D8736" s="5" t="s">
        <v>18</v>
      </c>
      <c r="E8736" s="5">
        <v>80</v>
      </c>
      <c r="F8736" s="5" t="s">
        <v>294</v>
      </c>
      <c r="G8736" s="5" t="s">
        <v>297</v>
      </c>
      <c r="M8736" s="5" t="s">
        <v>794</v>
      </c>
      <c r="N8736" s="5" t="s">
        <v>294</v>
      </c>
      <c r="O8736" s="5" t="s">
        <v>294</v>
      </c>
      <c r="P8736" s="5" t="s">
        <v>294</v>
      </c>
      <c r="Q8736" s="5" t="s">
        <v>294</v>
      </c>
      <c r="R8736" s="5" t="s">
        <v>294</v>
      </c>
      <c r="U8736" s="5" t="s">
        <v>21990</v>
      </c>
      <c r="V8736" s="5" t="s">
        <v>21991</v>
      </c>
    </row>
    <row r="8737" spans="1:22" x14ac:dyDescent="0.35">
      <c r="A8737" s="5" t="s">
        <v>21992</v>
      </c>
      <c r="B8737" s="5" t="s">
        <v>21993</v>
      </c>
      <c r="C8737" s="5" t="s">
        <v>12105</v>
      </c>
      <c r="D8737" s="5" t="s">
        <v>16</v>
      </c>
      <c r="E8737" s="5">
        <v>10</v>
      </c>
      <c r="F8737" s="5" t="s">
        <v>294</v>
      </c>
      <c r="G8737" s="5" t="s">
        <v>294</v>
      </c>
      <c r="M8737" s="5" t="s">
        <v>794</v>
      </c>
      <c r="N8737" s="5" t="s">
        <v>294</v>
      </c>
      <c r="O8737" s="5" t="s">
        <v>294</v>
      </c>
      <c r="P8737" s="5" t="s">
        <v>294</v>
      </c>
      <c r="Q8737" s="5" t="s">
        <v>294</v>
      </c>
      <c r="R8737" s="5" t="s">
        <v>294</v>
      </c>
      <c r="V8737" s="5" t="s">
        <v>21994</v>
      </c>
    </row>
    <row r="8738" spans="1:22" x14ac:dyDescent="0.35">
      <c r="A8738" s="5" t="s">
        <v>21995</v>
      </c>
      <c r="B8738" s="5" t="s">
        <v>21996</v>
      </c>
      <c r="C8738" s="5" t="s">
        <v>12105</v>
      </c>
      <c r="D8738" s="5" t="s">
        <v>18</v>
      </c>
      <c r="E8738" s="5">
        <v>4</v>
      </c>
      <c r="F8738" s="5" t="s">
        <v>294</v>
      </c>
      <c r="G8738" s="5" t="s">
        <v>297</v>
      </c>
      <c r="J8738" s="5" t="s">
        <v>4834</v>
      </c>
      <c r="M8738" s="5" t="s">
        <v>794</v>
      </c>
      <c r="N8738" s="5" t="s">
        <v>294</v>
      </c>
      <c r="O8738" s="5" t="s">
        <v>294</v>
      </c>
      <c r="P8738" s="5" t="s">
        <v>294</v>
      </c>
      <c r="Q8738" s="5" t="s">
        <v>294</v>
      </c>
      <c r="R8738" s="5" t="s">
        <v>294</v>
      </c>
      <c r="V8738" s="5" t="s">
        <v>21997</v>
      </c>
    </row>
    <row r="8739" spans="1:22" x14ac:dyDescent="0.35">
      <c r="A8739" s="5" t="s">
        <v>21998</v>
      </c>
      <c r="B8739" s="5" t="s">
        <v>21999</v>
      </c>
      <c r="C8739" s="5" t="s">
        <v>12105</v>
      </c>
      <c r="D8739" s="5" t="s">
        <v>18</v>
      </c>
      <c r="E8739" s="5">
        <v>20</v>
      </c>
      <c r="F8739" s="5" t="s">
        <v>294</v>
      </c>
      <c r="G8739" s="5" t="s">
        <v>294</v>
      </c>
      <c r="M8739" s="5" t="s">
        <v>794</v>
      </c>
      <c r="N8739" s="5" t="s">
        <v>294</v>
      </c>
      <c r="O8739" s="5" t="s">
        <v>294</v>
      </c>
      <c r="P8739" s="5" t="s">
        <v>294</v>
      </c>
      <c r="Q8739" s="5" t="s">
        <v>294</v>
      </c>
      <c r="R8739" s="5" t="s">
        <v>294</v>
      </c>
      <c r="V8739" s="5" t="s">
        <v>21998</v>
      </c>
    </row>
    <row r="8740" spans="1:22" x14ac:dyDescent="0.35">
      <c r="A8740" s="5" t="s">
        <v>22000</v>
      </c>
      <c r="B8740" s="5" t="s">
        <v>22001</v>
      </c>
      <c r="C8740" s="5" t="s">
        <v>12105</v>
      </c>
      <c r="D8740" s="5" t="s">
        <v>18</v>
      </c>
      <c r="E8740" s="5">
        <v>80</v>
      </c>
      <c r="F8740" s="5" t="s">
        <v>294</v>
      </c>
      <c r="G8740" s="5" t="s">
        <v>294</v>
      </c>
      <c r="M8740" s="5" t="s">
        <v>794</v>
      </c>
      <c r="N8740" s="5" t="s">
        <v>294</v>
      </c>
      <c r="O8740" s="5" t="s">
        <v>294</v>
      </c>
      <c r="P8740" s="5" t="s">
        <v>294</v>
      </c>
      <c r="Q8740" s="5" t="s">
        <v>294</v>
      </c>
      <c r="R8740" s="5" t="s">
        <v>294</v>
      </c>
      <c r="V8740" s="5" t="s">
        <v>22002</v>
      </c>
    </row>
    <row r="8741" spans="1:22" x14ac:dyDescent="0.35">
      <c r="A8741" s="5" t="s">
        <v>22003</v>
      </c>
      <c r="B8741" s="5" t="s">
        <v>22004</v>
      </c>
      <c r="C8741" s="5" t="s">
        <v>12105</v>
      </c>
      <c r="D8741" s="5" t="s">
        <v>18</v>
      </c>
      <c r="E8741" s="5">
        <v>80</v>
      </c>
      <c r="F8741" s="5" t="s">
        <v>294</v>
      </c>
      <c r="G8741" s="5" t="s">
        <v>294</v>
      </c>
      <c r="M8741" s="5" t="s">
        <v>794</v>
      </c>
      <c r="N8741" s="5" t="s">
        <v>294</v>
      </c>
      <c r="O8741" s="5" t="s">
        <v>294</v>
      </c>
      <c r="P8741" s="5" t="s">
        <v>294</v>
      </c>
      <c r="Q8741" s="5" t="s">
        <v>294</v>
      </c>
      <c r="R8741" s="5" t="s">
        <v>294</v>
      </c>
      <c r="V8741" s="5" t="s">
        <v>22005</v>
      </c>
    </row>
    <row r="8742" spans="1:22" x14ac:dyDescent="0.35">
      <c r="A8742" s="5" t="s">
        <v>22006</v>
      </c>
      <c r="B8742" s="5" t="s">
        <v>22007</v>
      </c>
      <c r="C8742" s="5" t="s">
        <v>12105</v>
      </c>
      <c r="D8742" s="5" t="s">
        <v>18</v>
      </c>
      <c r="E8742" s="5">
        <v>80</v>
      </c>
      <c r="F8742" s="5" t="s">
        <v>294</v>
      </c>
      <c r="G8742" s="5" t="s">
        <v>294</v>
      </c>
      <c r="M8742" s="5" t="s">
        <v>794</v>
      </c>
      <c r="N8742" s="5" t="s">
        <v>294</v>
      </c>
      <c r="O8742" s="5" t="s">
        <v>294</v>
      </c>
      <c r="P8742" s="5" t="s">
        <v>294</v>
      </c>
      <c r="Q8742" s="5" t="s">
        <v>294</v>
      </c>
      <c r="R8742" s="5" t="s">
        <v>294</v>
      </c>
      <c r="V8742" s="5" t="s">
        <v>22008</v>
      </c>
    </row>
    <row r="8743" spans="1:22" x14ac:dyDescent="0.35">
      <c r="A8743" s="5" t="s">
        <v>22009</v>
      </c>
      <c r="B8743" s="5" t="s">
        <v>22010</v>
      </c>
      <c r="C8743" s="5" t="s">
        <v>12105</v>
      </c>
      <c r="D8743" s="5" t="s">
        <v>18</v>
      </c>
      <c r="E8743" s="5">
        <v>80</v>
      </c>
      <c r="F8743" s="5" t="s">
        <v>294</v>
      </c>
      <c r="G8743" s="5" t="s">
        <v>294</v>
      </c>
      <c r="M8743" s="5" t="s">
        <v>794</v>
      </c>
      <c r="N8743" s="5" t="s">
        <v>294</v>
      </c>
      <c r="O8743" s="5" t="s">
        <v>294</v>
      </c>
      <c r="P8743" s="5" t="s">
        <v>294</v>
      </c>
      <c r="Q8743" s="5" t="s">
        <v>294</v>
      </c>
      <c r="R8743" s="5" t="s">
        <v>294</v>
      </c>
      <c r="V8743" s="5" t="s">
        <v>22011</v>
      </c>
    </row>
    <row r="8744" spans="1:22" x14ac:dyDescent="0.35">
      <c r="A8744" s="5" t="s">
        <v>22012</v>
      </c>
      <c r="B8744" s="5" t="s">
        <v>22013</v>
      </c>
      <c r="C8744" s="5" t="s">
        <v>12105</v>
      </c>
      <c r="D8744" s="5" t="s">
        <v>18</v>
      </c>
      <c r="E8744" s="5">
        <v>80</v>
      </c>
      <c r="F8744" s="5" t="s">
        <v>294</v>
      </c>
      <c r="G8744" s="5" t="s">
        <v>294</v>
      </c>
      <c r="M8744" s="5" t="s">
        <v>794</v>
      </c>
      <c r="N8744" s="5" t="s">
        <v>294</v>
      </c>
      <c r="O8744" s="5" t="s">
        <v>294</v>
      </c>
      <c r="P8744" s="5" t="s">
        <v>294</v>
      </c>
      <c r="Q8744" s="5" t="s">
        <v>294</v>
      </c>
      <c r="R8744" s="5" t="s">
        <v>294</v>
      </c>
      <c r="V8744" s="5" t="s">
        <v>22014</v>
      </c>
    </row>
    <row r="8745" spans="1:22" x14ac:dyDescent="0.35">
      <c r="A8745" s="5" t="s">
        <v>22015</v>
      </c>
      <c r="B8745" s="5" t="s">
        <v>22016</v>
      </c>
      <c r="C8745" s="5" t="s">
        <v>12105</v>
      </c>
      <c r="D8745" s="5" t="s">
        <v>18</v>
      </c>
      <c r="E8745" s="5">
        <v>80</v>
      </c>
      <c r="F8745" s="5" t="s">
        <v>294</v>
      </c>
      <c r="G8745" s="5" t="s">
        <v>294</v>
      </c>
      <c r="M8745" s="5" t="s">
        <v>794</v>
      </c>
      <c r="N8745" s="5" t="s">
        <v>294</v>
      </c>
      <c r="O8745" s="5" t="s">
        <v>294</v>
      </c>
      <c r="P8745" s="5" t="s">
        <v>294</v>
      </c>
      <c r="Q8745" s="5" t="s">
        <v>294</v>
      </c>
      <c r="R8745" s="5" t="s">
        <v>294</v>
      </c>
      <c r="V8745" s="5" t="s">
        <v>22017</v>
      </c>
    </row>
    <row r="8746" spans="1:22" x14ac:dyDescent="0.35">
      <c r="A8746" s="5" t="s">
        <v>22018</v>
      </c>
      <c r="B8746" s="5" t="s">
        <v>22019</v>
      </c>
      <c r="C8746" s="5" t="s">
        <v>12105</v>
      </c>
      <c r="D8746" s="5" t="s">
        <v>18</v>
      </c>
      <c r="E8746" s="5">
        <v>80</v>
      </c>
      <c r="F8746" s="5" t="s">
        <v>294</v>
      </c>
      <c r="G8746" s="5" t="s">
        <v>294</v>
      </c>
      <c r="M8746" s="5" t="s">
        <v>794</v>
      </c>
      <c r="N8746" s="5" t="s">
        <v>294</v>
      </c>
      <c r="O8746" s="5" t="s">
        <v>294</v>
      </c>
      <c r="P8746" s="5" t="s">
        <v>294</v>
      </c>
      <c r="Q8746" s="5" t="s">
        <v>294</v>
      </c>
      <c r="R8746" s="5" t="s">
        <v>294</v>
      </c>
      <c r="V8746" s="5" t="s">
        <v>22020</v>
      </c>
    </row>
    <row r="8747" spans="1:22" x14ac:dyDescent="0.35">
      <c r="A8747" s="5" t="s">
        <v>22021</v>
      </c>
      <c r="B8747" s="5" t="s">
        <v>22022</v>
      </c>
      <c r="C8747" s="5" t="s">
        <v>12105</v>
      </c>
      <c r="D8747" s="5" t="s">
        <v>18</v>
      </c>
      <c r="E8747" s="5">
        <v>80</v>
      </c>
      <c r="F8747" s="5" t="s">
        <v>294</v>
      </c>
      <c r="G8747" s="5" t="s">
        <v>294</v>
      </c>
      <c r="M8747" s="5" t="s">
        <v>794</v>
      </c>
      <c r="N8747" s="5" t="s">
        <v>294</v>
      </c>
      <c r="O8747" s="5" t="s">
        <v>294</v>
      </c>
      <c r="P8747" s="5" t="s">
        <v>294</v>
      </c>
      <c r="Q8747" s="5" t="s">
        <v>294</v>
      </c>
      <c r="R8747" s="5" t="s">
        <v>294</v>
      </c>
      <c r="V8747" s="5" t="s">
        <v>22023</v>
      </c>
    </row>
    <row r="8748" spans="1:22" x14ac:dyDescent="0.35">
      <c r="A8748" s="5" t="s">
        <v>22024</v>
      </c>
      <c r="B8748" s="5" t="s">
        <v>22025</v>
      </c>
      <c r="C8748" s="5" t="s">
        <v>12105</v>
      </c>
      <c r="D8748" s="5" t="s">
        <v>18</v>
      </c>
      <c r="E8748" s="5">
        <v>80</v>
      </c>
      <c r="F8748" s="5" t="s">
        <v>294</v>
      </c>
      <c r="G8748" s="5" t="s">
        <v>294</v>
      </c>
      <c r="M8748" s="5" t="s">
        <v>794</v>
      </c>
      <c r="N8748" s="5" t="s">
        <v>294</v>
      </c>
      <c r="O8748" s="5" t="s">
        <v>294</v>
      </c>
      <c r="P8748" s="5" t="s">
        <v>294</v>
      </c>
      <c r="Q8748" s="5" t="s">
        <v>294</v>
      </c>
      <c r="R8748" s="5" t="s">
        <v>294</v>
      </c>
      <c r="V8748" s="5" t="s">
        <v>22026</v>
      </c>
    </row>
    <row r="8749" spans="1:22" x14ac:dyDescent="0.35">
      <c r="A8749" s="5" t="s">
        <v>22027</v>
      </c>
      <c r="B8749" s="5" t="s">
        <v>22028</v>
      </c>
      <c r="C8749" s="5" t="s">
        <v>12105</v>
      </c>
      <c r="D8749" s="5" t="s">
        <v>18</v>
      </c>
      <c r="E8749" s="5">
        <v>80</v>
      </c>
      <c r="F8749" s="5" t="s">
        <v>294</v>
      </c>
      <c r="G8749" s="5" t="s">
        <v>294</v>
      </c>
      <c r="M8749" s="5" t="s">
        <v>794</v>
      </c>
      <c r="N8749" s="5" t="s">
        <v>294</v>
      </c>
      <c r="O8749" s="5" t="s">
        <v>294</v>
      </c>
      <c r="P8749" s="5" t="s">
        <v>294</v>
      </c>
      <c r="Q8749" s="5" t="s">
        <v>294</v>
      </c>
      <c r="R8749" s="5" t="s">
        <v>294</v>
      </c>
      <c r="V8749" s="5" t="s">
        <v>22029</v>
      </c>
    </row>
    <row r="8750" spans="1:22" x14ac:dyDescent="0.35">
      <c r="A8750" s="5" t="s">
        <v>22030</v>
      </c>
      <c r="B8750" s="5" t="s">
        <v>22031</v>
      </c>
      <c r="C8750" s="5" t="s">
        <v>12105</v>
      </c>
      <c r="D8750" s="5" t="s">
        <v>18</v>
      </c>
      <c r="E8750" s="5">
        <v>80</v>
      </c>
      <c r="F8750" s="5" t="s">
        <v>294</v>
      </c>
      <c r="G8750" s="5" t="s">
        <v>294</v>
      </c>
      <c r="M8750" s="5" t="s">
        <v>794</v>
      </c>
      <c r="N8750" s="5" t="s">
        <v>294</v>
      </c>
      <c r="O8750" s="5" t="s">
        <v>294</v>
      </c>
      <c r="P8750" s="5" t="s">
        <v>294</v>
      </c>
      <c r="Q8750" s="5" t="s">
        <v>294</v>
      </c>
      <c r="R8750" s="5" t="s">
        <v>294</v>
      </c>
      <c r="V8750" s="5" t="s">
        <v>22032</v>
      </c>
    </row>
    <row r="8751" spans="1:22" x14ac:dyDescent="0.35">
      <c r="A8751" s="5" t="s">
        <v>22033</v>
      </c>
      <c r="B8751" s="5" t="s">
        <v>22034</v>
      </c>
      <c r="C8751" s="5" t="s">
        <v>12105</v>
      </c>
      <c r="D8751" s="5" t="s">
        <v>18</v>
      </c>
      <c r="E8751" s="5">
        <v>80</v>
      </c>
      <c r="F8751" s="5" t="s">
        <v>294</v>
      </c>
      <c r="G8751" s="5" t="s">
        <v>294</v>
      </c>
      <c r="M8751" s="5" t="s">
        <v>794</v>
      </c>
      <c r="N8751" s="5" t="s">
        <v>294</v>
      </c>
      <c r="O8751" s="5" t="s">
        <v>294</v>
      </c>
      <c r="P8751" s="5" t="s">
        <v>294</v>
      </c>
      <c r="Q8751" s="5" t="s">
        <v>294</v>
      </c>
      <c r="R8751" s="5" t="s">
        <v>294</v>
      </c>
      <c r="V8751" s="5" t="s">
        <v>22035</v>
      </c>
    </row>
    <row r="8752" spans="1:22" x14ac:dyDescent="0.35">
      <c r="A8752" s="5" t="s">
        <v>22036</v>
      </c>
      <c r="B8752" s="5" t="s">
        <v>22037</v>
      </c>
      <c r="C8752" s="5" t="s">
        <v>12105</v>
      </c>
      <c r="D8752" s="5" t="s">
        <v>18</v>
      </c>
      <c r="E8752" s="5">
        <v>80</v>
      </c>
      <c r="F8752" s="5" t="s">
        <v>294</v>
      </c>
      <c r="G8752" s="5" t="s">
        <v>294</v>
      </c>
      <c r="M8752" s="5" t="s">
        <v>794</v>
      </c>
      <c r="N8752" s="5" t="s">
        <v>294</v>
      </c>
      <c r="O8752" s="5" t="s">
        <v>294</v>
      </c>
      <c r="P8752" s="5" t="s">
        <v>294</v>
      </c>
      <c r="Q8752" s="5" t="s">
        <v>294</v>
      </c>
      <c r="R8752" s="5" t="s">
        <v>294</v>
      </c>
      <c r="V8752" s="5" t="s">
        <v>22038</v>
      </c>
    </row>
    <row r="8753" spans="1:22" x14ac:dyDescent="0.35">
      <c r="A8753" s="5" t="s">
        <v>22039</v>
      </c>
      <c r="B8753" s="5" t="s">
        <v>22040</v>
      </c>
      <c r="C8753" s="5" t="s">
        <v>12105</v>
      </c>
      <c r="D8753" s="5" t="s">
        <v>18</v>
      </c>
      <c r="E8753" s="5">
        <v>80</v>
      </c>
      <c r="F8753" s="5" t="s">
        <v>294</v>
      </c>
      <c r="G8753" s="5" t="s">
        <v>294</v>
      </c>
      <c r="M8753" s="5" t="s">
        <v>794</v>
      </c>
      <c r="N8753" s="5" t="s">
        <v>294</v>
      </c>
      <c r="O8753" s="5" t="s">
        <v>294</v>
      </c>
      <c r="P8753" s="5" t="s">
        <v>294</v>
      </c>
      <c r="Q8753" s="5" t="s">
        <v>294</v>
      </c>
      <c r="R8753" s="5" t="s">
        <v>294</v>
      </c>
      <c r="V8753" s="5" t="s">
        <v>22041</v>
      </c>
    </row>
    <row r="8754" spans="1:22" x14ac:dyDescent="0.35">
      <c r="A8754" s="5" t="s">
        <v>22042</v>
      </c>
      <c r="B8754" s="5" t="s">
        <v>22043</v>
      </c>
      <c r="C8754" s="5" t="s">
        <v>12105</v>
      </c>
      <c r="D8754" s="5" t="s">
        <v>22</v>
      </c>
      <c r="E8754" s="5">
        <v>10</v>
      </c>
      <c r="F8754" s="5" t="s">
        <v>294</v>
      </c>
      <c r="G8754" s="5" t="s">
        <v>294</v>
      </c>
      <c r="M8754" s="5" t="s">
        <v>794</v>
      </c>
      <c r="N8754" s="5" t="s">
        <v>294</v>
      </c>
      <c r="O8754" s="5" t="s">
        <v>294</v>
      </c>
      <c r="P8754" s="5" t="s">
        <v>294</v>
      </c>
      <c r="Q8754" s="5" t="s">
        <v>294</v>
      </c>
      <c r="R8754" s="5" t="s">
        <v>294</v>
      </c>
    </row>
    <row r="8755" spans="1:22" x14ac:dyDescent="0.35">
      <c r="A8755" s="5" t="s">
        <v>22044</v>
      </c>
      <c r="B8755" s="5" t="s">
        <v>22045</v>
      </c>
      <c r="C8755" s="5" t="s">
        <v>12105</v>
      </c>
      <c r="D8755" s="5" t="s">
        <v>18</v>
      </c>
      <c r="E8755" s="5">
        <v>1</v>
      </c>
      <c r="F8755" s="5" t="s">
        <v>294</v>
      </c>
      <c r="G8755" s="5" t="s">
        <v>297</v>
      </c>
      <c r="L8755" s="5" t="s">
        <v>941</v>
      </c>
      <c r="M8755" s="5" t="s">
        <v>794</v>
      </c>
      <c r="N8755" s="5" t="s">
        <v>294</v>
      </c>
      <c r="O8755" s="5" t="s">
        <v>294</v>
      </c>
      <c r="P8755" s="5" t="s">
        <v>294</v>
      </c>
      <c r="Q8755" s="5" t="s">
        <v>294</v>
      </c>
      <c r="R8755" s="5" t="s">
        <v>294</v>
      </c>
      <c r="S8755" s="5" t="s">
        <v>294</v>
      </c>
    </row>
    <row r="8756" spans="1:22" x14ac:dyDescent="0.35">
      <c r="A8756" s="5" t="s">
        <v>22046</v>
      </c>
      <c r="B8756" s="5" t="s">
        <v>22047</v>
      </c>
      <c r="C8756" s="5" t="s">
        <v>12105</v>
      </c>
      <c r="D8756" s="5" t="s">
        <v>18</v>
      </c>
      <c r="E8756" s="5">
        <v>1</v>
      </c>
      <c r="F8756" s="5" t="s">
        <v>294</v>
      </c>
      <c r="G8756" s="5" t="s">
        <v>297</v>
      </c>
      <c r="L8756" s="5" t="s">
        <v>822</v>
      </c>
      <c r="M8756" s="5" t="s">
        <v>794</v>
      </c>
      <c r="N8756" s="5" t="s">
        <v>294</v>
      </c>
      <c r="O8756" s="5" t="s">
        <v>294</v>
      </c>
      <c r="P8756" s="5" t="s">
        <v>294</v>
      </c>
      <c r="Q8756" s="5" t="s">
        <v>294</v>
      </c>
      <c r="R8756" s="5" t="s">
        <v>294</v>
      </c>
      <c r="S8756" s="5" t="s">
        <v>294</v>
      </c>
    </row>
    <row r="8757" spans="1:22" x14ac:dyDescent="0.35">
      <c r="A8757" s="5" t="s">
        <v>22048</v>
      </c>
      <c r="B8757" s="5" t="s">
        <v>22049</v>
      </c>
      <c r="C8757" s="5" t="s">
        <v>12105</v>
      </c>
      <c r="D8757" s="5" t="s">
        <v>18</v>
      </c>
      <c r="E8757" s="5">
        <v>20</v>
      </c>
      <c r="F8757" s="5" t="s">
        <v>294</v>
      </c>
      <c r="G8757" s="5" t="s">
        <v>297</v>
      </c>
      <c r="J8757" s="5" t="s">
        <v>22050</v>
      </c>
      <c r="M8757" s="5" t="s">
        <v>794</v>
      </c>
      <c r="N8757" s="5" t="s">
        <v>294</v>
      </c>
      <c r="O8757" s="5" t="s">
        <v>294</v>
      </c>
      <c r="P8757" s="5" t="s">
        <v>294</v>
      </c>
      <c r="Q8757" s="5" t="s">
        <v>294</v>
      </c>
      <c r="R8757" s="5" t="s">
        <v>294</v>
      </c>
      <c r="U8757" s="5" t="s">
        <v>22051</v>
      </c>
      <c r="V8757" s="5" t="s">
        <v>22052</v>
      </c>
    </row>
    <row r="8758" spans="1:22" x14ac:dyDescent="0.35">
      <c r="A8758" s="5" t="s">
        <v>22053</v>
      </c>
      <c r="B8758" s="5" t="s">
        <v>22054</v>
      </c>
      <c r="C8758" s="5" t="s">
        <v>12105</v>
      </c>
      <c r="D8758" s="5" t="s">
        <v>18</v>
      </c>
      <c r="E8758" s="5">
        <v>20</v>
      </c>
      <c r="F8758" s="5" t="s">
        <v>294</v>
      </c>
      <c r="G8758" s="5" t="s">
        <v>297</v>
      </c>
      <c r="M8758" s="5" t="s">
        <v>794</v>
      </c>
      <c r="N8758" s="5" t="s">
        <v>294</v>
      </c>
      <c r="O8758" s="5" t="s">
        <v>294</v>
      </c>
      <c r="P8758" s="5" t="s">
        <v>294</v>
      </c>
      <c r="Q8758" s="5" t="s">
        <v>294</v>
      </c>
      <c r="R8758" s="5" t="s">
        <v>294</v>
      </c>
      <c r="V8758" s="5" t="s">
        <v>22055</v>
      </c>
    </row>
    <row r="8759" spans="1:22" x14ac:dyDescent="0.35">
      <c r="A8759" s="5" t="s">
        <v>22056</v>
      </c>
      <c r="B8759" s="5" t="s">
        <v>22057</v>
      </c>
      <c r="C8759" s="5" t="s">
        <v>12105</v>
      </c>
      <c r="D8759" s="5" t="s">
        <v>16</v>
      </c>
      <c r="E8759" s="5">
        <v>6</v>
      </c>
      <c r="F8759" s="5" t="s">
        <v>294</v>
      </c>
      <c r="G8759" s="5" t="s">
        <v>294</v>
      </c>
      <c r="M8759" s="5" t="s">
        <v>794</v>
      </c>
      <c r="N8759" s="5" t="s">
        <v>294</v>
      </c>
      <c r="O8759" s="5" t="s">
        <v>294</v>
      </c>
      <c r="P8759" s="5" t="s">
        <v>294</v>
      </c>
      <c r="Q8759" s="5" t="s">
        <v>294</v>
      </c>
      <c r="R8759" s="5" t="s">
        <v>294</v>
      </c>
      <c r="S8759" s="5" t="s">
        <v>22058</v>
      </c>
    </row>
    <row r="8760" spans="1:22" x14ac:dyDescent="0.35">
      <c r="A8760" s="5" t="s">
        <v>22059</v>
      </c>
      <c r="B8760" s="5" t="s">
        <v>22060</v>
      </c>
      <c r="C8760" s="5" t="s">
        <v>12105</v>
      </c>
      <c r="D8760" s="5" t="s">
        <v>18</v>
      </c>
      <c r="E8760" s="5">
        <v>1</v>
      </c>
      <c r="F8760" s="5" t="s">
        <v>297</v>
      </c>
      <c r="G8760" s="5" t="s">
        <v>297</v>
      </c>
      <c r="L8760" s="5" t="s">
        <v>822</v>
      </c>
      <c r="M8760" s="5" t="s">
        <v>794</v>
      </c>
      <c r="N8760" s="5" t="s">
        <v>294</v>
      </c>
      <c r="O8760" s="5" t="s">
        <v>294</v>
      </c>
      <c r="P8760" s="5" t="s">
        <v>294</v>
      </c>
      <c r="Q8760" s="5" t="s">
        <v>294</v>
      </c>
      <c r="R8760" s="5" t="s">
        <v>294</v>
      </c>
      <c r="S8760" s="5" t="s">
        <v>294</v>
      </c>
    </row>
    <row r="8761" spans="1:22" x14ac:dyDescent="0.35">
      <c r="A8761" s="5" t="s">
        <v>22061</v>
      </c>
      <c r="B8761" s="5" t="s">
        <v>11396</v>
      </c>
      <c r="C8761" s="5" t="s">
        <v>12105</v>
      </c>
      <c r="D8761" s="5" t="s">
        <v>22</v>
      </c>
      <c r="E8761" s="5">
        <v>3</v>
      </c>
      <c r="F8761" s="5" t="s">
        <v>294</v>
      </c>
      <c r="G8761" s="5" t="s">
        <v>294</v>
      </c>
      <c r="H8761" s="5">
        <v>0</v>
      </c>
      <c r="M8761" s="5" t="s">
        <v>794</v>
      </c>
      <c r="N8761" s="5" t="s">
        <v>294</v>
      </c>
      <c r="O8761" s="5" t="s">
        <v>294</v>
      </c>
      <c r="P8761" s="5" t="s">
        <v>294</v>
      </c>
      <c r="Q8761" s="5" t="s">
        <v>294</v>
      </c>
      <c r="R8761" s="5" t="s">
        <v>294</v>
      </c>
    </row>
    <row r="8762" spans="1:22" x14ac:dyDescent="0.35">
      <c r="A8762" s="5" t="s">
        <v>22062</v>
      </c>
      <c r="B8762" s="5" t="s">
        <v>22063</v>
      </c>
      <c r="C8762" s="5" t="s">
        <v>12105</v>
      </c>
      <c r="D8762" s="5" t="s">
        <v>16</v>
      </c>
      <c r="E8762" s="5">
        <v>10</v>
      </c>
      <c r="F8762" s="5" t="s">
        <v>294</v>
      </c>
      <c r="G8762" s="5" t="s">
        <v>294</v>
      </c>
      <c r="H8762" s="5">
        <v>0</v>
      </c>
      <c r="M8762" s="5" t="s">
        <v>794</v>
      </c>
      <c r="N8762" s="5" t="s">
        <v>294</v>
      </c>
      <c r="O8762" s="5" t="s">
        <v>294</v>
      </c>
      <c r="P8762" s="5" t="s">
        <v>294</v>
      </c>
      <c r="Q8762" s="5" t="s">
        <v>294</v>
      </c>
      <c r="R8762" s="5" t="s">
        <v>294</v>
      </c>
    </row>
    <row r="8763" spans="1:22" x14ac:dyDescent="0.35">
      <c r="A8763" s="5" t="s">
        <v>22064</v>
      </c>
      <c r="B8763" s="5" t="s">
        <v>22065</v>
      </c>
      <c r="C8763" s="5" t="s">
        <v>12105</v>
      </c>
      <c r="D8763" s="5" t="s">
        <v>18</v>
      </c>
      <c r="E8763" s="5">
        <v>1</v>
      </c>
      <c r="F8763" s="5" t="s">
        <v>294</v>
      </c>
      <c r="G8763" s="5" t="s">
        <v>297</v>
      </c>
      <c r="L8763" s="5" t="s">
        <v>822</v>
      </c>
      <c r="M8763" s="5" t="s">
        <v>794</v>
      </c>
      <c r="N8763" s="5" t="s">
        <v>294</v>
      </c>
      <c r="O8763" s="5" t="s">
        <v>294</v>
      </c>
      <c r="P8763" s="5" t="s">
        <v>294</v>
      </c>
      <c r="Q8763" s="5" t="s">
        <v>294</v>
      </c>
      <c r="R8763" s="5" t="s">
        <v>294</v>
      </c>
      <c r="S8763" s="5" t="s">
        <v>294</v>
      </c>
      <c r="V8763" s="5" t="s">
        <v>22064</v>
      </c>
    </row>
    <row r="8764" spans="1:22" x14ac:dyDescent="0.35">
      <c r="A8764" s="5" t="s">
        <v>22066</v>
      </c>
      <c r="B8764" s="5" t="s">
        <v>22067</v>
      </c>
      <c r="C8764" s="5" t="s">
        <v>12105</v>
      </c>
      <c r="D8764" s="5" t="s">
        <v>18</v>
      </c>
      <c r="E8764" s="5">
        <v>1</v>
      </c>
      <c r="F8764" s="5" t="s">
        <v>294</v>
      </c>
      <c r="G8764" s="5" t="s">
        <v>297</v>
      </c>
      <c r="L8764" s="5" t="s">
        <v>941</v>
      </c>
      <c r="M8764" s="5" t="s">
        <v>794</v>
      </c>
      <c r="N8764" s="5" t="s">
        <v>294</v>
      </c>
      <c r="P8764" s="5" t="s">
        <v>294</v>
      </c>
      <c r="Q8764" s="5" t="s">
        <v>294</v>
      </c>
      <c r="R8764" s="5" t="s">
        <v>294</v>
      </c>
      <c r="S8764" s="5" t="s">
        <v>294</v>
      </c>
      <c r="V8764" s="5" t="s">
        <v>22066</v>
      </c>
    </row>
    <row r="8765" spans="1:22" x14ac:dyDescent="0.35">
      <c r="A8765" s="5" t="s">
        <v>22068</v>
      </c>
      <c r="B8765" s="5" t="s">
        <v>22069</v>
      </c>
      <c r="C8765" s="5" t="s">
        <v>12105</v>
      </c>
      <c r="D8765" s="5" t="s">
        <v>18</v>
      </c>
      <c r="E8765" s="5">
        <v>20</v>
      </c>
      <c r="F8765" s="5" t="s">
        <v>294</v>
      </c>
      <c r="G8765" s="5" t="s">
        <v>297</v>
      </c>
      <c r="L8765" s="5" t="s">
        <v>941</v>
      </c>
      <c r="M8765" s="5" t="s">
        <v>794</v>
      </c>
      <c r="N8765" s="5" t="s">
        <v>294</v>
      </c>
      <c r="O8765" s="5" t="s">
        <v>294</v>
      </c>
      <c r="P8765" s="5" t="s">
        <v>294</v>
      </c>
      <c r="Q8765" s="5" t="s">
        <v>294</v>
      </c>
      <c r="R8765" s="5" t="s">
        <v>294</v>
      </c>
      <c r="V8765" s="5" t="s">
        <v>22070</v>
      </c>
    </row>
    <row r="8766" spans="1:22" x14ac:dyDescent="0.35">
      <c r="A8766" s="5" t="s">
        <v>22071</v>
      </c>
      <c r="B8766" s="5" t="s">
        <v>22072</v>
      </c>
      <c r="C8766" s="5" t="s">
        <v>12105</v>
      </c>
      <c r="D8766" s="5" t="s">
        <v>18</v>
      </c>
      <c r="E8766" s="5">
        <v>1</v>
      </c>
      <c r="F8766" s="5" t="s">
        <v>294</v>
      </c>
      <c r="G8766" s="5" t="s">
        <v>297</v>
      </c>
      <c r="L8766" s="5" t="s">
        <v>822</v>
      </c>
      <c r="M8766" s="5" t="s">
        <v>794</v>
      </c>
      <c r="N8766" s="5" t="s">
        <v>294</v>
      </c>
      <c r="O8766" s="5" t="s">
        <v>294</v>
      </c>
      <c r="P8766" s="5" t="s">
        <v>294</v>
      </c>
      <c r="Q8766" s="5" t="s">
        <v>294</v>
      </c>
      <c r="R8766" s="5" t="s">
        <v>294</v>
      </c>
      <c r="S8766" s="5" t="s">
        <v>294</v>
      </c>
    </row>
    <row r="8767" spans="1:22" x14ac:dyDescent="0.35">
      <c r="A8767" s="5" t="s">
        <v>22073</v>
      </c>
      <c r="B8767" s="5" t="s">
        <v>22074</v>
      </c>
      <c r="C8767" s="5" t="s">
        <v>12105</v>
      </c>
      <c r="D8767" s="5" t="s">
        <v>18</v>
      </c>
      <c r="E8767" s="5">
        <v>10</v>
      </c>
      <c r="F8767" s="5" t="s">
        <v>294</v>
      </c>
      <c r="G8767" s="5" t="s">
        <v>294</v>
      </c>
      <c r="J8767" s="5" t="s">
        <v>10191</v>
      </c>
      <c r="M8767" s="5" t="s">
        <v>794</v>
      </c>
      <c r="N8767" s="5" t="s">
        <v>294</v>
      </c>
      <c r="O8767" s="5" t="s">
        <v>294</v>
      </c>
      <c r="P8767" s="5" t="s">
        <v>294</v>
      </c>
      <c r="Q8767" s="5" t="s">
        <v>294</v>
      </c>
      <c r="R8767" s="5" t="s">
        <v>294</v>
      </c>
    </row>
    <row r="8768" spans="1:22" x14ac:dyDescent="0.35">
      <c r="A8768" s="5" t="s">
        <v>22075</v>
      </c>
      <c r="B8768" s="5" t="s">
        <v>22076</v>
      </c>
      <c r="C8768" s="5" t="s">
        <v>12105</v>
      </c>
      <c r="D8768" s="5" t="s">
        <v>18</v>
      </c>
      <c r="E8768" s="5">
        <v>50</v>
      </c>
      <c r="F8768" s="5" t="s">
        <v>294</v>
      </c>
      <c r="G8768" s="5" t="s">
        <v>294</v>
      </c>
      <c r="M8768" s="5" t="s">
        <v>794</v>
      </c>
      <c r="N8768" s="5" t="s">
        <v>294</v>
      </c>
      <c r="O8768" s="5" t="s">
        <v>294</v>
      </c>
      <c r="P8768" s="5" t="s">
        <v>294</v>
      </c>
      <c r="Q8768" s="5" t="s">
        <v>294</v>
      </c>
      <c r="R8768" s="5" t="s">
        <v>294</v>
      </c>
      <c r="U8768" s="5" t="s">
        <v>22077</v>
      </c>
      <c r="V8768" s="5" t="s">
        <v>22075</v>
      </c>
    </row>
    <row r="8769" spans="1:22" x14ac:dyDescent="0.35">
      <c r="A8769" s="5" t="s">
        <v>22078</v>
      </c>
      <c r="B8769" s="5" t="s">
        <v>22079</v>
      </c>
      <c r="C8769" s="5" t="s">
        <v>12105</v>
      </c>
      <c r="D8769" s="5" t="s">
        <v>22</v>
      </c>
      <c r="E8769" s="5">
        <v>2</v>
      </c>
      <c r="F8769" s="5" t="s">
        <v>294</v>
      </c>
      <c r="G8769" s="5" t="s">
        <v>294</v>
      </c>
      <c r="H8769" s="5">
        <v>1</v>
      </c>
      <c r="I8769" s="5">
        <v>5</v>
      </c>
      <c r="M8769" s="5" t="s">
        <v>794</v>
      </c>
      <c r="N8769" s="5" t="s">
        <v>294</v>
      </c>
      <c r="O8769" s="5" t="s">
        <v>294</v>
      </c>
      <c r="P8769" s="5" t="s">
        <v>294</v>
      </c>
      <c r="Q8769" s="5" t="s">
        <v>294</v>
      </c>
      <c r="R8769" s="5" t="s">
        <v>294</v>
      </c>
    </row>
    <row r="8770" spans="1:22" x14ac:dyDescent="0.35">
      <c r="A8770" s="5" t="s">
        <v>22080</v>
      </c>
      <c r="B8770" s="5" t="s">
        <v>22081</v>
      </c>
      <c r="C8770" s="5" t="s">
        <v>12105</v>
      </c>
      <c r="D8770" s="5" t="s">
        <v>18</v>
      </c>
      <c r="E8770" s="5">
        <v>1</v>
      </c>
      <c r="F8770" s="5" t="s">
        <v>294</v>
      </c>
      <c r="G8770" s="5" t="s">
        <v>297</v>
      </c>
      <c r="L8770" s="5" t="s">
        <v>941</v>
      </c>
      <c r="M8770" s="5" t="s">
        <v>794</v>
      </c>
      <c r="N8770" s="5" t="s">
        <v>294</v>
      </c>
      <c r="O8770" s="5" t="s">
        <v>294</v>
      </c>
      <c r="P8770" s="5" t="s">
        <v>294</v>
      </c>
      <c r="Q8770" s="5" t="s">
        <v>294</v>
      </c>
      <c r="R8770" s="5" t="s">
        <v>294</v>
      </c>
      <c r="S8770" s="5" t="s">
        <v>294</v>
      </c>
      <c r="V8770" s="5" t="s">
        <v>22080</v>
      </c>
    </row>
    <row r="8771" spans="1:22" x14ac:dyDescent="0.35">
      <c r="A8771" s="5" t="s">
        <v>22082</v>
      </c>
      <c r="B8771" s="5" t="s">
        <v>14699</v>
      </c>
      <c r="C8771" s="5" t="s">
        <v>12105</v>
      </c>
      <c r="D8771" s="5" t="s">
        <v>4073</v>
      </c>
      <c r="E8771" s="5">
        <v>77</v>
      </c>
      <c r="F8771" s="5" t="s">
        <v>294</v>
      </c>
      <c r="G8771" s="5" t="s">
        <v>294</v>
      </c>
      <c r="M8771" s="5" t="s">
        <v>794</v>
      </c>
      <c r="N8771" s="5" t="s">
        <v>294</v>
      </c>
      <c r="O8771" s="5" t="s">
        <v>294</v>
      </c>
      <c r="P8771" s="5" t="s">
        <v>294</v>
      </c>
      <c r="Q8771" s="5" t="s">
        <v>294</v>
      </c>
      <c r="R8771" s="5" t="s">
        <v>294</v>
      </c>
    </row>
    <row r="8772" spans="1:22" x14ac:dyDescent="0.35">
      <c r="A8772" s="5" t="s">
        <v>22083</v>
      </c>
      <c r="B8772" s="5" t="s">
        <v>22084</v>
      </c>
      <c r="C8772" s="5" t="s">
        <v>12105</v>
      </c>
      <c r="D8772" s="5" t="s">
        <v>18</v>
      </c>
      <c r="E8772" s="5">
        <v>1</v>
      </c>
      <c r="F8772" s="5" t="s">
        <v>294</v>
      </c>
      <c r="G8772" s="5" t="s">
        <v>297</v>
      </c>
      <c r="L8772" s="5" t="s">
        <v>822</v>
      </c>
      <c r="M8772" s="5" t="s">
        <v>794</v>
      </c>
      <c r="N8772" s="5" t="s">
        <v>294</v>
      </c>
      <c r="O8772" s="5" t="s">
        <v>294</v>
      </c>
      <c r="P8772" s="5" t="s">
        <v>294</v>
      </c>
      <c r="Q8772" s="5" t="s">
        <v>294</v>
      </c>
      <c r="R8772" s="5" t="s">
        <v>294</v>
      </c>
      <c r="S8772" s="5" t="s">
        <v>294</v>
      </c>
    </row>
    <row r="8773" spans="1:22" x14ac:dyDescent="0.35">
      <c r="A8773" s="5" t="s">
        <v>22085</v>
      </c>
      <c r="B8773" s="5" t="s">
        <v>22086</v>
      </c>
      <c r="C8773" s="5" t="s">
        <v>12105</v>
      </c>
      <c r="D8773" s="5" t="s">
        <v>18</v>
      </c>
      <c r="E8773" s="5">
        <v>20</v>
      </c>
      <c r="F8773" s="5" t="s">
        <v>294</v>
      </c>
      <c r="G8773" s="5" t="s">
        <v>297</v>
      </c>
      <c r="M8773" s="5" t="s">
        <v>794</v>
      </c>
      <c r="N8773" s="5" t="s">
        <v>294</v>
      </c>
      <c r="O8773" s="5" t="s">
        <v>294</v>
      </c>
      <c r="P8773" s="5" t="s">
        <v>294</v>
      </c>
      <c r="Q8773" s="5" t="s">
        <v>294</v>
      </c>
      <c r="R8773" s="5" t="s">
        <v>294</v>
      </c>
      <c r="V8773" s="5" t="s">
        <v>22087</v>
      </c>
    </row>
    <row r="8774" spans="1:22" x14ac:dyDescent="0.35">
      <c r="A8774" s="5" t="s">
        <v>22088</v>
      </c>
      <c r="B8774" s="5" t="s">
        <v>22089</v>
      </c>
      <c r="C8774" s="5" t="s">
        <v>12105</v>
      </c>
      <c r="D8774" s="5" t="s">
        <v>22</v>
      </c>
      <c r="E8774" s="5">
        <v>3</v>
      </c>
      <c r="F8774" s="5" t="s">
        <v>294</v>
      </c>
      <c r="G8774" s="5" t="s">
        <v>294</v>
      </c>
      <c r="M8774" s="5" t="s">
        <v>794</v>
      </c>
      <c r="N8774" s="5" t="s">
        <v>294</v>
      </c>
      <c r="O8774" s="5" t="s">
        <v>294</v>
      </c>
      <c r="P8774" s="5" t="s">
        <v>294</v>
      </c>
      <c r="Q8774" s="5" t="s">
        <v>294</v>
      </c>
      <c r="R8774" s="5" t="s">
        <v>294</v>
      </c>
    </row>
    <row r="8775" spans="1:22" x14ac:dyDescent="0.35">
      <c r="A8775" s="5" t="s">
        <v>22090</v>
      </c>
      <c r="B8775" s="5" t="s">
        <v>22091</v>
      </c>
      <c r="C8775" s="5" t="s">
        <v>12105</v>
      </c>
      <c r="D8775" s="5" t="s">
        <v>18</v>
      </c>
      <c r="E8775" s="5">
        <v>20</v>
      </c>
      <c r="F8775" s="5" t="s">
        <v>294</v>
      </c>
      <c r="G8775" s="5" t="s">
        <v>294</v>
      </c>
      <c r="J8775" s="5" t="s">
        <v>10811</v>
      </c>
      <c r="M8775" s="5" t="s">
        <v>794</v>
      </c>
      <c r="N8775" s="5" t="s">
        <v>294</v>
      </c>
      <c r="O8775" s="5" t="s">
        <v>294</v>
      </c>
      <c r="P8775" s="5" t="s">
        <v>294</v>
      </c>
      <c r="Q8775" s="5" t="s">
        <v>294</v>
      </c>
      <c r="R8775" s="5" t="s">
        <v>294</v>
      </c>
      <c r="U8775" s="5" t="s">
        <v>22092</v>
      </c>
      <c r="V8775" s="5" t="s">
        <v>22093</v>
      </c>
    </row>
    <row r="8776" spans="1:22" x14ac:dyDescent="0.35">
      <c r="A8776" s="5" t="s">
        <v>22094</v>
      </c>
      <c r="B8776" s="5" t="s">
        <v>22095</v>
      </c>
      <c r="C8776" s="5" t="s">
        <v>12105</v>
      </c>
      <c r="D8776" s="5" t="s">
        <v>18</v>
      </c>
      <c r="E8776" s="5">
        <v>20</v>
      </c>
      <c r="F8776" s="5" t="s">
        <v>294</v>
      </c>
      <c r="G8776" s="5" t="s">
        <v>294</v>
      </c>
      <c r="J8776" s="5" t="s">
        <v>10811</v>
      </c>
      <c r="M8776" s="5" t="s">
        <v>794</v>
      </c>
      <c r="N8776" s="5" t="s">
        <v>294</v>
      </c>
      <c r="O8776" s="5" t="s">
        <v>294</v>
      </c>
      <c r="P8776" s="5" t="s">
        <v>294</v>
      </c>
      <c r="Q8776" s="5" t="s">
        <v>294</v>
      </c>
      <c r="R8776" s="5" t="s">
        <v>294</v>
      </c>
      <c r="U8776" s="5" t="s">
        <v>22096</v>
      </c>
    </row>
    <row r="8777" spans="1:22" x14ac:dyDescent="0.35">
      <c r="A8777" s="5" t="s">
        <v>22097</v>
      </c>
      <c r="B8777" s="5" t="s">
        <v>22098</v>
      </c>
      <c r="C8777" s="5" t="s">
        <v>12105</v>
      </c>
      <c r="D8777" s="5" t="s">
        <v>18</v>
      </c>
      <c r="E8777" s="5">
        <v>1</v>
      </c>
      <c r="F8777" s="5" t="s">
        <v>294</v>
      </c>
      <c r="G8777" s="5" t="s">
        <v>297</v>
      </c>
      <c r="L8777" s="5" t="s">
        <v>941</v>
      </c>
      <c r="M8777" s="5" t="s">
        <v>794</v>
      </c>
      <c r="N8777" s="5" t="s">
        <v>294</v>
      </c>
      <c r="O8777" s="5" t="s">
        <v>294</v>
      </c>
      <c r="P8777" s="5" t="s">
        <v>294</v>
      </c>
      <c r="Q8777" s="5" t="s">
        <v>294</v>
      </c>
      <c r="R8777" s="5" t="s">
        <v>294</v>
      </c>
      <c r="S8777" s="5" t="s">
        <v>294</v>
      </c>
    </row>
    <row r="8778" spans="1:22" x14ac:dyDescent="0.35">
      <c r="A8778" s="5" t="s">
        <v>22099</v>
      </c>
      <c r="B8778" s="5" t="s">
        <v>22100</v>
      </c>
      <c r="C8778" s="5" t="s">
        <v>12105</v>
      </c>
      <c r="D8778" s="5" t="s">
        <v>18</v>
      </c>
      <c r="E8778" s="5">
        <v>1</v>
      </c>
      <c r="F8778" s="5" t="s">
        <v>294</v>
      </c>
      <c r="G8778" s="5" t="s">
        <v>297</v>
      </c>
      <c r="L8778" s="5" t="s">
        <v>941</v>
      </c>
      <c r="M8778" s="5" t="s">
        <v>794</v>
      </c>
      <c r="N8778" s="5" t="s">
        <v>294</v>
      </c>
      <c r="O8778" s="5" t="s">
        <v>294</v>
      </c>
      <c r="P8778" s="5" t="s">
        <v>294</v>
      </c>
      <c r="Q8778" s="5" t="s">
        <v>294</v>
      </c>
      <c r="R8778" s="5" t="s">
        <v>294</v>
      </c>
      <c r="S8778" s="5" t="s">
        <v>294</v>
      </c>
    </row>
    <row r="8779" spans="1:22" x14ac:dyDescent="0.35">
      <c r="A8779" s="5" t="s">
        <v>22101</v>
      </c>
      <c r="B8779" s="5" t="s">
        <v>22102</v>
      </c>
      <c r="C8779" s="5" t="s">
        <v>12105</v>
      </c>
      <c r="D8779" s="5" t="s">
        <v>18</v>
      </c>
      <c r="E8779" s="5">
        <v>1</v>
      </c>
      <c r="F8779" s="5" t="s">
        <v>294</v>
      </c>
      <c r="G8779" s="5" t="s">
        <v>297</v>
      </c>
      <c r="L8779" s="5" t="s">
        <v>822</v>
      </c>
      <c r="M8779" s="5" t="s">
        <v>794</v>
      </c>
      <c r="N8779" s="5" t="s">
        <v>294</v>
      </c>
      <c r="O8779" s="5" t="s">
        <v>294</v>
      </c>
      <c r="P8779" s="5" t="s">
        <v>294</v>
      </c>
      <c r="Q8779" s="5" t="s">
        <v>294</v>
      </c>
      <c r="R8779" s="5" t="s">
        <v>294</v>
      </c>
      <c r="S8779" s="5" t="s">
        <v>294</v>
      </c>
    </row>
    <row r="8780" spans="1:22" x14ac:dyDescent="0.35">
      <c r="A8780" s="5" t="s">
        <v>22103</v>
      </c>
      <c r="B8780" s="5" t="s">
        <v>22104</v>
      </c>
      <c r="C8780" s="5" t="s">
        <v>12105</v>
      </c>
      <c r="D8780" s="5" t="s">
        <v>18</v>
      </c>
      <c r="E8780" s="5">
        <v>1</v>
      </c>
      <c r="F8780" s="5" t="s">
        <v>294</v>
      </c>
      <c r="G8780" s="5" t="s">
        <v>297</v>
      </c>
      <c r="M8780" s="5" t="s">
        <v>794</v>
      </c>
      <c r="N8780" s="5" t="s">
        <v>294</v>
      </c>
      <c r="P8780" s="5" t="s">
        <v>294</v>
      </c>
      <c r="Q8780" s="5" t="s">
        <v>294</v>
      </c>
      <c r="R8780" s="5" t="s">
        <v>294</v>
      </c>
      <c r="S8780" s="5" t="s">
        <v>294</v>
      </c>
      <c r="U8780" s="5" t="s">
        <v>22105</v>
      </c>
      <c r="V8780" s="5" t="s">
        <v>22106</v>
      </c>
    </row>
    <row r="8781" spans="1:22" x14ac:dyDescent="0.35">
      <c r="A8781" s="5" t="s">
        <v>22107</v>
      </c>
      <c r="B8781" s="5" t="s">
        <v>22108</v>
      </c>
      <c r="C8781" s="5" t="s">
        <v>12105</v>
      </c>
      <c r="D8781" s="5" t="s">
        <v>18</v>
      </c>
      <c r="E8781" s="5">
        <v>1</v>
      </c>
      <c r="F8781" s="5" t="s">
        <v>294</v>
      </c>
      <c r="G8781" s="5" t="s">
        <v>297</v>
      </c>
      <c r="M8781" s="5" t="s">
        <v>794</v>
      </c>
      <c r="N8781" s="5" t="s">
        <v>294</v>
      </c>
      <c r="O8781" s="5" t="s">
        <v>294</v>
      </c>
      <c r="P8781" s="5" t="s">
        <v>294</v>
      </c>
      <c r="Q8781" s="5" t="s">
        <v>294</v>
      </c>
      <c r="R8781" s="5" t="s">
        <v>294</v>
      </c>
      <c r="S8781" s="5" t="s">
        <v>294</v>
      </c>
      <c r="U8781" s="5" t="s">
        <v>22109</v>
      </c>
    </row>
    <row r="8782" spans="1:22" x14ac:dyDescent="0.35">
      <c r="A8782" s="5" t="s">
        <v>22110</v>
      </c>
      <c r="B8782" s="5" t="s">
        <v>22111</v>
      </c>
      <c r="C8782" s="5" t="s">
        <v>12105</v>
      </c>
      <c r="D8782" s="5" t="s">
        <v>18</v>
      </c>
      <c r="E8782" s="5">
        <v>20</v>
      </c>
      <c r="F8782" s="5" t="s">
        <v>294</v>
      </c>
      <c r="G8782" s="5" t="s">
        <v>297</v>
      </c>
      <c r="J8782" s="5" t="s">
        <v>8760</v>
      </c>
      <c r="M8782" s="5" t="s">
        <v>794</v>
      </c>
      <c r="N8782" s="5" t="s">
        <v>294</v>
      </c>
      <c r="O8782" s="5" t="s">
        <v>294</v>
      </c>
      <c r="P8782" s="5" t="s">
        <v>294</v>
      </c>
      <c r="Q8782" s="5" t="s">
        <v>294</v>
      </c>
      <c r="R8782" s="5" t="s">
        <v>294</v>
      </c>
      <c r="S8782" s="5" t="s">
        <v>294</v>
      </c>
    </row>
    <row r="8783" spans="1:22" x14ac:dyDescent="0.35">
      <c r="A8783" s="5" t="s">
        <v>22112</v>
      </c>
      <c r="B8783" s="5" t="s">
        <v>22113</v>
      </c>
      <c r="C8783" s="5" t="s">
        <v>12105</v>
      </c>
      <c r="D8783" s="5" t="s">
        <v>18</v>
      </c>
      <c r="E8783" s="5">
        <v>1</v>
      </c>
      <c r="F8783" s="5" t="s">
        <v>294</v>
      </c>
      <c r="G8783" s="5" t="s">
        <v>297</v>
      </c>
      <c r="L8783" s="5" t="s">
        <v>4399</v>
      </c>
      <c r="M8783" s="5" t="s">
        <v>794</v>
      </c>
      <c r="N8783" s="5" t="s">
        <v>294</v>
      </c>
      <c r="O8783" s="5" t="s">
        <v>294</v>
      </c>
      <c r="P8783" s="5" t="s">
        <v>294</v>
      </c>
      <c r="Q8783" s="5" t="s">
        <v>294</v>
      </c>
      <c r="R8783" s="5" t="s">
        <v>294</v>
      </c>
    </row>
    <row r="8784" spans="1:22" x14ac:dyDescent="0.35">
      <c r="A8784" s="5" t="s">
        <v>22114</v>
      </c>
      <c r="B8784" s="5" t="s">
        <v>22115</v>
      </c>
      <c r="C8784" s="5" t="s">
        <v>12105</v>
      </c>
      <c r="D8784" s="5" t="s">
        <v>18</v>
      </c>
      <c r="E8784" s="5">
        <v>1</v>
      </c>
      <c r="F8784" s="5" t="s">
        <v>294</v>
      </c>
      <c r="G8784" s="5" t="s">
        <v>297</v>
      </c>
      <c r="L8784" s="5" t="s">
        <v>4399</v>
      </c>
      <c r="M8784" s="5" t="s">
        <v>794</v>
      </c>
      <c r="N8784" s="5" t="s">
        <v>294</v>
      </c>
      <c r="O8784" s="5" t="s">
        <v>294</v>
      </c>
      <c r="P8784" s="5" t="s">
        <v>294</v>
      </c>
      <c r="Q8784" s="5" t="s">
        <v>294</v>
      </c>
      <c r="R8784" s="5" t="s">
        <v>294</v>
      </c>
    </row>
    <row r="8785" spans="1:22" x14ac:dyDescent="0.35">
      <c r="A8785" s="5" t="s">
        <v>22116</v>
      </c>
      <c r="B8785" s="5" t="s">
        <v>22117</v>
      </c>
      <c r="C8785" s="5" t="s">
        <v>12105</v>
      </c>
      <c r="D8785" s="5" t="s">
        <v>22</v>
      </c>
      <c r="E8785" s="5">
        <v>2</v>
      </c>
      <c r="F8785" s="5" t="s">
        <v>294</v>
      </c>
      <c r="G8785" s="5" t="s">
        <v>294</v>
      </c>
      <c r="H8785" s="5">
        <v>0</v>
      </c>
      <c r="M8785" s="5" t="s">
        <v>794</v>
      </c>
      <c r="N8785" s="5" t="s">
        <v>294</v>
      </c>
      <c r="O8785" s="5" t="s">
        <v>294</v>
      </c>
      <c r="P8785" s="5" t="s">
        <v>294</v>
      </c>
      <c r="Q8785" s="5" t="s">
        <v>294</v>
      </c>
      <c r="R8785" s="5" t="s">
        <v>294</v>
      </c>
    </row>
    <row r="8786" spans="1:22" x14ac:dyDescent="0.35">
      <c r="A8786" s="5" t="s">
        <v>22118</v>
      </c>
      <c r="B8786" s="5" t="s">
        <v>22119</v>
      </c>
      <c r="C8786" s="5" t="s">
        <v>12105</v>
      </c>
      <c r="D8786" s="5" t="s">
        <v>22</v>
      </c>
      <c r="E8786" s="5">
        <v>10</v>
      </c>
      <c r="F8786" s="5" t="s">
        <v>294</v>
      </c>
      <c r="G8786" s="5" t="s">
        <v>294</v>
      </c>
      <c r="H8786" s="5">
        <v>0</v>
      </c>
      <c r="M8786" s="5" t="s">
        <v>794</v>
      </c>
      <c r="N8786" s="5" t="s">
        <v>294</v>
      </c>
      <c r="O8786" s="5" t="s">
        <v>294</v>
      </c>
      <c r="P8786" s="5" t="s">
        <v>294</v>
      </c>
      <c r="Q8786" s="5" t="s">
        <v>294</v>
      </c>
      <c r="R8786" s="5" t="s">
        <v>294</v>
      </c>
    </row>
    <row r="8787" spans="1:22" x14ac:dyDescent="0.35">
      <c r="A8787" s="5" t="s">
        <v>22120</v>
      </c>
      <c r="B8787" s="5" t="s">
        <v>22121</v>
      </c>
      <c r="C8787" s="5" t="s">
        <v>12105</v>
      </c>
      <c r="D8787" s="5" t="s">
        <v>18</v>
      </c>
      <c r="E8787" s="5">
        <v>20</v>
      </c>
      <c r="F8787" s="5" t="s">
        <v>294</v>
      </c>
      <c r="G8787" s="5" t="s">
        <v>297</v>
      </c>
      <c r="M8787" s="5" t="s">
        <v>794</v>
      </c>
      <c r="N8787" s="5" t="s">
        <v>294</v>
      </c>
      <c r="O8787" s="5" t="s">
        <v>294</v>
      </c>
      <c r="P8787" s="5" t="s">
        <v>294</v>
      </c>
      <c r="Q8787" s="5" t="s">
        <v>294</v>
      </c>
      <c r="R8787" s="5" t="s">
        <v>294</v>
      </c>
      <c r="S8787" s="5" t="s">
        <v>22122</v>
      </c>
      <c r="U8787" s="5" t="s">
        <v>22123</v>
      </c>
    </row>
    <row r="8788" spans="1:22" x14ac:dyDescent="0.35">
      <c r="A8788" s="5" t="s">
        <v>22124</v>
      </c>
      <c r="B8788" s="5" t="s">
        <v>22125</v>
      </c>
      <c r="C8788" s="5" t="s">
        <v>12105</v>
      </c>
      <c r="D8788" s="5" t="s">
        <v>18</v>
      </c>
      <c r="E8788" s="5">
        <v>20</v>
      </c>
      <c r="F8788" s="5" t="s">
        <v>294</v>
      </c>
      <c r="G8788" s="5" t="s">
        <v>297</v>
      </c>
      <c r="J8788" s="5" t="s">
        <v>22126</v>
      </c>
      <c r="M8788" s="5" t="s">
        <v>794</v>
      </c>
      <c r="N8788" s="5" t="s">
        <v>294</v>
      </c>
      <c r="O8788" s="5" t="s">
        <v>294</v>
      </c>
      <c r="P8788" s="5" t="s">
        <v>294</v>
      </c>
      <c r="Q8788" s="5" t="s">
        <v>294</v>
      </c>
      <c r="R8788" s="5" t="s">
        <v>294</v>
      </c>
    </row>
    <row r="8789" spans="1:22" x14ac:dyDescent="0.35">
      <c r="A8789" s="5" t="s">
        <v>22127</v>
      </c>
      <c r="B8789" s="5" t="s">
        <v>9326</v>
      </c>
      <c r="C8789" s="5" t="s">
        <v>12105</v>
      </c>
      <c r="D8789" s="5" t="s">
        <v>18</v>
      </c>
      <c r="E8789" s="5">
        <v>20</v>
      </c>
      <c r="F8789" s="5" t="s">
        <v>294</v>
      </c>
      <c r="G8789" s="5" t="s">
        <v>297</v>
      </c>
      <c r="J8789" s="5" t="s">
        <v>3780</v>
      </c>
      <c r="M8789" s="5" t="s">
        <v>794</v>
      </c>
      <c r="N8789" s="5" t="s">
        <v>294</v>
      </c>
      <c r="O8789" s="5" t="s">
        <v>294</v>
      </c>
      <c r="P8789" s="5" t="s">
        <v>294</v>
      </c>
      <c r="Q8789" s="5" t="s">
        <v>294</v>
      </c>
      <c r="R8789" s="5" t="s">
        <v>294</v>
      </c>
      <c r="V8789" s="5" t="s">
        <v>22128</v>
      </c>
    </row>
    <row r="8790" spans="1:22" x14ac:dyDescent="0.35">
      <c r="A8790" s="5" t="s">
        <v>22129</v>
      </c>
      <c r="B8790" s="5" t="s">
        <v>22130</v>
      </c>
      <c r="C8790" s="5" t="s">
        <v>12105</v>
      </c>
      <c r="D8790" s="5" t="s">
        <v>18</v>
      </c>
      <c r="E8790" s="5">
        <v>999</v>
      </c>
      <c r="F8790" s="5" t="s">
        <v>294</v>
      </c>
      <c r="G8790" s="5" t="s">
        <v>294</v>
      </c>
      <c r="M8790" s="5" t="s">
        <v>794</v>
      </c>
      <c r="N8790" s="5" t="s">
        <v>294</v>
      </c>
      <c r="O8790" s="5" t="s">
        <v>294</v>
      </c>
      <c r="P8790" s="5" t="s">
        <v>294</v>
      </c>
      <c r="Q8790" s="5" t="s">
        <v>294</v>
      </c>
      <c r="R8790" s="5" t="s">
        <v>294</v>
      </c>
      <c r="V8790" s="5" t="s">
        <v>22129</v>
      </c>
    </row>
    <row r="8791" spans="1:22" x14ac:dyDescent="0.35">
      <c r="A8791" s="5" t="s">
        <v>22131</v>
      </c>
      <c r="B8791" s="5" t="s">
        <v>22132</v>
      </c>
      <c r="C8791" s="5" t="s">
        <v>12105</v>
      </c>
      <c r="D8791" s="5" t="s">
        <v>22</v>
      </c>
      <c r="E8791" s="5">
        <v>2</v>
      </c>
      <c r="F8791" s="5" t="s">
        <v>294</v>
      </c>
      <c r="G8791" s="5" t="s">
        <v>294</v>
      </c>
      <c r="H8791" s="5">
        <v>1</v>
      </c>
      <c r="I8791" s="5">
        <v>10</v>
      </c>
      <c r="M8791" s="5" t="s">
        <v>794</v>
      </c>
      <c r="N8791" s="5" t="s">
        <v>294</v>
      </c>
      <c r="O8791" s="5" t="s">
        <v>294</v>
      </c>
      <c r="P8791" s="5" t="s">
        <v>294</v>
      </c>
      <c r="Q8791" s="5" t="s">
        <v>294</v>
      </c>
      <c r="R8791" s="5" t="s">
        <v>294</v>
      </c>
      <c r="S8791" s="5" t="s">
        <v>247</v>
      </c>
      <c r="V8791" s="5" t="s">
        <v>22133</v>
      </c>
    </row>
    <row r="8792" spans="1:22" x14ac:dyDescent="0.35">
      <c r="A8792" s="5" t="s">
        <v>22134</v>
      </c>
      <c r="B8792" s="5" t="s">
        <v>22135</v>
      </c>
      <c r="C8792" s="5" t="s">
        <v>12105</v>
      </c>
      <c r="D8792" s="5" t="s">
        <v>18</v>
      </c>
      <c r="E8792" s="5">
        <v>20</v>
      </c>
      <c r="F8792" s="5" t="s">
        <v>294</v>
      </c>
      <c r="G8792" s="5" t="s">
        <v>297</v>
      </c>
      <c r="J8792" s="5" t="s">
        <v>11356</v>
      </c>
      <c r="M8792" s="5" t="s">
        <v>794</v>
      </c>
      <c r="N8792" s="5" t="s">
        <v>294</v>
      </c>
      <c r="O8792" s="5" t="s">
        <v>294</v>
      </c>
      <c r="P8792" s="5" t="s">
        <v>294</v>
      </c>
      <c r="Q8792" s="5" t="s">
        <v>294</v>
      </c>
      <c r="R8792" s="5" t="s">
        <v>294</v>
      </c>
    </row>
    <row r="8793" spans="1:22" x14ac:dyDescent="0.35">
      <c r="A8793" s="5" t="s">
        <v>22136</v>
      </c>
      <c r="B8793" s="5" t="s">
        <v>22137</v>
      </c>
      <c r="C8793" s="5" t="s">
        <v>12105</v>
      </c>
      <c r="D8793" s="5" t="s">
        <v>18</v>
      </c>
      <c r="E8793" s="5">
        <v>1</v>
      </c>
      <c r="F8793" s="5" t="s">
        <v>294</v>
      </c>
      <c r="G8793" s="5" t="s">
        <v>297</v>
      </c>
      <c r="L8793" s="5" t="s">
        <v>822</v>
      </c>
      <c r="M8793" s="5" t="s">
        <v>794</v>
      </c>
      <c r="N8793" s="5" t="s">
        <v>294</v>
      </c>
      <c r="P8793" s="5" t="s">
        <v>294</v>
      </c>
      <c r="Q8793" s="5" t="s">
        <v>294</v>
      </c>
      <c r="R8793" s="5" t="s">
        <v>294</v>
      </c>
      <c r="S8793" s="5" t="s">
        <v>294</v>
      </c>
      <c r="V8793" s="5" t="s">
        <v>22138</v>
      </c>
    </row>
    <row r="8794" spans="1:22" x14ac:dyDescent="0.35">
      <c r="A8794" s="5" t="s">
        <v>22139</v>
      </c>
      <c r="B8794" s="5" t="s">
        <v>22140</v>
      </c>
      <c r="C8794" s="5" t="s">
        <v>12105</v>
      </c>
      <c r="D8794" s="5" t="s">
        <v>18</v>
      </c>
      <c r="E8794" s="5">
        <v>20</v>
      </c>
      <c r="F8794" s="5" t="s">
        <v>297</v>
      </c>
      <c r="G8794" s="5" t="s">
        <v>297</v>
      </c>
      <c r="J8794" s="5" t="s">
        <v>17783</v>
      </c>
      <c r="M8794" s="5" t="s">
        <v>794</v>
      </c>
      <c r="N8794" s="5" t="s">
        <v>294</v>
      </c>
      <c r="O8794" s="5" t="s">
        <v>294</v>
      </c>
      <c r="P8794" s="5" t="s">
        <v>294</v>
      </c>
      <c r="Q8794" s="5" t="s">
        <v>294</v>
      </c>
      <c r="R8794" s="5" t="s">
        <v>294</v>
      </c>
      <c r="V8794" s="5" t="s">
        <v>22139</v>
      </c>
    </row>
    <row r="8795" spans="1:22" x14ac:dyDescent="0.35">
      <c r="A8795" s="5" t="s">
        <v>22141</v>
      </c>
      <c r="B8795" s="5" t="s">
        <v>22142</v>
      </c>
      <c r="C8795" s="5" t="s">
        <v>12105</v>
      </c>
      <c r="D8795" s="5" t="s">
        <v>18</v>
      </c>
      <c r="E8795" s="5">
        <v>1</v>
      </c>
      <c r="F8795" s="5" t="s">
        <v>294</v>
      </c>
      <c r="G8795" s="5" t="s">
        <v>297</v>
      </c>
      <c r="L8795" s="5" t="s">
        <v>822</v>
      </c>
      <c r="M8795" s="5" t="s">
        <v>794</v>
      </c>
      <c r="N8795" s="5" t="s">
        <v>294</v>
      </c>
      <c r="O8795" s="5" t="s">
        <v>294</v>
      </c>
      <c r="P8795" s="5" t="s">
        <v>294</v>
      </c>
      <c r="Q8795" s="5" t="s">
        <v>294</v>
      </c>
      <c r="R8795" s="5" t="s">
        <v>294</v>
      </c>
      <c r="S8795" s="5" t="s">
        <v>297</v>
      </c>
    </row>
    <row r="8796" spans="1:22" x14ac:dyDescent="0.35">
      <c r="A8796" s="5" t="s">
        <v>22143</v>
      </c>
      <c r="B8796" s="5" t="s">
        <v>22144</v>
      </c>
      <c r="C8796" s="5" t="s">
        <v>12105</v>
      </c>
      <c r="D8796" s="5" t="s">
        <v>18</v>
      </c>
      <c r="E8796" s="5">
        <v>20</v>
      </c>
      <c r="F8796" s="5" t="s">
        <v>294</v>
      </c>
      <c r="G8796" s="5" t="s">
        <v>297</v>
      </c>
      <c r="M8796" s="5" t="s">
        <v>794</v>
      </c>
      <c r="N8796" s="5" t="s">
        <v>294</v>
      </c>
      <c r="O8796" s="5" t="s">
        <v>294</v>
      </c>
      <c r="P8796" s="5" t="s">
        <v>294</v>
      </c>
      <c r="Q8796" s="5" t="s">
        <v>294</v>
      </c>
      <c r="R8796" s="5" t="s">
        <v>294</v>
      </c>
      <c r="S8796" s="5" t="s">
        <v>294</v>
      </c>
    </row>
    <row r="8797" spans="1:22" x14ac:dyDescent="0.35">
      <c r="A8797" s="5" t="s">
        <v>22145</v>
      </c>
      <c r="B8797" s="5" t="s">
        <v>22146</v>
      </c>
      <c r="C8797" s="5" t="s">
        <v>12105</v>
      </c>
      <c r="D8797" s="5" t="s">
        <v>22</v>
      </c>
      <c r="E8797" s="5">
        <v>8</v>
      </c>
      <c r="F8797" s="5" t="s">
        <v>294</v>
      </c>
      <c r="G8797" s="5" t="s">
        <v>294</v>
      </c>
      <c r="H8797" s="5">
        <v>0</v>
      </c>
      <c r="I8797" s="5">
        <v>99999999</v>
      </c>
      <c r="M8797" s="5" t="s">
        <v>794</v>
      </c>
      <c r="N8797" s="5" t="s">
        <v>294</v>
      </c>
      <c r="O8797" s="5" t="s">
        <v>294</v>
      </c>
      <c r="P8797" s="5" t="s">
        <v>294</v>
      </c>
      <c r="Q8797" s="5" t="s">
        <v>294</v>
      </c>
      <c r="R8797" s="5" t="s">
        <v>294</v>
      </c>
      <c r="V8797" s="5" t="s">
        <v>22147</v>
      </c>
    </row>
    <row r="8798" spans="1:22" x14ac:dyDescent="0.35">
      <c r="A8798" s="5" t="s">
        <v>22148</v>
      </c>
      <c r="B8798" s="5" t="s">
        <v>22149</v>
      </c>
      <c r="C8798" s="5" t="s">
        <v>12105</v>
      </c>
      <c r="D8798" s="5" t="s">
        <v>22</v>
      </c>
      <c r="E8798" s="5">
        <v>3</v>
      </c>
      <c r="F8798" s="5" t="s">
        <v>294</v>
      </c>
      <c r="G8798" s="5" t="s">
        <v>294</v>
      </c>
      <c r="H8798" s="5">
        <v>0</v>
      </c>
      <c r="M8798" s="5" t="s">
        <v>794</v>
      </c>
      <c r="N8798" s="5" t="s">
        <v>294</v>
      </c>
      <c r="O8798" s="5" t="s">
        <v>294</v>
      </c>
      <c r="P8798" s="5" t="s">
        <v>294</v>
      </c>
      <c r="Q8798" s="5" t="s">
        <v>294</v>
      </c>
      <c r="R8798" s="5" t="s">
        <v>294</v>
      </c>
      <c r="S8798" s="5" t="s">
        <v>2333</v>
      </c>
    </row>
    <row r="8799" spans="1:22" x14ac:dyDescent="0.35">
      <c r="A8799" s="5" t="s">
        <v>22150</v>
      </c>
      <c r="B8799" s="5" t="s">
        <v>22151</v>
      </c>
      <c r="C8799" s="5" t="s">
        <v>12105</v>
      </c>
      <c r="D8799" s="5" t="s">
        <v>22</v>
      </c>
      <c r="E8799" s="5">
        <v>2</v>
      </c>
      <c r="F8799" s="5" t="s">
        <v>297</v>
      </c>
      <c r="G8799" s="5" t="s">
        <v>294</v>
      </c>
      <c r="M8799" s="5" t="s">
        <v>3826</v>
      </c>
      <c r="N8799" s="5" t="s">
        <v>294</v>
      </c>
      <c r="O8799" s="5" t="s">
        <v>294</v>
      </c>
      <c r="P8799" s="5" t="s">
        <v>294</v>
      </c>
      <c r="Q8799" s="5" t="s">
        <v>294</v>
      </c>
      <c r="R8799" s="5" t="s">
        <v>294</v>
      </c>
      <c r="V8799" s="5" t="s">
        <v>22152</v>
      </c>
    </row>
    <row r="8800" spans="1:22" x14ac:dyDescent="0.35">
      <c r="A8800" s="5" t="s">
        <v>22153</v>
      </c>
      <c r="B8800" s="5" t="s">
        <v>22154</v>
      </c>
      <c r="C8800" s="5" t="s">
        <v>12105</v>
      </c>
      <c r="D8800" s="5" t="s">
        <v>18</v>
      </c>
      <c r="E8800" s="5">
        <v>20</v>
      </c>
      <c r="F8800" s="5" t="s">
        <v>294</v>
      </c>
      <c r="G8800" s="5" t="s">
        <v>297</v>
      </c>
      <c r="M8800" s="5" t="s">
        <v>794</v>
      </c>
      <c r="N8800" s="5" t="s">
        <v>294</v>
      </c>
      <c r="O8800" s="5" t="s">
        <v>294</v>
      </c>
      <c r="P8800" s="5" t="s">
        <v>294</v>
      </c>
      <c r="Q8800" s="5" t="s">
        <v>294</v>
      </c>
      <c r="R8800" s="5" t="s">
        <v>294</v>
      </c>
      <c r="U8800" s="5" t="s">
        <v>22155</v>
      </c>
    </row>
    <row r="8801" spans="1:22" x14ac:dyDescent="0.35">
      <c r="A8801" s="5" t="s">
        <v>22156</v>
      </c>
      <c r="B8801" s="5" t="s">
        <v>22157</v>
      </c>
      <c r="C8801" s="5" t="s">
        <v>12105</v>
      </c>
      <c r="D8801" s="5" t="s">
        <v>18</v>
      </c>
      <c r="E8801" s="5">
        <v>1</v>
      </c>
      <c r="F8801" s="5" t="s">
        <v>294</v>
      </c>
      <c r="G8801" s="5" t="s">
        <v>297</v>
      </c>
      <c r="L8801" s="5" t="s">
        <v>941</v>
      </c>
      <c r="M8801" s="5" t="s">
        <v>794</v>
      </c>
      <c r="N8801" s="5" t="s">
        <v>294</v>
      </c>
      <c r="O8801" s="5" t="s">
        <v>294</v>
      </c>
      <c r="P8801" s="5" t="s">
        <v>294</v>
      </c>
      <c r="Q8801" s="5" t="s">
        <v>294</v>
      </c>
      <c r="R8801" s="5" t="s">
        <v>294</v>
      </c>
      <c r="S8801" s="5" t="s">
        <v>294</v>
      </c>
    </row>
    <row r="8802" spans="1:22" x14ac:dyDescent="0.35">
      <c r="A8802" s="5" t="s">
        <v>22158</v>
      </c>
      <c r="B8802" s="5" t="s">
        <v>22159</v>
      </c>
      <c r="C8802" s="5" t="s">
        <v>12105</v>
      </c>
      <c r="D8802" s="5" t="s">
        <v>18</v>
      </c>
      <c r="E8802" s="5">
        <v>1</v>
      </c>
      <c r="F8802" s="5" t="s">
        <v>294</v>
      </c>
      <c r="G8802" s="5" t="s">
        <v>297</v>
      </c>
      <c r="L8802" s="5" t="s">
        <v>4399</v>
      </c>
      <c r="M8802" s="5" t="s">
        <v>794</v>
      </c>
      <c r="N8802" s="5" t="s">
        <v>294</v>
      </c>
      <c r="O8802" s="5" t="s">
        <v>294</v>
      </c>
      <c r="P8802" s="5" t="s">
        <v>294</v>
      </c>
      <c r="Q8802" s="5" t="s">
        <v>294</v>
      </c>
      <c r="R8802" s="5" t="s">
        <v>294</v>
      </c>
      <c r="V8802" s="5" t="s">
        <v>22160</v>
      </c>
    </row>
    <row r="8803" spans="1:22" x14ac:dyDescent="0.35">
      <c r="A8803" s="5" t="s">
        <v>22161</v>
      </c>
      <c r="B8803" s="5" t="s">
        <v>5838</v>
      </c>
      <c r="C8803" s="5" t="s">
        <v>12105</v>
      </c>
      <c r="D8803" s="5" t="s">
        <v>18</v>
      </c>
      <c r="E8803" s="5">
        <v>1</v>
      </c>
      <c r="F8803" s="5" t="s">
        <v>294</v>
      </c>
      <c r="G8803" s="5" t="s">
        <v>297</v>
      </c>
      <c r="L8803" s="5" t="s">
        <v>822</v>
      </c>
      <c r="M8803" s="5" t="s">
        <v>794</v>
      </c>
      <c r="N8803" s="5" t="s">
        <v>294</v>
      </c>
      <c r="O8803" s="5" t="s">
        <v>294</v>
      </c>
      <c r="P8803" s="5" t="s">
        <v>294</v>
      </c>
      <c r="Q8803" s="5" t="s">
        <v>294</v>
      </c>
      <c r="R8803" s="5" t="s">
        <v>294</v>
      </c>
      <c r="S8803" s="5" t="s">
        <v>294</v>
      </c>
      <c r="V8803" s="5" t="s">
        <v>22161</v>
      </c>
    </row>
    <row r="8804" spans="1:22" x14ac:dyDescent="0.35">
      <c r="A8804" s="5" t="s">
        <v>22162</v>
      </c>
      <c r="B8804" s="5" t="s">
        <v>22163</v>
      </c>
      <c r="C8804" s="5" t="s">
        <v>12105</v>
      </c>
      <c r="D8804" s="5" t="s">
        <v>18</v>
      </c>
      <c r="E8804" s="5">
        <v>1</v>
      </c>
      <c r="F8804" s="5" t="s">
        <v>294</v>
      </c>
      <c r="G8804" s="5" t="s">
        <v>297</v>
      </c>
      <c r="L8804" s="5" t="s">
        <v>941</v>
      </c>
      <c r="M8804" s="5" t="s">
        <v>794</v>
      </c>
      <c r="N8804" s="5" t="s">
        <v>294</v>
      </c>
      <c r="O8804" s="5" t="s">
        <v>294</v>
      </c>
      <c r="P8804" s="5" t="s">
        <v>294</v>
      </c>
      <c r="Q8804" s="5" t="s">
        <v>294</v>
      </c>
      <c r="R8804" s="5" t="s">
        <v>294</v>
      </c>
      <c r="S8804" s="5" t="s">
        <v>294</v>
      </c>
      <c r="V8804" s="5" t="s">
        <v>22164</v>
      </c>
    </row>
    <row r="8805" spans="1:22" x14ac:dyDescent="0.35">
      <c r="A8805" s="5" t="s">
        <v>22165</v>
      </c>
      <c r="B8805" s="5" t="s">
        <v>22166</v>
      </c>
      <c r="C8805" s="5" t="s">
        <v>12105</v>
      </c>
      <c r="D8805" s="5" t="s">
        <v>18</v>
      </c>
      <c r="E8805" s="5">
        <v>1</v>
      </c>
      <c r="F8805" s="5" t="s">
        <v>294</v>
      </c>
      <c r="G8805" s="5" t="s">
        <v>297</v>
      </c>
      <c r="L8805" s="5" t="s">
        <v>822</v>
      </c>
      <c r="M8805" s="5" t="s">
        <v>794</v>
      </c>
      <c r="N8805" s="5" t="s">
        <v>294</v>
      </c>
      <c r="O8805" s="5" t="s">
        <v>294</v>
      </c>
      <c r="P8805" s="5" t="s">
        <v>294</v>
      </c>
      <c r="Q8805" s="5" t="s">
        <v>294</v>
      </c>
      <c r="R8805" s="5" t="s">
        <v>294</v>
      </c>
      <c r="S8805" s="5" t="s">
        <v>294</v>
      </c>
    </row>
    <row r="8806" spans="1:22" x14ac:dyDescent="0.35">
      <c r="A8806" s="5" t="s">
        <v>22167</v>
      </c>
      <c r="B8806" s="5" t="s">
        <v>22168</v>
      </c>
      <c r="C8806" s="5" t="s">
        <v>12105</v>
      </c>
      <c r="D8806" s="5" t="s">
        <v>18</v>
      </c>
      <c r="E8806" s="5">
        <v>30</v>
      </c>
      <c r="F8806" s="5" t="s">
        <v>294</v>
      </c>
      <c r="G8806" s="5" t="s">
        <v>297</v>
      </c>
      <c r="M8806" s="5" t="s">
        <v>794</v>
      </c>
      <c r="N8806" s="5" t="s">
        <v>294</v>
      </c>
      <c r="O8806" s="5" t="s">
        <v>294</v>
      </c>
      <c r="P8806" s="5" t="s">
        <v>294</v>
      </c>
      <c r="Q8806" s="5" t="s">
        <v>294</v>
      </c>
      <c r="R8806" s="5" t="s">
        <v>294</v>
      </c>
      <c r="U8806" s="5" t="s">
        <v>8687</v>
      </c>
    </row>
    <row r="8807" spans="1:22" x14ac:dyDescent="0.35">
      <c r="A8807" s="5" t="s">
        <v>22169</v>
      </c>
      <c r="B8807" s="5" t="s">
        <v>22170</v>
      </c>
      <c r="C8807" s="5" t="s">
        <v>12105</v>
      </c>
      <c r="D8807" s="5" t="s">
        <v>18</v>
      </c>
      <c r="E8807" s="5">
        <v>20</v>
      </c>
      <c r="F8807" s="5" t="s">
        <v>294</v>
      </c>
      <c r="G8807" s="5" t="s">
        <v>297</v>
      </c>
      <c r="M8807" s="5" t="s">
        <v>794</v>
      </c>
      <c r="N8807" s="5" t="s">
        <v>294</v>
      </c>
      <c r="O8807" s="5" t="s">
        <v>294</v>
      </c>
      <c r="P8807" s="5" t="s">
        <v>294</v>
      </c>
      <c r="Q8807" s="5" t="s">
        <v>294</v>
      </c>
      <c r="R8807" s="5" t="s">
        <v>294</v>
      </c>
      <c r="U8807" s="5" t="s">
        <v>22171</v>
      </c>
    </row>
    <row r="8808" spans="1:22" x14ac:dyDescent="0.35">
      <c r="A8808" s="5" t="s">
        <v>22172</v>
      </c>
      <c r="B8808" s="5" t="s">
        <v>22173</v>
      </c>
      <c r="C8808" s="5" t="s">
        <v>12105</v>
      </c>
      <c r="D8808" s="5" t="s">
        <v>18</v>
      </c>
      <c r="E8808" s="5">
        <v>1</v>
      </c>
      <c r="F8808" s="5" t="s">
        <v>294</v>
      </c>
      <c r="G8808" s="5" t="s">
        <v>297</v>
      </c>
      <c r="L8808" s="5" t="s">
        <v>822</v>
      </c>
      <c r="M8808" s="5" t="s">
        <v>794</v>
      </c>
      <c r="N8808" s="5" t="s">
        <v>294</v>
      </c>
      <c r="O8808" s="5" t="s">
        <v>294</v>
      </c>
      <c r="P8808" s="5" t="s">
        <v>294</v>
      </c>
      <c r="Q8808" s="5" t="s">
        <v>294</v>
      </c>
      <c r="R8808" s="5" t="s">
        <v>294</v>
      </c>
      <c r="S8808" s="5" t="s">
        <v>294</v>
      </c>
    </row>
    <row r="8809" spans="1:22" x14ac:dyDescent="0.35">
      <c r="A8809" s="5" t="s">
        <v>22174</v>
      </c>
      <c r="B8809" s="5" t="s">
        <v>22175</v>
      </c>
      <c r="C8809" s="5" t="s">
        <v>12105</v>
      </c>
      <c r="D8809" s="5" t="s">
        <v>18</v>
      </c>
      <c r="E8809" s="5">
        <v>4</v>
      </c>
      <c r="F8809" s="5" t="s">
        <v>294</v>
      </c>
      <c r="G8809" s="5" t="s">
        <v>294</v>
      </c>
      <c r="J8809" s="5" t="s">
        <v>1194</v>
      </c>
      <c r="M8809" s="5" t="s">
        <v>794</v>
      </c>
      <c r="N8809" s="5" t="s">
        <v>294</v>
      </c>
      <c r="O8809" s="5" t="s">
        <v>294</v>
      </c>
      <c r="P8809" s="5" t="s">
        <v>294</v>
      </c>
      <c r="Q8809" s="5" t="s">
        <v>294</v>
      </c>
      <c r="R8809" s="5" t="s">
        <v>294</v>
      </c>
    </row>
    <row r="8810" spans="1:22" x14ac:dyDescent="0.35">
      <c r="A8810" s="5" t="s">
        <v>22176</v>
      </c>
      <c r="B8810" s="5" t="s">
        <v>22177</v>
      </c>
      <c r="C8810" s="5" t="s">
        <v>12105</v>
      </c>
      <c r="D8810" s="5" t="s">
        <v>18</v>
      </c>
      <c r="E8810" s="5">
        <v>1</v>
      </c>
      <c r="F8810" s="5" t="s">
        <v>294</v>
      </c>
      <c r="G8810" s="5" t="s">
        <v>297</v>
      </c>
      <c r="L8810" s="5" t="s">
        <v>822</v>
      </c>
      <c r="M8810" s="5" t="s">
        <v>794</v>
      </c>
      <c r="N8810" s="5" t="s">
        <v>294</v>
      </c>
      <c r="O8810" s="5" t="s">
        <v>294</v>
      </c>
      <c r="P8810" s="5" t="s">
        <v>294</v>
      </c>
      <c r="Q8810" s="5" t="s">
        <v>294</v>
      </c>
      <c r="R8810" s="5" t="s">
        <v>294</v>
      </c>
      <c r="S8810" s="5" t="s">
        <v>294</v>
      </c>
    </row>
    <row r="8811" spans="1:22" x14ac:dyDescent="0.35">
      <c r="A8811" s="5" t="s">
        <v>22178</v>
      </c>
      <c r="B8811" s="5" t="s">
        <v>22179</v>
      </c>
      <c r="C8811" s="5" t="s">
        <v>12105</v>
      </c>
      <c r="D8811" s="5" t="s">
        <v>18</v>
      </c>
      <c r="E8811" s="5">
        <v>1</v>
      </c>
      <c r="F8811" s="5" t="s">
        <v>294</v>
      </c>
      <c r="G8811" s="5" t="s">
        <v>297</v>
      </c>
      <c r="L8811" s="5" t="s">
        <v>822</v>
      </c>
      <c r="M8811" s="5" t="s">
        <v>794</v>
      </c>
      <c r="N8811" s="5" t="s">
        <v>294</v>
      </c>
      <c r="O8811" s="5" t="s">
        <v>294</v>
      </c>
      <c r="P8811" s="5" t="s">
        <v>294</v>
      </c>
      <c r="Q8811" s="5" t="s">
        <v>294</v>
      </c>
      <c r="R8811" s="5" t="s">
        <v>294</v>
      </c>
      <c r="S8811" s="5" t="s">
        <v>294</v>
      </c>
    </row>
    <row r="8812" spans="1:22" x14ac:dyDescent="0.35">
      <c r="A8812" s="5" t="s">
        <v>22180</v>
      </c>
      <c r="B8812" s="5" t="s">
        <v>22181</v>
      </c>
      <c r="C8812" s="5" t="s">
        <v>12105</v>
      </c>
      <c r="D8812" s="5" t="s">
        <v>18</v>
      </c>
      <c r="E8812" s="5">
        <v>200</v>
      </c>
      <c r="F8812" s="5" t="s">
        <v>294</v>
      </c>
      <c r="G8812" s="5" t="s">
        <v>294</v>
      </c>
      <c r="M8812" s="5" t="s">
        <v>794</v>
      </c>
      <c r="N8812" s="5" t="s">
        <v>294</v>
      </c>
      <c r="O8812" s="5" t="s">
        <v>294</v>
      </c>
      <c r="P8812" s="5" t="s">
        <v>294</v>
      </c>
      <c r="Q8812" s="5" t="s">
        <v>294</v>
      </c>
      <c r="R8812" s="5" t="s">
        <v>294</v>
      </c>
    </row>
    <row r="8813" spans="1:22" x14ac:dyDescent="0.35">
      <c r="A8813" s="5" t="s">
        <v>22182</v>
      </c>
      <c r="B8813" s="5" t="s">
        <v>22183</v>
      </c>
      <c r="C8813" s="5" t="s">
        <v>12105</v>
      </c>
      <c r="D8813" s="5" t="s">
        <v>18</v>
      </c>
      <c r="E8813" s="5">
        <v>200</v>
      </c>
      <c r="F8813" s="5" t="s">
        <v>294</v>
      </c>
      <c r="G8813" s="5" t="s">
        <v>294</v>
      </c>
      <c r="M8813" s="5" t="s">
        <v>794</v>
      </c>
      <c r="N8813" s="5" t="s">
        <v>294</v>
      </c>
      <c r="O8813" s="5" t="s">
        <v>294</v>
      </c>
      <c r="P8813" s="5" t="s">
        <v>294</v>
      </c>
      <c r="Q8813" s="5" t="s">
        <v>294</v>
      </c>
      <c r="R8813" s="5" t="s">
        <v>294</v>
      </c>
    </row>
    <row r="8814" spans="1:22" x14ac:dyDescent="0.35">
      <c r="A8814" s="5" t="s">
        <v>22184</v>
      </c>
      <c r="B8814" s="5" t="s">
        <v>22185</v>
      </c>
      <c r="C8814" s="5" t="s">
        <v>12105</v>
      </c>
      <c r="D8814" s="5" t="s">
        <v>18</v>
      </c>
      <c r="E8814" s="5">
        <v>200</v>
      </c>
      <c r="F8814" s="5" t="s">
        <v>294</v>
      </c>
      <c r="G8814" s="5" t="s">
        <v>297</v>
      </c>
      <c r="M8814" s="5" t="s">
        <v>794</v>
      </c>
      <c r="N8814" s="5" t="s">
        <v>294</v>
      </c>
      <c r="O8814" s="5" t="s">
        <v>294</v>
      </c>
      <c r="P8814" s="5" t="s">
        <v>294</v>
      </c>
      <c r="Q8814" s="5" t="s">
        <v>294</v>
      </c>
      <c r="R8814" s="5" t="s">
        <v>294</v>
      </c>
    </row>
    <row r="8815" spans="1:22" x14ac:dyDescent="0.35">
      <c r="A8815" s="5" t="s">
        <v>22186</v>
      </c>
      <c r="B8815" s="5" t="s">
        <v>22187</v>
      </c>
      <c r="C8815" s="5" t="s">
        <v>12105</v>
      </c>
      <c r="D8815" s="5" t="s">
        <v>18</v>
      </c>
      <c r="E8815" s="5">
        <v>1</v>
      </c>
      <c r="F8815" s="5" t="s">
        <v>294</v>
      </c>
      <c r="G8815" s="5" t="s">
        <v>297</v>
      </c>
      <c r="L8815" s="5" t="s">
        <v>822</v>
      </c>
      <c r="M8815" s="5" t="s">
        <v>794</v>
      </c>
      <c r="N8815" s="5" t="s">
        <v>294</v>
      </c>
      <c r="O8815" s="5" t="s">
        <v>294</v>
      </c>
      <c r="P8815" s="5" t="s">
        <v>294</v>
      </c>
      <c r="Q8815" s="5" t="s">
        <v>294</v>
      </c>
      <c r="R8815" s="5" t="s">
        <v>294</v>
      </c>
      <c r="V8815" s="5" t="s">
        <v>22188</v>
      </c>
    </row>
    <row r="8816" spans="1:22" x14ac:dyDescent="0.35">
      <c r="A8816" s="5" t="s">
        <v>22189</v>
      </c>
      <c r="B8816" s="5" t="s">
        <v>4807</v>
      </c>
      <c r="C8816" s="5" t="s">
        <v>12105</v>
      </c>
      <c r="D8816" s="5" t="s">
        <v>18</v>
      </c>
      <c r="E8816" s="5">
        <v>1</v>
      </c>
      <c r="F8816" s="5" t="s">
        <v>294</v>
      </c>
      <c r="G8816" s="5" t="s">
        <v>297</v>
      </c>
      <c r="L8816" s="5" t="s">
        <v>822</v>
      </c>
      <c r="M8816" s="5" t="s">
        <v>794</v>
      </c>
      <c r="N8816" s="5" t="s">
        <v>294</v>
      </c>
      <c r="O8816" s="5" t="s">
        <v>294</v>
      </c>
      <c r="P8816" s="5" t="s">
        <v>294</v>
      </c>
      <c r="Q8816" s="5" t="s">
        <v>294</v>
      </c>
      <c r="R8816" s="5" t="s">
        <v>294</v>
      </c>
      <c r="S8816" s="5" t="s">
        <v>294</v>
      </c>
    </row>
    <row r="8817" spans="1:22" x14ac:dyDescent="0.35">
      <c r="A8817" s="5" t="s">
        <v>22190</v>
      </c>
      <c r="B8817" s="5" t="s">
        <v>22191</v>
      </c>
      <c r="C8817" s="5" t="s">
        <v>12105</v>
      </c>
      <c r="D8817" s="5" t="s">
        <v>22</v>
      </c>
      <c r="E8817" s="5">
        <v>10</v>
      </c>
      <c r="F8817" s="5" t="s">
        <v>294</v>
      </c>
      <c r="G8817" s="5" t="s">
        <v>294</v>
      </c>
      <c r="H8817" s="5">
        <v>0</v>
      </c>
      <c r="M8817" s="5" t="s">
        <v>794</v>
      </c>
      <c r="N8817" s="5" t="s">
        <v>294</v>
      </c>
      <c r="O8817" s="5" t="s">
        <v>294</v>
      </c>
      <c r="P8817" s="5" t="s">
        <v>294</v>
      </c>
      <c r="Q8817" s="5" t="s">
        <v>294</v>
      </c>
      <c r="R8817" s="5" t="s">
        <v>294</v>
      </c>
      <c r="S8817" s="5" t="s">
        <v>22192</v>
      </c>
    </row>
    <row r="8818" spans="1:22" x14ac:dyDescent="0.35">
      <c r="A8818" s="5" t="s">
        <v>22193</v>
      </c>
      <c r="B8818" s="5" t="s">
        <v>22194</v>
      </c>
      <c r="C8818" s="5" t="s">
        <v>12105</v>
      </c>
      <c r="D8818" s="5" t="s">
        <v>18</v>
      </c>
      <c r="E8818" s="5">
        <v>6</v>
      </c>
      <c r="F8818" s="5" t="s">
        <v>294</v>
      </c>
      <c r="G8818" s="5" t="s">
        <v>297</v>
      </c>
      <c r="J8818" s="5" t="s">
        <v>3723</v>
      </c>
      <c r="M8818" s="5" t="s">
        <v>794</v>
      </c>
      <c r="N8818" s="5" t="s">
        <v>294</v>
      </c>
      <c r="O8818" s="5" t="s">
        <v>294</v>
      </c>
      <c r="P8818" s="5" t="s">
        <v>294</v>
      </c>
      <c r="Q8818" s="5" t="s">
        <v>294</v>
      </c>
      <c r="R8818" s="5" t="s">
        <v>294</v>
      </c>
      <c r="U8818" s="5" t="s">
        <v>22195</v>
      </c>
    </row>
    <row r="8819" spans="1:22" x14ac:dyDescent="0.35">
      <c r="A8819" s="5" t="s">
        <v>22196</v>
      </c>
      <c r="B8819" s="5" t="s">
        <v>22197</v>
      </c>
      <c r="C8819" s="5" t="s">
        <v>12105</v>
      </c>
      <c r="D8819" s="5" t="s">
        <v>18</v>
      </c>
      <c r="E8819" s="5">
        <v>1</v>
      </c>
      <c r="F8819" s="5" t="s">
        <v>294</v>
      </c>
      <c r="G8819" s="5" t="s">
        <v>294</v>
      </c>
      <c r="L8819" s="5" t="s">
        <v>822</v>
      </c>
      <c r="M8819" s="5" t="s">
        <v>794</v>
      </c>
      <c r="N8819" s="5" t="s">
        <v>294</v>
      </c>
      <c r="O8819" s="5" t="s">
        <v>294</v>
      </c>
      <c r="P8819" s="5" t="s">
        <v>294</v>
      </c>
      <c r="Q8819" s="5" t="s">
        <v>294</v>
      </c>
      <c r="R8819" s="5" t="s">
        <v>294</v>
      </c>
      <c r="S8819" s="5" t="s">
        <v>294</v>
      </c>
      <c r="V8819" s="5" t="s">
        <v>22196</v>
      </c>
    </row>
    <row r="8820" spans="1:22" x14ac:dyDescent="0.35">
      <c r="A8820" s="5" t="s">
        <v>22198</v>
      </c>
      <c r="B8820" s="5" t="s">
        <v>22199</v>
      </c>
      <c r="C8820" s="5" t="s">
        <v>12105</v>
      </c>
      <c r="D8820" s="5" t="s">
        <v>18</v>
      </c>
      <c r="E8820" s="5">
        <v>1</v>
      </c>
      <c r="F8820" s="5" t="s">
        <v>294</v>
      </c>
      <c r="G8820" s="5" t="s">
        <v>297</v>
      </c>
      <c r="L8820" s="5" t="s">
        <v>22200</v>
      </c>
      <c r="M8820" s="5" t="s">
        <v>794</v>
      </c>
      <c r="N8820" s="5" t="s">
        <v>294</v>
      </c>
      <c r="O8820" s="5" t="s">
        <v>294</v>
      </c>
      <c r="P8820" s="5" t="s">
        <v>294</v>
      </c>
      <c r="Q8820" s="5" t="s">
        <v>294</v>
      </c>
      <c r="R8820" s="5" t="s">
        <v>294</v>
      </c>
      <c r="V8820" s="5" t="s">
        <v>22201</v>
      </c>
    </row>
    <row r="8821" spans="1:22" x14ac:dyDescent="0.35">
      <c r="A8821" s="5" t="s">
        <v>22202</v>
      </c>
      <c r="B8821" s="5" t="s">
        <v>22203</v>
      </c>
      <c r="C8821" s="5" t="s">
        <v>22204</v>
      </c>
      <c r="D8821" s="5" t="s">
        <v>22</v>
      </c>
      <c r="E8821" s="5">
        <v>9</v>
      </c>
      <c r="F8821" s="5" t="s">
        <v>294</v>
      </c>
      <c r="G8821" s="5" t="s">
        <v>294</v>
      </c>
      <c r="J8821" s="5" t="s">
        <v>628</v>
      </c>
      <c r="M8821" s="5" t="s">
        <v>794</v>
      </c>
      <c r="N8821" s="5" t="s">
        <v>294</v>
      </c>
      <c r="P8821" s="5" t="s">
        <v>294</v>
      </c>
      <c r="Q8821" s="5" t="s">
        <v>294</v>
      </c>
      <c r="R8821" s="5" t="s">
        <v>297</v>
      </c>
      <c r="V8821" s="5" t="s">
        <v>22202</v>
      </c>
    </row>
    <row r="8822" spans="1:22" x14ac:dyDescent="0.35">
      <c r="A8822" s="5" t="s">
        <v>22205</v>
      </c>
      <c r="B8822" s="5" t="s">
        <v>22206</v>
      </c>
      <c r="C8822" s="5" t="s">
        <v>22207</v>
      </c>
      <c r="D8822" s="5" t="s">
        <v>16</v>
      </c>
      <c r="E8822" s="5">
        <v>13</v>
      </c>
      <c r="F8822" s="5" t="s">
        <v>294</v>
      </c>
      <c r="G8822" s="5" t="s">
        <v>294</v>
      </c>
      <c r="M8822" s="5" t="s">
        <v>794</v>
      </c>
      <c r="N8822" s="5" t="s">
        <v>294</v>
      </c>
      <c r="R8822" s="5" t="s">
        <v>294</v>
      </c>
      <c r="V8822" s="5" t="s">
        <v>22205</v>
      </c>
    </row>
    <row r="8823" spans="1:22" x14ac:dyDescent="0.35">
      <c r="A8823" s="5" t="s">
        <v>22208</v>
      </c>
      <c r="B8823" s="5" t="s">
        <v>8772</v>
      </c>
      <c r="C8823" s="5" t="s">
        <v>22207</v>
      </c>
      <c r="D8823" s="5" t="s">
        <v>22</v>
      </c>
      <c r="E8823" s="5">
        <v>9</v>
      </c>
      <c r="F8823" s="5" t="s">
        <v>294</v>
      </c>
      <c r="G8823" s="5" t="s">
        <v>294</v>
      </c>
      <c r="J8823" s="5" t="s">
        <v>628</v>
      </c>
      <c r="M8823" s="5" t="s">
        <v>794</v>
      </c>
      <c r="N8823" s="5" t="s">
        <v>294</v>
      </c>
      <c r="R8823" s="5" t="s">
        <v>294</v>
      </c>
      <c r="V8823" s="5" t="s">
        <v>22208</v>
      </c>
    </row>
    <row r="8824" spans="1:22" x14ac:dyDescent="0.35">
      <c r="A8824" s="5" t="s">
        <v>22209</v>
      </c>
      <c r="B8824" s="5" t="s">
        <v>2138</v>
      </c>
      <c r="C8824" s="5" t="s">
        <v>22207</v>
      </c>
      <c r="D8824" s="5" t="s">
        <v>18</v>
      </c>
      <c r="E8824" s="5">
        <v>6</v>
      </c>
      <c r="F8824" s="5" t="s">
        <v>294</v>
      </c>
      <c r="G8824" s="5" t="s">
        <v>294</v>
      </c>
      <c r="J8824" s="5" t="s">
        <v>3723</v>
      </c>
      <c r="M8824" s="5" t="s">
        <v>794</v>
      </c>
      <c r="N8824" s="5" t="s">
        <v>294</v>
      </c>
      <c r="R8824" s="5" t="s">
        <v>294</v>
      </c>
      <c r="V8824" s="5" t="s">
        <v>22209</v>
      </c>
    </row>
    <row r="8825" spans="1:22" x14ac:dyDescent="0.35">
      <c r="A8825" s="5" t="s">
        <v>22210</v>
      </c>
      <c r="B8825" s="5" t="s">
        <v>13914</v>
      </c>
      <c r="C8825" s="5" t="s">
        <v>22207</v>
      </c>
      <c r="D8825" s="5" t="s">
        <v>18</v>
      </c>
      <c r="E8825" s="5">
        <v>4</v>
      </c>
      <c r="F8825" s="5" t="s">
        <v>294</v>
      </c>
      <c r="G8825" s="5" t="s">
        <v>297</v>
      </c>
      <c r="J8825" s="5" t="s">
        <v>1194</v>
      </c>
      <c r="M8825" s="5" t="s">
        <v>794</v>
      </c>
      <c r="N8825" s="5" t="s">
        <v>294</v>
      </c>
      <c r="R8825" s="5" t="s">
        <v>294</v>
      </c>
      <c r="V8825" s="5" t="s">
        <v>22210</v>
      </c>
    </row>
    <row r="8826" spans="1:22" x14ac:dyDescent="0.35">
      <c r="A8826" s="5" t="s">
        <v>22211</v>
      </c>
      <c r="B8826" s="5" t="s">
        <v>22212</v>
      </c>
      <c r="C8826" s="5" t="s">
        <v>22207</v>
      </c>
      <c r="D8826" s="5" t="s">
        <v>22</v>
      </c>
      <c r="E8826" s="5">
        <v>8</v>
      </c>
      <c r="F8826" s="5" t="s">
        <v>294</v>
      </c>
      <c r="G8826" s="5" t="s">
        <v>294</v>
      </c>
      <c r="M8826" s="5" t="s">
        <v>3826</v>
      </c>
      <c r="N8826" s="5" t="s">
        <v>294</v>
      </c>
      <c r="R8826" s="5" t="s">
        <v>294</v>
      </c>
      <c r="V8826" s="5" t="s">
        <v>22211</v>
      </c>
    </row>
    <row r="8827" spans="1:22" x14ac:dyDescent="0.35">
      <c r="A8827" s="5" t="s">
        <v>22213</v>
      </c>
      <c r="B8827" s="5" t="s">
        <v>22214</v>
      </c>
      <c r="C8827" s="5" t="s">
        <v>22207</v>
      </c>
      <c r="D8827" s="5" t="s">
        <v>20</v>
      </c>
      <c r="E8827" s="5">
        <v>10</v>
      </c>
      <c r="F8827" s="5" t="s">
        <v>294</v>
      </c>
      <c r="G8827" s="5" t="s">
        <v>294</v>
      </c>
      <c r="M8827" s="5" t="s">
        <v>794</v>
      </c>
      <c r="N8827" s="5" t="s">
        <v>294</v>
      </c>
      <c r="R8827" s="5" t="s">
        <v>294</v>
      </c>
      <c r="V8827" s="5" t="s">
        <v>22213</v>
      </c>
    </row>
    <row r="8828" spans="1:22" x14ac:dyDescent="0.35">
      <c r="A8828" s="5" t="s">
        <v>22215</v>
      </c>
      <c r="B8828" s="5" t="s">
        <v>22216</v>
      </c>
      <c r="C8828" s="5" t="s">
        <v>22207</v>
      </c>
      <c r="D8828" s="5" t="s">
        <v>18</v>
      </c>
      <c r="E8828" s="5">
        <v>25</v>
      </c>
      <c r="F8828" s="5" t="s">
        <v>294</v>
      </c>
      <c r="G8828" s="5" t="s">
        <v>294</v>
      </c>
      <c r="M8828" s="5" t="s">
        <v>794</v>
      </c>
      <c r="N8828" s="5" t="s">
        <v>294</v>
      </c>
      <c r="R8828" s="5" t="s">
        <v>297</v>
      </c>
      <c r="V8828" s="5" t="s">
        <v>22215</v>
      </c>
    </row>
    <row r="8829" spans="1:22" x14ac:dyDescent="0.35">
      <c r="A8829" s="5" t="s">
        <v>22217</v>
      </c>
      <c r="B8829" s="5" t="s">
        <v>22218</v>
      </c>
      <c r="C8829" s="5" t="s">
        <v>22207</v>
      </c>
      <c r="D8829" s="5" t="s">
        <v>18</v>
      </c>
      <c r="E8829" s="5">
        <v>80</v>
      </c>
      <c r="F8829" s="5" t="s">
        <v>294</v>
      </c>
      <c r="G8829" s="5" t="s">
        <v>294</v>
      </c>
      <c r="M8829" s="5" t="s">
        <v>794</v>
      </c>
      <c r="N8829" s="5" t="s">
        <v>294</v>
      </c>
      <c r="R8829" s="5" t="s">
        <v>294</v>
      </c>
      <c r="V8829" s="5" t="s">
        <v>22217</v>
      </c>
    </row>
    <row r="8830" spans="1:22" x14ac:dyDescent="0.35">
      <c r="A8830" s="5" t="s">
        <v>22219</v>
      </c>
      <c r="B8830" s="5" t="s">
        <v>284</v>
      </c>
      <c r="C8830" s="5" t="s">
        <v>22207</v>
      </c>
      <c r="D8830" s="5" t="s">
        <v>18</v>
      </c>
      <c r="E8830" s="5">
        <v>4</v>
      </c>
      <c r="F8830" s="5" t="s">
        <v>294</v>
      </c>
      <c r="G8830" s="5" t="s">
        <v>297</v>
      </c>
      <c r="J8830" s="5" t="s">
        <v>3777</v>
      </c>
      <c r="M8830" s="5" t="s">
        <v>794</v>
      </c>
      <c r="N8830" s="5" t="s">
        <v>294</v>
      </c>
      <c r="R8830" s="5" t="s">
        <v>294</v>
      </c>
      <c r="V8830" s="5" t="s">
        <v>22219</v>
      </c>
    </row>
    <row r="8831" spans="1:22" x14ac:dyDescent="0.35">
      <c r="A8831" s="5" t="s">
        <v>22220</v>
      </c>
      <c r="B8831" s="5" t="s">
        <v>22221</v>
      </c>
      <c r="C8831" s="5" t="s">
        <v>22204</v>
      </c>
      <c r="D8831" s="5" t="s">
        <v>22</v>
      </c>
      <c r="E8831" s="5">
        <v>10</v>
      </c>
      <c r="F8831" s="5" t="s">
        <v>294</v>
      </c>
      <c r="G8831" s="5" t="s">
        <v>294</v>
      </c>
      <c r="M8831" s="5" t="s">
        <v>3826</v>
      </c>
      <c r="N8831" s="5" t="s">
        <v>294</v>
      </c>
      <c r="P8831" s="5" t="s">
        <v>294</v>
      </c>
      <c r="Q8831" s="5" t="s">
        <v>294</v>
      </c>
      <c r="R8831" s="5" t="s">
        <v>294</v>
      </c>
      <c r="V8831" s="5" t="s">
        <v>22220</v>
      </c>
    </row>
    <row r="8832" spans="1:22" x14ac:dyDescent="0.35">
      <c r="A8832" s="5" t="s">
        <v>22222</v>
      </c>
      <c r="B8832" s="5" t="s">
        <v>22223</v>
      </c>
      <c r="C8832" s="5" t="s">
        <v>22204</v>
      </c>
      <c r="D8832" s="5" t="s">
        <v>18</v>
      </c>
      <c r="E8832" s="5">
        <v>20</v>
      </c>
      <c r="F8832" s="5" t="s">
        <v>294</v>
      </c>
      <c r="G8832" s="5" t="s">
        <v>294</v>
      </c>
      <c r="J8832" s="5" t="s">
        <v>411</v>
      </c>
      <c r="M8832" s="5" t="s">
        <v>794</v>
      </c>
      <c r="N8832" s="5" t="s">
        <v>294</v>
      </c>
      <c r="P8832" s="5" t="s">
        <v>294</v>
      </c>
      <c r="Q8832" s="5" t="s">
        <v>294</v>
      </c>
      <c r="R8832" s="5" t="s">
        <v>294</v>
      </c>
      <c r="V8832" s="5" t="s">
        <v>22222</v>
      </c>
    </row>
    <row r="8833" spans="1:22" x14ac:dyDescent="0.35">
      <c r="A8833" s="5" t="s">
        <v>22224</v>
      </c>
      <c r="B8833" s="5" t="s">
        <v>22225</v>
      </c>
      <c r="C8833" s="5" t="s">
        <v>22204</v>
      </c>
      <c r="D8833" s="5" t="s">
        <v>22</v>
      </c>
      <c r="E8833" s="5">
        <v>10</v>
      </c>
      <c r="F8833" s="5" t="s">
        <v>297</v>
      </c>
      <c r="G8833" s="5" t="s">
        <v>294</v>
      </c>
      <c r="M8833" s="5" t="s">
        <v>794</v>
      </c>
      <c r="N8833" s="5" t="s">
        <v>294</v>
      </c>
      <c r="P8833" s="5" t="s">
        <v>294</v>
      </c>
      <c r="Q8833" s="5" t="s">
        <v>294</v>
      </c>
      <c r="R8833" s="5" t="s">
        <v>297</v>
      </c>
      <c r="V8833" s="5" t="s">
        <v>22224</v>
      </c>
    </row>
    <row r="8834" spans="1:22" x14ac:dyDescent="0.35">
      <c r="A8834" s="5" t="s">
        <v>22226</v>
      </c>
      <c r="B8834" s="5" t="s">
        <v>22227</v>
      </c>
      <c r="C8834" s="5" t="s">
        <v>22228</v>
      </c>
      <c r="D8834" s="5" t="s">
        <v>18</v>
      </c>
      <c r="E8834" s="5">
        <v>4</v>
      </c>
      <c r="F8834" s="5" t="s">
        <v>294</v>
      </c>
      <c r="G8834" s="5" t="s">
        <v>297</v>
      </c>
      <c r="J8834" s="5" t="s">
        <v>1194</v>
      </c>
      <c r="M8834" s="5" t="s">
        <v>794</v>
      </c>
      <c r="N8834" s="5" t="s">
        <v>294</v>
      </c>
      <c r="O8834" s="5" t="s">
        <v>294</v>
      </c>
      <c r="P8834" s="5" t="s">
        <v>294</v>
      </c>
      <c r="Q8834" s="5" t="s">
        <v>294</v>
      </c>
      <c r="R8834" s="5" t="s">
        <v>297</v>
      </c>
      <c r="V8834" s="5" t="s">
        <v>22226</v>
      </c>
    </row>
    <row r="8835" spans="1:22" x14ac:dyDescent="0.35">
      <c r="A8835" s="5" t="s">
        <v>22229</v>
      </c>
      <c r="B8835" s="5" t="s">
        <v>10212</v>
      </c>
      <c r="C8835" s="5" t="s">
        <v>22228</v>
      </c>
      <c r="D8835" s="5" t="s">
        <v>22</v>
      </c>
      <c r="E8835" s="5">
        <v>9</v>
      </c>
      <c r="F8835" s="5" t="s">
        <v>294</v>
      </c>
      <c r="G8835" s="5" t="s">
        <v>294</v>
      </c>
      <c r="J8835" s="5" t="s">
        <v>5174</v>
      </c>
      <c r="M8835" s="5" t="s">
        <v>794</v>
      </c>
      <c r="N8835" s="5" t="s">
        <v>294</v>
      </c>
      <c r="P8835" s="5" t="s">
        <v>294</v>
      </c>
      <c r="Q8835" s="5" t="s">
        <v>294</v>
      </c>
      <c r="R8835" s="5" t="s">
        <v>297</v>
      </c>
      <c r="V8835" s="5" t="s">
        <v>22229</v>
      </c>
    </row>
    <row r="8836" spans="1:22" x14ac:dyDescent="0.35">
      <c r="A8836" s="5" t="s">
        <v>22230</v>
      </c>
      <c r="B8836" s="5" t="s">
        <v>22231</v>
      </c>
      <c r="C8836" s="5" t="s">
        <v>22228</v>
      </c>
      <c r="D8836" s="5" t="s">
        <v>4073</v>
      </c>
      <c r="E8836" s="5">
        <v>77</v>
      </c>
      <c r="F8836" s="5" t="s">
        <v>294</v>
      </c>
      <c r="G8836" s="5" t="s">
        <v>294</v>
      </c>
      <c r="M8836" s="5" t="s">
        <v>794</v>
      </c>
      <c r="N8836" s="5" t="s">
        <v>294</v>
      </c>
      <c r="P8836" s="5" t="s">
        <v>294</v>
      </c>
      <c r="Q8836" s="5" t="s">
        <v>294</v>
      </c>
      <c r="R8836" s="5" t="s">
        <v>294</v>
      </c>
      <c r="V8836" s="5" t="s">
        <v>22230</v>
      </c>
    </row>
    <row r="8837" spans="1:22" x14ac:dyDescent="0.35">
      <c r="A8837" s="5" t="s">
        <v>22232</v>
      </c>
      <c r="B8837" s="5" t="s">
        <v>22233</v>
      </c>
      <c r="C8837" s="5" t="s">
        <v>22228</v>
      </c>
      <c r="D8837" s="5" t="s">
        <v>16</v>
      </c>
      <c r="E8837" s="5">
        <v>8</v>
      </c>
      <c r="F8837" s="5" t="s">
        <v>294</v>
      </c>
      <c r="G8837" s="5" t="s">
        <v>294</v>
      </c>
      <c r="H8837" s="5">
        <v>0</v>
      </c>
      <c r="K8837" s="5" t="s">
        <v>294</v>
      </c>
      <c r="M8837" s="5" t="s">
        <v>794</v>
      </c>
      <c r="N8837" s="5" t="s">
        <v>294</v>
      </c>
      <c r="P8837" s="5" t="s">
        <v>294</v>
      </c>
      <c r="R8837" s="5" t="s">
        <v>294</v>
      </c>
      <c r="S8837" s="5" t="s">
        <v>2333</v>
      </c>
      <c r="V8837" s="5" t="s">
        <v>22232</v>
      </c>
    </row>
    <row r="8838" spans="1:22" x14ac:dyDescent="0.35">
      <c r="A8838" s="5" t="s">
        <v>22234</v>
      </c>
      <c r="B8838" s="5" t="s">
        <v>22235</v>
      </c>
      <c r="C8838" s="5" t="s">
        <v>22228</v>
      </c>
      <c r="D8838" s="5" t="s">
        <v>28</v>
      </c>
      <c r="E8838" s="5">
        <v>7</v>
      </c>
      <c r="F8838" s="5" t="s">
        <v>294</v>
      </c>
      <c r="G8838" s="5" t="s">
        <v>294</v>
      </c>
      <c r="K8838" s="5" t="s">
        <v>294</v>
      </c>
      <c r="M8838" s="5" t="s">
        <v>794</v>
      </c>
      <c r="N8838" s="5" t="s">
        <v>294</v>
      </c>
      <c r="P8838" s="5" t="s">
        <v>294</v>
      </c>
      <c r="R8838" s="5" t="s">
        <v>294</v>
      </c>
      <c r="V8838" s="5" t="s">
        <v>22234</v>
      </c>
    </row>
    <row r="8839" spans="1:22" x14ac:dyDescent="0.35">
      <c r="A8839" s="5" t="s">
        <v>22236</v>
      </c>
      <c r="B8839" s="5" t="s">
        <v>22237</v>
      </c>
      <c r="C8839" s="5" t="s">
        <v>22228</v>
      </c>
      <c r="D8839" s="5" t="s">
        <v>16</v>
      </c>
      <c r="E8839" s="5">
        <v>5</v>
      </c>
      <c r="F8839" s="5" t="s">
        <v>294</v>
      </c>
      <c r="G8839" s="5" t="s">
        <v>294</v>
      </c>
      <c r="K8839" s="5" t="s">
        <v>294</v>
      </c>
      <c r="M8839" s="5" t="s">
        <v>794</v>
      </c>
      <c r="N8839" s="5" t="s">
        <v>294</v>
      </c>
      <c r="P8839" s="5" t="s">
        <v>294</v>
      </c>
      <c r="R8839" s="5" t="s">
        <v>294</v>
      </c>
      <c r="V8839" s="5" t="s">
        <v>22236</v>
      </c>
    </row>
    <row r="8840" spans="1:22" x14ac:dyDescent="0.35">
      <c r="A8840" s="5" t="s">
        <v>22238</v>
      </c>
      <c r="B8840" s="5" t="s">
        <v>3918</v>
      </c>
      <c r="C8840" s="5" t="s">
        <v>22228</v>
      </c>
      <c r="D8840" s="5" t="s">
        <v>18</v>
      </c>
      <c r="E8840" s="5">
        <v>6</v>
      </c>
      <c r="F8840" s="5" t="s">
        <v>294</v>
      </c>
      <c r="G8840" s="5" t="s">
        <v>294</v>
      </c>
      <c r="M8840" s="5" t="s">
        <v>794</v>
      </c>
      <c r="N8840" s="5" t="s">
        <v>297</v>
      </c>
      <c r="O8840" s="5" t="s">
        <v>297</v>
      </c>
      <c r="P8840" s="5" t="s">
        <v>294</v>
      </c>
      <c r="Q8840" s="5" t="s">
        <v>297</v>
      </c>
      <c r="R8840" s="5" t="s">
        <v>294</v>
      </c>
      <c r="V8840" s="5" t="s">
        <v>22238</v>
      </c>
    </row>
    <row r="8841" spans="1:22" x14ac:dyDescent="0.35">
      <c r="A8841" s="5" t="s">
        <v>22239</v>
      </c>
      <c r="B8841" s="5" t="s">
        <v>3907</v>
      </c>
      <c r="C8841" s="5" t="s">
        <v>22228</v>
      </c>
      <c r="D8841" s="5" t="s">
        <v>22</v>
      </c>
      <c r="E8841" s="5">
        <v>18</v>
      </c>
      <c r="F8841" s="5" t="s">
        <v>294</v>
      </c>
      <c r="G8841" s="5" t="s">
        <v>294</v>
      </c>
      <c r="K8841" s="5" t="s">
        <v>294</v>
      </c>
      <c r="M8841" s="5" t="s">
        <v>3826</v>
      </c>
      <c r="N8841" s="5" t="s">
        <v>294</v>
      </c>
      <c r="P8841" s="5" t="s">
        <v>294</v>
      </c>
      <c r="R8841" s="5" t="s">
        <v>294</v>
      </c>
      <c r="V8841" s="5" t="s">
        <v>22239</v>
      </c>
    </row>
    <row r="8842" spans="1:22" x14ac:dyDescent="0.35">
      <c r="A8842" s="5" t="s">
        <v>22240</v>
      </c>
      <c r="B8842" s="5" t="s">
        <v>5159</v>
      </c>
      <c r="C8842" s="5" t="s">
        <v>22228</v>
      </c>
      <c r="D8842" s="5" t="s">
        <v>22</v>
      </c>
      <c r="E8842" s="5">
        <v>9</v>
      </c>
      <c r="F8842" s="5" t="s">
        <v>294</v>
      </c>
      <c r="G8842" s="5" t="s">
        <v>294</v>
      </c>
      <c r="J8842" s="5" t="s">
        <v>5160</v>
      </c>
      <c r="M8842" s="5" t="s">
        <v>794</v>
      </c>
      <c r="N8842" s="5" t="s">
        <v>294</v>
      </c>
      <c r="P8842" s="5" t="s">
        <v>294</v>
      </c>
      <c r="Q8842" s="5" t="s">
        <v>294</v>
      </c>
      <c r="R8842" s="5" t="s">
        <v>297</v>
      </c>
      <c r="V8842" s="5" t="s">
        <v>22240</v>
      </c>
    </row>
    <row r="8843" spans="1:22" x14ac:dyDescent="0.35">
      <c r="A8843" s="5" t="s">
        <v>22241</v>
      </c>
      <c r="B8843" s="5" t="s">
        <v>111</v>
      </c>
      <c r="C8843" s="5" t="s">
        <v>22228</v>
      </c>
      <c r="D8843" s="5" t="s">
        <v>1655</v>
      </c>
      <c r="E8843" s="5">
        <v>77</v>
      </c>
      <c r="F8843" s="5" t="s">
        <v>294</v>
      </c>
      <c r="G8843" s="5" t="s">
        <v>294</v>
      </c>
      <c r="K8843" s="5" t="s">
        <v>294</v>
      </c>
      <c r="M8843" s="5" t="s">
        <v>794</v>
      </c>
      <c r="N8843" s="5" t="s">
        <v>294</v>
      </c>
      <c r="P8843" s="5" t="s">
        <v>294</v>
      </c>
      <c r="R8843" s="5" t="s">
        <v>294</v>
      </c>
      <c r="V8843" s="5" t="s">
        <v>22241</v>
      </c>
    </row>
    <row r="8844" spans="1:22" x14ac:dyDescent="0.35">
      <c r="A8844" s="5" t="s">
        <v>22242</v>
      </c>
      <c r="B8844" s="5" t="s">
        <v>22243</v>
      </c>
      <c r="C8844" s="5" t="s">
        <v>22228</v>
      </c>
      <c r="D8844" s="5" t="s">
        <v>16</v>
      </c>
      <c r="E8844" s="5">
        <v>8</v>
      </c>
      <c r="F8844" s="5" t="s">
        <v>294</v>
      </c>
      <c r="G8844" s="5" t="s">
        <v>294</v>
      </c>
      <c r="H8844" s="5">
        <v>0</v>
      </c>
      <c r="K8844" s="5" t="s">
        <v>294</v>
      </c>
      <c r="M8844" s="5" t="s">
        <v>794</v>
      </c>
      <c r="N8844" s="5" t="s">
        <v>294</v>
      </c>
      <c r="P8844" s="5" t="s">
        <v>294</v>
      </c>
      <c r="R8844" s="5" t="s">
        <v>294</v>
      </c>
      <c r="S8844" s="5" t="s">
        <v>2333</v>
      </c>
      <c r="V8844" s="5" t="s">
        <v>22242</v>
      </c>
    </row>
    <row r="8845" spans="1:22" x14ac:dyDescent="0.35">
      <c r="A8845" s="5" t="s">
        <v>22244</v>
      </c>
      <c r="B8845" s="5" t="s">
        <v>13409</v>
      </c>
      <c r="C8845" s="5" t="s">
        <v>22228</v>
      </c>
      <c r="D8845" s="5" t="s">
        <v>18</v>
      </c>
      <c r="E8845" s="5">
        <v>40</v>
      </c>
      <c r="F8845" s="5" t="s">
        <v>294</v>
      </c>
      <c r="G8845" s="5" t="s">
        <v>294</v>
      </c>
      <c r="M8845" s="5" t="s">
        <v>794</v>
      </c>
      <c r="N8845" s="5" t="s">
        <v>294</v>
      </c>
      <c r="P8845" s="5" t="s">
        <v>294</v>
      </c>
      <c r="Q8845" s="5" t="s">
        <v>294</v>
      </c>
      <c r="R8845" s="5" t="s">
        <v>294</v>
      </c>
      <c r="V8845" s="5" t="s">
        <v>22244</v>
      </c>
    </row>
    <row r="8846" spans="1:22" x14ac:dyDescent="0.35">
      <c r="A8846" s="5" t="s">
        <v>22245</v>
      </c>
      <c r="B8846" s="5" t="s">
        <v>22246</v>
      </c>
      <c r="C8846" s="5" t="s">
        <v>22228</v>
      </c>
      <c r="D8846" s="5" t="s">
        <v>18</v>
      </c>
      <c r="E8846" s="5">
        <v>4</v>
      </c>
      <c r="F8846" s="5" t="s">
        <v>294</v>
      </c>
      <c r="G8846" s="5" t="s">
        <v>294</v>
      </c>
      <c r="M8846" s="5" t="s">
        <v>794</v>
      </c>
      <c r="N8846" s="5" t="s">
        <v>294</v>
      </c>
      <c r="P8846" s="5" t="s">
        <v>294</v>
      </c>
      <c r="Q8846" s="5" t="s">
        <v>294</v>
      </c>
      <c r="R8846" s="5" t="s">
        <v>294</v>
      </c>
      <c r="V8846" s="5" t="s">
        <v>22245</v>
      </c>
    </row>
    <row r="8847" spans="1:22" x14ac:dyDescent="0.35">
      <c r="A8847" s="5" t="s">
        <v>22247</v>
      </c>
      <c r="B8847" s="5" t="s">
        <v>22248</v>
      </c>
      <c r="C8847" s="5" t="s">
        <v>22228</v>
      </c>
      <c r="D8847" s="5" t="s">
        <v>18</v>
      </c>
      <c r="E8847" s="5">
        <v>1</v>
      </c>
      <c r="F8847" s="5" t="s">
        <v>294</v>
      </c>
      <c r="G8847" s="5" t="s">
        <v>297</v>
      </c>
      <c r="K8847" s="5" t="s">
        <v>294</v>
      </c>
      <c r="M8847" s="5" t="s">
        <v>794</v>
      </c>
      <c r="N8847" s="5" t="s">
        <v>294</v>
      </c>
      <c r="P8847" s="5" t="s">
        <v>294</v>
      </c>
      <c r="R8847" s="5" t="s">
        <v>294</v>
      </c>
      <c r="V8847" s="5" t="s">
        <v>22247</v>
      </c>
    </row>
    <row r="8848" spans="1:22" x14ac:dyDescent="0.35">
      <c r="A8848" s="5" t="s">
        <v>22249</v>
      </c>
      <c r="B8848" s="5" t="s">
        <v>22250</v>
      </c>
      <c r="C8848" s="5" t="s">
        <v>22228</v>
      </c>
      <c r="D8848" s="5" t="s">
        <v>18</v>
      </c>
      <c r="E8848" s="5">
        <v>4</v>
      </c>
      <c r="F8848" s="5" t="s">
        <v>294</v>
      </c>
      <c r="G8848" s="5" t="s">
        <v>294</v>
      </c>
      <c r="M8848" s="5" t="s">
        <v>794</v>
      </c>
      <c r="N8848" s="5" t="s">
        <v>294</v>
      </c>
      <c r="P8848" s="5" t="s">
        <v>294</v>
      </c>
      <c r="Q8848" s="5" t="s">
        <v>294</v>
      </c>
      <c r="R8848" s="5" t="s">
        <v>294</v>
      </c>
      <c r="V8848" s="5" t="s">
        <v>22249</v>
      </c>
    </row>
    <row r="8849" spans="1:22" x14ac:dyDescent="0.35">
      <c r="A8849" s="5" t="s">
        <v>22251</v>
      </c>
      <c r="B8849" s="5" t="s">
        <v>20154</v>
      </c>
      <c r="C8849" s="5" t="s">
        <v>22228</v>
      </c>
      <c r="D8849" s="5" t="s">
        <v>20</v>
      </c>
      <c r="E8849" s="5">
        <v>10</v>
      </c>
      <c r="F8849" s="5" t="s">
        <v>294</v>
      </c>
      <c r="G8849" s="5" t="s">
        <v>294</v>
      </c>
      <c r="K8849" s="5" t="s">
        <v>294</v>
      </c>
      <c r="M8849" s="5" t="s">
        <v>794</v>
      </c>
      <c r="N8849" s="5" t="s">
        <v>294</v>
      </c>
      <c r="P8849" s="5" t="s">
        <v>294</v>
      </c>
      <c r="R8849" s="5" t="s">
        <v>297</v>
      </c>
      <c r="V8849" s="5" t="s">
        <v>22251</v>
      </c>
    </row>
    <row r="8850" spans="1:22" x14ac:dyDescent="0.35">
      <c r="A8850" s="5" t="s">
        <v>22252</v>
      </c>
      <c r="B8850" s="5" t="s">
        <v>22253</v>
      </c>
      <c r="C8850" s="5" t="s">
        <v>22228</v>
      </c>
      <c r="D8850" s="5" t="s">
        <v>22</v>
      </c>
      <c r="E8850" s="5">
        <v>18</v>
      </c>
      <c r="F8850" s="5" t="s">
        <v>294</v>
      </c>
      <c r="G8850" s="5" t="s">
        <v>294</v>
      </c>
      <c r="J8850" s="5" t="s">
        <v>4404</v>
      </c>
      <c r="K8850" s="5" t="s">
        <v>294</v>
      </c>
      <c r="M8850" s="5" t="s">
        <v>794</v>
      </c>
      <c r="N8850" s="5" t="s">
        <v>294</v>
      </c>
      <c r="P8850" s="5" t="s">
        <v>294</v>
      </c>
      <c r="R8850" s="5" t="s">
        <v>297</v>
      </c>
      <c r="V8850" s="5" t="s">
        <v>22254</v>
      </c>
    </row>
    <row r="8851" spans="1:22" x14ac:dyDescent="0.35">
      <c r="A8851" s="5" t="s">
        <v>22255</v>
      </c>
      <c r="B8851" s="5" t="s">
        <v>284</v>
      </c>
      <c r="C8851" s="5" t="s">
        <v>22228</v>
      </c>
      <c r="D8851" s="5" t="s">
        <v>18</v>
      </c>
      <c r="E8851" s="5">
        <v>1</v>
      </c>
      <c r="F8851" s="5" t="s">
        <v>294</v>
      </c>
      <c r="G8851" s="5" t="s">
        <v>297</v>
      </c>
      <c r="L8851" s="5" t="s">
        <v>22256</v>
      </c>
      <c r="M8851" s="5" t="s">
        <v>794</v>
      </c>
      <c r="N8851" s="5" t="s">
        <v>294</v>
      </c>
      <c r="P8851" s="5" t="s">
        <v>294</v>
      </c>
      <c r="Q8851" s="5" t="s">
        <v>294</v>
      </c>
      <c r="R8851" s="5" t="s">
        <v>294</v>
      </c>
      <c r="S8851" s="5" t="s">
        <v>3643</v>
      </c>
      <c r="V8851" s="5" t="s">
        <v>22255</v>
      </c>
    </row>
    <row r="8852" spans="1:22" x14ac:dyDescent="0.35">
      <c r="A8852" s="5" t="s">
        <v>22257</v>
      </c>
      <c r="B8852" s="5" t="s">
        <v>20156</v>
      </c>
      <c r="C8852" s="5" t="s">
        <v>22228</v>
      </c>
      <c r="D8852" s="5" t="s">
        <v>28</v>
      </c>
      <c r="E8852" s="5">
        <v>7</v>
      </c>
      <c r="F8852" s="5" t="s">
        <v>294</v>
      </c>
      <c r="G8852" s="5" t="s">
        <v>294</v>
      </c>
      <c r="K8852" s="5" t="s">
        <v>294</v>
      </c>
      <c r="M8852" s="5" t="s">
        <v>794</v>
      </c>
      <c r="N8852" s="5" t="s">
        <v>294</v>
      </c>
      <c r="P8852" s="5" t="s">
        <v>294</v>
      </c>
      <c r="R8852" s="5" t="s">
        <v>294</v>
      </c>
      <c r="V8852" s="5" t="s">
        <v>22257</v>
      </c>
    </row>
    <row r="8853" spans="1:22" x14ac:dyDescent="0.35">
      <c r="A8853" s="5" t="s">
        <v>22258</v>
      </c>
      <c r="B8853" s="5" t="s">
        <v>22259</v>
      </c>
      <c r="C8853" s="5" t="s">
        <v>22228</v>
      </c>
      <c r="D8853" s="5" t="s">
        <v>16</v>
      </c>
      <c r="E8853" s="5">
        <v>13</v>
      </c>
      <c r="F8853" s="5" t="s">
        <v>294</v>
      </c>
      <c r="G8853" s="5" t="s">
        <v>294</v>
      </c>
      <c r="M8853" s="5" t="s">
        <v>794</v>
      </c>
      <c r="N8853" s="5" t="s">
        <v>297</v>
      </c>
      <c r="O8853" s="5" t="s">
        <v>297</v>
      </c>
      <c r="P8853" s="5" t="s">
        <v>294</v>
      </c>
      <c r="Q8853" s="5" t="s">
        <v>297</v>
      </c>
      <c r="R8853" s="5" t="s">
        <v>294</v>
      </c>
      <c r="V8853" s="5" t="s">
        <v>22258</v>
      </c>
    </row>
    <row r="8854" spans="1:22" x14ac:dyDescent="0.35">
      <c r="A8854" s="5" t="s">
        <v>22260</v>
      </c>
      <c r="B8854" s="5" t="s">
        <v>22261</v>
      </c>
      <c r="C8854" s="5" t="s">
        <v>22228</v>
      </c>
      <c r="D8854" s="5" t="s">
        <v>18</v>
      </c>
      <c r="E8854" s="5">
        <v>4</v>
      </c>
      <c r="F8854" s="5" t="s">
        <v>297</v>
      </c>
      <c r="G8854" s="5" t="s">
        <v>297</v>
      </c>
      <c r="J8854" s="5" t="s">
        <v>1194</v>
      </c>
      <c r="K8854" s="5" t="s">
        <v>294</v>
      </c>
      <c r="M8854" s="5" t="s">
        <v>794</v>
      </c>
      <c r="N8854" s="5" t="s">
        <v>294</v>
      </c>
      <c r="O8854" s="5" t="s">
        <v>294</v>
      </c>
      <c r="P8854" s="5" t="s">
        <v>294</v>
      </c>
      <c r="Q8854" s="5" t="s">
        <v>294</v>
      </c>
      <c r="R8854" s="5" t="s">
        <v>294</v>
      </c>
      <c r="V8854" s="5" t="s">
        <v>22260</v>
      </c>
    </row>
    <row r="8855" spans="1:22" x14ac:dyDescent="0.35">
      <c r="A8855" s="5" t="s">
        <v>22262</v>
      </c>
      <c r="B8855" s="5" t="s">
        <v>22263</v>
      </c>
      <c r="C8855" s="5" t="s">
        <v>22264</v>
      </c>
      <c r="D8855" s="5" t="s">
        <v>18</v>
      </c>
      <c r="E8855" s="5">
        <v>999</v>
      </c>
      <c r="F8855" s="5" t="s">
        <v>294</v>
      </c>
      <c r="G8855" s="5" t="s">
        <v>294</v>
      </c>
      <c r="M8855" s="5" t="s">
        <v>794</v>
      </c>
      <c r="N8855" s="5" t="s">
        <v>294</v>
      </c>
      <c r="O8855" s="5" t="s">
        <v>294</v>
      </c>
      <c r="P8855" s="5" t="s">
        <v>294</v>
      </c>
      <c r="Q8855" s="5" t="s">
        <v>294</v>
      </c>
      <c r="R8855" s="5" t="s">
        <v>294</v>
      </c>
    </row>
    <row r="8856" spans="1:22" x14ac:dyDescent="0.35">
      <c r="A8856" s="5" t="s">
        <v>22265</v>
      </c>
      <c r="B8856" s="5" t="s">
        <v>19214</v>
      </c>
      <c r="C8856" s="5" t="s">
        <v>22264</v>
      </c>
      <c r="D8856" s="5" t="s">
        <v>20</v>
      </c>
      <c r="E8856" s="5">
        <v>10</v>
      </c>
      <c r="F8856" s="5" t="s">
        <v>294</v>
      </c>
      <c r="G8856" s="5" t="s">
        <v>294</v>
      </c>
      <c r="M8856" s="5" t="s">
        <v>794</v>
      </c>
      <c r="N8856" s="5" t="s">
        <v>294</v>
      </c>
      <c r="O8856" s="5" t="s">
        <v>294</v>
      </c>
      <c r="P8856" s="5" t="s">
        <v>294</v>
      </c>
      <c r="Q8856" s="5" t="s">
        <v>294</v>
      </c>
      <c r="R8856" s="5" t="s">
        <v>297</v>
      </c>
    </row>
    <row r="8857" spans="1:22" x14ac:dyDescent="0.35">
      <c r="A8857" s="5" t="s">
        <v>22266</v>
      </c>
      <c r="B8857" s="5" t="s">
        <v>8572</v>
      </c>
      <c r="C8857" s="5" t="s">
        <v>22264</v>
      </c>
      <c r="D8857" s="5" t="s">
        <v>22</v>
      </c>
      <c r="E8857" s="5">
        <v>10</v>
      </c>
      <c r="F8857" s="5" t="s">
        <v>294</v>
      </c>
      <c r="G8857" s="5" t="s">
        <v>294</v>
      </c>
      <c r="M8857" s="5" t="s">
        <v>3826</v>
      </c>
      <c r="N8857" s="5" t="s">
        <v>294</v>
      </c>
      <c r="P8857" s="5" t="s">
        <v>294</v>
      </c>
      <c r="Q8857" s="5" t="s">
        <v>294</v>
      </c>
      <c r="R8857" s="5" t="s">
        <v>294</v>
      </c>
    </row>
    <row r="8858" spans="1:22" x14ac:dyDescent="0.35">
      <c r="A8858" s="5" t="s">
        <v>22267</v>
      </c>
      <c r="B8858" s="5" t="s">
        <v>13164</v>
      </c>
      <c r="C8858" s="5" t="s">
        <v>22264</v>
      </c>
      <c r="D8858" s="5" t="s">
        <v>18</v>
      </c>
      <c r="E8858" s="5">
        <v>999</v>
      </c>
      <c r="F8858" s="5" t="s">
        <v>294</v>
      </c>
      <c r="G8858" s="5" t="s">
        <v>294</v>
      </c>
      <c r="M8858" s="5" t="s">
        <v>794</v>
      </c>
      <c r="N8858" s="5" t="s">
        <v>297</v>
      </c>
      <c r="O8858" s="5" t="s">
        <v>297</v>
      </c>
      <c r="P8858" s="5" t="s">
        <v>294</v>
      </c>
      <c r="Q8858" s="5" t="s">
        <v>297</v>
      </c>
      <c r="R8858" s="5" t="s">
        <v>294</v>
      </c>
    </row>
    <row r="8859" spans="1:22" x14ac:dyDescent="0.35">
      <c r="A8859" s="5" t="s">
        <v>22268</v>
      </c>
      <c r="B8859" s="5" t="s">
        <v>13172</v>
      </c>
      <c r="C8859" s="5" t="s">
        <v>22264</v>
      </c>
      <c r="D8859" s="5" t="s">
        <v>24</v>
      </c>
      <c r="E8859" s="5">
        <v>12</v>
      </c>
      <c r="F8859" s="5" t="s">
        <v>294</v>
      </c>
      <c r="G8859" s="5" t="s">
        <v>294</v>
      </c>
      <c r="M8859" s="5" t="s">
        <v>794</v>
      </c>
      <c r="N8859" s="5" t="s">
        <v>294</v>
      </c>
      <c r="O8859" s="5" t="s">
        <v>294</v>
      </c>
      <c r="P8859" s="5" t="s">
        <v>294</v>
      </c>
      <c r="Q8859" s="5" t="s">
        <v>294</v>
      </c>
      <c r="R8859" s="5" t="s">
        <v>294</v>
      </c>
    </row>
    <row r="8860" spans="1:22" x14ac:dyDescent="0.35">
      <c r="A8860" s="5" t="s">
        <v>22269</v>
      </c>
      <c r="B8860" s="5" t="s">
        <v>13111</v>
      </c>
      <c r="C8860" s="5" t="s">
        <v>22264</v>
      </c>
      <c r="D8860" s="5" t="s">
        <v>18</v>
      </c>
      <c r="E8860" s="5">
        <v>9</v>
      </c>
      <c r="F8860" s="5" t="s">
        <v>294</v>
      </c>
      <c r="G8860" s="5" t="s">
        <v>294</v>
      </c>
      <c r="M8860" s="5" t="s">
        <v>794</v>
      </c>
      <c r="N8860" s="5" t="s">
        <v>294</v>
      </c>
      <c r="O8860" s="5" t="s">
        <v>294</v>
      </c>
      <c r="P8860" s="5" t="s">
        <v>294</v>
      </c>
      <c r="Q8860" s="5" t="s">
        <v>294</v>
      </c>
      <c r="R8860" s="5" t="s">
        <v>297</v>
      </c>
    </row>
    <row r="8861" spans="1:22" x14ac:dyDescent="0.35">
      <c r="A8861" s="5" t="s">
        <v>22270</v>
      </c>
      <c r="B8861" s="5" t="s">
        <v>22271</v>
      </c>
      <c r="C8861" s="5" t="s">
        <v>22264</v>
      </c>
      <c r="D8861" s="5" t="s">
        <v>28</v>
      </c>
      <c r="E8861" s="5">
        <v>6</v>
      </c>
      <c r="F8861" s="5" t="s">
        <v>294</v>
      </c>
      <c r="G8861" s="5" t="s">
        <v>294</v>
      </c>
      <c r="M8861" s="5" t="s">
        <v>794</v>
      </c>
      <c r="N8861" s="5" t="s">
        <v>294</v>
      </c>
      <c r="O8861" s="5" t="s">
        <v>294</v>
      </c>
      <c r="P8861" s="5" t="s">
        <v>294</v>
      </c>
      <c r="Q8861" s="5" t="s">
        <v>294</v>
      </c>
      <c r="R8861" s="5" t="s">
        <v>294</v>
      </c>
    </row>
    <row r="8862" spans="1:22" x14ac:dyDescent="0.35">
      <c r="A8862" s="5" t="s">
        <v>22272</v>
      </c>
      <c r="B8862" s="5" t="s">
        <v>1236</v>
      </c>
      <c r="C8862" s="5" t="s">
        <v>22264</v>
      </c>
      <c r="D8862" s="5" t="s">
        <v>18</v>
      </c>
      <c r="E8862" s="5">
        <v>4</v>
      </c>
      <c r="F8862" s="5" t="s">
        <v>294</v>
      </c>
      <c r="G8862" s="5" t="s">
        <v>297</v>
      </c>
      <c r="M8862" s="5" t="s">
        <v>794</v>
      </c>
      <c r="N8862" s="5" t="s">
        <v>294</v>
      </c>
      <c r="O8862" s="5" t="s">
        <v>294</v>
      </c>
      <c r="P8862" s="5" t="s">
        <v>294</v>
      </c>
      <c r="Q8862" s="5" t="s">
        <v>294</v>
      </c>
      <c r="R8862" s="5" t="s">
        <v>297</v>
      </c>
    </row>
    <row r="8863" spans="1:22" x14ac:dyDescent="0.35">
      <c r="A8863" s="5" t="s">
        <v>22273</v>
      </c>
      <c r="B8863" s="5" t="s">
        <v>22274</v>
      </c>
      <c r="C8863" s="5" t="s">
        <v>22264</v>
      </c>
      <c r="D8863" s="5" t="s">
        <v>22</v>
      </c>
      <c r="E8863" s="5">
        <v>19</v>
      </c>
      <c r="F8863" s="5" t="s">
        <v>294</v>
      </c>
      <c r="G8863" s="5" t="s">
        <v>294</v>
      </c>
      <c r="M8863" s="5" t="s">
        <v>794</v>
      </c>
      <c r="N8863" s="5" t="s">
        <v>294</v>
      </c>
      <c r="O8863" s="5" t="s">
        <v>294</v>
      </c>
      <c r="P8863" s="5" t="s">
        <v>294</v>
      </c>
      <c r="Q8863" s="5" t="s">
        <v>294</v>
      </c>
      <c r="R8863" s="5" t="s">
        <v>294</v>
      </c>
    </row>
    <row r="8864" spans="1:22" x14ac:dyDescent="0.35">
      <c r="A8864" s="5" t="s">
        <v>22275</v>
      </c>
      <c r="B8864" s="5" t="s">
        <v>13053</v>
      </c>
      <c r="C8864" s="5" t="s">
        <v>22276</v>
      </c>
      <c r="D8864" s="5" t="s">
        <v>18</v>
      </c>
      <c r="E8864" s="5">
        <v>50</v>
      </c>
      <c r="F8864" s="5" t="s">
        <v>294</v>
      </c>
      <c r="G8864" s="5" t="s">
        <v>294</v>
      </c>
      <c r="M8864" s="5" t="s">
        <v>794</v>
      </c>
      <c r="N8864" s="5" t="s">
        <v>294</v>
      </c>
      <c r="O8864" s="5" t="s">
        <v>294</v>
      </c>
      <c r="P8864" s="5" t="s">
        <v>294</v>
      </c>
      <c r="Q8864" s="5" t="s">
        <v>294</v>
      </c>
      <c r="R8864" s="5" t="s">
        <v>294</v>
      </c>
    </row>
    <row r="8865" spans="1:22" x14ac:dyDescent="0.35">
      <c r="A8865" s="5" t="s">
        <v>22277</v>
      </c>
      <c r="B8865" s="5" t="s">
        <v>13056</v>
      </c>
      <c r="C8865" s="5" t="s">
        <v>22276</v>
      </c>
      <c r="D8865" s="5" t="s">
        <v>22</v>
      </c>
      <c r="E8865" s="5">
        <v>10</v>
      </c>
      <c r="F8865" s="5" t="s">
        <v>294</v>
      </c>
      <c r="G8865" s="5" t="s">
        <v>294</v>
      </c>
      <c r="M8865" s="5" t="s">
        <v>794</v>
      </c>
      <c r="N8865" s="5" t="s">
        <v>294</v>
      </c>
      <c r="O8865" s="5" t="s">
        <v>294</v>
      </c>
      <c r="P8865" s="5" t="s">
        <v>294</v>
      </c>
      <c r="Q8865" s="5" t="s">
        <v>294</v>
      </c>
      <c r="R8865" s="5" t="s">
        <v>294</v>
      </c>
    </row>
    <row r="8866" spans="1:22" x14ac:dyDescent="0.35">
      <c r="A8866" s="5" t="s">
        <v>22278</v>
      </c>
      <c r="B8866" s="5" t="s">
        <v>22279</v>
      </c>
      <c r="C8866" s="5" t="s">
        <v>22276</v>
      </c>
      <c r="D8866" s="5" t="s">
        <v>18</v>
      </c>
      <c r="E8866" s="5">
        <v>50</v>
      </c>
      <c r="F8866" s="5" t="s">
        <v>294</v>
      </c>
      <c r="G8866" s="5" t="s">
        <v>294</v>
      </c>
      <c r="M8866" s="5" t="s">
        <v>794</v>
      </c>
      <c r="N8866" s="5" t="s">
        <v>294</v>
      </c>
      <c r="O8866" s="5" t="s">
        <v>294</v>
      </c>
      <c r="P8866" s="5" t="s">
        <v>294</v>
      </c>
      <c r="Q8866" s="5" t="s">
        <v>294</v>
      </c>
      <c r="R8866" s="5" t="s">
        <v>294</v>
      </c>
    </row>
    <row r="8867" spans="1:22" x14ac:dyDescent="0.35">
      <c r="A8867" s="5" t="s">
        <v>22280</v>
      </c>
      <c r="B8867" s="5" t="s">
        <v>22281</v>
      </c>
      <c r="C8867" s="5" t="s">
        <v>22276</v>
      </c>
      <c r="D8867" s="5" t="s">
        <v>18</v>
      </c>
      <c r="E8867" s="5">
        <v>20</v>
      </c>
      <c r="F8867" s="5" t="s">
        <v>294</v>
      </c>
      <c r="G8867" s="5" t="s">
        <v>294</v>
      </c>
      <c r="M8867" s="5" t="s">
        <v>794</v>
      </c>
      <c r="N8867" s="5" t="s">
        <v>294</v>
      </c>
      <c r="O8867" s="5" t="s">
        <v>294</v>
      </c>
      <c r="P8867" s="5" t="s">
        <v>294</v>
      </c>
      <c r="Q8867" s="5" t="s">
        <v>294</v>
      </c>
      <c r="R8867" s="5" t="s">
        <v>294</v>
      </c>
    </row>
    <row r="8868" spans="1:22" x14ac:dyDescent="0.35">
      <c r="A8868" s="5" t="s">
        <v>22282</v>
      </c>
      <c r="B8868" s="5" t="s">
        <v>4668</v>
      </c>
      <c r="C8868" s="5" t="s">
        <v>22276</v>
      </c>
      <c r="D8868" s="5" t="s">
        <v>22</v>
      </c>
      <c r="E8868" s="5">
        <v>10</v>
      </c>
      <c r="F8868" s="5" t="s">
        <v>294</v>
      </c>
      <c r="G8868" s="5" t="s">
        <v>294</v>
      </c>
      <c r="M8868" s="5" t="s">
        <v>3826</v>
      </c>
      <c r="N8868" s="5" t="s">
        <v>294</v>
      </c>
      <c r="P8868" s="5" t="s">
        <v>294</v>
      </c>
      <c r="Q8868" s="5" t="s">
        <v>294</v>
      </c>
      <c r="R8868" s="5" t="s">
        <v>294</v>
      </c>
    </row>
    <row r="8869" spans="1:22" x14ac:dyDescent="0.35">
      <c r="A8869" s="5" t="s">
        <v>22283</v>
      </c>
      <c r="B8869" s="5" t="s">
        <v>13061</v>
      </c>
      <c r="C8869" s="5" t="s">
        <v>22276</v>
      </c>
      <c r="D8869" s="5" t="s">
        <v>18</v>
      </c>
      <c r="E8869" s="5">
        <v>1</v>
      </c>
      <c r="F8869" s="5" t="s">
        <v>294</v>
      </c>
      <c r="G8869" s="5" t="s">
        <v>294</v>
      </c>
      <c r="M8869" s="5" t="s">
        <v>794</v>
      </c>
      <c r="N8869" s="5" t="s">
        <v>294</v>
      </c>
      <c r="O8869" s="5" t="s">
        <v>294</v>
      </c>
      <c r="P8869" s="5" t="s">
        <v>294</v>
      </c>
      <c r="Q8869" s="5" t="s">
        <v>294</v>
      </c>
      <c r="R8869" s="5" t="s">
        <v>294</v>
      </c>
    </row>
    <row r="8870" spans="1:22" x14ac:dyDescent="0.35">
      <c r="A8870" s="5" t="s">
        <v>22284</v>
      </c>
      <c r="B8870" s="5" t="s">
        <v>13067</v>
      </c>
      <c r="C8870" s="5" t="s">
        <v>22276</v>
      </c>
      <c r="D8870" s="5" t="s">
        <v>18</v>
      </c>
      <c r="E8870" s="5">
        <v>50</v>
      </c>
      <c r="F8870" s="5" t="s">
        <v>294</v>
      </c>
      <c r="G8870" s="5" t="s">
        <v>294</v>
      </c>
      <c r="M8870" s="5" t="s">
        <v>794</v>
      </c>
      <c r="N8870" s="5" t="s">
        <v>294</v>
      </c>
      <c r="O8870" s="5" t="s">
        <v>294</v>
      </c>
      <c r="P8870" s="5" t="s">
        <v>294</v>
      </c>
      <c r="Q8870" s="5" t="s">
        <v>294</v>
      </c>
      <c r="R8870" s="5" t="s">
        <v>294</v>
      </c>
    </row>
    <row r="8871" spans="1:22" x14ac:dyDescent="0.35">
      <c r="A8871" s="5" t="s">
        <v>22285</v>
      </c>
      <c r="B8871" s="5" t="s">
        <v>13111</v>
      </c>
      <c r="C8871" s="5" t="s">
        <v>22276</v>
      </c>
      <c r="D8871" s="5" t="s">
        <v>22</v>
      </c>
      <c r="E8871" s="5">
        <v>10</v>
      </c>
      <c r="F8871" s="5" t="s">
        <v>294</v>
      </c>
      <c r="G8871" s="5" t="s">
        <v>294</v>
      </c>
      <c r="M8871" s="5" t="s">
        <v>794</v>
      </c>
      <c r="N8871" s="5" t="s">
        <v>294</v>
      </c>
      <c r="O8871" s="5" t="s">
        <v>294</v>
      </c>
      <c r="P8871" s="5" t="s">
        <v>294</v>
      </c>
      <c r="Q8871" s="5" t="s">
        <v>294</v>
      </c>
      <c r="R8871" s="5" t="s">
        <v>297</v>
      </c>
    </row>
    <row r="8872" spans="1:22" x14ac:dyDescent="0.35">
      <c r="A8872" s="5" t="s">
        <v>22286</v>
      </c>
      <c r="B8872" s="5" t="s">
        <v>1836</v>
      </c>
      <c r="C8872" s="5" t="s">
        <v>22276</v>
      </c>
      <c r="D8872" s="5" t="s">
        <v>22</v>
      </c>
      <c r="E8872" s="5">
        <v>10</v>
      </c>
      <c r="F8872" s="5" t="s">
        <v>294</v>
      </c>
      <c r="G8872" s="5" t="s">
        <v>294</v>
      </c>
      <c r="M8872" s="5" t="s">
        <v>794</v>
      </c>
      <c r="N8872" s="5" t="s">
        <v>294</v>
      </c>
      <c r="O8872" s="5" t="s">
        <v>294</v>
      </c>
      <c r="P8872" s="5" t="s">
        <v>294</v>
      </c>
      <c r="Q8872" s="5" t="s">
        <v>294</v>
      </c>
      <c r="R8872" s="5" t="s">
        <v>294</v>
      </c>
    </row>
    <row r="8873" spans="1:22" x14ac:dyDescent="0.35">
      <c r="A8873" s="5" t="s">
        <v>22287</v>
      </c>
      <c r="B8873" s="5" t="s">
        <v>22288</v>
      </c>
      <c r="C8873" s="5" t="s">
        <v>13240</v>
      </c>
      <c r="D8873" s="5" t="s">
        <v>18</v>
      </c>
      <c r="E8873" s="5">
        <v>40</v>
      </c>
      <c r="F8873" s="5" t="s">
        <v>294</v>
      </c>
      <c r="G8873" s="5" t="s">
        <v>294</v>
      </c>
      <c r="M8873" s="5" t="s">
        <v>794</v>
      </c>
      <c r="N8873" s="5" t="s">
        <v>294</v>
      </c>
      <c r="R8873" s="5" t="s">
        <v>294</v>
      </c>
      <c r="V8873" s="5" t="s">
        <v>22287</v>
      </c>
    </row>
    <row r="8874" spans="1:22" x14ac:dyDescent="0.35">
      <c r="A8874" s="5" t="s">
        <v>22289</v>
      </c>
      <c r="B8874" s="5" t="s">
        <v>235</v>
      </c>
      <c r="C8874" s="5" t="s">
        <v>10191</v>
      </c>
      <c r="D8874" s="5" t="s">
        <v>18</v>
      </c>
      <c r="E8874" s="5">
        <v>50</v>
      </c>
      <c r="F8874" s="5" t="s">
        <v>294</v>
      </c>
      <c r="G8874" s="5" t="s">
        <v>294</v>
      </c>
      <c r="M8874" s="5" t="s">
        <v>794</v>
      </c>
      <c r="N8874" s="5" t="s">
        <v>294</v>
      </c>
      <c r="O8874" s="5" t="s">
        <v>294</v>
      </c>
      <c r="P8874" s="5" t="s">
        <v>294</v>
      </c>
      <c r="Q8874" s="5" t="s">
        <v>294</v>
      </c>
      <c r="R8874" s="5" t="s">
        <v>294</v>
      </c>
    </row>
    <row r="8875" spans="1:22" x14ac:dyDescent="0.35">
      <c r="A8875" s="5" t="s">
        <v>22290</v>
      </c>
      <c r="B8875" s="5" t="s">
        <v>3907</v>
      </c>
      <c r="C8875" s="5" t="s">
        <v>10191</v>
      </c>
      <c r="D8875" s="5" t="s">
        <v>18</v>
      </c>
      <c r="E8875" s="5">
        <v>10</v>
      </c>
      <c r="F8875" s="5" t="s">
        <v>294</v>
      </c>
      <c r="G8875" s="5" t="s">
        <v>297</v>
      </c>
      <c r="M8875" s="5" t="s">
        <v>3826</v>
      </c>
      <c r="N8875" s="5" t="s">
        <v>294</v>
      </c>
      <c r="O8875" s="5" t="s">
        <v>294</v>
      </c>
      <c r="P8875" s="5" t="s">
        <v>294</v>
      </c>
      <c r="Q8875" s="5" t="s">
        <v>294</v>
      </c>
      <c r="R8875" s="5" t="s">
        <v>294</v>
      </c>
    </row>
    <row r="8876" spans="1:22" x14ac:dyDescent="0.35">
      <c r="A8876" s="5" t="s">
        <v>22291</v>
      </c>
      <c r="B8876" s="5" t="s">
        <v>8958</v>
      </c>
      <c r="C8876" s="5" t="s">
        <v>22292</v>
      </c>
      <c r="D8876" s="5" t="s">
        <v>20</v>
      </c>
      <c r="E8876" s="5">
        <v>10</v>
      </c>
      <c r="F8876" s="5" t="s">
        <v>294</v>
      </c>
      <c r="G8876" s="5" t="s">
        <v>294</v>
      </c>
      <c r="M8876" s="5" t="s">
        <v>794</v>
      </c>
      <c r="N8876" s="5" t="s">
        <v>294</v>
      </c>
      <c r="O8876" s="5" t="s">
        <v>294</v>
      </c>
      <c r="P8876" s="5" t="s">
        <v>294</v>
      </c>
      <c r="Q8876" s="5" t="s">
        <v>294</v>
      </c>
      <c r="R8876" s="5" t="s">
        <v>294</v>
      </c>
    </row>
    <row r="8877" spans="1:22" x14ac:dyDescent="0.35">
      <c r="A8877" s="5" t="s">
        <v>22293</v>
      </c>
      <c r="B8877" s="5" t="s">
        <v>3907</v>
      </c>
      <c r="C8877" s="5" t="s">
        <v>22292</v>
      </c>
      <c r="D8877" s="5" t="s">
        <v>18</v>
      </c>
      <c r="E8877" s="5">
        <v>10</v>
      </c>
      <c r="F8877" s="5" t="s">
        <v>294</v>
      </c>
      <c r="G8877" s="5" t="s">
        <v>297</v>
      </c>
      <c r="J8877" s="5" t="s">
        <v>1194</v>
      </c>
      <c r="M8877" s="5" t="s">
        <v>3826</v>
      </c>
      <c r="N8877" s="5" t="s">
        <v>294</v>
      </c>
      <c r="O8877" s="5" t="s">
        <v>294</v>
      </c>
      <c r="P8877" s="5" t="s">
        <v>294</v>
      </c>
      <c r="Q8877" s="5" t="s">
        <v>294</v>
      </c>
      <c r="R8877" s="5" t="s">
        <v>294</v>
      </c>
    </row>
    <row r="8878" spans="1:22" x14ac:dyDescent="0.35">
      <c r="A8878" s="5" t="s">
        <v>22294</v>
      </c>
      <c r="B8878" s="5" t="s">
        <v>8819</v>
      </c>
      <c r="C8878" s="5" t="s">
        <v>13240</v>
      </c>
      <c r="D8878" s="5" t="s">
        <v>18</v>
      </c>
      <c r="E8878" s="5">
        <v>45</v>
      </c>
      <c r="F8878" s="5" t="s">
        <v>294</v>
      </c>
      <c r="G8878" s="5" t="s">
        <v>294</v>
      </c>
      <c r="M8878" s="5" t="s">
        <v>794</v>
      </c>
      <c r="N8878" s="5" t="s">
        <v>294</v>
      </c>
      <c r="R8878" s="5" t="s">
        <v>294</v>
      </c>
      <c r="V8878" s="5" t="s">
        <v>22294</v>
      </c>
    </row>
    <row r="8879" spans="1:22" x14ac:dyDescent="0.35">
      <c r="A8879" s="5" t="s">
        <v>22295</v>
      </c>
      <c r="B8879" s="5" t="s">
        <v>22296</v>
      </c>
      <c r="C8879" s="5" t="s">
        <v>13240</v>
      </c>
      <c r="D8879" s="5" t="s">
        <v>18</v>
      </c>
      <c r="E8879" s="5">
        <v>20</v>
      </c>
      <c r="F8879" s="5" t="s">
        <v>294</v>
      </c>
      <c r="G8879" s="5" t="s">
        <v>297</v>
      </c>
      <c r="M8879" s="5" t="s">
        <v>3826</v>
      </c>
      <c r="N8879" s="5" t="s">
        <v>294</v>
      </c>
      <c r="R8879" s="5" t="s">
        <v>294</v>
      </c>
      <c r="V8879" s="5" t="s">
        <v>22295</v>
      </c>
    </row>
    <row r="8880" spans="1:22" x14ac:dyDescent="0.35">
      <c r="A8880" s="5" t="s">
        <v>22297</v>
      </c>
      <c r="B8880" s="5" t="s">
        <v>22298</v>
      </c>
      <c r="C8880" s="5" t="s">
        <v>22299</v>
      </c>
      <c r="D8880" s="5" t="s">
        <v>20</v>
      </c>
      <c r="E8880" s="5">
        <v>10</v>
      </c>
      <c r="F8880" s="5" t="s">
        <v>294</v>
      </c>
      <c r="G8880" s="5" t="s">
        <v>294</v>
      </c>
      <c r="K8880" s="5" t="s">
        <v>294</v>
      </c>
      <c r="M8880" s="5" t="s">
        <v>794</v>
      </c>
      <c r="N8880" s="5" t="s">
        <v>294</v>
      </c>
      <c r="P8880" s="5" t="s">
        <v>294</v>
      </c>
      <c r="R8880" s="5" t="s">
        <v>294</v>
      </c>
      <c r="V8880" s="5" t="s">
        <v>22297</v>
      </c>
    </row>
    <row r="8881" spans="1:22" x14ac:dyDescent="0.35">
      <c r="A8881" s="5" t="s">
        <v>22300</v>
      </c>
      <c r="B8881" s="5" t="s">
        <v>22301</v>
      </c>
      <c r="C8881" s="5" t="s">
        <v>22299</v>
      </c>
      <c r="D8881" s="5" t="s">
        <v>18</v>
      </c>
      <c r="E8881" s="5">
        <v>1</v>
      </c>
      <c r="F8881" s="5" t="s">
        <v>294</v>
      </c>
      <c r="G8881" s="5" t="s">
        <v>294</v>
      </c>
      <c r="K8881" s="5" t="s">
        <v>294</v>
      </c>
      <c r="L8881" s="5" t="s">
        <v>22302</v>
      </c>
      <c r="M8881" s="5" t="s">
        <v>794</v>
      </c>
      <c r="N8881" s="5" t="s">
        <v>294</v>
      </c>
      <c r="P8881" s="5" t="s">
        <v>294</v>
      </c>
      <c r="R8881" s="5" t="s">
        <v>294</v>
      </c>
      <c r="V8881" s="5" t="s">
        <v>22300</v>
      </c>
    </row>
    <row r="8882" spans="1:22" x14ac:dyDescent="0.35">
      <c r="A8882" s="5" t="s">
        <v>22303</v>
      </c>
      <c r="B8882" s="5" t="s">
        <v>13772</v>
      </c>
      <c r="C8882" s="5" t="s">
        <v>22299</v>
      </c>
      <c r="D8882" s="5" t="s">
        <v>22</v>
      </c>
      <c r="E8882" s="5">
        <v>10</v>
      </c>
      <c r="F8882" s="5" t="s">
        <v>294</v>
      </c>
      <c r="G8882" s="5" t="s">
        <v>294</v>
      </c>
      <c r="K8882" s="5" t="s">
        <v>294</v>
      </c>
      <c r="M8882" s="5" t="s">
        <v>3826</v>
      </c>
      <c r="N8882" s="5" t="s">
        <v>294</v>
      </c>
      <c r="P8882" s="5" t="s">
        <v>294</v>
      </c>
      <c r="R8882" s="5" t="s">
        <v>294</v>
      </c>
      <c r="V8882" s="5" t="s">
        <v>22303</v>
      </c>
    </row>
    <row r="8883" spans="1:22" x14ac:dyDescent="0.35">
      <c r="A8883" s="5" t="s">
        <v>22304</v>
      </c>
      <c r="B8883" s="5" t="s">
        <v>22305</v>
      </c>
      <c r="C8883" s="5" t="s">
        <v>22299</v>
      </c>
      <c r="D8883" s="5" t="s">
        <v>18</v>
      </c>
      <c r="E8883" s="5">
        <v>20</v>
      </c>
      <c r="F8883" s="5" t="s">
        <v>294</v>
      </c>
      <c r="G8883" s="5" t="s">
        <v>294</v>
      </c>
      <c r="K8883" s="5" t="s">
        <v>294</v>
      </c>
      <c r="M8883" s="5" t="s">
        <v>794</v>
      </c>
      <c r="N8883" s="5" t="s">
        <v>294</v>
      </c>
      <c r="P8883" s="5" t="s">
        <v>294</v>
      </c>
      <c r="R8883" s="5" t="s">
        <v>294</v>
      </c>
      <c r="V8883" s="5" t="s">
        <v>22304</v>
      </c>
    </row>
    <row r="8884" spans="1:22" x14ac:dyDescent="0.35">
      <c r="A8884" s="5" t="s">
        <v>22306</v>
      </c>
      <c r="B8884" s="5" t="s">
        <v>22307</v>
      </c>
      <c r="C8884" s="5" t="s">
        <v>22299</v>
      </c>
      <c r="D8884" s="5" t="s">
        <v>18</v>
      </c>
      <c r="E8884" s="5">
        <v>999</v>
      </c>
      <c r="F8884" s="5" t="s">
        <v>294</v>
      </c>
      <c r="G8884" s="5" t="s">
        <v>294</v>
      </c>
      <c r="M8884" s="5" t="s">
        <v>794</v>
      </c>
      <c r="N8884" s="5" t="s">
        <v>294</v>
      </c>
      <c r="O8884" s="5" t="s">
        <v>294</v>
      </c>
      <c r="P8884" s="5" t="s">
        <v>294</v>
      </c>
      <c r="Q8884" s="5" t="s">
        <v>294</v>
      </c>
      <c r="R8884" s="5" t="s">
        <v>294</v>
      </c>
    </row>
    <row r="8885" spans="1:22" x14ac:dyDescent="0.35">
      <c r="A8885" s="5" t="s">
        <v>22308</v>
      </c>
      <c r="B8885" s="5" t="s">
        <v>22309</v>
      </c>
      <c r="C8885" s="5" t="s">
        <v>22299</v>
      </c>
      <c r="D8885" s="5" t="s">
        <v>22</v>
      </c>
      <c r="E8885" s="5">
        <v>18</v>
      </c>
      <c r="F8885" s="5" t="s">
        <v>294</v>
      </c>
      <c r="G8885" s="5" t="s">
        <v>294</v>
      </c>
      <c r="M8885" s="5" t="s">
        <v>794</v>
      </c>
      <c r="N8885" s="5" t="s">
        <v>294</v>
      </c>
      <c r="O8885" s="5" t="s">
        <v>294</v>
      </c>
      <c r="P8885" s="5" t="s">
        <v>294</v>
      </c>
      <c r="Q8885" s="5" t="s">
        <v>294</v>
      </c>
      <c r="R8885" s="5" t="s">
        <v>294</v>
      </c>
    </row>
    <row r="8886" spans="1:22" x14ac:dyDescent="0.35">
      <c r="A8886" s="5" t="s">
        <v>22310</v>
      </c>
      <c r="B8886" s="5" t="s">
        <v>3915</v>
      </c>
      <c r="C8886" s="5" t="s">
        <v>22299</v>
      </c>
      <c r="D8886" s="5" t="s">
        <v>18</v>
      </c>
      <c r="E8886" s="5">
        <v>20</v>
      </c>
      <c r="F8886" s="5" t="s">
        <v>294</v>
      </c>
      <c r="G8886" s="5" t="s">
        <v>294</v>
      </c>
      <c r="J8886" s="5" t="s">
        <v>411</v>
      </c>
      <c r="K8886" s="5" t="s">
        <v>294</v>
      </c>
      <c r="M8886" s="5" t="s">
        <v>794</v>
      </c>
      <c r="N8886" s="5" t="s">
        <v>294</v>
      </c>
      <c r="P8886" s="5" t="s">
        <v>294</v>
      </c>
      <c r="R8886" s="5" t="s">
        <v>294</v>
      </c>
      <c r="V8886" s="5" t="s">
        <v>22310</v>
      </c>
    </row>
    <row r="8887" spans="1:22" x14ac:dyDescent="0.35">
      <c r="A8887" s="5" t="s">
        <v>22311</v>
      </c>
      <c r="B8887" s="5" t="s">
        <v>22312</v>
      </c>
      <c r="C8887" s="5" t="s">
        <v>22299</v>
      </c>
      <c r="D8887" s="5" t="s">
        <v>28</v>
      </c>
      <c r="E8887" s="5">
        <v>6</v>
      </c>
      <c r="F8887" s="5" t="s">
        <v>294</v>
      </c>
      <c r="G8887" s="5" t="s">
        <v>294</v>
      </c>
      <c r="K8887" s="5" t="s">
        <v>294</v>
      </c>
      <c r="M8887" s="5" t="s">
        <v>794</v>
      </c>
      <c r="N8887" s="5" t="s">
        <v>294</v>
      </c>
      <c r="P8887" s="5" t="s">
        <v>294</v>
      </c>
      <c r="R8887" s="5" t="s">
        <v>294</v>
      </c>
      <c r="V8887" s="5" t="s">
        <v>22311</v>
      </c>
    </row>
    <row r="8888" spans="1:22" x14ac:dyDescent="0.35">
      <c r="A8888" s="5" t="s">
        <v>22313</v>
      </c>
      <c r="B8888" s="5" t="s">
        <v>22314</v>
      </c>
      <c r="C8888" s="5" t="s">
        <v>22299</v>
      </c>
      <c r="D8888" s="5" t="s">
        <v>18</v>
      </c>
      <c r="E8888" s="5">
        <v>1</v>
      </c>
      <c r="F8888" s="5" t="s">
        <v>294</v>
      </c>
      <c r="G8888" s="5" t="s">
        <v>294</v>
      </c>
      <c r="K8888" s="5" t="s">
        <v>294</v>
      </c>
      <c r="L8888" s="5" t="s">
        <v>22315</v>
      </c>
      <c r="M8888" s="5" t="s">
        <v>794</v>
      </c>
      <c r="N8888" s="5" t="s">
        <v>294</v>
      </c>
      <c r="P8888" s="5" t="s">
        <v>294</v>
      </c>
      <c r="R8888" s="5" t="s">
        <v>294</v>
      </c>
      <c r="V8888" s="5" t="s">
        <v>22313</v>
      </c>
    </row>
    <row r="8889" spans="1:22" x14ac:dyDescent="0.35">
      <c r="A8889" s="5" t="s">
        <v>22316</v>
      </c>
      <c r="B8889" s="5" t="s">
        <v>1236</v>
      </c>
      <c r="C8889" s="5" t="s">
        <v>22299</v>
      </c>
      <c r="D8889" s="5" t="s">
        <v>18</v>
      </c>
      <c r="E8889" s="5">
        <v>4</v>
      </c>
      <c r="F8889" s="5" t="s">
        <v>294</v>
      </c>
      <c r="G8889" s="5" t="s">
        <v>294</v>
      </c>
      <c r="K8889" s="5" t="s">
        <v>294</v>
      </c>
      <c r="M8889" s="5" t="s">
        <v>794</v>
      </c>
      <c r="N8889" s="5" t="s">
        <v>294</v>
      </c>
      <c r="P8889" s="5" t="s">
        <v>294</v>
      </c>
      <c r="R8889" s="5" t="s">
        <v>294</v>
      </c>
      <c r="V8889" s="5" t="s">
        <v>22316</v>
      </c>
    </row>
    <row r="8890" spans="1:22" x14ac:dyDescent="0.35">
      <c r="A8890" s="5" t="s">
        <v>22317</v>
      </c>
      <c r="B8890" s="5" t="s">
        <v>4893</v>
      </c>
      <c r="C8890" s="5" t="s">
        <v>22318</v>
      </c>
      <c r="D8890" s="5" t="s">
        <v>22</v>
      </c>
      <c r="E8890" s="5">
        <v>9</v>
      </c>
      <c r="F8890" s="5" t="s">
        <v>294</v>
      </c>
      <c r="G8890" s="5" t="s">
        <v>294</v>
      </c>
      <c r="J8890" s="5" t="s">
        <v>628</v>
      </c>
      <c r="M8890" s="5" t="s">
        <v>794</v>
      </c>
      <c r="N8890" s="5" t="s">
        <v>294</v>
      </c>
      <c r="R8890" s="5" t="s">
        <v>297</v>
      </c>
      <c r="V8890" s="5" t="s">
        <v>22317</v>
      </c>
    </row>
    <row r="8891" spans="1:22" x14ac:dyDescent="0.35">
      <c r="A8891" s="5" t="s">
        <v>22319</v>
      </c>
      <c r="B8891" s="5" t="s">
        <v>235</v>
      </c>
      <c r="C8891" s="5" t="s">
        <v>22320</v>
      </c>
      <c r="D8891" s="5" t="s">
        <v>18</v>
      </c>
      <c r="E8891" s="5">
        <v>40</v>
      </c>
      <c r="F8891" s="5" t="s">
        <v>294</v>
      </c>
      <c r="G8891" s="5" t="s">
        <v>294</v>
      </c>
      <c r="M8891" s="5" t="s">
        <v>794</v>
      </c>
      <c r="N8891" s="5" t="s">
        <v>294</v>
      </c>
      <c r="R8891" s="5" t="s">
        <v>294</v>
      </c>
      <c r="V8891" s="5" t="s">
        <v>22319</v>
      </c>
    </row>
    <row r="8892" spans="1:22" x14ac:dyDescent="0.35">
      <c r="A8892" s="5" t="s">
        <v>22321</v>
      </c>
      <c r="B8892" s="5" t="s">
        <v>3907</v>
      </c>
      <c r="C8892" s="5" t="s">
        <v>22320</v>
      </c>
      <c r="D8892" s="5" t="s">
        <v>18</v>
      </c>
      <c r="E8892" s="5">
        <v>4</v>
      </c>
      <c r="F8892" s="5" t="s">
        <v>297</v>
      </c>
      <c r="G8892" s="5" t="s">
        <v>297</v>
      </c>
      <c r="M8892" s="5" t="s">
        <v>3826</v>
      </c>
      <c r="N8892" s="5" t="s">
        <v>294</v>
      </c>
      <c r="R8892" s="5" t="s">
        <v>294</v>
      </c>
      <c r="V8892" s="5" t="s">
        <v>22321</v>
      </c>
    </row>
    <row r="8893" spans="1:22" x14ac:dyDescent="0.35">
      <c r="A8893" s="5" t="s">
        <v>22322</v>
      </c>
      <c r="B8893" s="5" t="s">
        <v>22323</v>
      </c>
      <c r="C8893" s="5" t="s">
        <v>22320</v>
      </c>
      <c r="D8893" s="5" t="s">
        <v>18</v>
      </c>
      <c r="E8893" s="5">
        <v>1</v>
      </c>
      <c r="F8893" s="5" t="s">
        <v>297</v>
      </c>
      <c r="G8893" s="5" t="s">
        <v>297</v>
      </c>
      <c r="L8893" s="5" t="s">
        <v>4399</v>
      </c>
      <c r="M8893" s="5" t="s">
        <v>794</v>
      </c>
      <c r="N8893" s="5" t="s">
        <v>294</v>
      </c>
      <c r="R8893" s="5" t="s">
        <v>294</v>
      </c>
      <c r="S8893" s="5" t="s">
        <v>297</v>
      </c>
      <c r="V8893" s="5" t="s">
        <v>22322</v>
      </c>
    </row>
    <row r="8894" spans="1:22" x14ac:dyDescent="0.35">
      <c r="A8894" s="5" t="s">
        <v>22324</v>
      </c>
      <c r="B8894" s="5" t="s">
        <v>22325</v>
      </c>
      <c r="C8894" s="5" t="s">
        <v>22318</v>
      </c>
      <c r="D8894" s="5" t="s">
        <v>20</v>
      </c>
      <c r="E8894" s="5">
        <v>10</v>
      </c>
      <c r="F8894" s="5" t="s">
        <v>294</v>
      </c>
      <c r="G8894" s="5" t="s">
        <v>294</v>
      </c>
      <c r="M8894" s="5" t="s">
        <v>794</v>
      </c>
      <c r="N8894" s="5" t="s">
        <v>294</v>
      </c>
      <c r="R8894" s="5" t="s">
        <v>294</v>
      </c>
      <c r="V8894" s="5" t="s">
        <v>22324</v>
      </c>
    </row>
    <row r="8895" spans="1:22" x14ac:dyDescent="0.35">
      <c r="A8895" s="5" t="s">
        <v>22326</v>
      </c>
      <c r="B8895" s="5" t="s">
        <v>22327</v>
      </c>
      <c r="C8895" s="5" t="s">
        <v>22318</v>
      </c>
      <c r="D8895" s="5" t="s">
        <v>18</v>
      </c>
      <c r="E8895" s="5">
        <v>4</v>
      </c>
      <c r="F8895" s="5" t="s">
        <v>297</v>
      </c>
      <c r="G8895" s="5" t="s">
        <v>297</v>
      </c>
      <c r="J8895" s="5" t="s">
        <v>22320</v>
      </c>
      <c r="M8895" s="5" t="s">
        <v>794</v>
      </c>
      <c r="N8895" s="5" t="s">
        <v>294</v>
      </c>
      <c r="R8895" s="5" t="s">
        <v>297</v>
      </c>
      <c r="V8895" s="5" t="s">
        <v>22326</v>
      </c>
    </row>
    <row r="8896" spans="1:22" x14ac:dyDescent="0.35">
      <c r="A8896" s="5" t="s">
        <v>22328</v>
      </c>
      <c r="B8896" s="5" t="s">
        <v>22329</v>
      </c>
      <c r="C8896" s="5" t="s">
        <v>22318</v>
      </c>
      <c r="D8896" s="5" t="s">
        <v>18</v>
      </c>
      <c r="E8896" s="5">
        <v>4</v>
      </c>
      <c r="F8896" s="5" t="s">
        <v>294</v>
      </c>
      <c r="G8896" s="5" t="s">
        <v>297</v>
      </c>
      <c r="J8896" s="5" t="s">
        <v>1194</v>
      </c>
      <c r="M8896" s="5" t="s">
        <v>794</v>
      </c>
      <c r="N8896" s="5" t="s">
        <v>294</v>
      </c>
      <c r="R8896" s="5" t="s">
        <v>294</v>
      </c>
      <c r="V8896" s="5" t="s">
        <v>22328</v>
      </c>
    </row>
    <row r="8897" spans="1:22" x14ac:dyDescent="0.35">
      <c r="A8897" s="5" t="s">
        <v>22330</v>
      </c>
      <c r="B8897" s="5" t="s">
        <v>235</v>
      </c>
      <c r="C8897" s="5" t="s">
        <v>22318</v>
      </c>
      <c r="D8897" s="5" t="s">
        <v>18</v>
      </c>
      <c r="E8897" s="5">
        <v>40</v>
      </c>
      <c r="F8897" s="5" t="s">
        <v>294</v>
      </c>
      <c r="G8897" s="5" t="s">
        <v>294</v>
      </c>
      <c r="M8897" s="5" t="s">
        <v>794</v>
      </c>
      <c r="N8897" s="5" t="s">
        <v>294</v>
      </c>
      <c r="R8897" s="5" t="s">
        <v>294</v>
      </c>
      <c r="V8897" s="5" t="s">
        <v>22330</v>
      </c>
    </row>
    <row r="8898" spans="1:22" x14ac:dyDescent="0.35">
      <c r="A8898" s="5" t="s">
        <v>22331</v>
      </c>
      <c r="B8898" s="5" t="s">
        <v>3907</v>
      </c>
      <c r="C8898" s="5" t="s">
        <v>22318</v>
      </c>
      <c r="D8898" s="5" t="s">
        <v>22</v>
      </c>
      <c r="E8898" s="5">
        <v>12</v>
      </c>
      <c r="F8898" s="5" t="s">
        <v>294</v>
      </c>
      <c r="G8898" s="5" t="s">
        <v>294</v>
      </c>
      <c r="M8898" s="5" t="s">
        <v>3826</v>
      </c>
      <c r="N8898" s="5" t="s">
        <v>294</v>
      </c>
      <c r="R8898" s="5" t="s">
        <v>294</v>
      </c>
      <c r="V8898" s="5" t="s">
        <v>22331</v>
      </c>
    </row>
    <row r="8899" spans="1:22" x14ac:dyDescent="0.35">
      <c r="A8899" s="5" t="s">
        <v>22332</v>
      </c>
      <c r="B8899" s="5" t="s">
        <v>22333</v>
      </c>
      <c r="C8899" s="5" t="s">
        <v>22318</v>
      </c>
      <c r="D8899" s="5" t="s">
        <v>18</v>
      </c>
      <c r="E8899" s="5">
        <v>4</v>
      </c>
      <c r="F8899" s="5" t="s">
        <v>297</v>
      </c>
      <c r="G8899" s="5" t="s">
        <v>297</v>
      </c>
      <c r="J8899" s="5" t="s">
        <v>1194</v>
      </c>
      <c r="M8899" s="5" t="s">
        <v>794</v>
      </c>
      <c r="N8899" s="5" t="s">
        <v>294</v>
      </c>
      <c r="R8899" s="5" t="s">
        <v>297</v>
      </c>
      <c r="V8899" s="5" t="s">
        <v>22332</v>
      </c>
    </row>
    <row r="8900" spans="1:22" x14ac:dyDescent="0.35">
      <c r="A8900" s="5" t="s">
        <v>22334</v>
      </c>
      <c r="B8900" s="5" t="s">
        <v>22335</v>
      </c>
      <c r="C8900" s="5" t="s">
        <v>22318</v>
      </c>
      <c r="D8900" s="5" t="s">
        <v>20</v>
      </c>
      <c r="E8900" s="5">
        <v>10</v>
      </c>
      <c r="F8900" s="5" t="s">
        <v>297</v>
      </c>
      <c r="G8900" s="5" t="s">
        <v>294</v>
      </c>
      <c r="M8900" s="5" t="s">
        <v>794</v>
      </c>
      <c r="N8900" s="5" t="s">
        <v>294</v>
      </c>
      <c r="R8900" s="5" t="s">
        <v>294</v>
      </c>
      <c r="V8900" s="5" t="s">
        <v>22334</v>
      </c>
    </row>
    <row r="8901" spans="1:22" x14ac:dyDescent="0.35">
      <c r="A8901" s="5" t="s">
        <v>22336</v>
      </c>
      <c r="B8901" s="5" t="s">
        <v>8772</v>
      </c>
      <c r="C8901" s="5" t="s">
        <v>22337</v>
      </c>
      <c r="D8901" s="5" t="s">
        <v>22</v>
      </c>
      <c r="E8901" s="5">
        <v>9</v>
      </c>
      <c r="F8901" s="5" t="s">
        <v>294</v>
      </c>
      <c r="G8901" s="5" t="s">
        <v>294</v>
      </c>
      <c r="J8901" s="5" t="s">
        <v>628</v>
      </c>
      <c r="M8901" s="5" t="s">
        <v>794</v>
      </c>
      <c r="N8901" s="5" t="s">
        <v>294</v>
      </c>
      <c r="R8901" s="5" t="s">
        <v>294</v>
      </c>
      <c r="V8901" s="5" t="s">
        <v>22336</v>
      </c>
    </row>
    <row r="8902" spans="1:22" x14ac:dyDescent="0.35">
      <c r="A8902" s="5" t="s">
        <v>22338</v>
      </c>
      <c r="B8902" s="5" t="s">
        <v>15373</v>
      </c>
      <c r="C8902" s="5" t="s">
        <v>22339</v>
      </c>
      <c r="D8902" s="5" t="s">
        <v>16</v>
      </c>
      <c r="E8902" s="5">
        <v>12</v>
      </c>
      <c r="F8902" s="5" t="s">
        <v>294</v>
      </c>
      <c r="G8902" s="5" t="s">
        <v>294</v>
      </c>
      <c r="K8902" s="5" t="s">
        <v>294</v>
      </c>
      <c r="M8902" s="5" t="s">
        <v>794</v>
      </c>
      <c r="N8902" s="5" t="s">
        <v>294</v>
      </c>
      <c r="P8902" s="5" t="s">
        <v>294</v>
      </c>
      <c r="Q8902" s="5" t="s">
        <v>294</v>
      </c>
      <c r="R8902" s="5" t="s">
        <v>294</v>
      </c>
      <c r="V8902" s="5" t="s">
        <v>22338</v>
      </c>
    </row>
    <row r="8903" spans="1:22" x14ac:dyDescent="0.35">
      <c r="A8903" s="5" t="s">
        <v>22340</v>
      </c>
      <c r="B8903" s="5" t="s">
        <v>10600</v>
      </c>
      <c r="C8903" s="5" t="s">
        <v>22339</v>
      </c>
      <c r="D8903" s="5" t="s">
        <v>18</v>
      </c>
      <c r="E8903" s="5">
        <v>8</v>
      </c>
      <c r="F8903" s="5" t="s">
        <v>294</v>
      </c>
      <c r="G8903" s="5" t="s">
        <v>294</v>
      </c>
      <c r="J8903" s="5" t="s">
        <v>8172</v>
      </c>
      <c r="K8903" s="5" t="s">
        <v>294</v>
      </c>
      <c r="M8903" s="5" t="s">
        <v>794</v>
      </c>
      <c r="N8903" s="5" t="s">
        <v>294</v>
      </c>
      <c r="P8903" s="5" t="s">
        <v>294</v>
      </c>
      <c r="Q8903" s="5" t="s">
        <v>294</v>
      </c>
      <c r="R8903" s="5" t="s">
        <v>297</v>
      </c>
      <c r="V8903" s="5" t="s">
        <v>22340</v>
      </c>
    </row>
    <row r="8904" spans="1:22" x14ac:dyDescent="0.35">
      <c r="A8904" s="5" t="s">
        <v>22341</v>
      </c>
      <c r="B8904" s="5" t="s">
        <v>2138</v>
      </c>
      <c r="C8904" s="5" t="s">
        <v>22339</v>
      </c>
      <c r="D8904" s="5" t="s">
        <v>18</v>
      </c>
      <c r="E8904" s="5">
        <v>6</v>
      </c>
      <c r="F8904" s="5" t="s">
        <v>294</v>
      </c>
      <c r="G8904" s="5" t="s">
        <v>294</v>
      </c>
      <c r="J8904" s="5" t="s">
        <v>3723</v>
      </c>
      <c r="K8904" s="5" t="s">
        <v>294</v>
      </c>
      <c r="M8904" s="5" t="s">
        <v>794</v>
      </c>
      <c r="N8904" s="5" t="s">
        <v>294</v>
      </c>
      <c r="P8904" s="5" t="s">
        <v>294</v>
      </c>
      <c r="Q8904" s="5" t="s">
        <v>294</v>
      </c>
      <c r="R8904" s="5" t="s">
        <v>294</v>
      </c>
      <c r="V8904" s="5" t="s">
        <v>22341</v>
      </c>
    </row>
    <row r="8905" spans="1:22" x14ac:dyDescent="0.35">
      <c r="A8905" s="5" t="s">
        <v>22342</v>
      </c>
      <c r="B8905" s="5" t="s">
        <v>22343</v>
      </c>
      <c r="C8905" s="5" t="s">
        <v>22339</v>
      </c>
      <c r="D8905" s="5" t="s">
        <v>20</v>
      </c>
      <c r="E8905" s="5">
        <v>10</v>
      </c>
      <c r="F8905" s="5" t="s">
        <v>294</v>
      </c>
      <c r="G8905" s="5" t="s">
        <v>294</v>
      </c>
      <c r="K8905" s="5" t="s">
        <v>294</v>
      </c>
      <c r="M8905" s="5" t="s">
        <v>794</v>
      </c>
      <c r="N8905" s="5" t="s">
        <v>294</v>
      </c>
      <c r="P8905" s="5" t="s">
        <v>294</v>
      </c>
      <c r="Q8905" s="5" t="s">
        <v>294</v>
      </c>
      <c r="R8905" s="5" t="s">
        <v>294</v>
      </c>
      <c r="V8905" s="5" t="s">
        <v>22342</v>
      </c>
    </row>
    <row r="8906" spans="1:22" x14ac:dyDescent="0.35">
      <c r="A8906" s="5" t="s">
        <v>22344</v>
      </c>
      <c r="B8906" s="5" t="s">
        <v>22345</v>
      </c>
      <c r="C8906" s="5" t="s">
        <v>22339</v>
      </c>
      <c r="D8906" s="5" t="s">
        <v>22</v>
      </c>
      <c r="E8906" s="5">
        <v>15</v>
      </c>
      <c r="F8906" s="5" t="s">
        <v>294</v>
      </c>
      <c r="G8906" s="5" t="s">
        <v>294</v>
      </c>
      <c r="K8906" s="5" t="s">
        <v>294</v>
      </c>
      <c r="M8906" s="5" t="s">
        <v>794</v>
      </c>
      <c r="N8906" s="5" t="s">
        <v>294</v>
      </c>
      <c r="P8906" s="5" t="s">
        <v>294</v>
      </c>
      <c r="Q8906" s="5" t="s">
        <v>294</v>
      </c>
      <c r="R8906" s="5" t="s">
        <v>297</v>
      </c>
      <c r="V8906" s="5" t="s">
        <v>22344</v>
      </c>
    </row>
    <row r="8907" spans="1:22" x14ac:dyDescent="0.35">
      <c r="A8907" s="5" t="s">
        <v>22346</v>
      </c>
      <c r="B8907" s="5" t="s">
        <v>4583</v>
      </c>
      <c r="C8907" s="5" t="s">
        <v>22339</v>
      </c>
      <c r="D8907" s="5" t="s">
        <v>22</v>
      </c>
      <c r="E8907" s="5">
        <v>15</v>
      </c>
      <c r="F8907" s="5" t="s">
        <v>294</v>
      </c>
      <c r="G8907" s="5" t="s">
        <v>294</v>
      </c>
      <c r="K8907" s="5" t="s">
        <v>294</v>
      </c>
      <c r="M8907" s="5" t="s">
        <v>3826</v>
      </c>
      <c r="N8907" s="5" t="s">
        <v>294</v>
      </c>
      <c r="P8907" s="5" t="s">
        <v>294</v>
      </c>
      <c r="Q8907" s="5" t="s">
        <v>294</v>
      </c>
      <c r="R8907" s="5" t="s">
        <v>294</v>
      </c>
      <c r="V8907" s="5" t="s">
        <v>22346</v>
      </c>
    </row>
    <row r="8908" spans="1:22" x14ac:dyDescent="0.35">
      <c r="A8908" s="5" t="s">
        <v>22347</v>
      </c>
      <c r="B8908" s="5" t="s">
        <v>4809</v>
      </c>
      <c r="C8908" s="5" t="s">
        <v>22339</v>
      </c>
      <c r="D8908" s="5" t="s">
        <v>18</v>
      </c>
      <c r="E8908" s="5">
        <v>10</v>
      </c>
      <c r="F8908" s="5" t="s">
        <v>294</v>
      </c>
      <c r="G8908" s="5" t="s">
        <v>294</v>
      </c>
      <c r="J8908" s="5" t="s">
        <v>4592</v>
      </c>
      <c r="K8908" s="5" t="s">
        <v>294</v>
      </c>
      <c r="M8908" s="5" t="s">
        <v>794</v>
      </c>
      <c r="N8908" s="5" t="s">
        <v>294</v>
      </c>
      <c r="P8908" s="5" t="s">
        <v>294</v>
      </c>
      <c r="Q8908" s="5" t="s">
        <v>294</v>
      </c>
      <c r="R8908" s="5" t="s">
        <v>297</v>
      </c>
      <c r="V8908" s="5" t="s">
        <v>22347</v>
      </c>
    </row>
    <row r="8909" spans="1:22" x14ac:dyDescent="0.35">
      <c r="A8909" s="5" t="s">
        <v>22348</v>
      </c>
      <c r="B8909" s="5" t="s">
        <v>21949</v>
      </c>
      <c r="C8909" s="5" t="s">
        <v>22339</v>
      </c>
      <c r="D8909" s="5" t="s">
        <v>18</v>
      </c>
      <c r="E8909" s="5">
        <v>2</v>
      </c>
      <c r="F8909" s="5" t="s">
        <v>294</v>
      </c>
      <c r="G8909" s="5" t="s">
        <v>294</v>
      </c>
      <c r="J8909" s="5" t="s">
        <v>4586</v>
      </c>
      <c r="K8909" s="5" t="s">
        <v>294</v>
      </c>
      <c r="M8909" s="5" t="s">
        <v>794</v>
      </c>
      <c r="N8909" s="5" t="s">
        <v>294</v>
      </c>
      <c r="P8909" s="5" t="s">
        <v>294</v>
      </c>
      <c r="Q8909" s="5" t="s">
        <v>294</v>
      </c>
      <c r="R8909" s="5" t="s">
        <v>297</v>
      </c>
      <c r="V8909" s="5" t="s">
        <v>22348</v>
      </c>
    </row>
    <row r="8910" spans="1:22" x14ac:dyDescent="0.35">
      <c r="A8910" s="5" t="s">
        <v>22349</v>
      </c>
      <c r="B8910" s="5" t="s">
        <v>10212</v>
      </c>
      <c r="C8910" s="5" t="s">
        <v>22337</v>
      </c>
      <c r="D8910" s="5" t="s">
        <v>22</v>
      </c>
      <c r="E8910" s="5">
        <v>8</v>
      </c>
      <c r="F8910" s="5" t="s">
        <v>294</v>
      </c>
      <c r="G8910" s="5" t="s">
        <v>294</v>
      </c>
      <c r="J8910" s="5" t="s">
        <v>5174</v>
      </c>
      <c r="M8910" s="5" t="s">
        <v>794</v>
      </c>
      <c r="N8910" s="5" t="s">
        <v>294</v>
      </c>
      <c r="R8910" s="5" t="s">
        <v>294</v>
      </c>
      <c r="V8910" s="5" t="s">
        <v>22349</v>
      </c>
    </row>
    <row r="8911" spans="1:22" x14ac:dyDescent="0.35">
      <c r="A8911" s="5" t="s">
        <v>22350</v>
      </c>
      <c r="B8911" s="5" t="s">
        <v>12372</v>
      </c>
      <c r="C8911" s="5" t="s">
        <v>22337</v>
      </c>
      <c r="D8911" s="5" t="s">
        <v>22</v>
      </c>
      <c r="E8911" s="5">
        <v>8</v>
      </c>
      <c r="F8911" s="5" t="s">
        <v>294</v>
      </c>
      <c r="G8911" s="5" t="s">
        <v>294</v>
      </c>
      <c r="M8911" s="5" t="s">
        <v>3826</v>
      </c>
      <c r="N8911" s="5" t="s">
        <v>294</v>
      </c>
      <c r="R8911" s="5" t="s">
        <v>294</v>
      </c>
      <c r="V8911" s="5" t="s">
        <v>22350</v>
      </c>
    </row>
    <row r="8912" spans="1:22" x14ac:dyDescent="0.35">
      <c r="A8912" s="5" t="s">
        <v>22351</v>
      </c>
      <c r="B8912" s="5" t="s">
        <v>10220</v>
      </c>
      <c r="C8912" s="5" t="s">
        <v>22337</v>
      </c>
      <c r="D8912" s="5" t="s">
        <v>22</v>
      </c>
      <c r="E8912" s="5">
        <v>8</v>
      </c>
      <c r="F8912" s="5" t="s">
        <v>294</v>
      </c>
      <c r="G8912" s="5" t="s">
        <v>294</v>
      </c>
      <c r="J8912" s="5" t="s">
        <v>5160</v>
      </c>
      <c r="M8912" s="5" t="s">
        <v>794</v>
      </c>
      <c r="N8912" s="5" t="s">
        <v>294</v>
      </c>
      <c r="R8912" s="5" t="s">
        <v>294</v>
      </c>
      <c r="V8912" s="5" t="s">
        <v>22351</v>
      </c>
    </row>
    <row r="8913" spans="1:22" x14ac:dyDescent="0.35">
      <c r="A8913" s="5" t="s">
        <v>22352</v>
      </c>
      <c r="B8913" s="5" t="s">
        <v>16300</v>
      </c>
      <c r="C8913" s="5" t="s">
        <v>22337</v>
      </c>
      <c r="D8913" s="5" t="s">
        <v>18</v>
      </c>
      <c r="E8913" s="5">
        <v>10</v>
      </c>
      <c r="F8913" s="5" t="s">
        <v>294</v>
      </c>
      <c r="G8913" s="5" t="s">
        <v>294</v>
      </c>
      <c r="J8913" s="5" t="s">
        <v>4615</v>
      </c>
      <c r="M8913" s="5" t="s">
        <v>794</v>
      </c>
      <c r="N8913" s="5" t="s">
        <v>294</v>
      </c>
      <c r="R8913" s="5" t="s">
        <v>294</v>
      </c>
      <c r="V8913" s="5" t="s">
        <v>22352</v>
      </c>
    </row>
    <row r="8914" spans="1:22" x14ac:dyDescent="0.35">
      <c r="A8914" s="5" t="s">
        <v>22353</v>
      </c>
      <c r="B8914" s="5" t="s">
        <v>22354</v>
      </c>
      <c r="C8914" s="5" t="s">
        <v>22337</v>
      </c>
      <c r="D8914" s="5" t="s">
        <v>18</v>
      </c>
      <c r="E8914" s="5">
        <v>14</v>
      </c>
      <c r="F8914" s="5" t="s">
        <v>294</v>
      </c>
      <c r="G8914" s="5" t="s">
        <v>294</v>
      </c>
      <c r="M8914" s="5" t="s">
        <v>794</v>
      </c>
      <c r="N8914" s="5" t="s">
        <v>294</v>
      </c>
      <c r="R8914" s="5" t="s">
        <v>297</v>
      </c>
      <c r="V8914" s="5" t="s">
        <v>22353</v>
      </c>
    </row>
    <row r="8915" spans="1:22" x14ac:dyDescent="0.35">
      <c r="A8915" s="5" t="s">
        <v>22355</v>
      </c>
      <c r="B8915" s="5" t="s">
        <v>14212</v>
      </c>
      <c r="C8915" s="5" t="s">
        <v>22356</v>
      </c>
      <c r="D8915" s="5" t="s">
        <v>16</v>
      </c>
      <c r="E8915" s="5">
        <v>12</v>
      </c>
      <c r="F8915" s="5" t="s">
        <v>294</v>
      </c>
      <c r="G8915" s="5" t="s">
        <v>294</v>
      </c>
      <c r="M8915" s="5" t="s">
        <v>794</v>
      </c>
      <c r="N8915" s="5" t="s">
        <v>294</v>
      </c>
      <c r="R8915" s="5" t="s">
        <v>294</v>
      </c>
      <c r="V8915" s="5" t="s">
        <v>22355</v>
      </c>
    </row>
    <row r="8916" spans="1:22" x14ac:dyDescent="0.35">
      <c r="A8916" s="5" t="s">
        <v>22357</v>
      </c>
      <c r="B8916" s="5" t="s">
        <v>22358</v>
      </c>
      <c r="C8916" s="5" t="s">
        <v>22359</v>
      </c>
      <c r="D8916" s="5" t="s">
        <v>20</v>
      </c>
      <c r="E8916" s="5">
        <v>10</v>
      </c>
      <c r="F8916" s="5" t="s">
        <v>294</v>
      </c>
      <c r="G8916" s="5" t="s">
        <v>294</v>
      </c>
      <c r="M8916" s="5" t="s">
        <v>794</v>
      </c>
      <c r="N8916" s="5" t="s">
        <v>294</v>
      </c>
      <c r="P8916" s="5" t="s">
        <v>294</v>
      </c>
      <c r="Q8916" s="5" t="s">
        <v>294</v>
      </c>
      <c r="R8916" s="5" t="s">
        <v>294</v>
      </c>
      <c r="V8916" s="5" t="s">
        <v>22357</v>
      </c>
    </row>
    <row r="8917" spans="1:22" x14ac:dyDescent="0.35">
      <c r="A8917" s="5" t="s">
        <v>22360</v>
      </c>
      <c r="B8917" s="5" t="s">
        <v>12372</v>
      </c>
      <c r="C8917" s="5" t="s">
        <v>22359</v>
      </c>
      <c r="D8917" s="5" t="s">
        <v>22</v>
      </c>
      <c r="E8917" s="5">
        <v>18</v>
      </c>
      <c r="F8917" s="5" t="s">
        <v>294</v>
      </c>
      <c r="G8917" s="5" t="s">
        <v>294</v>
      </c>
      <c r="M8917" s="5" t="s">
        <v>3826</v>
      </c>
      <c r="N8917" s="5" t="s">
        <v>294</v>
      </c>
      <c r="P8917" s="5" t="s">
        <v>294</v>
      </c>
      <c r="Q8917" s="5" t="s">
        <v>294</v>
      </c>
      <c r="R8917" s="5" t="s">
        <v>294</v>
      </c>
    </row>
    <row r="8918" spans="1:22" x14ac:dyDescent="0.35">
      <c r="A8918" s="5" t="s">
        <v>22361</v>
      </c>
      <c r="B8918" s="5" t="s">
        <v>22362</v>
      </c>
      <c r="C8918" s="5" t="s">
        <v>22359</v>
      </c>
      <c r="D8918" s="5" t="s">
        <v>22</v>
      </c>
      <c r="E8918" s="5">
        <v>18</v>
      </c>
      <c r="F8918" s="5" t="s">
        <v>294</v>
      </c>
      <c r="G8918" s="5" t="s">
        <v>294</v>
      </c>
      <c r="J8918" s="5" t="s">
        <v>5157</v>
      </c>
      <c r="M8918" s="5" t="s">
        <v>794</v>
      </c>
      <c r="N8918" s="5" t="s">
        <v>294</v>
      </c>
      <c r="P8918" s="5" t="s">
        <v>294</v>
      </c>
      <c r="Q8918" s="5" t="s">
        <v>294</v>
      </c>
      <c r="R8918" s="5" t="s">
        <v>294</v>
      </c>
      <c r="V8918" s="5" t="s">
        <v>22361</v>
      </c>
    </row>
    <row r="8919" spans="1:22" x14ac:dyDescent="0.35">
      <c r="A8919" s="5" t="s">
        <v>22363</v>
      </c>
      <c r="B8919" s="5" t="s">
        <v>3755</v>
      </c>
      <c r="C8919" s="5" t="s">
        <v>22359</v>
      </c>
      <c r="D8919" s="5" t="s">
        <v>18</v>
      </c>
      <c r="E8919" s="5">
        <v>8</v>
      </c>
      <c r="F8919" s="5" t="s">
        <v>294</v>
      </c>
      <c r="G8919" s="5" t="s">
        <v>294</v>
      </c>
      <c r="J8919" s="5" t="s">
        <v>3756</v>
      </c>
      <c r="M8919" s="5" t="s">
        <v>794</v>
      </c>
      <c r="N8919" s="5" t="s">
        <v>294</v>
      </c>
      <c r="P8919" s="5" t="s">
        <v>294</v>
      </c>
      <c r="Q8919" s="5" t="s">
        <v>294</v>
      </c>
      <c r="R8919" s="5" t="s">
        <v>294</v>
      </c>
      <c r="V8919" s="5" t="s">
        <v>22363</v>
      </c>
    </row>
    <row r="8920" spans="1:22" x14ac:dyDescent="0.35">
      <c r="A8920" s="5" t="s">
        <v>22364</v>
      </c>
      <c r="B8920" s="5" t="s">
        <v>13084</v>
      </c>
      <c r="C8920" s="5" t="s">
        <v>22359</v>
      </c>
      <c r="D8920" s="5" t="s">
        <v>18</v>
      </c>
      <c r="E8920" s="5">
        <v>20</v>
      </c>
      <c r="F8920" s="5" t="s">
        <v>294</v>
      </c>
      <c r="G8920" s="5" t="s">
        <v>294</v>
      </c>
      <c r="J8920" s="5" t="s">
        <v>8544</v>
      </c>
      <c r="M8920" s="5" t="s">
        <v>794</v>
      </c>
      <c r="N8920" s="5" t="s">
        <v>294</v>
      </c>
      <c r="P8920" s="5" t="s">
        <v>294</v>
      </c>
      <c r="Q8920" s="5" t="s">
        <v>294</v>
      </c>
      <c r="R8920" s="5" t="s">
        <v>294</v>
      </c>
      <c r="V8920" s="5" t="s">
        <v>22364</v>
      </c>
    </row>
    <row r="8921" spans="1:22" x14ac:dyDescent="0.35">
      <c r="A8921" s="5" t="s">
        <v>22365</v>
      </c>
      <c r="B8921" s="5" t="s">
        <v>3913</v>
      </c>
      <c r="C8921" s="5" t="s">
        <v>22359</v>
      </c>
      <c r="D8921" s="5" t="s">
        <v>22</v>
      </c>
      <c r="E8921" s="5">
        <v>18</v>
      </c>
      <c r="F8921" s="5" t="s">
        <v>294</v>
      </c>
      <c r="G8921" s="5" t="s">
        <v>294</v>
      </c>
      <c r="M8921" s="5" t="s">
        <v>794</v>
      </c>
      <c r="N8921" s="5" t="s">
        <v>294</v>
      </c>
      <c r="P8921" s="5" t="s">
        <v>294</v>
      </c>
      <c r="Q8921" s="5" t="s">
        <v>294</v>
      </c>
      <c r="R8921" s="5" t="s">
        <v>297</v>
      </c>
      <c r="V8921" s="5" t="s">
        <v>22365</v>
      </c>
    </row>
    <row r="8922" spans="1:22" x14ac:dyDescent="0.35">
      <c r="A8922" s="5" t="s">
        <v>22366</v>
      </c>
      <c r="B8922" s="5" t="s">
        <v>186</v>
      </c>
      <c r="C8922" s="5" t="s">
        <v>22367</v>
      </c>
      <c r="D8922" s="5" t="s">
        <v>20</v>
      </c>
      <c r="E8922" s="5">
        <v>10</v>
      </c>
      <c r="F8922" s="5" t="s">
        <v>294</v>
      </c>
      <c r="G8922" s="5" t="s">
        <v>294</v>
      </c>
      <c r="M8922" s="5" t="s">
        <v>794</v>
      </c>
      <c r="N8922" s="5" t="s">
        <v>294</v>
      </c>
      <c r="P8922" s="5" t="s">
        <v>294</v>
      </c>
      <c r="Q8922" s="5" t="s">
        <v>294</v>
      </c>
      <c r="R8922" s="5" t="s">
        <v>294</v>
      </c>
      <c r="V8922" s="5" t="s">
        <v>22366</v>
      </c>
    </row>
    <row r="8923" spans="1:22" x14ac:dyDescent="0.35">
      <c r="A8923" s="5" t="s">
        <v>22368</v>
      </c>
      <c r="B8923" s="5" t="s">
        <v>1094</v>
      </c>
      <c r="C8923" s="5" t="s">
        <v>22367</v>
      </c>
      <c r="D8923" s="5" t="s">
        <v>18</v>
      </c>
      <c r="E8923" s="5">
        <v>20</v>
      </c>
      <c r="F8923" s="5" t="s">
        <v>294</v>
      </c>
      <c r="G8923" s="5" t="s">
        <v>294</v>
      </c>
      <c r="M8923" s="5" t="s">
        <v>794</v>
      </c>
      <c r="N8923" s="5" t="s">
        <v>294</v>
      </c>
      <c r="P8923" s="5" t="s">
        <v>294</v>
      </c>
      <c r="Q8923" s="5" t="s">
        <v>294</v>
      </c>
      <c r="R8923" s="5" t="s">
        <v>294</v>
      </c>
      <c r="V8923" s="5" t="s">
        <v>22368</v>
      </c>
    </row>
    <row r="8924" spans="1:22" x14ac:dyDescent="0.35">
      <c r="A8924" s="5" t="s">
        <v>22369</v>
      </c>
      <c r="B8924" s="5" t="s">
        <v>3907</v>
      </c>
      <c r="C8924" s="5" t="s">
        <v>22367</v>
      </c>
      <c r="D8924" s="5" t="s">
        <v>22</v>
      </c>
      <c r="E8924" s="5">
        <v>18</v>
      </c>
      <c r="F8924" s="5" t="s">
        <v>294</v>
      </c>
      <c r="G8924" s="5" t="s">
        <v>294</v>
      </c>
      <c r="M8924" s="5" t="s">
        <v>3826</v>
      </c>
      <c r="N8924" s="5" t="s">
        <v>294</v>
      </c>
      <c r="P8924" s="5" t="s">
        <v>294</v>
      </c>
      <c r="Q8924" s="5" t="s">
        <v>294</v>
      </c>
      <c r="R8924" s="5" t="s">
        <v>294</v>
      </c>
      <c r="V8924" s="5" t="s">
        <v>22369</v>
      </c>
    </row>
    <row r="8925" spans="1:22" x14ac:dyDescent="0.35">
      <c r="A8925" s="5" t="s">
        <v>22370</v>
      </c>
      <c r="B8925" s="5" t="s">
        <v>22371</v>
      </c>
      <c r="C8925" s="5" t="s">
        <v>22367</v>
      </c>
      <c r="D8925" s="5" t="s">
        <v>18</v>
      </c>
      <c r="E8925" s="5">
        <v>20</v>
      </c>
      <c r="F8925" s="5" t="s">
        <v>294</v>
      </c>
      <c r="G8925" s="5" t="s">
        <v>294</v>
      </c>
      <c r="M8925" s="5" t="s">
        <v>794</v>
      </c>
      <c r="N8925" s="5" t="s">
        <v>294</v>
      </c>
      <c r="P8925" s="5" t="s">
        <v>294</v>
      </c>
      <c r="Q8925" s="5" t="s">
        <v>294</v>
      </c>
      <c r="R8925" s="5" t="s">
        <v>294</v>
      </c>
      <c r="V8925" s="5" t="s">
        <v>22370</v>
      </c>
    </row>
    <row r="8926" spans="1:22" x14ac:dyDescent="0.35">
      <c r="A8926" s="5" t="s">
        <v>22372</v>
      </c>
      <c r="B8926" s="5" t="s">
        <v>22373</v>
      </c>
      <c r="C8926" s="5" t="s">
        <v>22367</v>
      </c>
      <c r="D8926" s="5" t="s">
        <v>18</v>
      </c>
      <c r="E8926" s="5">
        <v>20</v>
      </c>
      <c r="F8926" s="5" t="s">
        <v>294</v>
      </c>
      <c r="G8926" s="5" t="s">
        <v>294</v>
      </c>
      <c r="M8926" s="5" t="s">
        <v>794</v>
      </c>
      <c r="N8926" s="5" t="s">
        <v>294</v>
      </c>
      <c r="P8926" s="5" t="s">
        <v>294</v>
      </c>
      <c r="Q8926" s="5" t="s">
        <v>294</v>
      </c>
      <c r="R8926" s="5" t="s">
        <v>294</v>
      </c>
      <c r="V8926" s="5" t="s">
        <v>22372</v>
      </c>
    </row>
    <row r="8927" spans="1:22" x14ac:dyDescent="0.35">
      <c r="A8927" s="5" t="s">
        <v>22374</v>
      </c>
      <c r="B8927" s="5" t="s">
        <v>22375</v>
      </c>
      <c r="C8927" s="5" t="s">
        <v>22367</v>
      </c>
      <c r="D8927" s="5" t="s">
        <v>18</v>
      </c>
      <c r="E8927" s="5">
        <v>40</v>
      </c>
      <c r="F8927" s="5" t="s">
        <v>294</v>
      </c>
      <c r="G8927" s="5" t="s">
        <v>294</v>
      </c>
      <c r="M8927" s="5" t="s">
        <v>794</v>
      </c>
      <c r="N8927" s="5" t="s">
        <v>294</v>
      </c>
      <c r="P8927" s="5" t="s">
        <v>294</v>
      </c>
      <c r="Q8927" s="5" t="s">
        <v>294</v>
      </c>
      <c r="R8927" s="5" t="s">
        <v>294</v>
      </c>
      <c r="V8927" s="5" t="s">
        <v>22374</v>
      </c>
    </row>
    <row r="8928" spans="1:22" x14ac:dyDescent="0.35">
      <c r="A8928" s="5" t="s">
        <v>22376</v>
      </c>
      <c r="B8928" s="5" t="s">
        <v>3913</v>
      </c>
      <c r="C8928" s="5" t="s">
        <v>22367</v>
      </c>
      <c r="D8928" s="5" t="s">
        <v>22</v>
      </c>
      <c r="E8928" s="5">
        <v>18</v>
      </c>
      <c r="F8928" s="5" t="s">
        <v>294</v>
      </c>
      <c r="G8928" s="5" t="s">
        <v>294</v>
      </c>
      <c r="M8928" s="5" t="s">
        <v>794</v>
      </c>
      <c r="N8928" s="5" t="s">
        <v>294</v>
      </c>
      <c r="P8928" s="5" t="s">
        <v>294</v>
      </c>
      <c r="Q8928" s="5" t="s">
        <v>294</v>
      </c>
      <c r="R8928" s="5" t="s">
        <v>297</v>
      </c>
      <c r="V8928" s="5" t="s">
        <v>22376</v>
      </c>
    </row>
    <row r="8929" spans="1:22" x14ac:dyDescent="0.35">
      <c r="A8929" s="5" t="s">
        <v>22377</v>
      </c>
      <c r="B8929" s="5" t="s">
        <v>3918</v>
      </c>
      <c r="C8929" s="5" t="s">
        <v>22367</v>
      </c>
      <c r="D8929" s="5" t="s">
        <v>28</v>
      </c>
      <c r="E8929" s="5">
        <v>6</v>
      </c>
      <c r="F8929" s="5" t="s">
        <v>294</v>
      </c>
      <c r="G8929" s="5" t="s">
        <v>294</v>
      </c>
      <c r="M8929" s="5" t="s">
        <v>794</v>
      </c>
      <c r="N8929" s="5" t="s">
        <v>294</v>
      </c>
      <c r="P8929" s="5" t="s">
        <v>294</v>
      </c>
      <c r="Q8929" s="5" t="s">
        <v>294</v>
      </c>
      <c r="R8929" s="5" t="s">
        <v>294</v>
      </c>
      <c r="V8929" s="5" t="s">
        <v>22377</v>
      </c>
    </row>
    <row r="8930" spans="1:22" x14ac:dyDescent="0.35">
      <c r="A8930" s="5" t="s">
        <v>22378</v>
      </c>
      <c r="B8930" s="5" t="s">
        <v>4388</v>
      </c>
      <c r="C8930" s="5" t="s">
        <v>22367</v>
      </c>
      <c r="D8930" s="5" t="s">
        <v>18</v>
      </c>
      <c r="E8930" s="5">
        <v>5</v>
      </c>
      <c r="F8930" s="5" t="s">
        <v>294</v>
      </c>
      <c r="G8930" s="5" t="s">
        <v>297</v>
      </c>
      <c r="M8930" s="5" t="s">
        <v>794</v>
      </c>
      <c r="N8930" s="5" t="s">
        <v>294</v>
      </c>
      <c r="P8930" s="5" t="s">
        <v>294</v>
      </c>
      <c r="Q8930" s="5" t="s">
        <v>294</v>
      </c>
      <c r="R8930" s="5" t="s">
        <v>294</v>
      </c>
      <c r="V8930" s="5" t="s">
        <v>22378</v>
      </c>
    </row>
    <row r="8931" spans="1:22" x14ac:dyDescent="0.35">
      <c r="A8931" s="5" t="s">
        <v>22379</v>
      </c>
      <c r="B8931" s="5" t="s">
        <v>3898</v>
      </c>
      <c r="C8931" s="5" t="s">
        <v>22380</v>
      </c>
      <c r="D8931" s="5" t="s">
        <v>18</v>
      </c>
      <c r="E8931" s="5">
        <v>20</v>
      </c>
      <c r="F8931" s="5" t="s">
        <v>294</v>
      </c>
      <c r="G8931" s="5" t="s">
        <v>294</v>
      </c>
      <c r="M8931" s="5" t="s">
        <v>794</v>
      </c>
      <c r="N8931" s="5" t="s">
        <v>294</v>
      </c>
      <c r="P8931" s="5" t="s">
        <v>294</v>
      </c>
      <c r="Q8931" s="5" t="s">
        <v>294</v>
      </c>
      <c r="R8931" s="5" t="s">
        <v>294</v>
      </c>
      <c r="V8931" s="5" t="s">
        <v>22379</v>
      </c>
    </row>
    <row r="8932" spans="1:22" x14ac:dyDescent="0.35">
      <c r="A8932" s="5" t="s">
        <v>22381</v>
      </c>
      <c r="B8932" s="5" t="s">
        <v>9353</v>
      </c>
      <c r="C8932" s="5" t="s">
        <v>22380</v>
      </c>
      <c r="D8932" s="5" t="s">
        <v>18</v>
      </c>
      <c r="E8932" s="5">
        <v>20</v>
      </c>
      <c r="F8932" s="5" t="s">
        <v>294</v>
      </c>
      <c r="G8932" s="5" t="s">
        <v>294</v>
      </c>
      <c r="M8932" s="5" t="s">
        <v>794</v>
      </c>
      <c r="N8932" s="5" t="s">
        <v>294</v>
      </c>
      <c r="P8932" s="5" t="s">
        <v>294</v>
      </c>
      <c r="Q8932" s="5" t="s">
        <v>294</v>
      </c>
      <c r="R8932" s="5" t="s">
        <v>294</v>
      </c>
      <c r="V8932" s="5" t="s">
        <v>22381</v>
      </c>
    </row>
    <row r="8933" spans="1:22" x14ac:dyDescent="0.35">
      <c r="A8933" s="5" t="s">
        <v>22382</v>
      </c>
      <c r="B8933" s="5" t="s">
        <v>186</v>
      </c>
      <c r="C8933" s="5" t="s">
        <v>22380</v>
      </c>
      <c r="D8933" s="5" t="s">
        <v>20</v>
      </c>
      <c r="E8933" s="5">
        <v>10</v>
      </c>
      <c r="F8933" s="5" t="s">
        <v>294</v>
      </c>
      <c r="G8933" s="5" t="s">
        <v>294</v>
      </c>
      <c r="M8933" s="5" t="s">
        <v>794</v>
      </c>
      <c r="N8933" s="5" t="s">
        <v>294</v>
      </c>
      <c r="P8933" s="5" t="s">
        <v>294</v>
      </c>
      <c r="Q8933" s="5" t="s">
        <v>294</v>
      </c>
      <c r="R8933" s="5" t="s">
        <v>294</v>
      </c>
      <c r="V8933" s="5" t="s">
        <v>22382</v>
      </c>
    </row>
    <row r="8934" spans="1:22" x14ac:dyDescent="0.35">
      <c r="A8934" s="5" t="s">
        <v>22383</v>
      </c>
      <c r="B8934" s="5" t="s">
        <v>22384</v>
      </c>
      <c r="C8934" s="5" t="s">
        <v>22380</v>
      </c>
      <c r="D8934" s="5" t="s">
        <v>18</v>
      </c>
      <c r="E8934" s="5">
        <v>20</v>
      </c>
      <c r="F8934" s="5" t="s">
        <v>294</v>
      </c>
      <c r="G8934" s="5" t="s">
        <v>294</v>
      </c>
      <c r="M8934" s="5" t="s">
        <v>794</v>
      </c>
      <c r="N8934" s="5" t="s">
        <v>294</v>
      </c>
      <c r="P8934" s="5" t="s">
        <v>294</v>
      </c>
      <c r="Q8934" s="5" t="s">
        <v>294</v>
      </c>
      <c r="R8934" s="5" t="s">
        <v>294</v>
      </c>
      <c r="V8934" s="5" t="s">
        <v>22383</v>
      </c>
    </row>
    <row r="8935" spans="1:22" x14ac:dyDescent="0.35">
      <c r="A8935" s="5" t="s">
        <v>22385</v>
      </c>
      <c r="B8935" s="5" t="s">
        <v>22386</v>
      </c>
      <c r="C8935" s="5" t="s">
        <v>22380</v>
      </c>
      <c r="D8935" s="5" t="s">
        <v>22</v>
      </c>
      <c r="E8935" s="5">
        <v>18</v>
      </c>
      <c r="F8935" s="5" t="s">
        <v>294</v>
      </c>
      <c r="G8935" s="5" t="s">
        <v>294</v>
      </c>
      <c r="M8935" s="5" t="s">
        <v>3826</v>
      </c>
      <c r="N8935" s="5" t="s">
        <v>294</v>
      </c>
      <c r="P8935" s="5" t="s">
        <v>294</v>
      </c>
      <c r="Q8935" s="5" t="s">
        <v>294</v>
      </c>
      <c r="R8935" s="5" t="s">
        <v>294</v>
      </c>
      <c r="V8935" s="5" t="s">
        <v>22385</v>
      </c>
    </row>
    <row r="8936" spans="1:22" x14ac:dyDescent="0.35">
      <c r="A8936" s="5" t="s">
        <v>22387</v>
      </c>
      <c r="B8936" s="5" t="s">
        <v>22375</v>
      </c>
      <c r="C8936" s="5" t="s">
        <v>22380</v>
      </c>
      <c r="D8936" s="5" t="s">
        <v>18</v>
      </c>
      <c r="E8936" s="5">
        <v>40</v>
      </c>
      <c r="F8936" s="5" t="s">
        <v>294</v>
      </c>
      <c r="G8936" s="5" t="s">
        <v>294</v>
      </c>
      <c r="M8936" s="5" t="s">
        <v>794</v>
      </c>
      <c r="N8936" s="5" t="s">
        <v>294</v>
      </c>
      <c r="P8936" s="5" t="s">
        <v>294</v>
      </c>
      <c r="Q8936" s="5" t="s">
        <v>294</v>
      </c>
      <c r="R8936" s="5" t="s">
        <v>294</v>
      </c>
      <c r="V8936" s="5" t="s">
        <v>22380</v>
      </c>
    </row>
    <row r="8937" spans="1:22" x14ac:dyDescent="0.35">
      <c r="A8937" s="5" t="s">
        <v>22388</v>
      </c>
      <c r="B8937" s="5" t="s">
        <v>9652</v>
      </c>
      <c r="C8937" s="5" t="s">
        <v>22380</v>
      </c>
      <c r="D8937" s="5" t="s">
        <v>18</v>
      </c>
      <c r="E8937" s="5">
        <v>20</v>
      </c>
      <c r="F8937" s="5" t="s">
        <v>294</v>
      </c>
      <c r="G8937" s="5" t="s">
        <v>294</v>
      </c>
      <c r="M8937" s="5" t="s">
        <v>794</v>
      </c>
      <c r="N8937" s="5" t="s">
        <v>294</v>
      </c>
      <c r="P8937" s="5" t="s">
        <v>294</v>
      </c>
      <c r="Q8937" s="5" t="s">
        <v>294</v>
      </c>
      <c r="R8937" s="5" t="s">
        <v>294</v>
      </c>
      <c r="V8937" s="5" t="s">
        <v>22388</v>
      </c>
    </row>
    <row r="8938" spans="1:22" x14ac:dyDescent="0.35">
      <c r="A8938" s="5" t="s">
        <v>22389</v>
      </c>
      <c r="B8938" s="5" t="s">
        <v>3913</v>
      </c>
      <c r="C8938" s="5" t="s">
        <v>22380</v>
      </c>
      <c r="D8938" s="5" t="s">
        <v>22</v>
      </c>
      <c r="E8938" s="5">
        <v>18</v>
      </c>
      <c r="F8938" s="5" t="s">
        <v>294</v>
      </c>
      <c r="G8938" s="5" t="s">
        <v>294</v>
      </c>
      <c r="M8938" s="5" t="s">
        <v>794</v>
      </c>
      <c r="N8938" s="5" t="s">
        <v>294</v>
      </c>
      <c r="P8938" s="5" t="s">
        <v>294</v>
      </c>
      <c r="Q8938" s="5" t="s">
        <v>294</v>
      </c>
      <c r="R8938" s="5" t="s">
        <v>297</v>
      </c>
      <c r="V8938" s="5" t="s">
        <v>22389</v>
      </c>
    </row>
    <row r="8939" spans="1:22" x14ac:dyDescent="0.35">
      <c r="A8939" s="5" t="s">
        <v>22390</v>
      </c>
      <c r="B8939" s="5" t="s">
        <v>3918</v>
      </c>
      <c r="C8939" s="5" t="s">
        <v>22380</v>
      </c>
      <c r="D8939" s="5" t="s">
        <v>28</v>
      </c>
      <c r="E8939" s="5">
        <v>6</v>
      </c>
      <c r="F8939" s="5" t="s">
        <v>294</v>
      </c>
      <c r="G8939" s="5" t="s">
        <v>294</v>
      </c>
      <c r="M8939" s="5" t="s">
        <v>794</v>
      </c>
      <c r="N8939" s="5" t="s">
        <v>294</v>
      </c>
      <c r="P8939" s="5" t="s">
        <v>294</v>
      </c>
      <c r="Q8939" s="5" t="s">
        <v>294</v>
      </c>
      <c r="R8939" s="5" t="s">
        <v>294</v>
      </c>
      <c r="V8939" s="5" t="s">
        <v>22390</v>
      </c>
    </row>
    <row r="8940" spans="1:22" x14ac:dyDescent="0.35">
      <c r="A8940" s="5" t="s">
        <v>22391</v>
      </c>
      <c r="B8940" s="5" t="s">
        <v>235</v>
      </c>
      <c r="C8940" s="5" t="s">
        <v>22356</v>
      </c>
      <c r="D8940" s="5" t="s">
        <v>18</v>
      </c>
      <c r="E8940" s="5">
        <v>40</v>
      </c>
      <c r="F8940" s="5" t="s">
        <v>294</v>
      </c>
      <c r="G8940" s="5" t="s">
        <v>294</v>
      </c>
      <c r="M8940" s="5" t="s">
        <v>794</v>
      </c>
      <c r="N8940" s="5" t="s">
        <v>294</v>
      </c>
      <c r="R8940" s="5" t="s">
        <v>294</v>
      </c>
      <c r="V8940" s="5" t="s">
        <v>22391</v>
      </c>
    </row>
    <row r="8941" spans="1:22" x14ac:dyDescent="0.35">
      <c r="A8941" s="5" t="s">
        <v>22392</v>
      </c>
      <c r="B8941" s="5" t="s">
        <v>22393</v>
      </c>
      <c r="C8941" s="5" t="s">
        <v>22394</v>
      </c>
      <c r="D8941" s="5" t="s">
        <v>18</v>
      </c>
      <c r="E8941" s="5">
        <v>100</v>
      </c>
      <c r="F8941" s="5" t="s">
        <v>294</v>
      </c>
      <c r="G8941" s="5" t="s">
        <v>294</v>
      </c>
      <c r="M8941" s="5" t="s">
        <v>794</v>
      </c>
      <c r="N8941" s="5" t="s">
        <v>294</v>
      </c>
      <c r="O8941" s="5" t="s">
        <v>294</v>
      </c>
      <c r="P8941" s="5" t="s">
        <v>294</v>
      </c>
      <c r="Q8941" s="5" t="s">
        <v>294</v>
      </c>
      <c r="R8941" s="5" t="s">
        <v>294</v>
      </c>
    </row>
    <row r="8942" spans="1:22" x14ac:dyDescent="0.35">
      <c r="A8942" s="5" t="s">
        <v>22395</v>
      </c>
      <c r="B8942" s="5" t="s">
        <v>22396</v>
      </c>
      <c r="C8942" s="5" t="s">
        <v>22394</v>
      </c>
      <c r="D8942" s="5" t="s">
        <v>18</v>
      </c>
      <c r="E8942" s="5">
        <v>100</v>
      </c>
      <c r="F8942" s="5" t="s">
        <v>294</v>
      </c>
      <c r="G8942" s="5" t="s">
        <v>294</v>
      </c>
      <c r="M8942" s="5" t="s">
        <v>794</v>
      </c>
      <c r="N8942" s="5" t="s">
        <v>294</v>
      </c>
      <c r="O8942" s="5" t="s">
        <v>294</v>
      </c>
      <c r="P8942" s="5" t="s">
        <v>294</v>
      </c>
      <c r="Q8942" s="5" t="s">
        <v>294</v>
      </c>
      <c r="R8942" s="5" t="s">
        <v>294</v>
      </c>
    </row>
    <row r="8943" spans="1:22" x14ac:dyDescent="0.35">
      <c r="A8943" s="5" t="s">
        <v>22397</v>
      </c>
      <c r="B8943" s="5" t="s">
        <v>22398</v>
      </c>
      <c r="C8943" s="5" t="s">
        <v>22394</v>
      </c>
      <c r="D8943" s="5" t="s">
        <v>18</v>
      </c>
      <c r="E8943" s="5">
        <v>100</v>
      </c>
      <c r="F8943" s="5" t="s">
        <v>294</v>
      </c>
      <c r="G8943" s="5" t="s">
        <v>294</v>
      </c>
      <c r="M8943" s="5" t="s">
        <v>794</v>
      </c>
      <c r="N8943" s="5" t="s">
        <v>294</v>
      </c>
      <c r="O8943" s="5" t="s">
        <v>294</v>
      </c>
      <c r="P8943" s="5" t="s">
        <v>294</v>
      </c>
      <c r="Q8943" s="5" t="s">
        <v>294</v>
      </c>
      <c r="R8943" s="5" t="s">
        <v>294</v>
      </c>
    </row>
    <row r="8944" spans="1:22" x14ac:dyDescent="0.35">
      <c r="A8944" s="5" t="s">
        <v>22399</v>
      </c>
      <c r="B8944" s="5" t="s">
        <v>4668</v>
      </c>
      <c r="C8944" s="5" t="s">
        <v>22394</v>
      </c>
      <c r="D8944" s="5" t="s">
        <v>22</v>
      </c>
      <c r="E8944" s="5">
        <v>18</v>
      </c>
      <c r="F8944" s="5" t="s">
        <v>294</v>
      </c>
      <c r="G8944" s="5" t="s">
        <v>294</v>
      </c>
      <c r="M8944" s="5" t="s">
        <v>3826</v>
      </c>
      <c r="N8944" s="5" t="s">
        <v>294</v>
      </c>
      <c r="P8944" s="5" t="s">
        <v>294</v>
      </c>
      <c r="Q8944" s="5" t="s">
        <v>294</v>
      </c>
      <c r="R8944" s="5" t="s">
        <v>294</v>
      </c>
    </row>
    <row r="8945" spans="1:22" x14ac:dyDescent="0.35">
      <c r="A8945" s="5" t="s">
        <v>22400</v>
      </c>
      <c r="B8945" s="5" t="s">
        <v>495</v>
      </c>
      <c r="C8945" s="5" t="s">
        <v>22394</v>
      </c>
      <c r="D8945" s="5" t="s">
        <v>18</v>
      </c>
      <c r="E8945" s="5">
        <v>20</v>
      </c>
      <c r="F8945" s="5" t="s">
        <v>294</v>
      </c>
      <c r="G8945" s="5" t="s">
        <v>294</v>
      </c>
      <c r="M8945" s="5" t="s">
        <v>794</v>
      </c>
      <c r="N8945" s="5" t="s">
        <v>294</v>
      </c>
      <c r="O8945" s="5" t="s">
        <v>294</v>
      </c>
      <c r="P8945" s="5" t="s">
        <v>294</v>
      </c>
      <c r="Q8945" s="5" t="s">
        <v>294</v>
      </c>
      <c r="R8945" s="5" t="s">
        <v>294</v>
      </c>
    </row>
    <row r="8946" spans="1:22" x14ac:dyDescent="0.35">
      <c r="A8946" s="5" t="s">
        <v>22401</v>
      </c>
      <c r="B8946" s="5" t="s">
        <v>4045</v>
      </c>
      <c r="C8946" s="5" t="s">
        <v>22394</v>
      </c>
      <c r="D8946" s="5" t="s">
        <v>18</v>
      </c>
      <c r="E8946" s="5">
        <v>20</v>
      </c>
      <c r="F8946" s="5" t="s">
        <v>294</v>
      </c>
      <c r="G8946" s="5" t="s">
        <v>294</v>
      </c>
      <c r="M8946" s="5" t="s">
        <v>794</v>
      </c>
      <c r="N8946" s="5" t="s">
        <v>294</v>
      </c>
      <c r="O8946" s="5" t="s">
        <v>294</v>
      </c>
      <c r="P8946" s="5" t="s">
        <v>294</v>
      </c>
      <c r="Q8946" s="5" t="s">
        <v>294</v>
      </c>
      <c r="R8946" s="5" t="s">
        <v>294</v>
      </c>
    </row>
    <row r="8947" spans="1:22" x14ac:dyDescent="0.35">
      <c r="A8947" s="5" t="s">
        <v>22402</v>
      </c>
      <c r="B8947" s="5" t="s">
        <v>12981</v>
      </c>
      <c r="C8947" s="5" t="s">
        <v>22403</v>
      </c>
      <c r="D8947" s="5" t="s">
        <v>22</v>
      </c>
      <c r="E8947" s="5">
        <v>18</v>
      </c>
      <c r="F8947" s="5" t="s">
        <v>294</v>
      </c>
      <c r="G8947" s="5" t="s">
        <v>294</v>
      </c>
      <c r="J8947" s="5" t="s">
        <v>4432</v>
      </c>
      <c r="M8947" s="5" t="s">
        <v>794</v>
      </c>
      <c r="N8947" s="5" t="s">
        <v>294</v>
      </c>
      <c r="O8947" s="5" t="s">
        <v>294</v>
      </c>
      <c r="P8947" s="5" t="s">
        <v>294</v>
      </c>
      <c r="Q8947" s="5" t="s">
        <v>294</v>
      </c>
      <c r="R8947" s="5" t="s">
        <v>294</v>
      </c>
    </row>
    <row r="8948" spans="1:22" x14ac:dyDescent="0.35">
      <c r="A8948" s="5" t="s">
        <v>22404</v>
      </c>
      <c r="B8948" s="5" t="s">
        <v>14212</v>
      </c>
      <c r="C8948" s="5" t="s">
        <v>22403</v>
      </c>
      <c r="D8948" s="5" t="s">
        <v>16</v>
      </c>
      <c r="E8948" s="5">
        <v>10</v>
      </c>
      <c r="F8948" s="5" t="s">
        <v>294</v>
      </c>
      <c r="G8948" s="5" t="s">
        <v>294</v>
      </c>
      <c r="M8948" s="5" t="s">
        <v>794</v>
      </c>
      <c r="N8948" s="5" t="s">
        <v>294</v>
      </c>
      <c r="O8948" s="5" t="s">
        <v>294</v>
      </c>
      <c r="P8948" s="5" t="s">
        <v>294</v>
      </c>
      <c r="Q8948" s="5" t="s">
        <v>294</v>
      </c>
      <c r="R8948" s="5" t="s">
        <v>294</v>
      </c>
    </row>
    <row r="8949" spans="1:22" x14ac:dyDescent="0.35">
      <c r="A8949" s="5" t="s">
        <v>22405</v>
      </c>
      <c r="B8949" s="5" t="s">
        <v>22406</v>
      </c>
      <c r="C8949" s="5" t="s">
        <v>22403</v>
      </c>
      <c r="D8949" s="5" t="s">
        <v>18</v>
      </c>
      <c r="E8949" s="5">
        <v>1</v>
      </c>
      <c r="F8949" s="5" t="s">
        <v>294</v>
      </c>
      <c r="G8949" s="5" t="s">
        <v>297</v>
      </c>
      <c r="L8949" s="5" t="s">
        <v>15931</v>
      </c>
      <c r="M8949" s="5" t="s">
        <v>794</v>
      </c>
      <c r="N8949" s="5" t="s">
        <v>294</v>
      </c>
      <c r="O8949" s="5" t="s">
        <v>294</v>
      </c>
      <c r="P8949" s="5" t="s">
        <v>294</v>
      </c>
      <c r="Q8949" s="5" t="s">
        <v>294</v>
      </c>
      <c r="R8949" s="5" t="s">
        <v>294</v>
      </c>
    </row>
    <row r="8950" spans="1:22" x14ac:dyDescent="0.35">
      <c r="A8950" s="5" t="s">
        <v>22407</v>
      </c>
      <c r="B8950" s="5" t="s">
        <v>22408</v>
      </c>
      <c r="C8950" s="5" t="s">
        <v>22403</v>
      </c>
      <c r="D8950" s="5" t="s">
        <v>22</v>
      </c>
      <c r="E8950" s="5">
        <v>10</v>
      </c>
      <c r="F8950" s="5" t="s">
        <v>294</v>
      </c>
      <c r="G8950" s="5" t="s">
        <v>294</v>
      </c>
      <c r="M8950" s="5" t="s">
        <v>3826</v>
      </c>
      <c r="N8950" s="5" t="s">
        <v>294</v>
      </c>
      <c r="P8950" s="5" t="s">
        <v>294</v>
      </c>
      <c r="Q8950" s="5" t="s">
        <v>294</v>
      </c>
      <c r="R8950" s="5" t="s">
        <v>294</v>
      </c>
    </row>
    <row r="8951" spans="1:22" x14ac:dyDescent="0.35">
      <c r="A8951" s="5" t="s">
        <v>22409</v>
      </c>
      <c r="B8951" s="5" t="s">
        <v>5299</v>
      </c>
      <c r="C8951" s="5" t="s">
        <v>22403</v>
      </c>
      <c r="D8951" s="5" t="s">
        <v>22</v>
      </c>
      <c r="E8951" s="5">
        <v>18</v>
      </c>
      <c r="F8951" s="5" t="s">
        <v>294</v>
      </c>
      <c r="G8951" s="5" t="s">
        <v>294</v>
      </c>
      <c r="J8951" s="5" t="s">
        <v>16009</v>
      </c>
      <c r="M8951" s="5" t="s">
        <v>794</v>
      </c>
      <c r="N8951" s="5" t="s">
        <v>294</v>
      </c>
      <c r="O8951" s="5" t="s">
        <v>294</v>
      </c>
      <c r="P8951" s="5" t="s">
        <v>294</v>
      </c>
      <c r="Q8951" s="5" t="s">
        <v>294</v>
      </c>
      <c r="R8951" s="5" t="s">
        <v>297</v>
      </c>
    </row>
    <row r="8952" spans="1:22" x14ac:dyDescent="0.35">
      <c r="A8952" s="5" t="s">
        <v>22410</v>
      </c>
      <c r="B8952" s="5" t="s">
        <v>22411</v>
      </c>
      <c r="C8952" s="5" t="s">
        <v>22412</v>
      </c>
      <c r="D8952" s="5" t="s">
        <v>22</v>
      </c>
      <c r="E8952" s="5">
        <v>8</v>
      </c>
      <c r="F8952" s="5" t="s">
        <v>294</v>
      </c>
      <c r="G8952" s="5" t="s">
        <v>294</v>
      </c>
      <c r="J8952" s="5" t="s">
        <v>15053</v>
      </c>
      <c r="M8952" s="5" t="s">
        <v>794</v>
      </c>
      <c r="N8952" s="5" t="s">
        <v>294</v>
      </c>
      <c r="R8952" s="5" t="s">
        <v>294</v>
      </c>
      <c r="V8952" s="5" t="s">
        <v>22410</v>
      </c>
    </row>
    <row r="8953" spans="1:22" x14ac:dyDescent="0.35">
      <c r="A8953" s="5" t="s">
        <v>22413</v>
      </c>
      <c r="B8953" s="5" t="s">
        <v>22414</v>
      </c>
      <c r="C8953" s="5" t="s">
        <v>22412</v>
      </c>
      <c r="D8953" s="5" t="s">
        <v>16</v>
      </c>
      <c r="E8953" s="5">
        <v>12</v>
      </c>
      <c r="F8953" s="5" t="s">
        <v>294</v>
      </c>
      <c r="G8953" s="5" t="s">
        <v>294</v>
      </c>
      <c r="M8953" s="5" t="s">
        <v>794</v>
      </c>
      <c r="N8953" s="5" t="s">
        <v>294</v>
      </c>
      <c r="R8953" s="5" t="s">
        <v>294</v>
      </c>
      <c r="V8953" s="5" t="s">
        <v>22413</v>
      </c>
    </row>
    <row r="8954" spans="1:22" x14ac:dyDescent="0.35">
      <c r="A8954" s="5" t="s">
        <v>22415</v>
      </c>
      <c r="B8954" s="5" t="s">
        <v>22416</v>
      </c>
      <c r="C8954" s="5" t="s">
        <v>22412</v>
      </c>
      <c r="D8954" s="5" t="s">
        <v>20</v>
      </c>
      <c r="E8954" s="5">
        <v>10</v>
      </c>
      <c r="F8954" s="5" t="s">
        <v>294</v>
      </c>
      <c r="G8954" s="5" t="s">
        <v>294</v>
      </c>
      <c r="M8954" s="5" t="s">
        <v>794</v>
      </c>
      <c r="N8954" s="5" t="s">
        <v>294</v>
      </c>
      <c r="R8954" s="5" t="s">
        <v>294</v>
      </c>
      <c r="V8954" s="5" t="s">
        <v>22415</v>
      </c>
    </row>
    <row r="8955" spans="1:22" x14ac:dyDescent="0.35">
      <c r="A8955" s="5" t="s">
        <v>22417</v>
      </c>
      <c r="B8955" s="5" t="s">
        <v>22418</v>
      </c>
      <c r="C8955" s="5" t="s">
        <v>22412</v>
      </c>
      <c r="D8955" s="5" t="s">
        <v>18</v>
      </c>
      <c r="E8955" s="5">
        <v>4</v>
      </c>
      <c r="F8955" s="5" t="s">
        <v>294</v>
      </c>
      <c r="G8955" s="5" t="s">
        <v>297</v>
      </c>
      <c r="J8955" s="5" t="s">
        <v>3768</v>
      </c>
      <c r="M8955" s="5" t="s">
        <v>794</v>
      </c>
      <c r="N8955" s="5" t="s">
        <v>294</v>
      </c>
      <c r="R8955" s="5" t="s">
        <v>294</v>
      </c>
      <c r="V8955" s="5" t="s">
        <v>22417</v>
      </c>
    </row>
    <row r="8956" spans="1:22" x14ac:dyDescent="0.35">
      <c r="A8956" s="5" t="s">
        <v>22419</v>
      </c>
      <c r="B8956" s="5" t="s">
        <v>22420</v>
      </c>
      <c r="C8956" s="5" t="s">
        <v>22412</v>
      </c>
      <c r="D8956" s="5" t="s">
        <v>20</v>
      </c>
      <c r="E8956" s="5">
        <v>10</v>
      </c>
      <c r="F8956" s="5" t="s">
        <v>294</v>
      </c>
      <c r="G8956" s="5" t="s">
        <v>294</v>
      </c>
      <c r="M8956" s="5" t="s">
        <v>794</v>
      </c>
      <c r="N8956" s="5" t="s">
        <v>294</v>
      </c>
      <c r="R8956" s="5" t="s">
        <v>294</v>
      </c>
      <c r="V8956" s="5" t="s">
        <v>22419</v>
      </c>
    </row>
    <row r="8957" spans="1:22" x14ac:dyDescent="0.35">
      <c r="A8957" s="5" t="s">
        <v>22421</v>
      </c>
      <c r="B8957" s="5" t="s">
        <v>18330</v>
      </c>
      <c r="C8957" s="5" t="s">
        <v>22412</v>
      </c>
      <c r="D8957" s="5" t="s">
        <v>18</v>
      </c>
      <c r="E8957" s="5">
        <v>1</v>
      </c>
      <c r="F8957" s="5" t="s">
        <v>294</v>
      </c>
      <c r="G8957" s="5" t="s">
        <v>294</v>
      </c>
      <c r="M8957" s="5" t="s">
        <v>794</v>
      </c>
      <c r="N8957" s="5" t="s">
        <v>294</v>
      </c>
      <c r="R8957" s="5" t="s">
        <v>294</v>
      </c>
      <c r="V8957" s="5" t="s">
        <v>22421</v>
      </c>
    </row>
    <row r="8958" spans="1:22" x14ac:dyDescent="0.35">
      <c r="A8958" s="5" t="s">
        <v>22422</v>
      </c>
      <c r="B8958" s="5" t="s">
        <v>8046</v>
      </c>
      <c r="C8958" s="5" t="s">
        <v>22412</v>
      </c>
      <c r="D8958" s="5" t="s">
        <v>22</v>
      </c>
      <c r="E8958" s="5">
        <v>8</v>
      </c>
      <c r="F8958" s="5" t="s">
        <v>294</v>
      </c>
      <c r="G8958" s="5" t="s">
        <v>294</v>
      </c>
      <c r="M8958" s="5" t="s">
        <v>3826</v>
      </c>
      <c r="N8958" s="5" t="s">
        <v>294</v>
      </c>
      <c r="R8958" s="5" t="s">
        <v>294</v>
      </c>
      <c r="V8958" s="5" t="s">
        <v>22422</v>
      </c>
    </row>
    <row r="8959" spans="1:22" x14ac:dyDescent="0.35">
      <c r="A8959" s="5" t="s">
        <v>22423</v>
      </c>
      <c r="B8959" s="5" t="s">
        <v>22424</v>
      </c>
      <c r="C8959" s="5" t="s">
        <v>22412</v>
      </c>
      <c r="D8959" s="5" t="s">
        <v>18</v>
      </c>
      <c r="E8959" s="5">
        <v>20</v>
      </c>
      <c r="F8959" s="5" t="s">
        <v>294</v>
      </c>
      <c r="G8959" s="5" t="s">
        <v>294</v>
      </c>
      <c r="M8959" s="5" t="s">
        <v>794</v>
      </c>
      <c r="N8959" s="5" t="s">
        <v>294</v>
      </c>
      <c r="R8959" s="5" t="s">
        <v>297</v>
      </c>
      <c r="V8959" s="5" t="s">
        <v>22423</v>
      </c>
    </row>
    <row r="8960" spans="1:22" x14ac:dyDescent="0.35">
      <c r="A8960" s="5" t="s">
        <v>22425</v>
      </c>
      <c r="B8960" s="5" t="s">
        <v>22426</v>
      </c>
      <c r="C8960" s="5" t="s">
        <v>22412</v>
      </c>
      <c r="D8960" s="5" t="s">
        <v>18</v>
      </c>
      <c r="E8960" s="5">
        <v>20</v>
      </c>
      <c r="F8960" s="5" t="s">
        <v>294</v>
      </c>
      <c r="G8960" s="5" t="s">
        <v>294</v>
      </c>
      <c r="M8960" s="5" t="s">
        <v>794</v>
      </c>
      <c r="N8960" s="5" t="s">
        <v>294</v>
      </c>
      <c r="R8960" s="5" t="s">
        <v>294</v>
      </c>
      <c r="V8960" s="5" t="s">
        <v>22425</v>
      </c>
    </row>
    <row r="8961" spans="1:22" x14ac:dyDescent="0.35">
      <c r="A8961" s="5" t="s">
        <v>22427</v>
      </c>
      <c r="B8961" s="5" t="s">
        <v>12690</v>
      </c>
      <c r="C8961" s="5" t="s">
        <v>22356</v>
      </c>
      <c r="D8961" s="5" t="s">
        <v>22</v>
      </c>
      <c r="E8961" s="5">
        <v>10</v>
      </c>
      <c r="F8961" s="5" t="s">
        <v>294</v>
      </c>
      <c r="G8961" s="5" t="s">
        <v>294</v>
      </c>
      <c r="M8961" s="5" t="s">
        <v>794</v>
      </c>
      <c r="N8961" s="5" t="s">
        <v>294</v>
      </c>
      <c r="R8961" s="5" t="s">
        <v>297</v>
      </c>
      <c r="V8961" s="5" t="s">
        <v>22427</v>
      </c>
    </row>
    <row r="8962" spans="1:22" x14ac:dyDescent="0.35">
      <c r="A8962" s="5" t="s">
        <v>22428</v>
      </c>
      <c r="B8962" s="5" t="s">
        <v>22429</v>
      </c>
      <c r="C8962" s="5" t="s">
        <v>22412</v>
      </c>
      <c r="D8962" s="5" t="s">
        <v>18</v>
      </c>
      <c r="E8962" s="5">
        <v>6</v>
      </c>
      <c r="F8962" s="5" t="s">
        <v>294</v>
      </c>
      <c r="G8962" s="5" t="s">
        <v>294</v>
      </c>
      <c r="M8962" s="5" t="s">
        <v>794</v>
      </c>
      <c r="N8962" s="5" t="s">
        <v>294</v>
      </c>
      <c r="R8962" s="5" t="s">
        <v>294</v>
      </c>
      <c r="V8962" s="5" t="s">
        <v>22428</v>
      </c>
    </row>
    <row r="8963" spans="1:22" x14ac:dyDescent="0.35">
      <c r="A8963" s="5" t="s">
        <v>22430</v>
      </c>
      <c r="B8963" s="5" t="s">
        <v>22431</v>
      </c>
      <c r="C8963" s="5" t="s">
        <v>22412</v>
      </c>
      <c r="D8963" s="5" t="s">
        <v>18</v>
      </c>
      <c r="E8963" s="5">
        <v>4</v>
      </c>
      <c r="F8963" s="5" t="s">
        <v>294</v>
      </c>
      <c r="G8963" s="5" t="s">
        <v>297</v>
      </c>
      <c r="M8963" s="5" t="s">
        <v>794</v>
      </c>
      <c r="N8963" s="5" t="s">
        <v>294</v>
      </c>
      <c r="R8963" s="5" t="s">
        <v>294</v>
      </c>
      <c r="V8963" s="5" t="s">
        <v>22430</v>
      </c>
    </row>
    <row r="8964" spans="1:22" x14ac:dyDescent="0.35">
      <c r="A8964" s="5" t="s">
        <v>22432</v>
      </c>
      <c r="B8964" s="5" t="s">
        <v>8002</v>
      </c>
      <c r="C8964" s="5" t="s">
        <v>22356</v>
      </c>
      <c r="D8964" s="5" t="s">
        <v>22</v>
      </c>
      <c r="E8964" s="5">
        <v>9</v>
      </c>
      <c r="F8964" s="5" t="s">
        <v>294</v>
      </c>
      <c r="G8964" s="5" t="s">
        <v>294</v>
      </c>
      <c r="M8964" s="5" t="s">
        <v>794</v>
      </c>
      <c r="N8964" s="5" t="s">
        <v>294</v>
      </c>
      <c r="R8964" s="5" t="s">
        <v>294</v>
      </c>
      <c r="V8964" s="5" t="s">
        <v>22432</v>
      </c>
    </row>
    <row r="8965" spans="1:22" x14ac:dyDescent="0.35">
      <c r="A8965" s="5" t="s">
        <v>22433</v>
      </c>
      <c r="B8965" s="5" t="s">
        <v>896</v>
      </c>
      <c r="C8965" s="5" t="s">
        <v>22356</v>
      </c>
      <c r="D8965" s="5" t="s">
        <v>18</v>
      </c>
      <c r="E8965" s="5">
        <v>30</v>
      </c>
      <c r="F8965" s="5" t="s">
        <v>294</v>
      </c>
      <c r="G8965" s="5" t="s">
        <v>294</v>
      </c>
      <c r="M8965" s="5" t="s">
        <v>794</v>
      </c>
      <c r="N8965" s="5" t="s">
        <v>294</v>
      </c>
      <c r="O8965" s="5" t="s">
        <v>294</v>
      </c>
      <c r="P8965" s="5" t="s">
        <v>294</v>
      </c>
      <c r="Q8965" s="5" t="s">
        <v>294</v>
      </c>
      <c r="R8965" s="5" t="s">
        <v>294</v>
      </c>
      <c r="V8965" s="5" t="s">
        <v>22433</v>
      </c>
    </row>
    <row r="8966" spans="1:22" x14ac:dyDescent="0.35">
      <c r="A8966" s="5" t="s">
        <v>22434</v>
      </c>
      <c r="B8966" s="5" t="s">
        <v>4906</v>
      </c>
      <c r="C8966" s="5" t="s">
        <v>22356</v>
      </c>
      <c r="D8966" s="5" t="s">
        <v>18</v>
      </c>
      <c r="E8966" s="5">
        <v>6</v>
      </c>
      <c r="F8966" s="5" t="s">
        <v>294</v>
      </c>
      <c r="G8966" s="5" t="s">
        <v>294</v>
      </c>
      <c r="M8966" s="5" t="s">
        <v>794</v>
      </c>
      <c r="N8966" s="5" t="s">
        <v>294</v>
      </c>
      <c r="R8966" s="5" t="s">
        <v>294</v>
      </c>
      <c r="V8966" s="5" t="s">
        <v>22434</v>
      </c>
    </row>
    <row r="8967" spans="1:22" x14ac:dyDescent="0.35">
      <c r="A8967" s="5" t="s">
        <v>22435</v>
      </c>
      <c r="B8967" s="5" t="s">
        <v>22436</v>
      </c>
      <c r="C8967" s="5" t="s">
        <v>22356</v>
      </c>
      <c r="D8967" s="5" t="s">
        <v>20</v>
      </c>
      <c r="E8967" s="5">
        <v>10</v>
      </c>
      <c r="F8967" s="5" t="s">
        <v>294</v>
      </c>
      <c r="G8967" s="5" t="s">
        <v>294</v>
      </c>
      <c r="M8967" s="5" t="s">
        <v>794</v>
      </c>
      <c r="N8967" s="5" t="s">
        <v>294</v>
      </c>
      <c r="R8967" s="5" t="s">
        <v>294</v>
      </c>
      <c r="V8967" s="5" t="s">
        <v>22435</v>
      </c>
    </row>
    <row r="8968" spans="1:22" x14ac:dyDescent="0.35">
      <c r="A8968" s="5" t="s">
        <v>22437</v>
      </c>
      <c r="B8968" s="5" t="s">
        <v>4583</v>
      </c>
      <c r="C8968" s="5" t="s">
        <v>22356</v>
      </c>
      <c r="D8968" s="5" t="s">
        <v>22</v>
      </c>
      <c r="E8968" s="5">
        <v>8</v>
      </c>
      <c r="F8968" s="5" t="s">
        <v>294</v>
      </c>
      <c r="G8968" s="5" t="s">
        <v>294</v>
      </c>
      <c r="M8968" s="5" t="s">
        <v>3826</v>
      </c>
      <c r="N8968" s="5" t="s">
        <v>294</v>
      </c>
      <c r="R8968" s="5" t="s">
        <v>294</v>
      </c>
      <c r="V8968" s="5" t="s">
        <v>22437</v>
      </c>
    </row>
    <row r="8969" spans="1:22" x14ac:dyDescent="0.35">
      <c r="A8969" s="5" t="s">
        <v>22438</v>
      </c>
      <c r="B8969" s="5" t="s">
        <v>4583</v>
      </c>
      <c r="C8969" s="5" t="s">
        <v>22439</v>
      </c>
      <c r="D8969" s="5" t="s">
        <v>22</v>
      </c>
      <c r="E8969" s="5">
        <v>8</v>
      </c>
      <c r="F8969" s="5" t="s">
        <v>294</v>
      </c>
      <c r="G8969" s="5" t="s">
        <v>294</v>
      </c>
      <c r="M8969" s="5" t="s">
        <v>3826</v>
      </c>
      <c r="N8969" s="5" t="s">
        <v>294</v>
      </c>
      <c r="R8969" s="5" t="s">
        <v>294</v>
      </c>
      <c r="V8969" s="5" t="s">
        <v>22438</v>
      </c>
    </row>
    <row r="8970" spans="1:22" x14ac:dyDescent="0.35">
      <c r="A8970" s="5" t="s">
        <v>22440</v>
      </c>
      <c r="B8970" s="5" t="s">
        <v>22441</v>
      </c>
      <c r="C8970" s="5" t="s">
        <v>22356</v>
      </c>
      <c r="D8970" s="5" t="s">
        <v>18</v>
      </c>
      <c r="E8970" s="5">
        <v>20</v>
      </c>
      <c r="F8970" s="5" t="s">
        <v>294</v>
      </c>
      <c r="G8970" s="5" t="s">
        <v>294</v>
      </c>
      <c r="M8970" s="5" t="s">
        <v>794</v>
      </c>
      <c r="N8970" s="5" t="s">
        <v>294</v>
      </c>
      <c r="R8970" s="5" t="s">
        <v>294</v>
      </c>
      <c r="V8970" s="5" t="s">
        <v>22440</v>
      </c>
    </row>
    <row r="8971" spans="1:22" x14ac:dyDescent="0.35">
      <c r="A8971" s="5" t="s">
        <v>22442</v>
      </c>
      <c r="B8971" s="5" t="s">
        <v>10212</v>
      </c>
      <c r="C8971" s="5" t="s">
        <v>22439</v>
      </c>
      <c r="D8971" s="5" t="s">
        <v>22</v>
      </c>
      <c r="E8971" s="5">
        <v>8</v>
      </c>
      <c r="F8971" s="5" t="s">
        <v>294</v>
      </c>
      <c r="G8971" s="5" t="s">
        <v>294</v>
      </c>
      <c r="M8971" s="5" t="s">
        <v>794</v>
      </c>
      <c r="N8971" s="5" t="s">
        <v>294</v>
      </c>
      <c r="R8971" s="5" t="s">
        <v>297</v>
      </c>
      <c r="V8971" s="5" t="s">
        <v>22443</v>
      </c>
    </row>
    <row r="8972" spans="1:22" x14ac:dyDescent="0.35">
      <c r="A8972" s="5" t="s">
        <v>22444</v>
      </c>
      <c r="B8972" s="5" t="s">
        <v>22445</v>
      </c>
      <c r="C8972" s="5" t="s">
        <v>22439</v>
      </c>
      <c r="D8972" s="5" t="s">
        <v>20</v>
      </c>
      <c r="E8972" s="5">
        <v>10</v>
      </c>
      <c r="F8972" s="5" t="s">
        <v>294</v>
      </c>
      <c r="G8972" s="5" t="s">
        <v>294</v>
      </c>
      <c r="M8972" s="5" t="s">
        <v>794</v>
      </c>
      <c r="N8972" s="5" t="s">
        <v>294</v>
      </c>
      <c r="R8972" s="5" t="s">
        <v>294</v>
      </c>
      <c r="V8972" s="5" t="s">
        <v>22446</v>
      </c>
    </row>
    <row r="8973" spans="1:22" x14ac:dyDescent="0.35">
      <c r="A8973" s="5" t="s">
        <v>22447</v>
      </c>
      <c r="B8973" s="5" t="s">
        <v>22448</v>
      </c>
      <c r="C8973" s="5" t="s">
        <v>22356</v>
      </c>
      <c r="D8973" s="5" t="s">
        <v>22</v>
      </c>
      <c r="E8973" s="5">
        <v>8</v>
      </c>
      <c r="F8973" s="5" t="s">
        <v>294</v>
      </c>
      <c r="G8973" s="5" t="s">
        <v>294</v>
      </c>
      <c r="M8973" s="5" t="s">
        <v>794</v>
      </c>
      <c r="N8973" s="5" t="s">
        <v>294</v>
      </c>
      <c r="P8973" s="5" t="s">
        <v>294</v>
      </c>
      <c r="Q8973" s="5" t="s">
        <v>294</v>
      </c>
      <c r="R8973" s="5" t="s">
        <v>297</v>
      </c>
      <c r="V8973" s="5" t="s">
        <v>22449</v>
      </c>
    </row>
    <row r="8974" spans="1:22" x14ac:dyDescent="0.35">
      <c r="A8974" s="5" t="s">
        <v>22450</v>
      </c>
      <c r="B8974" s="5" t="s">
        <v>22451</v>
      </c>
      <c r="C8974" s="5" t="s">
        <v>22439</v>
      </c>
      <c r="D8974" s="5" t="s">
        <v>18</v>
      </c>
      <c r="E8974" s="5">
        <v>4</v>
      </c>
      <c r="F8974" s="5" t="s">
        <v>294</v>
      </c>
      <c r="G8974" s="5" t="s">
        <v>297</v>
      </c>
      <c r="J8974" s="5" t="s">
        <v>1194</v>
      </c>
      <c r="M8974" s="5" t="s">
        <v>794</v>
      </c>
      <c r="N8974" s="5" t="s">
        <v>294</v>
      </c>
      <c r="R8974" s="5" t="s">
        <v>297</v>
      </c>
      <c r="V8974" s="5" t="s">
        <v>22452</v>
      </c>
    </row>
    <row r="8975" spans="1:22" x14ac:dyDescent="0.35">
      <c r="A8975" s="5" t="s">
        <v>22453</v>
      </c>
      <c r="B8975" s="5" t="s">
        <v>22454</v>
      </c>
      <c r="C8975" s="5" t="s">
        <v>22356</v>
      </c>
      <c r="D8975" s="5" t="s">
        <v>18</v>
      </c>
      <c r="E8975" s="5">
        <v>1</v>
      </c>
      <c r="F8975" s="5" t="s">
        <v>294</v>
      </c>
      <c r="G8975" s="5" t="s">
        <v>294</v>
      </c>
      <c r="L8975" s="5" t="s">
        <v>4399</v>
      </c>
      <c r="M8975" s="5" t="s">
        <v>794</v>
      </c>
      <c r="N8975" s="5" t="s">
        <v>294</v>
      </c>
      <c r="R8975" s="5" t="s">
        <v>294</v>
      </c>
      <c r="S8975" s="5" t="s">
        <v>294</v>
      </c>
      <c r="V8975" s="5" t="s">
        <v>22455</v>
      </c>
    </row>
    <row r="8976" spans="1:22" x14ac:dyDescent="0.35">
      <c r="A8976" s="5" t="s">
        <v>22456</v>
      </c>
      <c r="B8976" s="5" t="s">
        <v>4411</v>
      </c>
      <c r="C8976" s="5" t="s">
        <v>22356</v>
      </c>
      <c r="D8976" s="5" t="s">
        <v>22</v>
      </c>
      <c r="E8976" s="5">
        <v>18</v>
      </c>
      <c r="F8976" s="5" t="s">
        <v>294</v>
      </c>
      <c r="G8976" s="5" t="s">
        <v>294</v>
      </c>
      <c r="J8976" s="5" t="s">
        <v>4404</v>
      </c>
      <c r="M8976" s="5" t="s">
        <v>794</v>
      </c>
      <c r="N8976" s="5" t="s">
        <v>294</v>
      </c>
      <c r="R8976" s="5" t="s">
        <v>297</v>
      </c>
      <c r="V8976" s="5" t="s">
        <v>22457</v>
      </c>
    </row>
    <row r="8977" spans="1:22" x14ac:dyDescent="0.35">
      <c r="A8977" s="5" t="s">
        <v>22458</v>
      </c>
      <c r="B8977" s="5" t="s">
        <v>1236</v>
      </c>
      <c r="C8977" s="5" t="s">
        <v>22356</v>
      </c>
      <c r="D8977" s="5" t="s">
        <v>18</v>
      </c>
      <c r="E8977" s="5">
        <v>4</v>
      </c>
      <c r="F8977" s="5" t="s">
        <v>294</v>
      </c>
      <c r="G8977" s="5" t="s">
        <v>294</v>
      </c>
      <c r="M8977" s="5" t="s">
        <v>794</v>
      </c>
      <c r="N8977" s="5" t="s">
        <v>294</v>
      </c>
      <c r="R8977" s="5" t="s">
        <v>294</v>
      </c>
      <c r="V8977" s="5" t="s">
        <v>22458</v>
      </c>
    </row>
    <row r="8978" spans="1:22" x14ac:dyDescent="0.35">
      <c r="A8978" s="5" t="s">
        <v>22459</v>
      </c>
      <c r="B8978" s="5" t="s">
        <v>22460</v>
      </c>
      <c r="C8978" s="5" t="s">
        <v>22356</v>
      </c>
      <c r="D8978" s="5" t="s">
        <v>22</v>
      </c>
      <c r="E8978" s="5">
        <v>8</v>
      </c>
      <c r="F8978" s="5" t="s">
        <v>294</v>
      </c>
      <c r="G8978" s="5" t="s">
        <v>294</v>
      </c>
      <c r="J8978" s="5" t="s">
        <v>22439</v>
      </c>
      <c r="M8978" s="5" t="s">
        <v>794</v>
      </c>
      <c r="N8978" s="5" t="s">
        <v>294</v>
      </c>
      <c r="R8978" s="5" t="s">
        <v>297</v>
      </c>
      <c r="V8978" s="5" t="s">
        <v>22459</v>
      </c>
    </row>
    <row r="8979" spans="1:22" x14ac:dyDescent="0.35">
      <c r="A8979" s="5" t="s">
        <v>22461</v>
      </c>
      <c r="B8979" s="5" t="s">
        <v>22462</v>
      </c>
      <c r="C8979" s="5" t="s">
        <v>22439</v>
      </c>
      <c r="D8979" s="5" t="s">
        <v>22</v>
      </c>
      <c r="E8979" s="5">
        <v>8</v>
      </c>
      <c r="F8979" s="5" t="s">
        <v>294</v>
      </c>
      <c r="G8979" s="5" t="s">
        <v>294</v>
      </c>
      <c r="M8979" s="5" t="s">
        <v>794</v>
      </c>
      <c r="N8979" s="5" t="s">
        <v>294</v>
      </c>
      <c r="R8979" s="5" t="s">
        <v>294</v>
      </c>
      <c r="V8979" s="5" t="s">
        <v>22461</v>
      </c>
    </row>
    <row r="8980" spans="1:22" x14ac:dyDescent="0.35">
      <c r="A8980" s="5" t="s">
        <v>22463</v>
      </c>
      <c r="B8980" s="5" t="s">
        <v>235</v>
      </c>
      <c r="C8980" s="5" t="s">
        <v>22464</v>
      </c>
      <c r="D8980" s="5" t="s">
        <v>18</v>
      </c>
      <c r="E8980" s="5">
        <v>30</v>
      </c>
      <c r="F8980" s="5" t="s">
        <v>294</v>
      </c>
      <c r="G8980" s="5" t="s">
        <v>294</v>
      </c>
      <c r="M8980" s="5" t="s">
        <v>794</v>
      </c>
      <c r="N8980" s="5" t="s">
        <v>294</v>
      </c>
      <c r="O8980" s="5" t="s">
        <v>294</v>
      </c>
      <c r="P8980" s="5" t="s">
        <v>294</v>
      </c>
      <c r="Q8980" s="5" t="s">
        <v>294</v>
      </c>
      <c r="R8980" s="5" t="s">
        <v>294</v>
      </c>
    </row>
    <row r="8981" spans="1:22" x14ac:dyDescent="0.35">
      <c r="A8981" s="5" t="s">
        <v>22465</v>
      </c>
      <c r="B8981" s="5" t="s">
        <v>18291</v>
      </c>
      <c r="C8981" s="5" t="s">
        <v>22464</v>
      </c>
      <c r="D8981" s="5" t="s">
        <v>18</v>
      </c>
      <c r="E8981" s="5">
        <v>2</v>
      </c>
      <c r="F8981" s="5" t="s">
        <v>294</v>
      </c>
      <c r="G8981" s="5" t="s">
        <v>294</v>
      </c>
      <c r="M8981" s="5" t="s">
        <v>794</v>
      </c>
      <c r="N8981" s="5" t="s">
        <v>294</v>
      </c>
      <c r="O8981" s="5" t="s">
        <v>294</v>
      </c>
      <c r="P8981" s="5" t="s">
        <v>294</v>
      </c>
      <c r="Q8981" s="5" t="s">
        <v>294</v>
      </c>
      <c r="R8981" s="5" t="s">
        <v>294</v>
      </c>
    </row>
    <row r="8982" spans="1:22" x14ac:dyDescent="0.35">
      <c r="A8982" s="5" t="s">
        <v>22466</v>
      </c>
      <c r="B8982" s="5" t="s">
        <v>4668</v>
      </c>
      <c r="C8982" s="5" t="s">
        <v>22464</v>
      </c>
      <c r="D8982" s="5" t="s">
        <v>18</v>
      </c>
      <c r="E8982" s="5">
        <v>20</v>
      </c>
      <c r="F8982" s="5" t="s">
        <v>294</v>
      </c>
      <c r="G8982" s="5" t="s">
        <v>294</v>
      </c>
      <c r="M8982" s="5" t="s">
        <v>3826</v>
      </c>
      <c r="N8982" s="5" t="s">
        <v>294</v>
      </c>
      <c r="P8982" s="5" t="s">
        <v>294</v>
      </c>
      <c r="Q8982" s="5" t="s">
        <v>294</v>
      </c>
      <c r="R8982" s="5" t="s">
        <v>294</v>
      </c>
    </row>
    <row r="8983" spans="1:22" x14ac:dyDescent="0.35">
      <c r="A8983" s="5" t="s">
        <v>22467</v>
      </c>
      <c r="B8983" s="5" t="s">
        <v>13283</v>
      </c>
      <c r="C8983" s="5" t="s">
        <v>22464</v>
      </c>
      <c r="D8983" s="5" t="s">
        <v>18</v>
      </c>
      <c r="E8983" s="5">
        <v>100</v>
      </c>
      <c r="F8983" s="5" t="s">
        <v>294</v>
      </c>
      <c r="G8983" s="5" t="s">
        <v>294</v>
      </c>
      <c r="M8983" s="5" t="s">
        <v>794</v>
      </c>
      <c r="N8983" s="5" t="s">
        <v>294</v>
      </c>
      <c r="O8983" s="5" t="s">
        <v>294</v>
      </c>
      <c r="P8983" s="5" t="s">
        <v>294</v>
      </c>
      <c r="Q8983" s="5" t="s">
        <v>294</v>
      </c>
      <c r="R8983" s="5" t="s">
        <v>297</v>
      </c>
    </row>
    <row r="8984" spans="1:22" x14ac:dyDescent="0.35">
      <c r="A8984" s="5" t="s">
        <v>22468</v>
      </c>
      <c r="B8984" s="5" t="s">
        <v>22469</v>
      </c>
      <c r="C8984" s="5" t="s">
        <v>22464</v>
      </c>
      <c r="D8984" s="5" t="s">
        <v>18</v>
      </c>
      <c r="E8984" s="5">
        <v>20</v>
      </c>
      <c r="F8984" s="5" t="s">
        <v>294</v>
      </c>
      <c r="G8984" s="5" t="s">
        <v>294</v>
      </c>
      <c r="J8984" s="5" t="s">
        <v>20434</v>
      </c>
      <c r="M8984" s="5" t="s">
        <v>794</v>
      </c>
      <c r="N8984" s="5" t="s">
        <v>294</v>
      </c>
      <c r="O8984" s="5" t="s">
        <v>294</v>
      </c>
      <c r="P8984" s="5" t="s">
        <v>294</v>
      </c>
      <c r="Q8984" s="5" t="s">
        <v>294</v>
      </c>
      <c r="R8984" s="5" t="s">
        <v>294</v>
      </c>
    </row>
    <row r="8985" spans="1:22" x14ac:dyDescent="0.35">
      <c r="A8985" s="5" t="s">
        <v>22470</v>
      </c>
      <c r="B8985" s="5" t="s">
        <v>22471</v>
      </c>
      <c r="C8985" s="5" t="s">
        <v>22464</v>
      </c>
      <c r="D8985" s="5" t="s">
        <v>18</v>
      </c>
      <c r="E8985" s="5">
        <v>20</v>
      </c>
      <c r="F8985" s="5" t="s">
        <v>294</v>
      </c>
      <c r="G8985" s="5" t="s">
        <v>294</v>
      </c>
      <c r="M8985" s="5" t="s">
        <v>794</v>
      </c>
      <c r="N8985" s="5" t="s">
        <v>294</v>
      </c>
      <c r="O8985" s="5" t="s">
        <v>294</v>
      </c>
      <c r="P8985" s="5" t="s">
        <v>294</v>
      </c>
      <c r="Q8985" s="5" t="s">
        <v>294</v>
      </c>
      <c r="R8985" s="5" t="s">
        <v>294</v>
      </c>
    </row>
    <row r="8986" spans="1:22" x14ac:dyDescent="0.35">
      <c r="A8986" s="5" t="s">
        <v>22472</v>
      </c>
      <c r="B8986" s="5" t="s">
        <v>8931</v>
      </c>
      <c r="C8986" s="5" t="s">
        <v>22464</v>
      </c>
      <c r="D8986" s="5" t="s">
        <v>28</v>
      </c>
      <c r="E8986" s="5">
        <v>6</v>
      </c>
      <c r="F8986" s="5" t="s">
        <v>294</v>
      </c>
      <c r="G8986" s="5" t="s">
        <v>294</v>
      </c>
      <c r="M8986" s="5" t="s">
        <v>794</v>
      </c>
      <c r="N8986" s="5" t="s">
        <v>294</v>
      </c>
      <c r="O8986" s="5" t="s">
        <v>294</v>
      </c>
      <c r="P8986" s="5" t="s">
        <v>294</v>
      </c>
      <c r="Q8986" s="5" t="s">
        <v>294</v>
      </c>
      <c r="R8986" s="5" t="s">
        <v>294</v>
      </c>
    </row>
    <row r="8987" spans="1:22" x14ac:dyDescent="0.35">
      <c r="A8987" s="5" t="s">
        <v>22473</v>
      </c>
      <c r="B8987" s="5" t="s">
        <v>22474</v>
      </c>
      <c r="C8987" s="5" t="s">
        <v>22464</v>
      </c>
      <c r="D8987" s="5" t="s">
        <v>18</v>
      </c>
      <c r="E8987" s="5">
        <v>15</v>
      </c>
      <c r="F8987" s="5" t="s">
        <v>294</v>
      </c>
      <c r="G8987" s="5" t="s">
        <v>294</v>
      </c>
      <c r="M8987" s="5" t="s">
        <v>794</v>
      </c>
      <c r="N8987" s="5" t="s">
        <v>294</v>
      </c>
      <c r="O8987" s="5" t="s">
        <v>294</v>
      </c>
      <c r="P8987" s="5" t="s">
        <v>294</v>
      </c>
      <c r="Q8987" s="5" t="s">
        <v>294</v>
      </c>
      <c r="R8987" s="5" t="s">
        <v>297</v>
      </c>
    </row>
    <row r="8988" spans="1:22" x14ac:dyDescent="0.35">
      <c r="A8988" s="5" t="s">
        <v>22475</v>
      </c>
      <c r="B8988" s="5" t="s">
        <v>19445</v>
      </c>
      <c r="C8988" s="5" t="s">
        <v>22476</v>
      </c>
      <c r="D8988" s="5" t="s">
        <v>18</v>
      </c>
      <c r="E8988" s="5">
        <v>20</v>
      </c>
      <c r="F8988" s="5" t="s">
        <v>294</v>
      </c>
      <c r="G8988" s="5" t="s">
        <v>297</v>
      </c>
      <c r="J8988" s="5" t="s">
        <v>8760</v>
      </c>
      <c r="M8988" s="5" t="s">
        <v>794</v>
      </c>
      <c r="N8988" s="5" t="s">
        <v>294</v>
      </c>
      <c r="O8988" s="5" t="s">
        <v>294</v>
      </c>
      <c r="P8988" s="5" t="s">
        <v>294</v>
      </c>
      <c r="Q8988" s="5" t="s">
        <v>294</v>
      </c>
      <c r="R8988" s="5" t="s">
        <v>294</v>
      </c>
      <c r="V8988" s="5" t="s">
        <v>22475</v>
      </c>
    </row>
    <row r="8989" spans="1:22" x14ac:dyDescent="0.35">
      <c r="A8989" s="5" t="s">
        <v>22477</v>
      </c>
      <c r="B8989" s="5" t="s">
        <v>22478</v>
      </c>
      <c r="C8989" s="5" t="s">
        <v>22476</v>
      </c>
      <c r="D8989" s="5" t="s">
        <v>20</v>
      </c>
      <c r="E8989" s="5">
        <v>10</v>
      </c>
      <c r="F8989" s="5" t="s">
        <v>294</v>
      </c>
      <c r="G8989" s="5" t="s">
        <v>294</v>
      </c>
      <c r="M8989" s="5" t="s">
        <v>794</v>
      </c>
      <c r="N8989" s="5" t="s">
        <v>294</v>
      </c>
      <c r="R8989" s="5" t="s">
        <v>294</v>
      </c>
      <c r="V8989" s="5" t="s">
        <v>22477</v>
      </c>
    </row>
    <row r="8990" spans="1:22" x14ac:dyDescent="0.35">
      <c r="A8990" s="5" t="s">
        <v>22479</v>
      </c>
      <c r="B8990" s="5" t="s">
        <v>22480</v>
      </c>
      <c r="C8990" s="5" t="s">
        <v>22476</v>
      </c>
      <c r="D8990" s="5" t="s">
        <v>22</v>
      </c>
      <c r="E8990" s="5">
        <v>8</v>
      </c>
      <c r="F8990" s="5" t="s">
        <v>294</v>
      </c>
      <c r="G8990" s="5" t="s">
        <v>294</v>
      </c>
      <c r="M8990" s="5" t="s">
        <v>3826</v>
      </c>
      <c r="N8990" s="5" t="s">
        <v>294</v>
      </c>
      <c r="R8990" s="5" t="s">
        <v>294</v>
      </c>
      <c r="V8990" s="5" t="s">
        <v>22479</v>
      </c>
    </row>
    <row r="8991" spans="1:22" x14ac:dyDescent="0.35">
      <c r="A8991" s="5" t="s">
        <v>22481</v>
      </c>
      <c r="B8991" s="5" t="s">
        <v>22482</v>
      </c>
      <c r="C8991" s="5" t="s">
        <v>22476</v>
      </c>
      <c r="D8991" s="5" t="s">
        <v>22</v>
      </c>
      <c r="E8991" s="5">
        <v>8</v>
      </c>
      <c r="F8991" s="5" t="s">
        <v>294</v>
      </c>
      <c r="G8991" s="5" t="s">
        <v>294</v>
      </c>
      <c r="M8991" s="5" t="s">
        <v>794</v>
      </c>
      <c r="N8991" s="5" t="s">
        <v>294</v>
      </c>
      <c r="R8991" s="5" t="s">
        <v>297</v>
      </c>
      <c r="V8991" s="5" t="s">
        <v>22481</v>
      </c>
    </row>
    <row r="8992" spans="1:22" x14ac:dyDescent="0.35">
      <c r="A8992" s="5" t="s">
        <v>22483</v>
      </c>
      <c r="B8992" s="5" t="s">
        <v>22484</v>
      </c>
      <c r="C8992" s="5" t="s">
        <v>22476</v>
      </c>
      <c r="D8992" s="5" t="s">
        <v>18</v>
      </c>
      <c r="E8992" s="5">
        <v>25</v>
      </c>
      <c r="F8992" s="5" t="s">
        <v>294</v>
      </c>
      <c r="G8992" s="5" t="s">
        <v>294</v>
      </c>
      <c r="K8992" s="5" t="s">
        <v>294</v>
      </c>
      <c r="M8992" s="5" t="s">
        <v>794</v>
      </c>
      <c r="N8992" s="5" t="s">
        <v>294</v>
      </c>
      <c r="P8992" s="5" t="s">
        <v>294</v>
      </c>
      <c r="Q8992" s="5" t="s">
        <v>294</v>
      </c>
      <c r="R8992" s="5" t="s">
        <v>294</v>
      </c>
      <c r="V8992" s="5" t="s">
        <v>22485</v>
      </c>
    </row>
    <row r="8993" spans="1:22" x14ac:dyDescent="0.35">
      <c r="A8993" s="5" t="s">
        <v>22486</v>
      </c>
      <c r="B8993" s="5" t="s">
        <v>22487</v>
      </c>
      <c r="C8993" s="5" t="s">
        <v>22476</v>
      </c>
      <c r="D8993" s="5" t="s">
        <v>18</v>
      </c>
      <c r="E8993" s="5">
        <v>20</v>
      </c>
      <c r="F8993" s="5" t="s">
        <v>294</v>
      </c>
      <c r="G8993" s="5" t="s">
        <v>294</v>
      </c>
      <c r="J8993" s="5" t="s">
        <v>411</v>
      </c>
      <c r="M8993" s="5" t="s">
        <v>794</v>
      </c>
      <c r="N8993" s="5" t="s">
        <v>294</v>
      </c>
      <c r="R8993" s="5" t="s">
        <v>294</v>
      </c>
      <c r="V8993" s="5" t="s">
        <v>22486</v>
      </c>
    </row>
    <row r="8994" spans="1:22" x14ac:dyDescent="0.35">
      <c r="A8994" s="5" t="s">
        <v>22488</v>
      </c>
      <c r="B8994" s="5" t="s">
        <v>22489</v>
      </c>
      <c r="C8994" s="5" t="s">
        <v>22476</v>
      </c>
      <c r="D8994" s="5" t="s">
        <v>20</v>
      </c>
      <c r="E8994" s="5">
        <v>10</v>
      </c>
      <c r="F8994" s="5" t="s">
        <v>294</v>
      </c>
      <c r="G8994" s="5" t="s">
        <v>294</v>
      </c>
      <c r="M8994" s="5" t="s">
        <v>794</v>
      </c>
      <c r="N8994" s="5" t="s">
        <v>294</v>
      </c>
      <c r="R8994" s="5" t="s">
        <v>294</v>
      </c>
      <c r="V8994" s="5" t="s">
        <v>22488</v>
      </c>
    </row>
    <row r="8995" spans="1:22" x14ac:dyDescent="0.35">
      <c r="A8995" s="5" t="s">
        <v>22490</v>
      </c>
      <c r="B8995" s="5" t="s">
        <v>22491</v>
      </c>
      <c r="C8995" s="5" t="s">
        <v>22476</v>
      </c>
      <c r="D8995" s="5" t="s">
        <v>18</v>
      </c>
      <c r="E8995" s="5">
        <v>4</v>
      </c>
      <c r="F8995" s="5" t="s">
        <v>294</v>
      </c>
      <c r="G8995" s="5" t="s">
        <v>294</v>
      </c>
      <c r="J8995" s="5" t="s">
        <v>1194</v>
      </c>
      <c r="M8995" s="5" t="s">
        <v>794</v>
      </c>
      <c r="N8995" s="5" t="s">
        <v>294</v>
      </c>
      <c r="R8995" s="5" t="s">
        <v>294</v>
      </c>
      <c r="V8995" s="5" t="s">
        <v>22490</v>
      </c>
    </row>
    <row r="8996" spans="1:22" x14ac:dyDescent="0.35">
      <c r="A8996" s="5" t="s">
        <v>22492</v>
      </c>
      <c r="B8996" s="5" t="s">
        <v>4388</v>
      </c>
      <c r="C8996" s="5" t="s">
        <v>22476</v>
      </c>
      <c r="D8996" s="5" t="s">
        <v>18</v>
      </c>
      <c r="E8996" s="5">
        <v>4</v>
      </c>
      <c r="F8996" s="5" t="s">
        <v>294</v>
      </c>
      <c r="G8996" s="5" t="s">
        <v>297</v>
      </c>
      <c r="M8996" s="5" t="s">
        <v>794</v>
      </c>
      <c r="N8996" s="5" t="s">
        <v>294</v>
      </c>
      <c r="R8996" s="5" t="s">
        <v>294</v>
      </c>
      <c r="V8996" s="5" t="s">
        <v>22492</v>
      </c>
    </row>
    <row r="8997" spans="1:22" x14ac:dyDescent="0.35">
      <c r="A8997" s="5" t="s">
        <v>22493</v>
      </c>
      <c r="B8997" s="5" t="s">
        <v>111</v>
      </c>
      <c r="C8997" s="5" t="s">
        <v>13240</v>
      </c>
      <c r="D8997" s="5" t="s">
        <v>1655</v>
      </c>
      <c r="E8997" s="5">
        <v>77</v>
      </c>
      <c r="F8997" s="5" t="s">
        <v>294</v>
      </c>
      <c r="G8997" s="5" t="s">
        <v>294</v>
      </c>
      <c r="M8997" s="5" t="s">
        <v>794</v>
      </c>
      <c r="N8997" s="5" t="s">
        <v>294</v>
      </c>
      <c r="R8997" s="5" t="s">
        <v>294</v>
      </c>
      <c r="V8997" s="5" t="s">
        <v>22493</v>
      </c>
    </row>
    <row r="8998" spans="1:22" x14ac:dyDescent="0.35">
      <c r="A8998" s="5" t="s">
        <v>2682</v>
      </c>
      <c r="B8998" s="5" t="s">
        <v>2683</v>
      </c>
      <c r="C8998" s="5" t="s">
        <v>2677</v>
      </c>
      <c r="D8998" s="5" t="s">
        <v>18</v>
      </c>
      <c r="E8998" s="5">
        <v>48</v>
      </c>
      <c r="F8998" s="5" t="s">
        <v>294</v>
      </c>
      <c r="G8998" s="5" t="s">
        <v>294</v>
      </c>
      <c r="M8998" s="5" t="s">
        <v>794</v>
      </c>
      <c r="N8998" s="5" t="s">
        <v>294</v>
      </c>
      <c r="O8998" s="5" t="s">
        <v>294</v>
      </c>
      <c r="P8998" s="5" t="s">
        <v>294</v>
      </c>
      <c r="Q8998" s="5" t="s">
        <v>294</v>
      </c>
      <c r="R8998" s="5" t="s">
        <v>294</v>
      </c>
    </row>
    <row r="8999" spans="1:22" x14ac:dyDescent="0.35">
      <c r="A8999" s="5" t="s">
        <v>2695</v>
      </c>
      <c r="B8999" s="5" t="s">
        <v>22494</v>
      </c>
      <c r="C8999" s="5" t="s">
        <v>2677</v>
      </c>
      <c r="D8999" s="5" t="s">
        <v>22</v>
      </c>
      <c r="E8999" s="5">
        <v>9</v>
      </c>
      <c r="F8999" s="5" t="s">
        <v>294</v>
      </c>
      <c r="G8999" s="5" t="s">
        <v>294</v>
      </c>
      <c r="J8999" s="5" t="s">
        <v>641</v>
      </c>
      <c r="M8999" s="5" t="s">
        <v>794</v>
      </c>
      <c r="N8999" s="5" t="s">
        <v>294</v>
      </c>
      <c r="O8999" s="5" t="s">
        <v>294</v>
      </c>
      <c r="P8999" s="5" t="s">
        <v>294</v>
      </c>
      <c r="Q8999" s="5" t="s">
        <v>294</v>
      </c>
      <c r="R8999" s="5" t="s">
        <v>297</v>
      </c>
    </row>
    <row r="9000" spans="1:22" x14ac:dyDescent="0.35">
      <c r="A9000" s="5" t="s">
        <v>2688</v>
      </c>
      <c r="B9000" s="5" t="s">
        <v>2689</v>
      </c>
      <c r="C9000" s="5" t="s">
        <v>2677</v>
      </c>
      <c r="D9000" s="5" t="s">
        <v>18</v>
      </c>
      <c r="E9000" s="5">
        <v>25</v>
      </c>
      <c r="F9000" s="5" t="s">
        <v>294</v>
      </c>
      <c r="G9000" s="5" t="s">
        <v>294</v>
      </c>
      <c r="M9000" s="5" t="s">
        <v>794</v>
      </c>
      <c r="N9000" s="5" t="s">
        <v>294</v>
      </c>
      <c r="O9000" s="5" t="s">
        <v>294</v>
      </c>
      <c r="P9000" s="5" t="s">
        <v>294</v>
      </c>
      <c r="Q9000" s="5" t="s">
        <v>294</v>
      </c>
      <c r="R9000" s="5" t="s">
        <v>294</v>
      </c>
    </row>
    <row r="9001" spans="1:22" x14ac:dyDescent="0.35">
      <c r="A9001" s="5" t="s">
        <v>22495</v>
      </c>
      <c r="B9001" s="5" t="s">
        <v>22496</v>
      </c>
      <c r="C9001" s="5" t="s">
        <v>2677</v>
      </c>
      <c r="D9001" s="5" t="s">
        <v>22</v>
      </c>
      <c r="E9001" s="5">
        <v>10</v>
      </c>
      <c r="F9001" s="5" t="s">
        <v>294</v>
      </c>
      <c r="G9001" s="5" t="s">
        <v>294</v>
      </c>
      <c r="J9001" s="5" t="s">
        <v>641</v>
      </c>
      <c r="M9001" s="5" t="s">
        <v>794</v>
      </c>
      <c r="N9001" s="5" t="s">
        <v>294</v>
      </c>
      <c r="O9001" s="5" t="s">
        <v>294</v>
      </c>
      <c r="P9001" s="5" t="s">
        <v>294</v>
      </c>
      <c r="Q9001" s="5" t="s">
        <v>294</v>
      </c>
      <c r="R9001" s="5" t="s">
        <v>297</v>
      </c>
    </row>
    <row r="9002" spans="1:22" x14ac:dyDescent="0.35">
      <c r="A9002" s="5" t="s">
        <v>2678</v>
      </c>
      <c r="B9002" s="5" t="s">
        <v>1638</v>
      </c>
      <c r="C9002" s="5" t="s">
        <v>2677</v>
      </c>
      <c r="D9002" s="5" t="s">
        <v>18</v>
      </c>
      <c r="E9002" s="5">
        <v>40</v>
      </c>
      <c r="F9002" s="5" t="s">
        <v>294</v>
      </c>
      <c r="G9002" s="5" t="s">
        <v>294</v>
      </c>
      <c r="M9002" s="5" t="s">
        <v>794</v>
      </c>
      <c r="N9002" s="5" t="s">
        <v>294</v>
      </c>
      <c r="O9002" s="5" t="s">
        <v>294</v>
      </c>
      <c r="P9002" s="5" t="s">
        <v>294</v>
      </c>
      <c r="Q9002" s="5" t="s">
        <v>294</v>
      </c>
      <c r="R9002" s="5" t="s">
        <v>294</v>
      </c>
    </row>
    <row r="9003" spans="1:22" x14ac:dyDescent="0.35">
      <c r="A9003" s="5" t="s">
        <v>22497</v>
      </c>
      <c r="B9003" s="5" t="s">
        <v>9893</v>
      </c>
      <c r="C9003" s="5" t="s">
        <v>22498</v>
      </c>
      <c r="D9003" s="5" t="s">
        <v>22</v>
      </c>
      <c r="E9003" s="5">
        <v>10</v>
      </c>
      <c r="F9003" s="5" t="s">
        <v>294</v>
      </c>
      <c r="G9003" s="5" t="s">
        <v>294</v>
      </c>
      <c r="M9003" s="5" t="s">
        <v>794</v>
      </c>
      <c r="N9003" s="5" t="s">
        <v>294</v>
      </c>
      <c r="O9003" s="5" t="s">
        <v>294</v>
      </c>
      <c r="P9003" s="5" t="s">
        <v>294</v>
      </c>
      <c r="Q9003" s="5" t="s">
        <v>294</v>
      </c>
      <c r="R9003" s="5" t="s">
        <v>294</v>
      </c>
    </row>
    <row r="9004" spans="1:22" x14ac:dyDescent="0.35">
      <c r="A9004" s="5" t="s">
        <v>22499</v>
      </c>
      <c r="B9004" s="5" t="s">
        <v>22500</v>
      </c>
      <c r="C9004" s="5" t="s">
        <v>22498</v>
      </c>
      <c r="D9004" s="5" t="s">
        <v>18</v>
      </c>
      <c r="E9004" s="5">
        <v>1</v>
      </c>
      <c r="F9004" s="5" t="s">
        <v>294</v>
      </c>
      <c r="G9004" s="5" t="s">
        <v>294</v>
      </c>
      <c r="M9004" s="5" t="s">
        <v>794</v>
      </c>
      <c r="N9004" s="5" t="s">
        <v>294</v>
      </c>
      <c r="O9004" s="5" t="s">
        <v>294</v>
      </c>
      <c r="P9004" s="5" t="s">
        <v>294</v>
      </c>
      <c r="Q9004" s="5" t="s">
        <v>294</v>
      </c>
      <c r="R9004" s="5" t="s">
        <v>294</v>
      </c>
    </row>
    <row r="9005" spans="1:22" x14ac:dyDescent="0.35">
      <c r="A9005" s="5" t="s">
        <v>22501</v>
      </c>
      <c r="B9005" s="5" t="s">
        <v>22502</v>
      </c>
      <c r="C9005" s="5" t="s">
        <v>22498</v>
      </c>
      <c r="D9005" s="5" t="s">
        <v>22</v>
      </c>
      <c r="E9005" s="5">
        <v>10</v>
      </c>
      <c r="F9005" s="5" t="s">
        <v>294</v>
      </c>
      <c r="G9005" s="5" t="s">
        <v>294</v>
      </c>
      <c r="M9005" s="5" t="s">
        <v>794</v>
      </c>
      <c r="N9005" s="5" t="s">
        <v>294</v>
      </c>
      <c r="O9005" s="5" t="s">
        <v>294</v>
      </c>
      <c r="P9005" s="5" t="s">
        <v>294</v>
      </c>
      <c r="Q9005" s="5" t="s">
        <v>294</v>
      </c>
      <c r="R9005" s="5" t="s">
        <v>294</v>
      </c>
    </row>
    <row r="9006" spans="1:22" x14ac:dyDescent="0.35">
      <c r="A9006" s="5" t="s">
        <v>22503</v>
      </c>
      <c r="B9006" s="5" t="s">
        <v>22504</v>
      </c>
      <c r="C9006" s="5" t="s">
        <v>22498</v>
      </c>
      <c r="D9006" s="5" t="s">
        <v>18</v>
      </c>
      <c r="E9006" s="5">
        <v>1</v>
      </c>
      <c r="F9006" s="5" t="s">
        <v>294</v>
      </c>
      <c r="G9006" s="5" t="s">
        <v>294</v>
      </c>
      <c r="M9006" s="5" t="s">
        <v>794</v>
      </c>
      <c r="N9006" s="5" t="s">
        <v>294</v>
      </c>
      <c r="O9006" s="5" t="s">
        <v>294</v>
      </c>
      <c r="P9006" s="5" t="s">
        <v>294</v>
      </c>
      <c r="Q9006" s="5" t="s">
        <v>294</v>
      </c>
      <c r="R9006" s="5" t="s">
        <v>294</v>
      </c>
    </row>
    <row r="9007" spans="1:22" x14ac:dyDescent="0.35">
      <c r="A9007" s="5" t="s">
        <v>22505</v>
      </c>
      <c r="B9007" s="5" t="s">
        <v>186</v>
      </c>
      <c r="C9007" s="5" t="s">
        <v>22498</v>
      </c>
      <c r="D9007" s="5" t="s">
        <v>20</v>
      </c>
      <c r="E9007" s="5">
        <v>10</v>
      </c>
      <c r="F9007" s="5" t="s">
        <v>294</v>
      </c>
      <c r="G9007" s="5" t="s">
        <v>294</v>
      </c>
      <c r="M9007" s="5" t="s">
        <v>794</v>
      </c>
      <c r="N9007" s="5" t="s">
        <v>294</v>
      </c>
      <c r="O9007" s="5" t="s">
        <v>294</v>
      </c>
      <c r="P9007" s="5" t="s">
        <v>294</v>
      </c>
      <c r="Q9007" s="5" t="s">
        <v>294</v>
      </c>
      <c r="R9007" s="5" t="s">
        <v>294</v>
      </c>
    </row>
    <row r="9008" spans="1:22" x14ac:dyDescent="0.35">
      <c r="A9008" s="5" t="s">
        <v>22506</v>
      </c>
      <c r="B9008" s="5" t="s">
        <v>22507</v>
      </c>
      <c r="C9008" s="5" t="s">
        <v>22498</v>
      </c>
      <c r="D9008" s="5" t="s">
        <v>18</v>
      </c>
      <c r="E9008" s="5">
        <v>10</v>
      </c>
      <c r="F9008" s="5" t="s">
        <v>294</v>
      </c>
      <c r="G9008" s="5" t="s">
        <v>294</v>
      </c>
      <c r="M9008" s="5" t="s">
        <v>794</v>
      </c>
      <c r="N9008" s="5" t="s">
        <v>294</v>
      </c>
      <c r="O9008" s="5" t="s">
        <v>294</v>
      </c>
      <c r="P9008" s="5" t="s">
        <v>294</v>
      </c>
      <c r="Q9008" s="5" t="s">
        <v>294</v>
      </c>
      <c r="R9008" s="5" t="s">
        <v>294</v>
      </c>
    </row>
    <row r="9009" spans="1:22" x14ac:dyDescent="0.35">
      <c r="A9009" s="5" t="s">
        <v>22508</v>
      </c>
      <c r="B9009" s="5" t="s">
        <v>4668</v>
      </c>
      <c r="C9009" s="5" t="s">
        <v>22498</v>
      </c>
      <c r="D9009" s="5" t="s">
        <v>22</v>
      </c>
      <c r="E9009" s="5">
        <v>10</v>
      </c>
      <c r="F9009" s="5" t="s">
        <v>294</v>
      </c>
      <c r="G9009" s="5" t="s">
        <v>294</v>
      </c>
      <c r="M9009" s="5" t="s">
        <v>3826</v>
      </c>
      <c r="N9009" s="5" t="s">
        <v>294</v>
      </c>
      <c r="P9009" s="5" t="s">
        <v>294</v>
      </c>
      <c r="Q9009" s="5" t="s">
        <v>294</v>
      </c>
      <c r="R9009" s="5" t="s">
        <v>294</v>
      </c>
    </row>
    <row r="9010" spans="1:22" x14ac:dyDescent="0.35">
      <c r="A9010" s="5" t="s">
        <v>22509</v>
      </c>
      <c r="B9010" s="5" t="s">
        <v>2700</v>
      </c>
      <c r="C9010" s="5" t="s">
        <v>22498</v>
      </c>
      <c r="D9010" s="5" t="s">
        <v>24</v>
      </c>
      <c r="E9010" s="5">
        <v>12</v>
      </c>
      <c r="F9010" s="5" t="s">
        <v>294</v>
      </c>
      <c r="G9010" s="5" t="s">
        <v>294</v>
      </c>
      <c r="M9010" s="5" t="s">
        <v>794</v>
      </c>
      <c r="N9010" s="5" t="s">
        <v>294</v>
      </c>
      <c r="O9010" s="5" t="s">
        <v>294</v>
      </c>
      <c r="P9010" s="5" t="s">
        <v>294</v>
      </c>
      <c r="Q9010" s="5" t="s">
        <v>294</v>
      </c>
      <c r="R9010" s="5" t="s">
        <v>294</v>
      </c>
    </row>
    <row r="9011" spans="1:22" x14ac:dyDescent="0.35">
      <c r="A9011" s="5" t="s">
        <v>22510</v>
      </c>
      <c r="B9011" s="5" t="s">
        <v>13111</v>
      </c>
      <c r="C9011" s="5" t="s">
        <v>22498</v>
      </c>
      <c r="D9011" s="5" t="s">
        <v>22</v>
      </c>
      <c r="E9011" s="5">
        <v>10</v>
      </c>
      <c r="F9011" s="5" t="s">
        <v>294</v>
      </c>
      <c r="G9011" s="5" t="s">
        <v>294</v>
      </c>
      <c r="M9011" s="5" t="s">
        <v>794</v>
      </c>
      <c r="N9011" s="5" t="s">
        <v>294</v>
      </c>
      <c r="O9011" s="5" t="s">
        <v>294</v>
      </c>
      <c r="P9011" s="5" t="s">
        <v>294</v>
      </c>
      <c r="Q9011" s="5" t="s">
        <v>294</v>
      </c>
      <c r="R9011" s="5" t="s">
        <v>297</v>
      </c>
    </row>
    <row r="9012" spans="1:22" x14ac:dyDescent="0.35">
      <c r="A9012" s="5" t="s">
        <v>22511</v>
      </c>
      <c r="B9012" s="5" t="s">
        <v>22512</v>
      </c>
      <c r="C9012" s="5" t="s">
        <v>22498</v>
      </c>
      <c r="D9012" s="5" t="s">
        <v>18</v>
      </c>
      <c r="E9012" s="5">
        <v>1</v>
      </c>
      <c r="F9012" s="5" t="s">
        <v>294</v>
      </c>
      <c r="G9012" s="5" t="s">
        <v>294</v>
      </c>
      <c r="M9012" s="5" t="s">
        <v>794</v>
      </c>
      <c r="N9012" s="5" t="s">
        <v>294</v>
      </c>
      <c r="O9012" s="5" t="s">
        <v>294</v>
      </c>
      <c r="P9012" s="5" t="s">
        <v>294</v>
      </c>
      <c r="Q9012" s="5" t="s">
        <v>294</v>
      </c>
      <c r="R9012" s="5" t="s">
        <v>294</v>
      </c>
    </row>
    <row r="9013" spans="1:22" x14ac:dyDescent="0.35">
      <c r="A9013" s="5" t="s">
        <v>22513</v>
      </c>
      <c r="B9013" s="5" t="s">
        <v>22514</v>
      </c>
      <c r="C9013" s="5" t="s">
        <v>22498</v>
      </c>
      <c r="D9013" s="5" t="s">
        <v>22</v>
      </c>
      <c r="E9013" s="5">
        <v>10</v>
      </c>
      <c r="F9013" s="5" t="s">
        <v>294</v>
      </c>
      <c r="G9013" s="5" t="s">
        <v>294</v>
      </c>
      <c r="M9013" s="5" t="s">
        <v>794</v>
      </c>
      <c r="N9013" s="5" t="s">
        <v>294</v>
      </c>
      <c r="O9013" s="5" t="s">
        <v>294</v>
      </c>
      <c r="P9013" s="5" t="s">
        <v>294</v>
      </c>
      <c r="Q9013" s="5" t="s">
        <v>294</v>
      </c>
      <c r="R9013" s="5" t="s">
        <v>297</v>
      </c>
    </row>
    <row r="9014" spans="1:22" x14ac:dyDescent="0.35">
      <c r="A9014" s="5" t="s">
        <v>22515</v>
      </c>
      <c r="B9014" s="5" t="s">
        <v>22516</v>
      </c>
      <c r="C9014" s="5" t="s">
        <v>22498</v>
      </c>
      <c r="D9014" s="5" t="s">
        <v>18</v>
      </c>
      <c r="E9014" s="5">
        <v>100</v>
      </c>
      <c r="F9014" s="5" t="s">
        <v>294</v>
      </c>
      <c r="G9014" s="5" t="s">
        <v>294</v>
      </c>
      <c r="M9014" s="5" t="s">
        <v>794</v>
      </c>
      <c r="N9014" s="5" t="s">
        <v>294</v>
      </c>
      <c r="O9014" s="5" t="s">
        <v>294</v>
      </c>
      <c r="P9014" s="5" t="s">
        <v>294</v>
      </c>
      <c r="Q9014" s="5" t="s">
        <v>294</v>
      </c>
      <c r="R9014" s="5" t="s">
        <v>294</v>
      </c>
    </row>
    <row r="9015" spans="1:22" x14ac:dyDescent="0.35">
      <c r="A9015" s="5" t="s">
        <v>22517</v>
      </c>
      <c r="B9015" s="5" t="s">
        <v>3918</v>
      </c>
      <c r="C9015" s="5" t="s">
        <v>22498</v>
      </c>
      <c r="D9015" s="5" t="s">
        <v>28</v>
      </c>
      <c r="E9015" s="5">
        <v>6</v>
      </c>
      <c r="F9015" s="5" t="s">
        <v>294</v>
      </c>
      <c r="G9015" s="5" t="s">
        <v>294</v>
      </c>
      <c r="M9015" s="5" t="s">
        <v>794</v>
      </c>
      <c r="N9015" s="5" t="s">
        <v>294</v>
      </c>
      <c r="O9015" s="5" t="s">
        <v>294</v>
      </c>
      <c r="P9015" s="5" t="s">
        <v>294</v>
      </c>
      <c r="Q9015" s="5" t="s">
        <v>294</v>
      </c>
      <c r="R9015" s="5" t="s">
        <v>294</v>
      </c>
    </row>
    <row r="9016" spans="1:22" x14ac:dyDescent="0.35">
      <c r="A9016" s="5" t="s">
        <v>22518</v>
      </c>
      <c r="B9016" s="5" t="s">
        <v>13067</v>
      </c>
      <c r="C9016" s="5" t="s">
        <v>22498</v>
      </c>
      <c r="D9016" s="5" t="s">
        <v>18</v>
      </c>
      <c r="E9016" s="5">
        <v>20</v>
      </c>
      <c r="F9016" s="5" t="s">
        <v>294</v>
      </c>
      <c r="G9016" s="5" t="s">
        <v>297</v>
      </c>
      <c r="M9016" s="5" t="s">
        <v>794</v>
      </c>
      <c r="N9016" s="5" t="s">
        <v>294</v>
      </c>
      <c r="O9016" s="5" t="s">
        <v>294</v>
      </c>
      <c r="P9016" s="5" t="s">
        <v>294</v>
      </c>
      <c r="Q9016" s="5" t="s">
        <v>294</v>
      </c>
      <c r="R9016" s="5" t="s">
        <v>294</v>
      </c>
      <c r="U9016" s="5" t="s">
        <v>18670</v>
      </c>
    </row>
    <row r="9017" spans="1:22" x14ac:dyDescent="0.35">
      <c r="A9017" s="5" t="s">
        <v>22519</v>
      </c>
      <c r="B9017" s="5" t="s">
        <v>9813</v>
      </c>
      <c r="C9017" s="5" t="s">
        <v>2677</v>
      </c>
      <c r="D9017" s="5" t="s">
        <v>22</v>
      </c>
      <c r="E9017" s="5">
        <v>10</v>
      </c>
      <c r="F9017" s="5" t="s">
        <v>294</v>
      </c>
      <c r="G9017" s="5" t="s">
        <v>294</v>
      </c>
      <c r="M9017" s="5" t="s">
        <v>3826</v>
      </c>
      <c r="N9017" s="5" t="s">
        <v>294</v>
      </c>
      <c r="P9017" s="5" t="s">
        <v>294</v>
      </c>
      <c r="Q9017" s="5" t="s">
        <v>294</v>
      </c>
      <c r="R9017" s="5" t="s">
        <v>294</v>
      </c>
    </row>
    <row r="9018" spans="1:22" x14ac:dyDescent="0.35">
      <c r="A9018" s="5" t="s">
        <v>2680</v>
      </c>
      <c r="B9018" s="5" t="s">
        <v>1639</v>
      </c>
      <c r="C9018" s="5" t="s">
        <v>2677</v>
      </c>
      <c r="D9018" s="5" t="s">
        <v>18</v>
      </c>
      <c r="E9018" s="5">
        <v>40</v>
      </c>
      <c r="F9018" s="5" t="s">
        <v>294</v>
      </c>
      <c r="G9018" s="5" t="s">
        <v>294</v>
      </c>
      <c r="M9018" s="5" t="s">
        <v>794</v>
      </c>
      <c r="N9018" s="5" t="s">
        <v>294</v>
      </c>
      <c r="O9018" s="5" t="s">
        <v>294</v>
      </c>
      <c r="P9018" s="5" t="s">
        <v>294</v>
      </c>
      <c r="Q9018" s="5" t="s">
        <v>294</v>
      </c>
      <c r="R9018" s="5" t="s">
        <v>294</v>
      </c>
    </row>
    <row r="9019" spans="1:22" x14ac:dyDescent="0.35">
      <c r="A9019" s="5" t="s">
        <v>22520</v>
      </c>
      <c r="B9019" s="5" t="s">
        <v>14148</v>
      </c>
      <c r="C9019" s="5" t="s">
        <v>2677</v>
      </c>
      <c r="D9019" s="5" t="s">
        <v>18</v>
      </c>
      <c r="E9019" s="5">
        <v>81</v>
      </c>
      <c r="F9019" s="5" t="s">
        <v>294</v>
      </c>
      <c r="G9019" s="5" t="s">
        <v>294</v>
      </c>
      <c r="M9019" s="5" t="s">
        <v>794</v>
      </c>
      <c r="N9019" s="5" t="s">
        <v>297</v>
      </c>
      <c r="O9019" s="5" t="s">
        <v>297</v>
      </c>
      <c r="P9019" s="5" t="s">
        <v>294</v>
      </c>
      <c r="Q9019" s="5" t="s">
        <v>297</v>
      </c>
      <c r="R9019" s="5" t="s">
        <v>294</v>
      </c>
    </row>
    <row r="9020" spans="1:22" x14ac:dyDescent="0.35">
      <c r="A9020" s="5" t="s">
        <v>2697</v>
      </c>
      <c r="B9020" s="5" t="s">
        <v>2698</v>
      </c>
      <c r="C9020" s="5" t="s">
        <v>2677</v>
      </c>
      <c r="D9020" s="5" t="s">
        <v>18</v>
      </c>
      <c r="E9020" s="5">
        <v>1</v>
      </c>
      <c r="F9020" s="5" t="s">
        <v>294</v>
      </c>
      <c r="G9020" s="5" t="s">
        <v>297</v>
      </c>
      <c r="M9020" s="5" t="s">
        <v>794</v>
      </c>
      <c r="N9020" s="5" t="s">
        <v>294</v>
      </c>
      <c r="O9020" s="5" t="s">
        <v>294</v>
      </c>
      <c r="P9020" s="5" t="s">
        <v>294</v>
      </c>
      <c r="Q9020" s="5" t="s">
        <v>294</v>
      </c>
      <c r="R9020" s="5" t="s">
        <v>294</v>
      </c>
      <c r="U9020" s="5" t="s">
        <v>22521</v>
      </c>
    </row>
    <row r="9021" spans="1:22" x14ac:dyDescent="0.35">
      <c r="A9021" s="5" t="s">
        <v>2699</v>
      </c>
      <c r="B9021" s="5" t="s">
        <v>2700</v>
      </c>
      <c r="C9021" s="5" t="s">
        <v>2677</v>
      </c>
      <c r="D9021" s="5" t="s">
        <v>24</v>
      </c>
      <c r="E9021" s="5">
        <v>12</v>
      </c>
      <c r="F9021" s="5" t="s">
        <v>294</v>
      </c>
      <c r="G9021" s="5" t="s">
        <v>294</v>
      </c>
      <c r="M9021" s="5" t="s">
        <v>794</v>
      </c>
      <c r="N9021" s="5" t="s">
        <v>294</v>
      </c>
      <c r="O9021" s="5" t="s">
        <v>294</v>
      </c>
      <c r="P9021" s="5" t="s">
        <v>294</v>
      </c>
      <c r="Q9021" s="5" t="s">
        <v>294</v>
      </c>
      <c r="R9021" s="5" t="s">
        <v>294</v>
      </c>
    </row>
    <row r="9022" spans="1:22" x14ac:dyDescent="0.35">
      <c r="A9022" s="5" t="s">
        <v>2702</v>
      </c>
      <c r="B9022" s="5" t="s">
        <v>2703</v>
      </c>
      <c r="C9022" s="5" t="s">
        <v>2677</v>
      </c>
      <c r="D9022" s="5" t="s">
        <v>18</v>
      </c>
      <c r="E9022" s="5">
        <v>60</v>
      </c>
      <c r="F9022" s="5" t="s">
        <v>294</v>
      </c>
      <c r="G9022" s="5" t="s">
        <v>294</v>
      </c>
      <c r="M9022" s="5" t="s">
        <v>794</v>
      </c>
      <c r="N9022" s="5" t="s">
        <v>294</v>
      </c>
      <c r="O9022" s="5" t="s">
        <v>294</v>
      </c>
      <c r="P9022" s="5" t="s">
        <v>294</v>
      </c>
      <c r="Q9022" s="5" t="s">
        <v>294</v>
      </c>
      <c r="R9022" s="5" t="s">
        <v>294</v>
      </c>
    </row>
    <row r="9023" spans="1:22" x14ac:dyDescent="0.35">
      <c r="A9023" s="5" t="s">
        <v>22522</v>
      </c>
      <c r="B9023" s="5" t="s">
        <v>22523</v>
      </c>
      <c r="C9023" s="5" t="s">
        <v>13240</v>
      </c>
      <c r="D9023" s="5" t="s">
        <v>18</v>
      </c>
      <c r="E9023" s="5">
        <v>40</v>
      </c>
      <c r="F9023" s="5" t="s">
        <v>294</v>
      </c>
      <c r="G9023" s="5" t="s">
        <v>294</v>
      </c>
      <c r="M9023" s="5" t="s">
        <v>794</v>
      </c>
      <c r="N9023" s="5" t="s">
        <v>294</v>
      </c>
      <c r="R9023" s="5" t="s">
        <v>294</v>
      </c>
      <c r="V9023" s="5" t="s">
        <v>22522</v>
      </c>
    </row>
    <row r="9024" spans="1:22" x14ac:dyDescent="0.35">
      <c r="A9024" s="5" t="s">
        <v>2691</v>
      </c>
      <c r="B9024" s="5" t="s">
        <v>2692</v>
      </c>
      <c r="C9024" s="5" t="s">
        <v>2677</v>
      </c>
      <c r="D9024" s="5" t="s">
        <v>18</v>
      </c>
      <c r="E9024" s="5">
        <v>2</v>
      </c>
      <c r="F9024" s="5" t="s">
        <v>294</v>
      </c>
      <c r="G9024" s="5" t="s">
        <v>294</v>
      </c>
      <c r="J9024" s="5" t="s">
        <v>4586</v>
      </c>
      <c r="M9024" s="5" t="s">
        <v>794</v>
      </c>
      <c r="N9024" s="5" t="s">
        <v>294</v>
      </c>
      <c r="O9024" s="5" t="s">
        <v>294</v>
      </c>
      <c r="P9024" s="5" t="s">
        <v>294</v>
      </c>
      <c r="Q9024" s="5" t="s">
        <v>294</v>
      </c>
      <c r="R9024" s="5" t="s">
        <v>294</v>
      </c>
    </row>
    <row r="9025" spans="1:22" x14ac:dyDescent="0.35">
      <c r="A9025" s="5" t="s">
        <v>2685</v>
      </c>
      <c r="B9025" s="5" t="s">
        <v>2686</v>
      </c>
      <c r="C9025" s="5" t="s">
        <v>2677</v>
      </c>
      <c r="D9025" s="5" t="s">
        <v>18</v>
      </c>
      <c r="E9025" s="5">
        <v>48</v>
      </c>
      <c r="F9025" s="5" t="s">
        <v>294</v>
      </c>
      <c r="G9025" s="5" t="s">
        <v>294</v>
      </c>
      <c r="M9025" s="5" t="s">
        <v>794</v>
      </c>
      <c r="N9025" s="5" t="s">
        <v>294</v>
      </c>
      <c r="O9025" s="5" t="s">
        <v>294</v>
      </c>
      <c r="P9025" s="5" t="s">
        <v>294</v>
      </c>
      <c r="Q9025" s="5" t="s">
        <v>294</v>
      </c>
      <c r="R9025" s="5" t="s">
        <v>294</v>
      </c>
    </row>
    <row r="9026" spans="1:22" x14ac:dyDescent="0.35">
      <c r="A9026" s="5" t="s">
        <v>2693</v>
      </c>
      <c r="B9026" s="5" t="s">
        <v>2694</v>
      </c>
      <c r="C9026" s="5" t="s">
        <v>2677</v>
      </c>
      <c r="D9026" s="5" t="s">
        <v>30</v>
      </c>
      <c r="E9026" s="5">
        <v>10</v>
      </c>
      <c r="F9026" s="5" t="s">
        <v>294</v>
      </c>
      <c r="G9026" s="5" t="s">
        <v>294</v>
      </c>
      <c r="M9026" s="5" t="s">
        <v>794</v>
      </c>
      <c r="N9026" s="5" t="s">
        <v>294</v>
      </c>
      <c r="O9026" s="5" t="s">
        <v>294</v>
      </c>
      <c r="P9026" s="5" t="s">
        <v>294</v>
      </c>
      <c r="Q9026" s="5" t="s">
        <v>294</v>
      </c>
      <c r="R9026" s="5" t="s">
        <v>294</v>
      </c>
    </row>
    <row r="9027" spans="1:22" x14ac:dyDescent="0.35">
      <c r="A9027" s="5" t="s">
        <v>22524</v>
      </c>
      <c r="B9027" s="5" t="s">
        <v>11030</v>
      </c>
      <c r="C9027" s="5" t="s">
        <v>22525</v>
      </c>
      <c r="D9027" s="5" t="s">
        <v>18</v>
      </c>
      <c r="E9027" s="5">
        <v>10</v>
      </c>
      <c r="F9027" s="5" t="s">
        <v>294</v>
      </c>
      <c r="G9027" s="5" t="s">
        <v>294</v>
      </c>
      <c r="M9027" s="5" t="s">
        <v>794</v>
      </c>
      <c r="N9027" s="5" t="s">
        <v>294</v>
      </c>
      <c r="P9027" s="5" t="s">
        <v>294</v>
      </c>
      <c r="Q9027" s="5" t="s">
        <v>294</v>
      </c>
      <c r="R9027" s="5" t="s">
        <v>294</v>
      </c>
      <c r="V9027" s="5" t="s">
        <v>22526</v>
      </c>
    </row>
    <row r="9028" spans="1:22" x14ac:dyDescent="0.35">
      <c r="A9028" s="5" t="s">
        <v>22527</v>
      </c>
      <c r="B9028" s="5" t="s">
        <v>22528</v>
      </c>
      <c r="C9028" s="5" t="s">
        <v>22525</v>
      </c>
      <c r="D9028" s="5" t="s">
        <v>18</v>
      </c>
      <c r="E9028" s="5">
        <v>6</v>
      </c>
      <c r="F9028" s="5" t="s">
        <v>294</v>
      </c>
      <c r="G9028" s="5" t="s">
        <v>294</v>
      </c>
      <c r="M9028" s="5" t="s">
        <v>794</v>
      </c>
      <c r="N9028" s="5" t="s">
        <v>294</v>
      </c>
      <c r="P9028" s="5" t="s">
        <v>294</v>
      </c>
      <c r="Q9028" s="5" t="s">
        <v>294</v>
      </c>
      <c r="R9028" s="5" t="s">
        <v>294</v>
      </c>
      <c r="V9028" s="5" t="s">
        <v>22529</v>
      </c>
    </row>
    <row r="9029" spans="1:22" x14ac:dyDescent="0.35">
      <c r="A9029" s="5" t="s">
        <v>22530</v>
      </c>
      <c r="B9029" s="5" t="s">
        <v>8362</v>
      </c>
      <c r="C9029" s="5" t="s">
        <v>22525</v>
      </c>
      <c r="D9029" s="5" t="s">
        <v>20</v>
      </c>
      <c r="E9029" s="5">
        <v>10</v>
      </c>
      <c r="F9029" s="5" t="s">
        <v>294</v>
      </c>
      <c r="G9029" s="5" t="s">
        <v>294</v>
      </c>
      <c r="M9029" s="5" t="s">
        <v>794</v>
      </c>
      <c r="N9029" s="5" t="s">
        <v>294</v>
      </c>
      <c r="R9029" s="5" t="s">
        <v>297</v>
      </c>
      <c r="V9029" s="5" t="s">
        <v>22530</v>
      </c>
    </row>
    <row r="9030" spans="1:22" x14ac:dyDescent="0.35">
      <c r="A9030" s="5" t="s">
        <v>22531</v>
      </c>
      <c r="B9030" s="5" t="s">
        <v>22532</v>
      </c>
      <c r="C9030" s="5" t="s">
        <v>22533</v>
      </c>
      <c r="D9030" s="5" t="s">
        <v>16</v>
      </c>
      <c r="E9030" s="5">
        <v>12</v>
      </c>
      <c r="F9030" s="5" t="s">
        <v>294</v>
      </c>
      <c r="G9030" s="5" t="s">
        <v>294</v>
      </c>
      <c r="M9030" s="5" t="s">
        <v>794</v>
      </c>
      <c r="N9030" s="5" t="s">
        <v>294</v>
      </c>
      <c r="R9030" s="5" t="s">
        <v>294</v>
      </c>
      <c r="V9030" s="5" t="s">
        <v>22531</v>
      </c>
    </row>
    <row r="9031" spans="1:22" x14ac:dyDescent="0.35">
      <c r="A9031" s="5" t="s">
        <v>22534</v>
      </c>
      <c r="B9031" s="5" t="s">
        <v>8772</v>
      </c>
      <c r="C9031" s="5" t="s">
        <v>22533</v>
      </c>
      <c r="D9031" s="5" t="s">
        <v>22</v>
      </c>
      <c r="E9031" s="5">
        <v>9</v>
      </c>
      <c r="F9031" s="5" t="s">
        <v>294</v>
      </c>
      <c r="G9031" s="5" t="s">
        <v>294</v>
      </c>
      <c r="J9031" s="5" t="s">
        <v>628</v>
      </c>
      <c r="M9031" s="5" t="s">
        <v>794</v>
      </c>
      <c r="N9031" s="5" t="s">
        <v>294</v>
      </c>
      <c r="R9031" s="5" t="s">
        <v>294</v>
      </c>
      <c r="V9031" s="5" t="s">
        <v>22534</v>
      </c>
    </row>
    <row r="9032" spans="1:22" x14ac:dyDescent="0.35">
      <c r="A9032" s="5" t="s">
        <v>22535</v>
      </c>
      <c r="B9032" s="5" t="s">
        <v>22536</v>
      </c>
      <c r="C9032" s="5" t="s">
        <v>22533</v>
      </c>
      <c r="D9032" s="5" t="s">
        <v>22</v>
      </c>
      <c r="E9032" s="5">
        <v>8</v>
      </c>
      <c r="F9032" s="5" t="s">
        <v>294</v>
      </c>
      <c r="G9032" s="5" t="s">
        <v>294</v>
      </c>
      <c r="M9032" s="5" t="s">
        <v>3826</v>
      </c>
      <c r="N9032" s="5" t="s">
        <v>294</v>
      </c>
      <c r="R9032" s="5" t="s">
        <v>294</v>
      </c>
      <c r="V9032" s="5" t="s">
        <v>22535</v>
      </c>
    </row>
    <row r="9033" spans="1:22" x14ac:dyDescent="0.35">
      <c r="A9033" s="5" t="s">
        <v>22537</v>
      </c>
      <c r="B9033" s="5" t="s">
        <v>3875</v>
      </c>
      <c r="C9033" s="5" t="s">
        <v>22533</v>
      </c>
      <c r="D9033" s="5" t="s">
        <v>18</v>
      </c>
      <c r="E9033" s="5">
        <v>20</v>
      </c>
      <c r="F9033" s="5" t="s">
        <v>294</v>
      </c>
      <c r="G9033" s="5" t="s">
        <v>294</v>
      </c>
      <c r="K9033" s="5" t="s">
        <v>294</v>
      </c>
      <c r="M9033" s="5" t="s">
        <v>794</v>
      </c>
      <c r="N9033" s="5" t="s">
        <v>294</v>
      </c>
      <c r="P9033" s="5" t="s">
        <v>294</v>
      </c>
      <c r="R9033" s="5" t="s">
        <v>294</v>
      </c>
      <c r="V9033" s="5" t="s">
        <v>22537</v>
      </c>
    </row>
    <row r="9034" spans="1:22" x14ac:dyDescent="0.35">
      <c r="A9034" s="5" t="s">
        <v>22538</v>
      </c>
      <c r="B9034" s="5" t="s">
        <v>17883</v>
      </c>
      <c r="C9034" s="5" t="s">
        <v>22533</v>
      </c>
      <c r="D9034" s="5" t="s">
        <v>16</v>
      </c>
      <c r="E9034" s="5">
        <v>16</v>
      </c>
      <c r="F9034" s="5" t="s">
        <v>294</v>
      </c>
      <c r="G9034" s="5" t="s">
        <v>294</v>
      </c>
      <c r="M9034" s="5" t="s">
        <v>794</v>
      </c>
      <c r="N9034" s="5" t="s">
        <v>294</v>
      </c>
      <c r="P9034" s="5" t="s">
        <v>294</v>
      </c>
      <c r="R9034" s="5" t="s">
        <v>294</v>
      </c>
      <c r="V9034" s="5" t="s">
        <v>22538</v>
      </c>
    </row>
    <row r="9035" spans="1:22" x14ac:dyDescent="0.35">
      <c r="A9035" s="5" t="s">
        <v>22539</v>
      </c>
      <c r="B9035" s="5" t="s">
        <v>14565</v>
      </c>
      <c r="C9035" s="5" t="s">
        <v>22533</v>
      </c>
      <c r="D9035" s="5" t="s">
        <v>18</v>
      </c>
      <c r="E9035" s="5">
        <v>9</v>
      </c>
      <c r="F9035" s="5" t="s">
        <v>294</v>
      </c>
      <c r="G9035" s="5" t="s">
        <v>294</v>
      </c>
      <c r="M9035" s="5" t="s">
        <v>794</v>
      </c>
      <c r="N9035" s="5" t="s">
        <v>294</v>
      </c>
      <c r="R9035" s="5" t="s">
        <v>294</v>
      </c>
      <c r="V9035" s="5" t="s">
        <v>22539</v>
      </c>
    </row>
    <row r="9036" spans="1:22" x14ac:dyDescent="0.35">
      <c r="A9036" s="5" t="s">
        <v>22540</v>
      </c>
      <c r="B9036" s="5" t="s">
        <v>22541</v>
      </c>
      <c r="C9036" s="5" t="s">
        <v>22525</v>
      </c>
      <c r="D9036" s="5" t="s">
        <v>18</v>
      </c>
      <c r="E9036" s="5">
        <v>4</v>
      </c>
      <c r="F9036" s="5" t="s">
        <v>294</v>
      </c>
      <c r="G9036" s="5" t="s">
        <v>294</v>
      </c>
      <c r="J9036" s="5" t="s">
        <v>1194</v>
      </c>
      <c r="M9036" s="5" t="s">
        <v>794</v>
      </c>
      <c r="N9036" s="5" t="s">
        <v>294</v>
      </c>
      <c r="R9036" s="5" t="s">
        <v>294</v>
      </c>
      <c r="V9036" s="5" t="s">
        <v>22540</v>
      </c>
    </row>
    <row r="9037" spans="1:22" x14ac:dyDescent="0.35">
      <c r="A9037" s="5" t="s">
        <v>22542</v>
      </c>
      <c r="B9037" s="5" t="s">
        <v>22543</v>
      </c>
      <c r="C9037" s="5" t="s">
        <v>22525</v>
      </c>
      <c r="D9037" s="5" t="s">
        <v>22</v>
      </c>
      <c r="E9037" s="5">
        <v>8</v>
      </c>
      <c r="F9037" s="5" t="s">
        <v>294</v>
      </c>
      <c r="G9037" s="5" t="s">
        <v>294</v>
      </c>
      <c r="J9037" s="5" t="s">
        <v>5197</v>
      </c>
      <c r="M9037" s="5" t="s">
        <v>794</v>
      </c>
      <c r="N9037" s="5" t="s">
        <v>294</v>
      </c>
      <c r="R9037" s="5" t="s">
        <v>294</v>
      </c>
      <c r="V9037" s="5" t="s">
        <v>22542</v>
      </c>
    </row>
    <row r="9038" spans="1:22" x14ac:dyDescent="0.35">
      <c r="A9038" s="5" t="s">
        <v>22544</v>
      </c>
      <c r="B9038" s="5" t="s">
        <v>22545</v>
      </c>
      <c r="C9038" s="5" t="s">
        <v>22525</v>
      </c>
      <c r="D9038" s="5" t="s">
        <v>22</v>
      </c>
      <c r="E9038" s="5">
        <v>8</v>
      </c>
      <c r="F9038" s="5" t="s">
        <v>294</v>
      </c>
      <c r="G9038" s="5" t="s">
        <v>294</v>
      </c>
      <c r="M9038" s="5" t="s">
        <v>3826</v>
      </c>
      <c r="N9038" s="5" t="s">
        <v>294</v>
      </c>
      <c r="R9038" s="5" t="s">
        <v>294</v>
      </c>
      <c r="V9038" s="5" t="s">
        <v>22544</v>
      </c>
    </row>
    <row r="9039" spans="1:22" x14ac:dyDescent="0.35">
      <c r="A9039" s="5" t="s">
        <v>22546</v>
      </c>
      <c r="B9039" s="5" t="s">
        <v>22547</v>
      </c>
      <c r="C9039" s="5" t="s">
        <v>22525</v>
      </c>
      <c r="D9039" s="5" t="s">
        <v>16</v>
      </c>
      <c r="E9039" s="5">
        <v>17</v>
      </c>
      <c r="F9039" s="5" t="s">
        <v>294</v>
      </c>
      <c r="G9039" s="5" t="s">
        <v>294</v>
      </c>
      <c r="M9039" s="5" t="s">
        <v>794</v>
      </c>
      <c r="N9039" s="5" t="s">
        <v>294</v>
      </c>
      <c r="R9039" s="5" t="s">
        <v>294</v>
      </c>
      <c r="V9039" s="5" t="s">
        <v>22546</v>
      </c>
    </row>
    <row r="9040" spans="1:22" x14ac:dyDescent="0.35">
      <c r="A9040" s="5" t="s">
        <v>22548</v>
      </c>
      <c r="B9040" s="5" t="s">
        <v>22549</v>
      </c>
      <c r="C9040" s="5" t="s">
        <v>22525</v>
      </c>
      <c r="D9040" s="5" t="s">
        <v>22</v>
      </c>
      <c r="E9040" s="5">
        <v>6</v>
      </c>
      <c r="F9040" s="5" t="s">
        <v>294</v>
      </c>
      <c r="G9040" s="5" t="s">
        <v>294</v>
      </c>
      <c r="M9040" s="5" t="s">
        <v>794</v>
      </c>
      <c r="N9040" s="5" t="s">
        <v>294</v>
      </c>
      <c r="R9040" s="5" t="s">
        <v>294</v>
      </c>
      <c r="V9040" s="5" t="s">
        <v>22548</v>
      </c>
    </row>
    <row r="9041" spans="1:22" x14ac:dyDescent="0.35">
      <c r="A9041" s="5" t="s">
        <v>22550</v>
      </c>
      <c r="B9041" s="5" t="s">
        <v>22551</v>
      </c>
      <c r="C9041" s="5" t="s">
        <v>22525</v>
      </c>
      <c r="D9041" s="5" t="s">
        <v>16</v>
      </c>
      <c r="E9041" s="5">
        <v>16</v>
      </c>
      <c r="F9041" s="5" t="s">
        <v>294</v>
      </c>
      <c r="G9041" s="5" t="s">
        <v>294</v>
      </c>
      <c r="M9041" s="5" t="s">
        <v>794</v>
      </c>
      <c r="N9041" s="5" t="s">
        <v>294</v>
      </c>
      <c r="P9041" s="5" t="s">
        <v>294</v>
      </c>
      <c r="R9041" s="5" t="s">
        <v>294</v>
      </c>
      <c r="V9041" s="5" t="s">
        <v>22550</v>
      </c>
    </row>
    <row r="9042" spans="1:22" x14ac:dyDescent="0.35">
      <c r="A9042" s="5" t="s">
        <v>22552</v>
      </c>
      <c r="B9042" s="5" t="s">
        <v>22553</v>
      </c>
      <c r="C9042" s="5" t="s">
        <v>22525</v>
      </c>
      <c r="D9042" s="5" t="s">
        <v>18</v>
      </c>
      <c r="E9042" s="5">
        <v>20</v>
      </c>
      <c r="F9042" s="5" t="s">
        <v>294</v>
      </c>
      <c r="G9042" s="5" t="s">
        <v>294</v>
      </c>
      <c r="K9042" s="5" t="s">
        <v>294</v>
      </c>
      <c r="M9042" s="5" t="s">
        <v>794</v>
      </c>
      <c r="N9042" s="5" t="s">
        <v>294</v>
      </c>
      <c r="P9042" s="5" t="s">
        <v>294</v>
      </c>
      <c r="R9042" s="5" t="s">
        <v>294</v>
      </c>
      <c r="V9042" s="5" t="s">
        <v>22552</v>
      </c>
    </row>
    <row r="9043" spans="1:22" x14ac:dyDescent="0.35">
      <c r="A9043" s="5" t="s">
        <v>22554</v>
      </c>
      <c r="B9043" s="5" t="s">
        <v>22555</v>
      </c>
      <c r="C9043" s="5" t="s">
        <v>22525</v>
      </c>
      <c r="D9043" s="5" t="s">
        <v>18</v>
      </c>
      <c r="E9043" s="5">
        <v>20</v>
      </c>
      <c r="F9043" s="5" t="s">
        <v>294</v>
      </c>
      <c r="G9043" s="5" t="s">
        <v>294</v>
      </c>
      <c r="J9043" s="5" t="s">
        <v>3777</v>
      </c>
      <c r="M9043" s="5" t="s">
        <v>794</v>
      </c>
      <c r="N9043" s="5" t="s">
        <v>294</v>
      </c>
      <c r="P9043" s="5" t="s">
        <v>294</v>
      </c>
      <c r="R9043" s="5" t="s">
        <v>294</v>
      </c>
      <c r="V9043" s="5" t="s">
        <v>22554</v>
      </c>
    </row>
    <row r="9044" spans="1:22" x14ac:dyDescent="0.35">
      <c r="A9044" s="5" t="s">
        <v>22556</v>
      </c>
      <c r="B9044" s="5" t="s">
        <v>22557</v>
      </c>
      <c r="C9044" s="5" t="s">
        <v>22525</v>
      </c>
      <c r="D9044" s="5" t="s">
        <v>18</v>
      </c>
      <c r="E9044" s="5">
        <v>4</v>
      </c>
      <c r="F9044" s="5" t="s">
        <v>294</v>
      </c>
      <c r="G9044" s="5" t="s">
        <v>294</v>
      </c>
      <c r="J9044" s="5" t="s">
        <v>1194</v>
      </c>
      <c r="M9044" s="5" t="s">
        <v>794</v>
      </c>
      <c r="N9044" s="5" t="s">
        <v>294</v>
      </c>
      <c r="R9044" s="5" t="s">
        <v>294</v>
      </c>
      <c r="V9044" s="5" t="s">
        <v>22556</v>
      </c>
    </row>
    <row r="9045" spans="1:22" x14ac:dyDescent="0.35">
      <c r="A9045" s="5" t="s">
        <v>22558</v>
      </c>
      <c r="B9045" s="5" t="s">
        <v>22559</v>
      </c>
      <c r="C9045" s="5" t="s">
        <v>22525</v>
      </c>
      <c r="D9045" s="5" t="s">
        <v>22</v>
      </c>
      <c r="E9045" s="5">
        <v>8</v>
      </c>
      <c r="F9045" s="5" t="s">
        <v>294</v>
      </c>
      <c r="G9045" s="5" t="s">
        <v>294</v>
      </c>
      <c r="J9045" s="5" t="s">
        <v>5197</v>
      </c>
      <c r="M9045" s="5" t="s">
        <v>794</v>
      </c>
      <c r="N9045" s="5" t="s">
        <v>294</v>
      </c>
      <c r="R9045" s="5" t="s">
        <v>294</v>
      </c>
      <c r="V9045" s="5" t="s">
        <v>22558</v>
      </c>
    </row>
    <row r="9046" spans="1:22" x14ac:dyDescent="0.35">
      <c r="A9046" s="5" t="s">
        <v>22560</v>
      </c>
      <c r="B9046" s="5" t="s">
        <v>1236</v>
      </c>
      <c r="C9046" s="5" t="s">
        <v>22525</v>
      </c>
      <c r="D9046" s="5" t="s">
        <v>18</v>
      </c>
      <c r="E9046" s="5">
        <v>4</v>
      </c>
      <c r="F9046" s="5" t="s">
        <v>294</v>
      </c>
      <c r="G9046" s="5" t="s">
        <v>294</v>
      </c>
      <c r="J9046" s="5" t="s">
        <v>1194</v>
      </c>
      <c r="M9046" s="5" t="s">
        <v>794</v>
      </c>
      <c r="N9046" s="5" t="s">
        <v>294</v>
      </c>
      <c r="R9046" s="5" t="s">
        <v>294</v>
      </c>
      <c r="V9046" s="5" t="s">
        <v>22560</v>
      </c>
    </row>
    <row r="9047" spans="1:22" x14ac:dyDescent="0.35">
      <c r="A9047" s="5" t="s">
        <v>22561</v>
      </c>
      <c r="B9047" s="5" t="s">
        <v>22375</v>
      </c>
      <c r="C9047" s="5" t="s">
        <v>3899</v>
      </c>
      <c r="D9047" s="5" t="s">
        <v>18</v>
      </c>
      <c r="E9047" s="5">
        <v>40</v>
      </c>
      <c r="F9047" s="5" t="s">
        <v>294</v>
      </c>
      <c r="G9047" s="5" t="s">
        <v>294</v>
      </c>
      <c r="M9047" s="5" t="s">
        <v>794</v>
      </c>
      <c r="N9047" s="5" t="s">
        <v>297</v>
      </c>
      <c r="O9047" s="5" t="s">
        <v>294</v>
      </c>
      <c r="P9047" s="5" t="s">
        <v>294</v>
      </c>
      <c r="Q9047" s="5" t="s">
        <v>297</v>
      </c>
      <c r="R9047" s="5" t="s">
        <v>294</v>
      </c>
      <c r="V9047" s="5" t="s">
        <v>22561</v>
      </c>
    </row>
    <row r="9048" spans="1:22" x14ac:dyDescent="0.35">
      <c r="A9048" s="5" t="s">
        <v>22562</v>
      </c>
      <c r="B9048" s="5" t="s">
        <v>22563</v>
      </c>
      <c r="C9048" s="5" t="s">
        <v>22564</v>
      </c>
      <c r="D9048" s="5" t="s">
        <v>18</v>
      </c>
      <c r="E9048" s="5">
        <v>5</v>
      </c>
      <c r="F9048" s="5" t="s">
        <v>294</v>
      </c>
      <c r="G9048" s="5" t="s">
        <v>294</v>
      </c>
      <c r="J9048" s="5" t="s">
        <v>3783</v>
      </c>
      <c r="M9048" s="5" t="s">
        <v>794</v>
      </c>
      <c r="N9048" s="5" t="s">
        <v>294</v>
      </c>
      <c r="R9048" s="5" t="s">
        <v>297</v>
      </c>
      <c r="V9048" s="5" t="s">
        <v>22562</v>
      </c>
    </row>
    <row r="9049" spans="1:22" x14ac:dyDescent="0.35">
      <c r="A9049" s="5" t="s">
        <v>22565</v>
      </c>
      <c r="B9049" s="5" t="s">
        <v>22566</v>
      </c>
      <c r="C9049" s="5" t="s">
        <v>22564</v>
      </c>
      <c r="D9049" s="5" t="s">
        <v>18</v>
      </c>
      <c r="E9049" s="5">
        <v>1</v>
      </c>
      <c r="F9049" s="5" t="s">
        <v>294</v>
      </c>
      <c r="G9049" s="5" t="s">
        <v>294</v>
      </c>
      <c r="L9049" s="5" t="s">
        <v>4399</v>
      </c>
      <c r="M9049" s="5" t="s">
        <v>794</v>
      </c>
      <c r="N9049" s="5" t="s">
        <v>294</v>
      </c>
      <c r="R9049" s="5" t="s">
        <v>294</v>
      </c>
      <c r="V9049" s="5" t="s">
        <v>22565</v>
      </c>
    </row>
    <row r="9050" spans="1:22" x14ac:dyDescent="0.35">
      <c r="A9050" s="5" t="s">
        <v>22567</v>
      </c>
      <c r="B9050" s="5" t="s">
        <v>18069</v>
      </c>
      <c r="C9050" s="5" t="s">
        <v>22564</v>
      </c>
      <c r="D9050" s="5" t="s">
        <v>18</v>
      </c>
      <c r="E9050" s="5">
        <v>20</v>
      </c>
      <c r="F9050" s="5" t="s">
        <v>297</v>
      </c>
      <c r="G9050" s="5" t="s">
        <v>294</v>
      </c>
      <c r="M9050" s="5" t="s">
        <v>3826</v>
      </c>
      <c r="N9050" s="5" t="s">
        <v>294</v>
      </c>
      <c r="R9050" s="5" t="s">
        <v>294</v>
      </c>
      <c r="V9050" s="5" t="s">
        <v>22567</v>
      </c>
    </row>
    <row r="9051" spans="1:22" x14ac:dyDescent="0.35">
      <c r="A9051" s="5" t="s">
        <v>22568</v>
      </c>
      <c r="B9051" s="5" t="s">
        <v>15833</v>
      </c>
      <c r="C9051" s="5" t="s">
        <v>22564</v>
      </c>
      <c r="D9051" s="5" t="s">
        <v>18</v>
      </c>
      <c r="E9051" s="5">
        <v>25</v>
      </c>
      <c r="F9051" s="5" t="s">
        <v>294</v>
      </c>
      <c r="G9051" s="5" t="s">
        <v>294</v>
      </c>
      <c r="M9051" s="5" t="s">
        <v>794</v>
      </c>
      <c r="N9051" s="5" t="s">
        <v>294</v>
      </c>
      <c r="R9051" s="5" t="s">
        <v>294</v>
      </c>
      <c r="V9051" s="5" t="s">
        <v>22568</v>
      </c>
    </row>
    <row r="9052" spans="1:22" x14ac:dyDescent="0.35">
      <c r="A9052" s="5" t="s">
        <v>22569</v>
      </c>
      <c r="B9052" s="5" t="s">
        <v>22570</v>
      </c>
      <c r="C9052" s="5" t="s">
        <v>22564</v>
      </c>
      <c r="D9052" s="5" t="s">
        <v>18</v>
      </c>
      <c r="E9052" s="5">
        <v>20</v>
      </c>
      <c r="F9052" s="5" t="s">
        <v>294</v>
      </c>
      <c r="G9052" s="5" t="s">
        <v>294</v>
      </c>
      <c r="M9052" s="5" t="s">
        <v>794</v>
      </c>
      <c r="N9052" s="5" t="s">
        <v>294</v>
      </c>
      <c r="R9052" s="5" t="s">
        <v>294</v>
      </c>
      <c r="V9052" s="5" t="s">
        <v>22569</v>
      </c>
    </row>
    <row r="9053" spans="1:22" x14ac:dyDescent="0.35">
      <c r="A9053" s="5" t="s">
        <v>22571</v>
      </c>
      <c r="B9053" s="5" t="s">
        <v>22572</v>
      </c>
      <c r="C9053" s="5" t="s">
        <v>22564</v>
      </c>
      <c r="D9053" s="5" t="s">
        <v>22</v>
      </c>
      <c r="E9053" s="5">
        <v>4</v>
      </c>
      <c r="F9053" s="5" t="s">
        <v>294</v>
      </c>
      <c r="G9053" s="5" t="s">
        <v>294</v>
      </c>
      <c r="J9053" s="5" t="s">
        <v>4536</v>
      </c>
      <c r="M9053" s="5" t="s">
        <v>794</v>
      </c>
      <c r="N9053" s="5" t="s">
        <v>294</v>
      </c>
      <c r="R9053" s="5" t="s">
        <v>294</v>
      </c>
      <c r="V9053" s="5" t="s">
        <v>22571</v>
      </c>
    </row>
    <row r="9054" spans="1:22" x14ac:dyDescent="0.35">
      <c r="A9054" s="5" t="s">
        <v>22573</v>
      </c>
      <c r="B9054" s="5" t="s">
        <v>22574</v>
      </c>
      <c r="C9054" s="5" t="s">
        <v>22564</v>
      </c>
      <c r="D9054" s="5" t="s">
        <v>22</v>
      </c>
      <c r="E9054" s="5">
        <v>4</v>
      </c>
      <c r="F9054" s="5" t="s">
        <v>294</v>
      </c>
      <c r="G9054" s="5" t="s">
        <v>294</v>
      </c>
      <c r="J9054" s="5" t="s">
        <v>4536</v>
      </c>
      <c r="M9054" s="5" t="s">
        <v>794</v>
      </c>
      <c r="N9054" s="5" t="s">
        <v>294</v>
      </c>
      <c r="R9054" s="5" t="s">
        <v>294</v>
      </c>
      <c r="V9054" s="5" t="s">
        <v>22573</v>
      </c>
    </row>
    <row r="9055" spans="1:22" x14ac:dyDescent="0.35">
      <c r="A9055" s="5" t="s">
        <v>22575</v>
      </c>
      <c r="B9055" s="5" t="s">
        <v>4459</v>
      </c>
      <c r="C9055" s="5" t="s">
        <v>22564</v>
      </c>
      <c r="D9055" s="5" t="s">
        <v>22</v>
      </c>
      <c r="E9055" s="5">
        <v>1</v>
      </c>
      <c r="F9055" s="5" t="s">
        <v>294</v>
      </c>
      <c r="G9055" s="5" t="s">
        <v>294</v>
      </c>
      <c r="H9055" s="5">
        <v>0</v>
      </c>
      <c r="I9055" s="5">
        <v>4</v>
      </c>
      <c r="M9055" s="5" t="s">
        <v>794</v>
      </c>
      <c r="N9055" s="5" t="s">
        <v>294</v>
      </c>
      <c r="R9055" s="5" t="s">
        <v>294</v>
      </c>
      <c r="S9055" s="5" t="s">
        <v>250</v>
      </c>
      <c r="V9055" s="5" t="s">
        <v>22575</v>
      </c>
    </row>
    <row r="9056" spans="1:22" x14ac:dyDescent="0.35">
      <c r="A9056" s="5" t="s">
        <v>22576</v>
      </c>
      <c r="B9056" s="5" t="s">
        <v>22577</v>
      </c>
      <c r="C9056" s="5" t="s">
        <v>22564</v>
      </c>
      <c r="D9056" s="5" t="s">
        <v>18</v>
      </c>
      <c r="E9056" s="5">
        <v>3</v>
      </c>
      <c r="F9056" s="5" t="s">
        <v>294</v>
      </c>
      <c r="G9056" s="5" t="s">
        <v>294</v>
      </c>
      <c r="L9056" s="5" t="s">
        <v>22578</v>
      </c>
      <c r="M9056" s="5" t="s">
        <v>794</v>
      </c>
      <c r="N9056" s="5" t="s">
        <v>294</v>
      </c>
      <c r="R9056" s="5" t="s">
        <v>294</v>
      </c>
      <c r="V9056" s="5" t="s">
        <v>22576</v>
      </c>
    </row>
    <row r="9057" spans="1:22" x14ac:dyDescent="0.35">
      <c r="A9057" s="5" t="s">
        <v>22579</v>
      </c>
      <c r="B9057" s="5" t="s">
        <v>22580</v>
      </c>
      <c r="C9057" s="5" t="s">
        <v>22564</v>
      </c>
      <c r="D9057" s="5" t="s">
        <v>18</v>
      </c>
      <c r="E9057" s="5">
        <v>8</v>
      </c>
      <c r="F9057" s="5" t="s">
        <v>294</v>
      </c>
      <c r="G9057" s="5" t="s">
        <v>294</v>
      </c>
      <c r="L9057" s="5" t="s">
        <v>22581</v>
      </c>
      <c r="M9057" s="5" t="s">
        <v>794</v>
      </c>
      <c r="N9057" s="5" t="s">
        <v>294</v>
      </c>
      <c r="Q9057" s="5" t="s">
        <v>294</v>
      </c>
      <c r="R9057" s="5" t="s">
        <v>294</v>
      </c>
      <c r="V9057" s="5" t="s">
        <v>22579</v>
      </c>
    </row>
    <row r="9058" spans="1:22" x14ac:dyDescent="0.35">
      <c r="A9058" s="5" t="s">
        <v>22582</v>
      </c>
      <c r="B9058" s="5" t="s">
        <v>22583</v>
      </c>
      <c r="C9058" s="5" t="s">
        <v>22564</v>
      </c>
      <c r="D9058" s="5" t="s">
        <v>18</v>
      </c>
      <c r="E9058" s="5">
        <v>10</v>
      </c>
      <c r="F9058" s="5" t="s">
        <v>294</v>
      </c>
      <c r="G9058" s="5" t="s">
        <v>294</v>
      </c>
      <c r="M9058" s="5" t="s">
        <v>794</v>
      </c>
      <c r="N9058" s="5" t="s">
        <v>294</v>
      </c>
      <c r="R9058" s="5" t="s">
        <v>294</v>
      </c>
      <c r="V9058" s="5" t="s">
        <v>22582</v>
      </c>
    </row>
    <row r="9059" spans="1:22" x14ac:dyDescent="0.35">
      <c r="A9059" s="5" t="s">
        <v>22584</v>
      </c>
      <c r="B9059" s="5" t="s">
        <v>4783</v>
      </c>
      <c r="C9059" s="5" t="s">
        <v>4784</v>
      </c>
      <c r="D9059" s="5" t="s">
        <v>18</v>
      </c>
      <c r="E9059" s="5">
        <v>40</v>
      </c>
      <c r="F9059" s="5" t="s">
        <v>294</v>
      </c>
      <c r="G9059" s="5" t="s">
        <v>294</v>
      </c>
      <c r="M9059" s="5" t="s">
        <v>794</v>
      </c>
      <c r="N9059" s="5" t="s">
        <v>294</v>
      </c>
      <c r="O9059" s="5" t="s">
        <v>294</v>
      </c>
      <c r="P9059" s="5" t="s">
        <v>294</v>
      </c>
      <c r="Q9059" s="5" t="s">
        <v>294</v>
      </c>
      <c r="R9059" s="5" t="s">
        <v>294</v>
      </c>
      <c r="V9059" s="5" t="s">
        <v>22584</v>
      </c>
    </row>
    <row r="9060" spans="1:22" x14ac:dyDescent="0.35">
      <c r="A9060" s="5" t="s">
        <v>22585</v>
      </c>
      <c r="B9060" s="5" t="s">
        <v>10461</v>
      </c>
      <c r="C9060" s="5" t="s">
        <v>22586</v>
      </c>
      <c r="D9060" s="5" t="s">
        <v>16</v>
      </c>
      <c r="E9060" s="5">
        <v>10</v>
      </c>
      <c r="F9060" s="5" t="s">
        <v>294</v>
      </c>
      <c r="G9060" s="5" t="s">
        <v>294</v>
      </c>
      <c r="M9060" s="5" t="s">
        <v>794</v>
      </c>
      <c r="N9060" s="5" t="s">
        <v>294</v>
      </c>
      <c r="O9060" s="5" t="s">
        <v>294</v>
      </c>
      <c r="P9060" s="5" t="s">
        <v>294</v>
      </c>
      <c r="Q9060" s="5" t="s">
        <v>297</v>
      </c>
      <c r="R9060" s="5" t="s">
        <v>294</v>
      </c>
      <c r="V9060" s="5" t="s">
        <v>22585</v>
      </c>
    </row>
    <row r="9061" spans="1:22" x14ac:dyDescent="0.35">
      <c r="A9061" s="5" t="s">
        <v>22587</v>
      </c>
      <c r="B9061" s="5" t="s">
        <v>22588</v>
      </c>
      <c r="C9061" s="5" t="s">
        <v>22586</v>
      </c>
      <c r="D9061" s="5" t="s">
        <v>16</v>
      </c>
      <c r="E9061" s="5">
        <v>10</v>
      </c>
      <c r="F9061" s="5" t="s">
        <v>294</v>
      </c>
      <c r="G9061" s="5" t="s">
        <v>294</v>
      </c>
      <c r="M9061" s="5" t="s">
        <v>794</v>
      </c>
      <c r="N9061" s="5" t="s">
        <v>294</v>
      </c>
      <c r="O9061" s="5" t="s">
        <v>294</v>
      </c>
      <c r="P9061" s="5" t="s">
        <v>294</v>
      </c>
      <c r="Q9061" s="5" t="s">
        <v>297</v>
      </c>
      <c r="R9061" s="5" t="s">
        <v>294</v>
      </c>
      <c r="V9061" s="5" t="s">
        <v>22587</v>
      </c>
    </row>
    <row r="9062" spans="1:22" x14ac:dyDescent="0.35">
      <c r="A9062" s="5" t="s">
        <v>22589</v>
      </c>
      <c r="B9062" s="5" t="s">
        <v>22590</v>
      </c>
      <c r="C9062" s="5" t="s">
        <v>22586</v>
      </c>
      <c r="D9062" s="5" t="s">
        <v>22</v>
      </c>
      <c r="E9062" s="5">
        <v>18</v>
      </c>
      <c r="F9062" s="5" t="s">
        <v>294</v>
      </c>
      <c r="G9062" s="5" t="s">
        <v>294</v>
      </c>
      <c r="M9062" s="5" t="s">
        <v>3826</v>
      </c>
      <c r="N9062" s="5" t="s">
        <v>294</v>
      </c>
      <c r="O9062" s="5" t="s">
        <v>294</v>
      </c>
      <c r="P9062" s="5" t="s">
        <v>294</v>
      </c>
      <c r="Q9062" s="5" t="s">
        <v>294</v>
      </c>
      <c r="R9062" s="5" t="s">
        <v>294</v>
      </c>
      <c r="V9062" s="5" t="s">
        <v>22589</v>
      </c>
    </row>
    <row r="9063" spans="1:22" x14ac:dyDescent="0.35">
      <c r="A9063" s="5" t="s">
        <v>22591</v>
      </c>
      <c r="B9063" s="5" t="s">
        <v>5759</v>
      </c>
      <c r="C9063" s="5" t="s">
        <v>22586</v>
      </c>
      <c r="D9063" s="5" t="s">
        <v>22</v>
      </c>
      <c r="E9063" s="5">
        <v>18</v>
      </c>
      <c r="F9063" s="5" t="s">
        <v>294</v>
      </c>
      <c r="G9063" s="5" t="s">
        <v>294</v>
      </c>
      <c r="J9063" s="5" t="s">
        <v>4432</v>
      </c>
      <c r="M9063" s="5" t="s">
        <v>794</v>
      </c>
      <c r="N9063" s="5" t="s">
        <v>294</v>
      </c>
      <c r="O9063" s="5" t="s">
        <v>294</v>
      </c>
      <c r="P9063" s="5" t="s">
        <v>294</v>
      </c>
      <c r="Q9063" s="5" t="s">
        <v>297</v>
      </c>
      <c r="R9063" s="5" t="s">
        <v>294</v>
      </c>
      <c r="V9063" s="5" t="s">
        <v>22591</v>
      </c>
    </row>
    <row r="9064" spans="1:22" x14ac:dyDescent="0.35">
      <c r="A9064" s="5" t="s">
        <v>22592</v>
      </c>
      <c r="B9064" s="5" t="s">
        <v>22593</v>
      </c>
      <c r="C9064" s="5" t="s">
        <v>22586</v>
      </c>
      <c r="D9064" s="5" t="s">
        <v>18</v>
      </c>
      <c r="E9064" s="5">
        <v>15</v>
      </c>
      <c r="F9064" s="5" t="s">
        <v>294</v>
      </c>
      <c r="G9064" s="5" t="s">
        <v>294</v>
      </c>
      <c r="J9064" s="5" t="s">
        <v>3762</v>
      </c>
      <c r="M9064" s="5" t="s">
        <v>794</v>
      </c>
      <c r="N9064" s="5" t="s">
        <v>294</v>
      </c>
      <c r="P9064" s="5" t="s">
        <v>294</v>
      </c>
      <c r="Q9064" s="5" t="s">
        <v>294</v>
      </c>
      <c r="R9064" s="5" t="s">
        <v>297</v>
      </c>
      <c r="V9064" s="5" t="s">
        <v>22592</v>
      </c>
    </row>
    <row r="9065" spans="1:22" x14ac:dyDescent="0.35">
      <c r="A9065" s="5" t="s">
        <v>22594</v>
      </c>
      <c r="B9065" s="5" t="s">
        <v>4411</v>
      </c>
      <c r="C9065" s="5" t="s">
        <v>22586</v>
      </c>
      <c r="D9065" s="5" t="s">
        <v>22</v>
      </c>
      <c r="E9065" s="5">
        <v>18</v>
      </c>
      <c r="F9065" s="5" t="s">
        <v>294</v>
      </c>
      <c r="G9065" s="5" t="s">
        <v>294</v>
      </c>
      <c r="J9065" s="5" t="s">
        <v>4404</v>
      </c>
      <c r="M9065" s="5" t="s">
        <v>794</v>
      </c>
      <c r="N9065" s="5" t="s">
        <v>294</v>
      </c>
      <c r="O9065" s="5" t="s">
        <v>294</v>
      </c>
      <c r="P9065" s="5" t="s">
        <v>294</v>
      </c>
      <c r="Q9065" s="5" t="s">
        <v>297</v>
      </c>
      <c r="R9065" s="5" t="s">
        <v>297</v>
      </c>
      <c r="V9065" s="5" t="s">
        <v>22594</v>
      </c>
    </row>
    <row r="9066" spans="1:22" x14ac:dyDescent="0.35">
      <c r="A9066" s="5" t="s">
        <v>22595</v>
      </c>
      <c r="B9066" s="5" t="s">
        <v>22596</v>
      </c>
      <c r="C9066" s="5" t="s">
        <v>22586</v>
      </c>
      <c r="D9066" s="5" t="s">
        <v>18</v>
      </c>
      <c r="E9066" s="5">
        <v>2</v>
      </c>
      <c r="F9066" s="5" t="s">
        <v>294</v>
      </c>
      <c r="G9066" s="5" t="s">
        <v>297</v>
      </c>
      <c r="J9066" s="5" t="s">
        <v>4586</v>
      </c>
      <c r="M9066" s="5" t="s">
        <v>794</v>
      </c>
      <c r="N9066" s="5" t="s">
        <v>294</v>
      </c>
      <c r="O9066" s="5" t="s">
        <v>294</v>
      </c>
      <c r="P9066" s="5" t="s">
        <v>294</v>
      </c>
      <c r="Q9066" s="5" t="s">
        <v>297</v>
      </c>
      <c r="R9066" s="5" t="s">
        <v>294</v>
      </c>
      <c r="V9066" s="5" t="s">
        <v>22595</v>
      </c>
    </row>
    <row r="9067" spans="1:22" x14ac:dyDescent="0.35">
      <c r="A9067" s="5" t="s">
        <v>22597</v>
      </c>
      <c r="B9067" s="5" t="s">
        <v>22598</v>
      </c>
      <c r="C9067" s="5" t="s">
        <v>22586</v>
      </c>
      <c r="D9067" s="5" t="s">
        <v>18</v>
      </c>
      <c r="E9067" s="5">
        <v>10</v>
      </c>
      <c r="F9067" s="5" t="s">
        <v>294</v>
      </c>
      <c r="G9067" s="5" t="s">
        <v>294</v>
      </c>
      <c r="J9067" s="5" t="s">
        <v>5067</v>
      </c>
      <c r="M9067" s="5" t="s">
        <v>794</v>
      </c>
      <c r="N9067" s="5" t="s">
        <v>294</v>
      </c>
      <c r="O9067" s="5" t="s">
        <v>294</v>
      </c>
      <c r="P9067" s="5" t="s">
        <v>294</v>
      </c>
      <c r="Q9067" s="5" t="s">
        <v>297</v>
      </c>
      <c r="R9067" s="5" t="s">
        <v>297</v>
      </c>
      <c r="V9067" s="5" t="s">
        <v>22597</v>
      </c>
    </row>
    <row r="9068" spans="1:22" x14ac:dyDescent="0.35">
      <c r="A9068" s="5" t="s">
        <v>22599</v>
      </c>
      <c r="B9068" s="5" t="s">
        <v>22600</v>
      </c>
      <c r="C9068" s="5" t="s">
        <v>22601</v>
      </c>
      <c r="D9068" s="5" t="s">
        <v>18</v>
      </c>
      <c r="E9068" s="5">
        <v>1</v>
      </c>
      <c r="F9068" s="5" t="s">
        <v>294</v>
      </c>
      <c r="G9068" s="5" t="s">
        <v>297</v>
      </c>
      <c r="L9068" s="5" t="s">
        <v>822</v>
      </c>
      <c r="M9068" s="5" t="s">
        <v>794</v>
      </c>
      <c r="N9068" s="5" t="s">
        <v>294</v>
      </c>
      <c r="O9068" s="5" t="s">
        <v>294</v>
      </c>
      <c r="P9068" s="5" t="s">
        <v>294</v>
      </c>
      <c r="Q9068" s="5" t="s">
        <v>294</v>
      </c>
      <c r="R9068" s="5" t="s">
        <v>294</v>
      </c>
      <c r="S9068" s="5" t="s">
        <v>294</v>
      </c>
      <c r="V9068" s="5" t="s">
        <v>22599</v>
      </c>
    </row>
    <row r="9069" spans="1:22" x14ac:dyDescent="0.35">
      <c r="A9069" s="5" t="s">
        <v>22602</v>
      </c>
      <c r="B9069" s="5" t="s">
        <v>22603</v>
      </c>
      <c r="C9069" s="5" t="s">
        <v>22601</v>
      </c>
      <c r="D9069" s="5" t="s">
        <v>18</v>
      </c>
      <c r="E9069" s="5">
        <v>1</v>
      </c>
      <c r="F9069" s="5" t="s">
        <v>294</v>
      </c>
      <c r="G9069" s="5" t="s">
        <v>297</v>
      </c>
      <c r="L9069" s="5" t="s">
        <v>822</v>
      </c>
      <c r="M9069" s="5" t="s">
        <v>794</v>
      </c>
      <c r="N9069" s="5" t="s">
        <v>294</v>
      </c>
      <c r="O9069" s="5" t="s">
        <v>294</v>
      </c>
      <c r="P9069" s="5" t="s">
        <v>294</v>
      </c>
      <c r="Q9069" s="5" t="s">
        <v>294</v>
      </c>
      <c r="R9069" s="5" t="s">
        <v>294</v>
      </c>
      <c r="S9069" s="5" t="s">
        <v>294</v>
      </c>
      <c r="V9069" s="5" t="s">
        <v>22602</v>
      </c>
    </row>
    <row r="9070" spans="1:22" x14ac:dyDescent="0.35">
      <c r="A9070" s="5" t="s">
        <v>22604</v>
      </c>
      <c r="B9070" s="5" t="s">
        <v>22605</v>
      </c>
      <c r="C9070" s="5" t="s">
        <v>22601</v>
      </c>
      <c r="D9070" s="5" t="s">
        <v>20</v>
      </c>
      <c r="E9070" s="5">
        <v>10</v>
      </c>
      <c r="F9070" s="5" t="s">
        <v>294</v>
      </c>
      <c r="G9070" s="5" t="s">
        <v>294</v>
      </c>
      <c r="M9070" s="5" t="s">
        <v>794</v>
      </c>
      <c r="N9070" s="5" t="s">
        <v>294</v>
      </c>
      <c r="O9070" s="5" t="s">
        <v>294</v>
      </c>
      <c r="P9070" s="5" t="s">
        <v>294</v>
      </c>
      <c r="Q9070" s="5" t="s">
        <v>294</v>
      </c>
      <c r="R9070" s="5" t="s">
        <v>297</v>
      </c>
      <c r="V9070" s="5" t="s">
        <v>22604</v>
      </c>
    </row>
    <row r="9071" spans="1:22" x14ac:dyDescent="0.35">
      <c r="A9071" s="5" t="s">
        <v>22606</v>
      </c>
      <c r="B9071" s="5" t="s">
        <v>22607</v>
      </c>
      <c r="C9071" s="5" t="s">
        <v>22601</v>
      </c>
      <c r="D9071" s="5" t="s">
        <v>18</v>
      </c>
      <c r="E9071" s="5">
        <v>1</v>
      </c>
      <c r="F9071" s="5" t="s">
        <v>294</v>
      </c>
      <c r="G9071" s="5" t="s">
        <v>297</v>
      </c>
      <c r="L9071" s="5" t="s">
        <v>822</v>
      </c>
      <c r="M9071" s="5" t="s">
        <v>794</v>
      </c>
      <c r="N9071" s="5" t="s">
        <v>294</v>
      </c>
      <c r="O9071" s="5" t="s">
        <v>294</v>
      </c>
      <c r="P9071" s="5" t="s">
        <v>294</v>
      </c>
      <c r="Q9071" s="5" t="s">
        <v>294</v>
      </c>
      <c r="R9071" s="5" t="s">
        <v>294</v>
      </c>
      <c r="S9071" s="5" t="s">
        <v>294</v>
      </c>
      <c r="V9071" s="5" t="s">
        <v>22606</v>
      </c>
    </row>
    <row r="9072" spans="1:22" x14ac:dyDescent="0.35">
      <c r="A9072" s="5" t="s">
        <v>22608</v>
      </c>
      <c r="B9072" s="5" t="s">
        <v>22609</v>
      </c>
      <c r="C9072" s="5" t="s">
        <v>22601</v>
      </c>
      <c r="D9072" s="5" t="s">
        <v>18</v>
      </c>
      <c r="E9072" s="5">
        <v>1</v>
      </c>
      <c r="F9072" s="5" t="s">
        <v>294</v>
      </c>
      <c r="G9072" s="5" t="s">
        <v>297</v>
      </c>
      <c r="L9072" s="5" t="s">
        <v>822</v>
      </c>
      <c r="M9072" s="5" t="s">
        <v>794</v>
      </c>
      <c r="N9072" s="5" t="s">
        <v>294</v>
      </c>
      <c r="O9072" s="5" t="s">
        <v>294</v>
      </c>
      <c r="P9072" s="5" t="s">
        <v>294</v>
      </c>
      <c r="Q9072" s="5" t="s">
        <v>294</v>
      </c>
      <c r="R9072" s="5" t="s">
        <v>294</v>
      </c>
      <c r="S9072" s="5" t="s">
        <v>294</v>
      </c>
      <c r="V9072" s="5" t="s">
        <v>22608</v>
      </c>
    </row>
    <row r="9073" spans="1:22" x14ac:dyDescent="0.35">
      <c r="A9073" s="5" t="s">
        <v>22610</v>
      </c>
      <c r="B9073" s="5" t="s">
        <v>4783</v>
      </c>
      <c r="C9073" s="5" t="s">
        <v>4784</v>
      </c>
      <c r="D9073" s="5" t="s">
        <v>18</v>
      </c>
      <c r="E9073" s="5">
        <v>45</v>
      </c>
      <c r="F9073" s="5" t="s">
        <v>294</v>
      </c>
      <c r="G9073" s="5" t="s">
        <v>294</v>
      </c>
      <c r="M9073" s="5" t="s">
        <v>794</v>
      </c>
      <c r="N9073" s="5" t="s">
        <v>294</v>
      </c>
      <c r="O9073" s="5" t="s">
        <v>294</v>
      </c>
      <c r="P9073" s="5" t="s">
        <v>294</v>
      </c>
      <c r="Q9073" s="5" t="s">
        <v>294</v>
      </c>
      <c r="R9073" s="5" t="s">
        <v>294</v>
      </c>
      <c r="V9073" s="5" t="s">
        <v>22611</v>
      </c>
    </row>
    <row r="9074" spans="1:22" x14ac:dyDescent="0.35">
      <c r="A9074" s="5" t="s">
        <v>22612</v>
      </c>
      <c r="B9074" s="5" t="s">
        <v>22613</v>
      </c>
      <c r="C9074" s="5" t="s">
        <v>22601</v>
      </c>
      <c r="D9074" s="5" t="s">
        <v>22</v>
      </c>
      <c r="E9074" s="5">
        <v>18</v>
      </c>
      <c r="F9074" s="5" t="s">
        <v>294</v>
      </c>
      <c r="G9074" s="5" t="s">
        <v>294</v>
      </c>
      <c r="M9074" s="5" t="s">
        <v>3826</v>
      </c>
      <c r="N9074" s="5" t="s">
        <v>294</v>
      </c>
      <c r="O9074" s="5" t="s">
        <v>294</v>
      </c>
      <c r="P9074" s="5" t="s">
        <v>294</v>
      </c>
      <c r="Q9074" s="5" t="s">
        <v>294</v>
      </c>
      <c r="R9074" s="5" t="s">
        <v>294</v>
      </c>
      <c r="V9074" s="5" t="s">
        <v>22612</v>
      </c>
    </row>
    <row r="9075" spans="1:22" x14ac:dyDescent="0.35">
      <c r="A9075" s="5" t="s">
        <v>22614</v>
      </c>
      <c r="B9075" s="5" t="s">
        <v>22615</v>
      </c>
      <c r="C9075" s="5" t="s">
        <v>22601</v>
      </c>
      <c r="D9075" s="5" t="s">
        <v>22</v>
      </c>
      <c r="E9075" s="5">
        <v>18</v>
      </c>
      <c r="F9075" s="5" t="s">
        <v>294</v>
      </c>
      <c r="G9075" s="5" t="s">
        <v>294</v>
      </c>
      <c r="J9075" s="5" t="s">
        <v>4432</v>
      </c>
      <c r="M9075" s="5" t="s">
        <v>794</v>
      </c>
      <c r="N9075" s="5" t="s">
        <v>294</v>
      </c>
      <c r="O9075" s="5" t="s">
        <v>294</v>
      </c>
      <c r="P9075" s="5" t="s">
        <v>294</v>
      </c>
      <c r="Q9075" s="5" t="s">
        <v>294</v>
      </c>
      <c r="R9075" s="5" t="s">
        <v>294</v>
      </c>
      <c r="V9075" s="5" t="s">
        <v>22614</v>
      </c>
    </row>
    <row r="9076" spans="1:22" x14ac:dyDescent="0.35">
      <c r="A9076" s="5" t="s">
        <v>22616</v>
      </c>
      <c r="B9076" s="5" t="s">
        <v>22617</v>
      </c>
      <c r="C9076" s="5" t="s">
        <v>22601</v>
      </c>
      <c r="D9076" s="5" t="s">
        <v>1655</v>
      </c>
      <c r="E9076" s="5">
        <v>77</v>
      </c>
      <c r="F9076" s="5" t="s">
        <v>294</v>
      </c>
      <c r="G9076" s="5" t="s">
        <v>294</v>
      </c>
      <c r="M9076" s="5" t="s">
        <v>794</v>
      </c>
      <c r="N9076" s="5" t="s">
        <v>294</v>
      </c>
      <c r="O9076" s="5" t="s">
        <v>294</v>
      </c>
      <c r="P9076" s="5" t="s">
        <v>294</v>
      </c>
      <c r="Q9076" s="5" t="s">
        <v>294</v>
      </c>
      <c r="R9076" s="5" t="s">
        <v>294</v>
      </c>
      <c r="V9076" s="5" t="s">
        <v>22616</v>
      </c>
    </row>
    <row r="9077" spans="1:22" x14ac:dyDescent="0.35">
      <c r="A9077" s="5" t="s">
        <v>22618</v>
      </c>
      <c r="B9077" s="5" t="s">
        <v>22619</v>
      </c>
      <c r="C9077" s="5" t="s">
        <v>22601</v>
      </c>
      <c r="D9077" s="5" t="s">
        <v>16</v>
      </c>
      <c r="E9077" s="5">
        <v>6</v>
      </c>
      <c r="F9077" s="5" t="s">
        <v>297</v>
      </c>
      <c r="G9077" s="5" t="s">
        <v>294</v>
      </c>
      <c r="H9077" s="5">
        <v>0</v>
      </c>
      <c r="I9077" s="5">
        <v>100</v>
      </c>
      <c r="M9077" s="5" t="s">
        <v>794</v>
      </c>
      <c r="N9077" s="5" t="s">
        <v>294</v>
      </c>
      <c r="O9077" s="5" t="s">
        <v>294</v>
      </c>
      <c r="P9077" s="5" t="s">
        <v>294</v>
      </c>
      <c r="Q9077" s="5" t="s">
        <v>294</v>
      </c>
      <c r="R9077" s="5" t="s">
        <v>294</v>
      </c>
      <c r="S9077" s="5" t="s">
        <v>2333</v>
      </c>
      <c r="V9077" s="5" t="s">
        <v>22618</v>
      </c>
    </row>
    <row r="9078" spans="1:22" x14ac:dyDescent="0.35">
      <c r="A9078" s="5" t="s">
        <v>22620</v>
      </c>
      <c r="B9078" s="5" t="s">
        <v>22621</v>
      </c>
      <c r="C9078" s="5" t="s">
        <v>22601</v>
      </c>
      <c r="D9078" s="5" t="s">
        <v>22</v>
      </c>
      <c r="E9078" s="5">
        <v>18</v>
      </c>
      <c r="F9078" s="5" t="s">
        <v>294</v>
      </c>
      <c r="G9078" s="5" t="s">
        <v>294</v>
      </c>
      <c r="J9078" s="5" t="s">
        <v>22622</v>
      </c>
      <c r="M9078" s="5" t="s">
        <v>794</v>
      </c>
      <c r="N9078" s="5" t="s">
        <v>294</v>
      </c>
      <c r="O9078" s="5" t="s">
        <v>294</v>
      </c>
      <c r="P9078" s="5" t="s">
        <v>294</v>
      </c>
      <c r="Q9078" s="5" t="s">
        <v>294</v>
      </c>
      <c r="R9078" s="5" t="s">
        <v>297</v>
      </c>
      <c r="V9078" s="5" t="s">
        <v>22620</v>
      </c>
    </row>
    <row r="9079" spans="1:22" x14ac:dyDescent="0.35">
      <c r="A9079" s="5" t="s">
        <v>22623</v>
      </c>
      <c r="B9079" s="5" t="s">
        <v>4783</v>
      </c>
      <c r="C9079" s="5" t="s">
        <v>4784</v>
      </c>
      <c r="D9079" s="5" t="s">
        <v>18</v>
      </c>
      <c r="E9079" s="5">
        <v>10</v>
      </c>
      <c r="F9079" s="5" t="s">
        <v>294</v>
      </c>
      <c r="G9079" s="5" t="s">
        <v>294</v>
      </c>
      <c r="M9079" s="5" t="s">
        <v>3826</v>
      </c>
      <c r="N9079" s="5" t="s">
        <v>294</v>
      </c>
      <c r="O9079" s="5" t="s">
        <v>294</v>
      </c>
      <c r="P9079" s="5" t="s">
        <v>294</v>
      </c>
      <c r="Q9079" s="5" t="s">
        <v>294</v>
      </c>
      <c r="R9079" s="5" t="s">
        <v>294</v>
      </c>
      <c r="V9079" s="5" t="s">
        <v>22623</v>
      </c>
    </row>
    <row r="9080" spans="1:22" x14ac:dyDescent="0.35">
      <c r="A9080" s="5" t="s">
        <v>22624</v>
      </c>
      <c r="B9080" s="5" t="s">
        <v>4783</v>
      </c>
      <c r="C9080" s="5" t="s">
        <v>4784</v>
      </c>
      <c r="D9080" s="5" t="s">
        <v>1655</v>
      </c>
      <c r="E9080" s="5">
        <v>77</v>
      </c>
      <c r="F9080" s="5" t="s">
        <v>294</v>
      </c>
      <c r="G9080" s="5" t="s">
        <v>294</v>
      </c>
      <c r="M9080" s="5" t="s">
        <v>794</v>
      </c>
      <c r="N9080" s="5" t="s">
        <v>294</v>
      </c>
      <c r="O9080" s="5" t="s">
        <v>294</v>
      </c>
      <c r="P9080" s="5" t="s">
        <v>294</v>
      </c>
      <c r="Q9080" s="5" t="s">
        <v>294</v>
      </c>
      <c r="R9080" s="5" t="s">
        <v>294</v>
      </c>
      <c r="V9080" s="5" t="s">
        <v>22625</v>
      </c>
    </row>
    <row r="9081" spans="1:22" x14ac:dyDescent="0.35">
      <c r="A9081" s="5" t="s">
        <v>22626</v>
      </c>
      <c r="B9081" s="5" t="s">
        <v>22627</v>
      </c>
      <c r="C9081" s="5" t="s">
        <v>22628</v>
      </c>
      <c r="D9081" s="5" t="s">
        <v>18</v>
      </c>
      <c r="E9081" s="5">
        <v>10</v>
      </c>
      <c r="F9081" s="5" t="s">
        <v>294</v>
      </c>
      <c r="G9081" s="5" t="s">
        <v>294</v>
      </c>
      <c r="J9081" s="5" t="s">
        <v>4784</v>
      </c>
      <c r="M9081" s="5" t="s">
        <v>794</v>
      </c>
      <c r="N9081" s="5" t="s">
        <v>294</v>
      </c>
      <c r="R9081" s="5" t="s">
        <v>297</v>
      </c>
      <c r="V9081" s="5" t="s">
        <v>22626</v>
      </c>
    </row>
    <row r="9082" spans="1:22" x14ac:dyDescent="0.35">
      <c r="A9082" s="5" t="s">
        <v>22629</v>
      </c>
      <c r="B9082" s="5" t="s">
        <v>22630</v>
      </c>
      <c r="C9082" s="5" t="s">
        <v>22628</v>
      </c>
      <c r="D9082" s="5" t="s">
        <v>22</v>
      </c>
      <c r="E9082" s="5">
        <v>18</v>
      </c>
      <c r="F9082" s="5" t="s">
        <v>294</v>
      </c>
      <c r="G9082" s="5" t="s">
        <v>294</v>
      </c>
      <c r="M9082" s="5" t="s">
        <v>3826</v>
      </c>
      <c r="N9082" s="5" t="s">
        <v>294</v>
      </c>
      <c r="R9082" s="5" t="s">
        <v>294</v>
      </c>
      <c r="V9082" s="5" t="s">
        <v>22629</v>
      </c>
    </row>
    <row r="9083" spans="1:22" x14ac:dyDescent="0.35">
      <c r="A9083" s="5" t="s">
        <v>22631</v>
      </c>
      <c r="B9083" s="5" t="s">
        <v>22632</v>
      </c>
      <c r="C9083" s="5" t="s">
        <v>22628</v>
      </c>
      <c r="D9083" s="5" t="s">
        <v>16</v>
      </c>
      <c r="E9083" s="5">
        <v>6</v>
      </c>
      <c r="F9083" s="5" t="s">
        <v>294</v>
      </c>
      <c r="G9083" s="5" t="s">
        <v>294</v>
      </c>
      <c r="H9083" s="5">
        <v>0</v>
      </c>
      <c r="I9083" s="5">
        <v>100</v>
      </c>
      <c r="M9083" s="5" t="s">
        <v>794</v>
      </c>
      <c r="N9083" s="5" t="s">
        <v>294</v>
      </c>
      <c r="R9083" s="5" t="s">
        <v>294</v>
      </c>
      <c r="V9083" s="5" t="s">
        <v>22631</v>
      </c>
    </row>
    <row r="9084" spans="1:22" x14ac:dyDescent="0.35">
      <c r="A9084" s="5" t="s">
        <v>22633</v>
      </c>
      <c r="B9084" s="5" t="s">
        <v>22634</v>
      </c>
      <c r="C9084" s="5" t="s">
        <v>22628</v>
      </c>
      <c r="D9084" s="5" t="s">
        <v>18</v>
      </c>
      <c r="E9084" s="5">
        <v>20</v>
      </c>
      <c r="F9084" s="5" t="s">
        <v>294</v>
      </c>
      <c r="G9084" s="5" t="s">
        <v>294</v>
      </c>
      <c r="M9084" s="5" t="s">
        <v>794</v>
      </c>
      <c r="N9084" s="5" t="s">
        <v>294</v>
      </c>
      <c r="R9084" s="5" t="s">
        <v>294</v>
      </c>
      <c r="V9084" s="5" t="s">
        <v>22633</v>
      </c>
    </row>
    <row r="9085" spans="1:22" x14ac:dyDescent="0.35">
      <c r="A9085" s="5" t="s">
        <v>22635</v>
      </c>
      <c r="B9085" s="5" t="s">
        <v>22636</v>
      </c>
      <c r="C9085" s="5" t="s">
        <v>22628</v>
      </c>
      <c r="D9085" s="5" t="s">
        <v>18</v>
      </c>
      <c r="E9085" s="5">
        <v>5</v>
      </c>
      <c r="F9085" s="5" t="s">
        <v>294</v>
      </c>
      <c r="G9085" s="5" t="s">
        <v>294</v>
      </c>
      <c r="J9085" s="5" t="s">
        <v>3786</v>
      </c>
      <c r="M9085" s="5" t="s">
        <v>794</v>
      </c>
      <c r="N9085" s="5" t="s">
        <v>294</v>
      </c>
      <c r="R9085" s="5" t="s">
        <v>297</v>
      </c>
      <c r="U9085" s="5" t="s">
        <v>22637</v>
      </c>
      <c r="V9085" s="5" t="s">
        <v>22635</v>
      </c>
    </row>
    <row r="9086" spans="1:22" x14ac:dyDescent="0.35">
      <c r="A9086" s="5" t="s">
        <v>22638</v>
      </c>
      <c r="B9086" s="5" t="s">
        <v>22639</v>
      </c>
      <c r="C9086" s="5" t="s">
        <v>22622</v>
      </c>
      <c r="D9086" s="5" t="s">
        <v>18</v>
      </c>
      <c r="E9086" s="5">
        <v>10</v>
      </c>
      <c r="F9086" s="5" t="s">
        <v>297</v>
      </c>
      <c r="G9086" s="5" t="s">
        <v>297</v>
      </c>
      <c r="J9086" s="5" t="s">
        <v>5067</v>
      </c>
      <c r="M9086" s="5" t="s">
        <v>794</v>
      </c>
      <c r="N9086" s="5" t="s">
        <v>294</v>
      </c>
      <c r="O9086" s="5" t="s">
        <v>294</v>
      </c>
      <c r="P9086" s="5" t="s">
        <v>294</v>
      </c>
      <c r="Q9086" s="5" t="s">
        <v>294</v>
      </c>
      <c r="R9086" s="5" t="s">
        <v>297</v>
      </c>
      <c r="U9086" s="5" t="s">
        <v>22640</v>
      </c>
      <c r="V9086" s="5" t="s">
        <v>22638</v>
      </c>
    </row>
    <row r="9087" spans="1:22" x14ac:dyDescent="0.35">
      <c r="A9087" s="5" t="s">
        <v>22641</v>
      </c>
      <c r="B9087" s="5" t="s">
        <v>22642</v>
      </c>
      <c r="C9087" s="5" t="s">
        <v>22622</v>
      </c>
      <c r="D9087" s="5" t="s">
        <v>22</v>
      </c>
      <c r="E9087" s="5">
        <v>18</v>
      </c>
      <c r="F9087" s="5" t="s">
        <v>294</v>
      </c>
      <c r="G9087" s="5" t="s">
        <v>294</v>
      </c>
      <c r="M9087" s="5" t="s">
        <v>794</v>
      </c>
      <c r="N9087" s="5" t="s">
        <v>297</v>
      </c>
      <c r="O9087" s="5" t="s">
        <v>297</v>
      </c>
      <c r="P9087" s="5" t="s">
        <v>294</v>
      </c>
      <c r="Q9087" s="5" t="s">
        <v>297</v>
      </c>
      <c r="R9087" s="5" t="s">
        <v>294</v>
      </c>
    </row>
    <row r="9088" spans="1:22" x14ac:dyDescent="0.35">
      <c r="A9088" s="5" t="s">
        <v>22643</v>
      </c>
      <c r="B9088" s="5" t="s">
        <v>22644</v>
      </c>
      <c r="C9088" s="5" t="s">
        <v>22622</v>
      </c>
      <c r="D9088" s="5" t="s">
        <v>18</v>
      </c>
      <c r="E9088" s="5">
        <v>20</v>
      </c>
      <c r="F9088" s="5" t="s">
        <v>294</v>
      </c>
      <c r="G9088" s="5" t="s">
        <v>294</v>
      </c>
      <c r="M9088" s="5" t="s">
        <v>794</v>
      </c>
      <c r="N9088" s="5" t="s">
        <v>297</v>
      </c>
      <c r="O9088" s="5" t="s">
        <v>297</v>
      </c>
      <c r="P9088" s="5" t="s">
        <v>294</v>
      </c>
      <c r="Q9088" s="5" t="s">
        <v>297</v>
      </c>
      <c r="R9088" s="5" t="s">
        <v>294</v>
      </c>
      <c r="V9088" s="5" t="s">
        <v>22643</v>
      </c>
    </row>
    <row r="9089" spans="1:22" x14ac:dyDescent="0.35">
      <c r="A9089" s="5" t="s">
        <v>22645</v>
      </c>
      <c r="B9089" s="5" t="s">
        <v>22646</v>
      </c>
      <c r="C9089" s="5" t="s">
        <v>22622</v>
      </c>
      <c r="D9089" s="5" t="s">
        <v>16</v>
      </c>
      <c r="E9089" s="5">
        <v>6</v>
      </c>
      <c r="F9089" s="5" t="s">
        <v>294</v>
      </c>
      <c r="G9089" s="5" t="s">
        <v>294</v>
      </c>
      <c r="M9089" s="5" t="s">
        <v>794</v>
      </c>
      <c r="N9089" s="5" t="s">
        <v>297</v>
      </c>
      <c r="O9089" s="5" t="s">
        <v>297</v>
      </c>
      <c r="P9089" s="5" t="s">
        <v>294</v>
      </c>
      <c r="Q9089" s="5" t="s">
        <v>297</v>
      </c>
      <c r="R9089" s="5" t="s">
        <v>294</v>
      </c>
    </row>
    <row r="9090" spans="1:22" x14ac:dyDescent="0.35">
      <c r="A9090" s="5" t="s">
        <v>22647</v>
      </c>
      <c r="B9090" s="5" t="s">
        <v>22648</v>
      </c>
      <c r="C9090" s="5" t="s">
        <v>22622</v>
      </c>
      <c r="D9090" s="5" t="s">
        <v>22</v>
      </c>
      <c r="E9090" s="5">
        <v>18</v>
      </c>
      <c r="F9090" s="5" t="s">
        <v>294</v>
      </c>
      <c r="G9090" s="5" t="s">
        <v>294</v>
      </c>
      <c r="M9090" s="5" t="s">
        <v>3826</v>
      </c>
      <c r="N9090" s="5" t="s">
        <v>294</v>
      </c>
      <c r="O9090" s="5" t="s">
        <v>294</v>
      </c>
      <c r="P9090" s="5" t="s">
        <v>294</v>
      </c>
      <c r="Q9090" s="5" t="s">
        <v>294</v>
      </c>
      <c r="R9090" s="5" t="s">
        <v>294</v>
      </c>
      <c r="V9090" s="5" t="s">
        <v>22647</v>
      </c>
    </row>
    <row r="9091" spans="1:22" x14ac:dyDescent="0.35">
      <c r="A9091" s="5" t="s">
        <v>22649</v>
      </c>
      <c r="B9091" s="5" t="s">
        <v>22650</v>
      </c>
      <c r="C9091" s="5" t="s">
        <v>22622</v>
      </c>
      <c r="D9091" s="5" t="s">
        <v>18</v>
      </c>
      <c r="E9091" s="5">
        <v>10</v>
      </c>
      <c r="F9091" s="5" t="s">
        <v>294</v>
      </c>
      <c r="G9091" s="5" t="s">
        <v>297</v>
      </c>
      <c r="J9091" s="5" t="s">
        <v>3762</v>
      </c>
      <c r="M9091" s="5" t="s">
        <v>794</v>
      </c>
      <c r="N9091" s="5" t="s">
        <v>294</v>
      </c>
      <c r="O9091" s="5" t="s">
        <v>294</v>
      </c>
      <c r="P9091" s="5" t="s">
        <v>294</v>
      </c>
      <c r="Q9091" s="5" t="s">
        <v>294</v>
      </c>
      <c r="R9091" s="5" t="s">
        <v>297</v>
      </c>
      <c r="V9091" s="5" t="s">
        <v>22649</v>
      </c>
    </row>
    <row r="9092" spans="1:22" x14ac:dyDescent="0.35">
      <c r="A9092" s="5" t="s">
        <v>22651</v>
      </c>
      <c r="B9092" s="5" t="s">
        <v>22652</v>
      </c>
      <c r="C9092" s="5" t="s">
        <v>22622</v>
      </c>
      <c r="D9092" s="5" t="s">
        <v>18</v>
      </c>
      <c r="E9092" s="5">
        <v>2</v>
      </c>
      <c r="F9092" s="5" t="s">
        <v>294</v>
      </c>
      <c r="G9092" s="5" t="s">
        <v>297</v>
      </c>
      <c r="J9092" s="5" t="s">
        <v>4586</v>
      </c>
      <c r="M9092" s="5" t="s">
        <v>794</v>
      </c>
      <c r="N9092" s="5" t="s">
        <v>294</v>
      </c>
      <c r="O9092" s="5" t="s">
        <v>294</v>
      </c>
      <c r="P9092" s="5" t="s">
        <v>294</v>
      </c>
      <c r="Q9092" s="5" t="s">
        <v>294</v>
      </c>
      <c r="R9092" s="5" t="s">
        <v>297</v>
      </c>
      <c r="V9092" s="5" t="s">
        <v>22651</v>
      </c>
    </row>
    <row r="9093" spans="1:22" x14ac:dyDescent="0.35">
      <c r="A9093" s="5" t="s">
        <v>22653</v>
      </c>
      <c r="B9093" s="5" t="s">
        <v>22654</v>
      </c>
      <c r="C9093" s="5" t="s">
        <v>1194</v>
      </c>
      <c r="D9093" s="5" t="s">
        <v>18</v>
      </c>
      <c r="E9093" s="5">
        <v>20</v>
      </c>
      <c r="F9093" s="5" t="s">
        <v>294</v>
      </c>
      <c r="G9093" s="5" t="s">
        <v>297</v>
      </c>
      <c r="J9093" s="5" t="s">
        <v>8621</v>
      </c>
      <c r="M9093" s="5" t="s">
        <v>794</v>
      </c>
      <c r="N9093" s="5" t="s">
        <v>294</v>
      </c>
      <c r="O9093" s="5" t="s">
        <v>294</v>
      </c>
      <c r="P9093" s="5" t="s">
        <v>294</v>
      </c>
      <c r="Q9093" s="5" t="s">
        <v>294</v>
      </c>
      <c r="R9093" s="5" t="s">
        <v>294</v>
      </c>
      <c r="V9093" s="5" t="s">
        <v>22655</v>
      </c>
    </row>
    <row r="9094" spans="1:22" x14ac:dyDescent="0.35">
      <c r="A9094" s="5" t="s">
        <v>22656</v>
      </c>
      <c r="B9094" s="5" t="s">
        <v>22657</v>
      </c>
      <c r="C9094" s="5" t="s">
        <v>1194</v>
      </c>
      <c r="D9094" s="5" t="s">
        <v>22</v>
      </c>
      <c r="E9094" s="5">
        <v>1</v>
      </c>
      <c r="F9094" s="5" t="s">
        <v>294</v>
      </c>
      <c r="G9094" s="5" t="s">
        <v>294</v>
      </c>
      <c r="M9094" s="5" t="s">
        <v>794</v>
      </c>
      <c r="N9094" s="5" t="s">
        <v>294</v>
      </c>
      <c r="P9094" s="5" t="s">
        <v>294</v>
      </c>
      <c r="Q9094" s="5" t="s">
        <v>294</v>
      </c>
      <c r="R9094" s="5" t="s">
        <v>294</v>
      </c>
      <c r="V9094" s="5" t="s">
        <v>22656</v>
      </c>
    </row>
    <row r="9095" spans="1:22" x14ac:dyDescent="0.35">
      <c r="A9095" s="5" t="s">
        <v>22658</v>
      </c>
      <c r="B9095" s="5" t="s">
        <v>22659</v>
      </c>
      <c r="C9095" s="5" t="s">
        <v>1194</v>
      </c>
      <c r="D9095" s="5" t="s">
        <v>18</v>
      </c>
      <c r="E9095" s="5">
        <v>20</v>
      </c>
      <c r="F9095" s="5" t="s">
        <v>294</v>
      </c>
      <c r="G9095" s="5" t="s">
        <v>294</v>
      </c>
      <c r="M9095" s="5" t="s">
        <v>794</v>
      </c>
      <c r="N9095" s="5" t="s">
        <v>294</v>
      </c>
      <c r="P9095" s="5" t="s">
        <v>294</v>
      </c>
      <c r="Q9095" s="5" t="s">
        <v>294</v>
      </c>
      <c r="R9095" s="5" t="s">
        <v>294</v>
      </c>
      <c r="V9095" s="5" t="s">
        <v>22658</v>
      </c>
    </row>
    <row r="9096" spans="1:22" x14ac:dyDescent="0.35">
      <c r="A9096" s="5" t="s">
        <v>22660</v>
      </c>
      <c r="B9096" s="5" t="s">
        <v>22661</v>
      </c>
      <c r="C9096" s="5" t="s">
        <v>1194</v>
      </c>
      <c r="D9096" s="5" t="s">
        <v>18</v>
      </c>
      <c r="E9096" s="5">
        <v>20</v>
      </c>
      <c r="F9096" s="5" t="s">
        <v>294</v>
      </c>
      <c r="G9096" s="5" t="s">
        <v>297</v>
      </c>
      <c r="M9096" s="5" t="s">
        <v>794</v>
      </c>
      <c r="N9096" s="5" t="s">
        <v>294</v>
      </c>
      <c r="R9096" s="5" t="s">
        <v>297</v>
      </c>
      <c r="V9096" s="5" t="s">
        <v>22660</v>
      </c>
    </row>
    <row r="9097" spans="1:22" x14ac:dyDescent="0.35">
      <c r="A9097" s="5" t="s">
        <v>22662</v>
      </c>
      <c r="B9097" s="5" t="s">
        <v>22663</v>
      </c>
      <c r="C9097" s="5" t="s">
        <v>1194</v>
      </c>
      <c r="D9097" s="5" t="s">
        <v>18</v>
      </c>
      <c r="E9097" s="5">
        <v>6</v>
      </c>
      <c r="F9097" s="5" t="s">
        <v>294</v>
      </c>
      <c r="G9097" s="5" t="s">
        <v>297</v>
      </c>
      <c r="M9097" s="5" t="s">
        <v>794</v>
      </c>
      <c r="N9097" s="5" t="s">
        <v>294</v>
      </c>
      <c r="P9097" s="5" t="s">
        <v>294</v>
      </c>
      <c r="Q9097" s="5" t="s">
        <v>294</v>
      </c>
      <c r="R9097" s="5" t="s">
        <v>294</v>
      </c>
      <c r="V9097" s="5" t="s">
        <v>22662</v>
      </c>
    </row>
    <row r="9098" spans="1:22" x14ac:dyDescent="0.35">
      <c r="A9098" s="5" t="s">
        <v>22664</v>
      </c>
      <c r="B9098" s="5" t="s">
        <v>10869</v>
      </c>
      <c r="C9098" s="5" t="s">
        <v>1194</v>
      </c>
      <c r="D9098" s="5" t="s">
        <v>18</v>
      </c>
      <c r="E9098" s="5">
        <v>10</v>
      </c>
      <c r="F9098" s="5" t="s">
        <v>294</v>
      </c>
      <c r="G9098" s="5" t="s">
        <v>297</v>
      </c>
      <c r="J9098" s="5" t="s">
        <v>10556</v>
      </c>
      <c r="K9098" s="5" t="s">
        <v>22665</v>
      </c>
      <c r="M9098" s="5" t="s">
        <v>794</v>
      </c>
      <c r="N9098" s="5" t="s">
        <v>294</v>
      </c>
      <c r="P9098" s="5" t="s">
        <v>294</v>
      </c>
      <c r="Q9098" s="5" t="s">
        <v>294</v>
      </c>
      <c r="R9098" s="5" t="s">
        <v>294</v>
      </c>
      <c r="V9098" s="5" t="s">
        <v>22664</v>
      </c>
    </row>
    <row r="9099" spans="1:22" x14ac:dyDescent="0.35">
      <c r="A9099" s="5" t="s">
        <v>22666</v>
      </c>
      <c r="B9099" s="5" t="s">
        <v>22667</v>
      </c>
      <c r="C9099" s="5" t="s">
        <v>1194</v>
      </c>
      <c r="D9099" s="5" t="s">
        <v>18</v>
      </c>
      <c r="E9099" s="5">
        <v>1</v>
      </c>
      <c r="F9099" s="5" t="s">
        <v>294</v>
      </c>
      <c r="G9099" s="5" t="s">
        <v>297</v>
      </c>
      <c r="L9099" s="5" t="s">
        <v>4399</v>
      </c>
      <c r="M9099" s="5" t="s">
        <v>794</v>
      </c>
      <c r="N9099" s="5" t="s">
        <v>294</v>
      </c>
      <c r="R9099" s="5" t="s">
        <v>294</v>
      </c>
      <c r="S9099" s="5" t="s">
        <v>294</v>
      </c>
      <c r="V9099" s="5" t="s">
        <v>22666</v>
      </c>
    </row>
    <row r="9100" spans="1:22" x14ac:dyDescent="0.35">
      <c r="A9100" s="5" t="s">
        <v>22668</v>
      </c>
      <c r="B9100" s="5" t="s">
        <v>22669</v>
      </c>
      <c r="C9100" s="5" t="s">
        <v>1194</v>
      </c>
      <c r="D9100" s="5" t="s">
        <v>18</v>
      </c>
      <c r="E9100" s="5">
        <v>1</v>
      </c>
      <c r="F9100" s="5" t="s">
        <v>294</v>
      </c>
      <c r="G9100" s="5" t="s">
        <v>297</v>
      </c>
      <c r="L9100" s="5" t="s">
        <v>4399</v>
      </c>
      <c r="M9100" s="5" t="s">
        <v>794</v>
      </c>
      <c r="N9100" s="5" t="s">
        <v>294</v>
      </c>
      <c r="R9100" s="5" t="s">
        <v>294</v>
      </c>
      <c r="S9100" s="5" t="s">
        <v>294</v>
      </c>
      <c r="V9100" s="5" t="s">
        <v>22668</v>
      </c>
    </row>
    <row r="9101" spans="1:22" x14ac:dyDescent="0.35">
      <c r="A9101" s="5" t="s">
        <v>22670</v>
      </c>
      <c r="B9101" s="5" t="s">
        <v>22671</v>
      </c>
      <c r="C9101" s="5" t="s">
        <v>1194</v>
      </c>
      <c r="D9101" s="5" t="s">
        <v>16</v>
      </c>
      <c r="E9101" s="5">
        <v>10</v>
      </c>
      <c r="F9101" s="5" t="s">
        <v>294</v>
      </c>
      <c r="G9101" s="5" t="s">
        <v>294</v>
      </c>
      <c r="H9101" s="5">
        <v>0</v>
      </c>
      <c r="K9101" s="5" t="s">
        <v>22672</v>
      </c>
      <c r="M9101" s="5" t="s">
        <v>794</v>
      </c>
      <c r="N9101" s="5" t="s">
        <v>294</v>
      </c>
      <c r="O9101" s="5" t="s">
        <v>294</v>
      </c>
      <c r="P9101" s="5" t="s">
        <v>294</v>
      </c>
      <c r="Q9101" s="5" t="s">
        <v>294</v>
      </c>
      <c r="R9101" s="5" t="s">
        <v>294</v>
      </c>
      <c r="V9101" s="5" t="s">
        <v>22670</v>
      </c>
    </row>
    <row r="9102" spans="1:22" x14ac:dyDescent="0.35">
      <c r="A9102" s="5" t="s">
        <v>22673</v>
      </c>
      <c r="B9102" s="5" t="s">
        <v>22674</v>
      </c>
      <c r="C9102" s="5" t="s">
        <v>1194</v>
      </c>
      <c r="D9102" s="5" t="s">
        <v>16</v>
      </c>
      <c r="E9102" s="5">
        <v>10</v>
      </c>
      <c r="F9102" s="5" t="s">
        <v>294</v>
      </c>
      <c r="G9102" s="5" t="s">
        <v>294</v>
      </c>
      <c r="H9102" s="5">
        <v>0</v>
      </c>
      <c r="K9102" s="5" t="s">
        <v>22672</v>
      </c>
      <c r="M9102" s="5" t="s">
        <v>794</v>
      </c>
      <c r="N9102" s="5" t="s">
        <v>294</v>
      </c>
      <c r="O9102" s="5" t="s">
        <v>294</v>
      </c>
      <c r="P9102" s="5" t="s">
        <v>294</v>
      </c>
      <c r="Q9102" s="5" t="s">
        <v>294</v>
      </c>
      <c r="R9102" s="5" t="s">
        <v>294</v>
      </c>
      <c r="V9102" s="5" t="s">
        <v>22673</v>
      </c>
    </row>
    <row r="9103" spans="1:22" x14ac:dyDescent="0.35">
      <c r="A9103" s="5" t="s">
        <v>22675</v>
      </c>
      <c r="B9103" s="5" t="s">
        <v>22676</v>
      </c>
      <c r="C9103" s="5" t="s">
        <v>1194</v>
      </c>
      <c r="D9103" s="5" t="s">
        <v>18</v>
      </c>
      <c r="E9103" s="5">
        <v>10</v>
      </c>
      <c r="F9103" s="5" t="s">
        <v>294</v>
      </c>
      <c r="G9103" s="5" t="s">
        <v>297</v>
      </c>
      <c r="J9103" s="5" t="s">
        <v>3735</v>
      </c>
      <c r="M9103" s="5" t="s">
        <v>794</v>
      </c>
      <c r="N9103" s="5" t="s">
        <v>294</v>
      </c>
      <c r="P9103" s="5" t="s">
        <v>294</v>
      </c>
      <c r="Q9103" s="5" t="s">
        <v>294</v>
      </c>
      <c r="R9103" s="5" t="s">
        <v>294</v>
      </c>
      <c r="U9103" s="5" t="s">
        <v>22677</v>
      </c>
      <c r="V9103" s="5" t="s">
        <v>22675</v>
      </c>
    </row>
    <row r="9104" spans="1:22" x14ac:dyDescent="0.35">
      <c r="A9104" s="5" t="s">
        <v>22678</v>
      </c>
      <c r="B9104" s="5" t="s">
        <v>22679</v>
      </c>
      <c r="C9104" s="5" t="s">
        <v>1194</v>
      </c>
      <c r="D9104" s="5" t="s">
        <v>18</v>
      </c>
      <c r="E9104" s="5">
        <v>1</v>
      </c>
      <c r="F9104" s="5" t="s">
        <v>294</v>
      </c>
      <c r="G9104" s="5" t="s">
        <v>297</v>
      </c>
      <c r="L9104" s="5" t="s">
        <v>4399</v>
      </c>
      <c r="M9104" s="5" t="s">
        <v>794</v>
      </c>
      <c r="N9104" s="5" t="s">
        <v>294</v>
      </c>
      <c r="R9104" s="5" t="s">
        <v>294</v>
      </c>
      <c r="V9104" s="5" t="s">
        <v>22678</v>
      </c>
    </row>
    <row r="9105" spans="1:22" x14ac:dyDescent="0.35">
      <c r="A9105" s="5" t="s">
        <v>22680</v>
      </c>
      <c r="B9105" s="5" t="s">
        <v>22681</v>
      </c>
      <c r="C9105" s="5" t="s">
        <v>1194</v>
      </c>
      <c r="D9105" s="5" t="s">
        <v>18</v>
      </c>
      <c r="E9105" s="5">
        <v>1</v>
      </c>
      <c r="F9105" s="5" t="s">
        <v>294</v>
      </c>
      <c r="G9105" s="5" t="s">
        <v>297</v>
      </c>
      <c r="L9105" s="5" t="s">
        <v>4399</v>
      </c>
      <c r="M9105" s="5" t="s">
        <v>794</v>
      </c>
      <c r="N9105" s="5" t="s">
        <v>294</v>
      </c>
      <c r="R9105" s="5" t="s">
        <v>294</v>
      </c>
      <c r="V9105" s="5" t="s">
        <v>22680</v>
      </c>
    </row>
    <row r="9106" spans="1:22" x14ac:dyDescent="0.35">
      <c r="A9106" s="5" t="s">
        <v>22682</v>
      </c>
      <c r="B9106" s="5" t="s">
        <v>22683</v>
      </c>
      <c r="C9106" s="5" t="s">
        <v>1194</v>
      </c>
      <c r="D9106" s="5" t="s">
        <v>18</v>
      </c>
      <c r="E9106" s="5">
        <v>1</v>
      </c>
      <c r="F9106" s="5" t="s">
        <v>294</v>
      </c>
      <c r="G9106" s="5" t="s">
        <v>297</v>
      </c>
      <c r="M9106" s="5" t="s">
        <v>794</v>
      </c>
      <c r="N9106" s="5" t="s">
        <v>294</v>
      </c>
      <c r="R9106" s="5" t="s">
        <v>294</v>
      </c>
      <c r="V9106" s="5" t="s">
        <v>22682</v>
      </c>
    </row>
    <row r="9107" spans="1:22" x14ac:dyDescent="0.35">
      <c r="A9107" s="5" t="s">
        <v>22684</v>
      </c>
      <c r="B9107" s="5" t="s">
        <v>22685</v>
      </c>
      <c r="C9107" s="5" t="s">
        <v>1194</v>
      </c>
      <c r="D9107" s="5" t="s">
        <v>18</v>
      </c>
      <c r="E9107" s="5">
        <v>1</v>
      </c>
      <c r="F9107" s="5" t="s">
        <v>294</v>
      </c>
      <c r="G9107" s="5" t="s">
        <v>297</v>
      </c>
      <c r="L9107" s="5" t="s">
        <v>4399</v>
      </c>
      <c r="M9107" s="5" t="s">
        <v>794</v>
      </c>
      <c r="N9107" s="5" t="s">
        <v>294</v>
      </c>
      <c r="R9107" s="5" t="s">
        <v>294</v>
      </c>
      <c r="V9107" s="5" t="s">
        <v>22684</v>
      </c>
    </row>
    <row r="9108" spans="1:22" x14ac:dyDescent="0.35">
      <c r="A9108" s="5" t="s">
        <v>22686</v>
      </c>
      <c r="B9108" s="5" t="s">
        <v>22687</v>
      </c>
      <c r="C9108" s="5" t="s">
        <v>1194</v>
      </c>
      <c r="D9108" s="5" t="s">
        <v>18</v>
      </c>
      <c r="E9108" s="5">
        <v>1</v>
      </c>
      <c r="F9108" s="5" t="s">
        <v>294</v>
      </c>
      <c r="G9108" s="5" t="s">
        <v>297</v>
      </c>
      <c r="L9108" s="5" t="s">
        <v>4399</v>
      </c>
      <c r="M9108" s="5" t="s">
        <v>794</v>
      </c>
      <c r="N9108" s="5" t="s">
        <v>294</v>
      </c>
      <c r="R9108" s="5" t="s">
        <v>294</v>
      </c>
      <c r="V9108" s="5" t="s">
        <v>22686</v>
      </c>
    </row>
    <row r="9109" spans="1:22" x14ac:dyDescent="0.35">
      <c r="A9109" s="5" t="s">
        <v>22688</v>
      </c>
      <c r="B9109" s="5" t="s">
        <v>22689</v>
      </c>
      <c r="C9109" s="5" t="s">
        <v>1194</v>
      </c>
      <c r="D9109" s="5" t="s">
        <v>18</v>
      </c>
      <c r="E9109" s="5">
        <v>5</v>
      </c>
      <c r="F9109" s="5" t="s">
        <v>294</v>
      </c>
      <c r="G9109" s="5" t="s">
        <v>294</v>
      </c>
      <c r="J9109" s="5" t="s">
        <v>5190</v>
      </c>
      <c r="M9109" s="5" t="s">
        <v>794</v>
      </c>
      <c r="N9109" s="5" t="s">
        <v>294</v>
      </c>
      <c r="O9109" s="5" t="s">
        <v>294</v>
      </c>
      <c r="P9109" s="5" t="s">
        <v>294</v>
      </c>
      <c r="Q9109" s="5" t="s">
        <v>294</v>
      </c>
      <c r="R9109" s="5" t="s">
        <v>294</v>
      </c>
      <c r="U9109" s="5" t="s">
        <v>22690</v>
      </c>
      <c r="V9109" s="5" t="s">
        <v>22691</v>
      </c>
    </row>
    <row r="9110" spans="1:22" x14ac:dyDescent="0.35">
      <c r="A9110" s="5" t="s">
        <v>22692</v>
      </c>
      <c r="B9110" s="5" t="s">
        <v>22693</v>
      </c>
      <c r="C9110" s="5" t="s">
        <v>1194</v>
      </c>
      <c r="D9110" s="5" t="s">
        <v>16</v>
      </c>
      <c r="E9110" s="5">
        <v>10</v>
      </c>
      <c r="F9110" s="5" t="s">
        <v>294</v>
      </c>
      <c r="G9110" s="5" t="s">
        <v>294</v>
      </c>
      <c r="H9110" s="5">
        <v>0</v>
      </c>
      <c r="K9110" s="5" t="s">
        <v>22694</v>
      </c>
      <c r="M9110" s="5" t="s">
        <v>794</v>
      </c>
      <c r="N9110" s="5" t="s">
        <v>294</v>
      </c>
      <c r="O9110" s="5" t="s">
        <v>294</v>
      </c>
      <c r="P9110" s="5" t="s">
        <v>294</v>
      </c>
      <c r="Q9110" s="5" t="s">
        <v>294</v>
      </c>
      <c r="R9110" s="5" t="s">
        <v>294</v>
      </c>
      <c r="V9110" s="5" t="s">
        <v>22692</v>
      </c>
    </row>
    <row r="9111" spans="1:22" x14ac:dyDescent="0.35">
      <c r="A9111" s="5" t="s">
        <v>22695</v>
      </c>
      <c r="B9111" s="5" t="s">
        <v>22696</v>
      </c>
      <c r="C9111" s="5" t="s">
        <v>1194</v>
      </c>
      <c r="D9111" s="5" t="s">
        <v>16</v>
      </c>
      <c r="E9111" s="5">
        <v>10</v>
      </c>
      <c r="F9111" s="5" t="s">
        <v>294</v>
      </c>
      <c r="G9111" s="5" t="s">
        <v>294</v>
      </c>
      <c r="H9111" s="5">
        <v>0</v>
      </c>
      <c r="K9111" s="5" t="s">
        <v>22694</v>
      </c>
      <c r="M9111" s="5" t="s">
        <v>794</v>
      </c>
      <c r="N9111" s="5" t="s">
        <v>294</v>
      </c>
      <c r="O9111" s="5" t="s">
        <v>294</v>
      </c>
      <c r="P9111" s="5" t="s">
        <v>294</v>
      </c>
      <c r="Q9111" s="5" t="s">
        <v>294</v>
      </c>
      <c r="R9111" s="5" t="s">
        <v>294</v>
      </c>
      <c r="V9111" s="5" t="s">
        <v>22695</v>
      </c>
    </row>
    <row r="9112" spans="1:22" x14ac:dyDescent="0.35">
      <c r="A9112" s="5" t="s">
        <v>22697</v>
      </c>
      <c r="B9112" s="5" t="s">
        <v>4783</v>
      </c>
      <c r="C9112" s="5" t="s">
        <v>1194</v>
      </c>
      <c r="D9112" s="5" t="s">
        <v>18</v>
      </c>
      <c r="E9112" s="5">
        <v>15</v>
      </c>
      <c r="F9112" s="5" t="s">
        <v>294</v>
      </c>
      <c r="G9112" s="5" t="s">
        <v>294</v>
      </c>
      <c r="K9112" s="5" t="s">
        <v>294</v>
      </c>
      <c r="M9112" s="5" t="s">
        <v>794</v>
      </c>
      <c r="N9112" s="5" t="s">
        <v>294</v>
      </c>
      <c r="O9112" s="5" t="s">
        <v>294</v>
      </c>
      <c r="P9112" s="5" t="s">
        <v>294</v>
      </c>
      <c r="Q9112" s="5" t="s">
        <v>294</v>
      </c>
      <c r="R9112" s="5" t="s">
        <v>294</v>
      </c>
      <c r="V9112" s="5" t="s">
        <v>22697</v>
      </c>
    </row>
    <row r="9113" spans="1:22" x14ac:dyDescent="0.35">
      <c r="A9113" s="5" t="s">
        <v>22698</v>
      </c>
      <c r="B9113" s="5" t="s">
        <v>22699</v>
      </c>
      <c r="C9113" s="5" t="s">
        <v>1194</v>
      </c>
      <c r="D9113" s="5" t="s">
        <v>18</v>
      </c>
      <c r="E9113" s="5">
        <v>1</v>
      </c>
      <c r="F9113" s="5" t="s">
        <v>294</v>
      </c>
      <c r="G9113" s="5" t="s">
        <v>297</v>
      </c>
      <c r="L9113" s="5" t="s">
        <v>22700</v>
      </c>
      <c r="M9113" s="5" t="s">
        <v>794</v>
      </c>
      <c r="N9113" s="5" t="s">
        <v>294</v>
      </c>
      <c r="O9113" s="5" t="s">
        <v>294</v>
      </c>
      <c r="P9113" s="5" t="s">
        <v>294</v>
      </c>
      <c r="Q9113" s="5" t="s">
        <v>294</v>
      </c>
      <c r="R9113" s="5" t="s">
        <v>294</v>
      </c>
      <c r="S9113" s="5" t="s">
        <v>294</v>
      </c>
    </row>
    <row r="9114" spans="1:22" x14ac:dyDescent="0.35">
      <c r="A9114" s="5" t="s">
        <v>22701</v>
      </c>
      <c r="B9114" s="5" t="s">
        <v>9417</v>
      </c>
      <c r="C9114" s="5" t="s">
        <v>1194</v>
      </c>
      <c r="D9114" s="5" t="s">
        <v>18</v>
      </c>
      <c r="E9114" s="5">
        <v>10</v>
      </c>
      <c r="F9114" s="5" t="s">
        <v>294</v>
      </c>
      <c r="G9114" s="5" t="s">
        <v>294</v>
      </c>
      <c r="J9114" s="5" t="s">
        <v>4601</v>
      </c>
      <c r="K9114" s="5" t="s">
        <v>22702</v>
      </c>
      <c r="M9114" s="5" t="s">
        <v>794</v>
      </c>
      <c r="N9114" s="5" t="s">
        <v>294</v>
      </c>
      <c r="R9114" s="5" t="s">
        <v>294</v>
      </c>
      <c r="V9114" s="5" t="s">
        <v>22701</v>
      </c>
    </row>
    <row r="9115" spans="1:22" x14ac:dyDescent="0.35">
      <c r="A9115" s="5" t="s">
        <v>22703</v>
      </c>
      <c r="B9115" s="5" t="s">
        <v>22704</v>
      </c>
      <c r="C9115" s="5" t="s">
        <v>1194</v>
      </c>
      <c r="D9115" s="5" t="s">
        <v>16</v>
      </c>
      <c r="E9115" s="5">
        <v>10</v>
      </c>
      <c r="F9115" s="5" t="s">
        <v>294</v>
      </c>
      <c r="G9115" s="5" t="s">
        <v>294</v>
      </c>
      <c r="H9115" s="5">
        <v>0</v>
      </c>
      <c r="M9115" s="5" t="s">
        <v>794</v>
      </c>
      <c r="N9115" s="5" t="s">
        <v>294</v>
      </c>
      <c r="O9115" s="5" t="s">
        <v>294</v>
      </c>
      <c r="P9115" s="5" t="s">
        <v>294</v>
      </c>
      <c r="Q9115" s="5" t="s">
        <v>294</v>
      </c>
      <c r="R9115" s="5" t="s">
        <v>294</v>
      </c>
      <c r="V9115" s="5" t="s">
        <v>22705</v>
      </c>
    </row>
    <row r="9116" spans="1:22" x14ac:dyDescent="0.35">
      <c r="A9116" s="5" t="s">
        <v>22706</v>
      </c>
      <c r="B9116" s="5" t="s">
        <v>22707</v>
      </c>
      <c r="C9116" s="5" t="s">
        <v>1194</v>
      </c>
      <c r="D9116" s="5" t="s">
        <v>16</v>
      </c>
      <c r="E9116" s="5">
        <v>10</v>
      </c>
      <c r="F9116" s="5" t="s">
        <v>294</v>
      </c>
      <c r="G9116" s="5" t="s">
        <v>294</v>
      </c>
      <c r="H9116" s="5">
        <v>0</v>
      </c>
      <c r="M9116" s="5" t="s">
        <v>794</v>
      </c>
      <c r="N9116" s="5" t="s">
        <v>294</v>
      </c>
      <c r="O9116" s="5" t="s">
        <v>294</v>
      </c>
      <c r="P9116" s="5" t="s">
        <v>294</v>
      </c>
      <c r="Q9116" s="5" t="s">
        <v>294</v>
      </c>
      <c r="R9116" s="5" t="s">
        <v>294</v>
      </c>
      <c r="V9116" s="5" t="s">
        <v>22708</v>
      </c>
    </row>
    <row r="9117" spans="1:22" x14ac:dyDescent="0.35">
      <c r="A9117" s="5" t="s">
        <v>22709</v>
      </c>
      <c r="B9117" s="5" t="s">
        <v>22710</v>
      </c>
      <c r="C9117" s="5" t="s">
        <v>1194</v>
      </c>
      <c r="D9117" s="5" t="s">
        <v>18</v>
      </c>
      <c r="E9117" s="5">
        <v>1</v>
      </c>
      <c r="F9117" s="5" t="s">
        <v>294</v>
      </c>
      <c r="G9117" s="5" t="s">
        <v>297</v>
      </c>
      <c r="K9117" s="5" t="s">
        <v>294</v>
      </c>
      <c r="L9117" s="5" t="s">
        <v>4399</v>
      </c>
      <c r="M9117" s="5" t="s">
        <v>794</v>
      </c>
      <c r="N9117" s="5" t="s">
        <v>294</v>
      </c>
      <c r="P9117" s="5" t="s">
        <v>294</v>
      </c>
      <c r="R9117" s="5" t="s">
        <v>294</v>
      </c>
      <c r="S9117" s="5" t="s">
        <v>294</v>
      </c>
      <c r="V9117" s="5" t="s">
        <v>22711</v>
      </c>
    </row>
    <row r="9118" spans="1:22" x14ac:dyDescent="0.35">
      <c r="A9118" s="5" t="s">
        <v>22712</v>
      </c>
      <c r="B9118" s="5" t="s">
        <v>11360</v>
      </c>
      <c r="C9118" s="5" t="s">
        <v>1194</v>
      </c>
      <c r="D9118" s="5" t="s">
        <v>18</v>
      </c>
      <c r="E9118" s="5">
        <v>10</v>
      </c>
      <c r="F9118" s="5" t="s">
        <v>294</v>
      </c>
      <c r="G9118" s="5" t="s">
        <v>297</v>
      </c>
      <c r="J9118" s="5" t="s">
        <v>11361</v>
      </c>
      <c r="M9118" s="5" t="s">
        <v>794</v>
      </c>
      <c r="N9118" s="5" t="s">
        <v>294</v>
      </c>
      <c r="P9118" s="5" t="s">
        <v>294</v>
      </c>
      <c r="Q9118" s="5" t="s">
        <v>294</v>
      </c>
      <c r="R9118" s="5" t="s">
        <v>294</v>
      </c>
      <c r="V9118" s="5" t="s">
        <v>22712</v>
      </c>
    </row>
    <row r="9119" spans="1:22" x14ac:dyDescent="0.35">
      <c r="A9119" s="5" t="s">
        <v>22713</v>
      </c>
      <c r="B9119" s="5" t="s">
        <v>22714</v>
      </c>
      <c r="C9119" s="5" t="s">
        <v>1194</v>
      </c>
      <c r="D9119" s="5" t="s">
        <v>16</v>
      </c>
      <c r="E9119" s="5">
        <v>12</v>
      </c>
      <c r="F9119" s="5" t="s">
        <v>294</v>
      </c>
      <c r="G9119" s="5" t="s">
        <v>294</v>
      </c>
      <c r="H9119" s="5">
        <v>0</v>
      </c>
      <c r="M9119" s="5" t="s">
        <v>794</v>
      </c>
      <c r="N9119" s="5" t="s">
        <v>294</v>
      </c>
      <c r="O9119" s="5" t="s">
        <v>294</v>
      </c>
      <c r="P9119" s="5" t="s">
        <v>294</v>
      </c>
      <c r="Q9119" s="5" t="s">
        <v>294</v>
      </c>
      <c r="R9119" s="5" t="s">
        <v>294</v>
      </c>
      <c r="V9119" s="5" t="s">
        <v>22713</v>
      </c>
    </row>
    <row r="9120" spans="1:22" x14ac:dyDescent="0.35">
      <c r="A9120" s="5" t="s">
        <v>22715</v>
      </c>
      <c r="B9120" s="5" t="s">
        <v>22716</v>
      </c>
      <c r="C9120" s="5" t="s">
        <v>1194</v>
      </c>
      <c r="D9120" s="5" t="s">
        <v>16</v>
      </c>
      <c r="E9120" s="5">
        <v>12</v>
      </c>
      <c r="F9120" s="5" t="s">
        <v>294</v>
      </c>
      <c r="G9120" s="5" t="s">
        <v>294</v>
      </c>
      <c r="H9120" s="5">
        <v>0</v>
      </c>
      <c r="M9120" s="5" t="s">
        <v>794</v>
      </c>
      <c r="N9120" s="5" t="s">
        <v>294</v>
      </c>
      <c r="O9120" s="5" t="s">
        <v>294</v>
      </c>
      <c r="P9120" s="5" t="s">
        <v>294</v>
      </c>
      <c r="Q9120" s="5" t="s">
        <v>294</v>
      </c>
      <c r="R9120" s="5" t="s">
        <v>294</v>
      </c>
      <c r="V9120" s="5" t="s">
        <v>22715</v>
      </c>
    </row>
    <row r="9121" spans="1:22" x14ac:dyDescent="0.35">
      <c r="A9121" s="5" t="s">
        <v>22717</v>
      </c>
      <c r="B9121" s="5" t="s">
        <v>22718</v>
      </c>
      <c r="C9121" s="5" t="s">
        <v>1194</v>
      </c>
      <c r="D9121" s="5" t="s">
        <v>18</v>
      </c>
      <c r="E9121" s="5">
        <v>20</v>
      </c>
      <c r="F9121" s="5" t="s">
        <v>294</v>
      </c>
      <c r="G9121" s="5" t="s">
        <v>297</v>
      </c>
      <c r="J9121" s="5" t="s">
        <v>17760</v>
      </c>
      <c r="M9121" s="5" t="s">
        <v>794</v>
      </c>
      <c r="N9121" s="5" t="s">
        <v>294</v>
      </c>
      <c r="O9121" s="5" t="s">
        <v>294</v>
      </c>
      <c r="P9121" s="5" t="s">
        <v>294</v>
      </c>
      <c r="Q9121" s="5" t="s">
        <v>294</v>
      </c>
      <c r="R9121" s="5" t="s">
        <v>294</v>
      </c>
      <c r="U9121" s="5" t="s">
        <v>22719</v>
      </c>
      <c r="V9121" s="5" t="s">
        <v>22717</v>
      </c>
    </row>
    <row r="9122" spans="1:22" x14ac:dyDescent="0.35">
      <c r="A9122" s="5" t="s">
        <v>22720</v>
      </c>
      <c r="B9122" s="5" t="s">
        <v>22721</v>
      </c>
      <c r="C9122" s="5" t="s">
        <v>1194</v>
      </c>
      <c r="D9122" s="5" t="s">
        <v>18</v>
      </c>
      <c r="E9122" s="5">
        <v>20</v>
      </c>
      <c r="F9122" s="5" t="s">
        <v>294</v>
      </c>
      <c r="G9122" s="5" t="s">
        <v>297</v>
      </c>
      <c r="J9122" s="5" t="s">
        <v>17783</v>
      </c>
      <c r="M9122" s="5" t="s">
        <v>794</v>
      </c>
      <c r="N9122" s="5" t="s">
        <v>294</v>
      </c>
      <c r="O9122" s="5" t="s">
        <v>294</v>
      </c>
      <c r="P9122" s="5" t="s">
        <v>294</v>
      </c>
      <c r="Q9122" s="5" t="s">
        <v>294</v>
      </c>
      <c r="R9122" s="5" t="s">
        <v>294</v>
      </c>
      <c r="V9122" s="5" t="s">
        <v>22720</v>
      </c>
    </row>
    <row r="9123" spans="1:22" x14ac:dyDescent="0.35">
      <c r="A9123" s="5" t="s">
        <v>22722</v>
      </c>
      <c r="B9123" s="5" t="s">
        <v>22723</v>
      </c>
      <c r="C9123" s="5" t="s">
        <v>1194</v>
      </c>
      <c r="D9123" s="5" t="s">
        <v>18</v>
      </c>
      <c r="E9123" s="5">
        <v>1</v>
      </c>
      <c r="F9123" s="5" t="s">
        <v>294</v>
      </c>
      <c r="G9123" s="5" t="s">
        <v>297</v>
      </c>
      <c r="M9123" s="5" t="s">
        <v>794</v>
      </c>
      <c r="N9123" s="5" t="s">
        <v>294</v>
      </c>
      <c r="O9123" s="5" t="s">
        <v>294</v>
      </c>
      <c r="P9123" s="5" t="s">
        <v>294</v>
      </c>
      <c r="Q9123" s="5" t="s">
        <v>294</v>
      </c>
      <c r="R9123" s="5" t="s">
        <v>294</v>
      </c>
      <c r="V9123" s="5" t="s">
        <v>22722</v>
      </c>
    </row>
    <row r="9124" spans="1:22" x14ac:dyDescent="0.35">
      <c r="A9124" s="5" t="s">
        <v>22724</v>
      </c>
      <c r="B9124" s="5" t="s">
        <v>22725</v>
      </c>
      <c r="C9124" s="5" t="s">
        <v>1194</v>
      </c>
      <c r="D9124" s="5" t="s">
        <v>18</v>
      </c>
      <c r="E9124" s="5">
        <v>1</v>
      </c>
      <c r="F9124" s="5" t="s">
        <v>294</v>
      </c>
      <c r="G9124" s="5" t="s">
        <v>297</v>
      </c>
      <c r="L9124" s="5" t="s">
        <v>822</v>
      </c>
      <c r="M9124" s="5" t="s">
        <v>794</v>
      </c>
      <c r="N9124" s="5" t="s">
        <v>294</v>
      </c>
      <c r="P9124" s="5" t="s">
        <v>294</v>
      </c>
      <c r="Q9124" s="5" t="s">
        <v>294</v>
      </c>
      <c r="R9124" s="5" t="s">
        <v>294</v>
      </c>
      <c r="S9124" s="5" t="s">
        <v>294</v>
      </c>
      <c r="V9124" s="5" t="s">
        <v>22726</v>
      </c>
    </row>
    <row r="9125" spans="1:22" x14ac:dyDescent="0.35">
      <c r="A9125" s="5" t="s">
        <v>22727</v>
      </c>
      <c r="B9125" s="5" t="s">
        <v>22728</v>
      </c>
      <c r="C9125" s="5" t="s">
        <v>1194</v>
      </c>
      <c r="D9125" s="5" t="s">
        <v>18</v>
      </c>
      <c r="E9125" s="5">
        <v>36</v>
      </c>
      <c r="F9125" s="5" t="s">
        <v>294</v>
      </c>
      <c r="G9125" s="5" t="s">
        <v>294</v>
      </c>
      <c r="M9125" s="5" t="s">
        <v>794</v>
      </c>
      <c r="N9125" s="5" t="s">
        <v>297</v>
      </c>
      <c r="O9125" s="5" t="s">
        <v>294</v>
      </c>
      <c r="Q9125" s="5" t="s">
        <v>297</v>
      </c>
      <c r="R9125" s="5" t="s">
        <v>294</v>
      </c>
      <c r="V9125" s="5" t="s">
        <v>22727</v>
      </c>
    </row>
    <row r="9126" spans="1:22" x14ac:dyDescent="0.35">
      <c r="A9126" s="5" t="s">
        <v>22729</v>
      </c>
      <c r="B9126" s="5" t="s">
        <v>22730</v>
      </c>
      <c r="C9126" s="5" t="s">
        <v>1194</v>
      </c>
      <c r="D9126" s="5" t="s">
        <v>18</v>
      </c>
      <c r="E9126" s="5">
        <v>1</v>
      </c>
      <c r="F9126" s="5" t="s">
        <v>294</v>
      </c>
      <c r="G9126" s="5" t="s">
        <v>297</v>
      </c>
      <c r="L9126" s="5" t="s">
        <v>22731</v>
      </c>
      <c r="M9126" s="5" t="s">
        <v>794</v>
      </c>
      <c r="N9126" s="5" t="s">
        <v>294</v>
      </c>
      <c r="R9126" s="5" t="s">
        <v>294</v>
      </c>
      <c r="S9126" s="5" t="s">
        <v>297</v>
      </c>
      <c r="V9126" s="5" t="s">
        <v>22729</v>
      </c>
    </row>
    <row r="9127" spans="1:22" x14ac:dyDescent="0.35">
      <c r="A9127" s="5" t="s">
        <v>22732</v>
      </c>
      <c r="B9127" s="5" t="s">
        <v>22733</v>
      </c>
      <c r="C9127" s="5" t="s">
        <v>1194</v>
      </c>
      <c r="D9127" s="5" t="s">
        <v>18</v>
      </c>
      <c r="E9127" s="5">
        <v>999</v>
      </c>
      <c r="F9127" s="5" t="s">
        <v>294</v>
      </c>
      <c r="G9127" s="5" t="s">
        <v>297</v>
      </c>
      <c r="M9127" s="5" t="s">
        <v>794</v>
      </c>
      <c r="N9127" s="5" t="s">
        <v>294</v>
      </c>
      <c r="O9127" s="5" t="s">
        <v>294</v>
      </c>
      <c r="P9127" s="5" t="s">
        <v>294</v>
      </c>
      <c r="Q9127" s="5" t="s">
        <v>294</v>
      </c>
      <c r="R9127" s="5" t="s">
        <v>294</v>
      </c>
      <c r="V9127" s="5" t="s">
        <v>22732</v>
      </c>
    </row>
    <row r="9128" spans="1:22" x14ac:dyDescent="0.35">
      <c r="A9128" s="5" t="s">
        <v>22734</v>
      </c>
      <c r="B9128" s="5" t="s">
        <v>22735</v>
      </c>
      <c r="C9128" s="5" t="s">
        <v>1194</v>
      </c>
      <c r="D9128" s="5" t="s">
        <v>18</v>
      </c>
      <c r="E9128" s="5">
        <v>1</v>
      </c>
      <c r="F9128" s="5" t="s">
        <v>294</v>
      </c>
      <c r="G9128" s="5" t="s">
        <v>297</v>
      </c>
      <c r="L9128" s="5" t="s">
        <v>4399</v>
      </c>
      <c r="M9128" s="5" t="s">
        <v>794</v>
      </c>
      <c r="N9128" s="5" t="s">
        <v>294</v>
      </c>
      <c r="O9128" s="5" t="s">
        <v>294</v>
      </c>
      <c r="P9128" s="5" t="s">
        <v>294</v>
      </c>
      <c r="Q9128" s="5" t="s">
        <v>294</v>
      </c>
      <c r="R9128" s="5" t="s">
        <v>294</v>
      </c>
      <c r="S9128" s="5" t="s">
        <v>294</v>
      </c>
      <c r="V9128" s="5" t="s">
        <v>22734</v>
      </c>
    </row>
    <row r="9129" spans="1:22" x14ac:dyDescent="0.35">
      <c r="A9129" s="5" t="s">
        <v>22736</v>
      </c>
      <c r="B9129" s="5" t="s">
        <v>22737</v>
      </c>
      <c r="C9129" s="5" t="s">
        <v>1194</v>
      </c>
      <c r="D9129" s="5" t="s">
        <v>18</v>
      </c>
      <c r="E9129" s="5">
        <v>10</v>
      </c>
      <c r="F9129" s="5" t="s">
        <v>294</v>
      </c>
      <c r="G9129" s="5" t="s">
        <v>297</v>
      </c>
      <c r="J9129" s="5" t="s">
        <v>19909</v>
      </c>
      <c r="M9129" s="5" t="s">
        <v>794</v>
      </c>
      <c r="N9129" s="5" t="s">
        <v>294</v>
      </c>
      <c r="P9129" s="5" t="s">
        <v>294</v>
      </c>
      <c r="Q9129" s="5" t="s">
        <v>294</v>
      </c>
      <c r="R9129" s="5" t="s">
        <v>294</v>
      </c>
      <c r="V9129" s="5" t="s">
        <v>22738</v>
      </c>
    </row>
    <row r="9130" spans="1:22" x14ac:dyDescent="0.35">
      <c r="A9130" s="5" t="s">
        <v>22739</v>
      </c>
      <c r="B9130" s="5" t="s">
        <v>22740</v>
      </c>
      <c r="C9130" s="5" t="s">
        <v>1194</v>
      </c>
      <c r="D9130" s="5" t="s">
        <v>18</v>
      </c>
      <c r="E9130" s="5">
        <v>100</v>
      </c>
      <c r="F9130" s="5" t="s">
        <v>294</v>
      </c>
      <c r="G9130" s="5" t="s">
        <v>294</v>
      </c>
      <c r="M9130" s="5" t="s">
        <v>794</v>
      </c>
      <c r="N9130" s="5" t="s">
        <v>294</v>
      </c>
      <c r="P9130" s="5" t="s">
        <v>294</v>
      </c>
      <c r="Q9130" s="5" t="s">
        <v>294</v>
      </c>
      <c r="R9130" s="5" t="s">
        <v>294</v>
      </c>
      <c r="V9130" s="5" t="s">
        <v>22741</v>
      </c>
    </row>
    <row r="9131" spans="1:22" x14ac:dyDescent="0.35">
      <c r="A9131" s="5" t="s">
        <v>22742</v>
      </c>
      <c r="B9131" s="5" t="s">
        <v>11905</v>
      </c>
      <c r="C9131" s="5" t="s">
        <v>1194</v>
      </c>
      <c r="D9131" s="5" t="s">
        <v>18</v>
      </c>
      <c r="E9131" s="5">
        <v>10</v>
      </c>
      <c r="F9131" s="5" t="s">
        <v>294</v>
      </c>
      <c r="G9131" s="5" t="s">
        <v>297</v>
      </c>
      <c r="J9131" s="5" t="s">
        <v>11906</v>
      </c>
      <c r="K9131" s="5" t="s">
        <v>22743</v>
      </c>
      <c r="M9131" s="5" t="s">
        <v>794</v>
      </c>
      <c r="N9131" s="5" t="s">
        <v>294</v>
      </c>
      <c r="P9131" s="5" t="s">
        <v>294</v>
      </c>
      <c r="Q9131" s="5" t="s">
        <v>294</v>
      </c>
      <c r="R9131" s="5" t="s">
        <v>294</v>
      </c>
      <c r="V9131" s="5" t="s">
        <v>22742</v>
      </c>
    </row>
    <row r="9132" spans="1:22" x14ac:dyDescent="0.35">
      <c r="A9132" s="5" t="s">
        <v>22744</v>
      </c>
      <c r="B9132" s="5" t="s">
        <v>22745</v>
      </c>
      <c r="C9132" s="5" t="s">
        <v>1194</v>
      </c>
      <c r="D9132" s="5" t="s">
        <v>18</v>
      </c>
      <c r="E9132" s="5">
        <v>1</v>
      </c>
      <c r="F9132" s="5" t="s">
        <v>294</v>
      </c>
      <c r="G9132" s="5" t="s">
        <v>297</v>
      </c>
      <c r="L9132" s="5" t="s">
        <v>4399</v>
      </c>
      <c r="M9132" s="5" t="s">
        <v>794</v>
      </c>
      <c r="N9132" s="5" t="s">
        <v>294</v>
      </c>
      <c r="R9132" s="5" t="s">
        <v>297</v>
      </c>
      <c r="S9132" s="5" t="s">
        <v>294</v>
      </c>
      <c r="V9132" s="5" t="s">
        <v>22744</v>
      </c>
    </row>
    <row r="9133" spans="1:22" x14ac:dyDescent="0.35">
      <c r="A9133" s="5" t="s">
        <v>22746</v>
      </c>
      <c r="B9133" s="5" t="s">
        <v>22747</v>
      </c>
      <c r="C9133" s="5" t="s">
        <v>1194</v>
      </c>
      <c r="D9133" s="5" t="s">
        <v>18</v>
      </c>
      <c r="E9133" s="5">
        <v>1</v>
      </c>
      <c r="F9133" s="5" t="s">
        <v>294</v>
      </c>
      <c r="G9133" s="5" t="s">
        <v>297</v>
      </c>
      <c r="L9133" s="5" t="s">
        <v>4399</v>
      </c>
      <c r="M9133" s="5" t="s">
        <v>794</v>
      </c>
      <c r="N9133" s="5" t="s">
        <v>294</v>
      </c>
      <c r="R9133" s="5" t="s">
        <v>294</v>
      </c>
      <c r="V9133" s="5" t="s">
        <v>22746</v>
      </c>
    </row>
    <row r="9134" spans="1:22" x14ac:dyDescent="0.35">
      <c r="A9134" s="5" t="s">
        <v>22748</v>
      </c>
      <c r="B9134" s="5" t="s">
        <v>3907</v>
      </c>
      <c r="C9134" s="5" t="s">
        <v>22749</v>
      </c>
      <c r="D9134" s="5" t="s">
        <v>22</v>
      </c>
      <c r="E9134" s="5">
        <v>10</v>
      </c>
      <c r="F9134" s="5" t="s">
        <v>294</v>
      </c>
      <c r="G9134" s="5" t="s">
        <v>294</v>
      </c>
      <c r="M9134" s="5" t="s">
        <v>3826</v>
      </c>
      <c r="N9134" s="5" t="s">
        <v>294</v>
      </c>
      <c r="O9134" s="5" t="s">
        <v>294</v>
      </c>
      <c r="P9134" s="5" t="s">
        <v>294</v>
      </c>
      <c r="Q9134" s="5" t="s">
        <v>294</v>
      </c>
      <c r="R9134" s="5" t="s">
        <v>294</v>
      </c>
      <c r="V9134" s="5" t="s">
        <v>22750</v>
      </c>
    </row>
    <row r="9135" spans="1:22" x14ac:dyDescent="0.35">
      <c r="A9135" s="5" t="s">
        <v>22751</v>
      </c>
      <c r="B9135" s="5" t="s">
        <v>22752</v>
      </c>
      <c r="C9135" s="5" t="s">
        <v>22749</v>
      </c>
      <c r="D9135" s="5" t="s">
        <v>22</v>
      </c>
      <c r="E9135" s="5">
        <v>10</v>
      </c>
      <c r="F9135" s="5" t="s">
        <v>294</v>
      </c>
      <c r="G9135" s="5" t="s">
        <v>294</v>
      </c>
      <c r="J9135" s="5" t="s">
        <v>15867</v>
      </c>
      <c r="M9135" s="5" t="s">
        <v>794</v>
      </c>
      <c r="N9135" s="5" t="s">
        <v>294</v>
      </c>
      <c r="O9135" s="5" t="s">
        <v>294</v>
      </c>
      <c r="P9135" s="5" t="s">
        <v>294</v>
      </c>
      <c r="Q9135" s="5" t="s">
        <v>294</v>
      </c>
      <c r="R9135" s="5" t="s">
        <v>297</v>
      </c>
      <c r="V9135" s="5" t="s">
        <v>22753</v>
      </c>
    </row>
    <row r="9136" spans="1:22" x14ac:dyDescent="0.35">
      <c r="A9136" s="5" t="s">
        <v>22754</v>
      </c>
      <c r="B9136" s="5" t="s">
        <v>4388</v>
      </c>
      <c r="C9136" s="5" t="s">
        <v>22749</v>
      </c>
      <c r="D9136" s="5" t="s">
        <v>18</v>
      </c>
      <c r="E9136" s="5">
        <v>20</v>
      </c>
      <c r="F9136" s="5" t="s">
        <v>294</v>
      </c>
      <c r="G9136" s="5" t="s">
        <v>297</v>
      </c>
      <c r="J9136" s="5" t="s">
        <v>1194</v>
      </c>
      <c r="M9136" s="5" t="s">
        <v>794</v>
      </c>
      <c r="N9136" s="5" t="s">
        <v>294</v>
      </c>
      <c r="O9136" s="5" t="s">
        <v>294</v>
      </c>
      <c r="P9136" s="5" t="s">
        <v>294</v>
      </c>
      <c r="Q9136" s="5" t="s">
        <v>294</v>
      </c>
      <c r="R9136" s="5" t="s">
        <v>297</v>
      </c>
      <c r="V9136" s="5" t="s">
        <v>22755</v>
      </c>
    </row>
    <row r="9137" spans="1:22" x14ac:dyDescent="0.35">
      <c r="A9137" s="5" t="s">
        <v>22756</v>
      </c>
      <c r="B9137" s="5" t="s">
        <v>22757</v>
      </c>
      <c r="C9137" s="5" t="s">
        <v>1194</v>
      </c>
      <c r="D9137" s="5" t="s">
        <v>18</v>
      </c>
      <c r="E9137" s="5">
        <v>1</v>
      </c>
      <c r="F9137" s="5" t="s">
        <v>294</v>
      </c>
      <c r="G9137" s="5" t="s">
        <v>297</v>
      </c>
      <c r="L9137" s="5" t="s">
        <v>4399</v>
      </c>
      <c r="M9137" s="5" t="s">
        <v>794</v>
      </c>
      <c r="N9137" s="5" t="s">
        <v>294</v>
      </c>
      <c r="P9137" s="5" t="s">
        <v>294</v>
      </c>
      <c r="R9137" s="5" t="s">
        <v>294</v>
      </c>
      <c r="S9137" s="5" t="s">
        <v>294</v>
      </c>
      <c r="V9137" s="5" t="s">
        <v>22756</v>
      </c>
    </row>
    <row r="9138" spans="1:22" x14ac:dyDescent="0.35">
      <c r="A9138" s="5" t="s">
        <v>22758</v>
      </c>
      <c r="B9138" s="5" t="s">
        <v>2138</v>
      </c>
      <c r="C9138" s="5" t="s">
        <v>22759</v>
      </c>
      <c r="D9138" s="5" t="s">
        <v>18</v>
      </c>
      <c r="E9138" s="5">
        <v>11</v>
      </c>
      <c r="F9138" s="5" t="s">
        <v>294</v>
      </c>
      <c r="G9138" s="5" t="s">
        <v>297</v>
      </c>
      <c r="L9138" s="5" t="s">
        <v>22760</v>
      </c>
      <c r="M9138" s="5" t="s">
        <v>794</v>
      </c>
      <c r="N9138" s="5" t="s">
        <v>294</v>
      </c>
      <c r="O9138" s="5" t="s">
        <v>294</v>
      </c>
      <c r="P9138" s="5" t="s">
        <v>294</v>
      </c>
      <c r="Q9138" s="5" t="s">
        <v>297</v>
      </c>
      <c r="R9138" s="5" t="s">
        <v>294</v>
      </c>
    </row>
    <row r="9139" spans="1:22" x14ac:dyDescent="0.35">
      <c r="A9139" s="5" t="s">
        <v>22761</v>
      </c>
      <c r="B9139" s="5" t="s">
        <v>22762</v>
      </c>
      <c r="C9139" s="5" t="s">
        <v>22759</v>
      </c>
      <c r="D9139" s="5" t="s">
        <v>22</v>
      </c>
      <c r="E9139" s="5">
        <v>19</v>
      </c>
      <c r="F9139" s="5" t="s">
        <v>294</v>
      </c>
      <c r="G9139" s="5" t="s">
        <v>294</v>
      </c>
      <c r="M9139" s="5" t="s">
        <v>794</v>
      </c>
      <c r="N9139" s="5" t="s">
        <v>294</v>
      </c>
      <c r="O9139" s="5" t="s">
        <v>294</v>
      </c>
      <c r="P9139" s="5" t="s">
        <v>294</v>
      </c>
      <c r="Q9139" s="5" t="s">
        <v>297</v>
      </c>
      <c r="R9139" s="5" t="s">
        <v>294</v>
      </c>
    </row>
    <row r="9140" spans="1:22" x14ac:dyDescent="0.35">
      <c r="A9140" s="5" t="s">
        <v>22763</v>
      </c>
      <c r="B9140" s="5" t="s">
        <v>22764</v>
      </c>
      <c r="C9140" s="5" t="s">
        <v>22759</v>
      </c>
      <c r="D9140" s="5" t="s">
        <v>22</v>
      </c>
      <c r="E9140" s="5">
        <v>3</v>
      </c>
      <c r="F9140" s="5" t="s">
        <v>294</v>
      </c>
      <c r="G9140" s="5" t="s">
        <v>294</v>
      </c>
      <c r="H9140" s="5">
        <v>0</v>
      </c>
      <c r="I9140" s="5">
        <v>999</v>
      </c>
      <c r="M9140" s="5" t="s">
        <v>794</v>
      </c>
      <c r="N9140" s="5" t="s">
        <v>294</v>
      </c>
      <c r="O9140" s="5" t="s">
        <v>294</v>
      </c>
      <c r="P9140" s="5" t="s">
        <v>294</v>
      </c>
      <c r="Q9140" s="5" t="s">
        <v>297</v>
      </c>
      <c r="R9140" s="5" t="s">
        <v>294</v>
      </c>
    </row>
    <row r="9141" spans="1:22" x14ac:dyDescent="0.35">
      <c r="A9141" s="5" t="s">
        <v>22765</v>
      </c>
      <c r="B9141" s="5" t="s">
        <v>22766</v>
      </c>
      <c r="C9141" s="5" t="s">
        <v>22759</v>
      </c>
      <c r="D9141" s="5" t="s">
        <v>18</v>
      </c>
      <c r="E9141" s="5">
        <v>100</v>
      </c>
      <c r="F9141" s="5" t="s">
        <v>294</v>
      </c>
      <c r="G9141" s="5" t="s">
        <v>294</v>
      </c>
      <c r="M9141" s="5" t="s">
        <v>794</v>
      </c>
      <c r="N9141" s="5" t="s">
        <v>294</v>
      </c>
      <c r="O9141" s="5" t="s">
        <v>294</v>
      </c>
      <c r="P9141" s="5" t="s">
        <v>294</v>
      </c>
      <c r="Q9141" s="5" t="s">
        <v>297</v>
      </c>
      <c r="R9141" s="5" t="s">
        <v>294</v>
      </c>
    </row>
    <row r="9142" spans="1:22" x14ac:dyDescent="0.35">
      <c r="A9142" s="5" t="s">
        <v>22767</v>
      </c>
      <c r="B9142" s="5" t="s">
        <v>5803</v>
      </c>
      <c r="C9142" s="5" t="s">
        <v>22759</v>
      </c>
      <c r="D9142" s="5" t="s">
        <v>20</v>
      </c>
      <c r="E9142" s="5">
        <v>10</v>
      </c>
      <c r="F9142" s="5" t="s">
        <v>294</v>
      </c>
      <c r="G9142" s="5" t="s">
        <v>294</v>
      </c>
      <c r="M9142" s="5" t="s">
        <v>794</v>
      </c>
      <c r="N9142" s="5" t="s">
        <v>294</v>
      </c>
      <c r="O9142" s="5" t="s">
        <v>294</v>
      </c>
      <c r="P9142" s="5" t="s">
        <v>294</v>
      </c>
      <c r="Q9142" s="5" t="s">
        <v>297</v>
      </c>
      <c r="R9142" s="5" t="s">
        <v>294</v>
      </c>
    </row>
    <row r="9143" spans="1:22" x14ac:dyDescent="0.35">
      <c r="A9143" s="5" t="s">
        <v>22768</v>
      </c>
      <c r="B9143" s="5" t="s">
        <v>8922</v>
      </c>
      <c r="C9143" s="5" t="s">
        <v>22759</v>
      </c>
      <c r="D9143" s="5" t="s">
        <v>28</v>
      </c>
      <c r="E9143" s="5">
        <v>6</v>
      </c>
      <c r="F9143" s="5" t="s">
        <v>294</v>
      </c>
      <c r="G9143" s="5" t="s">
        <v>294</v>
      </c>
      <c r="M9143" s="5" t="s">
        <v>794</v>
      </c>
      <c r="N9143" s="5" t="s">
        <v>294</v>
      </c>
      <c r="O9143" s="5" t="s">
        <v>294</v>
      </c>
      <c r="P9143" s="5" t="s">
        <v>294</v>
      </c>
      <c r="Q9143" s="5" t="s">
        <v>297</v>
      </c>
      <c r="R9143" s="5" t="s">
        <v>294</v>
      </c>
    </row>
    <row r="9144" spans="1:22" x14ac:dyDescent="0.35">
      <c r="A9144" s="5" t="s">
        <v>22769</v>
      </c>
      <c r="B9144" s="5" t="s">
        <v>22770</v>
      </c>
      <c r="C9144" s="5" t="s">
        <v>22759</v>
      </c>
      <c r="D9144" s="5" t="s">
        <v>18</v>
      </c>
      <c r="E9144" s="5">
        <v>999</v>
      </c>
      <c r="F9144" s="5" t="s">
        <v>294</v>
      </c>
      <c r="G9144" s="5" t="s">
        <v>294</v>
      </c>
      <c r="M9144" s="5" t="s">
        <v>794</v>
      </c>
      <c r="N9144" s="5" t="s">
        <v>294</v>
      </c>
      <c r="O9144" s="5" t="s">
        <v>294</v>
      </c>
      <c r="P9144" s="5" t="s">
        <v>294</v>
      </c>
      <c r="Q9144" s="5" t="s">
        <v>297</v>
      </c>
      <c r="R9144" s="5" t="s">
        <v>294</v>
      </c>
    </row>
    <row r="9145" spans="1:22" x14ac:dyDescent="0.35">
      <c r="A9145" s="5" t="s">
        <v>22771</v>
      </c>
      <c r="B9145" s="5" t="s">
        <v>4668</v>
      </c>
      <c r="C9145" s="5" t="s">
        <v>22759</v>
      </c>
      <c r="D9145" s="5" t="s">
        <v>22</v>
      </c>
      <c r="E9145" s="5">
        <v>19</v>
      </c>
      <c r="F9145" s="5" t="s">
        <v>294</v>
      </c>
      <c r="G9145" s="5" t="s">
        <v>294</v>
      </c>
      <c r="M9145" s="5" t="s">
        <v>3826</v>
      </c>
      <c r="N9145" s="5" t="s">
        <v>294</v>
      </c>
      <c r="P9145" s="5" t="s">
        <v>294</v>
      </c>
      <c r="Q9145" s="5" t="s">
        <v>294</v>
      </c>
      <c r="R9145" s="5" t="s">
        <v>294</v>
      </c>
    </row>
    <row r="9146" spans="1:22" x14ac:dyDescent="0.35">
      <c r="A9146" s="5" t="s">
        <v>22772</v>
      </c>
      <c r="B9146" s="5" t="s">
        <v>22773</v>
      </c>
      <c r="C9146" s="5" t="s">
        <v>22759</v>
      </c>
      <c r="D9146" s="5" t="s">
        <v>18</v>
      </c>
      <c r="E9146" s="5">
        <v>15</v>
      </c>
      <c r="F9146" s="5" t="s">
        <v>294</v>
      </c>
      <c r="G9146" s="5" t="s">
        <v>294</v>
      </c>
      <c r="M9146" s="5" t="s">
        <v>794</v>
      </c>
      <c r="N9146" s="5" t="s">
        <v>294</v>
      </c>
      <c r="O9146" s="5" t="s">
        <v>294</v>
      </c>
      <c r="P9146" s="5" t="s">
        <v>294</v>
      </c>
      <c r="Q9146" s="5" t="s">
        <v>297</v>
      </c>
      <c r="R9146" s="5" t="s">
        <v>294</v>
      </c>
    </row>
    <row r="9147" spans="1:22" x14ac:dyDescent="0.35">
      <c r="A9147" s="5" t="s">
        <v>22774</v>
      </c>
      <c r="B9147" s="5" t="s">
        <v>22775</v>
      </c>
      <c r="C9147" s="5" t="s">
        <v>22759</v>
      </c>
      <c r="D9147" s="5" t="s">
        <v>18</v>
      </c>
      <c r="E9147" s="5">
        <v>1</v>
      </c>
      <c r="F9147" s="5" t="s">
        <v>294</v>
      </c>
      <c r="G9147" s="5" t="s">
        <v>297</v>
      </c>
      <c r="L9147" s="5" t="s">
        <v>941</v>
      </c>
      <c r="M9147" s="5" t="s">
        <v>794</v>
      </c>
      <c r="N9147" s="5" t="s">
        <v>294</v>
      </c>
      <c r="O9147" s="5" t="s">
        <v>294</v>
      </c>
      <c r="P9147" s="5" t="s">
        <v>294</v>
      </c>
      <c r="Q9147" s="5" t="s">
        <v>297</v>
      </c>
      <c r="R9147" s="5" t="s">
        <v>294</v>
      </c>
    </row>
    <row r="9148" spans="1:22" x14ac:dyDescent="0.35">
      <c r="A9148" s="5" t="s">
        <v>22776</v>
      </c>
      <c r="B9148" s="5" t="s">
        <v>22777</v>
      </c>
      <c r="C9148" s="5" t="s">
        <v>22759</v>
      </c>
      <c r="D9148" s="5" t="s">
        <v>18</v>
      </c>
      <c r="E9148" s="5">
        <v>100</v>
      </c>
      <c r="F9148" s="5" t="s">
        <v>294</v>
      </c>
      <c r="G9148" s="5" t="s">
        <v>294</v>
      </c>
      <c r="M9148" s="5" t="s">
        <v>794</v>
      </c>
      <c r="N9148" s="5" t="s">
        <v>294</v>
      </c>
      <c r="O9148" s="5" t="s">
        <v>294</v>
      </c>
      <c r="P9148" s="5" t="s">
        <v>294</v>
      </c>
      <c r="Q9148" s="5" t="s">
        <v>297</v>
      </c>
      <c r="R9148" s="5" t="s">
        <v>294</v>
      </c>
    </row>
    <row r="9149" spans="1:22" x14ac:dyDescent="0.35">
      <c r="A9149" s="5" t="s">
        <v>22778</v>
      </c>
      <c r="B9149" s="5" t="s">
        <v>8929</v>
      </c>
      <c r="C9149" s="5" t="s">
        <v>22759</v>
      </c>
      <c r="D9149" s="5" t="s">
        <v>20</v>
      </c>
      <c r="E9149" s="5">
        <v>10</v>
      </c>
      <c r="F9149" s="5" t="s">
        <v>294</v>
      </c>
      <c r="G9149" s="5" t="s">
        <v>294</v>
      </c>
      <c r="M9149" s="5" t="s">
        <v>794</v>
      </c>
      <c r="N9149" s="5" t="s">
        <v>294</v>
      </c>
      <c r="O9149" s="5" t="s">
        <v>294</v>
      </c>
      <c r="P9149" s="5" t="s">
        <v>294</v>
      </c>
      <c r="Q9149" s="5" t="s">
        <v>297</v>
      </c>
      <c r="R9149" s="5" t="s">
        <v>297</v>
      </c>
    </row>
    <row r="9150" spans="1:22" x14ac:dyDescent="0.35">
      <c r="A9150" s="5" t="s">
        <v>22779</v>
      </c>
      <c r="B9150" s="5" t="s">
        <v>8931</v>
      </c>
      <c r="C9150" s="5" t="s">
        <v>22759</v>
      </c>
      <c r="D9150" s="5" t="s">
        <v>28</v>
      </c>
      <c r="E9150" s="5">
        <v>6</v>
      </c>
      <c r="F9150" s="5" t="s">
        <v>294</v>
      </c>
      <c r="G9150" s="5" t="s">
        <v>294</v>
      </c>
      <c r="M9150" s="5" t="s">
        <v>794</v>
      </c>
      <c r="N9150" s="5" t="s">
        <v>294</v>
      </c>
      <c r="O9150" s="5" t="s">
        <v>294</v>
      </c>
      <c r="P9150" s="5" t="s">
        <v>294</v>
      </c>
      <c r="Q9150" s="5" t="s">
        <v>297</v>
      </c>
      <c r="R9150" s="5" t="s">
        <v>294</v>
      </c>
    </row>
    <row r="9151" spans="1:22" x14ac:dyDescent="0.35">
      <c r="A9151" s="5" t="s">
        <v>22780</v>
      </c>
      <c r="B9151" s="5" t="s">
        <v>22781</v>
      </c>
      <c r="C9151" s="5" t="s">
        <v>22759</v>
      </c>
      <c r="D9151" s="5" t="s">
        <v>18</v>
      </c>
      <c r="E9151" s="5">
        <v>4</v>
      </c>
      <c r="F9151" s="5" t="s">
        <v>294</v>
      </c>
      <c r="G9151" s="5" t="s">
        <v>297</v>
      </c>
      <c r="M9151" s="5" t="s">
        <v>794</v>
      </c>
      <c r="N9151" s="5" t="s">
        <v>294</v>
      </c>
      <c r="O9151" s="5" t="s">
        <v>294</v>
      </c>
      <c r="P9151" s="5" t="s">
        <v>294</v>
      </c>
      <c r="Q9151" s="5" t="s">
        <v>297</v>
      </c>
      <c r="R9151" s="5" t="s">
        <v>297</v>
      </c>
    </row>
    <row r="9152" spans="1:22" x14ac:dyDescent="0.35">
      <c r="A9152" s="5" t="s">
        <v>22782</v>
      </c>
      <c r="B9152" s="5" t="s">
        <v>22783</v>
      </c>
      <c r="C9152" s="5" t="s">
        <v>22759</v>
      </c>
      <c r="D9152" s="5" t="s">
        <v>18</v>
      </c>
      <c r="E9152" s="5">
        <v>999</v>
      </c>
      <c r="F9152" s="5" t="s">
        <v>294</v>
      </c>
      <c r="G9152" s="5" t="s">
        <v>294</v>
      </c>
      <c r="M9152" s="5" t="s">
        <v>794</v>
      </c>
      <c r="N9152" s="5" t="s">
        <v>294</v>
      </c>
      <c r="O9152" s="5" t="s">
        <v>294</v>
      </c>
      <c r="P9152" s="5" t="s">
        <v>294</v>
      </c>
      <c r="Q9152" s="5" t="s">
        <v>297</v>
      </c>
      <c r="R9152" s="5" t="s">
        <v>297</v>
      </c>
    </row>
    <row r="9153" spans="1:22" x14ac:dyDescent="0.35">
      <c r="A9153" s="5" t="s">
        <v>22784</v>
      </c>
      <c r="B9153" s="5" t="s">
        <v>22785</v>
      </c>
      <c r="C9153" s="5" t="s">
        <v>1384</v>
      </c>
      <c r="D9153" s="5" t="s">
        <v>18</v>
      </c>
      <c r="E9153" s="5">
        <v>1</v>
      </c>
      <c r="F9153" s="5" t="s">
        <v>297</v>
      </c>
      <c r="G9153" s="5" t="s">
        <v>297</v>
      </c>
      <c r="L9153" s="5" t="s">
        <v>822</v>
      </c>
      <c r="M9153" s="5" t="s">
        <v>794</v>
      </c>
      <c r="N9153" s="5" t="s">
        <v>294</v>
      </c>
      <c r="O9153" s="5" t="s">
        <v>294</v>
      </c>
      <c r="P9153" s="5" t="s">
        <v>294</v>
      </c>
      <c r="Q9153" s="5" t="s">
        <v>294</v>
      </c>
      <c r="R9153" s="5" t="s">
        <v>294</v>
      </c>
      <c r="S9153" s="5" t="s">
        <v>297</v>
      </c>
      <c r="V9153" s="5" t="s">
        <v>22784</v>
      </c>
    </row>
    <row r="9154" spans="1:22" x14ac:dyDescent="0.35">
      <c r="A9154" s="5" t="s">
        <v>22786</v>
      </c>
      <c r="B9154" s="5" t="s">
        <v>22787</v>
      </c>
      <c r="C9154" s="5" t="s">
        <v>1384</v>
      </c>
      <c r="D9154" s="5" t="s">
        <v>18</v>
      </c>
      <c r="E9154" s="5">
        <v>40</v>
      </c>
      <c r="F9154" s="5" t="s">
        <v>294</v>
      </c>
      <c r="G9154" s="5" t="s">
        <v>294</v>
      </c>
      <c r="M9154" s="5" t="s">
        <v>794</v>
      </c>
      <c r="N9154" s="5" t="s">
        <v>294</v>
      </c>
      <c r="R9154" s="5" t="s">
        <v>294</v>
      </c>
      <c r="V9154" s="5" t="s">
        <v>22786</v>
      </c>
    </row>
    <row r="9155" spans="1:22" x14ac:dyDescent="0.35">
      <c r="A9155" s="5" t="s">
        <v>22788</v>
      </c>
      <c r="B9155" s="5" t="s">
        <v>22789</v>
      </c>
      <c r="C9155" s="5" t="s">
        <v>22790</v>
      </c>
      <c r="D9155" s="5" t="s">
        <v>18</v>
      </c>
      <c r="E9155" s="5">
        <v>20</v>
      </c>
      <c r="F9155" s="5" t="s">
        <v>294</v>
      </c>
      <c r="G9155" s="5" t="s">
        <v>297</v>
      </c>
      <c r="M9155" s="5" t="s">
        <v>794</v>
      </c>
      <c r="N9155" s="5" t="s">
        <v>294</v>
      </c>
      <c r="R9155" s="5" t="s">
        <v>294</v>
      </c>
      <c r="V9155" s="5" t="s">
        <v>22788</v>
      </c>
    </row>
    <row r="9156" spans="1:22" x14ac:dyDescent="0.35">
      <c r="A9156" s="5" t="s">
        <v>22791</v>
      </c>
      <c r="B9156" s="5" t="s">
        <v>22792</v>
      </c>
      <c r="C9156" s="5" t="s">
        <v>22790</v>
      </c>
      <c r="D9156" s="5" t="s">
        <v>18</v>
      </c>
      <c r="E9156" s="5">
        <v>40</v>
      </c>
      <c r="F9156" s="5" t="s">
        <v>294</v>
      </c>
      <c r="G9156" s="5" t="s">
        <v>294</v>
      </c>
      <c r="M9156" s="5" t="s">
        <v>794</v>
      </c>
      <c r="N9156" s="5" t="s">
        <v>294</v>
      </c>
      <c r="P9156" s="5" t="s">
        <v>294</v>
      </c>
      <c r="Q9156" s="5" t="s">
        <v>294</v>
      </c>
      <c r="R9156" s="5" t="s">
        <v>294</v>
      </c>
      <c r="V9156" s="5" t="s">
        <v>22793</v>
      </c>
    </row>
    <row r="9157" spans="1:22" x14ac:dyDescent="0.35">
      <c r="A9157" s="5" t="s">
        <v>22794</v>
      </c>
      <c r="B9157" s="5" t="s">
        <v>22795</v>
      </c>
      <c r="C9157" s="5" t="s">
        <v>22790</v>
      </c>
      <c r="D9157" s="5" t="s">
        <v>20</v>
      </c>
      <c r="E9157" s="5">
        <v>10</v>
      </c>
      <c r="F9157" s="5" t="s">
        <v>294</v>
      </c>
      <c r="G9157" s="5" t="s">
        <v>294</v>
      </c>
      <c r="M9157" s="5" t="s">
        <v>794</v>
      </c>
      <c r="N9157" s="5" t="s">
        <v>294</v>
      </c>
      <c r="P9157" s="5" t="s">
        <v>294</v>
      </c>
      <c r="Q9157" s="5" t="s">
        <v>294</v>
      </c>
      <c r="R9157" s="5" t="s">
        <v>294</v>
      </c>
      <c r="V9157" s="5" t="s">
        <v>22796</v>
      </c>
    </row>
    <row r="9158" spans="1:22" x14ac:dyDescent="0.35">
      <c r="A9158" s="5" t="s">
        <v>22797</v>
      </c>
      <c r="B9158" s="5" t="s">
        <v>22798</v>
      </c>
      <c r="C9158" s="5" t="s">
        <v>22790</v>
      </c>
      <c r="D9158" s="5" t="s">
        <v>18</v>
      </c>
      <c r="E9158" s="5">
        <v>20</v>
      </c>
      <c r="F9158" s="5" t="s">
        <v>294</v>
      </c>
      <c r="G9158" s="5" t="s">
        <v>297</v>
      </c>
      <c r="M9158" s="5" t="s">
        <v>3826</v>
      </c>
      <c r="N9158" s="5" t="s">
        <v>294</v>
      </c>
      <c r="R9158" s="5" t="s">
        <v>294</v>
      </c>
      <c r="V9158" s="5" t="s">
        <v>22797</v>
      </c>
    </row>
    <row r="9159" spans="1:22" x14ac:dyDescent="0.35">
      <c r="A9159" s="5" t="s">
        <v>22799</v>
      </c>
      <c r="B9159" s="5" t="s">
        <v>22800</v>
      </c>
      <c r="C9159" s="5" t="s">
        <v>22790</v>
      </c>
      <c r="D9159" s="5" t="s">
        <v>18</v>
      </c>
      <c r="E9159" s="5">
        <v>2</v>
      </c>
      <c r="F9159" s="5" t="s">
        <v>294</v>
      </c>
      <c r="G9159" s="5" t="s">
        <v>297</v>
      </c>
      <c r="L9159" s="5" t="s">
        <v>22801</v>
      </c>
      <c r="M9159" s="5" t="s">
        <v>794</v>
      </c>
      <c r="N9159" s="5" t="s">
        <v>294</v>
      </c>
      <c r="R9159" s="5" t="s">
        <v>294</v>
      </c>
      <c r="U9159" s="5" t="s">
        <v>22802</v>
      </c>
      <c r="V9159" s="5" t="s">
        <v>22803</v>
      </c>
    </row>
    <row r="9160" spans="1:22" x14ac:dyDescent="0.35">
      <c r="A9160" s="5" t="s">
        <v>22804</v>
      </c>
      <c r="B9160" s="5" t="s">
        <v>22805</v>
      </c>
      <c r="C9160" s="5" t="s">
        <v>22790</v>
      </c>
      <c r="D9160" s="5" t="s">
        <v>18</v>
      </c>
      <c r="E9160" s="5">
        <v>20</v>
      </c>
      <c r="F9160" s="5" t="s">
        <v>294</v>
      </c>
      <c r="G9160" s="5" t="s">
        <v>297</v>
      </c>
      <c r="J9160" s="5" t="s">
        <v>1384</v>
      </c>
      <c r="M9160" s="5" t="s">
        <v>794</v>
      </c>
      <c r="N9160" s="5" t="s">
        <v>294</v>
      </c>
      <c r="R9160" s="5" t="s">
        <v>297</v>
      </c>
      <c r="V9160" s="5" t="s">
        <v>22804</v>
      </c>
    </row>
    <row r="9161" spans="1:22" x14ac:dyDescent="0.35">
      <c r="A9161" s="5" t="s">
        <v>22806</v>
      </c>
      <c r="B9161" s="5" t="s">
        <v>22807</v>
      </c>
      <c r="C9161" s="5" t="s">
        <v>3447</v>
      </c>
      <c r="D9161" s="5" t="s">
        <v>18</v>
      </c>
      <c r="E9161" s="5">
        <v>1</v>
      </c>
      <c r="F9161" s="5" t="s">
        <v>294</v>
      </c>
      <c r="G9161" s="5" t="s">
        <v>297</v>
      </c>
      <c r="L9161" s="5" t="s">
        <v>22808</v>
      </c>
      <c r="M9161" s="5" t="s">
        <v>794</v>
      </c>
      <c r="N9161" s="5" t="s">
        <v>294</v>
      </c>
      <c r="P9161" s="5" t="s">
        <v>294</v>
      </c>
      <c r="Q9161" s="5" t="s">
        <v>294</v>
      </c>
      <c r="R9161" s="5" t="s">
        <v>294</v>
      </c>
      <c r="S9161" s="5" t="s">
        <v>294</v>
      </c>
      <c r="V9161" s="5" t="s">
        <v>22809</v>
      </c>
    </row>
    <row r="9162" spans="1:22" x14ac:dyDescent="0.35">
      <c r="A9162" s="5" t="s">
        <v>22810</v>
      </c>
      <c r="B9162" s="5" t="s">
        <v>22811</v>
      </c>
      <c r="C9162" s="5" t="s">
        <v>3447</v>
      </c>
      <c r="D9162" s="5" t="s">
        <v>22</v>
      </c>
      <c r="E9162" s="5">
        <v>18</v>
      </c>
      <c r="F9162" s="5" t="s">
        <v>294</v>
      </c>
      <c r="G9162" s="5" t="s">
        <v>294</v>
      </c>
      <c r="J9162" s="5" t="s">
        <v>4432</v>
      </c>
      <c r="M9162" s="5" t="s">
        <v>794</v>
      </c>
      <c r="N9162" s="5" t="s">
        <v>294</v>
      </c>
      <c r="P9162" s="5" t="s">
        <v>294</v>
      </c>
      <c r="Q9162" s="5" t="s">
        <v>294</v>
      </c>
      <c r="R9162" s="5" t="s">
        <v>294</v>
      </c>
      <c r="U9162" s="5" t="s">
        <v>22812</v>
      </c>
      <c r="V9162" s="5" t="s">
        <v>22813</v>
      </c>
    </row>
    <row r="9163" spans="1:22" x14ac:dyDescent="0.35">
      <c r="A9163" s="5" t="s">
        <v>22814</v>
      </c>
      <c r="B9163" s="5" t="s">
        <v>22815</v>
      </c>
      <c r="C9163" s="5" t="s">
        <v>3447</v>
      </c>
      <c r="D9163" s="5" t="s">
        <v>22</v>
      </c>
      <c r="E9163" s="5">
        <v>18</v>
      </c>
      <c r="F9163" s="5" t="s">
        <v>294</v>
      </c>
      <c r="G9163" s="5" t="s">
        <v>294</v>
      </c>
      <c r="J9163" s="5" t="s">
        <v>4432</v>
      </c>
      <c r="M9163" s="5" t="s">
        <v>794</v>
      </c>
      <c r="N9163" s="5" t="s">
        <v>294</v>
      </c>
      <c r="P9163" s="5" t="s">
        <v>294</v>
      </c>
      <c r="Q9163" s="5" t="s">
        <v>294</v>
      </c>
      <c r="R9163" s="5" t="s">
        <v>294</v>
      </c>
      <c r="U9163" s="5" t="s">
        <v>22816</v>
      </c>
      <c r="V9163" s="5" t="s">
        <v>22817</v>
      </c>
    </row>
    <row r="9164" spans="1:22" x14ac:dyDescent="0.35">
      <c r="A9164" s="5" t="s">
        <v>22818</v>
      </c>
      <c r="B9164" s="5" t="s">
        <v>22819</v>
      </c>
      <c r="C9164" s="5" t="s">
        <v>3447</v>
      </c>
      <c r="D9164" s="5" t="s">
        <v>16</v>
      </c>
      <c r="E9164" s="5">
        <v>13</v>
      </c>
      <c r="F9164" s="5" t="s">
        <v>294</v>
      </c>
      <c r="G9164" s="5" t="s">
        <v>294</v>
      </c>
      <c r="H9164" s="5">
        <v>0</v>
      </c>
      <c r="M9164" s="5" t="s">
        <v>794</v>
      </c>
      <c r="N9164" s="5" t="s">
        <v>294</v>
      </c>
      <c r="P9164" s="5" t="s">
        <v>294</v>
      </c>
      <c r="Q9164" s="5" t="s">
        <v>294</v>
      </c>
      <c r="R9164" s="5" t="s">
        <v>294</v>
      </c>
      <c r="S9164" s="5" t="s">
        <v>2333</v>
      </c>
      <c r="V9164" s="5" t="s">
        <v>22820</v>
      </c>
    </row>
    <row r="9165" spans="1:22" x14ac:dyDescent="0.35">
      <c r="A9165" s="5" t="s">
        <v>22821</v>
      </c>
      <c r="B9165" s="5" t="s">
        <v>22822</v>
      </c>
      <c r="C9165" s="5" t="s">
        <v>3447</v>
      </c>
      <c r="D9165" s="5" t="s">
        <v>16</v>
      </c>
      <c r="E9165" s="5">
        <v>13</v>
      </c>
      <c r="F9165" s="5" t="s">
        <v>294</v>
      </c>
      <c r="G9165" s="5" t="s">
        <v>294</v>
      </c>
      <c r="H9165" s="5">
        <v>0</v>
      </c>
      <c r="M9165" s="5" t="s">
        <v>794</v>
      </c>
      <c r="N9165" s="5" t="s">
        <v>294</v>
      </c>
      <c r="P9165" s="5" t="s">
        <v>294</v>
      </c>
      <c r="Q9165" s="5" t="s">
        <v>294</v>
      </c>
      <c r="R9165" s="5" t="s">
        <v>294</v>
      </c>
      <c r="S9165" s="5" t="s">
        <v>2333</v>
      </c>
      <c r="V9165" s="5" t="s">
        <v>22823</v>
      </c>
    </row>
    <row r="9166" spans="1:22" x14ac:dyDescent="0.35">
      <c r="A9166" s="5" t="s">
        <v>22824</v>
      </c>
      <c r="B9166" s="5" t="s">
        <v>13262</v>
      </c>
      <c r="C9166" s="5" t="s">
        <v>22825</v>
      </c>
      <c r="D9166" s="5" t="s">
        <v>18</v>
      </c>
      <c r="E9166" s="5">
        <v>40</v>
      </c>
      <c r="F9166" s="5" t="s">
        <v>294</v>
      </c>
      <c r="G9166" s="5" t="s">
        <v>294</v>
      </c>
      <c r="M9166" s="5" t="s">
        <v>794</v>
      </c>
      <c r="N9166" s="5" t="s">
        <v>294</v>
      </c>
      <c r="R9166" s="5" t="s">
        <v>294</v>
      </c>
      <c r="V9166" s="5" t="s">
        <v>22824</v>
      </c>
    </row>
    <row r="9167" spans="1:22" x14ac:dyDescent="0.35">
      <c r="A9167" s="5" t="s">
        <v>22826</v>
      </c>
      <c r="B9167" s="5" t="s">
        <v>17174</v>
      </c>
      <c r="C9167" s="5" t="s">
        <v>22825</v>
      </c>
      <c r="D9167" s="5" t="s">
        <v>24</v>
      </c>
      <c r="E9167" s="5">
        <v>12</v>
      </c>
      <c r="F9167" s="5" t="s">
        <v>294</v>
      </c>
      <c r="G9167" s="5" t="s">
        <v>294</v>
      </c>
      <c r="M9167" s="5" t="s">
        <v>794</v>
      </c>
      <c r="N9167" s="5" t="s">
        <v>294</v>
      </c>
      <c r="R9167" s="5" t="s">
        <v>294</v>
      </c>
      <c r="V9167" s="5" t="s">
        <v>22826</v>
      </c>
    </row>
    <row r="9168" spans="1:22" x14ac:dyDescent="0.35">
      <c r="A9168" s="5" t="s">
        <v>22827</v>
      </c>
      <c r="B9168" s="5" t="s">
        <v>22828</v>
      </c>
      <c r="C9168" s="5" t="s">
        <v>22825</v>
      </c>
      <c r="D9168" s="5" t="s">
        <v>18</v>
      </c>
      <c r="E9168" s="5">
        <v>15</v>
      </c>
      <c r="F9168" s="5" t="s">
        <v>294</v>
      </c>
      <c r="G9168" s="5" t="s">
        <v>294</v>
      </c>
      <c r="M9168" s="5" t="s">
        <v>794</v>
      </c>
      <c r="N9168" s="5" t="s">
        <v>294</v>
      </c>
      <c r="R9168" s="5" t="s">
        <v>294</v>
      </c>
      <c r="V9168" s="5" t="s">
        <v>22827</v>
      </c>
    </row>
    <row r="9169" spans="1:22" x14ac:dyDescent="0.35">
      <c r="A9169" s="5" t="s">
        <v>22829</v>
      </c>
      <c r="B9169" s="5" t="s">
        <v>22830</v>
      </c>
      <c r="C9169" s="5" t="s">
        <v>22825</v>
      </c>
      <c r="D9169" s="5" t="s">
        <v>22</v>
      </c>
      <c r="E9169" s="5">
        <v>8</v>
      </c>
      <c r="F9169" s="5" t="s">
        <v>294</v>
      </c>
      <c r="G9169" s="5" t="s">
        <v>294</v>
      </c>
      <c r="M9169" s="5" t="s">
        <v>3826</v>
      </c>
      <c r="N9169" s="5" t="s">
        <v>294</v>
      </c>
      <c r="R9169" s="5" t="s">
        <v>294</v>
      </c>
      <c r="V9169" s="5" t="s">
        <v>22829</v>
      </c>
    </row>
    <row r="9170" spans="1:22" x14ac:dyDescent="0.35">
      <c r="A9170" s="5" t="s">
        <v>22831</v>
      </c>
      <c r="B9170" s="5" t="s">
        <v>22832</v>
      </c>
      <c r="C9170" s="5" t="s">
        <v>22825</v>
      </c>
      <c r="D9170" s="5" t="s">
        <v>18</v>
      </c>
      <c r="E9170" s="5">
        <v>20</v>
      </c>
      <c r="F9170" s="5" t="s">
        <v>294</v>
      </c>
      <c r="G9170" s="5" t="s">
        <v>294</v>
      </c>
      <c r="M9170" s="5" t="s">
        <v>794</v>
      </c>
      <c r="N9170" s="5" t="s">
        <v>294</v>
      </c>
      <c r="R9170" s="5" t="s">
        <v>294</v>
      </c>
      <c r="V9170" s="5" t="s">
        <v>22831</v>
      </c>
    </row>
    <row r="9171" spans="1:22" x14ac:dyDescent="0.35">
      <c r="A9171" s="5" t="s">
        <v>22833</v>
      </c>
      <c r="B9171" s="5" t="s">
        <v>22834</v>
      </c>
      <c r="C9171" s="5" t="s">
        <v>22825</v>
      </c>
      <c r="D9171" s="5" t="s">
        <v>1655</v>
      </c>
      <c r="E9171" s="5">
        <v>77</v>
      </c>
      <c r="F9171" s="5" t="s">
        <v>294</v>
      </c>
      <c r="G9171" s="5" t="s">
        <v>294</v>
      </c>
      <c r="M9171" s="5" t="s">
        <v>794</v>
      </c>
      <c r="N9171" s="5" t="s">
        <v>294</v>
      </c>
      <c r="R9171" s="5" t="s">
        <v>294</v>
      </c>
      <c r="V9171" s="5" t="s">
        <v>22833</v>
      </c>
    </row>
    <row r="9172" spans="1:22" x14ac:dyDescent="0.35">
      <c r="A9172" s="5" t="s">
        <v>22835</v>
      </c>
      <c r="B9172" s="5" t="s">
        <v>2700</v>
      </c>
      <c r="C9172" s="5" t="s">
        <v>22825</v>
      </c>
      <c r="D9172" s="5" t="s">
        <v>24</v>
      </c>
      <c r="E9172" s="5">
        <v>12</v>
      </c>
      <c r="F9172" s="5" t="s">
        <v>294</v>
      </c>
      <c r="G9172" s="5" t="s">
        <v>294</v>
      </c>
      <c r="M9172" s="5" t="s">
        <v>794</v>
      </c>
      <c r="N9172" s="5" t="s">
        <v>294</v>
      </c>
      <c r="R9172" s="5" t="s">
        <v>294</v>
      </c>
      <c r="V9172" s="5" t="s">
        <v>22835</v>
      </c>
    </row>
    <row r="9173" spans="1:22" x14ac:dyDescent="0.35">
      <c r="A9173" s="5" t="s">
        <v>22836</v>
      </c>
      <c r="B9173" s="5" t="s">
        <v>13272</v>
      </c>
      <c r="C9173" s="5" t="s">
        <v>22825</v>
      </c>
      <c r="D9173" s="5" t="s">
        <v>22</v>
      </c>
      <c r="E9173" s="5">
        <v>4</v>
      </c>
      <c r="F9173" s="5" t="s">
        <v>294</v>
      </c>
      <c r="G9173" s="5" t="s">
        <v>294</v>
      </c>
      <c r="M9173" s="5" t="s">
        <v>794</v>
      </c>
      <c r="N9173" s="5" t="s">
        <v>294</v>
      </c>
      <c r="R9173" s="5" t="s">
        <v>294</v>
      </c>
      <c r="V9173" s="5" t="s">
        <v>22836</v>
      </c>
    </row>
    <row r="9174" spans="1:22" x14ac:dyDescent="0.35">
      <c r="A9174" s="5" t="s">
        <v>22837</v>
      </c>
      <c r="B9174" s="5" t="s">
        <v>17171</v>
      </c>
      <c r="C9174" s="5" t="s">
        <v>22825</v>
      </c>
      <c r="D9174" s="5" t="s">
        <v>18</v>
      </c>
      <c r="E9174" s="5">
        <v>20</v>
      </c>
      <c r="F9174" s="5" t="s">
        <v>294</v>
      </c>
      <c r="G9174" s="5" t="s">
        <v>294</v>
      </c>
      <c r="M9174" s="5" t="s">
        <v>794</v>
      </c>
      <c r="N9174" s="5" t="s">
        <v>294</v>
      </c>
      <c r="R9174" s="5" t="s">
        <v>294</v>
      </c>
      <c r="V9174" s="5" t="s">
        <v>22837</v>
      </c>
    </row>
    <row r="9175" spans="1:22" x14ac:dyDescent="0.35">
      <c r="A9175" s="5" t="s">
        <v>22838</v>
      </c>
      <c r="B9175" s="5" t="s">
        <v>22839</v>
      </c>
      <c r="C9175" s="5" t="s">
        <v>3447</v>
      </c>
      <c r="D9175" s="5" t="s">
        <v>18</v>
      </c>
      <c r="E9175" s="5">
        <v>1</v>
      </c>
      <c r="F9175" s="5" t="s">
        <v>294</v>
      </c>
      <c r="G9175" s="5" t="s">
        <v>297</v>
      </c>
      <c r="L9175" s="5" t="s">
        <v>822</v>
      </c>
      <c r="M9175" s="5" t="s">
        <v>794</v>
      </c>
      <c r="N9175" s="5" t="s">
        <v>294</v>
      </c>
      <c r="P9175" s="5" t="s">
        <v>294</v>
      </c>
      <c r="Q9175" s="5" t="s">
        <v>294</v>
      </c>
      <c r="R9175" s="5" t="s">
        <v>294</v>
      </c>
      <c r="S9175" s="5" t="s">
        <v>294</v>
      </c>
      <c r="V9175" s="5" t="s">
        <v>22840</v>
      </c>
    </row>
    <row r="9176" spans="1:22" x14ac:dyDescent="0.35">
      <c r="A9176" s="5" t="s">
        <v>22841</v>
      </c>
      <c r="B9176" s="5" t="s">
        <v>22842</v>
      </c>
      <c r="C9176" s="5" t="s">
        <v>22825</v>
      </c>
      <c r="D9176" s="5" t="s">
        <v>18</v>
      </c>
      <c r="E9176" s="5">
        <v>20</v>
      </c>
      <c r="F9176" s="5" t="s">
        <v>294</v>
      </c>
      <c r="G9176" s="5" t="s">
        <v>294</v>
      </c>
      <c r="J9176" s="5" t="s">
        <v>1384</v>
      </c>
      <c r="M9176" s="5" t="s">
        <v>794</v>
      </c>
      <c r="N9176" s="5" t="s">
        <v>294</v>
      </c>
      <c r="R9176" s="5" t="s">
        <v>297</v>
      </c>
      <c r="V9176" s="5" t="s">
        <v>22841</v>
      </c>
    </row>
    <row r="9177" spans="1:22" x14ac:dyDescent="0.35">
      <c r="A9177" s="5" t="s">
        <v>22843</v>
      </c>
      <c r="B9177" s="5" t="s">
        <v>22844</v>
      </c>
      <c r="C9177" s="5" t="s">
        <v>3447</v>
      </c>
      <c r="D9177" s="5" t="s">
        <v>18</v>
      </c>
      <c r="E9177" s="5">
        <v>1</v>
      </c>
      <c r="F9177" s="5" t="s">
        <v>294</v>
      </c>
      <c r="G9177" s="5" t="s">
        <v>297</v>
      </c>
      <c r="L9177" s="5" t="s">
        <v>822</v>
      </c>
      <c r="M9177" s="5" t="s">
        <v>794</v>
      </c>
      <c r="N9177" s="5" t="s">
        <v>294</v>
      </c>
      <c r="P9177" s="5" t="s">
        <v>294</v>
      </c>
      <c r="Q9177" s="5" t="s">
        <v>294</v>
      </c>
      <c r="R9177" s="5" t="s">
        <v>294</v>
      </c>
      <c r="S9177" s="5" t="s">
        <v>297</v>
      </c>
      <c r="V9177" s="5" t="s">
        <v>22845</v>
      </c>
    </row>
    <row r="9178" spans="1:22" x14ac:dyDescent="0.35">
      <c r="A9178" s="5" t="s">
        <v>22846</v>
      </c>
      <c r="B9178" s="5" t="s">
        <v>22847</v>
      </c>
      <c r="C9178" s="5" t="s">
        <v>1384</v>
      </c>
      <c r="D9178" s="5" t="s">
        <v>18</v>
      </c>
      <c r="E9178" s="5">
        <v>20</v>
      </c>
      <c r="F9178" s="5" t="s">
        <v>294</v>
      </c>
      <c r="G9178" s="5" t="s">
        <v>294</v>
      </c>
      <c r="M9178" s="5" t="s">
        <v>794</v>
      </c>
      <c r="N9178" s="5" t="s">
        <v>294</v>
      </c>
      <c r="R9178" s="5" t="s">
        <v>294</v>
      </c>
      <c r="V9178" s="5" t="s">
        <v>22846</v>
      </c>
    </row>
    <row r="9179" spans="1:22" x14ac:dyDescent="0.35">
      <c r="A9179" s="5" t="s">
        <v>22848</v>
      </c>
      <c r="B9179" s="5" t="s">
        <v>8772</v>
      </c>
      <c r="C9179" s="5" t="s">
        <v>22849</v>
      </c>
      <c r="D9179" s="5" t="s">
        <v>22</v>
      </c>
      <c r="E9179" s="5">
        <v>10</v>
      </c>
      <c r="F9179" s="5" t="s">
        <v>294</v>
      </c>
      <c r="G9179" s="5" t="s">
        <v>294</v>
      </c>
      <c r="J9179" s="5" t="s">
        <v>628</v>
      </c>
      <c r="M9179" s="5" t="s">
        <v>794</v>
      </c>
      <c r="N9179" s="5" t="s">
        <v>294</v>
      </c>
      <c r="P9179" s="5" t="s">
        <v>294</v>
      </c>
      <c r="Q9179" s="5" t="s">
        <v>294</v>
      </c>
      <c r="R9179" s="5" t="s">
        <v>297</v>
      </c>
      <c r="V9179" s="5" t="s">
        <v>22850</v>
      </c>
    </row>
    <row r="9180" spans="1:22" x14ac:dyDescent="0.35">
      <c r="A9180" s="5" t="s">
        <v>22851</v>
      </c>
      <c r="B9180" s="5" t="s">
        <v>2152</v>
      </c>
      <c r="C9180" s="5" t="s">
        <v>22849</v>
      </c>
      <c r="D9180" s="5" t="s">
        <v>18</v>
      </c>
      <c r="E9180" s="5">
        <v>40</v>
      </c>
      <c r="F9180" s="5" t="s">
        <v>294</v>
      </c>
      <c r="G9180" s="5" t="s">
        <v>294</v>
      </c>
      <c r="M9180" s="5" t="s">
        <v>794</v>
      </c>
      <c r="N9180" s="5" t="s">
        <v>294</v>
      </c>
      <c r="P9180" s="5" t="s">
        <v>294</v>
      </c>
      <c r="Q9180" s="5" t="s">
        <v>294</v>
      </c>
      <c r="R9180" s="5" t="s">
        <v>294</v>
      </c>
      <c r="V9180" s="5" t="s">
        <v>22852</v>
      </c>
    </row>
    <row r="9181" spans="1:22" x14ac:dyDescent="0.35">
      <c r="A9181" s="5" t="s">
        <v>22853</v>
      </c>
      <c r="B9181" s="5" t="s">
        <v>186</v>
      </c>
      <c r="C9181" s="5" t="s">
        <v>22849</v>
      </c>
      <c r="D9181" s="5" t="s">
        <v>20</v>
      </c>
      <c r="E9181" s="5">
        <v>10</v>
      </c>
      <c r="F9181" s="5" t="s">
        <v>294</v>
      </c>
      <c r="G9181" s="5" t="s">
        <v>294</v>
      </c>
      <c r="M9181" s="5" t="s">
        <v>794</v>
      </c>
      <c r="N9181" s="5" t="s">
        <v>294</v>
      </c>
      <c r="P9181" s="5" t="s">
        <v>294</v>
      </c>
      <c r="Q9181" s="5" t="s">
        <v>294</v>
      </c>
      <c r="R9181" s="5" t="s">
        <v>294</v>
      </c>
      <c r="V9181" s="5" t="s">
        <v>22854</v>
      </c>
    </row>
    <row r="9182" spans="1:22" x14ac:dyDescent="0.35">
      <c r="A9182" s="5" t="s">
        <v>22855</v>
      </c>
      <c r="B9182" s="5" t="s">
        <v>22856</v>
      </c>
      <c r="C9182" s="5" t="s">
        <v>22849</v>
      </c>
      <c r="D9182" s="5" t="s">
        <v>18</v>
      </c>
      <c r="E9182" s="5">
        <v>40</v>
      </c>
      <c r="F9182" s="5" t="s">
        <v>294</v>
      </c>
      <c r="G9182" s="5" t="s">
        <v>294</v>
      </c>
      <c r="M9182" s="5" t="s">
        <v>794</v>
      </c>
      <c r="N9182" s="5" t="s">
        <v>294</v>
      </c>
      <c r="P9182" s="5" t="s">
        <v>294</v>
      </c>
      <c r="Q9182" s="5" t="s">
        <v>294</v>
      </c>
      <c r="R9182" s="5" t="s">
        <v>294</v>
      </c>
      <c r="V9182" s="5" t="s">
        <v>22857</v>
      </c>
    </row>
    <row r="9183" spans="1:22" x14ac:dyDescent="0.35">
      <c r="A9183" s="5" t="s">
        <v>22858</v>
      </c>
      <c r="B9183" s="5" t="s">
        <v>8572</v>
      </c>
      <c r="C9183" s="5" t="s">
        <v>22849</v>
      </c>
      <c r="D9183" s="5" t="s">
        <v>22</v>
      </c>
      <c r="E9183" s="5">
        <v>10</v>
      </c>
      <c r="F9183" s="5" t="s">
        <v>294</v>
      </c>
      <c r="G9183" s="5" t="s">
        <v>294</v>
      </c>
      <c r="M9183" s="5" t="s">
        <v>3826</v>
      </c>
      <c r="N9183" s="5" t="s">
        <v>294</v>
      </c>
      <c r="P9183" s="5" t="s">
        <v>294</v>
      </c>
      <c r="Q9183" s="5" t="s">
        <v>294</v>
      </c>
      <c r="R9183" s="5" t="s">
        <v>294</v>
      </c>
      <c r="V9183" s="5" t="s">
        <v>22859</v>
      </c>
    </row>
    <row r="9184" spans="1:22" x14ac:dyDescent="0.35">
      <c r="A9184" s="5" t="s">
        <v>22860</v>
      </c>
      <c r="B9184" s="5" t="s">
        <v>22861</v>
      </c>
      <c r="C9184" s="5" t="s">
        <v>22849</v>
      </c>
      <c r="D9184" s="5" t="s">
        <v>18</v>
      </c>
      <c r="E9184" s="5">
        <v>60</v>
      </c>
      <c r="F9184" s="5" t="s">
        <v>294</v>
      </c>
      <c r="G9184" s="5" t="s">
        <v>294</v>
      </c>
      <c r="M9184" s="5" t="s">
        <v>794</v>
      </c>
      <c r="N9184" s="5" t="s">
        <v>294</v>
      </c>
      <c r="P9184" s="5" t="s">
        <v>294</v>
      </c>
      <c r="Q9184" s="5" t="s">
        <v>294</v>
      </c>
      <c r="R9184" s="5" t="s">
        <v>294</v>
      </c>
      <c r="V9184" s="5" t="s">
        <v>22862</v>
      </c>
    </row>
    <row r="9185" spans="1:22" x14ac:dyDescent="0.35">
      <c r="A9185" s="5" t="s">
        <v>22863</v>
      </c>
      <c r="B9185" s="5" t="s">
        <v>22864</v>
      </c>
      <c r="C9185" s="5" t="s">
        <v>22849</v>
      </c>
      <c r="D9185" s="5" t="s">
        <v>4073</v>
      </c>
      <c r="E9185" s="5">
        <v>95</v>
      </c>
      <c r="F9185" s="5" t="s">
        <v>294</v>
      </c>
      <c r="G9185" s="5" t="s">
        <v>294</v>
      </c>
      <c r="M9185" s="5" t="s">
        <v>794</v>
      </c>
      <c r="N9185" s="5" t="s">
        <v>294</v>
      </c>
      <c r="P9185" s="5" t="s">
        <v>294</v>
      </c>
      <c r="Q9185" s="5" t="s">
        <v>294</v>
      </c>
      <c r="R9185" s="5" t="s">
        <v>294</v>
      </c>
      <c r="V9185" s="5" t="s">
        <v>22865</v>
      </c>
    </row>
    <row r="9186" spans="1:22" x14ac:dyDescent="0.35">
      <c r="A9186" s="5" t="s">
        <v>22866</v>
      </c>
      <c r="B9186" s="5" t="s">
        <v>3918</v>
      </c>
      <c r="C9186" s="5" t="s">
        <v>22849</v>
      </c>
      <c r="D9186" s="5" t="s">
        <v>28</v>
      </c>
      <c r="E9186" s="5">
        <v>6</v>
      </c>
      <c r="F9186" s="5" t="s">
        <v>294</v>
      </c>
      <c r="G9186" s="5" t="s">
        <v>294</v>
      </c>
      <c r="M9186" s="5" t="s">
        <v>794</v>
      </c>
      <c r="N9186" s="5" t="s">
        <v>294</v>
      </c>
      <c r="P9186" s="5" t="s">
        <v>294</v>
      </c>
      <c r="Q9186" s="5" t="s">
        <v>294</v>
      </c>
      <c r="R9186" s="5" t="s">
        <v>294</v>
      </c>
      <c r="V9186" s="5" t="s">
        <v>22867</v>
      </c>
    </row>
    <row r="9187" spans="1:22" x14ac:dyDescent="0.35">
      <c r="A9187" s="5" t="s">
        <v>22868</v>
      </c>
      <c r="B9187" s="5" t="s">
        <v>22869</v>
      </c>
      <c r="C9187" s="5" t="s">
        <v>22849</v>
      </c>
      <c r="D9187" s="5" t="s">
        <v>18</v>
      </c>
      <c r="E9187" s="5">
        <v>40</v>
      </c>
      <c r="F9187" s="5" t="s">
        <v>294</v>
      </c>
      <c r="G9187" s="5" t="s">
        <v>294</v>
      </c>
      <c r="M9187" s="5" t="s">
        <v>794</v>
      </c>
      <c r="N9187" s="5" t="s">
        <v>294</v>
      </c>
      <c r="P9187" s="5" t="s">
        <v>294</v>
      </c>
      <c r="Q9187" s="5" t="s">
        <v>294</v>
      </c>
      <c r="R9187" s="5" t="s">
        <v>294</v>
      </c>
      <c r="V9187" s="5" t="s">
        <v>22870</v>
      </c>
    </row>
    <row r="9188" spans="1:22" x14ac:dyDescent="0.35">
      <c r="A9188" s="5" t="s">
        <v>22871</v>
      </c>
      <c r="B9188" s="5" t="s">
        <v>1383</v>
      </c>
      <c r="C9188" s="5" t="s">
        <v>22849</v>
      </c>
      <c r="D9188" s="5" t="s">
        <v>18</v>
      </c>
      <c r="E9188" s="5">
        <v>20</v>
      </c>
      <c r="F9188" s="5" t="s">
        <v>294</v>
      </c>
      <c r="G9188" s="5" t="s">
        <v>294</v>
      </c>
      <c r="J9188" s="5" t="s">
        <v>1384</v>
      </c>
      <c r="M9188" s="5" t="s">
        <v>794</v>
      </c>
      <c r="N9188" s="5" t="s">
        <v>294</v>
      </c>
      <c r="P9188" s="5" t="s">
        <v>294</v>
      </c>
      <c r="Q9188" s="5" t="s">
        <v>294</v>
      </c>
      <c r="R9188" s="5" t="s">
        <v>297</v>
      </c>
      <c r="V9188" s="5" t="s">
        <v>22872</v>
      </c>
    </row>
    <row r="9189" spans="1:22" x14ac:dyDescent="0.35">
      <c r="A9189" s="5" t="s">
        <v>22873</v>
      </c>
      <c r="B9189" s="5" t="s">
        <v>22874</v>
      </c>
      <c r="C9189" s="5" t="s">
        <v>1384</v>
      </c>
      <c r="D9189" s="5" t="s">
        <v>18</v>
      </c>
      <c r="E9189" s="5">
        <v>40</v>
      </c>
      <c r="F9189" s="5" t="s">
        <v>294</v>
      </c>
      <c r="G9189" s="5" t="s">
        <v>294</v>
      </c>
      <c r="M9189" s="5" t="s">
        <v>794</v>
      </c>
      <c r="N9189" s="5" t="s">
        <v>294</v>
      </c>
      <c r="R9189" s="5" t="s">
        <v>294</v>
      </c>
      <c r="V9189" s="5" t="s">
        <v>22873</v>
      </c>
    </row>
    <row r="9190" spans="1:22" x14ac:dyDescent="0.35">
      <c r="A9190" s="5" t="s">
        <v>22875</v>
      </c>
      <c r="B9190" s="5" t="s">
        <v>22876</v>
      </c>
      <c r="C9190" s="5" t="s">
        <v>1384</v>
      </c>
      <c r="D9190" s="5" t="s">
        <v>18</v>
      </c>
      <c r="E9190" s="5">
        <v>60</v>
      </c>
      <c r="F9190" s="5" t="s">
        <v>294</v>
      </c>
      <c r="G9190" s="5" t="s">
        <v>294</v>
      </c>
      <c r="M9190" s="5" t="s">
        <v>794</v>
      </c>
      <c r="N9190" s="5" t="s">
        <v>294</v>
      </c>
      <c r="P9190" s="5" t="s">
        <v>294</v>
      </c>
      <c r="R9190" s="5" t="s">
        <v>294</v>
      </c>
      <c r="V9190" s="5" t="s">
        <v>22875</v>
      </c>
    </row>
    <row r="9191" spans="1:22" x14ac:dyDescent="0.35">
      <c r="A9191" s="5" t="s">
        <v>22877</v>
      </c>
      <c r="B9191" s="5" t="s">
        <v>11247</v>
      </c>
      <c r="C9191" s="5" t="s">
        <v>1384</v>
      </c>
      <c r="D9191" s="5" t="s">
        <v>22</v>
      </c>
      <c r="E9191" s="5">
        <v>18</v>
      </c>
      <c r="F9191" s="5" t="s">
        <v>294</v>
      </c>
      <c r="G9191" s="5" t="s">
        <v>294</v>
      </c>
      <c r="J9191" s="5" t="s">
        <v>4189</v>
      </c>
      <c r="M9191" s="5" t="s">
        <v>794</v>
      </c>
      <c r="N9191" s="5" t="s">
        <v>294</v>
      </c>
      <c r="R9191" s="5" t="s">
        <v>297</v>
      </c>
      <c r="V9191" s="5" t="s">
        <v>22877</v>
      </c>
    </row>
    <row r="9192" spans="1:22" x14ac:dyDescent="0.35">
      <c r="A9192" s="5" t="s">
        <v>22878</v>
      </c>
      <c r="B9192" s="5" t="s">
        <v>1383</v>
      </c>
      <c r="C9192" s="5" t="s">
        <v>1384</v>
      </c>
      <c r="D9192" s="5" t="s">
        <v>18</v>
      </c>
      <c r="E9192" s="5">
        <v>20</v>
      </c>
      <c r="F9192" s="5" t="s">
        <v>294</v>
      </c>
      <c r="G9192" s="5" t="s">
        <v>297</v>
      </c>
      <c r="M9192" s="5" t="s">
        <v>3826</v>
      </c>
      <c r="N9192" s="5" t="s">
        <v>294</v>
      </c>
      <c r="R9192" s="5" t="s">
        <v>294</v>
      </c>
      <c r="V9192" s="5" t="s">
        <v>22878</v>
      </c>
    </row>
    <row r="9193" spans="1:22" x14ac:dyDescent="0.35">
      <c r="A9193" s="5" t="s">
        <v>22879</v>
      </c>
      <c r="B9193" s="5" t="s">
        <v>22880</v>
      </c>
      <c r="C9193" s="5" t="s">
        <v>1384</v>
      </c>
      <c r="D9193" s="5" t="s">
        <v>18</v>
      </c>
      <c r="E9193" s="5">
        <v>15</v>
      </c>
      <c r="F9193" s="5" t="s">
        <v>294</v>
      </c>
      <c r="G9193" s="5" t="s">
        <v>294</v>
      </c>
      <c r="M9193" s="5" t="s">
        <v>794</v>
      </c>
      <c r="N9193" s="5" t="s">
        <v>294</v>
      </c>
      <c r="O9193" s="5" t="s">
        <v>294</v>
      </c>
      <c r="P9193" s="5" t="s">
        <v>294</v>
      </c>
      <c r="Q9193" s="5" t="s">
        <v>294</v>
      </c>
      <c r="R9193" s="5" t="s">
        <v>294</v>
      </c>
      <c r="V9193" s="5" t="s">
        <v>22881</v>
      </c>
    </row>
    <row r="9194" spans="1:22" x14ac:dyDescent="0.35">
      <c r="A9194" s="5" t="s">
        <v>22882</v>
      </c>
      <c r="B9194" s="5" t="s">
        <v>22883</v>
      </c>
      <c r="C9194" s="5" t="s">
        <v>1384</v>
      </c>
      <c r="D9194" s="5" t="s">
        <v>22</v>
      </c>
      <c r="E9194" s="5">
        <v>4</v>
      </c>
      <c r="F9194" s="5" t="s">
        <v>294</v>
      </c>
      <c r="G9194" s="5" t="s">
        <v>294</v>
      </c>
      <c r="H9194" s="5">
        <v>0</v>
      </c>
      <c r="M9194" s="5" t="s">
        <v>794</v>
      </c>
      <c r="N9194" s="5" t="s">
        <v>294</v>
      </c>
      <c r="O9194" s="5" t="s">
        <v>294</v>
      </c>
      <c r="P9194" s="5" t="s">
        <v>294</v>
      </c>
      <c r="Q9194" s="5" t="s">
        <v>294</v>
      </c>
      <c r="R9194" s="5" t="s">
        <v>294</v>
      </c>
      <c r="V9194" s="5" t="s">
        <v>22884</v>
      </c>
    </row>
    <row r="9195" spans="1:22" x14ac:dyDescent="0.35">
      <c r="A9195" s="5" t="s">
        <v>22885</v>
      </c>
      <c r="B9195" s="5" t="s">
        <v>22886</v>
      </c>
      <c r="C9195" s="5" t="s">
        <v>1384</v>
      </c>
      <c r="D9195" s="5" t="s">
        <v>18</v>
      </c>
      <c r="E9195" s="5">
        <v>6</v>
      </c>
      <c r="F9195" s="5" t="s">
        <v>294</v>
      </c>
      <c r="G9195" s="5" t="s">
        <v>294</v>
      </c>
      <c r="M9195" s="5" t="s">
        <v>794</v>
      </c>
      <c r="N9195" s="5" t="s">
        <v>294</v>
      </c>
      <c r="O9195" s="5" t="s">
        <v>294</v>
      </c>
      <c r="P9195" s="5" t="s">
        <v>294</v>
      </c>
      <c r="Q9195" s="5" t="s">
        <v>294</v>
      </c>
      <c r="R9195" s="5" t="s">
        <v>294</v>
      </c>
      <c r="V9195" s="5" t="s">
        <v>22887</v>
      </c>
    </row>
    <row r="9196" spans="1:22" x14ac:dyDescent="0.35">
      <c r="A9196" s="5" t="s">
        <v>22888</v>
      </c>
      <c r="B9196" s="5" t="s">
        <v>22889</v>
      </c>
      <c r="C9196" s="5" t="s">
        <v>1384</v>
      </c>
      <c r="D9196" s="5" t="s">
        <v>18</v>
      </c>
      <c r="E9196" s="5">
        <v>8</v>
      </c>
      <c r="F9196" s="5" t="s">
        <v>294</v>
      </c>
      <c r="G9196" s="5" t="s">
        <v>294</v>
      </c>
      <c r="M9196" s="5" t="s">
        <v>794</v>
      </c>
      <c r="N9196" s="5" t="s">
        <v>294</v>
      </c>
      <c r="O9196" s="5" t="s">
        <v>294</v>
      </c>
      <c r="P9196" s="5" t="s">
        <v>294</v>
      </c>
      <c r="Q9196" s="5" t="s">
        <v>294</v>
      </c>
      <c r="R9196" s="5" t="s">
        <v>294</v>
      </c>
      <c r="V9196" s="5" t="s">
        <v>22890</v>
      </c>
    </row>
    <row r="9197" spans="1:22" x14ac:dyDescent="0.35">
      <c r="A9197" s="5" t="s">
        <v>22891</v>
      </c>
      <c r="B9197" s="5" t="s">
        <v>22892</v>
      </c>
      <c r="C9197" s="5" t="s">
        <v>1384</v>
      </c>
      <c r="D9197" s="5" t="s">
        <v>18</v>
      </c>
      <c r="E9197" s="5">
        <v>10</v>
      </c>
      <c r="F9197" s="5" t="s">
        <v>294</v>
      </c>
      <c r="G9197" s="5" t="s">
        <v>297</v>
      </c>
      <c r="M9197" s="5" t="s">
        <v>794</v>
      </c>
      <c r="N9197" s="5" t="s">
        <v>294</v>
      </c>
      <c r="P9197" s="5" t="s">
        <v>294</v>
      </c>
      <c r="Q9197" s="5" t="s">
        <v>294</v>
      </c>
      <c r="R9197" s="5" t="s">
        <v>297</v>
      </c>
      <c r="U9197" s="5" t="s">
        <v>22893</v>
      </c>
      <c r="V9197" s="5" t="s">
        <v>22891</v>
      </c>
    </row>
    <row r="9198" spans="1:22" x14ac:dyDescent="0.35">
      <c r="A9198" s="5" t="s">
        <v>22894</v>
      </c>
      <c r="B9198" s="5" t="s">
        <v>22895</v>
      </c>
      <c r="C9198" s="5" t="s">
        <v>1384</v>
      </c>
      <c r="D9198" s="5" t="s">
        <v>18</v>
      </c>
      <c r="E9198" s="5">
        <v>60</v>
      </c>
      <c r="F9198" s="5" t="s">
        <v>294</v>
      </c>
      <c r="G9198" s="5" t="s">
        <v>294</v>
      </c>
      <c r="M9198" s="5" t="s">
        <v>794</v>
      </c>
      <c r="N9198" s="5" t="s">
        <v>294</v>
      </c>
      <c r="R9198" s="5" t="s">
        <v>294</v>
      </c>
      <c r="V9198" s="5" t="s">
        <v>22894</v>
      </c>
    </row>
    <row r="9199" spans="1:22" x14ac:dyDescent="0.35">
      <c r="A9199" s="5" t="s">
        <v>22896</v>
      </c>
      <c r="B9199" s="5" t="s">
        <v>22897</v>
      </c>
      <c r="C9199" s="5" t="s">
        <v>1384</v>
      </c>
      <c r="D9199" s="5" t="s">
        <v>1655</v>
      </c>
      <c r="E9199" s="5">
        <v>77</v>
      </c>
      <c r="F9199" s="5" t="s">
        <v>294</v>
      </c>
      <c r="G9199" s="5" t="s">
        <v>294</v>
      </c>
      <c r="M9199" s="5" t="s">
        <v>794</v>
      </c>
      <c r="N9199" s="5" t="s">
        <v>294</v>
      </c>
      <c r="R9199" s="5" t="s">
        <v>294</v>
      </c>
      <c r="V9199" s="5" t="s">
        <v>22896</v>
      </c>
    </row>
    <row r="9200" spans="1:22" x14ac:dyDescent="0.35">
      <c r="A9200" s="5" t="s">
        <v>22898</v>
      </c>
      <c r="B9200" s="5" t="s">
        <v>22899</v>
      </c>
      <c r="C9200" s="5" t="s">
        <v>22900</v>
      </c>
      <c r="D9200" s="5" t="s">
        <v>16</v>
      </c>
      <c r="E9200" s="5">
        <v>17</v>
      </c>
      <c r="F9200" s="5" t="s">
        <v>294</v>
      </c>
      <c r="G9200" s="5" t="s">
        <v>294</v>
      </c>
      <c r="K9200" s="5" t="s">
        <v>294</v>
      </c>
      <c r="M9200" s="5" t="s">
        <v>794</v>
      </c>
      <c r="N9200" s="5" t="s">
        <v>294</v>
      </c>
      <c r="P9200" s="5" t="s">
        <v>294</v>
      </c>
      <c r="Q9200" s="5" t="s">
        <v>297</v>
      </c>
      <c r="R9200" s="5" t="s">
        <v>294</v>
      </c>
      <c r="V9200" s="5" t="s">
        <v>22898</v>
      </c>
    </row>
    <row r="9201" spans="1:22" x14ac:dyDescent="0.35">
      <c r="A9201" s="5" t="s">
        <v>22901</v>
      </c>
      <c r="B9201" s="5" t="s">
        <v>22902</v>
      </c>
      <c r="C9201" s="5" t="s">
        <v>22900</v>
      </c>
      <c r="D9201" s="5" t="s">
        <v>16</v>
      </c>
      <c r="E9201" s="5">
        <v>17</v>
      </c>
      <c r="F9201" s="5" t="s">
        <v>294</v>
      </c>
      <c r="G9201" s="5" t="s">
        <v>294</v>
      </c>
      <c r="K9201" s="5" t="s">
        <v>294</v>
      </c>
      <c r="M9201" s="5" t="s">
        <v>794</v>
      </c>
      <c r="N9201" s="5" t="s">
        <v>294</v>
      </c>
      <c r="P9201" s="5" t="s">
        <v>294</v>
      </c>
      <c r="Q9201" s="5" t="s">
        <v>297</v>
      </c>
      <c r="R9201" s="5" t="s">
        <v>294</v>
      </c>
      <c r="V9201" s="5" t="s">
        <v>22901</v>
      </c>
    </row>
    <row r="9202" spans="1:22" x14ac:dyDescent="0.35">
      <c r="A9202" s="5" t="s">
        <v>22903</v>
      </c>
      <c r="B9202" s="5" t="s">
        <v>22904</v>
      </c>
      <c r="C9202" s="5" t="s">
        <v>22900</v>
      </c>
      <c r="D9202" s="5" t="s">
        <v>16</v>
      </c>
      <c r="E9202" s="5">
        <v>17</v>
      </c>
      <c r="F9202" s="5" t="s">
        <v>294</v>
      </c>
      <c r="G9202" s="5" t="s">
        <v>294</v>
      </c>
      <c r="K9202" s="5" t="s">
        <v>294</v>
      </c>
      <c r="M9202" s="5" t="s">
        <v>794</v>
      </c>
      <c r="N9202" s="5" t="s">
        <v>294</v>
      </c>
      <c r="P9202" s="5" t="s">
        <v>294</v>
      </c>
      <c r="Q9202" s="5" t="s">
        <v>297</v>
      </c>
      <c r="R9202" s="5" t="s">
        <v>294</v>
      </c>
      <c r="V9202" s="5" t="s">
        <v>22905</v>
      </c>
    </row>
    <row r="9203" spans="1:22" x14ac:dyDescent="0.35">
      <c r="A9203" s="5" t="s">
        <v>22906</v>
      </c>
      <c r="B9203" s="5" t="s">
        <v>22907</v>
      </c>
      <c r="C9203" s="5" t="s">
        <v>22900</v>
      </c>
      <c r="D9203" s="5" t="s">
        <v>16</v>
      </c>
      <c r="E9203" s="5">
        <v>17</v>
      </c>
      <c r="F9203" s="5" t="s">
        <v>294</v>
      </c>
      <c r="G9203" s="5" t="s">
        <v>294</v>
      </c>
      <c r="K9203" s="5" t="s">
        <v>294</v>
      </c>
      <c r="M9203" s="5" t="s">
        <v>794</v>
      </c>
      <c r="N9203" s="5" t="s">
        <v>294</v>
      </c>
      <c r="P9203" s="5" t="s">
        <v>294</v>
      </c>
      <c r="Q9203" s="5" t="s">
        <v>297</v>
      </c>
      <c r="R9203" s="5" t="s">
        <v>294</v>
      </c>
      <c r="V9203" s="5" t="s">
        <v>22906</v>
      </c>
    </row>
    <row r="9204" spans="1:22" x14ac:dyDescent="0.35">
      <c r="A9204" s="5" t="s">
        <v>22908</v>
      </c>
      <c r="B9204" s="5" t="s">
        <v>22909</v>
      </c>
      <c r="C9204" s="5" t="s">
        <v>22900</v>
      </c>
      <c r="D9204" s="5" t="s">
        <v>16</v>
      </c>
      <c r="E9204" s="5">
        <v>17</v>
      </c>
      <c r="F9204" s="5" t="s">
        <v>294</v>
      </c>
      <c r="G9204" s="5" t="s">
        <v>294</v>
      </c>
      <c r="K9204" s="5" t="s">
        <v>294</v>
      </c>
      <c r="M9204" s="5" t="s">
        <v>794</v>
      </c>
      <c r="N9204" s="5" t="s">
        <v>294</v>
      </c>
      <c r="P9204" s="5" t="s">
        <v>294</v>
      </c>
      <c r="Q9204" s="5" t="s">
        <v>297</v>
      </c>
      <c r="R9204" s="5" t="s">
        <v>294</v>
      </c>
      <c r="V9204" s="5" t="s">
        <v>22908</v>
      </c>
    </row>
    <row r="9205" spans="1:22" x14ac:dyDescent="0.35">
      <c r="A9205" s="5" t="s">
        <v>22910</v>
      </c>
      <c r="B9205" s="5" t="s">
        <v>22911</v>
      </c>
      <c r="C9205" s="5" t="s">
        <v>22900</v>
      </c>
      <c r="D9205" s="5" t="s">
        <v>16</v>
      </c>
      <c r="E9205" s="5">
        <v>17</v>
      </c>
      <c r="F9205" s="5" t="s">
        <v>294</v>
      </c>
      <c r="G9205" s="5" t="s">
        <v>294</v>
      </c>
      <c r="K9205" s="5" t="s">
        <v>294</v>
      </c>
      <c r="M9205" s="5" t="s">
        <v>794</v>
      </c>
      <c r="N9205" s="5" t="s">
        <v>294</v>
      </c>
      <c r="P9205" s="5" t="s">
        <v>294</v>
      </c>
      <c r="Q9205" s="5" t="s">
        <v>297</v>
      </c>
      <c r="R9205" s="5" t="s">
        <v>294</v>
      </c>
      <c r="V9205" s="5" t="s">
        <v>22910</v>
      </c>
    </row>
    <row r="9206" spans="1:22" x14ac:dyDescent="0.35">
      <c r="A9206" s="5" t="s">
        <v>22912</v>
      </c>
      <c r="B9206" s="5" t="s">
        <v>22913</v>
      </c>
      <c r="C9206" s="5" t="s">
        <v>22900</v>
      </c>
      <c r="D9206" s="5" t="s">
        <v>16</v>
      </c>
      <c r="E9206" s="5">
        <v>17</v>
      </c>
      <c r="F9206" s="5" t="s">
        <v>294</v>
      </c>
      <c r="G9206" s="5" t="s">
        <v>294</v>
      </c>
      <c r="K9206" s="5" t="s">
        <v>294</v>
      </c>
      <c r="M9206" s="5" t="s">
        <v>794</v>
      </c>
      <c r="N9206" s="5" t="s">
        <v>294</v>
      </c>
      <c r="P9206" s="5" t="s">
        <v>294</v>
      </c>
      <c r="Q9206" s="5" t="s">
        <v>297</v>
      </c>
      <c r="R9206" s="5" t="s">
        <v>294</v>
      </c>
      <c r="V9206" s="5" t="s">
        <v>22912</v>
      </c>
    </row>
    <row r="9207" spans="1:22" x14ac:dyDescent="0.35">
      <c r="A9207" s="5" t="s">
        <v>22914</v>
      </c>
      <c r="B9207" s="5" t="s">
        <v>22915</v>
      </c>
      <c r="C9207" s="5" t="s">
        <v>22900</v>
      </c>
      <c r="D9207" s="5" t="s">
        <v>22</v>
      </c>
      <c r="E9207" s="5">
        <v>2</v>
      </c>
      <c r="F9207" s="5" t="s">
        <v>294</v>
      </c>
      <c r="G9207" s="5" t="s">
        <v>294</v>
      </c>
      <c r="H9207" s="5">
        <v>1</v>
      </c>
      <c r="I9207" s="5">
        <v>31</v>
      </c>
      <c r="K9207" s="5" t="s">
        <v>294</v>
      </c>
      <c r="M9207" s="5" t="s">
        <v>794</v>
      </c>
      <c r="N9207" s="5" t="s">
        <v>294</v>
      </c>
      <c r="P9207" s="5" t="s">
        <v>294</v>
      </c>
      <c r="Q9207" s="5" t="s">
        <v>297</v>
      </c>
      <c r="R9207" s="5" t="s">
        <v>294</v>
      </c>
      <c r="V9207" s="5" t="s">
        <v>22914</v>
      </c>
    </row>
    <row r="9208" spans="1:22" x14ac:dyDescent="0.35">
      <c r="A9208" s="5" t="s">
        <v>22916</v>
      </c>
      <c r="B9208" s="5" t="s">
        <v>22917</v>
      </c>
      <c r="C9208" s="5" t="s">
        <v>1384</v>
      </c>
      <c r="D9208" s="5" t="s">
        <v>18</v>
      </c>
      <c r="E9208" s="5">
        <v>1</v>
      </c>
      <c r="F9208" s="5" t="s">
        <v>294</v>
      </c>
      <c r="G9208" s="5" t="s">
        <v>297</v>
      </c>
      <c r="L9208" s="5" t="s">
        <v>22918</v>
      </c>
      <c r="M9208" s="5" t="s">
        <v>794</v>
      </c>
      <c r="N9208" s="5" t="s">
        <v>294</v>
      </c>
      <c r="O9208" s="5" t="s">
        <v>294</v>
      </c>
      <c r="P9208" s="5" t="s">
        <v>294</v>
      </c>
      <c r="Q9208" s="5" t="s">
        <v>294</v>
      </c>
      <c r="R9208" s="5" t="s">
        <v>294</v>
      </c>
      <c r="S9208" s="5" t="s">
        <v>2714</v>
      </c>
      <c r="V9208" s="5" t="s">
        <v>22919</v>
      </c>
    </row>
    <row r="9209" spans="1:22" x14ac:dyDescent="0.35">
      <c r="A9209" s="5" t="s">
        <v>22920</v>
      </c>
      <c r="B9209" s="5" t="s">
        <v>21061</v>
      </c>
      <c r="C9209" s="5" t="s">
        <v>22900</v>
      </c>
      <c r="D9209" s="5" t="s">
        <v>22</v>
      </c>
      <c r="E9209" s="5">
        <v>2</v>
      </c>
      <c r="F9209" s="5" t="s">
        <v>294</v>
      </c>
      <c r="G9209" s="5" t="s">
        <v>294</v>
      </c>
      <c r="H9209" s="5">
        <v>1</v>
      </c>
      <c r="I9209" s="5">
        <v>12</v>
      </c>
      <c r="K9209" s="5" t="s">
        <v>294</v>
      </c>
      <c r="M9209" s="5" t="s">
        <v>794</v>
      </c>
      <c r="N9209" s="5" t="s">
        <v>294</v>
      </c>
      <c r="P9209" s="5" t="s">
        <v>294</v>
      </c>
      <c r="Q9209" s="5" t="s">
        <v>297</v>
      </c>
      <c r="R9209" s="5" t="s">
        <v>294</v>
      </c>
      <c r="V9209" s="5" t="s">
        <v>22920</v>
      </c>
    </row>
    <row r="9210" spans="1:22" x14ac:dyDescent="0.35">
      <c r="A9210" s="5" t="s">
        <v>22921</v>
      </c>
      <c r="B9210" s="5" t="s">
        <v>22922</v>
      </c>
      <c r="C9210" s="5" t="s">
        <v>22900</v>
      </c>
      <c r="D9210" s="5" t="s">
        <v>22</v>
      </c>
      <c r="E9210" s="5">
        <v>10</v>
      </c>
      <c r="F9210" s="5" t="s">
        <v>294</v>
      </c>
      <c r="G9210" s="5" t="s">
        <v>294</v>
      </c>
      <c r="K9210" s="5" t="s">
        <v>294</v>
      </c>
      <c r="M9210" s="5" t="s">
        <v>794</v>
      </c>
      <c r="N9210" s="5" t="s">
        <v>294</v>
      </c>
      <c r="P9210" s="5" t="s">
        <v>294</v>
      </c>
      <c r="Q9210" s="5" t="s">
        <v>297</v>
      </c>
      <c r="R9210" s="5" t="s">
        <v>294</v>
      </c>
      <c r="V9210" s="5" t="s">
        <v>22921</v>
      </c>
    </row>
    <row r="9211" spans="1:22" x14ac:dyDescent="0.35">
      <c r="A9211" s="5" t="s">
        <v>22923</v>
      </c>
      <c r="B9211" s="5" t="s">
        <v>22924</v>
      </c>
      <c r="C9211" s="5" t="s">
        <v>22900</v>
      </c>
      <c r="D9211" s="5" t="s">
        <v>22</v>
      </c>
      <c r="E9211" s="5">
        <v>10</v>
      </c>
      <c r="F9211" s="5" t="s">
        <v>294</v>
      </c>
      <c r="G9211" s="5" t="s">
        <v>294</v>
      </c>
      <c r="K9211" s="5" t="s">
        <v>294</v>
      </c>
      <c r="M9211" s="5" t="s">
        <v>794</v>
      </c>
      <c r="N9211" s="5" t="s">
        <v>294</v>
      </c>
      <c r="P9211" s="5" t="s">
        <v>294</v>
      </c>
      <c r="Q9211" s="5" t="s">
        <v>297</v>
      </c>
      <c r="R9211" s="5" t="s">
        <v>294</v>
      </c>
      <c r="V9211" s="5" t="s">
        <v>22923</v>
      </c>
    </row>
    <row r="9212" spans="1:22" x14ac:dyDescent="0.35">
      <c r="A9212" s="5" t="s">
        <v>22925</v>
      </c>
      <c r="B9212" s="5" t="s">
        <v>22926</v>
      </c>
      <c r="C9212" s="5" t="s">
        <v>22900</v>
      </c>
      <c r="D9212" s="5" t="s">
        <v>22</v>
      </c>
      <c r="E9212" s="5">
        <v>9</v>
      </c>
      <c r="F9212" s="5" t="s">
        <v>294</v>
      </c>
      <c r="G9212" s="5" t="s">
        <v>294</v>
      </c>
      <c r="K9212" s="5" t="s">
        <v>294</v>
      </c>
      <c r="M9212" s="5" t="s">
        <v>794</v>
      </c>
      <c r="N9212" s="5" t="s">
        <v>294</v>
      </c>
      <c r="P9212" s="5" t="s">
        <v>294</v>
      </c>
      <c r="Q9212" s="5" t="s">
        <v>297</v>
      </c>
      <c r="R9212" s="5" t="s">
        <v>294</v>
      </c>
      <c r="V9212" s="5" t="s">
        <v>22925</v>
      </c>
    </row>
    <row r="9213" spans="1:22" x14ac:dyDescent="0.35">
      <c r="A9213" s="5" t="s">
        <v>22927</v>
      </c>
      <c r="B9213" s="5" t="s">
        <v>22928</v>
      </c>
      <c r="C9213" s="5" t="s">
        <v>22900</v>
      </c>
      <c r="D9213" s="5" t="s">
        <v>22</v>
      </c>
      <c r="E9213" s="5">
        <v>10</v>
      </c>
      <c r="F9213" s="5" t="s">
        <v>294</v>
      </c>
      <c r="G9213" s="5" t="s">
        <v>294</v>
      </c>
      <c r="K9213" s="5" t="s">
        <v>294</v>
      </c>
      <c r="M9213" s="5" t="s">
        <v>794</v>
      </c>
      <c r="N9213" s="5" t="s">
        <v>294</v>
      </c>
      <c r="P9213" s="5" t="s">
        <v>294</v>
      </c>
      <c r="Q9213" s="5" t="s">
        <v>297</v>
      </c>
      <c r="R9213" s="5" t="s">
        <v>294</v>
      </c>
      <c r="V9213" s="5" t="s">
        <v>22927</v>
      </c>
    </row>
    <row r="9214" spans="1:22" x14ac:dyDescent="0.35">
      <c r="A9214" s="5" t="s">
        <v>22929</v>
      </c>
      <c r="B9214" s="5" t="s">
        <v>22930</v>
      </c>
      <c r="C9214" s="5" t="s">
        <v>22900</v>
      </c>
      <c r="D9214" s="5" t="s">
        <v>22</v>
      </c>
      <c r="E9214" s="5">
        <v>10</v>
      </c>
      <c r="F9214" s="5" t="s">
        <v>294</v>
      </c>
      <c r="G9214" s="5" t="s">
        <v>294</v>
      </c>
      <c r="K9214" s="5" t="s">
        <v>294</v>
      </c>
      <c r="M9214" s="5" t="s">
        <v>794</v>
      </c>
      <c r="N9214" s="5" t="s">
        <v>294</v>
      </c>
      <c r="P9214" s="5" t="s">
        <v>294</v>
      </c>
      <c r="Q9214" s="5" t="s">
        <v>297</v>
      </c>
      <c r="R9214" s="5" t="s">
        <v>294</v>
      </c>
      <c r="V9214" s="5" t="s">
        <v>22929</v>
      </c>
    </row>
    <row r="9215" spans="1:22" x14ac:dyDescent="0.35">
      <c r="A9215" s="5" t="s">
        <v>22931</v>
      </c>
      <c r="B9215" s="5" t="s">
        <v>22932</v>
      </c>
      <c r="C9215" s="5" t="s">
        <v>22900</v>
      </c>
      <c r="D9215" s="5" t="s">
        <v>22</v>
      </c>
      <c r="E9215" s="5">
        <v>3</v>
      </c>
      <c r="F9215" s="5" t="s">
        <v>294</v>
      </c>
      <c r="G9215" s="5" t="s">
        <v>294</v>
      </c>
      <c r="H9215" s="5">
        <v>0</v>
      </c>
      <c r="K9215" s="5" t="s">
        <v>294</v>
      </c>
      <c r="M9215" s="5" t="s">
        <v>794</v>
      </c>
      <c r="N9215" s="5" t="s">
        <v>294</v>
      </c>
      <c r="P9215" s="5" t="s">
        <v>294</v>
      </c>
      <c r="Q9215" s="5" t="s">
        <v>297</v>
      </c>
      <c r="R9215" s="5" t="s">
        <v>294</v>
      </c>
      <c r="V9215" s="5" t="s">
        <v>22931</v>
      </c>
    </row>
    <row r="9216" spans="1:22" x14ac:dyDescent="0.35">
      <c r="A9216" s="5" t="s">
        <v>22933</v>
      </c>
      <c r="B9216" s="5" t="s">
        <v>22934</v>
      </c>
      <c r="C9216" s="5" t="s">
        <v>22900</v>
      </c>
      <c r="D9216" s="5" t="s">
        <v>18</v>
      </c>
      <c r="E9216" s="5">
        <v>20</v>
      </c>
      <c r="F9216" s="5" t="s">
        <v>294</v>
      </c>
      <c r="G9216" s="5" t="s">
        <v>297</v>
      </c>
      <c r="J9216" s="5" t="s">
        <v>1384</v>
      </c>
      <c r="K9216" s="5" t="s">
        <v>294</v>
      </c>
      <c r="M9216" s="5" t="s">
        <v>794</v>
      </c>
      <c r="N9216" s="5" t="s">
        <v>294</v>
      </c>
      <c r="P9216" s="5" t="s">
        <v>294</v>
      </c>
      <c r="Q9216" s="5" t="s">
        <v>297</v>
      </c>
      <c r="R9216" s="5" t="s">
        <v>294</v>
      </c>
      <c r="V9216" s="5" t="s">
        <v>22933</v>
      </c>
    </row>
    <row r="9217" spans="1:22" x14ac:dyDescent="0.35">
      <c r="A9217" s="5" t="s">
        <v>22935</v>
      </c>
      <c r="B9217" s="5" t="s">
        <v>21075</v>
      </c>
      <c r="C9217" s="5" t="s">
        <v>22900</v>
      </c>
      <c r="D9217" s="5" t="s">
        <v>22</v>
      </c>
      <c r="E9217" s="5">
        <v>4</v>
      </c>
      <c r="F9217" s="5" t="s">
        <v>294</v>
      </c>
      <c r="G9217" s="5" t="s">
        <v>294</v>
      </c>
      <c r="H9217" s="5">
        <v>1900</v>
      </c>
      <c r="K9217" s="5" t="s">
        <v>294</v>
      </c>
      <c r="M9217" s="5" t="s">
        <v>794</v>
      </c>
      <c r="N9217" s="5" t="s">
        <v>294</v>
      </c>
      <c r="P9217" s="5" t="s">
        <v>294</v>
      </c>
      <c r="Q9217" s="5" t="s">
        <v>297</v>
      </c>
      <c r="R9217" s="5" t="s">
        <v>294</v>
      </c>
      <c r="V9217" s="5" t="s">
        <v>22935</v>
      </c>
    </row>
    <row r="9218" spans="1:22" x14ac:dyDescent="0.35">
      <c r="A9218" s="5" t="s">
        <v>22936</v>
      </c>
      <c r="B9218" s="5" t="s">
        <v>22937</v>
      </c>
      <c r="C9218" s="5" t="s">
        <v>1384</v>
      </c>
      <c r="D9218" s="5" t="s">
        <v>24</v>
      </c>
      <c r="E9218" s="5">
        <v>12</v>
      </c>
      <c r="F9218" s="5" t="s">
        <v>294</v>
      </c>
      <c r="G9218" s="5" t="s">
        <v>294</v>
      </c>
      <c r="M9218" s="5" t="s">
        <v>794</v>
      </c>
      <c r="N9218" s="5" t="s">
        <v>294</v>
      </c>
      <c r="R9218" s="5" t="s">
        <v>294</v>
      </c>
      <c r="V9218" s="5" t="s">
        <v>22936</v>
      </c>
    </row>
    <row r="9219" spans="1:22" x14ac:dyDescent="0.35">
      <c r="A9219" s="5" t="s">
        <v>22938</v>
      </c>
      <c r="B9219" s="5" t="s">
        <v>22939</v>
      </c>
      <c r="C9219" s="5" t="s">
        <v>1384</v>
      </c>
      <c r="D9219" s="5" t="s">
        <v>18</v>
      </c>
      <c r="E9219" s="5">
        <v>10</v>
      </c>
      <c r="F9219" s="5" t="s">
        <v>294</v>
      </c>
      <c r="G9219" s="5" t="s">
        <v>294</v>
      </c>
      <c r="J9219" s="5" t="s">
        <v>3735</v>
      </c>
      <c r="M9219" s="5" t="s">
        <v>794</v>
      </c>
      <c r="N9219" s="5" t="s">
        <v>294</v>
      </c>
      <c r="R9219" s="5" t="s">
        <v>297</v>
      </c>
      <c r="U9219" s="5" t="s">
        <v>4352</v>
      </c>
      <c r="V9219" s="5" t="s">
        <v>22938</v>
      </c>
    </row>
    <row r="9220" spans="1:22" x14ac:dyDescent="0.35">
      <c r="A9220" s="5" t="s">
        <v>22940</v>
      </c>
      <c r="B9220" s="5" t="s">
        <v>22941</v>
      </c>
      <c r="C9220" s="5" t="s">
        <v>22942</v>
      </c>
      <c r="D9220" s="5" t="s">
        <v>22</v>
      </c>
      <c r="E9220" s="5">
        <v>9</v>
      </c>
      <c r="F9220" s="5" t="s">
        <v>294</v>
      </c>
      <c r="G9220" s="5" t="s">
        <v>294</v>
      </c>
      <c r="M9220" s="5" t="s">
        <v>3826</v>
      </c>
      <c r="N9220" s="5" t="s">
        <v>294</v>
      </c>
      <c r="P9220" s="5" t="s">
        <v>294</v>
      </c>
      <c r="Q9220" s="5" t="s">
        <v>294</v>
      </c>
      <c r="R9220" s="5" t="s">
        <v>294</v>
      </c>
      <c r="V9220" s="5" t="s">
        <v>22940</v>
      </c>
    </row>
    <row r="9221" spans="1:22" x14ac:dyDescent="0.35">
      <c r="A9221" s="5" t="s">
        <v>22943</v>
      </c>
      <c r="B9221" s="5" t="s">
        <v>22944</v>
      </c>
      <c r="C9221" s="5" t="s">
        <v>22942</v>
      </c>
      <c r="D9221" s="5" t="s">
        <v>18</v>
      </c>
      <c r="E9221" s="5">
        <v>20</v>
      </c>
      <c r="F9221" s="5" t="s">
        <v>294</v>
      </c>
      <c r="G9221" s="5" t="s">
        <v>294</v>
      </c>
      <c r="M9221" s="5" t="s">
        <v>794</v>
      </c>
      <c r="N9221" s="5" t="s">
        <v>294</v>
      </c>
      <c r="P9221" s="5" t="s">
        <v>294</v>
      </c>
      <c r="Q9221" s="5" t="s">
        <v>294</v>
      </c>
      <c r="R9221" s="5" t="s">
        <v>294</v>
      </c>
      <c r="V9221" s="5" t="s">
        <v>22943</v>
      </c>
    </row>
    <row r="9222" spans="1:22" x14ac:dyDescent="0.35">
      <c r="A9222" s="5" t="s">
        <v>22945</v>
      </c>
      <c r="B9222" s="5" t="s">
        <v>22946</v>
      </c>
      <c r="C9222" s="5" t="s">
        <v>22942</v>
      </c>
      <c r="D9222" s="5" t="s">
        <v>18</v>
      </c>
      <c r="E9222" s="5">
        <v>40</v>
      </c>
      <c r="F9222" s="5" t="s">
        <v>294</v>
      </c>
      <c r="G9222" s="5" t="s">
        <v>294</v>
      </c>
      <c r="M9222" s="5" t="s">
        <v>794</v>
      </c>
      <c r="N9222" s="5" t="s">
        <v>294</v>
      </c>
      <c r="P9222" s="5" t="s">
        <v>294</v>
      </c>
      <c r="Q9222" s="5" t="s">
        <v>294</v>
      </c>
      <c r="R9222" s="5" t="s">
        <v>294</v>
      </c>
      <c r="V9222" s="5" t="s">
        <v>22945</v>
      </c>
    </row>
    <row r="9223" spans="1:22" x14ac:dyDescent="0.35">
      <c r="A9223" s="5" t="s">
        <v>22947</v>
      </c>
      <c r="B9223" s="5" t="s">
        <v>1383</v>
      </c>
      <c r="C9223" s="5" t="s">
        <v>22942</v>
      </c>
      <c r="D9223" s="5" t="s">
        <v>18</v>
      </c>
      <c r="E9223" s="5">
        <v>20</v>
      </c>
      <c r="F9223" s="5" t="s">
        <v>294</v>
      </c>
      <c r="G9223" s="5" t="s">
        <v>297</v>
      </c>
      <c r="J9223" s="5" t="s">
        <v>1384</v>
      </c>
      <c r="M9223" s="5" t="s">
        <v>794</v>
      </c>
      <c r="N9223" s="5" t="s">
        <v>294</v>
      </c>
      <c r="P9223" s="5" t="s">
        <v>294</v>
      </c>
      <c r="Q9223" s="5" t="s">
        <v>294</v>
      </c>
      <c r="R9223" s="5" t="s">
        <v>297</v>
      </c>
      <c r="V9223" s="5" t="s">
        <v>22947</v>
      </c>
    </row>
    <row r="9224" spans="1:22" x14ac:dyDescent="0.35">
      <c r="A9224" s="5" t="s">
        <v>22948</v>
      </c>
      <c r="B9224" s="5" t="s">
        <v>22899</v>
      </c>
      <c r="C9224" s="5" t="s">
        <v>22949</v>
      </c>
      <c r="D9224" s="5" t="s">
        <v>16</v>
      </c>
      <c r="E9224" s="5">
        <v>17</v>
      </c>
      <c r="F9224" s="5" t="s">
        <v>294</v>
      </c>
      <c r="G9224" s="5" t="s">
        <v>294</v>
      </c>
      <c r="M9224" s="5" t="s">
        <v>794</v>
      </c>
      <c r="N9224" s="5" t="s">
        <v>294</v>
      </c>
      <c r="P9224" s="5" t="s">
        <v>294</v>
      </c>
      <c r="Q9224" s="5" t="s">
        <v>297</v>
      </c>
      <c r="R9224" s="5" t="s">
        <v>294</v>
      </c>
      <c r="V9224" s="5" t="s">
        <v>22948</v>
      </c>
    </row>
    <row r="9225" spans="1:22" x14ac:dyDescent="0.35">
      <c r="A9225" s="5" t="s">
        <v>22950</v>
      </c>
      <c r="B9225" s="5" t="s">
        <v>22902</v>
      </c>
      <c r="C9225" s="5" t="s">
        <v>22949</v>
      </c>
      <c r="D9225" s="5" t="s">
        <v>16</v>
      </c>
      <c r="E9225" s="5">
        <v>17</v>
      </c>
      <c r="F9225" s="5" t="s">
        <v>294</v>
      </c>
      <c r="G9225" s="5" t="s">
        <v>294</v>
      </c>
      <c r="M9225" s="5" t="s">
        <v>794</v>
      </c>
      <c r="N9225" s="5" t="s">
        <v>294</v>
      </c>
      <c r="P9225" s="5" t="s">
        <v>294</v>
      </c>
      <c r="Q9225" s="5" t="s">
        <v>297</v>
      </c>
      <c r="R9225" s="5" t="s">
        <v>294</v>
      </c>
      <c r="V9225" s="5" t="s">
        <v>22950</v>
      </c>
    </row>
    <row r="9226" spans="1:22" x14ac:dyDescent="0.35">
      <c r="A9226" s="5" t="s">
        <v>22951</v>
      </c>
      <c r="B9226" s="5" t="s">
        <v>22952</v>
      </c>
      <c r="C9226" s="5" t="s">
        <v>22949</v>
      </c>
      <c r="D9226" s="5" t="s">
        <v>16</v>
      </c>
      <c r="E9226" s="5">
        <v>17</v>
      </c>
      <c r="F9226" s="5" t="s">
        <v>294</v>
      </c>
      <c r="G9226" s="5" t="s">
        <v>294</v>
      </c>
      <c r="M9226" s="5" t="s">
        <v>794</v>
      </c>
      <c r="N9226" s="5" t="s">
        <v>294</v>
      </c>
      <c r="P9226" s="5" t="s">
        <v>294</v>
      </c>
      <c r="Q9226" s="5" t="s">
        <v>297</v>
      </c>
      <c r="R9226" s="5" t="s">
        <v>294</v>
      </c>
      <c r="V9226" s="5" t="s">
        <v>22951</v>
      </c>
    </row>
    <row r="9227" spans="1:22" x14ac:dyDescent="0.35">
      <c r="A9227" s="5" t="s">
        <v>22953</v>
      </c>
      <c r="B9227" s="5" t="s">
        <v>22907</v>
      </c>
      <c r="C9227" s="5" t="s">
        <v>22949</v>
      </c>
      <c r="D9227" s="5" t="s">
        <v>16</v>
      </c>
      <c r="E9227" s="5">
        <v>17</v>
      </c>
      <c r="F9227" s="5" t="s">
        <v>294</v>
      </c>
      <c r="G9227" s="5" t="s">
        <v>294</v>
      </c>
      <c r="M9227" s="5" t="s">
        <v>794</v>
      </c>
      <c r="N9227" s="5" t="s">
        <v>294</v>
      </c>
      <c r="P9227" s="5" t="s">
        <v>294</v>
      </c>
      <c r="Q9227" s="5" t="s">
        <v>297</v>
      </c>
      <c r="R9227" s="5" t="s">
        <v>294</v>
      </c>
      <c r="V9227" s="5" t="s">
        <v>22953</v>
      </c>
    </row>
    <row r="9228" spans="1:22" x14ac:dyDescent="0.35">
      <c r="A9228" s="5" t="s">
        <v>22954</v>
      </c>
      <c r="B9228" s="5" t="s">
        <v>22909</v>
      </c>
      <c r="C9228" s="5" t="s">
        <v>22949</v>
      </c>
      <c r="D9228" s="5" t="s">
        <v>16</v>
      </c>
      <c r="E9228" s="5">
        <v>17</v>
      </c>
      <c r="F9228" s="5" t="s">
        <v>294</v>
      </c>
      <c r="G9228" s="5" t="s">
        <v>294</v>
      </c>
      <c r="M9228" s="5" t="s">
        <v>794</v>
      </c>
      <c r="N9228" s="5" t="s">
        <v>294</v>
      </c>
      <c r="P9228" s="5" t="s">
        <v>294</v>
      </c>
      <c r="Q9228" s="5" t="s">
        <v>297</v>
      </c>
      <c r="R9228" s="5" t="s">
        <v>294</v>
      </c>
      <c r="V9228" s="5" t="s">
        <v>22954</v>
      </c>
    </row>
    <row r="9229" spans="1:22" x14ac:dyDescent="0.35">
      <c r="A9229" s="5" t="s">
        <v>22955</v>
      </c>
      <c r="B9229" s="5" t="s">
        <v>22904</v>
      </c>
      <c r="C9229" s="5" t="s">
        <v>22949</v>
      </c>
      <c r="D9229" s="5" t="s">
        <v>16</v>
      </c>
      <c r="E9229" s="5">
        <v>17</v>
      </c>
      <c r="F9229" s="5" t="s">
        <v>294</v>
      </c>
      <c r="G9229" s="5" t="s">
        <v>294</v>
      </c>
      <c r="M9229" s="5" t="s">
        <v>794</v>
      </c>
      <c r="N9229" s="5" t="s">
        <v>294</v>
      </c>
      <c r="P9229" s="5" t="s">
        <v>294</v>
      </c>
      <c r="Q9229" s="5" t="s">
        <v>297</v>
      </c>
      <c r="R9229" s="5" t="s">
        <v>294</v>
      </c>
      <c r="V9229" s="5" t="s">
        <v>22955</v>
      </c>
    </row>
    <row r="9230" spans="1:22" x14ac:dyDescent="0.35">
      <c r="A9230" s="5" t="s">
        <v>22956</v>
      </c>
      <c r="B9230" s="5" t="s">
        <v>22913</v>
      </c>
      <c r="C9230" s="5" t="s">
        <v>22949</v>
      </c>
      <c r="D9230" s="5" t="s">
        <v>16</v>
      </c>
      <c r="E9230" s="5">
        <v>17</v>
      </c>
      <c r="F9230" s="5" t="s">
        <v>294</v>
      </c>
      <c r="G9230" s="5" t="s">
        <v>294</v>
      </c>
      <c r="M9230" s="5" t="s">
        <v>794</v>
      </c>
      <c r="N9230" s="5" t="s">
        <v>294</v>
      </c>
      <c r="P9230" s="5" t="s">
        <v>294</v>
      </c>
      <c r="Q9230" s="5" t="s">
        <v>297</v>
      </c>
      <c r="R9230" s="5" t="s">
        <v>294</v>
      </c>
      <c r="V9230" s="5" t="s">
        <v>22956</v>
      </c>
    </row>
    <row r="9231" spans="1:22" x14ac:dyDescent="0.35">
      <c r="A9231" s="5" t="s">
        <v>22957</v>
      </c>
      <c r="B9231" s="5" t="s">
        <v>22915</v>
      </c>
      <c r="C9231" s="5" t="s">
        <v>22949</v>
      </c>
      <c r="D9231" s="5" t="s">
        <v>22</v>
      </c>
      <c r="E9231" s="5">
        <v>2</v>
      </c>
      <c r="F9231" s="5" t="s">
        <v>294</v>
      </c>
      <c r="G9231" s="5" t="s">
        <v>294</v>
      </c>
      <c r="H9231" s="5">
        <v>1</v>
      </c>
      <c r="I9231" s="5">
        <v>31</v>
      </c>
      <c r="K9231" s="5" t="s">
        <v>294</v>
      </c>
      <c r="M9231" s="5" t="s">
        <v>794</v>
      </c>
      <c r="N9231" s="5" t="s">
        <v>294</v>
      </c>
      <c r="P9231" s="5" t="s">
        <v>294</v>
      </c>
      <c r="Q9231" s="5" t="s">
        <v>297</v>
      </c>
      <c r="R9231" s="5" t="s">
        <v>294</v>
      </c>
      <c r="V9231" s="5" t="s">
        <v>22957</v>
      </c>
    </row>
    <row r="9232" spans="1:22" x14ac:dyDescent="0.35">
      <c r="A9232" s="5" t="s">
        <v>22958</v>
      </c>
      <c r="B9232" s="5" t="s">
        <v>22959</v>
      </c>
      <c r="C9232" s="5" t="s">
        <v>5134</v>
      </c>
      <c r="D9232" s="5" t="s">
        <v>18</v>
      </c>
      <c r="E9232" s="5">
        <v>60</v>
      </c>
      <c r="F9232" s="5" t="s">
        <v>294</v>
      </c>
      <c r="G9232" s="5" t="s">
        <v>294</v>
      </c>
      <c r="M9232" s="5" t="s">
        <v>794</v>
      </c>
      <c r="N9232" s="5" t="s">
        <v>294</v>
      </c>
      <c r="R9232" s="5" t="s">
        <v>294</v>
      </c>
      <c r="V9232" s="5" t="s">
        <v>22958</v>
      </c>
    </row>
    <row r="9233" spans="1:22" x14ac:dyDescent="0.35">
      <c r="A9233" s="5" t="s">
        <v>22960</v>
      </c>
      <c r="B9233" s="5" t="s">
        <v>22961</v>
      </c>
      <c r="C9233" s="5" t="s">
        <v>1384</v>
      </c>
      <c r="D9233" s="5" t="s">
        <v>22</v>
      </c>
      <c r="E9233" s="5">
        <v>10</v>
      </c>
      <c r="F9233" s="5" t="s">
        <v>297</v>
      </c>
      <c r="G9233" s="5" t="s">
        <v>297</v>
      </c>
      <c r="J9233" s="5" t="s">
        <v>5134</v>
      </c>
      <c r="M9233" s="5" t="s">
        <v>794</v>
      </c>
      <c r="N9233" s="5" t="s">
        <v>294</v>
      </c>
      <c r="R9233" s="5" t="s">
        <v>297</v>
      </c>
      <c r="V9233" s="5" t="s">
        <v>22960</v>
      </c>
    </row>
    <row r="9234" spans="1:22" x14ac:dyDescent="0.35">
      <c r="A9234" s="5" t="s">
        <v>22962</v>
      </c>
      <c r="B9234" s="5" t="s">
        <v>22963</v>
      </c>
      <c r="C9234" s="5" t="s">
        <v>5134</v>
      </c>
      <c r="D9234" s="5" t="s">
        <v>22</v>
      </c>
      <c r="E9234" s="5">
        <v>18</v>
      </c>
      <c r="F9234" s="5" t="s">
        <v>294</v>
      </c>
      <c r="G9234" s="5" t="s">
        <v>294</v>
      </c>
      <c r="J9234" s="5" t="s">
        <v>4355</v>
      </c>
      <c r="K9234" s="5" t="s">
        <v>294</v>
      </c>
      <c r="M9234" s="5" t="s">
        <v>794</v>
      </c>
      <c r="N9234" s="5" t="s">
        <v>294</v>
      </c>
      <c r="P9234" s="5" t="s">
        <v>294</v>
      </c>
      <c r="R9234" s="5" t="s">
        <v>297</v>
      </c>
      <c r="V9234" s="5" t="s">
        <v>22962</v>
      </c>
    </row>
    <row r="9235" spans="1:22" x14ac:dyDescent="0.35">
      <c r="A9235" s="5" t="s">
        <v>22964</v>
      </c>
      <c r="B9235" s="5" t="s">
        <v>5133</v>
      </c>
      <c r="C9235" s="5" t="s">
        <v>5134</v>
      </c>
      <c r="D9235" s="5" t="s">
        <v>22</v>
      </c>
      <c r="E9235" s="5">
        <v>10</v>
      </c>
      <c r="F9235" s="5" t="s">
        <v>294</v>
      </c>
      <c r="G9235" s="5" t="s">
        <v>297</v>
      </c>
      <c r="M9235" s="5" t="s">
        <v>3826</v>
      </c>
      <c r="N9235" s="5" t="s">
        <v>294</v>
      </c>
      <c r="R9235" s="5" t="s">
        <v>294</v>
      </c>
      <c r="V9235" s="5" t="s">
        <v>22964</v>
      </c>
    </row>
    <row r="9236" spans="1:22" x14ac:dyDescent="0.35">
      <c r="A9236" s="5" t="s">
        <v>22965</v>
      </c>
      <c r="B9236" s="5" t="s">
        <v>22966</v>
      </c>
      <c r="C9236" s="5" t="s">
        <v>5134</v>
      </c>
      <c r="D9236" s="5" t="s">
        <v>18</v>
      </c>
      <c r="E9236" s="5">
        <v>20</v>
      </c>
      <c r="F9236" s="5" t="s">
        <v>294</v>
      </c>
      <c r="G9236" s="5" t="s">
        <v>297</v>
      </c>
      <c r="M9236" s="5" t="s">
        <v>794</v>
      </c>
      <c r="N9236" s="5" t="s">
        <v>294</v>
      </c>
      <c r="R9236" s="5" t="s">
        <v>297</v>
      </c>
      <c r="U9236" s="5" t="s">
        <v>22967</v>
      </c>
      <c r="V9236" s="5" t="s">
        <v>22965</v>
      </c>
    </row>
    <row r="9237" spans="1:22" x14ac:dyDescent="0.35">
      <c r="A9237" s="5" t="s">
        <v>22968</v>
      </c>
      <c r="B9237" s="5" t="s">
        <v>21061</v>
      </c>
      <c r="C9237" s="5" t="s">
        <v>22949</v>
      </c>
      <c r="D9237" s="5" t="s">
        <v>22</v>
      </c>
      <c r="E9237" s="5">
        <v>2</v>
      </c>
      <c r="F9237" s="5" t="s">
        <v>294</v>
      </c>
      <c r="G9237" s="5" t="s">
        <v>294</v>
      </c>
      <c r="H9237" s="5">
        <v>1</v>
      </c>
      <c r="I9237" s="5">
        <v>12</v>
      </c>
      <c r="M9237" s="5" t="s">
        <v>794</v>
      </c>
      <c r="N9237" s="5" t="s">
        <v>294</v>
      </c>
      <c r="P9237" s="5" t="s">
        <v>294</v>
      </c>
      <c r="Q9237" s="5" t="s">
        <v>297</v>
      </c>
      <c r="R9237" s="5" t="s">
        <v>294</v>
      </c>
      <c r="V9237" s="5" t="s">
        <v>22968</v>
      </c>
    </row>
    <row r="9238" spans="1:22" x14ac:dyDescent="0.35">
      <c r="A9238" s="5" t="s">
        <v>22969</v>
      </c>
      <c r="B9238" s="5" t="s">
        <v>22922</v>
      </c>
      <c r="C9238" s="5" t="s">
        <v>22949</v>
      </c>
      <c r="D9238" s="5" t="s">
        <v>22</v>
      </c>
      <c r="E9238" s="5">
        <v>10</v>
      </c>
      <c r="F9238" s="5" t="s">
        <v>294</v>
      </c>
      <c r="G9238" s="5" t="s">
        <v>294</v>
      </c>
      <c r="M9238" s="5" t="s">
        <v>794</v>
      </c>
      <c r="N9238" s="5" t="s">
        <v>294</v>
      </c>
      <c r="P9238" s="5" t="s">
        <v>294</v>
      </c>
      <c r="Q9238" s="5" t="s">
        <v>297</v>
      </c>
      <c r="R9238" s="5" t="s">
        <v>294</v>
      </c>
      <c r="V9238" s="5" t="s">
        <v>22969</v>
      </c>
    </row>
    <row r="9239" spans="1:22" x14ac:dyDescent="0.35">
      <c r="A9239" s="5" t="s">
        <v>22970</v>
      </c>
      <c r="B9239" s="5" t="s">
        <v>22924</v>
      </c>
      <c r="C9239" s="5" t="s">
        <v>22949</v>
      </c>
      <c r="D9239" s="5" t="s">
        <v>22</v>
      </c>
      <c r="E9239" s="5">
        <v>10</v>
      </c>
      <c r="F9239" s="5" t="s">
        <v>294</v>
      </c>
      <c r="G9239" s="5" t="s">
        <v>294</v>
      </c>
      <c r="M9239" s="5" t="s">
        <v>794</v>
      </c>
      <c r="N9239" s="5" t="s">
        <v>294</v>
      </c>
      <c r="P9239" s="5" t="s">
        <v>294</v>
      </c>
      <c r="Q9239" s="5" t="s">
        <v>297</v>
      </c>
      <c r="R9239" s="5" t="s">
        <v>294</v>
      </c>
      <c r="V9239" s="5" t="s">
        <v>22970</v>
      </c>
    </row>
    <row r="9240" spans="1:22" x14ac:dyDescent="0.35">
      <c r="A9240" s="5" t="s">
        <v>22971</v>
      </c>
      <c r="B9240" s="5" t="s">
        <v>22926</v>
      </c>
      <c r="C9240" s="5" t="s">
        <v>22949</v>
      </c>
      <c r="D9240" s="5" t="s">
        <v>22</v>
      </c>
      <c r="E9240" s="5">
        <v>10</v>
      </c>
      <c r="F9240" s="5" t="s">
        <v>294</v>
      </c>
      <c r="G9240" s="5" t="s">
        <v>294</v>
      </c>
      <c r="M9240" s="5" t="s">
        <v>794</v>
      </c>
      <c r="N9240" s="5" t="s">
        <v>294</v>
      </c>
      <c r="P9240" s="5" t="s">
        <v>294</v>
      </c>
      <c r="Q9240" s="5" t="s">
        <v>297</v>
      </c>
      <c r="R9240" s="5" t="s">
        <v>294</v>
      </c>
      <c r="V9240" s="5" t="s">
        <v>22971</v>
      </c>
    </row>
    <row r="9241" spans="1:22" x14ac:dyDescent="0.35">
      <c r="A9241" s="5" t="s">
        <v>22972</v>
      </c>
      <c r="B9241" s="5" t="s">
        <v>22928</v>
      </c>
      <c r="C9241" s="5" t="s">
        <v>22949</v>
      </c>
      <c r="D9241" s="5" t="s">
        <v>22</v>
      </c>
      <c r="E9241" s="5">
        <v>10</v>
      </c>
      <c r="F9241" s="5" t="s">
        <v>294</v>
      </c>
      <c r="G9241" s="5" t="s">
        <v>294</v>
      </c>
      <c r="M9241" s="5" t="s">
        <v>794</v>
      </c>
      <c r="N9241" s="5" t="s">
        <v>294</v>
      </c>
      <c r="P9241" s="5" t="s">
        <v>294</v>
      </c>
      <c r="Q9241" s="5" t="s">
        <v>297</v>
      </c>
      <c r="R9241" s="5" t="s">
        <v>294</v>
      </c>
      <c r="V9241" s="5" t="s">
        <v>22972</v>
      </c>
    </row>
    <row r="9242" spans="1:22" x14ac:dyDescent="0.35">
      <c r="A9242" s="5" t="s">
        <v>22973</v>
      </c>
      <c r="B9242" s="5" t="s">
        <v>22930</v>
      </c>
      <c r="C9242" s="5" t="s">
        <v>22949</v>
      </c>
      <c r="D9242" s="5" t="s">
        <v>22</v>
      </c>
      <c r="E9242" s="5">
        <v>10</v>
      </c>
      <c r="F9242" s="5" t="s">
        <v>294</v>
      </c>
      <c r="G9242" s="5" t="s">
        <v>294</v>
      </c>
      <c r="M9242" s="5" t="s">
        <v>794</v>
      </c>
      <c r="N9242" s="5" t="s">
        <v>294</v>
      </c>
      <c r="P9242" s="5" t="s">
        <v>294</v>
      </c>
      <c r="Q9242" s="5" t="s">
        <v>297</v>
      </c>
      <c r="R9242" s="5" t="s">
        <v>294</v>
      </c>
      <c r="V9242" s="5" t="s">
        <v>22973</v>
      </c>
    </row>
    <row r="9243" spans="1:22" x14ac:dyDescent="0.35">
      <c r="A9243" s="5" t="s">
        <v>22974</v>
      </c>
      <c r="B9243" s="5" t="s">
        <v>22975</v>
      </c>
      <c r="C9243" s="5" t="s">
        <v>1384</v>
      </c>
      <c r="D9243" s="5" t="s">
        <v>18</v>
      </c>
      <c r="E9243" s="5">
        <v>2</v>
      </c>
      <c r="F9243" s="5" t="s">
        <v>294</v>
      </c>
      <c r="G9243" s="5" t="s">
        <v>297</v>
      </c>
      <c r="J9243" s="5" t="s">
        <v>4586</v>
      </c>
      <c r="M9243" s="5" t="s">
        <v>794</v>
      </c>
      <c r="N9243" s="5" t="s">
        <v>294</v>
      </c>
      <c r="P9243" s="5" t="s">
        <v>294</v>
      </c>
      <c r="R9243" s="5" t="s">
        <v>294</v>
      </c>
      <c r="V9243" s="5" t="s">
        <v>22974</v>
      </c>
    </row>
    <row r="9244" spans="1:22" x14ac:dyDescent="0.35">
      <c r="A9244" s="5" t="s">
        <v>22976</v>
      </c>
      <c r="B9244" s="5" t="s">
        <v>22934</v>
      </c>
      <c r="C9244" s="5" t="s">
        <v>22949</v>
      </c>
      <c r="D9244" s="5" t="s">
        <v>18</v>
      </c>
      <c r="E9244" s="5">
        <v>20</v>
      </c>
      <c r="F9244" s="5" t="s">
        <v>297</v>
      </c>
      <c r="G9244" s="5" t="s">
        <v>297</v>
      </c>
      <c r="J9244" s="5" t="s">
        <v>1384</v>
      </c>
      <c r="M9244" s="5" t="s">
        <v>794</v>
      </c>
      <c r="N9244" s="5" t="s">
        <v>294</v>
      </c>
      <c r="P9244" s="5" t="s">
        <v>294</v>
      </c>
      <c r="Q9244" s="5" t="s">
        <v>297</v>
      </c>
      <c r="R9244" s="5" t="s">
        <v>294</v>
      </c>
      <c r="V9244" s="5" t="s">
        <v>22976</v>
      </c>
    </row>
    <row r="9245" spans="1:22" x14ac:dyDescent="0.35">
      <c r="A9245" s="5" t="s">
        <v>22977</v>
      </c>
      <c r="B9245" s="5" t="s">
        <v>21075</v>
      </c>
      <c r="C9245" s="5" t="s">
        <v>22949</v>
      </c>
      <c r="D9245" s="5" t="s">
        <v>22</v>
      </c>
      <c r="E9245" s="5">
        <v>4</v>
      </c>
      <c r="F9245" s="5" t="s">
        <v>294</v>
      </c>
      <c r="G9245" s="5" t="s">
        <v>294</v>
      </c>
      <c r="H9245" s="5">
        <v>1900</v>
      </c>
      <c r="M9245" s="5" t="s">
        <v>794</v>
      </c>
      <c r="N9245" s="5" t="s">
        <v>294</v>
      </c>
      <c r="P9245" s="5" t="s">
        <v>294</v>
      </c>
      <c r="Q9245" s="5" t="s">
        <v>297</v>
      </c>
      <c r="R9245" s="5" t="s">
        <v>294</v>
      </c>
      <c r="V9245" s="5" t="s">
        <v>22977</v>
      </c>
    </row>
    <row r="9246" spans="1:22" x14ac:dyDescent="0.35">
      <c r="A9246" s="5" t="s">
        <v>22978</v>
      </c>
      <c r="B9246" s="5" t="s">
        <v>22979</v>
      </c>
      <c r="C9246" s="5" t="s">
        <v>1384</v>
      </c>
      <c r="D9246" s="5" t="s">
        <v>18</v>
      </c>
      <c r="E9246" s="5">
        <v>18</v>
      </c>
      <c r="F9246" s="5" t="s">
        <v>294</v>
      </c>
      <c r="G9246" s="5" t="s">
        <v>294</v>
      </c>
      <c r="M9246" s="5" t="s">
        <v>794</v>
      </c>
      <c r="N9246" s="5" t="s">
        <v>294</v>
      </c>
      <c r="R9246" s="5" t="s">
        <v>294</v>
      </c>
      <c r="V9246" s="5" t="s">
        <v>22978</v>
      </c>
    </row>
    <row r="9247" spans="1:22" x14ac:dyDescent="0.35">
      <c r="A9247" s="5" t="s">
        <v>22980</v>
      </c>
      <c r="B9247" s="5" t="s">
        <v>22981</v>
      </c>
      <c r="C9247" s="5" t="s">
        <v>1384</v>
      </c>
      <c r="D9247" s="5" t="s">
        <v>18</v>
      </c>
      <c r="E9247" s="5">
        <v>10</v>
      </c>
      <c r="F9247" s="5" t="s">
        <v>297</v>
      </c>
      <c r="G9247" s="5" t="s">
        <v>294</v>
      </c>
      <c r="J9247" s="5" t="s">
        <v>22982</v>
      </c>
      <c r="M9247" s="5" t="s">
        <v>794</v>
      </c>
      <c r="N9247" s="5" t="s">
        <v>294</v>
      </c>
      <c r="R9247" s="5" t="s">
        <v>297</v>
      </c>
      <c r="V9247" s="5" t="s">
        <v>22980</v>
      </c>
    </row>
    <row r="9248" spans="1:22" x14ac:dyDescent="0.35">
      <c r="A9248" s="5" t="s">
        <v>22983</v>
      </c>
      <c r="B9248" s="5" t="s">
        <v>22984</v>
      </c>
      <c r="C9248" s="5" t="s">
        <v>1384</v>
      </c>
      <c r="D9248" s="5" t="s">
        <v>30</v>
      </c>
      <c r="E9248" s="5">
        <v>10</v>
      </c>
      <c r="F9248" s="5" t="s">
        <v>294</v>
      </c>
      <c r="G9248" s="5" t="s">
        <v>294</v>
      </c>
      <c r="M9248" s="5" t="s">
        <v>794</v>
      </c>
      <c r="N9248" s="5" t="s">
        <v>294</v>
      </c>
      <c r="R9248" s="5" t="s">
        <v>294</v>
      </c>
      <c r="V9248" s="5" t="s">
        <v>22983</v>
      </c>
    </row>
    <row r="9249" spans="1:22" x14ac:dyDescent="0.35">
      <c r="A9249" s="5" t="s">
        <v>22985</v>
      </c>
      <c r="B9249" s="5" t="s">
        <v>22986</v>
      </c>
      <c r="C9249" s="5" t="s">
        <v>22982</v>
      </c>
      <c r="D9249" s="5" t="s">
        <v>18</v>
      </c>
      <c r="E9249" s="5">
        <v>50</v>
      </c>
      <c r="F9249" s="5" t="s">
        <v>294</v>
      </c>
      <c r="G9249" s="5" t="s">
        <v>294</v>
      </c>
      <c r="M9249" s="5" t="s">
        <v>794</v>
      </c>
      <c r="N9249" s="5" t="s">
        <v>294</v>
      </c>
      <c r="R9249" s="5" t="s">
        <v>294</v>
      </c>
      <c r="V9249" s="5" t="s">
        <v>22985</v>
      </c>
    </row>
    <row r="9250" spans="1:22" x14ac:dyDescent="0.35">
      <c r="A9250" s="5" t="s">
        <v>22987</v>
      </c>
      <c r="B9250" s="5" t="s">
        <v>22988</v>
      </c>
      <c r="C9250" s="5" t="s">
        <v>22982</v>
      </c>
      <c r="D9250" s="5" t="s">
        <v>18</v>
      </c>
      <c r="E9250" s="5">
        <v>10</v>
      </c>
      <c r="F9250" s="5" t="s">
        <v>294</v>
      </c>
      <c r="G9250" s="5" t="s">
        <v>297</v>
      </c>
      <c r="M9250" s="5" t="s">
        <v>3826</v>
      </c>
      <c r="N9250" s="5" t="s">
        <v>294</v>
      </c>
      <c r="O9250" s="5" t="s">
        <v>294</v>
      </c>
      <c r="P9250" s="5" t="s">
        <v>294</v>
      </c>
      <c r="Q9250" s="5" t="s">
        <v>294</v>
      </c>
      <c r="R9250" s="5" t="s">
        <v>294</v>
      </c>
      <c r="V9250" s="5" t="s">
        <v>22987</v>
      </c>
    </row>
    <row r="9251" spans="1:22" x14ac:dyDescent="0.35">
      <c r="A9251" s="5" t="s">
        <v>22989</v>
      </c>
      <c r="B9251" s="5" t="s">
        <v>36</v>
      </c>
      <c r="C9251" s="5" t="s">
        <v>22990</v>
      </c>
      <c r="D9251" s="5" t="s">
        <v>18</v>
      </c>
      <c r="E9251" s="5">
        <v>1</v>
      </c>
      <c r="F9251" s="5" t="s">
        <v>297</v>
      </c>
      <c r="G9251" s="5" t="s">
        <v>297</v>
      </c>
      <c r="L9251" s="5" t="s">
        <v>22991</v>
      </c>
      <c r="M9251" s="5" t="s">
        <v>794</v>
      </c>
      <c r="N9251" s="5" t="s">
        <v>294</v>
      </c>
      <c r="O9251" s="5" t="s">
        <v>294</v>
      </c>
      <c r="P9251" s="5" t="s">
        <v>294</v>
      </c>
      <c r="Q9251" s="5" t="s">
        <v>294</v>
      </c>
      <c r="R9251" s="5" t="s">
        <v>294</v>
      </c>
      <c r="V9251" s="5" t="s">
        <v>22989</v>
      </c>
    </row>
    <row r="9252" spans="1:22" x14ac:dyDescent="0.35">
      <c r="A9252" s="5" t="s">
        <v>22992</v>
      </c>
      <c r="B9252" s="5" t="s">
        <v>22993</v>
      </c>
      <c r="C9252" s="5" t="s">
        <v>22990</v>
      </c>
      <c r="D9252" s="5" t="s">
        <v>18</v>
      </c>
      <c r="E9252" s="5">
        <v>50</v>
      </c>
      <c r="F9252" s="5" t="s">
        <v>297</v>
      </c>
      <c r="G9252" s="5" t="s">
        <v>294</v>
      </c>
      <c r="M9252" s="5" t="s">
        <v>794</v>
      </c>
      <c r="N9252" s="5" t="s">
        <v>294</v>
      </c>
      <c r="P9252" s="5" t="s">
        <v>294</v>
      </c>
      <c r="Q9252" s="5" t="s">
        <v>297</v>
      </c>
      <c r="R9252" s="5" t="s">
        <v>294</v>
      </c>
      <c r="V9252" s="5" t="s">
        <v>22994</v>
      </c>
    </row>
    <row r="9253" spans="1:22" x14ac:dyDescent="0.35">
      <c r="A9253" s="5" t="s">
        <v>22995</v>
      </c>
      <c r="B9253" s="5" t="s">
        <v>22996</v>
      </c>
      <c r="C9253" s="5" t="s">
        <v>22990</v>
      </c>
      <c r="D9253" s="5" t="s">
        <v>18</v>
      </c>
      <c r="E9253" s="5">
        <v>40</v>
      </c>
      <c r="F9253" s="5" t="s">
        <v>294</v>
      </c>
      <c r="G9253" s="5" t="s">
        <v>294</v>
      </c>
      <c r="M9253" s="5" t="s">
        <v>794</v>
      </c>
      <c r="N9253" s="5" t="s">
        <v>294</v>
      </c>
      <c r="O9253" s="5" t="s">
        <v>294</v>
      </c>
      <c r="P9253" s="5" t="s">
        <v>294</v>
      </c>
      <c r="Q9253" s="5" t="s">
        <v>294</v>
      </c>
      <c r="R9253" s="5" t="s">
        <v>294</v>
      </c>
      <c r="V9253" s="5" t="s">
        <v>22997</v>
      </c>
    </row>
    <row r="9254" spans="1:22" x14ac:dyDescent="0.35">
      <c r="A9254" s="5" t="s">
        <v>22998</v>
      </c>
      <c r="B9254" s="5" t="s">
        <v>22999</v>
      </c>
      <c r="C9254" s="5" t="s">
        <v>22990</v>
      </c>
      <c r="D9254" s="5" t="s">
        <v>18</v>
      </c>
      <c r="E9254" s="5">
        <v>20</v>
      </c>
      <c r="F9254" s="5" t="s">
        <v>294</v>
      </c>
      <c r="G9254" s="5" t="s">
        <v>294</v>
      </c>
      <c r="M9254" s="5" t="s">
        <v>794</v>
      </c>
      <c r="N9254" s="5" t="s">
        <v>294</v>
      </c>
      <c r="O9254" s="5" t="s">
        <v>294</v>
      </c>
      <c r="P9254" s="5" t="s">
        <v>294</v>
      </c>
      <c r="Q9254" s="5" t="s">
        <v>294</v>
      </c>
      <c r="R9254" s="5" t="s">
        <v>294</v>
      </c>
    </row>
    <row r="9255" spans="1:22" x14ac:dyDescent="0.35">
      <c r="A9255" s="5" t="s">
        <v>23000</v>
      </c>
      <c r="B9255" s="5" t="s">
        <v>14054</v>
      </c>
      <c r="C9255" s="5" t="s">
        <v>22990</v>
      </c>
      <c r="D9255" s="5" t="s">
        <v>18</v>
      </c>
      <c r="E9255" s="5">
        <v>45</v>
      </c>
      <c r="F9255" s="5" t="s">
        <v>294</v>
      </c>
      <c r="G9255" s="5" t="s">
        <v>294</v>
      </c>
      <c r="M9255" s="5" t="s">
        <v>794</v>
      </c>
      <c r="N9255" s="5" t="s">
        <v>294</v>
      </c>
      <c r="P9255" s="5" t="s">
        <v>294</v>
      </c>
      <c r="Q9255" s="5" t="s">
        <v>294</v>
      </c>
      <c r="R9255" s="5" t="s">
        <v>294</v>
      </c>
      <c r="V9255" s="5" t="s">
        <v>23001</v>
      </c>
    </row>
    <row r="9256" spans="1:22" x14ac:dyDescent="0.35">
      <c r="A9256" s="5" t="s">
        <v>23002</v>
      </c>
      <c r="B9256" s="5" t="s">
        <v>23003</v>
      </c>
      <c r="C9256" s="5" t="s">
        <v>22990</v>
      </c>
      <c r="D9256" s="5" t="s">
        <v>18</v>
      </c>
      <c r="E9256" s="5">
        <v>10</v>
      </c>
      <c r="F9256" s="5" t="s">
        <v>294</v>
      </c>
      <c r="G9256" s="5" t="s">
        <v>297</v>
      </c>
      <c r="M9256" s="5" t="s">
        <v>3826</v>
      </c>
      <c r="N9256" s="5" t="s">
        <v>294</v>
      </c>
      <c r="P9256" s="5" t="s">
        <v>294</v>
      </c>
      <c r="Q9256" s="5" t="s">
        <v>297</v>
      </c>
      <c r="R9256" s="5" t="s">
        <v>294</v>
      </c>
    </row>
    <row r="9257" spans="1:22" x14ac:dyDescent="0.35">
      <c r="A9257" s="5" t="s">
        <v>23004</v>
      </c>
      <c r="B9257" s="5" t="s">
        <v>5512</v>
      </c>
      <c r="C9257" s="5" t="s">
        <v>22990</v>
      </c>
      <c r="D9257" s="5" t="s">
        <v>18</v>
      </c>
      <c r="E9257" s="5">
        <v>1</v>
      </c>
      <c r="F9257" s="5" t="s">
        <v>294</v>
      </c>
      <c r="G9257" s="5" t="s">
        <v>294</v>
      </c>
      <c r="L9257" s="5" t="s">
        <v>17788</v>
      </c>
      <c r="M9257" s="5" t="s">
        <v>794</v>
      </c>
      <c r="N9257" s="5" t="s">
        <v>294</v>
      </c>
      <c r="O9257" s="5" t="s">
        <v>294</v>
      </c>
      <c r="P9257" s="5" t="s">
        <v>294</v>
      </c>
      <c r="Q9257" s="5" t="s">
        <v>294</v>
      </c>
      <c r="R9257" s="5" t="s">
        <v>294</v>
      </c>
      <c r="V9257" s="5" t="s">
        <v>23005</v>
      </c>
    </row>
    <row r="9258" spans="1:22" x14ac:dyDescent="0.35">
      <c r="A9258" s="5" t="s">
        <v>23006</v>
      </c>
      <c r="B9258" s="5" t="s">
        <v>23007</v>
      </c>
      <c r="C9258" s="5" t="s">
        <v>22990</v>
      </c>
      <c r="D9258" s="5" t="s">
        <v>18</v>
      </c>
      <c r="E9258" s="5">
        <v>1</v>
      </c>
      <c r="F9258" s="5" t="s">
        <v>294</v>
      </c>
      <c r="G9258" s="5" t="s">
        <v>297</v>
      </c>
      <c r="L9258" s="5" t="s">
        <v>822</v>
      </c>
      <c r="M9258" s="5" t="s">
        <v>794</v>
      </c>
      <c r="N9258" s="5" t="s">
        <v>294</v>
      </c>
      <c r="O9258" s="5" t="s">
        <v>294</v>
      </c>
      <c r="P9258" s="5" t="s">
        <v>294</v>
      </c>
      <c r="Q9258" s="5" t="s">
        <v>294</v>
      </c>
      <c r="R9258" s="5" t="s">
        <v>294</v>
      </c>
      <c r="S9258" s="5" t="s">
        <v>294</v>
      </c>
      <c r="V9258" s="5" t="s">
        <v>23006</v>
      </c>
    </row>
    <row r="9259" spans="1:22" x14ac:dyDescent="0.35">
      <c r="A9259" s="5" t="s">
        <v>23008</v>
      </c>
      <c r="B9259" s="5" t="s">
        <v>235</v>
      </c>
      <c r="C9259" s="5" t="s">
        <v>360</v>
      </c>
      <c r="D9259" s="5" t="s">
        <v>18</v>
      </c>
      <c r="E9259" s="5">
        <v>30</v>
      </c>
      <c r="F9259" s="5" t="s">
        <v>294</v>
      </c>
      <c r="G9259" s="5" t="s">
        <v>294</v>
      </c>
      <c r="M9259" s="5" t="s">
        <v>794</v>
      </c>
      <c r="N9259" s="5" t="s">
        <v>294</v>
      </c>
      <c r="P9259" s="5" t="s">
        <v>294</v>
      </c>
      <c r="Q9259" s="5" t="s">
        <v>294</v>
      </c>
      <c r="R9259" s="5" t="s">
        <v>294</v>
      </c>
      <c r="V9259" s="5" t="s">
        <v>23009</v>
      </c>
    </row>
    <row r="9260" spans="1:22" x14ac:dyDescent="0.35">
      <c r="A9260" s="5" t="s">
        <v>23010</v>
      </c>
      <c r="B9260" s="5" t="s">
        <v>8772</v>
      </c>
      <c r="C9260" s="5" t="s">
        <v>23011</v>
      </c>
      <c r="D9260" s="5" t="s">
        <v>22</v>
      </c>
      <c r="E9260" s="5">
        <v>18</v>
      </c>
      <c r="F9260" s="5" t="s">
        <v>294</v>
      </c>
      <c r="G9260" s="5" t="s">
        <v>294</v>
      </c>
      <c r="J9260" s="5" t="s">
        <v>628</v>
      </c>
      <c r="M9260" s="5" t="s">
        <v>794</v>
      </c>
      <c r="N9260" s="5" t="s">
        <v>294</v>
      </c>
      <c r="P9260" s="5" t="s">
        <v>294</v>
      </c>
      <c r="Q9260" s="5" t="s">
        <v>294</v>
      </c>
      <c r="R9260" s="5" t="s">
        <v>297</v>
      </c>
      <c r="V9260" s="5" t="s">
        <v>23012</v>
      </c>
    </row>
    <row r="9261" spans="1:22" x14ac:dyDescent="0.35">
      <c r="A9261" s="5" t="s">
        <v>3479</v>
      </c>
      <c r="B9261" s="5" t="s">
        <v>23013</v>
      </c>
      <c r="C9261" s="5" t="s">
        <v>23011</v>
      </c>
      <c r="D9261" s="5" t="s">
        <v>20</v>
      </c>
      <c r="E9261" s="5">
        <v>10</v>
      </c>
      <c r="F9261" s="5" t="s">
        <v>294</v>
      </c>
      <c r="G9261" s="5" t="s">
        <v>294</v>
      </c>
      <c r="M9261" s="5" t="s">
        <v>794</v>
      </c>
      <c r="N9261" s="5" t="s">
        <v>294</v>
      </c>
      <c r="P9261" s="5" t="s">
        <v>294</v>
      </c>
      <c r="Q9261" s="5" t="s">
        <v>294</v>
      </c>
      <c r="R9261" s="5" t="s">
        <v>294</v>
      </c>
      <c r="V9261" s="5" t="s">
        <v>23014</v>
      </c>
    </row>
    <row r="9262" spans="1:22" x14ac:dyDescent="0.35">
      <c r="A9262" s="5" t="s">
        <v>23015</v>
      </c>
      <c r="B9262" s="5" t="s">
        <v>8819</v>
      </c>
      <c r="C9262" s="5" t="s">
        <v>360</v>
      </c>
      <c r="D9262" s="5" t="s">
        <v>18</v>
      </c>
      <c r="E9262" s="5">
        <v>45</v>
      </c>
      <c r="F9262" s="5" t="s">
        <v>294</v>
      </c>
      <c r="G9262" s="5" t="s">
        <v>294</v>
      </c>
      <c r="M9262" s="5" t="s">
        <v>794</v>
      </c>
      <c r="N9262" s="5" t="s">
        <v>294</v>
      </c>
      <c r="P9262" s="5" t="s">
        <v>294</v>
      </c>
      <c r="Q9262" s="5" t="s">
        <v>294</v>
      </c>
      <c r="R9262" s="5" t="s">
        <v>294</v>
      </c>
      <c r="V9262" s="5" t="s">
        <v>23016</v>
      </c>
    </row>
    <row r="9263" spans="1:22" x14ac:dyDescent="0.35">
      <c r="A9263" s="5" t="s">
        <v>23017</v>
      </c>
      <c r="B9263" s="5" t="s">
        <v>8572</v>
      </c>
      <c r="C9263" s="5" t="s">
        <v>23011</v>
      </c>
      <c r="D9263" s="5" t="s">
        <v>22</v>
      </c>
      <c r="E9263" s="5">
        <v>18</v>
      </c>
      <c r="F9263" s="5" t="s">
        <v>294</v>
      </c>
      <c r="G9263" s="5" t="s">
        <v>294</v>
      </c>
      <c r="M9263" s="5" t="s">
        <v>3826</v>
      </c>
      <c r="N9263" s="5" t="s">
        <v>294</v>
      </c>
      <c r="P9263" s="5" t="s">
        <v>294</v>
      </c>
      <c r="Q9263" s="5" t="s">
        <v>294</v>
      </c>
      <c r="R9263" s="5" t="s">
        <v>294</v>
      </c>
      <c r="V9263" s="5" t="s">
        <v>23018</v>
      </c>
    </row>
    <row r="9264" spans="1:22" x14ac:dyDescent="0.35">
      <c r="A9264" s="5" t="s">
        <v>3477</v>
      </c>
      <c r="B9264" s="5" t="s">
        <v>23019</v>
      </c>
      <c r="C9264" s="5" t="s">
        <v>23011</v>
      </c>
      <c r="D9264" s="5" t="s">
        <v>18</v>
      </c>
      <c r="E9264" s="5">
        <v>10</v>
      </c>
      <c r="F9264" s="5" t="s">
        <v>294</v>
      </c>
      <c r="G9264" s="5" t="s">
        <v>297</v>
      </c>
      <c r="J9264" s="5" t="s">
        <v>360</v>
      </c>
      <c r="M9264" s="5" t="s">
        <v>794</v>
      </c>
      <c r="N9264" s="5" t="s">
        <v>294</v>
      </c>
      <c r="P9264" s="5" t="s">
        <v>294</v>
      </c>
      <c r="Q9264" s="5" t="s">
        <v>294</v>
      </c>
      <c r="R9264" s="5" t="s">
        <v>294</v>
      </c>
      <c r="V9264" s="5" t="s">
        <v>23020</v>
      </c>
    </row>
    <row r="9265" spans="1:22" x14ac:dyDescent="0.35">
      <c r="A9265" s="5" t="s">
        <v>3478</v>
      </c>
      <c r="B9265" s="5" t="s">
        <v>23021</v>
      </c>
      <c r="C9265" s="5" t="s">
        <v>23011</v>
      </c>
      <c r="D9265" s="5" t="s">
        <v>18</v>
      </c>
      <c r="E9265" s="5">
        <v>10</v>
      </c>
      <c r="F9265" s="5" t="s">
        <v>294</v>
      </c>
      <c r="G9265" s="5" t="s">
        <v>297</v>
      </c>
      <c r="J9265" s="5" t="s">
        <v>360</v>
      </c>
      <c r="M9265" s="5" t="s">
        <v>794</v>
      </c>
      <c r="N9265" s="5" t="s">
        <v>294</v>
      </c>
      <c r="P9265" s="5" t="s">
        <v>294</v>
      </c>
      <c r="Q9265" s="5" t="s">
        <v>294</v>
      </c>
      <c r="R9265" s="5" t="s">
        <v>294</v>
      </c>
      <c r="V9265" s="5" t="s">
        <v>23022</v>
      </c>
    </row>
    <row r="9266" spans="1:22" x14ac:dyDescent="0.35">
      <c r="A9266" s="5" t="s">
        <v>23023</v>
      </c>
      <c r="B9266" s="5" t="s">
        <v>23024</v>
      </c>
      <c r="C9266" s="5" t="s">
        <v>23011</v>
      </c>
      <c r="D9266" s="5" t="s">
        <v>22</v>
      </c>
      <c r="E9266" s="5">
        <v>15</v>
      </c>
      <c r="F9266" s="5" t="s">
        <v>294</v>
      </c>
      <c r="G9266" s="5" t="s">
        <v>294</v>
      </c>
      <c r="J9266" s="5" t="s">
        <v>6019</v>
      </c>
      <c r="M9266" s="5" t="s">
        <v>794</v>
      </c>
      <c r="N9266" s="5" t="s">
        <v>294</v>
      </c>
      <c r="P9266" s="5" t="s">
        <v>294</v>
      </c>
      <c r="Q9266" s="5" t="s">
        <v>294</v>
      </c>
      <c r="R9266" s="5" t="s">
        <v>297</v>
      </c>
      <c r="V9266" s="5" t="s">
        <v>23025</v>
      </c>
    </row>
    <row r="9267" spans="1:22" x14ac:dyDescent="0.35">
      <c r="A9267" s="5" t="s">
        <v>3480</v>
      </c>
      <c r="B9267" s="5" t="s">
        <v>23026</v>
      </c>
      <c r="C9267" s="5" t="s">
        <v>23011</v>
      </c>
      <c r="D9267" s="5" t="s">
        <v>28</v>
      </c>
      <c r="E9267" s="5">
        <v>6</v>
      </c>
      <c r="F9267" s="5" t="s">
        <v>294</v>
      </c>
      <c r="G9267" s="5" t="s">
        <v>294</v>
      </c>
      <c r="M9267" s="5" t="s">
        <v>794</v>
      </c>
      <c r="N9267" s="5" t="s">
        <v>294</v>
      </c>
      <c r="P9267" s="5" t="s">
        <v>294</v>
      </c>
      <c r="Q9267" s="5" t="s">
        <v>294</v>
      </c>
      <c r="R9267" s="5" t="s">
        <v>294</v>
      </c>
      <c r="V9267" s="5" t="s">
        <v>23027</v>
      </c>
    </row>
    <row r="9268" spans="1:22" x14ac:dyDescent="0.35">
      <c r="A9268" s="5" t="s">
        <v>3481</v>
      </c>
      <c r="B9268" s="5" t="s">
        <v>1383</v>
      </c>
      <c r="C9268" s="5" t="s">
        <v>23011</v>
      </c>
      <c r="D9268" s="5" t="s">
        <v>18</v>
      </c>
      <c r="E9268" s="5">
        <v>20</v>
      </c>
      <c r="F9268" s="5" t="s">
        <v>294</v>
      </c>
      <c r="G9268" s="5" t="s">
        <v>297</v>
      </c>
      <c r="J9268" s="5" t="s">
        <v>1384</v>
      </c>
      <c r="M9268" s="5" t="s">
        <v>794</v>
      </c>
      <c r="N9268" s="5" t="s">
        <v>294</v>
      </c>
      <c r="P9268" s="5" t="s">
        <v>294</v>
      </c>
      <c r="Q9268" s="5" t="s">
        <v>294</v>
      </c>
      <c r="R9268" s="5" t="s">
        <v>297</v>
      </c>
      <c r="V9268" s="5" t="s">
        <v>23028</v>
      </c>
    </row>
    <row r="9269" spans="1:22" x14ac:dyDescent="0.35">
      <c r="A9269" s="5" t="s">
        <v>23029</v>
      </c>
      <c r="B9269" s="5" t="s">
        <v>23030</v>
      </c>
      <c r="C9269" s="5" t="s">
        <v>360</v>
      </c>
      <c r="D9269" s="5" t="s">
        <v>18</v>
      </c>
      <c r="E9269" s="5">
        <v>20</v>
      </c>
      <c r="F9269" s="5" t="s">
        <v>294</v>
      </c>
      <c r="G9269" s="5" t="s">
        <v>297</v>
      </c>
      <c r="M9269" s="5" t="s">
        <v>3826</v>
      </c>
      <c r="N9269" s="5" t="s">
        <v>294</v>
      </c>
      <c r="P9269" s="5" t="s">
        <v>294</v>
      </c>
      <c r="Q9269" s="5" t="s">
        <v>294</v>
      </c>
      <c r="R9269" s="5" t="s">
        <v>294</v>
      </c>
      <c r="V9269" s="5" t="s">
        <v>23031</v>
      </c>
    </row>
    <row r="9270" spans="1:22" x14ac:dyDescent="0.35">
      <c r="A9270" s="5" t="s">
        <v>23032</v>
      </c>
      <c r="B9270" s="5" t="s">
        <v>4459</v>
      </c>
      <c r="C9270" s="5" t="s">
        <v>360</v>
      </c>
      <c r="D9270" s="5" t="s">
        <v>22</v>
      </c>
      <c r="E9270" s="5">
        <v>1</v>
      </c>
      <c r="F9270" s="5" t="s">
        <v>294</v>
      </c>
      <c r="G9270" s="5" t="s">
        <v>294</v>
      </c>
      <c r="M9270" s="5" t="s">
        <v>794</v>
      </c>
      <c r="N9270" s="5" t="s">
        <v>294</v>
      </c>
      <c r="P9270" s="5" t="s">
        <v>294</v>
      </c>
      <c r="Q9270" s="5" t="s">
        <v>294</v>
      </c>
      <c r="R9270" s="5" t="s">
        <v>294</v>
      </c>
      <c r="V9270" s="5" t="s">
        <v>23033</v>
      </c>
    </row>
    <row r="9271" spans="1:22" x14ac:dyDescent="0.35">
      <c r="A9271" s="5" t="s">
        <v>23034</v>
      </c>
      <c r="B9271" s="5" t="s">
        <v>111</v>
      </c>
      <c r="C9271" s="5" t="s">
        <v>360</v>
      </c>
      <c r="D9271" s="5" t="s">
        <v>1655</v>
      </c>
      <c r="E9271" s="5">
        <v>77</v>
      </c>
      <c r="F9271" s="5" t="s">
        <v>294</v>
      </c>
      <c r="G9271" s="5" t="s">
        <v>294</v>
      </c>
      <c r="M9271" s="5" t="s">
        <v>794</v>
      </c>
      <c r="N9271" s="5" t="s">
        <v>294</v>
      </c>
      <c r="P9271" s="5" t="s">
        <v>294</v>
      </c>
      <c r="Q9271" s="5" t="s">
        <v>294</v>
      </c>
      <c r="R9271" s="5" t="s">
        <v>294</v>
      </c>
    </row>
    <row r="9272" spans="1:22" x14ac:dyDescent="0.35">
      <c r="A9272" s="5" t="s">
        <v>23035</v>
      </c>
      <c r="B9272" s="5" t="s">
        <v>8572</v>
      </c>
      <c r="C9272" s="5" t="s">
        <v>23036</v>
      </c>
      <c r="D9272" s="5" t="s">
        <v>22</v>
      </c>
      <c r="E9272" s="5">
        <v>9</v>
      </c>
      <c r="F9272" s="5" t="s">
        <v>294</v>
      </c>
      <c r="G9272" s="5" t="s">
        <v>294</v>
      </c>
      <c r="M9272" s="5" t="s">
        <v>3826</v>
      </c>
      <c r="N9272" s="5" t="s">
        <v>294</v>
      </c>
      <c r="P9272" s="5" t="s">
        <v>294</v>
      </c>
      <c r="Q9272" s="5" t="s">
        <v>294</v>
      </c>
      <c r="R9272" s="5" t="s">
        <v>294</v>
      </c>
      <c r="V9272" s="5" t="s">
        <v>23037</v>
      </c>
    </row>
    <row r="9273" spans="1:22" x14ac:dyDescent="0.35">
      <c r="A9273" s="5" t="s">
        <v>23038</v>
      </c>
      <c r="B9273" s="5" t="s">
        <v>23039</v>
      </c>
      <c r="C9273" s="5" t="s">
        <v>23036</v>
      </c>
      <c r="D9273" s="5" t="s">
        <v>22</v>
      </c>
      <c r="E9273" s="5">
        <v>9</v>
      </c>
      <c r="F9273" s="5" t="s">
        <v>294</v>
      </c>
      <c r="G9273" s="5" t="s">
        <v>294</v>
      </c>
      <c r="J9273" s="5" t="s">
        <v>23040</v>
      </c>
      <c r="M9273" s="5" t="s">
        <v>794</v>
      </c>
      <c r="N9273" s="5" t="s">
        <v>294</v>
      </c>
      <c r="P9273" s="5" t="s">
        <v>294</v>
      </c>
      <c r="Q9273" s="5" t="s">
        <v>294</v>
      </c>
      <c r="R9273" s="5" t="s">
        <v>297</v>
      </c>
      <c r="V9273" s="5" t="s">
        <v>23041</v>
      </c>
    </row>
    <row r="9274" spans="1:22" x14ac:dyDescent="0.35">
      <c r="A9274" s="5" t="s">
        <v>23042</v>
      </c>
      <c r="B9274" s="5" t="s">
        <v>23030</v>
      </c>
      <c r="C9274" s="5" t="s">
        <v>23036</v>
      </c>
      <c r="D9274" s="5" t="s">
        <v>18</v>
      </c>
      <c r="E9274" s="5">
        <v>20</v>
      </c>
      <c r="F9274" s="5" t="s">
        <v>294</v>
      </c>
      <c r="G9274" s="5" t="s">
        <v>297</v>
      </c>
      <c r="J9274" s="5" t="s">
        <v>360</v>
      </c>
      <c r="M9274" s="5" t="s">
        <v>794</v>
      </c>
      <c r="N9274" s="5" t="s">
        <v>294</v>
      </c>
      <c r="P9274" s="5" t="s">
        <v>294</v>
      </c>
      <c r="Q9274" s="5" t="s">
        <v>294</v>
      </c>
      <c r="R9274" s="5" t="s">
        <v>294</v>
      </c>
      <c r="V9274" s="5" t="s">
        <v>23043</v>
      </c>
    </row>
    <row r="9275" spans="1:22" x14ac:dyDescent="0.35">
      <c r="A9275" s="5" t="s">
        <v>23044</v>
      </c>
      <c r="B9275" s="5" t="s">
        <v>23045</v>
      </c>
      <c r="C9275" s="5" t="s">
        <v>23046</v>
      </c>
      <c r="D9275" s="5" t="s">
        <v>22</v>
      </c>
      <c r="E9275" s="5">
        <v>9</v>
      </c>
      <c r="F9275" s="5" t="s">
        <v>294</v>
      </c>
      <c r="G9275" s="5" t="s">
        <v>294</v>
      </c>
      <c r="J9275" s="5" t="s">
        <v>628</v>
      </c>
      <c r="M9275" s="5" t="s">
        <v>794</v>
      </c>
      <c r="N9275" s="5" t="s">
        <v>294</v>
      </c>
      <c r="O9275" s="5" t="s">
        <v>294</v>
      </c>
      <c r="P9275" s="5" t="s">
        <v>294</v>
      </c>
      <c r="Q9275" s="5" t="s">
        <v>297</v>
      </c>
      <c r="R9275" s="5" t="s">
        <v>297</v>
      </c>
      <c r="V9275" s="5" t="s">
        <v>23047</v>
      </c>
    </row>
    <row r="9276" spans="1:22" x14ac:dyDescent="0.35">
      <c r="A9276" s="5" t="s">
        <v>23048</v>
      </c>
      <c r="B9276" s="5" t="s">
        <v>23049</v>
      </c>
      <c r="C9276" s="5" t="s">
        <v>23046</v>
      </c>
      <c r="D9276" s="5" t="s">
        <v>18</v>
      </c>
      <c r="E9276" s="5">
        <v>20</v>
      </c>
      <c r="F9276" s="5" t="s">
        <v>294</v>
      </c>
      <c r="G9276" s="5" t="s">
        <v>294</v>
      </c>
      <c r="M9276" s="5" t="s">
        <v>794</v>
      </c>
      <c r="N9276" s="5" t="s">
        <v>294</v>
      </c>
      <c r="P9276" s="5" t="s">
        <v>294</v>
      </c>
      <c r="Q9276" s="5" t="s">
        <v>297</v>
      </c>
      <c r="R9276" s="5" t="s">
        <v>294</v>
      </c>
      <c r="V9276" s="5" t="s">
        <v>23050</v>
      </c>
    </row>
    <row r="9277" spans="1:22" x14ac:dyDescent="0.35">
      <c r="A9277" s="5" t="s">
        <v>23051</v>
      </c>
      <c r="B9277" s="5" t="s">
        <v>23052</v>
      </c>
      <c r="C9277" s="5" t="s">
        <v>23046</v>
      </c>
      <c r="D9277" s="5" t="s">
        <v>18</v>
      </c>
      <c r="E9277" s="5">
        <v>20</v>
      </c>
      <c r="F9277" s="5" t="s">
        <v>294</v>
      </c>
      <c r="G9277" s="5" t="s">
        <v>294</v>
      </c>
      <c r="M9277" s="5" t="s">
        <v>794</v>
      </c>
      <c r="N9277" s="5" t="s">
        <v>294</v>
      </c>
      <c r="P9277" s="5" t="s">
        <v>294</v>
      </c>
      <c r="Q9277" s="5" t="s">
        <v>297</v>
      </c>
      <c r="R9277" s="5" t="s">
        <v>294</v>
      </c>
      <c r="V9277" s="5" t="s">
        <v>23053</v>
      </c>
    </row>
    <row r="9278" spans="1:22" x14ac:dyDescent="0.35">
      <c r="A9278" s="5" t="s">
        <v>23054</v>
      </c>
      <c r="B9278" s="5" t="s">
        <v>23055</v>
      </c>
      <c r="C9278" s="5" t="s">
        <v>23046</v>
      </c>
      <c r="D9278" s="5" t="s">
        <v>18</v>
      </c>
      <c r="E9278" s="5">
        <v>1</v>
      </c>
      <c r="F9278" s="5" t="s">
        <v>294</v>
      </c>
      <c r="G9278" s="5" t="s">
        <v>297</v>
      </c>
      <c r="L9278" s="5" t="s">
        <v>822</v>
      </c>
      <c r="M9278" s="5" t="s">
        <v>794</v>
      </c>
      <c r="N9278" s="5" t="s">
        <v>294</v>
      </c>
      <c r="P9278" s="5" t="s">
        <v>294</v>
      </c>
      <c r="Q9278" s="5" t="s">
        <v>297</v>
      </c>
      <c r="R9278" s="5" t="s">
        <v>294</v>
      </c>
      <c r="V9278" s="5" t="s">
        <v>23056</v>
      </c>
    </row>
    <row r="9279" spans="1:22" x14ac:dyDescent="0.35">
      <c r="A9279" s="5" t="s">
        <v>23057</v>
      </c>
      <c r="B9279" s="5" t="s">
        <v>23058</v>
      </c>
      <c r="C9279" s="5" t="s">
        <v>23046</v>
      </c>
      <c r="D9279" s="5" t="s">
        <v>18</v>
      </c>
      <c r="E9279" s="5">
        <v>1</v>
      </c>
      <c r="F9279" s="5" t="s">
        <v>294</v>
      </c>
      <c r="G9279" s="5" t="s">
        <v>297</v>
      </c>
      <c r="L9279" s="5" t="s">
        <v>4399</v>
      </c>
      <c r="M9279" s="5" t="s">
        <v>794</v>
      </c>
      <c r="N9279" s="5" t="s">
        <v>294</v>
      </c>
      <c r="O9279" s="5" t="s">
        <v>294</v>
      </c>
      <c r="P9279" s="5" t="s">
        <v>294</v>
      </c>
      <c r="Q9279" s="5" t="s">
        <v>297</v>
      </c>
      <c r="R9279" s="5" t="s">
        <v>294</v>
      </c>
      <c r="V9279" s="5" t="s">
        <v>23059</v>
      </c>
    </row>
    <row r="9280" spans="1:22" x14ac:dyDescent="0.35">
      <c r="A9280" s="5" t="s">
        <v>23060</v>
      </c>
      <c r="B9280" s="5" t="s">
        <v>23061</v>
      </c>
      <c r="C9280" s="5" t="s">
        <v>23046</v>
      </c>
      <c r="D9280" s="5" t="s">
        <v>22</v>
      </c>
      <c r="E9280" s="5">
        <v>3</v>
      </c>
      <c r="F9280" s="5" t="s">
        <v>294</v>
      </c>
      <c r="G9280" s="5" t="s">
        <v>294</v>
      </c>
      <c r="M9280" s="5" t="s">
        <v>794</v>
      </c>
      <c r="N9280" s="5" t="s">
        <v>294</v>
      </c>
      <c r="O9280" s="5" t="s">
        <v>294</v>
      </c>
      <c r="P9280" s="5" t="s">
        <v>294</v>
      </c>
      <c r="Q9280" s="5" t="s">
        <v>297</v>
      </c>
      <c r="R9280" s="5" t="s">
        <v>294</v>
      </c>
      <c r="V9280" s="5" t="s">
        <v>23062</v>
      </c>
    </row>
    <row r="9281" spans="1:22" x14ac:dyDescent="0.35">
      <c r="A9281" s="5" t="s">
        <v>23063</v>
      </c>
      <c r="B9281" s="5" t="s">
        <v>23064</v>
      </c>
      <c r="C9281" s="5" t="s">
        <v>23046</v>
      </c>
      <c r="D9281" s="5" t="s">
        <v>20</v>
      </c>
      <c r="E9281" s="5">
        <v>10</v>
      </c>
      <c r="F9281" s="5" t="s">
        <v>294</v>
      </c>
      <c r="G9281" s="5" t="s">
        <v>294</v>
      </c>
      <c r="M9281" s="5" t="s">
        <v>794</v>
      </c>
      <c r="N9281" s="5" t="s">
        <v>294</v>
      </c>
      <c r="O9281" s="5" t="s">
        <v>294</v>
      </c>
      <c r="P9281" s="5" t="s">
        <v>294</v>
      </c>
      <c r="Q9281" s="5" t="s">
        <v>297</v>
      </c>
      <c r="R9281" s="5" t="s">
        <v>294</v>
      </c>
      <c r="V9281" s="5" t="s">
        <v>23065</v>
      </c>
    </row>
    <row r="9282" spans="1:22" x14ac:dyDescent="0.35">
      <c r="A9282" s="5" t="s">
        <v>23066</v>
      </c>
      <c r="B9282" s="5" t="s">
        <v>23067</v>
      </c>
      <c r="C9282" s="5" t="s">
        <v>23046</v>
      </c>
      <c r="D9282" s="5" t="s">
        <v>28</v>
      </c>
      <c r="E9282" s="5">
        <v>6</v>
      </c>
      <c r="F9282" s="5" t="s">
        <v>294</v>
      </c>
      <c r="G9282" s="5" t="s">
        <v>294</v>
      </c>
      <c r="M9282" s="5" t="s">
        <v>794</v>
      </c>
      <c r="N9282" s="5" t="s">
        <v>294</v>
      </c>
      <c r="O9282" s="5" t="s">
        <v>294</v>
      </c>
      <c r="P9282" s="5" t="s">
        <v>294</v>
      </c>
      <c r="Q9282" s="5" t="s">
        <v>297</v>
      </c>
      <c r="R9282" s="5" t="s">
        <v>294</v>
      </c>
      <c r="V9282" s="5" t="s">
        <v>23068</v>
      </c>
    </row>
    <row r="9283" spans="1:22" x14ac:dyDescent="0.35">
      <c r="A9283" s="5" t="s">
        <v>23069</v>
      </c>
      <c r="B9283" s="5" t="s">
        <v>23070</v>
      </c>
      <c r="C9283" s="5" t="s">
        <v>23046</v>
      </c>
      <c r="D9283" s="5" t="s">
        <v>18</v>
      </c>
      <c r="E9283" s="5">
        <v>20</v>
      </c>
      <c r="F9283" s="5" t="s">
        <v>294</v>
      </c>
      <c r="G9283" s="5" t="s">
        <v>294</v>
      </c>
      <c r="M9283" s="5" t="s">
        <v>794</v>
      </c>
      <c r="N9283" s="5" t="s">
        <v>294</v>
      </c>
      <c r="O9283" s="5" t="s">
        <v>294</v>
      </c>
      <c r="P9283" s="5" t="s">
        <v>294</v>
      </c>
      <c r="Q9283" s="5" t="s">
        <v>297</v>
      </c>
      <c r="R9283" s="5" t="s">
        <v>297</v>
      </c>
      <c r="V9283" s="5" t="s">
        <v>23071</v>
      </c>
    </row>
    <row r="9284" spans="1:22" x14ac:dyDescent="0.35">
      <c r="A9284" s="5" t="s">
        <v>23072</v>
      </c>
      <c r="B9284" s="5" t="s">
        <v>10568</v>
      </c>
      <c r="C9284" s="5" t="s">
        <v>23046</v>
      </c>
      <c r="D9284" s="5" t="s">
        <v>18</v>
      </c>
      <c r="E9284" s="5">
        <v>8</v>
      </c>
      <c r="F9284" s="5" t="s">
        <v>294</v>
      </c>
      <c r="G9284" s="5" t="s">
        <v>297</v>
      </c>
      <c r="J9284" s="5" t="s">
        <v>8172</v>
      </c>
      <c r="M9284" s="5" t="s">
        <v>794</v>
      </c>
      <c r="N9284" s="5" t="s">
        <v>294</v>
      </c>
      <c r="P9284" s="5" t="s">
        <v>294</v>
      </c>
      <c r="Q9284" s="5" t="s">
        <v>297</v>
      </c>
      <c r="R9284" s="5" t="s">
        <v>294</v>
      </c>
      <c r="V9284" s="5" t="s">
        <v>23073</v>
      </c>
    </row>
    <row r="9285" spans="1:22" x14ac:dyDescent="0.35">
      <c r="A9285" s="5" t="s">
        <v>23074</v>
      </c>
      <c r="B9285" s="5" t="s">
        <v>4902</v>
      </c>
      <c r="C9285" s="5" t="s">
        <v>23046</v>
      </c>
      <c r="D9285" s="5" t="s">
        <v>22</v>
      </c>
      <c r="E9285" s="5">
        <v>8</v>
      </c>
      <c r="F9285" s="5" t="s">
        <v>294</v>
      </c>
      <c r="G9285" s="5" t="s">
        <v>294</v>
      </c>
      <c r="J9285" s="5" t="s">
        <v>5174</v>
      </c>
      <c r="M9285" s="5" t="s">
        <v>794</v>
      </c>
      <c r="N9285" s="5" t="s">
        <v>294</v>
      </c>
      <c r="P9285" s="5" t="s">
        <v>294</v>
      </c>
      <c r="Q9285" s="5" t="s">
        <v>297</v>
      </c>
      <c r="R9285" s="5" t="s">
        <v>294</v>
      </c>
      <c r="V9285" s="5" t="s">
        <v>23075</v>
      </c>
    </row>
    <row r="9286" spans="1:22" x14ac:dyDescent="0.35">
      <c r="A9286" s="5" t="s">
        <v>23076</v>
      </c>
      <c r="B9286" s="5" t="s">
        <v>186</v>
      </c>
      <c r="C9286" s="5" t="s">
        <v>23046</v>
      </c>
      <c r="D9286" s="5" t="s">
        <v>20</v>
      </c>
      <c r="E9286" s="5">
        <v>10</v>
      </c>
      <c r="F9286" s="5" t="s">
        <v>294</v>
      </c>
      <c r="G9286" s="5" t="s">
        <v>294</v>
      </c>
      <c r="M9286" s="5" t="s">
        <v>794</v>
      </c>
      <c r="N9286" s="5" t="s">
        <v>294</v>
      </c>
      <c r="O9286" s="5" t="s">
        <v>294</v>
      </c>
      <c r="P9286" s="5" t="s">
        <v>294</v>
      </c>
      <c r="Q9286" s="5" t="s">
        <v>297</v>
      </c>
      <c r="R9286" s="5" t="s">
        <v>294</v>
      </c>
      <c r="V9286" s="5" t="s">
        <v>23077</v>
      </c>
    </row>
    <row r="9287" spans="1:22" x14ac:dyDescent="0.35">
      <c r="A9287" s="5" t="s">
        <v>23078</v>
      </c>
      <c r="B9287" s="5" t="s">
        <v>23079</v>
      </c>
      <c r="C9287" s="5" t="s">
        <v>23046</v>
      </c>
      <c r="D9287" s="5" t="s">
        <v>22</v>
      </c>
      <c r="E9287" s="5">
        <v>18</v>
      </c>
      <c r="F9287" s="5" t="s">
        <v>294</v>
      </c>
      <c r="G9287" s="5" t="s">
        <v>294</v>
      </c>
      <c r="M9287" s="5" t="s">
        <v>3826</v>
      </c>
      <c r="N9287" s="5" t="s">
        <v>294</v>
      </c>
      <c r="P9287" s="5" t="s">
        <v>294</v>
      </c>
      <c r="Q9287" s="5" t="s">
        <v>297</v>
      </c>
      <c r="R9287" s="5" t="s">
        <v>294</v>
      </c>
    </row>
    <row r="9288" spans="1:22" x14ac:dyDescent="0.35">
      <c r="A9288" s="5" t="s">
        <v>23080</v>
      </c>
      <c r="B9288" s="5" t="s">
        <v>23081</v>
      </c>
      <c r="C9288" s="5" t="s">
        <v>23046</v>
      </c>
      <c r="D9288" s="5" t="s">
        <v>18</v>
      </c>
      <c r="E9288" s="5">
        <v>10</v>
      </c>
      <c r="F9288" s="5" t="s">
        <v>294</v>
      </c>
      <c r="G9288" s="5" t="s">
        <v>297</v>
      </c>
      <c r="J9288" s="5" t="s">
        <v>3753</v>
      </c>
      <c r="M9288" s="5" t="s">
        <v>794</v>
      </c>
      <c r="N9288" s="5" t="s">
        <v>294</v>
      </c>
      <c r="P9288" s="5" t="s">
        <v>294</v>
      </c>
      <c r="Q9288" s="5" t="s">
        <v>297</v>
      </c>
      <c r="R9288" s="5" t="s">
        <v>294</v>
      </c>
      <c r="V9288" s="5" t="s">
        <v>23082</v>
      </c>
    </row>
    <row r="9289" spans="1:22" x14ac:dyDescent="0.35">
      <c r="A9289" s="5" t="s">
        <v>23083</v>
      </c>
      <c r="B9289" s="5" t="s">
        <v>23084</v>
      </c>
      <c r="C9289" s="5" t="s">
        <v>23046</v>
      </c>
      <c r="D9289" s="5" t="s">
        <v>18</v>
      </c>
      <c r="E9289" s="5">
        <v>6</v>
      </c>
      <c r="F9289" s="5" t="s">
        <v>294</v>
      </c>
      <c r="G9289" s="5" t="s">
        <v>294</v>
      </c>
      <c r="M9289" s="5" t="s">
        <v>794</v>
      </c>
      <c r="N9289" s="5" t="s">
        <v>294</v>
      </c>
      <c r="O9289" s="5" t="s">
        <v>294</v>
      </c>
      <c r="P9289" s="5" t="s">
        <v>294</v>
      </c>
      <c r="Q9289" s="5" t="s">
        <v>297</v>
      </c>
      <c r="R9289" s="5" t="s">
        <v>294</v>
      </c>
      <c r="V9289" s="5" t="s">
        <v>23085</v>
      </c>
    </row>
    <row r="9290" spans="1:22" x14ac:dyDescent="0.35">
      <c r="A9290" s="5" t="s">
        <v>23086</v>
      </c>
      <c r="B9290" s="5" t="s">
        <v>23087</v>
      </c>
      <c r="C9290" s="5" t="s">
        <v>23046</v>
      </c>
      <c r="D9290" s="5" t="s">
        <v>18</v>
      </c>
      <c r="E9290" s="5">
        <v>3</v>
      </c>
      <c r="F9290" s="5" t="s">
        <v>294</v>
      </c>
      <c r="G9290" s="5" t="s">
        <v>297</v>
      </c>
      <c r="M9290" s="5" t="s">
        <v>794</v>
      </c>
      <c r="N9290" s="5" t="s">
        <v>294</v>
      </c>
      <c r="O9290" s="5" t="s">
        <v>294</v>
      </c>
      <c r="P9290" s="5" t="s">
        <v>294</v>
      </c>
      <c r="Q9290" s="5" t="s">
        <v>297</v>
      </c>
      <c r="R9290" s="5" t="s">
        <v>294</v>
      </c>
      <c r="V9290" s="5" t="s">
        <v>23088</v>
      </c>
    </row>
    <row r="9291" spans="1:22" x14ac:dyDescent="0.35">
      <c r="A9291" s="5" t="s">
        <v>23089</v>
      </c>
      <c r="B9291" s="5" t="s">
        <v>23090</v>
      </c>
      <c r="C9291" s="5" t="s">
        <v>23046</v>
      </c>
      <c r="D9291" s="5" t="s">
        <v>18</v>
      </c>
      <c r="E9291" s="5">
        <v>20</v>
      </c>
      <c r="F9291" s="5" t="s">
        <v>294</v>
      </c>
      <c r="G9291" s="5" t="s">
        <v>297</v>
      </c>
      <c r="M9291" s="5" t="s">
        <v>794</v>
      </c>
      <c r="N9291" s="5" t="s">
        <v>294</v>
      </c>
      <c r="P9291" s="5" t="s">
        <v>294</v>
      </c>
      <c r="Q9291" s="5" t="s">
        <v>297</v>
      </c>
      <c r="R9291" s="5" t="s">
        <v>294</v>
      </c>
      <c r="V9291" s="5" t="s">
        <v>23091</v>
      </c>
    </row>
    <row r="9292" spans="1:22" x14ac:dyDescent="0.35">
      <c r="A9292" s="5" t="s">
        <v>23092</v>
      </c>
      <c r="B9292" s="5" t="s">
        <v>23093</v>
      </c>
      <c r="C9292" s="5" t="s">
        <v>23046</v>
      </c>
      <c r="D9292" s="5" t="s">
        <v>18</v>
      </c>
      <c r="E9292" s="5">
        <v>20</v>
      </c>
      <c r="F9292" s="5" t="s">
        <v>294</v>
      </c>
      <c r="G9292" s="5" t="s">
        <v>294</v>
      </c>
      <c r="J9292" s="5" t="s">
        <v>1384</v>
      </c>
      <c r="M9292" s="5" t="s">
        <v>794</v>
      </c>
      <c r="N9292" s="5" t="s">
        <v>294</v>
      </c>
      <c r="O9292" s="5" t="s">
        <v>294</v>
      </c>
      <c r="P9292" s="5" t="s">
        <v>294</v>
      </c>
      <c r="Q9292" s="5" t="s">
        <v>297</v>
      </c>
      <c r="R9292" s="5" t="s">
        <v>294</v>
      </c>
      <c r="V9292" s="5" t="s">
        <v>23094</v>
      </c>
    </row>
    <row r="9293" spans="1:22" x14ac:dyDescent="0.35">
      <c r="A9293" s="5" t="s">
        <v>23095</v>
      </c>
      <c r="B9293" s="5" t="s">
        <v>9652</v>
      </c>
      <c r="C9293" s="5" t="s">
        <v>23046</v>
      </c>
      <c r="D9293" s="5" t="s">
        <v>18</v>
      </c>
      <c r="E9293" s="5">
        <v>20</v>
      </c>
      <c r="F9293" s="5" t="s">
        <v>294</v>
      </c>
      <c r="G9293" s="5" t="s">
        <v>294</v>
      </c>
      <c r="M9293" s="5" t="s">
        <v>794</v>
      </c>
      <c r="N9293" s="5" t="s">
        <v>294</v>
      </c>
      <c r="P9293" s="5" t="s">
        <v>294</v>
      </c>
      <c r="Q9293" s="5" t="s">
        <v>297</v>
      </c>
      <c r="R9293" s="5" t="s">
        <v>294</v>
      </c>
      <c r="V9293" s="5" t="s">
        <v>23096</v>
      </c>
    </row>
    <row r="9294" spans="1:22" x14ac:dyDescent="0.35">
      <c r="A9294" s="5" t="s">
        <v>23097</v>
      </c>
      <c r="B9294" s="5" t="s">
        <v>23098</v>
      </c>
      <c r="C9294" s="5" t="s">
        <v>23046</v>
      </c>
      <c r="D9294" s="5" t="s">
        <v>18</v>
      </c>
      <c r="E9294" s="5">
        <v>10</v>
      </c>
      <c r="F9294" s="5" t="s">
        <v>294</v>
      </c>
      <c r="G9294" s="5" t="s">
        <v>294</v>
      </c>
      <c r="M9294" s="5" t="s">
        <v>794</v>
      </c>
      <c r="N9294" s="5" t="s">
        <v>294</v>
      </c>
      <c r="O9294" s="5" t="s">
        <v>294</v>
      </c>
      <c r="P9294" s="5" t="s">
        <v>294</v>
      </c>
      <c r="Q9294" s="5" t="s">
        <v>297</v>
      </c>
      <c r="R9294" s="5" t="s">
        <v>294</v>
      </c>
      <c r="V9294" s="5" t="s">
        <v>23099</v>
      </c>
    </row>
    <row r="9295" spans="1:22" x14ac:dyDescent="0.35">
      <c r="A9295" s="5" t="s">
        <v>23100</v>
      </c>
      <c r="B9295" s="5" t="s">
        <v>23101</v>
      </c>
      <c r="C9295" s="5" t="s">
        <v>23046</v>
      </c>
      <c r="D9295" s="5" t="s">
        <v>18</v>
      </c>
      <c r="E9295" s="5">
        <v>8</v>
      </c>
      <c r="F9295" s="5" t="s">
        <v>294</v>
      </c>
      <c r="G9295" s="5" t="s">
        <v>294</v>
      </c>
      <c r="M9295" s="5" t="s">
        <v>794</v>
      </c>
      <c r="N9295" s="5" t="s">
        <v>294</v>
      </c>
      <c r="O9295" s="5" t="s">
        <v>294</v>
      </c>
      <c r="P9295" s="5" t="s">
        <v>294</v>
      </c>
      <c r="Q9295" s="5" t="s">
        <v>297</v>
      </c>
      <c r="R9295" s="5" t="s">
        <v>297</v>
      </c>
      <c r="V9295" s="5" t="s">
        <v>23102</v>
      </c>
    </row>
    <row r="9296" spans="1:22" x14ac:dyDescent="0.35">
      <c r="A9296" s="5" t="s">
        <v>23103</v>
      </c>
      <c r="B9296" s="5" t="s">
        <v>23104</v>
      </c>
      <c r="C9296" s="5" t="s">
        <v>23046</v>
      </c>
      <c r="D9296" s="5" t="s">
        <v>22</v>
      </c>
      <c r="E9296" s="5">
        <v>18</v>
      </c>
      <c r="F9296" s="5" t="s">
        <v>294</v>
      </c>
      <c r="G9296" s="5" t="s">
        <v>294</v>
      </c>
      <c r="M9296" s="5" t="s">
        <v>794</v>
      </c>
      <c r="N9296" s="5" t="s">
        <v>294</v>
      </c>
      <c r="P9296" s="5" t="s">
        <v>294</v>
      </c>
      <c r="Q9296" s="5" t="s">
        <v>297</v>
      </c>
      <c r="R9296" s="5" t="s">
        <v>294</v>
      </c>
      <c r="V9296" s="5" t="s">
        <v>23105</v>
      </c>
    </row>
    <row r="9297" spans="1:22" x14ac:dyDescent="0.35">
      <c r="A9297" s="5" t="s">
        <v>23106</v>
      </c>
      <c r="B9297" s="5" t="s">
        <v>23107</v>
      </c>
      <c r="C9297" s="5" t="s">
        <v>18112</v>
      </c>
      <c r="D9297" s="5" t="s">
        <v>18</v>
      </c>
      <c r="E9297" s="5">
        <v>9</v>
      </c>
      <c r="F9297" s="5" t="s">
        <v>294</v>
      </c>
      <c r="G9297" s="5" t="s">
        <v>294</v>
      </c>
      <c r="M9297" s="5" t="s">
        <v>794</v>
      </c>
      <c r="N9297" s="5" t="s">
        <v>294</v>
      </c>
      <c r="P9297" s="5" t="s">
        <v>294</v>
      </c>
      <c r="Q9297" s="5" t="s">
        <v>294</v>
      </c>
      <c r="R9297" s="5" t="s">
        <v>297</v>
      </c>
      <c r="V9297" s="5" t="s">
        <v>23108</v>
      </c>
    </row>
    <row r="9298" spans="1:22" x14ac:dyDescent="0.35">
      <c r="A9298" s="5" t="s">
        <v>23109</v>
      </c>
      <c r="B9298" s="5" t="s">
        <v>23110</v>
      </c>
      <c r="C9298" s="5" t="s">
        <v>23046</v>
      </c>
      <c r="D9298" s="5" t="s">
        <v>18</v>
      </c>
      <c r="E9298" s="5">
        <v>1</v>
      </c>
      <c r="F9298" s="5" t="s">
        <v>294</v>
      </c>
      <c r="G9298" s="5" t="s">
        <v>297</v>
      </c>
      <c r="L9298" s="5" t="s">
        <v>4399</v>
      </c>
      <c r="M9298" s="5" t="s">
        <v>794</v>
      </c>
      <c r="N9298" s="5" t="s">
        <v>294</v>
      </c>
      <c r="O9298" s="5" t="s">
        <v>294</v>
      </c>
      <c r="P9298" s="5" t="s">
        <v>294</v>
      </c>
      <c r="Q9298" s="5" t="s">
        <v>297</v>
      </c>
      <c r="R9298" s="5" t="s">
        <v>294</v>
      </c>
      <c r="V9298" s="5" t="s">
        <v>23111</v>
      </c>
    </row>
    <row r="9299" spans="1:22" x14ac:dyDescent="0.35">
      <c r="A9299" s="5" t="s">
        <v>23112</v>
      </c>
      <c r="B9299" s="5" t="s">
        <v>23113</v>
      </c>
      <c r="C9299" s="5" t="s">
        <v>23046</v>
      </c>
      <c r="D9299" s="5" t="s">
        <v>22</v>
      </c>
      <c r="E9299" s="5">
        <v>3</v>
      </c>
      <c r="F9299" s="5" t="s">
        <v>294</v>
      </c>
      <c r="G9299" s="5" t="s">
        <v>294</v>
      </c>
      <c r="M9299" s="5" t="s">
        <v>794</v>
      </c>
      <c r="N9299" s="5" t="s">
        <v>294</v>
      </c>
      <c r="O9299" s="5" t="s">
        <v>294</v>
      </c>
      <c r="P9299" s="5" t="s">
        <v>294</v>
      </c>
      <c r="Q9299" s="5" t="s">
        <v>297</v>
      </c>
      <c r="R9299" s="5" t="s">
        <v>294</v>
      </c>
      <c r="V9299" s="5" t="s">
        <v>23114</v>
      </c>
    </row>
    <row r="9300" spans="1:22" x14ac:dyDescent="0.35">
      <c r="A9300" s="5" t="s">
        <v>23115</v>
      </c>
      <c r="B9300" s="5" t="s">
        <v>23116</v>
      </c>
      <c r="C9300" s="5" t="s">
        <v>23046</v>
      </c>
      <c r="D9300" s="5" t="s">
        <v>18</v>
      </c>
      <c r="E9300" s="5">
        <v>4</v>
      </c>
      <c r="F9300" s="5" t="s">
        <v>294</v>
      </c>
      <c r="G9300" s="5" t="s">
        <v>294</v>
      </c>
      <c r="J9300" s="5" t="s">
        <v>1194</v>
      </c>
      <c r="M9300" s="5" t="s">
        <v>794</v>
      </c>
      <c r="N9300" s="5" t="s">
        <v>294</v>
      </c>
      <c r="O9300" s="5" t="s">
        <v>294</v>
      </c>
      <c r="P9300" s="5" t="s">
        <v>294</v>
      </c>
      <c r="Q9300" s="5" t="s">
        <v>297</v>
      </c>
      <c r="R9300" s="5" t="s">
        <v>294</v>
      </c>
      <c r="V9300" s="5" t="s">
        <v>23117</v>
      </c>
    </row>
    <row r="9301" spans="1:22" x14ac:dyDescent="0.35">
      <c r="A9301" s="5" t="s">
        <v>23118</v>
      </c>
      <c r="B9301" s="5" t="s">
        <v>23119</v>
      </c>
      <c r="C9301" s="5" t="s">
        <v>23046</v>
      </c>
      <c r="D9301" s="5" t="s">
        <v>18</v>
      </c>
      <c r="E9301" s="5">
        <v>1</v>
      </c>
      <c r="F9301" s="5" t="s">
        <v>294</v>
      </c>
      <c r="G9301" s="5" t="s">
        <v>297</v>
      </c>
      <c r="L9301" s="5" t="s">
        <v>4558</v>
      </c>
      <c r="M9301" s="5" t="s">
        <v>794</v>
      </c>
      <c r="N9301" s="5" t="s">
        <v>294</v>
      </c>
      <c r="O9301" s="5" t="s">
        <v>294</v>
      </c>
      <c r="P9301" s="5" t="s">
        <v>294</v>
      </c>
      <c r="Q9301" s="5" t="s">
        <v>297</v>
      </c>
      <c r="R9301" s="5" t="s">
        <v>294</v>
      </c>
      <c r="V9301" s="5" t="s">
        <v>23120</v>
      </c>
    </row>
    <row r="9302" spans="1:22" x14ac:dyDescent="0.35">
      <c r="A9302" s="5" t="s">
        <v>23121</v>
      </c>
      <c r="B9302" s="5" t="s">
        <v>23122</v>
      </c>
      <c r="C9302" s="5" t="s">
        <v>23046</v>
      </c>
      <c r="D9302" s="5" t="s">
        <v>18</v>
      </c>
      <c r="E9302" s="5">
        <v>1</v>
      </c>
      <c r="F9302" s="5" t="s">
        <v>294</v>
      </c>
      <c r="G9302" s="5" t="s">
        <v>297</v>
      </c>
      <c r="L9302" s="5" t="s">
        <v>822</v>
      </c>
      <c r="M9302" s="5" t="s">
        <v>794</v>
      </c>
      <c r="N9302" s="5" t="s">
        <v>294</v>
      </c>
      <c r="O9302" s="5" t="s">
        <v>294</v>
      </c>
      <c r="P9302" s="5" t="s">
        <v>294</v>
      </c>
      <c r="Q9302" s="5" t="s">
        <v>297</v>
      </c>
      <c r="R9302" s="5" t="s">
        <v>294</v>
      </c>
      <c r="S9302" s="5" t="s">
        <v>294</v>
      </c>
      <c r="V9302" s="5" t="s">
        <v>23123</v>
      </c>
    </row>
    <row r="9303" spans="1:22" x14ac:dyDescent="0.35">
      <c r="A9303" s="5" t="s">
        <v>23124</v>
      </c>
      <c r="B9303" s="5" t="s">
        <v>23125</v>
      </c>
      <c r="C9303" s="5" t="s">
        <v>23046</v>
      </c>
      <c r="D9303" s="5" t="s">
        <v>18</v>
      </c>
      <c r="E9303" s="5">
        <v>1</v>
      </c>
      <c r="F9303" s="5" t="s">
        <v>294</v>
      </c>
      <c r="G9303" s="5" t="s">
        <v>297</v>
      </c>
      <c r="L9303" s="5" t="s">
        <v>822</v>
      </c>
      <c r="M9303" s="5" t="s">
        <v>794</v>
      </c>
      <c r="N9303" s="5" t="s">
        <v>294</v>
      </c>
      <c r="P9303" s="5" t="s">
        <v>294</v>
      </c>
      <c r="Q9303" s="5" t="s">
        <v>297</v>
      </c>
      <c r="R9303" s="5" t="s">
        <v>294</v>
      </c>
      <c r="S9303" s="5" t="s">
        <v>294</v>
      </c>
      <c r="V9303" s="5" t="s">
        <v>23126</v>
      </c>
    </row>
    <row r="9304" spans="1:22" x14ac:dyDescent="0.35">
      <c r="A9304" s="5" t="s">
        <v>23127</v>
      </c>
      <c r="B9304" s="5" t="s">
        <v>284</v>
      </c>
      <c r="C9304" s="5" t="s">
        <v>23046</v>
      </c>
      <c r="D9304" s="5" t="s">
        <v>18</v>
      </c>
      <c r="E9304" s="5">
        <v>3</v>
      </c>
      <c r="F9304" s="5" t="s">
        <v>294</v>
      </c>
      <c r="G9304" s="5" t="s">
        <v>297</v>
      </c>
      <c r="L9304" s="5" t="s">
        <v>23128</v>
      </c>
      <c r="M9304" s="5" t="s">
        <v>794</v>
      </c>
      <c r="N9304" s="5" t="s">
        <v>294</v>
      </c>
      <c r="O9304" s="5" t="s">
        <v>294</v>
      </c>
      <c r="P9304" s="5" t="s">
        <v>294</v>
      </c>
      <c r="Q9304" s="5" t="s">
        <v>297</v>
      </c>
      <c r="R9304" s="5" t="s">
        <v>294</v>
      </c>
      <c r="V9304" s="5" t="s">
        <v>23129</v>
      </c>
    </row>
    <row r="9305" spans="1:22" x14ac:dyDescent="0.35">
      <c r="A9305" s="5" t="s">
        <v>23130</v>
      </c>
      <c r="B9305" s="5" t="s">
        <v>3918</v>
      </c>
      <c r="C9305" s="5" t="s">
        <v>23046</v>
      </c>
      <c r="D9305" s="5" t="s">
        <v>28</v>
      </c>
      <c r="E9305" s="5">
        <v>6</v>
      </c>
      <c r="F9305" s="5" t="s">
        <v>294</v>
      </c>
      <c r="G9305" s="5" t="s">
        <v>294</v>
      </c>
      <c r="M9305" s="5" t="s">
        <v>794</v>
      </c>
      <c r="N9305" s="5" t="s">
        <v>294</v>
      </c>
      <c r="O9305" s="5" t="s">
        <v>294</v>
      </c>
      <c r="P9305" s="5" t="s">
        <v>294</v>
      </c>
      <c r="Q9305" s="5" t="s">
        <v>297</v>
      </c>
      <c r="R9305" s="5" t="s">
        <v>294</v>
      </c>
      <c r="V9305" s="5" t="s">
        <v>23131</v>
      </c>
    </row>
    <row r="9306" spans="1:22" x14ac:dyDescent="0.35">
      <c r="A9306" s="5" t="s">
        <v>23132</v>
      </c>
      <c r="B9306" s="5" t="s">
        <v>23133</v>
      </c>
      <c r="C9306" s="5" t="s">
        <v>23046</v>
      </c>
      <c r="D9306" s="5" t="s">
        <v>18</v>
      </c>
      <c r="E9306" s="5">
        <v>10</v>
      </c>
      <c r="F9306" s="5" t="s">
        <v>294</v>
      </c>
      <c r="G9306" s="5" t="s">
        <v>297</v>
      </c>
      <c r="J9306" s="5" t="s">
        <v>22990</v>
      </c>
      <c r="M9306" s="5" t="s">
        <v>794</v>
      </c>
      <c r="N9306" s="5" t="s">
        <v>294</v>
      </c>
      <c r="P9306" s="5" t="s">
        <v>294</v>
      </c>
      <c r="Q9306" s="5" t="s">
        <v>297</v>
      </c>
      <c r="R9306" s="5" t="s">
        <v>297</v>
      </c>
      <c r="V9306" s="5" t="s">
        <v>23134</v>
      </c>
    </row>
    <row r="9307" spans="1:22" x14ac:dyDescent="0.35">
      <c r="A9307" s="5" t="s">
        <v>23135</v>
      </c>
      <c r="B9307" s="5" t="s">
        <v>23136</v>
      </c>
      <c r="C9307" s="5" t="s">
        <v>23046</v>
      </c>
      <c r="D9307" s="5" t="s">
        <v>18</v>
      </c>
      <c r="E9307" s="5">
        <v>1</v>
      </c>
      <c r="F9307" s="5" t="s">
        <v>294</v>
      </c>
      <c r="G9307" s="5" t="s">
        <v>297</v>
      </c>
      <c r="L9307" s="5" t="s">
        <v>4399</v>
      </c>
      <c r="M9307" s="5" t="s">
        <v>794</v>
      </c>
      <c r="N9307" s="5" t="s">
        <v>294</v>
      </c>
      <c r="P9307" s="5" t="s">
        <v>294</v>
      </c>
      <c r="Q9307" s="5" t="s">
        <v>297</v>
      </c>
      <c r="R9307" s="5" t="s">
        <v>294</v>
      </c>
      <c r="V9307" s="5" t="s">
        <v>23137</v>
      </c>
    </row>
    <row r="9308" spans="1:22" x14ac:dyDescent="0.35">
      <c r="A9308" s="5" t="s">
        <v>23138</v>
      </c>
      <c r="B9308" s="5" t="s">
        <v>2145</v>
      </c>
      <c r="C9308" s="5" t="s">
        <v>23046</v>
      </c>
      <c r="D9308" s="5" t="s">
        <v>18</v>
      </c>
      <c r="E9308" s="5">
        <v>20</v>
      </c>
      <c r="F9308" s="5" t="s">
        <v>294</v>
      </c>
      <c r="G9308" s="5" t="s">
        <v>297</v>
      </c>
      <c r="J9308" s="5" t="s">
        <v>1384</v>
      </c>
      <c r="M9308" s="5" t="s">
        <v>794</v>
      </c>
      <c r="N9308" s="5" t="s">
        <v>294</v>
      </c>
      <c r="O9308" s="5" t="s">
        <v>294</v>
      </c>
      <c r="P9308" s="5" t="s">
        <v>294</v>
      </c>
      <c r="Q9308" s="5" t="s">
        <v>297</v>
      </c>
      <c r="R9308" s="5" t="s">
        <v>297</v>
      </c>
      <c r="V9308" s="5" t="s">
        <v>23139</v>
      </c>
    </row>
    <row r="9309" spans="1:22" x14ac:dyDescent="0.35">
      <c r="A9309" s="5" t="s">
        <v>23140</v>
      </c>
      <c r="B9309" s="5" t="s">
        <v>23141</v>
      </c>
      <c r="C9309" s="5" t="s">
        <v>23142</v>
      </c>
      <c r="D9309" s="5" t="s">
        <v>22</v>
      </c>
      <c r="E9309" s="5">
        <v>18</v>
      </c>
      <c r="F9309" s="5" t="s">
        <v>294</v>
      </c>
      <c r="G9309" s="5" t="s">
        <v>294</v>
      </c>
      <c r="M9309" s="5" t="s">
        <v>3826</v>
      </c>
      <c r="N9309" s="5" t="s">
        <v>294</v>
      </c>
      <c r="R9309" s="5" t="s">
        <v>294</v>
      </c>
      <c r="V9309" s="5" t="s">
        <v>23140</v>
      </c>
    </row>
    <row r="9310" spans="1:22" x14ac:dyDescent="0.35">
      <c r="A9310" s="5" t="s">
        <v>23143</v>
      </c>
      <c r="B9310" s="5" t="s">
        <v>23144</v>
      </c>
      <c r="C9310" s="5" t="s">
        <v>23142</v>
      </c>
      <c r="D9310" s="5" t="s">
        <v>18</v>
      </c>
      <c r="E9310" s="5">
        <v>20</v>
      </c>
      <c r="F9310" s="5" t="s">
        <v>294</v>
      </c>
      <c r="G9310" s="5" t="s">
        <v>297</v>
      </c>
      <c r="M9310" s="5" t="s">
        <v>794</v>
      </c>
      <c r="N9310" s="5" t="s">
        <v>294</v>
      </c>
      <c r="O9310" s="5" t="s">
        <v>294</v>
      </c>
      <c r="P9310" s="5" t="s">
        <v>294</v>
      </c>
      <c r="Q9310" s="5" t="s">
        <v>294</v>
      </c>
      <c r="R9310" s="5" t="s">
        <v>294</v>
      </c>
      <c r="U9310" s="5" t="s">
        <v>23145</v>
      </c>
      <c r="V9310" s="5" t="s">
        <v>23143</v>
      </c>
    </row>
    <row r="9311" spans="1:22" x14ac:dyDescent="0.35">
      <c r="A9311" s="5" t="s">
        <v>23146</v>
      </c>
      <c r="B9311" s="5" t="s">
        <v>23147</v>
      </c>
      <c r="C9311" s="5" t="s">
        <v>23142</v>
      </c>
      <c r="D9311" s="5" t="s">
        <v>18</v>
      </c>
      <c r="E9311" s="5">
        <v>20</v>
      </c>
      <c r="F9311" s="5" t="s">
        <v>294</v>
      </c>
      <c r="G9311" s="5" t="s">
        <v>294</v>
      </c>
      <c r="M9311" s="5" t="s">
        <v>794</v>
      </c>
      <c r="N9311" s="5" t="s">
        <v>294</v>
      </c>
      <c r="O9311" s="5" t="s">
        <v>294</v>
      </c>
      <c r="P9311" s="5" t="s">
        <v>294</v>
      </c>
      <c r="Q9311" s="5" t="s">
        <v>294</v>
      </c>
      <c r="R9311" s="5" t="s">
        <v>294</v>
      </c>
      <c r="V9311" s="5" t="s">
        <v>23146</v>
      </c>
    </row>
    <row r="9312" spans="1:22" x14ac:dyDescent="0.35">
      <c r="A9312" s="5" t="s">
        <v>23148</v>
      </c>
      <c r="B9312" s="5" t="s">
        <v>23149</v>
      </c>
      <c r="C9312" s="5" t="s">
        <v>23150</v>
      </c>
      <c r="D9312" s="5" t="s">
        <v>18</v>
      </c>
      <c r="E9312" s="5">
        <v>100</v>
      </c>
      <c r="F9312" s="5" t="s">
        <v>294</v>
      </c>
      <c r="G9312" s="5" t="s">
        <v>294</v>
      </c>
      <c r="M9312" s="5" t="s">
        <v>794</v>
      </c>
      <c r="N9312" s="5" t="s">
        <v>294</v>
      </c>
      <c r="R9312" s="5" t="s">
        <v>294</v>
      </c>
      <c r="V9312" s="5" t="s">
        <v>23148</v>
      </c>
    </row>
    <row r="9313" spans="1:22" x14ac:dyDescent="0.35">
      <c r="A9313" s="5" t="s">
        <v>23151</v>
      </c>
      <c r="B9313" s="5" t="s">
        <v>23152</v>
      </c>
      <c r="C9313" s="5" t="s">
        <v>23150</v>
      </c>
      <c r="D9313" s="5" t="s">
        <v>18</v>
      </c>
      <c r="E9313" s="5">
        <v>40</v>
      </c>
      <c r="F9313" s="5" t="s">
        <v>294</v>
      </c>
      <c r="G9313" s="5" t="s">
        <v>294</v>
      </c>
      <c r="M9313" s="5" t="s">
        <v>794</v>
      </c>
      <c r="N9313" s="5" t="s">
        <v>294</v>
      </c>
      <c r="R9313" s="5" t="s">
        <v>294</v>
      </c>
      <c r="V9313" s="5" t="s">
        <v>23151</v>
      </c>
    </row>
    <row r="9314" spans="1:22" x14ac:dyDescent="0.35">
      <c r="A9314" s="5" t="s">
        <v>23153</v>
      </c>
      <c r="B9314" s="5" t="s">
        <v>23154</v>
      </c>
      <c r="C9314" s="5" t="s">
        <v>23150</v>
      </c>
      <c r="D9314" s="5" t="s">
        <v>18</v>
      </c>
      <c r="E9314" s="5">
        <v>20</v>
      </c>
      <c r="F9314" s="5" t="s">
        <v>294</v>
      </c>
      <c r="G9314" s="5" t="s">
        <v>294</v>
      </c>
      <c r="M9314" s="5" t="s">
        <v>3826</v>
      </c>
      <c r="N9314" s="5" t="s">
        <v>294</v>
      </c>
      <c r="R9314" s="5" t="s">
        <v>294</v>
      </c>
      <c r="V9314" s="5" t="s">
        <v>23153</v>
      </c>
    </row>
    <row r="9315" spans="1:22" x14ac:dyDescent="0.35">
      <c r="A9315" s="5" t="s">
        <v>23155</v>
      </c>
      <c r="B9315" s="5" t="s">
        <v>23156</v>
      </c>
      <c r="C9315" s="5" t="s">
        <v>23150</v>
      </c>
      <c r="D9315" s="5" t="s">
        <v>18</v>
      </c>
      <c r="E9315" s="5">
        <v>1</v>
      </c>
      <c r="F9315" s="5" t="s">
        <v>294</v>
      </c>
      <c r="G9315" s="5" t="s">
        <v>294</v>
      </c>
      <c r="M9315" s="5" t="s">
        <v>794</v>
      </c>
      <c r="N9315" s="5" t="s">
        <v>294</v>
      </c>
      <c r="R9315" s="5" t="s">
        <v>294</v>
      </c>
      <c r="V9315" s="5" t="s">
        <v>23155</v>
      </c>
    </row>
    <row r="9316" spans="1:22" x14ac:dyDescent="0.35">
      <c r="A9316" s="5" t="s">
        <v>23157</v>
      </c>
      <c r="B9316" s="5" t="s">
        <v>23158</v>
      </c>
      <c r="C9316" s="5" t="s">
        <v>23150</v>
      </c>
      <c r="D9316" s="5" t="s">
        <v>18</v>
      </c>
      <c r="E9316" s="5">
        <v>20</v>
      </c>
      <c r="F9316" s="5" t="s">
        <v>294</v>
      </c>
      <c r="G9316" s="5" t="s">
        <v>294</v>
      </c>
      <c r="M9316" s="5" t="s">
        <v>794</v>
      </c>
      <c r="N9316" s="5" t="s">
        <v>294</v>
      </c>
      <c r="R9316" s="5" t="s">
        <v>294</v>
      </c>
      <c r="V9316" s="5" t="s">
        <v>23157</v>
      </c>
    </row>
    <row r="9317" spans="1:22" x14ac:dyDescent="0.35">
      <c r="A9317" s="5" t="s">
        <v>23159</v>
      </c>
      <c r="B9317" s="5" t="s">
        <v>17806</v>
      </c>
      <c r="C9317" s="5" t="s">
        <v>8934</v>
      </c>
      <c r="D9317" s="5" t="s">
        <v>18</v>
      </c>
      <c r="E9317" s="5">
        <v>6</v>
      </c>
      <c r="F9317" s="5" t="s">
        <v>294</v>
      </c>
      <c r="G9317" s="5" t="s">
        <v>297</v>
      </c>
      <c r="M9317" s="5" t="s">
        <v>794</v>
      </c>
      <c r="N9317" s="5" t="s">
        <v>294</v>
      </c>
      <c r="O9317" s="5" t="s">
        <v>294</v>
      </c>
      <c r="P9317" s="5" t="s">
        <v>294</v>
      </c>
      <c r="Q9317" s="5" t="s">
        <v>297</v>
      </c>
      <c r="R9317" s="5" t="s">
        <v>294</v>
      </c>
    </row>
    <row r="9318" spans="1:22" x14ac:dyDescent="0.35">
      <c r="A9318" s="5" t="s">
        <v>23160</v>
      </c>
      <c r="B9318" s="5" t="s">
        <v>23161</v>
      </c>
      <c r="C9318" s="5" t="s">
        <v>8934</v>
      </c>
      <c r="D9318" s="5" t="s">
        <v>18</v>
      </c>
      <c r="E9318" s="5">
        <v>40</v>
      </c>
      <c r="F9318" s="5" t="s">
        <v>294</v>
      </c>
      <c r="G9318" s="5" t="s">
        <v>294</v>
      </c>
      <c r="M9318" s="5" t="s">
        <v>794</v>
      </c>
      <c r="N9318" s="5" t="s">
        <v>294</v>
      </c>
      <c r="O9318" s="5" t="s">
        <v>294</v>
      </c>
      <c r="P9318" s="5" t="s">
        <v>294</v>
      </c>
      <c r="Q9318" s="5" t="s">
        <v>297</v>
      </c>
      <c r="R9318" s="5" t="s">
        <v>294</v>
      </c>
    </row>
    <row r="9319" spans="1:22" x14ac:dyDescent="0.35">
      <c r="A9319" s="5" t="s">
        <v>23162</v>
      </c>
      <c r="B9319" s="5" t="s">
        <v>5803</v>
      </c>
      <c r="C9319" s="5" t="s">
        <v>8934</v>
      </c>
      <c r="D9319" s="5" t="s">
        <v>20</v>
      </c>
      <c r="E9319" s="5">
        <v>10</v>
      </c>
      <c r="F9319" s="5" t="s">
        <v>294</v>
      </c>
      <c r="G9319" s="5" t="s">
        <v>294</v>
      </c>
      <c r="M9319" s="5" t="s">
        <v>794</v>
      </c>
      <c r="N9319" s="5" t="s">
        <v>294</v>
      </c>
      <c r="O9319" s="5" t="s">
        <v>294</v>
      </c>
      <c r="P9319" s="5" t="s">
        <v>294</v>
      </c>
      <c r="Q9319" s="5" t="s">
        <v>297</v>
      </c>
      <c r="R9319" s="5" t="s">
        <v>294</v>
      </c>
    </row>
    <row r="9320" spans="1:22" x14ac:dyDescent="0.35">
      <c r="A9320" s="5" t="s">
        <v>23163</v>
      </c>
      <c r="B9320" s="5" t="s">
        <v>8922</v>
      </c>
      <c r="C9320" s="5" t="s">
        <v>8934</v>
      </c>
      <c r="D9320" s="5" t="s">
        <v>28</v>
      </c>
      <c r="E9320" s="5">
        <v>6</v>
      </c>
      <c r="F9320" s="5" t="s">
        <v>294</v>
      </c>
      <c r="G9320" s="5" t="s">
        <v>294</v>
      </c>
      <c r="M9320" s="5" t="s">
        <v>794</v>
      </c>
      <c r="N9320" s="5" t="s">
        <v>294</v>
      </c>
      <c r="O9320" s="5" t="s">
        <v>294</v>
      </c>
      <c r="P9320" s="5" t="s">
        <v>294</v>
      </c>
      <c r="Q9320" s="5" t="s">
        <v>297</v>
      </c>
      <c r="R9320" s="5" t="s">
        <v>294</v>
      </c>
    </row>
    <row r="9321" spans="1:22" x14ac:dyDescent="0.35">
      <c r="A9321" s="5" t="s">
        <v>23164</v>
      </c>
      <c r="B9321" s="5" t="s">
        <v>4668</v>
      </c>
      <c r="C9321" s="5" t="s">
        <v>8934</v>
      </c>
      <c r="D9321" s="5" t="s">
        <v>22</v>
      </c>
      <c r="E9321" s="5">
        <v>20</v>
      </c>
      <c r="F9321" s="5" t="s">
        <v>294</v>
      </c>
      <c r="G9321" s="5" t="s">
        <v>294</v>
      </c>
      <c r="M9321" s="5" t="s">
        <v>3826</v>
      </c>
      <c r="N9321" s="5" t="s">
        <v>294</v>
      </c>
      <c r="P9321" s="5" t="s">
        <v>294</v>
      </c>
      <c r="Q9321" s="5" t="s">
        <v>294</v>
      </c>
      <c r="R9321" s="5" t="s">
        <v>294</v>
      </c>
    </row>
    <row r="9322" spans="1:22" x14ac:dyDescent="0.35">
      <c r="A9322" s="5" t="s">
        <v>23165</v>
      </c>
      <c r="B9322" s="5" t="s">
        <v>5643</v>
      </c>
      <c r="C9322" s="5" t="s">
        <v>8934</v>
      </c>
      <c r="D9322" s="5" t="s">
        <v>18</v>
      </c>
      <c r="E9322" s="5">
        <v>20</v>
      </c>
      <c r="F9322" s="5" t="s">
        <v>294</v>
      </c>
      <c r="G9322" s="5" t="s">
        <v>297</v>
      </c>
      <c r="L9322" s="5" t="s">
        <v>23166</v>
      </c>
      <c r="M9322" s="5" t="s">
        <v>794</v>
      </c>
      <c r="N9322" s="5" t="s">
        <v>294</v>
      </c>
      <c r="O9322" s="5" t="s">
        <v>294</v>
      </c>
      <c r="P9322" s="5" t="s">
        <v>294</v>
      </c>
      <c r="Q9322" s="5" t="s">
        <v>297</v>
      </c>
      <c r="R9322" s="5" t="s">
        <v>294</v>
      </c>
    </row>
    <row r="9323" spans="1:22" x14ac:dyDescent="0.35">
      <c r="A9323" s="5" t="s">
        <v>23167</v>
      </c>
      <c r="B9323" s="5" t="s">
        <v>23168</v>
      </c>
      <c r="C9323" s="5" t="s">
        <v>8934</v>
      </c>
      <c r="D9323" s="5" t="s">
        <v>22</v>
      </c>
      <c r="E9323" s="5">
        <v>4</v>
      </c>
      <c r="F9323" s="5" t="s">
        <v>294</v>
      </c>
      <c r="G9323" s="5" t="s">
        <v>294</v>
      </c>
      <c r="M9323" s="5" t="s">
        <v>794</v>
      </c>
      <c r="N9323" s="5" t="s">
        <v>294</v>
      </c>
      <c r="O9323" s="5" t="s">
        <v>294</v>
      </c>
      <c r="P9323" s="5" t="s">
        <v>294</v>
      </c>
      <c r="Q9323" s="5" t="s">
        <v>297</v>
      </c>
      <c r="R9323" s="5" t="s">
        <v>297</v>
      </c>
    </row>
    <row r="9324" spans="1:22" x14ac:dyDescent="0.35">
      <c r="A9324" s="5" t="s">
        <v>23169</v>
      </c>
      <c r="B9324" s="5" t="s">
        <v>23170</v>
      </c>
      <c r="C9324" s="5" t="s">
        <v>8934</v>
      </c>
      <c r="D9324" s="5" t="s">
        <v>18</v>
      </c>
      <c r="E9324" s="5">
        <v>50</v>
      </c>
      <c r="F9324" s="5" t="s">
        <v>294</v>
      </c>
      <c r="G9324" s="5" t="s">
        <v>294</v>
      </c>
      <c r="M9324" s="5" t="s">
        <v>794</v>
      </c>
      <c r="N9324" s="5" t="s">
        <v>294</v>
      </c>
      <c r="O9324" s="5" t="s">
        <v>294</v>
      </c>
      <c r="P9324" s="5" t="s">
        <v>294</v>
      </c>
      <c r="Q9324" s="5" t="s">
        <v>297</v>
      </c>
      <c r="R9324" s="5" t="s">
        <v>294</v>
      </c>
    </row>
    <row r="9325" spans="1:22" x14ac:dyDescent="0.35">
      <c r="A9325" s="5" t="s">
        <v>23171</v>
      </c>
      <c r="B9325" s="5" t="s">
        <v>23172</v>
      </c>
      <c r="C9325" s="5" t="s">
        <v>8934</v>
      </c>
      <c r="D9325" s="5" t="s">
        <v>18</v>
      </c>
      <c r="E9325" s="5">
        <v>8</v>
      </c>
      <c r="F9325" s="5" t="s">
        <v>294</v>
      </c>
      <c r="G9325" s="5" t="s">
        <v>297</v>
      </c>
      <c r="M9325" s="5" t="s">
        <v>794</v>
      </c>
      <c r="N9325" s="5" t="s">
        <v>294</v>
      </c>
      <c r="O9325" s="5" t="s">
        <v>294</v>
      </c>
      <c r="P9325" s="5" t="s">
        <v>294</v>
      </c>
      <c r="Q9325" s="5" t="s">
        <v>297</v>
      </c>
      <c r="R9325" s="5" t="s">
        <v>294</v>
      </c>
    </row>
    <row r="9326" spans="1:22" x14ac:dyDescent="0.35">
      <c r="A9326" s="5" t="s">
        <v>23173</v>
      </c>
      <c r="B9326" s="5" t="s">
        <v>23174</v>
      </c>
      <c r="C9326" s="5" t="s">
        <v>8934</v>
      </c>
      <c r="D9326" s="5" t="s">
        <v>18</v>
      </c>
      <c r="E9326" s="5">
        <v>200</v>
      </c>
      <c r="F9326" s="5" t="s">
        <v>294</v>
      </c>
      <c r="G9326" s="5" t="s">
        <v>294</v>
      </c>
      <c r="M9326" s="5" t="s">
        <v>794</v>
      </c>
      <c r="N9326" s="5" t="s">
        <v>294</v>
      </c>
      <c r="O9326" s="5" t="s">
        <v>294</v>
      </c>
      <c r="P9326" s="5" t="s">
        <v>294</v>
      </c>
      <c r="Q9326" s="5" t="s">
        <v>297</v>
      </c>
      <c r="R9326" s="5" t="s">
        <v>294</v>
      </c>
    </row>
    <row r="9327" spans="1:22" x14ac:dyDescent="0.35">
      <c r="A9327" s="5" t="s">
        <v>23175</v>
      </c>
      <c r="B9327" s="5" t="s">
        <v>23176</v>
      </c>
      <c r="C9327" s="5" t="s">
        <v>8934</v>
      </c>
      <c r="D9327" s="5" t="s">
        <v>18</v>
      </c>
      <c r="E9327" s="5">
        <v>8</v>
      </c>
      <c r="F9327" s="5" t="s">
        <v>294</v>
      </c>
      <c r="G9327" s="5" t="s">
        <v>297</v>
      </c>
      <c r="M9327" s="5" t="s">
        <v>794</v>
      </c>
      <c r="N9327" s="5" t="s">
        <v>294</v>
      </c>
      <c r="O9327" s="5" t="s">
        <v>294</v>
      </c>
      <c r="P9327" s="5" t="s">
        <v>294</v>
      </c>
      <c r="Q9327" s="5" t="s">
        <v>297</v>
      </c>
      <c r="R9327" s="5" t="s">
        <v>294</v>
      </c>
    </row>
    <row r="9328" spans="1:22" x14ac:dyDescent="0.35">
      <c r="A9328" s="5" t="s">
        <v>23177</v>
      </c>
      <c r="B9328" s="5" t="s">
        <v>23178</v>
      </c>
      <c r="C9328" s="5" t="s">
        <v>8934</v>
      </c>
      <c r="D9328" s="5" t="s">
        <v>18</v>
      </c>
      <c r="E9328" s="5">
        <v>42</v>
      </c>
      <c r="F9328" s="5" t="s">
        <v>294</v>
      </c>
      <c r="G9328" s="5" t="s">
        <v>294</v>
      </c>
      <c r="M9328" s="5" t="s">
        <v>794</v>
      </c>
      <c r="N9328" s="5" t="s">
        <v>294</v>
      </c>
      <c r="O9328" s="5" t="s">
        <v>294</v>
      </c>
      <c r="P9328" s="5" t="s">
        <v>294</v>
      </c>
      <c r="Q9328" s="5" t="s">
        <v>297</v>
      </c>
      <c r="R9328" s="5" t="s">
        <v>294</v>
      </c>
    </row>
    <row r="9329" spans="1:21" x14ac:dyDescent="0.35">
      <c r="A9329" s="5" t="s">
        <v>23179</v>
      </c>
      <c r="B9329" s="5" t="s">
        <v>8929</v>
      </c>
      <c r="C9329" s="5" t="s">
        <v>8934</v>
      </c>
      <c r="D9329" s="5" t="s">
        <v>20</v>
      </c>
      <c r="E9329" s="5">
        <v>10</v>
      </c>
      <c r="F9329" s="5" t="s">
        <v>294</v>
      </c>
      <c r="G9329" s="5" t="s">
        <v>294</v>
      </c>
      <c r="M9329" s="5" t="s">
        <v>794</v>
      </c>
      <c r="N9329" s="5" t="s">
        <v>294</v>
      </c>
      <c r="O9329" s="5" t="s">
        <v>294</v>
      </c>
      <c r="P9329" s="5" t="s">
        <v>294</v>
      </c>
      <c r="Q9329" s="5" t="s">
        <v>297</v>
      </c>
      <c r="R9329" s="5" t="s">
        <v>297</v>
      </c>
    </row>
    <row r="9330" spans="1:21" x14ac:dyDescent="0.35">
      <c r="A9330" s="5" t="s">
        <v>23180</v>
      </c>
      <c r="B9330" s="5" t="s">
        <v>8931</v>
      </c>
      <c r="C9330" s="5" t="s">
        <v>8934</v>
      </c>
      <c r="D9330" s="5" t="s">
        <v>28</v>
      </c>
      <c r="E9330" s="5">
        <v>6</v>
      </c>
      <c r="F9330" s="5" t="s">
        <v>294</v>
      </c>
      <c r="G9330" s="5" t="s">
        <v>294</v>
      </c>
      <c r="M9330" s="5" t="s">
        <v>794</v>
      </c>
      <c r="N9330" s="5" t="s">
        <v>294</v>
      </c>
      <c r="O9330" s="5" t="s">
        <v>294</v>
      </c>
      <c r="P9330" s="5" t="s">
        <v>294</v>
      </c>
      <c r="Q9330" s="5" t="s">
        <v>297</v>
      </c>
      <c r="R9330" s="5" t="s">
        <v>294</v>
      </c>
    </row>
    <row r="9331" spans="1:21" x14ac:dyDescent="0.35">
      <c r="A9331" s="5" t="s">
        <v>23181</v>
      </c>
      <c r="B9331" s="5" t="s">
        <v>23182</v>
      </c>
      <c r="C9331" s="5" t="s">
        <v>8934</v>
      </c>
      <c r="D9331" s="5" t="s">
        <v>22</v>
      </c>
      <c r="E9331" s="5">
        <v>19</v>
      </c>
      <c r="F9331" s="5" t="s">
        <v>294</v>
      </c>
      <c r="G9331" s="5" t="s">
        <v>294</v>
      </c>
      <c r="J9331" s="5" t="s">
        <v>22759</v>
      </c>
      <c r="M9331" s="5" t="s">
        <v>794</v>
      </c>
      <c r="N9331" s="5" t="s">
        <v>294</v>
      </c>
      <c r="O9331" s="5" t="s">
        <v>294</v>
      </c>
      <c r="P9331" s="5" t="s">
        <v>294</v>
      </c>
      <c r="Q9331" s="5" t="s">
        <v>297</v>
      </c>
      <c r="R9331" s="5" t="s">
        <v>297</v>
      </c>
    </row>
    <row r="9332" spans="1:21" x14ac:dyDescent="0.35">
      <c r="A9332" s="5" t="s">
        <v>23183</v>
      </c>
      <c r="B9332" s="5" t="s">
        <v>23184</v>
      </c>
      <c r="C9332" s="5" t="s">
        <v>8934</v>
      </c>
      <c r="D9332" s="5" t="s">
        <v>18</v>
      </c>
      <c r="E9332" s="5">
        <v>100</v>
      </c>
      <c r="F9332" s="5" t="s">
        <v>294</v>
      </c>
      <c r="G9332" s="5" t="s">
        <v>294</v>
      </c>
      <c r="M9332" s="5" t="s">
        <v>794</v>
      </c>
      <c r="N9332" s="5" t="s">
        <v>294</v>
      </c>
      <c r="O9332" s="5" t="s">
        <v>294</v>
      </c>
      <c r="P9332" s="5" t="s">
        <v>294</v>
      </c>
      <c r="Q9332" s="5" t="s">
        <v>297</v>
      </c>
      <c r="R9332" s="5" t="s">
        <v>294</v>
      </c>
    </row>
    <row r="9333" spans="1:21" x14ac:dyDescent="0.35">
      <c r="A9333" s="5" t="s">
        <v>23185</v>
      </c>
      <c r="B9333" s="5" t="s">
        <v>3907</v>
      </c>
      <c r="C9333" s="5" t="s">
        <v>23186</v>
      </c>
      <c r="D9333" s="5" t="s">
        <v>18</v>
      </c>
      <c r="E9333" s="5">
        <v>20</v>
      </c>
      <c r="F9333" s="5" t="s">
        <v>294</v>
      </c>
      <c r="G9333" s="5" t="s">
        <v>297</v>
      </c>
      <c r="M9333" s="5" t="s">
        <v>3826</v>
      </c>
      <c r="N9333" s="5" t="s">
        <v>294</v>
      </c>
      <c r="O9333" s="5" t="s">
        <v>294</v>
      </c>
      <c r="P9333" s="5" t="s">
        <v>294</v>
      </c>
      <c r="Q9333" s="5" t="s">
        <v>294</v>
      </c>
      <c r="R9333" s="5" t="s">
        <v>294</v>
      </c>
    </row>
    <row r="9334" spans="1:21" x14ac:dyDescent="0.35">
      <c r="A9334" s="5" t="s">
        <v>23187</v>
      </c>
      <c r="B9334" s="5" t="s">
        <v>23188</v>
      </c>
      <c r="C9334" s="5" t="s">
        <v>23186</v>
      </c>
      <c r="D9334" s="5" t="s">
        <v>18</v>
      </c>
      <c r="E9334" s="5">
        <v>50</v>
      </c>
      <c r="F9334" s="5" t="s">
        <v>294</v>
      </c>
      <c r="G9334" s="5" t="s">
        <v>297</v>
      </c>
      <c r="M9334" s="5" t="s">
        <v>794</v>
      </c>
      <c r="N9334" s="5" t="s">
        <v>294</v>
      </c>
      <c r="O9334" s="5" t="s">
        <v>294</v>
      </c>
      <c r="P9334" s="5" t="s">
        <v>294</v>
      </c>
      <c r="Q9334" s="5" t="s">
        <v>294</v>
      </c>
      <c r="R9334" s="5" t="s">
        <v>294</v>
      </c>
      <c r="U9334" s="5" t="s">
        <v>23189</v>
      </c>
    </row>
    <row r="9335" spans="1:21" x14ac:dyDescent="0.35">
      <c r="A9335" s="5" t="s">
        <v>23190</v>
      </c>
      <c r="B9335" s="5" t="s">
        <v>23191</v>
      </c>
      <c r="C9335" s="5" t="s">
        <v>23186</v>
      </c>
      <c r="D9335" s="5" t="s">
        <v>18</v>
      </c>
      <c r="E9335" s="5">
        <v>50</v>
      </c>
      <c r="F9335" s="5" t="s">
        <v>294</v>
      </c>
      <c r="G9335" s="5" t="s">
        <v>297</v>
      </c>
      <c r="M9335" s="5" t="s">
        <v>794</v>
      </c>
      <c r="N9335" s="5" t="s">
        <v>294</v>
      </c>
      <c r="O9335" s="5" t="s">
        <v>294</v>
      </c>
      <c r="P9335" s="5" t="s">
        <v>294</v>
      </c>
      <c r="Q9335" s="5" t="s">
        <v>294</v>
      </c>
      <c r="R9335" s="5" t="s">
        <v>294</v>
      </c>
      <c r="U9335" s="5" t="s">
        <v>23189</v>
      </c>
    </row>
    <row r="9336" spans="1:21" x14ac:dyDescent="0.35">
      <c r="A9336" s="5" t="s">
        <v>23192</v>
      </c>
      <c r="B9336" s="5" t="s">
        <v>495</v>
      </c>
      <c r="C9336" s="5" t="s">
        <v>23186</v>
      </c>
      <c r="D9336" s="5" t="s">
        <v>18</v>
      </c>
      <c r="E9336" s="5">
        <v>18</v>
      </c>
      <c r="F9336" s="5" t="s">
        <v>294</v>
      </c>
      <c r="G9336" s="5" t="s">
        <v>297</v>
      </c>
      <c r="J9336" s="5" t="s">
        <v>9515</v>
      </c>
      <c r="M9336" s="5" t="s">
        <v>794</v>
      </c>
      <c r="N9336" s="5" t="s">
        <v>294</v>
      </c>
      <c r="O9336" s="5" t="s">
        <v>294</v>
      </c>
      <c r="P9336" s="5" t="s">
        <v>294</v>
      </c>
      <c r="Q9336" s="5" t="s">
        <v>294</v>
      </c>
      <c r="R9336" s="5" t="s">
        <v>294</v>
      </c>
    </row>
    <row r="9337" spans="1:21" x14ac:dyDescent="0.35">
      <c r="A9337" s="5" t="s">
        <v>23193</v>
      </c>
      <c r="B9337" s="5" t="s">
        <v>2683</v>
      </c>
      <c r="C9337" s="5" t="s">
        <v>12145</v>
      </c>
      <c r="D9337" s="5" t="s">
        <v>18</v>
      </c>
      <c r="E9337" s="5">
        <v>48</v>
      </c>
      <c r="F9337" s="5" t="s">
        <v>294</v>
      </c>
      <c r="G9337" s="5" t="s">
        <v>294</v>
      </c>
      <c r="M9337" s="5" t="s">
        <v>794</v>
      </c>
      <c r="N9337" s="5" t="s">
        <v>294</v>
      </c>
      <c r="O9337" s="5" t="s">
        <v>294</v>
      </c>
      <c r="P9337" s="5" t="s">
        <v>294</v>
      </c>
      <c r="Q9337" s="5" t="s">
        <v>294</v>
      </c>
      <c r="R9337" s="5" t="s">
        <v>294</v>
      </c>
    </row>
    <row r="9338" spans="1:21" x14ac:dyDescent="0.35">
      <c r="A9338" s="5" t="s">
        <v>23194</v>
      </c>
      <c r="B9338" s="5" t="s">
        <v>2683</v>
      </c>
      <c r="C9338" s="5" t="s">
        <v>23195</v>
      </c>
      <c r="D9338" s="5" t="s">
        <v>18</v>
      </c>
      <c r="E9338" s="5">
        <v>48</v>
      </c>
      <c r="F9338" s="5" t="s">
        <v>294</v>
      </c>
      <c r="G9338" s="5" t="s">
        <v>294</v>
      </c>
      <c r="M9338" s="5" t="s">
        <v>794</v>
      </c>
      <c r="N9338" s="5" t="s">
        <v>294</v>
      </c>
      <c r="O9338" s="5" t="s">
        <v>294</v>
      </c>
      <c r="P9338" s="5" t="s">
        <v>294</v>
      </c>
      <c r="Q9338" s="5" t="s">
        <v>294</v>
      </c>
      <c r="R9338" s="5" t="s">
        <v>294</v>
      </c>
    </row>
    <row r="9339" spans="1:21" x14ac:dyDescent="0.35">
      <c r="A9339" s="5" t="s">
        <v>23196</v>
      </c>
      <c r="B9339" s="5" t="s">
        <v>2689</v>
      </c>
      <c r="C9339" s="5" t="s">
        <v>23195</v>
      </c>
      <c r="D9339" s="5" t="s">
        <v>18</v>
      </c>
      <c r="E9339" s="5">
        <v>20</v>
      </c>
      <c r="F9339" s="5" t="s">
        <v>294</v>
      </c>
      <c r="G9339" s="5" t="s">
        <v>294</v>
      </c>
      <c r="M9339" s="5" t="s">
        <v>794</v>
      </c>
      <c r="N9339" s="5" t="s">
        <v>294</v>
      </c>
      <c r="O9339" s="5" t="s">
        <v>294</v>
      </c>
      <c r="P9339" s="5" t="s">
        <v>294</v>
      </c>
      <c r="Q9339" s="5" t="s">
        <v>294</v>
      </c>
      <c r="R9339" s="5" t="s">
        <v>294</v>
      </c>
    </row>
    <row r="9340" spans="1:21" x14ac:dyDescent="0.35">
      <c r="A9340" s="5" t="s">
        <v>23197</v>
      </c>
      <c r="B9340" s="5" t="s">
        <v>1012</v>
      </c>
      <c r="C9340" s="5" t="s">
        <v>23195</v>
      </c>
      <c r="D9340" s="5" t="s">
        <v>18</v>
      </c>
      <c r="E9340" s="5">
        <v>40</v>
      </c>
      <c r="F9340" s="5" t="s">
        <v>294</v>
      </c>
      <c r="G9340" s="5" t="s">
        <v>294</v>
      </c>
      <c r="M9340" s="5" t="s">
        <v>794</v>
      </c>
      <c r="N9340" s="5" t="s">
        <v>294</v>
      </c>
      <c r="O9340" s="5" t="s">
        <v>294</v>
      </c>
      <c r="P9340" s="5" t="s">
        <v>294</v>
      </c>
      <c r="Q9340" s="5" t="s">
        <v>294</v>
      </c>
      <c r="R9340" s="5" t="s">
        <v>294</v>
      </c>
    </row>
    <row r="9341" spans="1:21" x14ac:dyDescent="0.35">
      <c r="A9341" s="5" t="s">
        <v>23198</v>
      </c>
      <c r="B9341" s="5" t="s">
        <v>23199</v>
      </c>
      <c r="C9341" s="5" t="s">
        <v>23195</v>
      </c>
      <c r="D9341" s="5" t="s">
        <v>24</v>
      </c>
      <c r="E9341" s="5">
        <v>12</v>
      </c>
      <c r="F9341" s="5" t="s">
        <v>294</v>
      </c>
      <c r="G9341" s="5" t="s">
        <v>294</v>
      </c>
      <c r="M9341" s="5" t="s">
        <v>794</v>
      </c>
      <c r="N9341" s="5" t="s">
        <v>294</v>
      </c>
      <c r="O9341" s="5" t="s">
        <v>294</v>
      </c>
      <c r="P9341" s="5" t="s">
        <v>294</v>
      </c>
      <c r="Q9341" s="5" t="s">
        <v>294</v>
      </c>
      <c r="R9341" s="5" t="s">
        <v>294</v>
      </c>
    </row>
    <row r="9342" spans="1:21" x14ac:dyDescent="0.35">
      <c r="A9342" s="5" t="s">
        <v>23200</v>
      </c>
      <c r="B9342" s="5" t="s">
        <v>1638</v>
      </c>
      <c r="C9342" s="5" t="s">
        <v>23195</v>
      </c>
      <c r="D9342" s="5" t="s">
        <v>18</v>
      </c>
      <c r="E9342" s="5">
        <v>15</v>
      </c>
      <c r="F9342" s="5" t="s">
        <v>297</v>
      </c>
      <c r="G9342" s="5" t="s">
        <v>294</v>
      </c>
      <c r="M9342" s="5" t="s">
        <v>794</v>
      </c>
      <c r="N9342" s="5" t="s">
        <v>294</v>
      </c>
      <c r="O9342" s="5" t="s">
        <v>294</v>
      </c>
      <c r="P9342" s="5" t="s">
        <v>294</v>
      </c>
      <c r="Q9342" s="5" t="s">
        <v>294</v>
      </c>
      <c r="R9342" s="5" t="s">
        <v>294</v>
      </c>
    </row>
    <row r="9343" spans="1:21" x14ac:dyDescent="0.35">
      <c r="A9343" s="5" t="s">
        <v>23201</v>
      </c>
      <c r="B9343" s="5" t="s">
        <v>8572</v>
      </c>
      <c r="C9343" s="5" t="s">
        <v>23195</v>
      </c>
      <c r="D9343" s="5" t="s">
        <v>22</v>
      </c>
      <c r="E9343" s="5">
        <v>18</v>
      </c>
      <c r="F9343" s="5" t="s">
        <v>297</v>
      </c>
      <c r="G9343" s="5" t="s">
        <v>294</v>
      </c>
      <c r="M9343" s="5" t="s">
        <v>3826</v>
      </c>
      <c r="N9343" s="5" t="s">
        <v>294</v>
      </c>
      <c r="O9343" s="5" t="s">
        <v>294</v>
      </c>
      <c r="P9343" s="5" t="s">
        <v>294</v>
      </c>
      <c r="Q9343" s="5" t="s">
        <v>294</v>
      </c>
      <c r="R9343" s="5" t="s">
        <v>294</v>
      </c>
    </row>
    <row r="9344" spans="1:21" x14ac:dyDescent="0.35">
      <c r="A9344" s="5" t="s">
        <v>23202</v>
      </c>
      <c r="B9344" s="5" t="s">
        <v>2689</v>
      </c>
      <c r="C9344" s="5" t="s">
        <v>12145</v>
      </c>
      <c r="D9344" s="5" t="s">
        <v>18</v>
      </c>
      <c r="E9344" s="5">
        <v>20</v>
      </c>
      <c r="F9344" s="5" t="s">
        <v>294</v>
      </c>
      <c r="G9344" s="5" t="s">
        <v>294</v>
      </c>
      <c r="M9344" s="5" t="s">
        <v>794</v>
      </c>
      <c r="N9344" s="5" t="s">
        <v>294</v>
      </c>
      <c r="O9344" s="5" t="s">
        <v>294</v>
      </c>
      <c r="P9344" s="5" t="s">
        <v>294</v>
      </c>
      <c r="Q9344" s="5" t="s">
        <v>294</v>
      </c>
      <c r="R9344" s="5" t="s">
        <v>297</v>
      </c>
    </row>
    <row r="9345" spans="1:21" x14ac:dyDescent="0.35">
      <c r="A9345" s="5" t="s">
        <v>23203</v>
      </c>
      <c r="B9345" s="5" t="s">
        <v>23204</v>
      </c>
      <c r="C9345" s="5" t="s">
        <v>12145</v>
      </c>
      <c r="D9345" s="5" t="s">
        <v>18</v>
      </c>
      <c r="E9345" s="5">
        <v>20</v>
      </c>
      <c r="F9345" s="5" t="s">
        <v>297</v>
      </c>
      <c r="G9345" s="5" t="s">
        <v>297</v>
      </c>
      <c r="J9345" s="5" t="s">
        <v>12130</v>
      </c>
      <c r="M9345" s="5" t="s">
        <v>794</v>
      </c>
      <c r="N9345" s="5" t="s">
        <v>294</v>
      </c>
      <c r="O9345" s="5" t="s">
        <v>294</v>
      </c>
      <c r="P9345" s="5" t="s">
        <v>294</v>
      </c>
      <c r="Q9345" s="5" t="s">
        <v>294</v>
      </c>
      <c r="R9345" s="5" t="s">
        <v>297</v>
      </c>
    </row>
    <row r="9346" spans="1:21" x14ac:dyDescent="0.35">
      <c r="A9346" s="5" t="s">
        <v>23205</v>
      </c>
      <c r="B9346" s="5" t="s">
        <v>23206</v>
      </c>
      <c r="C9346" s="5" t="s">
        <v>12130</v>
      </c>
      <c r="D9346" s="5" t="s">
        <v>18</v>
      </c>
      <c r="E9346" s="5">
        <v>20</v>
      </c>
      <c r="F9346" s="5" t="s">
        <v>294</v>
      </c>
      <c r="G9346" s="5" t="s">
        <v>297</v>
      </c>
      <c r="M9346" s="5" t="s">
        <v>794</v>
      </c>
      <c r="N9346" s="5" t="s">
        <v>294</v>
      </c>
      <c r="O9346" s="5" t="s">
        <v>294</v>
      </c>
      <c r="P9346" s="5" t="s">
        <v>294</v>
      </c>
      <c r="Q9346" s="5" t="s">
        <v>294</v>
      </c>
      <c r="R9346" s="5" t="s">
        <v>297</v>
      </c>
      <c r="S9346" s="5" t="s">
        <v>23207</v>
      </c>
    </row>
    <row r="9347" spans="1:21" x14ac:dyDescent="0.35">
      <c r="A9347" s="5" t="s">
        <v>23208</v>
      </c>
      <c r="B9347" s="5" t="s">
        <v>235</v>
      </c>
      <c r="C9347" s="5" t="s">
        <v>12130</v>
      </c>
      <c r="D9347" s="5" t="s">
        <v>18</v>
      </c>
      <c r="E9347" s="5">
        <v>40</v>
      </c>
      <c r="F9347" s="5" t="s">
        <v>297</v>
      </c>
      <c r="G9347" s="5" t="s">
        <v>294</v>
      </c>
      <c r="M9347" s="5" t="s">
        <v>794</v>
      </c>
      <c r="N9347" s="5" t="s">
        <v>294</v>
      </c>
      <c r="O9347" s="5" t="s">
        <v>294</v>
      </c>
      <c r="P9347" s="5" t="s">
        <v>294</v>
      </c>
      <c r="Q9347" s="5" t="s">
        <v>294</v>
      </c>
      <c r="R9347" s="5" t="s">
        <v>294</v>
      </c>
    </row>
    <row r="9348" spans="1:21" x14ac:dyDescent="0.35">
      <c r="A9348" s="5" t="s">
        <v>23209</v>
      </c>
      <c r="B9348" s="5" t="s">
        <v>8572</v>
      </c>
      <c r="C9348" s="5" t="s">
        <v>12130</v>
      </c>
      <c r="D9348" s="5" t="s">
        <v>18</v>
      </c>
      <c r="E9348" s="5">
        <v>20</v>
      </c>
      <c r="F9348" s="5" t="s">
        <v>297</v>
      </c>
      <c r="G9348" s="5" t="s">
        <v>297</v>
      </c>
      <c r="M9348" s="5" t="s">
        <v>3826</v>
      </c>
      <c r="N9348" s="5" t="s">
        <v>294</v>
      </c>
      <c r="O9348" s="5" t="s">
        <v>294</v>
      </c>
      <c r="P9348" s="5" t="s">
        <v>294</v>
      </c>
      <c r="Q9348" s="5" t="s">
        <v>294</v>
      </c>
      <c r="R9348" s="5" t="s">
        <v>294</v>
      </c>
    </row>
    <row r="9349" spans="1:21" x14ac:dyDescent="0.35">
      <c r="A9349" s="5" t="s">
        <v>23210</v>
      </c>
      <c r="B9349" s="5" t="s">
        <v>1639</v>
      </c>
      <c r="C9349" s="5" t="s">
        <v>23195</v>
      </c>
      <c r="D9349" s="5" t="s">
        <v>18</v>
      </c>
      <c r="E9349" s="5">
        <v>20</v>
      </c>
      <c r="F9349" s="5" t="s">
        <v>297</v>
      </c>
      <c r="G9349" s="5" t="s">
        <v>294</v>
      </c>
      <c r="M9349" s="5" t="s">
        <v>794</v>
      </c>
      <c r="N9349" s="5" t="s">
        <v>294</v>
      </c>
      <c r="O9349" s="5" t="s">
        <v>294</v>
      </c>
      <c r="P9349" s="5" t="s">
        <v>294</v>
      </c>
      <c r="Q9349" s="5" t="s">
        <v>294</v>
      </c>
      <c r="R9349" s="5" t="s">
        <v>294</v>
      </c>
    </row>
    <row r="9350" spans="1:21" x14ac:dyDescent="0.35">
      <c r="A9350" s="5" t="s">
        <v>23211</v>
      </c>
      <c r="B9350" s="5" t="s">
        <v>23212</v>
      </c>
      <c r="C9350" s="5" t="s">
        <v>12130</v>
      </c>
      <c r="D9350" s="5" t="s">
        <v>18</v>
      </c>
      <c r="E9350" s="5">
        <v>20</v>
      </c>
      <c r="F9350" s="5" t="s">
        <v>297</v>
      </c>
      <c r="G9350" s="5" t="s">
        <v>297</v>
      </c>
      <c r="J9350" s="5" t="s">
        <v>23213</v>
      </c>
      <c r="M9350" s="5" t="s">
        <v>794</v>
      </c>
      <c r="N9350" s="5" t="s">
        <v>294</v>
      </c>
      <c r="O9350" s="5" t="s">
        <v>294</v>
      </c>
      <c r="P9350" s="5" t="s">
        <v>294</v>
      </c>
      <c r="Q9350" s="5" t="s">
        <v>294</v>
      </c>
      <c r="R9350" s="5" t="s">
        <v>297</v>
      </c>
    </row>
    <row r="9351" spans="1:21" x14ac:dyDescent="0.35">
      <c r="A9351" s="5" t="s">
        <v>23214</v>
      </c>
      <c r="B9351" s="5" t="s">
        <v>23215</v>
      </c>
      <c r="C9351" s="5" t="s">
        <v>12130</v>
      </c>
      <c r="D9351" s="5" t="s">
        <v>18</v>
      </c>
      <c r="E9351" s="5">
        <v>20</v>
      </c>
      <c r="F9351" s="5" t="s">
        <v>294</v>
      </c>
      <c r="G9351" s="5" t="s">
        <v>297</v>
      </c>
      <c r="M9351" s="5" t="s">
        <v>794</v>
      </c>
      <c r="N9351" s="5" t="s">
        <v>294</v>
      </c>
      <c r="O9351" s="5" t="s">
        <v>294</v>
      </c>
      <c r="P9351" s="5" t="s">
        <v>294</v>
      </c>
      <c r="Q9351" s="5" t="s">
        <v>294</v>
      </c>
      <c r="R9351" s="5" t="s">
        <v>297</v>
      </c>
      <c r="S9351" s="5" t="s">
        <v>23216</v>
      </c>
      <c r="U9351" s="5" t="s">
        <v>23217</v>
      </c>
    </row>
    <row r="9352" spans="1:21" x14ac:dyDescent="0.35">
      <c r="A9352" s="5" t="s">
        <v>23218</v>
      </c>
      <c r="B9352" s="5" t="s">
        <v>14148</v>
      </c>
      <c r="C9352" s="5" t="s">
        <v>23195</v>
      </c>
      <c r="D9352" s="5" t="s">
        <v>18</v>
      </c>
      <c r="E9352" s="5">
        <v>40</v>
      </c>
      <c r="F9352" s="5" t="s">
        <v>294</v>
      </c>
      <c r="G9352" s="5" t="s">
        <v>294</v>
      </c>
      <c r="M9352" s="5" t="s">
        <v>794</v>
      </c>
      <c r="N9352" s="5" t="s">
        <v>297</v>
      </c>
      <c r="O9352" s="5" t="s">
        <v>297</v>
      </c>
      <c r="P9352" s="5" t="s">
        <v>294</v>
      </c>
      <c r="Q9352" s="5" t="s">
        <v>297</v>
      </c>
      <c r="R9352" s="5" t="s">
        <v>294</v>
      </c>
    </row>
    <row r="9353" spans="1:21" x14ac:dyDescent="0.35">
      <c r="A9353" s="5" t="s">
        <v>23219</v>
      </c>
      <c r="B9353" s="5" t="s">
        <v>23220</v>
      </c>
      <c r="C9353" s="5" t="s">
        <v>12145</v>
      </c>
      <c r="D9353" s="5" t="s">
        <v>18</v>
      </c>
      <c r="E9353" s="5">
        <v>48</v>
      </c>
      <c r="F9353" s="5" t="s">
        <v>294</v>
      </c>
      <c r="G9353" s="5" t="s">
        <v>294</v>
      </c>
      <c r="M9353" s="5" t="s">
        <v>794</v>
      </c>
      <c r="N9353" s="5" t="s">
        <v>294</v>
      </c>
      <c r="O9353" s="5" t="s">
        <v>294</v>
      </c>
      <c r="P9353" s="5" t="s">
        <v>294</v>
      </c>
      <c r="Q9353" s="5" t="s">
        <v>297</v>
      </c>
      <c r="R9353" s="5" t="s">
        <v>294</v>
      </c>
    </row>
    <row r="9354" spans="1:21" x14ac:dyDescent="0.35">
      <c r="A9354" s="5" t="s">
        <v>23221</v>
      </c>
      <c r="B9354" s="5" t="s">
        <v>23222</v>
      </c>
      <c r="C9354" s="5" t="s">
        <v>12145</v>
      </c>
      <c r="D9354" s="5" t="s">
        <v>18</v>
      </c>
      <c r="E9354" s="5">
        <v>20</v>
      </c>
      <c r="F9354" s="5" t="s">
        <v>294</v>
      </c>
      <c r="G9354" s="5" t="s">
        <v>294</v>
      </c>
      <c r="M9354" s="5" t="s">
        <v>794</v>
      </c>
      <c r="N9354" s="5" t="s">
        <v>294</v>
      </c>
      <c r="O9354" s="5" t="s">
        <v>294</v>
      </c>
      <c r="P9354" s="5" t="s">
        <v>294</v>
      </c>
      <c r="Q9354" s="5" t="s">
        <v>297</v>
      </c>
      <c r="R9354" s="5" t="s">
        <v>294</v>
      </c>
    </row>
    <row r="9355" spans="1:21" x14ac:dyDescent="0.35">
      <c r="A9355" s="5" t="s">
        <v>23223</v>
      </c>
      <c r="B9355" s="5" t="s">
        <v>23224</v>
      </c>
      <c r="C9355" s="5" t="s">
        <v>12145</v>
      </c>
      <c r="D9355" s="5" t="s">
        <v>18</v>
      </c>
      <c r="E9355" s="5">
        <v>40</v>
      </c>
      <c r="F9355" s="5" t="s">
        <v>294</v>
      </c>
      <c r="G9355" s="5" t="s">
        <v>294</v>
      </c>
      <c r="M9355" s="5" t="s">
        <v>794</v>
      </c>
      <c r="N9355" s="5" t="s">
        <v>294</v>
      </c>
      <c r="O9355" s="5" t="s">
        <v>294</v>
      </c>
      <c r="P9355" s="5" t="s">
        <v>294</v>
      </c>
      <c r="Q9355" s="5" t="s">
        <v>297</v>
      </c>
      <c r="R9355" s="5" t="s">
        <v>294</v>
      </c>
    </row>
    <row r="9356" spans="1:21" x14ac:dyDescent="0.35">
      <c r="A9356" s="5" t="s">
        <v>23225</v>
      </c>
      <c r="B9356" s="5" t="s">
        <v>11150</v>
      </c>
      <c r="C9356" s="5" t="s">
        <v>12145</v>
      </c>
      <c r="D9356" s="5" t="s">
        <v>18</v>
      </c>
      <c r="E9356" s="5">
        <v>15</v>
      </c>
      <c r="F9356" s="5" t="s">
        <v>297</v>
      </c>
      <c r="G9356" s="5" t="s">
        <v>294</v>
      </c>
      <c r="M9356" s="5" t="s">
        <v>794</v>
      </c>
      <c r="N9356" s="5" t="s">
        <v>294</v>
      </c>
      <c r="O9356" s="5" t="s">
        <v>294</v>
      </c>
      <c r="P9356" s="5" t="s">
        <v>294</v>
      </c>
      <c r="Q9356" s="5" t="s">
        <v>297</v>
      </c>
      <c r="R9356" s="5" t="s">
        <v>294</v>
      </c>
    </row>
    <row r="9357" spans="1:21" x14ac:dyDescent="0.35">
      <c r="A9357" s="5" t="s">
        <v>23226</v>
      </c>
      <c r="B9357" s="5" t="s">
        <v>11152</v>
      </c>
      <c r="C9357" s="5" t="s">
        <v>12145</v>
      </c>
      <c r="D9357" s="5" t="s">
        <v>18</v>
      </c>
      <c r="E9357" s="5">
        <v>20</v>
      </c>
      <c r="F9357" s="5" t="s">
        <v>297</v>
      </c>
      <c r="G9357" s="5" t="s">
        <v>294</v>
      </c>
      <c r="M9357" s="5" t="s">
        <v>794</v>
      </c>
      <c r="N9357" s="5" t="s">
        <v>294</v>
      </c>
      <c r="O9357" s="5" t="s">
        <v>294</v>
      </c>
      <c r="P9357" s="5" t="s">
        <v>294</v>
      </c>
      <c r="Q9357" s="5" t="s">
        <v>297</v>
      </c>
      <c r="R9357" s="5" t="s">
        <v>294</v>
      </c>
    </row>
    <row r="9358" spans="1:21" x14ac:dyDescent="0.35">
      <c r="A9358" s="5" t="s">
        <v>23227</v>
      </c>
      <c r="B9358" s="5" t="s">
        <v>23228</v>
      </c>
      <c r="C9358" s="5" t="s">
        <v>12145</v>
      </c>
      <c r="D9358" s="5" t="s">
        <v>18</v>
      </c>
      <c r="E9358" s="5">
        <v>40</v>
      </c>
      <c r="F9358" s="5" t="s">
        <v>294</v>
      </c>
      <c r="G9358" s="5" t="s">
        <v>294</v>
      </c>
      <c r="M9358" s="5" t="s">
        <v>794</v>
      </c>
      <c r="N9358" s="5" t="s">
        <v>297</v>
      </c>
      <c r="O9358" s="5" t="s">
        <v>297</v>
      </c>
      <c r="P9358" s="5" t="s">
        <v>294</v>
      </c>
      <c r="Q9358" s="5" t="s">
        <v>297</v>
      </c>
      <c r="R9358" s="5" t="s">
        <v>294</v>
      </c>
    </row>
    <row r="9359" spans="1:21" x14ac:dyDescent="0.35">
      <c r="A9359" s="5" t="s">
        <v>23229</v>
      </c>
      <c r="B9359" s="5" t="s">
        <v>23230</v>
      </c>
      <c r="C9359" s="5" t="s">
        <v>12145</v>
      </c>
      <c r="D9359" s="5" t="s">
        <v>24</v>
      </c>
      <c r="E9359" s="5">
        <v>12</v>
      </c>
      <c r="F9359" s="5" t="s">
        <v>294</v>
      </c>
      <c r="G9359" s="5" t="s">
        <v>294</v>
      </c>
      <c r="M9359" s="5" t="s">
        <v>794</v>
      </c>
      <c r="N9359" s="5" t="s">
        <v>294</v>
      </c>
      <c r="O9359" s="5" t="s">
        <v>294</v>
      </c>
      <c r="P9359" s="5" t="s">
        <v>294</v>
      </c>
      <c r="Q9359" s="5" t="s">
        <v>297</v>
      </c>
      <c r="R9359" s="5" t="s">
        <v>294</v>
      </c>
    </row>
    <row r="9360" spans="1:21" x14ac:dyDescent="0.35">
      <c r="A9360" s="5" t="s">
        <v>23231</v>
      </c>
      <c r="B9360" s="5" t="s">
        <v>23232</v>
      </c>
      <c r="C9360" s="5" t="s">
        <v>12145</v>
      </c>
      <c r="D9360" s="5" t="s">
        <v>18</v>
      </c>
      <c r="E9360" s="5">
        <v>6</v>
      </c>
      <c r="F9360" s="5" t="s">
        <v>294</v>
      </c>
      <c r="G9360" s="5" t="s">
        <v>294</v>
      </c>
      <c r="M9360" s="5" t="s">
        <v>794</v>
      </c>
      <c r="N9360" s="5" t="s">
        <v>294</v>
      </c>
      <c r="O9360" s="5" t="s">
        <v>294</v>
      </c>
      <c r="P9360" s="5" t="s">
        <v>294</v>
      </c>
      <c r="Q9360" s="5" t="s">
        <v>297</v>
      </c>
      <c r="R9360" s="5" t="s">
        <v>294</v>
      </c>
    </row>
    <row r="9361" spans="1:18" x14ac:dyDescent="0.35">
      <c r="A9361" s="5" t="s">
        <v>23233</v>
      </c>
      <c r="B9361" s="5" t="s">
        <v>23234</v>
      </c>
      <c r="C9361" s="5" t="s">
        <v>12145</v>
      </c>
      <c r="D9361" s="5" t="s">
        <v>18</v>
      </c>
      <c r="E9361" s="5">
        <v>2</v>
      </c>
      <c r="F9361" s="5" t="s">
        <v>294</v>
      </c>
      <c r="G9361" s="5" t="s">
        <v>297</v>
      </c>
      <c r="J9361" s="5" t="s">
        <v>4586</v>
      </c>
      <c r="M9361" s="5" t="s">
        <v>794</v>
      </c>
      <c r="N9361" s="5" t="s">
        <v>294</v>
      </c>
      <c r="O9361" s="5" t="s">
        <v>294</v>
      </c>
      <c r="P9361" s="5" t="s">
        <v>294</v>
      </c>
      <c r="Q9361" s="5" t="s">
        <v>297</v>
      </c>
      <c r="R9361" s="5" t="s">
        <v>294</v>
      </c>
    </row>
    <row r="9362" spans="1:18" x14ac:dyDescent="0.35">
      <c r="A9362" s="5" t="s">
        <v>23235</v>
      </c>
      <c r="B9362" s="5" t="s">
        <v>17171</v>
      </c>
      <c r="C9362" s="5" t="s">
        <v>12145</v>
      </c>
      <c r="D9362" s="5" t="s">
        <v>18</v>
      </c>
      <c r="E9362" s="5">
        <v>20</v>
      </c>
      <c r="F9362" s="5" t="s">
        <v>294</v>
      </c>
      <c r="G9362" s="5" t="s">
        <v>294</v>
      </c>
      <c r="M9362" s="5" t="s">
        <v>794</v>
      </c>
      <c r="N9362" s="5" t="s">
        <v>294</v>
      </c>
      <c r="O9362" s="5" t="s">
        <v>294</v>
      </c>
      <c r="P9362" s="5" t="s">
        <v>294</v>
      </c>
      <c r="Q9362" s="5" t="s">
        <v>297</v>
      </c>
      <c r="R9362" s="5" t="s">
        <v>294</v>
      </c>
    </row>
    <row r="9363" spans="1:18" x14ac:dyDescent="0.35">
      <c r="A9363" s="5" t="s">
        <v>23236</v>
      </c>
      <c r="B9363" s="5" t="s">
        <v>23237</v>
      </c>
      <c r="C9363" s="5" t="s">
        <v>12145</v>
      </c>
      <c r="D9363" s="5" t="s">
        <v>18</v>
      </c>
      <c r="E9363" s="5">
        <v>48</v>
      </c>
      <c r="F9363" s="5" t="s">
        <v>294</v>
      </c>
      <c r="G9363" s="5" t="s">
        <v>294</v>
      </c>
      <c r="M9363" s="5" t="s">
        <v>794</v>
      </c>
      <c r="N9363" s="5" t="s">
        <v>294</v>
      </c>
      <c r="O9363" s="5" t="s">
        <v>294</v>
      </c>
      <c r="P9363" s="5" t="s">
        <v>294</v>
      </c>
      <c r="Q9363" s="5" t="s">
        <v>297</v>
      </c>
      <c r="R9363" s="5" t="s">
        <v>294</v>
      </c>
    </row>
    <row r="9364" spans="1:18" x14ac:dyDescent="0.35">
      <c r="A9364" s="5" t="s">
        <v>23238</v>
      </c>
      <c r="B9364" s="5" t="s">
        <v>23239</v>
      </c>
      <c r="C9364" s="5" t="s">
        <v>12145</v>
      </c>
      <c r="D9364" s="5" t="s">
        <v>30</v>
      </c>
      <c r="E9364" s="5">
        <v>10</v>
      </c>
      <c r="F9364" s="5" t="s">
        <v>294</v>
      </c>
      <c r="G9364" s="5" t="s">
        <v>294</v>
      </c>
      <c r="M9364" s="5" t="s">
        <v>794</v>
      </c>
      <c r="N9364" s="5" t="s">
        <v>294</v>
      </c>
      <c r="O9364" s="5" t="s">
        <v>294</v>
      </c>
      <c r="P9364" s="5" t="s">
        <v>294</v>
      </c>
      <c r="Q9364" s="5" t="s">
        <v>297</v>
      </c>
      <c r="R9364" s="5" t="s">
        <v>294</v>
      </c>
    </row>
    <row r="9365" spans="1:18" x14ac:dyDescent="0.35">
      <c r="A9365" s="5" t="s">
        <v>23240</v>
      </c>
      <c r="B9365" s="5" t="s">
        <v>23241</v>
      </c>
      <c r="C9365" s="5" t="s">
        <v>23195</v>
      </c>
      <c r="D9365" s="5" t="s">
        <v>18</v>
      </c>
      <c r="E9365" s="5">
        <v>20</v>
      </c>
      <c r="F9365" s="5" t="s">
        <v>297</v>
      </c>
      <c r="G9365" s="5" t="s">
        <v>297</v>
      </c>
      <c r="J9365" s="5" t="s">
        <v>12145</v>
      </c>
      <c r="M9365" s="5" t="s">
        <v>794</v>
      </c>
      <c r="N9365" s="5" t="s">
        <v>294</v>
      </c>
      <c r="O9365" s="5" t="s">
        <v>294</v>
      </c>
      <c r="P9365" s="5" t="s">
        <v>294</v>
      </c>
      <c r="Q9365" s="5" t="s">
        <v>294</v>
      </c>
      <c r="R9365" s="5" t="s">
        <v>297</v>
      </c>
    </row>
    <row r="9366" spans="1:18" x14ac:dyDescent="0.35">
      <c r="A9366" s="5" t="s">
        <v>23242</v>
      </c>
      <c r="B9366" s="5" t="s">
        <v>2700</v>
      </c>
      <c r="C9366" s="5" t="s">
        <v>23195</v>
      </c>
      <c r="D9366" s="5" t="s">
        <v>24</v>
      </c>
      <c r="E9366" s="5">
        <v>12</v>
      </c>
      <c r="F9366" s="5" t="s">
        <v>294</v>
      </c>
      <c r="G9366" s="5" t="s">
        <v>294</v>
      </c>
      <c r="M9366" s="5" t="s">
        <v>794</v>
      </c>
      <c r="N9366" s="5" t="s">
        <v>294</v>
      </c>
      <c r="O9366" s="5" t="s">
        <v>294</v>
      </c>
      <c r="P9366" s="5" t="s">
        <v>294</v>
      </c>
      <c r="Q9366" s="5" t="s">
        <v>294</v>
      </c>
      <c r="R9366" s="5" t="s">
        <v>294</v>
      </c>
    </row>
    <row r="9367" spans="1:18" x14ac:dyDescent="0.35">
      <c r="A9367" s="5" t="s">
        <v>23243</v>
      </c>
      <c r="B9367" s="5" t="s">
        <v>13272</v>
      </c>
      <c r="C9367" s="5" t="s">
        <v>23195</v>
      </c>
      <c r="D9367" s="5" t="s">
        <v>18</v>
      </c>
      <c r="E9367" s="5">
        <v>6</v>
      </c>
      <c r="F9367" s="5" t="s">
        <v>294</v>
      </c>
      <c r="G9367" s="5" t="s">
        <v>294</v>
      </c>
      <c r="M9367" s="5" t="s">
        <v>794</v>
      </c>
      <c r="N9367" s="5" t="s">
        <v>294</v>
      </c>
      <c r="O9367" s="5" t="s">
        <v>294</v>
      </c>
      <c r="P9367" s="5" t="s">
        <v>294</v>
      </c>
      <c r="Q9367" s="5" t="s">
        <v>294</v>
      </c>
      <c r="R9367" s="5" t="s">
        <v>294</v>
      </c>
    </row>
    <row r="9368" spans="1:18" x14ac:dyDescent="0.35">
      <c r="A9368" s="5" t="s">
        <v>23244</v>
      </c>
      <c r="B9368" s="5" t="s">
        <v>11172</v>
      </c>
      <c r="C9368" s="5" t="s">
        <v>23195</v>
      </c>
      <c r="D9368" s="5" t="s">
        <v>18</v>
      </c>
      <c r="E9368" s="5">
        <v>1</v>
      </c>
      <c r="F9368" s="5" t="s">
        <v>294</v>
      </c>
      <c r="G9368" s="5" t="s">
        <v>297</v>
      </c>
      <c r="L9368" s="5" t="s">
        <v>23245</v>
      </c>
      <c r="M9368" s="5" t="s">
        <v>794</v>
      </c>
      <c r="N9368" s="5" t="s">
        <v>294</v>
      </c>
      <c r="O9368" s="5" t="s">
        <v>294</v>
      </c>
      <c r="P9368" s="5" t="s">
        <v>294</v>
      </c>
      <c r="Q9368" s="5" t="s">
        <v>294</v>
      </c>
      <c r="R9368" s="5" t="s">
        <v>294</v>
      </c>
    </row>
    <row r="9369" spans="1:18" x14ac:dyDescent="0.35">
      <c r="A9369" s="5" t="s">
        <v>23246</v>
      </c>
      <c r="B9369" s="5" t="s">
        <v>9458</v>
      </c>
      <c r="C9369" s="5" t="s">
        <v>23195</v>
      </c>
      <c r="D9369" s="5" t="s">
        <v>18</v>
      </c>
      <c r="E9369" s="5">
        <v>20</v>
      </c>
      <c r="F9369" s="5" t="s">
        <v>294</v>
      </c>
      <c r="G9369" s="5" t="s">
        <v>294</v>
      </c>
      <c r="M9369" s="5" t="s">
        <v>794</v>
      </c>
      <c r="N9369" s="5" t="s">
        <v>294</v>
      </c>
      <c r="O9369" s="5" t="s">
        <v>294</v>
      </c>
      <c r="P9369" s="5" t="s">
        <v>294</v>
      </c>
      <c r="Q9369" s="5" t="s">
        <v>294</v>
      </c>
      <c r="R9369" s="5" t="s">
        <v>294</v>
      </c>
    </row>
    <row r="9370" spans="1:18" x14ac:dyDescent="0.35">
      <c r="A9370" s="5" t="s">
        <v>23247</v>
      </c>
      <c r="B9370" s="5" t="s">
        <v>2692</v>
      </c>
      <c r="C9370" s="5" t="s">
        <v>23195</v>
      </c>
      <c r="D9370" s="5" t="s">
        <v>18</v>
      </c>
      <c r="E9370" s="5">
        <v>2</v>
      </c>
      <c r="F9370" s="5" t="s">
        <v>294</v>
      </c>
      <c r="G9370" s="5" t="s">
        <v>297</v>
      </c>
      <c r="J9370" s="5" t="s">
        <v>4586</v>
      </c>
      <c r="M9370" s="5" t="s">
        <v>794</v>
      </c>
      <c r="N9370" s="5" t="s">
        <v>294</v>
      </c>
      <c r="O9370" s="5" t="s">
        <v>294</v>
      </c>
      <c r="P9370" s="5" t="s">
        <v>294</v>
      </c>
      <c r="Q9370" s="5" t="s">
        <v>294</v>
      </c>
      <c r="R9370" s="5" t="s">
        <v>294</v>
      </c>
    </row>
    <row r="9371" spans="1:18" x14ac:dyDescent="0.35">
      <c r="A9371" s="5" t="s">
        <v>23248</v>
      </c>
      <c r="B9371" s="5" t="s">
        <v>18875</v>
      </c>
      <c r="C9371" s="5" t="s">
        <v>23195</v>
      </c>
      <c r="D9371" s="5" t="s">
        <v>18</v>
      </c>
      <c r="E9371" s="5">
        <v>20</v>
      </c>
      <c r="F9371" s="5" t="s">
        <v>294</v>
      </c>
      <c r="G9371" s="5" t="s">
        <v>294</v>
      </c>
      <c r="M9371" s="5" t="s">
        <v>794</v>
      </c>
      <c r="N9371" s="5" t="s">
        <v>294</v>
      </c>
      <c r="O9371" s="5" t="s">
        <v>294</v>
      </c>
      <c r="P9371" s="5" t="s">
        <v>294</v>
      </c>
      <c r="Q9371" s="5" t="s">
        <v>294</v>
      </c>
      <c r="R9371" s="5" t="s">
        <v>294</v>
      </c>
    </row>
    <row r="9372" spans="1:18" x14ac:dyDescent="0.35">
      <c r="A9372" s="5" t="s">
        <v>23249</v>
      </c>
      <c r="B9372" s="5" t="s">
        <v>14576</v>
      </c>
      <c r="C9372" s="5" t="s">
        <v>23195</v>
      </c>
      <c r="D9372" s="5" t="s">
        <v>18</v>
      </c>
      <c r="E9372" s="5">
        <v>48</v>
      </c>
      <c r="F9372" s="5" t="s">
        <v>294</v>
      </c>
      <c r="G9372" s="5" t="s">
        <v>294</v>
      </c>
      <c r="M9372" s="5" t="s">
        <v>794</v>
      </c>
      <c r="N9372" s="5" t="s">
        <v>294</v>
      </c>
      <c r="O9372" s="5" t="s">
        <v>294</v>
      </c>
      <c r="P9372" s="5" t="s">
        <v>294</v>
      </c>
      <c r="Q9372" s="5" t="s">
        <v>294</v>
      </c>
      <c r="R9372" s="5" t="s">
        <v>294</v>
      </c>
    </row>
    <row r="9373" spans="1:18" x14ac:dyDescent="0.35">
      <c r="A9373" s="5" t="s">
        <v>23250</v>
      </c>
      <c r="B9373" s="5" t="s">
        <v>9537</v>
      </c>
      <c r="C9373" s="5" t="s">
        <v>23195</v>
      </c>
      <c r="D9373" s="5" t="s">
        <v>30</v>
      </c>
      <c r="E9373" s="5">
        <v>10</v>
      </c>
      <c r="F9373" s="5" t="s">
        <v>294</v>
      </c>
      <c r="G9373" s="5" t="s">
        <v>294</v>
      </c>
      <c r="M9373" s="5" t="s">
        <v>794</v>
      </c>
      <c r="N9373" s="5" t="s">
        <v>294</v>
      </c>
      <c r="O9373" s="5" t="s">
        <v>294</v>
      </c>
      <c r="P9373" s="5" t="s">
        <v>294</v>
      </c>
      <c r="Q9373" s="5" t="s">
        <v>294</v>
      </c>
      <c r="R9373" s="5" t="s">
        <v>294</v>
      </c>
    </row>
    <row r="9374" spans="1:18" x14ac:dyDescent="0.35">
      <c r="A9374" s="5" t="s">
        <v>23251</v>
      </c>
      <c r="B9374" s="5" t="s">
        <v>23199</v>
      </c>
      <c r="C9374" s="5" t="s">
        <v>12145</v>
      </c>
      <c r="D9374" s="5" t="s">
        <v>24</v>
      </c>
      <c r="E9374" s="5">
        <v>12</v>
      </c>
      <c r="F9374" s="5" t="s">
        <v>294</v>
      </c>
      <c r="G9374" s="5" t="s">
        <v>294</v>
      </c>
      <c r="M9374" s="5" t="s">
        <v>794</v>
      </c>
      <c r="N9374" s="5" t="s">
        <v>294</v>
      </c>
      <c r="O9374" s="5" t="s">
        <v>294</v>
      </c>
      <c r="P9374" s="5" t="s">
        <v>294</v>
      </c>
      <c r="Q9374" s="5" t="s">
        <v>294</v>
      </c>
      <c r="R9374" s="5" t="s">
        <v>294</v>
      </c>
    </row>
    <row r="9375" spans="1:18" x14ac:dyDescent="0.35">
      <c r="A9375" s="5" t="s">
        <v>23252</v>
      </c>
      <c r="B9375" s="5" t="s">
        <v>235</v>
      </c>
      <c r="C9375" s="5" t="s">
        <v>23213</v>
      </c>
      <c r="D9375" s="5" t="s">
        <v>18</v>
      </c>
      <c r="E9375" s="5">
        <v>40</v>
      </c>
      <c r="F9375" s="5" t="s">
        <v>297</v>
      </c>
      <c r="G9375" s="5" t="s">
        <v>294</v>
      </c>
      <c r="M9375" s="5" t="s">
        <v>794</v>
      </c>
      <c r="N9375" s="5" t="s">
        <v>294</v>
      </c>
      <c r="O9375" s="5" t="s">
        <v>294</v>
      </c>
      <c r="P9375" s="5" t="s">
        <v>294</v>
      </c>
      <c r="Q9375" s="5" t="s">
        <v>294</v>
      </c>
      <c r="R9375" s="5" t="s">
        <v>297</v>
      </c>
    </row>
    <row r="9376" spans="1:18" x14ac:dyDescent="0.35">
      <c r="A9376" s="5" t="s">
        <v>23253</v>
      </c>
      <c r="B9376" s="5" t="s">
        <v>8572</v>
      </c>
      <c r="C9376" s="5" t="s">
        <v>23213</v>
      </c>
      <c r="D9376" s="5" t="s">
        <v>18</v>
      </c>
      <c r="E9376" s="5">
        <v>20</v>
      </c>
      <c r="F9376" s="5" t="s">
        <v>297</v>
      </c>
      <c r="G9376" s="5" t="s">
        <v>297</v>
      </c>
      <c r="M9376" s="5" t="s">
        <v>3826</v>
      </c>
      <c r="N9376" s="5" t="s">
        <v>294</v>
      </c>
      <c r="O9376" s="5" t="s">
        <v>294</v>
      </c>
      <c r="P9376" s="5" t="s">
        <v>294</v>
      </c>
      <c r="Q9376" s="5" t="s">
        <v>294</v>
      </c>
      <c r="R9376" s="5" t="s">
        <v>294</v>
      </c>
    </row>
    <row r="9377" spans="1:22" x14ac:dyDescent="0.35">
      <c r="A9377" s="5" t="s">
        <v>23254</v>
      </c>
      <c r="B9377" s="5" t="s">
        <v>23255</v>
      </c>
      <c r="C9377" s="5" t="s">
        <v>23213</v>
      </c>
      <c r="D9377" s="5" t="s">
        <v>18</v>
      </c>
      <c r="E9377" s="5">
        <v>1</v>
      </c>
      <c r="F9377" s="5" t="s">
        <v>294</v>
      </c>
      <c r="G9377" s="5" t="s">
        <v>297</v>
      </c>
      <c r="L9377" s="5" t="s">
        <v>941</v>
      </c>
      <c r="M9377" s="5" t="s">
        <v>794</v>
      </c>
      <c r="N9377" s="5" t="s">
        <v>294</v>
      </c>
      <c r="O9377" s="5" t="s">
        <v>294</v>
      </c>
      <c r="P9377" s="5" t="s">
        <v>294</v>
      </c>
      <c r="Q9377" s="5" t="s">
        <v>294</v>
      </c>
      <c r="R9377" s="5" t="s">
        <v>294</v>
      </c>
      <c r="S9377" s="5" t="s">
        <v>294</v>
      </c>
    </row>
    <row r="9378" spans="1:22" x14ac:dyDescent="0.35">
      <c r="A9378" s="5" t="s">
        <v>23256</v>
      </c>
      <c r="B9378" s="5" t="s">
        <v>8572</v>
      </c>
      <c r="C9378" s="5" t="s">
        <v>12145</v>
      </c>
      <c r="D9378" s="5" t="s">
        <v>18</v>
      </c>
      <c r="E9378" s="5">
        <v>20</v>
      </c>
      <c r="F9378" s="5" t="s">
        <v>297</v>
      </c>
      <c r="G9378" s="5" t="s">
        <v>297</v>
      </c>
      <c r="M9378" s="5" t="s">
        <v>3826</v>
      </c>
      <c r="N9378" s="5" t="s">
        <v>294</v>
      </c>
      <c r="O9378" s="5" t="s">
        <v>294</v>
      </c>
      <c r="P9378" s="5" t="s">
        <v>294</v>
      </c>
      <c r="Q9378" s="5" t="s">
        <v>294</v>
      </c>
      <c r="R9378" s="5" t="s">
        <v>294</v>
      </c>
    </row>
    <row r="9379" spans="1:22" x14ac:dyDescent="0.35">
      <c r="A9379" s="5" t="s">
        <v>23257</v>
      </c>
      <c r="B9379" s="5" t="s">
        <v>23258</v>
      </c>
      <c r="C9379" s="5" t="s">
        <v>12145</v>
      </c>
      <c r="D9379" s="5" t="s">
        <v>18</v>
      </c>
      <c r="E9379" s="5">
        <v>60</v>
      </c>
      <c r="F9379" s="5" t="s">
        <v>297</v>
      </c>
      <c r="G9379" s="5" t="s">
        <v>294</v>
      </c>
      <c r="M9379" s="5" t="s">
        <v>794</v>
      </c>
      <c r="N9379" s="5" t="s">
        <v>294</v>
      </c>
      <c r="O9379" s="5" t="s">
        <v>294</v>
      </c>
      <c r="P9379" s="5" t="s">
        <v>294</v>
      </c>
      <c r="Q9379" s="5" t="s">
        <v>294</v>
      </c>
      <c r="R9379" s="5" t="s">
        <v>297</v>
      </c>
    </row>
    <row r="9380" spans="1:22" x14ac:dyDescent="0.35">
      <c r="A9380" s="5" t="s">
        <v>23259</v>
      </c>
      <c r="B9380" s="5" t="s">
        <v>23260</v>
      </c>
      <c r="C9380" s="5" t="s">
        <v>12145</v>
      </c>
      <c r="D9380" s="5" t="s">
        <v>18</v>
      </c>
      <c r="E9380" s="5">
        <v>20</v>
      </c>
      <c r="F9380" s="5" t="s">
        <v>294</v>
      </c>
      <c r="G9380" s="5" t="s">
        <v>297</v>
      </c>
      <c r="M9380" s="5" t="s">
        <v>794</v>
      </c>
      <c r="N9380" s="5" t="s">
        <v>294</v>
      </c>
      <c r="O9380" s="5" t="s">
        <v>294</v>
      </c>
      <c r="P9380" s="5" t="s">
        <v>294</v>
      </c>
      <c r="Q9380" s="5" t="s">
        <v>294</v>
      </c>
      <c r="R9380" s="5" t="s">
        <v>297</v>
      </c>
      <c r="U9380" s="5" t="s">
        <v>23261</v>
      </c>
    </row>
    <row r="9381" spans="1:22" x14ac:dyDescent="0.35">
      <c r="A9381" s="5" t="s">
        <v>23262</v>
      </c>
      <c r="B9381" s="5" t="s">
        <v>2700</v>
      </c>
      <c r="C9381" s="5" t="s">
        <v>12145</v>
      </c>
      <c r="D9381" s="5" t="s">
        <v>24</v>
      </c>
      <c r="E9381" s="5">
        <v>12</v>
      </c>
      <c r="F9381" s="5" t="s">
        <v>294</v>
      </c>
      <c r="G9381" s="5" t="s">
        <v>294</v>
      </c>
      <c r="M9381" s="5" t="s">
        <v>794</v>
      </c>
      <c r="N9381" s="5" t="s">
        <v>294</v>
      </c>
      <c r="O9381" s="5" t="s">
        <v>294</v>
      </c>
      <c r="P9381" s="5" t="s">
        <v>294</v>
      </c>
      <c r="Q9381" s="5" t="s">
        <v>294</v>
      </c>
      <c r="R9381" s="5" t="s">
        <v>297</v>
      </c>
    </row>
    <row r="9382" spans="1:22" x14ac:dyDescent="0.35">
      <c r="A9382" s="5" t="s">
        <v>23263</v>
      </c>
      <c r="B9382" s="5" t="s">
        <v>2692</v>
      </c>
      <c r="C9382" s="5" t="s">
        <v>12145</v>
      </c>
      <c r="D9382" s="5" t="s">
        <v>18</v>
      </c>
      <c r="E9382" s="5">
        <v>2</v>
      </c>
      <c r="F9382" s="5" t="s">
        <v>294</v>
      </c>
      <c r="G9382" s="5" t="s">
        <v>297</v>
      </c>
      <c r="J9382" s="5" t="s">
        <v>4586</v>
      </c>
      <c r="M9382" s="5" t="s">
        <v>794</v>
      </c>
      <c r="N9382" s="5" t="s">
        <v>294</v>
      </c>
      <c r="O9382" s="5" t="s">
        <v>294</v>
      </c>
      <c r="P9382" s="5" t="s">
        <v>294</v>
      </c>
      <c r="Q9382" s="5" t="s">
        <v>294</v>
      </c>
      <c r="R9382" s="5" t="s">
        <v>297</v>
      </c>
    </row>
    <row r="9383" spans="1:22" x14ac:dyDescent="0.35">
      <c r="A9383" s="5" t="s">
        <v>23264</v>
      </c>
      <c r="B9383" s="5" t="s">
        <v>23265</v>
      </c>
      <c r="C9383" s="5" t="s">
        <v>12145</v>
      </c>
      <c r="D9383" s="5" t="s">
        <v>18</v>
      </c>
      <c r="E9383" s="5">
        <v>1</v>
      </c>
      <c r="F9383" s="5" t="s">
        <v>294</v>
      </c>
      <c r="G9383" s="5" t="s">
        <v>297</v>
      </c>
      <c r="L9383" s="5" t="s">
        <v>941</v>
      </c>
      <c r="M9383" s="5" t="s">
        <v>794</v>
      </c>
      <c r="N9383" s="5" t="s">
        <v>294</v>
      </c>
      <c r="O9383" s="5" t="s">
        <v>294</v>
      </c>
      <c r="P9383" s="5" t="s">
        <v>294</v>
      </c>
      <c r="Q9383" s="5" t="s">
        <v>294</v>
      </c>
      <c r="R9383" s="5" t="s">
        <v>294</v>
      </c>
      <c r="S9383" s="5" t="s">
        <v>294</v>
      </c>
    </row>
    <row r="9384" spans="1:22" x14ac:dyDescent="0.35">
      <c r="A9384" s="5" t="s">
        <v>23266</v>
      </c>
      <c r="B9384" s="5" t="s">
        <v>14576</v>
      </c>
      <c r="C9384" s="5" t="s">
        <v>12145</v>
      </c>
      <c r="D9384" s="5" t="s">
        <v>18</v>
      </c>
      <c r="E9384" s="5">
        <v>48</v>
      </c>
      <c r="F9384" s="5" t="s">
        <v>294</v>
      </c>
      <c r="G9384" s="5" t="s">
        <v>294</v>
      </c>
      <c r="M9384" s="5" t="s">
        <v>794</v>
      </c>
      <c r="N9384" s="5" t="s">
        <v>294</v>
      </c>
      <c r="O9384" s="5" t="s">
        <v>294</v>
      </c>
      <c r="P9384" s="5" t="s">
        <v>294</v>
      </c>
      <c r="Q9384" s="5" t="s">
        <v>294</v>
      </c>
      <c r="R9384" s="5" t="s">
        <v>294</v>
      </c>
    </row>
    <row r="9385" spans="1:22" x14ac:dyDescent="0.35">
      <c r="A9385" s="5" t="s">
        <v>23267</v>
      </c>
      <c r="B9385" s="5" t="s">
        <v>9537</v>
      </c>
      <c r="C9385" s="5" t="s">
        <v>12145</v>
      </c>
      <c r="D9385" s="5" t="s">
        <v>30</v>
      </c>
      <c r="E9385" s="5">
        <v>10</v>
      </c>
      <c r="F9385" s="5" t="s">
        <v>294</v>
      </c>
      <c r="G9385" s="5" t="s">
        <v>294</v>
      </c>
      <c r="M9385" s="5" t="s">
        <v>794</v>
      </c>
      <c r="N9385" s="5" t="s">
        <v>294</v>
      </c>
      <c r="O9385" s="5" t="s">
        <v>294</v>
      </c>
      <c r="P9385" s="5" t="s">
        <v>294</v>
      </c>
      <c r="Q9385" s="5" t="s">
        <v>294</v>
      </c>
      <c r="R9385" s="5" t="s">
        <v>297</v>
      </c>
    </row>
    <row r="9386" spans="1:22" x14ac:dyDescent="0.35">
      <c r="A9386" s="5" t="s">
        <v>23268</v>
      </c>
      <c r="B9386" s="5" t="s">
        <v>23269</v>
      </c>
      <c r="C9386" s="5" t="s">
        <v>23270</v>
      </c>
      <c r="D9386" s="5" t="s">
        <v>18</v>
      </c>
      <c r="E9386" s="5">
        <v>7</v>
      </c>
      <c r="F9386" s="5" t="s">
        <v>294</v>
      </c>
      <c r="G9386" s="5" t="s">
        <v>294</v>
      </c>
      <c r="J9386" s="5" t="s">
        <v>3738</v>
      </c>
      <c r="M9386" s="5" t="s">
        <v>794</v>
      </c>
      <c r="N9386" s="5" t="s">
        <v>294</v>
      </c>
      <c r="P9386" s="5" t="s">
        <v>294</v>
      </c>
      <c r="Q9386" s="5" t="s">
        <v>294</v>
      </c>
      <c r="R9386" s="5" t="s">
        <v>297</v>
      </c>
      <c r="V9386" s="5" t="s">
        <v>23268</v>
      </c>
    </row>
    <row r="9387" spans="1:22" x14ac:dyDescent="0.35">
      <c r="A9387" s="5" t="s">
        <v>23271</v>
      </c>
      <c r="B9387" s="5" t="s">
        <v>23272</v>
      </c>
      <c r="C9387" s="5" t="s">
        <v>23270</v>
      </c>
      <c r="D9387" s="5" t="s">
        <v>22</v>
      </c>
      <c r="E9387" s="5">
        <v>9</v>
      </c>
      <c r="F9387" s="5" t="s">
        <v>294</v>
      </c>
      <c r="G9387" s="5" t="s">
        <v>294</v>
      </c>
      <c r="M9387" s="5" t="s">
        <v>3826</v>
      </c>
      <c r="N9387" s="5" t="s">
        <v>294</v>
      </c>
      <c r="P9387" s="5" t="s">
        <v>294</v>
      </c>
      <c r="Q9387" s="5" t="s">
        <v>294</v>
      </c>
      <c r="R9387" s="5" t="s">
        <v>294</v>
      </c>
      <c r="V9387" s="5" t="s">
        <v>23271</v>
      </c>
    </row>
    <row r="9388" spans="1:22" x14ac:dyDescent="0.35">
      <c r="A9388" s="5" t="s">
        <v>23273</v>
      </c>
      <c r="B9388" s="5" t="s">
        <v>9537</v>
      </c>
      <c r="C9388" s="5" t="s">
        <v>23270</v>
      </c>
      <c r="D9388" s="5" t="s">
        <v>30</v>
      </c>
      <c r="E9388" s="5">
        <v>5</v>
      </c>
      <c r="F9388" s="5" t="s">
        <v>294</v>
      </c>
      <c r="G9388" s="5" t="s">
        <v>294</v>
      </c>
      <c r="M9388" s="5" t="s">
        <v>794</v>
      </c>
      <c r="N9388" s="5" t="s">
        <v>294</v>
      </c>
      <c r="P9388" s="5" t="s">
        <v>294</v>
      </c>
      <c r="Q9388" s="5" t="s">
        <v>294</v>
      </c>
      <c r="R9388" s="5" t="s">
        <v>297</v>
      </c>
      <c r="V9388" s="5" t="s">
        <v>23273</v>
      </c>
    </row>
    <row r="9389" spans="1:22" x14ac:dyDescent="0.35">
      <c r="A9389" s="5" t="s">
        <v>23274</v>
      </c>
      <c r="B9389" s="5" t="s">
        <v>23275</v>
      </c>
      <c r="C9389" s="5" t="s">
        <v>23276</v>
      </c>
      <c r="D9389" s="5" t="s">
        <v>22</v>
      </c>
      <c r="E9389" s="5">
        <v>10</v>
      </c>
      <c r="F9389" s="5" t="s">
        <v>294</v>
      </c>
      <c r="G9389" s="5" t="s">
        <v>294</v>
      </c>
      <c r="M9389" s="5" t="s">
        <v>3826</v>
      </c>
      <c r="N9389" s="5" t="s">
        <v>294</v>
      </c>
      <c r="P9389" s="5" t="s">
        <v>294</v>
      </c>
      <c r="Q9389" s="5" t="s">
        <v>294</v>
      </c>
      <c r="R9389" s="5" t="s">
        <v>294</v>
      </c>
      <c r="V9389" s="5" t="s">
        <v>23274</v>
      </c>
    </row>
    <row r="9390" spans="1:22" x14ac:dyDescent="0.35">
      <c r="A9390" s="5" t="s">
        <v>23277</v>
      </c>
      <c r="B9390" s="5" t="s">
        <v>9767</v>
      </c>
      <c r="C9390" s="5" t="s">
        <v>23276</v>
      </c>
      <c r="D9390" s="5" t="s">
        <v>22</v>
      </c>
      <c r="E9390" s="5">
        <v>3</v>
      </c>
      <c r="F9390" s="5" t="s">
        <v>294</v>
      </c>
      <c r="G9390" s="5" t="s">
        <v>294</v>
      </c>
      <c r="J9390" s="5" t="s">
        <v>9741</v>
      </c>
      <c r="M9390" s="5" t="s">
        <v>794</v>
      </c>
      <c r="N9390" s="5" t="s">
        <v>294</v>
      </c>
      <c r="P9390" s="5" t="s">
        <v>294</v>
      </c>
      <c r="Q9390" s="5" t="s">
        <v>294</v>
      </c>
      <c r="R9390" s="5" t="s">
        <v>297</v>
      </c>
      <c r="V9390" s="5" t="s">
        <v>23277</v>
      </c>
    </row>
    <row r="9391" spans="1:22" x14ac:dyDescent="0.35">
      <c r="A9391" s="5" t="s">
        <v>23278</v>
      </c>
      <c r="B9391" s="5" t="s">
        <v>23279</v>
      </c>
      <c r="C9391" s="5" t="s">
        <v>23276</v>
      </c>
      <c r="D9391" s="5" t="s">
        <v>30</v>
      </c>
      <c r="E9391" s="5">
        <v>5</v>
      </c>
      <c r="F9391" s="5" t="s">
        <v>294</v>
      </c>
      <c r="G9391" s="5" t="s">
        <v>294</v>
      </c>
      <c r="M9391" s="5" t="s">
        <v>794</v>
      </c>
      <c r="N9391" s="5" t="s">
        <v>294</v>
      </c>
      <c r="P9391" s="5" t="s">
        <v>294</v>
      </c>
      <c r="Q9391" s="5" t="s">
        <v>294</v>
      </c>
      <c r="R9391" s="5" t="s">
        <v>297</v>
      </c>
      <c r="V9391" s="5" t="s">
        <v>23278</v>
      </c>
    </row>
    <row r="9392" spans="1:22" x14ac:dyDescent="0.35">
      <c r="A9392" s="5" t="s">
        <v>23280</v>
      </c>
      <c r="B9392" s="5" t="s">
        <v>23281</v>
      </c>
      <c r="C9392" s="5" t="s">
        <v>23276</v>
      </c>
      <c r="D9392" s="5" t="s">
        <v>30</v>
      </c>
      <c r="E9392" s="5">
        <v>5</v>
      </c>
      <c r="F9392" s="5" t="s">
        <v>294</v>
      </c>
      <c r="G9392" s="5" t="s">
        <v>294</v>
      </c>
      <c r="M9392" s="5" t="s">
        <v>794</v>
      </c>
      <c r="N9392" s="5" t="s">
        <v>294</v>
      </c>
      <c r="P9392" s="5" t="s">
        <v>294</v>
      </c>
      <c r="Q9392" s="5" t="s">
        <v>294</v>
      </c>
      <c r="R9392" s="5" t="s">
        <v>297</v>
      </c>
      <c r="V9392" s="5" t="s">
        <v>23280</v>
      </c>
    </row>
    <row r="9393" spans="1:18" x14ac:dyDescent="0.35">
      <c r="A9393" s="5" t="s">
        <v>23282</v>
      </c>
      <c r="B9393" s="5" t="s">
        <v>9793</v>
      </c>
      <c r="C9393" s="5" t="s">
        <v>23283</v>
      </c>
      <c r="D9393" s="5" t="s">
        <v>22</v>
      </c>
      <c r="E9393" s="5">
        <v>9</v>
      </c>
      <c r="F9393" s="5" t="s">
        <v>294</v>
      </c>
      <c r="G9393" s="5" t="s">
        <v>294</v>
      </c>
      <c r="J9393" s="5" t="s">
        <v>628</v>
      </c>
      <c r="M9393" s="5" t="s">
        <v>794</v>
      </c>
      <c r="N9393" s="5" t="s">
        <v>294</v>
      </c>
      <c r="O9393" s="5" t="s">
        <v>294</v>
      </c>
      <c r="P9393" s="5" t="s">
        <v>294</v>
      </c>
      <c r="Q9393" s="5" t="s">
        <v>294</v>
      </c>
      <c r="R9393" s="5" t="s">
        <v>297</v>
      </c>
    </row>
    <row r="9394" spans="1:18" x14ac:dyDescent="0.35">
      <c r="A9394" s="5" t="s">
        <v>23284</v>
      </c>
      <c r="B9394" s="5" t="s">
        <v>23285</v>
      </c>
      <c r="C9394" s="5" t="s">
        <v>23283</v>
      </c>
      <c r="D9394" s="5" t="s">
        <v>22</v>
      </c>
      <c r="E9394" s="5">
        <v>15</v>
      </c>
      <c r="F9394" s="5" t="s">
        <v>294</v>
      </c>
      <c r="G9394" s="5" t="s">
        <v>294</v>
      </c>
      <c r="M9394" s="5" t="s">
        <v>3826</v>
      </c>
      <c r="N9394" s="5" t="s">
        <v>294</v>
      </c>
      <c r="P9394" s="5" t="s">
        <v>294</v>
      </c>
      <c r="Q9394" s="5" t="s">
        <v>294</v>
      </c>
      <c r="R9394" s="5" t="s">
        <v>294</v>
      </c>
    </row>
    <row r="9395" spans="1:18" x14ac:dyDescent="0.35">
      <c r="A9395" s="5" t="s">
        <v>23286</v>
      </c>
      <c r="B9395" s="5" t="s">
        <v>23287</v>
      </c>
      <c r="C9395" s="5" t="s">
        <v>23283</v>
      </c>
      <c r="D9395" s="5" t="s">
        <v>18</v>
      </c>
      <c r="E9395" s="5">
        <v>30</v>
      </c>
      <c r="F9395" s="5" t="s">
        <v>294</v>
      </c>
      <c r="G9395" s="5" t="s">
        <v>294</v>
      </c>
      <c r="M9395" s="5" t="s">
        <v>794</v>
      </c>
      <c r="N9395" s="5" t="s">
        <v>294</v>
      </c>
      <c r="O9395" s="5" t="s">
        <v>294</v>
      </c>
      <c r="P9395" s="5" t="s">
        <v>294</v>
      </c>
      <c r="Q9395" s="5" t="s">
        <v>294</v>
      </c>
      <c r="R9395" s="5" t="s">
        <v>294</v>
      </c>
    </row>
    <row r="9396" spans="1:18" x14ac:dyDescent="0.35">
      <c r="A9396" s="5" t="s">
        <v>23288</v>
      </c>
      <c r="B9396" s="5" t="s">
        <v>23289</v>
      </c>
      <c r="C9396" s="5" t="s">
        <v>628</v>
      </c>
      <c r="D9396" s="5" t="s">
        <v>22</v>
      </c>
      <c r="E9396" s="5">
        <v>9</v>
      </c>
      <c r="F9396" s="5" t="s">
        <v>294</v>
      </c>
      <c r="G9396" s="5" t="s">
        <v>294</v>
      </c>
      <c r="J9396" s="5" t="s">
        <v>23290</v>
      </c>
      <c r="M9396" s="5" t="s">
        <v>794</v>
      </c>
      <c r="N9396" s="5" t="s">
        <v>294</v>
      </c>
      <c r="O9396" s="5" t="s">
        <v>294</v>
      </c>
      <c r="P9396" s="5" t="s">
        <v>294</v>
      </c>
      <c r="Q9396" s="5" t="s">
        <v>294</v>
      </c>
      <c r="R9396" s="5" t="s">
        <v>297</v>
      </c>
    </row>
    <row r="9397" spans="1:18" x14ac:dyDescent="0.35">
      <c r="A9397" s="5" t="s">
        <v>23291</v>
      </c>
      <c r="B9397" s="5" t="s">
        <v>23292</v>
      </c>
      <c r="C9397" s="5" t="s">
        <v>628</v>
      </c>
      <c r="D9397" s="5" t="s">
        <v>18</v>
      </c>
      <c r="E9397" s="5">
        <v>19</v>
      </c>
      <c r="F9397" s="5" t="s">
        <v>294</v>
      </c>
      <c r="G9397" s="5" t="s">
        <v>294</v>
      </c>
      <c r="M9397" s="5" t="s">
        <v>794</v>
      </c>
      <c r="N9397" s="5" t="s">
        <v>294</v>
      </c>
      <c r="O9397" s="5" t="s">
        <v>294</v>
      </c>
      <c r="P9397" s="5" t="s">
        <v>294</v>
      </c>
      <c r="Q9397" s="5" t="s">
        <v>294</v>
      </c>
      <c r="R9397" s="5" t="s">
        <v>294</v>
      </c>
    </row>
    <row r="9398" spans="1:18" x14ac:dyDescent="0.35">
      <c r="A9398" s="5" t="s">
        <v>23293</v>
      </c>
      <c r="B9398" s="5" t="s">
        <v>23294</v>
      </c>
      <c r="C9398" s="5" t="s">
        <v>628</v>
      </c>
      <c r="D9398" s="5" t="s">
        <v>18</v>
      </c>
      <c r="E9398" s="5">
        <v>12</v>
      </c>
      <c r="F9398" s="5" t="s">
        <v>294</v>
      </c>
      <c r="G9398" s="5" t="s">
        <v>294</v>
      </c>
      <c r="M9398" s="5" t="s">
        <v>794</v>
      </c>
      <c r="N9398" s="5" t="s">
        <v>294</v>
      </c>
      <c r="O9398" s="5" t="s">
        <v>294</v>
      </c>
      <c r="P9398" s="5" t="s">
        <v>294</v>
      </c>
      <c r="Q9398" s="5" t="s">
        <v>294</v>
      </c>
      <c r="R9398" s="5" t="s">
        <v>294</v>
      </c>
    </row>
    <row r="9399" spans="1:18" x14ac:dyDescent="0.35">
      <c r="A9399" s="5" t="s">
        <v>23295</v>
      </c>
      <c r="B9399" s="5" t="s">
        <v>23296</v>
      </c>
      <c r="C9399" s="5" t="s">
        <v>628</v>
      </c>
      <c r="D9399" s="5" t="s">
        <v>16</v>
      </c>
      <c r="E9399" s="5">
        <v>16</v>
      </c>
      <c r="F9399" s="5" t="s">
        <v>294</v>
      </c>
      <c r="G9399" s="5" t="s">
        <v>294</v>
      </c>
      <c r="M9399" s="5" t="s">
        <v>794</v>
      </c>
      <c r="N9399" s="5" t="s">
        <v>297</v>
      </c>
      <c r="O9399" s="5" t="s">
        <v>297</v>
      </c>
      <c r="P9399" s="5" t="s">
        <v>294</v>
      </c>
      <c r="Q9399" s="5" t="s">
        <v>297</v>
      </c>
      <c r="R9399" s="5" t="s">
        <v>294</v>
      </c>
    </row>
    <row r="9400" spans="1:18" x14ac:dyDescent="0.35">
      <c r="A9400" s="5" t="s">
        <v>23297</v>
      </c>
      <c r="B9400" s="5" t="s">
        <v>23298</v>
      </c>
      <c r="C9400" s="5" t="s">
        <v>628</v>
      </c>
      <c r="D9400" s="5" t="s">
        <v>16</v>
      </c>
      <c r="E9400" s="5">
        <v>5</v>
      </c>
      <c r="F9400" s="5" t="s">
        <v>294</v>
      </c>
      <c r="G9400" s="5" t="s">
        <v>294</v>
      </c>
      <c r="H9400" s="5">
        <v>0</v>
      </c>
      <c r="I9400" s="5">
        <v>99.99</v>
      </c>
      <c r="M9400" s="5" t="s">
        <v>794</v>
      </c>
      <c r="N9400" s="5" t="s">
        <v>294</v>
      </c>
      <c r="O9400" s="5" t="s">
        <v>294</v>
      </c>
      <c r="P9400" s="5" t="s">
        <v>294</v>
      </c>
      <c r="Q9400" s="5" t="s">
        <v>294</v>
      </c>
      <c r="R9400" s="5" t="s">
        <v>294</v>
      </c>
    </row>
    <row r="9401" spans="1:18" x14ac:dyDescent="0.35">
      <c r="A9401" s="5" t="s">
        <v>23299</v>
      </c>
      <c r="B9401" s="5" t="s">
        <v>23300</v>
      </c>
      <c r="C9401" s="5" t="s">
        <v>628</v>
      </c>
      <c r="D9401" s="5" t="s">
        <v>20</v>
      </c>
      <c r="E9401" s="5">
        <v>10</v>
      </c>
      <c r="F9401" s="5" t="s">
        <v>294</v>
      </c>
      <c r="G9401" s="5" t="s">
        <v>294</v>
      </c>
      <c r="M9401" s="5" t="s">
        <v>794</v>
      </c>
      <c r="N9401" s="5" t="s">
        <v>294</v>
      </c>
      <c r="O9401" s="5" t="s">
        <v>294</v>
      </c>
      <c r="P9401" s="5" t="s">
        <v>294</v>
      </c>
      <c r="Q9401" s="5" t="s">
        <v>294</v>
      </c>
      <c r="R9401" s="5" t="s">
        <v>294</v>
      </c>
    </row>
    <row r="9402" spans="1:18" x14ac:dyDescent="0.35">
      <c r="A9402" s="5" t="s">
        <v>23301</v>
      </c>
      <c r="B9402" s="5" t="s">
        <v>23302</v>
      </c>
      <c r="C9402" s="5" t="s">
        <v>23303</v>
      </c>
      <c r="D9402" s="5" t="s">
        <v>22</v>
      </c>
      <c r="E9402" s="5">
        <v>9</v>
      </c>
      <c r="F9402" s="5" t="s">
        <v>294</v>
      </c>
      <c r="G9402" s="5" t="s">
        <v>294</v>
      </c>
      <c r="J9402" s="5" t="s">
        <v>628</v>
      </c>
      <c r="M9402" s="5" t="s">
        <v>794</v>
      </c>
      <c r="N9402" s="5" t="s">
        <v>294</v>
      </c>
      <c r="O9402" s="5" t="s">
        <v>294</v>
      </c>
      <c r="P9402" s="5" t="s">
        <v>294</v>
      </c>
      <c r="Q9402" s="5" t="s">
        <v>294</v>
      </c>
      <c r="R9402" s="5" t="s">
        <v>297</v>
      </c>
    </row>
    <row r="9403" spans="1:18" x14ac:dyDescent="0.35">
      <c r="A9403" s="5" t="s">
        <v>23304</v>
      </c>
      <c r="B9403" s="5" t="s">
        <v>23305</v>
      </c>
      <c r="C9403" s="5" t="s">
        <v>23303</v>
      </c>
      <c r="D9403" s="5" t="s">
        <v>22</v>
      </c>
      <c r="E9403" s="5">
        <v>9</v>
      </c>
      <c r="F9403" s="5" t="s">
        <v>294</v>
      </c>
      <c r="G9403" s="5" t="s">
        <v>294</v>
      </c>
      <c r="M9403" s="5" t="s">
        <v>3826</v>
      </c>
      <c r="N9403" s="5" t="s">
        <v>294</v>
      </c>
      <c r="P9403" s="5" t="s">
        <v>294</v>
      </c>
      <c r="Q9403" s="5" t="s">
        <v>294</v>
      </c>
      <c r="R9403" s="5" t="s">
        <v>294</v>
      </c>
    </row>
    <row r="9404" spans="1:18" x14ac:dyDescent="0.35">
      <c r="A9404" s="5" t="s">
        <v>23306</v>
      </c>
      <c r="B9404" s="5" t="s">
        <v>23307</v>
      </c>
      <c r="C9404" s="5" t="s">
        <v>628</v>
      </c>
      <c r="D9404" s="5" t="s">
        <v>18</v>
      </c>
      <c r="E9404" s="5">
        <v>50</v>
      </c>
      <c r="F9404" s="5" t="s">
        <v>294</v>
      </c>
      <c r="G9404" s="5" t="s">
        <v>294</v>
      </c>
      <c r="M9404" s="5" t="s">
        <v>794</v>
      </c>
      <c r="N9404" s="5" t="s">
        <v>294</v>
      </c>
      <c r="O9404" s="5" t="s">
        <v>294</v>
      </c>
      <c r="P9404" s="5" t="s">
        <v>294</v>
      </c>
      <c r="Q9404" s="5" t="s">
        <v>294</v>
      </c>
      <c r="R9404" s="5" t="s">
        <v>294</v>
      </c>
    </row>
    <row r="9405" spans="1:18" x14ac:dyDescent="0.35">
      <c r="A9405" s="5" t="s">
        <v>23308</v>
      </c>
      <c r="B9405" s="5" t="s">
        <v>23309</v>
      </c>
      <c r="C9405" s="5" t="s">
        <v>628</v>
      </c>
      <c r="D9405" s="5" t="s">
        <v>16</v>
      </c>
      <c r="E9405" s="5">
        <v>12</v>
      </c>
      <c r="F9405" s="5" t="s">
        <v>294</v>
      </c>
      <c r="G9405" s="5" t="s">
        <v>294</v>
      </c>
      <c r="M9405" s="5" t="s">
        <v>794</v>
      </c>
      <c r="N9405" s="5" t="s">
        <v>294</v>
      </c>
      <c r="O9405" s="5" t="s">
        <v>294</v>
      </c>
      <c r="P9405" s="5" t="s">
        <v>294</v>
      </c>
      <c r="Q9405" s="5" t="s">
        <v>294</v>
      </c>
      <c r="R9405" s="5" t="s">
        <v>294</v>
      </c>
    </row>
    <row r="9406" spans="1:18" x14ac:dyDescent="0.35">
      <c r="A9406" s="5" t="s">
        <v>23310</v>
      </c>
      <c r="B9406" s="5" t="s">
        <v>23311</v>
      </c>
      <c r="C9406" s="5" t="s">
        <v>23290</v>
      </c>
      <c r="D9406" s="5" t="s">
        <v>18</v>
      </c>
      <c r="E9406" s="5">
        <v>20</v>
      </c>
      <c r="F9406" s="5" t="s">
        <v>294</v>
      </c>
      <c r="G9406" s="5" t="s">
        <v>294</v>
      </c>
      <c r="M9406" s="5" t="s">
        <v>794</v>
      </c>
      <c r="N9406" s="5" t="s">
        <v>294</v>
      </c>
      <c r="O9406" s="5" t="s">
        <v>294</v>
      </c>
      <c r="P9406" s="5" t="s">
        <v>294</v>
      </c>
      <c r="Q9406" s="5" t="s">
        <v>294</v>
      </c>
      <c r="R9406" s="5" t="s">
        <v>294</v>
      </c>
    </row>
    <row r="9407" spans="1:18" x14ac:dyDescent="0.35">
      <c r="A9407" s="5" t="s">
        <v>23312</v>
      </c>
      <c r="B9407" s="5" t="s">
        <v>23313</v>
      </c>
      <c r="C9407" s="5" t="s">
        <v>23290</v>
      </c>
      <c r="D9407" s="5" t="s">
        <v>18</v>
      </c>
      <c r="E9407" s="5">
        <v>20</v>
      </c>
      <c r="F9407" s="5" t="s">
        <v>294</v>
      </c>
      <c r="G9407" s="5" t="s">
        <v>294</v>
      </c>
      <c r="M9407" s="5" t="s">
        <v>794</v>
      </c>
      <c r="N9407" s="5" t="s">
        <v>294</v>
      </c>
      <c r="O9407" s="5" t="s">
        <v>294</v>
      </c>
      <c r="P9407" s="5" t="s">
        <v>294</v>
      </c>
      <c r="Q9407" s="5" t="s">
        <v>294</v>
      </c>
      <c r="R9407" s="5" t="s">
        <v>294</v>
      </c>
    </row>
    <row r="9408" spans="1:18" x14ac:dyDescent="0.35">
      <c r="A9408" s="5" t="s">
        <v>23314</v>
      </c>
      <c r="B9408" s="5" t="s">
        <v>23315</v>
      </c>
      <c r="C9408" s="5" t="s">
        <v>23290</v>
      </c>
      <c r="D9408" s="5" t="s">
        <v>18</v>
      </c>
      <c r="E9408" s="5">
        <v>30</v>
      </c>
      <c r="F9408" s="5" t="s">
        <v>294</v>
      </c>
      <c r="G9408" s="5" t="s">
        <v>294</v>
      </c>
      <c r="M9408" s="5" t="s">
        <v>794</v>
      </c>
      <c r="N9408" s="5" t="s">
        <v>294</v>
      </c>
      <c r="O9408" s="5" t="s">
        <v>294</v>
      </c>
      <c r="P9408" s="5" t="s">
        <v>294</v>
      </c>
      <c r="Q9408" s="5" t="s">
        <v>294</v>
      </c>
      <c r="R9408" s="5" t="s">
        <v>294</v>
      </c>
    </row>
    <row r="9409" spans="1:19" x14ac:dyDescent="0.35">
      <c r="A9409" s="5" t="s">
        <v>23316</v>
      </c>
      <c r="B9409" s="5" t="s">
        <v>23317</v>
      </c>
      <c r="C9409" s="5" t="s">
        <v>23290</v>
      </c>
      <c r="D9409" s="5" t="s">
        <v>22</v>
      </c>
      <c r="E9409" s="5">
        <v>9</v>
      </c>
      <c r="F9409" s="5" t="s">
        <v>294</v>
      </c>
      <c r="G9409" s="5" t="s">
        <v>294</v>
      </c>
      <c r="M9409" s="5" t="s">
        <v>794</v>
      </c>
      <c r="N9409" s="5" t="s">
        <v>294</v>
      </c>
      <c r="O9409" s="5" t="s">
        <v>294</v>
      </c>
      <c r="P9409" s="5" t="s">
        <v>294</v>
      </c>
      <c r="Q9409" s="5" t="s">
        <v>294</v>
      </c>
      <c r="R9409" s="5" t="s">
        <v>294</v>
      </c>
    </row>
    <row r="9410" spans="1:19" x14ac:dyDescent="0.35">
      <c r="A9410" s="5" t="s">
        <v>23318</v>
      </c>
      <c r="B9410" s="5" t="s">
        <v>23319</v>
      </c>
      <c r="C9410" s="5" t="s">
        <v>23290</v>
      </c>
      <c r="D9410" s="5" t="s">
        <v>18</v>
      </c>
      <c r="E9410" s="5">
        <v>8</v>
      </c>
      <c r="F9410" s="5" t="s">
        <v>294</v>
      </c>
      <c r="G9410" s="5" t="s">
        <v>294</v>
      </c>
      <c r="M9410" s="5" t="s">
        <v>794</v>
      </c>
      <c r="N9410" s="5" t="s">
        <v>294</v>
      </c>
      <c r="O9410" s="5" t="s">
        <v>294</v>
      </c>
      <c r="P9410" s="5" t="s">
        <v>294</v>
      </c>
      <c r="Q9410" s="5" t="s">
        <v>294</v>
      </c>
      <c r="R9410" s="5" t="s">
        <v>294</v>
      </c>
    </row>
    <row r="9411" spans="1:19" x14ac:dyDescent="0.35">
      <c r="A9411" s="5" t="s">
        <v>23320</v>
      </c>
      <c r="B9411" s="5" t="s">
        <v>23321</v>
      </c>
      <c r="C9411" s="5" t="s">
        <v>23290</v>
      </c>
      <c r="D9411" s="5" t="s">
        <v>20</v>
      </c>
      <c r="E9411" s="5">
        <v>10</v>
      </c>
      <c r="F9411" s="5" t="s">
        <v>294</v>
      </c>
      <c r="G9411" s="5" t="s">
        <v>294</v>
      </c>
      <c r="M9411" s="5" t="s">
        <v>794</v>
      </c>
      <c r="N9411" s="5" t="s">
        <v>294</v>
      </c>
      <c r="O9411" s="5" t="s">
        <v>294</v>
      </c>
      <c r="P9411" s="5" t="s">
        <v>294</v>
      </c>
      <c r="Q9411" s="5" t="s">
        <v>294</v>
      </c>
      <c r="R9411" s="5" t="s">
        <v>294</v>
      </c>
    </row>
    <row r="9412" spans="1:19" x14ac:dyDescent="0.35">
      <c r="A9412" s="5" t="s">
        <v>23322</v>
      </c>
      <c r="B9412" s="5" t="s">
        <v>23323</v>
      </c>
      <c r="C9412" s="5" t="s">
        <v>23290</v>
      </c>
      <c r="D9412" s="5" t="s">
        <v>18</v>
      </c>
      <c r="E9412" s="5">
        <v>50</v>
      </c>
      <c r="F9412" s="5" t="s">
        <v>294</v>
      </c>
      <c r="G9412" s="5" t="s">
        <v>294</v>
      </c>
      <c r="M9412" s="5" t="s">
        <v>794</v>
      </c>
      <c r="N9412" s="5" t="s">
        <v>294</v>
      </c>
      <c r="O9412" s="5" t="s">
        <v>294</v>
      </c>
      <c r="P9412" s="5" t="s">
        <v>294</v>
      </c>
      <c r="Q9412" s="5" t="s">
        <v>294</v>
      </c>
      <c r="R9412" s="5" t="s">
        <v>294</v>
      </c>
    </row>
    <row r="9413" spans="1:19" x14ac:dyDescent="0.35">
      <c r="A9413" s="5" t="s">
        <v>23324</v>
      </c>
      <c r="B9413" s="5" t="s">
        <v>23325</v>
      </c>
      <c r="C9413" s="5" t="s">
        <v>23290</v>
      </c>
      <c r="D9413" s="5" t="s">
        <v>18</v>
      </c>
      <c r="E9413" s="5">
        <v>20</v>
      </c>
      <c r="F9413" s="5" t="s">
        <v>294</v>
      </c>
      <c r="G9413" s="5" t="s">
        <v>294</v>
      </c>
      <c r="M9413" s="5" t="s">
        <v>794</v>
      </c>
      <c r="N9413" s="5" t="s">
        <v>294</v>
      </c>
      <c r="O9413" s="5" t="s">
        <v>294</v>
      </c>
      <c r="P9413" s="5" t="s">
        <v>294</v>
      </c>
      <c r="Q9413" s="5" t="s">
        <v>294</v>
      </c>
      <c r="R9413" s="5" t="s">
        <v>294</v>
      </c>
    </row>
    <row r="9414" spans="1:19" x14ac:dyDescent="0.35">
      <c r="A9414" s="5" t="s">
        <v>23326</v>
      </c>
      <c r="B9414" s="5" t="s">
        <v>23327</v>
      </c>
      <c r="C9414" s="5" t="s">
        <v>23290</v>
      </c>
      <c r="D9414" s="5" t="s">
        <v>20</v>
      </c>
      <c r="E9414" s="5">
        <v>10</v>
      </c>
      <c r="F9414" s="5" t="s">
        <v>294</v>
      </c>
      <c r="G9414" s="5" t="s">
        <v>294</v>
      </c>
      <c r="M9414" s="5" t="s">
        <v>794</v>
      </c>
      <c r="N9414" s="5" t="s">
        <v>294</v>
      </c>
      <c r="O9414" s="5" t="s">
        <v>294</v>
      </c>
      <c r="P9414" s="5" t="s">
        <v>294</v>
      </c>
      <c r="Q9414" s="5" t="s">
        <v>294</v>
      </c>
      <c r="R9414" s="5" t="s">
        <v>294</v>
      </c>
    </row>
    <row r="9415" spans="1:19" x14ac:dyDescent="0.35">
      <c r="A9415" s="5" t="s">
        <v>23328</v>
      </c>
      <c r="B9415" s="5" t="s">
        <v>17530</v>
      </c>
      <c r="C9415" s="5" t="s">
        <v>23290</v>
      </c>
      <c r="D9415" s="5" t="s">
        <v>18</v>
      </c>
      <c r="E9415" s="5">
        <v>20</v>
      </c>
      <c r="F9415" s="5" t="s">
        <v>294</v>
      </c>
      <c r="G9415" s="5" t="s">
        <v>294</v>
      </c>
      <c r="M9415" s="5" t="s">
        <v>794</v>
      </c>
      <c r="N9415" s="5" t="s">
        <v>294</v>
      </c>
      <c r="O9415" s="5" t="s">
        <v>294</v>
      </c>
      <c r="P9415" s="5" t="s">
        <v>294</v>
      </c>
      <c r="Q9415" s="5" t="s">
        <v>294</v>
      </c>
      <c r="R9415" s="5" t="s">
        <v>294</v>
      </c>
    </row>
    <row r="9416" spans="1:19" x14ac:dyDescent="0.35">
      <c r="A9416" s="5" t="s">
        <v>23329</v>
      </c>
      <c r="B9416" s="5" t="s">
        <v>23330</v>
      </c>
      <c r="C9416" s="5" t="s">
        <v>23290</v>
      </c>
      <c r="D9416" s="5" t="s">
        <v>18</v>
      </c>
      <c r="E9416" s="5">
        <v>20</v>
      </c>
      <c r="F9416" s="5" t="s">
        <v>294</v>
      </c>
      <c r="G9416" s="5" t="s">
        <v>294</v>
      </c>
      <c r="M9416" s="5" t="s">
        <v>794</v>
      </c>
      <c r="N9416" s="5" t="s">
        <v>294</v>
      </c>
      <c r="O9416" s="5" t="s">
        <v>294</v>
      </c>
      <c r="P9416" s="5" t="s">
        <v>294</v>
      </c>
      <c r="Q9416" s="5" t="s">
        <v>294</v>
      </c>
      <c r="R9416" s="5" t="s">
        <v>294</v>
      </c>
    </row>
    <row r="9417" spans="1:19" x14ac:dyDescent="0.35">
      <c r="A9417" s="5" t="s">
        <v>23331</v>
      </c>
      <c r="B9417" s="5" t="s">
        <v>23332</v>
      </c>
      <c r="C9417" s="5" t="s">
        <v>23290</v>
      </c>
      <c r="D9417" s="5" t="s">
        <v>18</v>
      </c>
      <c r="E9417" s="5">
        <v>20</v>
      </c>
      <c r="F9417" s="5" t="s">
        <v>294</v>
      </c>
      <c r="G9417" s="5" t="s">
        <v>294</v>
      </c>
      <c r="M9417" s="5" t="s">
        <v>794</v>
      </c>
      <c r="N9417" s="5" t="s">
        <v>294</v>
      </c>
      <c r="O9417" s="5" t="s">
        <v>294</v>
      </c>
      <c r="P9417" s="5" t="s">
        <v>294</v>
      </c>
      <c r="Q9417" s="5" t="s">
        <v>294</v>
      </c>
      <c r="R9417" s="5" t="s">
        <v>294</v>
      </c>
    </row>
    <row r="9418" spans="1:19" x14ac:dyDescent="0.35">
      <c r="A9418" s="5" t="s">
        <v>23333</v>
      </c>
      <c r="B9418" s="5" t="s">
        <v>23289</v>
      </c>
      <c r="C9418" s="5" t="s">
        <v>23290</v>
      </c>
      <c r="D9418" s="5" t="s">
        <v>22</v>
      </c>
      <c r="E9418" s="5">
        <v>9</v>
      </c>
      <c r="F9418" s="5" t="s">
        <v>294</v>
      </c>
      <c r="G9418" s="5" t="s">
        <v>294</v>
      </c>
      <c r="M9418" s="5" t="s">
        <v>3826</v>
      </c>
      <c r="N9418" s="5" t="s">
        <v>294</v>
      </c>
      <c r="P9418" s="5" t="s">
        <v>294</v>
      </c>
      <c r="Q9418" s="5" t="s">
        <v>294</v>
      </c>
      <c r="R9418" s="5" t="s">
        <v>294</v>
      </c>
    </row>
    <row r="9419" spans="1:19" x14ac:dyDescent="0.35">
      <c r="A9419" s="5" t="s">
        <v>23334</v>
      </c>
      <c r="B9419" s="5" t="s">
        <v>23335</v>
      </c>
      <c r="C9419" s="5" t="s">
        <v>628</v>
      </c>
      <c r="D9419" s="5" t="s">
        <v>18</v>
      </c>
      <c r="E9419" s="5">
        <v>1</v>
      </c>
      <c r="F9419" s="5" t="s">
        <v>294</v>
      </c>
      <c r="G9419" s="5" t="s">
        <v>297</v>
      </c>
      <c r="L9419" s="5" t="s">
        <v>23336</v>
      </c>
      <c r="M9419" s="5" t="s">
        <v>794</v>
      </c>
      <c r="N9419" s="5" t="s">
        <v>294</v>
      </c>
      <c r="O9419" s="5" t="s">
        <v>294</v>
      </c>
      <c r="P9419" s="5" t="s">
        <v>294</v>
      </c>
      <c r="Q9419" s="5" t="s">
        <v>294</v>
      </c>
      <c r="R9419" s="5" t="s">
        <v>294</v>
      </c>
      <c r="S9419" s="5" t="s">
        <v>2714</v>
      </c>
    </row>
    <row r="9420" spans="1:19" x14ac:dyDescent="0.35">
      <c r="A9420" s="5" t="s">
        <v>23337</v>
      </c>
      <c r="B9420" s="5" t="s">
        <v>23338</v>
      </c>
      <c r="C9420" s="5" t="s">
        <v>23290</v>
      </c>
      <c r="D9420" s="5" t="s">
        <v>20</v>
      </c>
      <c r="E9420" s="5">
        <v>10</v>
      </c>
      <c r="F9420" s="5" t="s">
        <v>294</v>
      </c>
      <c r="G9420" s="5" t="s">
        <v>294</v>
      </c>
      <c r="M9420" s="5" t="s">
        <v>794</v>
      </c>
      <c r="N9420" s="5" t="s">
        <v>294</v>
      </c>
      <c r="O9420" s="5" t="s">
        <v>294</v>
      </c>
      <c r="P9420" s="5" t="s">
        <v>294</v>
      </c>
      <c r="Q9420" s="5" t="s">
        <v>294</v>
      </c>
      <c r="R9420" s="5" t="s">
        <v>294</v>
      </c>
    </row>
    <row r="9421" spans="1:19" x14ac:dyDescent="0.35">
      <c r="A9421" s="5" t="s">
        <v>23339</v>
      </c>
      <c r="B9421" s="5" t="s">
        <v>19826</v>
      </c>
      <c r="C9421" s="5" t="s">
        <v>23290</v>
      </c>
      <c r="D9421" s="5" t="s">
        <v>16</v>
      </c>
      <c r="E9421" s="5">
        <v>16</v>
      </c>
      <c r="F9421" s="5" t="s">
        <v>294</v>
      </c>
      <c r="G9421" s="5" t="s">
        <v>294</v>
      </c>
      <c r="M9421" s="5" t="s">
        <v>794</v>
      </c>
      <c r="N9421" s="5" t="s">
        <v>294</v>
      </c>
      <c r="O9421" s="5" t="s">
        <v>294</v>
      </c>
      <c r="P9421" s="5" t="s">
        <v>294</v>
      </c>
      <c r="Q9421" s="5" t="s">
        <v>294</v>
      </c>
      <c r="R9421" s="5" t="s">
        <v>294</v>
      </c>
    </row>
    <row r="9422" spans="1:19" x14ac:dyDescent="0.35">
      <c r="A9422" s="5" t="s">
        <v>23340</v>
      </c>
      <c r="B9422" s="5" t="s">
        <v>13413</v>
      </c>
      <c r="C9422" s="5" t="s">
        <v>23290</v>
      </c>
      <c r="D9422" s="5" t="s">
        <v>20</v>
      </c>
      <c r="E9422" s="5">
        <v>10</v>
      </c>
      <c r="F9422" s="5" t="s">
        <v>294</v>
      </c>
      <c r="G9422" s="5" t="s">
        <v>294</v>
      </c>
      <c r="M9422" s="5" t="s">
        <v>794</v>
      </c>
      <c r="N9422" s="5" t="s">
        <v>294</v>
      </c>
      <c r="O9422" s="5" t="s">
        <v>294</v>
      </c>
      <c r="P9422" s="5" t="s">
        <v>294</v>
      </c>
      <c r="Q9422" s="5" t="s">
        <v>294</v>
      </c>
      <c r="R9422" s="5" t="s">
        <v>294</v>
      </c>
    </row>
    <row r="9423" spans="1:19" x14ac:dyDescent="0.35">
      <c r="A9423" s="5" t="s">
        <v>23341</v>
      </c>
      <c r="B9423" s="5" t="s">
        <v>8772</v>
      </c>
      <c r="C9423" s="5" t="s">
        <v>23342</v>
      </c>
      <c r="D9423" s="5" t="s">
        <v>22</v>
      </c>
      <c r="E9423" s="5">
        <v>9</v>
      </c>
      <c r="F9423" s="5" t="s">
        <v>294</v>
      </c>
      <c r="G9423" s="5" t="s">
        <v>294</v>
      </c>
      <c r="J9423" s="5" t="s">
        <v>628</v>
      </c>
      <c r="M9423" s="5" t="s">
        <v>794</v>
      </c>
      <c r="N9423" s="5" t="s">
        <v>294</v>
      </c>
      <c r="O9423" s="5" t="s">
        <v>294</v>
      </c>
      <c r="P9423" s="5" t="s">
        <v>294</v>
      </c>
      <c r="Q9423" s="5" t="s">
        <v>294</v>
      </c>
      <c r="R9423" s="5" t="s">
        <v>297</v>
      </c>
    </row>
    <row r="9424" spans="1:19" x14ac:dyDescent="0.35">
      <c r="A9424" s="5" t="s">
        <v>23343</v>
      </c>
      <c r="B9424" s="5" t="s">
        <v>3716</v>
      </c>
      <c r="C9424" s="5" t="s">
        <v>23342</v>
      </c>
      <c r="D9424" s="5" t="s">
        <v>18</v>
      </c>
      <c r="E9424" s="5">
        <v>10</v>
      </c>
      <c r="F9424" s="5" t="s">
        <v>294</v>
      </c>
      <c r="G9424" s="5" t="s">
        <v>297</v>
      </c>
      <c r="J9424" s="5" t="s">
        <v>3717</v>
      </c>
      <c r="M9424" s="5" t="s">
        <v>794</v>
      </c>
      <c r="N9424" s="5" t="s">
        <v>294</v>
      </c>
      <c r="O9424" s="5" t="s">
        <v>294</v>
      </c>
      <c r="P9424" s="5" t="s">
        <v>294</v>
      </c>
      <c r="Q9424" s="5" t="s">
        <v>294</v>
      </c>
      <c r="R9424" s="5" t="s">
        <v>294</v>
      </c>
    </row>
    <row r="9425" spans="1:18" x14ac:dyDescent="0.35">
      <c r="A9425" s="5" t="s">
        <v>23344</v>
      </c>
      <c r="B9425" s="5" t="s">
        <v>8602</v>
      </c>
      <c r="C9425" s="5" t="s">
        <v>23342</v>
      </c>
      <c r="D9425" s="5" t="s">
        <v>20</v>
      </c>
      <c r="E9425" s="5">
        <v>10</v>
      </c>
      <c r="F9425" s="5" t="s">
        <v>294</v>
      </c>
      <c r="G9425" s="5" t="s">
        <v>294</v>
      </c>
      <c r="M9425" s="5" t="s">
        <v>794</v>
      </c>
      <c r="N9425" s="5" t="s">
        <v>294</v>
      </c>
      <c r="O9425" s="5" t="s">
        <v>294</v>
      </c>
      <c r="P9425" s="5" t="s">
        <v>294</v>
      </c>
      <c r="Q9425" s="5" t="s">
        <v>294</v>
      </c>
      <c r="R9425" s="5" t="s">
        <v>294</v>
      </c>
    </row>
    <row r="9426" spans="1:18" x14ac:dyDescent="0.35">
      <c r="A9426" s="5" t="s">
        <v>23345</v>
      </c>
      <c r="B9426" s="5" t="s">
        <v>8162</v>
      </c>
      <c r="C9426" s="5" t="s">
        <v>23342</v>
      </c>
      <c r="D9426" s="5" t="s">
        <v>18</v>
      </c>
      <c r="E9426" s="5">
        <v>6</v>
      </c>
      <c r="F9426" s="5" t="s">
        <v>294</v>
      </c>
      <c r="G9426" s="5" t="s">
        <v>297</v>
      </c>
      <c r="J9426" s="5" t="s">
        <v>3723</v>
      </c>
      <c r="M9426" s="5" t="s">
        <v>794</v>
      </c>
      <c r="N9426" s="5" t="s">
        <v>294</v>
      </c>
      <c r="O9426" s="5" t="s">
        <v>294</v>
      </c>
      <c r="P9426" s="5" t="s">
        <v>294</v>
      </c>
      <c r="Q9426" s="5" t="s">
        <v>294</v>
      </c>
      <c r="R9426" s="5" t="s">
        <v>294</v>
      </c>
    </row>
    <row r="9427" spans="1:18" x14ac:dyDescent="0.35">
      <c r="A9427" s="5" t="s">
        <v>23346</v>
      </c>
      <c r="B9427" s="5" t="s">
        <v>23347</v>
      </c>
      <c r="C9427" s="5" t="s">
        <v>23342</v>
      </c>
      <c r="D9427" s="5" t="s">
        <v>16</v>
      </c>
      <c r="E9427" s="5">
        <v>12</v>
      </c>
      <c r="F9427" s="5" t="s">
        <v>294</v>
      </c>
      <c r="G9427" s="5" t="s">
        <v>294</v>
      </c>
      <c r="M9427" s="5" t="s">
        <v>794</v>
      </c>
      <c r="N9427" s="5" t="s">
        <v>294</v>
      </c>
      <c r="O9427" s="5" t="s">
        <v>294</v>
      </c>
      <c r="P9427" s="5" t="s">
        <v>294</v>
      </c>
      <c r="Q9427" s="5" t="s">
        <v>294</v>
      </c>
      <c r="R9427" s="5" t="s">
        <v>294</v>
      </c>
    </row>
    <row r="9428" spans="1:18" x14ac:dyDescent="0.35">
      <c r="A9428" s="5" t="s">
        <v>23348</v>
      </c>
      <c r="B9428" s="5" t="s">
        <v>23349</v>
      </c>
      <c r="C9428" s="5" t="s">
        <v>23342</v>
      </c>
      <c r="D9428" s="5" t="s">
        <v>16</v>
      </c>
      <c r="E9428" s="5">
        <v>12</v>
      </c>
      <c r="F9428" s="5" t="s">
        <v>294</v>
      </c>
      <c r="G9428" s="5" t="s">
        <v>294</v>
      </c>
      <c r="M9428" s="5" t="s">
        <v>794</v>
      </c>
      <c r="N9428" s="5" t="s">
        <v>294</v>
      </c>
      <c r="O9428" s="5" t="s">
        <v>294</v>
      </c>
      <c r="P9428" s="5" t="s">
        <v>294</v>
      </c>
      <c r="Q9428" s="5" t="s">
        <v>294</v>
      </c>
      <c r="R9428" s="5" t="s">
        <v>294</v>
      </c>
    </row>
    <row r="9429" spans="1:18" x14ac:dyDescent="0.35">
      <c r="A9429" s="5" t="s">
        <v>23350</v>
      </c>
      <c r="B9429" s="5" t="s">
        <v>23351</v>
      </c>
      <c r="C9429" s="5" t="s">
        <v>23342</v>
      </c>
      <c r="D9429" s="5" t="s">
        <v>16</v>
      </c>
      <c r="E9429" s="5">
        <v>12</v>
      </c>
      <c r="F9429" s="5" t="s">
        <v>294</v>
      </c>
      <c r="G9429" s="5" t="s">
        <v>294</v>
      </c>
      <c r="M9429" s="5" t="s">
        <v>794</v>
      </c>
      <c r="N9429" s="5" t="s">
        <v>294</v>
      </c>
      <c r="O9429" s="5" t="s">
        <v>294</v>
      </c>
      <c r="P9429" s="5" t="s">
        <v>294</v>
      </c>
      <c r="Q9429" s="5" t="s">
        <v>294</v>
      </c>
      <c r="R9429" s="5" t="s">
        <v>294</v>
      </c>
    </row>
    <row r="9430" spans="1:18" x14ac:dyDescent="0.35">
      <c r="A9430" s="5" t="s">
        <v>23352</v>
      </c>
      <c r="B9430" s="5" t="s">
        <v>23353</v>
      </c>
      <c r="C9430" s="5" t="s">
        <v>23342</v>
      </c>
      <c r="D9430" s="5" t="s">
        <v>16</v>
      </c>
      <c r="E9430" s="5">
        <v>12</v>
      </c>
      <c r="F9430" s="5" t="s">
        <v>294</v>
      </c>
      <c r="G9430" s="5" t="s">
        <v>294</v>
      </c>
      <c r="M9430" s="5" t="s">
        <v>794</v>
      </c>
      <c r="N9430" s="5" t="s">
        <v>294</v>
      </c>
      <c r="O9430" s="5" t="s">
        <v>294</v>
      </c>
      <c r="P9430" s="5" t="s">
        <v>294</v>
      </c>
      <c r="Q9430" s="5" t="s">
        <v>294</v>
      </c>
      <c r="R9430" s="5" t="s">
        <v>294</v>
      </c>
    </row>
    <row r="9431" spans="1:18" x14ac:dyDescent="0.35">
      <c r="A9431" s="5" t="s">
        <v>23354</v>
      </c>
      <c r="B9431" s="5" t="s">
        <v>23355</v>
      </c>
      <c r="C9431" s="5" t="s">
        <v>23342</v>
      </c>
      <c r="D9431" s="5" t="s">
        <v>20</v>
      </c>
      <c r="E9431" s="5">
        <v>10</v>
      </c>
      <c r="F9431" s="5" t="s">
        <v>294</v>
      </c>
      <c r="G9431" s="5" t="s">
        <v>294</v>
      </c>
      <c r="M9431" s="5" t="s">
        <v>794</v>
      </c>
      <c r="N9431" s="5" t="s">
        <v>294</v>
      </c>
      <c r="O9431" s="5" t="s">
        <v>294</v>
      </c>
      <c r="P9431" s="5" t="s">
        <v>294</v>
      </c>
      <c r="Q9431" s="5" t="s">
        <v>294</v>
      </c>
      <c r="R9431" s="5" t="s">
        <v>294</v>
      </c>
    </row>
    <row r="9432" spans="1:18" x14ac:dyDescent="0.35">
      <c r="A9432" s="5" t="s">
        <v>23356</v>
      </c>
      <c r="B9432" s="5" t="s">
        <v>23357</v>
      </c>
      <c r="C9432" s="5" t="s">
        <v>23342</v>
      </c>
      <c r="D9432" s="5" t="s">
        <v>22</v>
      </c>
      <c r="E9432" s="5">
        <v>19</v>
      </c>
      <c r="F9432" s="5" t="s">
        <v>294</v>
      </c>
      <c r="G9432" s="5" t="s">
        <v>294</v>
      </c>
      <c r="M9432" s="5" t="s">
        <v>3826</v>
      </c>
      <c r="N9432" s="5" t="s">
        <v>294</v>
      </c>
      <c r="P9432" s="5" t="s">
        <v>294</v>
      </c>
      <c r="Q9432" s="5" t="s">
        <v>294</v>
      </c>
      <c r="R9432" s="5" t="s">
        <v>294</v>
      </c>
    </row>
    <row r="9433" spans="1:18" x14ac:dyDescent="0.35">
      <c r="A9433" s="5" t="s">
        <v>23358</v>
      </c>
      <c r="B9433" s="5" t="s">
        <v>23359</v>
      </c>
      <c r="C9433" s="5" t="s">
        <v>23342</v>
      </c>
      <c r="D9433" s="5" t="s">
        <v>16</v>
      </c>
      <c r="E9433" s="5">
        <v>12</v>
      </c>
      <c r="F9433" s="5" t="s">
        <v>294</v>
      </c>
      <c r="G9433" s="5" t="s">
        <v>294</v>
      </c>
      <c r="M9433" s="5" t="s">
        <v>794</v>
      </c>
      <c r="N9433" s="5" t="s">
        <v>294</v>
      </c>
      <c r="O9433" s="5" t="s">
        <v>294</v>
      </c>
      <c r="P9433" s="5" t="s">
        <v>294</v>
      </c>
      <c r="Q9433" s="5" t="s">
        <v>294</v>
      </c>
      <c r="R9433" s="5" t="s">
        <v>294</v>
      </c>
    </row>
    <row r="9434" spans="1:18" x14ac:dyDescent="0.35">
      <c r="A9434" s="5" t="s">
        <v>23360</v>
      </c>
      <c r="B9434" s="5" t="s">
        <v>23361</v>
      </c>
      <c r="C9434" s="5" t="s">
        <v>23342</v>
      </c>
      <c r="D9434" s="5" t="s">
        <v>16</v>
      </c>
      <c r="E9434" s="5">
        <v>12</v>
      </c>
      <c r="F9434" s="5" t="s">
        <v>294</v>
      </c>
      <c r="G9434" s="5" t="s">
        <v>294</v>
      </c>
      <c r="M9434" s="5" t="s">
        <v>794</v>
      </c>
      <c r="N9434" s="5" t="s">
        <v>294</v>
      </c>
      <c r="O9434" s="5" t="s">
        <v>294</v>
      </c>
      <c r="P9434" s="5" t="s">
        <v>294</v>
      </c>
      <c r="Q9434" s="5" t="s">
        <v>294</v>
      </c>
      <c r="R9434" s="5" t="s">
        <v>294</v>
      </c>
    </row>
    <row r="9435" spans="1:18" x14ac:dyDescent="0.35">
      <c r="A9435" s="5" t="s">
        <v>23362</v>
      </c>
      <c r="B9435" s="5" t="s">
        <v>23363</v>
      </c>
      <c r="C9435" s="5" t="s">
        <v>23342</v>
      </c>
      <c r="D9435" s="5" t="s">
        <v>16</v>
      </c>
      <c r="E9435" s="5">
        <v>12</v>
      </c>
      <c r="F9435" s="5" t="s">
        <v>294</v>
      </c>
      <c r="G9435" s="5" t="s">
        <v>294</v>
      </c>
      <c r="M9435" s="5" t="s">
        <v>794</v>
      </c>
      <c r="N9435" s="5" t="s">
        <v>294</v>
      </c>
      <c r="O9435" s="5" t="s">
        <v>294</v>
      </c>
      <c r="P9435" s="5" t="s">
        <v>294</v>
      </c>
      <c r="Q9435" s="5" t="s">
        <v>294</v>
      </c>
      <c r="R9435" s="5" t="s">
        <v>294</v>
      </c>
    </row>
    <row r="9436" spans="1:18" x14ac:dyDescent="0.35">
      <c r="A9436" s="5" t="s">
        <v>23364</v>
      </c>
      <c r="B9436" s="5" t="s">
        <v>23365</v>
      </c>
      <c r="C9436" s="5" t="s">
        <v>23342</v>
      </c>
      <c r="D9436" s="5" t="s">
        <v>16</v>
      </c>
      <c r="E9436" s="5">
        <v>12</v>
      </c>
      <c r="F9436" s="5" t="s">
        <v>294</v>
      </c>
      <c r="G9436" s="5" t="s">
        <v>294</v>
      </c>
      <c r="M9436" s="5" t="s">
        <v>794</v>
      </c>
      <c r="N9436" s="5" t="s">
        <v>294</v>
      </c>
      <c r="O9436" s="5" t="s">
        <v>294</v>
      </c>
      <c r="P9436" s="5" t="s">
        <v>294</v>
      </c>
      <c r="Q9436" s="5" t="s">
        <v>294</v>
      </c>
      <c r="R9436" s="5" t="s">
        <v>294</v>
      </c>
    </row>
    <row r="9437" spans="1:18" x14ac:dyDescent="0.35">
      <c r="A9437" s="5" t="s">
        <v>23366</v>
      </c>
      <c r="B9437" s="5" t="s">
        <v>23367</v>
      </c>
      <c r="C9437" s="5" t="s">
        <v>23342</v>
      </c>
      <c r="D9437" s="5" t="s">
        <v>16</v>
      </c>
      <c r="E9437" s="5">
        <v>12</v>
      </c>
      <c r="F9437" s="5" t="s">
        <v>294</v>
      </c>
      <c r="G9437" s="5" t="s">
        <v>294</v>
      </c>
      <c r="M9437" s="5" t="s">
        <v>794</v>
      </c>
      <c r="N9437" s="5" t="s">
        <v>294</v>
      </c>
      <c r="O9437" s="5" t="s">
        <v>294</v>
      </c>
      <c r="P9437" s="5" t="s">
        <v>294</v>
      </c>
      <c r="Q9437" s="5" t="s">
        <v>294</v>
      </c>
      <c r="R9437" s="5" t="s">
        <v>294</v>
      </c>
    </row>
    <row r="9438" spans="1:18" x14ac:dyDescent="0.35">
      <c r="A9438" s="5" t="s">
        <v>23368</v>
      </c>
      <c r="B9438" s="5" t="s">
        <v>227</v>
      </c>
      <c r="C9438" s="5" t="s">
        <v>23342</v>
      </c>
      <c r="D9438" s="5" t="s">
        <v>18</v>
      </c>
      <c r="E9438" s="5">
        <v>20</v>
      </c>
      <c r="F9438" s="5" t="s">
        <v>297</v>
      </c>
      <c r="G9438" s="5" t="s">
        <v>297</v>
      </c>
      <c r="M9438" s="5" t="s">
        <v>794</v>
      </c>
      <c r="N9438" s="5" t="s">
        <v>294</v>
      </c>
      <c r="O9438" s="5" t="s">
        <v>294</v>
      </c>
      <c r="P9438" s="5" t="s">
        <v>294</v>
      </c>
      <c r="Q9438" s="5" t="s">
        <v>294</v>
      </c>
      <c r="R9438" s="5" t="s">
        <v>294</v>
      </c>
    </row>
    <row r="9439" spans="1:18" x14ac:dyDescent="0.35">
      <c r="A9439" s="5" t="s">
        <v>23369</v>
      </c>
      <c r="B9439" s="5" t="s">
        <v>23370</v>
      </c>
      <c r="C9439" s="5" t="s">
        <v>23342</v>
      </c>
      <c r="D9439" s="5" t="s">
        <v>20</v>
      </c>
      <c r="E9439" s="5">
        <v>10</v>
      </c>
      <c r="F9439" s="5" t="s">
        <v>294</v>
      </c>
      <c r="G9439" s="5" t="s">
        <v>294</v>
      </c>
      <c r="M9439" s="5" t="s">
        <v>794</v>
      </c>
      <c r="N9439" s="5" t="s">
        <v>294</v>
      </c>
      <c r="O9439" s="5" t="s">
        <v>294</v>
      </c>
      <c r="P9439" s="5" t="s">
        <v>294</v>
      </c>
      <c r="Q9439" s="5" t="s">
        <v>294</v>
      </c>
      <c r="R9439" s="5" t="s">
        <v>294</v>
      </c>
    </row>
    <row r="9440" spans="1:18" x14ac:dyDescent="0.35">
      <c r="A9440" s="5" t="s">
        <v>23371</v>
      </c>
      <c r="B9440" s="5" t="s">
        <v>23372</v>
      </c>
      <c r="C9440" s="5" t="s">
        <v>23342</v>
      </c>
      <c r="D9440" s="5" t="s">
        <v>18</v>
      </c>
      <c r="E9440" s="5">
        <v>20</v>
      </c>
      <c r="F9440" s="5" t="s">
        <v>294</v>
      </c>
      <c r="G9440" s="5" t="s">
        <v>297</v>
      </c>
      <c r="M9440" s="5" t="s">
        <v>794</v>
      </c>
      <c r="N9440" s="5" t="s">
        <v>294</v>
      </c>
      <c r="O9440" s="5" t="s">
        <v>294</v>
      </c>
      <c r="P9440" s="5" t="s">
        <v>294</v>
      </c>
      <c r="Q9440" s="5" t="s">
        <v>294</v>
      </c>
      <c r="R9440" s="5" t="s">
        <v>294</v>
      </c>
    </row>
    <row r="9441" spans="1:18" x14ac:dyDescent="0.35">
      <c r="A9441" s="5" t="s">
        <v>23373</v>
      </c>
      <c r="B9441" s="5" t="s">
        <v>23374</v>
      </c>
      <c r="C9441" s="5" t="s">
        <v>23342</v>
      </c>
      <c r="D9441" s="5" t="s">
        <v>28</v>
      </c>
      <c r="E9441" s="5">
        <v>6</v>
      </c>
      <c r="F9441" s="5" t="s">
        <v>294</v>
      </c>
      <c r="G9441" s="5" t="s">
        <v>294</v>
      </c>
      <c r="M9441" s="5" t="s">
        <v>794</v>
      </c>
      <c r="N9441" s="5" t="s">
        <v>294</v>
      </c>
      <c r="O9441" s="5" t="s">
        <v>294</v>
      </c>
      <c r="P9441" s="5" t="s">
        <v>294</v>
      </c>
      <c r="Q9441" s="5" t="s">
        <v>294</v>
      </c>
      <c r="R9441" s="5" t="s">
        <v>294</v>
      </c>
    </row>
    <row r="9442" spans="1:18" x14ac:dyDescent="0.35">
      <c r="A9442" s="5" t="s">
        <v>23375</v>
      </c>
      <c r="B9442" s="5" t="s">
        <v>17892</v>
      </c>
      <c r="C9442" s="5" t="s">
        <v>23342</v>
      </c>
      <c r="D9442" s="5" t="s">
        <v>16</v>
      </c>
      <c r="E9442" s="5">
        <v>12</v>
      </c>
      <c r="F9442" s="5" t="s">
        <v>294</v>
      </c>
      <c r="G9442" s="5" t="s">
        <v>294</v>
      </c>
      <c r="M9442" s="5" t="s">
        <v>794</v>
      </c>
      <c r="N9442" s="5" t="s">
        <v>294</v>
      </c>
      <c r="O9442" s="5" t="s">
        <v>294</v>
      </c>
      <c r="P9442" s="5" t="s">
        <v>294</v>
      </c>
      <c r="Q9442" s="5" t="s">
        <v>294</v>
      </c>
      <c r="R9442" s="5" t="s">
        <v>294</v>
      </c>
    </row>
    <row r="9443" spans="1:18" x14ac:dyDescent="0.35">
      <c r="A9443" s="5" t="s">
        <v>23376</v>
      </c>
      <c r="B9443" s="5" t="s">
        <v>814</v>
      </c>
      <c r="C9443" s="5" t="s">
        <v>23342</v>
      </c>
      <c r="D9443" s="5" t="s">
        <v>18</v>
      </c>
      <c r="E9443" s="5">
        <v>20</v>
      </c>
      <c r="F9443" s="5" t="s">
        <v>294</v>
      </c>
      <c r="G9443" s="5" t="s">
        <v>297</v>
      </c>
      <c r="M9443" s="5" t="s">
        <v>794</v>
      </c>
      <c r="N9443" s="5" t="s">
        <v>294</v>
      </c>
      <c r="O9443" s="5" t="s">
        <v>294</v>
      </c>
      <c r="P9443" s="5" t="s">
        <v>294</v>
      </c>
      <c r="Q9443" s="5" t="s">
        <v>294</v>
      </c>
      <c r="R9443" s="5" t="s">
        <v>294</v>
      </c>
    </row>
    <row r="9444" spans="1:18" x14ac:dyDescent="0.35">
      <c r="A9444" s="5" t="s">
        <v>23377</v>
      </c>
      <c r="B9444" s="5" t="s">
        <v>23378</v>
      </c>
      <c r="C9444" s="5" t="s">
        <v>628</v>
      </c>
      <c r="D9444" s="5" t="s">
        <v>20</v>
      </c>
      <c r="E9444" s="5">
        <v>10</v>
      </c>
      <c r="F9444" s="5" t="s">
        <v>294</v>
      </c>
      <c r="G9444" s="5" t="s">
        <v>294</v>
      </c>
      <c r="M9444" s="5" t="s">
        <v>794</v>
      </c>
      <c r="N9444" s="5" t="s">
        <v>297</v>
      </c>
      <c r="O9444" s="5" t="s">
        <v>297</v>
      </c>
      <c r="P9444" s="5" t="s">
        <v>294</v>
      </c>
      <c r="Q9444" s="5" t="s">
        <v>297</v>
      </c>
      <c r="R9444" s="5" t="s">
        <v>294</v>
      </c>
    </row>
    <row r="9445" spans="1:18" x14ac:dyDescent="0.35">
      <c r="A9445" s="5" t="s">
        <v>23379</v>
      </c>
      <c r="B9445" s="5" t="s">
        <v>23380</v>
      </c>
      <c r="C9445" s="5" t="s">
        <v>628</v>
      </c>
      <c r="D9445" s="5" t="s">
        <v>20</v>
      </c>
      <c r="E9445" s="5">
        <v>10</v>
      </c>
      <c r="F9445" s="5" t="s">
        <v>294</v>
      </c>
      <c r="G9445" s="5" t="s">
        <v>294</v>
      </c>
      <c r="M9445" s="5" t="s">
        <v>794</v>
      </c>
      <c r="N9445" s="5" t="s">
        <v>294</v>
      </c>
      <c r="O9445" s="5" t="s">
        <v>294</v>
      </c>
      <c r="P9445" s="5" t="s">
        <v>294</v>
      </c>
      <c r="Q9445" s="5" t="s">
        <v>294</v>
      </c>
      <c r="R9445" s="5" t="s">
        <v>294</v>
      </c>
    </row>
    <row r="9446" spans="1:18" x14ac:dyDescent="0.35">
      <c r="A9446" s="5" t="s">
        <v>23381</v>
      </c>
      <c r="B9446" s="5" t="s">
        <v>23382</v>
      </c>
      <c r="C9446" s="5" t="s">
        <v>23383</v>
      </c>
      <c r="D9446" s="5" t="s">
        <v>22</v>
      </c>
      <c r="E9446" s="5">
        <v>9</v>
      </c>
      <c r="F9446" s="5" t="s">
        <v>294</v>
      </c>
      <c r="G9446" s="5" t="s">
        <v>294</v>
      </c>
      <c r="J9446" s="5" t="s">
        <v>628</v>
      </c>
      <c r="M9446" s="5" t="s">
        <v>794</v>
      </c>
      <c r="N9446" s="5" t="s">
        <v>294</v>
      </c>
      <c r="O9446" s="5" t="s">
        <v>294</v>
      </c>
      <c r="P9446" s="5" t="s">
        <v>294</v>
      </c>
      <c r="Q9446" s="5" t="s">
        <v>294</v>
      </c>
      <c r="R9446" s="5" t="s">
        <v>297</v>
      </c>
    </row>
    <row r="9447" spans="1:18" x14ac:dyDescent="0.35">
      <c r="A9447" s="5" t="s">
        <v>23384</v>
      </c>
      <c r="B9447" s="5" t="s">
        <v>23385</v>
      </c>
      <c r="C9447" s="5" t="s">
        <v>23383</v>
      </c>
      <c r="D9447" s="5" t="s">
        <v>18</v>
      </c>
      <c r="E9447" s="5">
        <v>999</v>
      </c>
      <c r="F9447" s="5" t="s">
        <v>294</v>
      </c>
      <c r="G9447" s="5" t="s">
        <v>294</v>
      </c>
      <c r="M9447" s="5" t="s">
        <v>794</v>
      </c>
      <c r="N9447" s="5" t="s">
        <v>294</v>
      </c>
      <c r="O9447" s="5" t="s">
        <v>294</v>
      </c>
      <c r="P9447" s="5" t="s">
        <v>294</v>
      </c>
      <c r="Q9447" s="5" t="s">
        <v>294</v>
      </c>
      <c r="R9447" s="5" t="s">
        <v>294</v>
      </c>
    </row>
    <row r="9448" spans="1:18" x14ac:dyDescent="0.35">
      <c r="A9448" s="5" t="s">
        <v>23386</v>
      </c>
      <c r="B9448" s="5" t="s">
        <v>23387</v>
      </c>
      <c r="C9448" s="5" t="s">
        <v>23383</v>
      </c>
      <c r="D9448" s="5" t="s">
        <v>18</v>
      </c>
      <c r="E9448" s="5">
        <v>100</v>
      </c>
      <c r="F9448" s="5" t="s">
        <v>294</v>
      </c>
      <c r="G9448" s="5" t="s">
        <v>294</v>
      </c>
      <c r="M9448" s="5" t="s">
        <v>794</v>
      </c>
      <c r="N9448" s="5" t="s">
        <v>294</v>
      </c>
      <c r="O9448" s="5" t="s">
        <v>294</v>
      </c>
      <c r="P9448" s="5" t="s">
        <v>294</v>
      </c>
      <c r="Q9448" s="5" t="s">
        <v>294</v>
      </c>
      <c r="R9448" s="5" t="s">
        <v>294</v>
      </c>
    </row>
    <row r="9449" spans="1:18" x14ac:dyDescent="0.35">
      <c r="A9449" s="5" t="s">
        <v>23388</v>
      </c>
      <c r="B9449" s="5" t="s">
        <v>23389</v>
      </c>
      <c r="C9449" s="5" t="s">
        <v>23383</v>
      </c>
      <c r="D9449" s="5" t="s">
        <v>18</v>
      </c>
      <c r="E9449" s="5">
        <v>13</v>
      </c>
      <c r="F9449" s="5" t="s">
        <v>294</v>
      </c>
      <c r="G9449" s="5" t="s">
        <v>294</v>
      </c>
      <c r="M9449" s="5" t="s">
        <v>794</v>
      </c>
      <c r="N9449" s="5" t="s">
        <v>294</v>
      </c>
      <c r="O9449" s="5" t="s">
        <v>294</v>
      </c>
      <c r="P9449" s="5" t="s">
        <v>294</v>
      </c>
      <c r="Q9449" s="5" t="s">
        <v>294</v>
      </c>
      <c r="R9449" s="5" t="s">
        <v>294</v>
      </c>
    </row>
    <row r="9450" spans="1:18" x14ac:dyDescent="0.35">
      <c r="A9450" s="5" t="s">
        <v>23390</v>
      </c>
      <c r="B9450" s="5" t="s">
        <v>23391</v>
      </c>
      <c r="C9450" s="5" t="s">
        <v>23383</v>
      </c>
      <c r="D9450" s="5" t="s">
        <v>18</v>
      </c>
      <c r="E9450" s="5">
        <v>40</v>
      </c>
      <c r="F9450" s="5" t="s">
        <v>294</v>
      </c>
      <c r="G9450" s="5" t="s">
        <v>294</v>
      </c>
      <c r="M9450" s="5" t="s">
        <v>3826</v>
      </c>
      <c r="N9450" s="5" t="s">
        <v>294</v>
      </c>
      <c r="O9450" s="5" t="s">
        <v>294</v>
      </c>
      <c r="P9450" s="5" t="s">
        <v>294</v>
      </c>
      <c r="Q9450" s="5" t="s">
        <v>294</v>
      </c>
      <c r="R9450" s="5" t="s">
        <v>294</v>
      </c>
    </row>
    <row r="9451" spans="1:18" x14ac:dyDescent="0.35">
      <c r="A9451" s="5" t="s">
        <v>23392</v>
      </c>
      <c r="B9451" s="5" t="s">
        <v>23393</v>
      </c>
      <c r="C9451" s="5" t="s">
        <v>23383</v>
      </c>
      <c r="D9451" s="5" t="s">
        <v>18</v>
      </c>
      <c r="E9451" s="5">
        <v>30</v>
      </c>
      <c r="F9451" s="5" t="s">
        <v>294</v>
      </c>
      <c r="G9451" s="5" t="s">
        <v>294</v>
      </c>
      <c r="M9451" s="5" t="s">
        <v>794</v>
      </c>
      <c r="N9451" s="5" t="s">
        <v>294</v>
      </c>
      <c r="O9451" s="5" t="s">
        <v>294</v>
      </c>
      <c r="P9451" s="5" t="s">
        <v>294</v>
      </c>
      <c r="Q9451" s="5" t="s">
        <v>294</v>
      </c>
      <c r="R9451" s="5" t="s">
        <v>294</v>
      </c>
    </row>
    <row r="9452" spans="1:18" x14ac:dyDescent="0.35">
      <c r="A9452" s="5" t="s">
        <v>23394</v>
      </c>
      <c r="B9452" s="5" t="s">
        <v>23395</v>
      </c>
      <c r="C9452" s="5" t="s">
        <v>23383</v>
      </c>
      <c r="D9452" s="5" t="s">
        <v>18</v>
      </c>
      <c r="E9452" s="5">
        <v>50</v>
      </c>
      <c r="F9452" s="5" t="s">
        <v>294</v>
      </c>
      <c r="G9452" s="5" t="s">
        <v>294</v>
      </c>
      <c r="M9452" s="5" t="s">
        <v>794</v>
      </c>
      <c r="N9452" s="5" t="s">
        <v>294</v>
      </c>
      <c r="O9452" s="5" t="s">
        <v>294</v>
      </c>
      <c r="P9452" s="5" t="s">
        <v>294</v>
      </c>
      <c r="Q9452" s="5" t="s">
        <v>294</v>
      </c>
      <c r="R9452" s="5" t="s">
        <v>297</v>
      </c>
    </row>
    <row r="9453" spans="1:18" x14ac:dyDescent="0.35">
      <c r="A9453" s="5" t="s">
        <v>23396</v>
      </c>
      <c r="B9453" s="5" t="s">
        <v>23397</v>
      </c>
      <c r="C9453" s="5" t="s">
        <v>23383</v>
      </c>
      <c r="D9453" s="5" t="s">
        <v>22</v>
      </c>
      <c r="E9453" s="5">
        <v>4</v>
      </c>
      <c r="F9453" s="5" t="s">
        <v>294</v>
      </c>
      <c r="G9453" s="5" t="s">
        <v>294</v>
      </c>
      <c r="M9453" s="5" t="s">
        <v>794</v>
      </c>
      <c r="N9453" s="5" t="s">
        <v>294</v>
      </c>
      <c r="O9453" s="5" t="s">
        <v>294</v>
      </c>
      <c r="P9453" s="5" t="s">
        <v>294</v>
      </c>
      <c r="Q9453" s="5" t="s">
        <v>294</v>
      </c>
      <c r="R9453" s="5" t="s">
        <v>294</v>
      </c>
    </row>
    <row r="9454" spans="1:18" x14ac:dyDescent="0.35">
      <c r="A9454" s="5" t="s">
        <v>23398</v>
      </c>
      <c r="B9454" s="5" t="s">
        <v>23399</v>
      </c>
      <c r="C9454" s="5" t="s">
        <v>23383</v>
      </c>
      <c r="D9454" s="5" t="s">
        <v>22</v>
      </c>
      <c r="E9454" s="5">
        <v>8</v>
      </c>
      <c r="F9454" s="5" t="s">
        <v>294</v>
      </c>
      <c r="G9454" s="5" t="s">
        <v>294</v>
      </c>
      <c r="M9454" s="5" t="s">
        <v>794</v>
      </c>
      <c r="N9454" s="5" t="s">
        <v>294</v>
      </c>
      <c r="O9454" s="5" t="s">
        <v>294</v>
      </c>
      <c r="P9454" s="5" t="s">
        <v>294</v>
      </c>
      <c r="Q9454" s="5" t="s">
        <v>294</v>
      </c>
      <c r="R9454" s="5" t="s">
        <v>294</v>
      </c>
    </row>
    <row r="9455" spans="1:18" x14ac:dyDescent="0.35">
      <c r="A9455" s="5" t="s">
        <v>23400</v>
      </c>
      <c r="B9455" s="5" t="s">
        <v>23401</v>
      </c>
      <c r="C9455" s="5" t="s">
        <v>23383</v>
      </c>
      <c r="D9455" s="5" t="s">
        <v>18</v>
      </c>
      <c r="E9455" s="5">
        <v>30</v>
      </c>
      <c r="F9455" s="5" t="s">
        <v>294</v>
      </c>
      <c r="G9455" s="5" t="s">
        <v>294</v>
      </c>
      <c r="M9455" s="5" t="s">
        <v>794</v>
      </c>
      <c r="N9455" s="5" t="s">
        <v>294</v>
      </c>
      <c r="O9455" s="5" t="s">
        <v>294</v>
      </c>
      <c r="P9455" s="5" t="s">
        <v>294</v>
      </c>
      <c r="Q9455" s="5" t="s">
        <v>294</v>
      </c>
      <c r="R9455" s="5" t="s">
        <v>294</v>
      </c>
    </row>
    <row r="9456" spans="1:18" x14ac:dyDescent="0.35">
      <c r="A9456" s="5" t="s">
        <v>23402</v>
      </c>
      <c r="B9456" s="5" t="s">
        <v>23403</v>
      </c>
      <c r="C9456" s="5" t="s">
        <v>23383</v>
      </c>
      <c r="D9456" s="5" t="s">
        <v>18</v>
      </c>
      <c r="E9456" s="5">
        <v>30</v>
      </c>
      <c r="F9456" s="5" t="s">
        <v>294</v>
      </c>
      <c r="G9456" s="5" t="s">
        <v>294</v>
      </c>
      <c r="M9456" s="5" t="s">
        <v>794</v>
      </c>
      <c r="N9456" s="5" t="s">
        <v>294</v>
      </c>
      <c r="O9456" s="5" t="s">
        <v>294</v>
      </c>
      <c r="P9456" s="5" t="s">
        <v>294</v>
      </c>
      <c r="Q9456" s="5" t="s">
        <v>294</v>
      </c>
      <c r="R9456" s="5" t="s">
        <v>294</v>
      </c>
    </row>
    <row r="9457" spans="1:18" x14ac:dyDescent="0.35">
      <c r="A9457" s="5" t="s">
        <v>23404</v>
      </c>
      <c r="B9457" s="5" t="s">
        <v>23405</v>
      </c>
      <c r="C9457" s="5" t="s">
        <v>23303</v>
      </c>
      <c r="D9457" s="5" t="s">
        <v>18</v>
      </c>
      <c r="E9457" s="5">
        <v>80</v>
      </c>
      <c r="F9457" s="5" t="s">
        <v>294</v>
      </c>
      <c r="G9457" s="5" t="s">
        <v>294</v>
      </c>
      <c r="M9457" s="5" t="s">
        <v>794</v>
      </c>
      <c r="N9457" s="5" t="s">
        <v>294</v>
      </c>
      <c r="O9457" s="5" t="s">
        <v>294</v>
      </c>
      <c r="P9457" s="5" t="s">
        <v>294</v>
      </c>
      <c r="Q9457" s="5" t="s">
        <v>294</v>
      </c>
      <c r="R9457" s="5" t="s">
        <v>294</v>
      </c>
    </row>
    <row r="9458" spans="1:18" x14ac:dyDescent="0.35">
      <c r="A9458" s="5" t="s">
        <v>23406</v>
      </c>
      <c r="B9458" s="5" t="s">
        <v>23407</v>
      </c>
      <c r="C9458" s="5" t="s">
        <v>628</v>
      </c>
      <c r="D9458" s="5" t="s">
        <v>16</v>
      </c>
      <c r="E9458" s="5">
        <v>12</v>
      </c>
      <c r="F9458" s="5" t="s">
        <v>294</v>
      </c>
      <c r="G9458" s="5" t="s">
        <v>294</v>
      </c>
      <c r="M9458" s="5" t="s">
        <v>794</v>
      </c>
      <c r="N9458" s="5" t="s">
        <v>294</v>
      </c>
      <c r="O9458" s="5" t="s">
        <v>294</v>
      </c>
      <c r="P9458" s="5" t="s">
        <v>294</v>
      </c>
      <c r="Q9458" s="5" t="s">
        <v>294</v>
      </c>
      <c r="R9458" s="5" t="s">
        <v>294</v>
      </c>
    </row>
    <row r="9459" spans="1:18" x14ac:dyDescent="0.35">
      <c r="A9459" s="5" t="s">
        <v>23408</v>
      </c>
      <c r="B9459" s="5" t="s">
        <v>23409</v>
      </c>
      <c r="C9459" s="5" t="s">
        <v>628</v>
      </c>
      <c r="D9459" s="5" t="s">
        <v>16</v>
      </c>
      <c r="E9459" s="5">
        <v>12</v>
      </c>
      <c r="F9459" s="5" t="s">
        <v>294</v>
      </c>
      <c r="G9459" s="5" t="s">
        <v>294</v>
      </c>
      <c r="M9459" s="5" t="s">
        <v>794</v>
      </c>
      <c r="N9459" s="5" t="s">
        <v>294</v>
      </c>
      <c r="O9459" s="5" t="s">
        <v>294</v>
      </c>
      <c r="P9459" s="5" t="s">
        <v>294</v>
      </c>
      <c r="Q9459" s="5" t="s">
        <v>294</v>
      </c>
      <c r="R9459" s="5" t="s">
        <v>294</v>
      </c>
    </row>
    <row r="9460" spans="1:18" x14ac:dyDescent="0.35">
      <c r="A9460" s="5" t="s">
        <v>23410</v>
      </c>
      <c r="B9460" s="5" t="s">
        <v>23411</v>
      </c>
      <c r="C9460" s="5" t="s">
        <v>628</v>
      </c>
      <c r="D9460" s="5" t="s">
        <v>16</v>
      </c>
      <c r="E9460" s="5">
        <v>12</v>
      </c>
      <c r="F9460" s="5" t="s">
        <v>294</v>
      </c>
      <c r="G9460" s="5" t="s">
        <v>294</v>
      </c>
      <c r="M9460" s="5" t="s">
        <v>794</v>
      </c>
      <c r="N9460" s="5" t="s">
        <v>294</v>
      </c>
      <c r="O9460" s="5" t="s">
        <v>294</v>
      </c>
      <c r="P9460" s="5" t="s">
        <v>294</v>
      </c>
      <c r="Q9460" s="5" t="s">
        <v>294</v>
      </c>
      <c r="R9460" s="5" t="s">
        <v>294</v>
      </c>
    </row>
    <row r="9461" spans="1:18" x14ac:dyDescent="0.35">
      <c r="A9461" s="5" t="s">
        <v>23412</v>
      </c>
      <c r="B9461" s="5" t="s">
        <v>23413</v>
      </c>
      <c r="C9461" s="5" t="s">
        <v>628</v>
      </c>
      <c r="D9461" s="5" t="s">
        <v>20</v>
      </c>
      <c r="E9461" s="5">
        <v>10</v>
      </c>
      <c r="F9461" s="5" t="s">
        <v>294</v>
      </c>
      <c r="G9461" s="5" t="s">
        <v>294</v>
      </c>
      <c r="M9461" s="5" t="s">
        <v>794</v>
      </c>
      <c r="N9461" s="5" t="s">
        <v>297</v>
      </c>
      <c r="O9461" s="5" t="s">
        <v>297</v>
      </c>
      <c r="P9461" s="5" t="s">
        <v>294</v>
      </c>
      <c r="Q9461" s="5" t="s">
        <v>297</v>
      </c>
      <c r="R9461" s="5" t="s">
        <v>294</v>
      </c>
    </row>
    <row r="9462" spans="1:18" x14ac:dyDescent="0.35">
      <c r="A9462" s="5" t="s">
        <v>23414</v>
      </c>
      <c r="B9462" s="5" t="s">
        <v>23415</v>
      </c>
      <c r="C9462" s="5" t="s">
        <v>628</v>
      </c>
      <c r="D9462" s="5" t="s">
        <v>16</v>
      </c>
      <c r="E9462" s="5">
        <v>12</v>
      </c>
      <c r="F9462" s="5" t="s">
        <v>294</v>
      </c>
      <c r="G9462" s="5" t="s">
        <v>294</v>
      </c>
      <c r="M9462" s="5" t="s">
        <v>794</v>
      </c>
      <c r="N9462" s="5" t="s">
        <v>294</v>
      </c>
      <c r="O9462" s="5" t="s">
        <v>294</v>
      </c>
      <c r="P9462" s="5" t="s">
        <v>294</v>
      </c>
      <c r="Q9462" s="5" t="s">
        <v>294</v>
      </c>
      <c r="R9462" s="5" t="s">
        <v>294</v>
      </c>
    </row>
    <row r="9463" spans="1:18" x14ac:dyDescent="0.35">
      <c r="A9463" s="5" t="s">
        <v>23416</v>
      </c>
      <c r="B9463" s="5" t="s">
        <v>1091</v>
      </c>
      <c r="C9463" s="5" t="s">
        <v>628</v>
      </c>
      <c r="D9463" s="5" t="s">
        <v>18</v>
      </c>
      <c r="E9463" s="5">
        <v>20</v>
      </c>
      <c r="F9463" s="5" t="s">
        <v>294</v>
      </c>
      <c r="G9463" s="5" t="s">
        <v>294</v>
      </c>
      <c r="M9463" s="5" t="s">
        <v>794</v>
      </c>
      <c r="N9463" s="5" t="s">
        <v>294</v>
      </c>
      <c r="O9463" s="5" t="s">
        <v>294</v>
      </c>
      <c r="P9463" s="5" t="s">
        <v>294</v>
      </c>
      <c r="Q9463" s="5" t="s">
        <v>294</v>
      </c>
      <c r="R9463" s="5" t="s">
        <v>294</v>
      </c>
    </row>
    <row r="9464" spans="1:18" x14ac:dyDescent="0.35">
      <c r="A9464" s="5" t="s">
        <v>23417</v>
      </c>
      <c r="B9464" s="5" t="s">
        <v>23418</v>
      </c>
      <c r="C9464" s="5" t="s">
        <v>628</v>
      </c>
      <c r="D9464" s="5" t="s">
        <v>4073</v>
      </c>
      <c r="E9464" s="5">
        <v>77</v>
      </c>
      <c r="F9464" s="5" t="s">
        <v>294</v>
      </c>
      <c r="G9464" s="5" t="s">
        <v>294</v>
      </c>
      <c r="M9464" s="5" t="s">
        <v>794</v>
      </c>
      <c r="N9464" s="5" t="s">
        <v>294</v>
      </c>
      <c r="O9464" s="5" t="s">
        <v>294</v>
      </c>
      <c r="P9464" s="5" t="s">
        <v>294</v>
      </c>
      <c r="Q9464" s="5" t="s">
        <v>294</v>
      </c>
      <c r="R9464" s="5" t="s">
        <v>294</v>
      </c>
    </row>
    <row r="9465" spans="1:18" x14ac:dyDescent="0.35">
      <c r="A9465" s="5" t="s">
        <v>23419</v>
      </c>
      <c r="B9465" s="5" t="s">
        <v>23420</v>
      </c>
      <c r="C9465" s="5" t="s">
        <v>628</v>
      </c>
      <c r="D9465" s="5" t="s">
        <v>16</v>
      </c>
      <c r="E9465" s="5">
        <v>12</v>
      </c>
      <c r="F9465" s="5" t="s">
        <v>294</v>
      </c>
      <c r="G9465" s="5" t="s">
        <v>294</v>
      </c>
      <c r="M9465" s="5" t="s">
        <v>794</v>
      </c>
      <c r="N9465" s="5" t="s">
        <v>294</v>
      </c>
      <c r="O9465" s="5" t="s">
        <v>294</v>
      </c>
      <c r="P9465" s="5" t="s">
        <v>294</v>
      </c>
      <c r="Q9465" s="5" t="s">
        <v>294</v>
      </c>
      <c r="R9465" s="5" t="s">
        <v>294</v>
      </c>
    </row>
    <row r="9466" spans="1:18" x14ac:dyDescent="0.35">
      <c r="A9466" s="5" t="s">
        <v>23421</v>
      </c>
      <c r="B9466" s="5" t="s">
        <v>23422</v>
      </c>
      <c r="C9466" s="5" t="s">
        <v>628</v>
      </c>
      <c r="D9466" s="5" t="s">
        <v>20</v>
      </c>
      <c r="E9466" s="5">
        <v>10</v>
      </c>
      <c r="F9466" s="5" t="s">
        <v>294</v>
      </c>
      <c r="G9466" s="5" t="s">
        <v>294</v>
      </c>
      <c r="M9466" s="5" t="s">
        <v>794</v>
      </c>
      <c r="N9466" s="5" t="s">
        <v>294</v>
      </c>
      <c r="O9466" s="5" t="s">
        <v>294</v>
      </c>
      <c r="P9466" s="5" t="s">
        <v>294</v>
      </c>
      <c r="Q9466" s="5" t="s">
        <v>294</v>
      </c>
      <c r="R9466" s="5" t="s">
        <v>294</v>
      </c>
    </row>
    <row r="9467" spans="1:18" x14ac:dyDescent="0.35">
      <c r="A9467" s="5" t="s">
        <v>23423</v>
      </c>
      <c r="B9467" s="5" t="s">
        <v>23424</v>
      </c>
      <c r="C9467" s="5" t="s">
        <v>628</v>
      </c>
      <c r="D9467" s="5" t="s">
        <v>18</v>
      </c>
      <c r="E9467" s="5">
        <v>50</v>
      </c>
      <c r="F9467" s="5" t="s">
        <v>294</v>
      </c>
      <c r="G9467" s="5" t="s">
        <v>294</v>
      </c>
      <c r="M9467" s="5" t="s">
        <v>794</v>
      </c>
      <c r="N9467" s="5" t="s">
        <v>294</v>
      </c>
      <c r="O9467" s="5" t="s">
        <v>294</v>
      </c>
      <c r="P9467" s="5" t="s">
        <v>294</v>
      </c>
      <c r="Q9467" s="5" t="s">
        <v>294</v>
      </c>
      <c r="R9467" s="5" t="s">
        <v>294</v>
      </c>
    </row>
    <row r="9468" spans="1:18" x14ac:dyDescent="0.35">
      <c r="A9468" s="5" t="s">
        <v>23425</v>
      </c>
      <c r="B9468" s="5" t="s">
        <v>23426</v>
      </c>
      <c r="C9468" s="5" t="s">
        <v>628</v>
      </c>
      <c r="D9468" s="5" t="s">
        <v>22</v>
      </c>
      <c r="E9468" s="5">
        <v>3</v>
      </c>
      <c r="F9468" s="5" t="s">
        <v>294</v>
      </c>
      <c r="G9468" s="5" t="s">
        <v>294</v>
      </c>
      <c r="H9468" s="5">
        <v>0</v>
      </c>
      <c r="I9468" s="5">
        <v>999</v>
      </c>
      <c r="M9468" s="5" t="s">
        <v>794</v>
      </c>
      <c r="N9468" s="5" t="s">
        <v>294</v>
      </c>
      <c r="O9468" s="5" t="s">
        <v>294</v>
      </c>
      <c r="P9468" s="5" t="s">
        <v>294</v>
      </c>
      <c r="Q9468" s="5" t="s">
        <v>294</v>
      </c>
      <c r="R9468" s="5" t="s">
        <v>294</v>
      </c>
    </row>
    <row r="9469" spans="1:18" x14ac:dyDescent="0.35">
      <c r="A9469" s="5" t="s">
        <v>23427</v>
      </c>
      <c r="B9469" s="5" t="s">
        <v>23428</v>
      </c>
      <c r="C9469" s="5" t="s">
        <v>628</v>
      </c>
      <c r="D9469" s="5" t="s">
        <v>18</v>
      </c>
      <c r="E9469" s="5">
        <v>50</v>
      </c>
      <c r="F9469" s="5" t="s">
        <v>294</v>
      </c>
      <c r="G9469" s="5" t="s">
        <v>294</v>
      </c>
      <c r="M9469" s="5" t="s">
        <v>794</v>
      </c>
      <c r="N9469" s="5" t="s">
        <v>294</v>
      </c>
      <c r="O9469" s="5" t="s">
        <v>294</v>
      </c>
      <c r="P9469" s="5" t="s">
        <v>294</v>
      </c>
      <c r="Q9469" s="5" t="s">
        <v>294</v>
      </c>
      <c r="R9469" s="5" t="s">
        <v>294</v>
      </c>
    </row>
    <row r="9470" spans="1:18" x14ac:dyDescent="0.35">
      <c r="A9470" s="5" t="s">
        <v>23429</v>
      </c>
      <c r="B9470" s="5" t="s">
        <v>23430</v>
      </c>
      <c r="C9470" s="5" t="s">
        <v>628</v>
      </c>
      <c r="D9470" s="5" t="s">
        <v>16</v>
      </c>
      <c r="E9470" s="5">
        <v>12</v>
      </c>
      <c r="F9470" s="5" t="s">
        <v>294</v>
      </c>
      <c r="G9470" s="5" t="s">
        <v>294</v>
      </c>
      <c r="M9470" s="5" t="s">
        <v>794</v>
      </c>
      <c r="N9470" s="5" t="s">
        <v>294</v>
      </c>
      <c r="O9470" s="5" t="s">
        <v>294</v>
      </c>
      <c r="P9470" s="5" t="s">
        <v>294</v>
      </c>
      <c r="Q9470" s="5" t="s">
        <v>294</v>
      </c>
      <c r="R9470" s="5" t="s">
        <v>294</v>
      </c>
    </row>
    <row r="9471" spans="1:18" x14ac:dyDescent="0.35">
      <c r="A9471" s="5" t="s">
        <v>23431</v>
      </c>
      <c r="B9471" s="5" t="s">
        <v>23432</v>
      </c>
      <c r="C9471" s="5" t="s">
        <v>628</v>
      </c>
      <c r="D9471" s="5" t="s">
        <v>16</v>
      </c>
      <c r="E9471" s="5">
        <v>12</v>
      </c>
      <c r="F9471" s="5" t="s">
        <v>294</v>
      </c>
      <c r="G9471" s="5" t="s">
        <v>294</v>
      </c>
      <c r="M9471" s="5" t="s">
        <v>794</v>
      </c>
      <c r="N9471" s="5" t="s">
        <v>294</v>
      </c>
      <c r="O9471" s="5" t="s">
        <v>294</v>
      </c>
      <c r="P9471" s="5" t="s">
        <v>294</v>
      </c>
      <c r="Q9471" s="5" t="s">
        <v>294</v>
      </c>
      <c r="R9471" s="5" t="s">
        <v>294</v>
      </c>
    </row>
    <row r="9472" spans="1:18" x14ac:dyDescent="0.35">
      <c r="A9472" s="5" t="s">
        <v>23433</v>
      </c>
      <c r="B9472" s="5" t="s">
        <v>23434</v>
      </c>
      <c r="C9472" s="5" t="s">
        <v>628</v>
      </c>
      <c r="D9472" s="5" t="s">
        <v>16</v>
      </c>
      <c r="E9472" s="5">
        <v>12</v>
      </c>
      <c r="F9472" s="5" t="s">
        <v>294</v>
      </c>
      <c r="G9472" s="5" t="s">
        <v>294</v>
      </c>
      <c r="M9472" s="5" t="s">
        <v>794</v>
      </c>
      <c r="N9472" s="5" t="s">
        <v>294</v>
      </c>
      <c r="O9472" s="5" t="s">
        <v>294</v>
      </c>
      <c r="P9472" s="5" t="s">
        <v>294</v>
      </c>
      <c r="Q9472" s="5" t="s">
        <v>294</v>
      </c>
      <c r="R9472" s="5" t="s">
        <v>294</v>
      </c>
    </row>
    <row r="9473" spans="1:19" x14ac:dyDescent="0.35">
      <c r="A9473" s="5" t="s">
        <v>23435</v>
      </c>
      <c r="B9473" s="5" t="s">
        <v>23436</v>
      </c>
      <c r="C9473" s="5" t="s">
        <v>628</v>
      </c>
      <c r="D9473" s="5" t="s">
        <v>16</v>
      </c>
      <c r="E9473" s="5">
        <v>12</v>
      </c>
      <c r="F9473" s="5" t="s">
        <v>294</v>
      </c>
      <c r="G9473" s="5" t="s">
        <v>294</v>
      </c>
      <c r="M9473" s="5" t="s">
        <v>794</v>
      </c>
      <c r="N9473" s="5" t="s">
        <v>294</v>
      </c>
      <c r="O9473" s="5" t="s">
        <v>294</v>
      </c>
      <c r="P9473" s="5" t="s">
        <v>294</v>
      </c>
      <c r="Q9473" s="5" t="s">
        <v>294</v>
      </c>
      <c r="R9473" s="5" t="s">
        <v>294</v>
      </c>
    </row>
    <row r="9474" spans="1:19" x14ac:dyDescent="0.35">
      <c r="A9474" s="5" t="s">
        <v>23437</v>
      </c>
      <c r="B9474" s="5" t="s">
        <v>23438</v>
      </c>
      <c r="C9474" s="5" t="s">
        <v>628</v>
      </c>
      <c r="D9474" s="5" t="s">
        <v>16</v>
      </c>
      <c r="E9474" s="5">
        <v>12</v>
      </c>
      <c r="F9474" s="5" t="s">
        <v>294</v>
      </c>
      <c r="G9474" s="5" t="s">
        <v>294</v>
      </c>
      <c r="M9474" s="5" t="s">
        <v>794</v>
      </c>
      <c r="N9474" s="5" t="s">
        <v>294</v>
      </c>
      <c r="O9474" s="5" t="s">
        <v>294</v>
      </c>
      <c r="P9474" s="5" t="s">
        <v>294</v>
      </c>
      <c r="Q9474" s="5" t="s">
        <v>294</v>
      </c>
      <c r="R9474" s="5" t="s">
        <v>294</v>
      </c>
    </row>
    <row r="9475" spans="1:19" x14ac:dyDescent="0.35">
      <c r="A9475" s="5" t="s">
        <v>23439</v>
      </c>
      <c r="B9475" s="5" t="s">
        <v>23440</v>
      </c>
      <c r="C9475" s="5" t="s">
        <v>628</v>
      </c>
      <c r="D9475" s="5" t="s">
        <v>18</v>
      </c>
      <c r="E9475" s="5">
        <v>12</v>
      </c>
      <c r="F9475" s="5" t="s">
        <v>294</v>
      </c>
      <c r="G9475" s="5" t="s">
        <v>294</v>
      </c>
      <c r="M9475" s="5" t="s">
        <v>794</v>
      </c>
      <c r="N9475" s="5" t="s">
        <v>294</v>
      </c>
      <c r="O9475" s="5" t="s">
        <v>294</v>
      </c>
      <c r="P9475" s="5" t="s">
        <v>294</v>
      </c>
      <c r="Q9475" s="5" t="s">
        <v>294</v>
      </c>
      <c r="R9475" s="5" t="s">
        <v>294</v>
      </c>
    </row>
    <row r="9476" spans="1:19" x14ac:dyDescent="0.35">
      <c r="A9476" s="5" t="s">
        <v>23441</v>
      </c>
      <c r="B9476" s="5" t="s">
        <v>23442</v>
      </c>
      <c r="C9476" s="5" t="s">
        <v>628</v>
      </c>
      <c r="D9476" s="5" t="s">
        <v>20</v>
      </c>
      <c r="E9476" s="5">
        <v>10</v>
      </c>
      <c r="F9476" s="5" t="s">
        <v>294</v>
      </c>
      <c r="G9476" s="5" t="s">
        <v>294</v>
      </c>
      <c r="M9476" s="5" t="s">
        <v>794</v>
      </c>
      <c r="N9476" s="5" t="s">
        <v>294</v>
      </c>
      <c r="O9476" s="5" t="s">
        <v>294</v>
      </c>
      <c r="P9476" s="5" t="s">
        <v>294</v>
      </c>
      <c r="Q9476" s="5" t="s">
        <v>294</v>
      </c>
      <c r="R9476" s="5" t="s">
        <v>294</v>
      </c>
    </row>
    <row r="9477" spans="1:19" x14ac:dyDescent="0.35">
      <c r="A9477" s="5" t="s">
        <v>23443</v>
      </c>
      <c r="B9477" s="5" t="s">
        <v>23444</v>
      </c>
      <c r="C9477" s="5" t="s">
        <v>628</v>
      </c>
      <c r="D9477" s="5" t="s">
        <v>18</v>
      </c>
      <c r="E9477" s="5">
        <v>20</v>
      </c>
      <c r="F9477" s="5" t="s">
        <v>294</v>
      </c>
      <c r="G9477" s="5" t="s">
        <v>294</v>
      </c>
      <c r="M9477" s="5" t="s">
        <v>794</v>
      </c>
      <c r="N9477" s="5" t="s">
        <v>294</v>
      </c>
      <c r="O9477" s="5" t="s">
        <v>294</v>
      </c>
      <c r="P9477" s="5" t="s">
        <v>294</v>
      </c>
      <c r="Q9477" s="5" t="s">
        <v>294</v>
      </c>
      <c r="R9477" s="5" t="s">
        <v>294</v>
      </c>
    </row>
    <row r="9478" spans="1:19" x14ac:dyDescent="0.35">
      <c r="A9478" s="5" t="s">
        <v>23445</v>
      </c>
      <c r="B9478" s="5" t="s">
        <v>23446</v>
      </c>
      <c r="C9478" s="5" t="s">
        <v>628</v>
      </c>
      <c r="D9478" s="5" t="s">
        <v>20</v>
      </c>
      <c r="E9478" s="5">
        <v>10</v>
      </c>
      <c r="F9478" s="5" t="s">
        <v>294</v>
      </c>
      <c r="G9478" s="5" t="s">
        <v>294</v>
      </c>
      <c r="M9478" s="5" t="s">
        <v>794</v>
      </c>
      <c r="N9478" s="5" t="s">
        <v>294</v>
      </c>
      <c r="O9478" s="5" t="s">
        <v>294</v>
      </c>
      <c r="P9478" s="5" t="s">
        <v>294</v>
      </c>
      <c r="Q9478" s="5" t="s">
        <v>294</v>
      </c>
      <c r="R9478" s="5" t="s">
        <v>294</v>
      </c>
    </row>
    <row r="9479" spans="1:19" x14ac:dyDescent="0.35">
      <c r="A9479" s="5" t="s">
        <v>23447</v>
      </c>
      <c r="B9479" s="5" t="s">
        <v>23448</v>
      </c>
      <c r="C9479" s="5" t="s">
        <v>628</v>
      </c>
      <c r="D9479" s="5" t="s">
        <v>16</v>
      </c>
      <c r="E9479" s="5">
        <v>12</v>
      </c>
      <c r="F9479" s="5" t="s">
        <v>294</v>
      </c>
      <c r="G9479" s="5" t="s">
        <v>294</v>
      </c>
      <c r="M9479" s="5" t="s">
        <v>794</v>
      </c>
      <c r="N9479" s="5" t="s">
        <v>294</v>
      </c>
      <c r="O9479" s="5" t="s">
        <v>294</v>
      </c>
      <c r="P9479" s="5" t="s">
        <v>294</v>
      </c>
      <c r="Q9479" s="5" t="s">
        <v>294</v>
      </c>
      <c r="R9479" s="5" t="s">
        <v>294</v>
      </c>
    </row>
    <row r="9480" spans="1:19" x14ac:dyDescent="0.35">
      <c r="A9480" s="5" t="s">
        <v>23449</v>
      </c>
      <c r="B9480" s="5" t="s">
        <v>23450</v>
      </c>
      <c r="C9480" s="5" t="s">
        <v>628</v>
      </c>
      <c r="D9480" s="5" t="s">
        <v>18</v>
      </c>
      <c r="E9480" s="5">
        <v>1</v>
      </c>
      <c r="F9480" s="5" t="s">
        <v>294</v>
      </c>
      <c r="G9480" s="5" t="s">
        <v>297</v>
      </c>
      <c r="L9480" s="5" t="s">
        <v>941</v>
      </c>
      <c r="M9480" s="5" t="s">
        <v>794</v>
      </c>
      <c r="N9480" s="5" t="s">
        <v>294</v>
      </c>
      <c r="O9480" s="5" t="s">
        <v>294</v>
      </c>
      <c r="P9480" s="5" t="s">
        <v>294</v>
      </c>
      <c r="Q9480" s="5" t="s">
        <v>294</v>
      </c>
      <c r="R9480" s="5" t="s">
        <v>294</v>
      </c>
    </row>
    <row r="9481" spans="1:19" x14ac:dyDescent="0.35">
      <c r="A9481" s="5" t="s">
        <v>23451</v>
      </c>
      <c r="B9481" s="5" t="s">
        <v>23452</v>
      </c>
      <c r="C9481" s="5" t="s">
        <v>628</v>
      </c>
      <c r="D9481" s="5" t="s">
        <v>20</v>
      </c>
      <c r="E9481" s="5">
        <v>10</v>
      </c>
      <c r="F9481" s="5" t="s">
        <v>294</v>
      </c>
      <c r="G9481" s="5" t="s">
        <v>294</v>
      </c>
      <c r="M9481" s="5" t="s">
        <v>794</v>
      </c>
      <c r="N9481" s="5" t="s">
        <v>294</v>
      </c>
      <c r="O9481" s="5" t="s">
        <v>294</v>
      </c>
      <c r="P9481" s="5" t="s">
        <v>294</v>
      </c>
      <c r="Q9481" s="5" t="s">
        <v>294</v>
      </c>
      <c r="R9481" s="5" t="s">
        <v>294</v>
      </c>
    </row>
    <row r="9482" spans="1:19" x14ac:dyDescent="0.35">
      <c r="A9482" s="5" t="s">
        <v>23453</v>
      </c>
      <c r="B9482" s="5" t="s">
        <v>23454</v>
      </c>
      <c r="C9482" s="5" t="s">
        <v>628</v>
      </c>
      <c r="D9482" s="5" t="s">
        <v>18</v>
      </c>
      <c r="E9482" s="5">
        <v>20</v>
      </c>
      <c r="F9482" s="5" t="s">
        <v>294</v>
      </c>
      <c r="G9482" s="5" t="s">
        <v>294</v>
      </c>
      <c r="M9482" s="5" t="s">
        <v>794</v>
      </c>
      <c r="N9482" s="5" t="s">
        <v>294</v>
      </c>
      <c r="O9482" s="5" t="s">
        <v>294</v>
      </c>
      <c r="P9482" s="5" t="s">
        <v>294</v>
      </c>
      <c r="Q9482" s="5" t="s">
        <v>294</v>
      </c>
      <c r="R9482" s="5" t="s">
        <v>297</v>
      </c>
    </row>
    <row r="9483" spans="1:19" x14ac:dyDescent="0.35">
      <c r="A9483" s="5" t="s">
        <v>23455</v>
      </c>
      <c r="B9483" s="5" t="s">
        <v>23456</v>
      </c>
      <c r="C9483" s="5" t="s">
        <v>628</v>
      </c>
      <c r="D9483" s="5" t="s">
        <v>16</v>
      </c>
      <c r="E9483" s="5">
        <v>14</v>
      </c>
      <c r="F9483" s="5" t="s">
        <v>294</v>
      </c>
      <c r="G9483" s="5" t="s">
        <v>294</v>
      </c>
      <c r="M9483" s="5" t="s">
        <v>794</v>
      </c>
      <c r="N9483" s="5" t="s">
        <v>294</v>
      </c>
      <c r="O9483" s="5" t="s">
        <v>294</v>
      </c>
      <c r="P9483" s="5" t="s">
        <v>294</v>
      </c>
      <c r="Q9483" s="5" t="s">
        <v>294</v>
      </c>
      <c r="R9483" s="5" t="s">
        <v>294</v>
      </c>
    </row>
    <row r="9484" spans="1:19" x14ac:dyDescent="0.35">
      <c r="A9484" s="5" t="s">
        <v>23457</v>
      </c>
      <c r="B9484" s="5" t="s">
        <v>23458</v>
      </c>
      <c r="C9484" s="5" t="s">
        <v>628</v>
      </c>
      <c r="D9484" s="5" t="s">
        <v>18</v>
      </c>
      <c r="E9484" s="5">
        <v>1</v>
      </c>
      <c r="F9484" s="5" t="s">
        <v>294</v>
      </c>
      <c r="G9484" s="5" t="s">
        <v>297</v>
      </c>
      <c r="L9484" s="5" t="s">
        <v>23336</v>
      </c>
      <c r="M9484" s="5" t="s">
        <v>794</v>
      </c>
      <c r="N9484" s="5" t="s">
        <v>294</v>
      </c>
      <c r="O9484" s="5" t="s">
        <v>294</v>
      </c>
      <c r="P9484" s="5" t="s">
        <v>294</v>
      </c>
      <c r="Q9484" s="5" t="s">
        <v>294</v>
      </c>
      <c r="R9484" s="5" t="s">
        <v>294</v>
      </c>
      <c r="S9484" s="5" t="s">
        <v>2714</v>
      </c>
    </row>
    <row r="9485" spans="1:19" x14ac:dyDescent="0.35">
      <c r="A9485" s="5" t="s">
        <v>23459</v>
      </c>
      <c r="B9485" s="5" t="s">
        <v>23460</v>
      </c>
      <c r="C9485" s="5" t="s">
        <v>4189</v>
      </c>
      <c r="D9485" s="5" t="s">
        <v>18</v>
      </c>
      <c r="E9485" s="5">
        <v>20</v>
      </c>
      <c r="F9485" s="5" t="s">
        <v>294</v>
      </c>
      <c r="G9485" s="5" t="s">
        <v>297</v>
      </c>
      <c r="M9485" s="5" t="s">
        <v>794</v>
      </c>
      <c r="N9485" s="5" t="s">
        <v>294</v>
      </c>
      <c r="O9485" s="5" t="s">
        <v>294</v>
      </c>
      <c r="P9485" s="5" t="s">
        <v>294</v>
      </c>
      <c r="Q9485" s="5" t="s">
        <v>294</v>
      </c>
      <c r="R9485" s="5" t="s">
        <v>297</v>
      </c>
    </row>
    <row r="9486" spans="1:19" x14ac:dyDescent="0.35">
      <c r="A9486" s="5" t="s">
        <v>23461</v>
      </c>
      <c r="B9486" s="5" t="s">
        <v>23462</v>
      </c>
      <c r="C9486" s="5" t="s">
        <v>3717</v>
      </c>
      <c r="D9486" s="5" t="s">
        <v>18</v>
      </c>
      <c r="E9486" s="5">
        <v>1</v>
      </c>
      <c r="F9486" s="5" t="s">
        <v>294</v>
      </c>
      <c r="G9486" s="5" t="s">
        <v>297</v>
      </c>
      <c r="L9486" s="5" t="s">
        <v>822</v>
      </c>
      <c r="M9486" s="5" t="s">
        <v>794</v>
      </c>
      <c r="N9486" s="5" t="s">
        <v>294</v>
      </c>
      <c r="O9486" s="5" t="s">
        <v>294</v>
      </c>
      <c r="P9486" s="5" t="s">
        <v>294</v>
      </c>
      <c r="Q9486" s="5" t="s">
        <v>294</v>
      </c>
      <c r="R9486" s="5" t="s">
        <v>294</v>
      </c>
      <c r="S9486" s="5" t="s">
        <v>294</v>
      </c>
    </row>
    <row r="9487" spans="1:19" x14ac:dyDescent="0.35">
      <c r="A9487" s="5" t="s">
        <v>23463</v>
      </c>
      <c r="B9487" s="5" t="s">
        <v>23464</v>
      </c>
      <c r="C9487" s="5" t="s">
        <v>3717</v>
      </c>
      <c r="D9487" s="5" t="s">
        <v>18</v>
      </c>
      <c r="E9487" s="5">
        <v>20</v>
      </c>
      <c r="F9487" s="5" t="s">
        <v>294</v>
      </c>
      <c r="G9487" s="5" t="s">
        <v>297</v>
      </c>
      <c r="L9487" s="5" t="s">
        <v>23465</v>
      </c>
      <c r="M9487" s="5" t="s">
        <v>794</v>
      </c>
      <c r="N9487" s="5" t="s">
        <v>294</v>
      </c>
      <c r="O9487" s="5" t="s">
        <v>294</v>
      </c>
      <c r="P9487" s="5" t="s">
        <v>294</v>
      </c>
      <c r="Q9487" s="5" t="s">
        <v>294</v>
      </c>
      <c r="R9487" s="5" t="s">
        <v>294</v>
      </c>
      <c r="S9487" s="5" t="s">
        <v>23466</v>
      </c>
    </row>
    <row r="9488" spans="1:19" x14ac:dyDescent="0.35">
      <c r="A9488" s="5" t="s">
        <v>23467</v>
      </c>
      <c r="B9488" s="5" t="s">
        <v>12179</v>
      </c>
      <c r="C9488" s="5" t="s">
        <v>23468</v>
      </c>
      <c r="D9488" s="5" t="s">
        <v>18</v>
      </c>
      <c r="E9488" s="5">
        <v>20</v>
      </c>
      <c r="F9488" s="5" t="s">
        <v>294</v>
      </c>
      <c r="G9488" s="5" t="s">
        <v>294</v>
      </c>
      <c r="M9488" s="5" t="s">
        <v>3826</v>
      </c>
      <c r="N9488" s="5" t="s">
        <v>294</v>
      </c>
      <c r="P9488" s="5" t="s">
        <v>294</v>
      </c>
      <c r="Q9488" s="5" t="s">
        <v>294</v>
      </c>
      <c r="R9488" s="5" t="s">
        <v>294</v>
      </c>
    </row>
    <row r="9489" spans="1:22" x14ac:dyDescent="0.35">
      <c r="A9489" s="5" t="s">
        <v>23469</v>
      </c>
      <c r="B9489" s="5" t="s">
        <v>238</v>
      </c>
      <c r="C9489" s="5" t="s">
        <v>23468</v>
      </c>
      <c r="D9489" s="5" t="s">
        <v>18</v>
      </c>
      <c r="E9489" s="5">
        <v>3</v>
      </c>
      <c r="F9489" s="5" t="s">
        <v>294</v>
      </c>
      <c r="G9489" s="5" t="s">
        <v>294</v>
      </c>
      <c r="M9489" s="5" t="s">
        <v>794</v>
      </c>
      <c r="N9489" s="5" t="s">
        <v>294</v>
      </c>
      <c r="O9489" s="5" t="s">
        <v>294</v>
      </c>
      <c r="P9489" s="5" t="s">
        <v>294</v>
      </c>
      <c r="Q9489" s="5" t="s">
        <v>294</v>
      </c>
      <c r="R9489" s="5" t="s">
        <v>294</v>
      </c>
    </row>
    <row r="9490" spans="1:22" x14ac:dyDescent="0.35">
      <c r="A9490" s="5" t="s">
        <v>23470</v>
      </c>
      <c r="B9490" s="5" t="s">
        <v>12183</v>
      </c>
      <c r="C9490" s="5" t="s">
        <v>23468</v>
      </c>
      <c r="D9490" s="5" t="s">
        <v>22</v>
      </c>
      <c r="E9490" s="5">
        <v>5</v>
      </c>
      <c r="F9490" s="5" t="s">
        <v>294</v>
      </c>
      <c r="G9490" s="5" t="s">
        <v>294</v>
      </c>
      <c r="M9490" s="5" t="s">
        <v>794</v>
      </c>
      <c r="N9490" s="5" t="s">
        <v>294</v>
      </c>
      <c r="O9490" s="5" t="s">
        <v>294</v>
      </c>
      <c r="P9490" s="5" t="s">
        <v>294</v>
      </c>
      <c r="Q9490" s="5" t="s">
        <v>294</v>
      </c>
      <c r="R9490" s="5" t="s">
        <v>294</v>
      </c>
    </row>
    <row r="9491" spans="1:22" x14ac:dyDescent="0.35">
      <c r="A9491" s="5" t="s">
        <v>23471</v>
      </c>
      <c r="B9491" s="5" t="s">
        <v>12185</v>
      </c>
      <c r="C9491" s="5" t="s">
        <v>23468</v>
      </c>
      <c r="D9491" s="5" t="s">
        <v>18</v>
      </c>
      <c r="E9491" s="5">
        <v>13</v>
      </c>
      <c r="F9491" s="5" t="s">
        <v>294</v>
      </c>
      <c r="G9491" s="5" t="s">
        <v>294</v>
      </c>
      <c r="M9491" s="5" t="s">
        <v>794</v>
      </c>
      <c r="N9491" s="5" t="s">
        <v>294</v>
      </c>
      <c r="O9491" s="5" t="s">
        <v>294</v>
      </c>
      <c r="P9491" s="5" t="s">
        <v>294</v>
      </c>
      <c r="Q9491" s="5" t="s">
        <v>294</v>
      </c>
      <c r="R9491" s="5" t="s">
        <v>294</v>
      </c>
    </row>
    <row r="9492" spans="1:22" x14ac:dyDescent="0.35">
      <c r="A9492" s="5" t="s">
        <v>23472</v>
      </c>
      <c r="B9492" s="5" t="s">
        <v>12187</v>
      </c>
      <c r="C9492" s="5" t="s">
        <v>23468</v>
      </c>
      <c r="D9492" s="5" t="s">
        <v>18</v>
      </c>
      <c r="E9492" s="5">
        <v>100</v>
      </c>
      <c r="F9492" s="5" t="s">
        <v>294</v>
      </c>
      <c r="G9492" s="5" t="s">
        <v>294</v>
      </c>
      <c r="M9492" s="5" t="s">
        <v>794</v>
      </c>
      <c r="N9492" s="5" t="s">
        <v>294</v>
      </c>
      <c r="O9492" s="5" t="s">
        <v>294</v>
      </c>
      <c r="P9492" s="5" t="s">
        <v>294</v>
      </c>
      <c r="Q9492" s="5" t="s">
        <v>294</v>
      </c>
      <c r="R9492" s="5" t="s">
        <v>294</v>
      </c>
    </row>
    <row r="9493" spans="1:22" x14ac:dyDescent="0.35">
      <c r="A9493" s="5" t="s">
        <v>23473</v>
      </c>
      <c r="B9493" s="5" t="s">
        <v>495</v>
      </c>
      <c r="C9493" s="5" t="s">
        <v>23468</v>
      </c>
      <c r="D9493" s="5" t="s">
        <v>18</v>
      </c>
      <c r="E9493" s="5">
        <v>25</v>
      </c>
      <c r="F9493" s="5" t="s">
        <v>294</v>
      </c>
      <c r="G9493" s="5" t="s">
        <v>294</v>
      </c>
      <c r="M9493" s="5" t="s">
        <v>794</v>
      </c>
      <c r="N9493" s="5" t="s">
        <v>294</v>
      </c>
      <c r="O9493" s="5" t="s">
        <v>294</v>
      </c>
      <c r="P9493" s="5" t="s">
        <v>294</v>
      </c>
      <c r="Q9493" s="5" t="s">
        <v>294</v>
      </c>
      <c r="R9493" s="5" t="s">
        <v>297</v>
      </c>
    </row>
    <row r="9494" spans="1:22" x14ac:dyDescent="0.35">
      <c r="A9494" s="5" t="s">
        <v>23474</v>
      </c>
      <c r="B9494" s="5" t="s">
        <v>23475</v>
      </c>
      <c r="C9494" s="5" t="s">
        <v>1653</v>
      </c>
      <c r="D9494" s="5" t="s">
        <v>18</v>
      </c>
      <c r="E9494" s="5">
        <v>20</v>
      </c>
      <c r="F9494" s="5" t="s">
        <v>294</v>
      </c>
      <c r="G9494" s="5" t="s">
        <v>294</v>
      </c>
      <c r="M9494" s="5" t="s">
        <v>794</v>
      </c>
      <c r="N9494" s="5" t="s">
        <v>297</v>
      </c>
      <c r="O9494" s="5" t="s">
        <v>294</v>
      </c>
      <c r="P9494" s="5" t="s">
        <v>294</v>
      </c>
      <c r="Q9494" s="5" t="s">
        <v>297</v>
      </c>
      <c r="R9494" s="5" t="s">
        <v>294</v>
      </c>
    </row>
    <row r="9495" spans="1:22" x14ac:dyDescent="0.35">
      <c r="A9495" s="5" t="s">
        <v>23476</v>
      </c>
      <c r="B9495" s="5" t="s">
        <v>23477</v>
      </c>
      <c r="C9495" s="5" t="s">
        <v>3723</v>
      </c>
      <c r="D9495" s="5" t="s">
        <v>18</v>
      </c>
      <c r="E9495" s="5">
        <v>1</v>
      </c>
      <c r="F9495" s="5" t="s">
        <v>294</v>
      </c>
      <c r="G9495" s="5" t="s">
        <v>297</v>
      </c>
      <c r="L9495" s="5" t="s">
        <v>822</v>
      </c>
      <c r="M9495" s="5" t="s">
        <v>794</v>
      </c>
      <c r="N9495" s="5" t="s">
        <v>294</v>
      </c>
      <c r="O9495" s="5" t="s">
        <v>294</v>
      </c>
      <c r="P9495" s="5" t="s">
        <v>294</v>
      </c>
      <c r="Q9495" s="5" t="s">
        <v>294</v>
      </c>
      <c r="R9495" s="5" t="s">
        <v>294</v>
      </c>
    </row>
    <row r="9496" spans="1:22" x14ac:dyDescent="0.35">
      <c r="A9496" s="5" t="s">
        <v>23478</v>
      </c>
      <c r="B9496" s="5" t="s">
        <v>23479</v>
      </c>
      <c r="C9496" s="5" t="s">
        <v>3723</v>
      </c>
      <c r="D9496" s="5" t="s">
        <v>18</v>
      </c>
      <c r="E9496" s="5">
        <v>1</v>
      </c>
      <c r="F9496" s="5" t="s">
        <v>294</v>
      </c>
      <c r="G9496" s="5" t="s">
        <v>297</v>
      </c>
      <c r="L9496" s="5" t="s">
        <v>822</v>
      </c>
      <c r="M9496" s="5" t="s">
        <v>794</v>
      </c>
      <c r="N9496" s="5" t="s">
        <v>294</v>
      </c>
      <c r="O9496" s="5" t="s">
        <v>294</v>
      </c>
      <c r="P9496" s="5" t="s">
        <v>294</v>
      </c>
      <c r="Q9496" s="5" t="s">
        <v>294</v>
      </c>
      <c r="R9496" s="5" t="s">
        <v>294</v>
      </c>
    </row>
    <row r="9497" spans="1:22" x14ac:dyDescent="0.35">
      <c r="A9497" s="5" t="s">
        <v>23480</v>
      </c>
      <c r="B9497" s="5" t="s">
        <v>23481</v>
      </c>
      <c r="C9497" s="5" t="s">
        <v>3723</v>
      </c>
      <c r="D9497" s="5" t="s">
        <v>18</v>
      </c>
      <c r="E9497" s="5">
        <v>1</v>
      </c>
      <c r="F9497" s="5" t="s">
        <v>294</v>
      </c>
      <c r="G9497" s="5" t="s">
        <v>297</v>
      </c>
      <c r="L9497" s="5" t="s">
        <v>822</v>
      </c>
      <c r="M9497" s="5" t="s">
        <v>794</v>
      </c>
      <c r="N9497" s="5" t="s">
        <v>294</v>
      </c>
      <c r="O9497" s="5" t="s">
        <v>294</v>
      </c>
      <c r="P9497" s="5" t="s">
        <v>294</v>
      </c>
      <c r="Q9497" s="5" t="s">
        <v>294</v>
      </c>
      <c r="R9497" s="5" t="s">
        <v>294</v>
      </c>
    </row>
    <row r="9498" spans="1:22" x14ac:dyDescent="0.35">
      <c r="A9498" s="5" t="s">
        <v>23482</v>
      </c>
      <c r="B9498" s="5" t="s">
        <v>23483</v>
      </c>
      <c r="C9498" s="5" t="s">
        <v>3723</v>
      </c>
      <c r="D9498" s="5" t="s">
        <v>18</v>
      </c>
      <c r="E9498" s="5">
        <v>1</v>
      </c>
      <c r="F9498" s="5" t="s">
        <v>294</v>
      </c>
      <c r="G9498" s="5" t="s">
        <v>297</v>
      </c>
      <c r="L9498" s="5" t="s">
        <v>822</v>
      </c>
      <c r="M9498" s="5" t="s">
        <v>794</v>
      </c>
      <c r="N9498" s="5" t="s">
        <v>294</v>
      </c>
      <c r="O9498" s="5" t="s">
        <v>294</v>
      </c>
      <c r="P9498" s="5" t="s">
        <v>294</v>
      </c>
      <c r="Q9498" s="5" t="s">
        <v>294</v>
      </c>
      <c r="R9498" s="5" t="s">
        <v>294</v>
      </c>
    </row>
    <row r="9499" spans="1:22" x14ac:dyDescent="0.35">
      <c r="A9499" s="5" t="s">
        <v>23484</v>
      </c>
      <c r="B9499" s="5" t="s">
        <v>23485</v>
      </c>
      <c r="C9499" s="5" t="s">
        <v>3723</v>
      </c>
      <c r="D9499" s="5" t="s">
        <v>18</v>
      </c>
      <c r="E9499" s="5">
        <v>1</v>
      </c>
      <c r="F9499" s="5" t="s">
        <v>294</v>
      </c>
      <c r="G9499" s="5" t="s">
        <v>297</v>
      </c>
      <c r="L9499" s="5" t="s">
        <v>822</v>
      </c>
      <c r="M9499" s="5" t="s">
        <v>794</v>
      </c>
      <c r="N9499" s="5" t="s">
        <v>294</v>
      </c>
      <c r="O9499" s="5" t="s">
        <v>294</v>
      </c>
      <c r="P9499" s="5" t="s">
        <v>294</v>
      </c>
      <c r="Q9499" s="5" t="s">
        <v>294</v>
      </c>
      <c r="R9499" s="5" t="s">
        <v>294</v>
      </c>
    </row>
    <row r="9500" spans="1:22" x14ac:dyDescent="0.35">
      <c r="A9500" s="5" t="s">
        <v>23486</v>
      </c>
      <c r="B9500" s="5" t="s">
        <v>23487</v>
      </c>
      <c r="C9500" s="5" t="s">
        <v>3723</v>
      </c>
      <c r="D9500" s="5" t="s">
        <v>18</v>
      </c>
      <c r="E9500" s="5">
        <v>1</v>
      </c>
      <c r="F9500" s="5" t="s">
        <v>294</v>
      </c>
      <c r="G9500" s="5" t="s">
        <v>297</v>
      </c>
      <c r="L9500" s="5" t="s">
        <v>822</v>
      </c>
      <c r="M9500" s="5" t="s">
        <v>794</v>
      </c>
      <c r="N9500" s="5" t="s">
        <v>294</v>
      </c>
      <c r="O9500" s="5" t="s">
        <v>294</v>
      </c>
      <c r="P9500" s="5" t="s">
        <v>294</v>
      </c>
      <c r="Q9500" s="5" t="s">
        <v>294</v>
      </c>
      <c r="R9500" s="5" t="s">
        <v>294</v>
      </c>
      <c r="S9500" s="5" t="s">
        <v>297</v>
      </c>
    </row>
    <row r="9501" spans="1:22" x14ac:dyDescent="0.35">
      <c r="A9501" s="5" t="s">
        <v>23488</v>
      </c>
      <c r="B9501" s="5" t="s">
        <v>23489</v>
      </c>
      <c r="C9501" s="5" t="s">
        <v>3723</v>
      </c>
      <c r="D9501" s="5" t="s">
        <v>18</v>
      </c>
      <c r="E9501" s="5">
        <v>1</v>
      </c>
      <c r="F9501" s="5" t="s">
        <v>294</v>
      </c>
      <c r="G9501" s="5" t="s">
        <v>297</v>
      </c>
      <c r="L9501" s="5" t="s">
        <v>822</v>
      </c>
      <c r="M9501" s="5" t="s">
        <v>794</v>
      </c>
      <c r="N9501" s="5" t="s">
        <v>294</v>
      </c>
      <c r="O9501" s="5" t="s">
        <v>294</v>
      </c>
      <c r="P9501" s="5" t="s">
        <v>294</v>
      </c>
      <c r="Q9501" s="5" t="s">
        <v>294</v>
      </c>
      <c r="R9501" s="5" t="s">
        <v>294</v>
      </c>
    </row>
    <row r="9502" spans="1:22" x14ac:dyDescent="0.35">
      <c r="A9502" s="5" t="s">
        <v>23490</v>
      </c>
      <c r="B9502" s="5" t="s">
        <v>23491</v>
      </c>
      <c r="C9502" s="5" t="s">
        <v>3723</v>
      </c>
      <c r="D9502" s="5" t="s">
        <v>18</v>
      </c>
      <c r="E9502" s="5">
        <v>1</v>
      </c>
      <c r="F9502" s="5" t="s">
        <v>294</v>
      </c>
      <c r="G9502" s="5" t="s">
        <v>297</v>
      </c>
      <c r="L9502" s="5" t="s">
        <v>822</v>
      </c>
      <c r="M9502" s="5" t="s">
        <v>794</v>
      </c>
      <c r="N9502" s="5" t="s">
        <v>294</v>
      </c>
      <c r="O9502" s="5" t="s">
        <v>294</v>
      </c>
      <c r="P9502" s="5" t="s">
        <v>294</v>
      </c>
      <c r="Q9502" s="5" t="s">
        <v>294</v>
      </c>
      <c r="R9502" s="5" t="s">
        <v>294</v>
      </c>
    </row>
    <row r="9503" spans="1:22" x14ac:dyDescent="0.35">
      <c r="A9503" s="5" t="s">
        <v>23492</v>
      </c>
      <c r="B9503" s="5" t="s">
        <v>11262</v>
      </c>
      <c r="C9503" s="5" t="s">
        <v>3723</v>
      </c>
      <c r="D9503" s="5" t="s">
        <v>18</v>
      </c>
      <c r="E9503" s="5">
        <v>999</v>
      </c>
      <c r="F9503" s="5" t="s">
        <v>294</v>
      </c>
      <c r="G9503" s="5" t="s">
        <v>294</v>
      </c>
      <c r="K9503" s="5" t="s">
        <v>11263</v>
      </c>
      <c r="M9503" s="5" t="s">
        <v>794</v>
      </c>
      <c r="N9503" s="5" t="s">
        <v>294</v>
      </c>
      <c r="O9503" s="5" t="s">
        <v>294</v>
      </c>
      <c r="P9503" s="5" t="s">
        <v>294</v>
      </c>
      <c r="Q9503" s="5" t="s">
        <v>294</v>
      </c>
      <c r="R9503" s="5" t="s">
        <v>294</v>
      </c>
      <c r="V9503" s="5" t="s">
        <v>11261</v>
      </c>
    </row>
    <row r="9504" spans="1:22" x14ac:dyDescent="0.35">
      <c r="A9504" s="5" t="s">
        <v>23493</v>
      </c>
      <c r="B9504" s="5" t="s">
        <v>23494</v>
      </c>
      <c r="C9504" s="5" t="s">
        <v>3723</v>
      </c>
      <c r="D9504" s="5" t="s">
        <v>16</v>
      </c>
      <c r="E9504" s="5">
        <v>12</v>
      </c>
      <c r="F9504" s="5" t="s">
        <v>294</v>
      </c>
      <c r="G9504" s="5" t="s">
        <v>294</v>
      </c>
      <c r="H9504" s="5">
        <v>0</v>
      </c>
      <c r="M9504" s="5" t="s">
        <v>794</v>
      </c>
      <c r="N9504" s="5" t="s">
        <v>294</v>
      </c>
      <c r="O9504" s="5" t="s">
        <v>294</v>
      </c>
      <c r="P9504" s="5" t="s">
        <v>294</v>
      </c>
      <c r="Q9504" s="5" t="s">
        <v>294</v>
      </c>
      <c r="R9504" s="5" t="s">
        <v>294</v>
      </c>
    </row>
    <row r="9505" spans="1:19" x14ac:dyDescent="0.35">
      <c r="A9505" s="5" t="s">
        <v>23495</v>
      </c>
      <c r="B9505" s="5" t="s">
        <v>23496</v>
      </c>
      <c r="C9505" s="5" t="s">
        <v>3723</v>
      </c>
      <c r="D9505" s="5" t="s">
        <v>22</v>
      </c>
      <c r="E9505" s="5">
        <v>10</v>
      </c>
      <c r="F9505" s="5" t="s">
        <v>294</v>
      </c>
      <c r="G9505" s="5" t="s">
        <v>294</v>
      </c>
      <c r="H9505" s="5">
        <v>0</v>
      </c>
      <c r="M9505" s="5" t="s">
        <v>794</v>
      </c>
      <c r="N9505" s="5" t="s">
        <v>294</v>
      </c>
      <c r="O9505" s="5" t="s">
        <v>294</v>
      </c>
      <c r="P9505" s="5" t="s">
        <v>294</v>
      </c>
      <c r="Q9505" s="5" t="s">
        <v>294</v>
      </c>
      <c r="R9505" s="5" t="s">
        <v>294</v>
      </c>
    </row>
    <row r="9506" spans="1:19" x14ac:dyDescent="0.35">
      <c r="A9506" s="5" t="s">
        <v>23497</v>
      </c>
      <c r="B9506" s="5" t="s">
        <v>23498</v>
      </c>
      <c r="C9506" s="5" t="s">
        <v>3723</v>
      </c>
      <c r="D9506" s="5" t="s">
        <v>22</v>
      </c>
      <c r="E9506" s="5">
        <v>5</v>
      </c>
      <c r="F9506" s="5" t="s">
        <v>294</v>
      </c>
      <c r="G9506" s="5" t="s">
        <v>294</v>
      </c>
      <c r="M9506" s="5" t="s">
        <v>794</v>
      </c>
      <c r="N9506" s="5" t="s">
        <v>294</v>
      </c>
      <c r="O9506" s="5" t="s">
        <v>294</v>
      </c>
      <c r="P9506" s="5" t="s">
        <v>294</v>
      </c>
      <c r="Q9506" s="5" t="s">
        <v>294</v>
      </c>
      <c r="R9506" s="5" t="s">
        <v>294</v>
      </c>
    </row>
    <row r="9507" spans="1:19" x14ac:dyDescent="0.35">
      <c r="A9507" s="5" t="s">
        <v>23499</v>
      </c>
      <c r="B9507" s="5" t="s">
        <v>4906</v>
      </c>
      <c r="C9507" s="5" t="s">
        <v>23500</v>
      </c>
      <c r="D9507" s="5" t="s">
        <v>18</v>
      </c>
      <c r="E9507" s="5">
        <v>6</v>
      </c>
      <c r="F9507" s="5" t="s">
        <v>297</v>
      </c>
      <c r="G9507" s="5" t="s">
        <v>297</v>
      </c>
      <c r="J9507" s="5" t="s">
        <v>3723</v>
      </c>
      <c r="M9507" s="5" t="s">
        <v>794</v>
      </c>
      <c r="N9507" s="5" t="s">
        <v>294</v>
      </c>
      <c r="O9507" s="5" t="s">
        <v>294</v>
      </c>
      <c r="P9507" s="5" t="s">
        <v>294</v>
      </c>
      <c r="Q9507" s="5" t="s">
        <v>294</v>
      </c>
      <c r="R9507" s="5" t="s">
        <v>297</v>
      </c>
    </row>
    <row r="9508" spans="1:19" x14ac:dyDescent="0.35">
      <c r="A9508" s="5" t="s">
        <v>23501</v>
      </c>
      <c r="B9508" s="5" t="s">
        <v>3907</v>
      </c>
      <c r="C9508" s="5" t="s">
        <v>23500</v>
      </c>
      <c r="D9508" s="5" t="s">
        <v>22</v>
      </c>
      <c r="E9508" s="5">
        <v>18</v>
      </c>
      <c r="F9508" s="5" t="s">
        <v>297</v>
      </c>
      <c r="G9508" s="5" t="s">
        <v>294</v>
      </c>
      <c r="H9508" s="5">
        <v>1</v>
      </c>
      <c r="M9508" s="5" t="s">
        <v>3826</v>
      </c>
      <c r="N9508" s="5" t="s">
        <v>294</v>
      </c>
      <c r="O9508" s="5" t="s">
        <v>294</v>
      </c>
      <c r="P9508" s="5" t="s">
        <v>294</v>
      </c>
      <c r="Q9508" s="5" t="s">
        <v>294</v>
      </c>
      <c r="R9508" s="5" t="s">
        <v>294</v>
      </c>
    </row>
    <row r="9509" spans="1:19" x14ac:dyDescent="0.35">
      <c r="A9509" s="5" t="s">
        <v>23502</v>
      </c>
      <c r="B9509" s="5" t="s">
        <v>23503</v>
      </c>
      <c r="C9509" s="5" t="s">
        <v>23500</v>
      </c>
      <c r="D9509" s="5" t="s">
        <v>22</v>
      </c>
      <c r="E9509" s="5">
        <v>5</v>
      </c>
      <c r="F9509" s="5" t="s">
        <v>297</v>
      </c>
      <c r="G9509" s="5" t="s">
        <v>294</v>
      </c>
      <c r="H9509" s="5">
        <v>0</v>
      </c>
      <c r="M9509" s="5" t="s">
        <v>794</v>
      </c>
      <c r="N9509" s="5" t="s">
        <v>294</v>
      </c>
      <c r="O9509" s="5" t="s">
        <v>294</v>
      </c>
      <c r="P9509" s="5" t="s">
        <v>294</v>
      </c>
      <c r="Q9509" s="5" t="s">
        <v>294</v>
      </c>
      <c r="R9509" s="5" t="s">
        <v>294</v>
      </c>
    </row>
    <row r="9510" spans="1:19" x14ac:dyDescent="0.35">
      <c r="A9510" s="5" t="s">
        <v>23504</v>
      </c>
      <c r="B9510" s="5" t="s">
        <v>23505</v>
      </c>
      <c r="C9510" s="5" t="s">
        <v>23500</v>
      </c>
      <c r="D9510" s="5" t="s">
        <v>18</v>
      </c>
      <c r="E9510" s="5">
        <v>1</v>
      </c>
      <c r="F9510" s="5" t="s">
        <v>297</v>
      </c>
      <c r="G9510" s="5" t="s">
        <v>297</v>
      </c>
      <c r="L9510" s="5" t="s">
        <v>822</v>
      </c>
      <c r="M9510" s="5" t="s">
        <v>794</v>
      </c>
      <c r="N9510" s="5" t="s">
        <v>294</v>
      </c>
      <c r="O9510" s="5" t="s">
        <v>294</v>
      </c>
      <c r="P9510" s="5" t="s">
        <v>294</v>
      </c>
      <c r="Q9510" s="5" t="s">
        <v>294</v>
      </c>
      <c r="R9510" s="5" t="s">
        <v>294</v>
      </c>
      <c r="S9510" s="5" t="s">
        <v>297</v>
      </c>
    </row>
    <row r="9511" spans="1:19" x14ac:dyDescent="0.35">
      <c r="A9511" s="5" t="s">
        <v>23506</v>
      </c>
      <c r="B9511" s="5" t="s">
        <v>23507</v>
      </c>
      <c r="C9511" s="5" t="s">
        <v>23500</v>
      </c>
      <c r="D9511" s="5" t="s">
        <v>16</v>
      </c>
      <c r="E9511" s="5">
        <v>5</v>
      </c>
      <c r="F9511" s="5" t="s">
        <v>294</v>
      </c>
      <c r="G9511" s="5" t="s">
        <v>294</v>
      </c>
      <c r="H9511" s="5">
        <v>0</v>
      </c>
      <c r="I9511" s="5">
        <v>99.99</v>
      </c>
      <c r="M9511" s="5" t="s">
        <v>794</v>
      </c>
      <c r="N9511" s="5" t="s">
        <v>294</v>
      </c>
      <c r="O9511" s="5" t="s">
        <v>294</v>
      </c>
      <c r="P9511" s="5" t="s">
        <v>294</v>
      </c>
      <c r="Q9511" s="5" t="s">
        <v>294</v>
      </c>
      <c r="R9511" s="5" t="s">
        <v>294</v>
      </c>
    </row>
    <row r="9512" spans="1:19" x14ac:dyDescent="0.35">
      <c r="A9512" s="5" t="s">
        <v>23508</v>
      </c>
      <c r="B9512" s="5" t="s">
        <v>23509</v>
      </c>
      <c r="C9512" s="5" t="s">
        <v>3723</v>
      </c>
      <c r="D9512" s="5" t="s">
        <v>18</v>
      </c>
      <c r="E9512" s="5">
        <v>10</v>
      </c>
      <c r="F9512" s="5" t="s">
        <v>294</v>
      </c>
      <c r="G9512" s="5" t="s">
        <v>297</v>
      </c>
      <c r="M9512" s="5" t="s">
        <v>794</v>
      </c>
      <c r="N9512" s="5" t="s">
        <v>294</v>
      </c>
      <c r="O9512" s="5" t="s">
        <v>294</v>
      </c>
      <c r="P9512" s="5" t="s">
        <v>294</v>
      </c>
      <c r="Q9512" s="5" t="s">
        <v>294</v>
      </c>
      <c r="R9512" s="5" t="s">
        <v>294</v>
      </c>
    </row>
    <row r="9513" spans="1:19" x14ac:dyDescent="0.35">
      <c r="A9513" s="5" t="s">
        <v>23510</v>
      </c>
      <c r="B9513" s="5" t="s">
        <v>23511</v>
      </c>
      <c r="C9513" s="5" t="s">
        <v>3723</v>
      </c>
      <c r="D9513" s="5" t="s">
        <v>18</v>
      </c>
      <c r="E9513" s="5">
        <v>1</v>
      </c>
      <c r="F9513" s="5" t="s">
        <v>294</v>
      </c>
      <c r="G9513" s="5" t="s">
        <v>297</v>
      </c>
      <c r="L9513" s="5" t="s">
        <v>822</v>
      </c>
      <c r="M9513" s="5" t="s">
        <v>794</v>
      </c>
      <c r="N9513" s="5" t="s">
        <v>294</v>
      </c>
      <c r="O9513" s="5" t="s">
        <v>294</v>
      </c>
      <c r="P9513" s="5" t="s">
        <v>294</v>
      </c>
      <c r="Q9513" s="5" t="s">
        <v>294</v>
      </c>
      <c r="R9513" s="5" t="s">
        <v>294</v>
      </c>
      <c r="S9513" s="5" t="s">
        <v>294</v>
      </c>
    </row>
    <row r="9514" spans="1:19" x14ac:dyDescent="0.35">
      <c r="A9514" s="5" t="s">
        <v>23512</v>
      </c>
      <c r="B9514" s="5" t="s">
        <v>23513</v>
      </c>
      <c r="C9514" s="5" t="s">
        <v>3723</v>
      </c>
      <c r="D9514" s="5" t="s">
        <v>18</v>
      </c>
      <c r="E9514" s="5">
        <v>1</v>
      </c>
      <c r="F9514" s="5" t="s">
        <v>294</v>
      </c>
      <c r="G9514" s="5" t="s">
        <v>297</v>
      </c>
      <c r="L9514" s="5" t="s">
        <v>822</v>
      </c>
      <c r="M9514" s="5" t="s">
        <v>794</v>
      </c>
      <c r="N9514" s="5" t="s">
        <v>294</v>
      </c>
      <c r="O9514" s="5" t="s">
        <v>294</v>
      </c>
      <c r="P9514" s="5" t="s">
        <v>294</v>
      </c>
      <c r="Q9514" s="5" t="s">
        <v>294</v>
      </c>
      <c r="R9514" s="5" t="s">
        <v>294</v>
      </c>
    </row>
    <row r="9515" spans="1:19" x14ac:dyDescent="0.35">
      <c r="A9515" s="5" t="s">
        <v>23514</v>
      </c>
      <c r="B9515" s="5" t="s">
        <v>23515</v>
      </c>
      <c r="C9515" s="5" t="s">
        <v>3723</v>
      </c>
      <c r="D9515" s="5" t="s">
        <v>22</v>
      </c>
      <c r="E9515" s="5">
        <v>3</v>
      </c>
      <c r="F9515" s="5" t="s">
        <v>294</v>
      </c>
      <c r="G9515" s="5" t="s">
        <v>294</v>
      </c>
      <c r="H9515" s="5">
        <v>0</v>
      </c>
      <c r="I9515" s="5">
        <v>999</v>
      </c>
      <c r="M9515" s="5" t="s">
        <v>794</v>
      </c>
      <c r="N9515" s="5" t="s">
        <v>294</v>
      </c>
      <c r="O9515" s="5" t="s">
        <v>294</v>
      </c>
      <c r="P9515" s="5" t="s">
        <v>294</v>
      </c>
      <c r="Q9515" s="5" t="s">
        <v>294</v>
      </c>
      <c r="R9515" s="5" t="s">
        <v>294</v>
      </c>
    </row>
    <row r="9516" spans="1:19" x14ac:dyDescent="0.35">
      <c r="A9516" s="5" t="s">
        <v>23516</v>
      </c>
      <c r="B9516" s="5" t="s">
        <v>23517</v>
      </c>
      <c r="C9516" s="5" t="s">
        <v>3723</v>
      </c>
      <c r="D9516" s="5" t="s">
        <v>18</v>
      </c>
      <c r="E9516" s="5">
        <v>1</v>
      </c>
      <c r="F9516" s="5" t="s">
        <v>294</v>
      </c>
      <c r="G9516" s="5" t="s">
        <v>297</v>
      </c>
      <c r="L9516" s="5" t="s">
        <v>822</v>
      </c>
      <c r="M9516" s="5" t="s">
        <v>794</v>
      </c>
      <c r="N9516" s="5" t="s">
        <v>294</v>
      </c>
      <c r="O9516" s="5" t="s">
        <v>294</v>
      </c>
      <c r="P9516" s="5" t="s">
        <v>294</v>
      </c>
      <c r="Q9516" s="5" t="s">
        <v>294</v>
      </c>
      <c r="R9516" s="5" t="s">
        <v>294</v>
      </c>
    </row>
    <row r="9517" spans="1:19" x14ac:dyDescent="0.35">
      <c r="A9517" s="5" t="s">
        <v>23518</v>
      </c>
      <c r="B9517" s="5" t="s">
        <v>23519</v>
      </c>
      <c r="C9517" s="5" t="s">
        <v>3723</v>
      </c>
      <c r="D9517" s="5" t="s">
        <v>18</v>
      </c>
      <c r="E9517" s="5">
        <v>1</v>
      </c>
      <c r="F9517" s="5" t="s">
        <v>294</v>
      </c>
      <c r="G9517" s="5" t="s">
        <v>297</v>
      </c>
      <c r="L9517" s="5" t="s">
        <v>822</v>
      </c>
      <c r="M9517" s="5" t="s">
        <v>794</v>
      </c>
      <c r="N9517" s="5" t="s">
        <v>294</v>
      </c>
      <c r="O9517" s="5" t="s">
        <v>294</v>
      </c>
      <c r="P9517" s="5" t="s">
        <v>294</v>
      </c>
      <c r="Q9517" s="5" t="s">
        <v>294</v>
      </c>
      <c r="R9517" s="5" t="s">
        <v>294</v>
      </c>
    </row>
    <row r="9518" spans="1:19" x14ac:dyDescent="0.35">
      <c r="A9518" s="5" t="s">
        <v>23520</v>
      </c>
      <c r="B9518" s="5" t="s">
        <v>23521</v>
      </c>
      <c r="C9518" s="5" t="s">
        <v>3723</v>
      </c>
      <c r="D9518" s="5" t="s">
        <v>18</v>
      </c>
      <c r="E9518" s="5">
        <v>10</v>
      </c>
      <c r="F9518" s="5" t="s">
        <v>294</v>
      </c>
      <c r="G9518" s="5" t="s">
        <v>297</v>
      </c>
      <c r="M9518" s="5" t="s">
        <v>794</v>
      </c>
      <c r="N9518" s="5" t="s">
        <v>294</v>
      </c>
      <c r="O9518" s="5" t="s">
        <v>294</v>
      </c>
      <c r="P9518" s="5" t="s">
        <v>294</v>
      </c>
      <c r="Q9518" s="5" t="s">
        <v>294</v>
      </c>
      <c r="R9518" s="5" t="s">
        <v>294</v>
      </c>
    </row>
    <row r="9519" spans="1:19" x14ac:dyDescent="0.35">
      <c r="A9519" s="5" t="s">
        <v>23522</v>
      </c>
      <c r="B9519" s="5" t="s">
        <v>23523</v>
      </c>
      <c r="C9519" s="5" t="s">
        <v>5190</v>
      </c>
      <c r="D9519" s="5" t="s">
        <v>18</v>
      </c>
      <c r="E9519" s="5">
        <v>1</v>
      </c>
      <c r="F9519" s="5" t="s">
        <v>294</v>
      </c>
      <c r="G9519" s="5" t="s">
        <v>297</v>
      </c>
      <c r="L9519" s="5" t="s">
        <v>822</v>
      </c>
      <c r="M9519" s="5" t="s">
        <v>794</v>
      </c>
      <c r="N9519" s="5" t="s">
        <v>294</v>
      </c>
      <c r="O9519" s="5" t="s">
        <v>294</v>
      </c>
      <c r="P9519" s="5" t="s">
        <v>294</v>
      </c>
      <c r="Q9519" s="5" t="s">
        <v>294</v>
      </c>
      <c r="R9519" s="5" t="s">
        <v>294</v>
      </c>
      <c r="S9519" s="5" t="s">
        <v>294</v>
      </c>
    </row>
    <row r="9520" spans="1:19" x14ac:dyDescent="0.35">
      <c r="A9520" s="5" t="s">
        <v>23524</v>
      </c>
      <c r="B9520" s="5" t="s">
        <v>23525</v>
      </c>
      <c r="C9520" s="5" t="s">
        <v>5190</v>
      </c>
      <c r="D9520" s="5" t="s">
        <v>18</v>
      </c>
      <c r="E9520" s="5">
        <v>3</v>
      </c>
      <c r="F9520" s="5" t="s">
        <v>294</v>
      </c>
      <c r="G9520" s="5" t="s">
        <v>294</v>
      </c>
      <c r="J9520" s="5" t="s">
        <v>795</v>
      </c>
      <c r="M9520" s="5" t="s">
        <v>794</v>
      </c>
      <c r="N9520" s="5" t="s">
        <v>294</v>
      </c>
      <c r="O9520" s="5" t="s">
        <v>294</v>
      </c>
      <c r="P9520" s="5" t="s">
        <v>294</v>
      </c>
      <c r="Q9520" s="5" t="s">
        <v>294</v>
      </c>
      <c r="R9520" s="5" t="s">
        <v>294</v>
      </c>
    </row>
    <row r="9521" spans="1:19" x14ac:dyDescent="0.35">
      <c r="A9521" s="5" t="s">
        <v>23526</v>
      </c>
      <c r="B9521" s="5" t="s">
        <v>23527</v>
      </c>
      <c r="C9521" s="5" t="s">
        <v>5190</v>
      </c>
      <c r="D9521" s="5" t="s">
        <v>18</v>
      </c>
      <c r="E9521" s="5">
        <v>1</v>
      </c>
      <c r="F9521" s="5" t="s">
        <v>294</v>
      </c>
      <c r="G9521" s="5" t="s">
        <v>297</v>
      </c>
      <c r="L9521" s="5" t="s">
        <v>822</v>
      </c>
      <c r="M9521" s="5" t="s">
        <v>794</v>
      </c>
      <c r="N9521" s="5" t="s">
        <v>294</v>
      </c>
      <c r="O9521" s="5" t="s">
        <v>294</v>
      </c>
      <c r="P9521" s="5" t="s">
        <v>294</v>
      </c>
      <c r="Q9521" s="5" t="s">
        <v>294</v>
      </c>
      <c r="R9521" s="5" t="s">
        <v>294</v>
      </c>
      <c r="S9521" s="5" t="s">
        <v>294</v>
      </c>
    </row>
    <row r="9522" spans="1:19" x14ac:dyDescent="0.35">
      <c r="A9522" s="5" t="s">
        <v>23528</v>
      </c>
      <c r="B9522" s="5" t="s">
        <v>235</v>
      </c>
      <c r="C9522" s="5" t="s">
        <v>23529</v>
      </c>
      <c r="D9522" s="5" t="s">
        <v>18</v>
      </c>
      <c r="E9522" s="5">
        <v>40</v>
      </c>
      <c r="F9522" s="5" t="s">
        <v>294</v>
      </c>
      <c r="G9522" s="5" t="s">
        <v>294</v>
      </c>
      <c r="M9522" s="5" t="s">
        <v>794</v>
      </c>
      <c r="N9522" s="5" t="s">
        <v>294</v>
      </c>
      <c r="O9522" s="5" t="s">
        <v>294</v>
      </c>
      <c r="P9522" s="5" t="s">
        <v>294</v>
      </c>
      <c r="Q9522" s="5" t="s">
        <v>294</v>
      </c>
      <c r="R9522" s="5" t="s">
        <v>294</v>
      </c>
    </row>
    <row r="9523" spans="1:19" x14ac:dyDescent="0.35">
      <c r="A9523" s="5" t="s">
        <v>23530</v>
      </c>
      <c r="B9523" s="5" t="s">
        <v>23531</v>
      </c>
      <c r="C9523" s="5" t="s">
        <v>23529</v>
      </c>
      <c r="D9523" s="5" t="s">
        <v>18</v>
      </c>
      <c r="E9523" s="5">
        <v>20</v>
      </c>
      <c r="F9523" s="5" t="s">
        <v>294</v>
      </c>
      <c r="G9523" s="5" t="s">
        <v>297</v>
      </c>
      <c r="M9523" s="5" t="s">
        <v>3826</v>
      </c>
      <c r="N9523" s="5" t="s">
        <v>294</v>
      </c>
      <c r="O9523" s="5" t="s">
        <v>294</v>
      </c>
      <c r="P9523" s="5" t="s">
        <v>294</v>
      </c>
      <c r="Q9523" s="5" t="s">
        <v>294</v>
      </c>
      <c r="R9523" s="5" t="s">
        <v>294</v>
      </c>
    </row>
    <row r="9524" spans="1:19" x14ac:dyDescent="0.35">
      <c r="A9524" s="5" t="s">
        <v>23532</v>
      </c>
      <c r="B9524" s="5" t="s">
        <v>111</v>
      </c>
      <c r="C9524" s="5" t="s">
        <v>23529</v>
      </c>
      <c r="D9524" s="5" t="s">
        <v>1655</v>
      </c>
      <c r="E9524" s="5">
        <v>77</v>
      </c>
      <c r="F9524" s="5" t="s">
        <v>294</v>
      </c>
      <c r="G9524" s="5" t="s">
        <v>294</v>
      </c>
      <c r="M9524" s="5" t="s">
        <v>794</v>
      </c>
      <c r="N9524" s="5" t="s">
        <v>294</v>
      </c>
      <c r="O9524" s="5" t="s">
        <v>294</v>
      </c>
      <c r="P9524" s="5" t="s">
        <v>294</v>
      </c>
      <c r="Q9524" s="5" t="s">
        <v>294</v>
      </c>
      <c r="R9524" s="5" t="s">
        <v>294</v>
      </c>
    </row>
    <row r="9525" spans="1:19" x14ac:dyDescent="0.35">
      <c r="A9525" s="5" t="s">
        <v>23533</v>
      </c>
      <c r="B9525" s="5" t="s">
        <v>17124</v>
      </c>
      <c r="C9525" s="5" t="s">
        <v>23534</v>
      </c>
      <c r="D9525" s="5" t="s">
        <v>20</v>
      </c>
      <c r="E9525" s="5">
        <v>10</v>
      </c>
      <c r="F9525" s="5" t="s">
        <v>294</v>
      </c>
      <c r="G9525" s="5" t="s">
        <v>294</v>
      </c>
      <c r="M9525" s="5" t="s">
        <v>794</v>
      </c>
      <c r="N9525" s="5" t="s">
        <v>294</v>
      </c>
      <c r="O9525" s="5" t="s">
        <v>294</v>
      </c>
      <c r="P9525" s="5" t="s">
        <v>294</v>
      </c>
      <c r="Q9525" s="5" t="s">
        <v>294</v>
      </c>
      <c r="R9525" s="5" t="s">
        <v>294</v>
      </c>
    </row>
    <row r="9526" spans="1:19" x14ac:dyDescent="0.35">
      <c r="A9526" s="5" t="s">
        <v>23535</v>
      </c>
      <c r="B9526" s="5" t="s">
        <v>17127</v>
      </c>
      <c r="C9526" s="5" t="s">
        <v>23534</v>
      </c>
      <c r="D9526" s="5" t="s">
        <v>28</v>
      </c>
      <c r="E9526" s="5">
        <v>6</v>
      </c>
      <c r="F9526" s="5" t="s">
        <v>294</v>
      </c>
      <c r="G9526" s="5" t="s">
        <v>294</v>
      </c>
      <c r="M9526" s="5" t="s">
        <v>794</v>
      </c>
      <c r="N9526" s="5" t="s">
        <v>294</v>
      </c>
      <c r="O9526" s="5" t="s">
        <v>294</v>
      </c>
      <c r="P9526" s="5" t="s">
        <v>294</v>
      </c>
      <c r="Q9526" s="5" t="s">
        <v>294</v>
      </c>
      <c r="R9526" s="5" t="s">
        <v>294</v>
      </c>
    </row>
    <row r="9527" spans="1:19" x14ac:dyDescent="0.35">
      <c r="A9527" s="5" t="s">
        <v>23536</v>
      </c>
      <c r="B9527" s="5" t="s">
        <v>23531</v>
      </c>
      <c r="C9527" s="5" t="s">
        <v>23534</v>
      </c>
      <c r="D9527" s="5" t="s">
        <v>18</v>
      </c>
      <c r="E9527" s="5">
        <v>20</v>
      </c>
      <c r="F9527" s="5" t="s">
        <v>294</v>
      </c>
      <c r="G9527" s="5" t="s">
        <v>297</v>
      </c>
      <c r="J9527" s="5" t="s">
        <v>23529</v>
      </c>
      <c r="M9527" s="5" t="s">
        <v>794</v>
      </c>
      <c r="N9527" s="5" t="s">
        <v>294</v>
      </c>
      <c r="O9527" s="5" t="s">
        <v>294</v>
      </c>
      <c r="P9527" s="5" t="s">
        <v>294</v>
      </c>
      <c r="Q9527" s="5" t="s">
        <v>294</v>
      </c>
      <c r="R9527" s="5" t="s">
        <v>297</v>
      </c>
    </row>
    <row r="9528" spans="1:19" x14ac:dyDescent="0.35">
      <c r="A9528" s="5" t="s">
        <v>23537</v>
      </c>
      <c r="B9528" s="5" t="s">
        <v>23538</v>
      </c>
      <c r="C9528" s="5" t="s">
        <v>23534</v>
      </c>
      <c r="D9528" s="5" t="s">
        <v>22</v>
      </c>
      <c r="E9528" s="5">
        <v>18</v>
      </c>
      <c r="F9528" s="5" t="s">
        <v>294</v>
      </c>
      <c r="G9528" s="5" t="s">
        <v>294</v>
      </c>
      <c r="J9528" s="5" t="s">
        <v>23539</v>
      </c>
      <c r="M9528" s="5" t="s">
        <v>794</v>
      </c>
      <c r="N9528" s="5" t="s">
        <v>294</v>
      </c>
      <c r="O9528" s="5" t="s">
        <v>294</v>
      </c>
      <c r="P9528" s="5" t="s">
        <v>294</v>
      </c>
      <c r="Q9528" s="5" t="s">
        <v>294</v>
      </c>
      <c r="R9528" s="5" t="s">
        <v>297</v>
      </c>
    </row>
    <row r="9529" spans="1:19" x14ac:dyDescent="0.35">
      <c r="A9529" s="5" t="s">
        <v>23540</v>
      </c>
      <c r="B9529" s="5" t="s">
        <v>23541</v>
      </c>
      <c r="C9529" s="5" t="s">
        <v>23534</v>
      </c>
      <c r="D9529" s="5" t="s">
        <v>20</v>
      </c>
      <c r="E9529" s="5">
        <v>10</v>
      </c>
      <c r="F9529" s="5" t="s">
        <v>294</v>
      </c>
      <c r="G9529" s="5" t="s">
        <v>294</v>
      </c>
      <c r="M9529" s="5" t="s">
        <v>794</v>
      </c>
      <c r="N9529" s="5" t="s">
        <v>294</v>
      </c>
      <c r="O9529" s="5" t="s">
        <v>294</v>
      </c>
      <c r="P9529" s="5" t="s">
        <v>294</v>
      </c>
      <c r="Q9529" s="5" t="s">
        <v>294</v>
      </c>
      <c r="R9529" s="5" t="s">
        <v>297</v>
      </c>
    </row>
    <row r="9530" spans="1:19" x14ac:dyDescent="0.35">
      <c r="A9530" s="5" t="s">
        <v>23542</v>
      </c>
      <c r="B9530" s="5" t="s">
        <v>23543</v>
      </c>
      <c r="C9530" s="5" t="s">
        <v>23534</v>
      </c>
      <c r="D9530" s="5" t="s">
        <v>28</v>
      </c>
      <c r="E9530" s="5">
        <v>6</v>
      </c>
      <c r="F9530" s="5" t="s">
        <v>294</v>
      </c>
      <c r="G9530" s="5" t="s">
        <v>294</v>
      </c>
      <c r="M9530" s="5" t="s">
        <v>794</v>
      </c>
      <c r="N9530" s="5" t="s">
        <v>294</v>
      </c>
      <c r="O9530" s="5" t="s">
        <v>294</v>
      </c>
      <c r="P9530" s="5" t="s">
        <v>294</v>
      </c>
      <c r="Q9530" s="5" t="s">
        <v>294</v>
      </c>
      <c r="R9530" s="5" t="s">
        <v>294</v>
      </c>
    </row>
    <row r="9531" spans="1:19" x14ac:dyDescent="0.35">
      <c r="A9531" s="5" t="s">
        <v>23544</v>
      </c>
      <c r="B9531" s="5" t="s">
        <v>23545</v>
      </c>
      <c r="C9531" s="5" t="s">
        <v>23534</v>
      </c>
      <c r="D9531" s="5" t="s">
        <v>22</v>
      </c>
      <c r="E9531" s="5">
        <v>19</v>
      </c>
      <c r="F9531" s="5" t="s">
        <v>294</v>
      </c>
      <c r="G9531" s="5" t="s">
        <v>294</v>
      </c>
      <c r="M9531" s="5" t="s">
        <v>3826</v>
      </c>
      <c r="N9531" s="5" t="s">
        <v>294</v>
      </c>
      <c r="O9531" s="5" t="s">
        <v>294</v>
      </c>
      <c r="P9531" s="5" t="s">
        <v>294</v>
      </c>
      <c r="Q9531" s="5" t="s">
        <v>294</v>
      </c>
      <c r="R9531" s="5" t="s">
        <v>294</v>
      </c>
    </row>
    <row r="9532" spans="1:19" x14ac:dyDescent="0.35">
      <c r="A9532" s="5" t="s">
        <v>23546</v>
      </c>
      <c r="B9532" s="5" t="s">
        <v>9815</v>
      </c>
      <c r="C9532" s="5" t="s">
        <v>23534</v>
      </c>
      <c r="D9532" s="5" t="s">
        <v>18</v>
      </c>
      <c r="E9532" s="5">
        <v>9</v>
      </c>
      <c r="F9532" s="5" t="s">
        <v>294</v>
      </c>
      <c r="G9532" s="5" t="s">
        <v>294</v>
      </c>
      <c r="J9532" s="5" t="s">
        <v>411</v>
      </c>
      <c r="M9532" s="5" t="s">
        <v>794</v>
      </c>
      <c r="N9532" s="5" t="s">
        <v>294</v>
      </c>
      <c r="O9532" s="5" t="s">
        <v>294</v>
      </c>
      <c r="P9532" s="5" t="s">
        <v>294</v>
      </c>
      <c r="Q9532" s="5" t="s">
        <v>294</v>
      </c>
      <c r="R9532" s="5" t="s">
        <v>297</v>
      </c>
    </row>
    <row r="9533" spans="1:19" x14ac:dyDescent="0.35">
      <c r="A9533" s="5" t="s">
        <v>23547</v>
      </c>
      <c r="B9533" s="5" t="s">
        <v>23548</v>
      </c>
      <c r="C9533" s="5" t="s">
        <v>23534</v>
      </c>
      <c r="D9533" s="5" t="s">
        <v>20</v>
      </c>
      <c r="E9533" s="5">
        <v>10</v>
      </c>
      <c r="F9533" s="5" t="s">
        <v>294</v>
      </c>
      <c r="G9533" s="5" t="s">
        <v>294</v>
      </c>
      <c r="M9533" s="5" t="s">
        <v>794</v>
      </c>
      <c r="N9533" s="5" t="s">
        <v>294</v>
      </c>
      <c r="O9533" s="5" t="s">
        <v>294</v>
      </c>
      <c r="P9533" s="5" t="s">
        <v>294</v>
      </c>
      <c r="Q9533" s="5" t="s">
        <v>294</v>
      </c>
      <c r="R9533" s="5" t="s">
        <v>294</v>
      </c>
    </row>
    <row r="9534" spans="1:19" x14ac:dyDescent="0.35">
      <c r="A9534" s="5" t="s">
        <v>23549</v>
      </c>
      <c r="B9534" s="5" t="s">
        <v>23550</v>
      </c>
      <c r="C9534" s="5" t="s">
        <v>23534</v>
      </c>
      <c r="D9534" s="5" t="s">
        <v>28</v>
      </c>
      <c r="E9534" s="5">
        <v>6</v>
      </c>
      <c r="F9534" s="5" t="s">
        <v>294</v>
      </c>
      <c r="G9534" s="5" t="s">
        <v>294</v>
      </c>
      <c r="M9534" s="5" t="s">
        <v>794</v>
      </c>
      <c r="N9534" s="5" t="s">
        <v>294</v>
      </c>
      <c r="O9534" s="5" t="s">
        <v>294</v>
      </c>
      <c r="P9534" s="5" t="s">
        <v>294</v>
      </c>
      <c r="Q9534" s="5" t="s">
        <v>294</v>
      </c>
      <c r="R9534" s="5" t="s">
        <v>294</v>
      </c>
    </row>
    <row r="9535" spans="1:19" x14ac:dyDescent="0.35">
      <c r="A9535" s="5" t="s">
        <v>23551</v>
      </c>
      <c r="B9535" s="5" t="s">
        <v>23552</v>
      </c>
      <c r="C9535" s="5" t="s">
        <v>23553</v>
      </c>
      <c r="D9535" s="5" t="s">
        <v>18</v>
      </c>
      <c r="E9535" s="5">
        <v>999</v>
      </c>
      <c r="F9535" s="5" t="s">
        <v>294</v>
      </c>
      <c r="G9535" s="5" t="s">
        <v>294</v>
      </c>
      <c r="M9535" s="5" t="s">
        <v>794</v>
      </c>
      <c r="N9535" s="5" t="s">
        <v>294</v>
      </c>
      <c r="O9535" s="5" t="s">
        <v>294</v>
      </c>
      <c r="P9535" s="5" t="s">
        <v>294</v>
      </c>
      <c r="Q9535" s="5" t="s">
        <v>294</v>
      </c>
      <c r="R9535" s="5" t="s">
        <v>294</v>
      </c>
    </row>
    <row r="9536" spans="1:19" x14ac:dyDescent="0.35">
      <c r="A9536" s="5" t="s">
        <v>23554</v>
      </c>
      <c r="B9536" s="5" t="s">
        <v>23555</v>
      </c>
      <c r="C9536" s="5" t="s">
        <v>23553</v>
      </c>
      <c r="D9536" s="5" t="s">
        <v>18</v>
      </c>
      <c r="E9536" s="5">
        <v>999</v>
      </c>
      <c r="F9536" s="5" t="s">
        <v>294</v>
      </c>
      <c r="G9536" s="5" t="s">
        <v>294</v>
      </c>
      <c r="M9536" s="5" t="s">
        <v>794</v>
      </c>
      <c r="N9536" s="5" t="s">
        <v>294</v>
      </c>
      <c r="O9536" s="5" t="s">
        <v>294</v>
      </c>
      <c r="P9536" s="5" t="s">
        <v>294</v>
      </c>
      <c r="Q9536" s="5" t="s">
        <v>294</v>
      </c>
      <c r="R9536" s="5" t="s">
        <v>294</v>
      </c>
    </row>
    <row r="9537" spans="1:21" x14ac:dyDescent="0.35">
      <c r="A9537" s="5" t="s">
        <v>23556</v>
      </c>
      <c r="B9537" s="5" t="s">
        <v>23557</v>
      </c>
      <c r="C9537" s="5" t="s">
        <v>23553</v>
      </c>
      <c r="D9537" s="5" t="s">
        <v>18</v>
      </c>
      <c r="E9537" s="5">
        <v>1</v>
      </c>
      <c r="F9537" s="5" t="s">
        <v>297</v>
      </c>
      <c r="G9537" s="5" t="s">
        <v>297</v>
      </c>
      <c r="L9537" s="5" t="s">
        <v>23558</v>
      </c>
      <c r="M9537" s="5" t="s">
        <v>794</v>
      </c>
      <c r="N9537" s="5" t="s">
        <v>294</v>
      </c>
      <c r="O9537" s="5" t="s">
        <v>294</v>
      </c>
      <c r="P9537" s="5" t="s">
        <v>294</v>
      </c>
      <c r="Q9537" s="5" t="s">
        <v>294</v>
      </c>
      <c r="R9537" s="5" t="s">
        <v>294</v>
      </c>
      <c r="S9537" s="5" t="s">
        <v>297</v>
      </c>
    </row>
    <row r="9538" spans="1:21" x14ac:dyDescent="0.35">
      <c r="A9538" s="5" t="s">
        <v>23559</v>
      </c>
      <c r="B9538" s="5" t="s">
        <v>23560</v>
      </c>
      <c r="C9538" s="5" t="s">
        <v>23553</v>
      </c>
      <c r="D9538" s="5" t="s">
        <v>18</v>
      </c>
      <c r="E9538" s="5">
        <v>1</v>
      </c>
      <c r="F9538" s="5" t="s">
        <v>297</v>
      </c>
      <c r="G9538" s="5" t="s">
        <v>297</v>
      </c>
      <c r="L9538" s="5" t="s">
        <v>23561</v>
      </c>
      <c r="M9538" s="5" t="s">
        <v>794</v>
      </c>
      <c r="N9538" s="5" t="s">
        <v>294</v>
      </c>
      <c r="O9538" s="5" t="s">
        <v>294</v>
      </c>
      <c r="P9538" s="5" t="s">
        <v>294</v>
      </c>
      <c r="Q9538" s="5" t="s">
        <v>294</v>
      </c>
      <c r="R9538" s="5" t="s">
        <v>294</v>
      </c>
      <c r="S9538" s="5" t="s">
        <v>297</v>
      </c>
    </row>
    <row r="9539" spans="1:21" x14ac:dyDescent="0.35">
      <c r="A9539" s="5" t="s">
        <v>23562</v>
      </c>
      <c r="B9539" s="5" t="s">
        <v>23563</v>
      </c>
      <c r="C9539" s="5" t="s">
        <v>23553</v>
      </c>
      <c r="D9539" s="5" t="s">
        <v>18</v>
      </c>
      <c r="E9539" s="5">
        <v>1</v>
      </c>
      <c r="F9539" s="5" t="s">
        <v>294</v>
      </c>
      <c r="G9539" s="5" t="s">
        <v>297</v>
      </c>
      <c r="L9539" s="5" t="s">
        <v>822</v>
      </c>
      <c r="M9539" s="5" t="s">
        <v>794</v>
      </c>
      <c r="N9539" s="5" t="s">
        <v>294</v>
      </c>
      <c r="O9539" s="5" t="s">
        <v>294</v>
      </c>
      <c r="P9539" s="5" t="s">
        <v>294</v>
      </c>
      <c r="Q9539" s="5" t="s">
        <v>294</v>
      </c>
      <c r="R9539" s="5" t="s">
        <v>294</v>
      </c>
      <c r="S9539" s="5" t="s">
        <v>297</v>
      </c>
    </row>
    <row r="9540" spans="1:21" x14ac:dyDescent="0.35">
      <c r="A9540" s="5" t="s">
        <v>23564</v>
      </c>
      <c r="B9540" s="5" t="s">
        <v>23565</v>
      </c>
      <c r="C9540" s="5" t="s">
        <v>23553</v>
      </c>
      <c r="D9540" s="5" t="s">
        <v>18</v>
      </c>
      <c r="E9540" s="5">
        <v>20</v>
      </c>
      <c r="F9540" s="5" t="s">
        <v>297</v>
      </c>
      <c r="G9540" s="5" t="s">
        <v>297</v>
      </c>
      <c r="M9540" s="5" t="s">
        <v>3826</v>
      </c>
      <c r="N9540" s="5" t="s">
        <v>294</v>
      </c>
      <c r="O9540" s="5" t="s">
        <v>294</v>
      </c>
      <c r="P9540" s="5" t="s">
        <v>294</v>
      </c>
      <c r="Q9540" s="5" t="s">
        <v>294</v>
      </c>
      <c r="R9540" s="5" t="s">
        <v>294</v>
      </c>
    </row>
    <row r="9541" spans="1:21" x14ac:dyDescent="0.35">
      <c r="A9541" s="5" t="s">
        <v>23566</v>
      </c>
      <c r="B9541" s="5" t="s">
        <v>23567</v>
      </c>
      <c r="C9541" s="5" t="s">
        <v>23553</v>
      </c>
      <c r="D9541" s="5" t="s">
        <v>22</v>
      </c>
      <c r="E9541" s="5">
        <v>18</v>
      </c>
      <c r="F9541" s="5" t="s">
        <v>294</v>
      </c>
      <c r="G9541" s="5" t="s">
        <v>294</v>
      </c>
      <c r="M9541" s="5" t="s">
        <v>794</v>
      </c>
      <c r="N9541" s="5" t="s">
        <v>294</v>
      </c>
      <c r="O9541" s="5" t="s">
        <v>294</v>
      </c>
      <c r="P9541" s="5" t="s">
        <v>294</v>
      </c>
      <c r="Q9541" s="5" t="s">
        <v>294</v>
      </c>
      <c r="R9541" s="5" t="s">
        <v>294</v>
      </c>
    </row>
    <row r="9542" spans="1:21" x14ac:dyDescent="0.35">
      <c r="A9542" s="5" t="s">
        <v>23568</v>
      </c>
      <c r="B9542" s="5" t="s">
        <v>23569</v>
      </c>
      <c r="C9542" s="5" t="s">
        <v>23553</v>
      </c>
      <c r="D9542" s="5" t="s">
        <v>22</v>
      </c>
      <c r="E9542" s="5">
        <v>18</v>
      </c>
      <c r="F9542" s="5" t="s">
        <v>294</v>
      </c>
      <c r="G9542" s="5" t="s">
        <v>294</v>
      </c>
      <c r="H9542" s="5">
        <v>0</v>
      </c>
      <c r="M9542" s="5" t="s">
        <v>794</v>
      </c>
      <c r="N9542" s="5" t="s">
        <v>294</v>
      </c>
      <c r="O9542" s="5" t="s">
        <v>294</v>
      </c>
      <c r="P9542" s="5" t="s">
        <v>294</v>
      </c>
      <c r="Q9542" s="5" t="s">
        <v>294</v>
      </c>
      <c r="R9542" s="5" t="s">
        <v>294</v>
      </c>
    </row>
    <row r="9543" spans="1:21" x14ac:dyDescent="0.35">
      <c r="A9543" s="5" t="s">
        <v>23570</v>
      </c>
      <c r="B9543" s="5" t="s">
        <v>23571</v>
      </c>
      <c r="C9543" s="5" t="s">
        <v>23553</v>
      </c>
      <c r="D9543" s="5" t="s">
        <v>18</v>
      </c>
      <c r="E9543" s="5">
        <v>200</v>
      </c>
      <c r="F9543" s="5" t="s">
        <v>297</v>
      </c>
      <c r="G9543" s="5" t="s">
        <v>294</v>
      </c>
      <c r="M9543" s="5" t="s">
        <v>794</v>
      </c>
      <c r="N9543" s="5" t="s">
        <v>294</v>
      </c>
      <c r="O9543" s="5" t="s">
        <v>294</v>
      </c>
      <c r="P9543" s="5" t="s">
        <v>294</v>
      </c>
      <c r="Q9543" s="5" t="s">
        <v>294</v>
      </c>
      <c r="R9543" s="5" t="s">
        <v>297</v>
      </c>
    </row>
    <row r="9544" spans="1:21" x14ac:dyDescent="0.35">
      <c r="A9544" s="5" t="s">
        <v>23572</v>
      </c>
      <c r="B9544" s="5" t="s">
        <v>23573</v>
      </c>
      <c r="C9544" s="5" t="s">
        <v>23553</v>
      </c>
      <c r="D9544" s="5" t="s">
        <v>1655</v>
      </c>
      <c r="E9544" s="5">
        <v>77</v>
      </c>
      <c r="F9544" s="5" t="s">
        <v>294</v>
      </c>
      <c r="G9544" s="5" t="s">
        <v>294</v>
      </c>
      <c r="M9544" s="5" t="s">
        <v>794</v>
      </c>
      <c r="N9544" s="5" t="s">
        <v>294</v>
      </c>
      <c r="O9544" s="5" t="s">
        <v>294</v>
      </c>
      <c r="P9544" s="5" t="s">
        <v>294</v>
      </c>
      <c r="Q9544" s="5" t="s">
        <v>294</v>
      </c>
      <c r="R9544" s="5" t="s">
        <v>294</v>
      </c>
    </row>
    <row r="9545" spans="1:21" x14ac:dyDescent="0.35">
      <c r="A9545" s="5" t="s">
        <v>23574</v>
      </c>
      <c r="B9545" s="5" t="s">
        <v>23575</v>
      </c>
      <c r="C9545" s="5" t="s">
        <v>23576</v>
      </c>
      <c r="D9545" s="5" t="s">
        <v>22</v>
      </c>
      <c r="E9545" s="5">
        <v>18</v>
      </c>
      <c r="F9545" s="5" t="s">
        <v>294</v>
      </c>
      <c r="G9545" s="5" t="s">
        <v>294</v>
      </c>
      <c r="M9545" s="5" t="s">
        <v>3826</v>
      </c>
      <c r="N9545" s="5" t="s">
        <v>294</v>
      </c>
      <c r="P9545" s="5" t="s">
        <v>294</v>
      </c>
      <c r="Q9545" s="5" t="s">
        <v>294</v>
      </c>
      <c r="R9545" s="5" t="s">
        <v>294</v>
      </c>
    </row>
    <row r="9546" spans="1:21" x14ac:dyDescent="0.35">
      <c r="A9546" s="5" t="s">
        <v>23577</v>
      </c>
      <c r="B9546" s="5" t="s">
        <v>23578</v>
      </c>
      <c r="C9546" s="5" t="s">
        <v>23576</v>
      </c>
      <c r="D9546" s="5" t="s">
        <v>18</v>
      </c>
      <c r="E9546" s="5">
        <v>1</v>
      </c>
      <c r="F9546" s="5" t="s">
        <v>297</v>
      </c>
      <c r="G9546" s="5" t="s">
        <v>297</v>
      </c>
      <c r="L9546" s="5" t="s">
        <v>822</v>
      </c>
      <c r="M9546" s="5" t="s">
        <v>794</v>
      </c>
      <c r="N9546" s="5" t="s">
        <v>294</v>
      </c>
      <c r="O9546" s="5" t="s">
        <v>294</v>
      </c>
      <c r="P9546" s="5" t="s">
        <v>294</v>
      </c>
      <c r="Q9546" s="5" t="s">
        <v>294</v>
      </c>
      <c r="R9546" s="5" t="s">
        <v>294</v>
      </c>
    </row>
    <row r="9547" spans="1:21" x14ac:dyDescent="0.35">
      <c r="A9547" s="5" t="s">
        <v>23579</v>
      </c>
      <c r="B9547" s="5" t="s">
        <v>23580</v>
      </c>
      <c r="C9547" s="5" t="s">
        <v>23576</v>
      </c>
      <c r="D9547" s="5" t="s">
        <v>22</v>
      </c>
      <c r="E9547" s="5">
        <v>10</v>
      </c>
      <c r="F9547" s="5" t="s">
        <v>294</v>
      </c>
      <c r="G9547" s="5" t="s">
        <v>294</v>
      </c>
      <c r="M9547" s="5" t="s">
        <v>794</v>
      </c>
      <c r="N9547" s="5" t="s">
        <v>297</v>
      </c>
      <c r="O9547" s="5" t="s">
        <v>297</v>
      </c>
      <c r="P9547" s="5" t="s">
        <v>294</v>
      </c>
      <c r="Q9547" s="5" t="s">
        <v>297</v>
      </c>
      <c r="R9547" s="5" t="s">
        <v>294</v>
      </c>
    </row>
    <row r="9548" spans="1:21" x14ac:dyDescent="0.35">
      <c r="A9548" s="5" t="s">
        <v>23581</v>
      </c>
      <c r="B9548" s="5" t="s">
        <v>23582</v>
      </c>
      <c r="C9548" s="5" t="s">
        <v>23576</v>
      </c>
      <c r="D9548" s="5" t="s">
        <v>18</v>
      </c>
      <c r="E9548" s="5">
        <v>9</v>
      </c>
      <c r="F9548" s="5" t="s">
        <v>297</v>
      </c>
      <c r="G9548" s="5" t="s">
        <v>294</v>
      </c>
      <c r="J9548" s="5" t="s">
        <v>411</v>
      </c>
      <c r="M9548" s="5" t="s">
        <v>794</v>
      </c>
      <c r="N9548" s="5" t="s">
        <v>294</v>
      </c>
      <c r="O9548" s="5" t="s">
        <v>294</v>
      </c>
      <c r="P9548" s="5" t="s">
        <v>294</v>
      </c>
      <c r="Q9548" s="5" t="s">
        <v>294</v>
      </c>
      <c r="R9548" s="5" t="s">
        <v>297</v>
      </c>
    </row>
    <row r="9549" spans="1:21" x14ac:dyDescent="0.35">
      <c r="A9549" s="5" t="s">
        <v>23583</v>
      </c>
      <c r="B9549" s="5" t="s">
        <v>23584</v>
      </c>
      <c r="C9549" s="5" t="s">
        <v>23576</v>
      </c>
      <c r="D9549" s="5" t="s">
        <v>20</v>
      </c>
      <c r="E9549" s="5">
        <v>10</v>
      </c>
      <c r="F9549" s="5" t="s">
        <v>294</v>
      </c>
      <c r="G9549" s="5" t="s">
        <v>294</v>
      </c>
      <c r="M9549" s="5" t="s">
        <v>794</v>
      </c>
      <c r="N9549" s="5" t="s">
        <v>297</v>
      </c>
      <c r="O9549" s="5" t="s">
        <v>297</v>
      </c>
      <c r="P9549" s="5" t="s">
        <v>294</v>
      </c>
      <c r="Q9549" s="5" t="s">
        <v>297</v>
      </c>
      <c r="R9549" s="5" t="s">
        <v>294</v>
      </c>
    </row>
    <row r="9550" spans="1:21" x14ac:dyDescent="0.35">
      <c r="A9550" s="5" t="s">
        <v>23585</v>
      </c>
      <c r="B9550" s="5" t="s">
        <v>23586</v>
      </c>
      <c r="C9550" s="5" t="s">
        <v>23576</v>
      </c>
      <c r="D9550" s="5" t="s">
        <v>18</v>
      </c>
      <c r="E9550" s="5">
        <v>30</v>
      </c>
      <c r="F9550" s="5" t="s">
        <v>297</v>
      </c>
      <c r="G9550" s="5" t="s">
        <v>294</v>
      </c>
      <c r="M9550" s="5" t="s">
        <v>794</v>
      </c>
      <c r="N9550" s="5" t="s">
        <v>294</v>
      </c>
      <c r="O9550" s="5" t="s">
        <v>294</v>
      </c>
      <c r="P9550" s="5" t="s">
        <v>294</v>
      </c>
      <c r="Q9550" s="5" t="s">
        <v>294</v>
      </c>
      <c r="R9550" s="5" t="s">
        <v>297</v>
      </c>
    </row>
    <row r="9551" spans="1:21" x14ac:dyDescent="0.35">
      <c r="A9551" s="5" t="s">
        <v>23587</v>
      </c>
      <c r="B9551" s="5" t="s">
        <v>23588</v>
      </c>
      <c r="C9551" s="5" t="s">
        <v>23553</v>
      </c>
      <c r="D9551" s="5" t="s">
        <v>18</v>
      </c>
      <c r="E9551" s="5">
        <v>20</v>
      </c>
      <c r="F9551" s="5" t="s">
        <v>294</v>
      </c>
      <c r="G9551" s="5" t="s">
        <v>297</v>
      </c>
      <c r="J9551" s="5" t="s">
        <v>3949</v>
      </c>
      <c r="M9551" s="5" t="s">
        <v>794</v>
      </c>
      <c r="N9551" s="5" t="s">
        <v>294</v>
      </c>
      <c r="O9551" s="5" t="s">
        <v>294</v>
      </c>
      <c r="P9551" s="5" t="s">
        <v>294</v>
      </c>
      <c r="Q9551" s="5" t="s">
        <v>294</v>
      </c>
      <c r="R9551" s="5" t="s">
        <v>294</v>
      </c>
      <c r="U9551" s="5" t="s">
        <v>4761</v>
      </c>
    </row>
    <row r="9552" spans="1:21" x14ac:dyDescent="0.35">
      <c r="A9552" s="5" t="s">
        <v>23589</v>
      </c>
      <c r="B9552" s="5" t="s">
        <v>23590</v>
      </c>
      <c r="C9552" s="5" t="s">
        <v>23553</v>
      </c>
      <c r="D9552" s="5" t="s">
        <v>18</v>
      </c>
      <c r="E9552" s="5">
        <v>20</v>
      </c>
      <c r="F9552" s="5" t="s">
        <v>297</v>
      </c>
      <c r="G9552" s="5" t="s">
        <v>297</v>
      </c>
      <c r="M9552" s="5" t="s">
        <v>794</v>
      </c>
      <c r="N9552" s="5" t="s">
        <v>294</v>
      </c>
      <c r="O9552" s="5" t="s">
        <v>294</v>
      </c>
      <c r="P9552" s="5" t="s">
        <v>294</v>
      </c>
      <c r="Q9552" s="5" t="s">
        <v>294</v>
      </c>
      <c r="R9552" s="5" t="s">
        <v>294</v>
      </c>
      <c r="U9552" s="5" t="s">
        <v>23591</v>
      </c>
    </row>
    <row r="9553" spans="1:22" x14ac:dyDescent="0.35">
      <c r="A9553" s="5" t="s">
        <v>23592</v>
      </c>
      <c r="B9553" s="5" t="s">
        <v>23593</v>
      </c>
      <c r="C9553" s="5" t="s">
        <v>641</v>
      </c>
      <c r="D9553" s="5" t="s">
        <v>20</v>
      </c>
      <c r="E9553" s="5">
        <v>10</v>
      </c>
      <c r="F9553" s="5" t="s">
        <v>294</v>
      </c>
      <c r="G9553" s="5" t="s">
        <v>294</v>
      </c>
      <c r="M9553" s="5" t="s">
        <v>794</v>
      </c>
      <c r="N9553" s="5" t="s">
        <v>294</v>
      </c>
      <c r="O9553" s="5" t="s">
        <v>294</v>
      </c>
      <c r="P9553" s="5" t="s">
        <v>294</v>
      </c>
      <c r="Q9553" s="5" t="s">
        <v>294</v>
      </c>
      <c r="R9553" s="5" t="s">
        <v>294</v>
      </c>
    </row>
    <row r="9554" spans="1:22" x14ac:dyDescent="0.35">
      <c r="A9554" s="5" t="s">
        <v>23594</v>
      </c>
      <c r="B9554" s="5" t="s">
        <v>23595</v>
      </c>
      <c r="C9554" s="5" t="s">
        <v>641</v>
      </c>
      <c r="D9554" s="5" t="s">
        <v>18</v>
      </c>
      <c r="E9554" s="5">
        <v>50</v>
      </c>
      <c r="F9554" s="5" t="s">
        <v>294</v>
      </c>
      <c r="G9554" s="5" t="s">
        <v>297</v>
      </c>
      <c r="M9554" s="5" t="s">
        <v>794</v>
      </c>
      <c r="N9554" s="5" t="s">
        <v>294</v>
      </c>
      <c r="O9554" s="5" t="s">
        <v>294</v>
      </c>
      <c r="P9554" s="5" t="s">
        <v>294</v>
      </c>
      <c r="Q9554" s="5" t="s">
        <v>294</v>
      </c>
      <c r="R9554" s="5" t="s">
        <v>297</v>
      </c>
    </row>
    <row r="9555" spans="1:22" x14ac:dyDescent="0.35">
      <c r="A9555" s="5" t="s">
        <v>23596</v>
      </c>
      <c r="B9555" s="5" t="s">
        <v>23597</v>
      </c>
      <c r="C9555" s="5" t="s">
        <v>641</v>
      </c>
      <c r="D9555" s="5" t="s">
        <v>18</v>
      </c>
      <c r="E9555" s="5">
        <v>30</v>
      </c>
      <c r="F9555" s="5" t="s">
        <v>294</v>
      </c>
      <c r="G9555" s="5" t="s">
        <v>294</v>
      </c>
      <c r="M9555" s="5" t="s">
        <v>794</v>
      </c>
      <c r="N9555" s="5" t="s">
        <v>294</v>
      </c>
      <c r="O9555" s="5" t="s">
        <v>294</v>
      </c>
      <c r="P9555" s="5" t="s">
        <v>294</v>
      </c>
      <c r="Q9555" s="5" t="s">
        <v>294</v>
      </c>
      <c r="R9555" s="5" t="s">
        <v>294</v>
      </c>
    </row>
    <row r="9556" spans="1:22" x14ac:dyDescent="0.35">
      <c r="A9556" s="5" t="s">
        <v>23598</v>
      </c>
      <c r="B9556" s="5" t="s">
        <v>23599</v>
      </c>
      <c r="C9556" s="5" t="s">
        <v>23600</v>
      </c>
      <c r="D9556" s="5" t="s">
        <v>18</v>
      </c>
      <c r="E9556" s="5">
        <v>999</v>
      </c>
      <c r="F9556" s="5" t="s">
        <v>294</v>
      </c>
      <c r="G9556" s="5" t="s">
        <v>294</v>
      </c>
      <c r="M9556" s="5" t="s">
        <v>794</v>
      </c>
      <c r="N9556" s="5" t="s">
        <v>294</v>
      </c>
      <c r="O9556" s="5" t="s">
        <v>294</v>
      </c>
      <c r="P9556" s="5" t="s">
        <v>294</v>
      </c>
      <c r="Q9556" s="5" t="s">
        <v>294</v>
      </c>
      <c r="R9556" s="5" t="s">
        <v>294</v>
      </c>
    </row>
    <row r="9557" spans="1:22" x14ac:dyDescent="0.35">
      <c r="A9557" s="5" t="s">
        <v>23601</v>
      </c>
      <c r="B9557" s="5" t="s">
        <v>23602</v>
      </c>
      <c r="C9557" s="5" t="s">
        <v>23600</v>
      </c>
      <c r="D9557" s="5" t="s">
        <v>22</v>
      </c>
      <c r="E9557" s="5">
        <v>9</v>
      </c>
      <c r="F9557" s="5" t="s">
        <v>294</v>
      </c>
      <c r="G9557" s="5" t="s">
        <v>294</v>
      </c>
      <c r="J9557" s="5" t="s">
        <v>641</v>
      </c>
      <c r="M9557" s="5" t="s">
        <v>794</v>
      </c>
      <c r="N9557" s="5" t="s">
        <v>294</v>
      </c>
      <c r="O9557" s="5" t="s">
        <v>294</v>
      </c>
      <c r="P9557" s="5" t="s">
        <v>294</v>
      </c>
      <c r="Q9557" s="5" t="s">
        <v>294</v>
      </c>
      <c r="R9557" s="5" t="s">
        <v>297</v>
      </c>
    </row>
    <row r="9558" spans="1:22" x14ac:dyDescent="0.35">
      <c r="A9558" s="5" t="s">
        <v>23603</v>
      </c>
      <c r="B9558" s="5" t="s">
        <v>23604</v>
      </c>
      <c r="C9558" s="5" t="s">
        <v>23600</v>
      </c>
      <c r="D9558" s="5" t="s">
        <v>18</v>
      </c>
      <c r="E9558" s="5">
        <v>100</v>
      </c>
      <c r="F9558" s="5" t="s">
        <v>294</v>
      </c>
      <c r="G9558" s="5" t="s">
        <v>294</v>
      </c>
      <c r="M9558" s="5" t="s">
        <v>794</v>
      </c>
      <c r="N9558" s="5" t="s">
        <v>294</v>
      </c>
      <c r="O9558" s="5" t="s">
        <v>294</v>
      </c>
      <c r="P9558" s="5" t="s">
        <v>294</v>
      </c>
      <c r="Q9558" s="5" t="s">
        <v>294</v>
      </c>
      <c r="R9558" s="5" t="s">
        <v>294</v>
      </c>
    </row>
    <row r="9559" spans="1:22" x14ac:dyDescent="0.35">
      <c r="A9559" s="5" t="s">
        <v>23605</v>
      </c>
      <c r="B9559" s="5" t="s">
        <v>23606</v>
      </c>
      <c r="C9559" s="5" t="s">
        <v>23600</v>
      </c>
      <c r="D9559" s="5" t="s">
        <v>18</v>
      </c>
      <c r="E9559" s="5">
        <v>13</v>
      </c>
      <c r="F9559" s="5" t="s">
        <v>294</v>
      </c>
      <c r="G9559" s="5" t="s">
        <v>294</v>
      </c>
      <c r="M9559" s="5" t="s">
        <v>794</v>
      </c>
      <c r="N9559" s="5" t="s">
        <v>294</v>
      </c>
      <c r="O9559" s="5" t="s">
        <v>294</v>
      </c>
      <c r="P9559" s="5" t="s">
        <v>294</v>
      </c>
      <c r="Q9559" s="5" t="s">
        <v>294</v>
      </c>
      <c r="R9559" s="5" t="s">
        <v>294</v>
      </c>
    </row>
    <row r="9560" spans="1:22" x14ac:dyDescent="0.35">
      <c r="A9560" s="5" t="s">
        <v>23607</v>
      </c>
      <c r="B9560" s="5" t="s">
        <v>23608</v>
      </c>
      <c r="C9560" s="5" t="s">
        <v>23600</v>
      </c>
      <c r="D9560" s="5" t="s">
        <v>18</v>
      </c>
      <c r="E9560" s="5">
        <v>40</v>
      </c>
      <c r="F9560" s="5" t="s">
        <v>294</v>
      </c>
      <c r="G9560" s="5" t="s">
        <v>294</v>
      </c>
      <c r="M9560" s="5" t="s">
        <v>3826</v>
      </c>
      <c r="N9560" s="5" t="s">
        <v>294</v>
      </c>
      <c r="P9560" s="5" t="s">
        <v>294</v>
      </c>
      <c r="Q9560" s="5" t="s">
        <v>294</v>
      </c>
      <c r="R9560" s="5" t="s">
        <v>294</v>
      </c>
    </row>
    <row r="9561" spans="1:22" x14ac:dyDescent="0.35">
      <c r="A9561" s="5" t="s">
        <v>23609</v>
      </c>
      <c r="B9561" s="5" t="s">
        <v>23610</v>
      </c>
      <c r="C9561" s="5" t="s">
        <v>23600</v>
      </c>
      <c r="D9561" s="5" t="s">
        <v>18</v>
      </c>
      <c r="E9561" s="5">
        <v>30</v>
      </c>
      <c r="F9561" s="5" t="s">
        <v>294</v>
      </c>
      <c r="G9561" s="5" t="s">
        <v>294</v>
      </c>
      <c r="M9561" s="5" t="s">
        <v>794</v>
      </c>
      <c r="N9561" s="5" t="s">
        <v>294</v>
      </c>
      <c r="O9561" s="5" t="s">
        <v>294</v>
      </c>
      <c r="P9561" s="5" t="s">
        <v>294</v>
      </c>
      <c r="Q9561" s="5" t="s">
        <v>294</v>
      </c>
      <c r="R9561" s="5" t="s">
        <v>294</v>
      </c>
    </row>
    <row r="9562" spans="1:22" x14ac:dyDescent="0.35">
      <c r="A9562" s="5" t="s">
        <v>23611</v>
      </c>
      <c r="B9562" s="5" t="s">
        <v>23612</v>
      </c>
      <c r="C9562" s="5" t="s">
        <v>23600</v>
      </c>
      <c r="D9562" s="5" t="s">
        <v>18</v>
      </c>
      <c r="E9562" s="5">
        <v>50</v>
      </c>
      <c r="F9562" s="5" t="s">
        <v>294</v>
      </c>
      <c r="G9562" s="5" t="s">
        <v>294</v>
      </c>
      <c r="M9562" s="5" t="s">
        <v>794</v>
      </c>
      <c r="N9562" s="5" t="s">
        <v>294</v>
      </c>
      <c r="O9562" s="5" t="s">
        <v>294</v>
      </c>
      <c r="P9562" s="5" t="s">
        <v>294</v>
      </c>
      <c r="Q9562" s="5" t="s">
        <v>294</v>
      </c>
      <c r="R9562" s="5" t="s">
        <v>297</v>
      </c>
    </row>
    <row r="9563" spans="1:22" x14ac:dyDescent="0.35">
      <c r="A9563" s="5" t="s">
        <v>23613</v>
      </c>
      <c r="B9563" s="5" t="s">
        <v>23614</v>
      </c>
      <c r="C9563" s="5" t="s">
        <v>23600</v>
      </c>
      <c r="D9563" s="5" t="s">
        <v>22</v>
      </c>
      <c r="E9563" s="5">
        <v>4</v>
      </c>
      <c r="F9563" s="5" t="s">
        <v>294</v>
      </c>
      <c r="G9563" s="5" t="s">
        <v>294</v>
      </c>
      <c r="M9563" s="5" t="s">
        <v>794</v>
      </c>
      <c r="N9563" s="5" t="s">
        <v>294</v>
      </c>
      <c r="O9563" s="5" t="s">
        <v>294</v>
      </c>
      <c r="P9563" s="5" t="s">
        <v>294</v>
      </c>
      <c r="Q9563" s="5" t="s">
        <v>294</v>
      </c>
      <c r="R9563" s="5" t="s">
        <v>294</v>
      </c>
    </row>
    <row r="9564" spans="1:22" x14ac:dyDescent="0.35">
      <c r="A9564" s="5" t="s">
        <v>23615</v>
      </c>
      <c r="B9564" s="5" t="s">
        <v>23616</v>
      </c>
      <c r="C9564" s="5" t="s">
        <v>23600</v>
      </c>
      <c r="D9564" s="5" t="s">
        <v>18</v>
      </c>
      <c r="E9564" s="5">
        <v>30</v>
      </c>
      <c r="F9564" s="5" t="s">
        <v>294</v>
      </c>
      <c r="G9564" s="5" t="s">
        <v>294</v>
      </c>
      <c r="M9564" s="5" t="s">
        <v>794</v>
      </c>
      <c r="N9564" s="5" t="s">
        <v>294</v>
      </c>
      <c r="O9564" s="5" t="s">
        <v>294</v>
      </c>
      <c r="P9564" s="5" t="s">
        <v>294</v>
      </c>
      <c r="Q9564" s="5" t="s">
        <v>294</v>
      </c>
      <c r="R9564" s="5" t="s">
        <v>294</v>
      </c>
    </row>
    <row r="9565" spans="1:22" x14ac:dyDescent="0.35">
      <c r="A9565" s="5" t="s">
        <v>23617</v>
      </c>
      <c r="B9565" s="5" t="s">
        <v>23618</v>
      </c>
      <c r="C9565" s="5" t="s">
        <v>23600</v>
      </c>
      <c r="D9565" s="5" t="s">
        <v>18</v>
      </c>
      <c r="E9565" s="5">
        <v>30</v>
      </c>
      <c r="F9565" s="5" t="s">
        <v>294</v>
      </c>
      <c r="G9565" s="5" t="s">
        <v>294</v>
      </c>
      <c r="M9565" s="5" t="s">
        <v>794</v>
      </c>
      <c r="N9565" s="5" t="s">
        <v>294</v>
      </c>
      <c r="O9565" s="5" t="s">
        <v>294</v>
      </c>
      <c r="P9565" s="5" t="s">
        <v>294</v>
      </c>
      <c r="Q9565" s="5" t="s">
        <v>294</v>
      </c>
      <c r="R9565" s="5" t="s">
        <v>294</v>
      </c>
    </row>
    <row r="9566" spans="1:22" x14ac:dyDescent="0.35">
      <c r="A9566" s="5" t="s">
        <v>23619</v>
      </c>
      <c r="B9566" s="5" t="s">
        <v>23620</v>
      </c>
      <c r="C9566" s="5" t="s">
        <v>14661</v>
      </c>
      <c r="D9566" s="5" t="s">
        <v>18</v>
      </c>
      <c r="E9566" s="5">
        <v>1</v>
      </c>
      <c r="F9566" s="5" t="s">
        <v>294</v>
      </c>
      <c r="G9566" s="5" t="s">
        <v>297</v>
      </c>
      <c r="M9566" s="5" t="s">
        <v>794</v>
      </c>
      <c r="N9566" s="5" t="s">
        <v>294</v>
      </c>
      <c r="O9566" s="5" t="s">
        <v>294</v>
      </c>
      <c r="P9566" s="5" t="s">
        <v>294</v>
      </c>
      <c r="Q9566" s="5" t="s">
        <v>294</v>
      </c>
      <c r="R9566" s="5" t="s">
        <v>294</v>
      </c>
      <c r="U9566" s="5" t="s">
        <v>14670</v>
      </c>
      <c r="V9566" s="5" t="s">
        <v>3010</v>
      </c>
    </row>
    <row r="9567" spans="1:22" x14ac:dyDescent="0.35">
      <c r="A9567" s="5" t="s">
        <v>23621</v>
      </c>
      <c r="B9567" s="5" t="s">
        <v>23622</v>
      </c>
      <c r="C9567" s="5" t="s">
        <v>14661</v>
      </c>
      <c r="D9567" s="5" t="s">
        <v>18</v>
      </c>
      <c r="E9567" s="5">
        <v>1</v>
      </c>
      <c r="F9567" s="5" t="s">
        <v>294</v>
      </c>
      <c r="G9567" s="5" t="s">
        <v>297</v>
      </c>
      <c r="M9567" s="5" t="s">
        <v>794</v>
      </c>
      <c r="N9567" s="5" t="s">
        <v>294</v>
      </c>
      <c r="O9567" s="5" t="s">
        <v>294</v>
      </c>
      <c r="P9567" s="5" t="s">
        <v>294</v>
      </c>
      <c r="Q9567" s="5" t="s">
        <v>294</v>
      </c>
      <c r="R9567" s="5" t="s">
        <v>294</v>
      </c>
      <c r="U9567" s="5" t="s">
        <v>14670</v>
      </c>
      <c r="V9567" s="5" t="s">
        <v>3010</v>
      </c>
    </row>
    <row r="9568" spans="1:22" x14ac:dyDescent="0.35">
      <c r="A9568" s="5" t="s">
        <v>23623</v>
      </c>
      <c r="B9568" s="5" t="s">
        <v>23624</v>
      </c>
      <c r="C9568" s="5" t="s">
        <v>14661</v>
      </c>
      <c r="D9568" s="5" t="s">
        <v>24</v>
      </c>
      <c r="E9568" s="5">
        <v>12</v>
      </c>
      <c r="F9568" s="5" t="s">
        <v>294</v>
      </c>
      <c r="G9568" s="5" t="s">
        <v>294</v>
      </c>
      <c r="M9568" s="5" t="s">
        <v>794</v>
      </c>
      <c r="N9568" s="5" t="s">
        <v>294</v>
      </c>
      <c r="O9568" s="5" t="s">
        <v>294</v>
      </c>
      <c r="P9568" s="5" t="s">
        <v>294</v>
      </c>
      <c r="Q9568" s="5" t="s">
        <v>294</v>
      </c>
      <c r="R9568" s="5" t="s">
        <v>294</v>
      </c>
      <c r="V9568" s="5" t="s">
        <v>3008</v>
      </c>
    </row>
    <row r="9569" spans="1:22" x14ac:dyDescent="0.35">
      <c r="A9569" s="5" t="s">
        <v>23625</v>
      </c>
      <c r="B9569" s="5" t="s">
        <v>23626</v>
      </c>
      <c r="C9569" s="5" t="s">
        <v>14661</v>
      </c>
      <c r="D9569" s="5" t="s">
        <v>24</v>
      </c>
      <c r="E9569" s="5">
        <v>12</v>
      </c>
      <c r="F9569" s="5" t="s">
        <v>294</v>
      </c>
      <c r="G9569" s="5" t="s">
        <v>294</v>
      </c>
      <c r="M9569" s="5" t="s">
        <v>794</v>
      </c>
      <c r="N9569" s="5" t="s">
        <v>294</v>
      </c>
      <c r="O9569" s="5" t="s">
        <v>294</v>
      </c>
      <c r="P9569" s="5" t="s">
        <v>294</v>
      </c>
      <c r="Q9569" s="5" t="s">
        <v>294</v>
      </c>
      <c r="R9569" s="5" t="s">
        <v>294</v>
      </c>
      <c r="V9569" s="5" t="s">
        <v>3008</v>
      </c>
    </row>
    <row r="9570" spans="1:22" x14ac:dyDescent="0.35">
      <c r="A9570" s="5" t="s">
        <v>23627</v>
      </c>
      <c r="B9570" s="5" t="s">
        <v>23628</v>
      </c>
      <c r="C9570" s="5" t="s">
        <v>641</v>
      </c>
      <c r="D9570" s="5" t="s">
        <v>18</v>
      </c>
      <c r="E9570" s="5">
        <v>1</v>
      </c>
      <c r="F9570" s="5" t="s">
        <v>294</v>
      </c>
      <c r="G9570" s="5" t="s">
        <v>294</v>
      </c>
      <c r="M9570" s="5" t="s">
        <v>794</v>
      </c>
      <c r="N9570" s="5" t="s">
        <v>294</v>
      </c>
      <c r="O9570" s="5" t="s">
        <v>294</v>
      </c>
      <c r="P9570" s="5" t="s">
        <v>294</v>
      </c>
      <c r="Q9570" s="5" t="s">
        <v>294</v>
      </c>
      <c r="R9570" s="5" t="s">
        <v>294</v>
      </c>
    </row>
    <row r="9571" spans="1:22" x14ac:dyDescent="0.35">
      <c r="A9571" s="5" t="s">
        <v>23629</v>
      </c>
      <c r="B9571" s="5" t="s">
        <v>23630</v>
      </c>
      <c r="C9571" s="5" t="s">
        <v>641</v>
      </c>
      <c r="D9571" s="5" t="s">
        <v>4073</v>
      </c>
      <c r="E9571" s="5">
        <v>78</v>
      </c>
      <c r="F9571" s="5" t="s">
        <v>294</v>
      </c>
      <c r="G9571" s="5" t="s">
        <v>294</v>
      </c>
      <c r="M9571" s="5" t="s">
        <v>794</v>
      </c>
      <c r="N9571" s="5" t="s">
        <v>294</v>
      </c>
      <c r="O9571" s="5" t="s">
        <v>294</v>
      </c>
      <c r="P9571" s="5" t="s">
        <v>294</v>
      </c>
      <c r="Q9571" s="5" t="s">
        <v>294</v>
      </c>
      <c r="R9571" s="5" t="s">
        <v>294</v>
      </c>
    </row>
    <row r="9572" spans="1:22" x14ac:dyDescent="0.35">
      <c r="A9572" s="5" t="s">
        <v>23631</v>
      </c>
      <c r="B9572" s="5" t="s">
        <v>23632</v>
      </c>
      <c r="C9572" s="5" t="s">
        <v>641</v>
      </c>
      <c r="D9572" s="5" t="s">
        <v>18</v>
      </c>
      <c r="E9572" s="5">
        <v>151</v>
      </c>
      <c r="F9572" s="5" t="s">
        <v>294</v>
      </c>
      <c r="G9572" s="5" t="s">
        <v>297</v>
      </c>
      <c r="M9572" s="5" t="s">
        <v>794</v>
      </c>
      <c r="N9572" s="5" t="s">
        <v>297</v>
      </c>
      <c r="O9572" s="5" t="s">
        <v>294</v>
      </c>
      <c r="P9572" s="5" t="s">
        <v>294</v>
      </c>
      <c r="Q9572" s="5" t="s">
        <v>297</v>
      </c>
      <c r="R9572" s="5" t="s">
        <v>297</v>
      </c>
    </row>
    <row r="9573" spans="1:22" x14ac:dyDescent="0.35">
      <c r="A9573" s="5" t="s">
        <v>23633</v>
      </c>
      <c r="B9573" s="5" t="s">
        <v>23634</v>
      </c>
      <c r="C9573" s="5" t="s">
        <v>641</v>
      </c>
      <c r="D9573" s="5" t="s">
        <v>18</v>
      </c>
      <c r="E9573" s="5">
        <v>1</v>
      </c>
      <c r="F9573" s="5" t="s">
        <v>294</v>
      </c>
      <c r="G9573" s="5" t="s">
        <v>294</v>
      </c>
      <c r="L9573" s="5" t="s">
        <v>822</v>
      </c>
      <c r="M9573" s="5" t="s">
        <v>794</v>
      </c>
      <c r="N9573" s="5" t="s">
        <v>294</v>
      </c>
      <c r="O9573" s="5" t="s">
        <v>294</v>
      </c>
      <c r="P9573" s="5" t="s">
        <v>294</v>
      </c>
      <c r="Q9573" s="5" t="s">
        <v>294</v>
      </c>
      <c r="R9573" s="5" t="s">
        <v>294</v>
      </c>
    </row>
    <row r="9574" spans="1:22" x14ac:dyDescent="0.35">
      <c r="A9574" s="5" t="s">
        <v>23635</v>
      </c>
      <c r="B9574" s="5" t="s">
        <v>23636</v>
      </c>
      <c r="C9574" s="5" t="s">
        <v>23637</v>
      </c>
      <c r="D9574" s="5" t="s">
        <v>22</v>
      </c>
      <c r="E9574" s="5">
        <v>9</v>
      </c>
      <c r="F9574" s="5" t="s">
        <v>294</v>
      </c>
      <c r="G9574" s="5" t="s">
        <v>294</v>
      </c>
      <c r="J9574" s="5" t="s">
        <v>641</v>
      </c>
      <c r="M9574" s="5" t="s">
        <v>794</v>
      </c>
      <c r="N9574" s="5" t="s">
        <v>294</v>
      </c>
      <c r="O9574" s="5" t="s">
        <v>294</v>
      </c>
      <c r="P9574" s="5" t="s">
        <v>294</v>
      </c>
      <c r="Q9574" s="5" t="s">
        <v>294</v>
      </c>
      <c r="R9574" s="5" t="s">
        <v>297</v>
      </c>
    </row>
    <row r="9575" spans="1:22" x14ac:dyDescent="0.35">
      <c r="A9575" s="5" t="s">
        <v>23638</v>
      </c>
      <c r="B9575" s="5" t="s">
        <v>23639</v>
      </c>
      <c r="C9575" s="5" t="s">
        <v>23637</v>
      </c>
      <c r="D9575" s="5" t="s">
        <v>22</v>
      </c>
      <c r="E9575" s="5">
        <v>9</v>
      </c>
      <c r="F9575" s="5" t="s">
        <v>294</v>
      </c>
      <c r="G9575" s="5" t="s">
        <v>294</v>
      </c>
      <c r="M9575" s="5" t="s">
        <v>3826</v>
      </c>
      <c r="N9575" s="5" t="s">
        <v>294</v>
      </c>
      <c r="P9575" s="5" t="s">
        <v>294</v>
      </c>
      <c r="Q9575" s="5" t="s">
        <v>294</v>
      </c>
      <c r="R9575" s="5" t="s">
        <v>294</v>
      </c>
    </row>
    <row r="9576" spans="1:22" x14ac:dyDescent="0.35">
      <c r="A9576" s="5" t="s">
        <v>23640</v>
      </c>
      <c r="B9576" s="5" t="s">
        <v>8772</v>
      </c>
      <c r="C9576" s="5" t="s">
        <v>23641</v>
      </c>
      <c r="D9576" s="5" t="s">
        <v>22</v>
      </c>
      <c r="E9576" s="5">
        <v>19</v>
      </c>
      <c r="F9576" s="5" t="s">
        <v>294</v>
      </c>
      <c r="G9576" s="5" t="s">
        <v>294</v>
      </c>
      <c r="M9576" s="5" t="s">
        <v>794</v>
      </c>
      <c r="N9576" s="5" t="s">
        <v>294</v>
      </c>
      <c r="O9576" s="5" t="s">
        <v>294</v>
      </c>
      <c r="P9576" s="5" t="s">
        <v>294</v>
      </c>
      <c r="Q9576" s="5" t="s">
        <v>294</v>
      </c>
      <c r="R9576" s="5" t="s">
        <v>297</v>
      </c>
    </row>
    <row r="9577" spans="1:22" x14ac:dyDescent="0.35">
      <c r="A9577" s="5" t="s">
        <v>23642</v>
      </c>
      <c r="B9577" s="5" t="s">
        <v>23643</v>
      </c>
      <c r="C9577" s="5" t="s">
        <v>23641</v>
      </c>
      <c r="D9577" s="5" t="s">
        <v>18</v>
      </c>
      <c r="E9577" s="5">
        <v>20</v>
      </c>
      <c r="F9577" s="5" t="s">
        <v>294</v>
      </c>
      <c r="G9577" s="5" t="s">
        <v>294</v>
      </c>
      <c r="M9577" s="5" t="s">
        <v>794</v>
      </c>
      <c r="N9577" s="5" t="s">
        <v>294</v>
      </c>
      <c r="O9577" s="5" t="s">
        <v>294</v>
      </c>
      <c r="P9577" s="5" t="s">
        <v>294</v>
      </c>
      <c r="Q9577" s="5" t="s">
        <v>294</v>
      </c>
      <c r="R9577" s="5" t="s">
        <v>294</v>
      </c>
    </row>
    <row r="9578" spans="1:22" x14ac:dyDescent="0.35">
      <c r="A9578" s="5" t="s">
        <v>23644</v>
      </c>
      <c r="B9578" s="5" t="s">
        <v>23645</v>
      </c>
      <c r="C9578" s="5" t="s">
        <v>23641</v>
      </c>
      <c r="D9578" s="5" t="s">
        <v>16</v>
      </c>
      <c r="E9578" s="5">
        <v>10</v>
      </c>
      <c r="F9578" s="5" t="s">
        <v>294</v>
      </c>
      <c r="G9578" s="5" t="s">
        <v>294</v>
      </c>
      <c r="M9578" s="5" t="s">
        <v>794</v>
      </c>
      <c r="N9578" s="5" t="s">
        <v>294</v>
      </c>
      <c r="O9578" s="5" t="s">
        <v>294</v>
      </c>
      <c r="P9578" s="5" t="s">
        <v>294</v>
      </c>
      <c r="Q9578" s="5" t="s">
        <v>294</v>
      </c>
      <c r="R9578" s="5" t="s">
        <v>294</v>
      </c>
    </row>
    <row r="9579" spans="1:22" x14ac:dyDescent="0.35">
      <c r="A9579" s="5" t="s">
        <v>23646</v>
      </c>
      <c r="B9579" s="5" t="s">
        <v>23647</v>
      </c>
      <c r="C9579" s="5" t="s">
        <v>23641</v>
      </c>
      <c r="D9579" s="5" t="s">
        <v>18</v>
      </c>
      <c r="E9579" s="5">
        <v>1</v>
      </c>
      <c r="F9579" s="5" t="s">
        <v>294</v>
      </c>
      <c r="G9579" s="5" t="s">
        <v>294</v>
      </c>
      <c r="M9579" s="5" t="s">
        <v>794</v>
      </c>
      <c r="N9579" s="5" t="s">
        <v>294</v>
      </c>
      <c r="O9579" s="5" t="s">
        <v>294</v>
      </c>
      <c r="P9579" s="5" t="s">
        <v>294</v>
      </c>
      <c r="Q9579" s="5" t="s">
        <v>294</v>
      </c>
      <c r="R9579" s="5" t="s">
        <v>294</v>
      </c>
    </row>
    <row r="9580" spans="1:22" x14ac:dyDescent="0.35">
      <c r="A9580" s="5" t="s">
        <v>23648</v>
      </c>
      <c r="B9580" s="5" t="s">
        <v>23649</v>
      </c>
      <c r="C9580" s="5" t="s">
        <v>23641</v>
      </c>
      <c r="D9580" s="5" t="s">
        <v>18</v>
      </c>
      <c r="E9580" s="5">
        <v>20</v>
      </c>
      <c r="F9580" s="5" t="s">
        <v>294</v>
      </c>
      <c r="G9580" s="5" t="s">
        <v>294</v>
      </c>
      <c r="M9580" s="5" t="s">
        <v>794</v>
      </c>
      <c r="N9580" s="5" t="s">
        <v>294</v>
      </c>
      <c r="O9580" s="5" t="s">
        <v>294</v>
      </c>
      <c r="P9580" s="5" t="s">
        <v>294</v>
      </c>
      <c r="Q9580" s="5" t="s">
        <v>294</v>
      </c>
      <c r="R9580" s="5" t="s">
        <v>294</v>
      </c>
    </row>
    <row r="9581" spans="1:22" x14ac:dyDescent="0.35">
      <c r="A9581" s="5" t="s">
        <v>23650</v>
      </c>
      <c r="B9581" s="5" t="s">
        <v>23651</v>
      </c>
      <c r="C9581" s="5" t="s">
        <v>23641</v>
      </c>
      <c r="D9581" s="5" t="s">
        <v>22</v>
      </c>
      <c r="E9581" s="5">
        <v>19</v>
      </c>
      <c r="F9581" s="5" t="s">
        <v>294</v>
      </c>
      <c r="G9581" s="5" t="s">
        <v>294</v>
      </c>
      <c r="M9581" s="5" t="s">
        <v>794</v>
      </c>
      <c r="N9581" s="5" t="s">
        <v>294</v>
      </c>
      <c r="O9581" s="5" t="s">
        <v>294</v>
      </c>
      <c r="P9581" s="5" t="s">
        <v>294</v>
      </c>
      <c r="Q9581" s="5" t="s">
        <v>294</v>
      </c>
      <c r="R9581" s="5" t="s">
        <v>294</v>
      </c>
    </row>
    <row r="9582" spans="1:22" x14ac:dyDescent="0.35">
      <c r="A9582" s="5" t="s">
        <v>23652</v>
      </c>
      <c r="B9582" s="5" t="s">
        <v>517</v>
      </c>
      <c r="C9582" s="5" t="s">
        <v>23641</v>
      </c>
      <c r="D9582" s="5" t="s">
        <v>16</v>
      </c>
      <c r="E9582" s="5">
        <v>10</v>
      </c>
      <c r="F9582" s="5" t="s">
        <v>294</v>
      </c>
      <c r="G9582" s="5" t="s">
        <v>294</v>
      </c>
      <c r="M9582" s="5" t="s">
        <v>794</v>
      </c>
      <c r="N9582" s="5" t="s">
        <v>294</v>
      </c>
      <c r="O9582" s="5" t="s">
        <v>294</v>
      </c>
      <c r="P9582" s="5" t="s">
        <v>294</v>
      </c>
      <c r="Q9582" s="5" t="s">
        <v>294</v>
      </c>
      <c r="R9582" s="5" t="s">
        <v>294</v>
      </c>
    </row>
    <row r="9583" spans="1:22" x14ac:dyDescent="0.35">
      <c r="A9583" s="5" t="s">
        <v>23653</v>
      </c>
      <c r="B9583" s="5" t="s">
        <v>23654</v>
      </c>
      <c r="C9583" s="5" t="s">
        <v>23641</v>
      </c>
      <c r="D9583" s="5" t="s">
        <v>18</v>
      </c>
      <c r="E9583" s="5">
        <v>20</v>
      </c>
      <c r="F9583" s="5" t="s">
        <v>294</v>
      </c>
      <c r="G9583" s="5" t="s">
        <v>294</v>
      </c>
      <c r="M9583" s="5" t="s">
        <v>794</v>
      </c>
      <c r="N9583" s="5" t="s">
        <v>294</v>
      </c>
      <c r="O9583" s="5" t="s">
        <v>294</v>
      </c>
      <c r="P9583" s="5" t="s">
        <v>294</v>
      </c>
      <c r="Q9583" s="5" t="s">
        <v>294</v>
      </c>
      <c r="R9583" s="5" t="s">
        <v>294</v>
      </c>
    </row>
    <row r="9584" spans="1:22" x14ac:dyDescent="0.35">
      <c r="A9584" s="5" t="s">
        <v>23655</v>
      </c>
      <c r="B9584" s="5" t="s">
        <v>23656</v>
      </c>
      <c r="C9584" s="5" t="s">
        <v>23641</v>
      </c>
      <c r="D9584" s="5" t="s">
        <v>18</v>
      </c>
      <c r="E9584" s="5">
        <v>1</v>
      </c>
      <c r="F9584" s="5" t="s">
        <v>294</v>
      </c>
      <c r="G9584" s="5" t="s">
        <v>294</v>
      </c>
      <c r="M9584" s="5" t="s">
        <v>794</v>
      </c>
      <c r="N9584" s="5" t="s">
        <v>294</v>
      </c>
      <c r="O9584" s="5" t="s">
        <v>294</v>
      </c>
      <c r="P9584" s="5" t="s">
        <v>294</v>
      </c>
      <c r="Q9584" s="5" t="s">
        <v>294</v>
      </c>
      <c r="R9584" s="5" t="s">
        <v>294</v>
      </c>
    </row>
    <row r="9585" spans="1:18" x14ac:dyDescent="0.35">
      <c r="A9585" s="5" t="s">
        <v>23657</v>
      </c>
      <c r="B9585" s="5" t="s">
        <v>23658</v>
      </c>
      <c r="C9585" s="5" t="s">
        <v>23641</v>
      </c>
      <c r="D9585" s="5" t="s">
        <v>20</v>
      </c>
      <c r="E9585" s="5">
        <v>10</v>
      </c>
      <c r="F9585" s="5" t="s">
        <v>294</v>
      </c>
      <c r="G9585" s="5" t="s">
        <v>294</v>
      </c>
      <c r="M9585" s="5" t="s">
        <v>794</v>
      </c>
      <c r="N9585" s="5" t="s">
        <v>294</v>
      </c>
      <c r="O9585" s="5" t="s">
        <v>294</v>
      </c>
      <c r="P9585" s="5" t="s">
        <v>294</v>
      </c>
      <c r="Q9585" s="5" t="s">
        <v>294</v>
      </c>
      <c r="R9585" s="5" t="s">
        <v>294</v>
      </c>
    </row>
    <row r="9586" spans="1:18" x14ac:dyDescent="0.35">
      <c r="A9586" s="5" t="s">
        <v>23659</v>
      </c>
      <c r="B9586" s="5" t="s">
        <v>23660</v>
      </c>
      <c r="C9586" s="5" t="s">
        <v>23641</v>
      </c>
      <c r="D9586" s="5" t="s">
        <v>20</v>
      </c>
      <c r="E9586" s="5">
        <v>10</v>
      </c>
      <c r="F9586" s="5" t="s">
        <v>294</v>
      </c>
      <c r="G9586" s="5" t="s">
        <v>294</v>
      </c>
      <c r="M9586" s="5" t="s">
        <v>794</v>
      </c>
      <c r="N9586" s="5" t="s">
        <v>294</v>
      </c>
      <c r="O9586" s="5" t="s">
        <v>294</v>
      </c>
      <c r="P9586" s="5" t="s">
        <v>294</v>
      </c>
      <c r="Q9586" s="5" t="s">
        <v>294</v>
      </c>
      <c r="R9586" s="5" t="s">
        <v>294</v>
      </c>
    </row>
    <row r="9587" spans="1:18" x14ac:dyDescent="0.35">
      <c r="A9587" s="5" t="s">
        <v>23661</v>
      </c>
      <c r="B9587" s="5" t="s">
        <v>23662</v>
      </c>
      <c r="C9587" s="5" t="s">
        <v>23641</v>
      </c>
      <c r="D9587" s="5" t="s">
        <v>18</v>
      </c>
      <c r="E9587" s="5">
        <v>1</v>
      </c>
      <c r="F9587" s="5" t="s">
        <v>294</v>
      </c>
      <c r="G9587" s="5" t="s">
        <v>294</v>
      </c>
      <c r="M9587" s="5" t="s">
        <v>794</v>
      </c>
      <c r="N9587" s="5" t="s">
        <v>294</v>
      </c>
      <c r="O9587" s="5" t="s">
        <v>294</v>
      </c>
      <c r="P9587" s="5" t="s">
        <v>294</v>
      </c>
      <c r="Q9587" s="5" t="s">
        <v>294</v>
      </c>
      <c r="R9587" s="5" t="s">
        <v>294</v>
      </c>
    </row>
    <row r="9588" spans="1:18" x14ac:dyDescent="0.35">
      <c r="A9588" s="5" t="s">
        <v>23663</v>
      </c>
      <c r="B9588" s="5" t="s">
        <v>23664</v>
      </c>
      <c r="C9588" s="5" t="s">
        <v>23641</v>
      </c>
      <c r="D9588" s="5" t="s">
        <v>18</v>
      </c>
      <c r="E9588" s="5">
        <v>1</v>
      </c>
      <c r="F9588" s="5" t="s">
        <v>294</v>
      </c>
      <c r="G9588" s="5" t="s">
        <v>294</v>
      </c>
      <c r="M9588" s="5" t="s">
        <v>794</v>
      </c>
      <c r="N9588" s="5" t="s">
        <v>294</v>
      </c>
      <c r="O9588" s="5" t="s">
        <v>294</v>
      </c>
      <c r="P9588" s="5" t="s">
        <v>294</v>
      </c>
      <c r="Q9588" s="5" t="s">
        <v>294</v>
      </c>
      <c r="R9588" s="5" t="s">
        <v>294</v>
      </c>
    </row>
    <row r="9589" spans="1:18" x14ac:dyDescent="0.35">
      <c r="A9589" s="5" t="s">
        <v>23665</v>
      </c>
      <c r="B9589" s="5" t="s">
        <v>3907</v>
      </c>
      <c r="C9589" s="5" t="s">
        <v>23641</v>
      </c>
      <c r="D9589" s="5" t="s">
        <v>18</v>
      </c>
      <c r="E9589" s="5">
        <v>9</v>
      </c>
      <c r="F9589" s="5" t="s">
        <v>294</v>
      </c>
      <c r="G9589" s="5" t="s">
        <v>294</v>
      </c>
      <c r="M9589" s="5" t="s">
        <v>3826</v>
      </c>
      <c r="N9589" s="5" t="s">
        <v>294</v>
      </c>
      <c r="O9589" s="5" t="s">
        <v>294</v>
      </c>
      <c r="P9589" s="5" t="s">
        <v>294</v>
      </c>
      <c r="Q9589" s="5" t="s">
        <v>294</v>
      </c>
      <c r="R9589" s="5" t="s">
        <v>294</v>
      </c>
    </row>
    <row r="9590" spans="1:18" x14ac:dyDescent="0.35">
      <c r="A9590" s="5" t="s">
        <v>23666</v>
      </c>
      <c r="B9590" s="5" t="s">
        <v>17580</v>
      </c>
      <c r="C9590" s="5" t="s">
        <v>23641</v>
      </c>
      <c r="D9590" s="5" t="s">
        <v>20</v>
      </c>
      <c r="E9590" s="5">
        <v>10</v>
      </c>
      <c r="F9590" s="5" t="s">
        <v>294</v>
      </c>
      <c r="G9590" s="5" t="s">
        <v>294</v>
      </c>
      <c r="M9590" s="5" t="s">
        <v>794</v>
      </c>
      <c r="N9590" s="5" t="s">
        <v>294</v>
      </c>
      <c r="O9590" s="5" t="s">
        <v>294</v>
      </c>
      <c r="P9590" s="5" t="s">
        <v>294</v>
      </c>
      <c r="Q9590" s="5" t="s">
        <v>294</v>
      </c>
      <c r="R9590" s="5" t="s">
        <v>294</v>
      </c>
    </row>
    <row r="9591" spans="1:18" x14ac:dyDescent="0.35">
      <c r="A9591" s="5" t="s">
        <v>23667</v>
      </c>
      <c r="B9591" s="5" t="s">
        <v>23668</v>
      </c>
      <c r="C9591" s="5" t="s">
        <v>23641</v>
      </c>
      <c r="D9591" s="5" t="s">
        <v>18</v>
      </c>
      <c r="E9591" s="5">
        <v>1</v>
      </c>
      <c r="F9591" s="5" t="s">
        <v>294</v>
      </c>
      <c r="G9591" s="5" t="s">
        <v>294</v>
      </c>
      <c r="M9591" s="5" t="s">
        <v>794</v>
      </c>
      <c r="N9591" s="5" t="s">
        <v>294</v>
      </c>
      <c r="O9591" s="5" t="s">
        <v>294</v>
      </c>
      <c r="P9591" s="5" t="s">
        <v>294</v>
      </c>
      <c r="Q9591" s="5" t="s">
        <v>294</v>
      </c>
      <c r="R9591" s="5" t="s">
        <v>294</v>
      </c>
    </row>
    <row r="9592" spans="1:18" x14ac:dyDescent="0.35">
      <c r="A9592" s="5" t="s">
        <v>23669</v>
      </c>
      <c r="B9592" s="5" t="s">
        <v>23670</v>
      </c>
      <c r="C9592" s="5" t="s">
        <v>23641</v>
      </c>
      <c r="D9592" s="5" t="s">
        <v>18</v>
      </c>
      <c r="E9592" s="5">
        <v>1</v>
      </c>
      <c r="F9592" s="5" t="s">
        <v>294</v>
      </c>
      <c r="G9592" s="5" t="s">
        <v>294</v>
      </c>
      <c r="M9592" s="5" t="s">
        <v>794</v>
      </c>
      <c r="N9592" s="5" t="s">
        <v>294</v>
      </c>
      <c r="O9592" s="5" t="s">
        <v>294</v>
      </c>
      <c r="P9592" s="5" t="s">
        <v>294</v>
      </c>
      <c r="Q9592" s="5" t="s">
        <v>294</v>
      </c>
      <c r="R9592" s="5" t="s">
        <v>294</v>
      </c>
    </row>
    <row r="9593" spans="1:18" x14ac:dyDescent="0.35">
      <c r="A9593" s="5" t="s">
        <v>23671</v>
      </c>
      <c r="B9593" s="5" t="s">
        <v>23672</v>
      </c>
      <c r="C9593" s="5" t="s">
        <v>23641</v>
      </c>
      <c r="D9593" s="5" t="s">
        <v>18</v>
      </c>
      <c r="E9593" s="5">
        <v>48</v>
      </c>
      <c r="F9593" s="5" t="s">
        <v>294</v>
      </c>
      <c r="G9593" s="5" t="s">
        <v>294</v>
      </c>
      <c r="M9593" s="5" t="s">
        <v>794</v>
      </c>
      <c r="N9593" s="5" t="s">
        <v>294</v>
      </c>
      <c r="O9593" s="5" t="s">
        <v>294</v>
      </c>
      <c r="P9593" s="5" t="s">
        <v>294</v>
      </c>
      <c r="Q9593" s="5" t="s">
        <v>294</v>
      </c>
      <c r="R9593" s="5" t="s">
        <v>297</v>
      </c>
    </row>
    <row r="9594" spans="1:18" x14ac:dyDescent="0.35">
      <c r="A9594" s="5" t="s">
        <v>23673</v>
      </c>
      <c r="B9594" s="5" t="s">
        <v>23674</v>
      </c>
      <c r="C9594" s="5" t="s">
        <v>23641</v>
      </c>
      <c r="D9594" s="5" t="s">
        <v>18</v>
      </c>
      <c r="E9594" s="5">
        <v>20</v>
      </c>
      <c r="F9594" s="5" t="s">
        <v>294</v>
      </c>
      <c r="G9594" s="5" t="s">
        <v>294</v>
      </c>
      <c r="M9594" s="5" t="s">
        <v>794</v>
      </c>
      <c r="N9594" s="5" t="s">
        <v>294</v>
      </c>
      <c r="O9594" s="5" t="s">
        <v>294</v>
      </c>
      <c r="P9594" s="5" t="s">
        <v>294</v>
      </c>
      <c r="Q9594" s="5" t="s">
        <v>294</v>
      </c>
      <c r="R9594" s="5" t="s">
        <v>297</v>
      </c>
    </row>
    <row r="9595" spans="1:18" x14ac:dyDescent="0.35">
      <c r="A9595" s="5" t="s">
        <v>23675</v>
      </c>
      <c r="B9595" s="5" t="s">
        <v>23676</v>
      </c>
      <c r="C9595" s="5" t="s">
        <v>23641</v>
      </c>
      <c r="D9595" s="5" t="s">
        <v>20</v>
      </c>
      <c r="E9595" s="5">
        <v>10</v>
      </c>
      <c r="F9595" s="5" t="s">
        <v>294</v>
      </c>
      <c r="G9595" s="5" t="s">
        <v>294</v>
      </c>
      <c r="M9595" s="5" t="s">
        <v>794</v>
      </c>
      <c r="N9595" s="5" t="s">
        <v>294</v>
      </c>
      <c r="O9595" s="5" t="s">
        <v>294</v>
      </c>
      <c r="P9595" s="5" t="s">
        <v>294</v>
      </c>
      <c r="Q9595" s="5" t="s">
        <v>294</v>
      </c>
      <c r="R9595" s="5" t="s">
        <v>297</v>
      </c>
    </row>
    <row r="9596" spans="1:18" x14ac:dyDescent="0.35">
      <c r="A9596" s="5" t="s">
        <v>23677</v>
      </c>
      <c r="B9596" s="5" t="s">
        <v>23678</v>
      </c>
      <c r="C9596" s="5" t="s">
        <v>23641</v>
      </c>
      <c r="D9596" s="5" t="s">
        <v>18</v>
      </c>
      <c r="E9596" s="5">
        <v>141</v>
      </c>
      <c r="F9596" s="5" t="s">
        <v>294</v>
      </c>
      <c r="G9596" s="5" t="s">
        <v>294</v>
      </c>
      <c r="M9596" s="5" t="s">
        <v>794</v>
      </c>
      <c r="N9596" s="5" t="s">
        <v>294</v>
      </c>
      <c r="O9596" s="5" t="s">
        <v>294</v>
      </c>
      <c r="P9596" s="5" t="s">
        <v>294</v>
      </c>
      <c r="Q9596" s="5" t="s">
        <v>294</v>
      </c>
      <c r="R9596" s="5" t="s">
        <v>297</v>
      </c>
    </row>
    <row r="9597" spans="1:18" x14ac:dyDescent="0.35">
      <c r="A9597" s="5" t="s">
        <v>23679</v>
      </c>
      <c r="B9597" s="5" t="s">
        <v>23680</v>
      </c>
      <c r="C9597" s="5" t="s">
        <v>23641</v>
      </c>
      <c r="D9597" s="5" t="s">
        <v>24</v>
      </c>
      <c r="E9597" s="5">
        <v>12</v>
      </c>
      <c r="F9597" s="5" t="s">
        <v>294</v>
      </c>
      <c r="G9597" s="5" t="s">
        <v>294</v>
      </c>
      <c r="M9597" s="5" t="s">
        <v>794</v>
      </c>
      <c r="N9597" s="5" t="s">
        <v>294</v>
      </c>
      <c r="O9597" s="5" t="s">
        <v>294</v>
      </c>
      <c r="P9597" s="5" t="s">
        <v>294</v>
      </c>
      <c r="Q9597" s="5" t="s">
        <v>294</v>
      </c>
      <c r="R9597" s="5" t="s">
        <v>297</v>
      </c>
    </row>
    <row r="9598" spans="1:18" x14ac:dyDescent="0.35">
      <c r="A9598" s="5" t="s">
        <v>23681</v>
      </c>
      <c r="B9598" s="5" t="s">
        <v>23682</v>
      </c>
      <c r="C9598" s="5" t="s">
        <v>23641</v>
      </c>
      <c r="D9598" s="5" t="s">
        <v>26</v>
      </c>
      <c r="E9598" s="5">
        <v>11</v>
      </c>
      <c r="F9598" s="5" t="s">
        <v>294</v>
      </c>
      <c r="G9598" s="5" t="s">
        <v>294</v>
      </c>
      <c r="M9598" s="5" t="s">
        <v>794</v>
      </c>
      <c r="N9598" s="5" t="s">
        <v>294</v>
      </c>
      <c r="O9598" s="5" t="s">
        <v>294</v>
      </c>
      <c r="P9598" s="5" t="s">
        <v>294</v>
      </c>
      <c r="Q9598" s="5" t="s">
        <v>294</v>
      </c>
      <c r="R9598" s="5" t="s">
        <v>294</v>
      </c>
    </row>
    <row r="9599" spans="1:18" x14ac:dyDescent="0.35">
      <c r="A9599" s="5" t="s">
        <v>23683</v>
      </c>
      <c r="B9599" s="5" t="s">
        <v>23684</v>
      </c>
      <c r="C9599" s="5" t="s">
        <v>23641</v>
      </c>
      <c r="D9599" s="5" t="s">
        <v>18</v>
      </c>
      <c r="E9599" s="5">
        <v>13</v>
      </c>
      <c r="F9599" s="5" t="s">
        <v>294</v>
      </c>
      <c r="G9599" s="5" t="s">
        <v>294</v>
      </c>
      <c r="M9599" s="5" t="s">
        <v>794</v>
      </c>
      <c r="N9599" s="5" t="s">
        <v>294</v>
      </c>
      <c r="O9599" s="5" t="s">
        <v>294</v>
      </c>
      <c r="P9599" s="5" t="s">
        <v>294</v>
      </c>
      <c r="Q9599" s="5" t="s">
        <v>294</v>
      </c>
      <c r="R9599" s="5" t="s">
        <v>294</v>
      </c>
    </row>
    <row r="9600" spans="1:18" x14ac:dyDescent="0.35">
      <c r="A9600" s="5" t="s">
        <v>23685</v>
      </c>
      <c r="B9600" s="5" t="s">
        <v>23686</v>
      </c>
      <c r="C9600" s="5" t="s">
        <v>23641</v>
      </c>
      <c r="D9600" s="5" t="s">
        <v>18</v>
      </c>
      <c r="E9600" s="5">
        <v>48</v>
      </c>
      <c r="F9600" s="5" t="s">
        <v>294</v>
      </c>
      <c r="G9600" s="5" t="s">
        <v>294</v>
      </c>
      <c r="M9600" s="5" t="s">
        <v>794</v>
      </c>
      <c r="N9600" s="5" t="s">
        <v>294</v>
      </c>
      <c r="O9600" s="5" t="s">
        <v>294</v>
      </c>
      <c r="P9600" s="5" t="s">
        <v>294</v>
      </c>
      <c r="Q9600" s="5" t="s">
        <v>294</v>
      </c>
      <c r="R9600" s="5" t="s">
        <v>294</v>
      </c>
    </row>
    <row r="9601" spans="1:18" x14ac:dyDescent="0.35">
      <c r="A9601" s="5" t="s">
        <v>23687</v>
      </c>
      <c r="B9601" s="5" t="s">
        <v>23688</v>
      </c>
      <c r="C9601" s="5" t="s">
        <v>23641</v>
      </c>
      <c r="D9601" s="5" t="s">
        <v>18</v>
      </c>
      <c r="E9601" s="5">
        <v>141</v>
      </c>
      <c r="F9601" s="5" t="s">
        <v>294</v>
      </c>
      <c r="G9601" s="5" t="s">
        <v>294</v>
      </c>
      <c r="M9601" s="5" t="s">
        <v>794</v>
      </c>
      <c r="N9601" s="5" t="s">
        <v>294</v>
      </c>
      <c r="O9601" s="5" t="s">
        <v>294</v>
      </c>
      <c r="P9601" s="5" t="s">
        <v>294</v>
      </c>
      <c r="Q9601" s="5" t="s">
        <v>294</v>
      </c>
      <c r="R9601" s="5" t="s">
        <v>294</v>
      </c>
    </row>
    <row r="9602" spans="1:18" x14ac:dyDescent="0.35">
      <c r="A9602" s="5" t="s">
        <v>23689</v>
      </c>
      <c r="B9602" s="5" t="s">
        <v>23690</v>
      </c>
      <c r="C9602" s="5" t="s">
        <v>23641</v>
      </c>
      <c r="D9602" s="5" t="s">
        <v>20</v>
      </c>
      <c r="E9602" s="5">
        <v>10</v>
      </c>
      <c r="F9602" s="5" t="s">
        <v>294</v>
      </c>
      <c r="G9602" s="5" t="s">
        <v>294</v>
      </c>
      <c r="M9602" s="5" t="s">
        <v>794</v>
      </c>
      <c r="N9602" s="5" t="s">
        <v>294</v>
      </c>
      <c r="O9602" s="5" t="s">
        <v>294</v>
      </c>
      <c r="P9602" s="5" t="s">
        <v>294</v>
      </c>
      <c r="Q9602" s="5" t="s">
        <v>294</v>
      </c>
      <c r="R9602" s="5" t="s">
        <v>294</v>
      </c>
    </row>
    <row r="9603" spans="1:18" x14ac:dyDescent="0.35">
      <c r="A9603" s="5" t="s">
        <v>23691</v>
      </c>
      <c r="B9603" s="5" t="s">
        <v>23692</v>
      </c>
      <c r="C9603" s="5" t="s">
        <v>23641</v>
      </c>
      <c r="D9603" s="5" t="s">
        <v>18</v>
      </c>
      <c r="E9603" s="5">
        <v>20</v>
      </c>
      <c r="F9603" s="5" t="s">
        <v>294</v>
      </c>
      <c r="G9603" s="5" t="s">
        <v>294</v>
      </c>
      <c r="M9603" s="5" t="s">
        <v>794</v>
      </c>
      <c r="N9603" s="5" t="s">
        <v>294</v>
      </c>
      <c r="O9603" s="5" t="s">
        <v>294</v>
      </c>
      <c r="P9603" s="5" t="s">
        <v>294</v>
      </c>
      <c r="Q9603" s="5" t="s">
        <v>294</v>
      </c>
      <c r="R9603" s="5" t="s">
        <v>294</v>
      </c>
    </row>
    <row r="9604" spans="1:18" x14ac:dyDescent="0.35">
      <c r="A9604" s="5" t="s">
        <v>23693</v>
      </c>
      <c r="B9604" s="5" t="s">
        <v>23694</v>
      </c>
      <c r="C9604" s="5" t="s">
        <v>23641</v>
      </c>
      <c r="D9604" s="5" t="s">
        <v>18</v>
      </c>
      <c r="E9604" s="5">
        <v>20</v>
      </c>
      <c r="F9604" s="5" t="s">
        <v>294</v>
      </c>
      <c r="G9604" s="5" t="s">
        <v>294</v>
      </c>
      <c r="M9604" s="5" t="s">
        <v>794</v>
      </c>
      <c r="N9604" s="5" t="s">
        <v>294</v>
      </c>
      <c r="O9604" s="5" t="s">
        <v>294</v>
      </c>
      <c r="P9604" s="5" t="s">
        <v>294</v>
      </c>
      <c r="Q9604" s="5" t="s">
        <v>294</v>
      </c>
      <c r="R9604" s="5" t="s">
        <v>294</v>
      </c>
    </row>
    <row r="9605" spans="1:18" x14ac:dyDescent="0.35">
      <c r="A9605" s="5" t="s">
        <v>23695</v>
      </c>
      <c r="B9605" s="5" t="s">
        <v>23696</v>
      </c>
      <c r="C9605" s="5" t="s">
        <v>23641</v>
      </c>
      <c r="D9605" s="5" t="s">
        <v>18</v>
      </c>
      <c r="E9605" s="5">
        <v>20</v>
      </c>
      <c r="F9605" s="5" t="s">
        <v>294</v>
      </c>
      <c r="G9605" s="5" t="s">
        <v>294</v>
      </c>
      <c r="M9605" s="5" t="s">
        <v>794</v>
      </c>
      <c r="N9605" s="5" t="s">
        <v>294</v>
      </c>
      <c r="O9605" s="5" t="s">
        <v>294</v>
      </c>
      <c r="P9605" s="5" t="s">
        <v>294</v>
      </c>
      <c r="Q9605" s="5" t="s">
        <v>294</v>
      </c>
      <c r="R9605" s="5" t="s">
        <v>294</v>
      </c>
    </row>
    <row r="9606" spans="1:18" x14ac:dyDescent="0.35">
      <c r="A9606" s="5" t="s">
        <v>23697</v>
      </c>
      <c r="B9606" s="5" t="s">
        <v>23698</v>
      </c>
      <c r="C9606" s="5" t="s">
        <v>23641</v>
      </c>
      <c r="D9606" s="5" t="s">
        <v>18</v>
      </c>
      <c r="E9606" s="5">
        <v>20</v>
      </c>
      <c r="F9606" s="5" t="s">
        <v>294</v>
      </c>
      <c r="G9606" s="5" t="s">
        <v>294</v>
      </c>
      <c r="M9606" s="5" t="s">
        <v>794</v>
      </c>
      <c r="N9606" s="5" t="s">
        <v>294</v>
      </c>
      <c r="O9606" s="5" t="s">
        <v>294</v>
      </c>
      <c r="P9606" s="5" t="s">
        <v>294</v>
      </c>
      <c r="Q9606" s="5" t="s">
        <v>294</v>
      </c>
      <c r="R9606" s="5" t="s">
        <v>294</v>
      </c>
    </row>
    <row r="9607" spans="1:18" x14ac:dyDescent="0.35">
      <c r="A9607" s="5" t="s">
        <v>23699</v>
      </c>
      <c r="B9607" s="5" t="s">
        <v>23446</v>
      </c>
      <c r="C9607" s="5" t="s">
        <v>23641</v>
      </c>
      <c r="D9607" s="5" t="s">
        <v>20</v>
      </c>
      <c r="E9607" s="5">
        <v>10</v>
      </c>
      <c r="F9607" s="5" t="s">
        <v>294</v>
      </c>
      <c r="G9607" s="5" t="s">
        <v>294</v>
      </c>
      <c r="M9607" s="5" t="s">
        <v>794</v>
      </c>
      <c r="N9607" s="5" t="s">
        <v>294</v>
      </c>
      <c r="O9607" s="5" t="s">
        <v>294</v>
      </c>
      <c r="P9607" s="5" t="s">
        <v>294</v>
      </c>
      <c r="Q9607" s="5" t="s">
        <v>294</v>
      </c>
      <c r="R9607" s="5" t="s">
        <v>294</v>
      </c>
    </row>
    <row r="9608" spans="1:18" x14ac:dyDescent="0.35">
      <c r="A9608" s="5" t="s">
        <v>23700</v>
      </c>
      <c r="B9608" s="5" t="s">
        <v>23701</v>
      </c>
      <c r="C9608" s="5" t="s">
        <v>23641</v>
      </c>
      <c r="D9608" s="5" t="s">
        <v>18</v>
      </c>
      <c r="E9608" s="5">
        <v>20</v>
      </c>
      <c r="F9608" s="5" t="s">
        <v>294</v>
      </c>
      <c r="G9608" s="5" t="s">
        <v>294</v>
      </c>
      <c r="M9608" s="5" t="s">
        <v>794</v>
      </c>
      <c r="N9608" s="5" t="s">
        <v>294</v>
      </c>
      <c r="O9608" s="5" t="s">
        <v>294</v>
      </c>
      <c r="P9608" s="5" t="s">
        <v>294</v>
      </c>
      <c r="Q9608" s="5" t="s">
        <v>294</v>
      </c>
      <c r="R9608" s="5" t="s">
        <v>294</v>
      </c>
    </row>
    <row r="9609" spans="1:18" x14ac:dyDescent="0.35">
      <c r="A9609" s="5" t="s">
        <v>23702</v>
      </c>
      <c r="B9609" s="5" t="s">
        <v>23703</v>
      </c>
      <c r="C9609" s="5" t="s">
        <v>21175</v>
      </c>
      <c r="D9609" s="5" t="s">
        <v>18</v>
      </c>
      <c r="E9609" s="5">
        <v>1</v>
      </c>
      <c r="F9609" s="5" t="s">
        <v>294</v>
      </c>
      <c r="G9609" s="5" t="s">
        <v>297</v>
      </c>
      <c r="L9609" s="5" t="s">
        <v>822</v>
      </c>
      <c r="M9609" s="5" t="s">
        <v>794</v>
      </c>
      <c r="N9609" s="5" t="s">
        <v>294</v>
      </c>
      <c r="O9609" s="5" t="s">
        <v>294</v>
      </c>
      <c r="P9609" s="5" t="s">
        <v>294</v>
      </c>
      <c r="Q9609" s="5" t="s">
        <v>294</v>
      </c>
      <c r="R9609" s="5" t="s">
        <v>294</v>
      </c>
    </row>
    <row r="9610" spans="1:18" x14ac:dyDescent="0.35">
      <c r="A9610" s="5" t="s">
        <v>23704</v>
      </c>
      <c r="B9610" s="5" t="s">
        <v>23705</v>
      </c>
      <c r="C9610" s="5" t="s">
        <v>21175</v>
      </c>
      <c r="D9610" s="5" t="s">
        <v>18</v>
      </c>
      <c r="E9610" s="5">
        <v>1</v>
      </c>
      <c r="F9610" s="5" t="s">
        <v>294</v>
      </c>
      <c r="G9610" s="5" t="s">
        <v>297</v>
      </c>
      <c r="L9610" s="5" t="s">
        <v>23706</v>
      </c>
      <c r="M9610" s="5" t="s">
        <v>794</v>
      </c>
      <c r="N9610" s="5" t="s">
        <v>294</v>
      </c>
      <c r="O9610" s="5" t="s">
        <v>294</v>
      </c>
      <c r="P9610" s="5" t="s">
        <v>294</v>
      </c>
      <c r="Q9610" s="5" t="s">
        <v>294</v>
      </c>
      <c r="R9610" s="5" t="s">
        <v>294</v>
      </c>
    </row>
    <row r="9611" spans="1:18" x14ac:dyDescent="0.35">
      <c r="A9611" s="5" t="s">
        <v>23707</v>
      </c>
      <c r="B9611" s="5" t="s">
        <v>23708</v>
      </c>
      <c r="C9611" s="5" t="s">
        <v>21175</v>
      </c>
      <c r="D9611" s="5" t="s">
        <v>18</v>
      </c>
      <c r="E9611" s="5">
        <v>1</v>
      </c>
      <c r="F9611" s="5" t="s">
        <v>294</v>
      </c>
      <c r="G9611" s="5" t="s">
        <v>297</v>
      </c>
      <c r="L9611" s="5" t="s">
        <v>822</v>
      </c>
      <c r="M9611" s="5" t="s">
        <v>794</v>
      </c>
      <c r="N9611" s="5" t="s">
        <v>294</v>
      </c>
      <c r="O9611" s="5" t="s">
        <v>294</v>
      </c>
      <c r="P9611" s="5" t="s">
        <v>294</v>
      </c>
      <c r="Q9611" s="5" t="s">
        <v>294</v>
      </c>
      <c r="R9611" s="5" t="s">
        <v>294</v>
      </c>
    </row>
    <row r="9612" spans="1:18" x14ac:dyDescent="0.35">
      <c r="A9612" s="5" t="s">
        <v>23709</v>
      </c>
      <c r="B9612" s="5" t="s">
        <v>23710</v>
      </c>
      <c r="C9612" s="5" t="s">
        <v>21175</v>
      </c>
      <c r="D9612" s="5" t="s">
        <v>18</v>
      </c>
      <c r="E9612" s="5">
        <v>6</v>
      </c>
      <c r="F9612" s="5" t="s">
        <v>294</v>
      </c>
      <c r="G9612" s="5" t="s">
        <v>297</v>
      </c>
      <c r="J9612" s="5" t="s">
        <v>3723</v>
      </c>
      <c r="M9612" s="5" t="s">
        <v>794</v>
      </c>
      <c r="N9612" s="5" t="s">
        <v>294</v>
      </c>
      <c r="O9612" s="5" t="s">
        <v>294</v>
      </c>
      <c r="P9612" s="5" t="s">
        <v>294</v>
      </c>
      <c r="Q9612" s="5" t="s">
        <v>294</v>
      </c>
      <c r="R9612" s="5" t="s">
        <v>294</v>
      </c>
    </row>
    <row r="9613" spans="1:18" x14ac:dyDescent="0.35">
      <c r="A9613" s="5" t="s">
        <v>23711</v>
      </c>
      <c r="B9613" s="5" t="s">
        <v>23712</v>
      </c>
      <c r="C9613" s="5" t="s">
        <v>21175</v>
      </c>
      <c r="D9613" s="5" t="s">
        <v>22</v>
      </c>
      <c r="E9613" s="5">
        <v>10</v>
      </c>
      <c r="F9613" s="5" t="s">
        <v>294</v>
      </c>
      <c r="G9613" s="5" t="s">
        <v>294</v>
      </c>
      <c r="J9613" s="5" t="s">
        <v>5098</v>
      </c>
      <c r="M9613" s="5" t="s">
        <v>794</v>
      </c>
      <c r="N9613" s="5" t="s">
        <v>294</v>
      </c>
      <c r="O9613" s="5" t="s">
        <v>294</v>
      </c>
      <c r="P9613" s="5" t="s">
        <v>294</v>
      </c>
      <c r="Q9613" s="5" t="s">
        <v>294</v>
      </c>
      <c r="R9613" s="5" t="s">
        <v>294</v>
      </c>
    </row>
    <row r="9614" spans="1:18" x14ac:dyDescent="0.35">
      <c r="A9614" s="5" t="s">
        <v>23713</v>
      </c>
      <c r="B9614" s="5" t="s">
        <v>23714</v>
      </c>
      <c r="C9614" s="5" t="s">
        <v>21175</v>
      </c>
      <c r="D9614" s="5" t="s">
        <v>18</v>
      </c>
      <c r="E9614" s="5">
        <v>1</v>
      </c>
      <c r="F9614" s="5" t="s">
        <v>294</v>
      </c>
      <c r="G9614" s="5" t="s">
        <v>297</v>
      </c>
      <c r="L9614" s="5" t="s">
        <v>822</v>
      </c>
      <c r="M9614" s="5" t="s">
        <v>794</v>
      </c>
      <c r="N9614" s="5" t="s">
        <v>294</v>
      </c>
      <c r="O9614" s="5" t="s">
        <v>294</v>
      </c>
      <c r="P9614" s="5" t="s">
        <v>294</v>
      </c>
      <c r="Q9614" s="5" t="s">
        <v>294</v>
      </c>
      <c r="R9614" s="5" t="s">
        <v>294</v>
      </c>
    </row>
    <row r="9615" spans="1:18" x14ac:dyDescent="0.35">
      <c r="A9615" s="5" t="s">
        <v>23715</v>
      </c>
      <c r="B9615" s="5" t="s">
        <v>23716</v>
      </c>
      <c r="C9615" s="5" t="s">
        <v>21175</v>
      </c>
      <c r="D9615" s="5" t="s">
        <v>18</v>
      </c>
      <c r="E9615" s="5">
        <v>20</v>
      </c>
      <c r="F9615" s="5" t="s">
        <v>294</v>
      </c>
      <c r="G9615" s="5" t="s">
        <v>297</v>
      </c>
      <c r="J9615" s="5" t="s">
        <v>11305</v>
      </c>
      <c r="M9615" s="5" t="s">
        <v>794</v>
      </c>
      <c r="N9615" s="5" t="s">
        <v>294</v>
      </c>
      <c r="O9615" s="5" t="s">
        <v>294</v>
      </c>
      <c r="P9615" s="5" t="s">
        <v>294</v>
      </c>
      <c r="Q9615" s="5" t="s">
        <v>294</v>
      </c>
      <c r="R9615" s="5" t="s">
        <v>294</v>
      </c>
    </row>
    <row r="9616" spans="1:18" x14ac:dyDescent="0.35">
      <c r="A9616" s="5" t="s">
        <v>23717</v>
      </c>
      <c r="B9616" s="5" t="s">
        <v>23718</v>
      </c>
      <c r="C9616" s="5" t="s">
        <v>21175</v>
      </c>
      <c r="D9616" s="5" t="s">
        <v>18</v>
      </c>
      <c r="E9616" s="5">
        <v>1</v>
      </c>
      <c r="F9616" s="5" t="s">
        <v>294</v>
      </c>
      <c r="G9616" s="5" t="s">
        <v>297</v>
      </c>
      <c r="L9616" s="5" t="s">
        <v>822</v>
      </c>
      <c r="M9616" s="5" t="s">
        <v>794</v>
      </c>
      <c r="N9616" s="5" t="s">
        <v>294</v>
      </c>
      <c r="O9616" s="5" t="s">
        <v>294</v>
      </c>
      <c r="P9616" s="5" t="s">
        <v>294</v>
      </c>
      <c r="Q9616" s="5" t="s">
        <v>294</v>
      </c>
      <c r="R9616" s="5" t="s">
        <v>294</v>
      </c>
    </row>
    <row r="9617" spans="1:18" x14ac:dyDescent="0.35">
      <c r="A9617" s="5" t="s">
        <v>23719</v>
      </c>
      <c r="B9617" s="5" t="s">
        <v>23720</v>
      </c>
      <c r="C9617" s="5" t="s">
        <v>21175</v>
      </c>
      <c r="D9617" s="5" t="s">
        <v>18</v>
      </c>
      <c r="E9617" s="5">
        <v>1</v>
      </c>
      <c r="F9617" s="5" t="s">
        <v>294</v>
      </c>
      <c r="G9617" s="5" t="s">
        <v>297</v>
      </c>
      <c r="L9617" s="5" t="s">
        <v>822</v>
      </c>
      <c r="M9617" s="5" t="s">
        <v>794</v>
      </c>
      <c r="N9617" s="5" t="s">
        <v>294</v>
      </c>
      <c r="O9617" s="5" t="s">
        <v>294</v>
      </c>
      <c r="P9617" s="5" t="s">
        <v>294</v>
      </c>
      <c r="Q9617" s="5" t="s">
        <v>294</v>
      </c>
      <c r="R9617" s="5" t="s">
        <v>294</v>
      </c>
    </row>
    <row r="9618" spans="1:18" x14ac:dyDescent="0.35">
      <c r="A9618" s="5" t="s">
        <v>23721</v>
      </c>
      <c r="B9618" s="5" t="s">
        <v>23722</v>
      </c>
      <c r="C9618" s="5" t="s">
        <v>21175</v>
      </c>
      <c r="D9618" s="5" t="s">
        <v>18</v>
      </c>
      <c r="E9618" s="5">
        <v>1</v>
      </c>
      <c r="F9618" s="5" t="s">
        <v>294</v>
      </c>
      <c r="G9618" s="5" t="s">
        <v>297</v>
      </c>
      <c r="L9618" s="5" t="s">
        <v>822</v>
      </c>
      <c r="M9618" s="5" t="s">
        <v>794</v>
      </c>
      <c r="N9618" s="5" t="s">
        <v>294</v>
      </c>
      <c r="O9618" s="5" t="s">
        <v>294</v>
      </c>
      <c r="P9618" s="5" t="s">
        <v>294</v>
      </c>
      <c r="Q9618" s="5" t="s">
        <v>294</v>
      </c>
      <c r="R9618" s="5" t="s">
        <v>294</v>
      </c>
    </row>
    <row r="9619" spans="1:18" x14ac:dyDescent="0.35">
      <c r="A9619" s="5" t="s">
        <v>23723</v>
      </c>
      <c r="B9619" s="5" t="s">
        <v>23724</v>
      </c>
      <c r="C9619" s="5" t="s">
        <v>21175</v>
      </c>
      <c r="D9619" s="5" t="s">
        <v>18</v>
      </c>
      <c r="E9619" s="5">
        <v>1</v>
      </c>
      <c r="F9619" s="5" t="s">
        <v>294</v>
      </c>
      <c r="G9619" s="5" t="s">
        <v>297</v>
      </c>
      <c r="L9619" s="5" t="s">
        <v>822</v>
      </c>
      <c r="M9619" s="5" t="s">
        <v>794</v>
      </c>
      <c r="N9619" s="5" t="s">
        <v>294</v>
      </c>
      <c r="O9619" s="5" t="s">
        <v>294</v>
      </c>
      <c r="P9619" s="5" t="s">
        <v>294</v>
      </c>
      <c r="Q9619" s="5" t="s">
        <v>294</v>
      </c>
      <c r="R9619" s="5" t="s">
        <v>294</v>
      </c>
    </row>
    <row r="9620" spans="1:18" x14ac:dyDescent="0.35">
      <c r="A9620" s="5" t="s">
        <v>23725</v>
      </c>
      <c r="B9620" s="5" t="s">
        <v>23726</v>
      </c>
      <c r="C9620" s="5" t="s">
        <v>21175</v>
      </c>
      <c r="D9620" s="5" t="s">
        <v>18</v>
      </c>
      <c r="E9620" s="5">
        <v>1</v>
      </c>
      <c r="F9620" s="5" t="s">
        <v>294</v>
      </c>
      <c r="G9620" s="5" t="s">
        <v>297</v>
      </c>
      <c r="L9620" s="5" t="s">
        <v>822</v>
      </c>
      <c r="M9620" s="5" t="s">
        <v>794</v>
      </c>
      <c r="N9620" s="5" t="s">
        <v>294</v>
      </c>
      <c r="O9620" s="5" t="s">
        <v>294</v>
      </c>
      <c r="P9620" s="5" t="s">
        <v>294</v>
      </c>
      <c r="Q9620" s="5" t="s">
        <v>294</v>
      </c>
      <c r="R9620" s="5" t="s">
        <v>294</v>
      </c>
    </row>
    <row r="9621" spans="1:18" x14ac:dyDescent="0.35">
      <c r="A9621" s="5" t="s">
        <v>23727</v>
      </c>
      <c r="B9621" s="5" t="s">
        <v>23728</v>
      </c>
      <c r="C9621" s="5" t="s">
        <v>21175</v>
      </c>
      <c r="D9621" s="5" t="s">
        <v>18</v>
      </c>
      <c r="E9621" s="5">
        <v>1</v>
      </c>
      <c r="F9621" s="5" t="s">
        <v>294</v>
      </c>
      <c r="G9621" s="5" t="s">
        <v>297</v>
      </c>
      <c r="L9621" s="5" t="s">
        <v>822</v>
      </c>
      <c r="M9621" s="5" t="s">
        <v>794</v>
      </c>
      <c r="N9621" s="5" t="s">
        <v>294</v>
      </c>
      <c r="O9621" s="5" t="s">
        <v>294</v>
      </c>
      <c r="P9621" s="5" t="s">
        <v>294</v>
      </c>
      <c r="Q9621" s="5" t="s">
        <v>294</v>
      </c>
      <c r="R9621" s="5" t="s">
        <v>294</v>
      </c>
    </row>
    <row r="9622" spans="1:18" x14ac:dyDescent="0.35">
      <c r="A9622" s="5" t="s">
        <v>23729</v>
      </c>
      <c r="B9622" s="5" t="s">
        <v>23730</v>
      </c>
      <c r="C9622" s="5" t="s">
        <v>21175</v>
      </c>
      <c r="D9622" s="5" t="s">
        <v>18</v>
      </c>
      <c r="E9622" s="5">
        <v>1</v>
      </c>
      <c r="F9622" s="5" t="s">
        <v>294</v>
      </c>
      <c r="G9622" s="5" t="s">
        <v>297</v>
      </c>
      <c r="L9622" s="5" t="s">
        <v>822</v>
      </c>
      <c r="M9622" s="5" t="s">
        <v>794</v>
      </c>
      <c r="N9622" s="5" t="s">
        <v>294</v>
      </c>
      <c r="O9622" s="5" t="s">
        <v>294</v>
      </c>
      <c r="P9622" s="5" t="s">
        <v>294</v>
      </c>
      <c r="Q9622" s="5" t="s">
        <v>294</v>
      </c>
      <c r="R9622" s="5" t="s">
        <v>294</v>
      </c>
    </row>
    <row r="9623" spans="1:18" x14ac:dyDescent="0.35">
      <c r="A9623" s="5" t="s">
        <v>23731</v>
      </c>
      <c r="B9623" s="5" t="s">
        <v>23732</v>
      </c>
      <c r="C9623" s="5" t="s">
        <v>21175</v>
      </c>
      <c r="D9623" s="5" t="s">
        <v>18</v>
      </c>
      <c r="E9623" s="5">
        <v>1</v>
      </c>
      <c r="F9623" s="5" t="s">
        <v>294</v>
      </c>
      <c r="G9623" s="5" t="s">
        <v>297</v>
      </c>
      <c r="L9623" s="5" t="s">
        <v>822</v>
      </c>
      <c r="M9623" s="5" t="s">
        <v>794</v>
      </c>
      <c r="N9623" s="5" t="s">
        <v>294</v>
      </c>
      <c r="O9623" s="5" t="s">
        <v>294</v>
      </c>
      <c r="P9623" s="5" t="s">
        <v>294</v>
      </c>
      <c r="Q9623" s="5" t="s">
        <v>294</v>
      </c>
      <c r="R9623" s="5" t="s">
        <v>294</v>
      </c>
    </row>
    <row r="9624" spans="1:18" x14ac:dyDescent="0.35">
      <c r="A9624" s="5" t="s">
        <v>23733</v>
      </c>
      <c r="B9624" s="5" t="s">
        <v>23734</v>
      </c>
      <c r="C9624" s="5" t="s">
        <v>23735</v>
      </c>
      <c r="D9624" s="5" t="s">
        <v>18</v>
      </c>
      <c r="E9624" s="5">
        <v>50</v>
      </c>
      <c r="F9624" s="5" t="s">
        <v>294</v>
      </c>
      <c r="G9624" s="5" t="s">
        <v>294</v>
      </c>
      <c r="M9624" s="5" t="s">
        <v>794</v>
      </c>
      <c r="N9624" s="5" t="s">
        <v>294</v>
      </c>
      <c r="O9624" s="5" t="s">
        <v>294</v>
      </c>
      <c r="P9624" s="5" t="s">
        <v>294</v>
      </c>
      <c r="Q9624" s="5" t="s">
        <v>294</v>
      </c>
      <c r="R9624" s="5" t="s">
        <v>294</v>
      </c>
    </row>
    <row r="9625" spans="1:18" x14ac:dyDescent="0.35">
      <c r="A9625" s="5" t="s">
        <v>23736</v>
      </c>
      <c r="B9625" s="5" t="s">
        <v>23737</v>
      </c>
      <c r="C9625" s="5" t="s">
        <v>23735</v>
      </c>
      <c r="D9625" s="5" t="s">
        <v>18</v>
      </c>
      <c r="E9625" s="5">
        <v>20</v>
      </c>
      <c r="F9625" s="5" t="s">
        <v>294</v>
      </c>
      <c r="G9625" s="5" t="s">
        <v>294</v>
      </c>
      <c r="M9625" s="5" t="s">
        <v>794</v>
      </c>
      <c r="N9625" s="5" t="s">
        <v>294</v>
      </c>
      <c r="O9625" s="5" t="s">
        <v>294</v>
      </c>
      <c r="P9625" s="5" t="s">
        <v>294</v>
      </c>
      <c r="Q9625" s="5" t="s">
        <v>294</v>
      </c>
      <c r="R9625" s="5" t="s">
        <v>294</v>
      </c>
    </row>
    <row r="9626" spans="1:18" x14ac:dyDescent="0.35">
      <c r="A9626" s="5" t="s">
        <v>23738</v>
      </c>
      <c r="B9626" s="5" t="s">
        <v>23739</v>
      </c>
      <c r="C9626" s="5" t="s">
        <v>23735</v>
      </c>
      <c r="D9626" s="5" t="s">
        <v>18</v>
      </c>
      <c r="E9626" s="5">
        <v>20</v>
      </c>
      <c r="F9626" s="5" t="s">
        <v>294</v>
      </c>
      <c r="G9626" s="5" t="s">
        <v>294</v>
      </c>
      <c r="M9626" s="5" t="s">
        <v>3826</v>
      </c>
      <c r="N9626" s="5" t="s">
        <v>294</v>
      </c>
      <c r="O9626" s="5" t="s">
        <v>294</v>
      </c>
      <c r="P9626" s="5" t="s">
        <v>294</v>
      </c>
      <c r="Q9626" s="5" t="s">
        <v>294</v>
      </c>
      <c r="R9626" s="5" t="s">
        <v>294</v>
      </c>
    </row>
    <row r="9627" spans="1:18" x14ac:dyDescent="0.35">
      <c r="A9627" s="5" t="s">
        <v>23740</v>
      </c>
      <c r="B9627" s="5" t="s">
        <v>23741</v>
      </c>
      <c r="C9627" s="5" t="s">
        <v>23735</v>
      </c>
      <c r="D9627" s="5" t="s">
        <v>18</v>
      </c>
      <c r="E9627" s="5">
        <v>50</v>
      </c>
      <c r="F9627" s="5" t="s">
        <v>294</v>
      </c>
      <c r="G9627" s="5" t="s">
        <v>294</v>
      </c>
      <c r="M9627" s="5" t="s">
        <v>794</v>
      </c>
      <c r="N9627" s="5" t="s">
        <v>294</v>
      </c>
      <c r="O9627" s="5" t="s">
        <v>294</v>
      </c>
      <c r="P9627" s="5" t="s">
        <v>294</v>
      </c>
      <c r="Q9627" s="5" t="s">
        <v>294</v>
      </c>
      <c r="R9627" s="5" t="s">
        <v>294</v>
      </c>
    </row>
    <row r="9628" spans="1:18" x14ac:dyDescent="0.35">
      <c r="A9628" s="5" t="s">
        <v>23742</v>
      </c>
      <c r="B9628" s="5" t="s">
        <v>23743</v>
      </c>
      <c r="C9628" s="5" t="s">
        <v>23735</v>
      </c>
      <c r="D9628" s="5" t="s">
        <v>18</v>
      </c>
      <c r="E9628" s="5">
        <v>2</v>
      </c>
      <c r="F9628" s="5" t="s">
        <v>294</v>
      </c>
      <c r="G9628" s="5" t="s">
        <v>297</v>
      </c>
      <c r="J9628" s="5" t="s">
        <v>4586</v>
      </c>
      <c r="M9628" s="5" t="s">
        <v>794</v>
      </c>
      <c r="N9628" s="5" t="s">
        <v>294</v>
      </c>
      <c r="O9628" s="5" t="s">
        <v>294</v>
      </c>
      <c r="P9628" s="5" t="s">
        <v>294</v>
      </c>
      <c r="Q9628" s="5" t="s">
        <v>294</v>
      </c>
      <c r="R9628" s="5" t="s">
        <v>294</v>
      </c>
    </row>
    <row r="9629" spans="1:18" x14ac:dyDescent="0.35">
      <c r="A9629" s="5" t="s">
        <v>23744</v>
      </c>
      <c r="B9629" s="5" t="s">
        <v>23745</v>
      </c>
      <c r="C9629" s="5" t="s">
        <v>23735</v>
      </c>
      <c r="D9629" s="5" t="s">
        <v>30</v>
      </c>
      <c r="E9629" s="5">
        <v>10</v>
      </c>
      <c r="F9629" s="5" t="s">
        <v>294</v>
      </c>
      <c r="G9629" s="5" t="s">
        <v>294</v>
      </c>
      <c r="M9629" s="5" t="s">
        <v>794</v>
      </c>
      <c r="N9629" s="5" t="s">
        <v>294</v>
      </c>
      <c r="O9629" s="5" t="s">
        <v>294</v>
      </c>
      <c r="P9629" s="5" t="s">
        <v>294</v>
      </c>
      <c r="Q9629" s="5" t="s">
        <v>294</v>
      </c>
      <c r="R9629" s="5" t="s">
        <v>294</v>
      </c>
    </row>
    <row r="9630" spans="1:18" x14ac:dyDescent="0.35">
      <c r="A9630" s="5" t="s">
        <v>23746</v>
      </c>
      <c r="B9630" s="5" t="s">
        <v>23538</v>
      </c>
      <c r="C9630" s="5" t="s">
        <v>17125</v>
      </c>
      <c r="D9630" s="5" t="s">
        <v>22</v>
      </c>
      <c r="E9630" s="5">
        <v>18</v>
      </c>
      <c r="F9630" s="5" t="s">
        <v>294</v>
      </c>
      <c r="G9630" s="5" t="s">
        <v>294</v>
      </c>
      <c r="J9630" s="5" t="s">
        <v>23539</v>
      </c>
      <c r="M9630" s="5" t="s">
        <v>794</v>
      </c>
      <c r="N9630" s="5" t="s">
        <v>294</v>
      </c>
      <c r="O9630" s="5" t="s">
        <v>294</v>
      </c>
      <c r="P9630" s="5" t="s">
        <v>294</v>
      </c>
      <c r="Q9630" s="5" t="s">
        <v>294</v>
      </c>
      <c r="R9630" s="5" t="s">
        <v>297</v>
      </c>
    </row>
    <row r="9631" spans="1:18" x14ac:dyDescent="0.35">
      <c r="A9631" s="5" t="s">
        <v>23747</v>
      </c>
      <c r="B9631" s="5" t="s">
        <v>23748</v>
      </c>
      <c r="C9631" s="5" t="s">
        <v>2476</v>
      </c>
      <c r="D9631" s="5" t="s">
        <v>18</v>
      </c>
      <c r="E9631" s="5">
        <v>50</v>
      </c>
      <c r="F9631" s="5" t="s">
        <v>294</v>
      </c>
      <c r="G9631" s="5" t="s">
        <v>294</v>
      </c>
      <c r="M9631" s="5" t="s">
        <v>794</v>
      </c>
      <c r="N9631" s="5" t="s">
        <v>297</v>
      </c>
      <c r="O9631" s="5" t="s">
        <v>297</v>
      </c>
      <c r="P9631" s="5" t="s">
        <v>294</v>
      </c>
      <c r="Q9631" s="5" t="s">
        <v>297</v>
      </c>
      <c r="R9631" s="5" t="s">
        <v>294</v>
      </c>
    </row>
    <row r="9632" spans="1:18" x14ac:dyDescent="0.35">
      <c r="A9632" s="5" t="s">
        <v>23749</v>
      </c>
      <c r="B9632" s="5" t="s">
        <v>23750</v>
      </c>
      <c r="C9632" s="5" t="s">
        <v>2476</v>
      </c>
      <c r="D9632" s="5" t="s">
        <v>18</v>
      </c>
      <c r="E9632" s="5">
        <v>20</v>
      </c>
      <c r="F9632" s="5" t="s">
        <v>294</v>
      </c>
      <c r="G9632" s="5" t="s">
        <v>294</v>
      </c>
      <c r="M9632" s="5" t="s">
        <v>794</v>
      </c>
      <c r="N9632" s="5" t="s">
        <v>297</v>
      </c>
      <c r="O9632" s="5" t="s">
        <v>297</v>
      </c>
      <c r="P9632" s="5" t="s">
        <v>294</v>
      </c>
      <c r="Q9632" s="5" t="s">
        <v>297</v>
      </c>
      <c r="R9632" s="5" t="s">
        <v>294</v>
      </c>
    </row>
    <row r="9633" spans="1:21" x14ac:dyDescent="0.35">
      <c r="A9633" s="5" t="s">
        <v>23751</v>
      </c>
      <c r="B9633" s="5" t="s">
        <v>23752</v>
      </c>
      <c r="C9633" s="5" t="s">
        <v>2476</v>
      </c>
      <c r="D9633" s="5" t="s">
        <v>18</v>
      </c>
      <c r="E9633" s="5">
        <v>50</v>
      </c>
      <c r="F9633" s="5" t="s">
        <v>294</v>
      </c>
      <c r="G9633" s="5" t="s">
        <v>294</v>
      </c>
      <c r="M9633" s="5" t="s">
        <v>794</v>
      </c>
      <c r="N9633" s="5" t="s">
        <v>297</v>
      </c>
      <c r="O9633" s="5" t="s">
        <v>297</v>
      </c>
      <c r="P9633" s="5" t="s">
        <v>294</v>
      </c>
      <c r="Q9633" s="5" t="s">
        <v>297</v>
      </c>
      <c r="R9633" s="5" t="s">
        <v>294</v>
      </c>
    </row>
    <row r="9634" spans="1:21" x14ac:dyDescent="0.35">
      <c r="A9634" s="5" t="s">
        <v>23753</v>
      </c>
      <c r="B9634" s="5" t="s">
        <v>23754</v>
      </c>
      <c r="C9634" s="5" t="s">
        <v>2476</v>
      </c>
      <c r="D9634" s="5" t="s">
        <v>18</v>
      </c>
      <c r="E9634" s="5">
        <v>2</v>
      </c>
      <c r="F9634" s="5" t="s">
        <v>294</v>
      </c>
      <c r="G9634" s="5" t="s">
        <v>297</v>
      </c>
      <c r="M9634" s="5" t="s">
        <v>794</v>
      </c>
      <c r="N9634" s="5" t="s">
        <v>297</v>
      </c>
      <c r="O9634" s="5" t="s">
        <v>297</v>
      </c>
      <c r="P9634" s="5" t="s">
        <v>294</v>
      </c>
      <c r="Q9634" s="5" t="s">
        <v>297</v>
      </c>
      <c r="R9634" s="5" t="s">
        <v>294</v>
      </c>
    </row>
    <row r="9635" spans="1:21" x14ac:dyDescent="0.35">
      <c r="A9635" s="5" t="s">
        <v>23755</v>
      </c>
      <c r="B9635" s="5" t="s">
        <v>23756</v>
      </c>
      <c r="C9635" s="5" t="s">
        <v>2476</v>
      </c>
      <c r="D9635" s="5" t="s">
        <v>30</v>
      </c>
      <c r="E9635" s="5">
        <v>10</v>
      </c>
      <c r="F9635" s="5" t="s">
        <v>294</v>
      </c>
      <c r="G9635" s="5" t="s">
        <v>294</v>
      </c>
      <c r="M9635" s="5" t="s">
        <v>794</v>
      </c>
      <c r="N9635" s="5" t="s">
        <v>297</v>
      </c>
      <c r="O9635" s="5" t="s">
        <v>297</v>
      </c>
      <c r="P9635" s="5" t="s">
        <v>294</v>
      </c>
      <c r="Q9635" s="5" t="s">
        <v>297</v>
      </c>
      <c r="R9635" s="5" t="s">
        <v>294</v>
      </c>
    </row>
    <row r="9636" spans="1:21" x14ac:dyDescent="0.35">
      <c r="A9636" s="5" t="s">
        <v>23757</v>
      </c>
      <c r="B9636" s="5" t="s">
        <v>23758</v>
      </c>
      <c r="C9636" s="5" t="s">
        <v>3756</v>
      </c>
      <c r="D9636" s="5" t="s">
        <v>18</v>
      </c>
      <c r="E9636" s="5">
        <v>1</v>
      </c>
      <c r="F9636" s="5" t="s">
        <v>294</v>
      </c>
      <c r="G9636" s="5" t="s">
        <v>297</v>
      </c>
      <c r="L9636" s="5" t="s">
        <v>822</v>
      </c>
      <c r="M9636" s="5" t="s">
        <v>794</v>
      </c>
      <c r="N9636" s="5" t="s">
        <v>294</v>
      </c>
      <c r="O9636" s="5" t="s">
        <v>294</v>
      </c>
      <c r="P9636" s="5" t="s">
        <v>294</v>
      </c>
      <c r="Q9636" s="5" t="s">
        <v>294</v>
      </c>
      <c r="R9636" s="5" t="s">
        <v>294</v>
      </c>
    </row>
    <row r="9637" spans="1:21" x14ac:dyDescent="0.35">
      <c r="A9637" s="5" t="s">
        <v>23759</v>
      </c>
      <c r="B9637" s="5" t="s">
        <v>23760</v>
      </c>
      <c r="C9637" s="5" t="s">
        <v>15053</v>
      </c>
      <c r="D9637" s="5" t="s">
        <v>22</v>
      </c>
      <c r="E9637" s="5">
        <v>10</v>
      </c>
      <c r="F9637" s="5" t="s">
        <v>294</v>
      </c>
      <c r="G9637" s="5" t="s">
        <v>294</v>
      </c>
      <c r="M9637" s="5" t="s">
        <v>794</v>
      </c>
      <c r="N9637" s="5" t="s">
        <v>294</v>
      </c>
      <c r="O9637" s="5" t="s">
        <v>294</v>
      </c>
      <c r="P9637" s="5" t="s">
        <v>294</v>
      </c>
      <c r="Q9637" s="5" t="s">
        <v>294</v>
      </c>
      <c r="R9637" s="5" t="s">
        <v>294</v>
      </c>
    </row>
    <row r="9638" spans="1:21" x14ac:dyDescent="0.35">
      <c r="A9638" s="5" t="s">
        <v>23761</v>
      </c>
      <c r="B9638" s="5" t="s">
        <v>23762</v>
      </c>
      <c r="C9638" s="5" t="s">
        <v>15053</v>
      </c>
      <c r="D9638" s="5" t="s">
        <v>18</v>
      </c>
      <c r="E9638" s="5">
        <v>1</v>
      </c>
      <c r="F9638" s="5" t="s">
        <v>294</v>
      </c>
      <c r="G9638" s="5" t="s">
        <v>297</v>
      </c>
      <c r="L9638" s="5" t="s">
        <v>822</v>
      </c>
      <c r="M9638" s="5" t="s">
        <v>794</v>
      </c>
      <c r="N9638" s="5" t="s">
        <v>294</v>
      </c>
      <c r="O9638" s="5" t="s">
        <v>294</v>
      </c>
      <c r="P9638" s="5" t="s">
        <v>294</v>
      </c>
      <c r="Q9638" s="5" t="s">
        <v>294</v>
      </c>
      <c r="R9638" s="5" t="s">
        <v>294</v>
      </c>
      <c r="S9638" s="5" t="s">
        <v>294</v>
      </c>
    </row>
    <row r="9639" spans="1:21" x14ac:dyDescent="0.35">
      <c r="A9639" s="5" t="s">
        <v>23763</v>
      </c>
      <c r="B9639" s="5" t="s">
        <v>23764</v>
      </c>
      <c r="C9639" s="5" t="s">
        <v>15053</v>
      </c>
      <c r="D9639" s="5" t="s">
        <v>24</v>
      </c>
      <c r="E9639" s="5">
        <v>12</v>
      </c>
      <c r="F9639" s="5" t="s">
        <v>294</v>
      </c>
      <c r="G9639" s="5" t="s">
        <v>294</v>
      </c>
      <c r="M9639" s="5" t="s">
        <v>794</v>
      </c>
      <c r="N9639" s="5" t="s">
        <v>294</v>
      </c>
      <c r="O9639" s="5" t="s">
        <v>294</v>
      </c>
      <c r="P9639" s="5" t="s">
        <v>294</v>
      </c>
      <c r="Q9639" s="5" t="s">
        <v>294</v>
      </c>
      <c r="R9639" s="5" t="s">
        <v>294</v>
      </c>
      <c r="U9639" s="5" t="s">
        <v>23765</v>
      </c>
    </row>
    <row r="9640" spans="1:21" x14ac:dyDescent="0.35">
      <c r="A9640" s="5" t="s">
        <v>23766</v>
      </c>
      <c r="B9640" s="5" t="s">
        <v>23767</v>
      </c>
      <c r="C9640" s="5" t="s">
        <v>15053</v>
      </c>
      <c r="D9640" s="5" t="s">
        <v>22</v>
      </c>
      <c r="E9640" s="5">
        <v>3</v>
      </c>
      <c r="F9640" s="5" t="s">
        <v>294</v>
      </c>
      <c r="G9640" s="5" t="s">
        <v>294</v>
      </c>
      <c r="M9640" s="5" t="s">
        <v>794</v>
      </c>
      <c r="N9640" s="5" t="s">
        <v>294</v>
      </c>
      <c r="O9640" s="5" t="s">
        <v>294</v>
      </c>
      <c r="P9640" s="5" t="s">
        <v>294</v>
      </c>
      <c r="Q9640" s="5" t="s">
        <v>294</v>
      </c>
      <c r="R9640" s="5" t="s">
        <v>294</v>
      </c>
    </row>
    <row r="9641" spans="1:21" x14ac:dyDescent="0.35">
      <c r="A9641" s="5" t="s">
        <v>23768</v>
      </c>
      <c r="B9641" s="5" t="s">
        <v>23769</v>
      </c>
      <c r="C9641" s="5" t="s">
        <v>15053</v>
      </c>
      <c r="D9641" s="5" t="s">
        <v>18</v>
      </c>
      <c r="E9641" s="5">
        <v>1</v>
      </c>
      <c r="F9641" s="5" t="s">
        <v>294</v>
      </c>
      <c r="G9641" s="5" t="s">
        <v>297</v>
      </c>
      <c r="L9641" s="5" t="s">
        <v>822</v>
      </c>
      <c r="M9641" s="5" t="s">
        <v>794</v>
      </c>
      <c r="N9641" s="5" t="s">
        <v>294</v>
      </c>
      <c r="O9641" s="5" t="s">
        <v>294</v>
      </c>
      <c r="P9641" s="5" t="s">
        <v>294</v>
      </c>
      <c r="Q9641" s="5" t="s">
        <v>294</v>
      </c>
      <c r="R9641" s="5" t="s">
        <v>294</v>
      </c>
      <c r="S9641" s="5" t="s">
        <v>294</v>
      </c>
    </row>
    <row r="9642" spans="1:21" x14ac:dyDescent="0.35">
      <c r="A9642" s="5" t="s">
        <v>23770</v>
      </c>
      <c r="B9642" s="5" t="s">
        <v>23771</v>
      </c>
      <c r="C9642" s="5" t="s">
        <v>18409</v>
      </c>
      <c r="D9642" s="5" t="s">
        <v>18</v>
      </c>
      <c r="E9642" s="5">
        <v>20</v>
      </c>
      <c r="F9642" s="5" t="s">
        <v>294</v>
      </c>
      <c r="G9642" s="5" t="s">
        <v>294</v>
      </c>
      <c r="M9642" s="5" t="s">
        <v>794</v>
      </c>
      <c r="N9642" s="5" t="s">
        <v>297</v>
      </c>
      <c r="O9642" s="5" t="s">
        <v>294</v>
      </c>
      <c r="P9642" s="5" t="s">
        <v>294</v>
      </c>
      <c r="Q9642" s="5" t="s">
        <v>297</v>
      </c>
      <c r="R9642" s="5" t="s">
        <v>294</v>
      </c>
    </row>
    <row r="9643" spans="1:21" x14ac:dyDescent="0.35">
      <c r="A9643" s="5" t="s">
        <v>23772</v>
      </c>
      <c r="B9643" s="5" t="s">
        <v>23773</v>
      </c>
      <c r="C9643" s="5" t="s">
        <v>23774</v>
      </c>
      <c r="D9643" s="5" t="s">
        <v>22</v>
      </c>
      <c r="E9643" s="5">
        <v>9</v>
      </c>
      <c r="F9643" s="5" t="s">
        <v>294</v>
      </c>
      <c r="G9643" s="5" t="s">
        <v>294</v>
      </c>
      <c r="J9643" s="5" t="s">
        <v>641</v>
      </c>
      <c r="M9643" s="5" t="s">
        <v>794</v>
      </c>
      <c r="N9643" s="5" t="s">
        <v>294</v>
      </c>
      <c r="O9643" s="5" t="s">
        <v>294</v>
      </c>
      <c r="P9643" s="5" t="s">
        <v>294</v>
      </c>
      <c r="Q9643" s="5" t="s">
        <v>294</v>
      </c>
      <c r="R9643" s="5" t="s">
        <v>297</v>
      </c>
    </row>
    <row r="9644" spans="1:21" x14ac:dyDescent="0.35">
      <c r="A9644" s="5" t="s">
        <v>23775</v>
      </c>
      <c r="B9644" s="5" t="s">
        <v>23776</v>
      </c>
      <c r="C9644" s="5" t="s">
        <v>23774</v>
      </c>
      <c r="D9644" s="5" t="s">
        <v>22</v>
      </c>
      <c r="E9644" s="5">
        <v>9</v>
      </c>
      <c r="F9644" s="5" t="s">
        <v>294</v>
      </c>
      <c r="G9644" s="5" t="s">
        <v>294</v>
      </c>
      <c r="M9644" s="5" t="s">
        <v>3826</v>
      </c>
      <c r="N9644" s="5" t="s">
        <v>294</v>
      </c>
      <c r="P9644" s="5" t="s">
        <v>294</v>
      </c>
      <c r="Q9644" s="5" t="s">
        <v>294</v>
      </c>
      <c r="R9644" s="5" t="s">
        <v>294</v>
      </c>
    </row>
    <row r="9645" spans="1:21" x14ac:dyDescent="0.35">
      <c r="A9645" s="5" t="s">
        <v>23777</v>
      </c>
      <c r="B9645" s="5" t="s">
        <v>23778</v>
      </c>
      <c r="C9645" s="5" t="s">
        <v>23774</v>
      </c>
      <c r="D9645" s="5" t="s">
        <v>22</v>
      </c>
      <c r="E9645" s="5">
        <v>10</v>
      </c>
      <c r="F9645" s="5" t="s">
        <v>294</v>
      </c>
      <c r="G9645" s="5" t="s">
        <v>294</v>
      </c>
      <c r="J9645" s="5" t="s">
        <v>971</v>
      </c>
      <c r="M9645" s="5" t="s">
        <v>794</v>
      </c>
      <c r="N9645" s="5" t="s">
        <v>294</v>
      </c>
      <c r="O9645" s="5" t="s">
        <v>294</v>
      </c>
      <c r="P9645" s="5" t="s">
        <v>294</v>
      </c>
      <c r="Q9645" s="5" t="s">
        <v>294</v>
      </c>
      <c r="R9645" s="5" t="s">
        <v>297</v>
      </c>
    </row>
    <row r="9646" spans="1:21" x14ac:dyDescent="0.35">
      <c r="A9646" s="5" t="s">
        <v>23779</v>
      </c>
      <c r="B9646" s="5" t="s">
        <v>23780</v>
      </c>
      <c r="C9646" s="5" t="s">
        <v>23781</v>
      </c>
      <c r="D9646" s="5" t="s">
        <v>22</v>
      </c>
      <c r="E9646" s="5">
        <v>9</v>
      </c>
      <c r="F9646" s="5" t="s">
        <v>294</v>
      </c>
      <c r="G9646" s="5" t="s">
        <v>294</v>
      </c>
      <c r="J9646" s="5" t="s">
        <v>641</v>
      </c>
      <c r="M9646" s="5" t="s">
        <v>794</v>
      </c>
      <c r="N9646" s="5" t="s">
        <v>294</v>
      </c>
      <c r="O9646" s="5" t="s">
        <v>294</v>
      </c>
      <c r="P9646" s="5" t="s">
        <v>294</v>
      </c>
      <c r="Q9646" s="5" t="s">
        <v>294</v>
      </c>
      <c r="R9646" s="5" t="s">
        <v>297</v>
      </c>
    </row>
    <row r="9647" spans="1:21" x14ac:dyDescent="0.35">
      <c r="A9647" s="5" t="s">
        <v>23782</v>
      </c>
      <c r="B9647" s="5" t="s">
        <v>23783</v>
      </c>
      <c r="C9647" s="5" t="s">
        <v>23781</v>
      </c>
      <c r="D9647" s="5" t="s">
        <v>22</v>
      </c>
      <c r="E9647" s="5">
        <v>9</v>
      </c>
      <c r="F9647" s="5" t="s">
        <v>294</v>
      </c>
      <c r="G9647" s="5" t="s">
        <v>294</v>
      </c>
      <c r="M9647" s="5" t="s">
        <v>3826</v>
      </c>
      <c r="N9647" s="5" t="s">
        <v>294</v>
      </c>
      <c r="P9647" s="5" t="s">
        <v>294</v>
      </c>
      <c r="Q9647" s="5" t="s">
        <v>294</v>
      </c>
      <c r="R9647" s="5" t="s">
        <v>294</v>
      </c>
    </row>
    <row r="9648" spans="1:21" x14ac:dyDescent="0.35">
      <c r="A9648" s="5" t="s">
        <v>23784</v>
      </c>
      <c r="B9648" s="5" t="s">
        <v>23785</v>
      </c>
      <c r="C9648" s="5" t="s">
        <v>23781</v>
      </c>
      <c r="D9648" s="5" t="s">
        <v>22</v>
      </c>
      <c r="E9648" s="5">
        <v>18</v>
      </c>
      <c r="F9648" s="5" t="s">
        <v>294</v>
      </c>
      <c r="G9648" s="5" t="s">
        <v>294</v>
      </c>
      <c r="J9648" s="5" t="s">
        <v>1036</v>
      </c>
      <c r="M9648" s="5" t="s">
        <v>794</v>
      </c>
      <c r="N9648" s="5" t="s">
        <v>294</v>
      </c>
      <c r="O9648" s="5" t="s">
        <v>294</v>
      </c>
      <c r="P9648" s="5" t="s">
        <v>294</v>
      </c>
      <c r="Q9648" s="5" t="s">
        <v>294</v>
      </c>
      <c r="R9648" s="5" t="s">
        <v>297</v>
      </c>
    </row>
    <row r="9649" spans="1:19" x14ac:dyDescent="0.35">
      <c r="A9649" s="5" t="s">
        <v>23786</v>
      </c>
      <c r="B9649" s="5" t="s">
        <v>23787</v>
      </c>
      <c r="C9649" s="5" t="s">
        <v>19183</v>
      </c>
      <c r="D9649" s="5" t="s">
        <v>18</v>
      </c>
      <c r="E9649" s="5">
        <v>35</v>
      </c>
      <c r="F9649" s="5" t="s">
        <v>294</v>
      </c>
      <c r="G9649" s="5" t="s">
        <v>294</v>
      </c>
      <c r="M9649" s="5" t="s">
        <v>794</v>
      </c>
      <c r="N9649" s="5" t="s">
        <v>294</v>
      </c>
      <c r="O9649" s="5" t="s">
        <v>294</v>
      </c>
      <c r="P9649" s="5" t="s">
        <v>294</v>
      </c>
      <c r="Q9649" s="5" t="s">
        <v>294</v>
      </c>
      <c r="R9649" s="5" t="s">
        <v>294</v>
      </c>
    </row>
    <row r="9650" spans="1:19" x14ac:dyDescent="0.35">
      <c r="A9650" s="5" t="s">
        <v>23788</v>
      </c>
      <c r="B9650" s="5" t="s">
        <v>23789</v>
      </c>
      <c r="C9650" s="5" t="s">
        <v>411</v>
      </c>
      <c r="D9650" s="5" t="s">
        <v>18</v>
      </c>
      <c r="E9650" s="5">
        <v>1</v>
      </c>
      <c r="F9650" s="5" t="s">
        <v>294</v>
      </c>
      <c r="G9650" s="5" t="s">
        <v>297</v>
      </c>
      <c r="L9650" s="5" t="s">
        <v>23336</v>
      </c>
      <c r="M9650" s="5" t="s">
        <v>794</v>
      </c>
      <c r="N9650" s="5" t="s">
        <v>294</v>
      </c>
      <c r="O9650" s="5" t="s">
        <v>294</v>
      </c>
      <c r="P9650" s="5" t="s">
        <v>294</v>
      </c>
      <c r="Q9650" s="5" t="s">
        <v>294</v>
      </c>
      <c r="R9650" s="5" t="s">
        <v>294</v>
      </c>
      <c r="S9650" s="5" t="s">
        <v>2714</v>
      </c>
    </row>
    <row r="9651" spans="1:19" x14ac:dyDescent="0.35">
      <c r="A9651" s="5" t="s">
        <v>23790</v>
      </c>
      <c r="B9651" s="5" t="s">
        <v>23791</v>
      </c>
      <c r="C9651" s="5" t="s">
        <v>411</v>
      </c>
      <c r="D9651" s="5" t="s">
        <v>18</v>
      </c>
      <c r="E9651" s="5">
        <v>1</v>
      </c>
      <c r="F9651" s="5" t="s">
        <v>294</v>
      </c>
      <c r="G9651" s="5" t="s">
        <v>297</v>
      </c>
      <c r="L9651" s="5" t="s">
        <v>23336</v>
      </c>
      <c r="M9651" s="5" t="s">
        <v>794</v>
      </c>
      <c r="N9651" s="5" t="s">
        <v>294</v>
      </c>
      <c r="O9651" s="5" t="s">
        <v>294</v>
      </c>
      <c r="P9651" s="5" t="s">
        <v>294</v>
      </c>
      <c r="Q9651" s="5" t="s">
        <v>294</v>
      </c>
      <c r="R9651" s="5" t="s">
        <v>294</v>
      </c>
      <c r="S9651" s="5" t="s">
        <v>2714</v>
      </c>
    </row>
    <row r="9652" spans="1:19" x14ac:dyDescent="0.35">
      <c r="A9652" s="5" t="s">
        <v>23792</v>
      </c>
      <c r="B9652" s="5" t="s">
        <v>13053</v>
      </c>
      <c r="C9652" s="5" t="s">
        <v>411</v>
      </c>
      <c r="D9652" s="5" t="s">
        <v>22</v>
      </c>
      <c r="E9652" s="5">
        <v>2</v>
      </c>
      <c r="F9652" s="5" t="s">
        <v>294</v>
      </c>
      <c r="G9652" s="5" t="s">
        <v>294</v>
      </c>
      <c r="M9652" s="5" t="s">
        <v>794</v>
      </c>
      <c r="N9652" s="5" t="s">
        <v>294</v>
      </c>
      <c r="O9652" s="5" t="s">
        <v>294</v>
      </c>
      <c r="P9652" s="5" t="s">
        <v>294</v>
      </c>
      <c r="Q9652" s="5" t="s">
        <v>294</v>
      </c>
      <c r="R9652" s="5" t="s">
        <v>294</v>
      </c>
    </row>
    <row r="9653" spans="1:19" x14ac:dyDescent="0.35">
      <c r="A9653" s="5" t="s">
        <v>23793</v>
      </c>
      <c r="B9653" s="5" t="s">
        <v>14029</v>
      </c>
      <c r="C9653" s="5" t="s">
        <v>411</v>
      </c>
      <c r="D9653" s="5" t="s">
        <v>18</v>
      </c>
      <c r="E9653" s="5">
        <v>20</v>
      </c>
      <c r="F9653" s="5" t="s">
        <v>294</v>
      </c>
      <c r="G9653" s="5" t="s">
        <v>294</v>
      </c>
      <c r="M9653" s="5" t="s">
        <v>794</v>
      </c>
      <c r="N9653" s="5" t="s">
        <v>294</v>
      </c>
      <c r="O9653" s="5" t="s">
        <v>294</v>
      </c>
      <c r="P9653" s="5" t="s">
        <v>294</v>
      </c>
      <c r="Q9653" s="5" t="s">
        <v>294</v>
      </c>
      <c r="R9653" s="5" t="s">
        <v>294</v>
      </c>
    </row>
    <row r="9654" spans="1:19" x14ac:dyDescent="0.35">
      <c r="A9654" s="5" t="s">
        <v>23794</v>
      </c>
      <c r="B9654" s="5" t="s">
        <v>23795</v>
      </c>
      <c r="C9654" s="5" t="s">
        <v>411</v>
      </c>
      <c r="D9654" s="5" t="s">
        <v>20</v>
      </c>
      <c r="E9654" s="5">
        <v>10</v>
      </c>
      <c r="F9654" s="5" t="s">
        <v>294</v>
      </c>
      <c r="G9654" s="5" t="s">
        <v>294</v>
      </c>
      <c r="M9654" s="5" t="s">
        <v>794</v>
      </c>
      <c r="N9654" s="5" t="s">
        <v>294</v>
      </c>
      <c r="O9654" s="5" t="s">
        <v>294</v>
      </c>
      <c r="P9654" s="5" t="s">
        <v>294</v>
      </c>
      <c r="Q9654" s="5" t="s">
        <v>294</v>
      </c>
      <c r="R9654" s="5" t="s">
        <v>294</v>
      </c>
    </row>
    <row r="9655" spans="1:19" x14ac:dyDescent="0.35">
      <c r="A9655" s="5" t="s">
        <v>23796</v>
      </c>
      <c r="B9655" s="5" t="s">
        <v>23797</v>
      </c>
      <c r="C9655" s="5" t="s">
        <v>411</v>
      </c>
      <c r="D9655" s="5" t="s">
        <v>18</v>
      </c>
      <c r="E9655" s="5">
        <v>20</v>
      </c>
      <c r="F9655" s="5" t="s">
        <v>294</v>
      </c>
      <c r="G9655" s="5" t="s">
        <v>297</v>
      </c>
      <c r="J9655" s="5" t="s">
        <v>23798</v>
      </c>
      <c r="M9655" s="5" t="s">
        <v>794</v>
      </c>
      <c r="N9655" s="5" t="s">
        <v>294</v>
      </c>
      <c r="O9655" s="5" t="s">
        <v>294</v>
      </c>
      <c r="P9655" s="5" t="s">
        <v>294</v>
      </c>
      <c r="Q9655" s="5" t="s">
        <v>294</v>
      </c>
      <c r="R9655" s="5" t="s">
        <v>294</v>
      </c>
    </row>
    <row r="9656" spans="1:19" x14ac:dyDescent="0.35">
      <c r="A9656" s="5" t="s">
        <v>23799</v>
      </c>
      <c r="B9656" s="5" t="s">
        <v>23800</v>
      </c>
      <c r="C9656" s="5" t="s">
        <v>411</v>
      </c>
      <c r="D9656" s="5" t="s">
        <v>20</v>
      </c>
      <c r="E9656" s="5">
        <v>10</v>
      </c>
      <c r="F9656" s="5" t="s">
        <v>294</v>
      </c>
      <c r="G9656" s="5" t="s">
        <v>294</v>
      </c>
      <c r="M9656" s="5" t="s">
        <v>794</v>
      </c>
      <c r="N9656" s="5" t="s">
        <v>294</v>
      </c>
      <c r="O9656" s="5" t="s">
        <v>294</v>
      </c>
      <c r="P9656" s="5" t="s">
        <v>294</v>
      </c>
      <c r="Q9656" s="5" t="s">
        <v>294</v>
      </c>
      <c r="R9656" s="5" t="s">
        <v>294</v>
      </c>
    </row>
    <row r="9657" spans="1:19" x14ac:dyDescent="0.35">
      <c r="A9657" s="5" t="s">
        <v>23801</v>
      </c>
      <c r="B9657" s="5" t="s">
        <v>23802</v>
      </c>
      <c r="C9657" s="5" t="s">
        <v>5019</v>
      </c>
      <c r="D9657" s="5" t="s">
        <v>22</v>
      </c>
      <c r="E9657" s="5">
        <v>3</v>
      </c>
      <c r="F9657" s="5" t="s">
        <v>294</v>
      </c>
      <c r="G9657" s="5" t="s">
        <v>294</v>
      </c>
      <c r="M9657" s="5" t="s">
        <v>794</v>
      </c>
      <c r="N9657" s="5" t="s">
        <v>294</v>
      </c>
      <c r="O9657" s="5" t="s">
        <v>294</v>
      </c>
      <c r="P9657" s="5" t="s">
        <v>294</v>
      </c>
      <c r="Q9657" s="5" t="s">
        <v>294</v>
      </c>
      <c r="R9657" s="5" t="s">
        <v>294</v>
      </c>
    </row>
    <row r="9658" spans="1:19" x14ac:dyDescent="0.35">
      <c r="A9658" s="5" t="s">
        <v>23803</v>
      </c>
      <c r="B9658" s="5" t="s">
        <v>23804</v>
      </c>
      <c r="C9658" s="5" t="s">
        <v>14629</v>
      </c>
      <c r="D9658" s="5" t="s">
        <v>18</v>
      </c>
      <c r="E9658" s="5">
        <v>1</v>
      </c>
      <c r="F9658" s="5" t="s">
        <v>294</v>
      </c>
      <c r="G9658" s="5" t="s">
        <v>297</v>
      </c>
      <c r="L9658" s="5" t="s">
        <v>822</v>
      </c>
      <c r="M9658" s="5" t="s">
        <v>794</v>
      </c>
      <c r="N9658" s="5" t="s">
        <v>294</v>
      </c>
      <c r="O9658" s="5" t="s">
        <v>294</v>
      </c>
      <c r="P9658" s="5" t="s">
        <v>294</v>
      </c>
      <c r="Q9658" s="5" t="s">
        <v>294</v>
      </c>
      <c r="R9658" s="5" t="s">
        <v>294</v>
      </c>
    </row>
    <row r="9659" spans="1:19" x14ac:dyDescent="0.35">
      <c r="A9659" s="5" t="s">
        <v>23805</v>
      </c>
      <c r="B9659" s="5" t="s">
        <v>23806</v>
      </c>
      <c r="C9659" s="5" t="s">
        <v>23798</v>
      </c>
      <c r="D9659" s="5" t="s">
        <v>18</v>
      </c>
      <c r="E9659" s="5">
        <v>1</v>
      </c>
      <c r="F9659" s="5" t="s">
        <v>294</v>
      </c>
      <c r="G9659" s="5" t="s">
        <v>297</v>
      </c>
      <c r="L9659" s="5" t="s">
        <v>822</v>
      </c>
      <c r="M9659" s="5" t="s">
        <v>794</v>
      </c>
      <c r="N9659" s="5" t="s">
        <v>294</v>
      </c>
      <c r="O9659" s="5" t="s">
        <v>294</v>
      </c>
      <c r="P9659" s="5" t="s">
        <v>294</v>
      </c>
      <c r="Q9659" s="5" t="s">
        <v>294</v>
      </c>
      <c r="R9659" s="5" t="s">
        <v>294</v>
      </c>
      <c r="S9659" s="5" t="s">
        <v>294</v>
      </c>
    </row>
    <row r="9660" spans="1:19" x14ac:dyDescent="0.35">
      <c r="A9660" s="5" t="s">
        <v>23807</v>
      </c>
      <c r="B9660" s="5" t="s">
        <v>23808</v>
      </c>
      <c r="C9660" s="5" t="s">
        <v>23798</v>
      </c>
      <c r="D9660" s="5" t="s">
        <v>22</v>
      </c>
      <c r="E9660" s="5">
        <v>10</v>
      </c>
      <c r="F9660" s="5" t="s">
        <v>294</v>
      </c>
      <c r="G9660" s="5" t="s">
        <v>294</v>
      </c>
      <c r="H9660" s="5">
        <v>0</v>
      </c>
      <c r="M9660" s="5" t="s">
        <v>794</v>
      </c>
      <c r="N9660" s="5" t="s">
        <v>294</v>
      </c>
      <c r="O9660" s="5" t="s">
        <v>294</v>
      </c>
      <c r="P9660" s="5" t="s">
        <v>294</v>
      </c>
      <c r="Q9660" s="5" t="s">
        <v>294</v>
      </c>
      <c r="R9660" s="5" t="s">
        <v>294</v>
      </c>
    </row>
    <row r="9661" spans="1:19" x14ac:dyDescent="0.35">
      <c r="A9661" s="5" t="s">
        <v>23809</v>
      </c>
      <c r="B9661" s="5" t="s">
        <v>23810</v>
      </c>
      <c r="C9661" s="5" t="s">
        <v>23798</v>
      </c>
      <c r="D9661" s="5" t="s">
        <v>22</v>
      </c>
      <c r="E9661" s="5">
        <v>10</v>
      </c>
      <c r="F9661" s="5" t="s">
        <v>294</v>
      </c>
      <c r="G9661" s="5" t="s">
        <v>294</v>
      </c>
      <c r="H9661" s="5">
        <v>0</v>
      </c>
      <c r="M9661" s="5" t="s">
        <v>794</v>
      </c>
      <c r="N9661" s="5" t="s">
        <v>294</v>
      </c>
      <c r="O9661" s="5" t="s">
        <v>294</v>
      </c>
      <c r="P9661" s="5" t="s">
        <v>294</v>
      </c>
      <c r="Q9661" s="5" t="s">
        <v>294</v>
      </c>
      <c r="R9661" s="5" t="s">
        <v>294</v>
      </c>
    </row>
    <row r="9662" spans="1:19" x14ac:dyDescent="0.35">
      <c r="A9662" s="5" t="s">
        <v>23811</v>
      </c>
      <c r="B9662" s="5" t="s">
        <v>23812</v>
      </c>
      <c r="C9662" s="5" t="s">
        <v>23798</v>
      </c>
      <c r="D9662" s="5" t="s">
        <v>18</v>
      </c>
      <c r="E9662" s="5">
        <v>20</v>
      </c>
      <c r="F9662" s="5" t="s">
        <v>294</v>
      </c>
      <c r="G9662" s="5" t="s">
        <v>297</v>
      </c>
      <c r="M9662" s="5" t="s">
        <v>3826</v>
      </c>
      <c r="N9662" s="5" t="s">
        <v>294</v>
      </c>
      <c r="O9662" s="5" t="s">
        <v>294</v>
      </c>
      <c r="P9662" s="5" t="s">
        <v>294</v>
      </c>
      <c r="Q9662" s="5" t="s">
        <v>294</v>
      </c>
      <c r="R9662" s="5" t="s">
        <v>294</v>
      </c>
    </row>
    <row r="9663" spans="1:19" x14ac:dyDescent="0.35">
      <c r="A9663" s="5" t="s">
        <v>23813</v>
      </c>
      <c r="B9663" s="5" t="s">
        <v>15731</v>
      </c>
      <c r="C9663" s="5" t="s">
        <v>23798</v>
      </c>
      <c r="D9663" s="5" t="s">
        <v>22</v>
      </c>
      <c r="E9663" s="5">
        <v>10</v>
      </c>
      <c r="F9663" s="5" t="s">
        <v>294</v>
      </c>
      <c r="G9663" s="5" t="s">
        <v>294</v>
      </c>
      <c r="H9663" s="5">
        <v>0</v>
      </c>
      <c r="I9663" s="5">
        <v>4</v>
      </c>
      <c r="M9663" s="5" t="s">
        <v>794</v>
      </c>
      <c r="N9663" s="5" t="s">
        <v>294</v>
      </c>
      <c r="O9663" s="5" t="s">
        <v>294</v>
      </c>
      <c r="P9663" s="5" t="s">
        <v>294</v>
      </c>
      <c r="Q9663" s="5" t="s">
        <v>294</v>
      </c>
      <c r="R9663" s="5" t="s">
        <v>294</v>
      </c>
      <c r="S9663" s="5" t="s">
        <v>250</v>
      </c>
    </row>
    <row r="9664" spans="1:19" x14ac:dyDescent="0.35">
      <c r="A9664" s="5" t="s">
        <v>23814</v>
      </c>
      <c r="B9664" s="5" t="s">
        <v>23815</v>
      </c>
      <c r="C9664" s="5" t="s">
        <v>23798</v>
      </c>
      <c r="D9664" s="5" t="s">
        <v>18</v>
      </c>
      <c r="E9664" s="5">
        <v>1</v>
      </c>
      <c r="F9664" s="5" t="s">
        <v>294</v>
      </c>
      <c r="G9664" s="5" t="s">
        <v>297</v>
      </c>
      <c r="L9664" s="5" t="s">
        <v>941</v>
      </c>
      <c r="M9664" s="5" t="s">
        <v>794</v>
      </c>
      <c r="N9664" s="5" t="s">
        <v>294</v>
      </c>
      <c r="O9664" s="5" t="s">
        <v>294</v>
      </c>
      <c r="P9664" s="5" t="s">
        <v>294</v>
      </c>
      <c r="Q9664" s="5" t="s">
        <v>294</v>
      </c>
      <c r="R9664" s="5" t="s">
        <v>294</v>
      </c>
    </row>
    <row r="9665" spans="1:22" x14ac:dyDescent="0.35">
      <c r="A9665" s="5" t="s">
        <v>23816</v>
      </c>
      <c r="B9665" s="5" t="s">
        <v>23817</v>
      </c>
      <c r="C9665" s="5" t="s">
        <v>23798</v>
      </c>
      <c r="D9665" s="5" t="s">
        <v>18</v>
      </c>
      <c r="E9665" s="5">
        <v>20</v>
      </c>
      <c r="F9665" s="5" t="s">
        <v>294</v>
      </c>
      <c r="G9665" s="5" t="s">
        <v>294</v>
      </c>
      <c r="J9665" s="5" t="s">
        <v>11330</v>
      </c>
      <c r="M9665" s="5" t="s">
        <v>794</v>
      </c>
      <c r="N9665" s="5" t="s">
        <v>294</v>
      </c>
      <c r="O9665" s="5" t="s">
        <v>294</v>
      </c>
      <c r="P9665" s="5" t="s">
        <v>294</v>
      </c>
      <c r="Q9665" s="5" t="s">
        <v>294</v>
      </c>
      <c r="R9665" s="5" t="s">
        <v>294</v>
      </c>
    </row>
    <row r="9666" spans="1:22" x14ac:dyDescent="0.35">
      <c r="A9666" s="5" t="s">
        <v>23818</v>
      </c>
      <c r="B9666" s="5" t="s">
        <v>23819</v>
      </c>
      <c r="C9666" s="5" t="s">
        <v>23798</v>
      </c>
      <c r="D9666" s="5" t="s">
        <v>18</v>
      </c>
      <c r="E9666" s="5">
        <v>20</v>
      </c>
      <c r="F9666" s="5" t="s">
        <v>294</v>
      </c>
      <c r="G9666" s="5" t="s">
        <v>297</v>
      </c>
      <c r="M9666" s="5" t="s">
        <v>794</v>
      </c>
      <c r="N9666" s="5" t="s">
        <v>294</v>
      </c>
      <c r="O9666" s="5" t="s">
        <v>294</v>
      </c>
      <c r="P9666" s="5" t="s">
        <v>294</v>
      </c>
      <c r="Q9666" s="5" t="s">
        <v>294</v>
      </c>
      <c r="R9666" s="5" t="s">
        <v>294</v>
      </c>
      <c r="U9666" s="5" t="s">
        <v>9428</v>
      </c>
    </row>
    <row r="9667" spans="1:22" x14ac:dyDescent="0.35">
      <c r="A9667" s="5" t="s">
        <v>23820</v>
      </c>
      <c r="B9667" s="5" t="s">
        <v>23821</v>
      </c>
      <c r="C9667" s="5" t="s">
        <v>23798</v>
      </c>
      <c r="D9667" s="5" t="s">
        <v>18</v>
      </c>
      <c r="E9667" s="5">
        <v>10</v>
      </c>
      <c r="F9667" s="5" t="s">
        <v>294</v>
      </c>
      <c r="G9667" s="5" t="s">
        <v>294</v>
      </c>
      <c r="J9667" s="5" t="s">
        <v>12520</v>
      </c>
      <c r="M9667" s="5" t="s">
        <v>794</v>
      </c>
      <c r="N9667" s="5" t="s">
        <v>294</v>
      </c>
      <c r="O9667" s="5" t="s">
        <v>294</v>
      </c>
      <c r="P9667" s="5" t="s">
        <v>294</v>
      </c>
      <c r="Q9667" s="5" t="s">
        <v>294</v>
      </c>
      <c r="R9667" s="5" t="s">
        <v>294</v>
      </c>
    </row>
    <row r="9668" spans="1:22" x14ac:dyDescent="0.35">
      <c r="A9668" s="5" t="s">
        <v>23822</v>
      </c>
      <c r="B9668" s="5" t="s">
        <v>23823</v>
      </c>
      <c r="C9668" s="5" t="s">
        <v>23798</v>
      </c>
      <c r="D9668" s="5" t="s">
        <v>18</v>
      </c>
      <c r="E9668" s="5">
        <v>40</v>
      </c>
      <c r="F9668" s="5" t="s">
        <v>294</v>
      </c>
      <c r="G9668" s="5" t="s">
        <v>294</v>
      </c>
      <c r="M9668" s="5" t="s">
        <v>794</v>
      </c>
      <c r="N9668" s="5" t="s">
        <v>294</v>
      </c>
      <c r="O9668" s="5" t="s">
        <v>294</v>
      </c>
      <c r="P9668" s="5" t="s">
        <v>294</v>
      </c>
      <c r="Q9668" s="5" t="s">
        <v>294</v>
      </c>
      <c r="R9668" s="5" t="s">
        <v>294</v>
      </c>
    </row>
    <row r="9669" spans="1:22" x14ac:dyDescent="0.35">
      <c r="A9669" s="5" t="s">
        <v>23824</v>
      </c>
      <c r="B9669" s="5" t="s">
        <v>23825</v>
      </c>
      <c r="C9669" s="5" t="s">
        <v>23798</v>
      </c>
      <c r="D9669" s="5" t="s">
        <v>18</v>
      </c>
      <c r="E9669" s="5">
        <v>20</v>
      </c>
      <c r="F9669" s="5" t="s">
        <v>297</v>
      </c>
      <c r="G9669" s="5" t="s">
        <v>297</v>
      </c>
      <c r="J9669" s="5" t="s">
        <v>3777</v>
      </c>
      <c r="M9669" s="5" t="s">
        <v>794</v>
      </c>
      <c r="N9669" s="5" t="s">
        <v>294</v>
      </c>
      <c r="O9669" s="5" t="s">
        <v>294</v>
      </c>
      <c r="P9669" s="5" t="s">
        <v>294</v>
      </c>
      <c r="Q9669" s="5" t="s">
        <v>294</v>
      </c>
      <c r="R9669" s="5" t="s">
        <v>294</v>
      </c>
    </row>
    <row r="9670" spans="1:22" x14ac:dyDescent="0.35">
      <c r="A9670" s="5" t="s">
        <v>23826</v>
      </c>
      <c r="B9670" s="5" t="s">
        <v>23827</v>
      </c>
      <c r="C9670" s="5" t="s">
        <v>5300</v>
      </c>
      <c r="D9670" s="5" t="s">
        <v>22</v>
      </c>
      <c r="E9670" s="5">
        <v>9</v>
      </c>
      <c r="F9670" s="5" t="s">
        <v>294</v>
      </c>
      <c r="G9670" s="5" t="s">
        <v>294</v>
      </c>
      <c r="J9670" s="5" t="s">
        <v>6079</v>
      </c>
      <c r="M9670" s="5" t="s">
        <v>794</v>
      </c>
      <c r="N9670" s="5" t="s">
        <v>294</v>
      </c>
      <c r="O9670" s="5" t="s">
        <v>294</v>
      </c>
      <c r="P9670" s="5" t="s">
        <v>294</v>
      </c>
      <c r="Q9670" s="5" t="s">
        <v>294</v>
      </c>
      <c r="R9670" s="5" t="s">
        <v>297</v>
      </c>
      <c r="V9670" s="5" t="s">
        <v>6080</v>
      </c>
    </row>
    <row r="9671" spans="1:22" x14ac:dyDescent="0.35">
      <c r="A9671" s="5" t="s">
        <v>23828</v>
      </c>
      <c r="B9671" s="5" t="s">
        <v>23829</v>
      </c>
      <c r="C9671" s="5" t="s">
        <v>1194</v>
      </c>
      <c r="D9671" s="5" t="s">
        <v>20</v>
      </c>
      <c r="E9671" s="5">
        <v>10</v>
      </c>
      <c r="F9671" s="5" t="s">
        <v>294</v>
      </c>
      <c r="G9671" s="5" t="s">
        <v>294</v>
      </c>
      <c r="M9671" s="5" t="s">
        <v>794</v>
      </c>
      <c r="N9671" s="5" t="s">
        <v>294</v>
      </c>
      <c r="O9671" s="5" t="s">
        <v>294</v>
      </c>
      <c r="P9671" s="5" t="s">
        <v>294</v>
      </c>
      <c r="Q9671" s="5" t="s">
        <v>294</v>
      </c>
      <c r="R9671" s="5" t="s">
        <v>294</v>
      </c>
    </row>
    <row r="9672" spans="1:22" x14ac:dyDescent="0.35">
      <c r="A9672" s="5" t="s">
        <v>23830</v>
      </c>
      <c r="B9672" s="5" t="s">
        <v>18846</v>
      </c>
      <c r="C9672" s="5" t="s">
        <v>1194</v>
      </c>
      <c r="D9672" s="5" t="s">
        <v>20</v>
      </c>
      <c r="E9672" s="5">
        <v>10</v>
      </c>
      <c r="F9672" s="5" t="s">
        <v>294</v>
      </c>
      <c r="G9672" s="5" t="s">
        <v>294</v>
      </c>
      <c r="M9672" s="5" t="s">
        <v>794</v>
      </c>
      <c r="N9672" s="5" t="s">
        <v>294</v>
      </c>
      <c r="O9672" s="5" t="s">
        <v>294</v>
      </c>
      <c r="P9672" s="5" t="s">
        <v>294</v>
      </c>
      <c r="Q9672" s="5" t="s">
        <v>294</v>
      </c>
      <c r="R9672" s="5" t="s">
        <v>294</v>
      </c>
    </row>
    <row r="9673" spans="1:22" x14ac:dyDescent="0.35">
      <c r="A9673" s="5" t="s">
        <v>23831</v>
      </c>
      <c r="B9673" s="5" t="s">
        <v>643</v>
      </c>
      <c r="C9673" s="5" t="s">
        <v>1194</v>
      </c>
      <c r="D9673" s="5" t="s">
        <v>18</v>
      </c>
      <c r="E9673" s="5">
        <v>20</v>
      </c>
      <c r="F9673" s="5" t="s">
        <v>294</v>
      </c>
      <c r="G9673" s="5" t="s">
        <v>294</v>
      </c>
      <c r="M9673" s="5" t="s">
        <v>794</v>
      </c>
      <c r="N9673" s="5" t="s">
        <v>294</v>
      </c>
      <c r="O9673" s="5" t="s">
        <v>294</v>
      </c>
      <c r="P9673" s="5" t="s">
        <v>294</v>
      </c>
      <c r="Q9673" s="5" t="s">
        <v>294</v>
      </c>
      <c r="R9673" s="5" t="s">
        <v>294</v>
      </c>
    </row>
    <row r="9674" spans="1:22" x14ac:dyDescent="0.35">
      <c r="A9674" s="5" t="s">
        <v>23832</v>
      </c>
      <c r="B9674" s="5" t="s">
        <v>23833</v>
      </c>
      <c r="C9674" s="5" t="s">
        <v>1194</v>
      </c>
      <c r="D9674" s="5" t="s">
        <v>18</v>
      </c>
      <c r="E9674" s="5">
        <v>1</v>
      </c>
      <c r="F9674" s="5" t="s">
        <v>294</v>
      </c>
      <c r="G9674" s="5" t="s">
        <v>294</v>
      </c>
      <c r="L9674" s="5" t="s">
        <v>822</v>
      </c>
      <c r="M9674" s="5" t="s">
        <v>794</v>
      </c>
      <c r="N9674" s="5" t="s">
        <v>294</v>
      </c>
      <c r="O9674" s="5" t="s">
        <v>294</v>
      </c>
      <c r="P9674" s="5" t="s">
        <v>294</v>
      </c>
      <c r="Q9674" s="5" t="s">
        <v>294</v>
      </c>
      <c r="R9674" s="5" t="s">
        <v>294</v>
      </c>
    </row>
    <row r="9675" spans="1:22" x14ac:dyDescent="0.35">
      <c r="A9675" s="5" t="s">
        <v>23834</v>
      </c>
      <c r="B9675" s="5" t="s">
        <v>18874</v>
      </c>
      <c r="C9675" s="5" t="s">
        <v>1194</v>
      </c>
      <c r="D9675" s="5" t="s">
        <v>20</v>
      </c>
      <c r="E9675" s="5">
        <v>10</v>
      </c>
      <c r="F9675" s="5" t="s">
        <v>294</v>
      </c>
      <c r="G9675" s="5" t="s">
        <v>294</v>
      </c>
      <c r="M9675" s="5" t="s">
        <v>794</v>
      </c>
      <c r="N9675" s="5" t="s">
        <v>294</v>
      </c>
      <c r="O9675" s="5" t="s">
        <v>294</v>
      </c>
      <c r="P9675" s="5" t="s">
        <v>294</v>
      </c>
      <c r="Q9675" s="5" t="s">
        <v>294</v>
      </c>
      <c r="R9675" s="5" t="s">
        <v>294</v>
      </c>
    </row>
    <row r="9676" spans="1:22" x14ac:dyDescent="0.35">
      <c r="A9676" s="5" t="s">
        <v>23835</v>
      </c>
      <c r="B9676" s="5" t="s">
        <v>23836</v>
      </c>
      <c r="C9676" s="5" t="s">
        <v>23837</v>
      </c>
      <c r="D9676" s="5" t="s">
        <v>20</v>
      </c>
      <c r="E9676" s="5">
        <v>10</v>
      </c>
      <c r="F9676" s="5" t="s">
        <v>297</v>
      </c>
      <c r="G9676" s="5" t="s">
        <v>294</v>
      </c>
      <c r="M9676" s="5" t="s">
        <v>794</v>
      </c>
      <c r="N9676" s="5" t="s">
        <v>294</v>
      </c>
      <c r="O9676" s="5" t="s">
        <v>294</v>
      </c>
      <c r="P9676" s="5" t="s">
        <v>294</v>
      </c>
      <c r="Q9676" s="5" t="s">
        <v>294</v>
      </c>
      <c r="R9676" s="5" t="s">
        <v>294</v>
      </c>
    </row>
    <row r="9677" spans="1:22" x14ac:dyDescent="0.35">
      <c r="A9677" s="5" t="s">
        <v>23838</v>
      </c>
      <c r="B9677" s="5" t="s">
        <v>8404</v>
      </c>
      <c r="C9677" s="5" t="s">
        <v>23837</v>
      </c>
      <c r="D9677" s="5" t="s">
        <v>18</v>
      </c>
      <c r="E9677" s="5">
        <v>999</v>
      </c>
      <c r="F9677" s="5" t="s">
        <v>294</v>
      </c>
      <c r="G9677" s="5" t="s">
        <v>294</v>
      </c>
      <c r="M9677" s="5" t="s">
        <v>794</v>
      </c>
      <c r="N9677" s="5" t="s">
        <v>294</v>
      </c>
      <c r="O9677" s="5" t="s">
        <v>294</v>
      </c>
      <c r="P9677" s="5" t="s">
        <v>294</v>
      </c>
      <c r="Q9677" s="5" t="s">
        <v>294</v>
      </c>
      <c r="R9677" s="5" t="s">
        <v>294</v>
      </c>
    </row>
    <row r="9678" spans="1:22" x14ac:dyDescent="0.35">
      <c r="A9678" s="5" t="s">
        <v>23839</v>
      </c>
      <c r="B9678" s="5" t="s">
        <v>23840</v>
      </c>
      <c r="C9678" s="5" t="s">
        <v>23837</v>
      </c>
      <c r="D9678" s="5" t="s">
        <v>22</v>
      </c>
      <c r="E9678" s="5">
        <v>18</v>
      </c>
      <c r="F9678" s="5" t="s">
        <v>297</v>
      </c>
      <c r="G9678" s="5" t="s">
        <v>294</v>
      </c>
      <c r="J9678" s="5" t="s">
        <v>23539</v>
      </c>
      <c r="M9678" s="5" t="s">
        <v>794</v>
      </c>
      <c r="N9678" s="5" t="s">
        <v>294</v>
      </c>
      <c r="O9678" s="5" t="s">
        <v>294</v>
      </c>
      <c r="P9678" s="5" t="s">
        <v>294</v>
      </c>
      <c r="Q9678" s="5" t="s">
        <v>294</v>
      </c>
      <c r="R9678" s="5" t="s">
        <v>297</v>
      </c>
    </row>
    <row r="9679" spans="1:22" x14ac:dyDescent="0.35">
      <c r="A9679" s="5" t="s">
        <v>23841</v>
      </c>
      <c r="B9679" s="5" t="s">
        <v>23842</v>
      </c>
      <c r="C9679" s="5" t="s">
        <v>23837</v>
      </c>
      <c r="D9679" s="5" t="s">
        <v>22</v>
      </c>
      <c r="E9679" s="5">
        <v>18</v>
      </c>
      <c r="F9679" s="5" t="s">
        <v>297</v>
      </c>
      <c r="G9679" s="5" t="s">
        <v>294</v>
      </c>
      <c r="M9679" s="5" t="s">
        <v>3826</v>
      </c>
      <c r="N9679" s="5" t="s">
        <v>294</v>
      </c>
      <c r="O9679" s="5" t="s">
        <v>294</v>
      </c>
      <c r="P9679" s="5" t="s">
        <v>294</v>
      </c>
      <c r="Q9679" s="5" t="s">
        <v>294</v>
      </c>
      <c r="R9679" s="5" t="s">
        <v>294</v>
      </c>
    </row>
    <row r="9680" spans="1:22" x14ac:dyDescent="0.35">
      <c r="A9680" s="5" t="s">
        <v>23843</v>
      </c>
      <c r="B9680" s="5" t="s">
        <v>23844</v>
      </c>
      <c r="C9680" s="5" t="s">
        <v>23837</v>
      </c>
      <c r="D9680" s="5" t="s">
        <v>22</v>
      </c>
      <c r="E9680" s="5">
        <v>18</v>
      </c>
      <c r="F9680" s="5" t="s">
        <v>294</v>
      </c>
      <c r="G9680" s="5" t="s">
        <v>294</v>
      </c>
      <c r="J9680" s="5" t="s">
        <v>17125</v>
      </c>
      <c r="M9680" s="5" t="s">
        <v>794</v>
      </c>
      <c r="N9680" s="5" t="s">
        <v>294</v>
      </c>
      <c r="O9680" s="5" t="s">
        <v>294</v>
      </c>
      <c r="P9680" s="5" t="s">
        <v>294</v>
      </c>
      <c r="Q9680" s="5" t="s">
        <v>294</v>
      </c>
      <c r="R9680" s="5" t="s">
        <v>294</v>
      </c>
    </row>
    <row r="9681" spans="1:18" x14ac:dyDescent="0.35">
      <c r="A9681" s="5" t="s">
        <v>23845</v>
      </c>
      <c r="B9681" s="5" t="s">
        <v>13590</v>
      </c>
      <c r="C9681" s="5" t="s">
        <v>23837</v>
      </c>
      <c r="D9681" s="5" t="s">
        <v>18</v>
      </c>
      <c r="E9681" s="5">
        <v>30</v>
      </c>
      <c r="F9681" s="5" t="s">
        <v>294</v>
      </c>
      <c r="G9681" s="5" t="s">
        <v>297</v>
      </c>
      <c r="M9681" s="5" t="s">
        <v>794</v>
      </c>
      <c r="N9681" s="5" t="s">
        <v>294</v>
      </c>
      <c r="O9681" s="5" t="s">
        <v>294</v>
      </c>
      <c r="P9681" s="5" t="s">
        <v>294</v>
      </c>
      <c r="Q9681" s="5" t="s">
        <v>294</v>
      </c>
      <c r="R9681" s="5" t="s">
        <v>294</v>
      </c>
    </row>
    <row r="9682" spans="1:18" x14ac:dyDescent="0.35">
      <c r="A9682" s="5" t="s">
        <v>23846</v>
      </c>
      <c r="B9682" s="5" t="s">
        <v>23847</v>
      </c>
      <c r="C9682" s="5" t="s">
        <v>23837</v>
      </c>
      <c r="D9682" s="5" t="s">
        <v>18</v>
      </c>
      <c r="E9682" s="5">
        <v>20</v>
      </c>
      <c r="F9682" s="5" t="s">
        <v>294</v>
      </c>
      <c r="G9682" s="5" t="s">
        <v>297</v>
      </c>
      <c r="M9682" s="5" t="s">
        <v>794</v>
      </c>
      <c r="N9682" s="5" t="s">
        <v>294</v>
      </c>
      <c r="O9682" s="5" t="s">
        <v>294</v>
      </c>
      <c r="P9682" s="5" t="s">
        <v>294</v>
      </c>
      <c r="Q9682" s="5" t="s">
        <v>294</v>
      </c>
      <c r="R9682" s="5" t="s">
        <v>294</v>
      </c>
    </row>
    <row r="9683" spans="1:18" x14ac:dyDescent="0.35">
      <c r="A9683" s="5" t="s">
        <v>23848</v>
      </c>
      <c r="B9683" s="5" t="s">
        <v>23849</v>
      </c>
      <c r="C9683" s="5" t="s">
        <v>23837</v>
      </c>
      <c r="D9683" s="5" t="s">
        <v>22</v>
      </c>
      <c r="E9683" s="5">
        <v>18</v>
      </c>
      <c r="F9683" s="5" t="s">
        <v>294</v>
      </c>
      <c r="G9683" s="5" t="s">
        <v>294</v>
      </c>
      <c r="J9683" s="5" t="s">
        <v>23534</v>
      </c>
      <c r="M9683" s="5" t="s">
        <v>794</v>
      </c>
      <c r="N9683" s="5" t="s">
        <v>294</v>
      </c>
      <c r="O9683" s="5" t="s">
        <v>294</v>
      </c>
      <c r="P9683" s="5" t="s">
        <v>294</v>
      </c>
      <c r="Q9683" s="5" t="s">
        <v>294</v>
      </c>
      <c r="R9683" s="5" t="s">
        <v>294</v>
      </c>
    </row>
    <row r="9684" spans="1:18" x14ac:dyDescent="0.35">
      <c r="A9684" s="5" t="s">
        <v>23850</v>
      </c>
      <c r="B9684" s="5" t="s">
        <v>23851</v>
      </c>
      <c r="C9684" s="5" t="s">
        <v>23837</v>
      </c>
      <c r="D9684" s="5" t="s">
        <v>18</v>
      </c>
      <c r="E9684" s="5">
        <v>20</v>
      </c>
      <c r="F9684" s="5" t="s">
        <v>294</v>
      </c>
      <c r="G9684" s="5" t="s">
        <v>297</v>
      </c>
      <c r="M9684" s="5" t="s">
        <v>794</v>
      </c>
      <c r="N9684" s="5" t="s">
        <v>294</v>
      </c>
      <c r="O9684" s="5" t="s">
        <v>294</v>
      </c>
      <c r="P9684" s="5" t="s">
        <v>294</v>
      </c>
      <c r="Q9684" s="5" t="s">
        <v>294</v>
      </c>
      <c r="R9684" s="5" t="s">
        <v>294</v>
      </c>
    </row>
    <row r="9685" spans="1:18" x14ac:dyDescent="0.35">
      <c r="A9685" s="5" t="s">
        <v>23852</v>
      </c>
      <c r="B9685" s="5" t="s">
        <v>23853</v>
      </c>
      <c r="C9685" s="5" t="s">
        <v>23837</v>
      </c>
      <c r="D9685" s="5" t="s">
        <v>18</v>
      </c>
      <c r="E9685" s="5">
        <v>20</v>
      </c>
      <c r="F9685" s="5" t="s">
        <v>294</v>
      </c>
      <c r="G9685" s="5" t="s">
        <v>297</v>
      </c>
      <c r="M9685" s="5" t="s">
        <v>794</v>
      </c>
      <c r="N9685" s="5" t="s">
        <v>294</v>
      </c>
      <c r="O9685" s="5" t="s">
        <v>294</v>
      </c>
      <c r="P9685" s="5" t="s">
        <v>294</v>
      </c>
      <c r="Q9685" s="5" t="s">
        <v>294</v>
      </c>
      <c r="R9685" s="5" t="s">
        <v>294</v>
      </c>
    </row>
    <row r="9686" spans="1:18" x14ac:dyDescent="0.35">
      <c r="A9686" s="5" t="s">
        <v>23854</v>
      </c>
      <c r="B9686" s="5" t="s">
        <v>13111</v>
      </c>
      <c r="C9686" s="5" t="s">
        <v>23837</v>
      </c>
      <c r="D9686" s="5" t="s">
        <v>18</v>
      </c>
      <c r="E9686" s="5">
        <v>9</v>
      </c>
      <c r="F9686" s="5" t="s">
        <v>297</v>
      </c>
      <c r="G9686" s="5" t="s">
        <v>294</v>
      </c>
      <c r="J9686" s="5" t="s">
        <v>411</v>
      </c>
      <c r="M9686" s="5" t="s">
        <v>794</v>
      </c>
      <c r="N9686" s="5" t="s">
        <v>294</v>
      </c>
      <c r="O9686" s="5" t="s">
        <v>294</v>
      </c>
      <c r="P9686" s="5" t="s">
        <v>294</v>
      </c>
      <c r="Q9686" s="5" t="s">
        <v>294</v>
      </c>
      <c r="R9686" s="5" t="s">
        <v>297</v>
      </c>
    </row>
    <row r="9687" spans="1:18" x14ac:dyDescent="0.35">
      <c r="A9687" s="5" t="s">
        <v>23855</v>
      </c>
      <c r="B9687" s="5" t="s">
        <v>23856</v>
      </c>
      <c r="C9687" s="5" t="s">
        <v>23837</v>
      </c>
      <c r="D9687" s="5" t="s">
        <v>18</v>
      </c>
      <c r="E9687" s="5">
        <v>1</v>
      </c>
      <c r="F9687" s="5" t="s">
        <v>294</v>
      </c>
      <c r="G9687" s="5" t="s">
        <v>297</v>
      </c>
      <c r="L9687" s="5" t="s">
        <v>822</v>
      </c>
      <c r="M9687" s="5" t="s">
        <v>794</v>
      </c>
      <c r="N9687" s="5" t="s">
        <v>294</v>
      </c>
      <c r="O9687" s="5" t="s">
        <v>294</v>
      </c>
      <c r="P9687" s="5" t="s">
        <v>294</v>
      </c>
      <c r="Q9687" s="5" t="s">
        <v>294</v>
      </c>
      <c r="R9687" s="5" t="s">
        <v>294</v>
      </c>
    </row>
    <row r="9688" spans="1:18" x14ac:dyDescent="0.35">
      <c r="A9688" s="5" t="s">
        <v>23857</v>
      </c>
      <c r="B9688" s="5" t="s">
        <v>23858</v>
      </c>
      <c r="C9688" s="5" t="s">
        <v>23837</v>
      </c>
      <c r="D9688" s="5" t="s">
        <v>22</v>
      </c>
      <c r="E9688" s="5">
        <v>18</v>
      </c>
      <c r="F9688" s="5" t="s">
        <v>294</v>
      </c>
      <c r="G9688" s="5" t="s">
        <v>294</v>
      </c>
      <c r="M9688" s="5" t="s">
        <v>794</v>
      </c>
      <c r="N9688" s="5" t="s">
        <v>294</v>
      </c>
      <c r="O9688" s="5" t="s">
        <v>294</v>
      </c>
      <c r="P9688" s="5" t="s">
        <v>294</v>
      </c>
      <c r="Q9688" s="5" t="s">
        <v>294</v>
      </c>
      <c r="R9688" s="5" t="s">
        <v>294</v>
      </c>
    </row>
    <row r="9689" spans="1:18" x14ac:dyDescent="0.35">
      <c r="A9689" s="5" t="s">
        <v>23859</v>
      </c>
      <c r="B9689" s="5" t="s">
        <v>12183</v>
      </c>
      <c r="C9689" s="5" t="s">
        <v>23837</v>
      </c>
      <c r="D9689" s="5" t="s">
        <v>22</v>
      </c>
      <c r="E9689" s="5">
        <v>18</v>
      </c>
      <c r="F9689" s="5" t="s">
        <v>294</v>
      </c>
      <c r="G9689" s="5" t="s">
        <v>294</v>
      </c>
      <c r="M9689" s="5" t="s">
        <v>794</v>
      </c>
      <c r="N9689" s="5" t="s">
        <v>294</v>
      </c>
      <c r="O9689" s="5" t="s">
        <v>294</v>
      </c>
      <c r="P9689" s="5" t="s">
        <v>294</v>
      </c>
      <c r="Q9689" s="5" t="s">
        <v>294</v>
      </c>
      <c r="R9689" s="5" t="s">
        <v>294</v>
      </c>
    </row>
    <row r="9690" spans="1:18" x14ac:dyDescent="0.35">
      <c r="A9690" s="5" t="s">
        <v>23860</v>
      </c>
      <c r="B9690" s="5" t="s">
        <v>23861</v>
      </c>
      <c r="C9690" s="5" t="s">
        <v>23837</v>
      </c>
      <c r="D9690" s="5" t="s">
        <v>28</v>
      </c>
      <c r="E9690" s="5">
        <v>6</v>
      </c>
      <c r="F9690" s="5" t="s">
        <v>297</v>
      </c>
      <c r="G9690" s="5" t="s">
        <v>294</v>
      </c>
      <c r="M9690" s="5" t="s">
        <v>794</v>
      </c>
      <c r="N9690" s="5" t="s">
        <v>294</v>
      </c>
      <c r="O9690" s="5" t="s">
        <v>294</v>
      </c>
      <c r="P9690" s="5" t="s">
        <v>294</v>
      </c>
      <c r="Q9690" s="5" t="s">
        <v>294</v>
      </c>
      <c r="R9690" s="5" t="s">
        <v>294</v>
      </c>
    </row>
    <row r="9691" spans="1:18" x14ac:dyDescent="0.35">
      <c r="A9691" s="5" t="s">
        <v>23862</v>
      </c>
      <c r="B9691" s="5" t="s">
        <v>23863</v>
      </c>
      <c r="C9691" s="5" t="s">
        <v>23837</v>
      </c>
      <c r="D9691" s="5" t="s">
        <v>18</v>
      </c>
      <c r="E9691" s="5">
        <v>20</v>
      </c>
      <c r="F9691" s="5" t="s">
        <v>297</v>
      </c>
      <c r="G9691" s="5" t="s">
        <v>297</v>
      </c>
      <c r="L9691" s="5" t="s">
        <v>23864</v>
      </c>
      <c r="M9691" s="5" t="s">
        <v>794</v>
      </c>
      <c r="N9691" s="5" t="s">
        <v>294</v>
      </c>
      <c r="O9691" s="5" t="s">
        <v>294</v>
      </c>
      <c r="P9691" s="5" t="s">
        <v>294</v>
      </c>
      <c r="Q9691" s="5" t="s">
        <v>294</v>
      </c>
      <c r="R9691" s="5" t="s">
        <v>294</v>
      </c>
    </row>
    <row r="9692" spans="1:18" x14ac:dyDescent="0.35">
      <c r="A9692" s="5" t="s">
        <v>23865</v>
      </c>
      <c r="B9692" s="5" t="s">
        <v>14078</v>
      </c>
      <c r="C9692" s="5" t="s">
        <v>23837</v>
      </c>
      <c r="D9692" s="5" t="s">
        <v>18</v>
      </c>
      <c r="E9692" s="5">
        <v>4</v>
      </c>
      <c r="F9692" s="5" t="s">
        <v>294</v>
      </c>
      <c r="G9692" s="5" t="s">
        <v>294</v>
      </c>
      <c r="J9692" s="5" t="s">
        <v>1194</v>
      </c>
      <c r="M9692" s="5" t="s">
        <v>794</v>
      </c>
      <c r="N9692" s="5" t="s">
        <v>294</v>
      </c>
      <c r="O9692" s="5" t="s">
        <v>294</v>
      </c>
      <c r="P9692" s="5" t="s">
        <v>294</v>
      </c>
      <c r="Q9692" s="5" t="s">
        <v>294</v>
      </c>
      <c r="R9692" s="5" t="s">
        <v>294</v>
      </c>
    </row>
    <row r="9693" spans="1:18" x14ac:dyDescent="0.35">
      <c r="A9693" s="5" t="s">
        <v>23866</v>
      </c>
      <c r="B9693" s="5" t="s">
        <v>23867</v>
      </c>
      <c r="C9693" s="5" t="s">
        <v>23837</v>
      </c>
      <c r="D9693" s="5" t="s">
        <v>22</v>
      </c>
      <c r="E9693" s="5">
        <v>18</v>
      </c>
      <c r="F9693" s="5" t="s">
        <v>294</v>
      </c>
      <c r="G9693" s="5" t="s">
        <v>294</v>
      </c>
      <c r="J9693" s="5" t="s">
        <v>23868</v>
      </c>
      <c r="M9693" s="5" t="s">
        <v>794</v>
      </c>
      <c r="N9693" s="5" t="s">
        <v>294</v>
      </c>
      <c r="O9693" s="5" t="s">
        <v>294</v>
      </c>
      <c r="P9693" s="5" t="s">
        <v>294</v>
      </c>
      <c r="Q9693" s="5" t="s">
        <v>294</v>
      </c>
      <c r="R9693" s="5" t="s">
        <v>297</v>
      </c>
    </row>
    <row r="9694" spans="1:18" x14ac:dyDescent="0.35">
      <c r="A9694" s="5" t="s">
        <v>23869</v>
      </c>
      <c r="B9694" s="5" t="s">
        <v>23870</v>
      </c>
      <c r="C9694" s="5" t="s">
        <v>23539</v>
      </c>
      <c r="D9694" s="5" t="s">
        <v>18</v>
      </c>
      <c r="E9694" s="5">
        <v>20</v>
      </c>
      <c r="F9694" s="5" t="s">
        <v>297</v>
      </c>
      <c r="G9694" s="5" t="s">
        <v>294</v>
      </c>
      <c r="J9694" s="5" t="s">
        <v>23553</v>
      </c>
      <c r="M9694" s="5" t="s">
        <v>794</v>
      </c>
      <c r="N9694" s="5" t="s">
        <v>294</v>
      </c>
      <c r="O9694" s="5" t="s">
        <v>294</v>
      </c>
      <c r="P9694" s="5" t="s">
        <v>294</v>
      </c>
      <c r="Q9694" s="5" t="s">
        <v>294</v>
      </c>
      <c r="R9694" s="5" t="s">
        <v>297</v>
      </c>
    </row>
    <row r="9695" spans="1:18" x14ac:dyDescent="0.35">
      <c r="A9695" s="5" t="s">
        <v>23871</v>
      </c>
      <c r="B9695" s="5" t="s">
        <v>5803</v>
      </c>
      <c r="C9695" s="5" t="s">
        <v>23539</v>
      </c>
      <c r="D9695" s="5" t="s">
        <v>20</v>
      </c>
      <c r="E9695" s="5">
        <v>10</v>
      </c>
      <c r="F9695" s="5" t="s">
        <v>294</v>
      </c>
      <c r="G9695" s="5" t="s">
        <v>294</v>
      </c>
      <c r="M9695" s="5" t="s">
        <v>794</v>
      </c>
      <c r="N9695" s="5" t="s">
        <v>294</v>
      </c>
      <c r="O9695" s="5" t="s">
        <v>294</v>
      </c>
      <c r="P9695" s="5" t="s">
        <v>294</v>
      </c>
      <c r="Q9695" s="5" t="s">
        <v>294</v>
      </c>
      <c r="R9695" s="5" t="s">
        <v>294</v>
      </c>
    </row>
    <row r="9696" spans="1:18" x14ac:dyDescent="0.35">
      <c r="A9696" s="5" t="s">
        <v>23872</v>
      </c>
      <c r="B9696" s="5" t="s">
        <v>8922</v>
      </c>
      <c r="C9696" s="5" t="s">
        <v>23539</v>
      </c>
      <c r="D9696" s="5" t="s">
        <v>28</v>
      </c>
      <c r="E9696" s="5">
        <v>6</v>
      </c>
      <c r="F9696" s="5" t="s">
        <v>294</v>
      </c>
      <c r="G9696" s="5" t="s">
        <v>294</v>
      </c>
      <c r="M9696" s="5" t="s">
        <v>794</v>
      </c>
      <c r="N9696" s="5" t="s">
        <v>294</v>
      </c>
      <c r="O9696" s="5" t="s">
        <v>294</v>
      </c>
      <c r="P9696" s="5" t="s">
        <v>294</v>
      </c>
      <c r="Q9696" s="5" t="s">
        <v>294</v>
      </c>
      <c r="R9696" s="5" t="s">
        <v>294</v>
      </c>
    </row>
    <row r="9697" spans="1:19" x14ac:dyDescent="0.35">
      <c r="A9697" s="5" t="s">
        <v>23873</v>
      </c>
      <c r="B9697" s="5" t="s">
        <v>23874</v>
      </c>
      <c r="C9697" s="5" t="s">
        <v>23539</v>
      </c>
      <c r="D9697" s="5" t="s">
        <v>22</v>
      </c>
      <c r="E9697" s="5">
        <v>18</v>
      </c>
      <c r="F9697" s="5" t="s">
        <v>297</v>
      </c>
      <c r="G9697" s="5" t="s">
        <v>294</v>
      </c>
      <c r="H9697" s="5">
        <v>0</v>
      </c>
      <c r="M9697" s="5" t="s">
        <v>3826</v>
      </c>
      <c r="N9697" s="5" t="s">
        <v>294</v>
      </c>
      <c r="O9697" s="5" t="s">
        <v>294</v>
      </c>
      <c r="P9697" s="5" t="s">
        <v>294</v>
      </c>
      <c r="Q9697" s="5" t="s">
        <v>294</v>
      </c>
      <c r="R9697" s="5" t="s">
        <v>294</v>
      </c>
    </row>
    <row r="9698" spans="1:19" x14ac:dyDescent="0.35">
      <c r="A9698" s="5" t="s">
        <v>23875</v>
      </c>
      <c r="B9698" s="5" t="s">
        <v>13111</v>
      </c>
      <c r="C9698" s="5" t="s">
        <v>23539</v>
      </c>
      <c r="D9698" s="5" t="s">
        <v>18</v>
      </c>
      <c r="E9698" s="5">
        <v>9</v>
      </c>
      <c r="F9698" s="5" t="s">
        <v>297</v>
      </c>
      <c r="G9698" s="5" t="s">
        <v>294</v>
      </c>
      <c r="J9698" s="5" t="s">
        <v>411</v>
      </c>
      <c r="M9698" s="5" t="s">
        <v>794</v>
      </c>
      <c r="N9698" s="5" t="s">
        <v>294</v>
      </c>
      <c r="O9698" s="5" t="s">
        <v>294</v>
      </c>
      <c r="P9698" s="5" t="s">
        <v>294</v>
      </c>
      <c r="Q9698" s="5" t="s">
        <v>294</v>
      </c>
      <c r="R9698" s="5" t="s">
        <v>297</v>
      </c>
    </row>
    <row r="9699" spans="1:19" x14ac:dyDescent="0.35">
      <c r="A9699" s="5" t="s">
        <v>23876</v>
      </c>
      <c r="B9699" s="5" t="s">
        <v>23877</v>
      </c>
      <c r="C9699" s="5" t="s">
        <v>23539</v>
      </c>
      <c r="D9699" s="5" t="s">
        <v>22</v>
      </c>
      <c r="E9699" s="5">
        <v>18</v>
      </c>
      <c r="F9699" s="5" t="s">
        <v>294</v>
      </c>
      <c r="G9699" s="5" t="s">
        <v>294</v>
      </c>
      <c r="H9699" s="5">
        <v>1</v>
      </c>
      <c r="M9699" s="5" t="s">
        <v>794</v>
      </c>
      <c r="N9699" s="5" t="s">
        <v>294</v>
      </c>
      <c r="O9699" s="5" t="s">
        <v>294</v>
      </c>
      <c r="P9699" s="5" t="s">
        <v>294</v>
      </c>
      <c r="Q9699" s="5" t="s">
        <v>294</v>
      </c>
      <c r="R9699" s="5" t="s">
        <v>294</v>
      </c>
      <c r="S9699" s="5" t="s">
        <v>247</v>
      </c>
    </row>
    <row r="9700" spans="1:19" x14ac:dyDescent="0.35">
      <c r="A9700" s="5" t="s">
        <v>23878</v>
      </c>
      <c r="B9700" s="5" t="s">
        <v>8929</v>
      </c>
      <c r="C9700" s="5" t="s">
        <v>23539</v>
      </c>
      <c r="D9700" s="5" t="s">
        <v>20</v>
      </c>
      <c r="E9700" s="5">
        <v>10</v>
      </c>
      <c r="F9700" s="5" t="s">
        <v>294</v>
      </c>
      <c r="G9700" s="5" t="s">
        <v>294</v>
      </c>
      <c r="M9700" s="5" t="s">
        <v>794</v>
      </c>
      <c r="N9700" s="5" t="s">
        <v>294</v>
      </c>
      <c r="O9700" s="5" t="s">
        <v>294</v>
      </c>
      <c r="P9700" s="5" t="s">
        <v>294</v>
      </c>
      <c r="Q9700" s="5" t="s">
        <v>294</v>
      </c>
      <c r="R9700" s="5" t="s">
        <v>294</v>
      </c>
    </row>
    <row r="9701" spans="1:19" x14ac:dyDescent="0.35">
      <c r="A9701" s="5" t="s">
        <v>23879</v>
      </c>
      <c r="B9701" s="5" t="s">
        <v>8931</v>
      </c>
      <c r="C9701" s="5" t="s">
        <v>23539</v>
      </c>
      <c r="D9701" s="5" t="s">
        <v>28</v>
      </c>
      <c r="E9701" s="5">
        <v>6</v>
      </c>
      <c r="F9701" s="5" t="s">
        <v>294</v>
      </c>
      <c r="G9701" s="5" t="s">
        <v>294</v>
      </c>
      <c r="M9701" s="5" t="s">
        <v>794</v>
      </c>
      <c r="N9701" s="5" t="s">
        <v>294</v>
      </c>
      <c r="O9701" s="5" t="s">
        <v>294</v>
      </c>
      <c r="P9701" s="5" t="s">
        <v>294</v>
      </c>
      <c r="Q9701" s="5" t="s">
        <v>294</v>
      </c>
      <c r="R9701" s="5" t="s">
        <v>294</v>
      </c>
    </row>
    <row r="9702" spans="1:19" x14ac:dyDescent="0.35">
      <c r="A9702" s="5" t="s">
        <v>23880</v>
      </c>
      <c r="B9702" s="5" t="s">
        <v>284</v>
      </c>
      <c r="C9702" s="5" t="s">
        <v>23539</v>
      </c>
      <c r="D9702" s="5" t="s">
        <v>18</v>
      </c>
      <c r="E9702" s="5">
        <v>20</v>
      </c>
      <c r="F9702" s="5" t="s">
        <v>297</v>
      </c>
      <c r="G9702" s="5" t="s">
        <v>297</v>
      </c>
      <c r="L9702" s="5" t="s">
        <v>23881</v>
      </c>
      <c r="M9702" s="5" t="s">
        <v>794</v>
      </c>
      <c r="N9702" s="5" t="s">
        <v>294</v>
      </c>
      <c r="O9702" s="5" t="s">
        <v>294</v>
      </c>
      <c r="P9702" s="5" t="s">
        <v>294</v>
      </c>
      <c r="Q9702" s="5" t="s">
        <v>294</v>
      </c>
      <c r="R9702" s="5" t="s">
        <v>297</v>
      </c>
      <c r="S9702" s="5" t="s">
        <v>12276</v>
      </c>
    </row>
    <row r="9703" spans="1:19" x14ac:dyDescent="0.35">
      <c r="A9703" s="5" t="s">
        <v>23882</v>
      </c>
      <c r="B9703" s="5" t="s">
        <v>21410</v>
      </c>
      <c r="C9703" s="5" t="s">
        <v>23539</v>
      </c>
      <c r="D9703" s="5" t="s">
        <v>20</v>
      </c>
      <c r="E9703" s="5">
        <v>10</v>
      </c>
      <c r="F9703" s="5" t="s">
        <v>294</v>
      </c>
      <c r="G9703" s="5" t="s">
        <v>294</v>
      </c>
      <c r="M9703" s="5" t="s">
        <v>794</v>
      </c>
      <c r="N9703" s="5" t="s">
        <v>294</v>
      </c>
      <c r="O9703" s="5" t="s">
        <v>294</v>
      </c>
      <c r="P9703" s="5" t="s">
        <v>294</v>
      </c>
      <c r="Q9703" s="5" t="s">
        <v>294</v>
      </c>
      <c r="R9703" s="5" t="s">
        <v>294</v>
      </c>
    </row>
    <row r="9704" spans="1:19" x14ac:dyDescent="0.35">
      <c r="A9704" s="5" t="s">
        <v>23883</v>
      </c>
      <c r="B9704" s="5" t="s">
        <v>23884</v>
      </c>
      <c r="C9704" s="5" t="s">
        <v>23539</v>
      </c>
      <c r="D9704" s="5" t="s">
        <v>28</v>
      </c>
      <c r="E9704" s="5">
        <v>6</v>
      </c>
      <c r="F9704" s="5" t="s">
        <v>294</v>
      </c>
      <c r="G9704" s="5" t="s">
        <v>294</v>
      </c>
      <c r="M9704" s="5" t="s">
        <v>794</v>
      </c>
      <c r="N9704" s="5" t="s">
        <v>294</v>
      </c>
      <c r="O9704" s="5" t="s">
        <v>294</v>
      </c>
      <c r="P9704" s="5" t="s">
        <v>294</v>
      </c>
      <c r="Q9704" s="5" t="s">
        <v>294</v>
      </c>
      <c r="R9704" s="5" t="s">
        <v>294</v>
      </c>
    </row>
    <row r="9705" spans="1:19" x14ac:dyDescent="0.35">
      <c r="A9705" s="5" t="s">
        <v>23885</v>
      </c>
      <c r="B9705" s="5" t="s">
        <v>23552</v>
      </c>
      <c r="C9705" s="5" t="s">
        <v>23886</v>
      </c>
      <c r="D9705" s="5" t="s">
        <v>18</v>
      </c>
      <c r="E9705" s="5">
        <v>999</v>
      </c>
      <c r="F9705" s="5" t="s">
        <v>294</v>
      </c>
      <c r="G9705" s="5" t="s">
        <v>294</v>
      </c>
      <c r="M9705" s="5" t="s">
        <v>794</v>
      </c>
      <c r="N9705" s="5" t="s">
        <v>294</v>
      </c>
      <c r="O9705" s="5" t="s">
        <v>294</v>
      </c>
      <c r="P9705" s="5" t="s">
        <v>294</v>
      </c>
      <c r="Q9705" s="5" t="s">
        <v>294</v>
      </c>
      <c r="R9705" s="5" t="s">
        <v>294</v>
      </c>
    </row>
    <row r="9706" spans="1:19" x14ac:dyDescent="0.35">
      <c r="A9706" s="5" t="s">
        <v>23887</v>
      </c>
      <c r="B9706" s="5" t="s">
        <v>23555</v>
      </c>
      <c r="C9706" s="5" t="s">
        <v>23886</v>
      </c>
      <c r="D9706" s="5" t="s">
        <v>18</v>
      </c>
      <c r="E9706" s="5">
        <v>999</v>
      </c>
      <c r="F9706" s="5" t="s">
        <v>294</v>
      </c>
      <c r="G9706" s="5" t="s">
        <v>294</v>
      </c>
      <c r="M9706" s="5" t="s">
        <v>794</v>
      </c>
      <c r="N9706" s="5" t="s">
        <v>294</v>
      </c>
      <c r="O9706" s="5" t="s">
        <v>294</v>
      </c>
      <c r="P9706" s="5" t="s">
        <v>294</v>
      </c>
      <c r="Q9706" s="5" t="s">
        <v>294</v>
      </c>
      <c r="R9706" s="5" t="s">
        <v>294</v>
      </c>
    </row>
    <row r="9707" spans="1:19" x14ac:dyDescent="0.35">
      <c r="A9707" s="5" t="s">
        <v>23888</v>
      </c>
      <c r="B9707" s="5" t="s">
        <v>23889</v>
      </c>
      <c r="C9707" s="5" t="s">
        <v>23886</v>
      </c>
      <c r="D9707" s="5" t="s">
        <v>18</v>
      </c>
      <c r="E9707" s="5">
        <v>1</v>
      </c>
      <c r="F9707" s="5" t="s">
        <v>297</v>
      </c>
      <c r="G9707" s="5" t="s">
        <v>297</v>
      </c>
      <c r="L9707" s="5" t="s">
        <v>822</v>
      </c>
      <c r="M9707" s="5" t="s">
        <v>794</v>
      </c>
      <c r="N9707" s="5" t="s">
        <v>294</v>
      </c>
      <c r="O9707" s="5" t="s">
        <v>294</v>
      </c>
      <c r="P9707" s="5" t="s">
        <v>294</v>
      </c>
      <c r="Q9707" s="5" t="s">
        <v>294</v>
      </c>
      <c r="R9707" s="5" t="s">
        <v>294</v>
      </c>
      <c r="S9707" s="5" t="s">
        <v>297</v>
      </c>
    </row>
    <row r="9708" spans="1:19" x14ac:dyDescent="0.35">
      <c r="A9708" s="5" t="s">
        <v>23890</v>
      </c>
      <c r="B9708" s="5" t="s">
        <v>23870</v>
      </c>
      <c r="C9708" s="5" t="s">
        <v>23886</v>
      </c>
      <c r="D9708" s="5" t="s">
        <v>18</v>
      </c>
      <c r="E9708" s="5">
        <v>20</v>
      </c>
      <c r="F9708" s="5" t="s">
        <v>297</v>
      </c>
      <c r="G9708" s="5" t="s">
        <v>294</v>
      </c>
      <c r="J9708" s="5" t="s">
        <v>23553</v>
      </c>
      <c r="M9708" s="5" t="s">
        <v>794</v>
      </c>
      <c r="N9708" s="5" t="s">
        <v>294</v>
      </c>
      <c r="O9708" s="5" t="s">
        <v>294</v>
      </c>
      <c r="P9708" s="5" t="s">
        <v>294</v>
      </c>
      <c r="Q9708" s="5" t="s">
        <v>294</v>
      </c>
      <c r="R9708" s="5" t="s">
        <v>297</v>
      </c>
    </row>
    <row r="9709" spans="1:19" x14ac:dyDescent="0.35">
      <c r="A9709" s="5" t="s">
        <v>23891</v>
      </c>
      <c r="B9709" s="5" t="s">
        <v>23892</v>
      </c>
      <c r="C9709" s="5" t="s">
        <v>23886</v>
      </c>
      <c r="D9709" s="5" t="s">
        <v>22</v>
      </c>
      <c r="E9709" s="5">
        <v>18</v>
      </c>
      <c r="F9709" s="5" t="s">
        <v>294</v>
      </c>
      <c r="G9709" s="5" t="s">
        <v>294</v>
      </c>
      <c r="H9709" s="5">
        <v>0</v>
      </c>
      <c r="M9709" s="5" t="s">
        <v>794</v>
      </c>
      <c r="N9709" s="5" t="s">
        <v>294</v>
      </c>
      <c r="O9709" s="5" t="s">
        <v>294</v>
      </c>
      <c r="P9709" s="5" t="s">
        <v>294</v>
      </c>
      <c r="Q9709" s="5" t="s">
        <v>294</v>
      </c>
      <c r="R9709" s="5" t="s">
        <v>294</v>
      </c>
    </row>
    <row r="9710" spans="1:19" x14ac:dyDescent="0.35">
      <c r="A9710" s="5" t="s">
        <v>23893</v>
      </c>
      <c r="B9710" s="5" t="s">
        <v>8404</v>
      </c>
      <c r="C9710" s="5" t="s">
        <v>23868</v>
      </c>
      <c r="D9710" s="5" t="s">
        <v>18</v>
      </c>
      <c r="E9710" s="5">
        <v>999</v>
      </c>
      <c r="F9710" s="5" t="s">
        <v>294</v>
      </c>
      <c r="G9710" s="5" t="s">
        <v>294</v>
      </c>
      <c r="M9710" s="5" t="s">
        <v>794</v>
      </c>
      <c r="N9710" s="5" t="s">
        <v>294</v>
      </c>
      <c r="O9710" s="5" t="s">
        <v>294</v>
      </c>
      <c r="P9710" s="5" t="s">
        <v>294</v>
      </c>
      <c r="Q9710" s="5" t="s">
        <v>294</v>
      </c>
      <c r="R9710" s="5" t="s">
        <v>294</v>
      </c>
    </row>
    <row r="9711" spans="1:19" x14ac:dyDescent="0.35">
      <c r="A9711" s="5" t="s">
        <v>23894</v>
      </c>
      <c r="B9711" s="5" t="s">
        <v>23895</v>
      </c>
      <c r="C9711" s="5" t="s">
        <v>23868</v>
      </c>
      <c r="D9711" s="5" t="s">
        <v>18</v>
      </c>
      <c r="E9711" s="5">
        <v>1</v>
      </c>
      <c r="F9711" s="5" t="s">
        <v>294</v>
      </c>
      <c r="G9711" s="5" t="s">
        <v>297</v>
      </c>
      <c r="L9711" s="5" t="s">
        <v>822</v>
      </c>
      <c r="M9711" s="5" t="s">
        <v>794</v>
      </c>
      <c r="N9711" s="5" t="s">
        <v>294</v>
      </c>
      <c r="O9711" s="5" t="s">
        <v>294</v>
      </c>
      <c r="P9711" s="5" t="s">
        <v>294</v>
      </c>
      <c r="Q9711" s="5" t="s">
        <v>294</v>
      </c>
      <c r="R9711" s="5" t="s">
        <v>294</v>
      </c>
    </row>
    <row r="9712" spans="1:19" x14ac:dyDescent="0.35">
      <c r="A9712" s="5" t="s">
        <v>23896</v>
      </c>
      <c r="B9712" s="5" t="s">
        <v>23897</v>
      </c>
      <c r="C9712" s="5" t="s">
        <v>23868</v>
      </c>
      <c r="D9712" s="5" t="s">
        <v>18</v>
      </c>
      <c r="E9712" s="5">
        <v>999</v>
      </c>
      <c r="F9712" s="5" t="s">
        <v>294</v>
      </c>
      <c r="G9712" s="5" t="s">
        <v>294</v>
      </c>
      <c r="M9712" s="5" t="s">
        <v>794</v>
      </c>
      <c r="N9712" s="5" t="s">
        <v>294</v>
      </c>
      <c r="O9712" s="5" t="s">
        <v>294</v>
      </c>
      <c r="P9712" s="5" t="s">
        <v>294</v>
      </c>
      <c r="Q9712" s="5" t="s">
        <v>294</v>
      </c>
      <c r="R9712" s="5" t="s">
        <v>294</v>
      </c>
    </row>
    <row r="9713" spans="1:19" x14ac:dyDescent="0.35">
      <c r="A9713" s="5" t="s">
        <v>23898</v>
      </c>
      <c r="B9713" s="5" t="s">
        <v>23840</v>
      </c>
      <c r="C9713" s="5" t="s">
        <v>23868</v>
      </c>
      <c r="D9713" s="5" t="s">
        <v>22</v>
      </c>
      <c r="E9713" s="5">
        <v>18</v>
      </c>
      <c r="F9713" s="5" t="s">
        <v>297</v>
      </c>
      <c r="G9713" s="5" t="s">
        <v>294</v>
      </c>
      <c r="J9713" s="5" t="s">
        <v>23539</v>
      </c>
      <c r="M9713" s="5" t="s">
        <v>794</v>
      </c>
      <c r="N9713" s="5" t="s">
        <v>294</v>
      </c>
      <c r="O9713" s="5" t="s">
        <v>294</v>
      </c>
      <c r="P9713" s="5" t="s">
        <v>294</v>
      </c>
      <c r="Q9713" s="5" t="s">
        <v>294</v>
      </c>
      <c r="R9713" s="5" t="s">
        <v>297</v>
      </c>
    </row>
    <row r="9714" spans="1:19" x14ac:dyDescent="0.35">
      <c r="A9714" s="5" t="s">
        <v>23899</v>
      </c>
      <c r="B9714" s="5" t="s">
        <v>23900</v>
      </c>
      <c r="C9714" s="5" t="s">
        <v>23868</v>
      </c>
      <c r="D9714" s="5" t="s">
        <v>18</v>
      </c>
      <c r="E9714" s="5">
        <v>1</v>
      </c>
      <c r="F9714" s="5" t="s">
        <v>294</v>
      </c>
      <c r="G9714" s="5" t="s">
        <v>297</v>
      </c>
      <c r="L9714" s="5" t="s">
        <v>822</v>
      </c>
      <c r="M9714" s="5" t="s">
        <v>794</v>
      </c>
      <c r="N9714" s="5" t="s">
        <v>294</v>
      </c>
      <c r="O9714" s="5" t="s">
        <v>294</v>
      </c>
      <c r="P9714" s="5" t="s">
        <v>294</v>
      </c>
      <c r="Q9714" s="5" t="s">
        <v>294</v>
      </c>
      <c r="R9714" s="5" t="s">
        <v>294</v>
      </c>
    </row>
    <row r="9715" spans="1:19" x14ac:dyDescent="0.35">
      <c r="A9715" s="5" t="s">
        <v>23901</v>
      </c>
      <c r="B9715" s="5" t="s">
        <v>23902</v>
      </c>
      <c r="C9715" s="5" t="s">
        <v>23868</v>
      </c>
      <c r="D9715" s="5" t="s">
        <v>22</v>
      </c>
      <c r="E9715" s="5">
        <v>18</v>
      </c>
      <c r="F9715" s="5" t="s">
        <v>294</v>
      </c>
      <c r="G9715" s="5" t="s">
        <v>294</v>
      </c>
      <c r="M9715" s="5" t="s">
        <v>3826</v>
      </c>
      <c r="N9715" s="5" t="s">
        <v>294</v>
      </c>
      <c r="P9715" s="5" t="s">
        <v>294</v>
      </c>
      <c r="Q9715" s="5" t="s">
        <v>294</v>
      </c>
      <c r="R9715" s="5" t="s">
        <v>294</v>
      </c>
    </row>
    <row r="9716" spans="1:19" x14ac:dyDescent="0.35">
      <c r="A9716" s="5" t="s">
        <v>23903</v>
      </c>
      <c r="B9716" s="5" t="s">
        <v>23844</v>
      </c>
      <c r="C9716" s="5" t="s">
        <v>23868</v>
      </c>
      <c r="D9716" s="5" t="s">
        <v>22</v>
      </c>
      <c r="E9716" s="5">
        <v>18</v>
      </c>
      <c r="F9716" s="5" t="s">
        <v>294</v>
      </c>
      <c r="G9716" s="5" t="s">
        <v>294</v>
      </c>
      <c r="J9716" s="5" t="s">
        <v>17125</v>
      </c>
      <c r="M9716" s="5" t="s">
        <v>794</v>
      </c>
      <c r="N9716" s="5" t="s">
        <v>294</v>
      </c>
      <c r="O9716" s="5" t="s">
        <v>294</v>
      </c>
      <c r="P9716" s="5" t="s">
        <v>294</v>
      </c>
      <c r="Q9716" s="5" t="s">
        <v>294</v>
      </c>
      <c r="R9716" s="5" t="s">
        <v>297</v>
      </c>
    </row>
    <row r="9717" spans="1:19" x14ac:dyDescent="0.35">
      <c r="A9717" s="5" t="s">
        <v>23904</v>
      </c>
      <c r="B9717" s="5" t="s">
        <v>13590</v>
      </c>
      <c r="C9717" s="5" t="s">
        <v>23868</v>
      </c>
      <c r="D9717" s="5" t="s">
        <v>18</v>
      </c>
      <c r="E9717" s="5">
        <v>30</v>
      </c>
      <c r="F9717" s="5" t="s">
        <v>294</v>
      </c>
      <c r="G9717" s="5" t="s">
        <v>294</v>
      </c>
      <c r="M9717" s="5" t="s">
        <v>794</v>
      </c>
      <c r="N9717" s="5" t="s">
        <v>294</v>
      </c>
      <c r="O9717" s="5" t="s">
        <v>294</v>
      </c>
      <c r="P9717" s="5" t="s">
        <v>294</v>
      </c>
      <c r="Q9717" s="5" t="s">
        <v>294</v>
      </c>
      <c r="R9717" s="5" t="s">
        <v>294</v>
      </c>
    </row>
    <row r="9718" spans="1:19" x14ac:dyDescent="0.35">
      <c r="A9718" s="5" t="s">
        <v>23905</v>
      </c>
      <c r="B9718" s="5" t="s">
        <v>23849</v>
      </c>
      <c r="C9718" s="5" t="s">
        <v>23868</v>
      </c>
      <c r="D9718" s="5" t="s">
        <v>22</v>
      </c>
      <c r="E9718" s="5">
        <v>18</v>
      </c>
      <c r="F9718" s="5" t="s">
        <v>294</v>
      </c>
      <c r="G9718" s="5" t="s">
        <v>294</v>
      </c>
      <c r="J9718" s="5" t="s">
        <v>23534</v>
      </c>
      <c r="M9718" s="5" t="s">
        <v>794</v>
      </c>
      <c r="N9718" s="5" t="s">
        <v>294</v>
      </c>
      <c r="O9718" s="5" t="s">
        <v>294</v>
      </c>
      <c r="P9718" s="5" t="s">
        <v>294</v>
      </c>
      <c r="Q9718" s="5" t="s">
        <v>294</v>
      </c>
      <c r="R9718" s="5" t="s">
        <v>297</v>
      </c>
    </row>
    <row r="9719" spans="1:19" x14ac:dyDescent="0.35">
      <c r="A9719" s="5" t="s">
        <v>23906</v>
      </c>
      <c r="B9719" s="5" t="s">
        <v>23851</v>
      </c>
      <c r="C9719" s="5" t="s">
        <v>23868</v>
      </c>
      <c r="D9719" s="5" t="s">
        <v>18</v>
      </c>
      <c r="E9719" s="5">
        <v>20</v>
      </c>
      <c r="F9719" s="5" t="s">
        <v>294</v>
      </c>
      <c r="G9719" s="5" t="s">
        <v>297</v>
      </c>
      <c r="M9719" s="5" t="s">
        <v>794</v>
      </c>
      <c r="N9719" s="5" t="s">
        <v>294</v>
      </c>
      <c r="O9719" s="5" t="s">
        <v>294</v>
      </c>
      <c r="P9719" s="5" t="s">
        <v>294</v>
      </c>
      <c r="Q9719" s="5" t="s">
        <v>294</v>
      </c>
      <c r="R9719" s="5" t="s">
        <v>294</v>
      </c>
    </row>
    <row r="9720" spans="1:19" x14ac:dyDescent="0.35">
      <c r="A9720" s="5" t="s">
        <v>23907</v>
      </c>
      <c r="B9720" s="5" t="s">
        <v>23908</v>
      </c>
      <c r="C9720" s="5" t="s">
        <v>23868</v>
      </c>
      <c r="D9720" s="5" t="s">
        <v>22</v>
      </c>
      <c r="E9720" s="5">
        <v>18</v>
      </c>
      <c r="F9720" s="5" t="s">
        <v>297</v>
      </c>
      <c r="G9720" s="5" t="s">
        <v>294</v>
      </c>
      <c r="M9720" s="5" t="s">
        <v>794</v>
      </c>
      <c r="N9720" s="5" t="s">
        <v>294</v>
      </c>
      <c r="O9720" s="5" t="s">
        <v>294</v>
      </c>
      <c r="P9720" s="5" t="s">
        <v>294</v>
      </c>
      <c r="Q9720" s="5" t="s">
        <v>294</v>
      </c>
      <c r="R9720" s="5" t="s">
        <v>294</v>
      </c>
    </row>
    <row r="9721" spans="1:19" x14ac:dyDescent="0.35">
      <c r="A9721" s="5" t="s">
        <v>23909</v>
      </c>
      <c r="B9721" s="5" t="s">
        <v>23910</v>
      </c>
      <c r="C9721" s="5" t="s">
        <v>23868</v>
      </c>
      <c r="D9721" s="5" t="s">
        <v>18</v>
      </c>
      <c r="E9721" s="5">
        <v>20</v>
      </c>
      <c r="F9721" s="5" t="s">
        <v>297</v>
      </c>
      <c r="G9721" s="5" t="s">
        <v>297</v>
      </c>
      <c r="L9721" s="5" t="s">
        <v>23911</v>
      </c>
      <c r="M9721" s="5" t="s">
        <v>794</v>
      </c>
      <c r="N9721" s="5" t="s">
        <v>294</v>
      </c>
      <c r="O9721" s="5" t="s">
        <v>294</v>
      </c>
      <c r="P9721" s="5" t="s">
        <v>294</v>
      </c>
      <c r="Q9721" s="5" t="s">
        <v>294</v>
      </c>
      <c r="R9721" s="5" t="s">
        <v>297</v>
      </c>
      <c r="S9721" s="5" t="s">
        <v>12276</v>
      </c>
    </row>
    <row r="9722" spans="1:19" x14ac:dyDescent="0.35">
      <c r="A9722" s="5" t="s">
        <v>23912</v>
      </c>
      <c r="B9722" s="5" t="s">
        <v>23913</v>
      </c>
      <c r="C9722" s="5" t="s">
        <v>23886</v>
      </c>
      <c r="D9722" s="5" t="s">
        <v>22</v>
      </c>
      <c r="E9722" s="5">
        <v>18</v>
      </c>
      <c r="F9722" s="5" t="s">
        <v>297</v>
      </c>
      <c r="G9722" s="5" t="s">
        <v>294</v>
      </c>
      <c r="H9722" s="5">
        <v>0</v>
      </c>
      <c r="M9722" s="5" t="s">
        <v>3826</v>
      </c>
      <c r="N9722" s="5" t="s">
        <v>294</v>
      </c>
      <c r="O9722" s="5" t="s">
        <v>294</v>
      </c>
      <c r="P9722" s="5" t="s">
        <v>294</v>
      </c>
      <c r="Q9722" s="5" t="s">
        <v>294</v>
      </c>
      <c r="R9722" s="5" t="s">
        <v>294</v>
      </c>
    </row>
    <row r="9723" spans="1:19" x14ac:dyDescent="0.35">
      <c r="A9723" s="5" t="s">
        <v>23914</v>
      </c>
      <c r="B9723" s="5" t="s">
        <v>16932</v>
      </c>
      <c r="C9723" s="5" t="s">
        <v>23886</v>
      </c>
      <c r="D9723" s="5" t="s">
        <v>16</v>
      </c>
      <c r="E9723" s="5">
        <v>16</v>
      </c>
      <c r="F9723" s="5" t="s">
        <v>294</v>
      </c>
      <c r="G9723" s="5" t="s">
        <v>294</v>
      </c>
      <c r="H9723" s="5">
        <v>0</v>
      </c>
      <c r="M9723" s="5" t="s">
        <v>794</v>
      </c>
      <c r="N9723" s="5" t="s">
        <v>294</v>
      </c>
      <c r="O9723" s="5" t="s">
        <v>294</v>
      </c>
      <c r="P9723" s="5" t="s">
        <v>294</v>
      </c>
      <c r="Q9723" s="5" t="s">
        <v>294</v>
      </c>
      <c r="R9723" s="5" t="s">
        <v>294</v>
      </c>
    </row>
    <row r="9724" spans="1:19" x14ac:dyDescent="0.35">
      <c r="A9724" s="5" t="s">
        <v>23915</v>
      </c>
      <c r="B9724" s="5" t="s">
        <v>23916</v>
      </c>
      <c r="C9724" s="5" t="s">
        <v>23886</v>
      </c>
      <c r="D9724" s="5" t="s">
        <v>22</v>
      </c>
      <c r="E9724" s="5">
        <v>18</v>
      </c>
      <c r="F9724" s="5" t="s">
        <v>294</v>
      </c>
      <c r="G9724" s="5" t="s">
        <v>294</v>
      </c>
      <c r="M9724" s="5" t="s">
        <v>794</v>
      </c>
      <c r="N9724" s="5" t="s">
        <v>294</v>
      </c>
      <c r="O9724" s="5" t="s">
        <v>294</v>
      </c>
      <c r="P9724" s="5" t="s">
        <v>294</v>
      </c>
      <c r="Q9724" s="5" t="s">
        <v>294</v>
      </c>
      <c r="R9724" s="5" t="s">
        <v>294</v>
      </c>
    </row>
    <row r="9725" spans="1:19" x14ac:dyDescent="0.35">
      <c r="A9725" s="5" t="s">
        <v>23917</v>
      </c>
      <c r="B9725" s="5" t="s">
        <v>16934</v>
      </c>
      <c r="C9725" s="5" t="s">
        <v>23886</v>
      </c>
      <c r="D9725" s="5" t="s">
        <v>16</v>
      </c>
      <c r="E9725" s="5">
        <v>16</v>
      </c>
      <c r="F9725" s="5" t="s">
        <v>294</v>
      </c>
      <c r="G9725" s="5" t="s">
        <v>294</v>
      </c>
      <c r="H9725" s="5">
        <v>0</v>
      </c>
      <c r="M9725" s="5" t="s">
        <v>794</v>
      </c>
      <c r="N9725" s="5" t="s">
        <v>294</v>
      </c>
      <c r="O9725" s="5" t="s">
        <v>294</v>
      </c>
      <c r="P9725" s="5" t="s">
        <v>294</v>
      </c>
      <c r="Q9725" s="5" t="s">
        <v>294</v>
      </c>
      <c r="R9725" s="5" t="s">
        <v>294</v>
      </c>
    </row>
    <row r="9726" spans="1:19" x14ac:dyDescent="0.35">
      <c r="A9726" s="5" t="s">
        <v>23918</v>
      </c>
      <c r="B9726" s="5" t="s">
        <v>23919</v>
      </c>
      <c r="C9726" s="5" t="s">
        <v>23886</v>
      </c>
      <c r="D9726" s="5" t="s">
        <v>22</v>
      </c>
      <c r="E9726" s="5">
        <v>18</v>
      </c>
      <c r="F9726" s="5" t="s">
        <v>294</v>
      </c>
      <c r="G9726" s="5" t="s">
        <v>294</v>
      </c>
      <c r="H9726" s="5">
        <v>0</v>
      </c>
      <c r="M9726" s="5" t="s">
        <v>794</v>
      </c>
      <c r="N9726" s="5" t="s">
        <v>294</v>
      </c>
      <c r="O9726" s="5" t="s">
        <v>294</v>
      </c>
      <c r="P9726" s="5" t="s">
        <v>294</v>
      </c>
      <c r="Q9726" s="5" t="s">
        <v>294</v>
      </c>
      <c r="R9726" s="5" t="s">
        <v>294</v>
      </c>
    </row>
    <row r="9727" spans="1:19" x14ac:dyDescent="0.35">
      <c r="A9727" s="5" t="s">
        <v>23920</v>
      </c>
      <c r="B9727" s="5" t="s">
        <v>23921</v>
      </c>
      <c r="C9727" s="5" t="s">
        <v>23886</v>
      </c>
      <c r="D9727" s="5" t="s">
        <v>22</v>
      </c>
      <c r="E9727" s="5">
        <v>18</v>
      </c>
      <c r="F9727" s="5" t="s">
        <v>294</v>
      </c>
      <c r="G9727" s="5" t="s">
        <v>294</v>
      </c>
      <c r="M9727" s="5" t="s">
        <v>794</v>
      </c>
      <c r="N9727" s="5" t="s">
        <v>294</v>
      </c>
      <c r="O9727" s="5" t="s">
        <v>294</v>
      </c>
      <c r="P9727" s="5" t="s">
        <v>294</v>
      </c>
      <c r="Q9727" s="5" t="s">
        <v>294</v>
      </c>
      <c r="R9727" s="5" t="s">
        <v>294</v>
      </c>
    </row>
    <row r="9728" spans="1:19" x14ac:dyDescent="0.35">
      <c r="A9728" s="5" t="s">
        <v>23922</v>
      </c>
      <c r="B9728" s="5" t="s">
        <v>23851</v>
      </c>
      <c r="C9728" s="5" t="s">
        <v>23886</v>
      </c>
      <c r="D9728" s="5" t="s">
        <v>18</v>
      </c>
      <c r="E9728" s="5">
        <v>30</v>
      </c>
      <c r="F9728" s="5" t="s">
        <v>294</v>
      </c>
      <c r="G9728" s="5" t="s">
        <v>294</v>
      </c>
      <c r="J9728" s="5" t="s">
        <v>23529</v>
      </c>
      <c r="M9728" s="5" t="s">
        <v>794</v>
      </c>
      <c r="N9728" s="5" t="s">
        <v>294</v>
      </c>
      <c r="O9728" s="5" t="s">
        <v>294</v>
      </c>
      <c r="P9728" s="5" t="s">
        <v>294</v>
      </c>
      <c r="Q9728" s="5" t="s">
        <v>294</v>
      </c>
      <c r="R9728" s="5" t="s">
        <v>294</v>
      </c>
    </row>
    <row r="9729" spans="1:22" x14ac:dyDescent="0.35">
      <c r="A9729" s="5" t="s">
        <v>23923</v>
      </c>
      <c r="B9729" s="5" t="s">
        <v>23924</v>
      </c>
      <c r="C9729" s="5" t="s">
        <v>23886</v>
      </c>
      <c r="D9729" s="5" t="s">
        <v>1655</v>
      </c>
      <c r="E9729" s="5">
        <v>77</v>
      </c>
      <c r="F9729" s="5" t="s">
        <v>294</v>
      </c>
      <c r="G9729" s="5" t="s">
        <v>294</v>
      </c>
      <c r="M9729" s="5" t="s">
        <v>794</v>
      </c>
      <c r="N9729" s="5" t="s">
        <v>294</v>
      </c>
      <c r="O9729" s="5" t="s">
        <v>294</v>
      </c>
      <c r="P9729" s="5" t="s">
        <v>294</v>
      </c>
      <c r="Q9729" s="5" t="s">
        <v>294</v>
      </c>
      <c r="R9729" s="5" t="s">
        <v>294</v>
      </c>
    </row>
    <row r="9730" spans="1:22" x14ac:dyDescent="0.35">
      <c r="A9730" s="5" t="s">
        <v>23925</v>
      </c>
      <c r="B9730" s="5" t="s">
        <v>23926</v>
      </c>
      <c r="C9730" s="5" t="s">
        <v>23886</v>
      </c>
      <c r="D9730" s="5" t="s">
        <v>18</v>
      </c>
      <c r="E9730" s="5">
        <v>20</v>
      </c>
      <c r="F9730" s="5" t="s">
        <v>294</v>
      </c>
      <c r="G9730" s="5" t="s">
        <v>294</v>
      </c>
      <c r="J9730" s="5" t="s">
        <v>3949</v>
      </c>
      <c r="M9730" s="5" t="s">
        <v>794</v>
      </c>
      <c r="N9730" s="5" t="s">
        <v>294</v>
      </c>
      <c r="O9730" s="5" t="s">
        <v>294</v>
      </c>
      <c r="P9730" s="5" t="s">
        <v>294</v>
      </c>
      <c r="Q9730" s="5" t="s">
        <v>294</v>
      </c>
      <c r="R9730" s="5" t="s">
        <v>294</v>
      </c>
      <c r="U9730" s="5" t="s">
        <v>4761</v>
      </c>
    </row>
    <row r="9731" spans="1:22" x14ac:dyDescent="0.35">
      <c r="A9731" s="5" t="s">
        <v>23927</v>
      </c>
      <c r="B9731" s="5" t="s">
        <v>23928</v>
      </c>
      <c r="C9731" s="5" t="s">
        <v>23886</v>
      </c>
      <c r="D9731" s="5" t="s">
        <v>18</v>
      </c>
      <c r="E9731" s="5">
        <v>20</v>
      </c>
      <c r="F9731" s="5" t="s">
        <v>294</v>
      </c>
      <c r="G9731" s="5" t="s">
        <v>294</v>
      </c>
      <c r="J9731" s="5" t="s">
        <v>3949</v>
      </c>
      <c r="M9731" s="5" t="s">
        <v>794</v>
      </c>
      <c r="N9731" s="5" t="s">
        <v>294</v>
      </c>
      <c r="O9731" s="5" t="s">
        <v>294</v>
      </c>
      <c r="P9731" s="5" t="s">
        <v>294</v>
      </c>
      <c r="Q9731" s="5" t="s">
        <v>294</v>
      </c>
      <c r="R9731" s="5" t="s">
        <v>294</v>
      </c>
      <c r="U9731" s="5" t="s">
        <v>4761</v>
      </c>
    </row>
    <row r="9732" spans="1:22" x14ac:dyDescent="0.35">
      <c r="A9732" s="5" t="s">
        <v>23929</v>
      </c>
      <c r="B9732" s="5" t="s">
        <v>23908</v>
      </c>
      <c r="C9732" s="5" t="s">
        <v>23886</v>
      </c>
      <c r="D9732" s="5" t="s">
        <v>22</v>
      </c>
      <c r="E9732" s="5">
        <v>18</v>
      </c>
      <c r="F9732" s="5" t="s">
        <v>297</v>
      </c>
      <c r="G9732" s="5" t="s">
        <v>294</v>
      </c>
      <c r="H9732" s="5">
        <v>1</v>
      </c>
      <c r="M9732" s="5" t="s">
        <v>794</v>
      </c>
      <c r="N9732" s="5" t="s">
        <v>294</v>
      </c>
      <c r="O9732" s="5" t="s">
        <v>294</v>
      </c>
      <c r="P9732" s="5" t="s">
        <v>294</v>
      </c>
      <c r="Q9732" s="5" t="s">
        <v>294</v>
      </c>
      <c r="R9732" s="5" t="s">
        <v>294</v>
      </c>
      <c r="U9732" s="5" t="s">
        <v>23930</v>
      </c>
    </row>
    <row r="9733" spans="1:22" x14ac:dyDescent="0.35">
      <c r="A9733" s="5" t="s">
        <v>23931</v>
      </c>
      <c r="B9733" s="5" t="s">
        <v>23932</v>
      </c>
      <c r="C9733" s="5" t="s">
        <v>23886</v>
      </c>
      <c r="D9733" s="5" t="s">
        <v>18</v>
      </c>
      <c r="E9733" s="5">
        <v>1</v>
      </c>
      <c r="F9733" s="5" t="s">
        <v>297</v>
      </c>
      <c r="G9733" s="5" t="s">
        <v>297</v>
      </c>
      <c r="L9733" s="5" t="s">
        <v>822</v>
      </c>
      <c r="M9733" s="5" t="s">
        <v>794</v>
      </c>
      <c r="N9733" s="5" t="s">
        <v>294</v>
      </c>
      <c r="O9733" s="5" t="s">
        <v>294</v>
      </c>
      <c r="P9733" s="5" t="s">
        <v>294</v>
      </c>
      <c r="Q9733" s="5" t="s">
        <v>294</v>
      </c>
      <c r="R9733" s="5" t="s">
        <v>294</v>
      </c>
      <c r="S9733" s="5" t="s">
        <v>294</v>
      </c>
    </row>
    <row r="9734" spans="1:22" x14ac:dyDescent="0.35">
      <c r="A9734" s="5" t="s">
        <v>23933</v>
      </c>
      <c r="B9734" s="5" t="s">
        <v>23934</v>
      </c>
      <c r="C9734" s="5" t="s">
        <v>23886</v>
      </c>
      <c r="D9734" s="5" t="s">
        <v>18</v>
      </c>
      <c r="E9734" s="5">
        <v>1</v>
      </c>
      <c r="F9734" s="5" t="s">
        <v>297</v>
      </c>
      <c r="G9734" s="5" t="s">
        <v>297</v>
      </c>
      <c r="L9734" s="5" t="s">
        <v>822</v>
      </c>
      <c r="M9734" s="5" t="s">
        <v>794</v>
      </c>
      <c r="N9734" s="5" t="s">
        <v>294</v>
      </c>
      <c r="O9734" s="5" t="s">
        <v>294</v>
      </c>
      <c r="P9734" s="5" t="s">
        <v>294</v>
      </c>
      <c r="Q9734" s="5" t="s">
        <v>294</v>
      </c>
      <c r="R9734" s="5" t="s">
        <v>294</v>
      </c>
      <c r="S9734" s="5" t="s">
        <v>294</v>
      </c>
    </row>
    <row r="9735" spans="1:22" x14ac:dyDescent="0.35">
      <c r="A9735" s="5" t="s">
        <v>23935</v>
      </c>
      <c r="B9735" s="5" t="s">
        <v>23936</v>
      </c>
      <c r="C9735" s="5" t="s">
        <v>23886</v>
      </c>
      <c r="D9735" s="5" t="s">
        <v>18</v>
      </c>
      <c r="E9735" s="5">
        <v>1</v>
      </c>
      <c r="F9735" s="5" t="s">
        <v>297</v>
      </c>
      <c r="G9735" s="5" t="s">
        <v>297</v>
      </c>
      <c r="L9735" s="5" t="s">
        <v>822</v>
      </c>
      <c r="M9735" s="5" t="s">
        <v>794</v>
      </c>
      <c r="N9735" s="5" t="s">
        <v>294</v>
      </c>
      <c r="O9735" s="5" t="s">
        <v>294</v>
      </c>
      <c r="P9735" s="5" t="s">
        <v>294</v>
      </c>
      <c r="Q9735" s="5" t="s">
        <v>294</v>
      </c>
      <c r="R9735" s="5" t="s">
        <v>294</v>
      </c>
      <c r="S9735" s="5" t="s">
        <v>294</v>
      </c>
    </row>
    <row r="9736" spans="1:22" x14ac:dyDescent="0.35">
      <c r="A9736" s="5" t="s">
        <v>23937</v>
      </c>
      <c r="B9736" s="5" t="s">
        <v>13590</v>
      </c>
      <c r="C9736" s="5" t="s">
        <v>23886</v>
      </c>
      <c r="D9736" s="5" t="s">
        <v>18</v>
      </c>
      <c r="E9736" s="5">
        <v>30</v>
      </c>
      <c r="F9736" s="5" t="s">
        <v>294</v>
      </c>
      <c r="G9736" s="5" t="s">
        <v>297</v>
      </c>
      <c r="J9736" s="5" t="s">
        <v>13591</v>
      </c>
      <c r="M9736" s="5" t="s">
        <v>794</v>
      </c>
      <c r="N9736" s="5" t="s">
        <v>294</v>
      </c>
      <c r="O9736" s="5" t="s">
        <v>294</v>
      </c>
      <c r="P9736" s="5" t="s">
        <v>294</v>
      </c>
      <c r="Q9736" s="5" t="s">
        <v>294</v>
      </c>
      <c r="R9736" s="5" t="s">
        <v>294</v>
      </c>
    </row>
    <row r="9737" spans="1:22" x14ac:dyDescent="0.35">
      <c r="A9737" s="5" t="s">
        <v>23938</v>
      </c>
      <c r="B9737" s="5" t="s">
        <v>23939</v>
      </c>
      <c r="C9737" s="5" t="s">
        <v>23886</v>
      </c>
      <c r="D9737" s="5" t="s">
        <v>18</v>
      </c>
      <c r="E9737" s="5">
        <v>1</v>
      </c>
      <c r="F9737" s="5" t="s">
        <v>297</v>
      </c>
      <c r="G9737" s="5" t="s">
        <v>297</v>
      </c>
      <c r="L9737" s="5" t="s">
        <v>822</v>
      </c>
      <c r="M9737" s="5" t="s">
        <v>794</v>
      </c>
      <c r="N9737" s="5" t="s">
        <v>294</v>
      </c>
      <c r="O9737" s="5" t="s">
        <v>294</v>
      </c>
      <c r="P9737" s="5" t="s">
        <v>294</v>
      </c>
      <c r="Q9737" s="5" t="s">
        <v>294</v>
      </c>
      <c r="R9737" s="5" t="s">
        <v>294</v>
      </c>
      <c r="S9737" s="5" t="s">
        <v>294</v>
      </c>
    </row>
    <row r="9738" spans="1:22" x14ac:dyDescent="0.35">
      <c r="A9738" s="5" t="s">
        <v>23940</v>
      </c>
      <c r="B9738" s="5" t="s">
        <v>23941</v>
      </c>
      <c r="C9738" s="5" t="s">
        <v>23886</v>
      </c>
      <c r="D9738" s="5" t="s">
        <v>18</v>
      </c>
      <c r="E9738" s="5">
        <v>20</v>
      </c>
      <c r="F9738" s="5" t="s">
        <v>294</v>
      </c>
      <c r="G9738" s="5" t="s">
        <v>294</v>
      </c>
      <c r="M9738" s="5" t="s">
        <v>794</v>
      </c>
      <c r="N9738" s="5" t="s">
        <v>294</v>
      </c>
      <c r="O9738" s="5" t="s">
        <v>294</v>
      </c>
      <c r="P9738" s="5" t="s">
        <v>294</v>
      </c>
      <c r="Q9738" s="5" t="s">
        <v>294</v>
      </c>
      <c r="R9738" s="5" t="s">
        <v>294</v>
      </c>
      <c r="U9738" s="5" t="s">
        <v>23942</v>
      </c>
    </row>
    <row r="9739" spans="1:22" x14ac:dyDescent="0.35">
      <c r="A9739" s="5" t="s">
        <v>23943</v>
      </c>
      <c r="B9739" s="5" t="s">
        <v>23944</v>
      </c>
      <c r="C9739" s="5" t="s">
        <v>23886</v>
      </c>
      <c r="D9739" s="5" t="s">
        <v>18</v>
      </c>
      <c r="E9739" s="5">
        <v>1</v>
      </c>
      <c r="F9739" s="5" t="s">
        <v>297</v>
      </c>
      <c r="G9739" s="5" t="s">
        <v>297</v>
      </c>
      <c r="L9739" s="5" t="s">
        <v>822</v>
      </c>
      <c r="M9739" s="5" t="s">
        <v>794</v>
      </c>
      <c r="N9739" s="5" t="s">
        <v>294</v>
      </c>
      <c r="O9739" s="5" t="s">
        <v>294</v>
      </c>
      <c r="P9739" s="5" t="s">
        <v>294</v>
      </c>
      <c r="Q9739" s="5" t="s">
        <v>294</v>
      </c>
      <c r="R9739" s="5" t="s">
        <v>294</v>
      </c>
      <c r="S9739" s="5" t="s">
        <v>294</v>
      </c>
    </row>
    <row r="9740" spans="1:22" x14ac:dyDescent="0.35">
      <c r="A9740" s="5" t="s">
        <v>23945</v>
      </c>
      <c r="B9740" s="5" t="s">
        <v>23946</v>
      </c>
      <c r="C9740" s="5" t="s">
        <v>23886</v>
      </c>
      <c r="D9740" s="5" t="s">
        <v>18</v>
      </c>
      <c r="E9740" s="5">
        <v>20</v>
      </c>
      <c r="F9740" s="5" t="s">
        <v>294</v>
      </c>
      <c r="G9740" s="5" t="s">
        <v>294</v>
      </c>
      <c r="M9740" s="5" t="s">
        <v>794</v>
      </c>
      <c r="N9740" s="5" t="s">
        <v>294</v>
      </c>
      <c r="O9740" s="5" t="s">
        <v>294</v>
      </c>
      <c r="P9740" s="5" t="s">
        <v>294</v>
      </c>
      <c r="Q9740" s="5" t="s">
        <v>294</v>
      </c>
      <c r="R9740" s="5" t="s">
        <v>294</v>
      </c>
      <c r="U9740" s="5" t="s">
        <v>23947</v>
      </c>
    </row>
    <row r="9741" spans="1:22" x14ac:dyDescent="0.35">
      <c r="A9741" s="5" t="s">
        <v>23948</v>
      </c>
      <c r="B9741" s="5" t="s">
        <v>23949</v>
      </c>
      <c r="C9741" s="5" t="s">
        <v>23950</v>
      </c>
      <c r="D9741" s="5" t="s">
        <v>18</v>
      </c>
      <c r="E9741" s="5">
        <v>8</v>
      </c>
      <c r="F9741" s="5" t="s">
        <v>294</v>
      </c>
      <c r="G9741" s="5" t="s">
        <v>294</v>
      </c>
      <c r="M9741" s="5" t="s">
        <v>794</v>
      </c>
      <c r="N9741" s="5" t="s">
        <v>294</v>
      </c>
      <c r="P9741" s="5" t="s">
        <v>294</v>
      </c>
      <c r="Q9741" s="5" t="s">
        <v>294</v>
      </c>
      <c r="R9741" s="5" t="s">
        <v>297</v>
      </c>
      <c r="V9741" s="5" t="s">
        <v>23948</v>
      </c>
    </row>
    <row r="9742" spans="1:22" x14ac:dyDescent="0.35">
      <c r="A9742" s="5" t="s">
        <v>23951</v>
      </c>
      <c r="B9742" s="5" t="s">
        <v>23952</v>
      </c>
      <c r="C9742" s="5" t="s">
        <v>23950</v>
      </c>
      <c r="D9742" s="5" t="s">
        <v>22</v>
      </c>
      <c r="E9742" s="5">
        <v>5</v>
      </c>
      <c r="F9742" s="5" t="s">
        <v>294</v>
      </c>
      <c r="G9742" s="5" t="s">
        <v>294</v>
      </c>
      <c r="M9742" s="5" t="s">
        <v>794</v>
      </c>
      <c r="N9742" s="5" t="s">
        <v>294</v>
      </c>
      <c r="P9742" s="5" t="s">
        <v>294</v>
      </c>
      <c r="Q9742" s="5" t="s">
        <v>294</v>
      </c>
      <c r="R9742" s="5" t="s">
        <v>294</v>
      </c>
      <c r="V9742" s="5" t="s">
        <v>23951</v>
      </c>
    </row>
    <row r="9743" spans="1:22" x14ac:dyDescent="0.35">
      <c r="A9743" s="5" t="s">
        <v>23953</v>
      </c>
      <c r="B9743" s="5" t="s">
        <v>44</v>
      </c>
      <c r="C9743" s="5" t="s">
        <v>1653</v>
      </c>
      <c r="D9743" s="5" t="s">
        <v>22</v>
      </c>
      <c r="E9743" s="5">
        <v>9</v>
      </c>
      <c r="F9743" s="5" t="s">
        <v>294</v>
      </c>
      <c r="G9743" s="5" t="s">
        <v>294</v>
      </c>
      <c r="M9743" s="5" t="s">
        <v>794</v>
      </c>
      <c r="N9743" s="5" t="s">
        <v>297</v>
      </c>
      <c r="O9743" s="5" t="s">
        <v>297</v>
      </c>
      <c r="P9743" s="5" t="s">
        <v>294</v>
      </c>
      <c r="Q9743" s="5" t="s">
        <v>297</v>
      </c>
      <c r="R9743" s="5" t="s">
        <v>294</v>
      </c>
    </row>
    <row r="9744" spans="1:22" x14ac:dyDescent="0.35">
      <c r="A9744" s="5" t="s">
        <v>23954</v>
      </c>
      <c r="B9744" s="5" t="s">
        <v>23955</v>
      </c>
      <c r="C9744" s="5" t="s">
        <v>1653</v>
      </c>
      <c r="D9744" s="5" t="s">
        <v>18</v>
      </c>
      <c r="E9744" s="5">
        <v>40</v>
      </c>
      <c r="F9744" s="5" t="s">
        <v>294</v>
      </c>
      <c r="G9744" s="5" t="s">
        <v>294</v>
      </c>
      <c r="M9744" s="5" t="s">
        <v>794</v>
      </c>
      <c r="N9744" s="5" t="s">
        <v>294</v>
      </c>
      <c r="O9744" s="5" t="s">
        <v>294</v>
      </c>
      <c r="P9744" s="5" t="s">
        <v>294</v>
      </c>
      <c r="Q9744" s="5" t="s">
        <v>297</v>
      </c>
      <c r="R9744" s="5" t="s">
        <v>297</v>
      </c>
      <c r="V9744" s="5" t="s">
        <v>23954</v>
      </c>
    </row>
    <row r="9745" spans="1:22" x14ac:dyDescent="0.35">
      <c r="A9745" s="5" t="s">
        <v>23956</v>
      </c>
      <c r="B9745" s="5" t="s">
        <v>23957</v>
      </c>
      <c r="C9745" s="5" t="s">
        <v>23950</v>
      </c>
      <c r="D9745" s="5" t="s">
        <v>22</v>
      </c>
      <c r="E9745" s="5">
        <v>15</v>
      </c>
      <c r="F9745" s="5" t="s">
        <v>294</v>
      </c>
      <c r="G9745" s="5" t="s">
        <v>294</v>
      </c>
      <c r="M9745" s="5" t="s">
        <v>794</v>
      </c>
      <c r="N9745" s="5" t="s">
        <v>294</v>
      </c>
      <c r="P9745" s="5" t="s">
        <v>294</v>
      </c>
      <c r="Q9745" s="5" t="s">
        <v>294</v>
      </c>
      <c r="R9745" s="5" t="s">
        <v>297</v>
      </c>
      <c r="V9745" s="5" t="s">
        <v>23956</v>
      </c>
    </row>
    <row r="9746" spans="1:22" x14ac:dyDescent="0.35">
      <c r="A9746" s="5" t="s">
        <v>23958</v>
      </c>
      <c r="B9746" s="5" t="s">
        <v>23959</v>
      </c>
      <c r="C9746" s="5" t="s">
        <v>1653</v>
      </c>
      <c r="D9746" s="5" t="s">
        <v>18</v>
      </c>
      <c r="E9746" s="5">
        <v>999</v>
      </c>
      <c r="F9746" s="5" t="s">
        <v>294</v>
      </c>
      <c r="G9746" s="5" t="s">
        <v>294</v>
      </c>
      <c r="M9746" s="5" t="s">
        <v>794</v>
      </c>
      <c r="N9746" s="5" t="s">
        <v>297</v>
      </c>
      <c r="O9746" s="5" t="s">
        <v>297</v>
      </c>
      <c r="P9746" s="5" t="s">
        <v>294</v>
      </c>
      <c r="Q9746" s="5" t="s">
        <v>297</v>
      </c>
      <c r="R9746" s="5" t="s">
        <v>294</v>
      </c>
    </row>
    <row r="9747" spans="1:22" x14ac:dyDescent="0.35">
      <c r="A9747" s="5" t="s">
        <v>23960</v>
      </c>
      <c r="B9747" s="5" t="s">
        <v>23961</v>
      </c>
      <c r="C9747" s="5" t="s">
        <v>1653</v>
      </c>
      <c r="D9747" s="5" t="s">
        <v>22</v>
      </c>
      <c r="E9747" s="5">
        <v>10</v>
      </c>
      <c r="F9747" s="5" t="s">
        <v>294</v>
      </c>
      <c r="G9747" s="5" t="s">
        <v>294</v>
      </c>
      <c r="H9747" s="5">
        <v>0</v>
      </c>
      <c r="M9747" s="5" t="s">
        <v>794</v>
      </c>
      <c r="N9747" s="5" t="s">
        <v>297</v>
      </c>
      <c r="O9747" s="5" t="s">
        <v>297</v>
      </c>
      <c r="P9747" s="5" t="s">
        <v>294</v>
      </c>
      <c r="Q9747" s="5" t="s">
        <v>297</v>
      </c>
      <c r="R9747" s="5" t="s">
        <v>294</v>
      </c>
    </row>
    <row r="9748" spans="1:22" x14ac:dyDescent="0.35">
      <c r="A9748" s="5" t="s">
        <v>23962</v>
      </c>
      <c r="B9748" s="5" t="s">
        <v>23963</v>
      </c>
      <c r="C9748" s="5" t="s">
        <v>1653</v>
      </c>
      <c r="D9748" s="5" t="s">
        <v>20</v>
      </c>
      <c r="E9748" s="5">
        <v>10</v>
      </c>
      <c r="F9748" s="5" t="s">
        <v>294</v>
      </c>
      <c r="G9748" s="5" t="s">
        <v>294</v>
      </c>
      <c r="M9748" s="5" t="s">
        <v>794</v>
      </c>
      <c r="N9748" s="5" t="s">
        <v>294</v>
      </c>
      <c r="O9748" s="5" t="s">
        <v>294</v>
      </c>
      <c r="P9748" s="5" t="s">
        <v>294</v>
      </c>
      <c r="Q9748" s="5" t="s">
        <v>297</v>
      </c>
      <c r="R9748" s="5" t="s">
        <v>294</v>
      </c>
      <c r="V9748" s="5" t="s">
        <v>23962</v>
      </c>
    </row>
    <row r="9749" spans="1:22" x14ac:dyDescent="0.35">
      <c r="A9749" s="5" t="s">
        <v>23964</v>
      </c>
      <c r="B9749" s="5" t="s">
        <v>23965</v>
      </c>
      <c r="C9749" s="5" t="s">
        <v>1653</v>
      </c>
      <c r="D9749" s="5" t="s">
        <v>28</v>
      </c>
      <c r="E9749" s="5">
        <v>6</v>
      </c>
      <c r="F9749" s="5" t="s">
        <v>294</v>
      </c>
      <c r="G9749" s="5" t="s">
        <v>294</v>
      </c>
      <c r="M9749" s="5" t="s">
        <v>794</v>
      </c>
      <c r="N9749" s="5" t="s">
        <v>294</v>
      </c>
      <c r="O9749" s="5" t="s">
        <v>294</v>
      </c>
      <c r="P9749" s="5" t="s">
        <v>294</v>
      </c>
      <c r="Q9749" s="5" t="s">
        <v>297</v>
      </c>
      <c r="R9749" s="5" t="s">
        <v>294</v>
      </c>
      <c r="V9749" s="5" t="s">
        <v>23964</v>
      </c>
    </row>
    <row r="9750" spans="1:22" x14ac:dyDescent="0.35">
      <c r="A9750" s="5" t="s">
        <v>23966</v>
      </c>
      <c r="B9750" s="5" t="s">
        <v>23967</v>
      </c>
      <c r="C9750" s="5" t="s">
        <v>23950</v>
      </c>
      <c r="D9750" s="5" t="s">
        <v>28</v>
      </c>
      <c r="E9750" s="5">
        <v>6</v>
      </c>
      <c r="F9750" s="5" t="s">
        <v>294</v>
      </c>
      <c r="G9750" s="5" t="s">
        <v>294</v>
      </c>
      <c r="M9750" s="5" t="s">
        <v>794</v>
      </c>
      <c r="N9750" s="5" t="s">
        <v>294</v>
      </c>
      <c r="P9750" s="5" t="s">
        <v>294</v>
      </c>
      <c r="Q9750" s="5" t="s">
        <v>294</v>
      </c>
      <c r="R9750" s="5" t="s">
        <v>294</v>
      </c>
      <c r="V9750" s="5" t="s">
        <v>23966</v>
      </c>
    </row>
    <row r="9751" spans="1:22" x14ac:dyDescent="0.35">
      <c r="A9751" s="5" t="s">
        <v>1687</v>
      </c>
      <c r="B9751" s="5" t="s">
        <v>1236</v>
      </c>
      <c r="C9751" s="5" t="s">
        <v>1653</v>
      </c>
      <c r="D9751" s="5" t="s">
        <v>18</v>
      </c>
      <c r="E9751" s="5">
        <v>8</v>
      </c>
      <c r="F9751" s="5" t="s">
        <v>294</v>
      </c>
      <c r="G9751" s="5" t="s">
        <v>294</v>
      </c>
      <c r="M9751" s="5" t="s">
        <v>794</v>
      </c>
      <c r="N9751" s="5" t="s">
        <v>294</v>
      </c>
      <c r="O9751" s="5" t="s">
        <v>294</v>
      </c>
      <c r="P9751" s="5" t="s">
        <v>294</v>
      </c>
      <c r="Q9751" s="5" t="s">
        <v>297</v>
      </c>
      <c r="R9751" s="5" t="s">
        <v>297</v>
      </c>
      <c r="V9751" s="5" t="s">
        <v>1687</v>
      </c>
    </row>
    <row r="9752" spans="1:22" x14ac:dyDescent="0.35">
      <c r="A9752" s="5" t="s">
        <v>23968</v>
      </c>
      <c r="B9752" s="5" t="s">
        <v>23969</v>
      </c>
      <c r="C9752" s="5" t="s">
        <v>1653</v>
      </c>
      <c r="D9752" s="5" t="s">
        <v>22</v>
      </c>
      <c r="E9752" s="5">
        <v>5</v>
      </c>
      <c r="F9752" s="5" t="s">
        <v>294</v>
      </c>
      <c r="G9752" s="5" t="s">
        <v>294</v>
      </c>
      <c r="M9752" s="5" t="s">
        <v>794</v>
      </c>
      <c r="N9752" s="5" t="s">
        <v>294</v>
      </c>
      <c r="Q9752" s="5" t="s">
        <v>297</v>
      </c>
      <c r="R9752" s="5" t="s">
        <v>294</v>
      </c>
      <c r="V9752" s="5" t="s">
        <v>23968</v>
      </c>
    </row>
    <row r="9753" spans="1:22" x14ac:dyDescent="0.35">
      <c r="A9753" s="5" t="s">
        <v>23970</v>
      </c>
      <c r="B9753" s="5" t="s">
        <v>23971</v>
      </c>
      <c r="C9753" s="5" t="s">
        <v>23950</v>
      </c>
      <c r="D9753" s="5" t="s">
        <v>28</v>
      </c>
      <c r="E9753" s="5">
        <v>6</v>
      </c>
      <c r="F9753" s="5" t="s">
        <v>294</v>
      </c>
      <c r="G9753" s="5" t="s">
        <v>294</v>
      </c>
      <c r="M9753" s="5" t="s">
        <v>794</v>
      </c>
      <c r="N9753" s="5" t="s">
        <v>294</v>
      </c>
      <c r="P9753" s="5" t="s">
        <v>294</v>
      </c>
      <c r="Q9753" s="5" t="s">
        <v>294</v>
      </c>
      <c r="R9753" s="5" t="s">
        <v>294</v>
      </c>
      <c r="V9753" s="5" t="s">
        <v>23970</v>
      </c>
    </row>
    <row r="9754" spans="1:22" x14ac:dyDescent="0.35">
      <c r="A9754" s="5" t="s">
        <v>23972</v>
      </c>
      <c r="B9754" s="5" t="s">
        <v>23973</v>
      </c>
      <c r="C9754" s="5" t="s">
        <v>23950</v>
      </c>
      <c r="D9754" s="5" t="s">
        <v>22</v>
      </c>
      <c r="E9754" s="5">
        <v>5</v>
      </c>
      <c r="F9754" s="5" t="s">
        <v>294</v>
      </c>
      <c r="G9754" s="5" t="s">
        <v>294</v>
      </c>
      <c r="M9754" s="5" t="s">
        <v>794</v>
      </c>
      <c r="N9754" s="5" t="s">
        <v>294</v>
      </c>
      <c r="P9754" s="5" t="s">
        <v>294</v>
      </c>
      <c r="Q9754" s="5" t="s">
        <v>294</v>
      </c>
      <c r="R9754" s="5" t="s">
        <v>294</v>
      </c>
      <c r="V9754" s="5" t="s">
        <v>23972</v>
      </c>
    </row>
    <row r="9755" spans="1:22" x14ac:dyDescent="0.35">
      <c r="A9755" s="5" t="s">
        <v>23974</v>
      </c>
      <c r="B9755" s="5" t="s">
        <v>23975</v>
      </c>
      <c r="C9755" s="5" t="s">
        <v>23950</v>
      </c>
      <c r="D9755" s="5" t="s">
        <v>22</v>
      </c>
      <c r="E9755" s="5">
        <v>15</v>
      </c>
      <c r="F9755" s="5" t="s">
        <v>294</v>
      </c>
      <c r="G9755" s="5" t="s">
        <v>294</v>
      </c>
      <c r="M9755" s="5" t="s">
        <v>3826</v>
      </c>
      <c r="N9755" s="5" t="s">
        <v>294</v>
      </c>
      <c r="P9755" s="5" t="s">
        <v>294</v>
      </c>
      <c r="Q9755" s="5" t="s">
        <v>294</v>
      </c>
      <c r="R9755" s="5" t="s">
        <v>294</v>
      </c>
      <c r="V9755" s="5" t="s">
        <v>23974</v>
      </c>
    </row>
    <row r="9756" spans="1:22" x14ac:dyDescent="0.35">
      <c r="A9756" s="5" t="s">
        <v>23976</v>
      </c>
      <c r="B9756" s="5" t="s">
        <v>23977</v>
      </c>
      <c r="C9756" s="5" t="s">
        <v>23950</v>
      </c>
      <c r="D9756" s="5" t="s">
        <v>22</v>
      </c>
      <c r="E9756" s="5">
        <v>5</v>
      </c>
      <c r="F9756" s="5" t="s">
        <v>294</v>
      </c>
      <c r="G9756" s="5" t="s">
        <v>294</v>
      </c>
      <c r="M9756" s="5" t="s">
        <v>794</v>
      </c>
      <c r="N9756" s="5" t="s">
        <v>294</v>
      </c>
      <c r="P9756" s="5" t="s">
        <v>294</v>
      </c>
      <c r="Q9756" s="5" t="s">
        <v>294</v>
      </c>
      <c r="R9756" s="5" t="s">
        <v>294</v>
      </c>
      <c r="V9756" s="5" t="s">
        <v>23976</v>
      </c>
    </row>
    <row r="9757" spans="1:22" x14ac:dyDescent="0.35">
      <c r="A9757" s="5" t="s">
        <v>23978</v>
      </c>
      <c r="B9757" s="5" t="s">
        <v>23979</v>
      </c>
      <c r="C9757" s="5" t="s">
        <v>1653</v>
      </c>
      <c r="D9757" s="5" t="s">
        <v>24</v>
      </c>
      <c r="E9757" s="5">
        <v>12</v>
      </c>
      <c r="F9757" s="5" t="s">
        <v>294</v>
      </c>
      <c r="G9757" s="5" t="s">
        <v>294</v>
      </c>
      <c r="M9757" s="5" t="s">
        <v>794</v>
      </c>
      <c r="N9757" s="5" t="s">
        <v>294</v>
      </c>
      <c r="O9757" s="5" t="s">
        <v>294</v>
      </c>
      <c r="P9757" s="5" t="s">
        <v>294</v>
      </c>
      <c r="Q9757" s="5" t="s">
        <v>297</v>
      </c>
      <c r="R9757" s="5" t="s">
        <v>297</v>
      </c>
      <c r="V9757" s="5" t="s">
        <v>23978</v>
      </c>
    </row>
    <row r="9758" spans="1:22" x14ac:dyDescent="0.35">
      <c r="A9758" s="5" t="s">
        <v>23980</v>
      </c>
      <c r="B9758" s="5" t="s">
        <v>23981</v>
      </c>
      <c r="C9758" s="5" t="s">
        <v>23950</v>
      </c>
      <c r="D9758" s="5" t="s">
        <v>22</v>
      </c>
      <c r="E9758" s="5">
        <v>5</v>
      </c>
      <c r="F9758" s="5" t="s">
        <v>294</v>
      </c>
      <c r="G9758" s="5" t="s">
        <v>294</v>
      </c>
      <c r="M9758" s="5" t="s">
        <v>794</v>
      </c>
      <c r="N9758" s="5" t="s">
        <v>294</v>
      </c>
      <c r="P9758" s="5" t="s">
        <v>294</v>
      </c>
      <c r="Q9758" s="5" t="s">
        <v>294</v>
      </c>
      <c r="R9758" s="5" t="s">
        <v>294</v>
      </c>
      <c r="V9758" s="5" t="s">
        <v>23980</v>
      </c>
    </row>
    <row r="9759" spans="1:22" x14ac:dyDescent="0.35">
      <c r="A9759" s="5" t="s">
        <v>23982</v>
      </c>
      <c r="B9759" s="5" t="s">
        <v>23983</v>
      </c>
      <c r="C9759" s="5" t="s">
        <v>23950</v>
      </c>
      <c r="D9759" s="5" t="s">
        <v>18</v>
      </c>
      <c r="E9759" s="5">
        <v>1</v>
      </c>
      <c r="F9759" s="5" t="s">
        <v>294</v>
      </c>
      <c r="G9759" s="5" t="s">
        <v>297</v>
      </c>
      <c r="L9759" s="5" t="s">
        <v>822</v>
      </c>
      <c r="M9759" s="5" t="s">
        <v>794</v>
      </c>
      <c r="N9759" s="5" t="s">
        <v>294</v>
      </c>
      <c r="P9759" s="5" t="s">
        <v>294</v>
      </c>
      <c r="Q9759" s="5" t="s">
        <v>294</v>
      </c>
      <c r="R9759" s="5" t="s">
        <v>294</v>
      </c>
      <c r="V9759" s="5" t="s">
        <v>23982</v>
      </c>
    </row>
    <row r="9760" spans="1:22" x14ac:dyDescent="0.35">
      <c r="A9760" s="5" t="s">
        <v>23984</v>
      </c>
      <c r="B9760" s="5" t="s">
        <v>23985</v>
      </c>
      <c r="C9760" s="5" t="s">
        <v>23950</v>
      </c>
      <c r="D9760" s="5" t="s">
        <v>22</v>
      </c>
      <c r="E9760" s="5">
        <v>5</v>
      </c>
      <c r="F9760" s="5" t="s">
        <v>294</v>
      </c>
      <c r="G9760" s="5" t="s">
        <v>294</v>
      </c>
      <c r="M9760" s="5" t="s">
        <v>794</v>
      </c>
      <c r="N9760" s="5" t="s">
        <v>294</v>
      </c>
      <c r="P9760" s="5" t="s">
        <v>294</v>
      </c>
      <c r="Q9760" s="5" t="s">
        <v>294</v>
      </c>
      <c r="R9760" s="5" t="s">
        <v>294</v>
      </c>
      <c r="V9760" s="5" t="s">
        <v>23984</v>
      </c>
    </row>
    <row r="9761" spans="1:22" x14ac:dyDescent="0.35">
      <c r="A9761" s="5" t="s">
        <v>23986</v>
      </c>
      <c r="B9761" s="5" t="s">
        <v>23987</v>
      </c>
      <c r="C9761" s="5" t="s">
        <v>23950</v>
      </c>
      <c r="D9761" s="5" t="s">
        <v>22</v>
      </c>
      <c r="E9761" s="5">
        <v>5</v>
      </c>
      <c r="F9761" s="5" t="s">
        <v>294</v>
      </c>
      <c r="G9761" s="5" t="s">
        <v>294</v>
      </c>
      <c r="M9761" s="5" t="s">
        <v>794</v>
      </c>
      <c r="N9761" s="5" t="s">
        <v>294</v>
      </c>
      <c r="P9761" s="5" t="s">
        <v>294</v>
      </c>
      <c r="Q9761" s="5" t="s">
        <v>294</v>
      </c>
      <c r="R9761" s="5" t="s">
        <v>294</v>
      </c>
      <c r="V9761" s="5" t="s">
        <v>23986</v>
      </c>
    </row>
    <row r="9762" spans="1:22" x14ac:dyDescent="0.35">
      <c r="A9762" s="5" t="s">
        <v>23988</v>
      </c>
      <c r="B9762" s="5" t="s">
        <v>23989</v>
      </c>
      <c r="C9762" s="5" t="s">
        <v>23950</v>
      </c>
      <c r="D9762" s="5" t="s">
        <v>22</v>
      </c>
      <c r="E9762" s="5">
        <v>5</v>
      </c>
      <c r="F9762" s="5" t="s">
        <v>294</v>
      </c>
      <c r="G9762" s="5" t="s">
        <v>294</v>
      </c>
      <c r="M9762" s="5" t="s">
        <v>794</v>
      </c>
      <c r="N9762" s="5" t="s">
        <v>294</v>
      </c>
      <c r="P9762" s="5" t="s">
        <v>294</v>
      </c>
      <c r="Q9762" s="5" t="s">
        <v>294</v>
      </c>
      <c r="R9762" s="5" t="s">
        <v>294</v>
      </c>
      <c r="V9762" s="5" t="s">
        <v>23988</v>
      </c>
    </row>
    <row r="9763" spans="1:22" x14ac:dyDescent="0.35">
      <c r="A9763" s="5" t="s">
        <v>1654</v>
      </c>
      <c r="B9763" s="5" t="s">
        <v>23990</v>
      </c>
      <c r="C9763" s="5" t="s">
        <v>1653</v>
      </c>
      <c r="D9763" s="5" t="s">
        <v>18</v>
      </c>
      <c r="E9763" s="5">
        <v>200</v>
      </c>
      <c r="F9763" s="5" t="s">
        <v>294</v>
      </c>
      <c r="G9763" s="5" t="s">
        <v>294</v>
      </c>
      <c r="M9763" s="5" t="s">
        <v>794</v>
      </c>
      <c r="N9763" s="5" t="s">
        <v>294</v>
      </c>
      <c r="P9763" s="5" t="s">
        <v>294</v>
      </c>
      <c r="Q9763" s="5" t="s">
        <v>297</v>
      </c>
      <c r="R9763" s="5" t="s">
        <v>294</v>
      </c>
      <c r="V9763" s="5" t="s">
        <v>23991</v>
      </c>
    </row>
    <row r="9764" spans="1:22" x14ac:dyDescent="0.35">
      <c r="A9764" s="5" t="s">
        <v>23992</v>
      </c>
      <c r="B9764" s="5" t="s">
        <v>23993</v>
      </c>
      <c r="C9764" s="5" t="s">
        <v>1653</v>
      </c>
      <c r="D9764" s="5" t="s">
        <v>18</v>
      </c>
      <c r="E9764" s="5">
        <v>40</v>
      </c>
      <c r="F9764" s="5" t="s">
        <v>294</v>
      </c>
      <c r="G9764" s="5" t="s">
        <v>294</v>
      </c>
      <c r="M9764" s="5" t="s">
        <v>794</v>
      </c>
      <c r="N9764" s="5" t="s">
        <v>294</v>
      </c>
      <c r="Q9764" s="5" t="s">
        <v>297</v>
      </c>
      <c r="R9764" s="5" t="s">
        <v>294</v>
      </c>
      <c r="V9764" s="5" t="s">
        <v>23992</v>
      </c>
    </row>
    <row r="9765" spans="1:22" x14ac:dyDescent="0.35">
      <c r="A9765" s="5" t="s">
        <v>23994</v>
      </c>
      <c r="B9765" s="5" t="s">
        <v>23995</v>
      </c>
      <c r="C9765" s="5" t="s">
        <v>1653</v>
      </c>
      <c r="D9765" s="5" t="s">
        <v>18</v>
      </c>
      <c r="E9765" s="5">
        <v>1</v>
      </c>
      <c r="F9765" s="5" t="s">
        <v>294</v>
      </c>
      <c r="G9765" s="5" t="s">
        <v>297</v>
      </c>
      <c r="L9765" s="5" t="s">
        <v>822</v>
      </c>
      <c r="M9765" s="5" t="s">
        <v>794</v>
      </c>
      <c r="N9765" s="5" t="s">
        <v>294</v>
      </c>
      <c r="P9765" s="5" t="s">
        <v>294</v>
      </c>
      <c r="Q9765" s="5" t="s">
        <v>297</v>
      </c>
      <c r="R9765" s="5" t="s">
        <v>294</v>
      </c>
      <c r="S9765" s="5" t="s">
        <v>294</v>
      </c>
      <c r="V9765" s="5" t="s">
        <v>23994</v>
      </c>
    </row>
    <row r="9766" spans="1:22" x14ac:dyDescent="0.35">
      <c r="A9766" s="5" t="s">
        <v>23996</v>
      </c>
      <c r="B9766" s="5" t="s">
        <v>23997</v>
      </c>
      <c r="C9766" s="5" t="s">
        <v>1653</v>
      </c>
      <c r="D9766" s="5" t="s">
        <v>22</v>
      </c>
      <c r="E9766" s="5">
        <v>1</v>
      </c>
      <c r="F9766" s="5" t="s">
        <v>294</v>
      </c>
      <c r="G9766" s="5" t="s">
        <v>294</v>
      </c>
      <c r="M9766" s="5" t="s">
        <v>794</v>
      </c>
      <c r="N9766" s="5" t="s">
        <v>294</v>
      </c>
      <c r="P9766" s="5" t="s">
        <v>294</v>
      </c>
      <c r="Q9766" s="5" t="s">
        <v>297</v>
      </c>
      <c r="R9766" s="5" t="s">
        <v>294</v>
      </c>
      <c r="V9766" s="5" t="s">
        <v>23996</v>
      </c>
    </row>
    <row r="9767" spans="1:22" x14ac:dyDescent="0.35">
      <c r="A9767" s="5" t="s">
        <v>23998</v>
      </c>
      <c r="B9767" s="5" t="s">
        <v>17806</v>
      </c>
      <c r="C9767" s="5" t="s">
        <v>1653</v>
      </c>
      <c r="D9767" s="5" t="s">
        <v>18</v>
      </c>
      <c r="E9767" s="5">
        <v>6</v>
      </c>
      <c r="F9767" s="5" t="s">
        <v>294</v>
      </c>
      <c r="G9767" s="5" t="s">
        <v>297</v>
      </c>
      <c r="M9767" s="5" t="s">
        <v>794</v>
      </c>
      <c r="N9767" s="5" t="s">
        <v>294</v>
      </c>
      <c r="Q9767" s="5" t="s">
        <v>297</v>
      </c>
      <c r="R9767" s="5" t="s">
        <v>294</v>
      </c>
      <c r="V9767" s="5" t="s">
        <v>23998</v>
      </c>
    </row>
    <row r="9768" spans="1:22" x14ac:dyDescent="0.35">
      <c r="A9768" s="5" t="s">
        <v>23999</v>
      </c>
      <c r="B9768" s="5" t="s">
        <v>24000</v>
      </c>
      <c r="C9768" s="5" t="s">
        <v>1653</v>
      </c>
      <c r="D9768" s="5" t="s">
        <v>22</v>
      </c>
      <c r="E9768" s="5">
        <v>15</v>
      </c>
      <c r="F9768" s="5" t="s">
        <v>294</v>
      </c>
      <c r="G9768" s="5" t="s">
        <v>294</v>
      </c>
      <c r="M9768" s="5" t="s">
        <v>794</v>
      </c>
      <c r="N9768" s="5" t="s">
        <v>294</v>
      </c>
      <c r="Q9768" s="5" t="s">
        <v>297</v>
      </c>
      <c r="R9768" s="5" t="s">
        <v>294</v>
      </c>
      <c r="V9768" s="5" t="s">
        <v>23999</v>
      </c>
    </row>
    <row r="9769" spans="1:22" x14ac:dyDescent="0.35">
      <c r="A9769" s="5" t="s">
        <v>1668</v>
      </c>
      <c r="B9769" s="5" t="s">
        <v>5803</v>
      </c>
      <c r="C9769" s="5" t="s">
        <v>1653</v>
      </c>
      <c r="D9769" s="5" t="s">
        <v>20</v>
      </c>
      <c r="E9769" s="5">
        <v>10</v>
      </c>
      <c r="F9769" s="5" t="s">
        <v>294</v>
      </c>
      <c r="G9769" s="5" t="s">
        <v>294</v>
      </c>
      <c r="M9769" s="5" t="s">
        <v>794</v>
      </c>
      <c r="N9769" s="5" t="s">
        <v>294</v>
      </c>
      <c r="O9769" s="5" t="s">
        <v>294</v>
      </c>
      <c r="P9769" s="5" t="s">
        <v>294</v>
      </c>
      <c r="Q9769" s="5" t="s">
        <v>297</v>
      </c>
      <c r="R9769" s="5" t="s">
        <v>297</v>
      </c>
      <c r="V9769" s="5" t="s">
        <v>1668</v>
      </c>
    </row>
    <row r="9770" spans="1:22" x14ac:dyDescent="0.35">
      <c r="A9770" s="5" t="s">
        <v>1694</v>
      </c>
      <c r="B9770" s="5" t="s">
        <v>8922</v>
      </c>
      <c r="C9770" s="5" t="s">
        <v>1653</v>
      </c>
      <c r="D9770" s="5" t="s">
        <v>28</v>
      </c>
      <c r="E9770" s="5">
        <v>6</v>
      </c>
      <c r="F9770" s="5" t="s">
        <v>294</v>
      </c>
      <c r="G9770" s="5" t="s">
        <v>294</v>
      </c>
      <c r="M9770" s="5" t="s">
        <v>794</v>
      </c>
      <c r="N9770" s="5" t="s">
        <v>294</v>
      </c>
      <c r="Q9770" s="5" t="s">
        <v>297</v>
      </c>
      <c r="R9770" s="5" t="s">
        <v>294</v>
      </c>
      <c r="V9770" s="5" t="s">
        <v>1694</v>
      </c>
    </row>
    <row r="9771" spans="1:22" x14ac:dyDescent="0.35">
      <c r="A9771" s="5" t="s">
        <v>24001</v>
      </c>
      <c r="B9771" s="5" t="s">
        <v>24002</v>
      </c>
      <c r="C9771" s="5" t="s">
        <v>1653</v>
      </c>
      <c r="D9771" s="5" t="s">
        <v>18</v>
      </c>
      <c r="E9771" s="5">
        <v>1</v>
      </c>
      <c r="F9771" s="5" t="s">
        <v>294</v>
      </c>
      <c r="G9771" s="5" t="s">
        <v>297</v>
      </c>
      <c r="L9771" s="5" t="s">
        <v>822</v>
      </c>
      <c r="M9771" s="5" t="s">
        <v>794</v>
      </c>
      <c r="N9771" s="5" t="s">
        <v>294</v>
      </c>
      <c r="P9771" s="5" t="s">
        <v>294</v>
      </c>
      <c r="Q9771" s="5" t="s">
        <v>297</v>
      </c>
      <c r="R9771" s="5" t="s">
        <v>294</v>
      </c>
      <c r="S9771" s="5" t="s">
        <v>294</v>
      </c>
      <c r="V9771" s="5" t="s">
        <v>24003</v>
      </c>
    </row>
    <row r="9772" spans="1:22" x14ac:dyDescent="0.35">
      <c r="A9772" s="5" t="s">
        <v>24004</v>
      </c>
      <c r="B9772" s="5" t="s">
        <v>24005</v>
      </c>
      <c r="C9772" s="5" t="s">
        <v>1653</v>
      </c>
      <c r="D9772" s="5" t="s">
        <v>18</v>
      </c>
      <c r="E9772" s="5">
        <v>1</v>
      </c>
      <c r="F9772" s="5" t="s">
        <v>294</v>
      </c>
      <c r="G9772" s="5" t="s">
        <v>297</v>
      </c>
      <c r="L9772" s="5" t="s">
        <v>822</v>
      </c>
      <c r="M9772" s="5" t="s">
        <v>794</v>
      </c>
      <c r="N9772" s="5" t="s">
        <v>294</v>
      </c>
      <c r="O9772" s="5" t="s">
        <v>294</v>
      </c>
      <c r="P9772" s="5" t="s">
        <v>294</v>
      </c>
      <c r="Q9772" s="5" t="s">
        <v>297</v>
      </c>
      <c r="R9772" s="5" t="s">
        <v>294</v>
      </c>
      <c r="S9772" s="5" t="s">
        <v>294</v>
      </c>
    </row>
    <row r="9773" spans="1:22" x14ac:dyDescent="0.35">
      <c r="A9773" s="5" t="s">
        <v>24006</v>
      </c>
      <c r="B9773" s="5" t="s">
        <v>24007</v>
      </c>
      <c r="C9773" s="5" t="s">
        <v>1653</v>
      </c>
      <c r="D9773" s="5" t="s">
        <v>18</v>
      </c>
      <c r="E9773" s="5">
        <v>1</v>
      </c>
      <c r="F9773" s="5" t="s">
        <v>294</v>
      </c>
      <c r="G9773" s="5" t="s">
        <v>297</v>
      </c>
      <c r="L9773" s="5" t="s">
        <v>941</v>
      </c>
      <c r="M9773" s="5" t="s">
        <v>794</v>
      </c>
      <c r="N9773" s="5" t="s">
        <v>294</v>
      </c>
      <c r="O9773" s="5" t="s">
        <v>294</v>
      </c>
      <c r="P9773" s="5" t="s">
        <v>294</v>
      </c>
      <c r="Q9773" s="5" t="s">
        <v>297</v>
      </c>
      <c r="R9773" s="5" t="s">
        <v>294</v>
      </c>
      <c r="S9773" s="5" t="s">
        <v>294</v>
      </c>
      <c r="V9773" s="5" t="s">
        <v>24008</v>
      </c>
    </row>
    <row r="9774" spans="1:22" x14ac:dyDescent="0.35">
      <c r="A9774" s="5" t="s">
        <v>24009</v>
      </c>
      <c r="B9774" s="5" t="s">
        <v>24010</v>
      </c>
      <c r="C9774" s="5" t="s">
        <v>1653</v>
      </c>
      <c r="D9774" s="5" t="s">
        <v>18</v>
      </c>
      <c r="E9774" s="5">
        <v>1</v>
      </c>
      <c r="F9774" s="5" t="s">
        <v>294</v>
      </c>
      <c r="G9774" s="5" t="s">
        <v>297</v>
      </c>
      <c r="M9774" s="5" t="s">
        <v>794</v>
      </c>
      <c r="N9774" s="5" t="s">
        <v>294</v>
      </c>
      <c r="Q9774" s="5" t="s">
        <v>297</v>
      </c>
      <c r="R9774" s="5" t="s">
        <v>294</v>
      </c>
      <c r="V9774" s="5" t="s">
        <v>24009</v>
      </c>
    </row>
    <row r="9775" spans="1:22" x14ac:dyDescent="0.35">
      <c r="A9775" s="5" t="s">
        <v>24011</v>
      </c>
      <c r="B9775" s="5" t="s">
        <v>24012</v>
      </c>
      <c r="C9775" s="5" t="s">
        <v>1653</v>
      </c>
      <c r="D9775" s="5" t="s">
        <v>22</v>
      </c>
      <c r="E9775" s="5">
        <v>5</v>
      </c>
      <c r="F9775" s="5" t="s">
        <v>294</v>
      </c>
      <c r="G9775" s="5" t="s">
        <v>294</v>
      </c>
      <c r="M9775" s="5" t="s">
        <v>794</v>
      </c>
      <c r="N9775" s="5" t="s">
        <v>294</v>
      </c>
      <c r="Q9775" s="5" t="s">
        <v>297</v>
      </c>
      <c r="R9775" s="5" t="s">
        <v>294</v>
      </c>
      <c r="V9775" s="5" t="s">
        <v>24011</v>
      </c>
    </row>
    <row r="9776" spans="1:22" x14ac:dyDescent="0.35">
      <c r="A9776" s="5" t="s">
        <v>1689</v>
      </c>
      <c r="B9776" s="5" t="s">
        <v>8929</v>
      </c>
      <c r="C9776" s="5" t="s">
        <v>1653</v>
      </c>
      <c r="D9776" s="5" t="s">
        <v>20</v>
      </c>
      <c r="E9776" s="5">
        <v>10</v>
      </c>
      <c r="F9776" s="5" t="s">
        <v>294</v>
      </c>
      <c r="G9776" s="5" t="s">
        <v>294</v>
      </c>
      <c r="M9776" s="5" t="s">
        <v>794</v>
      </c>
      <c r="N9776" s="5" t="s">
        <v>294</v>
      </c>
      <c r="O9776" s="5" t="s">
        <v>294</v>
      </c>
      <c r="P9776" s="5" t="s">
        <v>294</v>
      </c>
      <c r="Q9776" s="5" t="s">
        <v>297</v>
      </c>
      <c r="R9776" s="5" t="s">
        <v>297</v>
      </c>
      <c r="V9776" s="5" t="s">
        <v>1689</v>
      </c>
    </row>
    <row r="9777" spans="1:22" x14ac:dyDescent="0.35">
      <c r="A9777" s="5" t="s">
        <v>1691</v>
      </c>
      <c r="B9777" s="5" t="s">
        <v>8931</v>
      </c>
      <c r="C9777" s="5" t="s">
        <v>1653</v>
      </c>
      <c r="D9777" s="5" t="s">
        <v>28</v>
      </c>
      <c r="E9777" s="5">
        <v>6</v>
      </c>
      <c r="F9777" s="5" t="s">
        <v>294</v>
      </c>
      <c r="G9777" s="5" t="s">
        <v>294</v>
      </c>
      <c r="M9777" s="5" t="s">
        <v>794</v>
      </c>
      <c r="N9777" s="5" t="s">
        <v>294</v>
      </c>
      <c r="Q9777" s="5" t="s">
        <v>297</v>
      </c>
      <c r="R9777" s="5" t="s">
        <v>294</v>
      </c>
      <c r="V9777" s="5" t="s">
        <v>1691</v>
      </c>
    </row>
    <row r="9778" spans="1:22" x14ac:dyDescent="0.35">
      <c r="A9778" s="5" t="s">
        <v>24013</v>
      </c>
      <c r="B9778" s="5" t="s">
        <v>24014</v>
      </c>
      <c r="C9778" s="5" t="s">
        <v>1653</v>
      </c>
      <c r="D9778" s="5" t="s">
        <v>22</v>
      </c>
      <c r="E9778" s="5">
        <v>9</v>
      </c>
      <c r="F9778" s="5" t="s">
        <v>294</v>
      </c>
      <c r="G9778" s="5" t="s">
        <v>294</v>
      </c>
      <c r="M9778" s="5" t="s">
        <v>794</v>
      </c>
      <c r="N9778" s="5" t="s">
        <v>294</v>
      </c>
      <c r="O9778" s="5" t="s">
        <v>294</v>
      </c>
      <c r="P9778" s="5" t="s">
        <v>294</v>
      </c>
      <c r="Q9778" s="5" t="s">
        <v>297</v>
      </c>
      <c r="R9778" s="5" t="s">
        <v>297</v>
      </c>
    </row>
    <row r="9779" spans="1:22" x14ac:dyDescent="0.35">
      <c r="A9779" s="5" t="s">
        <v>24015</v>
      </c>
      <c r="B9779" s="5" t="s">
        <v>24016</v>
      </c>
      <c r="C9779" s="5" t="s">
        <v>1653</v>
      </c>
      <c r="D9779" s="5" t="s">
        <v>22</v>
      </c>
      <c r="E9779" s="5">
        <v>5</v>
      </c>
      <c r="F9779" s="5" t="s">
        <v>294</v>
      </c>
      <c r="G9779" s="5" t="s">
        <v>294</v>
      </c>
      <c r="M9779" s="5" t="s">
        <v>794</v>
      </c>
      <c r="N9779" s="5" t="s">
        <v>294</v>
      </c>
      <c r="Q9779" s="5" t="s">
        <v>297</v>
      </c>
      <c r="R9779" s="5" t="s">
        <v>294</v>
      </c>
      <c r="V9779" s="5" t="s">
        <v>24015</v>
      </c>
    </row>
    <row r="9780" spans="1:22" x14ac:dyDescent="0.35">
      <c r="A9780" s="5" t="s">
        <v>24017</v>
      </c>
      <c r="B9780" s="5" t="s">
        <v>24018</v>
      </c>
      <c r="C9780" s="5" t="s">
        <v>1653</v>
      </c>
      <c r="D9780" s="5" t="s">
        <v>18</v>
      </c>
      <c r="E9780" s="5">
        <v>25</v>
      </c>
      <c r="F9780" s="5" t="s">
        <v>294</v>
      </c>
      <c r="G9780" s="5" t="s">
        <v>294</v>
      </c>
      <c r="M9780" s="5" t="s">
        <v>794</v>
      </c>
      <c r="N9780" s="5" t="s">
        <v>294</v>
      </c>
      <c r="P9780" s="5" t="s">
        <v>294</v>
      </c>
      <c r="Q9780" s="5" t="s">
        <v>297</v>
      </c>
      <c r="R9780" s="5" t="s">
        <v>294</v>
      </c>
      <c r="V9780" s="5" t="s">
        <v>24017</v>
      </c>
    </row>
    <row r="9781" spans="1:22" x14ac:dyDescent="0.35">
      <c r="A9781" s="5" t="s">
        <v>24019</v>
      </c>
      <c r="B9781" s="5" t="s">
        <v>24020</v>
      </c>
      <c r="C9781" s="5" t="s">
        <v>1653</v>
      </c>
      <c r="D9781" s="5" t="s">
        <v>22</v>
      </c>
      <c r="E9781" s="5">
        <v>15</v>
      </c>
      <c r="F9781" s="5" t="s">
        <v>294</v>
      </c>
      <c r="G9781" s="5" t="s">
        <v>294</v>
      </c>
      <c r="M9781" s="5" t="s">
        <v>3826</v>
      </c>
      <c r="N9781" s="5" t="s">
        <v>294</v>
      </c>
      <c r="Q9781" s="5" t="s">
        <v>297</v>
      </c>
      <c r="R9781" s="5" t="s">
        <v>294</v>
      </c>
      <c r="V9781" s="5" t="s">
        <v>24019</v>
      </c>
    </row>
    <row r="9782" spans="1:22" x14ac:dyDescent="0.35">
      <c r="A9782" s="5" t="s">
        <v>24021</v>
      </c>
      <c r="B9782" s="5" t="s">
        <v>24022</v>
      </c>
      <c r="C9782" s="5" t="s">
        <v>1653</v>
      </c>
      <c r="D9782" s="5" t="s">
        <v>22</v>
      </c>
      <c r="E9782" s="5">
        <v>3</v>
      </c>
      <c r="F9782" s="5" t="s">
        <v>294</v>
      </c>
      <c r="G9782" s="5" t="s">
        <v>294</v>
      </c>
      <c r="M9782" s="5" t="s">
        <v>794</v>
      </c>
      <c r="N9782" s="5" t="s">
        <v>294</v>
      </c>
      <c r="Q9782" s="5" t="s">
        <v>297</v>
      </c>
      <c r="R9782" s="5" t="s">
        <v>294</v>
      </c>
      <c r="V9782" s="5" t="s">
        <v>24021</v>
      </c>
    </row>
    <row r="9783" spans="1:22" x14ac:dyDescent="0.35">
      <c r="A9783" s="5" t="s">
        <v>24023</v>
      </c>
      <c r="B9783" s="5" t="s">
        <v>24024</v>
      </c>
      <c r="C9783" s="5" t="s">
        <v>1653</v>
      </c>
      <c r="D9783" s="5" t="s">
        <v>18</v>
      </c>
      <c r="E9783" s="5">
        <v>25</v>
      </c>
      <c r="F9783" s="5" t="s">
        <v>294</v>
      </c>
      <c r="G9783" s="5" t="s">
        <v>294</v>
      </c>
      <c r="M9783" s="5" t="s">
        <v>794</v>
      </c>
      <c r="N9783" s="5" t="s">
        <v>294</v>
      </c>
      <c r="O9783" s="5" t="s">
        <v>294</v>
      </c>
      <c r="P9783" s="5" t="s">
        <v>294</v>
      </c>
      <c r="Q9783" s="5" t="s">
        <v>297</v>
      </c>
      <c r="R9783" s="5" t="s">
        <v>294</v>
      </c>
      <c r="V9783" s="5" t="s">
        <v>24023</v>
      </c>
    </row>
    <row r="9784" spans="1:22" x14ac:dyDescent="0.35">
      <c r="A9784" s="5" t="s">
        <v>24025</v>
      </c>
      <c r="B9784" s="5" t="s">
        <v>24026</v>
      </c>
      <c r="C9784" s="5" t="s">
        <v>1653</v>
      </c>
      <c r="D9784" s="5" t="s">
        <v>22</v>
      </c>
      <c r="E9784" s="5">
        <v>5</v>
      </c>
      <c r="F9784" s="5" t="s">
        <v>294</v>
      </c>
      <c r="G9784" s="5" t="s">
        <v>294</v>
      </c>
      <c r="M9784" s="5" t="s">
        <v>794</v>
      </c>
      <c r="N9784" s="5" t="s">
        <v>294</v>
      </c>
      <c r="Q9784" s="5" t="s">
        <v>297</v>
      </c>
      <c r="R9784" s="5" t="s">
        <v>294</v>
      </c>
      <c r="V9784" s="5" t="s">
        <v>24025</v>
      </c>
    </row>
    <row r="9785" spans="1:22" x14ac:dyDescent="0.35">
      <c r="A9785" s="5" t="s">
        <v>24027</v>
      </c>
      <c r="B9785" s="5" t="s">
        <v>24028</v>
      </c>
      <c r="C9785" s="5" t="s">
        <v>1653</v>
      </c>
      <c r="D9785" s="5" t="s">
        <v>18</v>
      </c>
      <c r="E9785" s="5">
        <v>1</v>
      </c>
      <c r="F9785" s="5" t="s">
        <v>294</v>
      </c>
      <c r="G9785" s="5" t="s">
        <v>297</v>
      </c>
      <c r="L9785" s="5" t="s">
        <v>822</v>
      </c>
      <c r="M9785" s="5" t="s">
        <v>794</v>
      </c>
      <c r="N9785" s="5" t="s">
        <v>294</v>
      </c>
      <c r="P9785" s="5" t="s">
        <v>294</v>
      </c>
      <c r="Q9785" s="5" t="s">
        <v>297</v>
      </c>
      <c r="R9785" s="5" t="s">
        <v>294</v>
      </c>
      <c r="S9785" s="5" t="s">
        <v>294</v>
      </c>
      <c r="V9785" s="5" t="s">
        <v>24029</v>
      </c>
    </row>
    <row r="9786" spans="1:22" x14ac:dyDescent="0.35">
      <c r="A9786" s="5" t="s">
        <v>24030</v>
      </c>
      <c r="B9786" s="5" t="s">
        <v>24031</v>
      </c>
      <c r="C9786" s="5" t="s">
        <v>1653</v>
      </c>
      <c r="D9786" s="5" t="s">
        <v>18</v>
      </c>
      <c r="E9786" s="5">
        <v>1</v>
      </c>
      <c r="F9786" s="5" t="s">
        <v>294</v>
      </c>
      <c r="G9786" s="5" t="s">
        <v>297</v>
      </c>
      <c r="L9786" s="5" t="s">
        <v>822</v>
      </c>
      <c r="M9786" s="5" t="s">
        <v>794</v>
      </c>
      <c r="N9786" s="5" t="s">
        <v>294</v>
      </c>
      <c r="P9786" s="5" t="s">
        <v>294</v>
      </c>
      <c r="Q9786" s="5" t="s">
        <v>297</v>
      </c>
      <c r="R9786" s="5" t="s">
        <v>294</v>
      </c>
      <c r="S9786" s="5" t="s">
        <v>294</v>
      </c>
      <c r="V9786" s="5" t="s">
        <v>24030</v>
      </c>
    </row>
    <row r="9787" spans="1:22" x14ac:dyDescent="0.35">
      <c r="A9787" s="5" t="s">
        <v>24032</v>
      </c>
      <c r="B9787" s="5" t="s">
        <v>24033</v>
      </c>
      <c r="C9787" s="5" t="s">
        <v>1653</v>
      </c>
      <c r="D9787" s="5" t="s">
        <v>18</v>
      </c>
      <c r="E9787" s="5">
        <v>1</v>
      </c>
      <c r="F9787" s="5" t="s">
        <v>294</v>
      </c>
      <c r="G9787" s="5" t="s">
        <v>297</v>
      </c>
      <c r="L9787" s="5" t="s">
        <v>822</v>
      </c>
      <c r="M9787" s="5" t="s">
        <v>794</v>
      </c>
      <c r="N9787" s="5" t="s">
        <v>294</v>
      </c>
      <c r="P9787" s="5" t="s">
        <v>294</v>
      </c>
      <c r="Q9787" s="5" t="s">
        <v>297</v>
      </c>
      <c r="R9787" s="5" t="s">
        <v>294</v>
      </c>
      <c r="S9787" s="5" t="s">
        <v>294</v>
      </c>
      <c r="V9787" s="5" t="s">
        <v>24032</v>
      </c>
    </row>
    <row r="9788" spans="1:22" x14ac:dyDescent="0.35">
      <c r="A9788" s="5" t="s">
        <v>24034</v>
      </c>
      <c r="B9788" s="5" t="s">
        <v>24035</v>
      </c>
      <c r="C9788" s="5" t="s">
        <v>1653</v>
      </c>
      <c r="D9788" s="5" t="s">
        <v>18</v>
      </c>
      <c r="E9788" s="5">
        <v>50</v>
      </c>
      <c r="F9788" s="5" t="s">
        <v>294</v>
      </c>
      <c r="G9788" s="5" t="s">
        <v>294</v>
      </c>
      <c r="M9788" s="5" t="s">
        <v>794</v>
      </c>
      <c r="N9788" s="5" t="s">
        <v>294</v>
      </c>
      <c r="O9788" s="5" t="s">
        <v>294</v>
      </c>
      <c r="P9788" s="5" t="s">
        <v>294</v>
      </c>
      <c r="Q9788" s="5" t="s">
        <v>297</v>
      </c>
      <c r="R9788" s="5" t="s">
        <v>294</v>
      </c>
    </row>
    <row r="9789" spans="1:22" x14ac:dyDescent="0.35">
      <c r="A9789" s="5" t="s">
        <v>24036</v>
      </c>
      <c r="B9789" s="5" t="s">
        <v>24037</v>
      </c>
      <c r="C9789" s="5" t="s">
        <v>1653</v>
      </c>
      <c r="D9789" s="5" t="s">
        <v>18</v>
      </c>
      <c r="E9789" s="5">
        <v>1</v>
      </c>
      <c r="F9789" s="5" t="s">
        <v>294</v>
      </c>
      <c r="G9789" s="5" t="s">
        <v>297</v>
      </c>
      <c r="L9789" s="5" t="s">
        <v>941</v>
      </c>
      <c r="M9789" s="5" t="s">
        <v>794</v>
      </c>
      <c r="N9789" s="5" t="s">
        <v>294</v>
      </c>
      <c r="O9789" s="5" t="s">
        <v>294</v>
      </c>
      <c r="P9789" s="5" t="s">
        <v>294</v>
      </c>
      <c r="Q9789" s="5" t="s">
        <v>297</v>
      </c>
      <c r="R9789" s="5" t="s">
        <v>294</v>
      </c>
      <c r="S9789" s="5" t="s">
        <v>294</v>
      </c>
    </row>
    <row r="9790" spans="1:22" x14ac:dyDescent="0.35">
      <c r="A9790" s="5" t="s">
        <v>24038</v>
      </c>
      <c r="B9790" s="5" t="s">
        <v>24039</v>
      </c>
      <c r="C9790" s="5" t="s">
        <v>1653</v>
      </c>
      <c r="D9790" s="5" t="s">
        <v>18</v>
      </c>
      <c r="E9790" s="5">
        <v>1</v>
      </c>
      <c r="F9790" s="5" t="s">
        <v>294</v>
      </c>
      <c r="G9790" s="5" t="s">
        <v>294</v>
      </c>
      <c r="M9790" s="5" t="s">
        <v>794</v>
      </c>
      <c r="N9790" s="5" t="s">
        <v>294</v>
      </c>
      <c r="P9790" s="5" t="s">
        <v>294</v>
      </c>
      <c r="Q9790" s="5" t="s">
        <v>297</v>
      </c>
      <c r="R9790" s="5" t="s">
        <v>294</v>
      </c>
      <c r="V9790" s="5" t="s">
        <v>24038</v>
      </c>
    </row>
    <row r="9791" spans="1:22" x14ac:dyDescent="0.35">
      <c r="A9791" s="5" t="s">
        <v>24040</v>
      </c>
      <c r="B9791" s="5" t="s">
        <v>24041</v>
      </c>
      <c r="C9791" s="5" t="s">
        <v>1653</v>
      </c>
      <c r="D9791" s="5" t="s">
        <v>22</v>
      </c>
      <c r="E9791" s="5">
        <v>5</v>
      </c>
      <c r="F9791" s="5" t="s">
        <v>294</v>
      </c>
      <c r="G9791" s="5" t="s">
        <v>294</v>
      </c>
      <c r="M9791" s="5" t="s">
        <v>794</v>
      </c>
      <c r="N9791" s="5" t="s">
        <v>294</v>
      </c>
      <c r="Q9791" s="5" t="s">
        <v>297</v>
      </c>
      <c r="R9791" s="5" t="s">
        <v>294</v>
      </c>
      <c r="V9791" s="5" t="s">
        <v>24040</v>
      </c>
    </row>
    <row r="9792" spans="1:22" x14ac:dyDescent="0.35">
      <c r="A9792" s="5" t="s">
        <v>24042</v>
      </c>
      <c r="B9792" s="5" t="s">
        <v>24043</v>
      </c>
      <c r="C9792" s="5" t="s">
        <v>1653</v>
      </c>
      <c r="D9792" s="5" t="s">
        <v>22</v>
      </c>
      <c r="E9792" s="5">
        <v>5</v>
      </c>
      <c r="F9792" s="5" t="s">
        <v>294</v>
      </c>
      <c r="G9792" s="5" t="s">
        <v>294</v>
      </c>
      <c r="M9792" s="5" t="s">
        <v>794</v>
      </c>
      <c r="N9792" s="5" t="s">
        <v>294</v>
      </c>
      <c r="Q9792" s="5" t="s">
        <v>297</v>
      </c>
      <c r="R9792" s="5" t="s">
        <v>294</v>
      </c>
      <c r="V9792" s="5" t="s">
        <v>24042</v>
      </c>
    </row>
    <row r="9793" spans="1:22" x14ac:dyDescent="0.35">
      <c r="A9793" s="5" t="s">
        <v>24044</v>
      </c>
      <c r="B9793" s="5" t="s">
        <v>3867</v>
      </c>
      <c r="C9793" s="5" t="s">
        <v>1653</v>
      </c>
      <c r="D9793" s="5" t="s">
        <v>16</v>
      </c>
      <c r="E9793" s="5">
        <v>12</v>
      </c>
      <c r="F9793" s="5" t="s">
        <v>294</v>
      </c>
      <c r="G9793" s="5" t="s">
        <v>294</v>
      </c>
      <c r="M9793" s="5" t="s">
        <v>794</v>
      </c>
      <c r="N9793" s="5" t="s">
        <v>294</v>
      </c>
      <c r="P9793" s="5" t="s">
        <v>294</v>
      </c>
      <c r="Q9793" s="5" t="s">
        <v>297</v>
      </c>
      <c r="R9793" s="5" t="s">
        <v>294</v>
      </c>
      <c r="V9793" s="5" t="s">
        <v>24044</v>
      </c>
    </row>
    <row r="9794" spans="1:22" x14ac:dyDescent="0.35">
      <c r="A9794" s="5" t="s">
        <v>24045</v>
      </c>
      <c r="B9794" s="5" t="s">
        <v>22375</v>
      </c>
      <c r="C9794" s="5" t="s">
        <v>1653</v>
      </c>
      <c r="D9794" s="5" t="s">
        <v>18</v>
      </c>
      <c r="E9794" s="5">
        <v>141</v>
      </c>
      <c r="F9794" s="5" t="s">
        <v>294</v>
      </c>
      <c r="G9794" s="5" t="s">
        <v>294</v>
      </c>
      <c r="M9794" s="5" t="s">
        <v>794</v>
      </c>
      <c r="N9794" s="5" t="s">
        <v>297</v>
      </c>
      <c r="O9794" s="5" t="s">
        <v>297</v>
      </c>
      <c r="P9794" s="5" t="s">
        <v>294</v>
      </c>
      <c r="Q9794" s="5" t="s">
        <v>297</v>
      </c>
      <c r="R9794" s="5" t="s">
        <v>294</v>
      </c>
      <c r="V9794" s="5" t="s">
        <v>24046</v>
      </c>
    </row>
    <row r="9795" spans="1:22" x14ac:dyDescent="0.35">
      <c r="A9795" s="5" t="s">
        <v>24047</v>
      </c>
      <c r="B9795" s="5" t="s">
        <v>13536</v>
      </c>
      <c r="C9795" s="5" t="s">
        <v>1653</v>
      </c>
      <c r="D9795" s="5" t="s">
        <v>18</v>
      </c>
      <c r="E9795" s="5">
        <v>10</v>
      </c>
      <c r="F9795" s="5" t="s">
        <v>294</v>
      </c>
      <c r="G9795" s="5" t="s">
        <v>297</v>
      </c>
      <c r="M9795" s="5" t="s">
        <v>794</v>
      </c>
      <c r="N9795" s="5" t="s">
        <v>297</v>
      </c>
      <c r="O9795" s="5" t="s">
        <v>297</v>
      </c>
      <c r="P9795" s="5" t="s">
        <v>294</v>
      </c>
      <c r="Q9795" s="5" t="s">
        <v>297</v>
      </c>
      <c r="R9795" s="5" t="s">
        <v>294</v>
      </c>
      <c r="V9795" s="5" t="s">
        <v>24048</v>
      </c>
    </row>
    <row r="9796" spans="1:22" x14ac:dyDescent="0.35">
      <c r="A9796" s="5" t="s">
        <v>24049</v>
      </c>
      <c r="B9796" s="5" t="s">
        <v>14761</v>
      </c>
      <c r="C9796" s="5" t="s">
        <v>1653</v>
      </c>
      <c r="D9796" s="5" t="s">
        <v>16</v>
      </c>
      <c r="E9796" s="5">
        <v>10</v>
      </c>
      <c r="F9796" s="5" t="s">
        <v>294</v>
      </c>
      <c r="G9796" s="5" t="s">
        <v>294</v>
      </c>
      <c r="H9796" s="5">
        <v>0</v>
      </c>
      <c r="M9796" s="5" t="s">
        <v>794</v>
      </c>
      <c r="N9796" s="5" t="s">
        <v>294</v>
      </c>
      <c r="O9796" s="5" t="s">
        <v>294</v>
      </c>
      <c r="P9796" s="5" t="s">
        <v>294</v>
      </c>
      <c r="Q9796" s="5" t="s">
        <v>297</v>
      </c>
      <c r="R9796" s="5" t="s">
        <v>294</v>
      </c>
    </row>
    <row r="9797" spans="1:22" x14ac:dyDescent="0.35">
      <c r="A9797" s="5" t="s">
        <v>24050</v>
      </c>
      <c r="B9797" s="5" t="s">
        <v>24051</v>
      </c>
      <c r="C9797" s="5" t="s">
        <v>1653</v>
      </c>
      <c r="D9797" s="5" t="s">
        <v>22</v>
      </c>
      <c r="E9797" s="5">
        <v>15</v>
      </c>
      <c r="F9797" s="5" t="s">
        <v>294</v>
      </c>
      <c r="G9797" s="5" t="s">
        <v>294</v>
      </c>
      <c r="H9797" s="5">
        <v>0</v>
      </c>
      <c r="M9797" s="5" t="s">
        <v>794</v>
      </c>
      <c r="N9797" s="5" t="s">
        <v>294</v>
      </c>
      <c r="O9797" s="5" t="s">
        <v>294</v>
      </c>
      <c r="P9797" s="5" t="s">
        <v>294</v>
      </c>
      <c r="Q9797" s="5" t="s">
        <v>297</v>
      </c>
      <c r="R9797" s="5" t="s">
        <v>297</v>
      </c>
      <c r="V9797" s="5" t="s">
        <v>24050</v>
      </c>
    </row>
    <row r="9798" spans="1:22" x14ac:dyDescent="0.35">
      <c r="A9798" s="5" t="s">
        <v>1666</v>
      </c>
      <c r="B9798" s="5" t="s">
        <v>24052</v>
      </c>
      <c r="C9798" s="5" t="s">
        <v>1653</v>
      </c>
      <c r="D9798" s="5" t="s">
        <v>18</v>
      </c>
      <c r="E9798" s="5">
        <v>15</v>
      </c>
      <c r="F9798" s="5" t="s">
        <v>294</v>
      </c>
      <c r="G9798" s="5" t="s">
        <v>294</v>
      </c>
      <c r="M9798" s="5" t="s">
        <v>794</v>
      </c>
      <c r="N9798" s="5" t="s">
        <v>297</v>
      </c>
      <c r="O9798" s="5" t="s">
        <v>297</v>
      </c>
      <c r="P9798" s="5" t="s">
        <v>294</v>
      </c>
      <c r="Q9798" s="5" t="s">
        <v>297</v>
      </c>
      <c r="R9798" s="5" t="s">
        <v>294</v>
      </c>
      <c r="V9798" s="5" t="s">
        <v>24053</v>
      </c>
    </row>
    <row r="9799" spans="1:22" x14ac:dyDescent="0.35">
      <c r="A9799" s="5" t="s">
        <v>24054</v>
      </c>
      <c r="B9799" s="5" t="s">
        <v>13067</v>
      </c>
      <c r="C9799" s="5" t="s">
        <v>1653</v>
      </c>
      <c r="D9799" s="5" t="s">
        <v>18</v>
      </c>
      <c r="E9799" s="5">
        <v>20</v>
      </c>
      <c r="F9799" s="5" t="s">
        <v>294</v>
      </c>
      <c r="G9799" s="5" t="s">
        <v>297</v>
      </c>
      <c r="M9799" s="5" t="s">
        <v>794</v>
      </c>
      <c r="N9799" s="5" t="s">
        <v>294</v>
      </c>
      <c r="O9799" s="5" t="s">
        <v>294</v>
      </c>
      <c r="P9799" s="5" t="s">
        <v>294</v>
      </c>
      <c r="Q9799" s="5" t="s">
        <v>297</v>
      </c>
      <c r="R9799" s="5" t="s">
        <v>294</v>
      </c>
      <c r="U9799" s="5" t="s">
        <v>18670</v>
      </c>
    </row>
    <row r="9800" spans="1:22" x14ac:dyDescent="0.35">
      <c r="A9800" s="5" t="s">
        <v>24055</v>
      </c>
      <c r="B9800" s="5" t="s">
        <v>24056</v>
      </c>
      <c r="C9800" s="5" t="s">
        <v>1653</v>
      </c>
      <c r="D9800" s="5" t="s">
        <v>22</v>
      </c>
      <c r="E9800" s="5">
        <v>4</v>
      </c>
      <c r="F9800" s="5" t="s">
        <v>294</v>
      </c>
      <c r="G9800" s="5" t="s">
        <v>294</v>
      </c>
      <c r="M9800" s="5" t="s">
        <v>794</v>
      </c>
      <c r="N9800" s="5" t="s">
        <v>294</v>
      </c>
      <c r="Q9800" s="5" t="s">
        <v>297</v>
      </c>
      <c r="R9800" s="5" t="s">
        <v>294</v>
      </c>
      <c r="V9800" s="5" t="s">
        <v>24055</v>
      </c>
    </row>
    <row r="9801" spans="1:22" x14ac:dyDescent="0.35">
      <c r="A9801" s="5" t="s">
        <v>24057</v>
      </c>
      <c r="B9801" s="5" t="s">
        <v>24058</v>
      </c>
      <c r="C9801" s="5" t="s">
        <v>1653</v>
      </c>
      <c r="D9801" s="5" t="s">
        <v>18</v>
      </c>
      <c r="E9801" s="5">
        <v>1</v>
      </c>
      <c r="F9801" s="5" t="s">
        <v>294</v>
      </c>
      <c r="G9801" s="5" t="s">
        <v>297</v>
      </c>
      <c r="L9801" s="5" t="s">
        <v>822</v>
      </c>
      <c r="M9801" s="5" t="s">
        <v>794</v>
      </c>
      <c r="N9801" s="5" t="s">
        <v>294</v>
      </c>
      <c r="P9801" s="5" t="s">
        <v>294</v>
      </c>
      <c r="Q9801" s="5" t="s">
        <v>297</v>
      </c>
      <c r="R9801" s="5" t="s">
        <v>294</v>
      </c>
      <c r="V9801" s="5" t="s">
        <v>24057</v>
      </c>
    </row>
    <row r="9802" spans="1:22" x14ac:dyDescent="0.35">
      <c r="A9802" s="5" t="s">
        <v>24059</v>
      </c>
      <c r="B9802" s="5" t="s">
        <v>24060</v>
      </c>
      <c r="C9802" s="5" t="s">
        <v>1653</v>
      </c>
      <c r="D9802" s="5" t="s">
        <v>18</v>
      </c>
      <c r="E9802" s="5">
        <v>999</v>
      </c>
      <c r="F9802" s="5" t="s">
        <v>294</v>
      </c>
      <c r="G9802" s="5" t="s">
        <v>294</v>
      </c>
      <c r="M9802" s="5" t="s">
        <v>794</v>
      </c>
      <c r="N9802" s="5" t="s">
        <v>294</v>
      </c>
      <c r="O9802" s="5" t="s">
        <v>294</v>
      </c>
      <c r="P9802" s="5" t="s">
        <v>294</v>
      </c>
      <c r="Q9802" s="5" t="s">
        <v>297</v>
      </c>
      <c r="R9802" s="5" t="s">
        <v>294</v>
      </c>
      <c r="V9802" s="5" t="s">
        <v>24059</v>
      </c>
    </row>
    <row r="9803" spans="1:22" x14ac:dyDescent="0.35">
      <c r="A9803" s="5" t="s">
        <v>24061</v>
      </c>
      <c r="B9803" s="5" t="s">
        <v>24062</v>
      </c>
      <c r="C9803" s="5" t="s">
        <v>1653</v>
      </c>
      <c r="D9803" s="5" t="s">
        <v>22</v>
      </c>
      <c r="E9803" s="5">
        <v>1</v>
      </c>
      <c r="F9803" s="5" t="s">
        <v>294</v>
      </c>
      <c r="G9803" s="5" t="s">
        <v>294</v>
      </c>
      <c r="M9803" s="5" t="s">
        <v>794</v>
      </c>
      <c r="N9803" s="5" t="s">
        <v>294</v>
      </c>
      <c r="O9803" s="5" t="s">
        <v>294</v>
      </c>
      <c r="P9803" s="5" t="s">
        <v>294</v>
      </c>
      <c r="Q9803" s="5" t="s">
        <v>297</v>
      </c>
      <c r="R9803" s="5" t="s">
        <v>294</v>
      </c>
      <c r="V9803" s="5" t="s">
        <v>24063</v>
      </c>
    </row>
    <row r="9804" spans="1:22" x14ac:dyDescent="0.35">
      <c r="A9804" s="5" t="s">
        <v>24064</v>
      </c>
      <c r="B9804" s="5" t="s">
        <v>24065</v>
      </c>
      <c r="C9804" s="5" t="s">
        <v>1653</v>
      </c>
      <c r="D9804" s="5" t="s">
        <v>22</v>
      </c>
      <c r="E9804" s="5">
        <v>1</v>
      </c>
      <c r="F9804" s="5" t="s">
        <v>294</v>
      </c>
      <c r="G9804" s="5" t="s">
        <v>294</v>
      </c>
      <c r="H9804" s="5">
        <v>0</v>
      </c>
      <c r="I9804" s="5">
        <v>1</v>
      </c>
      <c r="M9804" s="5" t="s">
        <v>794</v>
      </c>
      <c r="N9804" s="5" t="s">
        <v>294</v>
      </c>
      <c r="Q9804" s="5" t="s">
        <v>297</v>
      </c>
      <c r="R9804" s="5" t="s">
        <v>294</v>
      </c>
      <c r="V9804" s="5" t="s">
        <v>24064</v>
      </c>
    </row>
    <row r="9805" spans="1:22" x14ac:dyDescent="0.35">
      <c r="A9805" s="5" t="s">
        <v>24066</v>
      </c>
      <c r="B9805" s="5" t="s">
        <v>24067</v>
      </c>
      <c r="C9805" s="5" t="s">
        <v>1653</v>
      </c>
      <c r="D9805" s="5" t="s">
        <v>18</v>
      </c>
      <c r="E9805" s="5">
        <v>1</v>
      </c>
      <c r="F9805" s="5" t="s">
        <v>294</v>
      </c>
      <c r="G9805" s="5" t="s">
        <v>297</v>
      </c>
      <c r="M9805" s="5" t="s">
        <v>794</v>
      </c>
      <c r="N9805" s="5" t="s">
        <v>297</v>
      </c>
      <c r="O9805" s="5" t="s">
        <v>297</v>
      </c>
      <c r="P9805" s="5" t="s">
        <v>294</v>
      </c>
      <c r="Q9805" s="5" t="s">
        <v>297</v>
      </c>
      <c r="R9805" s="5" t="s">
        <v>294</v>
      </c>
      <c r="V9805" s="5" t="s">
        <v>24068</v>
      </c>
    </row>
    <row r="9806" spans="1:22" x14ac:dyDescent="0.35">
      <c r="A9806" s="5" t="s">
        <v>24069</v>
      </c>
      <c r="B9806" s="5" t="s">
        <v>24070</v>
      </c>
      <c r="C9806" s="5" t="s">
        <v>1653</v>
      </c>
      <c r="D9806" s="5" t="s">
        <v>22</v>
      </c>
      <c r="E9806" s="5">
        <v>5</v>
      </c>
      <c r="F9806" s="5" t="s">
        <v>294</v>
      </c>
      <c r="G9806" s="5" t="s">
        <v>294</v>
      </c>
      <c r="M9806" s="5" t="s">
        <v>794</v>
      </c>
      <c r="N9806" s="5" t="s">
        <v>294</v>
      </c>
      <c r="Q9806" s="5" t="s">
        <v>297</v>
      </c>
      <c r="R9806" s="5" t="s">
        <v>294</v>
      </c>
      <c r="V9806" s="5" t="s">
        <v>24069</v>
      </c>
    </row>
    <row r="9807" spans="1:22" x14ac:dyDescent="0.35">
      <c r="A9807" s="5" t="s">
        <v>24071</v>
      </c>
      <c r="B9807" s="5" t="s">
        <v>24072</v>
      </c>
      <c r="C9807" s="5" t="s">
        <v>1653</v>
      </c>
      <c r="D9807" s="5" t="s">
        <v>18</v>
      </c>
      <c r="E9807" s="5">
        <v>10</v>
      </c>
      <c r="F9807" s="5" t="s">
        <v>294</v>
      </c>
      <c r="G9807" s="5" t="s">
        <v>297</v>
      </c>
      <c r="M9807" s="5" t="s">
        <v>794</v>
      </c>
      <c r="N9807" s="5" t="s">
        <v>297</v>
      </c>
      <c r="O9807" s="5" t="s">
        <v>297</v>
      </c>
      <c r="P9807" s="5" t="s">
        <v>294</v>
      </c>
      <c r="Q9807" s="5" t="s">
        <v>297</v>
      </c>
      <c r="R9807" s="5" t="s">
        <v>294</v>
      </c>
      <c r="V9807" s="5" t="s">
        <v>24073</v>
      </c>
    </row>
    <row r="9808" spans="1:22" x14ac:dyDescent="0.35">
      <c r="A9808" s="5" t="s">
        <v>24074</v>
      </c>
      <c r="B9808" s="5" t="s">
        <v>9469</v>
      </c>
      <c r="C9808" s="5" t="s">
        <v>1653</v>
      </c>
      <c r="D9808" s="5" t="s">
        <v>18</v>
      </c>
      <c r="E9808" s="5">
        <v>10</v>
      </c>
      <c r="F9808" s="5" t="s">
        <v>294</v>
      </c>
      <c r="G9808" s="5" t="s">
        <v>297</v>
      </c>
      <c r="M9808" s="5" t="s">
        <v>794</v>
      </c>
      <c r="N9808" s="5" t="s">
        <v>294</v>
      </c>
      <c r="P9808" s="5" t="s">
        <v>294</v>
      </c>
      <c r="Q9808" s="5" t="s">
        <v>297</v>
      </c>
      <c r="R9808" s="5" t="s">
        <v>294</v>
      </c>
      <c r="V9808" s="5" t="s">
        <v>24075</v>
      </c>
    </row>
    <row r="9809" spans="1:22" x14ac:dyDescent="0.35">
      <c r="A9809" s="5" t="s">
        <v>24076</v>
      </c>
      <c r="B9809" s="5" t="s">
        <v>24077</v>
      </c>
      <c r="C9809" s="5" t="s">
        <v>1653</v>
      </c>
      <c r="D9809" s="5" t="s">
        <v>22</v>
      </c>
      <c r="E9809" s="5">
        <v>3</v>
      </c>
      <c r="F9809" s="5" t="s">
        <v>294</v>
      </c>
      <c r="G9809" s="5" t="s">
        <v>294</v>
      </c>
      <c r="M9809" s="5" t="s">
        <v>794</v>
      </c>
      <c r="N9809" s="5" t="s">
        <v>294</v>
      </c>
      <c r="Q9809" s="5" t="s">
        <v>297</v>
      </c>
      <c r="R9809" s="5" t="s">
        <v>294</v>
      </c>
      <c r="V9809" s="5" t="s">
        <v>24076</v>
      </c>
    </row>
    <row r="9810" spans="1:22" x14ac:dyDescent="0.35">
      <c r="A9810" s="5" t="s">
        <v>24078</v>
      </c>
      <c r="B9810" s="5" t="s">
        <v>24079</v>
      </c>
      <c r="C9810" s="5" t="s">
        <v>1653</v>
      </c>
      <c r="D9810" s="5" t="s">
        <v>18</v>
      </c>
      <c r="E9810" s="5">
        <v>1</v>
      </c>
      <c r="F9810" s="5" t="s">
        <v>294</v>
      </c>
      <c r="G9810" s="5" t="s">
        <v>297</v>
      </c>
      <c r="L9810" s="5" t="s">
        <v>822</v>
      </c>
      <c r="M9810" s="5" t="s">
        <v>794</v>
      </c>
      <c r="N9810" s="5" t="s">
        <v>294</v>
      </c>
      <c r="P9810" s="5" t="s">
        <v>294</v>
      </c>
      <c r="Q9810" s="5" t="s">
        <v>297</v>
      </c>
      <c r="R9810" s="5" t="s">
        <v>294</v>
      </c>
      <c r="V9810" s="5" t="s">
        <v>24078</v>
      </c>
    </row>
    <row r="9811" spans="1:22" x14ac:dyDescent="0.35">
      <c r="A9811" s="5" t="s">
        <v>24080</v>
      </c>
      <c r="B9811" s="5" t="s">
        <v>24081</v>
      </c>
      <c r="C9811" s="5" t="s">
        <v>1653</v>
      </c>
      <c r="D9811" s="5" t="s">
        <v>18</v>
      </c>
      <c r="E9811" s="5">
        <v>20</v>
      </c>
      <c r="F9811" s="5" t="s">
        <v>294</v>
      </c>
      <c r="G9811" s="5" t="s">
        <v>297</v>
      </c>
      <c r="L9811" s="5" t="s">
        <v>24082</v>
      </c>
      <c r="M9811" s="5" t="s">
        <v>794</v>
      </c>
      <c r="N9811" s="5" t="s">
        <v>294</v>
      </c>
      <c r="O9811" s="5" t="s">
        <v>294</v>
      </c>
      <c r="P9811" s="5" t="s">
        <v>294</v>
      </c>
      <c r="Q9811" s="5" t="s">
        <v>297</v>
      </c>
      <c r="R9811" s="5" t="s">
        <v>294</v>
      </c>
      <c r="V9811" s="5" t="s">
        <v>24083</v>
      </c>
    </row>
    <row r="9812" spans="1:22" x14ac:dyDescent="0.35">
      <c r="A9812" s="5" t="s">
        <v>24084</v>
      </c>
      <c r="B9812" s="5" t="s">
        <v>495</v>
      </c>
      <c r="C9812" s="5" t="s">
        <v>1653</v>
      </c>
      <c r="D9812" s="5" t="s">
        <v>18</v>
      </c>
      <c r="E9812" s="5">
        <v>18</v>
      </c>
      <c r="F9812" s="5" t="s">
        <v>294</v>
      </c>
      <c r="G9812" s="5" t="s">
        <v>297</v>
      </c>
      <c r="J9812" s="5" t="s">
        <v>9515</v>
      </c>
      <c r="M9812" s="5" t="s">
        <v>794</v>
      </c>
      <c r="N9812" s="5" t="s">
        <v>294</v>
      </c>
      <c r="Q9812" s="5" t="s">
        <v>297</v>
      </c>
      <c r="R9812" s="5" t="s">
        <v>294</v>
      </c>
      <c r="V9812" s="5" t="s">
        <v>24084</v>
      </c>
    </row>
    <row r="9813" spans="1:22" x14ac:dyDescent="0.35">
      <c r="A9813" s="5" t="s">
        <v>1685</v>
      </c>
      <c r="B9813" s="5" t="s">
        <v>24085</v>
      </c>
      <c r="C9813" s="5" t="s">
        <v>1653</v>
      </c>
      <c r="D9813" s="5" t="s">
        <v>22</v>
      </c>
      <c r="E9813" s="5">
        <v>5</v>
      </c>
      <c r="F9813" s="5" t="s">
        <v>294</v>
      </c>
      <c r="G9813" s="5" t="s">
        <v>294</v>
      </c>
      <c r="M9813" s="5" t="s">
        <v>794</v>
      </c>
      <c r="N9813" s="5" t="s">
        <v>294</v>
      </c>
      <c r="Q9813" s="5" t="s">
        <v>297</v>
      </c>
      <c r="R9813" s="5" t="s">
        <v>294</v>
      </c>
      <c r="V9813" s="5" t="s">
        <v>1685</v>
      </c>
    </row>
    <row r="9814" spans="1:22" x14ac:dyDescent="0.35">
      <c r="A9814" s="5" t="s">
        <v>24086</v>
      </c>
      <c r="B9814" s="5" t="s">
        <v>24087</v>
      </c>
      <c r="C9814" s="5" t="s">
        <v>1653</v>
      </c>
      <c r="D9814" s="5" t="s">
        <v>22</v>
      </c>
      <c r="E9814" s="5">
        <v>1</v>
      </c>
      <c r="F9814" s="5" t="s">
        <v>294</v>
      </c>
      <c r="G9814" s="5" t="s">
        <v>297</v>
      </c>
      <c r="M9814" s="5" t="s">
        <v>794</v>
      </c>
      <c r="N9814" s="5" t="s">
        <v>294</v>
      </c>
      <c r="P9814" s="5" t="s">
        <v>294</v>
      </c>
      <c r="Q9814" s="5" t="s">
        <v>297</v>
      </c>
      <c r="R9814" s="5" t="s">
        <v>294</v>
      </c>
      <c r="V9814" s="5" t="s">
        <v>24086</v>
      </c>
    </row>
    <row r="9815" spans="1:22" x14ac:dyDescent="0.35">
      <c r="A9815" s="5" t="s">
        <v>24088</v>
      </c>
      <c r="B9815" s="5" t="s">
        <v>235</v>
      </c>
      <c r="C9815" s="5" t="s">
        <v>24089</v>
      </c>
      <c r="D9815" s="5" t="s">
        <v>18</v>
      </c>
      <c r="E9815" s="5">
        <v>60</v>
      </c>
      <c r="F9815" s="5" t="s">
        <v>294</v>
      </c>
      <c r="G9815" s="5" t="s">
        <v>294</v>
      </c>
      <c r="M9815" s="5" t="s">
        <v>794</v>
      </c>
      <c r="N9815" s="5" t="s">
        <v>294</v>
      </c>
      <c r="O9815" s="5" t="s">
        <v>294</v>
      </c>
      <c r="P9815" s="5" t="s">
        <v>294</v>
      </c>
      <c r="Q9815" s="5" t="s">
        <v>294</v>
      </c>
      <c r="R9815" s="5" t="s">
        <v>294</v>
      </c>
      <c r="V9815" s="5" t="s">
        <v>24088</v>
      </c>
    </row>
    <row r="9816" spans="1:22" x14ac:dyDescent="0.35">
      <c r="A9816" s="5" t="s">
        <v>24090</v>
      </c>
      <c r="B9816" s="5" t="s">
        <v>429</v>
      </c>
      <c r="C9816" s="5" t="s">
        <v>24089</v>
      </c>
      <c r="D9816" s="5" t="s">
        <v>18</v>
      </c>
      <c r="E9816" s="5">
        <v>2</v>
      </c>
      <c r="F9816" s="5" t="s">
        <v>294</v>
      </c>
      <c r="G9816" s="5" t="s">
        <v>297</v>
      </c>
      <c r="M9816" s="5" t="s">
        <v>3826</v>
      </c>
      <c r="N9816" s="5" t="s">
        <v>294</v>
      </c>
      <c r="O9816" s="5" t="s">
        <v>294</v>
      </c>
      <c r="P9816" s="5" t="s">
        <v>294</v>
      </c>
      <c r="Q9816" s="5" t="s">
        <v>294</v>
      </c>
      <c r="R9816" s="5" t="s">
        <v>294</v>
      </c>
      <c r="V9816" s="5" t="s">
        <v>24090</v>
      </c>
    </row>
    <row r="9817" spans="1:22" x14ac:dyDescent="0.35">
      <c r="A9817" s="5" t="s">
        <v>24091</v>
      </c>
      <c r="B9817" s="5" t="s">
        <v>24092</v>
      </c>
      <c r="C9817" s="5" t="s">
        <v>1653</v>
      </c>
      <c r="D9817" s="5" t="s">
        <v>4073</v>
      </c>
      <c r="E9817" s="5">
        <v>100</v>
      </c>
      <c r="F9817" s="5" t="s">
        <v>294</v>
      </c>
      <c r="G9817" s="5" t="s">
        <v>294</v>
      </c>
      <c r="M9817" s="5" t="s">
        <v>794</v>
      </c>
      <c r="N9817" s="5" t="s">
        <v>294</v>
      </c>
      <c r="P9817" s="5" t="s">
        <v>294</v>
      </c>
      <c r="Q9817" s="5" t="s">
        <v>297</v>
      </c>
      <c r="R9817" s="5" t="s">
        <v>294</v>
      </c>
      <c r="V9817" s="5" t="s">
        <v>24093</v>
      </c>
    </row>
    <row r="9818" spans="1:22" x14ac:dyDescent="0.35">
      <c r="A9818" s="5" t="s">
        <v>1662</v>
      </c>
      <c r="B9818" s="5" t="s">
        <v>18679</v>
      </c>
      <c r="C9818" s="5" t="s">
        <v>1653</v>
      </c>
      <c r="D9818" s="5" t="s">
        <v>18</v>
      </c>
      <c r="E9818" s="5">
        <v>2</v>
      </c>
      <c r="F9818" s="5" t="s">
        <v>294</v>
      </c>
      <c r="G9818" s="5" t="s">
        <v>297</v>
      </c>
      <c r="M9818" s="5" t="s">
        <v>794</v>
      </c>
      <c r="N9818" s="5" t="s">
        <v>294</v>
      </c>
      <c r="Q9818" s="5" t="s">
        <v>297</v>
      </c>
      <c r="R9818" s="5" t="s">
        <v>294</v>
      </c>
      <c r="V9818" s="5" t="s">
        <v>1662</v>
      </c>
    </row>
    <row r="9819" spans="1:22" x14ac:dyDescent="0.35">
      <c r="A9819" s="5" t="s">
        <v>24094</v>
      </c>
      <c r="B9819" s="5" t="s">
        <v>24095</v>
      </c>
      <c r="C9819" s="5" t="s">
        <v>1653</v>
      </c>
      <c r="D9819" s="5" t="s">
        <v>22</v>
      </c>
      <c r="E9819" s="5">
        <v>3</v>
      </c>
      <c r="F9819" s="5" t="s">
        <v>294</v>
      </c>
      <c r="G9819" s="5" t="s">
        <v>294</v>
      </c>
      <c r="M9819" s="5" t="s">
        <v>794</v>
      </c>
      <c r="N9819" s="5" t="s">
        <v>294</v>
      </c>
      <c r="Q9819" s="5" t="s">
        <v>297</v>
      </c>
      <c r="R9819" s="5" t="s">
        <v>294</v>
      </c>
      <c r="V9819" s="5" t="s">
        <v>24094</v>
      </c>
    </row>
    <row r="9820" spans="1:22" x14ac:dyDescent="0.35">
      <c r="A9820" s="5" t="s">
        <v>24096</v>
      </c>
      <c r="B9820" s="5" t="s">
        <v>24097</v>
      </c>
      <c r="C9820" s="5" t="s">
        <v>1653</v>
      </c>
      <c r="D9820" s="5" t="s">
        <v>22</v>
      </c>
      <c r="E9820" s="5">
        <v>15</v>
      </c>
      <c r="F9820" s="5" t="s">
        <v>294</v>
      </c>
      <c r="G9820" s="5" t="s">
        <v>294</v>
      </c>
      <c r="M9820" s="5" t="s">
        <v>794</v>
      </c>
      <c r="N9820" s="5" t="s">
        <v>294</v>
      </c>
      <c r="Q9820" s="5" t="s">
        <v>297</v>
      </c>
      <c r="R9820" s="5" t="s">
        <v>294</v>
      </c>
      <c r="V9820" s="5" t="s">
        <v>24096</v>
      </c>
    </row>
    <row r="9821" spans="1:22" x14ac:dyDescent="0.35">
      <c r="A9821" s="5" t="s">
        <v>24098</v>
      </c>
      <c r="B9821" s="5" t="s">
        <v>24099</v>
      </c>
      <c r="C9821" s="5" t="s">
        <v>24089</v>
      </c>
      <c r="D9821" s="5" t="s">
        <v>18</v>
      </c>
      <c r="E9821" s="5">
        <v>30</v>
      </c>
      <c r="F9821" s="5" t="s">
        <v>294</v>
      </c>
      <c r="G9821" s="5" t="s">
        <v>294</v>
      </c>
      <c r="M9821" s="5" t="s">
        <v>794</v>
      </c>
      <c r="N9821" s="5" t="s">
        <v>294</v>
      </c>
      <c r="O9821" s="5" t="s">
        <v>294</v>
      </c>
      <c r="P9821" s="5" t="s">
        <v>294</v>
      </c>
      <c r="Q9821" s="5" t="s">
        <v>297</v>
      </c>
      <c r="R9821" s="5" t="s">
        <v>294</v>
      </c>
    </row>
    <row r="9822" spans="1:22" x14ac:dyDescent="0.35">
      <c r="A9822" s="5" t="s">
        <v>24100</v>
      </c>
      <c r="B9822" s="5" t="s">
        <v>24101</v>
      </c>
      <c r="C9822" s="5" t="s">
        <v>24102</v>
      </c>
      <c r="D9822" s="5" t="s">
        <v>18</v>
      </c>
      <c r="E9822" s="5">
        <v>30</v>
      </c>
      <c r="F9822" s="5" t="s">
        <v>294</v>
      </c>
      <c r="G9822" s="5" t="s">
        <v>294</v>
      </c>
      <c r="M9822" s="5" t="s">
        <v>794</v>
      </c>
      <c r="N9822" s="5" t="s">
        <v>294</v>
      </c>
      <c r="R9822" s="5" t="s">
        <v>294</v>
      </c>
      <c r="V9822" s="5" t="s">
        <v>24100</v>
      </c>
    </row>
    <row r="9823" spans="1:22" x14ac:dyDescent="0.35">
      <c r="A9823" s="5" t="s">
        <v>24103</v>
      </c>
      <c r="B9823" s="5" t="s">
        <v>24104</v>
      </c>
      <c r="C9823" s="5" t="s">
        <v>24102</v>
      </c>
      <c r="D9823" s="5" t="s">
        <v>18</v>
      </c>
      <c r="E9823" s="5">
        <v>2</v>
      </c>
      <c r="F9823" s="5" t="s">
        <v>294</v>
      </c>
      <c r="G9823" s="5" t="s">
        <v>297</v>
      </c>
      <c r="M9823" s="5" t="s">
        <v>3826</v>
      </c>
      <c r="N9823" s="5" t="s">
        <v>294</v>
      </c>
      <c r="R9823" s="5" t="s">
        <v>294</v>
      </c>
      <c r="V9823" s="5" t="s">
        <v>24103</v>
      </c>
    </row>
    <row r="9824" spans="1:22" x14ac:dyDescent="0.35">
      <c r="A9824" s="5" t="s">
        <v>1659</v>
      </c>
      <c r="B9824" s="5" t="s">
        <v>24105</v>
      </c>
      <c r="C9824" s="5" t="s">
        <v>1653</v>
      </c>
      <c r="D9824" s="5" t="s">
        <v>18</v>
      </c>
      <c r="E9824" s="5">
        <v>2</v>
      </c>
      <c r="F9824" s="5" t="s">
        <v>294</v>
      </c>
      <c r="G9824" s="5" t="s">
        <v>297</v>
      </c>
      <c r="J9824" s="5" t="s">
        <v>24102</v>
      </c>
      <c r="M9824" s="5" t="s">
        <v>794</v>
      </c>
      <c r="N9824" s="5" t="s">
        <v>294</v>
      </c>
      <c r="Q9824" s="5" t="s">
        <v>297</v>
      </c>
      <c r="R9824" s="5" t="s">
        <v>294</v>
      </c>
      <c r="V9824" s="5" t="s">
        <v>1659</v>
      </c>
    </row>
    <row r="9825" spans="1:22" x14ac:dyDescent="0.35">
      <c r="A9825" s="5" t="s">
        <v>24106</v>
      </c>
      <c r="B9825" s="5" t="s">
        <v>24107</v>
      </c>
      <c r="C9825" s="5" t="s">
        <v>1653</v>
      </c>
      <c r="D9825" s="5" t="s">
        <v>22</v>
      </c>
      <c r="E9825" s="5">
        <v>5</v>
      </c>
      <c r="F9825" s="5" t="s">
        <v>294</v>
      </c>
      <c r="G9825" s="5" t="s">
        <v>294</v>
      </c>
      <c r="M9825" s="5" t="s">
        <v>794</v>
      </c>
      <c r="N9825" s="5" t="s">
        <v>294</v>
      </c>
      <c r="Q9825" s="5" t="s">
        <v>297</v>
      </c>
      <c r="R9825" s="5" t="s">
        <v>294</v>
      </c>
      <c r="V9825" s="5" t="s">
        <v>24106</v>
      </c>
    </row>
    <row r="9826" spans="1:22" x14ac:dyDescent="0.35">
      <c r="A9826" s="5" t="s">
        <v>24108</v>
      </c>
      <c r="B9826" s="5" t="s">
        <v>24109</v>
      </c>
      <c r="C9826" s="5" t="s">
        <v>1653</v>
      </c>
      <c r="D9826" s="5" t="s">
        <v>18</v>
      </c>
      <c r="E9826" s="5">
        <v>1</v>
      </c>
      <c r="F9826" s="5" t="s">
        <v>294</v>
      </c>
      <c r="G9826" s="5" t="s">
        <v>297</v>
      </c>
      <c r="L9826" s="5" t="s">
        <v>24110</v>
      </c>
      <c r="M9826" s="5" t="s">
        <v>794</v>
      </c>
      <c r="N9826" s="5" t="s">
        <v>294</v>
      </c>
      <c r="O9826" s="5" t="s">
        <v>294</v>
      </c>
      <c r="P9826" s="5" t="s">
        <v>294</v>
      </c>
      <c r="Q9826" s="5" t="s">
        <v>297</v>
      </c>
      <c r="R9826" s="5" t="s">
        <v>294</v>
      </c>
      <c r="S9826" s="5" t="s">
        <v>294</v>
      </c>
      <c r="V9826" s="5" t="s">
        <v>24108</v>
      </c>
    </row>
    <row r="9827" spans="1:22" x14ac:dyDescent="0.35">
      <c r="A9827" s="5" t="s">
        <v>24111</v>
      </c>
      <c r="B9827" s="5" t="s">
        <v>24112</v>
      </c>
      <c r="C9827" s="5" t="s">
        <v>1653</v>
      </c>
      <c r="D9827" s="5" t="s">
        <v>22</v>
      </c>
      <c r="E9827" s="5">
        <v>1</v>
      </c>
      <c r="F9827" s="5" t="s">
        <v>294</v>
      </c>
      <c r="G9827" s="5" t="s">
        <v>297</v>
      </c>
      <c r="M9827" s="5" t="s">
        <v>794</v>
      </c>
      <c r="N9827" s="5" t="s">
        <v>294</v>
      </c>
      <c r="P9827" s="5" t="s">
        <v>294</v>
      </c>
      <c r="Q9827" s="5" t="s">
        <v>297</v>
      </c>
      <c r="R9827" s="5" t="s">
        <v>294</v>
      </c>
      <c r="V9827" s="5" t="s">
        <v>24111</v>
      </c>
    </row>
    <row r="9828" spans="1:22" x14ac:dyDescent="0.35">
      <c r="A9828" s="5" t="s">
        <v>24113</v>
      </c>
      <c r="B9828" s="5" t="s">
        <v>24114</v>
      </c>
      <c r="C9828" s="5" t="s">
        <v>1653</v>
      </c>
      <c r="D9828" s="5" t="s">
        <v>22</v>
      </c>
      <c r="E9828" s="5">
        <v>5</v>
      </c>
      <c r="F9828" s="5" t="s">
        <v>294</v>
      </c>
      <c r="G9828" s="5" t="s">
        <v>294</v>
      </c>
      <c r="M9828" s="5" t="s">
        <v>794</v>
      </c>
      <c r="N9828" s="5" t="s">
        <v>294</v>
      </c>
      <c r="Q9828" s="5" t="s">
        <v>297</v>
      </c>
      <c r="R9828" s="5" t="s">
        <v>294</v>
      </c>
      <c r="V9828" s="5" t="s">
        <v>24113</v>
      </c>
    </row>
    <row r="9829" spans="1:22" x14ac:dyDescent="0.35">
      <c r="A9829" s="5" t="s">
        <v>24115</v>
      </c>
      <c r="B9829" s="5" t="s">
        <v>24116</v>
      </c>
      <c r="C9829" s="5" t="s">
        <v>24117</v>
      </c>
      <c r="D9829" s="5" t="s">
        <v>18</v>
      </c>
      <c r="E9829" s="5">
        <v>1</v>
      </c>
      <c r="F9829" s="5" t="s">
        <v>294</v>
      </c>
      <c r="G9829" s="5" t="s">
        <v>297</v>
      </c>
      <c r="L9829" s="5" t="s">
        <v>4399</v>
      </c>
      <c r="M9829" s="5" t="s">
        <v>794</v>
      </c>
      <c r="N9829" s="5" t="s">
        <v>294</v>
      </c>
      <c r="R9829" s="5" t="s">
        <v>294</v>
      </c>
      <c r="S9829" s="5" t="s">
        <v>297</v>
      </c>
      <c r="V9829" s="5" t="s">
        <v>24115</v>
      </c>
    </row>
    <row r="9830" spans="1:22" x14ac:dyDescent="0.35">
      <c r="A9830" s="5" t="s">
        <v>24118</v>
      </c>
      <c r="B9830" s="5" t="s">
        <v>235</v>
      </c>
      <c r="C9830" s="5" t="s">
        <v>24117</v>
      </c>
      <c r="D9830" s="5" t="s">
        <v>18</v>
      </c>
      <c r="E9830" s="5">
        <v>30</v>
      </c>
      <c r="F9830" s="5" t="s">
        <v>294</v>
      </c>
      <c r="G9830" s="5" t="s">
        <v>294</v>
      </c>
      <c r="M9830" s="5" t="s">
        <v>794</v>
      </c>
      <c r="N9830" s="5" t="s">
        <v>294</v>
      </c>
      <c r="O9830" s="5" t="s">
        <v>294</v>
      </c>
      <c r="P9830" s="5" t="s">
        <v>294</v>
      </c>
      <c r="Q9830" s="5" t="s">
        <v>294</v>
      </c>
      <c r="R9830" s="5" t="s">
        <v>294</v>
      </c>
      <c r="V9830" s="5" t="s">
        <v>24119</v>
      </c>
    </row>
    <row r="9831" spans="1:22" x14ac:dyDescent="0.35">
      <c r="A9831" s="5" t="s">
        <v>24120</v>
      </c>
      <c r="B9831" s="5" t="s">
        <v>24121</v>
      </c>
      <c r="C9831" s="5" t="s">
        <v>24122</v>
      </c>
      <c r="D9831" s="5" t="s">
        <v>18</v>
      </c>
      <c r="E9831" s="5">
        <v>30</v>
      </c>
      <c r="F9831" s="5" t="s">
        <v>294</v>
      </c>
      <c r="G9831" s="5" t="s">
        <v>294</v>
      </c>
      <c r="M9831" s="5" t="s">
        <v>794</v>
      </c>
      <c r="N9831" s="5" t="s">
        <v>294</v>
      </c>
      <c r="R9831" s="5" t="s">
        <v>294</v>
      </c>
    </row>
    <row r="9832" spans="1:22" x14ac:dyDescent="0.35">
      <c r="A9832" s="5" t="s">
        <v>24123</v>
      </c>
      <c r="B9832" s="5" t="s">
        <v>24124</v>
      </c>
      <c r="C9832" s="5" t="s">
        <v>24122</v>
      </c>
      <c r="D9832" s="5" t="s">
        <v>22</v>
      </c>
      <c r="E9832" s="5">
        <v>5</v>
      </c>
      <c r="F9832" s="5" t="s">
        <v>294</v>
      </c>
      <c r="G9832" s="5" t="s">
        <v>294</v>
      </c>
      <c r="I9832" s="5">
        <v>32000</v>
      </c>
      <c r="M9832" s="5" t="s">
        <v>794</v>
      </c>
      <c r="N9832" s="5" t="s">
        <v>294</v>
      </c>
      <c r="O9832" s="5" t="s">
        <v>294</v>
      </c>
      <c r="P9832" s="5" t="s">
        <v>294</v>
      </c>
      <c r="Q9832" s="5" t="s">
        <v>294</v>
      </c>
      <c r="R9832" s="5" t="s">
        <v>294</v>
      </c>
    </row>
    <row r="9833" spans="1:22" x14ac:dyDescent="0.35">
      <c r="A9833" s="5" t="s">
        <v>24125</v>
      </c>
      <c r="B9833" s="5" t="s">
        <v>24126</v>
      </c>
      <c r="C9833" s="5" t="s">
        <v>24117</v>
      </c>
      <c r="D9833" s="5" t="s">
        <v>18</v>
      </c>
      <c r="E9833" s="5">
        <v>8</v>
      </c>
      <c r="F9833" s="5" t="s">
        <v>297</v>
      </c>
      <c r="G9833" s="5" t="s">
        <v>297</v>
      </c>
      <c r="M9833" s="5" t="s">
        <v>3826</v>
      </c>
      <c r="N9833" s="5" t="s">
        <v>294</v>
      </c>
      <c r="R9833" s="5" t="s">
        <v>294</v>
      </c>
    </row>
    <row r="9834" spans="1:22" x14ac:dyDescent="0.35">
      <c r="A9834" s="5" t="s">
        <v>24127</v>
      </c>
      <c r="B9834" s="5" t="s">
        <v>24128</v>
      </c>
      <c r="C9834" s="5" t="s">
        <v>24122</v>
      </c>
      <c r="D9834" s="5" t="s">
        <v>22</v>
      </c>
      <c r="E9834" s="5">
        <v>6</v>
      </c>
      <c r="F9834" s="5" t="s">
        <v>294</v>
      </c>
      <c r="G9834" s="5" t="s">
        <v>294</v>
      </c>
      <c r="M9834" s="5" t="s">
        <v>794</v>
      </c>
      <c r="N9834" s="5" t="s">
        <v>294</v>
      </c>
      <c r="R9834" s="5" t="s">
        <v>294</v>
      </c>
    </row>
    <row r="9835" spans="1:22" x14ac:dyDescent="0.35">
      <c r="A9835" s="5" t="s">
        <v>24129</v>
      </c>
      <c r="B9835" s="5" t="s">
        <v>24130</v>
      </c>
      <c r="C9835" s="5" t="s">
        <v>24122</v>
      </c>
      <c r="D9835" s="5" t="s">
        <v>22</v>
      </c>
      <c r="E9835" s="5">
        <v>3</v>
      </c>
      <c r="F9835" s="5" t="s">
        <v>297</v>
      </c>
      <c r="G9835" s="5" t="s">
        <v>294</v>
      </c>
      <c r="M9835" s="5" t="s">
        <v>3826</v>
      </c>
      <c r="N9835" s="5" t="s">
        <v>294</v>
      </c>
      <c r="R9835" s="5" t="s">
        <v>294</v>
      </c>
    </row>
    <row r="9836" spans="1:22" x14ac:dyDescent="0.35">
      <c r="A9836" s="5" t="s">
        <v>24131</v>
      </c>
      <c r="B9836" s="5" t="s">
        <v>24132</v>
      </c>
      <c r="C9836" s="5" t="s">
        <v>24122</v>
      </c>
      <c r="D9836" s="5" t="s">
        <v>22</v>
      </c>
      <c r="E9836" s="5">
        <v>5</v>
      </c>
      <c r="F9836" s="5" t="s">
        <v>294</v>
      </c>
      <c r="G9836" s="5" t="s">
        <v>294</v>
      </c>
      <c r="I9836" s="5">
        <v>32000</v>
      </c>
      <c r="M9836" s="5" t="s">
        <v>794</v>
      </c>
      <c r="N9836" s="5" t="s">
        <v>294</v>
      </c>
      <c r="O9836" s="5" t="s">
        <v>294</v>
      </c>
      <c r="P9836" s="5" t="s">
        <v>294</v>
      </c>
      <c r="Q9836" s="5" t="s">
        <v>294</v>
      </c>
      <c r="R9836" s="5" t="s">
        <v>294</v>
      </c>
    </row>
    <row r="9837" spans="1:22" x14ac:dyDescent="0.35">
      <c r="A9837" s="5" t="s">
        <v>24133</v>
      </c>
      <c r="B9837" s="5" t="s">
        <v>24134</v>
      </c>
      <c r="C9837" s="5" t="s">
        <v>24122</v>
      </c>
      <c r="D9837" s="5" t="s">
        <v>18</v>
      </c>
      <c r="E9837" s="5">
        <v>40</v>
      </c>
      <c r="F9837" s="5" t="s">
        <v>294</v>
      </c>
      <c r="G9837" s="5" t="s">
        <v>297</v>
      </c>
      <c r="M9837" s="5" t="s">
        <v>794</v>
      </c>
      <c r="N9837" s="5" t="s">
        <v>294</v>
      </c>
      <c r="R9837" s="5" t="s">
        <v>294</v>
      </c>
    </row>
    <row r="9838" spans="1:22" x14ac:dyDescent="0.35">
      <c r="A9838" s="5" t="s">
        <v>24135</v>
      </c>
      <c r="B9838" s="5" t="s">
        <v>24136</v>
      </c>
      <c r="C9838" s="5" t="s">
        <v>24122</v>
      </c>
      <c r="D9838" s="5" t="s">
        <v>18</v>
      </c>
      <c r="E9838" s="5">
        <v>20</v>
      </c>
      <c r="F9838" s="5" t="s">
        <v>294</v>
      </c>
      <c r="G9838" s="5" t="s">
        <v>294</v>
      </c>
      <c r="M9838" s="5" t="s">
        <v>794</v>
      </c>
      <c r="N9838" s="5" t="s">
        <v>294</v>
      </c>
      <c r="R9838" s="5" t="s">
        <v>294</v>
      </c>
    </row>
    <row r="9839" spans="1:22" x14ac:dyDescent="0.35">
      <c r="A9839" s="5" t="s">
        <v>24137</v>
      </c>
      <c r="B9839" s="5" t="s">
        <v>24138</v>
      </c>
      <c r="C9839" s="5" t="s">
        <v>24122</v>
      </c>
      <c r="D9839" s="5" t="s">
        <v>22</v>
      </c>
      <c r="E9839" s="5">
        <v>5</v>
      </c>
      <c r="F9839" s="5" t="s">
        <v>294</v>
      </c>
      <c r="G9839" s="5" t="s">
        <v>294</v>
      </c>
      <c r="I9839" s="5">
        <v>32000</v>
      </c>
      <c r="M9839" s="5" t="s">
        <v>794</v>
      </c>
      <c r="N9839" s="5" t="s">
        <v>294</v>
      </c>
      <c r="O9839" s="5" t="s">
        <v>294</v>
      </c>
      <c r="P9839" s="5" t="s">
        <v>294</v>
      </c>
      <c r="Q9839" s="5" t="s">
        <v>294</v>
      </c>
      <c r="R9839" s="5" t="s">
        <v>294</v>
      </c>
    </row>
    <row r="9840" spans="1:22" x14ac:dyDescent="0.35">
      <c r="A9840" s="5" t="s">
        <v>24139</v>
      </c>
      <c r="B9840" s="5" t="s">
        <v>24140</v>
      </c>
      <c r="C9840" s="5" t="s">
        <v>24122</v>
      </c>
      <c r="D9840" s="5" t="s">
        <v>18</v>
      </c>
      <c r="E9840" s="5">
        <v>10</v>
      </c>
      <c r="F9840" s="5" t="s">
        <v>294</v>
      </c>
      <c r="G9840" s="5" t="s">
        <v>297</v>
      </c>
      <c r="M9840" s="5" t="s">
        <v>794</v>
      </c>
      <c r="N9840" s="5" t="s">
        <v>294</v>
      </c>
      <c r="R9840" s="5" t="s">
        <v>294</v>
      </c>
    </row>
    <row r="9841" spans="1:22" x14ac:dyDescent="0.35">
      <c r="A9841" s="5" t="s">
        <v>24141</v>
      </c>
      <c r="B9841" s="5" t="s">
        <v>24142</v>
      </c>
      <c r="C9841" s="5" t="s">
        <v>24117</v>
      </c>
      <c r="D9841" s="5" t="s">
        <v>18</v>
      </c>
      <c r="E9841" s="5">
        <v>4</v>
      </c>
      <c r="F9841" s="5" t="s">
        <v>294</v>
      </c>
      <c r="G9841" s="5" t="s">
        <v>294</v>
      </c>
      <c r="M9841" s="5" t="s">
        <v>794</v>
      </c>
      <c r="N9841" s="5" t="s">
        <v>294</v>
      </c>
      <c r="R9841" s="5" t="s">
        <v>294</v>
      </c>
    </row>
    <row r="9842" spans="1:22" x14ac:dyDescent="0.35">
      <c r="A9842" s="5" t="s">
        <v>24143</v>
      </c>
      <c r="B9842" s="5" t="s">
        <v>24144</v>
      </c>
      <c r="C9842" s="5" t="s">
        <v>24117</v>
      </c>
      <c r="D9842" s="5" t="s">
        <v>18</v>
      </c>
      <c r="E9842" s="5">
        <v>20</v>
      </c>
      <c r="F9842" s="5" t="s">
        <v>294</v>
      </c>
      <c r="G9842" s="5" t="s">
        <v>297</v>
      </c>
      <c r="M9842" s="5" t="s">
        <v>794</v>
      </c>
      <c r="N9842" s="5" t="s">
        <v>294</v>
      </c>
      <c r="R9842" s="5" t="s">
        <v>294</v>
      </c>
    </row>
    <row r="9843" spans="1:22" x14ac:dyDescent="0.35">
      <c r="A9843" s="5" t="s">
        <v>24145</v>
      </c>
      <c r="B9843" s="5" t="s">
        <v>24146</v>
      </c>
      <c r="C9843" s="5" t="s">
        <v>24117</v>
      </c>
      <c r="D9843" s="5" t="s">
        <v>18</v>
      </c>
      <c r="E9843" s="5">
        <v>1</v>
      </c>
      <c r="F9843" s="5" t="s">
        <v>294</v>
      </c>
      <c r="G9843" s="5" t="s">
        <v>297</v>
      </c>
      <c r="L9843" s="5" t="s">
        <v>4399</v>
      </c>
      <c r="M9843" s="5" t="s">
        <v>794</v>
      </c>
      <c r="N9843" s="5" t="s">
        <v>294</v>
      </c>
      <c r="R9843" s="5" t="s">
        <v>294</v>
      </c>
      <c r="S9843" s="5" t="s">
        <v>297</v>
      </c>
    </row>
    <row r="9844" spans="1:22" x14ac:dyDescent="0.35">
      <c r="A9844" s="5" t="s">
        <v>24147</v>
      </c>
      <c r="B9844" s="5" t="s">
        <v>24148</v>
      </c>
      <c r="C9844" s="5" t="s">
        <v>24117</v>
      </c>
      <c r="D9844" s="5" t="s">
        <v>18</v>
      </c>
      <c r="E9844" s="5">
        <v>12</v>
      </c>
      <c r="F9844" s="5" t="s">
        <v>294</v>
      </c>
      <c r="G9844" s="5" t="s">
        <v>297</v>
      </c>
      <c r="M9844" s="5" t="s">
        <v>794</v>
      </c>
      <c r="N9844" s="5" t="s">
        <v>294</v>
      </c>
      <c r="R9844" s="5" t="s">
        <v>294</v>
      </c>
    </row>
    <row r="9845" spans="1:22" x14ac:dyDescent="0.35">
      <c r="A9845" s="5" t="s">
        <v>24149</v>
      </c>
      <c r="B9845" s="5" t="s">
        <v>24150</v>
      </c>
      <c r="C9845" s="5" t="s">
        <v>24117</v>
      </c>
      <c r="D9845" s="5" t="s">
        <v>18</v>
      </c>
      <c r="E9845" s="5">
        <v>8</v>
      </c>
      <c r="F9845" s="5" t="s">
        <v>297</v>
      </c>
      <c r="G9845" s="5" t="s">
        <v>297</v>
      </c>
      <c r="M9845" s="5" t="s">
        <v>794</v>
      </c>
      <c r="N9845" s="5" t="s">
        <v>294</v>
      </c>
      <c r="R9845" s="5" t="s">
        <v>294</v>
      </c>
    </row>
    <row r="9846" spans="1:22" x14ac:dyDescent="0.35">
      <c r="A9846" s="5" t="s">
        <v>24151</v>
      </c>
      <c r="B9846" s="5" t="s">
        <v>5512</v>
      </c>
      <c r="C9846" s="5" t="s">
        <v>24117</v>
      </c>
      <c r="D9846" s="5" t="s">
        <v>22</v>
      </c>
      <c r="E9846" s="5">
        <v>1</v>
      </c>
      <c r="F9846" s="5" t="s">
        <v>297</v>
      </c>
      <c r="G9846" s="5" t="s">
        <v>294</v>
      </c>
      <c r="H9846" s="5">
        <v>0</v>
      </c>
      <c r="I9846" s="5">
        <v>4</v>
      </c>
      <c r="M9846" s="5" t="s">
        <v>794</v>
      </c>
      <c r="N9846" s="5" t="s">
        <v>294</v>
      </c>
      <c r="O9846" s="5" t="s">
        <v>294</v>
      </c>
      <c r="P9846" s="5" t="s">
        <v>294</v>
      </c>
      <c r="Q9846" s="5" t="s">
        <v>294</v>
      </c>
      <c r="R9846" s="5" t="s">
        <v>294</v>
      </c>
      <c r="S9846" s="5" t="s">
        <v>250</v>
      </c>
      <c r="V9846" s="5" t="s">
        <v>24152</v>
      </c>
    </row>
    <row r="9847" spans="1:22" x14ac:dyDescent="0.35">
      <c r="A9847" s="5" t="s">
        <v>24153</v>
      </c>
      <c r="B9847" s="5" t="s">
        <v>24154</v>
      </c>
      <c r="C9847" s="5" t="s">
        <v>24117</v>
      </c>
      <c r="D9847" s="5" t="s">
        <v>1655</v>
      </c>
      <c r="E9847" s="5">
        <v>77</v>
      </c>
      <c r="F9847" s="5" t="s">
        <v>294</v>
      </c>
      <c r="G9847" s="5" t="s">
        <v>294</v>
      </c>
      <c r="M9847" s="5" t="s">
        <v>794</v>
      </c>
      <c r="N9847" s="5" t="s">
        <v>294</v>
      </c>
      <c r="R9847" s="5" t="s">
        <v>294</v>
      </c>
    </row>
    <row r="9848" spans="1:22" x14ac:dyDescent="0.35">
      <c r="A9848" s="5" t="s">
        <v>24155</v>
      </c>
      <c r="B9848" s="5" t="s">
        <v>24156</v>
      </c>
      <c r="C9848" s="5" t="s">
        <v>24117</v>
      </c>
      <c r="D9848" s="5" t="s">
        <v>18</v>
      </c>
      <c r="E9848" s="5">
        <v>20</v>
      </c>
      <c r="F9848" s="5" t="s">
        <v>294</v>
      </c>
      <c r="G9848" s="5" t="s">
        <v>297</v>
      </c>
      <c r="M9848" s="5" t="s">
        <v>794</v>
      </c>
      <c r="N9848" s="5" t="s">
        <v>294</v>
      </c>
      <c r="O9848" s="5" t="s">
        <v>294</v>
      </c>
      <c r="P9848" s="5" t="s">
        <v>294</v>
      </c>
      <c r="Q9848" s="5" t="s">
        <v>294</v>
      </c>
      <c r="R9848" s="5" t="s">
        <v>294</v>
      </c>
      <c r="V9848" s="5" t="s">
        <v>24155</v>
      </c>
    </row>
    <row r="9849" spans="1:22" x14ac:dyDescent="0.35">
      <c r="A9849" s="5" t="s">
        <v>24157</v>
      </c>
      <c r="B9849" s="5" t="s">
        <v>24158</v>
      </c>
      <c r="C9849" s="5" t="s">
        <v>24117</v>
      </c>
      <c r="D9849" s="5" t="s">
        <v>18</v>
      </c>
      <c r="E9849" s="5">
        <v>50</v>
      </c>
      <c r="F9849" s="5" t="s">
        <v>294</v>
      </c>
      <c r="G9849" s="5" t="s">
        <v>297</v>
      </c>
      <c r="M9849" s="5" t="s">
        <v>794</v>
      </c>
      <c r="N9849" s="5" t="s">
        <v>294</v>
      </c>
      <c r="P9849" s="5" t="s">
        <v>294</v>
      </c>
      <c r="Q9849" s="5" t="s">
        <v>294</v>
      </c>
      <c r="R9849" s="5" t="s">
        <v>294</v>
      </c>
      <c r="V9849" s="5" t="s">
        <v>24157</v>
      </c>
    </row>
    <row r="9850" spans="1:22" x14ac:dyDescent="0.35">
      <c r="A9850" s="5" t="s">
        <v>24159</v>
      </c>
      <c r="B9850" s="5" t="s">
        <v>24160</v>
      </c>
      <c r="C9850" s="5" t="s">
        <v>24117</v>
      </c>
      <c r="D9850" s="5" t="s">
        <v>18</v>
      </c>
      <c r="E9850" s="5">
        <v>20</v>
      </c>
      <c r="F9850" s="5" t="s">
        <v>294</v>
      </c>
      <c r="G9850" s="5" t="s">
        <v>297</v>
      </c>
      <c r="M9850" s="5" t="s">
        <v>794</v>
      </c>
      <c r="N9850" s="5" t="s">
        <v>294</v>
      </c>
      <c r="O9850" s="5" t="s">
        <v>294</v>
      </c>
      <c r="P9850" s="5" t="s">
        <v>294</v>
      </c>
      <c r="Q9850" s="5" t="s">
        <v>294</v>
      </c>
      <c r="R9850" s="5" t="s">
        <v>294</v>
      </c>
      <c r="V9850" s="5" t="s">
        <v>24159</v>
      </c>
    </row>
    <row r="9851" spans="1:22" x14ac:dyDescent="0.35">
      <c r="A9851" s="5" t="s">
        <v>24161</v>
      </c>
      <c r="B9851" s="5" t="s">
        <v>24162</v>
      </c>
      <c r="C9851" s="5" t="s">
        <v>24117</v>
      </c>
      <c r="D9851" s="5" t="s">
        <v>18</v>
      </c>
      <c r="E9851" s="5">
        <v>1</v>
      </c>
      <c r="F9851" s="5" t="s">
        <v>294</v>
      </c>
      <c r="G9851" s="5" t="s">
        <v>297</v>
      </c>
      <c r="L9851" s="5" t="s">
        <v>4399</v>
      </c>
      <c r="M9851" s="5" t="s">
        <v>794</v>
      </c>
      <c r="N9851" s="5" t="s">
        <v>294</v>
      </c>
      <c r="R9851" s="5" t="s">
        <v>294</v>
      </c>
    </row>
    <row r="9852" spans="1:22" x14ac:dyDescent="0.35">
      <c r="A9852" s="5" t="s">
        <v>24163</v>
      </c>
      <c r="B9852" s="5" t="s">
        <v>24164</v>
      </c>
      <c r="C9852" s="5" t="s">
        <v>24117</v>
      </c>
      <c r="D9852" s="5" t="s">
        <v>18</v>
      </c>
      <c r="E9852" s="5">
        <v>1</v>
      </c>
      <c r="F9852" s="5" t="s">
        <v>297</v>
      </c>
      <c r="G9852" s="5" t="s">
        <v>297</v>
      </c>
      <c r="L9852" s="5" t="s">
        <v>24165</v>
      </c>
      <c r="M9852" s="5" t="s">
        <v>794</v>
      </c>
      <c r="N9852" s="5" t="s">
        <v>294</v>
      </c>
      <c r="R9852" s="5" t="s">
        <v>294</v>
      </c>
      <c r="S9852" s="5" t="s">
        <v>680</v>
      </c>
    </row>
    <row r="9853" spans="1:22" x14ac:dyDescent="0.35">
      <c r="A9853" s="5" t="s">
        <v>24166</v>
      </c>
      <c r="B9853" s="5" t="s">
        <v>24167</v>
      </c>
      <c r="C9853" s="5" t="s">
        <v>24117</v>
      </c>
      <c r="D9853" s="5" t="s">
        <v>18</v>
      </c>
      <c r="E9853" s="5">
        <v>30</v>
      </c>
      <c r="F9853" s="5" t="s">
        <v>294</v>
      </c>
      <c r="G9853" s="5" t="s">
        <v>297</v>
      </c>
      <c r="M9853" s="5" t="s">
        <v>794</v>
      </c>
      <c r="N9853" s="5" t="s">
        <v>294</v>
      </c>
      <c r="R9853" s="5" t="s">
        <v>294</v>
      </c>
      <c r="V9853" s="5" t="s">
        <v>24168</v>
      </c>
    </row>
    <row r="9854" spans="1:22" x14ac:dyDescent="0.35">
      <c r="A9854" s="5" t="s">
        <v>24169</v>
      </c>
      <c r="B9854" s="5" t="s">
        <v>495</v>
      </c>
      <c r="C9854" s="5" t="s">
        <v>24117</v>
      </c>
      <c r="D9854" s="5" t="s">
        <v>18</v>
      </c>
      <c r="E9854" s="5">
        <v>20</v>
      </c>
      <c r="F9854" s="5" t="s">
        <v>297</v>
      </c>
      <c r="G9854" s="5" t="s">
        <v>297</v>
      </c>
      <c r="J9854" s="5" t="s">
        <v>9515</v>
      </c>
      <c r="M9854" s="5" t="s">
        <v>794</v>
      </c>
      <c r="N9854" s="5" t="s">
        <v>294</v>
      </c>
      <c r="O9854" s="5" t="s">
        <v>294</v>
      </c>
      <c r="P9854" s="5" t="s">
        <v>294</v>
      </c>
      <c r="Q9854" s="5" t="s">
        <v>294</v>
      </c>
      <c r="R9854" s="5" t="s">
        <v>294</v>
      </c>
      <c r="V9854" s="5" t="s">
        <v>24170</v>
      </c>
    </row>
    <row r="9855" spans="1:22" x14ac:dyDescent="0.35">
      <c r="A9855" s="5" t="s">
        <v>24171</v>
      </c>
      <c r="B9855" s="5" t="s">
        <v>24172</v>
      </c>
      <c r="C9855" s="5" t="s">
        <v>24117</v>
      </c>
      <c r="D9855" s="5" t="s">
        <v>18</v>
      </c>
      <c r="E9855" s="5">
        <v>8</v>
      </c>
      <c r="F9855" s="5" t="s">
        <v>294</v>
      </c>
      <c r="G9855" s="5" t="s">
        <v>297</v>
      </c>
      <c r="M9855" s="5" t="s">
        <v>794</v>
      </c>
      <c r="N9855" s="5" t="s">
        <v>294</v>
      </c>
      <c r="R9855" s="5" t="s">
        <v>294</v>
      </c>
    </row>
    <row r="9856" spans="1:22" x14ac:dyDescent="0.35">
      <c r="A9856" s="5" t="s">
        <v>24173</v>
      </c>
      <c r="B9856" s="5" t="s">
        <v>24174</v>
      </c>
      <c r="C9856" s="5" t="s">
        <v>24117</v>
      </c>
      <c r="D9856" s="5" t="s">
        <v>18</v>
      </c>
      <c r="E9856" s="5">
        <v>1</v>
      </c>
      <c r="F9856" s="5" t="s">
        <v>297</v>
      </c>
      <c r="G9856" s="5" t="s">
        <v>297</v>
      </c>
      <c r="L9856" s="5" t="s">
        <v>24175</v>
      </c>
      <c r="M9856" s="5" t="s">
        <v>794</v>
      </c>
      <c r="N9856" s="5" t="s">
        <v>294</v>
      </c>
      <c r="O9856" s="5" t="s">
        <v>294</v>
      </c>
      <c r="P9856" s="5" t="s">
        <v>294</v>
      </c>
      <c r="Q9856" s="5" t="s">
        <v>294</v>
      </c>
      <c r="R9856" s="5" t="s">
        <v>297</v>
      </c>
      <c r="V9856" s="5" t="s">
        <v>24176</v>
      </c>
    </row>
    <row r="9857" spans="1:22" x14ac:dyDescent="0.35">
      <c r="A9857" s="5" t="s">
        <v>24177</v>
      </c>
      <c r="B9857" s="5" t="s">
        <v>24178</v>
      </c>
      <c r="C9857" s="5" t="s">
        <v>24117</v>
      </c>
      <c r="D9857" s="5" t="s">
        <v>22</v>
      </c>
      <c r="E9857" s="5">
        <v>3</v>
      </c>
      <c r="F9857" s="5" t="s">
        <v>294</v>
      </c>
      <c r="G9857" s="5" t="s">
        <v>294</v>
      </c>
      <c r="H9857" s="5">
        <v>0</v>
      </c>
      <c r="M9857" s="5" t="s">
        <v>794</v>
      </c>
      <c r="N9857" s="5" t="s">
        <v>294</v>
      </c>
      <c r="R9857" s="5" t="s">
        <v>294</v>
      </c>
    </row>
    <row r="9858" spans="1:22" x14ac:dyDescent="0.35">
      <c r="A9858" s="5" t="s">
        <v>24179</v>
      </c>
      <c r="B9858" s="5" t="s">
        <v>24180</v>
      </c>
      <c r="C9858" s="5" t="s">
        <v>24181</v>
      </c>
      <c r="D9858" s="5" t="s">
        <v>18</v>
      </c>
      <c r="E9858" s="5">
        <v>1</v>
      </c>
      <c r="F9858" s="5" t="s">
        <v>297</v>
      </c>
      <c r="G9858" s="5" t="s">
        <v>297</v>
      </c>
      <c r="L9858" s="5" t="s">
        <v>4399</v>
      </c>
      <c r="M9858" s="5" t="s">
        <v>794</v>
      </c>
      <c r="N9858" s="5" t="s">
        <v>294</v>
      </c>
      <c r="R9858" s="5" t="s">
        <v>294</v>
      </c>
      <c r="S9858" s="5" t="s">
        <v>297</v>
      </c>
      <c r="V9858" s="5" t="s">
        <v>24182</v>
      </c>
    </row>
    <row r="9859" spans="1:22" x14ac:dyDescent="0.35">
      <c r="A9859" s="5" t="s">
        <v>24183</v>
      </c>
      <c r="B9859" s="5" t="s">
        <v>24184</v>
      </c>
      <c r="C9859" s="5" t="s">
        <v>24181</v>
      </c>
      <c r="D9859" s="5" t="s">
        <v>18</v>
      </c>
      <c r="E9859" s="5">
        <v>1</v>
      </c>
      <c r="F9859" s="5" t="s">
        <v>294</v>
      </c>
      <c r="G9859" s="5" t="s">
        <v>297</v>
      </c>
      <c r="L9859" s="5" t="s">
        <v>4399</v>
      </c>
      <c r="M9859" s="5" t="s">
        <v>794</v>
      </c>
      <c r="N9859" s="5" t="s">
        <v>294</v>
      </c>
      <c r="R9859" s="5" t="s">
        <v>294</v>
      </c>
      <c r="V9859" s="5" t="s">
        <v>24185</v>
      </c>
    </row>
    <row r="9860" spans="1:22" x14ac:dyDescent="0.35">
      <c r="A9860" s="5" t="s">
        <v>24186</v>
      </c>
      <c r="B9860" s="5" t="s">
        <v>24187</v>
      </c>
      <c r="C9860" s="5" t="s">
        <v>24181</v>
      </c>
      <c r="D9860" s="5" t="s">
        <v>4073</v>
      </c>
      <c r="E9860" s="5">
        <v>60</v>
      </c>
      <c r="F9860" s="5" t="s">
        <v>294</v>
      </c>
      <c r="G9860" s="5" t="s">
        <v>294</v>
      </c>
      <c r="M9860" s="5" t="s">
        <v>794</v>
      </c>
      <c r="N9860" s="5" t="s">
        <v>294</v>
      </c>
      <c r="R9860" s="5" t="s">
        <v>294</v>
      </c>
      <c r="V9860" s="5" t="s">
        <v>24188</v>
      </c>
    </row>
    <row r="9861" spans="1:22" x14ac:dyDescent="0.35">
      <c r="A9861" s="5" t="s">
        <v>24189</v>
      </c>
      <c r="B9861" s="5" t="s">
        <v>24190</v>
      </c>
      <c r="C9861" s="5" t="s">
        <v>24181</v>
      </c>
      <c r="D9861" s="5" t="s">
        <v>18</v>
      </c>
      <c r="E9861" s="5">
        <v>1</v>
      </c>
      <c r="F9861" s="5" t="s">
        <v>297</v>
      </c>
      <c r="G9861" s="5" t="s">
        <v>297</v>
      </c>
      <c r="L9861" s="5" t="s">
        <v>4399</v>
      </c>
      <c r="M9861" s="5" t="s">
        <v>794</v>
      </c>
      <c r="N9861" s="5" t="s">
        <v>294</v>
      </c>
      <c r="R9861" s="5" t="s">
        <v>294</v>
      </c>
      <c r="S9861" s="5" t="s">
        <v>294</v>
      </c>
      <c r="V9861" s="5" t="s">
        <v>24191</v>
      </c>
    </row>
    <row r="9862" spans="1:22" x14ac:dyDescent="0.35">
      <c r="A9862" s="5" t="s">
        <v>24192</v>
      </c>
      <c r="B9862" s="5" t="s">
        <v>24193</v>
      </c>
      <c r="C9862" s="5" t="s">
        <v>24181</v>
      </c>
      <c r="D9862" s="5" t="s">
        <v>18</v>
      </c>
      <c r="E9862" s="5">
        <v>30</v>
      </c>
      <c r="F9862" s="5" t="s">
        <v>294</v>
      </c>
      <c r="G9862" s="5" t="s">
        <v>294</v>
      </c>
      <c r="M9862" s="5" t="s">
        <v>794</v>
      </c>
      <c r="N9862" s="5" t="s">
        <v>294</v>
      </c>
      <c r="R9862" s="5" t="s">
        <v>294</v>
      </c>
      <c r="V9862" s="5" t="s">
        <v>24192</v>
      </c>
    </row>
    <row r="9863" spans="1:22" x14ac:dyDescent="0.35">
      <c r="A9863" s="5" t="s">
        <v>24194</v>
      </c>
      <c r="B9863" s="5" t="s">
        <v>24195</v>
      </c>
      <c r="C9863" s="5" t="s">
        <v>24181</v>
      </c>
      <c r="D9863" s="5" t="s">
        <v>18</v>
      </c>
      <c r="E9863" s="5">
        <v>30</v>
      </c>
      <c r="F9863" s="5" t="s">
        <v>294</v>
      </c>
      <c r="G9863" s="5" t="s">
        <v>294</v>
      </c>
      <c r="M9863" s="5" t="s">
        <v>794</v>
      </c>
      <c r="N9863" s="5" t="s">
        <v>294</v>
      </c>
      <c r="R9863" s="5" t="s">
        <v>294</v>
      </c>
      <c r="V9863" s="5" t="s">
        <v>24194</v>
      </c>
    </row>
    <row r="9864" spans="1:22" x14ac:dyDescent="0.35">
      <c r="A9864" s="5" t="s">
        <v>24196</v>
      </c>
      <c r="B9864" s="5" t="s">
        <v>24197</v>
      </c>
      <c r="C9864" s="5" t="s">
        <v>24181</v>
      </c>
      <c r="D9864" s="5" t="s">
        <v>18</v>
      </c>
      <c r="E9864" s="5">
        <v>30</v>
      </c>
      <c r="F9864" s="5" t="s">
        <v>294</v>
      </c>
      <c r="G9864" s="5" t="s">
        <v>297</v>
      </c>
      <c r="M9864" s="5" t="s">
        <v>794</v>
      </c>
      <c r="N9864" s="5" t="s">
        <v>294</v>
      </c>
      <c r="R9864" s="5" t="s">
        <v>294</v>
      </c>
      <c r="V9864" s="5" t="s">
        <v>24198</v>
      </c>
    </row>
    <row r="9865" spans="1:22" x14ac:dyDescent="0.35">
      <c r="A9865" s="5" t="s">
        <v>24199</v>
      </c>
      <c r="B9865" s="5" t="s">
        <v>24200</v>
      </c>
      <c r="C9865" s="5" t="s">
        <v>24181</v>
      </c>
      <c r="D9865" s="5" t="s">
        <v>18</v>
      </c>
      <c r="E9865" s="5">
        <v>30</v>
      </c>
      <c r="F9865" s="5" t="s">
        <v>294</v>
      </c>
      <c r="G9865" s="5" t="s">
        <v>294</v>
      </c>
      <c r="M9865" s="5" t="s">
        <v>794</v>
      </c>
      <c r="N9865" s="5" t="s">
        <v>294</v>
      </c>
      <c r="O9865" s="5" t="s">
        <v>294</v>
      </c>
      <c r="P9865" s="5" t="s">
        <v>294</v>
      </c>
      <c r="Q9865" s="5" t="s">
        <v>294</v>
      </c>
      <c r="R9865" s="5" t="s">
        <v>294</v>
      </c>
      <c r="V9865" s="5" t="s">
        <v>24201</v>
      </c>
    </row>
    <row r="9866" spans="1:22" x14ac:dyDescent="0.35">
      <c r="A9866" s="5" t="s">
        <v>24202</v>
      </c>
      <c r="B9866" s="5" t="s">
        <v>24203</v>
      </c>
      <c r="C9866" s="5" t="s">
        <v>24181</v>
      </c>
      <c r="D9866" s="5" t="s">
        <v>18</v>
      </c>
      <c r="E9866" s="5">
        <v>1</v>
      </c>
      <c r="F9866" s="5" t="s">
        <v>294</v>
      </c>
      <c r="G9866" s="5" t="s">
        <v>297</v>
      </c>
      <c r="L9866" s="5" t="s">
        <v>4399</v>
      </c>
      <c r="M9866" s="5" t="s">
        <v>794</v>
      </c>
      <c r="N9866" s="5" t="s">
        <v>294</v>
      </c>
      <c r="R9866" s="5" t="s">
        <v>294</v>
      </c>
      <c r="S9866" s="5" t="s">
        <v>294</v>
      </c>
      <c r="V9866" s="5" t="s">
        <v>24204</v>
      </c>
    </row>
    <row r="9867" spans="1:22" x14ac:dyDescent="0.35">
      <c r="A9867" s="5" t="s">
        <v>24205</v>
      </c>
      <c r="B9867" s="5" t="s">
        <v>24206</v>
      </c>
      <c r="C9867" s="5" t="s">
        <v>24181</v>
      </c>
      <c r="D9867" s="5" t="s">
        <v>18</v>
      </c>
      <c r="E9867" s="5">
        <v>30</v>
      </c>
      <c r="F9867" s="5" t="s">
        <v>294</v>
      </c>
      <c r="G9867" s="5" t="s">
        <v>294</v>
      </c>
      <c r="M9867" s="5" t="s">
        <v>794</v>
      </c>
      <c r="N9867" s="5" t="s">
        <v>294</v>
      </c>
      <c r="O9867" s="5" t="s">
        <v>294</v>
      </c>
      <c r="P9867" s="5" t="s">
        <v>294</v>
      </c>
      <c r="Q9867" s="5" t="s">
        <v>294</v>
      </c>
      <c r="R9867" s="5" t="s">
        <v>294</v>
      </c>
      <c r="V9867" s="5" t="s">
        <v>24207</v>
      </c>
    </row>
    <row r="9868" spans="1:22" x14ac:dyDescent="0.35">
      <c r="A9868" s="5" t="s">
        <v>24208</v>
      </c>
      <c r="B9868" s="5" t="s">
        <v>24209</v>
      </c>
      <c r="C9868" s="5" t="s">
        <v>24181</v>
      </c>
      <c r="D9868" s="5" t="s">
        <v>18</v>
      </c>
      <c r="E9868" s="5">
        <v>20</v>
      </c>
      <c r="F9868" s="5" t="s">
        <v>294</v>
      </c>
      <c r="G9868" s="5" t="s">
        <v>294</v>
      </c>
      <c r="M9868" s="5" t="s">
        <v>794</v>
      </c>
      <c r="N9868" s="5" t="s">
        <v>294</v>
      </c>
      <c r="R9868" s="5" t="s">
        <v>297</v>
      </c>
      <c r="V9868" s="5" t="s">
        <v>24208</v>
      </c>
    </row>
    <row r="9869" spans="1:22" x14ac:dyDescent="0.35">
      <c r="A9869" s="5" t="s">
        <v>24210</v>
      </c>
      <c r="B9869" s="5" t="s">
        <v>24211</v>
      </c>
      <c r="C9869" s="5" t="s">
        <v>24181</v>
      </c>
      <c r="D9869" s="5" t="s">
        <v>1655</v>
      </c>
      <c r="E9869" s="5">
        <v>77</v>
      </c>
      <c r="F9869" s="5" t="s">
        <v>294</v>
      </c>
      <c r="G9869" s="5" t="s">
        <v>294</v>
      </c>
      <c r="M9869" s="5" t="s">
        <v>794</v>
      </c>
      <c r="N9869" s="5" t="s">
        <v>294</v>
      </c>
      <c r="R9869" s="5" t="s">
        <v>294</v>
      </c>
    </row>
    <row r="9870" spans="1:22" x14ac:dyDescent="0.35">
      <c r="A9870" s="5" t="s">
        <v>24212</v>
      </c>
      <c r="B9870" s="5" t="s">
        <v>24213</v>
      </c>
      <c r="C9870" s="5" t="s">
        <v>24181</v>
      </c>
      <c r="D9870" s="5" t="s">
        <v>18</v>
      </c>
      <c r="E9870" s="5">
        <v>20</v>
      </c>
      <c r="F9870" s="5" t="s">
        <v>294</v>
      </c>
      <c r="G9870" s="5" t="s">
        <v>297</v>
      </c>
      <c r="M9870" s="5" t="s">
        <v>3826</v>
      </c>
      <c r="N9870" s="5" t="s">
        <v>294</v>
      </c>
      <c r="R9870" s="5" t="s">
        <v>294</v>
      </c>
    </row>
    <row r="9871" spans="1:22" x14ac:dyDescent="0.35">
      <c r="A9871" s="5" t="s">
        <v>24214</v>
      </c>
      <c r="B9871" s="5" t="s">
        <v>24215</v>
      </c>
      <c r="C9871" s="5" t="s">
        <v>24216</v>
      </c>
      <c r="D9871" s="5" t="s">
        <v>22</v>
      </c>
      <c r="E9871" s="5">
        <v>2</v>
      </c>
      <c r="F9871" s="5" t="s">
        <v>294</v>
      </c>
      <c r="G9871" s="5" t="s">
        <v>294</v>
      </c>
      <c r="H9871" s="5">
        <v>1</v>
      </c>
      <c r="M9871" s="5" t="s">
        <v>3826</v>
      </c>
      <c r="N9871" s="5" t="s">
        <v>294</v>
      </c>
      <c r="R9871" s="5" t="s">
        <v>294</v>
      </c>
      <c r="V9871" s="5" t="s">
        <v>24217</v>
      </c>
    </row>
    <row r="9872" spans="1:22" x14ac:dyDescent="0.35">
      <c r="A9872" s="5" t="s">
        <v>24218</v>
      </c>
      <c r="B9872" s="5" t="s">
        <v>24219</v>
      </c>
      <c r="C9872" s="5" t="s">
        <v>24216</v>
      </c>
      <c r="D9872" s="5" t="s">
        <v>18</v>
      </c>
      <c r="E9872" s="5">
        <v>40</v>
      </c>
      <c r="F9872" s="5" t="s">
        <v>294</v>
      </c>
      <c r="G9872" s="5" t="s">
        <v>294</v>
      </c>
      <c r="M9872" s="5" t="s">
        <v>794</v>
      </c>
      <c r="N9872" s="5" t="s">
        <v>294</v>
      </c>
      <c r="R9872" s="5" t="s">
        <v>294</v>
      </c>
      <c r="V9872" s="5" t="s">
        <v>24220</v>
      </c>
    </row>
    <row r="9873" spans="1:22" x14ac:dyDescent="0.35">
      <c r="A9873" s="5" t="s">
        <v>24221</v>
      </c>
      <c r="B9873" s="5" t="s">
        <v>24222</v>
      </c>
      <c r="C9873" s="5" t="s">
        <v>24216</v>
      </c>
      <c r="D9873" s="5" t="s">
        <v>18</v>
      </c>
      <c r="E9873" s="5">
        <v>1</v>
      </c>
      <c r="F9873" s="5" t="s">
        <v>297</v>
      </c>
      <c r="G9873" s="5" t="s">
        <v>297</v>
      </c>
      <c r="L9873" s="5" t="s">
        <v>4399</v>
      </c>
      <c r="M9873" s="5" t="s">
        <v>794</v>
      </c>
      <c r="N9873" s="5" t="s">
        <v>294</v>
      </c>
      <c r="R9873" s="5" t="s">
        <v>294</v>
      </c>
      <c r="S9873" s="5" t="s">
        <v>297</v>
      </c>
      <c r="V9873" s="5" t="s">
        <v>24223</v>
      </c>
    </row>
    <row r="9874" spans="1:22" x14ac:dyDescent="0.35">
      <c r="A9874" s="5" t="s">
        <v>24224</v>
      </c>
      <c r="B9874" s="5" t="s">
        <v>24225</v>
      </c>
      <c r="C9874" s="5" t="s">
        <v>24216</v>
      </c>
      <c r="D9874" s="5" t="s">
        <v>18</v>
      </c>
      <c r="E9874" s="5">
        <v>20</v>
      </c>
      <c r="F9874" s="5" t="s">
        <v>297</v>
      </c>
      <c r="G9874" s="5" t="s">
        <v>297</v>
      </c>
      <c r="M9874" s="5" t="s">
        <v>794</v>
      </c>
      <c r="N9874" s="5" t="s">
        <v>294</v>
      </c>
      <c r="R9874" s="5" t="s">
        <v>294</v>
      </c>
      <c r="V9874" s="5" t="s">
        <v>24226</v>
      </c>
    </row>
    <row r="9875" spans="1:22" x14ac:dyDescent="0.35">
      <c r="A9875" s="5" t="s">
        <v>24227</v>
      </c>
      <c r="B9875" s="5" t="s">
        <v>24228</v>
      </c>
      <c r="C9875" s="5" t="s">
        <v>24216</v>
      </c>
      <c r="D9875" s="5" t="s">
        <v>18</v>
      </c>
      <c r="E9875" s="5">
        <v>1</v>
      </c>
      <c r="F9875" s="5" t="s">
        <v>297</v>
      </c>
      <c r="G9875" s="5" t="s">
        <v>297</v>
      </c>
      <c r="L9875" s="5" t="s">
        <v>4399</v>
      </c>
      <c r="M9875" s="5" t="s">
        <v>794</v>
      </c>
      <c r="N9875" s="5" t="s">
        <v>294</v>
      </c>
      <c r="R9875" s="5" t="s">
        <v>294</v>
      </c>
      <c r="S9875" s="5" t="s">
        <v>294</v>
      </c>
      <c r="V9875" s="5" t="s">
        <v>24229</v>
      </c>
    </row>
    <row r="9876" spans="1:22" x14ac:dyDescent="0.35">
      <c r="A9876" s="5" t="s">
        <v>24230</v>
      </c>
      <c r="B9876" s="5" t="s">
        <v>24231</v>
      </c>
      <c r="C9876" s="5" t="s">
        <v>24181</v>
      </c>
      <c r="D9876" s="5" t="s">
        <v>18</v>
      </c>
      <c r="E9876" s="5">
        <v>1</v>
      </c>
      <c r="F9876" s="5" t="s">
        <v>294</v>
      </c>
      <c r="G9876" s="5" t="s">
        <v>297</v>
      </c>
      <c r="L9876" s="5" t="s">
        <v>4399</v>
      </c>
      <c r="M9876" s="5" t="s">
        <v>794</v>
      </c>
      <c r="N9876" s="5" t="s">
        <v>294</v>
      </c>
      <c r="P9876" s="5" t="s">
        <v>294</v>
      </c>
      <c r="Q9876" s="5" t="s">
        <v>294</v>
      </c>
      <c r="R9876" s="5" t="s">
        <v>294</v>
      </c>
      <c r="S9876" s="5" t="s">
        <v>297</v>
      </c>
      <c r="V9876" s="5" t="s">
        <v>24230</v>
      </c>
    </row>
    <row r="9877" spans="1:22" x14ac:dyDescent="0.35">
      <c r="A9877" s="5" t="s">
        <v>24232</v>
      </c>
      <c r="B9877" s="5" t="s">
        <v>24233</v>
      </c>
      <c r="C9877" s="5" t="s">
        <v>24181</v>
      </c>
      <c r="D9877" s="5" t="s">
        <v>18</v>
      </c>
      <c r="E9877" s="5">
        <v>50</v>
      </c>
      <c r="F9877" s="5" t="s">
        <v>294</v>
      </c>
      <c r="G9877" s="5" t="s">
        <v>294</v>
      </c>
      <c r="M9877" s="5" t="s">
        <v>794</v>
      </c>
      <c r="N9877" s="5" t="s">
        <v>294</v>
      </c>
      <c r="R9877" s="5" t="s">
        <v>294</v>
      </c>
      <c r="V9877" s="5" t="s">
        <v>24234</v>
      </c>
    </row>
    <row r="9878" spans="1:22" x14ac:dyDescent="0.35">
      <c r="A9878" s="5" t="s">
        <v>24235</v>
      </c>
      <c r="B9878" s="5" t="s">
        <v>24236</v>
      </c>
      <c r="C9878" s="5" t="s">
        <v>24237</v>
      </c>
      <c r="D9878" s="5" t="s">
        <v>22</v>
      </c>
      <c r="E9878" s="5">
        <v>6</v>
      </c>
      <c r="F9878" s="5" t="s">
        <v>294</v>
      </c>
      <c r="G9878" s="5" t="s">
        <v>294</v>
      </c>
      <c r="M9878" s="5" t="s">
        <v>3826</v>
      </c>
      <c r="N9878" s="5" t="s">
        <v>294</v>
      </c>
      <c r="R9878" s="5" t="s">
        <v>294</v>
      </c>
    </row>
    <row r="9879" spans="1:22" x14ac:dyDescent="0.35">
      <c r="A9879" s="5" t="s">
        <v>24238</v>
      </c>
      <c r="B9879" s="5" t="s">
        <v>24239</v>
      </c>
      <c r="C9879" s="5" t="s">
        <v>24181</v>
      </c>
      <c r="D9879" s="5" t="s">
        <v>18</v>
      </c>
      <c r="E9879" s="5">
        <v>15</v>
      </c>
      <c r="F9879" s="5" t="s">
        <v>294</v>
      </c>
      <c r="G9879" s="5" t="s">
        <v>297</v>
      </c>
      <c r="M9879" s="5" t="s">
        <v>794</v>
      </c>
      <c r="N9879" s="5" t="s">
        <v>294</v>
      </c>
      <c r="R9879" s="5" t="s">
        <v>294</v>
      </c>
      <c r="T9879" s="5" t="s">
        <v>24240</v>
      </c>
      <c r="V9879" s="5" t="s">
        <v>24241</v>
      </c>
    </row>
    <row r="9880" spans="1:22" x14ac:dyDescent="0.35">
      <c r="A9880" s="5" t="s">
        <v>24242</v>
      </c>
      <c r="B9880" s="5" t="s">
        <v>24243</v>
      </c>
      <c r="C9880" s="5" t="s">
        <v>24181</v>
      </c>
      <c r="D9880" s="5" t="s">
        <v>18</v>
      </c>
      <c r="E9880" s="5">
        <v>45</v>
      </c>
      <c r="F9880" s="5" t="s">
        <v>294</v>
      </c>
      <c r="G9880" s="5" t="s">
        <v>294</v>
      </c>
      <c r="M9880" s="5" t="s">
        <v>794</v>
      </c>
      <c r="N9880" s="5" t="s">
        <v>294</v>
      </c>
      <c r="R9880" s="5" t="s">
        <v>294</v>
      </c>
      <c r="V9880" s="5" t="s">
        <v>24242</v>
      </c>
    </row>
    <row r="9881" spans="1:22" x14ac:dyDescent="0.35">
      <c r="A9881" s="5" t="s">
        <v>24244</v>
      </c>
      <c r="B9881" s="5" t="s">
        <v>24245</v>
      </c>
      <c r="C9881" s="5" t="s">
        <v>24246</v>
      </c>
      <c r="D9881" s="5" t="s">
        <v>18</v>
      </c>
      <c r="E9881" s="5">
        <v>1</v>
      </c>
      <c r="F9881" s="5" t="s">
        <v>297</v>
      </c>
      <c r="G9881" s="5" t="s">
        <v>297</v>
      </c>
      <c r="L9881" s="5" t="s">
        <v>4399</v>
      </c>
      <c r="M9881" s="5" t="s">
        <v>794</v>
      </c>
      <c r="N9881" s="5" t="s">
        <v>294</v>
      </c>
      <c r="R9881" s="5" t="s">
        <v>294</v>
      </c>
      <c r="S9881" s="5" t="s">
        <v>294</v>
      </c>
      <c r="V9881" s="5" t="s">
        <v>24247</v>
      </c>
    </row>
    <row r="9882" spans="1:22" x14ac:dyDescent="0.35">
      <c r="A9882" s="5" t="s">
        <v>24248</v>
      </c>
      <c r="B9882" s="5" t="s">
        <v>24249</v>
      </c>
      <c r="C9882" s="5" t="s">
        <v>24250</v>
      </c>
      <c r="D9882" s="5" t="s">
        <v>18</v>
      </c>
      <c r="E9882" s="5">
        <v>20</v>
      </c>
      <c r="F9882" s="5" t="s">
        <v>294</v>
      </c>
      <c r="G9882" s="5" t="s">
        <v>294</v>
      </c>
      <c r="M9882" s="5" t="s">
        <v>794</v>
      </c>
      <c r="N9882" s="5" t="s">
        <v>294</v>
      </c>
      <c r="R9882" s="5" t="s">
        <v>294</v>
      </c>
      <c r="V9882" s="5" t="s">
        <v>24251</v>
      </c>
    </row>
    <row r="9883" spans="1:22" x14ac:dyDescent="0.35">
      <c r="A9883" s="5" t="s">
        <v>24252</v>
      </c>
      <c r="B9883" s="5" t="s">
        <v>24253</v>
      </c>
      <c r="C9883" s="5" t="s">
        <v>24250</v>
      </c>
      <c r="D9883" s="5" t="s">
        <v>18</v>
      </c>
      <c r="E9883" s="5">
        <v>20</v>
      </c>
      <c r="F9883" s="5" t="s">
        <v>294</v>
      </c>
      <c r="G9883" s="5" t="s">
        <v>297</v>
      </c>
      <c r="M9883" s="5" t="s">
        <v>794</v>
      </c>
      <c r="N9883" s="5" t="s">
        <v>294</v>
      </c>
      <c r="R9883" s="5" t="s">
        <v>297</v>
      </c>
    </row>
    <row r="9884" spans="1:22" x14ac:dyDescent="0.35">
      <c r="A9884" s="5" t="s">
        <v>24254</v>
      </c>
      <c r="B9884" s="5" t="s">
        <v>24255</v>
      </c>
      <c r="C9884" s="5" t="s">
        <v>24250</v>
      </c>
      <c r="D9884" s="5" t="s">
        <v>4073</v>
      </c>
      <c r="E9884" s="5">
        <v>60</v>
      </c>
      <c r="F9884" s="5" t="s">
        <v>294</v>
      </c>
      <c r="G9884" s="5" t="s">
        <v>294</v>
      </c>
      <c r="M9884" s="5" t="s">
        <v>794</v>
      </c>
      <c r="N9884" s="5" t="s">
        <v>294</v>
      </c>
      <c r="R9884" s="5" t="s">
        <v>294</v>
      </c>
      <c r="V9884" s="5" t="s">
        <v>24256</v>
      </c>
    </row>
    <row r="9885" spans="1:22" x14ac:dyDescent="0.35">
      <c r="A9885" s="5" t="s">
        <v>24257</v>
      </c>
      <c r="B9885" s="5" t="s">
        <v>24258</v>
      </c>
      <c r="C9885" s="5" t="s">
        <v>24250</v>
      </c>
      <c r="D9885" s="5" t="s">
        <v>18</v>
      </c>
      <c r="E9885" s="5">
        <v>45</v>
      </c>
      <c r="F9885" s="5" t="s">
        <v>294</v>
      </c>
      <c r="G9885" s="5" t="s">
        <v>294</v>
      </c>
      <c r="M9885" s="5" t="s">
        <v>794</v>
      </c>
      <c r="N9885" s="5" t="s">
        <v>294</v>
      </c>
      <c r="R9885" s="5" t="s">
        <v>294</v>
      </c>
      <c r="V9885" s="5" t="s">
        <v>24257</v>
      </c>
    </row>
    <row r="9886" spans="1:22" x14ac:dyDescent="0.35">
      <c r="A9886" s="5" t="s">
        <v>24259</v>
      </c>
      <c r="B9886" s="5" t="s">
        <v>24260</v>
      </c>
      <c r="C9886" s="5" t="s">
        <v>24250</v>
      </c>
      <c r="D9886" s="5" t="s">
        <v>18</v>
      </c>
      <c r="E9886" s="5">
        <v>20</v>
      </c>
      <c r="F9886" s="5" t="s">
        <v>294</v>
      </c>
      <c r="G9886" s="5" t="s">
        <v>294</v>
      </c>
      <c r="M9886" s="5" t="s">
        <v>3826</v>
      </c>
      <c r="N9886" s="5" t="s">
        <v>294</v>
      </c>
      <c r="O9886" s="5" t="s">
        <v>294</v>
      </c>
      <c r="P9886" s="5" t="s">
        <v>294</v>
      </c>
      <c r="Q9886" s="5" t="s">
        <v>294</v>
      </c>
      <c r="R9886" s="5" t="s">
        <v>294</v>
      </c>
      <c r="V9886" s="5" t="s">
        <v>24261</v>
      </c>
    </row>
    <row r="9887" spans="1:22" x14ac:dyDescent="0.35">
      <c r="A9887" s="5" t="s">
        <v>24262</v>
      </c>
      <c r="B9887" s="5" t="s">
        <v>24263</v>
      </c>
      <c r="C9887" s="5" t="s">
        <v>24250</v>
      </c>
      <c r="D9887" s="5" t="s">
        <v>18</v>
      </c>
      <c r="E9887" s="5">
        <v>40</v>
      </c>
      <c r="F9887" s="5" t="s">
        <v>294</v>
      </c>
      <c r="G9887" s="5" t="s">
        <v>294</v>
      </c>
      <c r="M9887" s="5" t="s">
        <v>794</v>
      </c>
      <c r="N9887" s="5" t="s">
        <v>294</v>
      </c>
      <c r="R9887" s="5" t="s">
        <v>294</v>
      </c>
      <c r="V9887" s="5" t="s">
        <v>24264</v>
      </c>
    </row>
    <row r="9888" spans="1:22" x14ac:dyDescent="0.35">
      <c r="A9888" s="5" t="s">
        <v>24265</v>
      </c>
      <c r="B9888" s="5" t="s">
        <v>24266</v>
      </c>
      <c r="C9888" s="5" t="s">
        <v>24250</v>
      </c>
      <c r="D9888" s="5" t="s">
        <v>18</v>
      </c>
      <c r="E9888" s="5">
        <v>100</v>
      </c>
      <c r="F9888" s="5" t="s">
        <v>297</v>
      </c>
      <c r="G9888" s="5" t="s">
        <v>294</v>
      </c>
      <c r="M9888" s="5" t="s">
        <v>794</v>
      </c>
      <c r="N9888" s="5" t="s">
        <v>294</v>
      </c>
      <c r="R9888" s="5" t="s">
        <v>294</v>
      </c>
      <c r="V9888" s="5" t="s">
        <v>24267</v>
      </c>
    </row>
    <row r="9889" spans="1:22" x14ac:dyDescent="0.35">
      <c r="A9889" s="5" t="s">
        <v>24268</v>
      </c>
      <c r="B9889" s="5" t="s">
        <v>24269</v>
      </c>
      <c r="C9889" s="5" t="s">
        <v>24250</v>
      </c>
      <c r="D9889" s="5" t="s">
        <v>18</v>
      </c>
      <c r="E9889" s="5">
        <v>40</v>
      </c>
      <c r="F9889" s="5" t="s">
        <v>294</v>
      </c>
      <c r="G9889" s="5" t="s">
        <v>294</v>
      </c>
      <c r="M9889" s="5" t="s">
        <v>794</v>
      </c>
      <c r="N9889" s="5" t="s">
        <v>294</v>
      </c>
      <c r="R9889" s="5" t="s">
        <v>294</v>
      </c>
      <c r="V9889" s="5" t="s">
        <v>24270</v>
      </c>
    </row>
    <row r="9890" spans="1:22" x14ac:dyDescent="0.35">
      <c r="A9890" s="5" t="s">
        <v>24271</v>
      </c>
      <c r="B9890" s="5" t="s">
        <v>24272</v>
      </c>
      <c r="C9890" s="5" t="s">
        <v>24250</v>
      </c>
      <c r="D9890" s="5" t="s">
        <v>18</v>
      </c>
      <c r="E9890" s="5">
        <v>20</v>
      </c>
      <c r="F9890" s="5" t="s">
        <v>297</v>
      </c>
      <c r="G9890" s="5" t="s">
        <v>297</v>
      </c>
      <c r="M9890" s="5" t="s">
        <v>794</v>
      </c>
      <c r="N9890" s="5" t="s">
        <v>294</v>
      </c>
      <c r="R9890" s="5" t="s">
        <v>294</v>
      </c>
      <c r="V9890" s="5" t="s">
        <v>24273</v>
      </c>
    </row>
    <row r="9891" spans="1:22" x14ac:dyDescent="0.35">
      <c r="A9891" s="5" t="s">
        <v>24274</v>
      </c>
      <c r="B9891" s="5" t="s">
        <v>5512</v>
      </c>
      <c r="C9891" s="5" t="s">
        <v>24181</v>
      </c>
      <c r="D9891" s="5" t="s">
        <v>22</v>
      </c>
      <c r="E9891" s="5">
        <v>1</v>
      </c>
      <c r="F9891" s="5" t="s">
        <v>294</v>
      </c>
      <c r="G9891" s="5" t="s">
        <v>294</v>
      </c>
      <c r="H9891" s="5">
        <v>0</v>
      </c>
      <c r="I9891" s="5">
        <v>4</v>
      </c>
      <c r="M9891" s="5" t="s">
        <v>794</v>
      </c>
      <c r="N9891" s="5" t="s">
        <v>294</v>
      </c>
      <c r="R9891" s="5" t="s">
        <v>294</v>
      </c>
      <c r="V9891" s="5" t="s">
        <v>24275</v>
      </c>
    </row>
    <row r="9892" spans="1:22" x14ac:dyDescent="0.35">
      <c r="A9892" s="5" t="s">
        <v>24276</v>
      </c>
      <c r="B9892" s="5" t="s">
        <v>24277</v>
      </c>
      <c r="C9892" s="5" t="s">
        <v>24278</v>
      </c>
      <c r="D9892" s="5" t="s">
        <v>18</v>
      </c>
      <c r="E9892" s="5">
        <v>50</v>
      </c>
      <c r="F9892" s="5" t="s">
        <v>294</v>
      </c>
      <c r="G9892" s="5" t="s">
        <v>294</v>
      </c>
      <c r="M9892" s="5" t="s">
        <v>794</v>
      </c>
      <c r="N9892" s="5" t="s">
        <v>294</v>
      </c>
      <c r="O9892" s="5" t="s">
        <v>294</v>
      </c>
      <c r="P9892" s="5" t="s">
        <v>294</v>
      </c>
      <c r="Q9892" s="5" t="s">
        <v>294</v>
      </c>
      <c r="R9892" s="5" t="s">
        <v>294</v>
      </c>
      <c r="V9892" s="5" t="s">
        <v>24279</v>
      </c>
    </row>
    <row r="9893" spans="1:22" x14ac:dyDescent="0.35">
      <c r="A9893" s="5" t="s">
        <v>24280</v>
      </c>
      <c r="B9893" s="5" t="s">
        <v>24281</v>
      </c>
      <c r="C9893" s="5" t="s">
        <v>24278</v>
      </c>
      <c r="D9893" s="5" t="s">
        <v>18</v>
      </c>
      <c r="E9893" s="5">
        <v>45</v>
      </c>
      <c r="F9893" s="5" t="s">
        <v>294</v>
      </c>
      <c r="G9893" s="5" t="s">
        <v>294</v>
      </c>
      <c r="M9893" s="5" t="s">
        <v>794</v>
      </c>
      <c r="N9893" s="5" t="s">
        <v>294</v>
      </c>
      <c r="R9893" s="5" t="s">
        <v>294</v>
      </c>
      <c r="V9893" s="5" t="s">
        <v>24280</v>
      </c>
    </row>
    <row r="9894" spans="1:22" x14ac:dyDescent="0.35">
      <c r="A9894" s="5" t="s">
        <v>24282</v>
      </c>
      <c r="B9894" s="5" t="s">
        <v>24283</v>
      </c>
      <c r="C9894" s="5" t="s">
        <v>24278</v>
      </c>
      <c r="D9894" s="5" t="s">
        <v>18</v>
      </c>
      <c r="E9894" s="5">
        <v>20</v>
      </c>
      <c r="F9894" s="5" t="s">
        <v>294</v>
      </c>
      <c r="G9894" s="5" t="s">
        <v>294</v>
      </c>
      <c r="M9894" s="5" t="s">
        <v>3826</v>
      </c>
      <c r="N9894" s="5" t="s">
        <v>294</v>
      </c>
      <c r="R9894" s="5" t="s">
        <v>294</v>
      </c>
      <c r="V9894" s="5" t="s">
        <v>24284</v>
      </c>
    </row>
    <row r="9895" spans="1:22" x14ac:dyDescent="0.35">
      <c r="A9895" s="5" t="s">
        <v>24285</v>
      </c>
      <c r="B9895" s="5" t="s">
        <v>24286</v>
      </c>
      <c r="C9895" s="5" t="s">
        <v>24278</v>
      </c>
      <c r="D9895" s="5" t="s">
        <v>18</v>
      </c>
      <c r="E9895" s="5">
        <v>1</v>
      </c>
      <c r="F9895" s="5" t="s">
        <v>297</v>
      </c>
      <c r="G9895" s="5" t="s">
        <v>297</v>
      </c>
      <c r="L9895" s="5" t="s">
        <v>4399</v>
      </c>
      <c r="M9895" s="5" t="s">
        <v>794</v>
      </c>
      <c r="N9895" s="5" t="s">
        <v>294</v>
      </c>
      <c r="R9895" s="5" t="s">
        <v>294</v>
      </c>
      <c r="S9895" s="5" t="s">
        <v>294</v>
      </c>
      <c r="V9895" s="5" t="s">
        <v>24287</v>
      </c>
    </row>
    <row r="9896" spans="1:22" x14ac:dyDescent="0.35">
      <c r="A9896" s="5" t="s">
        <v>24288</v>
      </c>
      <c r="B9896" s="5" t="s">
        <v>24289</v>
      </c>
      <c r="C9896" s="5" t="s">
        <v>24278</v>
      </c>
      <c r="D9896" s="5" t="s">
        <v>18</v>
      </c>
      <c r="E9896" s="5">
        <v>40</v>
      </c>
      <c r="F9896" s="5" t="s">
        <v>294</v>
      </c>
      <c r="G9896" s="5" t="s">
        <v>294</v>
      </c>
      <c r="M9896" s="5" t="s">
        <v>794</v>
      </c>
      <c r="N9896" s="5" t="s">
        <v>294</v>
      </c>
      <c r="R9896" s="5" t="s">
        <v>294</v>
      </c>
      <c r="V9896" s="5" t="s">
        <v>24290</v>
      </c>
    </row>
    <row r="9897" spans="1:22" x14ac:dyDescent="0.35">
      <c r="A9897" s="5" t="s">
        <v>24291</v>
      </c>
      <c r="B9897" s="5" t="s">
        <v>24292</v>
      </c>
      <c r="C9897" s="5" t="s">
        <v>24278</v>
      </c>
      <c r="D9897" s="5" t="s">
        <v>18</v>
      </c>
      <c r="E9897" s="5">
        <v>50</v>
      </c>
      <c r="F9897" s="5" t="s">
        <v>294</v>
      </c>
      <c r="G9897" s="5" t="s">
        <v>294</v>
      </c>
      <c r="M9897" s="5" t="s">
        <v>794</v>
      </c>
      <c r="N9897" s="5" t="s">
        <v>294</v>
      </c>
      <c r="O9897" s="5" t="s">
        <v>294</v>
      </c>
      <c r="P9897" s="5" t="s">
        <v>294</v>
      </c>
      <c r="Q9897" s="5" t="s">
        <v>294</v>
      </c>
      <c r="R9897" s="5" t="s">
        <v>294</v>
      </c>
      <c r="V9897" s="5" t="s">
        <v>24293</v>
      </c>
    </row>
    <row r="9898" spans="1:22" x14ac:dyDescent="0.35">
      <c r="A9898" s="5" t="s">
        <v>24294</v>
      </c>
      <c r="B9898" s="5" t="s">
        <v>24295</v>
      </c>
      <c r="C9898" s="5" t="s">
        <v>24237</v>
      </c>
      <c r="D9898" s="5" t="s">
        <v>18</v>
      </c>
      <c r="E9898" s="5">
        <v>30</v>
      </c>
      <c r="F9898" s="5" t="s">
        <v>294</v>
      </c>
      <c r="G9898" s="5" t="s">
        <v>294</v>
      </c>
      <c r="M9898" s="5" t="s">
        <v>794</v>
      </c>
      <c r="N9898" s="5" t="s">
        <v>294</v>
      </c>
      <c r="R9898" s="5" t="s">
        <v>294</v>
      </c>
    </row>
    <row r="9899" spans="1:22" x14ac:dyDescent="0.35">
      <c r="A9899" s="5" t="s">
        <v>24296</v>
      </c>
      <c r="B9899" s="5" t="s">
        <v>24297</v>
      </c>
      <c r="C9899" s="5" t="s">
        <v>24246</v>
      </c>
      <c r="D9899" s="5" t="s">
        <v>18</v>
      </c>
      <c r="E9899" s="5">
        <v>40</v>
      </c>
      <c r="F9899" s="5" t="s">
        <v>294</v>
      </c>
      <c r="G9899" s="5" t="s">
        <v>294</v>
      </c>
      <c r="M9899" s="5" t="s">
        <v>794</v>
      </c>
      <c r="N9899" s="5" t="s">
        <v>294</v>
      </c>
      <c r="R9899" s="5" t="s">
        <v>294</v>
      </c>
      <c r="V9899" s="5" t="s">
        <v>24298</v>
      </c>
    </row>
    <row r="9900" spans="1:22" x14ac:dyDescent="0.35">
      <c r="A9900" s="5" t="s">
        <v>24299</v>
      </c>
      <c r="B9900" s="5" t="s">
        <v>24300</v>
      </c>
      <c r="C9900" s="5" t="s">
        <v>24246</v>
      </c>
      <c r="D9900" s="5" t="s">
        <v>18</v>
      </c>
      <c r="E9900" s="5">
        <v>45</v>
      </c>
      <c r="F9900" s="5" t="s">
        <v>294</v>
      </c>
      <c r="G9900" s="5" t="s">
        <v>294</v>
      </c>
      <c r="M9900" s="5" t="s">
        <v>794</v>
      </c>
      <c r="N9900" s="5" t="s">
        <v>294</v>
      </c>
      <c r="R9900" s="5" t="s">
        <v>294</v>
      </c>
      <c r="V9900" s="5" t="s">
        <v>24299</v>
      </c>
    </row>
    <row r="9901" spans="1:22" x14ac:dyDescent="0.35">
      <c r="A9901" s="5" t="s">
        <v>24301</v>
      </c>
      <c r="B9901" s="5" t="s">
        <v>24302</v>
      </c>
      <c r="C9901" s="5" t="s">
        <v>24246</v>
      </c>
      <c r="D9901" s="5" t="s">
        <v>18</v>
      </c>
      <c r="E9901" s="5">
        <v>4</v>
      </c>
      <c r="F9901" s="5" t="s">
        <v>294</v>
      </c>
      <c r="G9901" s="5" t="s">
        <v>297</v>
      </c>
      <c r="M9901" s="5" t="s">
        <v>3826</v>
      </c>
      <c r="N9901" s="5" t="s">
        <v>294</v>
      </c>
      <c r="R9901" s="5" t="s">
        <v>294</v>
      </c>
    </row>
    <row r="9902" spans="1:22" x14ac:dyDescent="0.35">
      <c r="A9902" s="5" t="s">
        <v>24303</v>
      </c>
      <c r="B9902" s="5" t="s">
        <v>24304</v>
      </c>
      <c r="C9902" s="5" t="s">
        <v>24305</v>
      </c>
      <c r="D9902" s="5" t="s">
        <v>20</v>
      </c>
      <c r="E9902" s="5">
        <v>10</v>
      </c>
      <c r="F9902" s="5" t="s">
        <v>294</v>
      </c>
      <c r="G9902" s="5" t="s">
        <v>294</v>
      </c>
      <c r="M9902" s="5" t="s">
        <v>794</v>
      </c>
      <c r="N9902" s="5" t="s">
        <v>294</v>
      </c>
      <c r="P9902" s="5" t="s">
        <v>294</v>
      </c>
      <c r="Q9902" s="5" t="s">
        <v>294</v>
      </c>
      <c r="R9902" s="5" t="s">
        <v>294</v>
      </c>
      <c r="V9902" s="5" t="s">
        <v>24306</v>
      </c>
    </row>
    <row r="9903" spans="1:22" x14ac:dyDescent="0.35">
      <c r="A9903" s="5" t="s">
        <v>24307</v>
      </c>
      <c r="B9903" s="5" t="s">
        <v>24308</v>
      </c>
      <c r="C9903" s="5" t="s">
        <v>24305</v>
      </c>
      <c r="D9903" s="5" t="s">
        <v>22</v>
      </c>
      <c r="E9903" s="5">
        <v>5</v>
      </c>
      <c r="F9903" s="5" t="s">
        <v>294</v>
      </c>
      <c r="G9903" s="5" t="s">
        <v>294</v>
      </c>
      <c r="M9903" s="5" t="s">
        <v>794</v>
      </c>
      <c r="N9903" s="5" t="s">
        <v>294</v>
      </c>
      <c r="P9903" s="5" t="s">
        <v>294</v>
      </c>
      <c r="Q9903" s="5" t="s">
        <v>294</v>
      </c>
      <c r="R9903" s="5" t="s">
        <v>294</v>
      </c>
      <c r="V9903" s="5" t="s">
        <v>24309</v>
      </c>
    </row>
    <row r="9904" spans="1:22" x14ac:dyDescent="0.35">
      <c r="A9904" s="5" t="s">
        <v>24310</v>
      </c>
      <c r="B9904" s="5" t="s">
        <v>24311</v>
      </c>
      <c r="C9904" s="5" t="s">
        <v>24305</v>
      </c>
      <c r="D9904" s="5" t="s">
        <v>22</v>
      </c>
      <c r="E9904" s="5">
        <v>5</v>
      </c>
      <c r="F9904" s="5" t="s">
        <v>294</v>
      </c>
      <c r="G9904" s="5" t="s">
        <v>294</v>
      </c>
      <c r="M9904" s="5" t="s">
        <v>3826</v>
      </c>
      <c r="N9904" s="5" t="s">
        <v>294</v>
      </c>
      <c r="P9904" s="5" t="s">
        <v>294</v>
      </c>
      <c r="Q9904" s="5" t="s">
        <v>294</v>
      </c>
      <c r="R9904" s="5" t="s">
        <v>294</v>
      </c>
      <c r="V9904" s="5" t="s">
        <v>24312</v>
      </c>
    </row>
    <row r="9905" spans="1:22" x14ac:dyDescent="0.35">
      <c r="A9905" s="5" t="s">
        <v>24313</v>
      </c>
      <c r="B9905" s="5" t="s">
        <v>24314</v>
      </c>
      <c r="C9905" s="5" t="s">
        <v>24305</v>
      </c>
      <c r="D9905" s="5" t="s">
        <v>22</v>
      </c>
      <c r="E9905" s="5">
        <v>1</v>
      </c>
      <c r="F9905" s="5" t="s">
        <v>294</v>
      </c>
      <c r="G9905" s="5" t="s">
        <v>294</v>
      </c>
      <c r="M9905" s="5" t="s">
        <v>794</v>
      </c>
      <c r="N9905" s="5" t="s">
        <v>294</v>
      </c>
      <c r="P9905" s="5" t="s">
        <v>294</v>
      </c>
      <c r="Q9905" s="5" t="s">
        <v>294</v>
      </c>
      <c r="R9905" s="5" t="s">
        <v>294</v>
      </c>
      <c r="V9905" s="5" t="s">
        <v>24315</v>
      </c>
    </row>
    <row r="9906" spans="1:22" x14ac:dyDescent="0.35">
      <c r="A9906" s="5" t="s">
        <v>24316</v>
      </c>
      <c r="B9906" s="5" t="s">
        <v>24317</v>
      </c>
      <c r="C9906" s="5" t="s">
        <v>24305</v>
      </c>
      <c r="D9906" s="5" t="s">
        <v>22</v>
      </c>
      <c r="E9906" s="5">
        <v>10</v>
      </c>
      <c r="F9906" s="5" t="s">
        <v>294</v>
      </c>
      <c r="G9906" s="5" t="s">
        <v>294</v>
      </c>
      <c r="M9906" s="5" t="s">
        <v>794</v>
      </c>
      <c r="N9906" s="5" t="s">
        <v>294</v>
      </c>
      <c r="P9906" s="5" t="s">
        <v>294</v>
      </c>
      <c r="Q9906" s="5" t="s">
        <v>294</v>
      </c>
      <c r="R9906" s="5" t="s">
        <v>294</v>
      </c>
      <c r="V9906" s="5" t="s">
        <v>24318</v>
      </c>
    </row>
    <row r="9907" spans="1:22" x14ac:dyDescent="0.35">
      <c r="A9907" s="5" t="s">
        <v>24319</v>
      </c>
      <c r="B9907" s="5" t="s">
        <v>24320</v>
      </c>
      <c r="C9907" s="5" t="s">
        <v>24305</v>
      </c>
      <c r="D9907" s="5" t="s">
        <v>18</v>
      </c>
      <c r="E9907" s="5">
        <v>40</v>
      </c>
      <c r="F9907" s="5" t="s">
        <v>294</v>
      </c>
      <c r="G9907" s="5" t="s">
        <v>294</v>
      </c>
      <c r="M9907" s="5" t="s">
        <v>794</v>
      </c>
      <c r="N9907" s="5" t="s">
        <v>294</v>
      </c>
      <c r="P9907" s="5" t="s">
        <v>294</v>
      </c>
      <c r="Q9907" s="5" t="s">
        <v>294</v>
      </c>
      <c r="R9907" s="5" t="s">
        <v>294</v>
      </c>
      <c r="V9907" s="5" t="s">
        <v>24321</v>
      </c>
    </row>
    <row r="9908" spans="1:22" x14ac:dyDescent="0.35">
      <c r="A9908" s="5" t="s">
        <v>24322</v>
      </c>
      <c r="B9908" s="5" t="s">
        <v>24323</v>
      </c>
      <c r="C9908" s="5" t="s">
        <v>24305</v>
      </c>
      <c r="D9908" s="5" t="s">
        <v>28</v>
      </c>
      <c r="E9908" s="5">
        <v>6</v>
      </c>
      <c r="F9908" s="5" t="s">
        <v>294</v>
      </c>
      <c r="G9908" s="5" t="s">
        <v>294</v>
      </c>
      <c r="M9908" s="5" t="s">
        <v>794</v>
      </c>
      <c r="N9908" s="5" t="s">
        <v>294</v>
      </c>
      <c r="P9908" s="5" t="s">
        <v>294</v>
      </c>
      <c r="Q9908" s="5" t="s">
        <v>294</v>
      </c>
      <c r="R9908" s="5" t="s">
        <v>294</v>
      </c>
      <c r="V9908" s="5" t="s">
        <v>24324</v>
      </c>
    </row>
    <row r="9909" spans="1:22" x14ac:dyDescent="0.35">
      <c r="A9909" s="5" t="s">
        <v>24325</v>
      </c>
      <c r="B9909" s="5" t="s">
        <v>24326</v>
      </c>
      <c r="C9909" s="5" t="s">
        <v>24305</v>
      </c>
      <c r="D9909" s="5" t="s">
        <v>18</v>
      </c>
      <c r="E9909" s="5">
        <v>8</v>
      </c>
      <c r="F9909" s="5" t="s">
        <v>294</v>
      </c>
      <c r="G9909" s="5" t="s">
        <v>294</v>
      </c>
      <c r="J9909" s="5" t="s">
        <v>1194</v>
      </c>
      <c r="M9909" s="5" t="s">
        <v>794</v>
      </c>
      <c r="N9909" s="5" t="s">
        <v>294</v>
      </c>
      <c r="P9909" s="5" t="s">
        <v>294</v>
      </c>
      <c r="Q9909" s="5" t="s">
        <v>294</v>
      </c>
      <c r="R9909" s="5" t="s">
        <v>294</v>
      </c>
      <c r="V9909" s="5" t="s">
        <v>24327</v>
      </c>
    </row>
    <row r="9910" spans="1:22" x14ac:dyDescent="0.35">
      <c r="A9910" s="5" t="s">
        <v>24328</v>
      </c>
      <c r="B9910" s="5" t="s">
        <v>24329</v>
      </c>
      <c r="C9910" s="5" t="s">
        <v>24330</v>
      </c>
      <c r="D9910" s="5" t="s">
        <v>22</v>
      </c>
      <c r="E9910" s="5">
        <v>6</v>
      </c>
      <c r="F9910" s="5" t="s">
        <v>294</v>
      </c>
      <c r="G9910" s="5" t="s">
        <v>294</v>
      </c>
      <c r="J9910" s="5" t="s">
        <v>24305</v>
      </c>
      <c r="M9910" s="5" t="s">
        <v>794</v>
      </c>
      <c r="N9910" s="5" t="s">
        <v>294</v>
      </c>
      <c r="P9910" s="5" t="s">
        <v>294</v>
      </c>
      <c r="Q9910" s="5" t="s">
        <v>294</v>
      </c>
      <c r="R9910" s="5" t="s">
        <v>294</v>
      </c>
      <c r="V9910" s="5" t="s">
        <v>24331</v>
      </c>
    </row>
    <row r="9911" spans="1:22" x14ac:dyDescent="0.35">
      <c r="A9911" s="5" t="s">
        <v>24332</v>
      </c>
      <c r="B9911" s="5" t="s">
        <v>24333</v>
      </c>
      <c r="C9911" s="5" t="s">
        <v>24330</v>
      </c>
      <c r="D9911" s="5" t="s">
        <v>22</v>
      </c>
      <c r="E9911" s="5">
        <v>6</v>
      </c>
      <c r="F9911" s="5" t="s">
        <v>294</v>
      </c>
      <c r="G9911" s="5" t="s">
        <v>294</v>
      </c>
      <c r="M9911" s="5" t="s">
        <v>3826</v>
      </c>
      <c r="N9911" s="5" t="s">
        <v>294</v>
      </c>
      <c r="P9911" s="5" t="s">
        <v>294</v>
      </c>
      <c r="Q9911" s="5" t="s">
        <v>294</v>
      </c>
      <c r="R9911" s="5" t="s">
        <v>294</v>
      </c>
      <c r="V9911" s="5" t="s">
        <v>24334</v>
      </c>
    </row>
    <row r="9912" spans="1:22" x14ac:dyDescent="0.35">
      <c r="A9912" s="5" t="s">
        <v>24335</v>
      </c>
      <c r="B9912" s="5" t="s">
        <v>24336</v>
      </c>
      <c r="C9912" s="5" t="s">
        <v>24330</v>
      </c>
      <c r="D9912" s="5" t="s">
        <v>18</v>
      </c>
      <c r="E9912" s="5">
        <v>20</v>
      </c>
      <c r="F9912" s="5" t="s">
        <v>294</v>
      </c>
      <c r="G9912" s="5" t="s">
        <v>294</v>
      </c>
      <c r="M9912" s="5" t="s">
        <v>794</v>
      </c>
      <c r="N9912" s="5" t="s">
        <v>294</v>
      </c>
      <c r="P9912" s="5" t="s">
        <v>294</v>
      </c>
      <c r="Q9912" s="5" t="s">
        <v>294</v>
      </c>
      <c r="R9912" s="5" t="s">
        <v>294</v>
      </c>
      <c r="V9912" s="5" t="s">
        <v>24337</v>
      </c>
    </row>
    <row r="9913" spans="1:22" x14ac:dyDescent="0.35">
      <c r="A9913" s="5" t="s">
        <v>24338</v>
      </c>
      <c r="B9913" s="5" t="s">
        <v>24339</v>
      </c>
      <c r="C9913" s="5" t="s">
        <v>24340</v>
      </c>
      <c r="D9913" s="5" t="s">
        <v>22</v>
      </c>
      <c r="E9913" s="5">
        <v>1</v>
      </c>
      <c r="F9913" s="5" t="s">
        <v>294</v>
      </c>
      <c r="G9913" s="5" t="s">
        <v>294</v>
      </c>
      <c r="H9913" s="5">
        <v>0</v>
      </c>
      <c r="I9913" s="5">
        <v>1</v>
      </c>
      <c r="M9913" s="5" t="s">
        <v>794</v>
      </c>
      <c r="N9913" s="5" t="s">
        <v>294</v>
      </c>
      <c r="P9913" s="5" t="s">
        <v>294</v>
      </c>
      <c r="Q9913" s="5" t="s">
        <v>294</v>
      </c>
      <c r="R9913" s="5" t="s">
        <v>294</v>
      </c>
      <c r="S9913" s="5" t="s">
        <v>247</v>
      </c>
      <c r="V9913" s="5" t="s">
        <v>24341</v>
      </c>
    </row>
    <row r="9914" spans="1:22" x14ac:dyDescent="0.35">
      <c r="A9914" s="5" t="s">
        <v>24342</v>
      </c>
      <c r="B9914" s="5" t="s">
        <v>24343</v>
      </c>
      <c r="C9914" s="5" t="s">
        <v>24340</v>
      </c>
      <c r="D9914" s="5" t="s">
        <v>22</v>
      </c>
      <c r="E9914" s="5">
        <v>1</v>
      </c>
      <c r="F9914" s="5" t="s">
        <v>294</v>
      </c>
      <c r="G9914" s="5" t="s">
        <v>294</v>
      </c>
      <c r="H9914" s="5">
        <v>0</v>
      </c>
      <c r="I9914" s="5">
        <v>1</v>
      </c>
      <c r="M9914" s="5" t="s">
        <v>794</v>
      </c>
      <c r="N9914" s="5" t="s">
        <v>294</v>
      </c>
      <c r="P9914" s="5" t="s">
        <v>294</v>
      </c>
      <c r="Q9914" s="5" t="s">
        <v>294</v>
      </c>
      <c r="R9914" s="5" t="s">
        <v>294</v>
      </c>
      <c r="S9914" s="5" t="s">
        <v>247</v>
      </c>
      <c r="V9914" s="5" t="s">
        <v>24344</v>
      </c>
    </row>
    <row r="9915" spans="1:22" x14ac:dyDescent="0.35">
      <c r="A9915" s="5" t="s">
        <v>24345</v>
      </c>
      <c r="B9915" s="5" t="s">
        <v>24346</v>
      </c>
      <c r="C9915" s="5" t="s">
        <v>24340</v>
      </c>
      <c r="D9915" s="5" t="s">
        <v>18</v>
      </c>
      <c r="E9915" s="5">
        <v>30</v>
      </c>
      <c r="F9915" s="5" t="s">
        <v>294</v>
      </c>
      <c r="G9915" s="5" t="s">
        <v>294</v>
      </c>
      <c r="M9915" s="5" t="s">
        <v>794</v>
      </c>
      <c r="N9915" s="5" t="s">
        <v>294</v>
      </c>
      <c r="P9915" s="5" t="s">
        <v>294</v>
      </c>
      <c r="Q9915" s="5" t="s">
        <v>294</v>
      </c>
      <c r="R9915" s="5" t="s">
        <v>294</v>
      </c>
      <c r="V9915" s="5" t="s">
        <v>24347</v>
      </c>
    </row>
    <row r="9916" spans="1:22" x14ac:dyDescent="0.35">
      <c r="A9916" s="5" t="s">
        <v>24348</v>
      </c>
      <c r="B9916" s="5" t="s">
        <v>24349</v>
      </c>
      <c r="C9916" s="5" t="s">
        <v>24340</v>
      </c>
      <c r="D9916" s="5" t="s">
        <v>22</v>
      </c>
      <c r="E9916" s="5">
        <v>1</v>
      </c>
      <c r="F9916" s="5" t="s">
        <v>294</v>
      </c>
      <c r="G9916" s="5" t="s">
        <v>294</v>
      </c>
      <c r="H9916" s="5">
        <v>0</v>
      </c>
      <c r="I9916" s="5">
        <v>1</v>
      </c>
      <c r="M9916" s="5" t="s">
        <v>794</v>
      </c>
      <c r="N9916" s="5" t="s">
        <v>294</v>
      </c>
      <c r="P9916" s="5" t="s">
        <v>294</v>
      </c>
      <c r="Q9916" s="5" t="s">
        <v>294</v>
      </c>
      <c r="R9916" s="5" t="s">
        <v>294</v>
      </c>
      <c r="S9916" s="5" t="s">
        <v>247</v>
      </c>
      <c r="V9916" s="5" t="s">
        <v>24350</v>
      </c>
    </row>
    <row r="9917" spans="1:22" x14ac:dyDescent="0.35">
      <c r="A9917" s="5" t="s">
        <v>24351</v>
      </c>
      <c r="B9917" s="5" t="s">
        <v>24352</v>
      </c>
      <c r="C9917" s="5" t="s">
        <v>24340</v>
      </c>
      <c r="D9917" s="5" t="s">
        <v>18</v>
      </c>
      <c r="E9917" s="5">
        <v>30</v>
      </c>
      <c r="F9917" s="5" t="s">
        <v>294</v>
      </c>
      <c r="G9917" s="5" t="s">
        <v>294</v>
      </c>
      <c r="M9917" s="5" t="s">
        <v>794</v>
      </c>
      <c r="N9917" s="5" t="s">
        <v>294</v>
      </c>
      <c r="P9917" s="5" t="s">
        <v>294</v>
      </c>
      <c r="Q9917" s="5" t="s">
        <v>294</v>
      </c>
      <c r="R9917" s="5" t="s">
        <v>294</v>
      </c>
    </row>
    <row r="9918" spans="1:22" x14ac:dyDescent="0.35">
      <c r="A9918" s="5" t="s">
        <v>24353</v>
      </c>
      <c r="B9918" s="5" t="s">
        <v>24354</v>
      </c>
      <c r="C9918" s="5" t="s">
        <v>24340</v>
      </c>
      <c r="D9918" s="5" t="s">
        <v>22</v>
      </c>
      <c r="E9918" s="5">
        <v>1</v>
      </c>
      <c r="F9918" s="5" t="s">
        <v>294</v>
      </c>
      <c r="G9918" s="5" t="s">
        <v>294</v>
      </c>
      <c r="H9918" s="5">
        <v>0</v>
      </c>
      <c r="I9918" s="5">
        <v>1</v>
      </c>
      <c r="M9918" s="5" t="s">
        <v>794</v>
      </c>
      <c r="N9918" s="5" t="s">
        <v>294</v>
      </c>
      <c r="P9918" s="5" t="s">
        <v>294</v>
      </c>
      <c r="Q9918" s="5" t="s">
        <v>294</v>
      </c>
      <c r="R9918" s="5" t="s">
        <v>294</v>
      </c>
      <c r="S9918" s="5" t="s">
        <v>2333</v>
      </c>
      <c r="V9918" s="5" t="s">
        <v>24355</v>
      </c>
    </row>
    <row r="9919" spans="1:22" x14ac:dyDescent="0.35">
      <c r="A9919" s="5" t="s">
        <v>24356</v>
      </c>
      <c r="B9919" s="5" t="s">
        <v>24357</v>
      </c>
      <c r="C9919" s="5" t="s">
        <v>24340</v>
      </c>
      <c r="D9919" s="5" t="s">
        <v>22</v>
      </c>
      <c r="E9919" s="5">
        <v>1</v>
      </c>
      <c r="F9919" s="5" t="s">
        <v>294</v>
      </c>
      <c r="G9919" s="5" t="s">
        <v>294</v>
      </c>
      <c r="H9919" s="5">
        <v>0</v>
      </c>
      <c r="I9919" s="5">
        <v>1</v>
      </c>
      <c r="M9919" s="5" t="s">
        <v>794</v>
      </c>
      <c r="N9919" s="5" t="s">
        <v>294</v>
      </c>
      <c r="P9919" s="5" t="s">
        <v>294</v>
      </c>
      <c r="Q9919" s="5" t="s">
        <v>294</v>
      </c>
      <c r="R9919" s="5" t="s">
        <v>294</v>
      </c>
      <c r="S9919" s="5" t="s">
        <v>247</v>
      </c>
      <c r="V9919" s="5" t="s">
        <v>24358</v>
      </c>
    </row>
    <row r="9920" spans="1:22" x14ac:dyDescent="0.35">
      <c r="A9920" s="5" t="s">
        <v>24359</v>
      </c>
      <c r="B9920" s="5" t="s">
        <v>24360</v>
      </c>
      <c r="C9920" s="5" t="s">
        <v>24340</v>
      </c>
      <c r="D9920" s="5" t="s">
        <v>22</v>
      </c>
      <c r="E9920" s="5">
        <v>1</v>
      </c>
      <c r="F9920" s="5" t="s">
        <v>294</v>
      </c>
      <c r="G9920" s="5" t="s">
        <v>294</v>
      </c>
      <c r="H9920" s="5">
        <v>0</v>
      </c>
      <c r="I9920" s="5">
        <v>1</v>
      </c>
      <c r="M9920" s="5" t="s">
        <v>794</v>
      </c>
      <c r="N9920" s="5" t="s">
        <v>294</v>
      </c>
      <c r="P9920" s="5" t="s">
        <v>294</v>
      </c>
      <c r="Q9920" s="5" t="s">
        <v>294</v>
      </c>
      <c r="R9920" s="5" t="s">
        <v>294</v>
      </c>
      <c r="S9920" s="5" t="s">
        <v>247</v>
      </c>
      <c r="V9920" s="5" t="s">
        <v>24361</v>
      </c>
    </row>
    <row r="9921" spans="1:22" x14ac:dyDescent="0.35">
      <c r="A9921" s="5" t="s">
        <v>24362</v>
      </c>
      <c r="B9921" s="5" t="s">
        <v>8819</v>
      </c>
      <c r="C9921" s="5" t="s">
        <v>24340</v>
      </c>
      <c r="D9921" s="5" t="s">
        <v>18</v>
      </c>
      <c r="E9921" s="5">
        <v>30</v>
      </c>
      <c r="F9921" s="5" t="s">
        <v>294</v>
      </c>
      <c r="G9921" s="5" t="s">
        <v>294</v>
      </c>
      <c r="M9921" s="5" t="s">
        <v>794</v>
      </c>
      <c r="N9921" s="5" t="s">
        <v>294</v>
      </c>
      <c r="P9921" s="5" t="s">
        <v>294</v>
      </c>
      <c r="Q9921" s="5" t="s">
        <v>294</v>
      </c>
      <c r="R9921" s="5" t="s">
        <v>294</v>
      </c>
      <c r="V9921" s="5" t="s">
        <v>24363</v>
      </c>
    </row>
    <row r="9922" spans="1:22" x14ac:dyDescent="0.35">
      <c r="A9922" s="5" t="s">
        <v>24364</v>
      </c>
      <c r="B9922" s="5" t="s">
        <v>24365</v>
      </c>
      <c r="C9922" s="5" t="s">
        <v>24340</v>
      </c>
      <c r="D9922" s="5" t="s">
        <v>18</v>
      </c>
      <c r="E9922" s="5">
        <v>30</v>
      </c>
      <c r="F9922" s="5" t="s">
        <v>294</v>
      </c>
      <c r="G9922" s="5" t="s">
        <v>294</v>
      </c>
      <c r="M9922" s="5" t="s">
        <v>794</v>
      </c>
      <c r="N9922" s="5" t="s">
        <v>294</v>
      </c>
      <c r="P9922" s="5" t="s">
        <v>294</v>
      </c>
      <c r="Q9922" s="5" t="s">
        <v>294</v>
      </c>
      <c r="R9922" s="5" t="s">
        <v>294</v>
      </c>
    </row>
    <row r="9923" spans="1:22" x14ac:dyDescent="0.35">
      <c r="A9923" s="5" t="s">
        <v>24366</v>
      </c>
      <c r="B9923" s="5" t="s">
        <v>24367</v>
      </c>
      <c r="C9923" s="5" t="s">
        <v>24340</v>
      </c>
      <c r="D9923" s="5" t="s">
        <v>22</v>
      </c>
      <c r="E9923" s="5">
        <v>1</v>
      </c>
      <c r="F9923" s="5" t="s">
        <v>294</v>
      </c>
      <c r="G9923" s="5" t="s">
        <v>294</v>
      </c>
      <c r="H9923" s="5">
        <v>0</v>
      </c>
      <c r="I9923" s="5">
        <v>1</v>
      </c>
      <c r="M9923" s="5" t="s">
        <v>794</v>
      </c>
      <c r="N9923" s="5" t="s">
        <v>294</v>
      </c>
      <c r="P9923" s="5" t="s">
        <v>294</v>
      </c>
      <c r="Q9923" s="5" t="s">
        <v>294</v>
      </c>
      <c r="R9923" s="5" t="s">
        <v>294</v>
      </c>
      <c r="S9923" s="5" t="s">
        <v>247</v>
      </c>
      <c r="V9923" s="5" t="s">
        <v>24368</v>
      </c>
    </row>
    <row r="9924" spans="1:22" x14ac:dyDescent="0.35">
      <c r="A9924" s="5" t="s">
        <v>24369</v>
      </c>
      <c r="B9924" s="5" t="s">
        <v>24370</v>
      </c>
      <c r="C9924" s="5" t="s">
        <v>24340</v>
      </c>
      <c r="D9924" s="5" t="s">
        <v>22</v>
      </c>
      <c r="E9924" s="5">
        <v>1</v>
      </c>
      <c r="F9924" s="5" t="s">
        <v>294</v>
      </c>
      <c r="G9924" s="5" t="s">
        <v>294</v>
      </c>
      <c r="H9924" s="5">
        <v>0</v>
      </c>
      <c r="I9924" s="5">
        <v>1</v>
      </c>
      <c r="M9924" s="5" t="s">
        <v>794</v>
      </c>
      <c r="N9924" s="5" t="s">
        <v>294</v>
      </c>
      <c r="P9924" s="5" t="s">
        <v>294</v>
      </c>
      <c r="Q9924" s="5" t="s">
        <v>294</v>
      </c>
      <c r="R9924" s="5" t="s">
        <v>294</v>
      </c>
      <c r="S9924" s="5" t="s">
        <v>2333</v>
      </c>
      <c r="V9924" s="5" t="s">
        <v>24371</v>
      </c>
    </row>
    <row r="9925" spans="1:22" x14ac:dyDescent="0.35">
      <c r="A9925" s="5" t="s">
        <v>24372</v>
      </c>
      <c r="B9925" s="5" t="s">
        <v>24373</v>
      </c>
      <c r="C9925" s="5" t="s">
        <v>24340</v>
      </c>
      <c r="D9925" s="5" t="s">
        <v>22</v>
      </c>
      <c r="E9925" s="5">
        <v>1</v>
      </c>
      <c r="F9925" s="5" t="s">
        <v>294</v>
      </c>
      <c r="G9925" s="5" t="s">
        <v>294</v>
      </c>
      <c r="H9925" s="5">
        <v>0</v>
      </c>
      <c r="I9925" s="5">
        <v>1</v>
      </c>
      <c r="M9925" s="5" t="s">
        <v>794</v>
      </c>
      <c r="N9925" s="5" t="s">
        <v>294</v>
      </c>
      <c r="P9925" s="5" t="s">
        <v>294</v>
      </c>
      <c r="Q9925" s="5" t="s">
        <v>294</v>
      </c>
      <c r="R9925" s="5" t="s">
        <v>294</v>
      </c>
      <c r="S9925" s="5" t="s">
        <v>247</v>
      </c>
      <c r="V9925" s="5" t="s">
        <v>24374</v>
      </c>
    </row>
    <row r="9926" spans="1:22" x14ac:dyDescent="0.35">
      <c r="A9926" s="5" t="s">
        <v>24375</v>
      </c>
      <c r="B9926" s="5" t="s">
        <v>24376</v>
      </c>
      <c r="C9926" s="5" t="s">
        <v>24340</v>
      </c>
      <c r="D9926" s="5" t="s">
        <v>22</v>
      </c>
      <c r="E9926" s="5">
        <v>1</v>
      </c>
      <c r="F9926" s="5" t="s">
        <v>294</v>
      </c>
      <c r="G9926" s="5" t="s">
        <v>294</v>
      </c>
      <c r="H9926" s="5">
        <v>0</v>
      </c>
      <c r="I9926" s="5">
        <v>1</v>
      </c>
      <c r="M9926" s="5" t="s">
        <v>794</v>
      </c>
      <c r="N9926" s="5" t="s">
        <v>294</v>
      </c>
      <c r="P9926" s="5" t="s">
        <v>294</v>
      </c>
      <c r="Q9926" s="5" t="s">
        <v>294</v>
      </c>
      <c r="R9926" s="5" t="s">
        <v>294</v>
      </c>
      <c r="S9926" s="5" t="s">
        <v>247</v>
      </c>
      <c r="V9926" s="5" t="s">
        <v>24377</v>
      </c>
    </row>
    <row r="9927" spans="1:22" x14ac:dyDescent="0.35">
      <c r="A9927" s="5" t="s">
        <v>24378</v>
      </c>
      <c r="B9927" s="5" t="s">
        <v>24379</v>
      </c>
      <c r="C9927" s="5" t="s">
        <v>24340</v>
      </c>
      <c r="D9927" s="5" t="s">
        <v>22</v>
      </c>
      <c r="E9927" s="5">
        <v>1</v>
      </c>
      <c r="F9927" s="5" t="s">
        <v>294</v>
      </c>
      <c r="G9927" s="5" t="s">
        <v>294</v>
      </c>
      <c r="H9927" s="5">
        <v>0</v>
      </c>
      <c r="I9927" s="5">
        <v>1</v>
      </c>
      <c r="M9927" s="5" t="s">
        <v>794</v>
      </c>
      <c r="N9927" s="5" t="s">
        <v>294</v>
      </c>
      <c r="P9927" s="5" t="s">
        <v>294</v>
      </c>
      <c r="Q9927" s="5" t="s">
        <v>294</v>
      </c>
      <c r="R9927" s="5" t="s">
        <v>294</v>
      </c>
      <c r="S9927" s="5" t="s">
        <v>247</v>
      </c>
      <c r="V9927" s="5" t="s">
        <v>24380</v>
      </c>
    </row>
    <row r="9928" spans="1:22" x14ac:dyDescent="0.35">
      <c r="A9928" s="5" t="s">
        <v>24381</v>
      </c>
      <c r="B9928" s="5" t="s">
        <v>24382</v>
      </c>
      <c r="C9928" s="5" t="s">
        <v>24340</v>
      </c>
      <c r="D9928" s="5" t="s">
        <v>22</v>
      </c>
      <c r="E9928" s="5">
        <v>1</v>
      </c>
      <c r="F9928" s="5" t="s">
        <v>294</v>
      </c>
      <c r="G9928" s="5" t="s">
        <v>294</v>
      </c>
      <c r="H9928" s="5">
        <v>0</v>
      </c>
      <c r="I9928" s="5">
        <v>1</v>
      </c>
      <c r="M9928" s="5" t="s">
        <v>794</v>
      </c>
      <c r="N9928" s="5" t="s">
        <v>294</v>
      </c>
      <c r="P9928" s="5" t="s">
        <v>294</v>
      </c>
      <c r="Q9928" s="5" t="s">
        <v>294</v>
      </c>
      <c r="R9928" s="5" t="s">
        <v>294</v>
      </c>
      <c r="S9928" s="5" t="s">
        <v>247</v>
      </c>
      <c r="V9928" s="5" t="s">
        <v>24383</v>
      </c>
    </row>
    <row r="9929" spans="1:22" x14ac:dyDescent="0.35">
      <c r="A9929" s="5" t="s">
        <v>24384</v>
      </c>
      <c r="B9929" s="5" t="s">
        <v>14</v>
      </c>
      <c r="C9929" s="5" t="s">
        <v>24340</v>
      </c>
      <c r="D9929" s="5" t="s">
        <v>18</v>
      </c>
      <c r="E9929" s="5">
        <v>8</v>
      </c>
      <c r="F9929" s="5" t="s">
        <v>294</v>
      </c>
      <c r="G9929" s="5" t="s">
        <v>297</v>
      </c>
      <c r="M9929" s="5" t="s">
        <v>3826</v>
      </c>
      <c r="N9929" s="5" t="s">
        <v>294</v>
      </c>
      <c r="P9929" s="5" t="s">
        <v>294</v>
      </c>
      <c r="Q9929" s="5" t="s">
        <v>294</v>
      </c>
      <c r="R9929" s="5" t="s">
        <v>294</v>
      </c>
      <c r="V9929" s="5" t="s">
        <v>24385</v>
      </c>
    </row>
    <row r="9930" spans="1:22" x14ac:dyDescent="0.35">
      <c r="A9930" s="5" t="s">
        <v>24386</v>
      </c>
      <c r="B9930" s="5" t="s">
        <v>24387</v>
      </c>
      <c r="C9930" s="5" t="s">
        <v>795</v>
      </c>
      <c r="D9930" s="5" t="s">
        <v>18</v>
      </c>
      <c r="E9930" s="5">
        <v>3</v>
      </c>
      <c r="F9930" s="5" t="s">
        <v>297</v>
      </c>
      <c r="G9930" s="5" t="s">
        <v>297</v>
      </c>
      <c r="M9930" s="5" t="s">
        <v>3826</v>
      </c>
      <c r="N9930" s="5" t="s">
        <v>294</v>
      </c>
      <c r="P9930" s="5" t="s">
        <v>294</v>
      </c>
      <c r="Q9930" s="5" t="s">
        <v>294</v>
      </c>
      <c r="R9930" s="5" t="s">
        <v>294</v>
      </c>
    </row>
    <row r="9931" spans="1:22" x14ac:dyDescent="0.35">
      <c r="A9931" s="5" t="s">
        <v>24388</v>
      </c>
      <c r="B9931" s="5" t="s">
        <v>24389</v>
      </c>
      <c r="C9931" s="5" t="s">
        <v>795</v>
      </c>
      <c r="D9931" s="5" t="s">
        <v>18</v>
      </c>
      <c r="E9931" s="5">
        <v>30</v>
      </c>
      <c r="F9931" s="5" t="s">
        <v>297</v>
      </c>
      <c r="G9931" s="5" t="s">
        <v>294</v>
      </c>
      <c r="M9931" s="5" t="s">
        <v>794</v>
      </c>
      <c r="N9931" s="5" t="s">
        <v>294</v>
      </c>
      <c r="R9931" s="5" t="s">
        <v>294</v>
      </c>
    </row>
    <row r="9932" spans="1:22" x14ac:dyDescent="0.35">
      <c r="A9932" s="5" t="s">
        <v>2385</v>
      </c>
      <c r="B9932" s="5" t="s">
        <v>24390</v>
      </c>
      <c r="C9932" s="5" t="s">
        <v>24391</v>
      </c>
      <c r="D9932" s="5" t="s">
        <v>16</v>
      </c>
      <c r="E9932" s="5">
        <v>12</v>
      </c>
      <c r="F9932" s="5" t="s">
        <v>294</v>
      </c>
      <c r="G9932" s="5" t="s">
        <v>294</v>
      </c>
      <c r="M9932" s="5" t="s">
        <v>794</v>
      </c>
      <c r="N9932" s="5" t="s">
        <v>294</v>
      </c>
      <c r="P9932" s="5" t="s">
        <v>294</v>
      </c>
      <c r="Q9932" s="5" t="s">
        <v>294</v>
      </c>
      <c r="R9932" s="5" t="s">
        <v>294</v>
      </c>
      <c r="V9932" s="5" t="s">
        <v>24392</v>
      </c>
    </row>
    <row r="9933" spans="1:22" x14ac:dyDescent="0.35">
      <c r="A9933" s="5" t="s">
        <v>2386</v>
      </c>
      <c r="B9933" s="5" t="s">
        <v>24393</v>
      </c>
      <c r="C9933" s="5" t="s">
        <v>24391</v>
      </c>
      <c r="D9933" s="5" t="s">
        <v>22</v>
      </c>
      <c r="E9933" s="5">
        <v>5</v>
      </c>
      <c r="F9933" s="5" t="s">
        <v>294</v>
      </c>
      <c r="G9933" s="5" t="s">
        <v>294</v>
      </c>
      <c r="M9933" s="5" t="s">
        <v>794</v>
      </c>
      <c r="N9933" s="5" t="s">
        <v>294</v>
      </c>
      <c r="P9933" s="5" t="s">
        <v>294</v>
      </c>
      <c r="Q9933" s="5" t="s">
        <v>294</v>
      </c>
      <c r="R9933" s="5" t="s">
        <v>294</v>
      </c>
      <c r="V9933" s="5" t="s">
        <v>24394</v>
      </c>
    </row>
    <row r="9934" spans="1:22" x14ac:dyDescent="0.35">
      <c r="A9934" s="5" t="s">
        <v>2387</v>
      </c>
      <c r="B9934" s="5" t="s">
        <v>24395</v>
      </c>
      <c r="C9934" s="5" t="s">
        <v>24391</v>
      </c>
      <c r="D9934" s="5" t="s">
        <v>16</v>
      </c>
      <c r="E9934" s="5">
        <v>12</v>
      </c>
      <c r="F9934" s="5" t="s">
        <v>294</v>
      </c>
      <c r="G9934" s="5" t="s">
        <v>294</v>
      </c>
      <c r="M9934" s="5" t="s">
        <v>794</v>
      </c>
      <c r="N9934" s="5" t="s">
        <v>294</v>
      </c>
      <c r="P9934" s="5" t="s">
        <v>294</v>
      </c>
      <c r="Q9934" s="5" t="s">
        <v>294</v>
      </c>
      <c r="R9934" s="5" t="s">
        <v>294</v>
      </c>
      <c r="V9934" s="5" t="s">
        <v>24396</v>
      </c>
    </row>
    <row r="9935" spans="1:22" x14ac:dyDescent="0.35">
      <c r="A9935" s="5" t="s">
        <v>2389</v>
      </c>
      <c r="B9935" s="5" t="s">
        <v>24397</v>
      </c>
      <c r="C9935" s="5" t="s">
        <v>24391</v>
      </c>
      <c r="D9935" s="5" t="s">
        <v>22</v>
      </c>
      <c r="E9935" s="5">
        <v>5</v>
      </c>
      <c r="F9935" s="5" t="s">
        <v>294</v>
      </c>
      <c r="G9935" s="5" t="s">
        <v>294</v>
      </c>
      <c r="M9935" s="5" t="s">
        <v>794</v>
      </c>
      <c r="N9935" s="5" t="s">
        <v>294</v>
      </c>
      <c r="P9935" s="5" t="s">
        <v>294</v>
      </c>
      <c r="Q9935" s="5" t="s">
        <v>294</v>
      </c>
      <c r="R9935" s="5" t="s">
        <v>294</v>
      </c>
      <c r="V9935" s="5" t="s">
        <v>24398</v>
      </c>
    </row>
    <row r="9936" spans="1:22" x14ac:dyDescent="0.35">
      <c r="A9936" s="5" t="s">
        <v>2390</v>
      </c>
      <c r="B9936" s="5" t="s">
        <v>24399</v>
      </c>
      <c r="C9936" s="5" t="s">
        <v>24391</v>
      </c>
      <c r="D9936" s="5" t="s">
        <v>16</v>
      </c>
      <c r="E9936" s="5">
        <v>12</v>
      </c>
      <c r="F9936" s="5" t="s">
        <v>294</v>
      </c>
      <c r="G9936" s="5" t="s">
        <v>294</v>
      </c>
      <c r="M9936" s="5" t="s">
        <v>794</v>
      </c>
      <c r="N9936" s="5" t="s">
        <v>294</v>
      </c>
      <c r="P9936" s="5" t="s">
        <v>294</v>
      </c>
      <c r="Q9936" s="5" t="s">
        <v>294</v>
      </c>
      <c r="R9936" s="5" t="s">
        <v>294</v>
      </c>
      <c r="V9936" s="5" t="s">
        <v>24400</v>
      </c>
    </row>
    <row r="9937" spans="1:22" x14ac:dyDescent="0.35">
      <c r="A9937" s="5" t="s">
        <v>2391</v>
      </c>
      <c r="B9937" s="5" t="s">
        <v>24401</v>
      </c>
      <c r="C9937" s="5" t="s">
        <v>24391</v>
      </c>
      <c r="D9937" s="5" t="s">
        <v>22</v>
      </c>
      <c r="E9937" s="5">
        <v>5</v>
      </c>
      <c r="F9937" s="5" t="s">
        <v>294</v>
      </c>
      <c r="G9937" s="5" t="s">
        <v>294</v>
      </c>
      <c r="M9937" s="5" t="s">
        <v>794</v>
      </c>
      <c r="N9937" s="5" t="s">
        <v>294</v>
      </c>
      <c r="P9937" s="5" t="s">
        <v>294</v>
      </c>
      <c r="Q9937" s="5" t="s">
        <v>294</v>
      </c>
      <c r="R9937" s="5" t="s">
        <v>294</v>
      </c>
      <c r="V9937" s="5" t="s">
        <v>24402</v>
      </c>
    </row>
    <row r="9938" spans="1:22" x14ac:dyDescent="0.35">
      <c r="A9938" s="5" t="s">
        <v>24403</v>
      </c>
      <c r="B9938" s="5" t="s">
        <v>24404</v>
      </c>
      <c r="C9938" s="5" t="s">
        <v>24391</v>
      </c>
      <c r="D9938" s="5" t="s">
        <v>16</v>
      </c>
      <c r="E9938" s="5">
        <v>12</v>
      </c>
      <c r="F9938" s="5" t="s">
        <v>294</v>
      </c>
      <c r="G9938" s="5" t="s">
        <v>294</v>
      </c>
      <c r="M9938" s="5" t="s">
        <v>794</v>
      </c>
      <c r="N9938" s="5" t="s">
        <v>294</v>
      </c>
      <c r="P9938" s="5" t="s">
        <v>294</v>
      </c>
      <c r="Q9938" s="5" t="s">
        <v>294</v>
      </c>
      <c r="R9938" s="5" t="s">
        <v>294</v>
      </c>
      <c r="V9938" s="5" t="s">
        <v>24405</v>
      </c>
    </row>
    <row r="9939" spans="1:22" x14ac:dyDescent="0.35">
      <c r="A9939" s="5" t="s">
        <v>24406</v>
      </c>
      <c r="B9939" s="5" t="s">
        <v>24407</v>
      </c>
      <c r="C9939" s="5" t="s">
        <v>24391</v>
      </c>
      <c r="D9939" s="5" t="s">
        <v>22</v>
      </c>
      <c r="E9939" s="5">
        <v>5</v>
      </c>
      <c r="F9939" s="5" t="s">
        <v>294</v>
      </c>
      <c r="G9939" s="5" t="s">
        <v>294</v>
      </c>
      <c r="M9939" s="5" t="s">
        <v>794</v>
      </c>
      <c r="N9939" s="5" t="s">
        <v>294</v>
      </c>
      <c r="P9939" s="5" t="s">
        <v>294</v>
      </c>
      <c r="Q9939" s="5" t="s">
        <v>294</v>
      </c>
      <c r="R9939" s="5" t="s">
        <v>294</v>
      </c>
      <c r="V9939" s="5" t="s">
        <v>24408</v>
      </c>
    </row>
    <row r="9940" spans="1:22" x14ac:dyDescent="0.35">
      <c r="A9940" s="5" t="s">
        <v>2365</v>
      </c>
      <c r="B9940" s="5" t="s">
        <v>24409</v>
      </c>
      <c r="C9940" s="5" t="s">
        <v>24391</v>
      </c>
      <c r="D9940" s="5" t="s">
        <v>16</v>
      </c>
      <c r="E9940" s="5">
        <v>12</v>
      </c>
      <c r="F9940" s="5" t="s">
        <v>294</v>
      </c>
      <c r="G9940" s="5" t="s">
        <v>294</v>
      </c>
      <c r="M9940" s="5" t="s">
        <v>794</v>
      </c>
      <c r="N9940" s="5" t="s">
        <v>294</v>
      </c>
      <c r="P9940" s="5" t="s">
        <v>294</v>
      </c>
      <c r="Q9940" s="5" t="s">
        <v>294</v>
      </c>
      <c r="R9940" s="5" t="s">
        <v>294</v>
      </c>
      <c r="V9940" s="5" t="s">
        <v>24410</v>
      </c>
    </row>
    <row r="9941" spans="1:22" x14ac:dyDescent="0.35">
      <c r="A9941" s="5" t="s">
        <v>2366</v>
      </c>
      <c r="B9941" s="5" t="s">
        <v>24411</v>
      </c>
      <c r="C9941" s="5" t="s">
        <v>24391</v>
      </c>
      <c r="D9941" s="5" t="s">
        <v>22</v>
      </c>
      <c r="E9941" s="5">
        <v>5</v>
      </c>
      <c r="F9941" s="5" t="s">
        <v>294</v>
      </c>
      <c r="G9941" s="5" t="s">
        <v>294</v>
      </c>
      <c r="M9941" s="5" t="s">
        <v>794</v>
      </c>
      <c r="N9941" s="5" t="s">
        <v>294</v>
      </c>
      <c r="P9941" s="5" t="s">
        <v>294</v>
      </c>
      <c r="Q9941" s="5" t="s">
        <v>294</v>
      </c>
      <c r="R9941" s="5" t="s">
        <v>294</v>
      </c>
      <c r="V9941" s="5" t="s">
        <v>24412</v>
      </c>
    </row>
    <row r="9942" spans="1:22" x14ac:dyDescent="0.35">
      <c r="A9942" s="5" t="s">
        <v>2367</v>
      </c>
      <c r="B9942" s="5" t="s">
        <v>24413</v>
      </c>
      <c r="C9942" s="5" t="s">
        <v>24391</v>
      </c>
      <c r="D9942" s="5" t="s">
        <v>16</v>
      </c>
      <c r="E9942" s="5">
        <v>12</v>
      </c>
      <c r="F9942" s="5" t="s">
        <v>294</v>
      </c>
      <c r="G9942" s="5" t="s">
        <v>294</v>
      </c>
      <c r="M9942" s="5" t="s">
        <v>794</v>
      </c>
      <c r="N9942" s="5" t="s">
        <v>294</v>
      </c>
      <c r="P9942" s="5" t="s">
        <v>294</v>
      </c>
      <c r="Q9942" s="5" t="s">
        <v>294</v>
      </c>
      <c r="R9942" s="5" t="s">
        <v>294</v>
      </c>
      <c r="V9942" s="5" t="s">
        <v>24414</v>
      </c>
    </row>
    <row r="9943" spans="1:22" x14ac:dyDescent="0.35">
      <c r="A9943" s="5" t="s">
        <v>2368</v>
      </c>
      <c r="B9943" s="5" t="s">
        <v>24415</v>
      </c>
      <c r="C9943" s="5" t="s">
        <v>24391</v>
      </c>
      <c r="D9943" s="5" t="s">
        <v>22</v>
      </c>
      <c r="E9943" s="5">
        <v>5</v>
      </c>
      <c r="F9943" s="5" t="s">
        <v>294</v>
      </c>
      <c r="G9943" s="5" t="s">
        <v>294</v>
      </c>
      <c r="M9943" s="5" t="s">
        <v>794</v>
      </c>
      <c r="N9943" s="5" t="s">
        <v>294</v>
      </c>
      <c r="P9943" s="5" t="s">
        <v>294</v>
      </c>
      <c r="Q9943" s="5" t="s">
        <v>294</v>
      </c>
      <c r="R9943" s="5" t="s">
        <v>294</v>
      </c>
      <c r="V9943" s="5" t="s">
        <v>24416</v>
      </c>
    </row>
    <row r="9944" spans="1:22" x14ac:dyDescent="0.35">
      <c r="A9944" s="5" t="s">
        <v>2369</v>
      </c>
      <c r="B9944" s="5" t="s">
        <v>24417</v>
      </c>
      <c r="C9944" s="5" t="s">
        <v>24391</v>
      </c>
      <c r="D9944" s="5" t="s">
        <v>16</v>
      </c>
      <c r="E9944" s="5">
        <v>12</v>
      </c>
      <c r="F9944" s="5" t="s">
        <v>294</v>
      </c>
      <c r="G9944" s="5" t="s">
        <v>294</v>
      </c>
      <c r="M9944" s="5" t="s">
        <v>794</v>
      </c>
      <c r="N9944" s="5" t="s">
        <v>294</v>
      </c>
      <c r="P9944" s="5" t="s">
        <v>294</v>
      </c>
      <c r="Q9944" s="5" t="s">
        <v>294</v>
      </c>
      <c r="R9944" s="5" t="s">
        <v>294</v>
      </c>
      <c r="V9944" s="5" t="s">
        <v>24418</v>
      </c>
    </row>
    <row r="9945" spans="1:22" x14ac:dyDescent="0.35">
      <c r="A9945" s="5" t="s">
        <v>2370</v>
      </c>
      <c r="B9945" s="5" t="s">
        <v>24419</v>
      </c>
      <c r="C9945" s="5" t="s">
        <v>24391</v>
      </c>
      <c r="D9945" s="5" t="s">
        <v>22</v>
      </c>
      <c r="E9945" s="5">
        <v>5</v>
      </c>
      <c r="F9945" s="5" t="s">
        <v>294</v>
      </c>
      <c r="G9945" s="5" t="s">
        <v>294</v>
      </c>
      <c r="M9945" s="5" t="s">
        <v>794</v>
      </c>
      <c r="N9945" s="5" t="s">
        <v>294</v>
      </c>
      <c r="P9945" s="5" t="s">
        <v>294</v>
      </c>
      <c r="Q9945" s="5" t="s">
        <v>294</v>
      </c>
      <c r="R9945" s="5" t="s">
        <v>294</v>
      </c>
      <c r="V9945" s="5" t="s">
        <v>24420</v>
      </c>
    </row>
    <row r="9946" spans="1:22" x14ac:dyDescent="0.35">
      <c r="A9946" s="5" t="s">
        <v>2371</v>
      </c>
      <c r="B9946" s="5" t="s">
        <v>24421</v>
      </c>
      <c r="C9946" s="5" t="s">
        <v>24391</v>
      </c>
      <c r="D9946" s="5" t="s">
        <v>16</v>
      </c>
      <c r="E9946" s="5">
        <v>12</v>
      </c>
      <c r="F9946" s="5" t="s">
        <v>294</v>
      </c>
      <c r="G9946" s="5" t="s">
        <v>294</v>
      </c>
      <c r="M9946" s="5" t="s">
        <v>794</v>
      </c>
      <c r="N9946" s="5" t="s">
        <v>294</v>
      </c>
      <c r="P9946" s="5" t="s">
        <v>294</v>
      </c>
      <c r="Q9946" s="5" t="s">
        <v>294</v>
      </c>
      <c r="R9946" s="5" t="s">
        <v>294</v>
      </c>
      <c r="V9946" s="5" t="s">
        <v>24422</v>
      </c>
    </row>
    <row r="9947" spans="1:22" x14ac:dyDescent="0.35">
      <c r="A9947" s="5" t="s">
        <v>2372</v>
      </c>
      <c r="B9947" s="5" t="s">
        <v>24423</v>
      </c>
      <c r="C9947" s="5" t="s">
        <v>24391</v>
      </c>
      <c r="D9947" s="5" t="s">
        <v>22</v>
      </c>
      <c r="E9947" s="5">
        <v>5</v>
      </c>
      <c r="F9947" s="5" t="s">
        <v>294</v>
      </c>
      <c r="G9947" s="5" t="s">
        <v>294</v>
      </c>
      <c r="M9947" s="5" t="s">
        <v>794</v>
      </c>
      <c r="N9947" s="5" t="s">
        <v>294</v>
      </c>
      <c r="P9947" s="5" t="s">
        <v>294</v>
      </c>
      <c r="Q9947" s="5" t="s">
        <v>294</v>
      </c>
      <c r="R9947" s="5" t="s">
        <v>294</v>
      </c>
      <c r="V9947" s="5" t="s">
        <v>24424</v>
      </c>
    </row>
    <row r="9948" spans="1:22" x14ac:dyDescent="0.35">
      <c r="A9948" s="5" t="s">
        <v>2373</v>
      </c>
      <c r="B9948" s="5" t="s">
        <v>24425</v>
      </c>
      <c r="C9948" s="5" t="s">
        <v>24391</v>
      </c>
      <c r="D9948" s="5" t="s">
        <v>16</v>
      </c>
      <c r="E9948" s="5">
        <v>12</v>
      </c>
      <c r="F9948" s="5" t="s">
        <v>294</v>
      </c>
      <c r="G9948" s="5" t="s">
        <v>294</v>
      </c>
      <c r="M9948" s="5" t="s">
        <v>794</v>
      </c>
      <c r="N9948" s="5" t="s">
        <v>294</v>
      </c>
      <c r="P9948" s="5" t="s">
        <v>294</v>
      </c>
      <c r="Q9948" s="5" t="s">
        <v>294</v>
      </c>
      <c r="R9948" s="5" t="s">
        <v>294</v>
      </c>
      <c r="V9948" s="5" t="s">
        <v>24426</v>
      </c>
    </row>
    <row r="9949" spans="1:22" x14ac:dyDescent="0.35">
      <c r="A9949" s="5" t="s">
        <v>2374</v>
      </c>
      <c r="B9949" s="5" t="s">
        <v>24427</v>
      </c>
      <c r="C9949" s="5" t="s">
        <v>24391</v>
      </c>
      <c r="D9949" s="5" t="s">
        <v>22</v>
      </c>
      <c r="E9949" s="5">
        <v>5</v>
      </c>
      <c r="F9949" s="5" t="s">
        <v>294</v>
      </c>
      <c r="G9949" s="5" t="s">
        <v>294</v>
      </c>
      <c r="M9949" s="5" t="s">
        <v>794</v>
      </c>
      <c r="N9949" s="5" t="s">
        <v>294</v>
      </c>
      <c r="P9949" s="5" t="s">
        <v>294</v>
      </c>
      <c r="Q9949" s="5" t="s">
        <v>294</v>
      </c>
      <c r="R9949" s="5" t="s">
        <v>294</v>
      </c>
      <c r="V9949" s="5" t="s">
        <v>24428</v>
      </c>
    </row>
    <row r="9950" spans="1:22" x14ac:dyDescent="0.35">
      <c r="A9950" s="5" t="s">
        <v>2375</v>
      </c>
      <c r="B9950" s="5" t="s">
        <v>24429</v>
      </c>
      <c r="C9950" s="5" t="s">
        <v>24391</v>
      </c>
      <c r="D9950" s="5" t="s">
        <v>16</v>
      </c>
      <c r="E9950" s="5">
        <v>12</v>
      </c>
      <c r="F9950" s="5" t="s">
        <v>294</v>
      </c>
      <c r="G9950" s="5" t="s">
        <v>294</v>
      </c>
      <c r="M9950" s="5" t="s">
        <v>794</v>
      </c>
      <c r="N9950" s="5" t="s">
        <v>294</v>
      </c>
      <c r="P9950" s="5" t="s">
        <v>294</v>
      </c>
      <c r="Q9950" s="5" t="s">
        <v>294</v>
      </c>
      <c r="R9950" s="5" t="s">
        <v>294</v>
      </c>
      <c r="V9950" s="5" t="s">
        <v>24430</v>
      </c>
    </row>
    <row r="9951" spans="1:22" x14ac:dyDescent="0.35">
      <c r="A9951" s="5" t="s">
        <v>2376</v>
      </c>
      <c r="B9951" s="5" t="s">
        <v>24431</v>
      </c>
      <c r="C9951" s="5" t="s">
        <v>24391</v>
      </c>
      <c r="D9951" s="5" t="s">
        <v>22</v>
      </c>
      <c r="E9951" s="5">
        <v>5</v>
      </c>
      <c r="F9951" s="5" t="s">
        <v>294</v>
      </c>
      <c r="G9951" s="5" t="s">
        <v>294</v>
      </c>
      <c r="M9951" s="5" t="s">
        <v>794</v>
      </c>
      <c r="N9951" s="5" t="s">
        <v>294</v>
      </c>
      <c r="P9951" s="5" t="s">
        <v>294</v>
      </c>
      <c r="Q9951" s="5" t="s">
        <v>294</v>
      </c>
      <c r="R9951" s="5" t="s">
        <v>294</v>
      </c>
      <c r="V9951" s="5" t="s">
        <v>24432</v>
      </c>
    </row>
    <row r="9952" spans="1:22" x14ac:dyDescent="0.35">
      <c r="A9952" s="5" t="s">
        <v>2377</v>
      </c>
      <c r="B9952" s="5" t="s">
        <v>24433</v>
      </c>
      <c r="C9952" s="5" t="s">
        <v>24391</v>
      </c>
      <c r="D9952" s="5" t="s">
        <v>16</v>
      </c>
      <c r="E9952" s="5">
        <v>12</v>
      </c>
      <c r="F9952" s="5" t="s">
        <v>294</v>
      </c>
      <c r="G9952" s="5" t="s">
        <v>294</v>
      </c>
      <c r="M9952" s="5" t="s">
        <v>794</v>
      </c>
      <c r="N9952" s="5" t="s">
        <v>294</v>
      </c>
      <c r="P9952" s="5" t="s">
        <v>294</v>
      </c>
      <c r="Q9952" s="5" t="s">
        <v>294</v>
      </c>
      <c r="R9952" s="5" t="s">
        <v>294</v>
      </c>
      <c r="V9952" s="5" t="s">
        <v>24434</v>
      </c>
    </row>
    <row r="9953" spans="1:22" x14ac:dyDescent="0.35">
      <c r="A9953" s="5" t="s">
        <v>2378</v>
      </c>
      <c r="B9953" s="5" t="s">
        <v>24435</v>
      </c>
      <c r="C9953" s="5" t="s">
        <v>24391</v>
      </c>
      <c r="D9953" s="5" t="s">
        <v>22</v>
      </c>
      <c r="E9953" s="5">
        <v>5</v>
      </c>
      <c r="F9953" s="5" t="s">
        <v>294</v>
      </c>
      <c r="G9953" s="5" t="s">
        <v>294</v>
      </c>
      <c r="M9953" s="5" t="s">
        <v>794</v>
      </c>
      <c r="N9953" s="5" t="s">
        <v>294</v>
      </c>
      <c r="P9953" s="5" t="s">
        <v>294</v>
      </c>
      <c r="Q9953" s="5" t="s">
        <v>294</v>
      </c>
      <c r="R9953" s="5" t="s">
        <v>294</v>
      </c>
      <c r="V9953" s="5" t="s">
        <v>24436</v>
      </c>
    </row>
    <row r="9954" spans="1:22" x14ac:dyDescent="0.35">
      <c r="A9954" s="5" t="s">
        <v>2379</v>
      </c>
      <c r="B9954" s="5" t="s">
        <v>24437</v>
      </c>
      <c r="C9954" s="5" t="s">
        <v>24391</v>
      </c>
      <c r="D9954" s="5" t="s">
        <v>16</v>
      </c>
      <c r="E9954" s="5">
        <v>12</v>
      </c>
      <c r="F9954" s="5" t="s">
        <v>294</v>
      </c>
      <c r="G9954" s="5" t="s">
        <v>294</v>
      </c>
      <c r="M9954" s="5" t="s">
        <v>794</v>
      </c>
      <c r="N9954" s="5" t="s">
        <v>294</v>
      </c>
      <c r="P9954" s="5" t="s">
        <v>294</v>
      </c>
      <c r="Q9954" s="5" t="s">
        <v>294</v>
      </c>
      <c r="R9954" s="5" t="s">
        <v>294</v>
      </c>
      <c r="V9954" s="5" t="s">
        <v>24438</v>
      </c>
    </row>
    <row r="9955" spans="1:22" x14ac:dyDescent="0.35">
      <c r="A9955" s="5" t="s">
        <v>2381</v>
      </c>
      <c r="B9955" s="5" t="s">
        <v>24439</v>
      </c>
      <c r="C9955" s="5" t="s">
        <v>24391</v>
      </c>
      <c r="D9955" s="5" t="s">
        <v>22</v>
      </c>
      <c r="E9955" s="5">
        <v>5</v>
      </c>
      <c r="F9955" s="5" t="s">
        <v>294</v>
      </c>
      <c r="G9955" s="5" t="s">
        <v>294</v>
      </c>
      <c r="M9955" s="5" t="s">
        <v>794</v>
      </c>
      <c r="N9955" s="5" t="s">
        <v>294</v>
      </c>
      <c r="P9955" s="5" t="s">
        <v>294</v>
      </c>
      <c r="Q9955" s="5" t="s">
        <v>294</v>
      </c>
      <c r="R9955" s="5" t="s">
        <v>294</v>
      </c>
      <c r="V9955" s="5" t="s">
        <v>24440</v>
      </c>
    </row>
    <row r="9956" spans="1:22" x14ac:dyDescent="0.35">
      <c r="A9956" s="5" t="s">
        <v>2382</v>
      </c>
      <c r="B9956" s="5" t="s">
        <v>24441</v>
      </c>
      <c r="C9956" s="5" t="s">
        <v>24391</v>
      </c>
      <c r="D9956" s="5" t="s">
        <v>16</v>
      </c>
      <c r="E9956" s="5">
        <v>12</v>
      </c>
      <c r="F9956" s="5" t="s">
        <v>294</v>
      </c>
      <c r="G9956" s="5" t="s">
        <v>294</v>
      </c>
      <c r="M9956" s="5" t="s">
        <v>794</v>
      </c>
      <c r="N9956" s="5" t="s">
        <v>294</v>
      </c>
      <c r="P9956" s="5" t="s">
        <v>294</v>
      </c>
      <c r="Q9956" s="5" t="s">
        <v>294</v>
      </c>
      <c r="R9956" s="5" t="s">
        <v>294</v>
      </c>
      <c r="V9956" s="5" t="s">
        <v>24442</v>
      </c>
    </row>
    <row r="9957" spans="1:22" x14ac:dyDescent="0.35">
      <c r="A9957" s="5" t="s">
        <v>2384</v>
      </c>
      <c r="B9957" s="5" t="s">
        <v>24443</v>
      </c>
      <c r="C9957" s="5" t="s">
        <v>24391</v>
      </c>
      <c r="D9957" s="5" t="s">
        <v>22</v>
      </c>
      <c r="E9957" s="5">
        <v>5</v>
      </c>
      <c r="F9957" s="5" t="s">
        <v>294</v>
      </c>
      <c r="G9957" s="5" t="s">
        <v>294</v>
      </c>
      <c r="M9957" s="5" t="s">
        <v>794</v>
      </c>
      <c r="N9957" s="5" t="s">
        <v>294</v>
      </c>
      <c r="P9957" s="5" t="s">
        <v>294</v>
      </c>
      <c r="Q9957" s="5" t="s">
        <v>294</v>
      </c>
      <c r="R9957" s="5" t="s">
        <v>294</v>
      </c>
      <c r="V9957" s="5" t="s">
        <v>24444</v>
      </c>
    </row>
    <row r="9958" spans="1:22" x14ac:dyDescent="0.35">
      <c r="A9958" s="5" t="s">
        <v>24445</v>
      </c>
      <c r="B9958" s="5" t="s">
        <v>44</v>
      </c>
      <c r="C9958" s="5" t="s">
        <v>24391</v>
      </c>
      <c r="D9958" s="5" t="s">
        <v>22</v>
      </c>
      <c r="E9958" s="5">
        <v>9</v>
      </c>
      <c r="F9958" s="5" t="s">
        <v>294</v>
      </c>
      <c r="G9958" s="5" t="s">
        <v>294</v>
      </c>
      <c r="J9958" s="5" t="s">
        <v>628</v>
      </c>
      <c r="M9958" s="5" t="s">
        <v>794</v>
      </c>
      <c r="N9958" s="5" t="s">
        <v>294</v>
      </c>
      <c r="P9958" s="5" t="s">
        <v>294</v>
      </c>
      <c r="Q9958" s="5" t="s">
        <v>294</v>
      </c>
      <c r="R9958" s="5" t="s">
        <v>297</v>
      </c>
    </row>
    <row r="9959" spans="1:22" x14ac:dyDescent="0.35">
      <c r="A9959" s="5" t="s">
        <v>24446</v>
      </c>
      <c r="B9959" s="5" t="s">
        <v>24447</v>
      </c>
      <c r="C9959" s="5" t="s">
        <v>628</v>
      </c>
      <c r="D9959" s="5" t="s">
        <v>22</v>
      </c>
      <c r="E9959" s="5">
        <v>12</v>
      </c>
      <c r="F9959" s="5" t="s">
        <v>294</v>
      </c>
      <c r="G9959" s="5" t="s">
        <v>294</v>
      </c>
      <c r="J9959" s="5" t="s">
        <v>24391</v>
      </c>
      <c r="M9959" s="5" t="s">
        <v>794</v>
      </c>
      <c r="N9959" s="5" t="s">
        <v>294</v>
      </c>
      <c r="P9959" s="5" t="s">
        <v>294</v>
      </c>
      <c r="Q9959" s="5" t="s">
        <v>294</v>
      </c>
      <c r="R9959" s="5" t="s">
        <v>294</v>
      </c>
      <c r="V9959" s="5" t="s">
        <v>24448</v>
      </c>
    </row>
    <row r="9960" spans="1:22" x14ac:dyDescent="0.35">
      <c r="A9960" s="5" t="s">
        <v>24449</v>
      </c>
      <c r="B9960" s="5" t="s">
        <v>24450</v>
      </c>
      <c r="C9960" s="5" t="s">
        <v>24391</v>
      </c>
      <c r="D9960" s="5" t="s">
        <v>22</v>
      </c>
      <c r="E9960" s="5">
        <v>12</v>
      </c>
      <c r="F9960" s="5" t="s">
        <v>294</v>
      </c>
      <c r="G9960" s="5" t="s">
        <v>294</v>
      </c>
      <c r="M9960" s="5" t="s">
        <v>3826</v>
      </c>
      <c r="N9960" s="5" t="s">
        <v>294</v>
      </c>
      <c r="P9960" s="5" t="s">
        <v>294</v>
      </c>
      <c r="Q9960" s="5" t="s">
        <v>294</v>
      </c>
      <c r="R9960" s="5" t="s">
        <v>294</v>
      </c>
    </row>
    <row r="9961" spans="1:22" x14ac:dyDescent="0.35">
      <c r="A9961" s="5" t="s">
        <v>24451</v>
      </c>
      <c r="B9961" s="5" t="s">
        <v>24452</v>
      </c>
      <c r="C9961" s="5" t="s">
        <v>24391</v>
      </c>
      <c r="D9961" s="5" t="s">
        <v>16</v>
      </c>
      <c r="E9961" s="5">
        <v>12</v>
      </c>
      <c r="F9961" s="5" t="s">
        <v>294</v>
      </c>
      <c r="G9961" s="5" t="s">
        <v>294</v>
      </c>
      <c r="M9961" s="5" t="s">
        <v>794</v>
      </c>
      <c r="N9961" s="5" t="s">
        <v>297</v>
      </c>
      <c r="O9961" s="5" t="s">
        <v>294</v>
      </c>
      <c r="P9961" s="5" t="s">
        <v>294</v>
      </c>
      <c r="Q9961" s="5" t="s">
        <v>297</v>
      </c>
      <c r="R9961" s="5" t="s">
        <v>294</v>
      </c>
      <c r="V9961" s="5" t="s">
        <v>24453</v>
      </c>
    </row>
    <row r="9962" spans="1:22" x14ac:dyDescent="0.35">
      <c r="A9962" s="5" t="s">
        <v>24454</v>
      </c>
      <c r="B9962" s="5" t="s">
        <v>24455</v>
      </c>
      <c r="C9962" s="5" t="s">
        <v>24391</v>
      </c>
      <c r="D9962" s="5" t="s">
        <v>22</v>
      </c>
      <c r="E9962" s="5">
        <v>5</v>
      </c>
      <c r="F9962" s="5" t="s">
        <v>294</v>
      </c>
      <c r="G9962" s="5" t="s">
        <v>294</v>
      </c>
      <c r="M9962" s="5" t="s">
        <v>794</v>
      </c>
      <c r="N9962" s="5" t="s">
        <v>297</v>
      </c>
      <c r="O9962" s="5" t="s">
        <v>294</v>
      </c>
      <c r="P9962" s="5" t="s">
        <v>294</v>
      </c>
      <c r="Q9962" s="5" t="s">
        <v>297</v>
      </c>
      <c r="R9962" s="5" t="s">
        <v>294</v>
      </c>
      <c r="V9962" s="5" t="s">
        <v>24456</v>
      </c>
    </row>
    <row r="9963" spans="1:22" x14ac:dyDescent="0.35">
      <c r="A9963" s="5" t="s">
        <v>24457</v>
      </c>
      <c r="B9963" s="5" t="s">
        <v>24458</v>
      </c>
      <c r="C9963" s="5" t="s">
        <v>24391</v>
      </c>
      <c r="D9963" s="5" t="s">
        <v>16</v>
      </c>
      <c r="E9963" s="5">
        <v>12</v>
      </c>
      <c r="F9963" s="5" t="s">
        <v>294</v>
      </c>
      <c r="G9963" s="5" t="s">
        <v>294</v>
      </c>
      <c r="M9963" s="5" t="s">
        <v>794</v>
      </c>
      <c r="N9963" s="5" t="s">
        <v>294</v>
      </c>
      <c r="P9963" s="5" t="s">
        <v>294</v>
      </c>
      <c r="Q9963" s="5" t="s">
        <v>294</v>
      </c>
      <c r="R9963" s="5" t="s">
        <v>294</v>
      </c>
      <c r="V9963" s="5" t="s">
        <v>24459</v>
      </c>
    </row>
    <row r="9964" spans="1:22" x14ac:dyDescent="0.35">
      <c r="A9964" s="5" t="s">
        <v>2347</v>
      </c>
      <c r="B9964" s="5" t="s">
        <v>24460</v>
      </c>
      <c r="C9964" s="5" t="s">
        <v>24391</v>
      </c>
      <c r="D9964" s="5" t="s">
        <v>22</v>
      </c>
      <c r="E9964" s="5">
        <v>3</v>
      </c>
      <c r="F9964" s="5" t="s">
        <v>294</v>
      </c>
      <c r="G9964" s="5" t="s">
        <v>294</v>
      </c>
      <c r="M9964" s="5" t="s">
        <v>794</v>
      </c>
      <c r="N9964" s="5" t="s">
        <v>294</v>
      </c>
      <c r="O9964" s="5" t="s">
        <v>294</v>
      </c>
      <c r="P9964" s="5" t="s">
        <v>294</v>
      </c>
      <c r="Q9964" s="5" t="s">
        <v>294</v>
      </c>
      <c r="R9964" s="5" t="s">
        <v>294</v>
      </c>
      <c r="V9964" s="5" t="s">
        <v>2347</v>
      </c>
    </row>
    <row r="9965" spans="1:22" x14ac:dyDescent="0.35">
      <c r="A9965" s="5" t="s">
        <v>24461</v>
      </c>
      <c r="B9965" s="5" t="s">
        <v>24462</v>
      </c>
      <c r="C9965" s="5" t="s">
        <v>628</v>
      </c>
      <c r="D9965" s="5" t="s">
        <v>18</v>
      </c>
      <c r="E9965" s="5">
        <v>20</v>
      </c>
      <c r="F9965" s="5" t="s">
        <v>294</v>
      </c>
      <c r="G9965" s="5" t="s">
        <v>294</v>
      </c>
      <c r="J9965" s="5" t="s">
        <v>1384</v>
      </c>
      <c r="M9965" s="5" t="s">
        <v>794</v>
      </c>
      <c r="N9965" s="5" t="s">
        <v>294</v>
      </c>
      <c r="O9965" s="5" t="s">
        <v>294</v>
      </c>
      <c r="P9965" s="5" t="s">
        <v>294</v>
      </c>
      <c r="Q9965" s="5" t="s">
        <v>294</v>
      </c>
      <c r="R9965" s="5" t="s">
        <v>2674</v>
      </c>
      <c r="V9965" s="5" t="s">
        <v>24463</v>
      </c>
    </row>
    <row r="9966" spans="1:22" x14ac:dyDescent="0.35">
      <c r="A9966" s="5" t="s">
        <v>2415</v>
      </c>
      <c r="B9966" s="5" t="s">
        <v>24464</v>
      </c>
      <c r="C9966" s="5" t="s">
        <v>628</v>
      </c>
      <c r="D9966" s="5" t="s">
        <v>16</v>
      </c>
      <c r="E9966" s="5">
        <v>17</v>
      </c>
      <c r="F9966" s="5" t="s">
        <v>294</v>
      </c>
      <c r="G9966" s="5" t="s">
        <v>294</v>
      </c>
      <c r="M9966" s="5" t="s">
        <v>794</v>
      </c>
      <c r="N9966" s="5" t="s">
        <v>294</v>
      </c>
      <c r="O9966" s="5" t="s">
        <v>294</v>
      </c>
      <c r="P9966" s="5" t="s">
        <v>294</v>
      </c>
      <c r="Q9966" s="5" t="s">
        <v>294</v>
      </c>
      <c r="R9966" s="5" t="s">
        <v>294</v>
      </c>
      <c r="V9966" s="5" t="s">
        <v>2415</v>
      </c>
    </row>
    <row r="9967" spans="1:22" x14ac:dyDescent="0.35">
      <c r="A9967" s="5" t="s">
        <v>2439</v>
      </c>
      <c r="B9967" s="5" t="s">
        <v>24465</v>
      </c>
      <c r="C9967" s="5" t="s">
        <v>628</v>
      </c>
      <c r="D9967" s="5" t="s">
        <v>16</v>
      </c>
      <c r="E9967" s="5">
        <v>17</v>
      </c>
      <c r="F9967" s="5" t="s">
        <v>294</v>
      </c>
      <c r="G9967" s="5" t="s">
        <v>294</v>
      </c>
      <c r="M9967" s="5" t="s">
        <v>794</v>
      </c>
      <c r="N9967" s="5" t="s">
        <v>294</v>
      </c>
      <c r="O9967" s="5" t="s">
        <v>294</v>
      </c>
      <c r="P9967" s="5" t="s">
        <v>294</v>
      </c>
      <c r="Q9967" s="5" t="s">
        <v>294</v>
      </c>
      <c r="R9967" s="5" t="s">
        <v>294</v>
      </c>
      <c r="V9967" s="5" t="s">
        <v>2439</v>
      </c>
    </row>
    <row r="9968" spans="1:22" x14ac:dyDescent="0.35">
      <c r="A9968" s="5" t="s">
        <v>2441</v>
      </c>
      <c r="B9968" s="5" t="s">
        <v>24466</v>
      </c>
      <c r="C9968" s="5" t="s">
        <v>628</v>
      </c>
      <c r="D9968" s="5" t="s">
        <v>16</v>
      </c>
      <c r="E9968" s="5">
        <v>17</v>
      </c>
      <c r="F9968" s="5" t="s">
        <v>294</v>
      </c>
      <c r="G9968" s="5" t="s">
        <v>294</v>
      </c>
      <c r="M9968" s="5" t="s">
        <v>794</v>
      </c>
      <c r="N9968" s="5" t="s">
        <v>294</v>
      </c>
      <c r="O9968" s="5" t="s">
        <v>294</v>
      </c>
      <c r="P9968" s="5" t="s">
        <v>294</v>
      </c>
      <c r="Q9968" s="5" t="s">
        <v>294</v>
      </c>
      <c r="R9968" s="5" t="s">
        <v>294</v>
      </c>
      <c r="V9968" s="5" t="s">
        <v>2441</v>
      </c>
    </row>
    <row r="9969" spans="1:22" x14ac:dyDescent="0.35">
      <c r="A9969" s="5" t="s">
        <v>2406</v>
      </c>
      <c r="B9969" s="5" t="s">
        <v>24467</v>
      </c>
      <c r="C9969" s="5" t="s">
        <v>628</v>
      </c>
      <c r="D9969" s="5" t="s">
        <v>16</v>
      </c>
      <c r="E9969" s="5">
        <v>17</v>
      </c>
      <c r="F9969" s="5" t="s">
        <v>294</v>
      </c>
      <c r="G9969" s="5" t="s">
        <v>294</v>
      </c>
      <c r="M9969" s="5" t="s">
        <v>794</v>
      </c>
      <c r="N9969" s="5" t="s">
        <v>294</v>
      </c>
      <c r="O9969" s="5" t="s">
        <v>294</v>
      </c>
      <c r="P9969" s="5" t="s">
        <v>294</v>
      </c>
      <c r="Q9969" s="5" t="s">
        <v>294</v>
      </c>
      <c r="R9969" s="5" t="s">
        <v>294</v>
      </c>
      <c r="V9969" s="5" t="s">
        <v>2406</v>
      </c>
    </row>
    <row r="9970" spans="1:22" x14ac:dyDescent="0.35">
      <c r="A9970" s="5" t="s">
        <v>2453</v>
      </c>
      <c r="B9970" s="5" t="s">
        <v>24468</v>
      </c>
      <c r="C9970" s="5" t="s">
        <v>628</v>
      </c>
      <c r="D9970" s="5" t="s">
        <v>16</v>
      </c>
      <c r="E9970" s="5">
        <v>17</v>
      </c>
      <c r="F9970" s="5" t="s">
        <v>294</v>
      </c>
      <c r="G9970" s="5" t="s">
        <v>294</v>
      </c>
      <c r="M9970" s="5" t="s">
        <v>794</v>
      </c>
      <c r="N9970" s="5" t="s">
        <v>294</v>
      </c>
      <c r="O9970" s="5" t="s">
        <v>294</v>
      </c>
      <c r="P9970" s="5" t="s">
        <v>294</v>
      </c>
      <c r="Q9970" s="5" t="s">
        <v>294</v>
      </c>
      <c r="R9970" s="5" t="s">
        <v>294</v>
      </c>
      <c r="V9970" s="5" t="s">
        <v>2453</v>
      </c>
    </row>
    <row r="9971" spans="1:22" x14ac:dyDescent="0.35">
      <c r="A9971" s="5" t="s">
        <v>2393</v>
      </c>
      <c r="B9971" s="5" t="s">
        <v>24469</v>
      </c>
      <c r="C9971" s="5" t="s">
        <v>628</v>
      </c>
      <c r="D9971" s="5" t="s">
        <v>16</v>
      </c>
      <c r="E9971" s="5">
        <v>17</v>
      </c>
      <c r="F9971" s="5" t="s">
        <v>294</v>
      </c>
      <c r="G9971" s="5" t="s">
        <v>294</v>
      </c>
      <c r="M9971" s="5" t="s">
        <v>794</v>
      </c>
      <c r="N9971" s="5" t="s">
        <v>294</v>
      </c>
      <c r="O9971" s="5" t="s">
        <v>294</v>
      </c>
      <c r="P9971" s="5" t="s">
        <v>294</v>
      </c>
      <c r="Q9971" s="5" t="s">
        <v>294</v>
      </c>
      <c r="R9971" s="5" t="s">
        <v>294</v>
      </c>
      <c r="V9971" s="5" t="s">
        <v>2393</v>
      </c>
    </row>
    <row r="9972" spans="1:22" x14ac:dyDescent="0.35">
      <c r="A9972" s="5" t="s">
        <v>2427</v>
      </c>
      <c r="B9972" s="5" t="s">
        <v>24470</v>
      </c>
      <c r="C9972" s="5" t="s">
        <v>628</v>
      </c>
      <c r="D9972" s="5" t="s">
        <v>16</v>
      </c>
      <c r="E9972" s="5">
        <v>17</v>
      </c>
      <c r="F9972" s="5" t="s">
        <v>294</v>
      </c>
      <c r="G9972" s="5" t="s">
        <v>294</v>
      </c>
      <c r="M9972" s="5" t="s">
        <v>794</v>
      </c>
      <c r="N9972" s="5" t="s">
        <v>294</v>
      </c>
      <c r="O9972" s="5" t="s">
        <v>294</v>
      </c>
      <c r="P9972" s="5" t="s">
        <v>294</v>
      </c>
      <c r="Q9972" s="5" t="s">
        <v>294</v>
      </c>
      <c r="R9972" s="5" t="s">
        <v>294</v>
      </c>
      <c r="V9972" s="5" t="s">
        <v>2427</v>
      </c>
    </row>
    <row r="9973" spans="1:22" x14ac:dyDescent="0.35">
      <c r="A9973" s="5" t="s">
        <v>2395</v>
      </c>
      <c r="B9973" s="5" t="s">
        <v>24471</v>
      </c>
      <c r="C9973" s="5" t="s">
        <v>628</v>
      </c>
      <c r="D9973" s="5" t="s">
        <v>16</v>
      </c>
      <c r="E9973" s="5">
        <v>17</v>
      </c>
      <c r="F9973" s="5" t="s">
        <v>294</v>
      </c>
      <c r="G9973" s="5" t="s">
        <v>294</v>
      </c>
      <c r="M9973" s="5" t="s">
        <v>794</v>
      </c>
      <c r="N9973" s="5" t="s">
        <v>294</v>
      </c>
      <c r="O9973" s="5" t="s">
        <v>294</v>
      </c>
      <c r="P9973" s="5" t="s">
        <v>294</v>
      </c>
      <c r="Q9973" s="5" t="s">
        <v>294</v>
      </c>
      <c r="R9973" s="5" t="s">
        <v>294</v>
      </c>
      <c r="V9973" s="5" t="s">
        <v>24472</v>
      </c>
    </row>
    <row r="9974" spans="1:22" x14ac:dyDescent="0.35">
      <c r="A9974" s="5" t="s">
        <v>2408</v>
      </c>
      <c r="B9974" s="5" t="s">
        <v>24473</v>
      </c>
      <c r="C9974" s="5" t="s">
        <v>628</v>
      </c>
      <c r="D9974" s="5" t="s">
        <v>22</v>
      </c>
      <c r="E9974" s="5">
        <v>17</v>
      </c>
      <c r="F9974" s="5" t="s">
        <v>294</v>
      </c>
      <c r="G9974" s="5" t="s">
        <v>294</v>
      </c>
      <c r="M9974" s="5" t="s">
        <v>794</v>
      </c>
      <c r="N9974" s="5" t="s">
        <v>294</v>
      </c>
      <c r="O9974" s="5" t="s">
        <v>294</v>
      </c>
      <c r="P9974" s="5" t="s">
        <v>294</v>
      </c>
      <c r="Q9974" s="5" t="s">
        <v>294</v>
      </c>
      <c r="R9974" s="5" t="s">
        <v>294</v>
      </c>
      <c r="V9974" s="5" t="s">
        <v>2408</v>
      </c>
    </row>
    <row r="9975" spans="1:22" x14ac:dyDescent="0.35">
      <c r="A9975" s="5" t="s">
        <v>2455</v>
      </c>
      <c r="B9975" s="5" t="s">
        <v>24474</v>
      </c>
      <c r="C9975" s="5" t="s">
        <v>628</v>
      </c>
      <c r="D9975" s="5" t="s">
        <v>16</v>
      </c>
      <c r="E9975" s="5">
        <v>17</v>
      </c>
      <c r="F9975" s="5" t="s">
        <v>294</v>
      </c>
      <c r="G9975" s="5" t="s">
        <v>294</v>
      </c>
      <c r="M9975" s="5" t="s">
        <v>794</v>
      </c>
      <c r="N9975" s="5" t="s">
        <v>294</v>
      </c>
      <c r="O9975" s="5" t="s">
        <v>294</v>
      </c>
      <c r="P9975" s="5" t="s">
        <v>294</v>
      </c>
      <c r="Q9975" s="5" t="s">
        <v>294</v>
      </c>
      <c r="R9975" s="5" t="s">
        <v>294</v>
      </c>
      <c r="V9975" s="5" t="s">
        <v>24475</v>
      </c>
    </row>
    <row r="9976" spans="1:22" x14ac:dyDescent="0.35">
      <c r="A9976" s="5" t="s">
        <v>2443</v>
      </c>
      <c r="B9976" s="5" t="s">
        <v>24476</v>
      </c>
      <c r="C9976" s="5" t="s">
        <v>628</v>
      </c>
      <c r="D9976" s="5" t="s">
        <v>16</v>
      </c>
      <c r="E9976" s="5">
        <v>17</v>
      </c>
      <c r="F9976" s="5" t="s">
        <v>294</v>
      </c>
      <c r="G9976" s="5" t="s">
        <v>294</v>
      </c>
      <c r="M9976" s="5" t="s">
        <v>794</v>
      </c>
      <c r="N9976" s="5" t="s">
        <v>294</v>
      </c>
      <c r="O9976" s="5" t="s">
        <v>294</v>
      </c>
      <c r="P9976" s="5" t="s">
        <v>294</v>
      </c>
      <c r="Q9976" s="5" t="s">
        <v>294</v>
      </c>
      <c r="R9976" s="5" t="s">
        <v>294</v>
      </c>
      <c r="V9976" s="5" t="s">
        <v>2443</v>
      </c>
    </row>
    <row r="9977" spans="1:22" x14ac:dyDescent="0.35">
      <c r="A9977" s="5" t="s">
        <v>378</v>
      </c>
      <c r="B9977" s="5" t="s">
        <v>24477</v>
      </c>
      <c r="C9977" s="5" t="s">
        <v>628</v>
      </c>
      <c r="D9977" s="5" t="s">
        <v>22</v>
      </c>
      <c r="E9977" s="5">
        <v>5</v>
      </c>
      <c r="F9977" s="5" t="s">
        <v>294</v>
      </c>
      <c r="G9977" s="5" t="s">
        <v>294</v>
      </c>
      <c r="M9977" s="5" t="s">
        <v>794</v>
      </c>
      <c r="N9977" s="5" t="s">
        <v>294</v>
      </c>
      <c r="O9977" s="5" t="s">
        <v>294</v>
      </c>
      <c r="P9977" s="5" t="s">
        <v>294</v>
      </c>
      <c r="Q9977" s="5" t="s">
        <v>294</v>
      </c>
      <c r="R9977" s="5" t="s">
        <v>294</v>
      </c>
      <c r="V9977" s="5" t="s">
        <v>378</v>
      </c>
    </row>
    <row r="9978" spans="1:22" x14ac:dyDescent="0.35">
      <c r="A9978" s="5" t="s">
        <v>24478</v>
      </c>
      <c r="B9978" s="5" t="s">
        <v>24479</v>
      </c>
      <c r="C9978" s="5" t="s">
        <v>628</v>
      </c>
      <c r="D9978" s="5" t="s">
        <v>18</v>
      </c>
      <c r="E9978" s="5">
        <v>6</v>
      </c>
      <c r="F9978" s="5" t="s">
        <v>294</v>
      </c>
      <c r="G9978" s="5" t="s">
        <v>297</v>
      </c>
      <c r="M9978" s="5" t="s">
        <v>794</v>
      </c>
      <c r="N9978" s="5" t="s">
        <v>294</v>
      </c>
      <c r="O9978" s="5" t="s">
        <v>294</v>
      </c>
      <c r="P9978" s="5" t="s">
        <v>294</v>
      </c>
      <c r="Q9978" s="5" t="s">
        <v>294</v>
      </c>
      <c r="R9978" s="5" t="s">
        <v>2674</v>
      </c>
      <c r="V9978" s="5" t="s">
        <v>24480</v>
      </c>
    </row>
    <row r="9979" spans="1:22" x14ac:dyDescent="0.35">
      <c r="A9979" s="5" t="s">
        <v>24481</v>
      </c>
      <c r="B9979" s="5" t="s">
        <v>24482</v>
      </c>
      <c r="C9979" s="5" t="s">
        <v>628</v>
      </c>
      <c r="D9979" s="5" t="s">
        <v>18</v>
      </c>
      <c r="E9979" s="5">
        <v>18</v>
      </c>
      <c r="F9979" s="5" t="s">
        <v>294</v>
      </c>
      <c r="G9979" s="5" t="s">
        <v>297</v>
      </c>
      <c r="J9979" s="5" t="s">
        <v>24483</v>
      </c>
      <c r="M9979" s="5" t="s">
        <v>794</v>
      </c>
      <c r="N9979" s="5" t="s">
        <v>294</v>
      </c>
      <c r="P9979" s="5" t="s">
        <v>294</v>
      </c>
      <c r="Q9979" s="5" t="s">
        <v>294</v>
      </c>
      <c r="R9979" s="5" t="s">
        <v>294</v>
      </c>
      <c r="V9979" s="5" t="s">
        <v>24484</v>
      </c>
    </row>
    <row r="9980" spans="1:22" x14ac:dyDescent="0.35">
      <c r="A9980" s="5" t="s">
        <v>368</v>
      </c>
      <c r="B9980" s="5" t="s">
        <v>24485</v>
      </c>
      <c r="C9980" s="5" t="s">
        <v>628</v>
      </c>
      <c r="D9980" s="5" t="s">
        <v>16</v>
      </c>
      <c r="E9980" s="5">
        <v>18</v>
      </c>
      <c r="F9980" s="5" t="s">
        <v>294</v>
      </c>
      <c r="G9980" s="5" t="s">
        <v>294</v>
      </c>
      <c r="M9980" s="5" t="s">
        <v>794</v>
      </c>
      <c r="N9980" s="5" t="s">
        <v>294</v>
      </c>
      <c r="P9980" s="5" t="s">
        <v>294</v>
      </c>
      <c r="Q9980" s="5" t="s">
        <v>294</v>
      </c>
      <c r="R9980" s="5" t="s">
        <v>294</v>
      </c>
      <c r="V9980" s="5" t="s">
        <v>24486</v>
      </c>
    </row>
    <row r="9981" spans="1:22" x14ac:dyDescent="0.35">
      <c r="A9981" s="5" t="s">
        <v>24487</v>
      </c>
      <c r="B9981" s="5" t="s">
        <v>24488</v>
      </c>
      <c r="C9981" s="5" t="s">
        <v>628</v>
      </c>
      <c r="D9981" s="5" t="s">
        <v>22</v>
      </c>
      <c r="E9981" s="5">
        <v>4</v>
      </c>
      <c r="F9981" s="5" t="s">
        <v>294</v>
      </c>
      <c r="G9981" s="5" t="s">
        <v>294</v>
      </c>
      <c r="M9981" s="5" t="s">
        <v>794</v>
      </c>
      <c r="N9981" s="5" t="s">
        <v>297</v>
      </c>
      <c r="O9981" s="5" t="s">
        <v>294</v>
      </c>
      <c r="P9981" s="5" t="s">
        <v>294</v>
      </c>
      <c r="Q9981" s="5" t="s">
        <v>297</v>
      </c>
      <c r="R9981" s="5" t="s">
        <v>294</v>
      </c>
      <c r="V9981" s="5" t="s">
        <v>24489</v>
      </c>
    </row>
    <row r="9982" spans="1:22" x14ac:dyDescent="0.35">
      <c r="A9982" s="5" t="s">
        <v>24490</v>
      </c>
      <c r="B9982" s="5" t="s">
        <v>24491</v>
      </c>
      <c r="C9982" s="5" t="s">
        <v>628</v>
      </c>
      <c r="D9982" s="5" t="s">
        <v>18</v>
      </c>
      <c r="E9982" s="5">
        <v>6</v>
      </c>
      <c r="F9982" s="5" t="s">
        <v>294</v>
      </c>
      <c r="G9982" s="5" t="s">
        <v>297</v>
      </c>
      <c r="M9982" s="5" t="s">
        <v>794</v>
      </c>
      <c r="N9982" s="5" t="s">
        <v>294</v>
      </c>
      <c r="O9982" s="5" t="s">
        <v>294</v>
      </c>
      <c r="P9982" s="5" t="s">
        <v>294</v>
      </c>
      <c r="Q9982" s="5" t="s">
        <v>294</v>
      </c>
      <c r="R9982" s="5" t="s">
        <v>2674</v>
      </c>
      <c r="V9982" s="5" t="s">
        <v>24492</v>
      </c>
    </row>
    <row r="9983" spans="1:22" x14ac:dyDescent="0.35">
      <c r="A9983" s="5" t="s">
        <v>2445</v>
      </c>
      <c r="B9983" s="5" t="s">
        <v>24493</v>
      </c>
      <c r="C9983" s="5" t="s">
        <v>628</v>
      </c>
      <c r="D9983" s="5" t="s">
        <v>16</v>
      </c>
      <c r="E9983" s="5">
        <v>17</v>
      </c>
      <c r="F9983" s="5" t="s">
        <v>294</v>
      </c>
      <c r="G9983" s="5" t="s">
        <v>294</v>
      </c>
      <c r="M9983" s="5" t="s">
        <v>794</v>
      </c>
      <c r="N9983" s="5" t="s">
        <v>294</v>
      </c>
      <c r="O9983" s="5" t="s">
        <v>294</v>
      </c>
      <c r="P9983" s="5" t="s">
        <v>294</v>
      </c>
      <c r="Q9983" s="5" t="s">
        <v>294</v>
      </c>
      <c r="R9983" s="5" t="s">
        <v>294</v>
      </c>
      <c r="V9983" s="5" t="s">
        <v>2445</v>
      </c>
    </row>
    <row r="9984" spans="1:22" x14ac:dyDescent="0.35">
      <c r="A9984" s="5" t="s">
        <v>2397</v>
      </c>
      <c r="B9984" s="5" t="s">
        <v>24494</v>
      </c>
      <c r="C9984" s="5" t="s">
        <v>628</v>
      </c>
      <c r="D9984" s="5" t="s">
        <v>16</v>
      </c>
      <c r="E9984" s="5">
        <v>17</v>
      </c>
      <c r="F9984" s="5" t="s">
        <v>294</v>
      </c>
      <c r="G9984" s="5" t="s">
        <v>294</v>
      </c>
      <c r="M9984" s="5" t="s">
        <v>794</v>
      </c>
      <c r="N9984" s="5" t="s">
        <v>294</v>
      </c>
      <c r="O9984" s="5" t="s">
        <v>294</v>
      </c>
      <c r="P9984" s="5" t="s">
        <v>294</v>
      </c>
      <c r="Q9984" s="5" t="s">
        <v>294</v>
      </c>
      <c r="R9984" s="5" t="s">
        <v>294</v>
      </c>
      <c r="V9984" s="5" t="s">
        <v>2397</v>
      </c>
    </row>
    <row r="9985" spans="1:22" x14ac:dyDescent="0.35">
      <c r="A9985" s="5" t="s">
        <v>24495</v>
      </c>
      <c r="B9985" s="5" t="s">
        <v>24496</v>
      </c>
      <c r="C9985" s="5" t="s">
        <v>628</v>
      </c>
      <c r="D9985" s="5" t="s">
        <v>22</v>
      </c>
      <c r="E9985" s="5">
        <v>2</v>
      </c>
      <c r="F9985" s="5" t="s">
        <v>294</v>
      </c>
      <c r="G9985" s="5" t="s">
        <v>294</v>
      </c>
      <c r="M9985" s="5" t="s">
        <v>794</v>
      </c>
      <c r="N9985" s="5" t="s">
        <v>294</v>
      </c>
      <c r="O9985" s="5" t="s">
        <v>294</v>
      </c>
      <c r="P9985" s="5" t="s">
        <v>294</v>
      </c>
      <c r="Q9985" s="5" t="s">
        <v>294</v>
      </c>
      <c r="R9985" s="5" t="s">
        <v>294</v>
      </c>
      <c r="S9985" s="5" t="s">
        <v>247</v>
      </c>
      <c r="V9985" s="5" t="s">
        <v>24495</v>
      </c>
    </row>
    <row r="9986" spans="1:22" x14ac:dyDescent="0.35">
      <c r="A9986" s="5" t="s">
        <v>24497</v>
      </c>
      <c r="B9986" s="5" t="s">
        <v>24498</v>
      </c>
      <c r="C9986" s="5" t="s">
        <v>628</v>
      </c>
      <c r="D9986" s="5" t="s">
        <v>18</v>
      </c>
      <c r="E9986" s="5">
        <v>10</v>
      </c>
      <c r="F9986" s="5" t="s">
        <v>294</v>
      </c>
      <c r="G9986" s="5" t="s">
        <v>294</v>
      </c>
      <c r="M9986" s="5" t="s">
        <v>794</v>
      </c>
      <c r="N9986" s="5" t="s">
        <v>294</v>
      </c>
      <c r="P9986" s="5" t="s">
        <v>294</v>
      </c>
      <c r="Q9986" s="5" t="s">
        <v>294</v>
      </c>
      <c r="R9986" s="5" t="s">
        <v>294</v>
      </c>
      <c r="V9986" s="5" t="s">
        <v>24499</v>
      </c>
    </row>
    <row r="9987" spans="1:22" x14ac:dyDescent="0.35">
      <c r="A9987" s="5" t="s">
        <v>24500</v>
      </c>
      <c r="B9987" s="5" t="s">
        <v>24501</v>
      </c>
      <c r="C9987" s="5" t="s">
        <v>628</v>
      </c>
      <c r="D9987" s="5" t="s">
        <v>20</v>
      </c>
      <c r="E9987" s="5">
        <v>10</v>
      </c>
      <c r="F9987" s="5" t="s">
        <v>294</v>
      </c>
      <c r="G9987" s="5" t="s">
        <v>294</v>
      </c>
      <c r="M9987" s="5" t="s">
        <v>794</v>
      </c>
      <c r="N9987" s="5" t="s">
        <v>294</v>
      </c>
      <c r="O9987" s="5" t="s">
        <v>294</v>
      </c>
      <c r="P9987" s="5" t="s">
        <v>294</v>
      </c>
      <c r="Q9987" s="5" t="s">
        <v>294</v>
      </c>
      <c r="R9987" s="5" t="s">
        <v>294</v>
      </c>
      <c r="V9987" s="5" t="s">
        <v>24500</v>
      </c>
    </row>
    <row r="9988" spans="1:22" x14ac:dyDescent="0.35">
      <c r="A9988" s="5" t="s">
        <v>24502</v>
      </c>
      <c r="B9988" s="5" t="s">
        <v>24503</v>
      </c>
      <c r="C9988" s="5" t="s">
        <v>628</v>
      </c>
      <c r="D9988" s="5" t="s">
        <v>22</v>
      </c>
      <c r="E9988" s="5">
        <v>15</v>
      </c>
      <c r="F9988" s="5" t="s">
        <v>294</v>
      </c>
      <c r="G9988" s="5" t="s">
        <v>294</v>
      </c>
      <c r="J9988" s="5" t="s">
        <v>6019</v>
      </c>
      <c r="M9988" s="5" t="s">
        <v>794</v>
      </c>
      <c r="N9988" s="5" t="s">
        <v>294</v>
      </c>
      <c r="P9988" s="5" t="s">
        <v>294</v>
      </c>
      <c r="Q9988" s="5" t="s">
        <v>294</v>
      </c>
      <c r="R9988" s="5" t="s">
        <v>294</v>
      </c>
      <c r="V9988" s="5" t="s">
        <v>24504</v>
      </c>
    </row>
    <row r="9989" spans="1:22" x14ac:dyDescent="0.35">
      <c r="A9989" s="5" t="s">
        <v>2429</v>
      </c>
      <c r="B9989" s="5" t="s">
        <v>24505</v>
      </c>
      <c r="C9989" s="5" t="s">
        <v>628</v>
      </c>
      <c r="D9989" s="5" t="s">
        <v>16</v>
      </c>
      <c r="E9989" s="5">
        <v>17</v>
      </c>
      <c r="F9989" s="5" t="s">
        <v>294</v>
      </c>
      <c r="G9989" s="5" t="s">
        <v>294</v>
      </c>
      <c r="M9989" s="5" t="s">
        <v>794</v>
      </c>
      <c r="N9989" s="5" t="s">
        <v>294</v>
      </c>
      <c r="O9989" s="5" t="s">
        <v>294</v>
      </c>
      <c r="P9989" s="5" t="s">
        <v>294</v>
      </c>
      <c r="Q9989" s="5" t="s">
        <v>294</v>
      </c>
      <c r="R9989" s="5" t="s">
        <v>294</v>
      </c>
      <c r="V9989" s="5" t="s">
        <v>2429</v>
      </c>
    </row>
    <row r="9990" spans="1:22" x14ac:dyDescent="0.35">
      <c r="A9990" s="5" t="s">
        <v>2332</v>
      </c>
      <c r="B9990" s="5" t="s">
        <v>24506</v>
      </c>
      <c r="C9990" s="5" t="s">
        <v>628</v>
      </c>
      <c r="D9990" s="5" t="s">
        <v>22</v>
      </c>
      <c r="E9990" s="5">
        <v>1</v>
      </c>
      <c r="F9990" s="5" t="s">
        <v>294</v>
      </c>
      <c r="G9990" s="5" t="s">
        <v>294</v>
      </c>
      <c r="M9990" s="5" t="s">
        <v>794</v>
      </c>
      <c r="N9990" s="5" t="s">
        <v>294</v>
      </c>
      <c r="O9990" s="5" t="s">
        <v>294</v>
      </c>
      <c r="P9990" s="5" t="s">
        <v>294</v>
      </c>
      <c r="Q9990" s="5" t="s">
        <v>294</v>
      </c>
      <c r="R9990" s="5" t="s">
        <v>294</v>
      </c>
      <c r="V9990" s="5" t="s">
        <v>2332</v>
      </c>
    </row>
    <row r="9991" spans="1:22" x14ac:dyDescent="0.35">
      <c r="A9991" s="5" t="s">
        <v>2399</v>
      </c>
      <c r="B9991" s="5" t="s">
        <v>8864</v>
      </c>
      <c r="C9991" s="5" t="s">
        <v>628</v>
      </c>
      <c r="D9991" s="5" t="s">
        <v>20</v>
      </c>
      <c r="E9991" s="5">
        <v>10</v>
      </c>
      <c r="F9991" s="5" t="s">
        <v>294</v>
      </c>
      <c r="G9991" s="5" t="s">
        <v>294</v>
      </c>
      <c r="M9991" s="5" t="s">
        <v>794</v>
      </c>
      <c r="N9991" s="5" t="s">
        <v>294</v>
      </c>
      <c r="O9991" s="5" t="s">
        <v>294</v>
      </c>
      <c r="P9991" s="5" t="s">
        <v>294</v>
      </c>
      <c r="Q9991" s="5" t="s">
        <v>294</v>
      </c>
      <c r="R9991" s="5" t="s">
        <v>294</v>
      </c>
      <c r="V9991" s="5" t="s">
        <v>24507</v>
      </c>
    </row>
    <row r="9992" spans="1:22" x14ac:dyDescent="0.35">
      <c r="A9992" s="5" t="s">
        <v>2409</v>
      </c>
      <c r="B9992" s="5" t="s">
        <v>24508</v>
      </c>
      <c r="C9992" s="5" t="s">
        <v>628</v>
      </c>
      <c r="D9992" s="5" t="s">
        <v>20</v>
      </c>
      <c r="E9992" s="5">
        <v>10</v>
      </c>
      <c r="F9992" s="5" t="s">
        <v>294</v>
      </c>
      <c r="G9992" s="5" t="s">
        <v>294</v>
      </c>
      <c r="M9992" s="5" t="s">
        <v>794</v>
      </c>
      <c r="N9992" s="5" t="s">
        <v>294</v>
      </c>
      <c r="O9992" s="5" t="s">
        <v>294</v>
      </c>
      <c r="P9992" s="5" t="s">
        <v>294</v>
      </c>
      <c r="Q9992" s="5" t="s">
        <v>294</v>
      </c>
      <c r="R9992" s="5" t="s">
        <v>294</v>
      </c>
      <c r="V9992" s="5" t="s">
        <v>2409</v>
      </c>
    </row>
    <row r="9993" spans="1:22" x14ac:dyDescent="0.35">
      <c r="A9993" s="5" t="s">
        <v>2417</v>
      </c>
      <c r="B9993" s="5" t="s">
        <v>24509</v>
      </c>
      <c r="C9993" s="5" t="s">
        <v>628</v>
      </c>
      <c r="D9993" s="5" t="s">
        <v>20</v>
      </c>
      <c r="E9993" s="5">
        <v>10</v>
      </c>
      <c r="F9993" s="5" t="s">
        <v>294</v>
      </c>
      <c r="G9993" s="5" t="s">
        <v>294</v>
      </c>
      <c r="M9993" s="5" t="s">
        <v>794</v>
      </c>
      <c r="N9993" s="5" t="s">
        <v>294</v>
      </c>
      <c r="O9993" s="5" t="s">
        <v>294</v>
      </c>
      <c r="P9993" s="5" t="s">
        <v>294</v>
      </c>
      <c r="Q9993" s="5" t="s">
        <v>294</v>
      </c>
      <c r="R9993" s="5" t="s">
        <v>294</v>
      </c>
      <c r="V9993" s="5" t="s">
        <v>2417</v>
      </c>
    </row>
    <row r="9994" spans="1:22" x14ac:dyDescent="0.35">
      <c r="A9994" s="5" t="s">
        <v>2410</v>
      </c>
      <c r="B9994" s="5" t="s">
        <v>24510</v>
      </c>
      <c r="C9994" s="5" t="s">
        <v>628</v>
      </c>
      <c r="D9994" s="5" t="s">
        <v>20</v>
      </c>
      <c r="E9994" s="5">
        <v>10</v>
      </c>
      <c r="F9994" s="5" t="s">
        <v>294</v>
      </c>
      <c r="G9994" s="5" t="s">
        <v>294</v>
      </c>
      <c r="M9994" s="5" t="s">
        <v>794</v>
      </c>
      <c r="N9994" s="5" t="s">
        <v>294</v>
      </c>
      <c r="O9994" s="5" t="s">
        <v>294</v>
      </c>
      <c r="P9994" s="5" t="s">
        <v>294</v>
      </c>
      <c r="Q9994" s="5" t="s">
        <v>294</v>
      </c>
      <c r="R9994" s="5" t="s">
        <v>294</v>
      </c>
      <c r="V9994" s="5" t="s">
        <v>24511</v>
      </c>
    </row>
    <row r="9995" spans="1:22" x14ac:dyDescent="0.35">
      <c r="A9995" s="5" t="s">
        <v>2457</v>
      </c>
      <c r="B9995" s="5" t="s">
        <v>24512</v>
      </c>
      <c r="C9995" s="5" t="s">
        <v>628</v>
      </c>
      <c r="D9995" s="5" t="s">
        <v>20</v>
      </c>
      <c r="E9995" s="5">
        <v>10</v>
      </c>
      <c r="F9995" s="5" t="s">
        <v>294</v>
      </c>
      <c r="G9995" s="5" t="s">
        <v>294</v>
      </c>
      <c r="M9995" s="5" t="s">
        <v>794</v>
      </c>
      <c r="N9995" s="5" t="s">
        <v>294</v>
      </c>
      <c r="O9995" s="5" t="s">
        <v>294</v>
      </c>
      <c r="P9995" s="5" t="s">
        <v>294</v>
      </c>
      <c r="Q9995" s="5" t="s">
        <v>294</v>
      </c>
      <c r="R9995" s="5" t="s">
        <v>294</v>
      </c>
      <c r="V9995" s="5" t="s">
        <v>24513</v>
      </c>
    </row>
    <row r="9996" spans="1:22" x14ac:dyDescent="0.35">
      <c r="A9996" s="5" t="s">
        <v>2446</v>
      </c>
      <c r="B9996" s="5" t="s">
        <v>24514</v>
      </c>
      <c r="C9996" s="5" t="s">
        <v>628</v>
      </c>
      <c r="D9996" s="5" t="s">
        <v>20</v>
      </c>
      <c r="E9996" s="5">
        <v>10</v>
      </c>
      <c r="F9996" s="5" t="s">
        <v>294</v>
      </c>
      <c r="G9996" s="5" t="s">
        <v>294</v>
      </c>
      <c r="M9996" s="5" t="s">
        <v>794</v>
      </c>
      <c r="N9996" s="5" t="s">
        <v>294</v>
      </c>
      <c r="O9996" s="5" t="s">
        <v>294</v>
      </c>
      <c r="P9996" s="5" t="s">
        <v>294</v>
      </c>
      <c r="Q9996" s="5" t="s">
        <v>294</v>
      </c>
      <c r="R9996" s="5" t="s">
        <v>294</v>
      </c>
      <c r="V9996" s="5" t="s">
        <v>24515</v>
      </c>
    </row>
    <row r="9997" spans="1:22" x14ac:dyDescent="0.35">
      <c r="A9997" s="5" t="s">
        <v>2447</v>
      </c>
      <c r="B9997" s="5" t="s">
        <v>24516</v>
      </c>
      <c r="C9997" s="5" t="s">
        <v>628</v>
      </c>
      <c r="D9997" s="5" t="s">
        <v>20</v>
      </c>
      <c r="E9997" s="5">
        <v>10</v>
      </c>
      <c r="F9997" s="5" t="s">
        <v>294</v>
      </c>
      <c r="G9997" s="5" t="s">
        <v>294</v>
      </c>
      <c r="M9997" s="5" t="s">
        <v>794</v>
      </c>
      <c r="N9997" s="5" t="s">
        <v>294</v>
      </c>
      <c r="P9997" s="5" t="s">
        <v>294</v>
      </c>
      <c r="Q9997" s="5" t="s">
        <v>294</v>
      </c>
      <c r="R9997" s="5" t="s">
        <v>294</v>
      </c>
      <c r="V9997" s="5" t="s">
        <v>2447</v>
      </c>
    </row>
    <row r="9998" spans="1:22" x14ac:dyDescent="0.35">
      <c r="A9998" s="5" t="s">
        <v>2448</v>
      </c>
      <c r="B9998" s="5" t="s">
        <v>24517</v>
      </c>
      <c r="C9998" s="5" t="s">
        <v>628</v>
      </c>
      <c r="D9998" s="5" t="s">
        <v>20</v>
      </c>
      <c r="E9998" s="5">
        <v>10</v>
      </c>
      <c r="F9998" s="5" t="s">
        <v>294</v>
      </c>
      <c r="G9998" s="5" t="s">
        <v>294</v>
      </c>
      <c r="M9998" s="5" t="s">
        <v>794</v>
      </c>
      <c r="N9998" s="5" t="s">
        <v>294</v>
      </c>
      <c r="O9998" s="5" t="s">
        <v>294</v>
      </c>
      <c r="P9998" s="5" t="s">
        <v>294</v>
      </c>
      <c r="Q9998" s="5" t="s">
        <v>294</v>
      </c>
      <c r="R9998" s="5" t="s">
        <v>294</v>
      </c>
      <c r="V9998" s="5" t="s">
        <v>24518</v>
      </c>
    </row>
    <row r="9999" spans="1:22" x14ac:dyDescent="0.35">
      <c r="A9999" s="5" t="s">
        <v>2450</v>
      </c>
      <c r="B9999" s="5" t="s">
        <v>24519</v>
      </c>
      <c r="C9999" s="5" t="s">
        <v>628</v>
      </c>
      <c r="D9999" s="5" t="s">
        <v>20</v>
      </c>
      <c r="E9999" s="5">
        <v>10</v>
      </c>
      <c r="F9999" s="5" t="s">
        <v>294</v>
      </c>
      <c r="G9999" s="5" t="s">
        <v>294</v>
      </c>
      <c r="M9999" s="5" t="s">
        <v>794</v>
      </c>
      <c r="N9999" s="5" t="s">
        <v>294</v>
      </c>
      <c r="O9999" s="5" t="s">
        <v>294</v>
      </c>
      <c r="P9999" s="5" t="s">
        <v>294</v>
      </c>
      <c r="Q9999" s="5" t="s">
        <v>294</v>
      </c>
      <c r="R9999" s="5" t="s">
        <v>294</v>
      </c>
      <c r="V9999" s="5" t="s">
        <v>24520</v>
      </c>
    </row>
    <row r="10000" spans="1:22" x14ac:dyDescent="0.35">
      <c r="A10000" s="5" t="s">
        <v>2335</v>
      </c>
      <c r="B10000" s="5" t="s">
        <v>24521</v>
      </c>
      <c r="C10000" s="5" t="s">
        <v>628</v>
      </c>
      <c r="D10000" s="5" t="s">
        <v>20</v>
      </c>
      <c r="E10000" s="5">
        <v>10</v>
      </c>
      <c r="F10000" s="5" t="s">
        <v>294</v>
      </c>
      <c r="G10000" s="5" t="s">
        <v>294</v>
      </c>
      <c r="M10000" s="5" t="s">
        <v>794</v>
      </c>
      <c r="N10000" s="5" t="s">
        <v>294</v>
      </c>
      <c r="O10000" s="5" t="s">
        <v>294</v>
      </c>
      <c r="P10000" s="5" t="s">
        <v>294</v>
      </c>
      <c r="Q10000" s="5" t="s">
        <v>294</v>
      </c>
      <c r="R10000" s="5" t="s">
        <v>294</v>
      </c>
      <c r="V10000" s="5" t="s">
        <v>24522</v>
      </c>
    </row>
    <row r="10001" spans="1:22" x14ac:dyDescent="0.35">
      <c r="A10001" s="5" t="s">
        <v>2362</v>
      </c>
      <c r="B10001" s="5" t="s">
        <v>24523</v>
      </c>
      <c r="C10001" s="5" t="s">
        <v>628</v>
      </c>
      <c r="D10001" s="5" t="s">
        <v>22</v>
      </c>
      <c r="E10001" s="5">
        <v>10</v>
      </c>
      <c r="F10001" s="5" t="s">
        <v>294</v>
      </c>
      <c r="G10001" s="5" t="s">
        <v>294</v>
      </c>
      <c r="M10001" s="5" t="s">
        <v>794</v>
      </c>
      <c r="N10001" s="5" t="s">
        <v>294</v>
      </c>
      <c r="O10001" s="5" t="s">
        <v>294</v>
      </c>
      <c r="P10001" s="5" t="s">
        <v>294</v>
      </c>
      <c r="Q10001" s="5" t="s">
        <v>294</v>
      </c>
      <c r="R10001" s="5" t="s">
        <v>294</v>
      </c>
      <c r="V10001" s="5" t="s">
        <v>24524</v>
      </c>
    </row>
    <row r="10002" spans="1:22" x14ac:dyDescent="0.35">
      <c r="A10002" s="5" t="s">
        <v>2459</v>
      </c>
      <c r="B10002" s="5" t="s">
        <v>24525</v>
      </c>
      <c r="C10002" s="5" t="s">
        <v>628</v>
      </c>
      <c r="D10002" s="5" t="s">
        <v>22</v>
      </c>
      <c r="E10002" s="5">
        <v>3</v>
      </c>
      <c r="F10002" s="5" t="s">
        <v>294</v>
      </c>
      <c r="G10002" s="5" t="s">
        <v>294</v>
      </c>
      <c r="M10002" s="5" t="s">
        <v>794</v>
      </c>
      <c r="N10002" s="5" t="s">
        <v>294</v>
      </c>
      <c r="O10002" s="5" t="s">
        <v>294</v>
      </c>
      <c r="P10002" s="5" t="s">
        <v>294</v>
      </c>
      <c r="Q10002" s="5" t="s">
        <v>294</v>
      </c>
      <c r="R10002" s="5" t="s">
        <v>294</v>
      </c>
      <c r="V10002" s="5" t="s">
        <v>2459</v>
      </c>
    </row>
    <row r="10003" spans="1:22" x14ac:dyDescent="0.35">
      <c r="A10003" s="5" t="s">
        <v>24526</v>
      </c>
      <c r="B10003" s="5" t="s">
        <v>24527</v>
      </c>
      <c r="C10003" s="5" t="s">
        <v>628</v>
      </c>
      <c r="D10003" s="5" t="s">
        <v>22</v>
      </c>
      <c r="E10003" s="5">
        <v>18</v>
      </c>
      <c r="F10003" s="5" t="s">
        <v>294</v>
      </c>
      <c r="G10003" s="5" t="s">
        <v>294</v>
      </c>
      <c r="J10003" s="5" t="s">
        <v>24528</v>
      </c>
      <c r="M10003" s="5" t="s">
        <v>794</v>
      </c>
      <c r="N10003" s="5" t="s">
        <v>294</v>
      </c>
      <c r="P10003" s="5" t="s">
        <v>294</v>
      </c>
      <c r="Q10003" s="5" t="s">
        <v>294</v>
      </c>
      <c r="R10003" s="5" t="s">
        <v>297</v>
      </c>
      <c r="V10003" s="5" t="s">
        <v>24529</v>
      </c>
    </row>
    <row r="10004" spans="1:22" x14ac:dyDescent="0.35">
      <c r="A10004" s="5" t="s">
        <v>24530</v>
      </c>
      <c r="B10004" s="5" t="s">
        <v>24531</v>
      </c>
      <c r="C10004" s="5" t="s">
        <v>628</v>
      </c>
      <c r="D10004" s="5" t="s">
        <v>22</v>
      </c>
      <c r="E10004" s="5">
        <v>10</v>
      </c>
      <c r="F10004" s="5" t="s">
        <v>294</v>
      </c>
      <c r="G10004" s="5" t="s">
        <v>294</v>
      </c>
      <c r="M10004" s="5" t="s">
        <v>794</v>
      </c>
      <c r="N10004" s="5" t="s">
        <v>294</v>
      </c>
      <c r="O10004" s="5" t="s">
        <v>294</v>
      </c>
      <c r="P10004" s="5" t="s">
        <v>294</v>
      </c>
      <c r="Q10004" s="5" t="s">
        <v>297</v>
      </c>
      <c r="R10004" s="5" t="s">
        <v>2674</v>
      </c>
      <c r="V10004" s="5" t="s">
        <v>24532</v>
      </c>
    </row>
    <row r="10005" spans="1:22" x14ac:dyDescent="0.35">
      <c r="A10005" s="5" t="s">
        <v>2461</v>
      </c>
      <c r="B10005" s="5" t="s">
        <v>24533</v>
      </c>
      <c r="C10005" s="5" t="s">
        <v>628</v>
      </c>
      <c r="D10005" s="5" t="s">
        <v>18</v>
      </c>
      <c r="E10005" s="5">
        <v>9</v>
      </c>
      <c r="F10005" s="5" t="s">
        <v>294</v>
      </c>
      <c r="G10005" s="5" t="s">
        <v>294</v>
      </c>
      <c r="M10005" s="5" t="s">
        <v>794</v>
      </c>
      <c r="N10005" s="5" t="s">
        <v>294</v>
      </c>
      <c r="O10005" s="5" t="s">
        <v>294</v>
      </c>
      <c r="P10005" s="5" t="s">
        <v>294</v>
      </c>
      <c r="Q10005" s="5" t="s">
        <v>294</v>
      </c>
      <c r="R10005" s="5" t="s">
        <v>297</v>
      </c>
      <c r="V10005" s="5" t="s">
        <v>24534</v>
      </c>
    </row>
    <row r="10006" spans="1:22" x14ac:dyDescent="0.35">
      <c r="A10006" s="5" t="s">
        <v>301</v>
      </c>
      <c r="B10006" s="5" t="s">
        <v>24535</v>
      </c>
      <c r="C10006" s="5" t="s">
        <v>628</v>
      </c>
      <c r="D10006" s="5" t="s">
        <v>18</v>
      </c>
      <c r="E10006" s="5">
        <v>1</v>
      </c>
      <c r="F10006" s="5" t="s">
        <v>294</v>
      </c>
      <c r="G10006" s="5" t="s">
        <v>297</v>
      </c>
      <c r="L10006" s="5" t="s">
        <v>822</v>
      </c>
      <c r="M10006" s="5" t="s">
        <v>794</v>
      </c>
      <c r="N10006" s="5" t="s">
        <v>294</v>
      </c>
      <c r="O10006" s="5" t="s">
        <v>294</v>
      </c>
      <c r="P10006" s="5" t="s">
        <v>294</v>
      </c>
      <c r="Q10006" s="5" t="s">
        <v>294</v>
      </c>
      <c r="R10006" s="5" t="s">
        <v>2674</v>
      </c>
      <c r="V10006" s="5" t="s">
        <v>24536</v>
      </c>
    </row>
    <row r="10007" spans="1:22" x14ac:dyDescent="0.35">
      <c r="A10007" s="5" t="s">
        <v>24537</v>
      </c>
      <c r="B10007" s="5" t="s">
        <v>20533</v>
      </c>
      <c r="C10007" s="5" t="s">
        <v>628</v>
      </c>
      <c r="D10007" s="5" t="s">
        <v>22</v>
      </c>
      <c r="E10007" s="5">
        <v>5</v>
      </c>
      <c r="F10007" s="5" t="s">
        <v>294</v>
      </c>
      <c r="G10007" s="5" t="s">
        <v>294</v>
      </c>
      <c r="M10007" s="5" t="s">
        <v>794</v>
      </c>
      <c r="N10007" s="5" t="s">
        <v>294</v>
      </c>
      <c r="P10007" s="5" t="s">
        <v>294</v>
      </c>
      <c r="Q10007" s="5" t="s">
        <v>294</v>
      </c>
      <c r="R10007" s="5" t="s">
        <v>294</v>
      </c>
      <c r="V10007" s="5" t="s">
        <v>24538</v>
      </c>
    </row>
    <row r="10008" spans="1:22" x14ac:dyDescent="0.35">
      <c r="A10008" s="5" t="s">
        <v>24539</v>
      </c>
      <c r="B10008" s="5" t="s">
        <v>5018</v>
      </c>
      <c r="C10008" s="5" t="s">
        <v>24540</v>
      </c>
      <c r="D10008" s="5" t="s">
        <v>22</v>
      </c>
      <c r="E10008" s="5">
        <v>18</v>
      </c>
      <c r="F10008" s="5" t="s">
        <v>294</v>
      </c>
      <c r="G10008" s="5" t="s">
        <v>294</v>
      </c>
      <c r="M10008" s="5" t="s">
        <v>794</v>
      </c>
      <c r="N10008" s="5" t="s">
        <v>294</v>
      </c>
      <c r="O10008" s="5" t="s">
        <v>294</v>
      </c>
      <c r="P10008" s="5" t="s">
        <v>294</v>
      </c>
      <c r="Q10008" s="5" t="s">
        <v>294</v>
      </c>
      <c r="R10008" s="5" t="s">
        <v>297</v>
      </c>
      <c r="V10008" s="5" t="s">
        <v>24541</v>
      </c>
    </row>
    <row r="10009" spans="1:22" x14ac:dyDescent="0.35">
      <c r="A10009" s="5" t="s">
        <v>24542</v>
      </c>
      <c r="B10009" s="5" t="s">
        <v>24543</v>
      </c>
      <c r="C10009" s="5" t="s">
        <v>24540</v>
      </c>
      <c r="D10009" s="5" t="s">
        <v>16</v>
      </c>
      <c r="E10009" s="5">
        <v>10</v>
      </c>
      <c r="F10009" s="5" t="s">
        <v>294</v>
      </c>
      <c r="G10009" s="5" t="s">
        <v>294</v>
      </c>
      <c r="M10009" s="5" t="s">
        <v>794</v>
      </c>
      <c r="N10009" s="5" t="s">
        <v>294</v>
      </c>
      <c r="O10009" s="5" t="s">
        <v>294</v>
      </c>
      <c r="P10009" s="5" t="s">
        <v>294</v>
      </c>
      <c r="Q10009" s="5" t="s">
        <v>294</v>
      </c>
      <c r="R10009" s="5" t="s">
        <v>294</v>
      </c>
      <c r="V10009" s="5" t="s">
        <v>24544</v>
      </c>
    </row>
    <row r="10010" spans="1:22" x14ac:dyDescent="0.35">
      <c r="A10010" s="5" t="s">
        <v>24545</v>
      </c>
      <c r="B10010" s="5" t="s">
        <v>4045</v>
      </c>
      <c r="C10010" s="5" t="s">
        <v>24540</v>
      </c>
      <c r="D10010" s="5" t="s">
        <v>18</v>
      </c>
      <c r="E10010" s="5">
        <v>18</v>
      </c>
      <c r="F10010" s="5" t="s">
        <v>294</v>
      </c>
      <c r="G10010" s="5" t="s">
        <v>294</v>
      </c>
      <c r="M10010" s="5" t="s">
        <v>3826</v>
      </c>
      <c r="N10010" s="5" t="s">
        <v>294</v>
      </c>
      <c r="O10010" s="5" t="s">
        <v>294</v>
      </c>
      <c r="P10010" s="5" t="s">
        <v>294</v>
      </c>
      <c r="Q10010" s="5" t="s">
        <v>294</v>
      </c>
      <c r="R10010" s="5" t="s">
        <v>294</v>
      </c>
      <c r="V10010" s="5" t="s">
        <v>24546</v>
      </c>
    </row>
    <row r="10011" spans="1:22" x14ac:dyDescent="0.35">
      <c r="A10011" s="5" t="s">
        <v>24547</v>
      </c>
      <c r="B10011" s="5" t="s">
        <v>4563</v>
      </c>
      <c r="C10011" s="5" t="s">
        <v>24540</v>
      </c>
      <c r="D10011" s="5" t="s">
        <v>18</v>
      </c>
      <c r="E10011" s="5">
        <v>5</v>
      </c>
      <c r="F10011" s="5" t="s">
        <v>294</v>
      </c>
      <c r="G10011" s="5" t="s">
        <v>297</v>
      </c>
      <c r="J10011" s="5" t="s">
        <v>3783</v>
      </c>
      <c r="M10011" s="5" t="s">
        <v>794</v>
      </c>
      <c r="N10011" s="5" t="s">
        <v>294</v>
      </c>
      <c r="O10011" s="5" t="s">
        <v>294</v>
      </c>
      <c r="P10011" s="5" t="s">
        <v>294</v>
      </c>
      <c r="Q10011" s="5" t="s">
        <v>294</v>
      </c>
      <c r="R10011" s="5" t="s">
        <v>294</v>
      </c>
      <c r="V10011" s="5" t="s">
        <v>24548</v>
      </c>
    </row>
    <row r="10012" spans="1:22" x14ac:dyDescent="0.35">
      <c r="A10012" s="5" t="s">
        <v>2343</v>
      </c>
      <c r="B10012" s="5" t="s">
        <v>24549</v>
      </c>
      <c r="C10012" s="5" t="s">
        <v>628</v>
      </c>
      <c r="D10012" s="5" t="s">
        <v>16</v>
      </c>
      <c r="E10012" s="5">
        <v>17</v>
      </c>
      <c r="F10012" s="5" t="s">
        <v>294</v>
      </c>
      <c r="G10012" s="5" t="s">
        <v>294</v>
      </c>
      <c r="M10012" s="5" t="s">
        <v>794</v>
      </c>
      <c r="N10012" s="5" t="s">
        <v>294</v>
      </c>
      <c r="P10012" s="5" t="s">
        <v>294</v>
      </c>
      <c r="Q10012" s="5" t="s">
        <v>294</v>
      </c>
      <c r="R10012" s="5" t="s">
        <v>294</v>
      </c>
      <c r="V10012" s="5" t="s">
        <v>24550</v>
      </c>
    </row>
    <row r="10013" spans="1:22" x14ac:dyDescent="0.35">
      <c r="A10013" s="5" t="s">
        <v>2345</v>
      </c>
      <c r="B10013" s="5" t="s">
        <v>24551</v>
      </c>
      <c r="C10013" s="5" t="s">
        <v>628</v>
      </c>
      <c r="D10013" s="5" t="s">
        <v>20</v>
      </c>
      <c r="E10013" s="5">
        <v>10</v>
      </c>
      <c r="F10013" s="5" t="s">
        <v>294</v>
      </c>
      <c r="G10013" s="5" t="s">
        <v>294</v>
      </c>
      <c r="M10013" s="5" t="s">
        <v>794</v>
      </c>
      <c r="N10013" s="5" t="s">
        <v>294</v>
      </c>
      <c r="P10013" s="5" t="s">
        <v>294</v>
      </c>
      <c r="Q10013" s="5" t="s">
        <v>294</v>
      </c>
      <c r="R10013" s="5" t="s">
        <v>294</v>
      </c>
      <c r="V10013" s="5" t="s">
        <v>24552</v>
      </c>
    </row>
    <row r="10014" spans="1:22" x14ac:dyDescent="0.35">
      <c r="A10014" s="5" t="s">
        <v>24553</v>
      </c>
      <c r="B10014" s="5" t="s">
        <v>24554</v>
      </c>
      <c r="C10014" s="5" t="s">
        <v>628</v>
      </c>
      <c r="D10014" s="5" t="s">
        <v>22</v>
      </c>
      <c r="E10014" s="5">
        <v>9</v>
      </c>
      <c r="F10014" s="5" t="s">
        <v>294</v>
      </c>
      <c r="G10014" s="5" t="s">
        <v>294</v>
      </c>
      <c r="M10014" s="5" t="s">
        <v>794</v>
      </c>
      <c r="N10014" s="5" t="s">
        <v>294</v>
      </c>
      <c r="P10014" s="5" t="s">
        <v>294</v>
      </c>
      <c r="Q10014" s="5" t="s">
        <v>294</v>
      </c>
      <c r="R10014" s="5" t="s">
        <v>297</v>
      </c>
      <c r="V10014" s="5" t="s">
        <v>24553</v>
      </c>
    </row>
    <row r="10015" spans="1:22" x14ac:dyDescent="0.35">
      <c r="A10015" s="5" t="s">
        <v>24555</v>
      </c>
      <c r="B10015" s="5" t="s">
        <v>24556</v>
      </c>
      <c r="C10015" s="5" t="s">
        <v>628</v>
      </c>
      <c r="D10015" s="5" t="s">
        <v>18</v>
      </c>
      <c r="E10015" s="5">
        <v>20</v>
      </c>
      <c r="F10015" s="5" t="s">
        <v>294</v>
      </c>
      <c r="G10015" s="5" t="s">
        <v>294</v>
      </c>
      <c r="M10015" s="5" t="s">
        <v>794</v>
      </c>
      <c r="N10015" s="5" t="s">
        <v>294</v>
      </c>
      <c r="O10015" s="5" t="s">
        <v>294</v>
      </c>
      <c r="P10015" s="5" t="s">
        <v>294</v>
      </c>
      <c r="Q10015" s="5" t="s">
        <v>294</v>
      </c>
      <c r="R10015" s="5" t="s">
        <v>297</v>
      </c>
      <c r="V10015" s="5" t="s">
        <v>24557</v>
      </c>
    </row>
    <row r="10016" spans="1:22" x14ac:dyDescent="0.35">
      <c r="A10016" s="5" t="s">
        <v>24558</v>
      </c>
      <c r="B10016" s="5" t="s">
        <v>24559</v>
      </c>
      <c r="C10016" s="5" t="s">
        <v>628</v>
      </c>
      <c r="D10016" s="5" t="s">
        <v>16</v>
      </c>
      <c r="E10016" s="5">
        <v>12</v>
      </c>
      <c r="F10016" s="5" t="s">
        <v>294</v>
      </c>
      <c r="G10016" s="5" t="s">
        <v>294</v>
      </c>
      <c r="M10016" s="5" t="s">
        <v>794</v>
      </c>
      <c r="N10016" s="5" t="s">
        <v>294</v>
      </c>
      <c r="P10016" s="5" t="s">
        <v>294</v>
      </c>
      <c r="Q10016" s="5" t="s">
        <v>294</v>
      </c>
      <c r="R10016" s="5" t="s">
        <v>294</v>
      </c>
      <c r="V10016" s="5" t="s">
        <v>24560</v>
      </c>
    </row>
    <row r="10017" spans="1:22" x14ac:dyDescent="0.35">
      <c r="A10017" s="5" t="s">
        <v>24561</v>
      </c>
      <c r="B10017" s="5" t="s">
        <v>24562</v>
      </c>
      <c r="C10017" s="5" t="s">
        <v>628</v>
      </c>
      <c r="D10017" s="5" t="s">
        <v>20</v>
      </c>
      <c r="E10017" s="5">
        <v>10</v>
      </c>
      <c r="F10017" s="5" t="s">
        <v>294</v>
      </c>
      <c r="G10017" s="5" t="s">
        <v>294</v>
      </c>
      <c r="M10017" s="5" t="s">
        <v>794</v>
      </c>
      <c r="N10017" s="5" t="s">
        <v>294</v>
      </c>
      <c r="O10017" s="5" t="s">
        <v>294</v>
      </c>
      <c r="P10017" s="5" t="s">
        <v>294</v>
      </c>
      <c r="Q10017" s="5" t="s">
        <v>294</v>
      </c>
      <c r="R10017" s="5" t="s">
        <v>294</v>
      </c>
      <c r="V10017" s="5" t="s">
        <v>24563</v>
      </c>
    </row>
    <row r="10018" spans="1:22" x14ac:dyDescent="0.35">
      <c r="A10018" s="5" t="s">
        <v>24564</v>
      </c>
      <c r="B10018" s="5" t="s">
        <v>24565</v>
      </c>
      <c r="C10018" s="5" t="s">
        <v>628</v>
      </c>
      <c r="D10018" s="5" t="s">
        <v>18</v>
      </c>
      <c r="E10018" s="5">
        <v>2</v>
      </c>
      <c r="F10018" s="5" t="s">
        <v>294</v>
      </c>
      <c r="G10018" s="5" t="s">
        <v>297</v>
      </c>
      <c r="M10018" s="5" t="s">
        <v>794</v>
      </c>
      <c r="N10018" s="5" t="s">
        <v>294</v>
      </c>
      <c r="O10018" s="5" t="s">
        <v>294</v>
      </c>
      <c r="P10018" s="5" t="s">
        <v>294</v>
      </c>
      <c r="Q10018" s="5" t="s">
        <v>294</v>
      </c>
      <c r="R10018" s="5" t="s">
        <v>294</v>
      </c>
      <c r="V10018" s="5" t="s">
        <v>24566</v>
      </c>
    </row>
    <row r="10019" spans="1:22" x14ac:dyDescent="0.35">
      <c r="A10019" s="5" t="s">
        <v>24567</v>
      </c>
      <c r="B10019" s="5" t="s">
        <v>24568</v>
      </c>
      <c r="C10019" s="5" t="s">
        <v>628</v>
      </c>
      <c r="D10019" s="5" t="s">
        <v>20</v>
      </c>
      <c r="E10019" s="5">
        <v>10</v>
      </c>
      <c r="F10019" s="5" t="s">
        <v>294</v>
      </c>
      <c r="G10019" s="5" t="s">
        <v>294</v>
      </c>
      <c r="M10019" s="5" t="s">
        <v>794</v>
      </c>
      <c r="N10019" s="5" t="s">
        <v>294</v>
      </c>
      <c r="O10019" s="5" t="s">
        <v>294</v>
      </c>
      <c r="P10019" s="5" t="s">
        <v>294</v>
      </c>
      <c r="Q10019" s="5" t="s">
        <v>294</v>
      </c>
      <c r="R10019" s="5" t="s">
        <v>294</v>
      </c>
      <c r="V10019" s="5" t="s">
        <v>24569</v>
      </c>
    </row>
    <row r="10020" spans="1:22" x14ac:dyDescent="0.35">
      <c r="A10020" s="5" t="s">
        <v>24570</v>
      </c>
      <c r="B10020" s="5" t="s">
        <v>24571</v>
      </c>
      <c r="C10020" s="5" t="s">
        <v>628</v>
      </c>
      <c r="D10020" s="5" t="s">
        <v>18</v>
      </c>
      <c r="E10020" s="5">
        <v>20</v>
      </c>
      <c r="F10020" s="5" t="s">
        <v>294</v>
      </c>
      <c r="G10020" s="5" t="s">
        <v>297</v>
      </c>
      <c r="J10020" s="5" t="s">
        <v>1384</v>
      </c>
      <c r="M10020" s="5" t="s">
        <v>794</v>
      </c>
      <c r="N10020" s="5" t="s">
        <v>294</v>
      </c>
      <c r="O10020" s="5" t="s">
        <v>294</v>
      </c>
      <c r="P10020" s="5" t="s">
        <v>294</v>
      </c>
      <c r="Q10020" s="5" t="s">
        <v>294</v>
      </c>
      <c r="R10020" s="5" t="s">
        <v>297</v>
      </c>
      <c r="U10020" s="5" t="s">
        <v>24572</v>
      </c>
      <c r="V10020" s="5" t="s">
        <v>24573</v>
      </c>
    </row>
    <row r="10021" spans="1:22" x14ac:dyDescent="0.35">
      <c r="A10021" s="5" t="s">
        <v>24574</v>
      </c>
      <c r="B10021" s="5" t="s">
        <v>8772</v>
      </c>
      <c r="C10021" s="5" t="s">
        <v>24575</v>
      </c>
      <c r="D10021" s="5" t="s">
        <v>22</v>
      </c>
      <c r="E10021" s="5">
        <v>9</v>
      </c>
      <c r="F10021" s="5" t="s">
        <v>294</v>
      </c>
      <c r="G10021" s="5" t="s">
        <v>294</v>
      </c>
      <c r="J10021" s="5" t="s">
        <v>628</v>
      </c>
      <c r="M10021" s="5" t="s">
        <v>794</v>
      </c>
      <c r="N10021" s="5" t="s">
        <v>294</v>
      </c>
      <c r="O10021" s="5" t="s">
        <v>294</v>
      </c>
      <c r="P10021" s="5" t="s">
        <v>294</v>
      </c>
      <c r="Q10021" s="5" t="s">
        <v>294</v>
      </c>
      <c r="R10021" s="5" t="s">
        <v>297</v>
      </c>
      <c r="V10021" s="5" t="s">
        <v>24576</v>
      </c>
    </row>
    <row r="10022" spans="1:22" x14ac:dyDescent="0.35">
      <c r="A10022" s="5" t="s">
        <v>24577</v>
      </c>
      <c r="B10022" s="5" t="s">
        <v>24578</v>
      </c>
      <c r="C10022" s="5" t="s">
        <v>24575</v>
      </c>
      <c r="D10022" s="5" t="s">
        <v>20</v>
      </c>
      <c r="E10022" s="5">
        <v>10</v>
      </c>
      <c r="F10022" s="5" t="s">
        <v>294</v>
      </c>
      <c r="G10022" s="5" t="s">
        <v>294</v>
      </c>
      <c r="M10022" s="5" t="s">
        <v>794</v>
      </c>
      <c r="N10022" s="5" t="s">
        <v>294</v>
      </c>
      <c r="O10022" s="5" t="s">
        <v>294</v>
      </c>
      <c r="P10022" s="5" t="s">
        <v>294</v>
      </c>
      <c r="Q10022" s="5" t="s">
        <v>294</v>
      </c>
      <c r="R10022" s="5" t="s">
        <v>294</v>
      </c>
      <c r="V10022" s="5" t="s">
        <v>24579</v>
      </c>
    </row>
    <row r="10023" spans="1:22" x14ac:dyDescent="0.35">
      <c r="A10023" s="5" t="s">
        <v>24580</v>
      </c>
      <c r="B10023" s="5" t="s">
        <v>24581</v>
      </c>
      <c r="C10023" s="5" t="s">
        <v>24575</v>
      </c>
      <c r="D10023" s="5" t="s">
        <v>28</v>
      </c>
      <c r="E10023" s="5">
        <v>6</v>
      </c>
      <c r="F10023" s="5" t="s">
        <v>294</v>
      </c>
      <c r="G10023" s="5" t="s">
        <v>294</v>
      </c>
      <c r="M10023" s="5" t="s">
        <v>794</v>
      </c>
      <c r="N10023" s="5" t="s">
        <v>294</v>
      </c>
      <c r="P10023" s="5" t="s">
        <v>294</v>
      </c>
      <c r="Q10023" s="5" t="s">
        <v>294</v>
      </c>
      <c r="R10023" s="5" t="s">
        <v>294</v>
      </c>
      <c r="V10023" s="5" t="s">
        <v>24582</v>
      </c>
    </row>
    <row r="10024" spans="1:22" x14ac:dyDescent="0.35">
      <c r="A10024" s="5" t="s">
        <v>24583</v>
      </c>
      <c r="B10024" s="5" t="s">
        <v>24584</v>
      </c>
      <c r="C10024" s="5" t="s">
        <v>24575</v>
      </c>
      <c r="D10024" s="5" t="s">
        <v>4073</v>
      </c>
      <c r="E10024" s="5">
        <v>999</v>
      </c>
      <c r="F10024" s="5" t="s">
        <v>294</v>
      </c>
      <c r="G10024" s="5" t="s">
        <v>294</v>
      </c>
      <c r="M10024" s="5" t="s">
        <v>794</v>
      </c>
      <c r="N10024" s="5" t="s">
        <v>294</v>
      </c>
      <c r="P10024" s="5" t="s">
        <v>294</v>
      </c>
      <c r="Q10024" s="5" t="s">
        <v>294</v>
      </c>
      <c r="R10024" s="5" t="s">
        <v>294</v>
      </c>
      <c r="V10024" s="5" t="s">
        <v>24585</v>
      </c>
    </row>
    <row r="10025" spans="1:22" x14ac:dyDescent="0.35">
      <c r="A10025" s="5" t="s">
        <v>24586</v>
      </c>
      <c r="B10025" s="5" t="s">
        <v>24587</v>
      </c>
      <c r="C10025" s="5" t="s">
        <v>24575</v>
      </c>
      <c r="D10025" s="5" t="s">
        <v>4073</v>
      </c>
      <c r="E10025" s="5">
        <v>999</v>
      </c>
      <c r="F10025" s="5" t="s">
        <v>294</v>
      </c>
      <c r="G10025" s="5" t="s">
        <v>294</v>
      </c>
      <c r="M10025" s="5" t="s">
        <v>794</v>
      </c>
      <c r="N10025" s="5" t="s">
        <v>294</v>
      </c>
      <c r="O10025" s="5" t="s">
        <v>294</v>
      </c>
      <c r="P10025" s="5" t="s">
        <v>294</v>
      </c>
      <c r="Q10025" s="5" t="s">
        <v>294</v>
      </c>
      <c r="R10025" s="5" t="s">
        <v>294</v>
      </c>
      <c r="V10025" s="5" t="s">
        <v>24588</v>
      </c>
    </row>
    <row r="10026" spans="1:22" x14ac:dyDescent="0.35">
      <c r="A10026" s="5" t="s">
        <v>24589</v>
      </c>
      <c r="B10026" s="5" t="s">
        <v>24590</v>
      </c>
      <c r="C10026" s="5" t="s">
        <v>24575</v>
      </c>
      <c r="D10026" s="5" t="s">
        <v>18</v>
      </c>
      <c r="E10026" s="5">
        <v>4</v>
      </c>
      <c r="F10026" s="5" t="s">
        <v>294</v>
      </c>
      <c r="G10026" s="5" t="s">
        <v>297</v>
      </c>
      <c r="M10026" s="5" t="s">
        <v>794</v>
      </c>
      <c r="N10026" s="5" t="s">
        <v>294</v>
      </c>
      <c r="O10026" s="5" t="s">
        <v>294</v>
      </c>
      <c r="P10026" s="5" t="s">
        <v>294</v>
      </c>
      <c r="Q10026" s="5" t="s">
        <v>294</v>
      </c>
      <c r="R10026" s="5" t="s">
        <v>294</v>
      </c>
      <c r="V10026" s="5" t="s">
        <v>24591</v>
      </c>
    </row>
    <row r="10027" spans="1:22" x14ac:dyDescent="0.35">
      <c r="A10027" s="5" t="s">
        <v>24592</v>
      </c>
      <c r="B10027" s="5" t="s">
        <v>3907</v>
      </c>
      <c r="C10027" s="5" t="s">
        <v>24575</v>
      </c>
      <c r="D10027" s="5" t="s">
        <v>22</v>
      </c>
      <c r="E10027" s="5">
        <v>15</v>
      </c>
      <c r="F10027" s="5" t="s">
        <v>294</v>
      </c>
      <c r="G10027" s="5" t="s">
        <v>294</v>
      </c>
      <c r="M10027" s="5" t="s">
        <v>3826</v>
      </c>
      <c r="N10027" s="5" t="s">
        <v>294</v>
      </c>
      <c r="O10027" s="5" t="s">
        <v>294</v>
      </c>
      <c r="P10027" s="5" t="s">
        <v>294</v>
      </c>
      <c r="Q10027" s="5" t="s">
        <v>294</v>
      </c>
      <c r="R10027" s="5" t="s">
        <v>294</v>
      </c>
      <c r="V10027" s="5" t="s">
        <v>24593</v>
      </c>
    </row>
    <row r="10028" spans="1:22" x14ac:dyDescent="0.35">
      <c r="A10028" s="5" t="s">
        <v>24594</v>
      </c>
      <c r="B10028" s="5" t="s">
        <v>24595</v>
      </c>
      <c r="C10028" s="5" t="s">
        <v>24575</v>
      </c>
      <c r="D10028" s="5" t="s">
        <v>20</v>
      </c>
      <c r="E10028" s="5">
        <v>10</v>
      </c>
      <c r="F10028" s="5" t="s">
        <v>294</v>
      </c>
      <c r="G10028" s="5" t="s">
        <v>294</v>
      </c>
      <c r="M10028" s="5" t="s">
        <v>794</v>
      </c>
      <c r="N10028" s="5" t="s">
        <v>294</v>
      </c>
      <c r="O10028" s="5" t="s">
        <v>294</v>
      </c>
      <c r="P10028" s="5" t="s">
        <v>294</v>
      </c>
      <c r="Q10028" s="5" t="s">
        <v>294</v>
      </c>
      <c r="R10028" s="5" t="s">
        <v>294</v>
      </c>
      <c r="V10028" s="5" t="s">
        <v>24596</v>
      </c>
    </row>
    <row r="10029" spans="1:22" x14ac:dyDescent="0.35">
      <c r="A10029" s="5" t="s">
        <v>24597</v>
      </c>
      <c r="B10029" s="5" t="s">
        <v>24598</v>
      </c>
      <c r="C10029" s="5" t="s">
        <v>24575</v>
      </c>
      <c r="D10029" s="5" t="s">
        <v>28</v>
      </c>
      <c r="E10029" s="5">
        <v>6</v>
      </c>
      <c r="F10029" s="5" t="s">
        <v>294</v>
      </c>
      <c r="G10029" s="5" t="s">
        <v>294</v>
      </c>
      <c r="M10029" s="5" t="s">
        <v>794</v>
      </c>
      <c r="N10029" s="5" t="s">
        <v>294</v>
      </c>
      <c r="P10029" s="5" t="s">
        <v>294</v>
      </c>
      <c r="Q10029" s="5" t="s">
        <v>294</v>
      </c>
      <c r="R10029" s="5" t="s">
        <v>294</v>
      </c>
      <c r="V10029" s="5" t="s">
        <v>24599</v>
      </c>
    </row>
    <row r="10030" spans="1:22" x14ac:dyDescent="0.35">
      <c r="A10030" s="5" t="s">
        <v>24600</v>
      </c>
      <c r="B10030" s="5" t="s">
        <v>24601</v>
      </c>
      <c r="C10030" s="5" t="s">
        <v>24575</v>
      </c>
      <c r="D10030" s="5" t="s">
        <v>20</v>
      </c>
      <c r="E10030" s="5">
        <v>10</v>
      </c>
      <c r="F10030" s="5" t="s">
        <v>294</v>
      </c>
      <c r="G10030" s="5" t="s">
        <v>294</v>
      </c>
      <c r="M10030" s="5" t="s">
        <v>794</v>
      </c>
      <c r="N10030" s="5" t="s">
        <v>294</v>
      </c>
      <c r="O10030" s="5" t="s">
        <v>294</v>
      </c>
      <c r="P10030" s="5" t="s">
        <v>294</v>
      </c>
      <c r="Q10030" s="5" t="s">
        <v>294</v>
      </c>
      <c r="R10030" s="5" t="s">
        <v>294</v>
      </c>
      <c r="V10030" s="5" t="s">
        <v>24602</v>
      </c>
    </row>
    <row r="10031" spans="1:22" x14ac:dyDescent="0.35">
      <c r="A10031" s="5" t="s">
        <v>24603</v>
      </c>
      <c r="B10031" s="5" t="s">
        <v>24604</v>
      </c>
      <c r="C10031" s="5" t="s">
        <v>24575</v>
      </c>
      <c r="D10031" s="5" t="s">
        <v>28</v>
      </c>
      <c r="E10031" s="5">
        <v>6</v>
      </c>
      <c r="F10031" s="5" t="s">
        <v>294</v>
      </c>
      <c r="G10031" s="5" t="s">
        <v>294</v>
      </c>
      <c r="M10031" s="5" t="s">
        <v>794</v>
      </c>
      <c r="N10031" s="5" t="s">
        <v>294</v>
      </c>
      <c r="P10031" s="5" t="s">
        <v>294</v>
      </c>
      <c r="Q10031" s="5" t="s">
        <v>294</v>
      </c>
      <c r="R10031" s="5" t="s">
        <v>294</v>
      </c>
      <c r="V10031" s="5" t="s">
        <v>24605</v>
      </c>
    </row>
    <row r="10032" spans="1:22" x14ac:dyDescent="0.35">
      <c r="A10032" s="5" t="s">
        <v>24606</v>
      </c>
      <c r="B10032" s="5" t="s">
        <v>24607</v>
      </c>
      <c r="C10032" s="5" t="s">
        <v>24575</v>
      </c>
      <c r="D10032" s="5" t="s">
        <v>22</v>
      </c>
      <c r="E10032" s="5">
        <v>10</v>
      </c>
      <c r="F10032" s="5" t="s">
        <v>294</v>
      </c>
      <c r="G10032" s="5" t="s">
        <v>294</v>
      </c>
      <c r="J10032" s="5" t="s">
        <v>24608</v>
      </c>
      <c r="M10032" s="5" t="s">
        <v>794</v>
      </c>
      <c r="N10032" s="5" t="s">
        <v>294</v>
      </c>
      <c r="O10032" s="5" t="s">
        <v>294</v>
      </c>
      <c r="P10032" s="5" t="s">
        <v>294</v>
      </c>
      <c r="Q10032" s="5" t="s">
        <v>294</v>
      </c>
      <c r="R10032" s="5" t="s">
        <v>294</v>
      </c>
      <c r="V10032" s="5" t="s">
        <v>24609</v>
      </c>
    </row>
    <row r="10033" spans="1:22" x14ac:dyDescent="0.35">
      <c r="A10033" s="5" t="s">
        <v>24610</v>
      </c>
      <c r="B10033" s="5" t="s">
        <v>15816</v>
      </c>
      <c r="C10033" s="5" t="s">
        <v>24575</v>
      </c>
      <c r="D10033" s="5" t="s">
        <v>22</v>
      </c>
      <c r="E10033" s="5">
        <v>10</v>
      </c>
      <c r="F10033" s="5" t="s">
        <v>294</v>
      </c>
      <c r="G10033" s="5" t="s">
        <v>294</v>
      </c>
      <c r="J10033" s="5" t="s">
        <v>24611</v>
      </c>
      <c r="M10033" s="5" t="s">
        <v>794</v>
      </c>
      <c r="N10033" s="5" t="s">
        <v>294</v>
      </c>
      <c r="O10033" s="5" t="s">
        <v>294</v>
      </c>
      <c r="P10033" s="5" t="s">
        <v>294</v>
      </c>
      <c r="Q10033" s="5" t="s">
        <v>294</v>
      </c>
      <c r="R10033" s="5" t="s">
        <v>294</v>
      </c>
      <c r="V10033" s="5" t="s">
        <v>24612</v>
      </c>
    </row>
    <row r="10034" spans="1:22" x14ac:dyDescent="0.35">
      <c r="A10034" s="5" t="s">
        <v>24613</v>
      </c>
      <c r="B10034" s="5" t="s">
        <v>24614</v>
      </c>
      <c r="C10034" s="5" t="s">
        <v>24575</v>
      </c>
      <c r="D10034" s="5" t="s">
        <v>18</v>
      </c>
      <c r="E10034" s="5">
        <v>50</v>
      </c>
      <c r="F10034" s="5" t="s">
        <v>294</v>
      </c>
      <c r="G10034" s="5" t="s">
        <v>294</v>
      </c>
      <c r="M10034" s="5" t="s">
        <v>794</v>
      </c>
      <c r="N10034" s="5" t="s">
        <v>294</v>
      </c>
      <c r="O10034" s="5" t="s">
        <v>294</v>
      </c>
      <c r="P10034" s="5" t="s">
        <v>294</v>
      </c>
      <c r="Q10034" s="5" t="s">
        <v>294</v>
      </c>
      <c r="R10034" s="5" t="s">
        <v>294</v>
      </c>
      <c r="V10034" s="5" t="s">
        <v>24615</v>
      </c>
    </row>
    <row r="10035" spans="1:22" x14ac:dyDescent="0.35">
      <c r="A10035" s="5" t="s">
        <v>24616</v>
      </c>
      <c r="B10035" s="5" t="s">
        <v>24617</v>
      </c>
      <c r="C10035" s="5" t="s">
        <v>24575</v>
      </c>
      <c r="D10035" s="5" t="s">
        <v>18</v>
      </c>
      <c r="E10035" s="5">
        <v>80</v>
      </c>
      <c r="F10035" s="5" t="s">
        <v>294</v>
      </c>
      <c r="G10035" s="5" t="s">
        <v>294</v>
      </c>
      <c r="M10035" s="5" t="s">
        <v>794</v>
      </c>
      <c r="N10035" s="5" t="s">
        <v>294</v>
      </c>
      <c r="P10035" s="5" t="s">
        <v>294</v>
      </c>
      <c r="Q10035" s="5" t="s">
        <v>294</v>
      </c>
      <c r="R10035" s="5" t="s">
        <v>294</v>
      </c>
      <c r="V10035" s="5" t="s">
        <v>24618</v>
      </c>
    </row>
    <row r="10036" spans="1:22" x14ac:dyDescent="0.35">
      <c r="A10036" s="5" t="s">
        <v>24619</v>
      </c>
      <c r="B10036" s="5" t="s">
        <v>24620</v>
      </c>
      <c r="C10036" s="5" t="s">
        <v>24575</v>
      </c>
      <c r="D10036" s="5" t="s">
        <v>18</v>
      </c>
      <c r="E10036" s="5">
        <v>80</v>
      </c>
      <c r="F10036" s="5" t="s">
        <v>294</v>
      </c>
      <c r="G10036" s="5" t="s">
        <v>294</v>
      </c>
      <c r="M10036" s="5" t="s">
        <v>794</v>
      </c>
      <c r="N10036" s="5" t="s">
        <v>294</v>
      </c>
      <c r="P10036" s="5" t="s">
        <v>294</v>
      </c>
      <c r="Q10036" s="5" t="s">
        <v>294</v>
      </c>
      <c r="R10036" s="5" t="s">
        <v>294</v>
      </c>
      <c r="V10036" s="5" t="s">
        <v>24621</v>
      </c>
    </row>
    <row r="10037" spans="1:22" x14ac:dyDescent="0.35">
      <c r="A10037" s="5" t="s">
        <v>24622</v>
      </c>
      <c r="B10037" s="5" t="s">
        <v>24623</v>
      </c>
      <c r="C10037" s="5" t="s">
        <v>628</v>
      </c>
      <c r="D10037" s="5" t="s">
        <v>22</v>
      </c>
      <c r="E10037" s="5">
        <v>8</v>
      </c>
      <c r="F10037" s="5" t="s">
        <v>294</v>
      </c>
      <c r="G10037" s="5" t="s">
        <v>294</v>
      </c>
      <c r="M10037" s="5" t="s">
        <v>794</v>
      </c>
      <c r="N10037" s="5" t="s">
        <v>294</v>
      </c>
      <c r="P10037" s="5" t="s">
        <v>294</v>
      </c>
      <c r="Q10037" s="5" t="s">
        <v>294</v>
      </c>
      <c r="R10037" s="5" t="s">
        <v>2674</v>
      </c>
      <c r="V10037" s="5" t="s">
        <v>24622</v>
      </c>
    </row>
    <row r="10038" spans="1:22" x14ac:dyDescent="0.35">
      <c r="A10038" s="5" t="s">
        <v>24624</v>
      </c>
      <c r="B10038" s="5" t="s">
        <v>24625</v>
      </c>
      <c r="C10038" s="5" t="s">
        <v>24626</v>
      </c>
      <c r="D10038" s="5" t="s">
        <v>22</v>
      </c>
      <c r="E10038" s="5">
        <v>10</v>
      </c>
      <c r="F10038" s="5" t="s">
        <v>294</v>
      </c>
      <c r="G10038" s="5" t="s">
        <v>294</v>
      </c>
      <c r="J10038" s="5" t="s">
        <v>628</v>
      </c>
      <c r="M10038" s="5" t="s">
        <v>794</v>
      </c>
      <c r="N10038" s="5" t="s">
        <v>294</v>
      </c>
      <c r="O10038" s="5" t="s">
        <v>294</v>
      </c>
      <c r="P10038" s="5" t="s">
        <v>294</v>
      </c>
      <c r="Q10038" s="5" t="s">
        <v>294</v>
      </c>
      <c r="R10038" s="5" t="s">
        <v>297</v>
      </c>
      <c r="V10038" s="5" t="s">
        <v>24627</v>
      </c>
    </row>
    <row r="10039" spans="1:22" x14ac:dyDescent="0.35">
      <c r="A10039" s="5" t="s">
        <v>24628</v>
      </c>
      <c r="B10039" s="5" t="s">
        <v>8281</v>
      </c>
      <c r="C10039" s="5" t="s">
        <v>24626</v>
      </c>
      <c r="D10039" s="5" t="s">
        <v>20</v>
      </c>
      <c r="E10039" s="5">
        <v>10</v>
      </c>
      <c r="F10039" s="5" t="s">
        <v>294</v>
      </c>
      <c r="G10039" s="5" t="s">
        <v>294</v>
      </c>
      <c r="M10039" s="5" t="s">
        <v>794</v>
      </c>
      <c r="N10039" s="5" t="s">
        <v>294</v>
      </c>
      <c r="O10039" s="5" t="s">
        <v>294</v>
      </c>
      <c r="P10039" s="5" t="s">
        <v>294</v>
      </c>
      <c r="Q10039" s="5" t="s">
        <v>294</v>
      </c>
      <c r="R10039" s="5" t="s">
        <v>294</v>
      </c>
      <c r="V10039" s="5" t="s">
        <v>24629</v>
      </c>
    </row>
    <row r="10040" spans="1:22" x14ac:dyDescent="0.35">
      <c r="A10040" s="5" t="s">
        <v>24630</v>
      </c>
      <c r="B10040" s="5" t="s">
        <v>24631</v>
      </c>
      <c r="C10040" s="5" t="s">
        <v>24626</v>
      </c>
      <c r="D10040" s="5" t="s">
        <v>20</v>
      </c>
      <c r="E10040" s="5">
        <v>10</v>
      </c>
      <c r="F10040" s="5" t="s">
        <v>294</v>
      </c>
      <c r="G10040" s="5" t="s">
        <v>294</v>
      </c>
      <c r="M10040" s="5" t="s">
        <v>794</v>
      </c>
      <c r="N10040" s="5" t="s">
        <v>294</v>
      </c>
      <c r="O10040" s="5" t="s">
        <v>294</v>
      </c>
      <c r="P10040" s="5" t="s">
        <v>294</v>
      </c>
      <c r="Q10040" s="5" t="s">
        <v>294</v>
      </c>
      <c r="R10040" s="5" t="s">
        <v>294</v>
      </c>
      <c r="V10040" s="5" t="s">
        <v>24632</v>
      </c>
    </row>
    <row r="10041" spans="1:22" x14ac:dyDescent="0.35">
      <c r="A10041" s="5" t="s">
        <v>24633</v>
      </c>
      <c r="B10041" s="5" t="s">
        <v>24634</v>
      </c>
      <c r="C10041" s="5" t="s">
        <v>24626</v>
      </c>
      <c r="D10041" s="5" t="s">
        <v>18</v>
      </c>
      <c r="E10041" s="5">
        <v>1</v>
      </c>
      <c r="F10041" s="5" t="s">
        <v>294</v>
      </c>
      <c r="G10041" s="5" t="s">
        <v>294</v>
      </c>
      <c r="M10041" s="5" t="s">
        <v>794</v>
      </c>
      <c r="N10041" s="5" t="s">
        <v>294</v>
      </c>
      <c r="O10041" s="5" t="s">
        <v>294</v>
      </c>
      <c r="P10041" s="5" t="s">
        <v>294</v>
      </c>
      <c r="Q10041" s="5" t="s">
        <v>294</v>
      </c>
      <c r="R10041" s="5" t="s">
        <v>294</v>
      </c>
      <c r="V10041" s="5" t="s">
        <v>24635</v>
      </c>
    </row>
    <row r="10042" spans="1:22" x14ac:dyDescent="0.35">
      <c r="A10042" s="5" t="s">
        <v>24636</v>
      </c>
      <c r="B10042" s="5" t="s">
        <v>24637</v>
      </c>
      <c r="C10042" s="5" t="s">
        <v>24626</v>
      </c>
      <c r="D10042" s="5" t="s">
        <v>18</v>
      </c>
      <c r="E10042" s="5">
        <v>1</v>
      </c>
      <c r="F10042" s="5" t="s">
        <v>294</v>
      </c>
      <c r="G10042" s="5" t="s">
        <v>294</v>
      </c>
      <c r="M10042" s="5" t="s">
        <v>794</v>
      </c>
      <c r="N10042" s="5" t="s">
        <v>294</v>
      </c>
      <c r="O10042" s="5" t="s">
        <v>294</v>
      </c>
      <c r="P10042" s="5" t="s">
        <v>294</v>
      </c>
      <c r="Q10042" s="5" t="s">
        <v>294</v>
      </c>
      <c r="R10042" s="5" t="s">
        <v>294</v>
      </c>
      <c r="V10042" s="5" t="s">
        <v>24638</v>
      </c>
    </row>
    <row r="10043" spans="1:22" x14ac:dyDescent="0.35">
      <c r="A10043" s="5" t="s">
        <v>24639</v>
      </c>
      <c r="B10043" s="5" t="s">
        <v>24640</v>
      </c>
      <c r="C10043" s="5" t="s">
        <v>24626</v>
      </c>
      <c r="D10043" s="5" t="s">
        <v>22</v>
      </c>
      <c r="E10043" s="5">
        <v>10</v>
      </c>
      <c r="F10043" s="5" t="s">
        <v>294</v>
      </c>
      <c r="G10043" s="5" t="s">
        <v>294</v>
      </c>
      <c r="M10043" s="5" t="s">
        <v>3826</v>
      </c>
      <c r="N10043" s="5" t="s">
        <v>294</v>
      </c>
      <c r="O10043" s="5" t="s">
        <v>294</v>
      </c>
      <c r="P10043" s="5" t="s">
        <v>294</v>
      </c>
      <c r="Q10043" s="5" t="s">
        <v>294</v>
      </c>
      <c r="R10043" s="5" t="s">
        <v>294</v>
      </c>
      <c r="V10043" s="5" t="s">
        <v>24641</v>
      </c>
    </row>
    <row r="10044" spans="1:22" x14ac:dyDescent="0.35">
      <c r="A10044" s="5" t="s">
        <v>24642</v>
      </c>
      <c r="B10044" s="5" t="s">
        <v>24643</v>
      </c>
      <c r="C10044" s="5" t="s">
        <v>24626</v>
      </c>
      <c r="D10044" s="5" t="s">
        <v>18</v>
      </c>
      <c r="E10044" s="5">
        <v>1</v>
      </c>
      <c r="F10044" s="5" t="s">
        <v>294</v>
      </c>
      <c r="G10044" s="5" t="s">
        <v>294</v>
      </c>
      <c r="M10044" s="5" t="s">
        <v>794</v>
      </c>
      <c r="N10044" s="5" t="s">
        <v>294</v>
      </c>
      <c r="O10044" s="5" t="s">
        <v>294</v>
      </c>
      <c r="P10044" s="5" t="s">
        <v>294</v>
      </c>
      <c r="Q10044" s="5" t="s">
        <v>294</v>
      </c>
      <c r="R10044" s="5" t="s">
        <v>294</v>
      </c>
      <c r="V10044" s="5" t="s">
        <v>24644</v>
      </c>
    </row>
    <row r="10045" spans="1:22" x14ac:dyDescent="0.35">
      <c r="A10045" s="5" t="s">
        <v>2431</v>
      </c>
      <c r="B10045" s="5" t="s">
        <v>24645</v>
      </c>
      <c r="C10045" s="5" t="s">
        <v>628</v>
      </c>
      <c r="D10045" s="5" t="s">
        <v>16</v>
      </c>
      <c r="E10045" s="5">
        <v>17</v>
      </c>
      <c r="F10045" s="5" t="s">
        <v>294</v>
      </c>
      <c r="G10045" s="5" t="s">
        <v>294</v>
      </c>
      <c r="M10045" s="5" t="s">
        <v>794</v>
      </c>
      <c r="N10045" s="5" t="s">
        <v>294</v>
      </c>
      <c r="O10045" s="5" t="s">
        <v>294</v>
      </c>
      <c r="P10045" s="5" t="s">
        <v>294</v>
      </c>
      <c r="Q10045" s="5" t="s">
        <v>294</v>
      </c>
      <c r="R10045" s="5" t="s">
        <v>294</v>
      </c>
      <c r="V10045" s="5" t="s">
        <v>2431</v>
      </c>
    </row>
    <row r="10046" spans="1:22" x14ac:dyDescent="0.35">
      <c r="A10046" s="5" t="s">
        <v>2433</v>
      </c>
      <c r="B10046" s="5" t="s">
        <v>24646</v>
      </c>
      <c r="C10046" s="5" t="s">
        <v>628</v>
      </c>
      <c r="D10046" s="5" t="s">
        <v>18</v>
      </c>
      <c r="E10046" s="5">
        <v>1</v>
      </c>
      <c r="F10046" s="5" t="s">
        <v>294</v>
      </c>
      <c r="G10046" s="5" t="s">
        <v>294</v>
      </c>
      <c r="L10046" s="5" t="s">
        <v>822</v>
      </c>
      <c r="M10046" s="5" t="s">
        <v>794</v>
      </c>
      <c r="N10046" s="5" t="s">
        <v>294</v>
      </c>
      <c r="O10046" s="5" t="s">
        <v>294</v>
      </c>
      <c r="P10046" s="5" t="s">
        <v>294</v>
      </c>
      <c r="Q10046" s="5" t="s">
        <v>294</v>
      </c>
      <c r="R10046" s="5" t="s">
        <v>294</v>
      </c>
      <c r="V10046" s="5" t="s">
        <v>2433</v>
      </c>
    </row>
    <row r="10047" spans="1:22" x14ac:dyDescent="0.35">
      <c r="A10047" s="5" t="s">
        <v>24647</v>
      </c>
      <c r="B10047" s="5" t="s">
        <v>24648</v>
      </c>
      <c r="C10047" s="5" t="s">
        <v>628</v>
      </c>
      <c r="D10047" s="5" t="s">
        <v>16</v>
      </c>
      <c r="E10047" s="5">
        <v>5</v>
      </c>
      <c r="F10047" s="5" t="s">
        <v>294</v>
      </c>
      <c r="G10047" s="5" t="s">
        <v>294</v>
      </c>
      <c r="M10047" s="5" t="s">
        <v>794</v>
      </c>
      <c r="N10047" s="5" t="s">
        <v>294</v>
      </c>
      <c r="P10047" s="5" t="s">
        <v>294</v>
      </c>
      <c r="Q10047" s="5" t="s">
        <v>294</v>
      </c>
      <c r="R10047" s="5" t="s">
        <v>294</v>
      </c>
      <c r="V10047" s="5" t="s">
        <v>24649</v>
      </c>
    </row>
    <row r="10048" spans="1:22" x14ac:dyDescent="0.35">
      <c r="A10048" s="5" t="s">
        <v>2434</v>
      </c>
      <c r="B10048" s="5" t="s">
        <v>24650</v>
      </c>
      <c r="C10048" s="5" t="s">
        <v>628</v>
      </c>
      <c r="D10048" s="5" t="s">
        <v>16</v>
      </c>
      <c r="E10048" s="5">
        <v>17</v>
      </c>
      <c r="F10048" s="5" t="s">
        <v>294</v>
      </c>
      <c r="G10048" s="5" t="s">
        <v>294</v>
      </c>
      <c r="M10048" s="5" t="s">
        <v>794</v>
      </c>
      <c r="N10048" s="5" t="s">
        <v>294</v>
      </c>
      <c r="O10048" s="5" t="s">
        <v>294</v>
      </c>
      <c r="P10048" s="5" t="s">
        <v>294</v>
      </c>
      <c r="Q10048" s="5" t="s">
        <v>294</v>
      </c>
      <c r="R10048" s="5" t="s">
        <v>294</v>
      </c>
      <c r="V10048" s="5" t="s">
        <v>2434</v>
      </c>
    </row>
    <row r="10049" spans="1:22" x14ac:dyDescent="0.35">
      <c r="A10049" s="5" t="s">
        <v>2436</v>
      </c>
      <c r="B10049" s="5" t="s">
        <v>24651</v>
      </c>
      <c r="C10049" s="5" t="s">
        <v>628</v>
      </c>
      <c r="D10049" s="5" t="s">
        <v>16</v>
      </c>
      <c r="E10049" s="5">
        <v>17</v>
      </c>
      <c r="F10049" s="5" t="s">
        <v>294</v>
      </c>
      <c r="G10049" s="5" t="s">
        <v>294</v>
      </c>
      <c r="M10049" s="5" t="s">
        <v>794</v>
      </c>
      <c r="N10049" s="5" t="s">
        <v>294</v>
      </c>
      <c r="O10049" s="5" t="s">
        <v>294</v>
      </c>
      <c r="P10049" s="5" t="s">
        <v>294</v>
      </c>
      <c r="Q10049" s="5" t="s">
        <v>294</v>
      </c>
      <c r="R10049" s="5" t="s">
        <v>294</v>
      </c>
      <c r="V10049" s="5" t="s">
        <v>2436</v>
      </c>
    </row>
    <row r="10050" spans="1:22" x14ac:dyDescent="0.35">
      <c r="A10050" s="5" t="s">
        <v>24652</v>
      </c>
      <c r="B10050" s="5" t="s">
        <v>24653</v>
      </c>
      <c r="C10050" s="5" t="s">
        <v>628</v>
      </c>
      <c r="D10050" s="5" t="s">
        <v>20</v>
      </c>
      <c r="E10050" s="5">
        <v>10</v>
      </c>
      <c r="F10050" s="5" t="s">
        <v>294</v>
      </c>
      <c r="G10050" s="5" t="s">
        <v>294</v>
      </c>
      <c r="M10050" s="5" t="s">
        <v>794</v>
      </c>
      <c r="N10050" s="5" t="s">
        <v>294</v>
      </c>
      <c r="P10050" s="5" t="s">
        <v>294</v>
      </c>
      <c r="Q10050" s="5" t="s">
        <v>294</v>
      </c>
      <c r="R10050" s="5" t="s">
        <v>294</v>
      </c>
      <c r="V10050" s="5" t="s">
        <v>24654</v>
      </c>
    </row>
    <row r="10051" spans="1:22" x14ac:dyDescent="0.35">
      <c r="A10051" s="5" t="s">
        <v>24655</v>
      </c>
      <c r="B10051" s="5" t="s">
        <v>24656</v>
      </c>
      <c r="C10051" s="5" t="s">
        <v>628</v>
      </c>
      <c r="D10051" s="5" t="s">
        <v>18</v>
      </c>
      <c r="E10051" s="5">
        <v>10</v>
      </c>
      <c r="F10051" s="5" t="s">
        <v>294</v>
      </c>
      <c r="G10051" s="5" t="s">
        <v>294</v>
      </c>
      <c r="M10051" s="5" t="s">
        <v>794</v>
      </c>
      <c r="N10051" s="5" t="s">
        <v>294</v>
      </c>
      <c r="P10051" s="5" t="s">
        <v>294</v>
      </c>
      <c r="Q10051" s="5" t="s">
        <v>294</v>
      </c>
      <c r="R10051" s="5" t="s">
        <v>294</v>
      </c>
      <c r="V10051" s="5" t="s">
        <v>24657</v>
      </c>
    </row>
    <row r="10052" spans="1:22" x14ac:dyDescent="0.35">
      <c r="A10052" s="5" t="s">
        <v>24658</v>
      </c>
      <c r="B10052" s="5" t="s">
        <v>24659</v>
      </c>
      <c r="C10052" s="5" t="s">
        <v>628</v>
      </c>
      <c r="D10052" s="5" t="s">
        <v>16</v>
      </c>
      <c r="E10052" s="5">
        <v>16</v>
      </c>
      <c r="F10052" s="5" t="s">
        <v>294</v>
      </c>
      <c r="G10052" s="5" t="s">
        <v>294</v>
      </c>
      <c r="M10052" s="5" t="s">
        <v>794</v>
      </c>
      <c r="N10052" s="5" t="s">
        <v>294</v>
      </c>
      <c r="P10052" s="5" t="s">
        <v>294</v>
      </c>
      <c r="Q10052" s="5" t="s">
        <v>294</v>
      </c>
      <c r="R10052" s="5" t="s">
        <v>294</v>
      </c>
      <c r="V10052" s="5" t="s">
        <v>24660</v>
      </c>
    </row>
    <row r="10053" spans="1:22" x14ac:dyDescent="0.35">
      <c r="A10053" s="5" t="s">
        <v>24661</v>
      </c>
      <c r="B10053" s="5" t="s">
        <v>24662</v>
      </c>
      <c r="C10053" s="5" t="s">
        <v>628</v>
      </c>
      <c r="D10053" s="5" t="s">
        <v>16</v>
      </c>
      <c r="E10053" s="5">
        <v>6</v>
      </c>
      <c r="F10053" s="5" t="s">
        <v>294</v>
      </c>
      <c r="G10053" s="5" t="s">
        <v>294</v>
      </c>
      <c r="M10053" s="5" t="s">
        <v>794</v>
      </c>
      <c r="N10053" s="5" t="s">
        <v>294</v>
      </c>
      <c r="P10053" s="5" t="s">
        <v>294</v>
      </c>
      <c r="Q10053" s="5" t="s">
        <v>294</v>
      </c>
      <c r="R10053" s="5" t="s">
        <v>294</v>
      </c>
      <c r="V10053" s="5" t="s">
        <v>24663</v>
      </c>
    </row>
    <row r="10054" spans="1:22" x14ac:dyDescent="0.35">
      <c r="A10054" s="5" t="s">
        <v>24664</v>
      </c>
      <c r="B10054" s="5" t="s">
        <v>24665</v>
      </c>
      <c r="C10054" s="5" t="s">
        <v>628</v>
      </c>
      <c r="D10054" s="5" t="s">
        <v>20</v>
      </c>
      <c r="E10054" s="5">
        <v>10</v>
      </c>
      <c r="F10054" s="5" t="s">
        <v>294</v>
      </c>
      <c r="G10054" s="5" t="s">
        <v>294</v>
      </c>
      <c r="M10054" s="5" t="s">
        <v>794</v>
      </c>
      <c r="N10054" s="5" t="s">
        <v>294</v>
      </c>
      <c r="P10054" s="5" t="s">
        <v>294</v>
      </c>
      <c r="Q10054" s="5" t="s">
        <v>294</v>
      </c>
      <c r="R10054" s="5" t="s">
        <v>294</v>
      </c>
      <c r="V10054" s="5" t="s">
        <v>24666</v>
      </c>
    </row>
    <row r="10055" spans="1:22" x14ac:dyDescent="0.35">
      <c r="A10055" s="5" t="s">
        <v>24667</v>
      </c>
      <c r="B10055" s="5" t="s">
        <v>24668</v>
      </c>
      <c r="C10055" s="5" t="s">
        <v>628</v>
      </c>
      <c r="D10055" s="5" t="s">
        <v>20</v>
      </c>
      <c r="E10055" s="5">
        <v>10</v>
      </c>
      <c r="F10055" s="5" t="s">
        <v>294</v>
      </c>
      <c r="G10055" s="5" t="s">
        <v>294</v>
      </c>
      <c r="M10055" s="5" t="s">
        <v>794</v>
      </c>
      <c r="N10055" s="5" t="s">
        <v>294</v>
      </c>
      <c r="P10055" s="5" t="s">
        <v>294</v>
      </c>
      <c r="Q10055" s="5" t="s">
        <v>294</v>
      </c>
      <c r="R10055" s="5" t="s">
        <v>294</v>
      </c>
      <c r="V10055" s="5" t="s">
        <v>24669</v>
      </c>
    </row>
    <row r="10056" spans="1:22" x14ac:dyDescent="0.35">
      <c r="A10056" s="5" t="s">
        <v>2419</v>
      </c>
      <c r="B10056" s="5" t="s">
        <v>24670</v>
      </c>
      <c r="C10056" s="5" t="s">
        <v>628</v>
      </c>
      <c r="D10056" s="5" t="s">
        <v>20</v>
      </c>
      <c r="E10056" s="5">
        <v>10</v>
      </c>
      <c r="F10056" s="5" t="s">
        <v>294</v>
      </c>
      <c r="G10056" s="5" t="s">
        <v>294</v>
      </c>
      <c r="M10056" s="5" t="s">
        <v>794</v>
      </c>
      <c r="N10056" s="5" t="s">
        <v>294</v>
      </c>
      <c r="P10056" s="5" t="s">
        <v>294</v>
      </c>
      <c r="Q10056" s="5" t="s">
        <v>294</v>
      </c>
      <c r="R10056" s="5" t="s">
        <v>294</v>
      </c>
      <c r="V10056" s="5" t="s">
        <v>24671</v>
      </c>
    </row>
    <row r="10057" spans="1:22" x14ac:dyDescent="0.35">
      <c r="A10057" s="5" t="s">
        <v>24672</v>
      </c>
      <c r="B10057" s="5" t="s">
        <v>24673</v>
      </c>
      <c r="C10057" s="5" t="s">
        <v>628</v>
      </c>
      <c r="D10057" s="5" t="s">
        <v>18</v>
      </c>
      <c r="E10057" s="5">
        <v>30</v>
      </c>
      <c r="F10057" s="5" t="s">
        <v>294</v>
      </c>
      <c r="G10057" s="5" t="s">
        <v>294</v>
      </c>
      <c r="M10057" s="5" t="s">
        <v>794</v>
      </c>
      <c r="N10057" s="5" t="s">
        <v>294</v>
      </c>
      <c r="P10057" s="5" t="s">
        <v>294</v>
      </c>
      <c r="Q10057" s="5" t="s">
        <v>294</v>
      </c>
      <c r="R10057" s="5" t="s">
        <v>294</v>
      </c>
      <c r="V10057" s="5" t="s">
        <v>24674</v>
      </c>
    </row>
    <row r="10058" spans="1:22" x14ac:dyDescent="0.35">
      <c r="A10058" s="5" t="s">
        <v>24675</v>
      </c>
      <c r="B10058" s="5" t="s">
        <v>24676</v>
      </c>
      <c r="C10058" s="5" t="s">
        <v>628</v>
      </c>
      <c r="D10058" s="5" t="s">
        <v>16</v>
      </c>
      <c r="E10058" s="5">
        <v>16</v>
      </c>
      <c r="F10058" s="5" t="s">
        <v>294</v>
      </c>
      <c r="G10058" s="5" t="s">
        <v>294</v>
      </c>
      <c r="M10058" s="5" t="s">
        <v>794</v>
      </c>
      <c r="N10058" s="5" t="s">
        <v>294</v>
      </c>
      <c r="P10058" s="5" t="s">
        <v>294</v>
      </c>
      <c r="Q10058" s="5" t="s">
        <v>294</v>
      </c>
      <c r="R10058" s="5" t="s">
        <v>294</v>
      </c>
      <c r="V10058" s="5" t="s">
        <v>24677</v>
      </c>
    </row>
    <row r="10059" spans="1:22" x14ac:dyDescent="0.35">
      <c r="A10059" s="5" t="s">
        <v>24678</v>
      </c>
      <c r="B10059" s="5" t="s">
        <v>24679</v>
      </c>
      <c r="C10059" s="5" t="s">
        <v>628</v>
      </c>
      <c r="D10059" s="5" t="s">
        <v>16</v>
      </c>
      <c r="E10059" s="5">
        <v>16</v>
      </c>
      <c r="F10059" s="5" t="s">
        <v>294</v>
      </c>
      <c r="G10059" s="5" t="s">
        <v>294</v>
      </c>
      <c r="M10059" s="5" t="s">
        <v>794</v>
      </c>
      <c r="N10059" s="5" t="s">
        <v>294</v>
      </c>
      <c r="P10059" s="5" t="s">
        <v>294</v>
      </c>
      <c r="Q10059" s="5" t="s">
        <v>294</v>
      </c>
      <c r="R10059" s="5" t="s">
        <v>294</v>
      </c>
      <c r="V10059" s="5" t="s">
        <v>24680</v>
      </c>
    </row>
    <row r="10060" spans="1:22" x14ac:dyDescent="0.35">
      <c r="A10060" s="5" t="s">
        <v>24681</v>
      </c>
      <c r="B10060" s="5" t="s">
        <v>24682</v>
      </c>
      <c r="C10060" s="5" t="s">
        <v>628</v>
      </c>
      <c r="D10060" s="5" t="s">
        <v>20</v>
      </c>
      <c r="E10060" s="5">
        <v>10</v>
      </c>
      <c r="F10060" s="5" t="s">
        <v>294</v>
      </c>
      <c r="G10060" s="5" t="s">
        <v>294</v>
      </c>
      <c r="M10060" s="5" t="s">
        <v>794</v>
      </c>
      <c r="N10060" s="5" t="s">
        <v>294</v>
      </c>
      <c r="P10060" s="5" t="s">
        <v>294</v>
      </c>
      <c r="Q10060" s="5" t="s">
        <v>294</v>
      </c>
      <c r="R10060" s="5" t="s">
        <v>294</v>
      </c>
      <c r="V10060" s="5" t="s">
        <v>24683</v>
      </c>
    </row>
    <row r="10061" spans="1:22" x14ac:dyDescent="0.35">
      <c r="A10061" s="5" t="s">
        <v>24684</v>
      </c>
      <c r="B10061" s="5" t="s">
        <v>24685</v>
      </c>
      <c r="C10061" s="5" t="s">
        <v>628</v>
      </c>
      <c r="D10061" s="5" t="s">
        <v>18</v>
      </c>
      <c r="E10061" s="5">
        <v>20</v>
      </c>
      <c r="F10061" s="5" t="s">
        <v>294</v>
      </c>
      <c r="G10061" s="5" t="s">
        <v>294</v>
      </c>
      <c r="M10061" s="5" t="s">
        <v>794</v>
      </c>
      <c r="N10061" s="5" t="s">
        <v>294</v>
      </c>
      <c r="P10061" s="5" t="s">
        <v>294</v>
      </c>
      <c r="Q10061" s="5" t="s">
        <v>294</v>
      </c>
      <c r="R10061" s="5" t="s">
        <v>294</v>
      </c>
      <c r="V10061" s="5" t="s">
        <v>24686</v>
      </c>
    </row>
    <row r="10062" spans="1:22" x14ac:dyDescent="0.35">
      <c r="A10062" s="5" t="s">
        <v>24687</v>
      </c>
      <c r="B10062" s="5" t="s">
        <v>24688</v>
      </c>
      <c r="C10062" s="5" t="s">
        <v>628</v>
      </c>
      <c r="D10062" s="5" t="s">
        <v>18</v>
      </c>
      <c r="E10062" s="5">
        <v>20</v>
      </c>
      <c r="F10062" s="5" t="s">
        <v>294</v>
      </c>
      <c r="G10062" s="5" t="s">
        <v>294</v>
      </c>
      <c r="M10062" s="5" t="s">
        <v>794</v>
      </c>
      <c r="N10062" s="5" t="s">
        <v>294</v>
      </c>
      <c r="P10062" s="5" t="s">
        <v>294</v>
      </c>
      <c r="Q10062" s="5" t="s">
        <v>294</v>
      </c>
      <c r="R10062" s="5" t="s">
        <v>294</v>
      </c>
      <c r="V10062" s="5" t="s">
        <v>24689</v>
      </c>
    </row>
    <row r="10063" spans="1:22" x14ac:dyDescent="0.35">
      <c r="A10063" s="5" t="s">
        <v>24690</v>
      </c>
      <c r="B10063" s="5" t="s">
        <v>24691</v>
      </c>
      <c r="C10063" s="5" t="s">
        <v>628</v>
      </c>
      <c r="D10063" s="5" t="s">
        <v>20</v>
      </c>
      <c r="E10063" s="5">
        <v>10</v>
      </c>
      <c r="F10063" s="5" t="s">
        <v>294</v>
      </c>
      <c r="G10063" s="5" t="s">
        <v>294</v>
      </c>
      <c r="M10063" s="5" t="s">
        <v>794</v>
      </c>
      <c r="N10063" s="5" t="s">
        <v>294</v>
      </c>
      <c r="P10063" s="5" t="s">
        <v>294</v>
      </c>
      <c r="Q10063" s="5" t="s">
        <v>294</v>
      </c>
      <c r="R10063" s="5" t="s">
        <v>294</v>
      </c>
      <c r="V10063" s="5" t="s">
        <v>24692</v>
      </c>
    </row>
    <row r="10064" spans="1:22" x14ac:dyDescent="0.35">
      <c r="A10064" s="5" t="s">
        <v>24693</v>
      </c>
      <c r="B10064" s="5" t="s">
        <v>24694</v>
      </c>
      <c r="C10064" s="5" t="s">
        <v>628</v>
      </c>
      <c r="D10064" s="5" t="s">
        <v>22</v>
      </c>
      <c r="E10064" s="5">
        <v>6</v>
      </c>
      <c r="F10064" s="5" t="s">
        <v>294</v>
      </c>
      <c r="G10064" s="5" t="s">
        <v>294</v>
      </c>
      <c r="M10064" s="5" t="s">
        <v>794</v>
      </c>
      <c r="N10064" s="5" t="s">
        <v>294</v>
      </c>
      <c r="P10064" s="5" t="s">
        <v>294</v>
      </c>
      <c r="Q10064" s="5" t="s">
        <v>294</v>
      </c>
      <c r="R10064" s="5" t="s">
        <v>294</v>
      </c>
      <c r="V10064" s="5" t="s">
        <v>24695</v>
      </c>
    </row>
    <row r="10065" spans="1:22" x14ac:dyDescent="0.35">
      <c r="A10065" s="5" t="s">
        <v>24696</v>
      </c>
      <c r="B10065" s="5" t="s">
        <v>24697</v>
      </c>
      <c r="C10065" s="5" t="s">
        <v>628</v>
      </c>
      <c r="D10065" s="5" t="s">
        <v>18</v>
      </c>
      <c r="E10065" s="5">
        <v>20</v>
      </c>
      <c r="F10065" s="5" t="s">
        <v>294</v>
      </c>
      <c r="G10065" s="5" t="s">
        <v>294</v>
      </c>
      <c r="M10065" s="5" t="s">
        <v>794</v>
      </c>
      <c r="N10065" s="5" t="s">
        <v>294</v>
      </c>
      <c r="P10065" s="5" t="s">
        <v>294</v>
      </c>
      <c r="Q10065" s="5" t="s">
        <v>294</v>
      </c>
      <c r="R10065" s="5" t="s">
        <v>294</v>
      </c>
      <c r="V10065" s="5" t="s">
        <v>24698</v>
      </c>
    </row>
    <row r="10066" spans="1:22" x14ac:dyDescent="0.35">
      <c r="A10066" s="5" t="s">
        <v>24699</v>
      </c>
      <c r="B10066" s="5" t="s">
        <v>24700</v>
      </c>
      <c r="C10066" s="5" t="s">
        <v>628</v>
      </c>
      <c r="D10066" s="5" t="s">
        <v>16</v>
      </c>
      <c r="E10066" s="5">
        <v>16</v>
      </c>
      <c r="F10066" s="5" t="s">
        <v>294</v>
      </c>
      <c r="G10066" s="5" t="s">
        <v>294</v>
      </c>
      <c r="M10066" s="5" t="s">
        <v>794</v>
      </c>
      <c r="N10066" s="5" t="s">
        <v>294</v>
      </c>
      <c r="P10066" s="5" t="s">
        <v>294</v>
      </c>
      <c r="Q10066" s="5" t="s">
        <v>294</v>
      </c>
      <c r="R10066" s="5" t="s">
        <v>294</v>
      </c>
      <c r="V10066" s="5" t="s">
        <v>24701</v>
      </c>
    </row>
    <row r="10067" spans="1:22" x14ac:dyDescent="0.35">
      <c r="A10067" s="5" t="s">
        <v>2421</v>
      </c>
      <c r="B10067" s="5" t="s">
        <v>24702</v>
      </c>
      <c r="C10067" s="5" t="s">
        <v>628</v>
      </c>
      <c r="D10067" s="5" t="s">
        <v>22</v>
      </c>
      <c r="E10067" s="5">
        <v>17</v>
      </c>
      <c r="F10067" s="5" t="s">
        <v>294</v>
      </c>
      <c r="G10067" s="5" t="s">
        <v>294</v>
      </c>
      <c r="M10067" s="5" t="s">
        <v>794</v>
      </c>
      <c r="N10067" s="5" t="s">
        <v>294</v>
      </c>
      <c r="O10067" s="5" t="s">
        <v>294</v>
      </c>
      <c r="P10067" s="5" t="s">
        <v>294</v>
      </c>
      <c r="Q10067" s="5" t="s">
        <v>294</v>
      </c>
      <c r="R10067" s="5" t="s">
        <v>294</v>
      </c>
      <c r="V10067" s="5" t="s">
        <v>2421</v>
      </c>
    </row>
    <row r="10068" spans="1:22" x14ac:dyDescent="0.35">
      <c r="A10068" s="5" t="s">
        <v>24703</v>
      </c>
      <c r="B10068" s="5" t="s">
        <v>24704</v>
      </c>
      <c r="C10068" s="5" t="s">
        <v>628</v>
      </c>
      <c r="D10068" s="5" t="s">
        <v>18</v>
      </c>
      <c r="E10068" s="5">
        <v>20</v>
      </c>
      <c r="F10068" s="5" t="s">
        <v>294</v>
      </c>
      <c r="G10068" s="5" t="s">
        <v>294</v>
      </c>
      <c r="M10068" s="5" t="s">
        <v>794</v>
      </c>
      <c r="N10068" s="5" t="s">
        <v>294</v>
      </c>
      <c r="O10068" s="5" t="s">
        <v>294</v>
      </c>
      <c r="P10068" s="5" t="s">
        <v>294</v>
      </c>
      <c r="Q10068" s="5" t="s">
        <v>294</v>
      </c>
      <c r="R10068" s="5" t="s">
        <v>294</v>
      </c>
      <c r="V10068" s="5" t="s">
        <v>24705</v>
      </c>
    </row>
    <row r="10069" spans="1:22" x14ac:dyDescent="0.35">
      <c r="A10069" s="5" t="s">
        <v>24706</v>
      </c>
      <c r="B10069" s="5" t="s">
        <v>24707</v>
      </c>
      <c r="C10069" s="5" t="s">
        <v>628</v>
      </c>
      <c r="D10069" s="5" t="s">
        <v>18</v>
      </c>
      <c r="E10069" s="5">
        <v>20</v>
      </c>
      <c r="F10069" s="5" t="s">
        <v>294</v>
      </c>
      <c r="G10069" s="5" t="s">
        <v>294</v>
      </c>
      <c r="M10069" s="5" t="s">
        <v>794</v>
      </c>
      <c r="N10069" s="5" t="s">
        <v>294</v>
      </c>
      <c r="O10069" s="5" t="s">
        <v>294</v>
      </c>
      <c r="P10069" s="5" t="s">
        <v>294</v>
      </c>
      <c r="Q10069" s="5" t="s">
        <v>294</v>
      </c>
      <c r="R10069" s="5" t="s">
        <v>294</v>
      </c>
      <c r="V10069" s="5" t="s">
        <v>24708</v>
      </c>
    </row>
    <row r="10070" spans="1:22" x14ac:dyDescent="0.35">
      <c r="A10070" s="5" t="s">
        <v>24709</v>
      </c>
      <c r="B10070" s="5" t="s">
        <v>24710</v>
      </c>
      <c r="C10070" s="5" t="s">
        <v>628</v>
      </c>
      <c r="D10070" s="5" t="s">
        <v>16</v>
      </c>
      <c r="E10070" s="5">
        <v>16</v>
      </c>
      <c r="F10070" s="5" t="s">
        <v>294</v>
      </c>
      <c r="G10070" s="5" t="s">
        <v>294</v>
      </c>
      <c r="M10070" s="5" t="s">
        <v>794</v>
      </c>
      <c r="N10070" s="5" t="s">
        <v>294</v>
      </c>
      <c r="O10070" s="5" t="s">
        <v>294</v>
      </c>
      <c r="P10070" s="5" t="s">
        <v>294</v>
      </c>
      <c r="Q10070" s="5" t="s">
        <v>294</v>
      </c>
      <c r="R10070" s="5" t="s">
        <v>294</v>
      </c>
      <c r="V10070" s="5" t="s">
        <v>24711</v>
      </c>
    </row>
    <row r="10071" spans="1:22" x14ac:dyDescent="0.35">
      <c r="A10071" s="5" t="s">
        <v>24712</v>
      </c>
      <c r="B10071" s="5" t="s">
        <v>24713</v>
      </c>
      <c r="C10071" s="5" t="s">
        <v>628</v>
      </c>
      <c r="D10071" s="5" t="s">
        <v>16</v>
      </c>
      <c r="E10071" s="5">
        <v>16</v>
      </c>
      <c r="F10071" s="5" t="s">
        <v>294</v>
      </c>
      <c r="G10071" s="5" t="s">
        <v>294</v>
      </c>
      <c r="M10071" s="5" t="s">
        <v>794</v>
      </c>
      <c r="N10071" s="5" t="s">
        <v>294</v>
      </c>
      <c r="O10071" s="5" t="s">
        <v>294</v>
      </c>
      <c r="P10071" s="5" t="s">
        <v>294</v>
      </c>
      <c r="Q10071" s="5" t="s">
        <v>294</v>
      </c>
      <c r="R10071" s="5" t="s">
        <v>294</v>
      </c>
      <c r="V10071" s="5" t="s">
        <v>24714</v>
      </c>
    </row>
    <row r="10072" spans="1:22" x14ac:dyDescent="0.35">
      <c r="A10072" s="5" t="s">
        <v>24715</v>
      </c>
      <c r="B10072" s="5" t="s">
        <v>24716</v>
      </c>
      <c r="C10072" s="5" t="s">
        <v>628</v>
      </c>
      <c r="D10072" s="5" t="s">
        <v>18</v>
      </c>
      <c r="E10072" s="5">
        <v>20</v>
      </c>
      <c r="F10072" s="5" t="s">
        <v>294</v>
      </c>
      <c r="G10072" s="5" t="s">
        <v>294</v>
      </c>
      <c r="M10072" s="5" t="s">
        <v>794</v>
      </c>
      <c r="N10072" s="5" t="s">
        <v>294</v>
      </c>
      <c r="P10072" s="5" t="s">
        <v>294</v>
      </c>
      <c r="Q10072" s="5" t="s">
        <v>294</v>
      </c>
      <c r="R10072" s="5" t="s">
        <v>294</v>
      </c>
      <c r="V10072" s="5" t="s">
        <v>24717</v>
      </c>
    </row>
    <row r="10073" spans="1:22" x14ac:dyDescent="0.35">
      <c r="A10073" s="5" t="s">
        <v>24718</v>
      </c>
      <c r="B10073" s="5" t="s">
        <v>24719</v>
      </c>
      <c r="C10073" s="5" t="s">
        <v>628</v>
      </c>
      <c r="D10073" s="5" t="s">
        <v>20</v>
      </c>
      <c r="E10073" s="5">
        <v>10</v>
      </c>
      <c r="F10073" s="5" t="s">
        <v>294</v>
      </c>
      <c r="G10073" s="5" t="s">
        <v>294</v>
      </c>
      <c r="M10073" s="5" t="s">
        <v>794</v>
      </c>
      <c r="N10073" s="5" t="s">
        <v>294</v>
      </c>
      <c r="O10073" s="5" t="s">
        <v>294</v>
      </c>
      <c r="P10073" s="5" t="s">
        <v>294</v>
      </c>
      <c r="Q10073" s="5" t="s">
        <v>294</v>
      </c>
      <c r="R10073" s="5" t="s">
        <v>294</v>
      </c>
      <c r="V10073" s="5" t="s">
        <v>24720</v>
      </c>
    </row>
    <row r="10074" spans="1:22" x14ac:dyDescent="0.35">
      <c r="A10074" s="5" t="s">
        <v>24721</v>
      </c>
      <c r="B10074" s="5" t="s">
        <v>24722</v>
      </c>
      <c r="C10074" s="5" t="s">
        <v>628</v>
      </c>
      <c r="D10074" s="5" t="s">
        <v>20</v>
      </c>
      <c r="E10074" s="5">
        <v>10</v>
      </c>
      <c r="F10074" s="5" t="s">
        <v>294</v>
      </c>
      <c r="G10074" s="5" t="s">
        <v>294</v>
      </c>
      <c r="M10074" s="5" t="s">
        <v>794</v>
      </c>
      <c r="N10074" s="5" t="s">
        <v>294</v>
      </c>
      <c r="P10074" s="5" t="s">
        <v>294</v>
      </c>
      <c r="Q10074" s="5" t="s">
        <v>294</v>
      </c>
      <c r="R10074" s="5" t="s">
        <v>294</v>
      </c>
      <c r="V10074" s="5" t="s">
        <v>24723</v>
      </c>
    </row>
    <row r="10075" spans="1:22" x14ac:dyDescent="0.35">
      <c r="A10075" s="5" t="s">
        <v>24724</v>
      </c>
      <c r="B10075" s="5" t="s">
        <v>24725</v>
      </c>
      <c r="C10075" s="5" t="s">
        <v>628</v>
      </c>
      <c r="D10075" s="5" t="s">
        <v>16</v>
      </c>
      <c r="E10075" s="5">
        <v>16</v>
      </c>
      <c r="F10075" s="5" t="s">
        <v>294</v>
      </c>
      <c r="G10075" s="5" t="s">
        <v>294</v>
      </c>
      <c r="M10075" s="5" t="s">
        <v>794</v>
      </c>
      <c r="N10075" s="5" t="s">
        <v>294</v>
      </c>
      <c r="P10075" s="5" t="s">
        <v>294</v>
      </c>
      <c r="Q10075" s="5" t="s">
        <v>294</v>
      </c>
      <c r="R10075" s="5" t="s">
        <v>294</v>
      </c>
      <c r="V10075" s="5" t="s">
        <v>24726</v>
      </c>
    </row>
    <row r="10076" spans="1:22" x14ac:dyDescent="0.35">
      <c r="A10076" s="5" t="s">
        <v>24727</v>
      </c>
      <c r="B10076" s="5" t="s">
        <v>24728</v>
      </c>
      <c r="C10076" s="5" t="s">
        <v>628</v>
      </c>
      <c r="D10076" s="5" t="s">
        <v>20</v>
      </c>
      <c r="E10076" s="5">
        <v>10</v>
      </c>
      <c r="F10076" s="5" t="s">
        <v>294</v>
      </c>
      <c r="G10076" s="5" t="s">
        <v>294</v>
      </c>
      <c r="M10076" s="5" t="s">
        <v>794</v>
      </c>
      <c r="N10076" s="5" t="s">
        <v>294</v>
      </c>
      <c r="P10076" s="5" t="s">
        <v>294</v>
      </c>
      <c r="Q10076" s="5" t="s">
        <v>294</v>
      </c>
      <c r="R10076" s="5" t="s">
        <v>294</v>
      </c>
      <c r="V10076" s="5" t="s">
        <v>24729</v>
      </c>
    </row>
    <row r="10077" spans="1:22" x14ac:dyDescent="0.35">
      <c r="A10077" s="5" t="s">
        <v>24730</v>
      </c>
      <c r="B10077" s="5" t="s">
        <v>24731</v>
      </c>
      <c r="C10077" s="5" t="s">
        <v>628</v>
      </c>
      <c r="D10077" s="5" t="s">
        <v>16</v>
      </c>
      <c r="E10077" s="5">
        <v>16</v>
      </c>
      <c r="F10077" s="5" t="s">
        <v>294</v>
      </c>
      <c r="G10077" s="5" t="s">
        <v>294</v>
      </c>
      <c r="M10077" s="5" t="s">
        <v>794</v>
      </c>
      <c r="N10077" s="5" t="s">
        <v>294</v>
      </c>
      <c r="P10077" s="5" t="s">
        <v>294</v>
      </c>
      <c r="Q10077" s="5" t="s">
        <v>294</v>
      </c>
      <c r="R10077" s="5" t="s">
        <v>294</v>
      </c>
      <c r="V10077" s="5" t="s">
        <v>24732</v>
      </c>
    </row>
    <row r="10078" spans="1:22" x14ac:dyDescent="0.35">
      <c r="A10078" s="5" t="s">
        <v>24733</v>
      </c>
      <c r="B10078" s="5" t="s">
        <v>24734</v>
      </c>
      <c r="C10078" s="5" t="s">
        <v>628</v>
      </c>
      <c r="D10078" s="5" t="s">
        <v>16</v>
      </c>
      <c r="E10078" s="5">
        <v>16</v>
      </c>
      <c r="F10078" s="5" t="s">
        <v>294</v>
      </c>
      <c r="G10078" s="5" t="s">
        <v>294</v>
      </c>
      <c r="M10078" s="5" t="s">
        <v>794</v>
      </c>
      <c r="N10078" s="5" t="s">
        <v>294</v>
      </c>
      <c r="P10078" s="5" t="s">
        <v>294</v>
      </c>
      <c r="Q10078" s="5" t="s">
        <v>294</v>
      </c>
      <c r="R10078" s="5" t="s">
        <v>294</v>
      </c>
      <c r="V10078" s="5" t="s">
        <v>24735</v>
      </c>
    </row>
    <row r="10079" spans="1:22" x14ac:dyDescent="0.35">
      <c r="A10079" s="5" t="s">
        <v>24736</v>
      </c>
      <c r="B10079" s="5" t="s">
        <v>24737</v>
      </c>
      <c r="C10079" s="5" t="s">
        <v>628</v>
      </c>
      <c r="D10079" s="5" t="s">
        <v>16</v>
      </c>
      <c r="E10079" s="5">
        <v>16</v>
      </c>
      <c r="F10079" s="5" t="s">
        <v>294</v>
      </c>
      <c r="G10079" s="5" t="s">
        <v>294</v>
      </c>
      <c r="M10079" s="5" t="s">
        <v>794</v>
      </c>
      <c r="N10079" s="5" t="s">
        <v>294</v>
      </c>
      <c r="P10079" s="5" t="s">
        <v>294</v>
      </c>
      <c r="Q10079" s="5" t="s">
        <v>294</v>
      </c>
      <c r="R10079" s="5" t="s">
        <v>294</v>
      </c>
      <c r="V10079" s="5" t="s">
        <v>24738</v>
      </c>
    </row>
    <row r="10080" spans="1:22" x14ac:dyDescent="0.35">
      <c r="A10080" s="5" t="s">
        <v>24739</v>
      </c>
      <c r="B10080" s="5" t="s">
        <v>24740</v>
      </c>
      <c r="C10080" s="5" t="s">
        <v>628</v>
      </c>
      <c r="D10080" s="5" t="s">
        <v>16</v>
      </c>
      <c r="E10080" s="5">
        <v>16</v>
      </c>
      <c r="F10080" s="5" t="s">
        <v>294</v>
      </c>
      <c r="G10080" s="5" t="s">
        <v>294</v>
      </c>
      <c r="M10080" s="5" t="s">
        <v>794</v>
      </c>
      <c r="N10080" s="5" t="s">
        <v>294</v>
      </c>
      <c r="P10080" s="5" t="s">
        <v>294</v>
      </c>
      <c r="Q10080" s="5" t="s">
        <v>294</v>
      </c>
      <c r="R10080" s="5" t="s">
        <v>294</v>
      </c>
      <c r="V10080" s="5" t="s">
        <v>24741</v>
      </c>
    </row>
    <row r="10081" spans="1:22" x14ac:dyDescent="0.35">
      <c r="A10081" s="5" t="s">
        <v>382</v>
      </c>
      <c r="B10081" s="5" t="s">
        <v>24742</v>
      </c>
      <c r="C10081" s="5" t="s">
        <v>628</v>
      </c>
      <c r="D10081" s="5" t="s">
        <v>22</v>
      </c>
      <c r="E10081" s="5">
        <v>5</v>
      </c>
      <c r="F10081" s="5" t="s">
        <v>294</v>
      </c>
      <c r="G10081" s="5" t="s">
        <v>294</v>
      </c>
      <c r="M10081" s="5" t="s">
        <v>794</v>
      </c>
      <c r="N10081" s="5" t="s">
        <v>294</v>
      </c>
      <c r="O10081" s="5" t="s">
        <v>294</v>
      </c>
      <c r="P10081" s="5" t="s">
        <v>294</v>
      </c>
      <c r="Q10081" s="5" t="s">
        <v>294</v>
      </c>
      <c r="R10081" s="5" t="s">
        <v>294</v>
      </c>
      <c r="V10081" s="5" t="s">
        <v>382</v>
      </c>
    </row>
    <row r="10082" spans="1:22" x14ac:dyDescent="0.35">
      <c r="A10082" s="5" t="s">
        <v>2451</v>
      </c>
      <c r="B10082" s="5" t="s">
        <v>24743</v>
      </c>
      <c r="C10082" s="5" t="s">
        <v>628</v>
      </c>
      <c r="D10082" s="5" t="s">
        <v>22</v>
      </c>
      <c r="E10082" s="5">
        <v>3</v>
      </c>
      <c r="F10082" s="5" t="s">
        <v>294</v>
      </c>
      <c r="G10082" s="5" t="s">
        <v>294</v>
      </c>
      <c r="M10082" s="5" t="s">
        <v>794</v>
      </c>
      <c r="N10082" s="5" t="s">
        <v>294</v>
      </c>
      <c r="O10082" s="5" t="s">
        <v>294</v>
      </c>
      <c r="P10082" s="5" t="s">
        <v>294</v>
      </c>
      <c r="Q10082" s="5" t="s">
        <v>294</v>
      </c>
      <c r="R10082" s="5" t="s">
        <v>294</v>
      </c>
      <c r="V10082" s="5" t="s">
        <v>24744</v>
      </c>
    </row>
    <row r="10083" spans="1:22" x14ac:dyDescent="0.35">
      <c r="A10083" s="5" t="s">
        <v>2422</v>
      </c>
      <c r="B10083" s="5" t="s">
        <v>24745</v>
      </c>
      <c r="C10083" s="5" t="s">
        <v>628</v>
      </c>
      <c r="D10083" s="5" t="s">
        <v>22</v>
      </c>
      <c r="E10083" s="5">
        <v>3</v>
      </c>
      <c r="F10083" s="5" t="s">
        <v>294</v>
      </c>
      <c r="G10083" s="5" t="s">
        <v>294</v>
      </c>
      <c r="M10083" s="5" t="s">
        <v>794</v>
      </c>
      <c r="N10083" s="5" t="s">
        <v>294</v>
      </c>
      <c r="O10083" s="5" t="s">
        <v>294</v>
      </c>
      <c r="P10083" s="5" t="s">
        <v>294</v>
      </c>
      <c r="Q10083" s="5" t="s">
        <v>294</v>
      </c>
      <c r="R10083" s="5" t="s">
        <v>294</v>
      </c>
      <c r="V10083" s="5" t="s">
        <v>2422</v>
      </c>
    </row>
    <row r="10084" spans="1:22" x14ac:dyDescent="0.35">
      <c r="A10084" s="5" t="s">
        <v>2400</v>
      </c>
      <c r="B10084" s="5" t="s">
        <v>24746</v>
      </c>
      <c r="C10084" s="5" t="s">
        <v>628</v>
      </c>
      <c r="D10084" s="5" t="s">
        <v>22</v>
      </c>
      <c r="E10084" s="5">
        <v>3</v>
      </c>
      <c r="F10084" s="5" t="s">
        <v>294</v>
      </c>
      <c r="G10084" s="5" t="s">
        <v>294</v>
      </c>
      <c r="M10084" s="5" t="s">
        <v>794</v>
      </c>
      <c r="N10084" s="5" t="s">
        <v>294</v>
      </c>
      <c r="O10084" s="5" t="s">
        <v>294</v>
      </c>
      <c r="P10084" s="5" t="s">
        <v>294</v>
      </c>
      <c r="Q10084" s="5" t="s">
        <v>294</v>
      </c>
      <c r="R10084" s="5" t="s">
        <v>294</v>
      </c>
      <c r="V10084" s="5" t="s">
        <v>2400</v>
      </c>
    </row>
    <row r="10085" spans="1:22" x14ac:dyDescent="0.35">
      <c r="A10085" s="5" t="s">
        <v>2412</v>
      </c>
      <c r="B10085" s="5" t="s">
        <v>24747</v>
      </c>
      <c r="C10085" s="5" t="s">
        <v>628</v>
      </c>
      <c r="D10085" s="5" t="s">
        <v>22</v>
      </c>
      <c r="E10085" s="5">
        <v>5</v>
      </c>
      <c r="F10085" s="5" t="s">
        <v>294</v>
      </c>
      <c r="G10085" s="5" t="s">
        <v>294</v>
      </c>
      <c r="M10085" s="5" t="s">
        <v>794</v>
      </c>
      <c r="N10085" s="5" t="s">
        <v>294</v>
      </c>
      <c r="O10085" s="5" t="s">
        <v>294</v>
      </c>
      <c r="P10085" s="5" t="s">
        <v>294</v>
      </c>
      <c r="Q10085" s="5" t="s">
        <v>294</v>
      </c>
      <c r="R10085" s="5" t="s">
        <v>294</v>
      </c>
      <c r="V10085" s="5" t="s">
        <v>2412</v>
      </c>
    </row>
    <row r="10086" spans="1:22" x14ac:dyDescent="0.35">
      <c r="A10086" s="5" t="s">
        <v>2463</v>
      </c>
      <c r="B10086" s="5" t="s">
        <v>24748</v>
      </c>
      <c r="C10086" s="5" t="s">
        <v>628</v>
      </c>
      <c r="D10086" s="5" t="s">
        <v>22</v>
      </c>
      <c r="E10086" s="5">
        <v>5</v>
      </c>
      <c r="F10086" s="5" t="s">
        <v>294</v>
      </c>
      <c r="G10086" s="5" t="s">
        <v>294</v>
      </c>
      <c r="M10086" s="5" t="s">
        <v>794</v>
      </c>
      <c r="N10086" s="5" t="s">
        <v>294</v>
      </c>
      <c r="O10086" s="5" t="s">
        <v>294</v>
      </c>
      <c r="P10086" s="5" t="s">
        <v>294</v>
      </c>
      <c r="Q10086" s="5" t="s">
        <v>294</v>
      </c>
      <c r="R10086" s="5" t="s">
        <v>294</v>
      </c>
      <c r="V10086" s="5" t="s">
        <v>2463</v>
      </c>
    </row>
    <row r="10087" spans="1:22" x14ac:dyDescent="0.35">
      <c r="A10087" s="5" t="s">
        <v>2402</v>
      </c>
      <c r="B10087" s="5" t="s">
        <v>24749</v>
      </c>
      <c r="C10087" s="5" t="s">
        <v>628</v>
      </c>
      <c r="D10087" s="5" t="s">
        <v>22</v>
      </c>
      <c r="E10087" s="5">
        <v>5</v>
      </c>
      <c r="F10087" s="5" t="s">
        <v>294</v>
      </c>
      <c r="G10087" s="5" t="s">
        <v>294</v>
      </c>
      <c r="M10087" s="5" t="s">
        <v>794</v>
      </c>
      <c r="N10087" s="5" t="s">
        <v>294</v>
      </c>
      <c r="O10087" s="5" t="s">
        <v>294</v>
      </c>
      <c r="P10087" s="5" t="s">
        <v>294</v>
      </c>
      <c r="Q10087" s="5" t="s">
        <v>294</v>
      </c>
      <c r="R10087" s="5" t="s">
        <v>294</v>
      </c>
      <c r="V10087" s="5" t="s">
        <v>2402</v>
      </c>
    </row>
    <row r="10088" spans="1:22" x14ac:dyDescent="0.35">
      <c r="A10088" s="5" t="s">
        <v>2413</v>
      </c>
      <c r="B10088" s="5" t="s">
        <v>24750</v>
      </c>
      <c r="C10088" s="5" t="s">
        <v>628</v>
      </c>
      <c r="D10088" s="5" t="s">
        <v>22</v>
      </c>
      <c r="E10088" s="5">
        <v>5</v>
      </c>
      <c r="F10088" s="5" t="s">
        <v>294</v>
      </c>
      <c r="G10088" s="5" t="s">
        <v>294</v>
      </c>
      <c r="M10088" s="5" t="s">
        <v>794</v>
      </c>
      <c r="N10088" s="5" t="s">
        <v>294</v>
      </c>
      <c r="O10088" s="5" t="s">
        <v>294</v>
      </c>
      <c r="P10088" s="5" t="s">
        <v>294</v>
      </c>
      <c r="Q10088" s="5" t="s">
        <v>294</v>
      </c>
      <c r="R10088" s="5" t="s">
        <v>294</v>
      </c>
      <c r="V10088" s="5" t="s">
        <v>2413</v>
      </c>
    </row>
    <row r="10089" spans="1:22" x14ac:dyDescent="0.35">
      <c r="A10089" s="5" t="s">
        <v>2423</v>
      </c>
      <c r="B10089" s="5" t="s">
        <v>24751</v>
      </c>
      <c r="C10089" s="5" t="s">
        <v>628</v>
      </c>
      <c r="D10089" s="5" t="s">
        <v>22</v>
      </c>
      <c r="E10089" s="5">
        <v>3</v>
      </c>
      <c r="F10089" s="5" t="s">
        <v>294</v>
      </c>
      <c r="G10089" s="5" t="s">
        <v>294</v>
      </c>
      <c r="M10089" s="5" t="s">
        <v>794</v>
      </c>
      <c r="N10089" s="5" t="s">
        <v>294</v>
      </c>
      <c r="O10089" s="5" t="s">
        <v>294</v>
      </c>
      <c r="P10089" s="5" t="s">
        <v>294</v>
      </c>
      <c r="Q10089" s="5" t="s">
        <v>294</v>
      </c>
      <c r="R10089" s="5" t="s">
        <v>294</v>
      </c>
      <c r="V10089" s="5" t="s">
        <v>2423</v>
      </c>
    </row>
    <row r="10090" spans="1:22" x14ac:dyDescent="0.35">
      <c r="A10090" s="5" t="s">
        <v>2414</v>
      </c>
      <c r="B10090" s="5" t="s">
        <v>24752</v>
      </c>
      <c r="C10090" s="5" t="s">
        <v>628</v>
      </c>
      <c r="D10090" s="5" t="s">
        <v>22</v>
      </c>
      <c r="E10090" s="5">
        <v>3</v>
      </c>
      <c r="F10090" s="5" t="s">
        <v>294</v>
      </c>
      <c r="G10090" s="5" t="s">
        <v>294</v>
      </c>
      <c r="M10090" s="5" t="s">
        <v>794</v>
      </c>
      <c r="N10090" s="5" t="s">
        <v>294</v>
      </c>
      <c r="O10090" s="5" t="s">
        <v>294</v>
      </c>
      <c r="P10090" s="5" t="s">
        <v>294</v>
      </c>
      <c r="Q10090" s="5" t="s">
        <v>294</v>
      </c>
      <c r="R10090" s="5" t="s">
        <v>294</v>
      </c>
      <c r="V10090" s="5" t="s">
        <v>2414</v>
      </c>
    </row>
    <row r="10091" spans="1:22" x14ac:dyDescent="0.35">
      <c r="A10091" s="5" t="s">
        <v>24753</v>
      </c>
      <c r="B10091" s="5" t="s">
        <v>24754</v>
      </c>
      <c r="C10091" s="5" t="s">
        <v>628</v>
      </c>
      <c r="D10091" s="5" t="s">
        <v>20</v>
      </c>
      <c r="E10091" s="5">
        <v>10</v>
      </c>
      <c r="F10091" s="5" t="s">
        <v>294</v>
      </c>
      <c r="G10091" s="5" t="s">
        <v>294</v>
      </c>
      <c r="M10091" s="5" t="s">
        <v>794</v>
      </c>
      <c r="N10091" s="5" t="s">
        <v>294</v>
      </c>
      <c r="P10091" s="5" t="s">
        <v>294</v>
      </c>
      <c r="Q10091" s="5" t="s">
        <v>294</v>
      </c>
      <c r="R10091" s="5" t="s">
        <v>297</v>
      </c>
      <c r="V10091" s="5" t="s">
        <v>24755</v>
      </c>
    </row>
    <row r="10092" spans="1:22" x14ac:dyDescent="0.35">
      <c r="A10092" s="5" t="s">
        <v>24756</v>
      </c>
      <c r="B10092" s="5" t="s">
        <v>24757</v>
      </c>
      <c r="C10092" s="5" t="s">
        <v>628</v>
      </c>
      <c r="D10092" s="5" t="s">
        <v>18</v>
      </c>
      <c r="E10092" s="5">
        <v>999</v>
      </c>
      <c r="F10092" s="5" t="s">
        <v>294</v>
      </c>
      <c r="G10092" s="5" t="s">
        <v>297</v>
      </c>
      <c r="M10092" s="5" t="s">
        <v>794</v>
      </c>
      <c r="N10092" s="5" t="s">
        <v>294</v>
      </c>
      <c r="P10092" s="5" t="s">
        <v>294</v>
      </c>
      <c r="Q10092" s="5" t="s">
        <v>294</v>
      </c>
      <c r="R10092" s="5" t="s">
        <v>294</v>
      </c>
      <c r="V10092" s="5" t="s">
        <v>24758</v>
      </c>
    </row>
    <row r="10093" spans="1:22" x14ac:dyDescent="0.35">
      <c r="A10093" s="5" t="s">
        <v>24759</v>
      </c>
      <c r="B10093" s="5" t="s">
        <v>24760</v>
      </c>
      <c r="C10093" s="5" t="s">
        <v>628</v>
      </c>
      <c r="D10093" s="5" t="s">
        <v>18</v>
      </c>
      <c r="E10093" s="5">
        <v>10</v>
      </c>
      <c r="F10093" s="5" t="s">
        <v>294</v>
      </c>
      <c r="G10093" s="5" t="s">
        <v>294</v>
      </c>
      <c r="M10093" s="5" t="s">
        <v>794</v>
      </c>
      <c r="N10093" s="5" t="s">
        <v>294</v>
      </c>
      <c r="P10093" s="5" t="s">
        <v>294</v>
      </c>
      <c r="Q10093" s="5" t="s">
        <v>294</v>
      </c>
      <c r="R10093" s="5" t="s">
        <v>294</v>
      </c>
      <c r="V10093" s="5" t="s">
        <v>24761</v>
      </c>
    </row>
    <row r="10094" spans="1:22" x14ac:dyDescent="0.35">
      <c r="A10094" s="5" t="s">
        <v>24762</v>
      </c>
      <c r="B10094" s="5" t="s">
        <v>24763</v>
      </c>
      <c r="C10094" s="5" t="s">
        <v>628</v>
      </c>
      <c r="D10094" s="5" t="s">
        <v>18</v>
      </c>
      <c r="E10094" s="5">
        <v>30</v>
      </c>
      <c r="F10094" s="5" t="s">
        <v>294</v>
      </c>
      <c r="G10094" s="5" t="s">
        <v>294</v>
      </c>
      <c r="M10094" s="5" t="s">
        <v>794</v>
      </c>
      <c r="N10094" s="5" t="s">
        <v>294</v>
      </c>
      <c r="P10094" s="5" t="s">
        <v>294</v>
      </c>
      <c r="Q10094" s="5" t="s">
        <v>294</v>
      </c>
      <c r="R10094" s="5" t="s">
        <v>294</v>
      </c>
      <c r="V10094" s="5" t="s">
        <v>24764</v>
      </c>
    </row>
    <row r="10095" spans="1:22" x14ac:dyDescent="0.35">
      <c r="A10095" s="5" t="s">
        <v>24765</v>
      </c>
      <c r="B10095" s="5" t="s">
        <v>24766</v>
      </c>
      <c r="C10095" s="5" t="s">
        <v>628</v>
      </c>
      <c r="D10095" s="5" t="s">
        <v>18</v>
      </c>
      <c r="E10095" s="5">
        <v>6</v>
      </c>
      <c r="F10095" s="5" t="s">
        <v>294</v>
      </c>
      <c r="G10095" s="5" t="s">
        <v>297</v>
      </c>
      <c r="M10095" s="5" t="s">
        <v>794</v>
      </c>
      <c r="N10095" s="5" t="s">
        <v>294</v>
      </c>
      <c r="O10095" s="5" t="s">
        <v>294</v>
      </c>
      <c r="P10095" s="5" t="s">
        <v>294</v>
      </c>
      <c r="Q10095" s="5" t="s">
        <v>294</v>
      </c>
      <c r="R10095" s="5" t="s">
        <v>2674</v>
      </c>
      <c r="V10095" s="5" t="s">
        <v>24767</v>
      </c>
    </row>
    <row r="10096" spans="1:22" x14ac:dyDescent="0.35">
      <c r="A10096" s="5" t="s">
        <v>24768</v>
      </c>
      <c r="B10096" s="5" t="s">
        <v>24769</v>
      </c>
      <c r="C10096" s="5" t="s">
        <v>628</v>
      </c>
      <c r="D10096" s="5" t="s">
        <v>18</v>
      </c>
      <c r="E10096" s="5">
        <v>30</v>
      </c>
      <c r="F10096" s="5" t="s">
        <v>294</v>
      </c>
      <c r="G10096" s="5" t="s">
        <v>294</v>
      </c>
      <c r="M10096" s="5" t="s">
        <v>794</v>
      </c>
      <c r="N10096" s="5" t="s">
        <v>294</v>
      </c>
      <c r="P10096" s="5" t="s">
        <v>294</v>
      </c>
      <c r="Q10096" s="5" t="s">
        <v>294</v>
      </c>
      <c r="R10096" s="5" t="s">
        <v>294</v>
      </c>
      <c r="V10096" s="5" t="s">
        <v>24770</v>
      </c>
    </row>
    <row r="10097" spans="1:22" x14ac:dyDescent="0.35">
      <c r="A10097" s="5" t="s">
        <v>24771</v>
      </c>
      <c r="B10097" s="5" t="s">
        <v>8772</v>
      </c>
      <c r="C10097" s="5" t="s">
        <v>6019</v>
      </c>
      <c r="D10097" s="5" t="s">
        <v>22</v>
      </c>
      <c r="E10097" s="5">
        <v>9</v>
      </c>
      <c r="F10097" s="5" t="s">
        <v>294</v>
      </c>
      <c r="G10097" s="5" t="s">
        <v>294</v>
      </c>
      <c r="J10097" s="5" t="s">
        <v>628</v>
      </c>
      <c r="M10097" s="5" t="s">
        <v>794</v>
      </c>
      <c r="N10097" s="5" t="s">
        <v>294</v>
      </c>
      <c r="O10097" s="5" t="s">
        <v>294</v>
      </c>
      <c r="P10097" s="5" t="s">
        <v>294</v>
      </c>
      <c r="Q10097" s="5" t="s">
        <v>297</v>
      </c>
      <c r="R10097" s="5" t="s">
        <v>297</v>
      </c>
      <c r="V10097" s="5" t="s">
        <v>24772</v>
      </c>
    </row>
    <row r="10098" spans="1:22" x14ac:dyDescent="0.35">
      <c r="A10098" s="5" t="s">
        <v>3060</v>
      </c>
      <c r="B10098" s="5" t="s">
        <v>11483</v>
      </c>
      <c r="C10098" s="5" t="s">
        <v>6019</v>
      </c>
      <c r="D10098" s="5" t="s">
        <v>16</v>
      </c>
      <c r="E10098" s="5">
        <v>16</v>
      </c>
      <c r="F10098" s="5" t="s">
        <v>294</v>
      </c>
      <c r="G10098" s="5" t="s">
        <v>294</v>
      </c>
      <c r="M10098" s="5" t="s">
        <v>794</v>
      </c>
      <c r="N10098" s="5" t="s">
        <v>294</v>
      </c>
      <c r="O10098" s="5" t="s">
        <v>294</v>
      </c>
      <c r="P10098" s="5" t="s">
        <v>294</v>
      </c>
      <c r="Q10098" s="5" t="s">
        <v>297</v>
      </c>
      <c r="R10098" s="5" t="s">
        <v>294</v>
      </c>
      <c r="V10098" s="5" t="s">
        <v>24773</v>
      </c>
    </row>
    <row r="10099" spans="1:22" x14ac:dyDescent="0.35">
      <c r="A10099" s="5" t="s">
        <v>3049</v>
      </c>
      <c r="B10099" s="5" t="s">
        <v>18905</v>
      </c>
      <c r="C10099" s="5" t="s">
        <v>6019</v>
      </c>
      <c r="D10099" s="5" t="s">
        <v>20</v>
      </c>
      <c r="E10099" s="5">
        <v>10</v>
      </c>
      <c r="F10099" s="5" t="s">
        <v>294</v>
      </c>
      <c r="G10099" s="5" t="s">
        <v>294</v>
      </c>
      <c r="M10099" s="5" t="s">
        <v>794</v>
      </c>
      <c r="N10099" s="5" t="s">
        <v>294</v>
      </c>
      <c r="O10099" s="5" t="s">
        <v>294</v>
      </c>
      <c r="P10099" s="5" t="s">
        <v>294</v>
      </c>
      <c r="Q10099" s="5" t="s">
        <v>297</v>
      </c>
      <c r="R10099" s="5" t="s">
        <v>294</v>
      </c>
      <c r="V10099" s="5" t="s">
        <v>24774</v>
      </c>
    </row>
    <row r="10100" spans="1:22" x14ac:dyDescent="0.35">
      <c r="A10100" s="5" t="s">
        <v>24775</v>
      </c>
      <c r="B10100" s="5" t="s">
        <v>24776</v>
      </c>
      <c r="C10100" s="5" t="s">
        <v>6019</v>
      </c>
      <c r="D10100" s="5" t="s">
        <v>18</v>
      </c>
      <c r="E10100" s="5">
        <v>120</v>
      </c>
      <c r="F10100" s="5" t="s">
        <v>294</v>
      </c>
      <c r="G10100" s="5" t="s">
        <v>294</v>
      </c>
      <c r="M10100" s="5" t="s">
        <v>794</v>
      </c>
      <c r="N10100" s="5" t="s">
        <v>294</v>
      </c>
      <c r="O10100" s="5" t="s">
        <v>294</v>
      </c>
      <c r="P10100" s="5" t="s">
        <v>294</v>
      </c>
      <c r="Q10100" s="5" t="s">
        <v>297</v>
      </c>
      <c r="R10100" s="5" t="s">
        <v>294</v>
      </c>
      <c r="V10100" s="5" t="s">
        <v>24777</v>
      </c>
    </row>
    <row r="10101" spans="1:22" x14ac:dyDescent="0.35">
      <c r="A10101" s="5" t="s">
        <v>24778</v>
      </c>
      <c r="B10101" s="5" t="s">
        <v>24779</v>
      </c>
      <c r="C10101" s="5" t="s">
        <v>6019</v>
      </c>
      <c r="D10101" s="5" t="s">
        <v>18</v>
      </c>
      <c r="E10101" s="5">
        <v>999</v>
      </c>
      <c r="F10101" s="5" t="s">
        <v>294</v>
      </c>
      <c r="G10101" s="5" t="s">
        <v>294</v>
      </c>
      <c r="M10101" s="5" t="s">
        <v>794</v>
      </c>
      <c r="N10101" s="5" t="s">
        <v>297</v>
      </c>
      <c r="O10101" s="5" t="s">
        <v>294</v>
      </c>
      <c r="P10101" s="5" t="s">
        <v>294</v>
      </c>
      <c r="Q10101" s="5" t="s">
        <v>297</v>
      </c>
      <c r="R10101" s="5" t="s">
        <v>294</v>
      </c>
      <c r="V10101" s="5" t="s">
        <v>24780</v>
      </c>
    </row>
    <row r="10102" spans="1:22" x14ac:dyDescent="0.35">
      <c r="A10102" s="5" t="s">
        <v>3050</v>
      </c>
      <c r="B10102" s="5" t="s">
        <v>24781</v>
      </c>
      <c r="C10102" s="5" t="s">
        <v>6019</v>
      </c>
      <c r="D10102" s="5" t="s">
        <v>28</v>
      </c>
      <c r="E10102" s="5">
        <v>6</v>
      </c>
      <c r="F10102" s="5" t="s">
        <v>294</v>
      </c>
      <c r="G10102" s="5" t="s">
        <v>294</v>
      </c>
      <c r="M10102" s="5" t="s">
        <v>794</v>
      </c>
      <c r="N10102" s="5" t="s">
        <v>294</v>
      </c>
      <c r="O10102" s="5" t="s">
        <v>294</v>
      </c>
      <c r="P10102" s="5" t="s">
        <v>294</v>
      </c>
      <c r="Q10102" s="5" t="s">
        <v>297</v>
      </c>
      <c r="R10102" s="5" t="s">
        <v>294</v>
      </c>
      <c r="V10102" s="5" t="s">
        <v>24782</v>
      </c>
    </row>
    <row r="10103" spans="1:22" x14ac:dyDescent="0.35">
      <c r="A10103" s="5" t="s">
        <v>24783</v>
      </c>
      <c r="B10103" s="5" t="s">
        <v>24784</v>
      </c>
      <c r="C10103" s="5" t="s">
        <v>6019</v>
      </c>
      <c r="D10103" s="5" t="s">
        <v>18</v>
      </c>
      <c r="E10103" s="5">
        <v>1</v>
      </c>
      <c r="F10103" s="5" t="s">
        <v>294</v>
      </c>
      <c r="G10103" s="5" t="s">
        <v>297</v>
      </c>
      <c r="L10103" s="5" t="s">
        <v>24785</v>
      </c>
      <c r="M10103" s="5" t="s">
        <v>794</v>
      </c>
      <c r="N10103" s="5" t="s">
        <v>294</v>
      </c>
      <c r="O10103" s="5" t="s">
        <v>294</v>
      </c>
      <c r="P10103" s="5" t="s">
        <v>294</v>
      </c>
      <c r="Q10103" s="5" t="s">
        <v>297</v>
      </c>
      <c r="R10103" s="5" t="s">
        <v>294</v>
      </c>
      <c r="V10103" s="5" t="s">
        <v>24786</v>
      </c>
    </row>
    <row r="10104" spans="1:22" x14ac:dyDescent="0.35">
      <c r="A10104" s="5" t="s">
        <v>24787</v>
      </c>
      <c r="B10104" s="5" t="s">
        <v>6032</v>
      </c>
      <c r="C10104" s="5" t="s">
        <v>6019</v>
      </c>
      <c r="D10104" s="5" t="s">
        <v>18</v>
      </c>
      <c r="E10104" s="5">
        <v>18</v>
      </c>
      <c r="F10104" s="5" t="s">
        <v>294</v>
      </c>
      <c r="G10104" s="5" t="s">
        <v>294</v>
      </c>
      <c r="J10104" s="5" t="s">
        <v>24483</v>
      </c>
      <c r="M10104" s="5" t="s">
        <v>794</v>
      </c>
      <c r="N10104" s="5" t="s">
        <v>294</v>
      </c>
      <c r="O10104" s="5" t="s">
        <v>294</v>
      </c>
      <c r="P10104" s="5" t="s">
        <v>294</v>
      </c>
      <c r="Q10104" s="5" t="s">
        <v>297</v>
      </c>
      <c r="R10104" s="5" t="s">
        <v>294</v>
      </c>
      <c r="V10104" s="5" t="s">
        <v>24788</v>
      </c>
    </row>
    <row r="10105" spans="1:22" x14ac:dyDescent="0.35">
      <c r="A10105" s="5" t="s">
        <v>24789</v>
      </c>
      <c r="B10105" s="5" t="s">
        <v>24790</v>
      </c>
      <c r="C10105" s="5" t="s">
        <v>6019</v>
      </c>
      <c r="D10105" s="5" t="s">
        <v>18</v>
      </c>
      <c r="E10105" s="5">
        <v>20</v>
      </c>
      <c r="F10105" s="5" t="s">
        <v>294</v>
      </c>
      <c r="G10105" s="5" t="s">
        <v>297</v>
      </c>
      <c r="J10105" s="5" t="s">
        <v>5997</v>
      </c>
      <c r="M10105" s="5" t="s">
        <v>794</v>
      </c>
      <c r="N10105" s="5" t="s">
        <v>294</v>
      </c>
      <c r="P10105" s="5" t="s">
        <v>294</v>
      </c>
      <c r="Q10105" s="5" t="s">
        <v>297</v>
      </c>
      <c r="R10105" s="5" t="s">
        <v>294</v>
      </c>
      <c r="V10105" s="5" t="s">
        <v>24791</v>
      </c>
    </row>
    <row r="10106" spans="1:22" x14ac:dyDescent="0.35">
      <c r="A10106" s="5" t="s">
        <v>24792</v>
      </c>
      <c r="B10106" s="5" t="s">
        <v>24793</v>
      </c>
      <c r="C10106" s="5" t="s">
        <v>24794</v>
      </c>
      <c r="D10106" s="5" t="s">
        <v>18</v>
      </c>
      <c r="E10106" s="5">
        <v>1</v>
      </c>
      <c r="F10106" s="5" t="s">
        <v>294</v>
      </c>
      <c r="G10106" s="5" t="s">
        <v>297</v>
      </c>
      <c r="L10106" s="5" t="s">
        <v>822</v>
      </c>
      <c r="M10106" s="5" t="s">
        <v>794</v>
      </c>
      <c r="N10106" s="5" t="s">
        <v>294</v>
      </c>
      <c r="P10106" s="5" t="s">
        <v>294</v>
      </c>
      <c r="Q10106" s="5" t="s">
        <v>294</v>
      </c>
      <c r="R10106" s="5" t="s">
        <v>294</v>
      </c>
      <c r="V10106" s="5" t="s">
        <v>24795</v>
      </c>
    </row>
    <row r="10107" spans="1:22" x14ac:dyDescent="0.35">
      <c r="A10107" s="5" t="s">
        <v>24796</v>
      </c>
      <c r="B10107" s="5" t="s">
        <v>24797</v>
      </c>
      <c r="C10107" s="5" t="s">
        <v>24794</v>
      </c>
      <c r="D10107" s="5" t="s">
        <v>18</v>
      </c>
      <c r="E10107" s="5">
        <v>5</v>
      </c>
      <c r="F10107" s="5" t="s">
        <v>294</v>
      </c>
      <c r="G10107" s="5" t="s">
        <v>297</v>
      </c>
      <c r="J10107" s="5" t="s">
        <v>3783</v>
      </c>
      <c r="M10107" s="5" t="s">
        <v>794</v>
      </c>
      <c r="N10107" s="5" t="s">
        <v>294</v>
      </c>
      <c r="P10107" s="5" t="s">
        <v>294</v>
      </c>
      <c r="Q10107" s="5" t="s">
        <v>294</v>
      </c>
      <c r="R10107" s="5" t="s">
        <v>297</v>
      </c>
      <c r="V10107" s="5" t="s">
        <v>24798</v>
      </c>
    </row>
    <row r="10108" spans="1:22" x14ac:dyDescent="0.35">
      <c r="A10108" s="5" t="s">
        <v>3097</v>
      </c>
      <c r="B10108" s="5" t="s">
        <v>24799</v>
      </c>
      <c r="C10108" s="5" t="s">
        <v>6019</v>
      </c>
      <c r="D10108" s="5" t="s">
        <v>18</v>
      </c>
      <c r="E10108" s="5">
        <v>30</v>
      </c>
      <c r="F10108" s="5" t="s">
        <v>294</v>
      </c>
      <c r="G10108" s="5" t="s">
        <v>294</v>
      </c>
      <c r="M10108" s="5" t="s">
        <v>794</v>
      </c>
      <c r="N10108" s="5" t="s">
        <v>294</v>
      </c>
      <c r="O10108" s="5" t="s">
        <v>294</v>
      </c>
      <c r="P10108" s="5" t="s">
        <v>294</v>
      </c>
      <c r="Q10108" s="5" t="s">
        <v>297</v>
      </c>
      <c r="R10108" s="5" t="s">
        <v>294</v>
      </c>
      <c r="V10108" s="5" t="s">
        <v>24800</v>
      </c>
    </row>
    <row r="10109" spans="1:22" x14ac:dyDescent="0.35">
      <c r="A10109" s="5" t="s">
        <v>3096</v>
      </c>
      <c r="B10109" s="5" t="s">
        <v>24801</v>
      </c>
      <c r="C10109" s="5" t="s">
        <v>6019</v>
      </c>
      <c r="D10109" s="5" t="s">
        <v>20</v>
      </c>
      <c r="E10109" s="5">
        <v>10</v>
      </c>
      <c r="F10109" s="5" t="s">
        <v>294</v>
      </c>
      <c r="G10109" s="5" t="s">
        <v>294</v>
      </c>
      <c r="M10109" s="5" t="s">
        <v>794</v>
      </c>
      <c r="N10109" s="5" t="s">
        <v>294</v>
      </c>
      <c r="O10109" s="5" t="s">
        <v>294</v>
      </c>
      <c r="P10109" s="5" t="s">
        <v>294</v>
      </c>
      <c r="Q10109" s="5" t="s">
        <v>297</v>
      </c>
      <c r="R10109" s="5" t="s">
        <v>294</v>
      </c>
      <c r="V10109" s="5" t="s">
        <v>24802</v>
      </c>
    </row>
    <row r="10110" spans="1:22" x14ac:dyDescent="0.35">
      <c r="A10110" s="5" t="s">
        <v>24803</v>
      </c>
      <c r="B10110" s="5" t="s">
        <v>3907</v>
      </c>
      <c r="C10110" s="5" t="s">
        <v>24794</v>
      </c>
      <c r="D10110" s="5" t="s">
        <v>22</v>
      </c>
      <c r="E10110" s="5">
        <v>15</v>
      </c>
      <c r="F10110" s="5" t="s">
        <v>297</v>
      </c>
      <c r="G10110" s="5" t="s">
        <v>294</v>
      </c>
      <c r="M10110" s="5" t="s">
        <v>3826</v>
      </c>
      <c r="N10110" s="5" t="s">
        <v>294</v>
      </c>
      <c r="P10110" s="5" t="s">
        <v>294</v>
      </c>
      <c r="Q10110" s="5" t="s">
        <v>294</v>
      </c>
      <c r="R10110" s="5" t="s">
        <v>294</v>
      </c>
      <c r="V10110" s="5" t="s">
        <v>24804</v>
      </c>
    </row>
    <row r="10111" spans="1:22" x14ac:dyDescent="0.35">
      <c r="A10111" s="5" t="s">
        <v>24805</v>
      </c>
      <c r="B10111" s="5" t="s">
        <v>24806</v>
      </c>
      <c r="C10111" s="5" t="s">
        <v>24794</v>
      </c>
      <c r="D10111" s="5" t="s">
        <v>16</v>
      </c>
      <c r="E10111" s="5">
        <v>12</v>
      </c>
      <c r="F10111" s="5" t="s">
        <v>294</v>
      </c>
      <c r="G10111" s="5" t="s">
        <v>294</v>
      </c>
      <c r="M10111" s="5" t="s">
        <v>794</v>
      </c>
      <c r="N10111" s="5" t="s">
        <v>294</v>
      </c>
      <c r="P10111" s="5" t="s">
        <v>294</v>
      </c>
      <c r="Q10111" s="5" t="s">
        <v>294</v>
      </c>
      <c r="R10111" s="5" t="s">
        <v>294</v>
      </c>
      <c r="V10111" s="5" t="s">
        <v>24807</v>
      </c>
    </row>
    <row r="10112" spans="1:22" x14ac:dyDescent="0.35">
      <c r="A10112" s="5" t="s">
        <v>24808</v>
      </c>
      <c r="B10112" s="5" t="s">
        <v>24809</v>
      </c>
      <c r="C10112" s="5" t="s">
        <v>24794</v>
      </c>
      <c r="D10112" s="5" t="s">
        <v>22</v>
      </c>
      <c r="E10112" s="5">
        <v>15</v>
      </c>
      <c r="F10112" s="5" t="s">
        <v>294</v>
      </c>
      <c r="G10112" s="5" t="s">
        <v>294</v>
      </c>
      <c r="J10112" s="5" t="s">
        <v>6019</v>
      </c>
      <c r="M10112" s="5" t="s">
        <v>794</v>
      </c>
      <c r="N10112" s="5" t="s">
        <v>294</v>
      </c>
      <c r="P10112" s="5" t="s">
        <v>294</v>
      </c>
      <c r="Q10112" s="5" t="s">
        <v>294</v>
      </c>
      <c r="R10112" s="5" t="s">
        <v>297</v>
      </c>
      <c r="V10112" s="5" t="s">
        <v>24810</v>
      </c>
    </row>
    <row r="10113" spans="1:22" x14ac:dyDescent="0.35">
      <c r="A10113" s="5" t="s">
        <v>24811</v>
      </c>
      <c r="B10113" s="5" t="s">
        <v>24812</v>
      </c>
      <c r="C10113" s="5" t="s">
        <v>24794</v>
      </c>
      <c r="D10113" s="5" t="s">
        <v>16</v>
      </c>
      <c r="E10113" s="5">
        <v>12</v>
      </c>
      <c r="F10113" s="5" t="s">
        <v>294</v>
      </c>
      <c r="G10113" s="5" t="s">
        <v>294</v>
      </c>
      <c r="M10113" s="5" t="s">
        <v>794</v>
      </c>
      <c r="N10113" s="5" t="s">
        <v>294</v>
      </c>
      <c r="P10113" s="5" t="s">
        <v>294</v>
      </c>
      <c r="Q10113" s="5" t="s">
        <v>294</v>
      </c>
      <c r="R10113" s="5" t="s">
        <v>294</v>
      </c>
      <c r="V10113" s="5" t="s">
        <v>24813</v>
      </c>
    </row>
    <row r="10114" spans="1:22" x14ac:dyDescent="0.35">
      <c r="A10114" s="5" t="s">
        <v>24814</v>
      </c>
      <c r="B10114" s="5" t="s">
        <v>24815</v>
      </c>
      <c r="C10114" s="5" t="s">
        <v>6019</v>
      </c>
      <c r="D10114" s="5" t="s">
        <v>22</v>
      </c>
      <c r="E10114" s="5">
        <v>18</v>
      </c>
      <c r="F10114" s="5" t="s">
        <v>294</v>
      </c>
      <c r="G10114" s="5" t="s">
        <v>294</v>
      </c>
      <c r="J10114" s="5" t="s">
        <v>5300</v>
      </c>
      <c r="M10114" s="5" t="s">
        <v>794</v>
      </c>
      <c r="N10114" s="5" t="s">
        <v>294</v>
      </c>
      <c r="O10114" s="5" t="s">
        <v>294</v>
      </c>
      <c r="P10114" s="5" t="s">
        <v>294</v>
      </c>
      <c r="Q10114" s="5" t="s">
        <v>297</v>
      </c>
      <c r="R10114" s="5" t="s">
        <v>294</v>
      </c>
      <c r="V10114" s="5" t="s">
        <v>24816</v>
      </c>
    </row>
    <row r="10115" spans="1:22" x14ac:dyDescent="0.35">
      <c r="A10115" s="5" t="s">
        <v>24817</v>
      </c>
      <c r="B10115" s="5" t="s">
        <v>24818</v>
      </c>
      <c r="C10115" s="5" t="s">
        <v>6019</v>
      </c>
      <c r="D10115" s="5" t="s">
        <v>18</v>
      </c>
      <c r="E10115" s="5">
        <v>20</v>
      </c>
      <c r="F10115" s="5" t="s">
        <v>294</v>
      </c>
      <c r="G10115" s="5" t="s">
        <v>297</v>
      </c>
      <c r="M10115" s="5" t="s">
        <v>794</v>
      </c>
      <c r="N10115" s="5" t="s">
        <v>294</v>
      </c>
      <c r="P10115" s="5" t="s">
        <v>294</v>
      </c>
      <c r="Q10115" s="5" t="s">
        <v>297</v>
      </c>
      <c r="R10115" s="5" t="s">
        <v>294</v>
      </c>
      <c r="V10115" s="5" t="s">
        <v>24819</v>
      </c>
    </row>
    <row r="10116" spans="1:22" x14ac:dyDescent="0.35">
      <c r="A10116" s="5" t="s">
        <v>24820</v>
      </c>
      <c r="B10116" s="5" t="s">
        <v>4902</v>
      </c>
      <c r="C10116" s="5" t="s">
        <v>6019</v>
      </c>
      <c r="D10116" s="5" t="s">
        <v>22</v>
      </c>
      <c r="E10116" s="5">
        <v>8</v>
      </c>
      <c r="F10116" s="5" t="s">
        <v>294</v>
      </c>
      <c r="G10116" s="5" t="s">
        <v>294</v>
      </c>
      <c r="J10116" s="5" t="s">
        <v>5174</v>
      </c>
      <c r="M10116" s="5" t="s">
        <v>794</v>
      </c>
      <c r="N10116" s="5" t="s">
        <v>294</v>
      </c>
      <c r="O10116" s="5" t="s">
        <v>294</v>
      </c>
      <c r="P10116" s="5" t="s">
        <v>294</v>
      </c>
      <c r="Q10116" s="5" t="s">
        <v>297</v>
      </c>
      <c r="R10116" s="5" t="s">
        <v>294</v>
      </c>
      <c r="V10116" s="5" t="s">
        <v>24821</v>
      </c>
    </row>
    <row r="10117" spans="1:22" x14ac:dyDescent="0.35">
      <c r="A10117" s="5" t="s">
        <v>3047</v>
      </c>
      <c r="B10117" s="5" t="s">
        <v>24822</v>
      </c>
      <c r="C10117" s="5" t="s">
        <v>6019</v>
      </c>
      <c r="D10117" s="5" t="s">
        <v>18</v>
      </c>
      <c r="E10117" s="5">
        <v>6</v>
      </c>
      <c r="F10117" s="5" t="s">
        <v>294</v>
      </c>
      <c r="G10117" s="5" t="s">
        <v>297</v>
      </c>
      <c r="J10117" s="5" t="s">
        <v>3723</v>
      </c>
      <c r="M10117" s="5" t="s">
        <v>794</v>
      </c>
      <c r="N10117" s="5" t="s">
        <v>294</v>
      </c>
      <c r="O10117" s="5" t="s">
        <v>294</v>
      </c>
      <c r="P10117" s="5" t="s">
        <v>294</v>
      </c>
      <c r="Q10117" s="5" t="s">
        <v>297</v>
      </c>
      <c r="R10117" s="5" t="s">
        <v>2674</v>
      </c>
      <c r="V10117" s="5" t="s">
        <v>24823</v>
      </c>
    </row>
    <row r="10118" spans="1:22" x14ac:dyDescent="0.35">
      <c r="A10118" s="5" t="s">
        <v>24824</v>
      </c>
      <c r="B10118" s="5" t="s">
        <v>24825</v>
      </c>
      <c r="C10118" s="5" t="s">
        <v>6019</v>
      </c>
      <c r="D10118" s="5" t="s">
        <v>22</v>
      </c>
      <c r="E10118" s="5">
        <v>9</v>
      </c>
      <c r="F10118" s="5" t="s">
        <v>294</v>
      </c>
      <c r="G10118" s="5" t="s">
        <v>294</v>
      </c>
      <c r="J10118" s="5" t="s">
        <v>3447</v>
      </c>
      <c r="M10118" s="5" t="s">
        <v>794</v>
      </c>
      <c r="N10118" s="5" t="s">
        <v>294</v>
      </c>
      <c r="O10118" s="5" t="s">
        <v>294</v>
      </c>
      <c r="P10118" s="5" t="s">
        <v>294</v>
      </c>
      <c r="Q10118" s="5" t="s">
        <v>297</v>
      </c>
      <c r="R10118" s="5" t="s">
        <v>2674</v>
      </c>
      <c r="V10118" s="5" t="s">
        <v>24826</v>
      </c>
    </row>
    <row r="10119" spans="1:22" x14ac:dyDescent="0.35">
      <c r="A10119" s="5" t="s">
        <v>3048</v>
      </c>
      <c r="B10119" s="5" t="s">
        <v>24827</v>
      </c>
      <c r="C10119" s="5" t="s">
        <v>6019</v>
      </c>
      <c r="D10119" s="5" t="s">
        <v>22</v>
      </c>
      <c r="E10119" s="5">
        <v>10</v>
      </c>
      <c r="F10119" s="5" t="s">
        <v>294</v>
      </c>
      <c r="G10119" s="5" t="s">
        <v>294</v>
      </c>
      <c r="J10119" s="5" t="s">
        <v>3744</v>
      </c>
      <c r="M10119" s="5" t="s">
        <v>794</v>
      </c>
      <c r="N10119" s="5" t="s">
        <v>294</v>
      </c>
      <c r="O10119" s="5" t="s">
        <v>294</v>
      </c>
      <c r="P10119" s="5" t="s">
        <v>294</v>
      </c>
      <c r="Q10119" s="5" t="s">
        <v>297</v>
      </c>
      <c r="R10119" s="5" t="s">
        <v>2674</v>
      </c>
      <c r="V10119" s="5" t="s">
        <v>24828</v>
      </c>
    </row>
    <row r="10120" spans="1:22" x14ac:dyDescent="0.35">
      <c r="A10120" s="5" t="s">
        <v>3095</v>
      </c>
      <c r="B10120" s="5" t="s">
        <v>24829</v>
      </c>
      <c r="C10120" s="5" t="s">
        <v>6019</v>
      </c>
      <c r="D10120" s="5" t="s">
        <v>20</v>
      </c>
      <c r="E10120" s="5">
        <v>10</v>
      </c>
      <c r="F10120" s="5" t="s">
        <v>294</v>
      </c>
      <c r="G10120" s="5" t="s">
        <v>294</v>
      </c>
      <c r="M10120" s="5" t="s">
        <v>794</v>
      </c>
      <c r="N10120" s="5" t="s">
        <v>294</v>
      </c>
      <c r="P10120" s="5" t="s">
        <v>294</v>
      </c>
      <c r="Q10120" s="5" t="s">
        <v>297</v>
      </c>
      <c r="R10120" s="5" t="s">
        <v>294</v>
      </c>
      <c r="V10120" s="5" t="s">
        <v>24830</v>
      </c>
    </row>
    <row r="10121" spans="1:22" x14ac:dyDescent="0.35">
      <c r="A10121" s="5" t="s">
        <v>24831</v>
      </c>
      <c r="B10121" s="5" t="s">
        <v>24832</v>
      </c>
      <c r="C10121" s="5" t="s">
        <v>6019</v>
      </c>
      <c r="D10121" s="5" t="s">
        <v>22</v>
      </c>
      <c r="E10121" s="5">
        <v>15</v>
      </c>
      <c r="F10121" s="5" t="s">
        <v>294</v>
      </c>
      <c r="G10121" s="5" t="s">
        <v>294</v>
      </c>
      <c r="M10121" s="5" t="s">
        <v>3826</v>
      </c>
      <c r="N10121" s="5" t="s">
        <v>294</v>
      </c>
      <c r="O10121" s="5" t="s">
        <v>294</v>
      </c>
      <c r="P10121" s="5" t="s">
        <v>294</v>
      </c>
      <c r="Q10121" s="5" t="s">
        <v>297</v>
      </c>
      <c r="R10121" s="5" t="s">
        <v>294</v>
      </c>
      <c r="V10121" s="5" t="s">
        <v>24833</v>
      </c>
    </row>
    <row r="10122" spans="1:22" x14ac:dyDescent="0.35">
      <c r="A10122" s="5" t="s">
        <v>3087</v>
      </c>
      <c r="B10122" s="5" t="s">
        <v>24834</v>
      </c>
      <c r="C10122" s="5" t="s">
        <v>6019</v>
      </c>
      <c r="D10122" s="5" t="s">
        <v>18</v>
      </c>
      <c r="E10122" s="5">
        <v>1</v>
      </c>
      <c r="F10122" s="5" t="s">
        <v>294</v>
      </c>
      <c r="G10122" s="5" t="s">
        <v>297</v>
      </c>
      <c r="L10122" s="5" t="s">
        <v>822</v>
      </c>
      <c r="M10122" s="5" t="s">
        <v>794</v>
      </c>
      <c r="N10122" s="5" t="s">
        <v>294</v>
      </c>
      <c r="O10122" s="5" t="s">
        <v>294</v>
      </c>
      <c r="P10122" s="5" t="s">
        <v>294</v>
      </c>
      <c r="Q10122" s="5" t="s">
        <v>297</v>
      </c>
      <c r="R10122" s="5" t="s">
        <v>294</v>
      </c>
      <c r="V10122" s="5" t="s">
        <v>24835</v>
      </c>
    </row>
    <row r="10123" spans="1:22" x14ac:dyDescent="0.35">
      <c r="A10123" s="5" t="s">
        <v>3044</v>
      </c>
      <c r="B10123" s="5" t="s">
        <v>23081</v>
      </c>
      <c r="C10123" s="5" t="s">
        <v>6019</v>
      </c>
      <c r="D10123" s="5" t="s">
        <v>18</v>
      </c>
      <c r="E10123" s="5">
        <v>10</v>
      </c>
      <c r="F10123" s="5" t="s">
        <v>294</v>
      </c>
      <c r="G10123" s="5" t="s">
        <v>297</v>
      </c>
      <c r="J10123" s="5" t="s">
        <v>3753</v>
      </c>
      <c r="M10123" s="5" t="s">
        <v>794</v>
      </c>
      <c r="N10123" s="5" t="s">
        <v>294</v>
      </c>
      <c r="O10123" s="5" t="s">
        <v>294</v>
      </c>
      <c r="P10123" s="5" t="s">
        <v>294</v>
      </c>
      <c r="Q10123" s="5" t="s">
        <v>297</v>
      </c>
      <c r="R10123" s="5" t="s">
        <v>294</v>
      </c>
      <c r="V10123" s="5" t="s">
        <v>24836</v>
      </c>
    </row>
    <row r="10124" spans="1:22" x14ac:dyDescent="0.35">
      <c r="A10124" s="5" t="s">
        <v>24837</v>
      </c>
      <c r="B10124" s="5" t="s">
        <v>24838</v>
      </c>
      <c r="C10124" s="5" t="s">
        <v>6019</v>
      </c>
      <c r="D10124" s="5" t="s">
        <v>20</v>
      </c>
      <c r="E10124" s="5">
        <v>10</v>
      </c>
      <c r="F10124" s="5" t="s">
        <v>294</v>
      </c>
      <c r="G10124" s="5" t="s">
        <v>294</v>
      </c>
      <c r="M10124" s="5" t="s">
        <v>794</v>
      </c>
      <c r="N10124" s="5" t="s">
        <v>294</v>
      </c>
      <c r="O10124" s="5" t="s">
        <v>294</v>
      </c>
      <c r="P10124" s="5" t="s">
        <v>294</v>
      </c>
      <c r="Q10124" s="5" t="s">
        <v>297</v>
      </c>
      <c r="R10124" s="5" t="s">
        <v>294</v>
      </c>
      <c r="V10124" s="5" t="s">
        <v>24839</v>
      </c>
    </row>
    <row r="10125" spans="1:22" x14ac:dyDescent="0.35">
      <c r="A10125" s="5" t="s">
        <v>3086</v>
      </c>
      <c r="B10125" s="5" t="s">
        <v>24840</v>
      </c>
      <c r="C10125" s="5" t="s">
        <v>6019</v>
      </c>
      <c r="D10125" s="5" t="s">
        <v>22</v>
      </c>
      <c r="E10125" s="5">
        <v>5</v>
      </c>
      <c r="F10125" s="5" t="s">
        <v>294</v>
      </c>
      <c r="G10125" s="5" t="s">
        <v>294</v>
      </c>
      <c r="M10125" s="5" t="s">
        <v>794</v>
      </c>
      <c r="N10125" s="5" t="s">
        <v>294</v>
      </c>
      <c r="O10125" s="5" t="s">
        <v>294</v>
      </c>
      <c r="P10125" s="5" t="s">
        <v>294</v>
      </c>
      <c r="Q10125" s="5" t="s">
        <v>297</v>
      </c>
      <c r="R10125" s="5" t="s">
        <v>294</v>
      </c>
      <c r="V10125" s="5" t="s">
        <v>24841</v>
      </c>
    </row>
    <row r="10126" spans="1:22" x14ac:dyDescent="0.35">
      <c r="A10126" s="5" t="s">
        <v>24842</v>
      </c>
      <c r="B10126" s="5" t="s">
        <v>24843</v>
      </c>
      <c r="C10126" s="5" t="s">
        <v>6019</v>
      </c>
      <c r="D10126" s="5" t="s">
        <v>22</v>
      </c>
      <c r="E10126" s="5">
        <v>9</v>
      </c>
      <c r="F10126" s="5" t="s">
        <v>294</v>
      </c>
      <c r="G10126" s="5" t="s">
        <v>294</v>
      </c>
      <c r="J10126" s="5" t="s">
        <v>23040</v>
      </c>
      <c r="M10126" s="5" t="s">
        <v>794</v>
      </c>
      <c r="N10126" s="5" t="s">
        <v>294</v>
      </c>
      <c r="O10126" s="5" t="s">
        <v>294</v>
      </c>
      <c r="P10126" s="5" t="s">
        <v>294</v>
      </c>
      <c r="Q10126" s="5" t="s">
        <v>297</v>
      </c>
      <c r="R10126" s="5" t="s">
        <v>2674</v>
      </c>
      <c r="V10126" s="5" t="s">
        <v>24844</v>
      </c>
    </row>
    <row r="10127" spans="1:22" x14ac:dyDescent="0.35">
      <c r="A10127" s="5" t="s">
        <v>24845</v>
      </c>
      <c r="B10127" s="5" t="s">
        <v>24846</v>
      </c>
      <c r="C10127" s="5" t="s">
        <v>6019</v>
      </c>
      <c r="D10127" s="5" t="s">
        <v>22</v>
      </c>
      <c r="E10127" s="5">
        <v>19</v>
      </c>
      <c r="F10127" s="5" t="s">
        <v>294</v>
      </c>
      <c r="G10127" s="5" t="s">
        <v>294</v>
      </c>
      <c r="M10127" s="5" t="s">
        <v>794</v>
      </c>
      <c r="N10127" s="5" t="s">
        <v>294</v>
      </c>
      <c r="O10127" s="5" t="s">
        <v>294</v>
      </c>
      <c r="P10127" s="5" t="s">
        <v>294</v>
      </c>
      <c r="Q10127" s="5" t="s">
        <v>297</v>
      </c>
      <c r="R10127" s="5" t="s">
        <v>294</v>
      </c>
      <c r="V10127" s="5" t="s">
        <v>24847</v>
      </c>
    </row>
    <row r="10128" spans="1:22" x14ac:dyDescent="0.35">
      <c r="A10128" s="5" t="s">
        <v>3058</v>
      </c>
      <c r="B10128" s="5" t="s">
        <v>24848</v>
      </c>
      <c r="C10128" s="5" t="s">
        <v>6019</v>
      </c>
      <c r="D10128" s="5" t="s">
        <v>16</v>
      </c>
      <c r="E10128" s="5">
        <v>16</v>
      </c>
      <c r="F10128" s="5" t="s">
        <v>294</v>
      </c>
      <c r="G10128" s="5" t="s">
        <v>294</v>
      </c>
      <c r="M10128" s="5" t="s">
        <v>794</v>
      </c>
      <c r="N10128" s="5" t="s">
        <v>294</v>
      </c>
      <c r="O10128" s="5" t="s">
        <v>294</v>
      </c>
      <c r="P10128" s="5" t="s">
        <v>294</v>
      </c>
      <c r="Q10128" s="5" t="s">
        <v>297</v>
      </c>
      <c r="R10128" s="5" t="s">
        <v>294</v>
      </c>
      <c r="V10128" s="5" t="s">
        <v>24849</v>
      </c>
    </row>
    <row r="10129" spans="1:22" x14ac:dyDescent="0.35">
      <c r="A10129" s="5" t="s">
        <v>24850</v>
      </c>
      <c r="B10129" s="5" t="s">
        <v>24851</v>
      </c>
      <c r="C10129" s="5" t="s">
        <v>6019</v>
      </c>
      <c r="D10129" s="5" t="s">
        <v>16</v>
      </c>
      <c r="E10129" s="5">
        <v>16</v>
      </c>
      <c r="F10129" s="5" t="s">
        <v>294</v>
      </c>
      <c r="G10129" s="5" t="s">
        <v>294</v>
      </c>
      <c r="M10129" s="5" t="s">
        <v>794</v>
      </c>
      <c r="N10129" s="5" t="s">
        <v>294</v>
      </c>
      <c r="O10129" s="5" t="s">
        <v>294</v>
      </c>
      <c r="P10129" s="5" t="s">
        <v>294</v>
      </c>
      <c r="Q10129" s="5" t="s">
        <v>297</v>
      </c>
      <c r="R10129" s="5" t="s">
        <v>294</v>
      </c>
      <c r="V10129" s="5" t="s">
        <v>24852</v>
      </c>
    </row>
    <row r="10130" spans="1:22" x14ac:dyDescent="0.35">
      <c r="A10130" s="5" t="s">
        <v>3064</v>
      </c>
      <c r="B10130" s="5" t="s">
        <v>24853</v>
      </c>
      <c r="C10130" s="5" t="s">
        <v>6019</v>
      </c>
      <c r="D10130" s="5" t="s">
        <v>20</v>
      </c>
      <c r="E10130" s="5">
        <v>10</v>
      </c>
      <c r="F10130" s="5" t="s">
        <v>294</v>
      </c>
      <c r="G10130" s="5" t="s">
        <v>294</v>
      </c>
      <c r="M10130" s="5" t="s">
        <v>794</v>
      </c>
      <c r="N10130" s="5" t="s">
        <v>294</v>
      </c>
      <c r="O10130" s="5" t="s">
        <v>294</v>
      </c>
      <c r="P10130" s="5" t="s">
        <v>294</v>
      </c>
      <c r="Q10130" s="5" t="s">
        <v>294</v>
      </c>
      <c r="R10130" s="5" t="s">
        <v>294</v>
      </c>
      <c r="V10130" s="5" t="s">
        <v>24854</v>
      </c>
    </row>
    <row r="10131" spans="1:22" x14ac:dyDescent="0.35">
      <c r="A10131" s="5" t="s">
        <v>3065</v>
      </c>
      <c r="B10131" s="5" t="s">
        <v>24855</v>
      </c>
      <c r="C10131" s="5" t="s">
        <v>6019</v>
      </c>
      <c r="D10131" s="5" t="s">
        <v>28</v>
      </c>
      <c r="E10131" s="5">
        <v>6</v>
      </c>
      <c r="F10131" s="5" t="s">
        <v>294</v>
      </c>
      <c r="G10131" s="5" t="s">
        <v>294</v>
      </c>
      <c r="M10131" s="5" t="s">
        <v>794</v>
      </c>
      <c r="N10131" s="5" t="s">
        <v>294</v>
      </c>
      <c r="O10131" s="5" t="s">
        <v>294</v>
      </c>
      <c r="P10131" s="5" t="s">
        <v>294</v>
      </c>
      <c r="Q10131" s="5" t="s">
        <v>294</v>
      </c>
      <c r="R10131" s="5" t="s">
        <v>294</v>
      </c>
      <c r="V10131" s="5" t="s">
        <v>24856</v>
      </c>
    </row>
    <row r="10132" spans="1:22" x14ac:dyDescent="0.35">
      <c r="A10132" s="5" t="s">
        <v>3053</v>
      </c>
      <c r="B10132" s="5" t="s">
        <v>24857</v>
      </c>
      <c r="C10132" s="5" t="s">
        <v>6019</v>
      </c>
      <c r="D10132" s="5" t="s">
        <v>20</v>
      </c>
      <c r="E10132" s="5">
        <v>10</v>
      </c>
      <c r="F10132" s="5" t="s">
        <v>294</v>
      </c>
      <c r="G10132" s="5" t="s">
        <v>294</v>
      </c>
      <c r="M10132" s="5" t="s">
        <v>794</v>
      </c>
      <c r="N10132" s="5" t="s">
        <v>294</v>
      </c>
      <c r="O10132" s="5" t="s">
        <v>294</v>
      </c>
      <c r="P10132" s="5" t="s">
        <v>294</v>
      </c>
      <c r="Q10132" s="5" t="s">
        <v>297</v>
      </c>
      <c r="R10132" s="5" t="s">
        <v>2674</v>
      </c>
      <c r="V10132" s="5" t="s">
        <v>24858</v>
      </c>
    </row>
    <row r="10133" spans="1:22" x14ac:dyDescent="0.35">
      <c r="A10133" s="5" t="s">
        <v>3061</v>
      </c>
      <c r="B10133" s="5" t="s">
        <v>24859</v>
      </c>
      <c r="C10133" s="5" t="s">
        <v>6019</v>
      </c>
      <c r="D10133" s="5" t="s">
        <v>20</v>
      </c>
      <c r="E10133" s="5">
        <v>10</v>
      </c>
      <c r="F10133" s="5" t="s">
        <v>294</v>
      </c>
      <c r="G10133" s="5" t="s">
        <v>294</v>
      </c>
      <c r="M10133" s="5" t="s">
        <v>794</v>
      </c>
      <c r="N10133" s="5" t="s">
        <v>294</v>
      </c>
      <c r="O10133" s="5" t="s">
        <v>294</v>
      </c>
      <c r="P10133" s="5" t="s">
        <v>294</v>
      </c>
      <c r="Q10133" s="5" t="s">
        <v>297</v>
      </c>
      <c r="R10133" s="5" t="s">
        <v>294</v>
      </c>
      <c r="V10133" s="5" t="s">
        <v>24860</v>
      </c>
    </row>
    <row r="10134" spans="1:22" x14ac:dyDescent="0.35">
      <c r="A10134" s="5" t="s">
        <v>3062</v>
      </c>
      <c r="B10134" s="5" t="s">
        <v>24861</v>
      </c>
      <c r="C10134" s="5" t="s">
        <v>6019</v>
      </c>
      <c r="D10134" s="5" t="s">
        <v>28</v>
      </c>
      <c r="E10134" s="5">
        <v>6</v>
      </c>
      <c r="F10134" s="5" t="s">
        <v>294</v>
      </c>
      <c r="G10134" s="5" t="s">
        <v>294</v>
      </c>
      <c r="M10134" s="5" t="s">
        <v>794</v>
      </c>
      <c r="N10134" s="5" t="s">
        <v>294</v>
      </c>
      <c r="O10134" s="5" t="s">
        <v>294</v>
      </c>
      <c r="P10134" s="5" t="s">
        <v>294</v>
      </c>
      <c r="Q10134" s="5" t="s">
        <v>297</v>
      </c>
      <c r="R10134" s="5" t="s">
        <v>294</v>
      </c>
      <c r="V10134" s="5" t="s">
        <v>24862</v>
      </c>
    </row>
    <row r="10135" spans="1:22" x14ac:dyDescent="0.35">
      <c r="A10135" s="5" t="s">
        <v>24863</v>
      </c>
      <c r="B10135" s="5" t="s">
        <v>353</v>
      </c>
      <c r="C10135" s="5" t="s">
        <v>6019</v>
      </c>
      <c r="D10135" s="5" t="s">
        <v>22</v>
      </c>
      <c r="E10135" s="5">
        <v>3</v>
      </c>
      <c r="F10135" s="5" t="s">
        <v>294</v>
      </c>
      <c r="G10135" s="5" t="s">
        <v>294</v>
      </c>
      <c r="M10135" s="5" t="s">
        <v>794</v>
      </c>
      <c r="N10135" s="5" t="s">
        <v>294</v>
      </c>
      <c r="O10135" s="5" t="s">
        <v>294</v>
      </c>
      <c r="P10135" s="5" t="s">
        <v>294</v>
      </c>
      <c r="Q10135" s="5" t="s">
        <v>297</v>
      </c>
      <c r="R10135" s="5" t="s">
        <v>294</v>
      </c>
      <c r="V10135" s="5" t="s">
        <v>24864</v>
      </c>
    </row>
    <row r="10136" spans="1:22" x14ac:dyDescent="0.35">
      <c r="A10136" s="5" t="s">
        <v>3039</v>
      </c>
      <c r="B10136" s="5" t="s">
        <v>24865</v>
      </c>
      <c r="C10136" s="5" t="s">
        <v>6019</v>
      </c>
      <c r="D10136" s="5" t="s">
        <v>18</v>
      </c>
      <c r="E10136" s="5">
        <v>20</v>
      </c>
      <c r="F10136" s="5" t="s">
        <v>294</v>
      </c>
      <c r="G10136" s="5" t="s">
        <v>294</v>
      </c>
      <c r="M10136" s="5" t="s">
        <v>794</v>
      </c>
      <c r="N10136" s="5" t="s">
        <v>294</v>
      </c>
      <c r="O10136" s="5" t="s">
        <v>294</v>
      </c>
      <c r="P10136" s="5" t="s">
        <v>294</v>
      </c>
      <c r="Q10136" s="5" t="s">
        <v>297</v>
      </c>
      <c r="R10136" s="5" t="s">
        <v>2674</v>
      </c>
      <c r="V10136" s="5" t="s">
        <v>24866</v>
      </c>
    </row>
    <row r="10137" spans="1:22" x14ac:dyDescent="0.35">
      <c r="A10137" s="5" t="s">
        <v>3055</v>
      </c>
      <c r="B10137" s="5" t="s">
        <v>24867</v>
      </c>
      <c r="C10137" s="5" t="s">
        <v>6019</v>
      </c>
      <c r="D10137" s="5" t="s">
        <v>28</v>
      </c>
      <c r="E10137" s="5">
        <v>6</v>
      </c>
      <c r="F10137" s="5" t="s">
        <v>294</v>
      </c>
      <c r="G10137" s="5" t="s">
        <v>294</v>
      </c>
      <c r="M10137" s="5" t="s">
        <v>794</v>
      </c>
      <c r="N10137" s="5" t="s">
        <v>294</v>
      </c>
      <c r="O10137" s="5" t="s">
        <v>294</v>
      </c>
      <c r="P10137" s="5" t="s">
        <v>294</v>
      </c>
      <c r="Q10137" s="5" t="s">
        <v>297</v>
      </c>
      <c r="R10137" s="5" t="s">
        <v>294</v>
      </c>
      <c r="V10137" s="5" t="s">
        <v>24868</v>
      </c>
    </row>
    <row r="10138" spans="1:22" x14ac:dyDescent="0.35">
      <c r="A10138" s="5" t="s">
        <v>3040</v>
      </c>
      <c r="B10138" s="5" t="s">
        <v>24869</v>
      </c>
      <c r="C10138" s="5" t="s">
        <v>6019</v>
      </c>
      <c r="D10138" s="5" t="s">
        <v>18</v>
      </c>
      <c r="E10138" s="5">
        <v>20</v>
      </c>
      <c r="F10138" s="5" t="s">
        <v>294</v>
      </c>
      <c r="G10138" s="5" t="s">
        <v>297</v>
      </c>
      <c r="M10138" s="5" t="s">
        <v>794</v>
      </c>
      <c r="N10138" s="5" t="s">
        <v>294</v>
      </c>
      <c r="O10138" s="5" t="s">
        <v>294</v>
      </c>
      <c r="P10138" s="5" t="s">
        <v>294</v>
      </c>
      <c r="Q10138" s="5" t="s">
        <v>297</v>
      </c>
      <c r="R10138" s="5" t="s">
        <v>294</v>
      </c>
      <c r="V10138" s="5" t="s">
        <v>24870</v>
      </c>
    </row>
    <row r="10139" spans="1:22" x14ac:dyDescent="0.35">
      <c r="A10139" s="5" t="s">
        <v>3041</v>
      </c>
      <c r="B10139" s="5" t="s">
        <v>24871</v>
      </c>
      <c r="C10139" s="5" t="s">
        <v>6019</v>
      </c>
      <c r="D10139" s="5" t="s">
        <v>18</v>
      </c>
      <c r="E10139" s="5">
        <v>10</v>
      </c>
      <c r="F10139" s="5" t="s">
        <v>294</v>
      </c>
      <c r="G10139" s="5" t="s">
        <v>294</v>
      </c>
      <c r="J10139" s="5" t="s">
        <v>3735</v>
      </c>
      <c r="M10139" s="5" t="s">
        <v>794</v>
      </c>
      <c r="N10139" s="5" t="s">
        <v>294</v>
      </c>
      <c r="O10139" s="5" t="s">
        <v>294</v>
      </c>
      <c r="P10139" s="5" t="s">
        <v>294</v>
      </c>
      <c r="Q10139" s="5" t="s">
        <v>297</v>
      </c>
      <c r="R10139" s="5" t="s">
        <v>297</v>
      </c>
      <c r="V10139" s="5" t="s">
        <v>24872</v>
      </c>
    </row>
    <row r="10140" spans="1:22" x14ac:dyDescent="0.35">
      <c r="A10140" s="5" t="s">
        <v>24873</v>
      </c>
      <c r="B10140" s="5" t="s">
        <v>24874</v>
      </c>
      <c r="C10140" s="5" t="s">
        <v>6019</v>
      </c>
      <c r="D10140" s="5" t="s">
        <v>16</v>
      </c>
      <c r="E10140" s="5">
        <v>16</v>
      </c>
      <c r="F10140" s="5" t="s">
        <v>294</v>
      </c>
      <c r="G10140" s="5" t="s">
        <v>294</v>
      </c>
      <c r="M10140" s="5" t="s">
        <v>794</v>
      </c>
      <c r="N10140" s="5" t="s">
        <v>294</v>
      </c>
      <c r="O10140" s="5" t="s">
        <v>294</v>
      </c>
      <c r="P10140" s="5" t="s">
        <v>294</v>
      </c>
      <c r="Q10140" s="5" t="s">
        <v>297</v>
      </c>
      <c r="R10140" s="5" t="s">
        <v>294</v>
      </c>
      <c r="V10140" s="5" t="s">
        <v>24875</v>
      </c>
    </row>
    <row r="10141" spans="1:22" x14ac:dyDescent="0.35">
      <c r="A10141" s="5" t="s">
        <v>3080</v>
      </c>
      <c r="B10141" s="5" t="s">
        <v>24876</v>
      </c>
      <c r="C10141" s="5" t="s">
        <v>6019</v>
      </c>
      <c r="D10141" s="5" t="s">
        <v>16</v>
      </c>
      <c r="E10141" s="5">
        <v>16</v>
      </c>
      <c r="F10141" s="5" t="s">
        <v>294</v>
      </c>
      <c r="G10141" s="5" t="s">
        <v>294</v>
      </c>
      <c r="M10141" s="5" t="s">
        <v>794</v>
      </c>
      <c r="N10141" s="5" t="s">
        <v>294</v>
      </c>
      <c r="O10141" s="5" t="s">
        <v>294</v>
      </c>
      <c r="P10141" s="5" t="s">
        <v>294</v>
      </c>
      <c r="Q10141" s="5" t="s">
        <v>297</v>
      </c>
      <c r="R10141" s="5" t="s">
        <v>294</v>
      </c>
      <c r="V10141" s="5" t="s">
        <v>24877</v>
      </c>
    </row>
    <row r="10142" spans="1:22" x14ac:dyDescent="0.35">
      <c r="A10142" s="5" t="s">
        <v>24878</v>
      </c>
      <c r="B10142" s="5" t="s">
        <v>24879</v>
      </c>
      <c r="C10142" s="5" t="s">
        <v>6019</v>
      </c>
      <c r="D10142" s="5" t="s">
        <v>18</v>
      </c>
      <c r="E10142" s="5">
        <v>18</v>
      </c>
      <c r="F10142" s="5" t="s">
        <v>294</v>
      </c>
      <c r="G10142" s="5" t="s">
        <v>297</v>
      </c>
      <c r="J10142" s="5" t="s">
        <v>24483</v>
      </c>
      <c r="M10142" s="5" t="s">
        <v>794</v>
      </c>
      <c r="N10142" s="5" t="s">
        <v>294</v>
      </c>
      <c r="O10142" s="5" t="s">
        <v>294</v>
      </c>
      <c r="P10142" s="5" t="s">
        <v>294</v>
      </c>
      <c r="Q10142" s="5" t="s">
        <v>297</v>
      </c>
      <c r="R10142" s="5" t="s">
        <v>294</v>
      </c>
      <c r="V10142" s="5" t="s">
        <v>24880</v>
      </c>
    </row>
    <row r="10143" spans="1:22" x14ac:dyDescent="0.35">
      <c r="A10143" s="5" t="s">
        <v>24881</v>
      </c>
      <c r="B10143" s="5" t="s">
        <v>24882</v>
      </c>
      <c r="C10143" s="5" t="s">
        <v>6019</v>
      </c>
      <c r="D10143" s="5" t="s">
        <v>18</v>
      </c>
      <c r="E10143" s="5">
        <v>20</v>
      </c>
      <c r="F10143" s="5" t="s">
        <v>294</v>
      </c>
      <c r="G10143" s="5" t="s">
        <v>297</v>
      </c>
      <c r="J10143" s="5" t="s">
        <v>5997</v>
      </c>
      <c r="M10143" s="5" t="s">
        <v>794</v>
      </c>
      <c r="N10143" s="5" t="s">
        <v>294</v>
      </c>
      <c r="P10143" s="5" t="s">
        <v>294</v>
      </c>
      <c r="Q10143" s="5" t="s">
        <v>297</v>
      </c>
      <c r="R10143" s="5" t="s">
        <v>294</v>
      </c>
      <c r="V10143" s="5" t="s">
        <v>24883</v>
      </c>
    </row>
    <row r="10144" spans="1:22" x14ac:dyDescent="0.35">
      <c r="A10144" s="5" t="s">
        <v>3075</v>
      </c>
      <c r="B10144" s="5" t="s">
        <v>24884</v>
      </c>
      <c r="C10144" s="5" t="s">
        <v>6019</v>
      </c>
      <c r="D10144" s="5" t="s">
        <v>20</v>
      </c>
      <c r="E10144" s="5">
        <v>10</v>
      </c>
      <c r="F10144" s="5" t="s">
        <v>294</v>
      </c>
      <c r="G10144" s="5" t="s">
        <v>294</v>
      </c>
      <c r="M10144" s="5" t="s">
        <v>794</v>
      </c>
      <c r="N10144" s="5" t="s">
        <v>294</v>
      </c>
      <c r="P10144" s="5" t="s">
        <v>294</v>
      </c>
      <c r="Q10144" s="5" t="s">
        <v>297</v>
      </c>
      <c r="R10144" s="5" t="s">
        <v>2674</v>
      </c>
      <c r="V10144" s="5" t="s">
        <v>24885</v>
      </c>
    </row>
    <row r="10145" spans="1:22" x14ac:dyDescent="0.35">
      <c r="A10145" s="5" t="s">
        <v>3072</v>
      </c>
      <c r="B10145" s="5" t="s">
        <v>24886</v>
      </c>
      <c r="C10145" s="5" t="s">
        <v>6019</v>
      </c>
      <c r="D10145" s="5" t="s">
        <v>20</v>
      </c>
      <c r="E10145" s="5">
        <v>10</v>
      </c>
      <c r="F10145" s="5" t="s">
        <v>294</v>
      </c>
      <c r="G10145" s="5" t="s">
        <v>294</v>
      </c>
      <c r="M10145" s="5" t="s">
        <v>794</v>
      </c>
      <c r="N10145" s="5" t="s">
        <v>294</v>
      </c>
      <c r="O10145" s="5" t="s">
        <v>294</v>
      </c>
      <c r="P10145" s="5" t="s">
        <v>294</v>
      </c>
      <c r="Q10145" s="5" t="s">
        <v>297</v>
      </c>
      <c r="R10145" s="5" t="s">
        <v>294</v>
      </c>
      <c r="V10145" s="5" t="s">
        <v>24887</v>
      </c>
    </row>
    <row r="10146" spans="1:22" x14ac:dyDescent="0.35">
      <c r="A10146" s="5" t="s">
        <v>3073</v>
      </c>
      <c r="B10146" s="5" t="s">
        <v>24888</v>
      </c>
      <c r="C10146" s="5" t="s">
        <v>6019</v>
      </c>
      <c r="D10146" s="5" t="s">
        <v>28</v>
      </c>
      <c r="E10146" s="5">
        <v>6</v>
      </c>
      <c r="F10146" s="5" t="s">
        <v>294</v>
      </c>
      <c r="G10146" s="5" t="s">
        <v>294</v>
      </c>
      <c r="M10146" s="5" t="s">
        <v>794</v>
      </c>
      <c r="N10146" s="5" t="s">
        <v>294</v>
      </c>
      <c r="O10146" s="5" t="s">
        <v>294</v>
      </c>
      <c r="P10146" s="5" t="s">
        <v>294</v>
      </c>
      <c r="Q10146" s="5" t="s">
        <v>297</v>
      </c>
      <c r="R10146" s="5" t="s">
        <v>294</v>
      </c>
      <c r="V10146" s="5" t="s">
        <v>24889</v>
      </c>
    </row>
    <row r="10147" spans="1:22" x14ac:dyDescent="0.35">
      <c r="A10147" s="5" t="s">
        <v>3082</v>
      </c>
      <c r="B10147" s="5" t="s">
        <v>24890</v>
      </c>
      <c r="C10147" s="5" t="s">
        <v>6019</v>
      </c>
      <c r="D10147" s="5" t="s">
        <v>20</v>
      </c>
      <c r="E10147" s="5">
        <v>10</v>
      </c>
      <c r="F10147" s="5" t="s">
        <v>294</v>
      </c>
      <c r="G10147" s="5" t="s">
        <v>294</v>
      </c>
      <c r="M10147" s="5" t="s">
        <v>794</v>
      </c>
      <c r="N10147" s="5" t="s">
        <v>294</v>
      </c>
      <c r="O10147" s="5" t="s">
        <v>294</v>
      </c>
      <c r="P10147" s="5" t="s">
        <v>294</v>
      </c>
      <c r="Q10147" s="5" t="s">
        <v>297</v>
      </c>
      <c r="R10147" s="5" t="s">
        <v>2674</v>
      </c>
      <c r="V10147" s="5" t="s">
        <v>24891</v>
      </c>
    </row>
    <row r="10148" spans="1:22" x14ac:dyDescent="0.35">
      <c r="A10148" s="5" t="s">
        <v>3084</v>
      </c>
      <c r="B10148" s="5" t="s">
        <v>24892</v>
      </c>
      <c r="C10148" s="5" t="s">
        <v>6019</v>
      </c>
      <c r="D10148" s="5" t="s">
        <v>28</v>
      </c>
      <c r="E10148" s="5">
        <v>6</v>
      </c>
      <c r="F10148" s="5" t="s">
        <v>294</v>
      </c>
      <c r="G10148" s="5" t="s">
        <v>294</v>
      </c>
      <c r="M10148" s="5" t="s">
        <v>794</v>
      </c>
      <c r="N10148" s="5" t="s">
        <v>294</v>
      </c>
      <c r="O10148" s="5" t="s">
        <v>294</v>
      </c>
      <c r="P10148" s="5" t="s">
        <v>294</v>
      </c>
      <c r="Q10148" s="5" t="s">
        <v>297</v>
      </c>
      <c r="R10148" s="5" t="s">
        <v>294</v>
      </c>
      <c r="V10148" s="5" t="s">
        <v>24893</v>
      </c>
    </row>
    <row r="10149" spans="1:22" x14ac:dyDescent="0.35">
      <c r="A10149" s="5" t="s">
        <v>24894</v>
      </c>
      <c r="B10149" s="5" t="s">
        <v>23098</v>
      </c>
      <c r="C10149" s="5" t="s">
        <v>6019</v>
      </c>
      <c r="D10149" s="5" t="s">
        <v>18</v>
      </c>
      <c r="E10149" s="5">
        <v>10</v>
      </c>
      <c r="F10149" s="5" t="s">
        <v>294</v>
      </c>
      <c r="G10149" s="5" t="s">
        <v>297</v>
      </c>
      <c r="J10149" s="5" t="s">
        <v>24895</v>
      </c>
      <c r="M10149" s="5" t="s">
        <v>794</v>
      </c>
      <c r="N10149" s="5" t="s">
        <v>294</v>
      </c>
      <c r="O10149" s="5" t="s">
        <v>294</v>
      </c>
      <c r="P10149" s="5" t="s">
        <v>294</v>
      </c>
      <c r="Q10149" s="5" t="s">
        <v>297</v>
      </c>
      <c r="R10149" s="5" t="s">
        <v>294</v>
      </c>
      <c r="V10149" s="5" t="s">
        <v>24896</v>
      </c>
    </row>
    <row r="10150" spans="1:22" x14ac:dyDescent="0.35">
      <c r="A10150" s="5" t="s">
        <v>3089</v>
      </c>
      <c r="B10150" s="5" t="s">
        <v>24897</v>
      </c>
      <c r="C10150" s="5" t="s">
        <v>6019</v>
      </c>
      <c r="D10150" s="5" t="s">
        <v>18</v>
      </c>
      <c r="E10150" s="5">
        <v>1</v>
      </c>
      <c r="F10150" s="5" t="s">
        <v>294</v>
      </c>
      <c r="G10150" s="5" t="s">
        <v>297</v>
      </c>
      <c r="M10150" s="5" t="s">
        <v>794</v>
      </c>
      <c r="N10150" s="5" t="s">
        <v>294</v>
      </c>
      <c r="O10150" s="5" t="s">
        <v>294</v>
      </c>
      <c r="P10150" s="5" t="s">
        <v>294</v>
      </c>
      <c r="Q10150" s="5" t="s">
        <v>297</v>
      </c>
      <c r="R10150" s="5" t="s">
        <v>294</v>
      </c>
      <c r="V10150" s="5" t="s">
        <v>24898</v>
      </c>
    </row>
    <row r="10151" spans="1:22" x14ac:dyDescent="0.35">
      <c r="A10151" s="5" t="s">
        <v>24899</v>
      </c>
      <c r="B10151" s="5" t="s">
        <v>24900</v>
      </c>
      <c r="C10151" s="5" t="s">
        <v>6019</v>
      </c>
      <c r="D10151" s="5" t="s">
        <v>18</v>
      </c>
      <c r="E10151" s="5">
        <v>120</v>
      </c>
      <c r="F10151" s="5" t="s">
        <v>294</v>
      </c>
      <c r="G10151" s="5" t="s">
        <v>294</v>
      </c>
      <c r="M10151" s="5" t="s">
        <v>794</v>
      </c>
      <c r="N10151" s="5" t="s">
        <v>294</v>
      </c>
      <c r="O10151" s="5" t="s">
        <v>294</v>
      </c>
      <c r="P10151" s="5" t="s">
        <v>294</v>
      </c>
      <c r="Q10151" s="5" t="s">
        <v>297</v>
      </c>
      <c r="R10151" s="5" t="s">
        <v>294</v>
      </c>
      <c r="V10151" s="5" t="s">
        <v>24901</v>
      </c>
    </row>
    <row r="10152" spans="1:22" x14ac:dyDescent="0.35">
      <c r="A10152" s="5" t="s">
        <v>24902</v>
      </c>
      <c r="B10152" s="5" t="s">
        <v>24903</v>
      </c>
      <c r="C10152" s="5" t="s">
        <v>6019</v>
      </c>
      <c r="D10152" s="5" t="s">
        <v>18</v>
      </c>
      <c r="E10152" s="5">
        <v>999</v>
      </c>
      <c r="F10152" s="5" t="s">
        <v>294</v>
      </c>
      <c r="G10152" s="5" t="s">
        <v>294</v>
      </c>
      <c r="M10152" s="5" t="s">
        <v>794</v>
      </c>
      <c r="N10152" s="5" t="s">
        <v>297</v>
      </c>
      <c r="O10152" s="5" t="s">
        <v>294</v>
      </c>
      <c r="P10152" s="5" t="s">
        <v>294</v>
      </c>
      <c r="Q10152" s="5" t="s">
        <v>297</v>
      </c>
      <c r="R10152" s="5" t="s">
        <v>294</v>
      </c>
      <c r="V10152" s="5" t="s">
        <v>24904</v>
      </c>
    </row>
    <row r="10153" spans="1:22" x14ac:dyDescent="0.35">
      <c r="A10153" s="5" t="s">
        <v>3088</v>
      </c>
      <c r="B10153" s="5" t="s">
        <v>24905</v>
      </c>
      <c r="C10153" s="5" t="s">
        <v>6019</v>
      </c>
      <c r="D10153" s="5" t="s">
        <v>18</v>
      </c>
      <c r="E10153" s="5">
        <v>1</v>
      </c>
      <c r="F10153" s="5" t="s">
        <v>294</v>
      </c>
      <c r="G10153" s="5" t="s">
        <v>297</v>
      </c>
      <c r="M10153" s="5" t="s">
        <v>794</v>
      </c>
      <c r="N10153" s="5" t="s">
        <v>294</v>
      </c>
      <c r="O10153" s="5" t="s">
        <v>294</v>
      </c>
      <c r="P10153" s="5" t="s">
        <v>294</v>
      </c>
      <c r="Q10153" s="5" t="s">
        <v>297</v>
      </c>
      <c r="R10153" s="5" t="s">
        <v>294</v>
      </c>
      <c r="V10153" s="5" t="s">
        <v>24906</v>
      </c>
    </row>
    <row r="10154" spans="1:22" x14ac:dyDescent="0.35">
      <c r="A10154" s="5" t="s">
        <v>3069</v>
      </c>
      <c r="B10154" s="5" t="s">
        <v>24907</v>
      </c>
      <c r="C10154" s="5" t="s">
        <v>6019</v>
      </c>
      <c r="D10154" s="5" t="s">
        <v>20</v>
      </c>
      <c r="E10154" s="5">
        <v>10</v>
      </c>
      <c r="F10154" s="5" t="s">
        <v>294</v>
      </c>
      <c r="G10154" s="5" t="s">
        <v>294</v>
      </c>
      <c r="M10154" s="5" t="s">
        <v>794</v>
      </c>
      <c r="N10154" s="5" t="s">
        <v>294</v>
      </c>
      <c r="O10154" s="5" t="s">
        <v>294</v>
      </c>
      <c r="P10154" s="5" t="s">
        <v>294</v>
      </c>
      <c r="Q10154" s="5" t="s">
        <v>297</v>
      </c>
      <c r="R10154" s="5" t="s">
        <v>294</v>
      </c>
      <c r="V10154" s="5" t="s">
        <v>24908</v>
      </c>
    </row>
    <row r="10155" spans="1:22" x14ac:dyDescent="0.35">
      <c r="A10155" s="5" t="s">
        <v>3070</v>
      </c>
      <c r="B10155" s="5" t="s">
        <v>24909</v>
      </c>
      <c r="C10155" s="5" t="s">
        <v>6019</v>
      </c>
      <c r="D10155" s="5" t="s">
        <v>28</v>
      </c>
      <c r="E10155" s="5">
        <v>6</v>
      </c>
      <c r="F10155" s="5" t="s">
        <v>294</v>
      </c>
      <c r="G10155" s="5" t="s">
        <v>294</v>
      </c>
      <c r="M10155" s="5" t="s">
        <v>794</v>
      </c>
      <c r="N10155" s="5" t="s">
        <v>294</v>
      </c>
      <c r="O10155" s="5" t="s">
        <v>294</v>
      </c>
      <c r="P10155" s="5" t="s">
        <v>294</v>
      </c>
      <c r="Q10155" s="5" t="s">
        <v>297</v>
      </c>
      <c r="R10155" s="5" t="s">
        <v>294</v>
      </c>
      <c r="V10155" s="5" t="s">
        <v>24910</v>
      </c>
    </row>
    <row r="10156" spans="1:22" x14ac:dyDescent="0.35">
      <c r="A10156" s="5" t="s">
        <v>24911</v>
      </c>
      <c r="B10156" s="5" t="s">
        <v>24912</v>
      </c>
      <c r="C10156" s="5" t="s">
        <v>6019</v>
      </c>
      <c r="D10156" s="5" t="s">
        <v>16</v>
      </c>
      <c r="E10156" s="5">
        <v>16</v>
      </c>
      <c r="F10156" s="5" t="s">
        <v>294</v>
      </c>
      <c r="G10156" s="5" t="s">
        <v>294</v>
      </c>
      <c r="M10156" s="5" t="s">
        <v>794</v>
      </c>
      <c r="N10156" s="5" t="s">
        <v>294</v>
      </c>
      <c r="O10156" s="5" t="s">
        <v>294</v>
      </c>
      <c r="P10156" s="5" t="s">
        <v>294</v>
      </c>
      <c r="Q10156" s="5" t="s">
        <v>297</v>
      </c>
      <c r="R10156" s="5" t="s">
        <v>294</v>
      </c>
      <c r="V10156" s="5" t="s">
        <v>24913</v>
      </c>
    </row>
    <row r="10157" spans="1:22" x14ac:dyDescent="0.35">
      <c r="A10157" s="5" t="s">
        <v>24914</v>
      </c>
      <c r="B10157" s="5" t="s">
        <v>24915</v>
      </c>
      <c r="C10157" s="5" t="s">
        <v>6019</v>
      </c>
      <c r="D10157" s="5" t="s">
        <v>20</v>
      </c>
      <c r="E10157" s="5">
        <v>10</v>
      </c>
      <c r="F10157" s="5" t="s">
        <v>294</v>
      </c>
      <c r="G10157" s="5" t="s">
        <v>294</v>
      </c>
      <c r="M10157" s="5" t="s">
        <v>794</v>
      </c>
      <c r="N10157" s="5" t="s">
        <v>294</v>
      </c>
      <c r="P10157" s="5" t="s">
        <v>294</v>
      </c>
      <c r="Q10157" s="5" t="s">
        <v>297</v>
      </c>
      <c r="R10157" s="5" t="s">
        <v>2674</v>
      </c>
      <c r="V10157" s="5" t="s">
        <v>24916</v>
      </c>
    </row>
    <row r="10158" spans="1:22" x14ac:dyDescent="0.35">
      <c r="A10158" s="5" t="s">
        <v>24917</v>
      </c>
      <c r="B10158" s="5" t="s">
        <v>24918</v>
      </c>
      <c r="C10158" s="5" t="s">
        <v>6019</v>
      </c>
      <c r="D10158" s="5" t="s">
        <v>22</v>
      </c>
      <c r="E10158" s="5">
        <v>10</v>
      </c>
      <c r="F10158" s="5" t="s">
        <v>294</v>
      </c>
      <c r="G10158" s="5" t="s">
        <v>294</v>
      </c>
      <c r="M10158" s="5" t="s">
        <v>794</v>
      </c>
      <c r="N10158" s="5" t="s">
        <v>294</v>
      </c>
      <c r="O10158" s="5" t="s">
        <v>294</v>
      </c>
      <c r="P10158" s="5" t="s">
        <v>294</v>
      </c>
      <c r="Q10158" s="5" t="s">
        <v>297</v>
      </c>
      <c r="R10158" s="5" t="s">
        <v>294</v>
      </c>
      <c r="V10158" s="5" t="s">
        <v>24919</v>
      </c>
    </row>
    <row r="10159" spans="1:22" x14ac:dyDescent="0.35">
      <c r="A10159" s="5" t="s">
        <v>24920</v>
      </c>
      <c r="B10159" s="5" t="s">
        <v>24921</v>
      </c>
      <c r="C10159" s="5" t="s">
        <v>6019</v>
      </c>
      <c r="D10159" s="5" t="s">
        <v>28</v>
      </c>
      <c r="E10159" s="5">
        <v>6</v>
      </c>
      <c r="F10159" s="5" t="s">
        <v>294</v>
      </c>
      <c r="G10159" s="5" t="s">
        <v>294</v>
      </c>
      <c r="M10159" s="5" t="s">
        <v>794</v>
      </c>
      <c r="N10159" s="5" t="s">
        <v>294</v>
      </c>
      <c r="O10159" s="5" t="s">
        <v>294</v>
      </c>
      <c r="P10159" s="5" t="s">
        <v>294</v>
      </c>
      <c r="Q10159" s="5" t="s">
        <v>297</v>
      </c>
      <c r="R10159" s="5" t="s">
        <v>294</v>
      </c>
      <c r="V10159" s="5" t="s">
        <v>24922</v>
      </c>
    </row>
    <row r="10160" spans="1:22" x14ac:dyDescent="0.35">
      <c r="A10160" s="5" t="s">
        <v>3078</v>
      </c>
      <c r="B10160" s="5" t="s">
        <v>24923</v>
      </c>
      <c r="C10160" s="5" t="s">
        <v>6019</v>
      </c>
      <c r="D10160" s="5" t="s">
        <v>28</v>
      </c>
      <c r="E10160" s="5">
        <v>6</v>
      </c>
      <c r="F10160" s="5" t="s">
        <v>294</v>
      </c>
      <c r="G10160" s="5" t="s">
        <v>294</v>
      </c>
      <c r="M10160" s="5" t="s">
        <v>794</v>
      </c>
      <c r="N10160" s="5" t="s">
        <v>294</v>
      </c>
      <c r="O10160" s="5" t="s">
        <v>294</v>
      </c>
      <c r="P10160" s="5" t="s">
        <v>294</v>
      </c>
      <c r="Q10160" s="5" t="s">
        <v>297</v>
      </c>
      <c r="R10160" s="5" t="s">
        <v>294</v>
      </c>
      <c r="V10160" s="5" t="s">
        <v>24924</v>
      </c>
    </row>
    <row r="10161" spans="1:22" x14ac:dyDescent="0.35">
      <c r="A10161" s="5" t="s">
        <v>3066</v>
      </c>
      <c r="B10161" s="5" t="s">
        <v>23110</v>
      </c>
      <c r="C10161" s="5" t="s">
        <v>6019</v>
      </c>
      <c r="D10161" s="5" t="s">
        <v>18</v>
      </c>
      <c r="E10161" s="5">
        <v>1</v>
      </c>
      <c r="F10161" s="5" t="s">
        <v>294</v>
      </c>
      <c r="G10161" s="5" t="s">
        <v>294</v>
      </c>
      <c r="M10161" s="5" t="s">
        <v>794</v>
      </c>
      <c r="N10161" s="5" t="s">
        <v>294</v>
      </c>
      <c r="O10161" s="5" t="s">
        <v>294</v>
      </c>
      <c r="P10161" s="5" t="s">
        <v>294</v>
      </c>
      <c r="Q10161" s="5" t="s">
        <v>294</v>
      </c>
      <c r="R10161" s="5" t="s">
        <v>294</v>
      </c>
      <c r="S10161" s="5" t="s">
        <v>294</v>
      </c>
      <c r="V10161" s="5" t="s">
        <v>24925</v>
      </c>
    </row>
    <row r="10162" spans="1:22" x14ac:dyDescent="0.35">
      <c r="A10162" s="5" t="s">
        <v>3067</v>
      </c>
      <c r="B10162" s="5" t="s">
        <v>24926</v>
      </c>
      <c r="C10162" s="5" t="s">
        <v>6019</v>
      </c>
      <c r="D10162" s="5" t="s">
        <v>22</v>
      </c>
      <c r="E10162" s="5">
        <v>3</v>
      </c>
      <c r="F10162" s="5" t="s">
        <v>294</v>
      </c>
      <c r="G10162" s="5" t="s">
        <v>294</v>
      </c>
      <c r="M10162" s="5" t="s">
        <v>794</v>
      </c>
      <c r="N10162" s="5" t="s">
        <v>294</v>
      </c>
      <c r="O10162" s="5" t="s">
        <v>294</v>
      </c>
      <c r="P10162" s="5" t="s">
        <v>294</v>
      </c>
      <c r="Q10162" s="5" t="s">
        <v>294</v>
      </c>
      <c r="R10162" s="5" t="s">
        <v>294</v>
      </c>
      <c r="V10162" s="5" t="s">
        <v>24927</v>
      </c>
    </row>
    <row r="10163" spans="1:22" x14ac:dyDescent="0.35">
      <c r="A10163" s="5" t="s">
        <v>3090</v>
      </c>
      <c r="B10163" s="5" t="s">
        <v>24928</v>
      </c>
      <c r="C10163" s="5" t="s">
        <v>6019</v>
      </c>
      <c r="D10163" s="5" t="s">
        <v>18</v>
      </c>
      <c r="E10163" s="5">
        <v>1</v>
      </c>
      <c r="F10163" s="5" t="s">
        <v>294</v>
      </c>
      <c r="G10163" s="5" t="s">
        <v>297</v>
      </c>
      <c r="L10163" s="5" t="s">
        <v>822</v>
      </c>
      <c r="M10163" s="5" t="s">
        <v>794</v>
      </c>
      <c r="N10163" s="5" t="s">
        <v>294</v>
      </c>
      <c r="P10163" s="5" t="s">
        <v>294</v>
      </c>
      <c r="Q10163" s="5" t="s">
        <v>297</v>
      </c>
      <c r="R10163" s="5" t="s">
        <v>2674</v>
      </c>
      <c r="S10163" s="5" t="s">
        <v>294</v>
      </c>
      <c r="V10163" s="5" t="s">
        <v>24929</v>
      </c>
    </row>
    <row r="10164" spans="1:22" x14ac:dyDescent="0.35">
      <c r="A10164" s="5" t="s">
        <v>24930</v>
      </c>
      <c r="B10164" s="5" t="s">
        <v>24931</v>
      </c>
      <c r="C10164" s="5" t="s">
        <v>6019</v>
      </c>
      <c r="D10164" s="5" t="s">
        <v>22</v>
      </c>
      <c r="E10164" s="5">
        <v>18</v>
      </c>
      <c r="F10164" s="5" t="s">
        <v>294</v>
      </c>
      <c r="G10164" s="5" t="s">
        <v>294</v>
      </c>
      <c r="J10164" s="5" t="s">
        <v>5300</v>
      </c>
      <c r="M10164" s="5" t="s">
        <v>794</v>
      </c>
      <c r="N10164" s="5" t="s">
        <v>294</v>
      </c>
      <c r="O10164" s="5" t="s">
        <v>294</v>
      </c>
      <c r="P10164" s="5" t="s">
        <v>294</v>
      </c>
      <c r="Q10164" s="5" t="s">
        <v>297</v>
      </c>
      <c r="R10164" s="5" t="s">
        <v>294</v>
      </c>
      <c r="V10164" s="5" t="s">
        <v>24932</v>
      </c>
    </row>
    <row r="10165" spans="1:22" x14ac:dyDescent="0.35">
      <c r="A10165" s="5" t="s">
        <v>24933</v>
      </c>
      <c r="B10165" s="5" t="s">
        <v>24934</v>
      </c>
      <c r="C10165" s="5" t="s">
        <v>6019</v>
      </c>
      <c r="D10165" s="5" t="s">
        <v>22</v>
      </c>
      <c r="E10165" s="5">
        <v>9</v>
      </c>
      <c r="F10165" s="5" t="s">
        <v>294</v>
      </c>
      <c r="G10165" s="5" t="s">
        <v>294</v>
      </c>
      <c r="J10165" s="5" t="s">
        <v>24935</v>
      </c>
      <c r="M10165" s="5" t="s">
        <v>794</v>
      </c>
      <c r="N10165" s="5" t="s">
        <v>294</v>
      </c>
      <c r="O10165" s="5" t="s">
        <v>294</v>
      </c>
      <c r="P10165" s="5" t="s">
        <v>294</v>
      </c>
      <c r="Q10165" s="5" t="s">
        <v>297</v>
      </c>
      <c r="R10165" s="5" t="s">
        <v>2674</v>
      </c>
      <c r="V10165" s="5" t="s">
        <v>24936</v>
      </c>
    </row>
    <row r="10166" spans="1:22" x14ac:dyDescent="0.35">
      <c r="A10166" s="5" t="s">
        <v>24937</v>
      </c>
      <c r="B10166" s="5" t="s">
        <v>24938</v>
      </c>
      <c r="C10166" s="5" t="s">
        <v>6019</v>
      </c>
      <c r="D10166" s="5" t="s">
        <v>22</v>
      </c>
      <c r="E10166" s="5">
        <v>9</v>
      </c>
      <c r="F10166" s="5" t="s">
        <v>294</v>
      </c>
      <c r="G10166" s="5" t="s">
        <v>294</v>
      </c>
      <c r="J10166" s="5" t="s">
        <v>24935</v>
      </c>
      <c r="M10166" s="5" t="s">
        <v>794</v>
      </c>
      <c r="N10166" s="5" t="s">
        <v>294</v>
      </c>
      <c r="O10166" s="5" t="s">
        <v>294</v>
      </c>
      <c r="P10166" s="5" t="s">
        <v>294</v>
      </c>
      <c r="Q10166" s="5" t="s">
        <v>297</v>
      </c>
      <c r="R10166" s="5" t="s">
        <v>294</v>
      </c>
      <c r="V10166" s="5" t="s">
        <v>24939</v>
      </c>
    </row>
    <row r="10167" spans="1:22" x14ac:dyDescent="0.35">
      <c r="A10167" s="5" t="s">
        <v>3037</v>
      </c>
      <c r="B10167" s="5" t="s">
        <v>2145</v>
      </c>
      <c r="C10167" s="5" t="s">
        <v>6019</v>
      </c>
      <c r="D10167" s="5" t="s">
        <v>18</v>
      </c>
      <c r="E10167" s="5">
        <v>20</v>
      </c>
      <c r="F10167" s="5" t="s">
        <v>294</v>
      </c>
      <c r="G10167" s="5" t="s">
        <v>297</v>
      </c>
      <c r="J10167" s="5" t="s">
        <v>1384</v>
      </c>
      <c r="M10167" s="5" t="s">
        <v>794</v>
      </c>
      <c r="N10167" s="5" t="s">
        <v>294</v>
      </c>
      <c r="O10167" s="5" t="s">
        <v>294</v>
      </c>
      <c r="P10167" s="5" t="s">
        <v>294</v>
      </c>
      <c r="Q10167" s="5" t="s">
        <v>297</v>
      </c>
      <c r="R10167" s="5" t="s">
        <v>2674</v>
      </c>
      <c r="V10167" s="5" t="s">
        <v>24940</v>
      </c>
    </row>
    <row r="10168" spans="1:22" x14ac:dyDescent="0.35">
      <c r="A10168" s="5" t="s">
        <v>3045</v>
      </c>
      <c r="B10168" s="5" t="s">
        <v>24941</v>
      </c>
      <c r="C10168" s="5" t="s">
        <v>6019</v>
      </c>
      <c r="D10168" s="5" t="s">
        <v>18</v>
      </c>
      <c r="E10168" s="5">
        <v>20</v>
      </c>
      <c r="F10168" s="5" t="s">
        <v>294</v>
      </c>
      <c r="G10168" s="5" t="s">
        <v>294</v>
      </c>
      <c r="M10168" s="5" t="s">
        <v>794</v>
      </c>
      <c r="N10168" s="5" t="s">
        <v>294</v>
      </c>
      <c r="O10168" s="5" t="s">
        <v>294</v>
      </c>
      <c r="P10168" s="5" t="s">
        <v>294</v>
      </c>
      <c r="Q10168" s="5" t="s">
        <v>297</v>
      </c>
      <c r="R10168" s="5" t="s">
        <v>294</v>
      </c>
      <c r="V10168" s="5" t="s">
        <v>24942</v>
      </c>
    </row>
    <row r="10169" spans="1:22" x14ac:dyDescent="0.35">
      <c r="A10169" s="5" t="s">
        <v>3046</v>
      </c>
      <c r="B10169" s="5" t="s">
        <v>24943</v>
      </c>
      <c r="C10169" s="5" t="s">
        <v>6019</v>
      </c>
      <c r="D10169" s="5" t="s">
        <v>20</v>
      </c>
      <c r="E10169" s="5">
        <v>10</v>
      </c>
      <c r="F10169" s="5" t="s">
        <v>294</v>
      </c>
      <c r="G10169" s="5" t="s">
        <v>294</v>
      </c>
      <c r="M10169" s="5" t="s">
        <v>794</v>
      </c>
      <c r="N10169" s="5" t="s">
        <v>294</v>
      </c>
      <c r="O10169" s="5" t="s">
        <v>294</v>
      </c>
      <c r="P10169" s="5" t="s">
        <v>294</v>
      </c>
      <c r="Q10169" s="5" t="s">
        <v>297</v>
      </c>
      <c r="R10169" s="5" t="s">
        <v>294</v>
      </c>
      <c r="V10169" s="5" t="s">
        <v>24944</v>
      </c>
    </row>
    <row r="10170" spans="1:22" x14ac:dyDescent="0.35">
      <c r="A10170" s="5" t="s">
        <v>24945</v>
      </c>
      <c r="B10170" s="5" t="s">
        <v>24946</v>
      </c>
      <c r="C10170" s="5" t="s">
        <v>628</v>
      </c>
      <c r="D10170" s="5" t="s">
        <v>22</v>
      </c>
      <c r="E10170" s="5">
        <v>19</v>
      </c>
      <c r="F10170" s="5" t="s">
        <v>294</v>
      </c>
      <c r="G10170" s="5" t="s">
        <v>294</v>
      </c>
      <c r="M10170" s="5" t="s">
        <v>794</v>
      </c>
      <c r="N10170" s="5" t="s">
        <v>294</v>
      </c>
      <c r="P10170" s="5" t="s">
        <v>294</v>
      </c>
      <c r="Q10170" s="5" t="s">
        <v>294</v>
      </c>
      <c r="R10170" s="5" t="s">
        <v>297</v>
      </c>
      <c r="V10170" s="5" t="s">
        <v>24947</v>
      </c>
    </row>
    <row r="10171" spans="1:22" x14ac:dyDescent="0.35">
      <c r="A10171" s="5" t="s">
        <v>2424</v>
      </c>
      <c r="B10171" s="5" t="s">
        <v>24948</v>
      </c>
      <c r="C10171" s="5" t="s">
        <v>628</v>
      </c>
      <c r="D10171" s="5" t="s">
        <v>22</v>
      </c>
      <c r="E10171" s="5">
        <v>17</v>
      </c>
      <c r="F10171" s="5" t="s">
        <v>294</v>
      </c>
      <c r="G10171" s="5" t="s">
        <v>294</v>
      </c>
      <c r="M10171" s="5" t="s">
        <v>794</v>
      </c>
      <c r="N10171" s="5" t="s">
        <v>294</v>
      </c>
      <c r="O10171" s="5" t="s">
        <v>294</v>
      </c>
      <c r="P10171" s="5" t="s">
        <v>294</v>
      </c>
      <c r="Q10171" s="5" t="s">
        <v>294</v>
      </c>
      <c r="R10171" s="5" t="s">
        <v>294</v>
      </c>
      <c r="V10171" s="5" t="s">
        <v>2424</v>
      </c>
    </row>
    <row r="10172" spans="1:22" x14ac:dyDescent="0.35">
      <c r="A10172" s="5" t="s">
        <v>2425</v>
      </c>
      <c r="B10172" s="5" t="s">
        <v>24949</v>
      </c>
      <c r="C10172" s="5" t="s">
        <v>628</v>
      </c>
      <c r="D10172" s="5" t="s">
        <v>22</v>
      </c>
      <c r="E10172" s="5">
        <v>1</v>
      </c>
      <c r="F10172" s="5" t="s">
        <v>294</v>
      </c>
      <c r="G10172" s="5" t="s">
        <v>294</v>
      </c>
      <c r="M10172" s="5" t="s">
        <v>794</v>
      </c>
      <c r="N10172" s="5" t="s">
        <v>294</v>
      </c>
      <c r="O10172" s="5" t="s">
        <v>294</v>
      </c>
      <c r="P10172" s="5" t="s">
        <v>294</v>
      </c>
      <c r="Q10172" s="5" t="s">
        <v>294</v>
      </c>
      <c r="R10172" s="5" t="s">
        <v>294</v>
      </c>
      <c r="V10172" s="5" t="s">
        <v>2425</v>
      </c>
    </row>
    <row r="10173" spans="1:22" x14ac:dyDescent="0.35">
      <c r="A10173" s="5" t="s">
        <v>24950</v>
      </c>
      <c r="B10173" s="5" t="s">
        <v>24951</v>
      </c>
      <c r="C10173" s="5" t="s">
        <v>628</v>
      </c>
      <c r="D10173" s="5" t="s">
        <v>22</v>
      </c>
      <c r="E10173" s="5">
        <v>15</v>
      </c>
      <c r="F10173" s="5" t="s">
        <v>294</v>
      </c>
      <c r="G10173" s="5" t="s">
        <v>294</v>
      </c>
      <c r="J10173" s="5" t="s">
        <v>6019</v>
      </c>
      <c r="M10173" s="5" t="s">
        <v>794</v>
      </c>
      <c r="N10173" s="5" t="s">
        <v>294</v>
      </c>
      <c r="P10173" s="5" t="s">
        <v>294</v>
      </c>
      <c r="Q10173" s="5" t="s">
        <v>294</v>
      </c>
      <c r="R10173" s="5" t="s">
        <v>294</v>
      </c>
      <c r="V10173" s="5" t="s">
        <v>24952</v>
      </c>
    </row>
    <row r="10174" spans="1:22" x14ac:dyDescent="0.35">
      <c r="A10174" s="5" t="s">
        <v>384</v>
      </c>
      <c r="B10174" s="5" t="s">
        <v>24953</v>
      </c>
      <c r="C10174" s="5" t="s">
        <v>628</v>
      </c>
      <c r="D10174" s="5" t="s">
        <v>18</v>
      </c>
      <c r="E10174" s="5">
        <v>2</v>
      </c>
      <c r="F10174" s="5" t="s">
        <v>294</v>
      </c>
      <c r="G10174" s="5" t="s">
        <v>294</v>
      </c>
      <c r="M10174" s="5" t="s">
        <v>794</v>
      </c>
      <c r="N10174" s="5" t="s">
        <v>294</v>
      </c>
      <c r="O10174" s="5" t="s">
        <v>294</v>
      </c>
      <c r="P10174" s="5" t="s">
        <v>294</v>
      </c>
      <c r="Q10174" s="5" t="s">
        <v>294</v>
      </c>
      <c r="R10174" s="5" t="s">
        <v>294</v>
      </c>
      <c r="V10174" s="5" t="s">
        <v>384</v>
      </c>
    </row>
    <row r="10175" spans="1:22" x14ac:dyDescent="0.35">
      <c r="A10175" s="5" t="s">
        <v>380</v>
      </c>
      <c r="B10175" s="5" t="s">
        <v>24954</v>
      </c>
      <c r="C10175" s="5" t="s">
        <v>628</v>
      </c>
      <c r="D10175" s="5" t="s">
        <v>22</v>
      </c>
      <c r="E10175" s="5">
        <v>5</v>
      </c>
      <c r="F10175" s="5" t="s">
        <v>294</v>
      </c>
      <c r="G10175" s="5" t="s">
        <v>294</v>
      </c>
      <c r="M10175" s="5" t="s">
        <v>794</v>
      </c>
      <c r="N10175" s="5" t="s">
        <v>294</v>
      </c>
      <c r="O10175" s="5" t="s">
        <v>294</v>
      </c>
      <c r="P10175" s="5" t="s">
        <v>294</v>
      </c>
      <c r="Q10175" s="5" t="s">
        <v>294</v>
      </c>
      <c r="R10175" s="5" t="s">
        <v>294</v>
      </c>
      <c r="V10175" s="5" t="s">
        <v>380</v>
      </c>
    </row>
    <row r="10176" spans="1:22" x14ac:dyDescent="0.35">
      <c r="A10176" s="5" t="s">
        <v>24955</v>
      </c>
      <c r="B10176" s="5" t="s">
        <v>24956</v>
      </c>
      <c r="C10176" s="5" t="s">
        <v>628</v>
      </c>
      <c r="D10176" s="5" t="s">
        <v>18</v>
      </c>
      <c r="E10176" s="5">
        <v>10</v>
      </c>
      <c r="F10176" s="5" t="s">
        <v>294</v>
      </c>
      <c r="G10176" s="5" t="s">
        <v>297</v>
      </c>
      <c r="J10176" s="5" t="s">
        <v>24895</v>
      </c>
      <c r="M10176" s="5" t="s">
        <v>794</v>
      </c>
      <c r="N10176" s="5" t="s">
        <v>294</v>
      </c>
      <c r="O10176" s="5" t="s">
        <v>294</v>
      </c>
      <c r="P10176" s="5" t="s">
        <v>294</v>
      </c>
      <c r="Q10176" s="5" t="s">
        <v>294</v>
      </c>
      <c r="R10176" s="5" t="s">
        <v>294</v>
      </c>
      <c r="V10176" s="5" t="s">
        <v>24957</v>
      </c>
    </row>
    <row r="10177" spans="1:22" x14ac:dyDescent="0.35">
      <c r="A10177" s="5" t="s">
        <v>2358</v>
      </c>
      <c r="B10177" s="5" t="s">
        <v>22089</v>
      </c>
      <c r="C10177" s="5" t="s">
        <v>628</v>
      </c>
      <c r="D10177" s="5" t="s">
        <v>22</v>
      </c>
      <c r="E10177" s="5">
        <v>2</v>
      </c>
      <c r="F10177" s="5" t="s">
        <v>294</v>
      </c>
      <c r="G10177" s="5" t="s">
        <v>294</v>
      </c>
      <c r="M10177" s="5" t="s">
        <v>794</v>
      </c>
      <c r="N10177" s="5" t="s">
        <v>294</v>
      </c>
      <c r="P10177" s="5" t="s">
        <v>294</v>
      </c>
      <c r="Q10177" s="5" t="s">
        <v>294</v>
      </c>
      <c r="R10177" s="5" t="s">
        <v>294</v>
      </c>
      <c r="V10177" s="5" t="s">
        <v>24958</v>
      </c>
    </row>
    <row r="10178" spans="1:22" x14ac:dyDescent="0.35">
      <c r="A10178" s="5" t="s">
        <v>24959</v>
      </c>
      <c r="B10178" s="5" t="s">
        <v>23101</v>
      </c>
      <c r="C10178" s="5" t="s">
        <v>628</v>
      </c>
      <c r="D10178" s="5" t="s">
        <v>22</v>
      </c>
      <c r="E10178" s="5">
        <v>8</v>
      </c>
      <c r="F10178" s="5" t="s">
        <v>294</v>
      </c>
      <c r="G10178" s="5" t="s">
        <v>294</v>
      </c>
      <c r="M10178" s="5" t="s">
        <v>794</v>
      </c>
      <c r="N10178" s="5" t="s">
        <v>294</v>
      </c>
      <c r="P10178" s="5" t="s">
        <v>294</v>
      </c>
      <c r="Q10178" s="5" t="s">
        <v>294</v>
      </c>
      <c r="R10178" s="5" t="s">
        <v>2674</v>
      </c>
      <c r="V10178" s="5" t="s">
        <v>24959</v>
      </c>
    </row>
    <row r="10179" spans="1:22" x14ac:dyDescent="0.35">
      <c r="A10179" s="5" t="s">
        <v>24960</v>
      </c>
      <c r="B10179" s="5" t="s">
        <v>24961</v>
      </c>
      <c r="C10179" s="5" t="s">
        <v>628</v>
      </c>
      <c r="D10179" s="5" t="s">
        <v>18</v>
      </c>
      <c r="E10179" s="5">
        <v>3</v>
      </c>
      <c r="F10179" s="5" t="s">
        <v>294</v>
      </c>
      <c r="G10179" s="5" t="s">
        <v>297</v>
      </c>
      <c r="M10179" s="5" t="s">
        <v>794</v>
      </c>
      <c r="N10179" s="5" t="s">
        <v>294</v>
      </c>
      <c r="O10179" s="5" t="s">
        <v>294</v>
      </c>
      <c r="P10179" s="5" t="s">
        <v>294</v>
      </c>
      <c r="Q10179" s="5" t="s">
        <v>294</v>
      </c>
      <c r="R10179" s="5" t="s">
        <v>2674</v>
      </c>
      <c r="V10179" s="5" t="s">
        <v>24962</v>
      </c>
    </row>
    <row r="10180" spans="1:22" x14ac:dyDescent="0.35">
      <c r="A10180" s="5" t="s">
        <v>24963</v>
      </c>
      <c r="B10180" s="5" t="s">
        <v>24964</v>
      </c>
      <c r="C10180" s="5" t="s">
        <v>628</v>
      </c>
      <c r="D10180" s="5" t="s">
        <v>20</v>
      </c>
      <c r="E10180" s="5">
        <v>10</v>
      </c>
      <c r="F10180" s="5" t="s">
        <v>294</v>
      </c>
      <c r="G10180" s="5" t="s">
        <v>294</v>
      </c>
      <c r="M10180" s="5" t="s">
        <v>794</v>
      </c>
      <c r="N10180" s="5" t="s">
        <v>294</v>
      </c>
      <c r="P10180" s="5" t="s">
        <v>294</v>
      </c>
      <c r="Q10180" s="5" t="s">
        <v>294</v>
      </c>
      <c r="R10180" s="5" t="s">
        <v>294</v>
      </c>
      <c r="V10180" s="5" t="s">
        <v>24965</v>
      </c>
    </row>
    <row r="10181" spans="1:22" x14ac:dyDescent="0.35">
      <c r="A10181" s="5" t="s">
        <v>24966</v>
      </c>
      <c r="B10181" s="5" t="s">
        <v>24967</v>
      </c>
      <c r="C10181" s="5" t="s">
        <v>628</v>
      </c>
      <c r="D10181" s="5" t="s">
        <v>20</v>
      </c>
      <c r="E10181" s="5">
        <v>10</v>
      </c>
      <c r="F10181" s="5" t="s">
        <v>294</v>
      </c>
      <c r="G10181" s="5" t="s">
        <v>294</v>
      </c>
      <c r="M10181" s="5" t="s">
        <v>794</v>
      </c>
      <c r="N10181" s="5" t="s">
        <v>294</v>
      </c>
      <c r="P10181" s="5" t="s">
        <v>294</v>
      </c>
      <c r="Q10181" s="5" t="s">
        <v>294</v>
      </c>
      <c r="R10181" s="5" t="s">
        <v>294</v>
      </c>
      <c r="V10181" s="5" t="s">
        <v>24968</v>
      </c>
    </row>
    <row r="10182" spans="1:22" x14ac:dyDescent="0.35">
      <c r="A10182" s="5" t="s">
        <v>2464</v>
      </c>
      <c r="B10182" s="5" t="s">
        <v>24969</v>
      </c>
      <c r="C10182" s="5" t="s">
        <v>628</v>
      </c>
      <c r="D10182" s="5" t="s">
        <v>22</v>
      </c>
      <c r="E10182" s="5">
        <v>6</v>
      </c>
      <c r="F10182" s="5" t="s">
        <v>294</v>
      </c>
      <c r="G10182" s="5" t="s">
        <v>294</v>
      </c>
      <c r="M10182" s="5" t="s">
        <v>794</v>
      </c>
      <c r="N10182" s="5" t="s">
        <v>294</v>
      </c>
      <c r="O10182" s="5" t="s">
        <v>294</v>
      </c>
      <c r="P10182" s="5" t="s">
        <v>294</v>
      </c>
      <c r="Q10182" s="5" t="s">
        <v>294</v>
      </c>
      <c r="R10182" s="5" t="s">
        <v>294</v>
      </c>
      <c r="V10182" s="5" t="s">
        <v>2464</v>
      </c>
    </row>
    <row r="10183" spans="1:22" x14ac:dyDescent="0.35">
      <c r="A10183" s="5" t="s">
        <v>302</v>
      </c>
      <c r="B10183" s="5" t="s">
        <v>24970</v>
      </c>
      <c r="C10183" s="5" t="s">
        <v>628</v>
      </c>
      <c r="D10183" s="5" t="s">
        <v>18</v>
      </c>
      <c r="E10183" s="5">
        <v>1</v>
      </c>
      <c r="F10183" s="5" t="s">
        <v>294</v>
      </c>
      <c r="G10183" s="5" t="s">
        <v>297</v>
      </c>
      <c r="L10183" s="5" t="s">
        <v>822</v>
      </c>
      <c r="M10183" s="5" t="s">
        <v>794</v>
      </c>
      <c r="N10183" s="5" t="s">
        <v>294</v>
      </c>
      <c r="O10183" s="5" t="s">
        <v>294</v>
      </c>
      <c r="P10183" s="5" t="s">
        <v>294</v>
      </c>
      <c r="Q10183" s="5" t="s">
        <v>294</v>
      </c>
      <c r="R10183" s="5" t="s">
        <v>2674</v>
      </c>
      <c r="S10183" s="5" t="s">
        <v>294</v>
      </c>
      <c r="V10183" s="5" t="s">
        <v>24971</v>
      </c>
    </row>
    <row r="10184" spans="1:22" x14ac:dyDescent="0.35">
      <c r="A10184" s="5" t="s">
        <v>24972</v>
      </c>
      <c r="B10184" s="5" t="s">
        <v>24973</v>
      </c>
      <c r="C10184" s="5" t="s">
        <v>628</v>
      </c>
      <c r="D10184" s="5" t="s">
        <v>18</v>
      </c>
      <c r="E10184" s="5">
        <v>30</v>
      </c>
      <c r="F10184" s="5" t="s">
        <v>294</v>
      </c>
      <c r="G10184" s="5" t="s">
        <v>294</v>
      </c>
      <c r="M10184" s="5" t="s">
        <v>794</v>
      </c>
      <c r="N10184" s="5" t="s">
        <v>294</v>
      </c>
      <c r="P10184" s="5" t="s">
        <v>294</v>
      </c>
      <c r="Q10184" s="5" t="s">
        <v>294</v>
      </c>
      <c r="R10184" s="5" t="s">
        <v>294</v>
      </c>
      <c r="V10184" s="5" t="s">
        <v>24974</v>
      </c>
    </row>
    <row r="10185" spans="1:22" x14ac:dyDescent="0.35">
      <c r="A10185" s="5" t="s">
        <v>303</v>
      </c>
      <c r="B10185" s="5" t="s">
        <v>24975</v>
      </c>
      <c r="C10185" s="5" t="s">
        <v>628</v>
      </c>
      <c r="D10185" s="5" t="s">
        <v>18</v>
      </c>
      <c r="E10185" s="5">
        <v>1</v>
      </c>
      <c r="F10185" s="5" t="s">
        <v>294</v>
      </c>
      <c r="G10185" s="5" t="s">
        <v>297</v>
      </c>
      <c r="L10185" s="5" t="s">
        <v>822</v>
      </c>
      <c r="M10185" s="5" t="s">
        <v>794</v>
      </c>
      <c r="N10185" s="5" t="s">
        <v>294</v>
      </c>
      <c r="O10185" s="5" t="s">
        <v>294</v>
      </c>
      <c r="P10185" s="5" t="s">
        <v>294</v>
      </c>
      <c r="Q10185" s="5" t="s">
        <v>294</v>
      </c>
      <c r="R10185" s="5" t="s">
        <v>2674</v>
      </c>
      <c r="V10185" s="5" t="s">
        <v>24976</v>
      </c>
    </row>
    <row r="10186" spans="1:22" x14ac:dyDescent="0.35">
      <c r="A10186" s="5" t="s">
        <v>2341</v>
      </c>
      <c r="B10186" s="5" t="s">
        <v>24977</v>
      </c>
      <c r="C10186" s="5" t="s">
        <v>628</v>
      </c>
      <c r="D10186" s="5" t="s">
        <v>20</v>
      </c>
      <c r="E10186" s="5">
        <v>10</v>
      </c>
      <c r="F10186" s="5" t="s">
        <v>294</v>
      </c>
      <c r="G10186" s="5" t="s">
        <v>294</v>
      </c>
      <c r="M10186" s="5" t="s">
        <v>794</v>
      </c>
      <c r="N10186" s="5" t="s">
        <v>294</v>
      </c>
      <c r="P10186" s="5" t="s">
        <v>294</v>
      </c>
      <c r="Q10186" s="5" t="s">
        <v>294</v>
      </c>
      <c r="R10186" s="5" t="s">
        <v>294</v>
      </c>
      <c r="V10186" s="5" t="s">
        <v>24978</v>
      </c>
    </row>
    <row r="10187" spans="1:22" x14ac:dyDescent="0.35">
      <c r="A10187" s="5" t="s">
        <v>2334</v>
      </c>
      <c r="B10187" s="5" t="s">
        <v>24979</v>
      </c>
      <c r="C10187" s="5" t="s">
        <v>628</v>
      </c>
      <c r="D10187" s="5" t="s">
        <v>22</v>
      </c>
      <c r="E10187" s="5">
        <v>2</v>
      </c>
      <c r="F10187" s="5" t="s">
        <v>294</v>
      </c>
      <c r="G10187" s="5" t="s">
        <v>294</v>
      </c>
      <c r="M10187" s="5" t="s">
        <v>794</v>
      </c>
      <c r="N10187" s="5" t="s">
        <v>294</v>
      </c>
      <c r="O10187" s="5" t="s">
        <v>294</v>
      </c>
      <c r="P10187" s="5" t="s">
        <v>294</v>
      </c>
      <c r="Q10187" s="5" t="s">
        <v>294</v>
      </c>
      <c r="R10187" s="5" t="s">
        <v>294</v>
      </c>
      <c r="V10187" s="5" t="s">
        <v>24980</v>
      </c>
    </row>
    <row r="10188" spans="1:22" x14ac:dyDescent="0.35">
      <c r="A10188" s="5" t="s">
        <v>24981</v>
      </c>
      <c r="B10188" s="5" t="s">
        <v>24982</v>
      </c>
      <c r="C10188" s="5" t="s">
        <v>628</v>
      </c>
      <c r="D10188" s="5" t="s">
        <v>18</v>
      </c>
      <c r="E10188" s="5">
        <v>1</v>
      </c>
      <c r="F10188" s="5" t="s">
        <v>294</v>
      </c>
      <c r="G10188" s="5" t="s">
        <v>297</v>
      </c>
      <c r="L10188" s="5" t="s">
        <v>24983</v>
      </c>
      <c r="M10188" s="5" t="s">
        <v>794</v>
      </c>
      <c r="N10188" s="5" t="s">
        <v>294</v>
      </c>
      <c r="O10188" s="5" t="s">
        <v>294</v>
      </c>
      <c r="P10188" s="5" t="s">
        <v>294</v>
      </c>
      <c r="Q10188" s="5" t="s">
        <v>294</v>
      </c>
      <c r="R10188" s="5" t="s">
        <v>2674</v>
      </c>
      <c r="V10188" s="5" t="s">
        <v>24984</v>
      </c>
    </row>
    <row r="10189" spans="1:22" x14ac:dyDescent="0.35">
      <c r="A10189" s="5" t="s">
        <v>24985</v>
      </c>
      <c r="B10189" s="5" t="s">
        <v>24986</v>
      </c>
      <c r="C10189" s="5" t="s">
        <v>628</v>
      </c>
      <c r="D10189" s="5" t="s">
        <v>22</v>
      </c>
      <c r="E10189" s="5">
        <v>6</v>
      </c>
      <c r="F10189" s="5" t="s">
        <v>294</v>
      </c>
      <c r="G10189" s="5" t="s">
        <v>294</v>
      </c>
      <c r="M10189" s="5" t="s">
        <v>794</v>
      </c>
      <c r="N10189" s="5" t="s">
        <v>297</v>
      </c>
      <c r="O10189" s="5" t="s">
        <v>297</v>
      </c>
      <c r="P10189" s="5" t="s">
        <v>294</v>
      </c>
      <c r="Q10189" s="5" t="s">
        <v>297</v>
      </c>
      <c r="R10189" s="5" t="s">
        <v>294</v>
      </c>
      <c r="V10189" s="5" t="s">
        <v>24985</v>
      </c>
    </row>
    <row r="10190" spans="1:22" x14ac:dyDescent="0.35">
      <c r="A10190" s="5" t="s">
        <v>24987</v>
      </c>
      <c r="B10190" s="5" t="s">
        <v>24988</v>
      </c>
      <c r="C10190" s="5" t="s">
        <v>628</v>
      </c>
      <c r="D10190" s="5" t="s">
        <v>22</v>
      </c>
      <c r="E10190" s="5">
        <v>9</v>
      </c>
      <c r="F10190" s="5" t="s">
        <v>294</v>
      </c>
      <c r="G10190" s="5" t="s">
        <v>297</v>
      </c>
      <c r="J10190" s="5" t="s">
        <v>24935</v>
      </c>
      <c r="M10190" s="5" t="s">
        <v>794</v>
      </c>
      <c r="N10190" s="5" t="s">
        <v>294</v>
      </c>
      <c r="O10190" s="5" t="s">
        <v>294</v>
      </c>
      <c r="P10190" s="5" t="s">
        <v>294</v>
      </c>
      <c r="Q10190" s="5" t="s">
        <v>294</v>
      </c>
      <c r="R10190" s="5" t="s">
        <v>2674</v>
      </c>
      <c r="V10190" s="5" t="s">
        <v>24989</v>
      </c>
    </row>
    <row r="10191" spans="1:22" x14ac:dyDescent="0.35">
      <c r="A10191" s="5" t="s">
        <v>24990</v>
      </c>
      <c r="B10191" s="5" t="s">
        <v>24991</v>
      </c>
      <c r="C10191" s="5" t="s">
        <v>628</v>
      </c>
      <c r="D10191" s="5" t="s">
        <v>22</v>
      </c>
      <c r="E10191" s="5">
        <v>9</v>
      </c>
      <c r="F10191" s="5" t="s">
        <v>294</v>
      </c>
      <c r="G10191" s="5" t="s">
        <v>297</v>
      </c>
      <c r="J10191" s="5" t="s">
        <v>24935</v>
      </c>
      <c r="M10191" s="5" t="s">
        <v>794</v>
      </c>
      <c r="N10191" s="5" t="s">
        <v>294</v>
      </c>
      <c r="O10191" s="5" t="s">
        <v>294</v>
      </c>
      <c r="P10191" s="5" t="s">
        <v>294</v>
      </c>
      <c r="Q10191" s="5" t="s">
        <v>294</v>
      </c>
      <c r="R10191" s="5" t="s">
        <v>294</v>
      </c>
      <c r="V10191" s="5" t="s">
        <v>24992</v>
      </c>
    </row>
    <row r="10192" spans="1:22" x14ac:dyDescent="0.35">
      <c r="A10192" s="5" t="s">
        <v>24993</v>
      </c>
      <c r="B10192" s="5" t="s">
        <v>24994</v>
      </c>
      <c r="C10192" s="5" t="s">
        <v>628</v>
      </c>
      <c r="D10192" s="5" t="s">
        <v>18</v>
      </c>
      <c r="E10192" s="5">
        <v>6</v>
      </c>
      <c r="F10192" s="5" t="s">
        <v>294</v>
      </c>
      <c r="G10192" s="5" t="s">
        <v>297</v>
      </c>
      <c r="M10192" s="5" t="s">
        <v>794</v>
      </c>
      <c r="N10192" s="5" t="s">
        <v>294</v>
      </c>
      <c r="O10192" s="5" t="s">
        <v>294</v>
      </c>
      <c r="P10192" s="5" t="s">
        <v>294</v>
      </c>
      <c r="Q10192" s="5" t="s">
        <v>294</v>
      </c>
      <c r="R10192" s="5" t="s">
        <v>2674</v>
      </c>
      <c r="V10192" s="5" t="s">
        <v>24995</v>
      </c>
    </row>
    <row r="10193" spans="1:22" x14ac:dyDescent="0.35">
      <c r="A10193" s="5" t="s">
        <v>24996</v>
      </c>
      <c r="B10193" s="5" t="s">
        <v>24997</v>
      </c>
      <c r="C10193" s="5" t="s">
        <v>628</v>
      </c>
      <c r="D10193" s="5" t="s">
        <v>18</v>
      </c>
      <c r="E10193" s="5">
        <v>10</v>
      </c>
      <c r="F10193" s="5" t="s">
        <v>294</v>
      </c>
      <c r="G10193" s="5" t="s">
        <v>294</v>
      </c>
      <c r="M10193" s="5" t="s">
        <v>794</v>
      </c>
      <c r="N10193" s="5" t="s">
        <v>294</v>
      </c>
      <c r="P10193" s="5" t="s">
        <v>294</v>
      </c>
      <c r="Q10193" s="5" t="s">
        <v>294</v>
      </c>
      <c r="R10193" s="5" t="s">
        <v>294</v>
      </c>
      <c r="V10193" s="5" t="s">
        <v>24998</v>
      </c>
    </row>
    <row r="10194" spans="1:22" x14ac:dyDescent="0.35">
      <c r="A10194" s="5" t="s">
        <v>24999</v>
      </c>
      <c r="B10194" s="5" t="s">
        <v>25000</v>
      </c>
      <c r="C10194" s="5" t="s">
        <v>9365</v>
      </c>
      <c r="D10194" s="5" t="s">
        <v>22</v>
      </c>
      <c r="E10194" s="5">
        <v>15</v>
      </c>
      <c r="F10194" s="5" t="s">
        <v>294</v>
      </c>
      <c r="G10194" s="5" t="s">
        <v>294</v>
      </c>
      <c r="J10194" s="5" t="s">
        <v>6019</v>
      </c>
      <c r="M10194" s="5" t="s">
        <v>794</v>
      </c>
      <c r="N10194" s="5" t="s">
        <v>294</v>
      </c>
      <c r="P10194" s="5" t="s">
        <v>294</v>
      </c>
      <c r="Q10194" s="5" t="s">
        <v>294</v>
      </c>
      <c r="R10194" s="5" t="s">
        <v>297</v>
      </c>
      <c r="V10194" s="5" t="s">
        <v>25001</v>
      </c>
    </row>
    <row r="10195" spans="1:22" x14ac:dyDescent="0.35">
      <c r="A10195" s="5" t="s">
        <v>25002</v>
      </c>
      <c r="B10195" s="5" t="s">
        <v>25003</v>
      </c>
      <c r="C10195" s="5" t="s">
        <v>9365</v>
      </c>
      <c r="D10195" s="5" t="s">
        <v>22</v>
      </c>
      <c r="E10195" s="5">
        <v>15</v>
      </c>
      <c r="F10195" s="5" t="s">
        <v>294</v>
      </c>
      <c r="G10195" s="5" t="s">
        <v>294</v>
      </c>
      <c r="J10195" s="5" t="s">
        <v>6019</v>
      </c>
      <c r="M10195" s="5" t="s">
        <v>794</v>
      </c>
      <c r="N10195" s="5" t="s">
        <v>294</v>
      </c>
      <c r="P10195" s="5" t="s">
        <v>294</v>
      </c>
      <c r="Q10195" s="5" t="s">
        <v>294</v>
      </c>
      <c r="R10195" s="5" t="s">
        <v>297</v>
      </c>
      <c r="V10195" s="5" t="s">
        <v>25004</v>
      </c>
    </row>
    <row r="10196" spans="1:22" x14ac:dyDescent="0.35">
      <c r="A10196" s="5" t="s">
        <v>25005</v>
      </c>
      <c r="B10196" s="5" t="s">
        <v>25006</v>
      </c>
      <c r="C10196" s="5" t="s">
        <v>628</v>
      </c>
      <c r="D10196" s="5" t="s">
        <v>18</v>
      </c>
      <c r="E10196" s="5">
        <v>5</v>
      </c>
      <c r="F10196" s="5" t="s">
        <v>294</v>
      </c>
      <c r="G10196" s="5" t="s">
        <v>297</v>
      </c>
      <c r="M10196" s="5" t="s">
        <v>794</v>
      </c>
      <c r="N10196" s="5" t="s">
        <v>294</v>
      </c>
      <c r="O10196" s="5" t="s">
        <v>294</v>
      </c>
      <c r="P10196" s="5" t="s">
        <v>294</v>
      </c>
      <c r="Q10196" s="5" t="s">
        <v>294</v>
      </c>
      <c r="R10196" s="5" t="s">
        <v>2674</v>
      </c>
      <c r="V10196" s="5" t="s">
        <v>25007</v>
      </c>
    </row>
    <row r="10197" spans="1:22" x14ac:dyDescent="0.35">
      <c r="A10197" s="5" t="s">
        <v>25008</v>
      </c>
      <c r="B10197" s="5" t="s">
        <v>25009</v>
      </c>
      <c r="C10197" s="5" t="s">
        <v>628</v>
      </c>
      <c r="D10197" s="5" t="s">
        <v>18</v>
      </c>
      <c r="E10197" s="5">
        <v>6</v>
      </c>
      <c r="F10197" s="5" t="s">
        <v>294</v>
      </c>
      <c r="G10197" s="5" t="s">
        <v>297</v>
      </c>
      <c r="M10197" s="5" t="s">
        <v>794</v>
      </c>
      <c r="N10197" s="5" t="s">
        <v>294</v>
      </c>
      <c r="O10197" s="5" t="s">
        <v>294</v>
      </c>
      <c r="P10197" s="5" t="s">
        <v>294</v>
      </c>
      <c r="Q10197" s="5" t="s">
        <v>294</v>
      </c>
      <c r="R10197" s="5" t="s">
        <v>2674</v>
      </c>
      <c r="V10197" s="5" t="s">
        <v>25010</v>
      </c>
    </row>
    <row r="10198" spans="1:22" x14ac:dyDescent="0.35">
      <c r="A10198" s="5" t="s">
        <v>25011</v>
      </c>
      <c r="B10198" s="5" t="s">
        <v>25012</v>
      </c>
      <c r="C10198" s="5" t="s">
        <v>628</v>
      </c>
      <c r="D10198" s="5" t="s">
        <v>18</v>
      </c>
      <c r="E10198" s="5">
        <v>8</v>
      </c>
      <c r="F10198" s="5" t="s">
        <v>294</v>
      </c>
      <c r="G10198" s="5" t="s">
        <v>297</v>
      </c>
      <c r="M10198" s="5" t="s">
        <v>794</v>
      </c>
      <c r="N10198" s="5" t="s">
        <v>294</v>
      </c>
      <c r="O10198" s="5" t="s">
        <v>294</v>
      </c>
      <c r="P10198" s="5" t="s">
        <v>294</v>
      </c>
      <c r="Q10198" s="5" t="s">
        <v>294</v>
      </c>
      <c r="R10198" s="5" t="s">
        <v>2674</v>
      </c>
      <c r="V10198" s="5" t="s">
        <v>25013</v>
      </c>
    </row>
    <row r="10199" spans="1:22" x14ac:dyDescent="0.35">
      <c r="A10199" s="5" t="s">
        <v>25014</v>
      </c>
      <c r="B10199" s="5" t="s">
        <v>24479</v>
      </c>
      <c r="C10199" s="5" t="s">
        <v>25015</v>
      </c>
      <c r="D10199" s="5" t="s">
        <v>18</v>
      </c>
      <c r="E10199" s="5">
        <v>6</v>
      </c>
      <c r="F10199" s="5" t="s">
        <v>294</v>
      </c>
      <c r="G10199" s="5" t="s">
        <v>294</v>
      </c>
      <c r="M10199" s="5" t="s">
        <v>794</v>
      </c>
      <c r="N10199" s="5" t="s">
        <v>294</v>
      </c>
      <c r="O10199" s="5" t="s">
        <v>294</v>
      </c>
      <c r="P10199" s="5" t="s">
        <v>294</v>
      </c>
      <c r="Q10199" s="5" t="s">
        <v>294</v>
      </c>
      <c r="R10199" s="5" t="s">
        <v>294</v>
      </c>
      <c r="V10199" s="5" t="s">
        <v>25016</v>
      </c>
    </row>
    <row r="10200" spans="1:22" x14ac:dyDescent="0.35">
      <c r="A10200" s="5" t="s">
        <v>25017</v>
      </c>
      <c r="B10200" s="5" t="s">
        <v>25018</v>
      </c>
      <c r="C10200" s="5" t="s">
        <v>25015</v>
      </c>
      <c r="D10200" s="5" t="s">
        <v>16</v>
      </c>
      <c r="E10200" s="5">
        <v>12</v>
      </c>
      <c r="F10200" s="5" t="s">
        <v>294</v>
      </c>
      <c r="G10200" s="5" t="s">
        <v>294</v>
      </c>
      <c r="M10200" s="5" t="s">
        <v>794</v>
      </c>
      <c r="N10200" s="5" t="s">
        <v>294</v>
      </c>
      <c r="P10200" s="5" t="s">
        <v>294</v>
      </c>
      <c r="Q10200" s="5" t="s">
        <v>294</v>
      </c>
      <c r="R10200" s="5" t="s">
        <v>294</v>
      </c>
      <c r="V10200" s="5" t="s">
        <v>25019</v>
      </c>
    </row>
    <row r="10201" spans="1:22" x14ac:dyDescent="0.35">
      <c r="A10201" s="5" t="s">
        <v>25020</v>
      </c>
      <c r="B10201" s="5" t="s">
        <v>25021</v>
      </c>
      <c r="C10201" s="5" t="s">
        <v>25015</v>
      </c>
      <c r="D10201" s="5" t="s">
        <v>16</v>
      </c>
      <c r="E10201" s="5">
        <v>12</v>
      </c>
      <c r="F10201" s="5" t="s">
        <v>294</v>
      </c>
      <c r="G10201" s="5" t="s">
        <v>294</v>
      </c>
      <c r="M10201" s="5" t="s">
        <v>794</v>
      </c>
      <c r="N10201" s="5" t="s">
        <v>294</v>
      </c>
      <c r="P10201" s="5" t="s">
        <v>294</v>
      </c>
      <c r="Q10201" s="5" t="s">
        <v>294</v>
      </c>
      <c r="R10201" s="5" t="s">
        <v>294</v>
      </c>
      <c r="V10201" s="5" t="s">
        <v>25022</v>
      </c>
    </row>
    <row r="10202" spans="1:22" x14ac:dyDescent="0.35">
      <c r="A10202" s="5" t="s">
        <v>25023</v>
      </c>
      <c r="B10202" s="5" t="s">
        <v>25024</v>
      </c>
      <c r="C10202" s="5" t="s">
        <v>25015</v>
      </c>
      <c r="D10202" s="5" t="s">
        <v>18</v>
      </c>
      <c r="E10202" s="5">
        <v>3</v>
      </c>
      <c r="F10202" s="5" t="s">
        <v>294</v>
      </c>
      <c r="G10202" s="5" t="s">
        <v>294</v>
      </c>
      <c r="M10202" s="5" t="s">
        <v>794</v>
      </c>
      <c r="N10202" s="5" t="s">
        <v>294</v>
      </c>
      <c r="P10202" s="5" t="s">
        <v>294</v>
      </c>
      <c r="Q10202" s="5" t="s">
        <v>294</v>
      </c>
      <c r="R10202" s="5" t="s">
        <v>294</v>
      </c>
      <c r="V10202" s="5" t="s">
        <v>25025</v>
      </c>
    </row>
    <row r="10203" spans="1:22" x14ac:dyDescent="0.35">
      <c r="A10203" s="5" t="s">
        <v>25026</v>
      </c>
      <c r="B10203" s="5" t="s">
        <v>25027</v>
      </c>
      <c r="C10203" s="5" t="s">
        <v>25015</v>
      </c>
      <c r="D10203" s="5" t="s">
        <v>18</v>
      </c>
      <c r="E10203" s="5">
        <v>15</v>
      </c>
      <c r="F10203" s="5" t="s">
        <v>294</v>
      </c>
      <c r="G10203" s="5" t="s">
        <v>294</v>
      </c>
      <c r="M10203" s="5" t="s">
        <v>794</v>
      </c>
      <c r="N10203" s="5" t="s">
        <v>294</v>
      </c>
      <c r="P10203" s="5" t="s">
        <v>294</v>
      </c>
      <c r="Q10203" s="5" t="s">
        <v>294</v>
      </c>
      <c r="R10203" s="5" t="s">
        <v>294</v>
      </c>
      <c r="V10203" s="5" t="s">
        <v>25028</v>
      </c>
    </row>
    <row r="10204" spans="1:22" x14ac:dyDescent="0.35">
      <c r="A10204" s="5" t="s">
        <v>25029</v>
      </c>
      <c r="B10204" s="5" t="s">
        <v>25030</v>
      </c>
      <c r="C10204" s="5" t="s">
        <v>25015</v>
      </c>
      <c r="D10204" s="5" t="s">
        <v>18</v>
      </c>
      <c r="E10204" s="5">
        <v>3</v>
      </c>
      <c r="F10204" s="5" t="s">
        <v>294</v>
      </c>
      <c r="G10204" s="5" t="s">
        <v>294</v>
      </c>
      <c r="M10204" s="5" t="s">
        <v>794</v>
      </c>
      <c r="N10204" s="5" t="s">
        <v>294</v>
      </c>
      <c r="P10204" s="5" t="s">
        <v>294</v>
      </c>
      <c r="Q10204" s="5" t="s">
        <v>294</v>
      </c>
      <c r="R10204" s="5" t="s">
        <v>294</v>
      </c>
      <c r="V10204" s="5" t="s">
        <v>25031</v>
      </c>
    </row>
    <row r="10205" spans="1:22" x14ac:dyDescent="0.35">
      <c r="A10205" s="5" t="s">
        <v>25032</v>
      </c>
      <c r="B10205" s="5" t="s">
        <v>25033</v>
      </c>
      <c r="C10205" s="5" t="s">
        <v>25015</v>
      </c>
      <c r="D10205" s="5" t="s">
        <v>18</v>
      </c>
      <c r="E10205" s="5">
        <v>1</v>
      </c>
      <c r="F10205" s="5" t="s">
        <v>294</v>
      </c>
      <c r="G10205" s="5" t="s">
        <v>294</v>
      </c>
      <c r="M10205" s="5" t="s">
        <v>794</v>
      </c>
      <c r="N10205" s="5" t="s">
        <v>294</v>
      </c>
      <c r="P10205" s="5" t="s">
        <v>294</v>
      </c>
      <c r="Q10205" s="5" t="s">
        <v>294</v>
      </c>
      <c r="R10205" s="5" t="s">
        <v>294</v>
      </c>
      <c r="V10205" s="5" t="s">
        <v>25034</v>
      </c>
    </row>
    <row r="10206" spans="1:22" x14ac:dyDescent="0.35">
      <c r="A10206" s="5" t="s">
        <v>25035</v>
      </c>
      <c r="B10206" s="5" t="s">
        <v>25036</v>
      </c>
      <c r="C10206" s="5" t="s">
        <v>25015</v>
      </c>
      <c r="D10206" s="5" t="s">
        <v>22</v>
      </c>
      <c r="E10206" s="5">
        <v>5</v>
      </c>
      <c r="F10206" s="5" t="s">
        <v>294</v>
      </c>
      <c r="G10206" s="5" t="s">
        <v>294</v>
      </c>
      <c r="M10206" s="5" t="s">
        <v>794</v>
      </c>
      <c r="N10206" s="5" t="s">
        <v>294</v>
      </c>
      <c r="P10206" s="5" t="s">
        <v>294</v>
      </c>
      <c r="Q10206" s="5" t="s">
        <v>294</v>
      </c>
      <c r="R10206" s="5" t="s">
        <v>294</v>
      </c>
      <c r="V10206" s="5" t="s">
        <v>25037</v>
      </c>
    </row>
    <row r="10207" spans="1:22" x14ac:dyDescent="0.35">
      <c r="A10207" s="5" t="s">
        <v>25038</v>
      </c>
      <c r="B10207" s="5" t="s">
        <v>25039</v>
      </c>
      <c r="C10207" s="5" t="s">
        <v>25015</v>
      </c>
      <c r="D10207" s="5" t="s">
        <v>18</v>
      </c>
      <c r="E10207" s="5">
        <v>6</v>
      </c>
      <c r="F10207" s="5" t="s">
        <v>294</v>
      </c>
      <c r="G10207" s="5" t="s">
        <v>294</v>
      </c>
      <c r="M10207" s="5" t="s">
        <v>794</v>
      </c>
      <c r="N10207" s="5" t="s">
        <v>294</v>
      </c>
      <c r="P10207" s="5" t="s">
        <v>294</v>
      </c>
      <c r="Q10207" s="5" t="s">
        <v>294</v>
      </c>
      <c r="R10207" s="5" t="s">
        <v>294</v>
      </c>
      <c r="V10207" s="5" t="s">
        <v>25040</v>
      </c>
    </row>
    <row r="10208" spans="1:22" x14ac:dyDescent="0.35">
      <c r="A10208" s="5" t="s">
        <v>25041</v>
      </c>
      <c r="B10208" s="5" t="s">
        <v>25042</v>
      </c>
      <c r="C10208" s="5" t="s">
        <v>25015</v>
      </c>
      <c r="D10208" s="5" t="s">
        <v>18</v>
      </c>
      <c r="E10208" s="5">
        <v>12</v>
      </c>
      <c r="F10208" s="5" t="s">
        <v>294</v>
      </c>
      <c r="G10208" s="5" t="s">
        <v>294</v>
      </c>
      <c r="M10208" s="5" t="s">
        <v>794</v>
      </c>
      <c r="N10208" s="5" t="s">
        <v>294</v>
      </c>
      <c r="P10208" s="5" t="s">
        <v>294</v>
      </c>
      <c r="Q10208" s="5" t="s">
        <v>294</v>
      </c>
      <c r="R10208" s="5" t="s">
        <v>294</v>
      </c>
      <c r="V10208" s="5" t="s">
        <v>25043</v>
      </c>
    </row>
    <row r="10209" spans="1:22" x14ac:dyDescent="0.35">
      <c r="A10209" s="5" t="s">
        <v>25044</v>
      </c>
      <c r="B10209" s="5" t="s">
        <v>9928</v>
      </c>
      <c r="C10209" s="5" t="s">
        <v>25015</v>
      </c>
      <c r="D10209" s="5" t="s">
        <v>18</v>
      </c>
      <c r="E10209" s="5">
        <v>2</v>
      </c>
      <c r="F10209" s="5" t="s">
        <v>294</v>
      </c>
      <c r="G10209" s="5" t="s">
        <v>294</v>
      </c>
      <c r="M10209" s="5" t="s">
        <v>794</v>
      </c>
      <c r="N10209" s="5" t="s">
        <v>294</v>
      </c>
      <c r="P10209" s="5" t="s">
        <v>294</v>
      </c>
      <c r="Q10209" s="5" t="s">
        <v>294</v>
      </c>
      <c r="R10209" s="5" t="s">
        <v>294</v>
      </c>
      <c r="V10209" s="5" t="s">
        <v>25045</v>
      </c>
    </row>
    <row r="10210" spans="1:22" x14ac:dyDescent="0.35">
      <c r="A10210" s="5" t="s">
        <v>25046</v>
      </c>
      <c r="B10210" s="5" t="s">
        <v>25047</v>
      </c>
      <c r="C10210" s="5" t="s">
        <v>25015</v>
      </c>
      <c r="D10210" s="5" t="s">
        <v>18</v>
      </c>
      <c r="E10210" s="5">
        <v>1</v>
      </c>
      <c r="F10210" s="5" t="s">
        <v>294</v>
      </c>
      <c r="G10210" s="5" t="s">
        <v>294</v>
      </c>
      <c r="M10210" s="5" t="s">
        <v>794</v>
      </c>
      <c r="N10210" s="5" t="s">
        <v>294</v>
      </c>
      <c r="P10210" s="5" t="s">
        <v>294</v>
      </c>
      <c r="Q10210" s="5" t="s">
        <v>294</v>
      </c>
      <c r="R10210" s="5" t="s">
        <v>294</v>
      </c>
      <c r="V10210" s="5" t="s">
        <v>25048</v>
      </c>
    </row>
    <row r="10211" spans="1:22" x14ac:dyDescent="0.35">
      <c r="A10211" s="5" t="s">
        <v>25049</v>
      </c>
      <c r="B10211" s="5" t="s">
        <v>25050</v>
      </c>
      <c r="C10211" s="5" t="s">
        <v>25015</v>
      </c>
      <c r="D10211" s="5" t="s">
        <v>18</v>
      </c>
      <c r="E10211" s="5">
        <v>6</v>
      </c>
      <c r="F10211" s="5" t="s">
        <v>294</v>
      </c>
      <c r="G10211" s="5" t="s">
        <v>294</v>
      </c>
      <c r="M10211" s="5" t="s">
        <v>794</v>
      </c>
      <c r="N10211" s="5" t="s">
        <v>294</v>
      </c>
      <c r="P10211" s="5" t="s">
        <v>294</v>
      </c>
      <c r="Q10211" s="5" t="s">
        <v>294</v>
      </c>
      <c r="R10211" s="5" t="s">
        <v>294</v>
      </c>
      <c r="V10211" s="5" t="s">
        <v>25051</v>
      </c>
    </row>
    <row r="10212" spans="1:22" x14ac:dyDescent="0.35">
      <c r="A10212" s="5" t="s">
        <v>25052</v>
      </c>
      <c r="B10212" s="5" t="s">
        <v>25053</v>
      </c>
      <c r="C10212" s="5" t="s">
        <v>25015</v>
      </c>
      <c r="D10212" s="5" t="s">
        <v>18</v>
      </c>
      <c r="E10212" s="5">
        <v>3</v>
      </c>
      <c r="F10212" s="5" t="s">
        <v>294</v>
      </c>
      <c r="G10212" s="5" t="s">
        <v>294</v>
      </c>
      <c r="M10212" s="5" t="s">
        <v>794</v>
      </c>
      <c r="N10212" s="5" t="s">
        <v>294</v>
      </c>
      <c r="P10212" s="5" t="s">
        <v>294</v>
      </c>
      <c r="Q10212" s="5" t="s">
        <v>294</v>
      </c>
      <c r="R10212" s="5" t="s">
        <v>294</v>
      </c>
      <c r="V10212" s="5" t="s">
        <v>25054</v>
      </c>
    </row>
    <row r="10213" spans="1:22" x14ac:dyDescent="0.35">
      <c r="A10213" s="5" t="s">
        <v>25055</v>
      </c>
      <c r="B10213" s="5" t="s">
        <v>25056</v>
      </c>
      <c r="C10213" s="5" t="s">
        <v>25015</v>
      </c>
      <c r="D10213" s="5" t="s">
        <v>18</v>
      </c>
      <c r="E10213" s="5">
        <v>2</v>
      </c>
      <c r="F10213" s="5" t="s">
        <v>294</v>
      </c>
      <c r="G10213" s="5" t="s">
        <v>294</v>
      </c>
      <c r="M10213" s="5" t="s">
        <v>794</v>
      </c>
      <c r="N10213" s="5" t="s">
        <v>294</v>
      </c>
      <c r="P10213" s="5" t="s">
        <v>294</v>
      </c>
      <c r="Q10213" s="5" t="s">
        <v>294</v>
      </c>
      <c r="R10213" s="5" t="s">
        <v>294</v>
      </c>
      <c r="V10213" s="5" t="s">
        <v>25057</v>
      </c>
    </row>
    <row r="10214" spans="1:22" x14ac:dyDescent="0.35">
      <c r="A10214" s="5" t="s">
        <v>25058</v>
      </c>
      <c r="B10214" s="5" t="s">
        <v>25059</v>
      </c>
      <c r="C10214" s="5" t="s">
        <v>25015</v>
      </c>
      <c r="D10214" s="5" t="s">
        <v>18</v>
      </c>
      <c r="E10214" s="5">
        <v>14</v>
      </c>
      <c r="F10214" s="5" t="s">
        <v>294</v>
      </c>
      <c r="G10214" s="5" t="s">
        <v>294</v>
      </c>
      <c r="M10214" s="5" t="s">
        <v>794</v>
      </c>
      <c r="N10214" s="5" t="s">
        <v>294</v>
      </c>
      <c r="P10214" s="5" t="s">
        <v>294</v>
      </c>
      <c r="Q10214" s="5" t="s">
        <v>294</v>
      </c>
      <c r="R10214" s="5" t="s">
        <v>294</v>
      </c>
      <c r="V10214" s="5" t="s">
        <v>25060</v>
      </c>
    </row>
    <row r="10215" spans="1:22" x14ac:dyDescent="0.35">
      <c r="A10215" s="5" t="s">
        <v>25061</v>
      </c>
      <c r="B10215" s="5" t="s">
        <v>25062</v>
      </c>
      <c r="C10215" s="5" t="s">
        <v>25015</v>
      </c>
      <c r="D10215" s="5" t="s">
        <v>16</v>
      </c>
      <c r="E10215" s="5">
        <v>12</v>
      </c>
      <c r="F10215" s="5" t="s">
        <v>294</v>
      </c>
      <c r="G10215" s="5" t="s">
        <v>294</v>
      </c>
      <c r="M10215" s="5" t="s">
        <v>794</v>
      </c>
      <c r="N10215" s="5" t="s">
        <v>294</v>
      </c>
      <c r="P10215" s="5" t="s">
        <v>294</v>
      </c>
      <c r="Q10215" s="5" t="s">
        <v>294</v>
      </c>
      <c r="R10215" s="5" t="s">
        <v>294</v>
      </c>
      <c r="V10215" s="5" t="s">
        <v>25063</v>
      </c>
    </row>
    <row r="10216" spans="1:22" x14ac:dyDescent="0.35">
      <c r="A10216" s="5" t="s">
        <v>25064</v>
      </c>
      <c r="B10216" s="5" t="s">
        <v>25065</v>
      </c>
      <c r="C10216" s="5" t="s">
        <v>25015</v>
      </c>
      <c r="D10216" s="5" t="s">
        <v>22</v>
      </c>
      <c r="E10216" s="5">
        <v>9</v>
      </c>
      <c r="F10216" s="5" t="s">
        <v>294</v>
      </c>
      <c r="G10216" s="5" t="s">
        <v>294</v>
      </c>
      <c r="M10216" s="5" t="s">
        <v>3826</v>
      </c>
      <c r="N10216" s="5" t="s">
        <v>294</v>
      </c>
      <c r="P10216" s="5" t="s">
        <v>294</v>
      </c>
      <c r="Q10216" s="5" t="s">
        <v>294</v>
      </c>
      <c r="R10216" s="5" t="s">
        <v>294</v>
      </c>
      <c r="V10216" s="5" t="s">
        <v>25066</v>
      </c>
    </row>
    <row r="10217" spans="1:22" x14ac:dyDescent="0.35">
      <c r="A10217" s="5" t="s">
        <v>25067</v>
      </c>
      <c r="B10217" s="5" t="s">
        <v>25068</v>
      </c>
      <c r="C10217" s="5" t="s">
        <v>25015</v>
      </c>
      <c r="D10217" s="5" t="s">
        <v>18</v>
      </c>
      <c r="E10217" s="5">
        <v>1</v>
      </c>
      <c r="F10217" s="5" t="s">
        <v>294</v>
      </c>
      <c r="G10217" s="5" t="s">
        <v>294</v>
      </c>
      <c r="M10217" s="5" t="s">
        <v>794</v>
      </c>
      <c r="N10217" s="5" t="s">
        <v>294</v>
      </c>
      <c r="P10217" s="5" t="s">
        <v>294</v>
      </c>
      <c r="Q10217" s="5" t="s">
        <v>294</v>
      </c>
      <c r="R10217" s="5" t="s">
        <v>294</v>
      </c>
      <c r="V10217" s="5" t="s">
        <v>25069</v>
      </c>
    </row>
    <row r="10218" spans="1:22" x14ac:dyDescent="0.35">
      <c r="A10218" s="5" t="s">
        <v>25070</v>
      </c>
      <c r="B10218" s="5" t="s">
        <v>25071</v>
      </c>
      <c r="C10218" s="5" t="s">
        <v>25015</v>
      </c>
      <c r="D10218" s="5" t="s">
        <v>18</v>
      </c>
      <c r="E10218" s="5">
        <v>3</v>
      </c>
      <c r="F10218" s="5" t="s">
        <v>294</v>
      </c>
      <c r="G10218" s="5" t="s">
        <v>294</v>
      </c>
      <c r="M10218" s="5" t="s">
        <v>794</v>
      </c>
      <c r="N10218" s="5" t="s">
        <v>294</v>
      </c>
      <c r="P10218" s="5" t="s">
        <v>294</v>
      </c>
      <c r="Q10218" s="5" t="s">
        <v>294</v>
      </c>
      <c r="R10218" s="5" t="s">
        <v>294</v>
      </c>
      <c r="V10218" s="5" t="s">
        <v>25072</v>
      </c>
    </row>
    <row r="10219" spans="1:22" x14ac:dyDescent="0.35">
      <c r="A10219" s="5" t="s">
        <v>25073</v>
      </c>
      <c r="B10219" s="5" t="s">
        <v>25074</v>
      </c>
      <c r="C10219" s="5" t="s">
        <v>25015</v>
      </c>
      <c r="D10219" s="5" t="s">
        <v>18</v>
      </c>
      <c r="E10219" s="5">
        <v>2</v>
      </c>
      <c r="F10219" s="5" t="s">
        <v>294</v>
      </c>
      <c r="G10219" s="5" t="s">
        <v>294</v>
      </c>
      <c r="M10219" s="5" t="s">
        <v>794</v>
      </c>
      <c r="N10219" s="5" t="s">
        <v>294</v>
      </c>
      <c r="P10219" s="5" t="s">
        <v>294</v>
      </c>
      <c r="Q10219" s="5" t="s">
        <v>294</v>
      </c>
      <c r="R10219" s="5" t="s">
        <v>294</v>
      </c>
      <c r="V10219" s="5" t="s">
        <v>25075</v>
      </c>
    </row>
    <row r="10220" spans="1:22" x14ac:dyDescent="0.35">
      <c r="A10220" s="5" t="s">
        <v>25076</v>
      </c>
      <c r="B10220" s="5" t="s">
        <v>24697</v>
      </c>
      <c r="C10220" s="5" t="s">
        <v>25015</v>
      </c>
      <c r="D10220" s="5" t="s">
        <v>18</v>
      </c>
      <c r="E10220" s="5">
        <v>4</v>
      </c>
      <c r="F10220" s="5" t="s">
        <v>294</v>
      </c>
      <c r="G10220" s="5" t="s">
        <v>294</v>
      </c>
      <c r="M10220" s="5" t="s">
        <v>794</v>
      </c>
      <c r="N10220" s="5" t="s">
        <v>294</v>
      </c>
      <c r="P10220" s="5" t="s">
        <v>294</v>
      </c>
      <c r="Q10220" s="5" t="s">
        <v>294</v>
      </c>
      <c r="R10220" s="5" t="s">
        <v>294</v>
      </c>
      <c r="V10220" s="5" t="s">
        <v>25077</v>
      </c>
    </row>
    <row r="10221" spans="1:22" x14ac:dyDescent="0.35">
      <c r="A10221" s="5" t="s">
        <v>25078</v>
      </c>
      <c r="B10221" s="5" t="s">
        <v>25079</v>
      </c>
      <c r="C10221" s="5" t="s">
        <v>25015</v>
      </c>
      <c r="D10221" s="5" t="s">
        <v>18</v>
      </c>
      <c r="E10221" s="5">
        <v>6</v>
      </c>
      <c r="F10221" s="5" t="s">
        <v>294</v>
      </c>
      <c r="G10221" s="5" t="s">
        <v>294</v>
      </c>
      <c r="M10221" s="5" t="s">
        <v>794</v>
      </c>
      <c r="N10221" s="5" t="s">
        <v>294</v>
      </c>
      <c r="P10221" s="5" t="s">
        <v>294</v>
      </c>
      <c r="Q10221" s="5" t="s">
        <v>294</v>
      </c>
      <c r="R10221" s="5" t="s">
        <v>294</v>
      </c>
      <c r="V10221" s="5" t="s">
        <v>25080</v>
      </c>
    </row>
    <row r="10222" spans="1:22" x14ac:dyDescent="0.35">
      <c r="A10222" s="5" t="s">
        <v>25081</v>
      </c>
      <c r="B10222" s="5" t="s">
        <v>25082</v>
      </c>
      <c r="C10222" s="5" t="s">
        <v>25015</v>
      </c>
      <c r="D10222" s="5" t="s">
        <v>18</v>
      </c>
      <c r="E10222" s="5">
        <v>2</v>
      </c>
      <c r="F10222" s="5" t="s">
        <v>294</v>
      </c>
      <c r="G10222" s="5" t="s">
        <v>294</v>
      </c>
      <c r="M10222" s="5" t="s">
        <v>794</v>
      </c>
      <c r="N10222" s="5" t="s">
        <v>294</v>
      </c>
      <c r="P10222" s="5" t="s">
        <v>294</v>
      </c>
      <c r="Q10222" s="5" t="s">
        <v>294</v>
      </c>
      <c r="R10222" s="5" t="s">
        <v>294</v>
      </c>
      <c r="V10222" s="5" t="s">
        <v>25083</v>
      </c>
    </row>
    <row r="10223" spans="1:22" x14ac:dyDescent="0.35">
      <c r="A10223" s="5" t="s">
        <v>25084</v>
      </c>
      <c r="B10223" s="5" t="s">
        <v>25085</v>
      </c>
      <c r="C10223" s="5" t="s">
        <v>25015</v>
      </c>
      <c r="D10223" s="5" t="s">
        <v>18</v>
      </c>
      <c r="E10223" s="5">
        <v>1</v>
      </c>
      <c r="F10223" s="5" t="s">
        <v>294</v>
      </c>
      <c r="G10223" s="5" t="s">
        <v>294</v>
      </c>
      <c r="M10223" s="5" t="s">
        <v>794</v>
      </c>
      <c r="N10223" s="5" t="s">
        <v>294</v>
      </c>
      <c r="P10223" s="5" t="s">
        <v>294</v>
      </c>
      <c r="Q10223" s="5" t="s">
        <v>294</v>
      </c>
      <c r="R10223" s="5" t="s">
        <v>294</v>
      </c>
      <c r="V10223" s="5" t="s">
        <v>25086</v>
      </c>
    </row>
    <row r="10224" spans="1:22" x14ac:dyDescent="0.35">
      <c r="A10224" s="5" t="s">
        <v>25087</v>
      </c>
      <c r="B10224" s="5" t="s">
        <v>25088</v>
      </c>
      <c r="C10224" s="5" t="s">
        <v>25015</v>
      </c>
      <c r="D10224" s="5" t="s">
        <v>18</v>
      </c>
      <c r="E10224" s="5">
        <v>1</v>
      </c>
      <c r="F10224" s="5" t="s">
        <v>294</v>
      </c>
      <c r="G10224" s="5" t="s">
        <v>294</v>
      </c>
      <c r="M10224" s="5" t="s">
        <v>794</v>
      </c>
      <c r="N10224" s="5" t="s">
        <v>294</v>
      </c>
      <c r="P10224" s="5" t="s">
        <v>294</v>
      </c>
      <c r="Q10224" s="5" t="s">
        <v>294</v>
      </c>
      <c r="R10224" s="5" t="s">
        <v>294</v>
      </c>
      <c r="V10224" s="5" t="s">
        <v>25089</v>
      </c>
    </row>
    <row r="10225" spans="1:22" x14ac:dyDescent="0.35">
      <c r="A10225" s="5" t="s">
        <v>25090</v>
      </c>
      <c r="B10225" s="5" t="s">
        <v>25091</v>
      </c>
      <c r="C10225" s="5" t="s">
        <v>25015</v>
      </c>
      <c r="D10225" s="5" t="s">
        <v>18</v>
      </c>
      <c r="E10225" s="5">
        <v>6</v>
      </c>
      <c r="F10225" s="5" t="s">
        <v>294</v>
      </c>
      <c r="G10225" s="5" t="s">
        <v>297</v>
      </c>
      <c r="M10225" s="5" t="s">
        <v>794</v>
      </c>
      <c r="N10225" s="5" t="s">
        <v>294</v>
      </c>
      <c r="O10225" s="5" t="s">
        <v>294</v>
      </c>
      <c r="P10225" s="5" t="s">
        <v>294</v>
      </c>
      <c r="Q10225" s="5" t="s">
        <v>294</v>
      </c>
      <c r="R10225" s="5" t="s">
        <v>2674</v>
      </c>
      <c r="V10225" s="5" t="s">
        <v>25092</v>
      </c>
    </row>
    <row r="10226" spans="1:22" x14ac:dyDescent="0.35">
      <c r="A10226" s="5" t="s">
        <v>25093</v>
      </c>
      <c r="B10226" s="5" t="s">
        <v>2529</v>
      </c>
      <c r="C10226" s="5" t="s">
        <v>25015</v>
      </c>
      <c r="D10226" s="5" t="s">
        <v>18</v>
      </c>
      <c r="E10226" s="5">
        <v>5</v>
      </c>
      <c r="F10226" s="5" t="s">
        <v>294</v>
      </c>
      <c r="G10226" s="5" t="s">
        <v>294</v>
      </c>
      <c r="M10226" s="5" t="s">
        <v>794</v>
      </c>
      <c r="N10226" s="5" t="s">
        <v>294</v>
      </c>
      <c r="P10226" s="5" t="s">
        <v>294</v>
      </c>
      <c r="Q10226" s="5" t="s">
        <v>294</v>
      </c>
      <c r="R10226" s="5" t="s">
        <v>294</v>
      </c>
      <c r="V10226" s="5" t="s">
        <v>25094</v>
      </c>
    </row>
    <row r="10227" spans="1:22" x14ac:dyDescent="0.35">
      <c r="A10227" s="5" t="s">
        <v>25095</v>
      </c>
      <c r="B10227" s="5" t="s">
        <v>25096</v>
      </c>
      <c r="C10227" s="5" t="s">
        <v>25015</v>
      </c>
      <c r="D10227" s="5" t="s">
        <v>18</v>
      </c>
      <c r="E10227" s="5">
        <v>14</v>
      </c>
      <c r="F10227" s="5" t="s">
        <v>294</v>
      </c>
      <c r="G10227" s="5" t="s">
        <v>294</v>
      </c>
      <c r="M10227" s="5" t="s">
        <v>794</v>
      </c>
      <c r="N10227" s="5" t="s">
        <v>294</v>
      </c>
      <c r="P10227" s="5" t="s">
        <v>294</v>
      </c>
      <c r="Q10227" s="5" t="s">
        <v>294</v>
      </c>
      <c r="R10227" s="5" t="s">
        <v>294</v>
      </c>
      <c r="V10227" s="5" t="s">
        <v>25097</v>
      </c>
    </row>
    <row r="10228" spans="1:22" x14ac:dyDescent="0.35">
      <c r="A10228" s="5" t="s">
        <v>25098</v>
      </c>
      <c r="B10228" s="5" t="s">
        <v>25099</v>
      </c>
      <c r="C10228" s="5" t="s">
        <v>25015</v>
      </c>
      <c r="D10228" s="5" t="s">
        <v>18</v>
      </c>
      <c r="E10228" s="5">
        <v>6</v>
      </c>
      <c r="F10228" s="5" t="s">
        <v>294</v>
      </c>
      <c r="G10228" s="5" t="s">
        <v>294</v>
      </c>
      <c r="M10228" s="5" t="s">
        <v>794</v>
      </c>
      <c r="N10228" s="5" t="s">
        <v>294</v>
      </c>
      <c r="P10228" s="5" t="s">
        <v>294</v>
      </c>
      <c r="Q10228" s="5" t="s">
        <v>294</v>
      </c>
      <c r="R10228" s="5" t="s">
        <v>294</v>
      </c>
      <c r="V10228" s="5" t="s">
        <v>25100</v>
      </c>
    </row>
    <row r="10229" spans="1:22" x14ac:dyDescent="0.35">
      <c r="A10229" s="5" t="s">
        <v>25101</v>
      </c>
      <c r="B10229" s="5" t="s">
        <v>25102</v>
      </c>
      <c r="C10229" s="5" t="s">
        <v>25015</v>
      </c>
      <c r="D10229" s="5" t="s">
        <v>18</v>
      </c>
      <c r="E10229" s="5">
        <v>6</v>
      </c>
      <c r="F10229" s="5" t="s">
        <v>294</v>
      </c>
      <c r="G10229" s="5" t="s">
        <v>297</v>
      </c>
      <c r="M10229" s="5" t="s">
        <v>794</v>
      </c>
      <c r="N10229" s="5" t="s">
        <v>294</v>
      </c>
      <c r="O10229" s="5" t="s">
        <v>294</v>
      </c>
      <c r="P10229" s="5" t="s">
        <v>294</v>
      </c>
      <c r="Q10229" s="5" t="s">
        <v>294</v>
      </c>
      <c r="R10229" s="5" t="s">
        <v>2674</v>
      </c>
      <c r="V10229" s="5" t="s">
        <v>25103</v>
      </c>
    </row>
    <row r="10230" spans="1:22" x14ac:dyDescent="0.35">
      <c r="A10230" s="5" t="s">
        <v>25104</v>
      </c>
      <c r="B10230" s="5" t="s">
        <v>25105</v>
      </c>
      <c r="C10230" s="5" t="s">
        <v>628</v>
      </c>
      <c r="D10230" s="5" t="s">
        <v>22</v>
      </c>
      <c r="E10230" s="5">
        <v>9</v>
      </c>
      <c r="F10230" s="5" t="s">
        <v>294</v>
      </c>
      <c r="G10230" s="5" t="s">
        <v>294</v>
      </c>
      <c r="J10230" s="5" t="s">
        <v>25015</v>
      </c>
      <c r="M10230" s="5" t="s">
        <v>794</v>
      </c>
      <c r="N10230" s="5" t="s">
        <v>294</v>
      </c>
      <c r="P10230" s="5" t="s">
        <v>294</v>
      </c>
      <c r="Q10230" s="5" t="s">
        <v>294</v>
      </c>
      <c r="R10230" s="5" t="s">
        <v>294</v>
      </c>
      <c r="V10230" s="5" t="s">
        <v>25106</v>
      </c>
    </row>
    <row r="10231" spans="1:22" x14ac:dyDescent="0.35">
      <c r="A10231" s="5" t="s">
        <v>25107</v>
      </c>
      <c r="B10231" s="5" t="s">
        <v>25108</v>
      </c>
      <c r="C10231" s="5" t="s">
        <v>25015</v>
      </c>
      <c r="D10231" s="5" t="s">
        <v>18</v>
      </c>
      <c r="E10231" s="5">
        <v>3</v>
      </c>
      <c r="F10231" s="5" t="s">
        <v>294</v>
      </c>
      <c r="G10231" s="5" t="s">
        <v>294</v>
      </c>
      <c r="M10231" s="5" t="s">
        <v>794</v>
      </c>
      <c r="N10231" s="5" t="s">
        <v>294</v>
      </c>
      <c r="P10231" s="5" t="s">
        <v>294</v>
      </c>
      <c r="Q10231" s="5" t="s">
        <v>294</v>
      </c>
      <c r="R10231" s="5" t="s">
        <v>294</v>
      </c>
      <c r="V10231" s="5" t="s">
        <v>25109</v>
      </c>
    </row>
    <row r="10232" spans="1:22" x14ac:dyDescent="0.35">
      <c r="A10232" s="5" t="s">
        <v>25110</v>
      </c>
      <c r="B10232" s="5" t="s">
        <v>25111</v>
      </c>
      <c r="C10232" s="5" t="s">
        <v>25015</v>
      </c>
      <c r="D10232" s="5" t="s">
        <v>18</v>
      </c>
      <c r="E10232" s="5">
        <v>12</v>
      </c>
      <c r="F10232" s="5" t="s">
        <v>294</v>
      </c>
      <c r="G10232" s="5" t="s">
        <v>294</v>
      </c>
      <c r="M10232" s="5" t="s">
        <v>794</v>
      </c>
      <c r="N10232" s="5" t="s">
        <v>294</v>
      </c>
      <c r="P10232" s="5" t="s">
        <v>294</v>
      </c>
      <c r="Q10232" s="5" t="s">
        <v>294</v>
      </c>
      <c r="R10232" s="5" t="s">
        <v>294</v>
      </c>
      <c r="V10232" s="5" t="s">
        <v>25112</v>
      </c>
    </row>
    <row r="10233" spans="1:22" x14ac:dyDescent="0.35">
      <c r="A10233" s="5" t="s">
        <v>25113</v>
      </c>
      <c r="B10233" s="5" t="s">
        <v>25114</v>
      </c>
      <c r="C10233" s="5" t="s">
        <v>25015</v>
      </c>
      <c r="D10233" s="5" t="s">
        <v>18</v>
      </c>
      <c r="E10233" s="5">
        <v>4</v>
      </c>
      <c r="F10233" s="5" t="s">
        <v>294</v>
      </c>
      <c r="G10233" s="5" t="s">
        <v>294</v>
      </c>
      <c r="M10233" s="5" t="s">
        <v>794</v>
      </c>
      <c r="N10233" s="5" t="s">
        <v>294</v>
      </c>
      <c r="P10233" s="5" t="s">
        <v>294</v>
      </c>
      <c r="Q10233" s="5" t="s">
        <v>294</v>
      </c>
      <c r="R10233" s="5" t="s">
        <v>294</v>
      </c>
      <c r="V10233" s="5" t="s">
        <v>25115</v>
      </c>
    </row>
    <row r="10234" spans="1:22" x14ac:dyDescent="0.35">
      <c r="A10234" s="5" t="s">
        <v>25116</v>
      </c>
      <c r="B10234" s="5" t="s">
        <v>25117</v>
      </c>
      <c r="C10234" s="5" t="s">
        <v>25015</v>
      </c>
      <c r="D10234" s="5" t="s">
        <v>18</v>
      </c>
      <c r="E10234" s="5">
        <v>4</v>
      </c>
      <c r="F10234" s="5" t="s">
        <v>294</v>
      </c>
      <c r="G10234" s="5" t="s">
        <v>294</v>
      </c>
      <c r="M10234" s="5" t="s">
        <v>794</v>
      </c>
      <c r="N10234" s="5" t="s">
        <v>294</v>
      </c>
      <c r="P10234" s="5" t="s">
        <v>294</v>
      </c>
      <c r="Q10234" s="5" t="s">
        <v>294</v>
      </c>
      <c r="R10234" s="5" t="s">
        <v>294</v>
      </c>
      <c r="V10234" s="5" t="s">
        <v>25118</v>
      </c>
    </row>
    <row r="10235" spans="1:22" x14ac:dyDescent="0.35">
      <c r="A10235" s="5" t="s">
        <v>25119</v>
      </c>
      <c r="B10235" s="5" t="s">
        <v>25120</v>
      </c>
      <c r="C10235" s="5" t="s">
        <v>25015</v>
      </c>
      <c r="D10235" s="5" t="s">
        <v>18</v>
      </c>
      <c r="E10235" s="5">
        <v>4</v>
      </c>
      <c r="F10235" s="5" t="s">
        <v>294</v>
      </c>
      <c r="G10235" s="5" t="s">
        <v>294</v>
      </c>
      <c r="M10235" s="5" t="s">
        <v>794</v>
      </c>
      <c r="N10235" s="5" t="s">
        <v>294</v>
      </c>
      <c r="P10235" s="5" t="s">
        <v>294</v>
      </c>
      <c r="Q10235" s="5" t="s">
        <v>294</v>
      </c>
      <c r="R10235" s="5" t="s">
        <v>294</v>
      </c>
      <c r="V10235" s="5" t="s">
        <v>25121</v>
      </c>
    </row>
    <row r="10236" spans="1:22" x14ac:dyDescent="0.35">
      <c r="A10236" s="5" t="s">
        <v>25122</v>
      </c>
      <c r="B10236" s="5" t="s">
        <v>25123</v>
      </c>
      <c r="C10236" s="5" t="s">
        <v>628</v>
      </c>
      <c r="D10236" s="5" t="s">
        <v>18</v>
      </c>
      <c r="E10236" s="5">
        <v>1</v>
      </c>
      <c r="F10236" s="5" t="s">
        <v>294</v>
      </c>
      <c r="G10236" s="5" t="s">
        <v>294</v>
      </c>
      <c r="M10236" s="5" t="s">
        <v>794</v>
      </c>
      <c r="N10236" s="5" t="s">
        <v>294</v>
      </c>
      <c r="P10236" s="5" t="s">
        <v>294</v>
      </c>
      <c r="Q10236" s="5" t="s">
        <v>294</v>
      </c>
      <c r="R10236" s="5" t="s">
        <v>294</v>
      </c>
      <c r="V10236" s="5" t="s">
        <v>25124</v>
      </c>
    </row>
    <row r="10237" spans="1:22" x14ac:dyDescent="0.35">
      <c r="A10237" s="5" t="s">
        <v>298</v>
      </c>
      <c r="B10237" s="5" t="s">
        <v>8281</v>
      </c>
      <c r="C10237" s="5" t="s">
        <v>628</v>
      </c>
      <c r="D10237" s="5" t="s">
        <v>20</v>
      </c>
      <c r="E10237" s="5">
        <v>10</v>
      </c>
      <c r="F10237" s="5" t="s">
        <v>294</v>
      </c>
      <c r="G10237" s="5" t="s">
        <v>294</v>
      </c>
      <c r="M10237" s="5" t="s">
        <v>794</v>
      </c>
      <c r="N10237" s="5" t="s">
        <v>294</v>
      </c>
      <c r="P10237" s="5" t="s">
        <v>294</v>
      </c>
      <c r="Q10237" s="5" t="s">
        <v>294</v>
      </c>
      <c r="R10237" s="5" t="s">
        <v>294</v>
      </c>
      <c r="V10237" s="5" t="s">
        <v>25125</v>
      </c>
    </row>
    <row r="10238" spans="1:22" x14ac:dyDescent="0.35">
      <c r="A10238" s="5" t="s">
        <v>25126</v>
      </c>
      <c r="B10238" s="5" t="s">
        <v>25127</v>
      </c>
      <c r="C10238" s="5" t="s">
        <v>628</v>
      </c>
      <c r="D10238" s="5" t="s">
        <v>18</v>
      </c>
      <c r="E10238" s="5">
        <v>4</v>
      </c>
      <c r="F10238" s="5" t="s">
        <v>294</v>
      </c>
      <c r="G10238" s="5" t="s">
        <v>294</v>
      </c>
      <c r="M10238" s="5" t="s">
        <v>794</v>
      </c>
      <c r="N10238" s="5" t="s">
        <v>294</v>
      </c>
      <c r="P10238" s="5" t="s">
        <v>294</v>
      </c>
      <c r="Q10238" s="5" t="s">
        <v>294</v>
      </c>
      <c r="R10238" s="5" t="s">
        <v>294</v>
      </c>
      <c r="V10238" s="5" t="s">
        <v>25128</v>
      </c>
    </row>
    <row r="10239" spans="1:22" x14ac:dyDescent="0.35">
      <c r="A10239" s="5" t="s">
        <v>25129</v>
      </c>
      <c r="B10239" s="5" t="s">
        <v>25130</v>
      </c>
      <c r="C10239" s="5" t="s">
        <v>628</v>
      </c>
      <c r="D10239" s="5" t="s">
        <v>18</v>
      </c>
      <c r="E10239" s="5">
        <v>7</v>
      </c>
      <c r="F10239" s="5" t="s">
        <v>294</v>
      </c>
      <c r="G10239" s="5" t="s">
        <v>294</v>
      </c>
      <c r="J10239" s="5" t="s">
        <v>1816</v>
      </c>
      <c r="M10239" s="5" t="s">
        <v>794</v>
      </c>
      <c r="N10239" s="5" t="s">
        <v>294</v>
      </c>
      <c r="P10239" s="5" t="s">
        <v>294</v>
      </c>
      <c r="Q10239" s="5" t="s">
        <v>294</v>
      </c>
      <c r="R10239" s="5" t="s">
        <v>294</v>
      </c>
      <c r="V10239" s="5" t="s">
        <v>25131</v>
      </c>
    </row>
    <row r="10240" spans="1:22" x14ac:dyDescent="0.35">
      <c r="A10240" s="5" t="s">
        <v>25132</v>
      </c>
      <c r="B10240" s="5" t="s">
        <v>25133</v>
      </c>
      <c r="C10240" s="5" t="s">
        <v>628</v>
      </c>
      <c r="D10240" s="5" t="s">
        <v>18</v>
      </c>
      <c r="E10240" s="5">
        <v>1</v>
      </c>
      <c r="F10240" s="5" t="s">
        <v>294</v>
      </c>
      <c r="G10240" s="5" t="s">
        <v>294</v>
      </c>
      <c r="M10240" s="5" t="s">
        <v>794</v>
      </c>
      <c r="N10240" s="5" t="s">
        <v>294</v>
      </c>
      <c r="P10240" s="5" t="s">
        <v>294</v>
      </c>
      <c r="Q10240" s="5" t="s">
        <v>294</v>
      </c>
      <c r="R10240" s="5" t="s">
        <v>294</v>
      </c>
      <c r="V10240" s="5" t="s">
        <v>25134</v>
      </c>
    </row>
    <row r="10241" spans="1:22" x14ac:dyDescent="0.35">
      <c r="A10241" s="5" t="s">
        <v>25135</v>
      </c>
      <c r="B10241" s="5" t="s">
        <v>25136</v>
      </c>
      <c r="C10241" s="5" t="s">
        <v>628</v>
      </c>
      <c r="D10241" s="5" t="s">
        <v>20</v>
      </c>
      <c r="E10241" s="5">
        <v>10</v>
      </c>
      <c r="F10241" s="5" t="s">
        <v>294</v>
      </c>
      <c r="G10241" s="5" t="s">
        <v>294</v>
      </c>
      <c r="M10241" s="5" t="s">
        <v>794</v>
      </c>
      <c r="N10241" s="5" t="s">
        <v>294</v>
      </c>
      <c r="P10241" s="5" t="s">
        <v>294</v>
      </c>
      <c r="Q10241" s="5" t="s">
        <v>294</v>
      </c>
      <c r="R10241" s="5" t="s">
        <v>294</v>
      </c>
      <c r="V10241" s="5" t="s">
        <v>25137</v>
      </c>
    </row>
    <row r="10242" spans="1:22" x14ac:dyDescent="0.35">
      <c r="A10242" s="5" t="s">
        <v>25138</v>
      </c>
      <c r="B10242" s="5" t="s">
        <v>25139</v>
      </c>
      <c r="C10242" s="5" t="s">
        <v>628</v>
      </c>
      <c r="D10242" s="5" t="s">
        <v>20</v>
      </c>
      <c r="E10242" s="5">
        <v>10</v>
      </c>
      <c r="F10242" s="5" t="s">
        <v>294</v>
      </c>
      <c r="G10242" s="5" t="s">
        <v>294</v>
      </c>
      <c r="M10242" s="5" t="s">
        <v>794</v>
      </c>
      <c r="N10242" s="5" t="s">
        <v>294</v>
      </c>
      <c r="P10242" s="5" t="s">
        <v>294</v>
      </c>
      <c r="Q10242" s="5" t="s">
        <v>294</v>
      </c>
      <c r="R10242" s="5" t="s">
        <v>294</v>
      </c>
      <c r="V10242" s="5" t="s">
        <v>25140</v>
      </c>
    </row>
    <row r="10243" spans="1:22" x14ac:dyDescent="0.35">
      <c r="A10243" s="5" t="s">
        <v>25141</v>
      </c>
      <c r="B10243" s="5" t="s">
        <v>25142</v>
      </c>
      <c r="C10243" s="5" t="s">
        <v>628</v>
      </c>
      <c r="D10243" s="5" t="s">
        <v>18</v>
      </c>
      <c r="E10243" s="5">
        <v>1</v>
      </c>
      <c r="F10243" s="5" t="s">
        <v>294</v>
      </c>
      <c r="G10243" s="5" t="s">
        <v>294</v>
      </c>
      <c r="M10243" s="5" t="s">
        <v>794</v>
      </c>
      <c r="N10243" s="5" t="s">
        <v>294</v>
      </c>
      <c r="P10243" s="5" t="s">
        <v>294</v>
      </c>
      <c r="Q10243" s="5" t="s">
        <v>294</v>
      </c>
      <c r="R10243" s="5" t="s">
        <v>294</v>
      </c>
      <c r="V10243" s="5" t="s">
        <v>25143</v>
      </c>
    </row>
    <row r="10244" spans="1:22" x14ac:dyDescent="0.35">
      <c r="A10244" s="5" t="s">
        <v>25144</v>
      </c>
      <c r="B10244" s="5" t="s">
        <v>25145</v>
      </c>
      <c r="C10244" s="5" t="s">
        <v>628</v>
      </c>
      <c r="D10244" s="5" t="s">
        <v>18</v>
      </c>
      <c r="E10244" s="5">
        <v>1</v>
      </c>
      <c r="F10244" s="5" t="s">
        <v>294</v>
      </c>
      <c r="G10244" s="5" t="s">
        <v>294</v>
      </c>
      <c r="M10244" s="5" t="s">
        <v>794</v>
      </c>
      <c r="N10244" s="5" t="s">
        <v>294</v>
      </c>
      <c r="P10244" s="5" t="s">
        <v>294</v>
      </c>
      <c r="Q10244" s="5" t="s">
        <v>294</v>
      </c>
      <c r="R10244" s="5" t="s">
        <v>294</v>
      </c>
      <c r="V10244" s="5" t="s">
        <v>25146</v>
      </c>
    </row>
    <row r="10245" spans="1:22" x14ac:dyDescent="0.35">
      <c r="A10245" s="5" t="s">
        <v>25147</v>
      </c>
      <c r="B10245" s="5" t="s">
        <v>25148</v>
      </c>
      <c r="C10245" s="5" t="s">
        <v>628</v>
      </c>
      <c r="D10245" s="5" t="s">
        <v>18</v>
      </c>
      <c r="E10245" s="5">
        <v>1</v>
      </c>
      <c r="F10245" s="5" t="s">
        <v>294</v>
      </c>
      <c r="G10245" s="5" t="s">
        <v>294</v>
      </c>
      <c r="M10245" s="5" t="s">
        <v>794</v>
      </c>
      <c r="N10245" s="5" t="s">
        <v>294</v>
      </c>
      <c r="P10245" s="5" t="s">
        <v>294</v>
      </c>
      <c r="Q10245" s="5" t="s">
        <v>294</v>
      </c>
      <c r="R10245" s="5" t="s">
        <v>294</v>
      </c>
      <c r="V10245" s="5" t="s">
        <v>25149</v>
      </c>
    </row>
    <row r="10246" spans="1:22" x14ac:dyDescent="0.35">
      <c r="A10246" s="5" t="s">
        <v>25150</v>
      </c>
      <c r="B10246" s="5" t="s">
        <v>25151</v>
      </c>
      <c r="C10246" s="5" t="s">
        <v>628</v>
      </c>
      <c r="D10246" s="5" t="s">
        <v>22</v>
      </c>
      <c r="E10246" s="5">
        <v>4</v>
      </c>
      <c r="F10246" s="5" t="s">
        <v>294</v>
      </c>
      <c r="G10246" s="5" t="s">
        <v>294</v>
      </c>
      <c r="M10246" s="5" t="s">
        <v>794</v>
      </c>
      <c r="N10246" s="5" t="s">
        <v>294</v>
      </c>
      <c r="O10246" s="5" t="s">
        <v>294</v>
      </c>
      <c r="P10246" s="5" t="s">
        <v>294</v>
      </c>
      <c r="Q10246" s="5" t="s">
        <v>294</v>
      </c>
      <c r="R10246" s="5" t="s">
        <v>2674</v>
      </c>
      <c r="V10246" s="5" t="s">
        <v>25152</v>
      </c>
    </row>
    <row r="10247" spans="1:22" x14ac:dyDescent="0.35">
      <c r="A10247" s="5" t="s">
        <v>25153</v>
      </c>
      <c r="B10247" s="5" t="s">
        <v>25154</v>
      </c>
      <c r="C10247" s="5" t="s">
        <v>628</v>
      </c>
      <c r="D10247" s="5" t="s">
        <v>22</v>
      </c>
      <c r="E10247" s="5">
        <v>4</v>
      </c>
      <c r="F10247" s="5" t="s">
        <v>294</v>
      </c>
      <c r="G10247" s="5" t="s">
        <v>294</v>
      </c>
      <c r="M10247" s="5" t="s">
        <v>794</v>
      </c>
      <c r="N10247" s="5" t="s">
        <v>294</v>
      </c>
      <c r="O10247" s="5" t="s">
        <v>294</v>
      </c>
      <c r="P10247" s="5" t="s">
        <v>294</v>
      </c>
      <c r="Q10247" s="5" t="s">
        <v>294</v>
      </c>
      <c r="R10247" s="5" t="s">
        <v>2674</v>
      </c>
      <c r="V10247" s="5" t="s">
        <v>25155</v>
      </c>
    </row>
    <row r="10248" spans="1:22" x14ac:dyDescent="0.35">
      <c r="A10248" s="5" t="s">
        <v>25156</v>
      </c>
      <c r="B10248" s="5" t="s">
        <v>25157</v>
      </c>
      <c r="C10248" s="5" t="s">
        <v>628</v>
      </c>
      <c r="D10248" s="5" t="s">
        <v>22</v>
      </c>
      <c r="E10248" s="5">
        <v>4</v>
      </c>
      <c r="F10248" s="5" t="s">
        <v>294</v>
      </c>
      <c r="G10248" s="5" t="s">
        <v>294</v>
      </c>
      <c r="M10248" s="5" t="s">
        <v>794</v>
      </c>
      <c r="N10248" s="5" t="s">
        <v>294</v>
      </c>
      <c r="O10248" s="5" t="s">
        <v>294</v>
      </c>
      <c r="P10248" s="5" t="s">
        <v>294</v>
      </c>
      <c r="Q10248" s="5" t="s">
        <v>294</v>
      </c>
      <c r="R10248" s="5" t="s">
        <v>2674</v>
      </c>
      <c r="V10248" s="5" t="s">
        <v>25158</v>
      </c>
    </row>
    <row r="10249" spans="1:22" x14ac:dyDescent="0.35">
      <c r="A10249" s="5" t="s">
        <v>25159</v>
      </c>
      <c r="B10249" s="5" t="s">
        <v>25160</v>
      </c>
      <c r="C10249" s="5" t="s">
        <v>628</v>
      </c>
      <c r="D10249" s="5" t="s">
        <v>22</v>
      </c>
      <c r="E10249" s="5">
        <v>4</v>
      </c>
      <c r="F10249" s="5" t="s">
        <v>294</v>
      </c>
      <c r="G10249" s="5" t="s">
        <v>294</v>
      </c>
      <c r="M10249" s="5" t="s">
        <v>794</v>
      </c>
      <c r="N10249" s="5" t="s">
        <v>294</v>
      </c>
      <c r="O10249" s="5" t="s">
        <v>294</v>
      </c>
      <c r="P10249" s="5" t="s">
        <v>294</v>
      </c>
      <c r="Q10249" s="5" t="s">
        <v>294</v>
      </c>
      <c r="R10249" s="5" t="s">
        <v>2674</v>
      </c>
      <c r="V10249" s="5" t="s">
        <v>25161</v>
      </c>
    </row>
    <row r="10250" spans="1:22" x14ac:dyDescent="0.35">
      <c r="A10250" s="5" t="s">
        <v>25162</v>
      </c>
      <c r="B10250" s="5" t="s">
        <v>25163</v>
      </c>
      <c r="C10250" s="5" t="s">
        <v>628</v>
      </c>
      <c r="D10250" s="5" t="s">
        <v>22</v>
      </c>
      <c r="E10250" s="5">
        <v>4</v>
      </c>
      <c r="F10250" s="5" t="s">
        <v>294</v>
      </c>
      <c r="G10250" s="5" t="s">
        <v>294</v>
      </c>
      <c r="M10250" s="5" t="s">
        <v>794</v>
      </c>
      <c r="N10250" s="5" t="s">
        <v>294</v>
      </c>
      <c r="O10250" s="5" t="s">
        <v>294</v>
      </c>
      <c r="P10250" s="5" t="s">
        <v>294</v>
      </c>
      <c r="Q10250" s="5" t="s">
        <v>294</v>
      </c>
      <c r="R10250" s="5" t="s">
        <v>2674</v>
      </c>
      <c r="V10250" s="5" t="s">
        <v>25164</v>
      </c>
    </row>
    <row r="10251" spans="1:22" x14ac:dyDescent="0.35">
      <c r="A10251" s="5" t="s">
        <v>25165</v>
      </c>
      <c r="B10251" s="5" t="s">
        <v>25166</v>
      </c>
      <c r="C10251" s="5" t="s">
        <v>628</v>
      </c>
      <c r="D10251" s="5" t="s">
        <v>22</v>
      </c>
      <c r="E10251" s="5">
        <v>4</v>
      </c>
      <c r="F10251" s="5" t="s">
        <v>294</v>
      </c>
      <c r="G10251" s="5" t="s">
        <v>294</v>
      </c>
      <c r="M10251" s="5" t="s">
        <v>794</v>
      </c>
      <c r="N10251" s="5" t="s">
        <v>294</v>
      </c>
      <c r="O10251" s="5" t="s">
        <v>294</v>
      </c>
      <c r="P10251" s="5" t="s">
        <v>294</v>
      </c>
      <c r="Q10251" s="5" t="s">
        <v>294</v>
      </c>
      <c r="R10251" s="5" t="s">
        <v>2674</v>
      </c>
      <c r="V10251" s="5" t="s">
        <v>25167</v>
      </c>
    </row>
    <row r="10252" spans="1:22" x14ac:dyDescent="0.35">
      <c r="A10252" s="5" t="s">
        <v>25168</v>
      </c>
      <c r="B10252" s="5" t="s">
        <v>25169</v>
      </c>
      <c r="C10252" s="5" t="s">
        <v>628</v>
      </c>
      <c r="D10252" s="5" t="s">
        <v>22</v>
      </c>
      <c r="E10252" s="5">
        <v>4</v>
      </c>
      <c r="F10252" s="5" t="s">
        <v>294</v>
      </c>
      <c r="G10252" s="5" t="s">
        <v>294</v>
      </c>
      <c r="M10252" s="5" t="s">
        <v>794</v>
      </c>
      <c r="N10252" s="5" t="s">
        <v>294</v>
      </c>
      <c r="O10252" s="5" t="s">
        <v>294</v>
      </c>
      <c r="P10252" s="5" t="s">
        <v>294</v>
      </c>
      <c r="Q10252" s="5" t="s">
        <v>294</v>
      </c>
      <c r="R10252" s="5" t="s">
        <v>2674</v>
      </c>
      <c r="V10252" s="5" t="s">
        <v>25170</v>
      </c>
    </row>
    <row r="10253" spans="1:22" x14ac:dyDescent="0.35">
      <c r="A10253" s="5" t="s">
        <v>25171</v>
      </c>
      <c r="B10253" s="5" t="s">
        <v>25172</v>
      </c>
      <c r="C10253" s="5" t="s">
        <v>628</v>
      </c>
      <c r="D10253" s="5" t="s">
        <v>22</v>
      </c>
      <c r="E10253" s="5">
        <v>4</v>
      </c>
      <c r="F10253" s="5" t="s">
        <v>294</v>
      </c>
      <c r="G10253" s="5" t="s">
        <v>294</v>
      </c>
      <c r="M10253" s="5" t="s">
        <v>794</v>
      </c>
      <c r="N10253" s="5" t="s">
        <v>294</v>
      </c>
      <c r="O10253" s="5" t="s">
        <v>294</v>
      </c>
      <c r="P10253" s="5" t="s">
        <v>294</v>
      </c>
      <c r="Q10253" s="5" t="s">
        <v>294</v>
      </c>
      <c r="R10253" s="5" t="s">
        <v>2674</v>
      </c>
      <c r="V10253" s="5" t="s">
        <v>25173</v>
      </c>
    </row>
    <row r="10254" spans="1:22" x14ac:dyDescent="0.35">
      <c r="A10254" s="5" t="s">
        <v>25174</v>
      </c>
      <c r="B10254" s="5" t="s">
        <v>25175</v>
      </c>
      <c r="C10254" s="5" t="s">
        <v>628</v>
      </c>
      <c r="D10254" s="5" t="s">
        <v>22</v>
      </c>
      <c r="E10254" s="5">
        <v>4</v>
      </c>
      <c r="F10254" s="5" t="s">
        <v>294</v>
      </c>
      <c r="G10254" s="5" t="s">
        <v>294</v>
      </c>
      <c r="M10254" s="5" t="s">
        <v>794</v>
      </c>
      <c r="N10254" s="5" t="s">
        <v>294</v>
      </c>
      <c r="O10254" s="5" t="s">
        <v>294</v>
      </c>
      <c r="P10254" s="5" t="s">
        <v>294</v>
      </c>
      <c r="Q10254" s="5" t="s">
        <v>294</v>
      </c>
      <c r="R10254" s="5" t="s">
        <v>2674</v>
      </c>
      <c r="V10254" s="5" t="s">
        <v>25176</v>
      </c>
    </row>
    <row r="10255" spans="1:22" x14ac:dyDescent="0.35">
      <c r="A10255" s="5" t="s">
        <v>25177</v>
      </c>
      <c r="B10255" s="5" t="s">
        <v>25178</v>
      </c>
      <c r="C10255" s="5" t="s">
        <v>628</v>
      </c>
      <c r="D10255" s="5" t="s">
        <v>22</v>
      </c>
      <c r="E10255" s="5">
        <v>4</v>
      </c>
      <c r="F10255" s="5" t="s">
        <v>294</v>
      </c>
      <c r="G10255" s="5" t="s">
        <v>294</v>
      </c>
      <c r="M10255" s="5" t="s">
        <v>794</v>
      </c>
      <c r="N10255" s="5" t="s">
        <v>294</v>
      </c>
      <c r="O10255" s="5" t="s">
        <v>294</v>
      </c>
      <c r="P10255" s="5" t="s">
        <v>294</v>
      </c>
      <c r="Q10255" s="5" t="s">
        <v>294</v>
      </c>
      <c r="R10255" s="5" t="s">
        <v>2674</v>
      </c>
      <c r="V10255" s="5" t="s">
        <v>25179</v>
      </c>
    </row>
    <row r="10256" spans="1:22" x14ac:dyDescent="0.35">
      <c r="A10256" s="5" t="s">
        <v>25180</v>
      </c>
      <c r="B10256" s="5" t="s">
        <v>25181</v>
      </c>
      <c r="C10256" s="5" t="s">
        <v>628</v>
      </c>
      <c r="D10256" s="5" t="s">
        <v>18</v>
      </c>
      <c r="E10256" s="5">
        <v>36</v>
      </c>
      <c r="F10256" s="5" t="s">
        <v>294</v>
      </c>
      <c r="G10256" s="5" t="s">
        <v>294</v>
      </c>
      <c r="M10256" s="5" t="s">
        <v>794</v>
      </c>
      <c r="N10256" s="5" t="s">
        <v>294</v>
      </c>
      <c r="P10256" s="5" t="s">
        <v>294</v>
      </c>
      <c r="Q10256" s="5" t="s">
        <v>294</v>
      </c>
      <c r="R10256" s="5" t="s">
        <v>294</v>
      </c>
      <c r="V10256" s="5" t="s">
        <v>25182</v>
      </c>
    </row>
    <row r="10257" spans="1:22" x14ac:dyDescent="0.35">
      <c r="A10257" s="5" t="s">
        <v>276</v>
      </c>
      <c r="B10257" s="5" t="s">
        <v>3709</v>
      </c>
      <c r="C10257" s="5" t="s">
        <v>628</v>
      </c>
      <c r="D10257" s="5" t="s">
        <v>18</v>
      </c>
      <c r="E10257" s="5">
        <v>1</v>
      </c>
      <c r="F10257" s="5" t="s">
        <v>294</v>
      </c>
      <c r="G10257" s="5" t="s">
        <v>294</v>
      </c>
      <c r="L10257" s="5" t="s">
        <v>25183</v>
      </c>
      <c r="M10257" s="5" t="s">
        <v>794</v>
      </c>
      <c r="N10257" s="5" t="s">
        <v>294</v>
      </c>
      <c r="P10257" s="5" t="s">
        <v>294</v>
      </c>
      <c r="Q10257" s="5" t="s">
        <v>294</v>
      </c>
      <c r="R10257" s="5" t="s">
        <v>297</v>
      </c>
      <c r="S10257" s="5" t="s">
        <v>2655</v>
      </c>
      <c r="V10257" s="5" t="s">
        <v>25184</v>
      </c>
    </row>
    <row r="10258" spans="1:22" x14ac:dyDescent="0.35">
      <c r="A10258" s="5" t="s">
        <v>25185</v>
      </c>
      <c r="B10258" s="5" t="s">
        <v>25186</v>
      </c>
      <c r="C10258" s="5" t="s">
        <v>628</v>
      </c>
      <c r="D10258" s="5" t="s">
        <v>18</v>
      </c>
      <c r="E10258" s="5">
        <v>1</v>
      </c>
      <c r="F10258" s="5" t="s">
        <v>294</v>
      </c>
      <c r="G10258" s="5" t="s">
        <v>294</v>
      </c>
      <c r="L10258" s="5" t="s">
        <v>822</v>
      </c>
      <c r="M10258" s="5" t="s">
        <v>794</v>
      </c>
      <c r="N10258" s="5" t="s">
        <v>294</v>
      </c>
      <c r="P10258" s="5" t="s">
        <v>294</v>
      </c>
      <c r="Q10258" s="5" t="s">
        <v>294</v>
      </c>
      <c r="R10258" s="5" t="s">
        <v>297</v>
      </c>
      <c r="V10258" s="5" t="s">
        <v>25187</v>
      </c>
    </row>
    <row r="10259" spans="1:22" x14ac:dyDescent="0.35">
      <c r="A10259" s="5" t="s">
        <v>25188</v>
      </c>
      <c r="B10259" s="5" t="s">
        <v>25189</v>
      </c>
      <c r="C10259" s="5" t="s">
        <v>628</v>
      </c>
      <c r="D10259" s="5" t="s">
        <v>18</v>
      </c>
      <c r="E10259" s="5">
        <v>1</v>
      </c>
      <c r="F10259" s="5" t="s">
        <v>294</v>
      </c>
      <c r="G10259" s="5" t="s">
        <v>294</v>
      </c>
      <c r="M10259" s="5" t="s">
        <v>794</v>
      </c>
      <c r="N10259" s="5" t="s">
        <v>294</v>
      </c>
      <c r="O10259" s="5" t="s">
        <v>294</v>
      </c>
      <c r="P10259" s="5" t="s">
        <v>294</v>
      </c>
      <c r="Q10259" s="5" t="s">
        <v>294</v>
      </c>
      <c r="R10259" s="5" t="s">
        <v>294</v>
      </c>
      <c r="V10259" s="5" t="s">
        <v>25188</v>
      </c>
    </row>
    <row r="10260" spans="1:22" x14ac:dyDescent="0.35">
      <c r="A10260" s="5" t="s">
        <v>25190</v>
      </c>
      <c r="B10260" s="5" t="s">
        <v>25191</v>
      </c>
      <c r="C10260" s="5" t="s">
        <v>628</v>
      </c>
      <c r="D10260" s="5" t="s">
        <v>16</v>
      </c>
      <c r="E10260" s="5">
        <v>13</v>
      </c>
      <c r="F10260" s="5" t="s">
        <v>294</v>
      </c>
      <c r="G10260" s="5" t="s">
        <v>294</v>
      </c>
      <c r="M10260" s="5" t="s">
        <v>794</v>
      </c>
      <c r="N10260" s="5" t="s">
        <v>294</v>
      </c>
      <c r="O10260" s="5" t="s">
        <v>294</v>
      </c>
      <c r="P10260" s="5" t="s">
        <v>294</v>
      </c>
      <c r="Q10260" s="5" t="s">
        <v>294</v>
      </c>
      <c r="R10260" s="5" t="s">
        <v>294</v>
      </c>
      <c r="V10260" s="5" t="s">
        <v>25192</v>
      </c>
    </row>
    <row r="10261" spans="1:22" x14ac:dyDescent="0.35">
      <c r="A10261" s="5" t="s">
        <v>25193</v>
      </c>
      <c r="B10261" s="5" t="s">
        <v>25194</v>
      </c>
      <c r="C10261" s="5" t="s">
        <v>628</v>
      </c>
      <c r="D10261" s="5" t="s">
        <v>22</v>
      </c>
      <c r="E10261" s="5">
        <v>4</v>
      </c>
      <c r="F10261" s="5" t="s">
        <v>294</v>
      </c>
      <c r="G10261" s="5" t="s">
        <v>294</v>
      </c>
      <c r="M10261" s="5" t="s">
        <v>794</v>
      </c>
      <c r="N10261" s="5" t="s">
        <v>294</v>
      </c>
      <c r="O10261" s="5" t="s">
        <v>294</v>
      </c>
      <c r="P10261" s="5" t="s">
        <v>294</v>
      </c>
      <c r="Q10261" s="5" t="s">
        <v>294</v>
      </c>
      <c r="R10261" s="5" t="s">
        <v>294</v>
      </c>
      <c r="V10261" s="5" t="s">
        <v>25195</v>
      </c>
    </row>
    <row r="10262" spans="1:22" x14ac:dyDescent="0.35">
      <c r="A10262" s="5" t="s">
        <v>25196</v>
      </c>
      <c r="B10262" s="5" t="s">
        <v>25197</v>
      </c>
      <c r="C10262" s="5" t="s">
        <v>628</v>
      </c>
      <c r="D10262" s="5" t="s">
        <v>22</v>
      </c>
      <c r="E10262" s="5">
        <v>9</v>
      </c>
      <c r="F10262" s="5" t="s">
        <v>294</v>
      </c>
      <c r="G10262" s="5" t="s">
        <v>294</v>
      </c>
      <c r="J10262" s="5" t="s">
        <v>3447</v>
      </c>
      <c r="M10262" s="5" t="s">
        <v>794</v>
      </c>
      <c r="N10262" s="5" t="s">
        <v>294</v>
      </c>
      <c r="P10262" s="5" t="s">
        <v>294</v>
      </c>
      <c r="Q10262" s="5" t="s">
        <v>294</v>
      </c>
      <c r="R10262" s="5" t="s">
        <v>294</v>
      </c>
      <c r="V10262" s="5" t="s">
        <v>25198</v>
      </c>
    </row>
    <row r="10263" spans="1:22" x14ac:dyDescent="0.35">
      <c r="A10263" s="5" t="s">
        <v>356</v>
      </c>
      <c r="B10263" s="5" t="s">
        <v>25199</v>
      </c>
      <c r="C10263" s="5" t="s">
        <v>628</v>
      </c>
      <c r="D10263" s="5" t="s">
        <v>18</v>
      </c>
      <c r="E10263" s="5">
        <v>10</v>
      </c>
      <c r="F10263" s="5" t="s">
        <v>294</v>
      </c>
      <c r="G10263" s="5" t="s">
        <v>294</v>
      </c>
      <c r="M10263" s="5" t="s">
        <v>794</v>
      </c>
      <c r="N10263" s="5" t="s">
        <v>297</v>
      </c>
      <c r="O10263" s="5" t="s">
        <v>297</v>
      </c>
      <c r="P10263" s="5" t="s">
        <v>294</v>
      </c>
      <c r="Q10263" s="5" t="s">
        <v>297</v>
      </c>
      <c r="R10263" s="5" t="s">
        <v>294</v>
      </c>
      <c r="V10263" s="5" t="s">
        <v>25200</v>
      </c>
    </row>
    <row r="10264" spans="1:22" x14ac:dyDescent="0.35">
      <c r="A10264" s="5" t="s">
        <v>2426</v>
      </c>
      <c r="B10264" s="5" t="s">
        <v>25201</v>
      </c>
      <c r="C10264" s="5" t="s">
        <v>628</v>
      </c>
      <c r="D10264" s="5" t="s">
        <v>22</v>
      </c>
      <c r="E10264" s="5">
        <v>17</v>
      </c>
      <c r="F10264" s="5" t="s">
        <v>294</v>
      </c>
      <c r="G10264" s="5" t="s">
        <v>294</v>
      </c>
      <c r="M10264" s="5" t="s">
        <v>794</v>
      </c>
      <c r="N10264" s="5" t="s">
        <v>294</v>
      </c>
      <c r="O10264" s="5" t="s">
        <v>294</v>
      </c>
      <c r="P10264" s="5" t="s">
        <v>294</v>
      </c>
      <c r="Q10264" s="5" t="s">
        <v>294</v>
      </c>
      <c r="R10264" s="5" t="s">
        <v>294</v>
      </c>
      <c r="V10264" s="5" t="s">
        <v>2426</v>
      </c>
    </row>
    <row r="10265" spans="1:22" x14ac:dyDescent="0.35">
      <c r="A10265" s="5" t="s">
        <v>2403</v>
      </c>
      <c r="B10265" s="5" t="s">
        <v>25202</v>
      </c>
      <c r="C10265" s="5" t="s">
        <v>628</v>
      </c>
      <c r="D10265" s="5" t="s">
        <v>16</v>
      </c>
      <c r="E10265" s="5">
        <v>17</v>
      </c>
      <c r="F10265" s="5" t="s">
        <v>294</v>
      </c>
      <c r="G10265" s="5" t="s">
        <v>294</v>
      </c>
      <c r="M10265" s="5" t="s">
        <v>794</v>
      </c>
      <c r="N10265" s="5" t="s">
        <v>294</v>
      </c>
      <c r="O10265" s="5" t="s">
        <v>294</v>
      </c>
      <c r="P10265" s="5" t="s">
        <v>294</v>
      </c>
      <c r="Q10265" s="5" t="s">
        <v>294</v>
      </c>
      <c r="R10265" s="5" t="s">
        <v>294</v>
      </c>
      <c r="V10265" s="5" t="s">
        <v>2403</v>
      </c>
    </row>
    <row r="10266" spans="1:22" x14ac:dyDescent="0.35">
      <c r="A10266" s="5" t="s">
        <v>25203</v>
      </c>
      <c r="B10266" s="5" t="s">
        <v>25204</v>
      </c>
      <c r="C10266" s="5" t="s">
        <v>25205</v>
      </c>
      <c r="D10266" s="5" t="s">
        <v>16</v>
      </c>
      <c r="E10266" s="5">
        <v>12</v>
      </c>
      <c r="F10266" s="5" t="s">
        <v>294</v>
      </c>
      <c r="G10266" s="5" t="s">
        <v>294</v>
      </c>
      <c r="M10266" s="5" t="s">
        <v>794</v>
      </c>
      <c r="N10266" s="5" t="s">
        <v>294</v>
      </c>
      <c r="P10266" s="5" t="s">
        <v>294</v>
      </c>
      <c r="Q10266" s="5" t="s">
        <v>297</v>
      </c>
      <c r="R10266" s="5" t="s">
        <v>294</v>
      </c>
    </row>
    <row r="10267" spans="1:22" x14ac:dyDescent="0.35">
      <c r="A10267" s="5" t="s">
        <v>25206</v>
      </c>
      <c r="B10267" s="5" t="s">
        <v>25207</v>
      </c>
      <c r="C10267" s="5" t="s">
        <v>25205</v>
      </c>
      <c r="D10267" s="5" t="s">
        <v>22</v>
      </c>
      <c r="E10267" s="5">
        <v>10</v>
      </c>
      <c r="F10267" s="5" t="s">
        <v>294</v>
      </c>
      <c r="G10267" s="5" t="s">
        <v>294</v>
      </c>
      <c r="M10267" s="5" t="s">
        <v>794</v>
      </c>
      <c r="N10267" s="5" t="s">
        <v>294</v>
      </c>
      <c r="P10267" s="5" t="s">
        <v>294</v>
      </c>
      <c r="Q10267" s="5" t="s">
        <v>297</v>
      </c>
      <c r="R10267" s="5" t="s">
        <v>294</v>
      </c>
    </row>
    <row r="10268" spans="1:22" x14ac:dyDescent="0.35">
      <c r="A10268" s="5" t="s">
        <v>25208</v>
      </c>
      <c r="B10268" s="5" t="s">
        <v>9652</v>
      </c>
      <c r="C10268" s="5" t="s">
        <v>25205</v>
      </c>
      <c r="D10268" s="5" t="s">
        <v>18</v>
      </c>
      <c r="E10268" s="5">
        <v>20</v>
      </c>
      <c r="F10268" s="5" t="s">
        <v>294</v>
      </c>
      <c r="G10268" s="5" t="s">
        <v>297</v>
      </c>
      <c r="M10268" s="5" t="s">
        <v>794</v>
      </c>
      <c r="N10268" s="5" t="s">
        <v>294</v>
      </c>
      <c r="P10268" s="5" t="s">
        <v>294</v>
      </c>
      <c r="Q10268" s="5" t="s">
        <v>297</v>
      </c>
      <c r="R10268" s="5" t="s">
        <v>294</v>
      </c>
    </row>
    <row r="10269" spans="1:22" x14ac:dyDescent="0.35">
      <c r="A10269" s="5" t="s">
        <v>25209</v>
      </c>
      <c r="B10269" s="5" t="s">
        <v>25210</v>
      </c>
      <c r="C10269" s="5" t="s">
        <v>25205</v>
      </c>
      <c r="D10269" s="5" t="s">
        <v>18</v>
      </c>
      <c r="E10269" s="5">
        <v>6</v>
      </c>
      <c r="F10269" s="5" t="s">
        <v>294</v>
      </c>
      <c r="G10269" s="5" t="s">
        <v>294</v>
      </c>
      <c r="M10269" s="5" t="s">
        <v>794</v>
      </c>
      <c r="N10269" s="5" t="s">
        <v>294</v>
      </c>
      <c r="P10269" s="5" t="s">
        <v>294</v>
      </c>
      <c r="Q10269" s="5" t="s">
        <v>297</v>
      </c>
      <c r="R10269" s="5" t="s">
        <v>294</v>
      </c>
    </row>
    <row r="10270" spans="1:22" x14ac:dyDescent="0.35">
      <c r="A10270" s="5" t="s">
        <v>25211</v>
      </c>
      <c r="B10270" s="5" t="s">
        <v>2145</v>
      </c>
      <c r="C10270" s="5" t="s">
        <v>25205</v>
      </c>
      <c r="D10270" s="5" t="s">
        <v>18</v>
      </c>
      <c r="E10270" s="5">
        <v>10</v>
      </c>
      <c r="F10270" s="5" t="s">
        <v>294</v>
      </c>
      <c r="G10270" s="5" t="s">
        <v>294</v>
      </c>
      <c r="M10270" s="5" t="s">
        <v>794</v>
      </c>
      <c r="N10270" s="5" t="s">
        <v>294</v>
      </c>
      <c r="P10270" s="5" t="s">
        <v>294</v>
      </c>
      <c r="Q10270" s="5" t="s">
        <v>297</v>
      </c>
      <c r="R10270" s="5" t="s">
        <v>294</v>
      </c>
    </row>
    <row r="10271" spans="1:22" x14ac:dyDescent="0.35">
      <c r="A10271" s="5" t="s">
        <v>25212</v>
      </c>
      <c r="B10271" s="5" t="s">
        <v>25213</v>
      </c>
      <c r="C10271" s="5" t="s">
        <v>3783</v>
      </c>
      <c r="D10271" s="5" t="s">
        <v>18</v>
      </c>
      <c r="E10271" s="5">
        <v>1</v>
      </c>
      <c r="F10271" s="5" t="s">
        <v>294</v>
      </c>
      <c r="G10271" s="5" t="s">
        <v>294</v>
      </c>
      <c r="L10271" s="5" t="s">
        <v>822</v>
      </c>
      <c r="M10271" s="5" t="s">
        <v>794</v>
      </c>
      <c r="N10271" s="5" t="s">
        <v>294</v>
      </c>
      <c r="P10271" s="5" t="s">
        <v>294</v>
      </c>
      <c r="Q10271" s="5" t="s">
        <v>294</v>
      </c>
      <c r="R10271" s="5" t="s">
        <v>294</v>
      </c>
      <c r="S10271" s="5" t="s">
        <v>297</v>
      </c>
      <c r="V10271" s="5" t="s">
        <v>25214</v>
      </c>
    </row>
    <row r="10272" spans="1:22" x14ac:dyDescent="0.35">
      <c r="A10272" s="5" t="s">
        <v>25215</v>
      </c>
      <c r="B10272" s="5" t="s">
        <v>22993</v>
      </c>
      <c r="C10272" s="5" t="s">
        <v>5997</v>
      </c>
      <c r="D10272" s="5" t="s">
        <v>18</v>
      </c>
      <c r="E10272" s="5">
        <v>999</v>
      </c>
      <c r="F10272" s="5" t="s">
        <v>294</v>
      </c>
      <c r="G10272" s="5" t="s">
        <v>294</v>
      </c>
      <c r="M10272" s="5" t="s">
        <v>794</v>
      </c>
      <c r="N10272" s="5" t="s">
        <v>294</v>
      </c>
      <c r="P10272" s="5" t="s">
        <v>294</v>
      </c>
      <c r="Q10272" s="5" t="s">
        <v>294</v>
      </c>
      <c r="R10272" s="5" t="s">
        <v>294</v>
      </c>
      <c r="V10272" s="5" t="s">
        <v>25216</v>
      </c>
    </row>
    <row r="10273" spans="1:22" x14ac:dyDescent="0.35">
      <c r="A10273" s="5" t="s">
        <v>25217</v>
      </c>
      <c r="B10273" s="5" t="s">
        <v>25218</v>
      </c>
      <c r="C10273" s="5" t="s">
        <v>5997</v>
      </c>
      <c r="D10273" s="5" t="s">
        <v>18</v>
      </c>
      <c r="E10273" s="5">
        <v>40</v>
      </c>
      <c r="F10273" s="5" t="s">
        <v>294</v>
      </c>
      <c r="G10273" s="5" t="s">
        <v>294</v>
      </c>
      <c r="M10273" s="5" t="s">
        <v>794</v>
      </c>
      <c r="N10273" s="5" t="s">
        <v>294</v>
      </c>
      <c r="P10273" s="5" t="s">
        <v>294</v>
      </c>
      <c r="Q10273" s="5" t="s">
        <v>294</v>
      </c>
      <c r="R10273" s="5" t="s">
        <v>294</v>
      </c>
      <c r="V10273" s="5" t="s">
        <v>25219</v>
      </c>
    </row>
    <row r="10274" spans="1:22" x14ac:dyDescent="0.35">
      <c r="A10274" s="5" t="s">
        <v>25220</v>
      </c>
      <c r="B10274" s="5" t="s">
        <v>3907</v>
      </c>
      <c r="C10274" s="5" t="s">
        <v>5997</v>
      </c>
      <c r="D10274" s="5" t="s">
        <v>18</v>
      </c>
      <c r="E10274" s="5">
        <v>20</v>
      </c>
      <c r="F10274" s="5" t="s">
        <v>294</v>
      </c>
      <c r="G10274" s="5" t="s">
        <v>297</v>
      </c>
      <c r="M10274" s="5" t="s">
        <v>3826</v>
      </c>
      <c r="N10274" s="5" t="s">
        <v>294</v>
      </c>
      <c r="P10274" s="5" t="s">
        <v>294</v>
      </c>
      <c r="Q10274" s="5" t="s">
        <v>294</v>
      </c>
      <c r="R10274" s="5" t="s">
        <v>294</v>
      </c>
      <c r="V10274" s="5" t="s">
        <v>25221</v>
      </c>
    </row>
    <row r="10275" spans="1:22" x14ac:dyDescent="0.35">
      <c r="A10275" s="5" t="s">
        <v>25222</v>
      </c>
      <c r="B10275" s="5" t="s">
        <v>10394</v>
      </c>
      <c r="C10275" s="5" t="s">
        <v>25223</v>
      </c>
      <c r="D10275" s="5" t="s">
        <v>20</v>
      </c>
      <c r="E10275" s="5">
        <v>10</v>
      </c>
      <c r="F10275" s="5" t="s">
        <v>294</v>
      </c>
      <c r="G10275" s="5" t="s">
        <v>294</v>
      </c>
      <c r="M10275" s="5" t="s">
        <v>794</v>
      </c>
      <c r="N10275" s="5" t="s">
        <v>294</v>
      </c>
      <c r="P10275" s="5" t="s">
        <v>294</v>
      </c>
      <c r="Q10275" s="5" t="s">
        <v>297</v>
      </c>
      <c r="R10275" s="5" t="s">
        <v>294</v>
      </c>
      <c r="V10275" s="5" t="s">
        <v>25224</v>
      </c>
    </row>
    <row r="10276" spans="1:22" x14ac:dyDescent="0.35">
      <c r="A10276" s="5" t="s">
        <v>25225</v>
      </c>
      <c r="B10276" s="5" t="s">
        <v>235</v>
      </c>
      <c r="C10276" s="5" t="s">
        <v>25223</v>
      </c>
      <c r="D10276" s="5" t="s">
        <v>18</v>
      </c>
      <c r="E10276" s="5">
        <v>30</v>
      </c>
      <c r="F10276" s="5" t="s">
        <v>294</v>
      </c>
      <c r="G10276" s="5" t="s">
        <v>294</v>
      </c>
      <c r="M10276" s="5" t="s">
        <v>794</v>
      </c>
      <c r="N10276" s="5" t="s">
        <v>294</v>
      </c>
      <c r="P10276" s="5" t="s">
        <v>294</v>
      </c>
      <c r="Q10276" s="5" t="s">
        <v>294</v>
      </c>
      <c r="R10276" s="5" t="s">
        <v>294</v>
      </c>
      <c r="V10276" s="5" t="s">
        <v>25226</v>
      </c>
    </row>
    <row r="10277" spans="1:22" x14ac:dyDescent="0.35">
      <c r="A10277" s="5" t="s">
        <v>25227</v>
      </c>
      <c r="B10277" s="5" t="s">
        <v>6032</v>
      </c>
      <c r="C10277" s="5" t="s">
        <v>25228</v>
      </c>
      <c r="D10277" s="5" t="s">
        <v>22</v>
      </c>
      <c r="E10277" s="5">
        <v>18</v>
      </c>
      <c r="F10277" s="5" t="s">
        <v>297</v>
      </c>
      <c r="G10277" s="5" t="s">
        <v>294</v>
      </c>
      <c r="J10277" s="5" t="s">
        <v>25223</v>
      </c>
      <c r="M10277" s="5" t="s">
        <v>794</v>
      </c>
      <c r="N10277" s="5" t="s">
        <v>294</v>
      </c>
      <c r="P10277" s="5" t="s">
        <v>294</v>
      </c>
      <c r="Q10277" s="5" t="s">
        <v>297</v>
      </c>
      <c r="R10277" s="5" t="s">
        <v>297</v>
      </c>
      <c r="V10277" s="5" t="s">
        <v>25229</v>
      </c>
    </row>
    <row r="10278" spans="1:22" x14ac:dyDescent="0.35">
      <c r="A10278" s="5" t="s">
        <v>25230</v>
      </c>
      <c r="B10278" s="5" t="s">
        <v>25231</v>
      </c>
      <c r="C10278" s="5" t="s">
        <v>25228</v>
      </c>
      <c r="D10278" s="5" t="s">
        <v>18</v>
      </c>
      <c r="E10278" s="5">
        <v>999</v>
      </c>
      <c r="F10278" s="5" t="s">
        <v>294</v>
      </c>
      <c r="G10278" s="5" t="s">
        <v>294</v>
      </c>
      <c r="M10278" s="5" t="s">
        <v>794</v>
      </c>
      <c r="N10278" s="5" t="s">
        <v>294</v>
      </c>
      <c r="P10278" s="5" t="s">
        <v>294</v>
      </c>
      <c r="Q10278" s="5" t="s">
        <v>297</v>
      </c>
      <c r="R10278" s="5" t="s">
        <v>294</v>
      </c>
      <c r="V10278" s="5" t="s">
        <v>25232</v>
      </c>
    </row>
    <row r="10279" spans="1:22" x14ac:dyDescent="0.35">
      <c r="A10279" s="5" t="s">
        <v>25233</v>
      </c>
      <c r="B10279" s="5" t="s">
        <v>25234</v>
      </c>
      <c r="C10279" s="5" t="s">
        <v>25228</v>
      </c>
      <c r="D10279" s="5" t="s">
        <v>18</v>
      </c>
      <c r="E10279" s="5">
        <v>10</v>
      </c>
      <c r="F10279" s="5" t="s">
        <v>297</v>
      </c>
      <c r="G10279" s="5" t="s">
        <v>297</v>
      </c>
      <c r="M10279" s="5" t="s">
        <v>794</v>
      </c>
      <c r="N10279" s="5" t="s">
        <v>294</v>
      </c>
      <c r="P10279" s="5" t="s">
        <v>294</v>
      </c>
      <c r="Q10279" s="5" t="s">
        <v>297</v>
      </c>
      <c r="R10279" s="5" t="s">
        <v>294</v>
      </c>
      <c r="V10279" s="5" t="s">
        <v>25235</v>
      </c>
    </row>
    <row r="10280" spans="1:22" x14ac:dyDescent="0.35">
      <c r="A10280" s="5" t="s">
        <v>25236</v>
      </c>
      <c r="B10280" s="5" t="s">
        <v>25237</v>
      </c>
      <c r="C10280" s="5" t="s">
        <v>25228</v>
      </c>
      <c r="D10280" s="5" t="s">
        <v>18</v>
      </c>
      <c r="E10280" s="5">
        <v>40</v>
      </c>
      <c r="F10280" s="5" t="s">
        <v>294</v>
      </c>
      <c r="G10280" s="5" t="s">
        <v>294</v>
      </c>
      <c r="M10280" s="5" t="s">
        <v>794</v>
      </c>
      <c r="N10280" s="5" t="s">
        <v>294</v>
      </c>
      <c r="P10280" s="5" t="s">
        <v>294</v>
      </c>
      <c r="Q10280" s="5" t="s">
        <v>297</v>
      </c>
      <c r="R10280" s="5" t="s">
        <v>294</v>
      </c>
      <c r="V10280" s="5" t="s">
        <v>25238</v>
      </c>
    </row>
    <row r="10281" spans="1:22" x14ac:dyDescent="0.35">
      <c r="A10281" s="5" t="s">
        <v>25239</v>
      </c>
      <c r="B10281" s="5" t="s">
        <v>3907</v>
      </c>
      <c r="C10281" s="5" t="s">
        <v>25228</v>
      </c>
      <c r="D10281" s="5" t="s">
        <v>22</v>
      </c>
      <c r="E10281" s="5">
        <v>18</v>
      </c>
      <c r="F10281" s="5" t="s">
        <v>294</v>
      </c>
      <c r="G10281" s="5" t="s">
        <v>294</v>
      </c>
      <c r="M10281" s="5" t="s">
        <v>3826</v>
      </c>
      <c r="N10281" s="5" t="s">
        <v>294</v>
      </c>
      <c r="P10281" s="5" t="s">
        <v>294</v>
      </c>
      <c r="Q10281" s="5" t="s">
        <v>294</v>
      </c>
      <c r="R10281" s="5" t="s">
        <v>294</v>
      </c>
      <c r="V10281" s="5" t="s">
        <v>25240</v>
      </c>
    </row>
    <row r="10282" spans="1:22" x14ac:dyDescent="0.35">
      <c r="A10282" s="5" t="s">
        <v>25241</v>
      </c>
      <c r="B10282" s="5" t="s">
        <v>25242</v>
      </c>
      <c r="C10282" s="5" t="s">
        <v>25228</v>
      </c>
      <c r="D10282" s="5" t="s">
        <v>22</v>
      </c>
      <c r="E10282" s="5">
        <v>18</v>
      </c>
      <c r="F10282" s="5" t="s">
        <v>297</v>
      </c>
      <c r="G10282" s="5" t="s">
        <v>294</v>
      </c>
      <c r="M10282" s="5" t="s">
        <v>794</v>
      </c>
      <c r="N10282" s="5" t="s">
        <v>294</v>
      </c>
      <c r="P10282" s="5" t="s">
        <v>294</v>
      </c>
      <c r="Q10282" s="5" t="s">
        <v>297</v>
      </c>
      <c r="R10282" s="5" t="s">
        <v>294</v>
      </c>
      <c r="V10282" s="5" t="s">
        <v>25243</v>
      </c>
    </row>
    <row r="10283" spans="1:22" x14ac:dyDescent="0.35">
      <c r="A10283" s="5" t="s">
        <v>25244</v>
      </c>
      <c r="B10283" s="5" t="s">
        <v>3907</v>
      </c>
      <c r="C10283" s="5" t="s">
        <v>25223</v>
      </c>
      <c r="D10283" s="5" t="s">
        <v>22</v>
      </c>
      <c r="E10283" s="5">
        <v>18</v>
      </c>
      <c r="F10283" s="5" t="s">
        <v>294</v>
      </c>
      <c r="G10283" s="5" t="s">
        <v>294</v>
      </c>
      <c r="M10283" s="5" t="s">
        <v>3826</v>
      </c>
      <c r="N10283" s="5" t="s">
        <v>294</v>
      </c>
      <c r="P10283" s="5" t="s">
        <v>294</v>
      </c>
      <c r="Q10283" s="5" t="s">
        <v>294</v>
      </c>
      <c r="R10283" s="5" t="s">
        <v>294</v>
      </c>
      <c r="V10283" s="5" t="s">
        <v>25245</v>
      </c>
    </row>
    <row r="10284" spans="1:22" x14ac:dyDescent="0.35">
      <c r="A10284" s="5" t="s">
        <v>25246</v>
      </c>
      <c r="B10284" s="5" t="s">
        <v>6032</v>
      </c>
      <c r="C10284" s="5" t="s">
        <v>25247</v>
      </c>
      <c r="D10284" s="5" t="s">
        <v>18</v>
      </c>
      <c r="E10284" s="5">
        <v>18</v>
      </c>
      <c r="F10284" s="5" t="s">
        <v>294</v>
      </c>
      <c r="G10284" s="5" t="s">
        <v>297</v>
      </c>
      <c r="J10284" s="5" t="s">
        <v>24483</v>
      </c>
      <c r="M10284" s="5" t="s">
        <v>794</v>
      </c>
      <c r="N10284" s="5" t="s">
        <v>294</v>
      </c>
      <c r="P10284" s="5" t="s">
        <v>294</v>
      </c>
      <c r="Q10284" s="5" t="s">
        <v>294</v>
      </c>
      <c r="R10284" s="5" t="s">
        <v>297</v>
      </c>
    </row>
    <row r="10285" spans="1:22" x14ac:dyDescent="0.35">
      <c r="A10285" s="5" t="s">
        <v>25248</v>
      </c>
      <c r="B10285" s="5" t="s">
        <v>25249</v>
      </c>
      <c r="C10285" s="5" t="s">
        <v>25247</v>
      </c>
      <c r="D10285" s="5" t="s">
        <v>18</v>
      </c>
      <c r="E10285" s="5">
        <v>20</v>
      </c>
      <c r="F10285" s="5" t="s">
        <v>297</v>
      </c>
      <c r="G10285" s="5" t="s">
        <v>297</v>
      </c>
      <c r="J10285" s="5" t="s">
        <v>1384</v>
      </c>
      <c r="M10285" s="5" t="s">
        <v>794</v>
      </c>
      <c r="N10285" s="5" t="s">
        <v>294</v>
      </c>
      <c r="P10285" s="5" t="s">
        <v>294</v>
      </c>
      <c r="Q10285" s="5" t="s">
        <v>294</v>
      </c>
      <c r="R10285" s="5" t="s">
        <v>297</v>
      </c>
      <c r="U10285" s="5" t="s">
        <v>25250</v>
      </c>
    </row>
    <row r="10286" spans="1:22" x14ac:dyDescent="0.35">
      <c r="A10286" s="5" t="s">
        <v>25251</v>
      </c>
      <c r="B10286" s="5" t="s">
        <v>25252</v>
      </c>
      <c r="C10286" s="5" t="s">
        <v>25247</v>
      </c>
      <c r="D10286" s="5" t="s">
        <v>22</v>
      </c>
      <c r="E10286" s="5">
        <v>9</v>
      </c>
      <c r="F10286" s="5" t="s">
        <v>297</v>
      </c>
      <c r="G10286" s="5" t="s">
        <v>294</v>
      </c>
      <c r="J10286" s="5" t="s">
        <v>3447</v>
      </c>
      <c r="M10286" s="5" t="s">
        <v>794</v>
      </c>
      <c r="N10286" s="5" t="s">
        <v>294</v>
      </c>
      <c r="O10286" s="5" t="s">
        <v>294</v>
      </c>
      <c r="P10286" s="5" t="s">
        <v>294</v>
      </c>
      <c r="Q10286" s="5" t="s">
        <v>294</v>
      </c>
      <c r="R10286" s="5" t="s">
        <v>294</v>
      </c>
      <c r="U10286" s="5" t="s">
        <v>25253</v>
      </c>
      <c r="V10286" s="5" t="s">
        <v>25254</v>
      </c>
    </row>
    <row r="10287" spans="1:22" x14ac:dyDescent="0.35">
      <c r="A10287" s="5" t="s">
        <v>25255</v>
      </c>
      <c r="B10287" s="5" t="s">
        <v>25256</v>
      </c>
      <c r="C10287" s="5" t="s">
        <v>25247</v>
      </c>
      <c r="D10287" s="5" t="s">
        <v>22</v>
      </c>
      <c r="E10287" s="5">
        <v>8</v>
      </c>
      <c r="F10287" s="5" t="s">
        <v>294</v>
      </c>
      <c r="G10287" s="5" t="s">
        <v>294</v>
      </c>
      <c r="M10287" s="5" t="s">
        <v>3826</v>
      </c>
      <c r="N10287" s="5" t="s">
        <v>294</v>
      </c>
      <c r="P10287" s="5" t="s">
        <v>294</v>
      </c>
      <c r="Q10287" s="5" t="s">
        <v>294</v>
      </c>
      <c r="R10287" s="5" t="s">
        <v>294</v>
      </c>
    </row>
    <row r="10288" spans="1:22" x14ac:dyDescent="0.35">
      <c r="A10288" s="5" t="s">
        <v>25257</v>
      </c>
      <c r="B10288" s="5" t="s">
        <v>20078</v>
      </c>
      <c r="C10288" s="5" t="s">
        <v>25247</v>
      </c>
      <c r="D10288" s="5" t="s">
        <v>16</v>
      </c>
      <c r="E10288" s="5">
        <v>12</v>
      </c>
      <c r="F10288" s="5" t="s">
        <v>294</v>
      </c>
      <c r="G10288" s="5" t="s">
        <v>294</v>
      </c>
      <c r="H10288" s="5">
        <v>0</v>
      </c>
      <c r="I10288" s="5">
        <v>100</v>
      </c>
      <c r="M10288" s="5" t="s">
        <v>794</v>
      </c>
      <c r="N10288" s="5" t="s">
        <v>294</v>
      </c>
      <c r="O10288" s="5" t="s">
        <v>294</v>
      </c>
      <c r="P10288" s="5" t="s">
        <v>294</v>
      </c>
      <c r="Q10288" s="5" t="s">
        <v>294</v>
      </c>
      <c r="R10288" s="5" t="s">
        <v>294</v>
      </c>
      <c r="V10288" s="5" t="s">
        <v>25258</v>
      </c>
    </row>
    <row r="10289" spans="1:22" x14ac:dyDescent="0.35">
      <c r="A10289" s="5" t="s">
        <v>25259</v>
      </c>
      <c r="B10289" s="5" t="s">
        <v>25260</v>
      </c>
      <c r="C10289" s="5" t="s">
        <v>25247</v>
      </c>
      <c r="D10289" s="5" t="s">
        <v>18</v>
      </c>
      <c r="E10289" s="5">
        <v>1</v>
      </c>
      <c r="F10289" s="5" t="s">
        <v>294</v>
      </c>
      <c r="G10289" s="5" t="s">
        <v>297</v>
      </c>
      <c r="L10289" s="5" t="s">
        <v>822</v>
      </c>
      <c r="M10289" s="5" t="s">
        <v>794</v>
      </c>
      <c r="N10289" s="5" t="s">
        <v>294</v>
      </c>
      <c r="P10289" s="5" t="s">
        <v>294</v>
      </c>
      <c r="Q10289" s="5" t="s">
        <v>294</v>
      </c>
      <c r="R10289" s="5" t="s">
        <v>297</v>
      </c>
    </row>
    <row r="10290" spans="1:22" x14ac:dyDescent="0.35">
      <c r="A10290" s="5" t="s">
        <v>25261</v>
      </c>
      <c r="B10290" s="5" t="s">
        <v>25262</v>
      </c>
      <c r="C10290" s="5" t="s">
        <v>25223</v>
      </c>
      <c r="D10290" s="5" t="s">
        <v>22</v>
      </c>
      <c r="E10290" s="5">
        <v>3</v>
      </c>
      <c r="F10290" s="5" t="s">
        <v>294</v>
      </c>
      <c r="G10290" s="5" t="s">
        <v>294</v>
      </c>
      <c r="H10290" s="5">
        <v>1</v>
      </c>
      <c r="I10290" s="5">
        <v>999</v>
      </c>
      <c r="M10290" s="5" t="s">
        <v>794</v>
      </c>
      <c r="N10290" s="5" t="s">
        <v>294</v>
      </c>
      <c r="P10290" s="5" t="s">
        <v>294</v>
      </c>
      <c r="Q10290" s="5" t="s">
        <v>294</v>
      </c>
      <c r="R10290" s="5" t="s">
        <v>294</v>
      </c>
      <c r="V10290" s="5" t="s">
        <v>25263</v>
      </c>
    </row>
    <row r="10291" spans="1:22" x14ac:dyDescent="0.35">
      <c r="A10291" s="5" t="s">
        <v>25264</v>
      </c>
      <c r="B10291" s="5" t="s">
        <v>235</v>
      </c>
      <c r="C10291" s="5" t="s">
        <v>25265</v>
      </c>
      <c r="D10291" s="5" t="s">
        <v>18</v>
      </c>
      <c r="E10291" s="5">
        <v>30</v>
      </c>
      <c r="F10291" s="5" t="s">
        <v>294</v>
      </c>
      <c r="G10291" s="5" t="s">
        <v>294</v>
      </c>
      <c r="M10291" s="5" t="s">
        <v>794</v>
      </c>
      <c r="N10291" s="5" t="s">
        <v>294</v>
      </c>
      <c r="P10291" s="5" t="s">
        <v>294</v>
      </c>
      <c r="Q10291" s="5" t="s">
        <v>294</v>
      </c>
      <c r="R10291" s="5" t="s">
        <v>294</v>
      </c>
    </row>
    <row r="10292" spans="1:22" x14ac:dyDescent="0.35">
      <c r="A10292" s="5" t="s">
        <v>25266</v>
      </c>
      <c r="B10292" s="5" t="s">
        <v>25267</v>
      </c>
      <c r="C10292" s="5" t="s">
        <v>25265</v>
      </c>
      <c r="D10292" s="5" t="s">
        <v>18</v>
      </c>
      <c r="E10292" s="5">
        <v>20</v>
      </c>
      <c r="F10292" s="5" t="s">
        <v>294</v>
      </c>
      <c r="G10292" s="5" t="s">
        <v>297</v>
      </c>
      <c r="M10292" s="5" t="s">
        <v>3826</v>
      </c>
      <c r="N10292" s="5" t="s">
        <v>294</v>
      </c>
      <c r="P10292" s="5" t="s">
        <v>294</v>
      </c>
      <c r="Q10292" s="5" t="s">
        <v>294</v>
      </c>
      <c r="R10292" s="5" t="s">
        <v>294</v>
      </c>
    </row>
    <row r="10293" spans="1:22" x14ac:dyDescent="0.35">
      <c r="A10293" s="5" t="s">
        <v>25268</v>
      </c>
      <c r="B10293" s="5" t="s">
        <v>6032</v>
      </c>
      <c r="C10293" s="5" t="s">
        <v>25269</v>
      </c>
      <c r="D10293" s="5" t="s">
        <v>22</v>
      </c>
      <c r="E10293" s="5">
        <v>18</v>
      </c>
      <c r="F10293" s="5" t="s">
        <v>297</v>
      </c>
      <c r="G10293" s="5" t="s">
        <v>294</v>
      </c>
      <c r="J10293" s="5" t="s">
        <v>25223</v>
      </c>
      <c r="M10293" s="5" t="s">
        <v>794</v>
      </c>
      <c r="N10293" s="5" t="s">
        <v>294</v>
      </c>
      <c r="P10293" s="5" t="s">
        <v>294</v>
      </c>
      <c r="Q10293" s="5" t="s">
        <v>297</v>
      </c>
      <c r="R10293" s="5" t="s">
        <v>297</v>
      </c>
      <c r="V10293" s="5" t="s">
        <v>25270</v>
      </c>
    </row>
    <row r="10294" spans="1:22" x14ac:dyDescent="0.35">
      <c r="A10294" s="5" t="s">
        <v>25271</v>
      </c>
      <c r="B10294" s="5" t="s">
        <v>25272</v>
      </c>
      <c r="C10294" s="5" t="s">
        <v>25223</v>
      </c>
      <c r="D10294" s="5" t="s">
        <v>22</v>
      </c>
      <c r="E10294" s="5">
        <v>18</v>
      </c>
      <c r="F10294" s="5" t="s">
        <v>294</v>
      </c>
      <c r="G10294" s="5" t="s">
        <v>294</v>
      </c>
      <c r="M10294" s="5" t="s">
        <v>794</v>
      </c>
      <c r="N10294" s="5" t="s">
        <v>294</v>
      </c>
      <c r="P10294" s="5" t="s">
        <v>294</v>
      </c>
      <c r="Q10294" s="5" t="s">
        <v>297</v>
      </c>
      <c r="R10294" s="5" t="s">
        <v>294</v>
      </c>
      <c r="V10294" s="5" t="s">
        <v>25273</v>
      </c>
    </row>
    <row r="10295" spans="1:22" x14ac:dyDescent="0.35">
      <c r="A10295" s="5" t="s">
        <v>25274</v>
      </c>
      <c r="B10295" s="5" t="s">
        <v>25275</v>
      </c>
      <c r="C10295" s="5" t="s">
        <v>25223</v>
      </c>
      <c r="D10295" s="5" t="s">
        <v>22</v>
      </c>
      <c r="E10295" s="5">
        <v>18</v>
      </c>
      <c r="F10295" s="5" t="s">
        <v>294</v>
      </c>
      <c r="G10295" s="5" t="s">
        <v>294</v>
      </c>
      <c r="M10295" s="5" t="s">
        <v>794</v>
      </c>
      <c r="N10295" s="5" t="s">
        <v>294</v>
      </c>
      <c r="P10295" s="5" t="s">
        <v>294</v>
      </c>
      <c r="Q10295" s="5" t="s">
        <v>297</v>
      </c>
      <c r="R10295" s="5" t="s">
        <v>294</v>
      </c>
      <c r="V10295" s="5" t="s">
        <v>25276</v>
      </c>
    </row>
    <row r="10296" spans="1:22" x14ac:dyDescent="0.35">
      <c r="A10296" s="5" t="s">
        <v>25277</v>
      </c>
      <c r="B10296" s="5" t="s">
        <v>25278</v>
      </c>
      <c r="C10296" s="5" t="s">
        <v>25223</v>
      </c>
      <c r="D10296" s="5" t="s">
        <v>20</v>
      </c>
      <c r="E10296" s="5">
        <v>10</v>
      </c>
      <c r="F10296" s="5" t="s">
        <v>294</v>
      </c>
      <c r="G10296" s="5" t="s">
        <v>294</v>
      </c>
      <c r="M10296" s="5" t="s">
        <v>794</v>
      </c>
      <c r="N10296" s="5" t="s">
        <v>294</v>
      </c>
      <c r="P10296" s="5" t="s">
        <v>294</v>
      </c>
      <c r="Q10296" s="5" t="s">
        <v>297</v>
      </c>
      <c r="R10296" s="5" t="s">
        <v>294</v>
      </c>
      <c r="V10296" s="5" t="s">
        <v>25279</v>
      </c>
    </row>
    <row r="10297" spans="1:22" x14ac:dyDescent="0.35">
      <c r="A10297" s="5" t="s">
        <v>25280</v>
      </c>
      <c r="B10297" s="5" t="s">
        <v>25281</v>
      </c>
      <c r="C10297" s="5" t="s">
        <v>25223</v>
      </c>
      <c r="D10297" s="5" t="s">
        <v>28</v>
      </c>
      <c r="E10297" s="5">
        <v>6</v>
      </c>
      <c r="F10297" s="5" t="s">
        <v>294</v>
      </c>
      <c r="G10297" s="5" t="s">
        <v>294</v>
      </c>
      <c r="M10297" s="5" t="s">
        <v>794</v>
      </c>
      <c r="N10297" s="5" t="s">
        <v>294</v>
      </c>
      <c r="P10297" s="5" t="s">
        <v>294</v>
      </c>
      <c r="Q10297" s="5" t="s">
        <v>297</v>
      </c>
      <c r="R10297" s="5" t="s">
        <v>294</v>
      </c>
      <c r="V10297" s="5" t="s">
        <v>25282</v>
      </c>
    </row>
    <row r="10298" spans="1:22" x14ac:dyDescent="0.35">
      <c r="A10298" s="5" t="s">
        <v>25283</v>
      </c>
      <c r="B10298" s="5" t="s">
        <v>25284</v>
      </c>
      <c r="C10298" s="5" t="s">
        <v>25223</v>
      </c>
      <c r="D10298" s="5" t="s">
        <v>22</v>
      </c>
      <c r="E10298" s="5">
        <v>18</v>
      </c>
      <c r="F10298" s="5" t="s">
        <v>294</v>
      </c>
      <c r="G10298" s="5" t="s">
        <v>294</v>
      </c>
      <c r="M10298" s="5" t="s">
        <v>794</v>
      </c>
      <c r="N10298" s="5" t="s">
        <v>294</v>
      </c>
      <c r="P10298" s="5" t="s">
        <v>294</v>
      </c>
      <c r="Q10298" s="5" t="s">
        <v>297</v>
      </c>
      <c r="R10298" s="5" t="s">
        <v>294</v>
      </c>
      <c r="V10298" s="5" t="s">
        <v>25285</v>
      </c>
    </row>
    <row r="10299" spans="1:22" x14ac:dyDescent="0.35">
      <c r="A10299" s="5" t="s">
        <v>25286</v>
      </c>
      <c r="B10299" s="5" t="s">
        <v>25287</v>
      </c>
      <c r="C10299" s="5" t="s">
        <v>25223</v>
      </c>
      <c r="D10299" s="5" t="s">
        <v>18</v>
      </c>
      <c r="E10299" s="5">
        <v>20</v>
      </c>
      <c r="F10299" s="5" t="s">
        <v>294</v>
      </c>
      <c r="G10299" s="5" t="s">
        <v>297</v>
      </c>
      <c r="J10299" s="5" t="s">
        <v>13926</v>
      </c>
      <c r="M10299" s="5" t="s">
        <v>794</v>
      </c>
      <c r="N10299" s="5" t="s">
        <v>294</v>
      </c>
      <c r="O10299" s="5" t="s">
        <v>294</v>
      </c>
      <c r="P10299" s="5" t="s">
        <v>294</v>
      </c>
      <c r="Q10299" s="5" t="s">
        <v>294</v>
      </c>
      <c r="R10299" s="5" t="s">
        <v>294</v>
      </c>
      <c r="U10299" s="5" t="s">
        <v>25288</v>
      </c>
      <c r="V10299" s="5" t="s">
        <v>25289</v>
      </c>
    </row>
    <row r="10300" spans="1:22" x14ac:dyDescent="0.35">
      <c r="A10300" s="5" t="s">
        <v>25290</v>
      </c>
      <c r="B10300" s="5" t="s">
        <v>25291</v>
      </c>
      <c r="C10300" s="5" t="s">
        <v>25223</v>
      </c>
      <c r="D10300" s="5" t="s">
        <v>18</v>
      </c>
      <c r="E10300" s="5">
        <v>30</v>
      </c>
      <c r="F10300" s="5" t="s">
        <v>294</v>
      </c>
      <c r="G10300" s="5" t="s">
        <v>294</v>
      </c>
      <c r="M10300" s="5" t="s">
        <v>794</v>
      </c>
      <c r="N10300" s="5" t="s">
        <v>294</v>
      </c>
      <c r="P10300" s="5" t="s">
        <v>294</v>
      </c>
      <c r="Q10300" s="5" t="s">
        <v>297</v>
      </c>
      <c r="R10300" s="5" t="s">
        <v>294</v>
      </c>
      <c r="V10300" s="5" t="s">
        <v>25292</v>
      </c>
    </row>
    <row r="10301" spans="1:22" x14ac:dyDescent="0.35">
      <c r="A10301" s="5" t="s">
        <v>25293</v>
      </c>
      <c r="B10301" s="5" t="s">
        <v>25294</v>
      </c>
      <c r="C10301" s="5" t="s">
        <v>25223</v>
      </c>
      <c r="D10301" s="5" t="s">
        <v>20</v>
      </c>
      <c r="E10301" s="5">
        <v>10</v>
      </c>
      <c r="F10301" s="5" t="s">
        <v>294</v>
      </c>
      <c r="G10301" s="5" t="s">
        <v>294</v>
      </c>
      <c r="M10301" s="5" t="s">
        <v>794</v>
      </c>
      <c r="N10301" s="5" t="s">
        <v>294</v>
      </c>
      <c r="P10301" s="5" t="s">
        <v>294</v>
      </c>
      <c r="Q10301" s="5" t="s">
        <v>297</v>
      </c>
      <c r="R10301" s="5" t="s">
        <v>294</v>
      </c>
      <c r="V10301" s="5" t="s">
        <v>25295</v>
      </c>
    </row>
    <row r="10302" spans="1:22" x14ac:dyDescent="0.35">
      <c r="A10302" s="5" t="s">
        <v>25296</v>
      </c>
      <c r="B10302" s="5" t="s">
        <v>25297</v>
      </c>
      <c r="C10302" s="5" t="s">
        <v>25223</v>
      </c>
      <c r="D10302" s="5" t="s">
        <v>28</v>
      </c>
      <c r="E10302" s="5">
        <v>6</v>
      </c>
      <c r="F10302" s="5" t="s">
        <v>294</v>
      </c>
      <c r="G10302" s="5" t="s">
        <v>294</v>
      </c>
      <c r="M10302" s="5" t="s">
        <v>794</v>
      </c>
      <c r="N10302" s="5" t="s">
        <v>294</v>
      </c>
      <c r="P10302" s="5" t="s">
        <v>294</v>
      </c>
      <c r="Q10302" s="5" t="s">
        <v>297</v>
      </c>
      <c r="R10302" s="5" t="s">
        <v>294</v>
      </c>
      <c r="V10302" s="5" t="s">
        <v>25298</v>
      </c>
    </row>
    <row r="10303" spans="1:22" x14ac:dyDescent="0.35">
      <c r="A10303" s="5" t="s">
        <v>25299</v>
      </c>
      <c r="B10303" s="5" t="s">
        <v>25300</v>
      </c>
      <c r="C10303" s="5" t="s">
        <v>25223</v>
      </c>
      <c r="D10303" s="5" t="s">
        <v>18</v>
      </c>
      <c r="E10303" s="5">
        <v>18</v>
      </c>
      <c r="F10303" s="5" t="s">
        <v>297</v>
      </c>
      <c r="G10303" s="5" t="s">
        <v>297</v>
      </c>
      <c r="J10303" s="5" t="s">
        <v>9515</v>
      </c>
      <c r="M10303" s="5" t="s">
        <v>794</v>
      </c>
      <c r="N10303" s="5" t="s">
        <v>294</v>
      </c>
      <c r="P10303" s="5" t="s">
        <v>294</v>
      </c>
      <c r="Q10303" s="5" t="s">
        <v>297</v>
      </c>
      <c r="R10303" s="5" t="s">
        <v>294</v>
      </c>
      <c r="V10303" s="5" t="s">
        <v>25301</v>
      </c>
    </row>
    <row r="10304" spans="1:22" x14ac:dyDescent="0.35">
      <c r="A10304" s="5" t="s">
        <v>25302</v>
      </c>
      <c r="B10304" s="5" t="s">
        <v>25303</v>
      </c>
      <c r="C10304" s="5" t="s">
        <v>25269</v>
      </c>
      <c r="D10304" s="5" t="s">
        <v>18</v>
      </c>
      <c r="E10304" s="5">
        <v>1</v>
      </c>
      <c r="F10304" s="5" t="s">
        <v>294</v>
      </c>
      <c r="G10304" s="5" t="s">
        <v>297</v>
      </c>
      <c r="L10304" s="5" t="s">
        <v>822</v>
      </c>
      <c r="M10304" s="5" t="s">
        <v>794</v>
      </c>
      <c r="N10304" s="5" t="s">
        <v>294</v>
      </c>
      <c r="P10304" s="5" t="s">
        <v>294</v>
      </c>
      <c r="Q10304" s="5" t="s">
        <v>297</v>
      </c>
      <c r="R10304" s="5" t="s">
        <v>294</v>
      </c>
      <c r="S10304" s="5" t="s">
        <v>294</v>
      </c>
      <c r="V10304" s="5" t="s">
        <v>25304</v>
      </c>
    </row>
    <row r="10305" spans="1:22" x14ac:dyDescent="0.35">
      <c r="A10305" s="5" t="s">
        <v>25305</v>
      </c>
      <c r="B10305" s="5" t="s">
        <v>3907</v>
      </c>
      <c r="C10305" s="5" t="s">
        <v>25269</v>
      </c>
      <c r="D10305" s="5" t="s">
        <v>22</v>
      </c>
      <c r="E10305" s="5">
        <v>18</v>
      </c>
      <c r="F10305" s="5" t="s">
        <v>294</v>
      </c>
      <c r="G10305" s="5" t="s">
        <v>294</v>
      </c>
      <c r="M10305" s="5" t="s">
        <v>3826</v>
      </c>
      <c r="N10305" s="5" t="s">
        <v>294</v>
      </c>
      <c r="P10305" s="5" t="s">
        <v>294</v>
      </c>
      <c r="Q10305" s="5" t="s">
        <v>294</v>
      </c>
      <c r="R10305" s="5" t="s">
        <v>294</v>
      </c>
      <c r="V10305" s="5" t="s">
        <v>25306</v>
      </c>
    </row>
    <row r="10306" spans="1:22" x14ac:dyDescent="0.35">
      <c r="A10306" s="5" t="s">
        <v>25307</v>
      </c>
      <c r="B10306" s="5" t="s">
        <v>25308</v>
      </c>
      <c r="C10306" s="5" t="s">
        <v>25269</v>
      </c>
      <c r="D10306" s="5" t="s">
        <v>18</v>
      </c>
      <c r="E10306" s="5">
        <v>1</v>
      </c>
      <c r="F10306" s="5" t="s">
        <v>297</v>
      </c>
      <c r="G10306" s="5" t="s">
        <v>297</v>
      </c>
      <c r="L10306" s="5" t="s">
        <v>822</v>
      </c>
      <c r="M10306" s="5" t="s">
        <v>794</v>
      </c>
      <c r="N10306" s="5" t="s">
        <v>294</v>
      </c>
      <c r="P10306" s="5" t="s">
        <v>294</v>
      </c>
      <c r="Q10306" s="5" t="s">
        <v>294</v>
      </c>
      <c r="R10306" s="5" t="s">
        <v>294</v>
      </c>
      <c r="S10306" s="5" t="s">
        <v>297</v>
      </c>
      <c r="V10306" s="5" t="s">
        <v>25309</v>
      </c>
    </row>
    <row r="10307" spans="1:22" x14ac:dyDescent="0.35">
      <c r="A10307" s="5" t="s">
        <v>25310</v>
      </c>
      <c r="B10307" s="5" t="s">
        <v>25242</v>
      </c>
      <c r="C10307" s="5" t="s">
        <v>25269</v>
      </c>
      <c r="D10307" s="5" t="s">
        <v>22</v>
      </c>
      <c r="E10307" s="5">
        <v>18</v>
      </c>
      <c r="F10307" s="5" t="s">
        <v>297</v>
      </c>
      <c r="G10307" s="5" t="s">
        <v>294</v>
      </c>
      <c r="M10307" s="5" t="s">
        <v>794</v>
      </c>
      <c r="N10307" s="5" t="s">
        <v>294</v>
      </c>
      <c r="P10307" s="5" t="s">
        <v>294</v>
      </c>
      <c r="Q10307" s="5" t="s">
        <v>297</v>
      </c>
      <c r="R10307" s="5" t="s">
        <v>294</v>
      </c>
      <c r="V10307" s="5" t="s">
        <v>25243</v>
      </c>
    </row>
    <row r="10308" spans="1:22" x14ac:dyDescent="0.35">
      <c r="A10308" s="5" t="s">
        <v>25311</v>
      </c>
      <c r="B10308" s="5" t="s">
        <v>284</v>
      </c>
      <c r="C10308" s="5" t="s">
        <v>25223</v>
      </c>
      <c r="D10308" s="5" t="s">
        <v>18</v>
      </c>
      <c r="E10308" s="5">
        <v>20</v>
      </c>
      <c r="F10308" s="5" t="s">
        <v>294</v>
      </c>
      <c r="G10308" s="5" t="s">
        <v>294</v>
      </c>
      <c r="M10308" s="5" t="s">
        <v>794</v>
      </c>
      <c r="N10308" s="5" t="s">
        <v>294</v>
      </c>
      <c r="P10308" s="5" t="s">
        <v>294</v>
      </c>
      <c r="Q10308" s="5" t="s">
        <v>297</v>
      </c>
      <c r="R10308" s="5" t="s">
        <v>294</v>
      </c>
      <c r="V10308" s="5" t="s">
        <v>25312</v>
      </c>
    </row>
    <row r="10309" spans="1:22" x14ac:dyDescent="0.35">
      <c r="A10309" s="5" t="s">
        <v>25313</v>
      </c>
      <c r="B10309" s="5" t="s">
        <v>25314</v>
      </c>
      <c r="C10309" s="5" t="s">
        <v>25223</v>
      </c>
      <c r="D10309" s="5" t="s">
        <v>18</v>
      </c>
      <c r="E10309" s="5">
        <v>20</v>
      </c>
      <c r="F10309" s="5" t="s">
        <v>297</v>
      </c>
      <c r="G10309" s="5" t="s">
        <v>297</v>
      </c>
      <c r="J10309" s="5" t="s">
        <v>5997</v>
      </c>
      <c r="M10309" s="5" t="s">
        <v>794</v>
      </c>
      <c r="N10309" s="5" t="s">
        <v>294</v>
      </c>
      <c r="P10309" s="5" t="s">
        <v>294</v>
      </c>
      <c r="Q10309" s="5" t="s">
        <v>294</v>
      </c>
      <c r="R10309" s="5" t="s">
        <v>294</v>
      </c>
      <c r="V10309" s="5" t="s">
        <v>25315</v>
      </c>
    </row>
    <row r="10310" spans="1:22" x14ac:dyDescent="0.35">
      <c r="A10310" s="5" t="s">
        <v>25316</v>
      </c>
      <c r="B10310" s="5" t="s">
        <v>4388</v>
      </c>
      <c r="C10310" s="5" t="s">
        <v>25223</v>
      </c>
      <c r="D10310" s="5" t="s">
        <v>18</v>
      </c>
      <c r="E10310" s="5">
        <v>4</v>
      </c>
      <c r="F10310" s="5" t="s">
        <v>294</v>
      </c>
      <c r="G10310" s="5" t="s">
        <v>297</v>
      </c>
      <c r="J10310" s="5" t="s">
        <v>1194</v>
      </c>
      <c r="M10310" s="5" t="s">
        <v>794</v>
      </c>
      <c r="N10310" s="5" t="s">
        <v>294</v>
      </c>
      <c r="P10310" s="5" t="s">
        <v>294</v>
      </c>
      <c r="Q10310" s="5" t="s">
        <v>297</v>
      </c>
      <c r="R10310" s="5" t="s">
        <v>294</v>
      </c>
      <c r="V10310" s="5" t="s">
        <v>25317</v>
      </c>
    </row>
    <row r="10311" spans="1:22" x14ac:dyDescent="0.35">
      <c r="A10311" s="5" t="s">
        <v>25318</v>
      </c>
      <c r="B10311" s="5" t="s">
        <v>25319</v>
      </c>
      <c r="C10311" s="5" t="s">
        <v>9283</v>
      </c>
      <c r="D10311" s="5" t="s">
        <v>18</v>
      </c>
      <c r="E10311" s="5">
        <v>6</v>
      </c>
      <c r="F10311" s="5" t="s">
        <v>294</v>
      </c>
      <c r="G10311" s="5" t="s">
        <v>297</v>
      </c>
      <c r="M10311" s="5" t="s">
        <v>794</v>
      </c>
      <c r="N10311" s="5" t="s">
        <v>297</v>
      </c>
      <c r="O10311" s="5" t="s">
        <v>294</v>
      </c>
      <c r="P10311" s="5" t="s">
        <v>294</v>
      </c>
      <c r="Q10311" s="5" t="s">
        <v>297</v>
      </c>
      <c r="R10311" s="5" t="s">
        <v>297</v>
      </c>
    </row>
    <row r="10312" spans="1:22" x14ac:dyDescent="0.35">
      <c r="A10312" s="5" t="s">
        <v>25320</v>
      </c>
      <c r="B10312" s="5" t="s">
        <v>9108</v>
      </c>
      <c r="C10312" s="5" t="s">
        <v>25321</v>
      </c>
      <c r="D10312" s="5" t="s">
        <v>22</v>
      </c>
      <c r="E10312" s="5">
        <v>9</v>
      </c>
      <c r="F10312" s="5" t="s">
        <v>294</v>
      </c>
      <c r="G10312" s="5" t="s">
        <v>294</v>
      </c>
      <c r="M10312" s="5" t="s">
        <v>794</v>
      </c>
      <c r="N10312" s="5" t="s">
        <v>294</v>
      </c>
      <c r="P10312" s="5" t="s">
        <v>294</v>
      </c>
      <c r="Q10312" s="5" t="s">
        <v>294</v>
      </c>
      <c r="R10312" s="5" t="s">
        <v>294</v>
      </c>
      <c r="V10312" s="5" t="s">
        <v>25320</v>
      </c>
    </row>
    <row r="10313" spans="1:22" x14ac:dyDescent="0.35">
      <c r="A10313" s="5" t="s">
        <v>25322</v>
      </c>
      <c r="B10313" s="5" t="s">
        <v>25323</v>
      </c>
      <c r="C10313" s="5" t="s">
        <v>25321</v>
      </c>
      <c r="D10313" s="5" t="s">
        <v>16</v>
      </c>
      <c r="E10313" s="5">
        <v>18</v>
      </c>
      <c r="F10313" s="5" t="s">
        <v>294</v>
      </c>
      <c r="G10313" s="5" t="s">
        <v>294</v>
      </c>
      <c r="M10313" s="5" t="s">
        <v>794</v>
      </c>
      <c r="N10313" s="5" t="s">
        <v>294</v>
      </c>
      <c r="P10313" s="5" t="s">
        <v>294</v>
      </c>
      <c r="Q10313" s="5" t="s">
        <v>294</v>
      </c>
      <c r="R10313" s="5" t="s">
        <v>294</v>
      </c>
      <c r="V10313" s="5" t="s">
        <v>25322</v>
      </c>
    </row>
    <row r="10314" spans="1:22" x14ac:dyDescent="0.35">
      <c r="A10314" s="5" t="s">
        <v>25324</v>
      </c>
      <c r="B10314" s="5" t="s">
        <v>25325</v>
      </c>
      <c r="C10314" s="5" t="s">
        <v>25321</v>
      </c>
      <c r="D10314" s="5" t="s">
        <v>20</v>
      </c>
      <c r="E10314" s="5">
        <v>10</v>
      </c>
      <c r="F10314" s="5" t="s">
        <v>294</v>
      </c>
      <c r="G10314" s="5" t="s">
        <v>294</v>
      </c>
      <c r="M10314" s="5" t="s">
        <v>794</v>
      </c>
      <c r="N10314" s="5" t="s">
        <v>294</v>
      </c>
      <c r="P10314" s="5" t="s">
        <v>294</v>
      </c>
      <c r="Q10314" s="5" t="s">
        <v>294</v>
      </c>
      <c r="R10314" s="5" t="s">
        <v>294</v>
      </c>
      <c r="V10314" s="5" t="s">
        <v>25324</v>
      </c>
    </row>
    <row r="10315" spans="1:22" x14ac:dyDescent="0.35">
      <c r="A10315" s="5" t="s">
        <v>25326</v>
      </c>
      <c r="B10315" s="5" t="s">
        <v>25327</v>
      </c>
      <c r="C10315" s="5" t="s">
        <v>19558</v>
      </c>
      <c r="D10315" s="5" t="s">
        <v>18</v>
      </c>
      <c r="E10315" s="5">
        <v>999</v>
      </c>
      <c r="F10315" s="5" t="s">
        <v>294</v>
      </c>
      <c r="G10315" s="5" t="s">
        <v>294</v>
      </c>
      <c r="M10315" s="5" t="s">
        <v>794</v>
      </c>
      <c r="N10315" s="5" t="s">
        <v>294</v>
      </c>
      <c r="P10315" s="5" t="s">
        <v>294</v>
      </c>
      <c r="Q10315" s="5" t="s">
        <v>294</v>
      </c>
      <c r="R10315" s="5" t="s">
        <v>294</v>
      </c>
    </row>
    <row r="10316" spans="1:22" x14ac:dyDescent="0.35">
      <c r="A10316" s="5" t="s">
        <v>25328</v>
      </c>
      <c r="B10316" s="5" t="s">
        <v>25329</v>
      </c>
      <c r="C10316" s="5" t="s">
        <v>25321</v>
      </c>
      <c r="D10316" s="5" t="s">
        <v>22</v>
      </c>
      <c r="E10316" s="5">
        <v>18</v>
      </c>
      <c r="F10316" s="5" t="s">
        <v>297</v>
      </c>
      <c r="G10316" s="5" t="s">
        <v>294</v>
      </c>
      <c r="M10316" s="5" t="s">
        <v>3826</v>
      </c>
      <c r="N10316" s="5" t="s">
        <v>294</v>
      </c>
      <c r="P10316" s="5" t="s">
        <v>294</v>
      </c>
      <c r="Q10316" s="5" t="s">
        <v>294</v>
      </c>
      <c r="R10316" s="5" t="s">
        <v>294</v>
      </c>
      <c r="V10316" s="5" t="s">
        <v>25328</v>
      </c>
    </row>
    <row r="10317" spans="1:22" x14ac:dyDescent="0.35">
      <c r="A10317" s="5" t="s">
        <v>25330</v>
      </c>
      <c r="B10317" s="5" t="s">
        <v>25003</v>
      </c>
      <c r="C10317" s="5" t="s">
        <v>25321</v>
      </c>
      <c r="D10317" s="5" t="s">
        <v>22</v>
      </c>
      <c r="E10317" s="5">
        <v>15</v>
      </c>
      <c r="F10317" s="5" t="s">
        <v>294</v>
      </c>
      <c r="G10317" s="5" t="s">
        <v>294</v>
      </c>
      <c r="J10317" s="5" t="s">
        <v>6019</v>
      </c>
      <c r="M10317" s="5" t="s">
        <v>794</v>
      </c>
      <c r="N10317" s="5" t="s">
        <v>294</v>
      </c>
      <c r="P10317" s="5" t="s">
        <v>294</v>
      </c>
      <c r="Q10317" s="5" t="s">
        <v>294</v>
      </c>
      <c r="R10317" s="5" t="s">
        <v>297</v>
      </c>
      <c r="V10317" s="5" t="s">
        <v>25330</v>
      </c>
    </row>
    <row r="10318" spans="1:22" x14ac:dyDescent="0.35">
      <c r="A10318" s="5" t="s">
        <v>25331</v>
      </c>
      <c r="B10318" s="5" t="s">
        <v>25332</v>
      </c>
      <c r="C10318" s="5" t="s">
        <v>19558</v>
      </c>
      <c r="D10318" s="5" t="s">
        <v>18</v>
      </c>
      <c r="E10318" s="5">
        <v>20</v>
      </c>
      <c r="F10318" s="5" t="s">
        <v>294</v>
      </c>
      <c r="G10318" s="5" t="s">
        <v>294</v>
      </c>
      <c r="M10318" s="5" t="s">
        <v>794</v>
      </c>
      <c r="N10318" s="5" t="s">
        <v>294</v>
      </c>
      <c r="P10318" s="5" t="s">
        <v>294</v>
      </c>
      <c r="Q10318" s="5" t="s">
        <v>294</v>
      </c>
      <c r="R10318" s="5" t="s">
        <v>294</v>
      </c>
      <c r="V10318" s="5" t="s">
        <v>25333</v>
      </c>
    </row>
    <row r="10319" spans="1:22" x14ac:dyDescent="0.35">
      <c r="A10319" s="5" t="s">
        <v>25334</v>
      </c>
      <c r="B10319" s="5" t="s">
        <v>25335</v>
      </c>
      <c r="C10319" s="5" t="s">
        <v>19558</v>
      </c>
      <c r="D10319" s="5" t="s">
        <v>18</v>
      </c>
      <c r="E10319" s="5">
        <v>10</v>
      </c>
      <c r="F10319" s="5" t="s">
        <v>294</v>
      </c>
      <c r="G10319" s="5" t="s">
        <v>297</v>
      </c>
      <c r="M10319" s="5" t="s">
        <v>3826</v>
      </c>
      <c r="N10319" s="5" t="s">
        <v>294</v>
      </c>
      <c r="P10319" s="5" t="s">
        <v>294</v>
      </c>
      <c r="Q10319" s="5" t="s">
        <v>294</v>
      </c>
      <c r="R10319" s="5" t="s">
        <v>294</v>
      </c>
      <c r="V10319" s="5" t="s">
        <v>25336</v>
      </c>
    </row>
    <row r="10320" spans="1:22" x14ac:dyDescent="0.35">
      <c r="A10320" s="5" t="s">
        <v>25337</v>
      </c>
      <c r="B10320" s="5" t="s">
        <v>25338</v>
      </c>
      <c r="C10320" s="5" t="s">
        <v>25321</v>
      </c>
      <c r="D10320" s="5" t="s">
        <v>28</v>
      </c>
      <c r="E10320" s="5">
        <v>6</v>
      </c>
      <c r="F10320" s="5" t="s">
        <v>294</v>
      </c>
      <c r="G10320" s="5" t="s">
        <v>294</v>
      </c>
      <c r="M10320" s="5" t="s">
        <v>794</v>
      </c>
      <c r="N10320" s="5" t="s">
        <v>294</v>
      </c>
      <c r="P10320" s="5" t="s">
        <v>294</v>
      </c>
      <c r="Q10320" s="5" t="s">
        <v>294</v>
      </c>
      <c r="R10320" s="5" t="s">
        <v>294</v>
      </c>
      <c r="V10320" s="5" t="s">
        <v>25337</v>
      </c>
    </row>
    <row r="10321" spans="1:22" x14ac:dyDescent="0.35">
      <c r="A10321" s="5" t="s">
        <v>25339</v>
      </c>
      <c r="B10321" s="5" t="s">
        <v>25340</v>
      </c>
      <c r="C10321" s="5" t="s">
        <v>3723</v>
      </c>
      <c r="D10321" s="5" t="s">
        <v>18</v>
      </c>
      <c r="E10321" s="5">
        <v>20</v>
      </c>
      <c r="F10321" s="5" t="s">
        <v>294</v>
      </c>
      <c r="G10321" s="5" t="s">
        <v>297</v>
      </c>
      <c r="M10321" s="5" t="s">
        <v>794</v>
      </c>
      <c r="N10321" s="5" t="s">
        <v>294</v>
      </c>
      <c r="O10321" s="5" t="s">
        <v>294</v>
      </c>
      <c r="P10321" s="5" t="s">
        <v>294</v>
      </c>
      <c r="Q10321" s="5" t="s">
        <v>294</v>
      </c>
      <c r="R10321" s="5" t="s">
        <v>294</v>
      </c>
      <c r="U10321" s="5" t="s">
        <v>25341</v>
      </c>
      <c r="V10321" s="5" t="s">
        <v>25342</v>
      </c>
    </row>
    <row r="10322" spans="1:22" x14ac:dyDescent="0.35">
      <c r="A10322" s="5" t="s">
        <v>25343</v>
      </c>
      <c r="B10322" s="5" t="s">
        <v>25344</v>
      </c>
      <c r="C10322" s="5" t="s">
        <v>3723</v>
      </c>
      <c r="D10322" s="5" t="s">
        <v>18</v>
      </c>
      <c r="E10322" s="5">
        <v>20</v>
      </c>
      <c r="F10322" s="5" t="s">
        <v>294</v>
      </c>
      <c r="G10322" s="5" t="s">
        <v>297</v>
      </c>
      <c r="J10322" s="5" t="s">
        <v>3780</v>
      </c>
      <c r="M10322" s="5" t="s">
        <v>794</v>
      </c>
      <c r="N10322" s="5" t="s">
        <v>294</v>
      </c>
      <c r="O10322" s="5" t="s">
        <v>294</v>
      </c>
      <c r="P10322" s="5" t="s">
        <v>294</v>
      </c>
      <c r="Q10322" s="5" t="s">
        <v>294</v>
      </c>
      <c r="R10322" s="5" t="s">
        <v>294</v>
      </c>
      <c r="V10322" s="5" t="s">
        <v>25345</v>
      </c>
    </row>
    <row r="10323" spans="1:22" x14ac:dyDescent="0.35">
      <c r="A10323" s="5" t="s">
        <v>25346</v>
      </c>
      <c r="B10323" s="5" t="s">
        <v>25347</v>
      </c>
      <c r="C10323" s="5" t="s">
        <v>3723</v>
      </c>
      <c r="D10323" s="5" t="s">
        <v>18</v>
      </c>
      <c r="E10323" s="5">
        <v>2</v>
      </c>
      <c r="F10323" s="5" t="s">
        <v>294</v>
      </c>
      <c r="G10323" s="5" t="s">
        <v>294</v>
      </c>
      <c r="L10323" s="5" t="s">
        <v>25348</v>
      </c>
      <c r="M10323" s="5" t="s">
        <v>794</v>
      </c>
      <c r="N10323" s="5" t="s">
        <v>294</v>
      </c>
      <c r="P10323" s="5" t="s">
        <v>294</v>
      </c>
      <c r="Q10323" s="5" t="s">
        <v>294</v>
      </c>
      <c r="R10323" s="5" t="s">
        <v>294</v>
      </c>
      <c r="V10323" s="5" t="s">
        <v>25349</v>
      </c>
    </row>
    <row r="10324" spans="1:22" x14ac:dyDescent="0.35">
      <c r="A10324" s="5" t="s">
        <v>25350</v>
      </c>
      <c r="B10324" s="5" t="s">
        <v>25351</v>
      </c>
      <c r="C10324" s="5" t="s">
        <v>3723</v>
      </c>
      <c r="D10324" s="5" t="s">
        <v>18</v>
      </c>
      <c r="E10324" s="5">
        <v>1</v>
      </c>
      <c r="F10324" s="5" t="s">
        <v>294</v>
      </c>
      <c r="G10324" s="5" t="s">
        <v>297</v>
      </c>
      <c r="L10324" s="5" t="s">
        <v>25352</v>
      </c>
      <c r="M10324" s="5" t="s">
        <v>794</v>
      </c>
      <c r="N10324" s="5" t="s">
        <v>294</v>
      </c>
      <c r="P10324" s="5" t="s">
        <v>294</v>
      </c>
      <c r="Q10324" s="5" t="s">
        <v>294</v>
      </c>
      <c r="R10324" s="5" t="s">
        <v>294</v>
      </c>
      <c r="V10324" s="5" t="s">
        <v>25353</v>
      </c>
    </row>
    <row r="10325" spans="1:22" x14ac:dyDescent="0.35">
      <c r="A10325" s="5" t="s">
        <v>25354</v>
      </c>
      <c r="B10325" s="5" t="s">
        <v>25355</v>
      </c>
      <c r="C10325" s="5" t="s">
        <v>3723</v>
      </c>
      <c r="D10325" s="5" t="s">
        <v>22</v>
      </c>
      <c r="E10325" s="5">
        <v>3</v>
      </c>
      <c r="F10325" s="5" t="s">
        <v>294</v>
      </c>
      <c r="G10325" s="5" t="s">
        <v>294</v>
      </c>
      <c r="H10325" s="5">
        <v>0</v>
      </c>
      <c r="M10325" s="5" t="s">
        <v>794</v>
      </c>
      <c r="N10325" s="5" t="s">
        <v>294</v>
      </c>
      <c r="O10325" s="5" t="s">
        <v>294</v>
      </c>
      <c r="P10325" s="5" t="s">
        <v>294</v>
      </c>
      <c r="Q10325" s="5" t="s">
        <v>294</v>
      </c>
      <c r="R10325" s="5" t="s">
        <v>294</v>
      </c>
      <c r="V10325" s="5" t="s">
        <v>25356</v>
      </c>
    </row>
    <row r="10326" spans="1:22" x14ac:dyDescent="0.35">
      <c r="A10326" s="5" t="s">
        <v>25357</v>
      </c>
      <c r="B10326" s="5" t="s">
        <v>25358</v>
      </c>
      <c r="C10326" s="5" t="s">
        <v>3723</v>
      </c>
      <c r="D10326" s="5" t="s">
        <v>22</v>
      </c>
      <c r="E10326" s="5">
        <v>3</v>
      </c>
      <c r="F10326" s="5" t="s">
        <v>294</v>
      </c>
      <c r="G10326" s="5" t="s">
        <v>294</v>
      </c>
      <c r="H10326" s="5">
        <v>0</v>
      </c>
      <c r="M10326" s="5" t="s">
        <v>794</v>
      </c>
      <c r="N10326" s="5" t="s">
        <v>294</v>
      </c>
      <c r="O10326" s="5" t="s">
        <v>294</v>
      </c>
      <c r="P10326" s="5" t="s">
        <v>294</v>
      </c>
      <c r="Q10326" s="5" t="s">
        <v>294</v>
      </c>
      <c r="R10326" s="5" t="s">
        <v>294</v>
      </c>
      <c r="V10326" s="5" t="s">
        <v>25359</v>
      </c>
    </row>
    <row r="10327" spans="1:22" x14ac:dyDescent="0.35">
      <c r="A10327" s="5" t="s">
        <v>25360</v>
      </c>
      <c r="B10327" s="5" t="s">
        <v>22206</v>
      </c>
      <c r="C10327" s="5" t="s">
        <v>25361</v>
      </c>
      <c r="D10327" s="5" t="s">
        <v>16</v>
      </c>
      <c r="E10327" s="5">
        <v>12</v>
      </c>
      <c r="F10327" s="5" t="s">
        <v>294</v>
      </c>
      <c r="G10327" s="5" t="s">
        <v>294</v>
      </c>
      <c r="M10327" s="5" t="s">
        <v>794</v>
      </c>
      <c r="N10327" s="5" t="s">
        <v>294</v>
      </c>
      <c r="P10327" s="5" t="s">
        <v>294</v>
      </c>
      <c r="Q10327" s="5" t="s">
        <v>294</v>
      </c>
      <c r="R10327" s="5" t="s">
        <v>294</v>
      </c>
      <c r="V10327" s="5" t="s">
        <v>25360</v>
      </c>
    </row>
    <row r="10328" spans="1:22" x14ac:dyDescent="0.35">
      <c r="A10328" s="5" t="s">
        <v>25362</v>
      </c>
      <c r="B10328" s="5" t="s">
        <v>25363</v>
      </c>
      <c r="C10328" s="5" t="s">
        <v>25361</v>
      </c>
      <c r="D10328" s="5" t="s">
        <v>22</v>
      </c>
      <c r="E10328" s="5">
        <v>18</v>
      </c>
      <c r="F10328" s="5" t="s">
        <v>294</v>
      </c>
      <c r="G10328" s="5" t="s">
        <v>294</v>
      </c>
      <c r="M10328" s="5" t="s">
        <v>794</v>
      </c>
      <c r="N10328" s="5" t="s">
        <v>294</v>
      </c>
      <c r="P10328" s="5" t="s">
        <v>294</v>
      </c>
      <c r="Q10328" s="5" t="s">
        <v>294</v>
      </c>
      <c r="R10328" s="5" t="s">
        <v>297</v>
      </c>
      <c r="V10328" s="5" t="s">
        <v>25362</v>
      </c>
    </row>
    <row r="10329" spans="1:22" x14ac:dyDescent="0.35">
      <c r="A10329" s="5" t="s">
        <v>25364</v>
      </c>
      <c r="B10329" s="5" t="s">
        <v>19557</v>
      </c>
      <c r="C10329" s="5" t="s">
        <v>25361</v>
      </c>
      <c r="D10329" s="5" t="s">
        <v>18</v>
      </c>
      <c r="E10329" s="5">
        <v>10</v>
      </c>
      <c r="F10329" s="5" t="s">
        <v>294</v>
      </c>
      <c r="G10329" s="5" t="s">
        <v>294</v>
      </c>
      <c r="M10329" s="5" t="s">
        <v>794</v>
      </c>
      <c r="N10329" s="5" t="s">
        <v>294</v>
      </c>
      <c r="P10329" s="5" t="s">
        <v>294</v>
      </c>
      <c r="Q10329" s="5" t="s">
        <v>297</v>
      </c>
      <c r="R10329" s="5" t="s">
        <v>294</v>
      </c>
      <c r="V10329" s="5" t="s">
        <v>25365</v>
      </c>
    </row>
    <row r="10330" spans="1:22" x14ac:dyDescent="0.35">
      <c r="A10330" s="5" t="s">
        <v>25366</v>
      </c>
      <c r="B10330" s="5" t="s">
        <v>25367</v>
      </c>
      <c r="C10330" s="5" t="s">
        <v>25361</v>
      </c>
      <c r="D10330" s="5" t="s">
        <v>22</v>
      </c>
      <c r="E10330" s="5">
        <v>2</v>
      </c>
      <c r="F10330" s="5" t="s">
        <v>294</v>
      </c>
      <c r="G10330" s="5" t="s">
        <v>294</v>
      </c>
      <c r="M10330" s="5" t="s">
        <v>794</v>
      </c>
      <c r="N10330" s="5" t="s">
        <v>294</v>
      </c>
      <c r="P10330" s="5" t="s">
        <v>294</v>
      </c>
      <c r="Q10330" s="5" t="s">
        <v>294</v>
      </c>
      <c r="R10330" s="5" t="s">
        <v>297</v>
      </c>
      <c r="V10330" s="5" t="s">
        <v>25366</v>
      </c>
    </row>
    <row r="10331" spans="1:22" x14ac:dyDescent="0.35">
      <c r="A10331" s="5" t="s">
        <v>25368</v>
      </c>
      <c r="B10331" s="5" t="s">
        <v>25369</v>
      </c>
      <c r="C10331" s="5" t="s">
        <v>25361</v>
      </c>
      <c r="D10331" s="5" t="s">
        <v>20</v>
      </c>
      <c r="E10331" s="5">
        <v>10</v>
      </c>
      <c r="F10331" s="5" t="s">
        <v>294</v>
      </c>
      <c r="G10331" s="5" t="s">
        <v>294</v>
      </c>
      <c r="M10331" s="5" t="s">
        <v>794</v>
      </c>
      <c r="N10331" s="5" t="s">
        <v>294</v>
      </c>
      <c r="P10331" s="5" t="s">
        <v>294</v>
      </c>
      <c r="Q10331" s="5" t="s">
        <v>294</v>
      </c>
      <c r="R10331" s="5" t="s">
        <v>297</v>
      </c>
      <c r="V10331" s="5" t="s">
        <v>25368</v>
      </c>
    </row>
    <row r="10332" spans="1:22" x14ac:dyDescent="0.35">
      <c r="A10332" s="5" t="s">
        <v>25370</v>
      </c>
      <c r="B10332" s="5" t="s">
        <v>25371</v>
      </c>
      <c r="C10332" s="5" t="s">
        <v>25361</v>
      </c>
      <c r="D10332" s="5" t="s">
        <v>18</v>
      </c>
      <c r="E10332" s="5">
        <v>2</v>
      </c>
      <c r="F10332" s="5" t="s">
        <v>294</v>
      </c>
      <c r="G10332" s="5" t="s">
        <v>294</v>
      </c>
      <c r="M10332" s="5" t="s">
        <v>794</v>
      </c>
      <c r="N10332" s="5" t="s">
        <v>294</v>
      </c>
      <c r="P10332" s="5" t="s">
        <v>294</v>
      </c>
      <c r="Q10332" s="5" t="s">
        <v>294</v>
      </c>
      <c r="R10332" s="5" t="s">
        <v>294</v>
      </c>
      <c r="V10332" s="5" t="s">
        <v>25370</v>
      </c>
    </row>
    <row r="10333" spans="1:22" x14ac:dyDescent="0.35">
      <c r="A10333" s="5" t="s">
        <v>25372</v>
      </c>
      <c r="B10333" s="5" t="s">
        <v>25373</v>
      </c>
      <c r="C10333" s="5" t="s">
        <v>25361</v>
      </c>
      <c r="D10333" s="5" t="s">
        <v>22</v>
      </c>
      <c r="E10333" s="5">
        <v>18</v>
      </c>
      <c r="F10333" s="5" t="s">
        <v>294</v>
      </c>
      <c r="G10333" s="5" t="s">
        <v>294</v>
      </c>
      <c r="M10333" s="5" t="s">
        <v>3826</v>
      </c>
      <c r="N10333" s="5" t="s">
        <v>294</v>
      </c>
      <c r="P10333" s="5" t="s">
        <v>294</v>
      </c>
      <c r="Q10333" s="5" t="s">
        <v>294</v>
      </c>
      <c r="R10333" s="5" t="s">
        <v>294</v>
      </c>
      <c r="V10333" s="5" t="s">
        <v>25372</v>
      </c>
    </row>
    <row r="10334" spans="1:22" x14ac:dyDescent="0.35">
      <c r="A10334" s="5" t="s">
        <v>25374</v>
      </c>
      <c r="B10334" s="5" t="s">
        <v>25375</v>
      </c>
      <c r="C10334" s="5" t="s">
        <v>25361</v>
      </c>
      <c r="D10334" s="5" t="s">
        <v>22</v>
      </c>
      <c r="E10334" s="5">
        <v>18</v>
      </c>
      <c r="F10334" s="5" t="s">
        <v>294</v>
      </c>
      <c r="G10334" s="5" t="s">
        <v>294</v>
      </c>
      <c r="M10334" s="5" t="s">
        <v>794</v>
      </c>
      <c r="N10334" s="5" t="s">
        <v>294</v>
      </c>
      <c r="P10334" s="5" t="s">
        <v>294</v>
      </c>
      <c r="Q10334" s="5" t="s">
        <v>294</v>
      </c>
      <c r="R10334" s="5" t="s">
        <v>294</v>
      </c>
      <c r="V10334" s="5" t="s">
        <v>25374</v>
      </c>
    </row>
    <row r="10335" spans="1:22" x14ac:dyDescent="0.35">
      <c r="A10335" s="5" t="s">
        <v>25376</v>
      </c>
      <c r="B10335" s="5" t="s">
        <v>25377</v>
      </c>
      <c r="C10335" s="5" t="s">
        <v>25378</v>
      </c>
      <c r="D10335" s="5" t="s">
        <v>16</v>
      </c>
      <c r="E10335" s="5">
        <v>15</v>
      </c>
      <c r="F10335" s="5" t="s">
        <v>294</v>
      </c>
      <c r="G10335" s="5" t="s">
        <v>294</v>
      </c>
      <c r="M10335" s="5" t="s">
        <v>794</v>
      </c>
      <c r="N10335" s="5" t="s">
        <v>294</v>
      </c>
      <c r="P10335" s="5" t="s">
        <v>294</v>
      </c>
      <c r="Q10335" s="5" t="s">
        <v>297</v>
      </c>
      <c r="R10335" s="5" t="s">
        <v>294</v>
      </c>
      <c r="V10335" s="5" t="s">
        <v>25376</v>
      </c>
    </row>
    <row r="10336" spans="1:22" x14ac:dyDescent="0.35">
      <c r="A10336" s="5" t="s">
        <v>25379</v>
      </c>
      <c r="B10336" s="5" t="s">
        <v>19557</v>
      </c>
      <c r="C10336" s="5" t="s">
        <v>25378</v>
      </c>
      <c r="D10336" s="5" t="s">
        <v>18</v>
      </c>
      <c r="E10336" s="5">
        <v>10</v>
      </c>
      <c r="F10336" s="5" t="s">
        <v>294</v>
      </c>
      <c r="G10336" s="5" t="s">
        <v>294</v>
      </c>
      <c r="M10336" s="5" t="s">
        <v>794</v>
      </c>
      <c r="N10336" s="5" t="s">
        <v>294</v>
      </c>
      <c r="P10336" s="5" t="s">
        <v>294</v>
      </c>
      <c r="Q10336" s="5" t="s">
        <v>297</v>
      </c>
      <c r="R10336" s="5" t="s">
        <v>294</v>
      </c>
      <c r="V10336" s="5" t="s">
        <v>25380</v>
      </c>
    </row>
    <row r="10337" spans="1:22" x14ac:dyDescent="0.35">
      <c r="A10337" s="5" t="s">
        <v>25381</v>
      </c>
      <c r="B10337" s="5" t="s">
        <v>25367</v>
      </c>
      <c r="C10337" s="5" t="s">
        <v>25378</v>
      </c>
      <c r="D10337" s="5" t="s">
        <v>22</v>
      </c>
      <c r="E10337" s="5">
        <v>2</v>
      </c>
      <c r="F10337" s="5" t="s">
        <v>294</v>
      </c>
      <c r="G10337" s="5" t="s">
        <v>294</v>
      </c>
      <c r="M10337" s="5" t="s">
        <v>794</v>
      </c>
      <c r="N10337" s="5" t="s">
        <v>294</v>
      </c>
      <c r="P10337" s="5" t="s">
        <v>294</v>
      </c>
      <c r="Q10337" s="5" t="s">
        <v>294</v>
      </c>
      <c r="R10337" s="5" t="s">
        <v>297</v>
      </c>
      <c r="V10337" s="5" t="s">
        <v>25381</v>
      </c>
    </row>
    <row r="10338" spans="1:22" x14ac:dyDescent="0.35">
      <c r="A10338" s="5" t="s">
        <v>25382</v>
      </c>
      <c r="B10338" s="5" t="s">
        <v>25383</v>
      </c>
      <c r="C10338" s="5" t="s">
        <v>25378</v>
      </c>
      <c r="D10338" s="5" t="s">
        <v>22</v>
      </c>
      <c r="E10338" s="5">
        <v>10</v>
      </c>
      <c r="F10338" s="5" t="s">
        <v>294</v>
      </c>
      <c r="G10338" s="5" t="s">
        <v>294</v>
      </c>
      <c r="M10338" s="5" t="s">
        <v>794</v>
      </c>
      <c r="N10338" s="5" t="s">
        <v>294</v>
      </c>
      <c r="P10338" s="5" t="s">
        <v>294</v>
      </c>
      <c r="Q10338" s="5" t="s">
        <v>297</v>
      </c>
      <c r="R10338" s="5" t="s">
        <v>294</v>
      </c>
      <c r="V10338" s="5" t="s">
        <v>25382</v>
      </c>
    </row>
    <row r="10339" spans="1:22" x14ac:dyDescent="0.35">
      <c r="A10339" s="5" t="s">
        <v>25384</v>
      </c>
      <c r="B10339" s="5" t="s">
        <v>25385</v>
      </c>
      <c r="C10339" s="5" t="s">
        <v>25378</v>
      </c>
      <c r="D10339" s="5" t="s">
        <v>22</v>
      </c>
      <c r="E10339" s="5">
        <v>10</v>
      </c>
      <c r="F10339" s="5" t="s">
        <v>294</v>
      </c>
      <c r="G10339" s="5" t="s">
        <v>294</v>
      </c>
      <c r="M10339" s="5" t="s">
        <v>794</v>
      </c>
      <c r="N10339" s="5" t="s">
        <v>294</v>
      </c>
      <c r="P10339" s="5" t="s">
        <v>294</v>
      </c>
      <c r="Q10339" s="5" t="s">
        <v>297</v>
      </c>
      <c r="R10339" s="5" t="s">
        <v>294</v>
      </c>
      <c r="V10339" s="5" t="s">
        <v>25384</v>
      </c>
    </row>
    <row r="10340" spans="1:22" x14ac:dyDescent="0.35">
      <c r="A10340" s="5" t="s">
        <v>25386</v>
      </c>
      <c r="B10340" s="5" t="s">
        <v>25387</v>
      </c>
      <c r="C10340" s="5" t="s">
        <v>25378</v>
      </c>
      <c r="D10340" s="5" t="s">
        <v>22</v>
      </c>
      <c r="E10340" s="5">
        <v>18</v>
      </c>
      <c r="F10340" s="5" t="s">
        <v>294</v>
      </c>
      <c r="G10340" s="5" t="s">
        <v>294</v>
      </c>
      <c r="M10340" s="5" t="s">
        <v>3826</v>
      </c>
      <c r="N10340" s="5" t="s">
        <v>294</v>
      </c>
      <c r="P10340" s="5" t="s">
        <v>294</v>
      </c>
      <c r="Q10340" s="5" t="s">
        <v>294</v>
      </c>
      <c r="R10340" s="5" t="s">
        <v>294</v>
      </c>
      <c r="V10340" s="5" t="s">
        <v>25386</v>
      </c>
    </row>
    <row r="10341" spans="1:22" x14ac:dyDescent="0.35">
      <c r="A10341" s="5" t="s">
        <v>25388</v>
      </c>
      <c r="B10341" s="5" t="s">
        <v>10353</v>
      </c>
      <c r="C10341" s="5" t="s">
        <v>25378</v>
      </c>
      <c r="D10341" s="5" t="s">
        <v>22</v>
      </c>
      <c r="E10341" s="5">
        <v>18</v>
      </c>
      <c r="F10341" s="5" t="s">
        <v>294</v>
      </c>
      <c r="G10341" s="5" t="s">
        <v>294</v>
      </c>
      <c r="M10341" s="5" t="s">
        <v>794</v>
      </c>
      <c r="N10341" s="5" t="s">
        <v>294</v>
      </c>
      <c r="P10341" s="5" t="s">
        <v>294</v>
      </c>
      <c r="Q10341" s="5" t="s">
        <v>294</v>
      </c>
      <c r="R10341" s="5" t="s">
        <v>294</v>
      </c>
      <c r="V10341" s="5" t="s">
        <v>25388</v>
      </c>
    </row>
    <row r="10342" spans="1:22" x14ac:dyDescent="0.35">
      <c r="A10342" s="5" t="s">
        <v>25389</v>
      </c>
      <c r="B10342" s="5" t="s">
        <v>353</v>
      </c>
      <c r="C10342" s="5" t="s">
        <v>25378</v>
      </c>
      <c r="D10342" s="5" t="s">
        <v>22</v>
      </c>
      <c r="E10342" s="5">
        <v>18</v>
      </c>
      <c r="F10342" s="5" t="s">
        <v>294</v>
      </c>
      <c r="G10342" s="5" t="s">
        <v>294</v>
      </c>
      <c r="M10342" s="5" t="s">
        <v>794</v>
      </c>
      <c r="N10342" s="5" t="s">
        <v>294</v>
      </c>
      <c r="P10342" s="5" t="s">
        <v>294</v>
      </c>
      <c r="Q10342" s="5" t="s">
        <v>294</v>
      </c>
      <c r="R10342" s="5" t="s">
        <v>294</v>
      </c>
      <c r="V10342" s="5" t="s">
        <v>25389</v>
      </c>
    </row>
    <row r="10343" spans="1:22" x14ac:dyDescent="0.35">
      <c r="A10343" s="5" t="s">
        <v>25390</v>
      </c>
      <c r="B10343" s="5" t="s">
        <v>25210</v>
      </c>
      <c r="C10343" s="5" t="s">
        <v>25378</v>
      </c>
      <c r="D10343" s="5" t="s">
        <v>18</v>
      </c>
      <c r="E10343" s="5">
        <v>6</v>
      </c>
      <c r="F10343" s="5" t="s">
        <v>294</v>
      </c>
      <c r="G10343" s="5" t="s">
        <v>294</v>
      </c>
      <c r="M10343" s="5" t="s">
        <v>794</v>
      </c>
      <c r="N10343" s="5" t="s">
        <v>294</v>
      </c>
      <c r="P10343" s="5" t="s">
        <v>294</v>
      </c>
      <c r="Q10343" s="5" t="s">
        <v>294</v>
      </c>
      <c r="R10343" s="5" t="s">
        <v>294</v>
      </c>
      <c r="V10343" s="5" t="s">
        <v>25390</v>
      </c>
    </row>
    <row r="10344" spans="1:22" x14ac:dyDescent="0.35">
      <c r="A10344" s="5" t="s">
        <v>25391</v>
      </c>
      <c r="B10344" s="5" t="s">
        <v>25392</v>
      </c>
      <c r="C10344" s="5" t="s">
        <v>25378</v>
      </c>
      <c r="D10344" s="5" t="s">
        <v>20</v>
      </c>
      <c r="E10344" s="5">
        <v>10</v>
      </c>
      <c r="F10344" s="5" t="s">
        <v>294</v>
      </c>
      <c r="G10344" s="5" t="s">
        <v>294</v>
      </c>
      <c r="M10344" s="5" t="s">
        <v>794</v>
      </c>
      <c r="N10344" s="5" t="s">
        <v>294</v>
      </c>
      <c r="P10344" s="5" t="s">
        <v>294</v>
      </c>
      <c r="Q10344" s="5" t="s">
        <v>294</v>
      </c>
      <c r="R10344" s="5" t="s">
        <v>297</v>
      </c>
      <c r="V10344" s="5" t="s">
        <v>25391</v>
      </c>
    </row>
    <row r="10345" spans="1:22" x14ac:dyDescent="0.35">
      <c r="A10345" s="5" t="s">
        <v>25393</v>
      </c>
      <c r="B10345" s="5" t="s">
        <v>25394</v>
      </c>
      <c r="C10345" s="5" t="s">
        <v>25378</v>
      </c>
      <c r="D10345" s="5" t="s">
        <v>22</v>
      </c>
      <c r="E10345" s="5">
        <v>9</v>
      </c>
      <c r="F10345" s="5" t="s">
        <v>294</v>
      </c>
      <c r="G10345" s="5" t="s">
        <v>294</v>
      </c>
      <c r="M10345" s="5" t="s">
        <v>794</v>
      </c>
      <c r="N10345" s="5" t="s">
        <v>294</v>
      </c>
      <c r="P10345" s="5" t="s">
        <v>294</v>
      </c>
      <c r="Q10345" s="5" t="s">
        <v>294</v>
      </c>
      <c r="R10345" s="5" t="s">
        <v>294</v>
      </c>
      <c r="V10345" s="5" t="s">
        <v>25393</v>
      </c>
    </row>
    <row r="10346" spans="1:22" x14ac:dyDescent="0.35">
      <c r="A10346" s="5" t="s">
        <v>25395</v>
      </c>
      <c r="B10346" s="5" t="s">
        <v>25396</v>
      </c>
      <c r="C10346" s="5" t="s">
        <v>25378</v>
      </c>
      <c r="D10346" s="5" t="s">
        <v>22</v>
      </c>
      <c r="E10346" s="5">
        <v>9</v>
      </c>
      <c r="F10346" s="5" t="s">
        <v>294</v>
      </c>
      <c r="G10346" s="5" t="s">
        <v>294</v>
      </c>
      <c r="M10346" s="5" t="s">
        <v>794</v>
      </c>
      <c r="N10346" s="5" t="s">
        <v>294</v>
      </c>
      <c r="P10346" s="5" t="s">
        <v>294</v>
      </c>
      <c r="Q10346" s="5" t="s">
        <v>294</v>
      </c>
      <c r="R10346" s="5" t="s">
        <v>294</v>
      </c>
      <c r="V10346" s="5" t="s">
        <v>25395</v>
      </c>
    </row>
    <row r="10347" spans="1:22" x14ac:dyDescent="0.35">
      <c r="A10347" s="5" t="s">
        <v>25397</v>
      </c>
      <c r="B10347" s="5" t="s">
        <v>2145</v>
      </c>
      <c r="C10347" s="5" t="s">
        <v>25378</v>
      </c>
      <c r="D10347" s="5" t="s">
        <v>18</v>
      </c>
      <c r="E10347" s="5">
        <v>20</v>
      </c>
      <c r="F10347" s="5" t="s">
        <v>294</v>
      </c>
      <c r="G10347" s="5" t="s">
        <v>294</v>
      </c>
      <c r="M10347" s="5" t="s">
        <v>794</v>
      </c>
      <c r="N10347" s="5" t="s">
        <v>294</v>
      </c>
      <c r="P10347" s="5" t="s">
        <v>294</v>
      </c>
      <c r="Q10347" s="5" t="s">
        <v>294</v>
      </c>
      <c r="R10347" s="5" t="s">
        <v>294</v>
      </c>
      <c r="V10347" s="5" t="s">
        <v>25397</v>
      </c>
    </row>
    <row r="10348" spans="1:22" x14ac:dyDescent="0.35">
      <c r="A10348" s="5" t="s">
        <v>25398</v>
      </c>
      <c r="B10348" s="5" t="s">
        <v>8772</v>
      </c>
      <c r="C10348" s="5" t="s">
        <v>24528</v>
      </c>
      <c r="D10348" s="5" t="s">
        <v>22</v>
      </c>
      <c r="E10348" s="5">
        <v>9</v>
      </c>
      <c r="F10348" s="5" t="s">
        <v>294</v>
      </c>
      <c r="G10348" s="5" t="s">
        <v>294</v>
      </c>
      <c r="J10348" s="5" t="s">
        <v>628</v>
      </c>
      <c r="M10348" s="5" t="s">
        <v>794</v>
      </c>
      <c r="N10348" s="5" t="s">
        <v>294</v>
      </c>
      <c r="P10348" s="5" t="s">
        <v>294</v>
      </c>
      <c r="Q10348" s="5" t="s">
        <v>294</v>
      </c>
      <c r="R10348" s="5" t="s">
        <v>297</v>
      </c>
      <c r="V10348" s="5" t="s">
        <v>25399</v>
      </c>
    </row>
    <row r="10349" spans="1:22" x14ac:dyDescent="0.35">
      <c r="A10349" s="5" t="s">
        <v>25400</v>
      </c>
      <c r="B10349" s="5" t="s">
        <v>25401</v>
      </c>
      <c r="C10349" s="5" t="s">
        <v>24528</v>
      </c>
      <c r="D10349" s="5" t="s">
        <v>18</v>
      </c>
      <c r="E10349" s="5">
        <v>120</v>
      </c>
      <c r="F10349" s="5" t="s">
        <v>294</v>
      </c>
      <c r="G10349" s="5" t="s">
        <v>294</v>
      </c>
      <c r="M10349" s="5" t="s">
        <v>794</v>
      </c>
      <c r="N10349" s="5" t="s">
        <v>294</v>
      </c>
      <c r="P10349" s="5" t="s">
        <v>294</v>
      </c>
      <c r="Q10349" s="5" t="s">
        <v>297</v>
      </c>
      <c r="R10349" s="5" t="s">
        <v>294</v>
      </c>
      <c r="V10349" s="5" t="s">
        <v>25402</v>
      </c>
    </row>
    <row r="10350" spans="1:22" x14ac:dyDescent="0.35">
      <c r="A10350" s="5" t="s">
        <v>25403</v>
      </c>
      <c r="B10350" s="5" t="s">
        <v>25404</v>
      </c>
      <c r="C10350" s="5" t="s">
        <v>24528</v>
      </c>
      <c r="D10350" s="5" t="s">
        <v>18</v>
      </c>
      <c r="E10350" s="5">
        <v>999</v>
      </c>
      <c r="F10350" s="5" t="s">
        <v>294</v>
      </c>
      <c r="G10350" s="5" t="s">
        <v>294</v>
      </c>
      <c r="M10350" s="5" t="s">
        <v>794</v>
      </c>
      <c r="N10350" s="5" t="s">
        <v>297</v>
      </c>
      <c r="O10350" s="5" t="s">
        <v>294</v>
      </c>
      <c r="P10350" s="5" t="s">
        <v>294</v>
      </c>
      <c r="Q10350" s="5" t="s">
        <v>297</v>
      </c>
      <c r="R10350" s="5" t="s">
        <v>294</v>
      </c>
      <c r="V10350" s="5" t="s">
        <v>25405</v>
      </c>
    </row>
    <row r="10351" spans="1:22" x14ac:dyDescent="0.35">
      <c r="A10351" s="5" t="s">
        <v>25406</v>
      </c>
      <c r="B10351" s="5" t="s">
        <v>3907</v>
      </c>
      <c r="C10351" s="5" t="s">
        <v>24528</v>
      </c>
      <c r="D10351" s="5" t="s">
        <v>22</v>
      </c>
      <c r="E10351" s="5">
        <v>18</v>
      </c>
      <c r="F10351" s="5" t="s">
        <v>294</v>
      </c>
      <c r="G10351" s="5" t="s">
        <v>294</v>
      </c>
      <c r="M10351" s="5" t="s">
        <v>3826</v>
      </c>
      <c r="N10351" s="5" t="s">
        <v>294</v>
      </c>
      <c r="P10351" s="5" t="s">
        <v>294</v>
      </c>
      <c r="Q10351" s="5" t="s">
        <v>294</v>
      </c>
      <c r="R10351" s="5" t="s">
        <v>294</v>
      </c>
      <c r="V10351" s="5" t="s">
        <v>25407</v>
      </c>
    </row>
    <row r="10352" spans="1:22" x14ac:dyDescent="0.35">
      <c r="A10352" s="5" t="s">
        <v>3454</v>
      </c>
      <c r="B10352" s="5" t="s">
        <v>25408</v>
      </c>
      <c r="C10352" s="5" t="s">
        <v>24528</v>
      </c>
      <c r="D10352" s="5" t="s">
        <v>18</v>
      </c>
      <c r="E10352" s="5">
        <v>30</v>
      </c>
      <c r="F10352" s="5" t="s">
        <v>294</v>
      </c>
      <c r="G10352" s="5" t="s">
        <v>294</v>
      </c>
      <c r="M10352" s="5" t="s">
        <v>794</v>
      </c>
      <c r="N10352" s="5" t="s">
        <v>294</v>
      </c>
      <c r="P10352" s="5" t="s">
        <v>294</v>
      </c>
      <c r="Q10352" s="5" t="s">
        <v>294</v>
      </c>
      <c r="R10352" s="5" t="s">
        <v>294</v>
      </c>
      <c r="V10352" s="5" t="s">
        <v>25409</v>
      </c>
    </row>
    <row r="10353" spans="1:22" x14ac:dyDescent="0.35">
      <c r="A10353" s="5" t="s">
        <v>3455</v>
      </c>
      <c r="B10353" s="5" t="s">
        <v>25410</v>
      </c>
      <c r="C10353" s="5" t="s">
        <v>24528</v>
      </c>
      <c r="D10353" s="5" t="s">
        <v>18</v>
      </c>
      <c r="E10353" s="5">
        <v>30</v>
      </c>
      <c r="F10353" s="5" t="s">
        <v>294</v>
      </c>
      <c r="G10353" s="5" t="s">
        <v>294</v>
      </c>
      <c r="M10353" s="5" t="s">
        <v>794</v>
      </c>
      <c r="N10353" s="5" t="s">
        <v>294</v>
      </c>
      <c r="P10353" s="5" t="s">
        <v>294</v>
      </c>
      <c r="Q10353" s="5" t="s">
        <v>294</v>
      </c>
      <c r="R10353" s="5" t="s">
        <v>294</v>
      </c>
      <c r="V10353" s="5" t="s">
        <v>25411</v>
      </c>
    </row>
    <row r="10354" spans="1:22" x14ac:dyDescent="0.35">
      <c r="A10354" s="5" t="s">
        <v>3450</v>
      </c>
      <c r="B10354" s="5" t="s">
        <v>25412</v>
      </c>
      <c r="C10354" s="5" t="s">
        <v>24528</v>
      </c>
      <c r="D10354" s="5" t="s">
        <v>16</v>
      </c>
      <c r="E10354" s="5">
        <v>12</v>
      </c>
      <c r="F10354" s="5" t="s">
        <v>294</v>
      </c>
      <c r="G10354" s="5" t="s">
        <v>294</v>
      </c>
      <c r="H10354" s="5">
        <v>0</v>
      </c>
      <c r="I10354" s="5">
        <v>100</v>
      </c>
      <c r="M10354" s="5" t="s">
        <v>794</v>
      </c>
      <c r="N10354" s="5" t="s">
        <v>294</v>
      </c>
      <c r="P10354" s="5" t="s">
        <v>294</v>
      </c>
      <c r="Q10354" s="5" t="s">
        <v>294</v>
      </c>
      <c r="R10354" s="5" t="s">
        <v>294</v>
      </c>
      <c r="V10354" s="5" t="s">
        <v>25413</v>
      </c>
    </row>
    <row r="10355" spans="1:22" x14ac:dyDescent="0.35">
      <c r="A10355" s="5" t="s">
        <v>25414</v>
      </c>
      <c r="B10355" s="5" t="s">
        <v>25415</v>
      </c>
      <c r="C10355" s="5" t="s">
        <v>24528</v>
      </c>
      <c r="D10355" s="5" t="s">
        <v>22</v>
      </c>
      <c r="E10355" s="5">
        <v>18</v>
      </c>
      <c r="F10355" s="5" t="s">
        <v>294</v>
      </c>
      <c r="G10355" s="5" t="s">
        <v>294</v>
      </c>
      <c r="J10355" s="5" t="s">
        <v>5300</v>
      </c>
      <c r="M10355" s="5" t="s">
        <v>794</v>
      </c>
      <c r="N10355" s="5" t="s">
        <v>294</v>
      </c>
      <c r="P10355" s="5" t="s">
        <v>294</v>
      </c>
      <c r="Q10355" s="5" t="s">
        <v>294</v>
      </c>
      <c r="R10355" s="5" t="s">
        <v>294</v>
      </c>
      <c r="V10355" s="5" t="s">
        <v>25416</v>
      </c>
    </row>
    <row r="10356" spans="1:22" x14ac:dyDescent="0.35">
      <c r="A10356" s="5" t="s">
        <v>3449</v>
      </c>
      <c r="B10356" s="5" t="s">
        <v>25417</v>
      </c>
      <c r="C10356" s="5" t="s">
        <v>24528</v>
      </c>
      <c r="D10356" s="5" t="s">
        <v>18</v>
      </c>
      <c r="E10356" s="5">
        <v>30</v>
      </c>
      <c r="F10356" s="5" t="s">
        <v>294</v>
      </c>
      <c r="G10356" s="5" t="s">
        <v>297</v>
      </c>
      <c r="M10356" s="5" t="s">
        <v>794</v>
      </c>
      <c r="N10356" s="5" t="s">
        <v>294</v>
      </c>
      <c r="P10356" s="5" t="s">
        <v>294</v>
      </c>
      <c r="Q10356" s="5" t="s">
        <v>294</v>
      </c>
      <c r="R10356" s="5" t="s">
        <v>294</v>
      </c>
      <c r="V10356" s="5" t="s">
        <v>25418</v>
      </c>
    </row>
    <row r="10357" spans="1:22" x14ac:dyDescent="0.35">
      <c r="A10357" s="5" t="s">
        <v>3470</v>
      </c>
      <c r="B10357" s="5" t="s">
        <v>25419</v>
      </c>
      <c r="C10357" s="5" t="s">
        <v>24528</v>
      </c>
      <c r="D10357" s="5" t="s">
        <v>20</v>
      </c>
      <c r="E10357" s="5">
        <v>10</v>
      </c>
      <c r="F10357" s="5" t="s">
        <v>294</v>
      </c>
      <c r="G10357" s="5" t="s">
        <v>294</v>
      </c>
      <c r="M10357" s="5" t="s">
        <v>794</v>
      </c>
      <c r="N10357" s="5" t="s">
        <v>294</v>
      </c>
      <c r="P10357" s="5" t="s">
        <v>294</v>
      </c>
      <c r="Q10357" s="5" t="s">
        <v>294</v>
      </c>
      <c r="R10357" s="5" t="s">
        <v>294</v>
      </c>
      <c r="V10357" s="5" t="s">
        <v>25420</v>
      </c>
    </row>
    <row r="10358" spans="1:22" x14ac:dyDescent="0.35">
      <c r="A10358" s="5" t="s">
        <v>3472</v>
      </c>
      <c r="B10358" s="5" t="s">
        <v>25421</v>
      </c>
      <c r="C10358" s="5" t="s">
        <v>24528</v>
      </c>
      <c r="D10358" s="5" t="s">
        <v>28</v>
      </c>
      <c r="E10358" s="5">
        <v>6</v>
      </c>
      <c r="F10358" s="5" t="s">
        <v>294</v>
      </c>
      <c r="G10358" s="5" t="s">
        <v>294</v>
      </c>
      <c r="M10358" s="5" t="s">
        <v>794</v>
      </c>
      <c r="N10358" s="5" t="s">
        <v>294</v>
      </c>
      <c r="P10358" s="5" t="s">
        <v>294</v>
      </c>
      <c r="Q10358" s="5" t="s">
        <v>294</v>
      </c>
      <c r="R10358" s="5" t="s">
        <v>294</v>
      </c>
      <c r="V10358" s="5" t="s">
        <v>25422</v>
      </c>
    </row>
    <row r="10359" spans="1:22" x14ac:dyDescent="0.35">
      <c r="A10359" s="5" t="s">
        <v>25423</v>
      </c>
      <c r="B10359" s="5" t="s">
        <v>25424</v>
      </c>
      <c r="C10359" s="5" t="s">
        <v>24528</v>
      </c>
      <c r="D10359" s="5" t="s">
        <v>22</v>
      </c>
      <c r="E10359" s="5">
        <v>18</v>
      </c>
      <c r="F10359" s="5" t="s">
        <v>294</v>
      </c>
      <c r="G10359" s="5" t="s">
        <v>294</v>
      </c>
      <c r="J10359" s="5" t="s">
        <v>25425</v>
      </c>
      <c r="M10359" s="5" t="s">
        <v>794</v>
      </c>
      <c r="N10359" s="5" t="s">
        <v>294</v>
      </c>
      <c r="P10359" s="5" t="s">
        <v>294</v>
      </c>
      <c r="Q10359" s="5" t="s">
        <v>294</v>
      </c>
      <c r="R10359" s="5" t="s">
        <v>294</v>
      </c>
      <c r="V10359" s="5" t="s">
        <v>25426</v>
      </c>
    </row>
    <row r="10360" spans="1:22" x14ac:dyDescent="0.35">
      <c r="A10360" s="5" t="s">
        <v>3464</v>
      </c>
      <c r="B10360" s="5" t="s">
        <v>25427</v>
      </c>
      <c r="C10360" s="5" t="s">
        <v>24528</v>
      </c>
      <c r="D10360" s="5" t="s">
        <v>20</v>
      </c>
      <c r="E10360" s="5">
        <v>10</v>
      </c>
      <c r="F10360" s="5" t="s">
        <v>294</v>
      </c>
      <c r="G10360" s="5" t="s">
        <v>294</v>
      </c>
      <c r="M10360" s="5" t="s">
        <v>794</v>
      </c>
      <c r="N10360" s="5" t="s">
        <v>294</v>
      </c>
      <c r="P10360" s="5" t="s">
        <v>294</v>
      </c>
      <c r="Q10360" s="5" t="s">
        <v>294</v>
      </c>
      <c r="R10360" s="5" t="s">
        <v>294</v>
      </c>
      <c r="V10360" s="5" t="s">
        <v>25428</v>
      </c>
    </row>
    <row r="10361" spans="1:22" x14ac:dyDescent="0.35">
      <c r="A10361" s="5" t="s">
        <v>3466</v>
      </c>
      <c r="B10361" s="5" t="s">
        <v>25429</v>
      </c>
      <c r="C10361" s="5" t="s">
        <v>24528</v>
      </c>
      <c r="D10361" s="5" t="s">
        <v>28</v>
      </c>
      <c r="E10361" s="5">
        <v>6</v>
      </c>
      <c r="F10361" s="5" t="s">
        <v>294</v>
      </c>
      <c r="G10361" s="5" t="s">
        <v>294</v>
      </c>
      <c r="M10361" s="5" t="s">
        <v>794</v>
      </c>
      <c r="N10361" s="5" t="s">
        <v>294</v>
      </c>
      <c r="P10361" s="5" t="s">
        <v>294</v>
      </c>
      <c r="Q10361" s="5" t="s">
        <v>294</v>
      </c>
      <c r="R10361" s="5" t="s">
        <v>294</v>
      </c>
      <c r="V10361" s="5" t="s">
        <v>25430</v>
      </c>
    </row>
    <row r="10362" spans="1:22" x14ac:dyDescent="0.35">
      <c r="A10362" s="5" t="s">
        <v>3474</v>
      </c>
      <c r="B10362" s="5" t="s">
        <v>25431</v>
      </c>
      <c r="C10362" s="5" t="s">
        <v>24528</v>
      </c>
      <c r="D10362" s="5" t="s">
        <v>20</v>
      </c>
      <c r="E10362" s="5">
        <v>10</v>
      </c>
      <c r="F10362" s="5" t="s">
        <v>294</v>
      </c>
      <c r="G10362" s="5" t="s">
        <v>294</v>
      </c>
      <c r="M10362" s="5" t="s">
        <v>794</v>
      </c>
      <c r="N10362" s="5" t="s">
        <v>294</v>
      </c>
      <c r="P10362" s="5" t="s">
        <v>294</v>
      </c>
      <c r="Q10362" s="5" t="s">
        <v>294</v>
      </c>
      <c r="R10362" s="5" t="s">
        <v>294</v>
      </c>
      <c r="V10362" s="5" t="s">
        <v>25432</v>
      </c>
    </row>
    <row r="10363" spans="1:22" x14ac:dyDescent="0.35">
      <c r="A10363" s="5" t="s">
        <v>3475</v>
      </c>
      <c r="B10363" s="5" t="s">
        <v>25433</v>
      </c>
      <c r="C10363" s="5" t="s">
        <v>24528</v>
      </c>
      <c r="D10363" s="5" t="s">
        <v>28</v>
      </c>
      <c r="E10363" s="5">
        <v>6</v>
      </c>
      <c r="F10363" s="5" t="s">
        <v>294</v>
      </c>
      <c r="G10363" s="5" t="s">
        <v>294</v>
      </c>
      <c r="M10363" s="5" t="s">
        <v>794</v>
      </c>
      <c r="N10363" s="5" t="s">
        <v>294</v>
      </c>
      <c r="P10363" s="5" t="s">
        <v>294</v>
      </c>
      <c r="Q10363" s="5" t="s">
        <v>294</v>
      </c>
      <c r="R10363" s="5" t="s">
        <v>294</v>
      </c>
      <c r="V10363" s="5" t="s">
        <v>25434</v>
      </c>
    </row>
    <row r="10364" spans="1:22" x14ac:dyDescent="0.35">
      <c r="A10364" s="5" t="s">
        <v>3458</v>
      </c>
      <c r="B10364" s="5" t="s">
        <v>25435</v>
      </c>
      <c r="C10364" s="5" t="s">
        <v>24528</v>
      </c>
      <c r="D10364" s="5" t="s">
        <v>18</v>
      </c>
      <c r="E10364" s="5">
        <v>10</v>
      </c>
      <c r="F10364" s="5" t="s">
        <v>294</v>
      </c>
      <c r="G10364" s="5" t="s">
        <v>294</v>
      </c>
      <c r="J10364" s="5" t="s">
        <v>3774</v>
      </c>
      <c r="M10364" s="5" t="s">
        <v>794</v>
      </c>
      <c r="N10364" s="5" t="s">
        <v>294</v>
      </c>
      <c r="P10364" s="5" t="s">
        <v>294</v>
      </c>
      <c r="Q10364" s="5" t="s">
        <v>294</v>
      </c>
      <c r="R10364" s="5" t="s">
        <v>294</v>
      </c>
      <c r="V10364" s="5" t="s">
        <v>25436</v>
      </c>
    </row>
    <row r="10365" spans="1:22" x14ac:dyDescent="0.35">
      <c r="A10365" s="5" t="s">
        <v>3461</v>
      </c>
      <c r="B10365" s="5" t="s">
        <v>25437</v>
      </c>
      <c r="C10365" s="5" t="s">
        <v>24528</v>
      </c>
      <c r="D10365" s="5" t="s">
        <v>20</v>
      </c>
      <c r="E10365" s="5">
        <v>10</v>
      </c>
      <c r="F10365" s="5" t="s">
        <v>294</v>
      </c>
      <c r="G10365" s="5" t="s">
        <v>294</v>
      </c>
      <c r="M10365" s="5" t="s">
        <v>794</v>
      </c>
      <c r="N10365" s="5" t="s">
        <v>294</v>
      </c>
      <c r="P10365" s="5" t="s">
        <v>294</v>
      </c>
      <c r="Q10365" s="5" t="s">
        <v>294</v>
      </c>
      <c r="R10365" s="5" t="s">
        <v>294</v>
      </c>
      <c r="V10365" s="5" t="s">
        <v>25438</v>
      </c>
    </row>
    <row r="10366" spans="1:22" x14ac:dyDescent="0.35">
      <c r="A10366" s="5" t="s">
        <v>3462</v>
      </c>
      <c r="B10366" s="5" t="s">
        <v>25439</v>
      </c>
      <c r="C10366" s="5" t="s">
        <v>24528</v>
      </c>
      <c r="D10366" s="5" t="s">
        <v>28</v>
      </c>
      <c r="E10366" s="5">
        <v>6</v>
      </c>
      <c r="F10366" s="5" t="s">
        <v>294</v>
      </c>
      <c r="G10366" s="5" t="s">
        <v>294</v>
      </c>
      <c r="M10366" s="5" t="s">
        <v>794</v>
      </c>
      <c r="N10366" s="5" t="s">
        <v>294</v>
      </c>
      <c r="P10366" s="5" t="s">
        <v>294</v>
      </c>
      <c r="Q10366" s="5" t="s">
        <v>294</v>
      </c>
      <c r="R10366" s="5" t="s">
        <v>294</v>
      </c>
      <c r="V10366" s="5" t="s">
        <v>25440</v>
      </c>
    </row>
    <row r="10367" spans="1:22" x14ac:dyDescent="0.35">
      <c r="A10367" s="5" t="s">
        <v>3457</v>
      </c>
      <c r="B10367" s="5" t="s">
        <v>25441</v>
      </c>
      <c r="C10367" s="5" t="s">
        <v>24528</v>
      </c>
      <c r="D10367" s="5" t="s">
        <v>18</v>
      </c>
      <c r="E10367" s="5">
        <v>4</v>
      </c>
      <c r="F10367" s="5" t="s">
        <v>294</v>
      </c>
      <c r="G10367" s="5" t="s">
        <v>297</v>
      </c>
      <c r="J10367" s="5" t="s">
        <v>1194</v>
      </c>
      <c r="M10367" s="5" t="s">
        <v>794</v>
      </c>
      <c r="N10367" s="5" t="s">
        <v>294</v>
      </c>
      <c r="P10367" s="5" t="s">
        <v>294</v>
      </c>
      <c r="Q10367" s="5" t="s">
        <v>294</v>
      </c>
      <c r="R10367" s="5" t="s">
        <v>294</v>
      </c>
      <c r="V10367" s="5" t="s">
        <v>25442</v>
      </c>
    </row>
    <row r="10368" spans="1:22" x14ac:dyDescent="0.35">
      <c r="A10368" s="5" t="s">
        <v>25443</v>
      </c>
      <c r="B10368" s="5" t="s">
        <v>25444</v>
      </c>
      <c r="C10368" s="5" t="s">
        <v>24528</v>
      </c>
      <c r="D10368" s="5" t="s">
        <v>22</v>
      </c>
      <c r="E10368" s="5">
        <v>18</v>
      </c>
      <c r="F10368" s="5" t="s">
        <v>294</v>
      </c>
      <c r="G10368" s="5" t="s">
        <v>294</v>
      </c>
      <c r="J10368" s="5" t="s">
        <v>5300</v>
      </c>
      <c r="M10368" s="5" t="s">
        <v>794</v>
      </c>
      <c r="N10368" s="5" t="s">
        <v>294</v>
      </c>
      <c r="P10368" s="5" t="s">
        <v>294</v>
      </c>
      <c r="Q10368" s="5" t="s">
        <v>294</v>
      </c>
      <c r="R10368" s="5" t="s">
        <v>294</v>
      </c>
      <c r="V10368" s="5" t="s">
        <v>25445</v>
      </c>
    </row>
    <row r="10369" spans="1:22" x14ac:dyDescent="0.35">
      <c r="A10369" s="5" t="s">
        <v>3467</v>
      </c>
      <c r="B10369" s="5" t="s">
        <v>25446</v>
      </c>
      <c r="C10369" s="5" t="s">
        <v>24528</v>
      </c>
      <c r="D10369" s="5" t="s">
        <v>20</v>
      </c>
      <c r="E10369" s="5">
        <v>10</v>
      </c>
      <c r="F10369" s="5" t="s">
        <v>294</v>
      </c>
      <c r="G10369" s="5" t="s">
        <v>294</v>
      </c>
      <c r="M10369" s="5" t="s">
        <v>794</v>
      </c>
      <c r="N10369" s="5" t="s">
        <v>294</v>
      </c>
      <c r="P10369" s="5" t="s">
        <v>294</v>
      </c>
      <c r="Q10369" s="5" t="s">
        <v>294</v>
      </c>
      <c r="R10369" s="5" t="s">
        <v>294</v>
      </c>
      <c r="V10369" s="5" t="s">
        <v>25447</v>
      </c>
    </row>
    <row r="10370" spans="1:22" x14ac:dyDescent="0.35">
      <c r="A10370" s="5" t="s">
        <v>3468</v>
      </c>
      <c r="B10370" s="5" t="s">
        <v>25448</v>
      </c>
      <c r="C10370" s="5" t="s">
        <v>24528</v>
      </c>
      <c r="D10370" s="5" t="s">
        <v>28</v>
      </c>
      <c r="E10370" s="5">
        <v>6</v>
      </c>
      <c r="F10370" s="5" t="s">
        <v>294</v>
      </c>
      <c r="G10370" s="5" t="s">
        <v>294</v>
      </c>
      <c r="M10370" s="5" t="s">
        <v>794</v>
      </c>
      <c r="N10370" s="5" t="s">
        <v>294</v>
      </c>
      <c r="P10370" s="5" t="s">
        <v>294</v>
      </c>
      <c r="Q10370" s="5" t="s">
        <v>294</v>
      </c>
      <c r="R10370" s="5" t="s">
        <v>294</v>
      </c>
      <c r="V10370" s="5" t="s">
        <v>25449</v>
      </c>
    </row>
    <row r="10371" spans="1:22" x14ac:dyDescent="0.35">
      <c r="A10371" s="5" t="s">
        <v>25450</v>
      </c>
      <c r="B10371" s="5" t="s">
        <v>25451</v>
      </c>
      <c r="C10371" s="5" t="s">
        <v>24528</v>
      </c>
      <c r="D10371" s="5" t="s">
        <v>18</v>
      </c>
      <c r="E10371" s="5">
        <v>1</v>
      </c>
      <c r="F10371" s="5" t="s">
        <v>294</v>
      </c>
      <c r="G10371" s="5" t="s">
        <v>297</v>
      </c>
      <c r="L10371" s="5" t="s">
        <v>822</v>
      </c>
      <c r="M10371" s="5" t="s">
        <v>794</v>
      </c>
      <c r="N10371" s="5" t="s">
        <v>294</v>
      </c>
      <c r="P10371" s="5" t="s">
        <v>294</v>
      </c>
      <c r="Q10371" s="5" t="s">
        <v>294</v>
      </c>
      <c r="R10371" s="5" t="s">
        <v>297</v>
      </c>
      <c r="V10371" s="5" t="s">
        <v>25452</v>
      </c>
    </row>
    <row r="10372" spans="1:22" x14ac:dyDescent="0.35">
      <c r="A10372" s="5" t="s">
        <v>3448</v>
      </c>
      <c r="B10372" s="5" t="s">
        <v>25453</v>
      </c>
      <c r="C10372" s="5" t="s">
        <v>24528</v>
      </c>
      <c r="D10372" s="5" t="s">
        <v>18</v>
      </c>
      <c r="E10372" s="5">
        <v>30</v>
      </c>
      <c r="F10372" s="5" t="s">
        <v>294</v>
      </c>
      <c r="G10372" s="5" t="s">
        <v>294</v>
      </c>
      <c r="M10372" s="5" t="s">
        <v>794</v>
      </c>
      <c r="N10372" s="5" t="s">
        <v>294</v>
      </c>
      <c r="P10372" s="5" t="s">
        <v>294</v>
      </c>
      <c r="Q10372" s="5" t="s">
        <v>294</v>
      </c>
      <c r="R10372" s="5" t="s">
        <v>294</v>
      </c>
      <c r="V10372" s="5" t="s">
        <v>24974</v>
      </c>
    </row>
    <row r="10373" spans="1:22" x14ac:dyDescent="0.35">
      <c r="A10373" s="5" t="s">
        <v>25454</v>
      </c>
      <c r="B10373" s="5" t="s">
        <v>25455</v>
      </c>
      <c r="C10373" s="5" t="s">
        <v>24528</v>
      </c>
      <c r="D10373" s="5" t="s">
        <v>22</v>
      </c>
      <c r="E10373" s="5">
        <v>9</v>
      </c>
      <c r="F10373" s="5" t="s">
        <v>294</v>
      </c>
      <c r="G10373" s="5" t="s">
        <v>294</v>
      </c>
      <c r="J10373" s="5" t="s">
        <v>3447</v>
      </c>
      <c r="M10373" s="5" t="s">
        <v>794</v>
      </c>
      <c r="N10373" s="5" t="s">
        <v>294</v>
      </c>
      <c r="P10373" s="5" t="s">
        <v>294</v>
      </c>
      <c r="Q10373" s="5" t="s">
        <v>294</v>
      </c>
      <c r="R10373" s="5" t="s">
        <v>297</v>
      </c>
      <c r="U10373" s="5" t="s">
        <v>25456</v>
      </c>
      <c r="V10373" s="5" t="s">
        <v>25457</v>
      </c>
    </row>
    <row r="10374" spans="1:22" x14ac:dyDescent="0.35">
      <c r="A10374" s="5" t="s">
        <v>25458</v>
      </c>
      <c r="B10374" s="5" t="s">
        <v>25459</v>
      </c>
      <c r="C10374" s="5" t="s">
        <v>3744</v>
      </c>
      <c r="D10374" s="5" t="s">
        <v>20</v>
      </c>
      <c r="E10374" s="5">
        <v>10</v>
      </c>
      <c r="F10374" s="5" t="s">
        <v>294</v>
      </c>
      <c r="G10374" s="5" t="s">
        <v>294</v>
      </c>
      <c r="M10374" s="5" t="s">
        <v>794</v>
      </c>
      <c r="N10374" s="5" t="s">
        <v>294</v>
      </c>
      <c r="P10374" s="5" t="s">
        <v>294</v>
      </c>
      <c r="Q10374" s="5" t="s">
        <v>294</v>
      </c>
      <c r="R10374" s="5" t="s">
        <v>294</v>
      </c>
      <c r="V10374" s="5" t="s">
        <v>25458</v>
      </c>
    </row>
    <row r="10375" spans="1:22" x14ac:dyDescent="0.35">
      <c r="A10375" s="5" t="s">
        <v>25460</v>
      </c>
      <c r="B10375" s="5" t="s">
        <v>235</v>
      </c>
      <c r="C10375" s="5" t="s">
        <v>3744</v>
      </c>
      <c r="D10375" s="5" t="s">
        <v>18</v>
      </c>
      <c r="E10375" s="5">
        <v>30</v>
      </c>
      <c r="F10375" s="5" t="s">
        <v>297</v>
      </c>
      <c r="G10375" s="5" t="s">
        <v>294</v>
      </c>
      <c r="M10375" s="5" t="s">
        <v>794</v>
      </c>
      <c r="N10375" s="5" t="s">
        <v>294</v>
      </c>
      <c r="P10375" s="5" t="s">
        <v>294</v>
      </c>
      <c r="Q10375" s="5" t="s">
        <v>294</v>
      </c>
      <c r="R10375" s="5" t="s">
        <v>294</v>
      </c>
      <c r="V10375" s="5" t="s">
        <v>25460</v>
      </c>
    </row>
    <row r="10376" spans="1:22" x14ac:dyDescent="0.35">
      <c r="A10376" s="5" t="s">
        <v>25461</v>
      </c>
      <c r="B10376" s="5" t="s">
        <v>25462</v>
      </c>
      <c r="C10376" s="5" t="s">
        <v>3744</v>
      </c>
      <c r="D10376" s="5" t="s">
        <v>22</v>
      </c>
      <c r="E10376" s="5">
        <v>4</v>
      </c>
      <c r="F10376" s="5" t="s">
        <v>294</v>
      </c>
      <c r="G10376" s="5" t="s">
        <v>294</v>
      </c>
      <c r="M10376" s="5" t="s">
        <v>794</v>
      </c>
      <c r="N10376" s="5" t="s">
        <v>294</v>
      </c>
      <c r="O10376" s="5" t="s">
        <v>294</v>
      </c>
      <c r="P10376" s="5" t="s">
        <v>294</v>
      </c>
      <c r="Q10376" s="5" t="s">
        <v>294</v>
      </c>
      <c r="R10376" s="5" t="s">
        <v>294</v>
      </c>
      <c r="V10376" s="5" t="s">
        <v>25461</v>
      </c>
    </row>
    <row r="10377" spans="1:22" x14ac:dyDescent="0.35">
      <c r="A10377" s="5" t="s">
        <v>25463</v>
      </c>
      <c r="B10377" s="5" t="s">
        <v>235</v>
      </c>
      <c r="C10377" s="5" t="s">
        <v>11225</v>
      </c>
      <c r="D10377" s="5" t="s">
        <v>18</v>
      </c>
      <c r="E10377" s="5">
        <v>40</v>
      </c>
      <c r="F10377" s="5" t="s">
        <v>294</v>
      </c>
      <c r="G10377" s="5" t="s">
        <v>294</v>
      </c>
      <c r="M10377" s="5" t="s">
        <v>794</v>
      </c>
      <c r="N10377" s="5" t="s">
        <v>294</v>
      </c>
      <c r="O10377" s="5" t="s">
        <v>294</v>
      </c>
      <c r="P10377" s="5" t="s">
        <v>294</v>
      </c>
      <c r="Q10377" s="5" t="s">
        <v>294</v>
      </c>
      <c r="R10377" s="5" t="s">
        <v>294</v>
      </c>
      <c r="V10377" s="5" t="s">
        <v>25463</v>
      </c>
    </row>
    <row r="10378" spans="1:22" x14ac:dyDescent="0.35">
      <c r="A10378" s="5" t="s">
        <v>25464</v>
      </c>
      <c r="B10378" s="5" t="s">
        <v>3907</v>
      </c>
      <c r="C10378" s="5" t="s">
        <v>11225</v>
      </c>
      <c r="D10378" s="5" t="s">
        <v>22</v>
      </c>
      <c r="E10378" s="5">
        <v>18</v>
      </c>
      <c r="F10378" s="5" t="s">
        <v>294</v>
      </c>
      <c r="G10378" s="5" t="s">
        <v>294</v>
      </c>
      <c r="M10378" s="5" t="s">
        <v>3826</v>
      </c>
      <c r="N10378" s="5" t="s">
        <v>294</v>
      </c>
      <c r="P10378" s="5" t="s">
        <v>294</v>
      </c>
      <c r="Q10378" s="5" t="s">
        <v>294</v>
      </c>
      <c r="R10378" s="5" t="s">
        <v>294</v>
      </c>
      <c r="V10378" s="5" t="s">
        <v>25464</v>
      </c>
    </row>
    <row r="10379" spans="1:22" x14ac:dyDescent="0.35">
      <c r="A10379" s="5" t="s">
        <v>25465</v>
      </c>
      <c r="B10379" s="5" t="s">
        <v>25466</v>
      </c>
      <c r="C10379" s="5" t="s">
        <v>3744</v>
      </c>
      <c r="D10379" s="5" t="s">
        <v>22</v>
      </c>
      <c r="E10379" s="5">
        <v>18</v>
      </c>
      <c r="F10379" s="5" t="s">
        <v>294</v>
      </c>
      <c r="G10379" s="5" t="s">
        <v>294</v>
      </c>
      <c r="J10379" s="5" t="s">
        <v>11225</v>
      </c>
      <c r="M10379" s="5" t="s">
        <v>794</v>
      </c>
      <c r="N10379" s="5" t="s">
        <v>294</v>
      </c>
      <c r="O10379" s="5" t="s">
        <v>294</v>
      </c>
      <c r="P10379" s="5" t="s">
        <v>294</v>
      </c>
      <c r="Q10379" s="5" t="s">
        <v>294</v>
      </c>
      <c r="R10379" s="5" t="s">
        <v>297</v>
      </c>
      <c r="V10379" s="5" t="s">
        <v>25465</v>
      </c>
    </row>
    <row r="10380" spans="1:22" x14ac:dyDescent="0.35">
      <c r="A10380" s="5" t="s">
        <v>25467</v>
      </c>
      <c r="B10380" s="5" t="s">
        <v>25468</v>
      </c>
      <c r="C10380" s="5" t="s">
        <v>3744</v>
      </c>
      <c r="D10380" s="5" t="s">
        <v>22</v>
      </c>
      <c r="E10380" s="5">
        <v>10</v>
      </c>
      <c r="F10380" s="5" t="s">
        <v>294</v>
      </c>
      <c r="G10380" s="5" t="s">
        <v>294</v>
      </c>
      <c r="M10380" s="5" t="s">
        <v>3826</v>
      </c>
      <c r="N10380" s="5" t="s">
        <v>294</v>
      </c>
      <c r="P10380" s="5" t="s">
        <v>294</v>
      </c>
      <c r="Q10380" s="5" t="s">
        <v>294</v>
      </c>
      <c r="R10380" s="5" t="s">
        <v>294</v>
      </c>
      <c r="V10380" s="5" t="s">
        <v>25467</v>
      </c>
    </row>
    <row r="10381" spans="1:22" x14ac:dyDescent="0.35">
      <c r="A10381" s="5" t="s">
        <v>25469</v>
      </c>
      <c r="B10381" s="5" t="s">
        <v>25470</v>
      </c>
      <c r="C10381" s="5" t="s">
        <v>3744</v>
      </c>
      <c r="D10381" s="5" t="s">
        <v>18</v>
      </c>
      <c r="E10381" s="5">
        <v>30</v>
      </c>
      <c r="F10381" s="5" t="s">
        <v>294</v>
      </c>
      <c r="G10381" s="5" t="s">
        <v>294</v>
      </c>
      <c r="M10381" s="5" t="s">
        <v>794</v>
      </c>
      <c r="N10381" s="5" t="s">
        <v>294</v>
      </c>
      <c r="P10381" s="5" t="s">
        <v>294</v>
      </c>
      <c r="Q10381" s="5" t="s">
        <v>297</v>
      </c>
      <c r="R10381" s="5" t="s">
        <v>294</v>
      </c>
      <c r="V10381" s="5" t="s">
        <v>25469</v>
      </c>
    </row>
    <row r="10382" spans="1:22" x14ac:dyDescent="0.35">
      <c r="A10382" s="5" t="s">
        <v>25471</v>
      </c>
      <c r="B10382" s="5" t="s">
        <v>4084</v>
      </c>
      <c r="C10382" s="5" t="s">
        <v>3744</v>
      </c>
      <c r="D10382" s="5" t="s">
        <v>18</v>
      </c>
      <c r="E10382" s="5">
        <v>15</v>
      </c>
      <c r="F10382" s="5" t="s">
        <v>297</v>
      </c>
      <c r="G10382" s="5" t="s">
        <v>294</v>
      </c>
      <c r="M10382" s="5" t="s">
        <v>794</v>
      </c>
      <c r="N10382" s="5" t="s">
        <v>294</v>
      </c>
      <c r="O10382" s="5" t="s">
        <v>294</v>
      </c>
      <c r="P10382" s="5" t="s">
        <v>294</v>
      </c>
      <c r="Q10382" s="5" t="s">
        <v>294</v>
      </c>
      <c r="R10382" s="5" t="s">
        <v>294</v>
      </c>
      <c r="V10382" s="5" t="s">
        <v>25471</v>
      </c>
    </row>
    <row r="10383" spans="1:22" x14ac:dyDescent="0.35">
      <c r="A10383" s="5" t="s">
        <v>25472</v>
      </c>
      <c r="B10383" s="5" t="s">
        <v>4158</v>
      </c>
      <c r="C10383" s="5" t="s">
        <v>3744</v>
      </c>
      <c r="D10383" s="5" t="s">
        <v>22</v>
      </c>
      <c r="E10383" s="5">
        <v>10</v>
      </c>
      <c r="F10383" s="5" t="s">
        <v>297</v>
      </c>
      <c r="G10383" s="5" t="s">
        <v>294</v>
      </c>
      <c r="H10383" s="5">
        <v>0</v>
      </c>
      <c r="I10383" s="5">
        <v>12</v>
      </c>
      <c r="M10383" s="5" t="s">
        <v>794</v>
      </c>
      <c r="N10383" s="5" t="s">
        <v>294</v>
      </c>
      <c r="O10383" s="5" t="s">
        <v>294</v>
      </c>
      <c r="P10383" s="5" t="s">
        <v>294</v>
      </c>
      <c r="Q10383" s="5" t="s">
        <v>294</v>
      </c>
      <c r="R10383" s="5" t="s">
        <v>297</v>
      </c>
      <c r="V10383" s="5" t="s">
        <v>25472</v>
      </c>
    </row>
    <row r="10384" spans="1:22" x14ac:dyDescent="0.35">
      <c r="A10384" s="5" t="s">
        <v>25473</v>
      </c>
      <c r="B10384" s="5" t="s">
        <v>25474</v>
      </c>
      <c r="C10384" s="5" t="s">
        <v>3744</v>
      </c>
      <c r="D10384" s="5" t="s">
        <v>22</v>
      </c>
      <c r="E10384" s="5">
        <v>4</v>
      </c>
      <c r="F10384" s="5" t="s">
        <v>294</v>
      </c>
      <c r="G10384" s="5" t="s">
        <v>294</v>
      </c>
      <c r="M10384" s="5" t="s">
        <v>794</v>
      </c>
      <c r="N10384" s="5" t="s">
        <v>294</v>
      </c>
      <c r="O10384" s="5" t="s">
        <v>294</v>
      </c>
      <c r="P10384" s="5" t="s">
        <v>294</v>
      </c>
      <c r="Q10384" s="5" t="s">
        <v>294</v>
      </c>
      <c r="R10384" s="5" t="s">
        <v>294</v>
      </c>
      <c r="V10384" s="5" t="s">
        <v>25473</v>
      </c>
    </row>
    <row r="10385" spans="1:22" x14ac:dyDescent="0.35">
      <c r="A10385" s="5" t="s">
        <v>25475</v>
      </c>
      <c r="B10385" s="5" t="s">
        <v>25476</v>
      </c>
      <c r="C10385" s="5" t="s">
        <v>641</v>
      </c>
      <c r="D10385" s="5" t="s">
        <v>22</v>
      </c>
      <c r="E10385" s="5">
        <v>1</v>
      </c>
      <c r="F10385" s="5" t="s">
        <v>294</v>
      </c>
      <c r="G10385" s="5" t="s">
        <v>294</v>
      </c>
      <c r="M10385" s="5" t="s">
        <v>794</v>
      </c>
      <c r="N10385" s="5" t="s">
        <v>294</v>
      </c>
      <c r="O10385" s="5" t="s">
        <v>294</v>
      </c>
      <c r="P10385" s="5" t="s">
        <v>294</v>
      </c>
      <c r="Q10385" s="5" t="s">
        <v>294</v>
      </c>
      <c r="R10385" s="5" t="s">
        <v>294</v>
      </c>
    </row>
    <row r="10386" spans="1:22" x14ac:dyDescent="0.35">
      <c r="A10386" s="5" t="s">
        <v>25477</v>
      </c>
      <c r="B10386" s="5" t="s">
        <v>25478</v>
      </c>
      <c r="C10386" s="5" t="s">
        <v>641</v>
      </c>
      <c r="D10386" s="5" t="s">
        <v>18</v>
      </c>
      <c r="E10386" s="5">
        <v>20</v>
      </c>
      <c r="F10386" s="5" t="s">
        <v>294</v>
      </c>
      <c r="G10386" s="5" t="s">
        <v>294</v>
      </c>
      <c r="M10386" s="5" t="s">
        <v>794</v>
      </c>
      <c r="N10386" s="5" t="s">
        <v>294</v>
      </c>
      <c r="O10386" s="5" t="s">
        <v>294</v>
      </c>
      <c r="P10386" s="5" t="s">
        <v>294</v>
      </c>
      <c r="Q10386" s="5" t="s">
        <v>294</v>
      </c>
      <c r="R10386" s="5" t="s">
        <v>297</v>
      </c>
      <c r="V10386" s="5" t="s">
        <v>25479</v>
      </c>
    </row>
    <row r="10387" spans="1:22" x14ac:dyDescent="0.35">
      <c r="A10387" s="5" t="s">
        <v>25480</v>
      </c>
      <c r="B10387" s="5" t="s">
        <v>25481</v>
      </c>
      <c r="C10387" s="5" t="s">
        <v>641</v>
      </c>
      <c r="D10387" s="5" t="s">
        <v>18</v>
      </c>
      <c r="E10387" s="5">
        <v>20</v>
      </c>
      <c r="F10387" s="5" t="s">
        <v>294</v>
      </c>
      <c r="G10387" s="5" t="s">
        <v>294</v>
      </c>
      <c r="M10387" s="5" t="s">
        <v>794</v>
      </c>
      <c r="N10387" s="5" t="s">
        <v>294</v>
      </c>
      <c r="O10387" s="5" t="s">
        <v>294</v>
      </c>
      <c r="P10387" s="5" t="s">
        <v>294</v>
      </c>
      <c r="Q10387" s="5" t="s">
        <v>294</v>
      </c>
      <c r="R10387" s="5" t="s">
        <v>297</v>
      </c>
      <c r="V10387" s="5" t="s">
        <v>25482</v>
      </c>
    </row>
    <row r="10388" spans="1:22" x14ac:dyDescent="0.35">
      <c r="A10388" s="5" t="s">
        <v>25483</v>
      </c>
      <c r="B10388" s="5" t="s">
        <v>25476</v>
      </c>
      <c r="C10388" s="5" t="s">
        <v>14429</v>
      </c>
      <c r="D10388" s="5" t="s">
        <v>22</v>
      </c>
      <c r="E10388" s="5">
        <v>1</v>
      </c>
      <c r="F10388" s="5" t="s">
        <v>294</v>
      </c>
      <c r="G10388" s="5" t="s">
        <v>294</v>
      </c>
      <c r="M10388" s="5" t="s">
        <v>794</v>
      </c>
      <c r="N10388" s="5" t="s">
        <v>294</v>
      </c>
      <c r="O10388" s="5" t="s">
        <v>294</v>
      </c>
      <c r="P10388" s="5" t="s">
        <v>294</v>
      </c>
      <c r="Q10388" s="5" t="s">
        <v>294</v>
      </c>
      <c r="R10388" s="5" t="s">
        <v>294</v>
      </c>
      <c r="V10388" s="5" t="s">
        <v>25483</v>
      </c>
    </row>
    <row r="10389" spans="1:22" x14ac:dyDescent="0.35">
      <c r="A10389" s="5" t="s">
        <v>25484</v>
      </c>
      <c r="B10389" s="5" t="s">
        <v>25478</v>
      </c>
      <c r="C10389" s="5" t="s">
        <v>14429</v>
      </c>
      <c r="D10389" s="5" t="s">
        <v>18</v>
      </c>
      <c r="E10389" s="5">
        <v>20</v>
      </c>
      <c r="F10389" s="5" t="s">
        <v>294</v>
      </c>
      <c r="G10389" s="5" t="s">
        <v>294</v>
      </c>
      <c r="M10389" s="5" t="s">
        <v>794</v>
      </c>
      <c r="N10389" s="5" t="s">
        <v>294</v>
      </c>
      <c r="P10389" s="5" t="s">
        <v>294</v>
      </c>
      <c r="Q10389" s="5" t="s">
        <v>294</v>
      </c>
      <c r="R10389" s="5" t="s">
        <v>294</v>
      </c>
      <c r="V10389" s="5" t="s">
        <v>25479</v>
      </c>
    </row>
    <row r="10390" spans="1:22" x14ac:dyDescent="0.35">
      <c r="A10390" s="5" t="s">
        <v>25485</v>
      </c>
      <c r="B10390" s="5" t="s">
        <v>25481</v>
      </c>
      <c r="C10390" s="5" t="s">
        <v>14429</v>
      </c>
      <c r="D10390" s="5" t="s">
        <v>18</v>
      </c>
      <c r="E10390" s="5">
        <v>20</v>
      </c>
      <c r="F10390" s="5" t="s">
        <v>294</v>
      </c>
      <c r="G10390" s="5" t="s">
        <v>294</v>
      </c>
      <c r="M10390" s="5" t="s">
        <v>794</v>
      </c>
      <c r="N10390" s="5" t="s">
        <v>294</v>
      </c>
      <c r="P10390" s="5" t="s">
        <v>294</v>
      </c>
      <c r="Q10390" s="5" t="s">
        <v>294</v>
      </c>
      <c r="R10390" s="5" t="s">
        <v>294</v>
      </c>
      <c r="V10390" s="5" t="s">
        <v>25482</v>
      </c>
    </row>
    <row r="10391" spans="1:22" x14ac:dyDescent="0.35">
      <c r="A10391" s="5" t="s">
        <v>25486</v>
      </c>
      <c r="B10391" s="5" t="s">
        <v>25487</v>
      </c>
      <c r="C10391" s="5" t="s">
        <v>14429</v>
      </c>
      <c r="D10391" s="5" t="s">
        <v>22</v>
      </c>
      <c r="E10391" s="5">
        <v>9</v>
      </c>
      <c r="F10391" s="5" t="s">
        <v>294</v>
      </c>
      <c r="G10391" s="5" t="s">
        <v>294</v>
      </c>
      <c r="M10391" s="5" t="s">
        <v>794</v>
      </c>
      <c r="N10391" s="5" t="s">
        <v>294</v>
      </c>
      <c r="P10391" s="5" t="s">
        <v>294</v>
      </c>
      <c r="Q10391" s="5" t="s">
        <v>294</v>
      </c>
      <c r="R10391" s="5" t="s">
        <v>294</v>
      </c>
      <c r="V10391" s="5" t="s">
        <v>25488</v>
      </c>
    </row>
    <row r="10392" spans="1:22" x14ac:dyDescent="0.35">
      <c r="A10392" s="5" t="s">
        <v>25488</v>
      </c>
      <c r="B10392" s="5" t="s">
        <v>25487</v>
      </c>
      <c r="C10392" s="5" t="s">
        <v>641</v>
      </c>
      <c r="D10392" s="5" t="s">
        <v>22</v>
      </c>
      <c r="E10392" s="5">
        <v>9</v>
      </c>
      <c r="F10392" s="5" t="s">
        <v>294</v>
      </c>
      <c r="G10392" s="5" t="s">
        <v>294</v>
      </c>
      <c r="M10392" s="5" t="s">
        <v>794</v>
      </c>
      <c r="N10392" s="5" t="s">
        <v>294</v>
      </c>
      <c r="P10392" s="5" t="s">
        <v>294</v>
      </c>
      <c r="Q10392" s="5" t="s">
        <v>294</v>
      </c>
      <c r="R10392" s="5" t="s">
        <v>297</v>
      </c>
      <c r="V10392" s="5" t="s">
        <v>25488</v>
      </c>
    </row>
    <row r="10393" spans="1:22" x14ac:dyDescent="0.35">
      <c r="A10393" s="5" t="s">
        <v>25489</v>
      </c>
      <c r="B10393" s="5" t="s">
        <v>14571</v>
      </c>
      <c r="C10393" s="5" t="s">
        <v>641</v>
      </c>
      <c r="D10393" s="5" t="s">
        <v>18</v>
      </c>
      <c r="E10393" s="5">
        <v>11</v>
      </c>
      <c r="F10393" s="5" t="s">
        <v>294</v>
      </c>
      <c r="G10393" s="5" t="s">
        <v>294</v>
      </c>
      <c r="M10393" s="5" t="s">
        <v>794</v>
      </c>
      <c r="N10393" s="5" t="s">
        <v>297</v>
      </c>
      <c r="O10393" s="5" t="s">
        <v>294</v>
      </c>
      <c r="P10393" s="5" t="s">
        <v>294</v>
      </c>
      <c r="Q10393" s="5" t="s">
        <v>297</v>
      </c>
      <c r="R10393" s="5" t="s">
        <v>297</v>
      </c>
    </row>
    <row r="10394" spans="1:22" x14ac:dyDescent="0.35">
      <c r="A10394" s="5" t="s">
        <v>25490</v>
      </c>
      <c r="B10394" s="5" t="s">
        <v>25491</v>
      </c>
      <c r="C10394" s="5" t="s">
        <v>25492</v>
      </c>
      <c r="D10394" s="5" t="s">
        <v>18</v>
      </c>
      <c r="E10394" s="5">
        <v>1</v>
      </c>
      <c r="F10394" s="5" t="s">
        <v>294</v>
      </c>
      <c r="G10394" s="5" t="s">
        <v>294</v>
      </c>
      <c r="L10394" s="5" t="s">
        <v>822</v>
      </c>
      <c r="M10394" s="5" t="s">
        <v>794</v>
      </c>
      <c r="N10394" s="5" t="s">
        <v>294</v>
      </c>
      <c r="P10394" s="5" t="s">
        <v>294</v>
      </c>
      <c r="Q10394" s="5" t="s">
        <v>294</v>
      </c>
      <c r="R10394" s="5" t="s">
        <v>294</v>
      </c>
      <c r="V10394" s="5" t="s">
        <v>25493</v>
      </c>
    </row>
    <row r="10395" spans="1:22" x14ac:dyDescent="0.35">
      <c r="A10395" s="5" t="s">
        <v>25494</v>
      </c>
      <c r="B10395" s="5" t="s">
        <v>25495</v>
      </c>
      <c r="C10395" s="5" t="s">
        <v>25492</v>
      </c>
      <c r="D10395" s="5" t="s">
        <v>18</v>
      </c>
      <c r="E10395" s="5">
        <v>1</v>
      </c>
      <c r="F10395" s="5" t="s">
        <v>294</v>
      </c>
      <c r="G10395" s="5" t="s">
        <v>294</v>
      </c>
      <c r="L10395" s="5" t="s">
        <v>822</v>
      </c>
      <c r="M10395" s="5" t="s">
        <v>794</v>
      </c>
      <c r="N10395" s="5" t="s">
        <v>294</v>
      </c>
      <c r="P10395" s="5" t="s">
        <v>294</v>
      </c>
      <c r="Q10395" s="5" t="s">
        <v>294</v>
      </c>
      <c r="R10395" s="5" t="s">
        <v>294</v>
      </c>
      <c r="V10395" s="5" t="s">
        <v>25496</v>
      </c>
    </row>
    <row r="10396" spans="1:22" x14ac:dyDescent="0.35">
      <c r="A10396" s="5" t="s">
        <v>25497</v>
      </c>
      <c r="B10396" s="5" t="s">
        <v>0</v>
      </c>
      <c r="C10396" s="5" t="s">
        <v>25492</v>
      </c>
      <c r="D10396" s="5" t="s">
        <v>18</v>
      </c>
      <c r="E10396" s="5">
        <v>1</v>
      </c>
      <c r="F10396" s="5" t="s">
        <v>297</v>
      </c>
      <c r="G10396" s="5" t="s">
        <v>297</v>
      </c>
      <c r="L10396" s="5" t="s">
        <v>25498</v>
      </c>
      <c r="M10396" s="5" t="s">
        <v>794</v>
      </c>
      <c r="N10396" s="5" t="s">
        <v>294</v>
      </c>
      <c r="O10396" s="5" t="s">
        <v>294</v>
      </c>
      <c r="P10396" s="5" t="s">
        <v>294</v>
      </c>
      <c r="Q10396" s="5" t="s">
        <v>294</v>
      </c>
      <c r="R10396" s="5" t="s">
        <v>294</v>
      </c>
      <c r="S10396" s="5" t="s">
        <v>5975</v>
      </c>
      <c r="V10396" s="5" t="s">
        <v>25499</v>
      </c>
    </row>
    <row r="10397" spans="1:22" x14ac:dyDescent="0.35">
      <c r="A10397" s="5" t="s">
        <v>25500</v>
      </c>
      <c r="B10397" s="5" t="s">
        <v>235</v>
      </c>
      <c r="C10397" s="5" t="s">
        <v>25492</v>
      </c>
      <c r="D10397" s="5" t="s">
        <v>18</v>
      </c>
      <c r="E10397" s="5">
        <v>30</v>
      </c>
      <c r="F10397" s="5" t="s">
        <v>294</v>
      </c>
      <c r="G10397" s="5" t="s">
        <v>294</v>
      </c>
      <c r="M10397" s="5" t="s">
        <v>794</v>
      </c>
      <c r="N10397" s="5" t="s">
        <v>294</v>
      </c>
      <c r="O10397" s="5" t="s">
        <v>294</v>
      </c>
      <c r="P10397" s="5" t="s">
        <v>294</v>
      </c>
      <c r="Q10397" s="5" t="s">
        <v>294</v>
      </c>
      <c r="R10397" s="5" t="s">
        <v>294</v>
      </c>
      <c r="V10397" s="5" t="s">
        <v>25501</v>
      </c>
    </row>
    <row r="10398" spans="1:22" x14ac:dyDescent="0.35">
      <c r="A10398" s="5" t="s">
        <v>25502</v>
      </c>
      <c r="B10398" s="5" t="s">
        <v>25503</v>
      </c>
      <c r="C10398" s="5" t="s">
        <v>25492</v>
      </c>
      <c r="D10398" s="5" t="s">
        <v>18</v>
      </c>
      <c r="E10398" s="5">
        <v>1</v>
      </c>
      <c r="F10398" s="5" t="s">
        <v>294</v>
      </c>
      <c r="G10398" s="5" t="s">
        <v>294</v>
      </c>
      <c r="L10398" s="5" t="s">
        <v>822</v>
      </c>
      <c r="M10398" s="5" t="s">
        <v>794</v>
      </c>
      <c r="N10398" s="5" t="s">
        <v>294</v>
      </c>
      <c r="P10398" s="5" t="s">
        <v>294</v>
      </c>
      <c r="Q10398" s="5" t="s">
        <v>294</v>
      </c>
      <c r="R10398" s="5" t="s">
        <v>294</v>
      </c>
      <c r="V10398" s="5" t="s">
        <v>25504</v>
      </c>
    </row>
    <row r="10399" spans="1:22" x14ac:dyDescent="0.35">
      <c r="A10399" s="5" t="s">
        <v>25505</v>
      </c>
      <c r="B10399" s="5" t="s">
        <v>22864</v>
      </c>
      <c r="C10399" s="5" t="s">
        <v>9553</v>
      </c>
      <c r="D10399" s="5" t="s">
        <v>4073</v>
      </c>
      <c r="E10399" s="5">
        <v>80</v>
      </c>
      <c r="F10399" s="5" t="s">
        <v>294</v>
      </c>
      <c r="G10399" s="5" t="s">
        <v>294</v>
      </c>
      <c r="M10399" s="5" t="s">
        <v>794</v>
      </c>
      <c r="N10399" s="5" t="s">
        <v>294</v>
      </c>
      <c r="O10399" s="5" t="s">
        <v>294</v>
      </c>
      <c r="P10399" s="5" t="s">
        <v>294</v>
      </c>
      <c r="Q10399" s="5" t="s">
        <v>294</v>
      </c>
      <c r="R10399" s="5" t="s">
        <v>294</v>
      </c>
      <c r="V10399" s="5" t="s">
        <v>25506</v>
      </c>
    </row>
    <row r="10400" spans="1:22" x14ac:dyDescent="0.35">
      <c r="A10400" s="5" t="s">
        <v>25507</v>
      </c>
      <c r="B10400" s="5" t="s">
        <v>25508</v>
      </c>
      <c r="C10400" s="5" t="s">
        <v>9553</v>
      </c>
      <c r="D10400" s="5" t="s">
        <v>18</v>
      </c>
      <c r="E10400" s="5">
        <v>20</v>
      </c>
      <c r="F10400" s="5" t="s">
        <v>294</v>
      </c>
      <c r="G10400" s="5" t="s">
        <v>297</v>
      </c>
      <c r="M10400" s="5" t="s">
        <v>3826</v>
      </c>
      <c r="N10400" s="5" t="s">
        <v>294</v>
      </c>
      <c r="O10400" s="5" t="s">
        <v>294</v>
      </c>
      <c r="P10400" s="5" t="s">
        <v>294</v>
      </c>
      <c r="Q10400" s="5" t="s">
        <v>294</v>
      </c>
      <c r="R10400" s="5" t="s">
        <v>294</v>
      </c>
      <c r="V10400" s="5" t="s">
        <v>25509</v>
      </c>
    </row>
    <row r="10401" spans="1:22" x14ac:dyDescent="0.35">
      <c r="A10401" s="5" t="s">
        <v>25510</v>
      </c>
      <c r="B10401" s="5" t="s">
        <v>5512</v>
      </c>
      <c r="C10401" s="5" t="s">
        <v>9553</v>
      </c>
      <c r="D10401" s="5" t="s">
        <v>22</v>
      </c>
      <c r="E10401" s="5">
        <v>1</v>
      </c>
      <c r="F10401" s="5" t="s">
        <v>297</v>
      </c>
      <c r="G10401" s="5" t="s">
        <v>294</v>
      </c>
      <c r="H10401" s="5">
        <v>0</v>
      </c>
      <c r="I10401" s="5">
        <v>4</v>
      </c>
      <c r="M10401" s="5" t="s">
        <v>794</v>
      </c>
      <c r="N10401" s="5" t="s">
        <v>294</v>
      </c>
      <c r="O10401" s="5" t="s">
        <v>294</v>
      </c>
      <c r="P10401" s="5" t="s">
        <v>294</v>
      </c>
      <c r="Q10401" s="5" t="s">
        <v>294</v>
      </c>
      <c r="R10401" s="5" t="s">
        <v>294</v>
      </c>
      <c r="S10401" s="5" t="s">
        <v>250</v>
      </c>
      <c r="V10401" s="5" t="s">
        <v>25511</v>
      </c>
    </row>
    <row r="10402" spans="1:22" x14ac:dyDescent="0.35">
      <c r="A10402" s="5" t="s">
        <v>25512</v>
      </c>
      <c r="B10402" s="5" t="s">
        <v>22861</v>
      </c>
      <c r="C10402" s="5" t="s">
        <v>9553</v>
      </c>
      <c r="D10402" s="5" t="s">
        <v>18</v>
      </c>
      <c r="E10402" s="5">
        <v>80</v>
      </c>
      <c r="F10402" s="5" t="s">
        <v>294</v>
      </c>
      <c r="G10402" s="5" t="s">
        <v>294</v>
      </c>
      <c r="M10402" s="5" t="s">
        <v>794</v>
      </c>
      <c r="N10402" s="5" t="s">
        <v>294</v>
      </c>
      <c r="O10402" s="5" t="s">
        <v>294</v>
      </c>
      <c r="P10402" s="5" t="s">
        <v>294</v>
      </c>
      <c r="Q10402" s="5" t="s">
        <v>294</v>
      </c>
      <c r="R10402" s="5" t="s">
        <v>294</v>
      </c>
      <c r="V10402" s="5" t="s">
        <v>25513</v>
      </c>
    </row>
    <row r="10403" spans="1:22" x14ac:dyDescent="0.35">
      <c r="A10403" s="5" t="s">
        <v>25514</v>
      </c>
      <c r="B10403" s="5" t="s">
        <v>25515</v>
      </c>
      <c r="C10403" s="5" t="s">
        <v>25492</v>
      </c>
      <c r="D10403" s="5" t="s">
        <v>22</v>
      </c>
      <c r="E10403" s="5">
        <v>2</v>
      </c>
      <c r="F10403" s="5" t="s">
        <v>294</v>
      </c>
      <c r="G10403" s="5" t="s">
        <v>294</v>
      </c>
      <c r="M10403" s="5" t="s">
        <v>794</v>
      </c>
      <c r="N10403" s="5" t="s">
        <v>294</v>
      </c>
      <c r="P10403" s="5" t="s">
        <v>294</v>
      </c>
      <c r="Q10403" s="5" t="s">
        <v>294</v>
      </c>
      <c r="R10403" s="5" t="s">
        <v>294</v>
      </c>
      <c r="V10403" s="5" t="s">
        <v>25516</v>
      </c>
    </row>
    <row r="10404" spans="1:22" x14ac:dyDescent="0.35">
      <c r="A10404" s="5" t="s">
        <v>25517</v>
      </c>
      <c r="B10404" s="5" t="s">
        <v>9570</v>
      </c>
      <c r="C10404" s="5" t="s">
        <v>25492</v>
      </c>
      <c r="D10404" s="5" t="s">
        <v>18</v>
      </c>
      <c r="E10404" s="5">
        <v>999</v>
      </c>
      <c r="F10404" s="5" t="s">
        <v>294</v>
      </c>
      <c r="G10404" s="5" t="s">
        <v>294</v>
      </c>
      <c r="M10404" s="5" t="s">
        <v>794</v>
      </c>
      <c r="N10404" s="5" t="s">
        <v>294</v>
      </c>
      <c r="P10404" s="5" t="s">
        <v>294</v>
      </c>
      <c r="Q10404" s="5" t="s">
        <v>294</v>
      </c>
      <c r="R10404" s="5" t="s">
        <v>294</v>
      </c>
      <c r="V10404" s="5" t="s">
        <v>25518</v>
      </c>
    </row>
    <row r="10405" spans="1:22" x14ac:dyDescent="0.35">
      <c r="A10405" s="5" t="s">
        <v>25519</v>
      </c>
      <c r="B10405" s="5" t="s">
        <v>25520</v>
      </c>
      <c r="C10405" s="5" t="s">
        <v>25492</v>
      </c>
      <c r="D10405" s="5" t="s">
        <v>18</v>
      </c>
      <c r="E10405" s="5">
        <v>10</v>
      </c>
      <c r="F10405" s="5" t="s">
        <v>294</v>
      </c>
      <c r="G10405" s="5" t="s">
        <v>294</v>
      </c>
      <c r="M10405" s="5" t="s">
        <v>794</v>
      </c>
      <c r="N10405" s="5" t="s">
        <v>294</v>
      </c>
      <c r="P10405" s="5" t="s">
        <v>294</v>
      </c>
      <c r="Q10405" s="5" t="s">
        <v>294</v>
      </c>
      <c r="R10405" s="5" t="s">
        <v>294</v>
      </c>
      <c r="V10405" s="5" t="s">
        <v>25521</v>
      </c>
    </row>
    <row r="10406" spans="1:22" x14ac:dyDescent="0.35">
      <c r="A10406" s="5" t="s">
        <v>25522</v>
      </c>
      <c r="B10406" s="5" t="s">
        <v>25523</v>
      </c>
      <c r="C10406" s="5" t="s">
        <v>25492</v>
      </c>
      <c r="D10406" s="5" t="s">
        <v>18</v>
      </c>
      <c r="E10406" s="5">
        <v>8</v>
      </c>
      <c r="F10406" s="5" t="s">
        <v>294</v>
      </c>
      <c r="G10406" s="5" t="s">
        <v>297</v>
      </c>
      <c r="J10406" s="5" t="s">
        <v>24117</v>
      </c>
      <c r="M10406" s="5" t="s">
        <v>794</v>
      </c>
      <c r="N10406" s="5" t="s">
        <v>294</v>
      </c>
      <c r="P10406" s="5" t="s">
        <v>294</v>
      </c>
      <c r="Q10406" s="5" t="s">
        <v>294</v>
      </c>
      <c r="R10406" s="5" t="s">
        <v>294</v>
      </c>
      <c r="U10406" s="5" t="s">
        <v>25524</v>
      </c>
      <c r="V10406" s="5" t="s">
        <v>25525</v>
      </c>
    </row>
    <row r="10407" spans="1:22" x14ac:dyDescent="0.35">
      <c r="A10407" s="5" t="s">
        <v>25526</v>
      </c>
      <c r="B10407" s="5" t="s">
        <v>25527</v>
      </c>
      <c r="C10407" s="5" t="s">
        <v>25492</v>
      </c>
      <c r="D10407" s="5" t="s">
        <v>18</v>
      </c>
      <c r="E10407" s="5">
        <v>20</v>
      </c>
      <c r="F10407" s="5" t="s">
        <v>294</v>
      </c>
      <c r="G10407" s="5" t="s">
        <v>297</v>
      </c>
      <c r="J10407" s="5" t="s">
        <v>3949</v>
      </c>
      <c r="M10407" s="5" t="s">
        <v>794</v>
      </c>
      <c r="N10407" s="5" t="s">
        <v>294</v>
      </c>
      <c r="O10407" s="5" t="s">
        <v>294</v>
      </c>
      <c r="P10407" s="5" t="s">
        <v>294</v>
      </c>
      <c r="Q10407" s="5" t="s">
        <v>294</v>
      </c>
      <c r="R10407" s="5" t="s">
        <v>294</v>
      </c>
      <c r="U10407" s="5" t="s">
        <v>3971</v>
      </c>
      <c r="V10407" s="5" t="s">
        <v>25528</v>
      </c>
    </row>
    <row r="10408" spans="1:22" x14ac:dyDescent="0.35">
      <c r="A10408" s="5" t="s">
        <v>25529</v>
      </c>
      <c r="B10408" s="5" t="s">
        <v>8819</v>
      </c>
      <c r="C10408" s="5" t="s">
        <v>25492</v>
      </c>
      <c r="D10408" s="5" t="s">
        <v>18</v>
      </c>
      <c r="E10408" s="5">
        <v>45</v>
      </c>
      <c r="F10408" s="5" t="s">
        <v>294</v>
      </c>
      <c r="G10408" s="5" t="s">
        <v>294</v>
      </c>
      <c r="M10408" s="5" t="s">
        <v>794</v>
      </c>
      <c r="N10408" s="5" t="s">
        <v>294</v>
      </c>
      <c r="P10408" s="5" t="s">
        <v>294</v>
      </c>
      <c r="Q10408" s="5" t="s">
        <v>294</v>
      </c>
      <c r="R10408" s="5" t="s">
        <v>294</v>
      </c>
      <c r="V10408" s="5" t="s">
        <v>25530</v>
      </c>
    </row>
    <row r="10409" spans="1:22" x14ac:dyDescent="0.35">
      <c r="A10409" s="5" t="s">
        <v>25531</v>
      </c>
      <c r="B10409" s="5" t="s">
        <v>8572</v>
      </c>
      <c r="C10409" s="5" t="s">
        <v>25492</v>
      </c>
      <c r="D10409" s="5" t="s">
        <v>18</v>
      </c>
      <c r="E10409" s="5">
        <v>20</v>
      </c>
      <c r="F10409" s="5" t="s">
        <v>294</v>
      </c>
      <c r="G10409" s="5" t="s">
        <v>297</v>
      </c>
      <c r="M10409" s="5" t="s">
        <v>3826</v>
      </c>
      <c r="N10409" s="5" t="s">
        <v>294</v>
      </c>
      <c r="P10409" s="5" t="s">
        <v>294</v>
      </c>
      <c r="Q10409" s="5" t="s">
        <v>294</v>
      </c>
      <c r="R10409" s="5" t="s">
        <v>294</v>
      </c>
      <c r="V10409" s="5" t="s">
        <v>25532</v>
      </c>
    </row>
    <row r="10410" spans="1:22" x14ac:dyDescent="0.35">
      <c r="A10410" s="5" t="s">
        <v>25533</v>
      </c>
      <c r="B10410" s="5" t="s">
        <v>25534</v>
      </c>
      <c r="C10410" s="5" t="s">
        <v>25492</v>
      </c>
      <c r="D10410" s="5" t="s">
        <v>18</v>
      </c>
      <c r="E10410" s="5">
        <v>1</v>
      </c>
      <c r="F10410" s="5" t="s">
        <v>294</v>
      </c>
      <c r="G10410" s="5" t="s">
        <v>294</v>
      </c>
      <c r="L10410" s="5" t="s">
        <v>25535</v>
      </c>
      <c r="M10410" s="5" t="s">
        <v>794</v>
      </c>
      <c r="N10410" s="5" t="s">
        <v>294</v>
      </c>
      <c r="P10410" s="5" t="s">
        <v>294</v>
      </c>
      <c r="Q10410" s="5" t="s">
        <v>294</v>
      </c>
      <c r="R10410" s="5" t="s">
        <v>297</v>
      </c>
      <c r="V10410" s="5" t="s">
        <v>25536</v>
      </c>
    </row>
    <row r="10411" spans="1:22" x14ac:dyDescent="0.35">
      <c r="A10411" s="5" t="s">
        <v>25537</v>
      </c>
      <c r="B10411" s="5" t="s">
        <v>25538</v>
      </c>
      <c r="C10411" s="5" t="s">
        <v>25492</v>
      </c>
      <c r="D10411" s="5" t="s">
        <v>20</v>
      </c>
      <c r="E10411" s="5">
        <v>10</v>
      </c>
      <c r="F10411" s="5" t="s">
        <v>294</v>
      </c>
      <c r="G10411" s="5" t="s">
        <v>294</v>
      </c>
      <c r="M10411" s="5" t="s">
        <v>794</v>
      </c>
      <c r="N10411" s="5" t="s">
        <v>294</v>
      </c>
      <c r="O10411" s="5" t="s">
        <v>294</v>
      </c>
      <c r="P10411" s="5" t="s">
        <v>294</v>
      </c>
      <c r="Q10411" s="5" t="s">
        <v>297</v>
      </c>
      <c r="R10411" s="5" t="s">
        <v>294</v>
      </c>
    </row>
    <row r="10412" spans="1:22" x14ac:dyDescent="0.35">
      <c r="A10412" s="5" t="s">
        <v>25539</v>
      </c>
      <c r="B10412" s="5" t="s">
        <v>25540</v>
      </c>
      <c r="C10412" s="5" t="s">
        <v>25492</v>
      </c>
      <c r="D10412" s="5" t="s">
        <v>20</v>
      </c>
      <c r="E10412" s="5">
        <v>10</v>
      </c>
      <c r="F10412" s="5" t="s">
        <v>294</v>
      </c>
      <c r="G10412" s="5" t="s">
        <v>294</v>
      </c>
      <c r="M10412" s="5" t="s">
        <v>794</v>
      </c>
      <c r="N10412" s="5" t="s">
        <v>294</v>
      </c>
      <c r="O10412" s="5" t="s">
        <v>294</v>
      </c>
      <c r="P10412" s="5" t="s">
        <v>294</v>
      </c>
      <c r="Q10412" s="5" t="s">
        <v>297</v>
      </c>
      <c r="R10412" s="5" t="s">
        <v>294</v>
      </c>
    </row>
    <row r="10413" spans="1:22" x14ac:dyDescent="0.35">
      <c r="A10413" s="5" t="s">
        <v>25541</v>
      </c>
      <c r="B10413" s="5" t="s">
        <v>25542</v>
      </c>
      <c r="C10413" s="5" t="s">
        <v>25492</v>
      </c>
      <c r="D10413" s="5" t="s">
        <v>18</v>
      </c>
      <c r="E10413" s="5">
        <v>1</v>
      </c>
      <c r="F10413" s="5" t="s">
        <v>294</v>
      </c>
      <c r="G10413" s="5" t="s">
        <v>294</v>
      </c>
      <c r="L10413" s="5" t="s">
        <v>25543</v>
      </c>
      <c r="M10413" s="5" t="s">
        <v>794</v>
      </c>
      <c r="N10413" s="5" t="s">
        <v>294</v>
      </c>
      <c r="P10413" s="5" t="s">
        <v>294</v>
      </c>
      <c r="Q10413" s="5" t="s">
        <v>294</v>
      </c>
      <c r="R10413" s="5" t="s">
        <v>294</v>
      </c>
      <c r="V10413" s="5" t="s">
        <v>25544</v>
      </c>
    </row>
    <row r="10414" spans="1:22" x14ac:dyDescent="0.35">
      <c r="A10414" s="5" t="s">
        <v>25545</v>
      </c>
      <c r="B10414" s="5" t="s">
        <v>4459</v>
      </c>
      <c r="C10414" s="5" t="s">
        <v>25492</v>
      </c>
      <c r="D10414" s="5" t="s">
        <v>22</v>
      </c>
      <c r="E10414" s="5">
        <v>1</v>
      </c>
      <c r="F10414" s="5" t="s">
        <v>294</v>
      </c>
      <c r="G10414" s="5" t="s">
        <v>294</v>
      </c>
      <c r="H10414" s="5">
        <v>0</v>
      </c>
      <c r="M10414" s="5" t="s">
        <v>794</v>
      </c>
      <c r="N10414" s="5" t="s">
        <v>294</v>
      </c>
      <c r="P10414" s="5" t="s">
        <v>294</v>
      </c>
      <c r="Q10414" s="5" t="s">
        <v>294</v>
      </c>
      <c r="R10414" s="5" t="s">
        <v>294</v>
      </c>
      <c r="V10414" s="5" t="s">
        <v>25546</v>
      </c>
    </row>
    <row r="10415" spans="1:22" x14ac:dyDescent="0.35">
      <c r="A10415" s="5" t="s">
        <v>25547</v>
      </c>
      <c r="B10415" s="5" t="s">
        <v>111</v>
      </c>
      <c r="C10415" s="5" t="s">
        <v>25492</v>
      </c>
      <c r="D10415" s="5" t="s">
        <v>1655</v>
      </c>
      <c r="E10415" s="5">
        <v>77</v>
      </c>
      <c r="F10415" s="5" t="s">
        <v>294</v>
      </c>
      <c r="G10415" s="5" t="s">
        <v>294</v>
      </c>
      <c r="M10415" s="5" t="s">
        <v>794</v>
      </c>
      <c r="N10415" s="5" t="s">
        <v>294</v>
      </c>
      <c r="P10415" s="5" t="s">
        <v>294</v>
      </c>
      <c r="Q10415" s="5" t="s">
        <v>294</v>
      </c>
      <c r="R10415" s="5" t="s">
        <v>294</v>
      </c>
      <c r="V10415" s="5" t="s">
        <v>25548</v>
      </c>
    </row>
    <row r="10416" spans="1:22" x14ac:dyDescent="0.35">
      <c r="A10416" s="5" t="s">
        <v>25549</v>
      </c>
      <c r="B10416" s="5" t="s">
        <v>25550</v>
      </c>
      <c r="C10416" s="5" t="s">
        <v>25492</v>
      </c>
      <c r="D10416" s="5" t="s">
        <v>22</v>
      </c>
      <c r="E10416" s="5">
        <v>8</v>
      </c>
      <c r="F10416" s="5" t="s">
        <v>297</v>
      </c>
      <c r="G10416" s="5" t="s">
        <v>294</v>
      </c>
      <c r="H10416" s="5">
        <v>1</v>
      </c>
      <c r="M10416" s="5" t="s">
        <v>794</v>
      </c>
      <c r="N10416" s="5" t="s">
        <v>294</v>
      </c>
      <c r="O10416" s="5" t="s">
        <v>294</v>
      </c>
      <c r="P10416" s="5" t="s">
        <v>294</v>
      </c>
      <c r="Q10416" s="5" t="s">
        <v>294</v>
      </c>
      <c r="R10416" s="5" t="s">
        <v>294</v>
      </c>
      <c r="V10416" s="5" t="s">
        <v>25551</v>
      </c>
    </row>
    <row r="10417" spans="1:22" x14ac:dyDescent="0.35">
      <c r="A10417" s="5" t="s">
        <v>25552</v>
      </c>
      <c r="B10417" s="5" t="s">
        <v>25553</v>
      </c>
      <c r="C10417" s="5" t="s">
        <v>25492</v>
      </c>
      <c r="D10417" s="5" t="s">
        <v>18</v>
      </c>
      <c r="E10417" s="5">
        <v>20</v>
      </c>
      <c r="F10417" s="5" t="s">
        <v>294</v>
      </c>
      <c r="G10417" s="5" t="s">
        <v>294</v>
      </c>
      <c r="J10417" s="5" t="s">
        <v>3949</v>
      </c>
      <c r="M10417" s="5" t="s">
        <v>794</v>
      </c>
      <c r="N10417" s="5" t="s">
        <v>294</v>
      </c>
      <c r="O10417" s="5" t="s">
        <v>294</v>
      </c>
      <c r="P10417" s="5" t="s">
        <v>294</v>
      </c>
      <c r="Q10417" s="5" t="s">
        <v>294</v>
      </c>
      <c r="R10417" s="5" t="s">
        <v>294</v>
      </c>
      <c r="U10417" s="5" t="s">
        <v>3971</v>
      </c>
      <c r="V10417" s="5" t="s">
        <v>25554</v>
      </c>
    </row>
    <row r="10418" spans="1:22" x14ac:dyDescent="0.35">
      <c r="A10418" s="5" t="s">
        <v>25555</v>
      </c>
      <c r="B10418" s="5" t="s">
        <v>25556</v>
      </c>
      <c r="C10418" s="5" t="s">
        <v>25492</v>
      </c>
      <c r="D10418" s="5" t="s">
        <v>18</v>
      </c>
      <c r="E10418" s="5">
        <v>20</v>
      </c>
      <c r="F10418" s="5" t="s">
        <v>294</v>
      </c>
      <c r="G10418" s="5" t="s">
        <v>294</v>
      </c>
      <c r="J10418" s="5" t="s">
        <v>3949</v>
      </c>
      <c r="M10418" s="5" t="s">
        <v>794</v>
      </c>
      <c r="N10418" s="5" t="s">
        <v>294</v>
      </c>
      <c r="O10418" s="5" t="s">
        <v>294</v>
      </c>
      <c r="P10418" s="5" t="s">
        <v>294</v>
      </c>
      <c r="Q10418" s="5" t="s">
        <v>294</v>
      </c>
      <c r="R10418" s="5" t="s">
        <v>294</v>
      </c>
      <c r="U10418" s="5" t="s">
        <v>3971</v>
      </c>
      <c r="V10418" s="5" t="s">
        <v>25557</v>
      </c>
    </row>
    <row r="10419" spans="1:22" x14ac:dyDescent="0.35">
      <c r="A10419" s="5" t="s">
        <v>25558</v>
      </c>
      <c r="B10419" s="5" t="s">
        <v>25559</v>
      </c>
      <c r="C10419" s="5" t="s">
        <v>25492</v>
      </c>
      <c r="D10419" s="5" t="s">
        <v>22</v>
      </c>
      <c r="E10419" s="5">
        <v>5</v>
      </c>
      <c r="F10419" s="5" t="s">
        <v>294</v>
      </c>
      <c r="G10419" s="5" t="s">
        <v>294</v>
      </c>
      <c r="H10419" s="5">
        <v>1</v>
      </c>
      <c r="I10419" s="5">
        <v>32000</v>
      </c>
      <c r="M10419" s="5" t="s">
        <v>794</v>
      </c>
      <c r="N10419" s="5" t="s">
        <v>294</v>
      </c>
      <c r="O10419" s="5" t="s">
        <v>294</v>
      </c>
      <c r="P10419" s="5" t="s">
        <v>294</v>
      </c>
      <c r="Q10419" s="5" t="s">
        <v>294</v>
      </c>
      <c r="R10419" s="5" t="s">
        <v>294</v>
      </c>
      <c r="V10419" s="5" t="s">
        <v>25560</v>
      </c>
    </row>
    <row r="10420" spans="1:22" x14ac:dyDescent="0.35">
      <c r="A10420" s="5" t="s">
        <v>25561</v>
      </c>
      <c r="B10420" s="5" t="s">
        <v>25562</v>
      </c>
      <c r="C10420" s="5" t="s">
        <v>25492</v>
      </c>
      <c r="D10420" s="5" t="s">
        <v>18</v>
      </c>
      <c r="E10420" s="5">
        <v>999</v>
      </c>
      <c r="F10420" s="5" t="s">
        <v>294</v>
      </c>
      <c r="G10420" s="5" t="s">
        <v>294</v>
      </c>
      <c r="M10420" s="5" t="s">
        <v>794</v>
      </c>
      <c r="N10420" s="5" t="s">
        <v>294</v>
      </c>
      <c r="P10420" s="5" t="s">
        <v>294</v>
      </c>
      <c r="Q10420" s="5" t="s">
        <v>294</v>
      </c>
      <c r="R10420" s="5" t="s">
        <v>294</v>
      </c>
      <c r="V10420" s="5" t="s">
        <v>25563</v>
      </c>
    </row>
    <row r="10421" spans="1:22" x14ac:dyDescent="0.35">
      <c r="A10421" s="5" t="s">
        <v>25564</v>
      </c>
      <c r="B10421" s="5" t="s">
        <v>25565</v>
      </c>
      <c r="C10421" s="5" t="s">
        <v>25492</v>
      </c>
      <c r="D10421" s="5" t="s">
        <v>18</v>
      </c>
      <c r="E10421" s="5">
        <v>999</v>
      </c>
      <c r="F10421" s="5" t="s">
        <v>294</v>
      </c>
      <c r="G10421" s="5" t="s">
        <v>294</v>
      </c>
      <c r="M10421" s="5" t="s">
        <v>794</v>
      </c>
      <c r="N10421" s="5" t="s">
        <v>294</v>
      </c>
      <c r="P10421" s="5" t="s">
        <v>294</v>
      </c>
      <c r="Q10421" s="5" t="s">
        <v>294</v>
      </c>
      <c r="R10421" s="5" t="s">
        <v>294</v>
      </c>
      <c r="V10421" s="5" t="s">
        <v>25566</v>
      </c>
    </row>
    <row r="10422" spans="1:22" x14ac:dyDescent="0.35">
      <c r="A10422" s="5" t="s">
        <v>25567</v>
      </c>
      <c r="B10422" s="5" t="s">
        <v>25568</v>
      </c>
      <c r="C10422" s="5" t="s">
        <v>25492</v>
      </c>
      <c r="D10422" s="5" t="s">
        <v>18</v>
      </c>
      <c r="E10422" s="5">
        <v>1</v>
      </c>
      <c r="F10422" s="5" t="s">
        <v>294</v>
      </c>
      <c r="G10422" s="5" t="s">
        <v>297</v>
      </c>
      <c r="L10422" s="5" t="s">
        <v>941</v>
      </c>
      <c r="M10422" s="5" t="s">
        <v>794</v>
      </c>
      <c r="N10422" s="5" t="s">
        <v>294</v>
      </c>
      <c r="O10422" s="5" t="s">
        <v>294</v>
      </c>
      <c r="P10422" s="5" t="s">
        <v>294</v>
      </c>
      <c r="Q10422" s="5" t="s">
        <v>294</v>
      </c>
      <c r="R10422" s="5" t="s">
        <v>294</v>
      </c>
      <c r="S10422" s="5" t="s">
        <v>297</v>
      </c>
      <c r="V10422" s="5" t="s">
        <v>25569</v>
      </c>
    </row>
    <row r="10423" spans="1:22" x14ac:dyDescent="0.35">
      <c r="A10423" s="5" t="s">
        <v>25570</v>
      </c>
      <c r="B10423" s="5" t="s">
        <v>25571</v>
      </c>
      <c r="C10423" s="5" t="s">
        <v>25572</v>
      </c>
      <c r="D10423" s="5" t="s">
        <v>18</v>
      </c>
      <c r="E10423" s="5">
        <v>1</v>
      </c>
      <c r="F10423" s="5" t="s">
        <v>294</v>
      </c>
      <c r="G10423" s="5" t="s">
        <v>297</v>
      </c>
      <c r="L10423" s="5" t="s">
        <v>822</v>
      </c>
      <c r="M10423" s="5" t="s">
        <v>794</v>
      </c>
      <c r="N10423" s="5" t="s">
        <v>294</v>
      </c>
      <c r="P10423" s="5" t="s">
        <v>294</v>
      </c>
      <c r="Q10423" s="5" t="s">
        <v>294</v>
      </c>
      <c r="R10423" s="5" t="s">
        <v>294</v>
      </c>
      <c r="V10423" s="5" t="s">
        <v>25573</v>
      </c>
    </row>
    <row r="10424" spans="1:22" x14ac:dyDescent="0.35">
      <c r="A10424" s="5" t="s">
        <v>25574</v>
      </c>
      <c r="B10424" s="5" t="s">
        <v>25575</v>
      </c>
      <c r="C10424" s="5" t="s">
        <v>25572</v>
      </c>
      <c r="D10424" s="5" t="s">
        <v>18</v>
      </c>
      <c r="E10424" s="5">
        <v>1</v>
      </c>
      <c r="F10424" s="5" t="s">
        <v>294</v>
      </c>
      <c r="G10424" s="5" t="s">
        <v>297</v>
      </c>
      <c r="L10424" s="5" t="s">
        <v>822</v>
      </c>
      <c r="M10424" s="5" t="s">
        <v>794</v>
      </c>
      <c r="N10424" s="5" t="s">
        <v>294</v>
      </c>
      <c r="P10424" s="5" t="s">
        <v>294</v>
      </c>
      <c r="Q10424" s="5" t="s">
        <v>294</v>
      </c>
      <c r="R10424" s="5" t="s">
        <v>294</v>
      </c>
      <c r="V10424" s="5" t="s">
        <v>25576</v>
      </c>
    </row>
    <row r="10425" spans="1:22" x14ac:dyDescent="0.35">
      <c r="A10425" s="5" t="s">
        <v>25577</v>
      </c>
      <c r="B10425" s="5" t="s">
        <v>25578</v>
      </c>
      <c r="C10425" s="5" t="s">
        <v>25572</v>
      </c>
      <c r="D10425" s="5" t="s">
        <v>22</v>
      </c>
      <c r="E10425" s="5">
        <v>9</v>
      </c>
      <c r="F10425" s="5" t="s">
        <v>294</v>
      </c>
      <c r="G10425" s="5" t="s">
        <v>294</v>
      </c>
      <c r="M10425" s="5" t="s">
        <v>794</v>
      </c>
      <c r="N10425" s="5" t="s">
        <v>294</v>
      </c>
      <c r="O10425" s="5" t="s">
        <v>294</v>
      </c>
      <c r="P10425" s="5" t="s">
        <v>294</v>
      </c>
      <c r="Q10425" s="5" t="s">
        <v>294</v>
      </c>
      <c r="R10425" s="5" t="s">
        <v>297</v>
      </c>
      <c r="V10425" s="5" t="s">
        <v>25579</v>
      </c>
    </row>
    <row r="10426" spans="1:22" x14ac:dyDescent="0.35">
      <c r="A10426" s="5" t="s">
        <v>25580</v>
      </c>
      <c r="B10426" s="5" t="s">
        <v>8572</v>
      </c>
      <c r="C10426" s="5" t="s">
        <v>25572</v>
      </c>
      <c r="D10426" s="5" t="s">
        <v>22</v>
      </c>
      <c r="E10426" s="5">
        <v>9</v>
      </c>
      <c r="F10426" s="5" t="s">
        <v>294</v>
      </c>
      <c r="G10426" s="5" t="s">
        <v>294</v>
      </c>
      <c r="M10426" s="5" t="s">
        <v>3826</v>
      </c>
      <c r="N10426" s="5" t="s">
        <v>294</v>
      </c>
      <c r="O10426" s="5" t="s">
        <v>294</v>
      </c>
      <c r="P10426" s="5" t="s">
        <v>294</v>
      </c>
      <c r="Q10426" s="5" t="s">
        <v>294</v>
      </c>
      <c r="R10426" s="5" t="s">
        <v>294</v>
      </c>
      <c r="V10426" s="5" t="s">
        <v>25581</v>
      </c>
    </row>
    <row r="10427" spans="1:22" x14ac:dyDescent="0.35">
      <c r="A10427" s="5" t="s">
        <v>25582</v>
      </c>
      <c r="B10427" s="5" t="s">
        <v>111</v>
      </c>
      <c r="C10427" s="5" t="s">
        <v>25572</v>
      </c>
      <c r="D10427" s="5" t="s">
        <v>1655</v>
      </c>
      <c r="E10427" s="5">
        <v>77</v>
      </c>
      <c r="F10427" s="5" t="s">
        <v>294</v>
      </c>
      <c r="G10427" s="5" t="s">
        <v>294</v>
      </c>
      <c r="M10427" s="5" t="s">
        <v>794</v>
      </c>
      <c r="N10427" s="5" t="s">
        <v>294</v>
      </c>
      <c r="P10427" s="5" t="s">
        <v>294</v>
      </c>
      <c r="Q10427" s="5" t="s">
        <v>294</v>
      </c>
      <c r="R10427" s="5" t="s">
        <v>294</v>
      </c>
      <c r="V10427" s="5" t="s">
        <v>25583</v>
      </c>
    </row>
    <row r="10428" spans="1:22" x14ac:dyDescent="0.35">
      <c r="A10428" s="5" t="s">
        <v>25584</v>
      </c>
      <c r="B10428" s="5" t="s">
        <v>9583</v>
      </c>
      <c r="C10428" s="5" t="s">
        <v>25572</v>
      </c>
      <c r="D10428" s="5" t="s">
        <v>22</v>
      </c>
      <c r="E10428" s="5">
        <v>3</v>
      </c>
      <c r="F10428" s="5" t="s">
        <v>297</v>
      </c>
      <c r="G10428" s="5" t="s">
        <v>294</v>
      </c>
      <c r="M10428" s="5" t="s">
        <v>794</v>
      </c>
      <c r="N10428" s="5" t="s">
        <v>294</v>
      </c>
      <c r="O10428" s="5" t="s">
        <v>294</v>
      </c>
      <c r="P10428" s="5" t="s">
        <v>294</v>
      </c>
      <c r="Q10428" s="5" t="s">
        <v>294</v>
      </c>
      <c r="R10428" s="5" t="s">
        <v>294</v>
      </c>
      <c r="V10428" s="5" t="s">
        <v>25585</v>
      </c>
    </row>
    <row r="10429" spans="1:22" x14ac:dyDescent="0.35">
      <c r="A10429" s="5" t="s">
        <v>25586</v>
      </c>
      <c r="B10429" s="5" t="s">
        <v>25587</v>
      </c>
      <c r="C10429" s="5" t="s">
        <v>25572</v>
      </c>
      <c r="D10429" s="5" t="s">
        <v>18</v>
      </c>
      <c r="E10429" s="5">
        <v>20</v>
      </c>
      <c r="F10429" s="5" t="s">
        <v>294</v>
      </c>
      <c r="G10429" s="5" t="s">
        <v>294</v>
      </c>
      <c r="J10429" s="5" t="s">
        <v>3949</v>
      </c>
      <c r="M10429" s="5" t="s">
        <v>794</v>
      </c>
      <c r="N10429" s="5" t="s">
        <v>294</v>
      </c>
      <c r="O10429" s="5" t="s">
        <v>294</v>
      </c>
      <c r="P10429" s="5" t="s">
        <v>294</v>
      </c>
      <c r="Q10429" s="5" t="s">
        <v>294</v>
      </c>
      <c r="R10429" s="5" t="s">
        <v>294</v>
      </c>
      <c r="U10429" s="5" t="s">
        <v>3971</v>
      </c>
      <c r="V10429" s="5" t="s">
        <v>25588</v>
      </c>
    </row>
    <row r="10430" spans="1:22" x14ac:dyDescent="0.35">
      <c r="A10430" s="5" t="s">
        <v>25589</v>
      </c>
      <c r="B10430" s="5" t="s">
        <v>25590</v>
      </c>
      <c r="C10430" s="5" t="s">
        <v>25572</v>
      </c>
      <c r="D10430" s="5" t="s">
        <v>18</v>
      </c>
      <c r="E10430" s="5">
        <v>20</v>
      </c>
      <c r="F10430" s="5" t="s">
        <v>294</v>
      </c>
      <c r="G10430" s="5" t="s">
        <v>297</v>
      </c>
      <c r="J10430" s="5" t="s">
        <v>3949</v>
      </c>
      <c r="M10430" s="5" t="s">
        <v>794</v>
      </c>
      <c r="N10430" s="5" t="s">
        <v>294</v>
      </c>
      <c r="O10430" s="5" t="s">
        <v>294</v>
      </c>
      <c r="P10430" s="5" t="s">
        <v>294</v>
      </c>
      <c r="Q10430" s="5" t="s">
        <v>294</v>
      </c>
      <c r="R10430" s="5" t="s">
        <v>294</v>
      </c>
      <c r="U10430" s="5" t="s">
        <v>3971</v>
      </c>
      <c r="V10430" s="5" t="s">
        <v>25591</v>
      </c>
    </row>
    <row r="10431" spans="1:22" x14ac:dyDescent="0.35">
      <c r="A10431" s="5" t="s">
        <v>25592</v>
      </c>
      <c r="B10431" s="5" t="s">
        <v>15438</v>
      </c>
      <c r="C10431" s="5" t="s">
        <v>25572</v>
      </c>
      <c r="D10431" s="5" t="s">
        <v>18</v>
      </c>
      <c r="E10431" s="5">
        <v>20</v>
      </c>
      <c r="F10431" s="5" t="s">
        <v>294</v>
      </c>
      <c r="G10431" s="5" t="s">
        <v>294</v>
      </c>
      <c r="J10431" s="5" t="s">
        <v>13926</v>
      </c>
      <c r="M10431" s="5" t="s">
        <v>794</v>
      </c>
      <c r="N10431" s="5" t="s">
        <v>294</v>
      </c>
      <c r="O10431" s="5" t="s">
        <v>294</v>
      </c>
      <c r="P10431" s="5" t="s">
        <v>294</v>
      </c>
      <c r="Q10431" s="5" t="s">
        <v>294</v>
      </c>
      <c r="R10431" s="5" t="s">
        <v>294</v>
      </c>
      <c r="U10431" s="5" t="s">
        <v>25593</v>
      </c>
      <c r="V10431" s="5" t="s">
        <v>25594</v>
      </c>
    </row>
    <row r="10432" spans="1:22" x14ac:dyDescent="0.35">
      <c r="A10432" s="5" t="s">
        <v>25595</v>
      </c>
      <c r="B10432" s="5" t="s">
        <v>33</v>
      </c>
      <c r="C10432" s="5" t="s">
        <v>25572</v>
      </c>
      <c r="D10432" s="5" t="s">
        <v>18</v>
      </c>
      <c r="E10432" s="5">
        <v>10</v>
      </c>
      <c r="F10432" s="5" t="s">
        <v>294</v>
      </c>
      <c r="G10432" s="5" t="s">
        <v>294</v>
      </c>
      <c r="M10432" s="5" t="s">
        <v>794</v>
      </c>
      <c r="N10432" s="5" t="s">
        <v>294</v>
      </c>
      <c r="P10432" s="5" t="s">
        <v>294</v>
      </c>
      <c r="Q10432" s="5" t="s">
        <v>294</v>
      </c>
      <c r="R10432" s="5" t="s">
        <v>294</v>
      </c>
      <c r="V10432" s="5" t="s">
        <v>25596</v>
      </c>
    </row>
    <row r="10433" spans="1:22" x14ac:dyDescent="0.35">
      <c r="A10433" s="5" t="s">
        <v>25597</v>
      </c>
      <c r="B10433" s="5" t="s">
        <v>25598</v>
      </c>
      <c r="C10433" s="5" t="s">
        <v>25572</v>
      </c>
      <c r="D10433" s="5" t="s">
        <v>18</v>
      </c>
      <c r="E10433" s="5">
        <v>8</v>
      </c>
      <c r="F10433" s="5" t="s">
        <v>294</v>
      </c>
      <c r="G10433" s="5" t="s">
        <v>297</v>
      </c>
      <c r="J10433" s="5" t="s">
        <v>24117</v>
      </c>
      <c r="M10433" s="5" t="s">
        <v>794</v>
      </c>
      <c r="N10433" s="5" t="s">
        <v>294</v>
      </c>
      <c r="P10433" s="5" t="s">
        <v>294</v>
      </c>
      <c r="Q10433" s="5" t="s">
        <v>294</v>
      </c>
      <c r="R10433" s="5" t="s">
        <v>294</v>
      </c>
      <c r="U10433" s="5" t="s">
        <v>25599</v>
      </c>
      <c r="V10433" s="5" t="s">
        <v>25600</v>
      </c>
    </row>
    <row r="10434" spans="1:22" x14ac:dyDescent="0.35">
      <c r="A10434" s="5" t="s">
        <v>25601</v>
      </c>
      <c r="B10434" s="5" t="s">
        <v>25602</v>
      </c>
      <c r="C10434" s="5" t="s">
        <v>25572</v>
      </c>
      <c r="D10434" s="5" t="s">
        <v>18</v>
      </c>
      <c r="E10434" s="5">
        <v>20</v>
      </c>
      <c r="F10434" s="5" t="s">
        <v>294</v>
      </c>
      <c r="G10434" s="5" t="s">
        <v>294</v>
      </c>
      <c r="J10434" s="5" t="s">
        <v>3949</v>
      </c>
      <c r="M10434" s="5" t="s">
        <v>794</v>
      </c>
      <c r="N10434" s="5" t="s">
        <v>294</v>
      </c>
      <c r="O10434" s="5" t="s">
        <v>294</v>
      </c>
      <c r="P10434" s="5" t="s">
        <v>294</v>
      </c>
      <c r="Q10434" s="5" t="s">
        <v>294</v>
      </c>
      <c r="R10434" s="5" t="s">
        <v>294</v>
      </c>
      <c r="U10434" s="5" t="s">
        <v>3971</v>
      </c>
      <c r="V10434" s="5" t="s">
        <v>25603</v>
      </c>
    </row>
    <row r="10435" spans="1:22" x14ac:dyDescent="0.35">
      <c r="A10435" s="5" t="s">
        <v>25604</v>
      </c>
      <c r="B10435" s="5" t="s">
        <v>25605</v>
      </c>
      <c r="C10435" s="5" t="s">
        <v>25572</v>
      </c>
      <c r="D10435" s="5" t="s">
        <v>18</v>
      </c>
      <c r="E10435" s="5">
        <v>20</v>
      </c>
      <c r="F10435" s="5" t="s">
        <v>294</v>
      </c>
      <c r="G10435" s="5" t="s">
        <v>297</v>
      </c>
      <c r="J10435" s="5" t="s">
        <v>3949</v>
      </c>
      <c r="M10435" s="5" t="s">
        <v>794</v>
      </c>
      <c r="N10435" s="5" t="s">
        <v>294</v>
      </c>
      <c r="O10435" s="5" t="s">
        <v>294</v>
      </c>
      <c r="P10435" s="5" t="s">
        <v>294</v>
      </c>
      <c r="Q10435" s="5" t="s">
        <v>294</v>
      </c>
      <c r="R10435" s="5" t="s">
        <v>294</v>
      </c>
      <c r="U10435" s="5" t="s">
        <v>3971</v>
      </c>
      <c r="V10435" s="5" t="s">
        <v>25606</v>
      </c>
    </row>
    <row r="10436" spans="1:22" x14ac:dyDescent="0.35">
      <c r="A10436" s="5" t="s">
        <v>25607</v>
      </c>
      <c r="B10436" s="5" t="s">
        <v>25608</v>
      </c>
      <c r="C10436" s="5" t="s">
        <v>25572</v>
      </c>
      <c r="D10436" s="5" t="s">
        <v>18</v>
      </c>
      <c r="E10436" s="5">
        <v>20</v>
      </c>
      <c r="F10436" s="5" t="s">
        <v>294</v>
      </c>
      <c r="G10436" s="5" t="s">
        <v>297</v>
      </c>
      <c r="J10436" s="5" t="s">
        <v>3949</v>
      </c>
      <c r="M10436" s="5" t="s">
        <v>794</v>
      </c>
      <c r="N10436" s="5" t="s">
        <v>294</v>
      </c>
      <c r="P10436" s="5" t="s">
        <v>294</v>
      </c>
      <c r="Q10436" s="5" t="s">
        <v>294</v>
      </c>
      <c r="R10436" s="5" t="s">
        <v>294</v>
      </c>
      <c r="U10436" s="5" t="s">
        <v>3971</v>
      </c>
      <c r="V10436" s="5" t="s">
        <v>25609</v>
      </c>
    </row>
    <row r="10437" spans="1:22" x14ac:dyDescent="0.35">
      <c r="A10437" s="5" t="s">
        <v>25610</v>
      </c>
      <c r="B10437" s="5" t="s">
        <v>495</v>
      </c>
      <c r="C10437" s="5" t="s">
        <v>25572</v>
      </c>
      <c r="D10437" s="5" t="s">
        <v>18</v>
      </c>
      <c r="E10437" s="5">
        <v>20</v>
      </c>
      <c r="F10437" s="5" t="s">
        <v>294</v>
      </c>
      <c r="G10437" s="5" t="s">
        <v>294</v>
      </c>
      <c r="J10437" s="5" t="s">
        <v>9515</v>
      </c>
      <c r="M10437" s="5" t="s">
        <v>794</v>
      </c>
      <c r="N10437" s="5" t="s">
        <v>294</v>
      </c>
      <c r="O10437" s="5" t="s">
        <v>294</v>
      </c>
      <c r="P10437" s="5" t="s">
        <v>294</v>
      </c>
      <c r="Q10437" s="5" t="s">
        <v>294</v>
      </c>
      <c r="R10437" s="5" t="s">
        <v>294</v>
      </c>
      <c r="U10437" s="5" t="s">
        <v>25611</v>
      </c>
      <c r="V10437" s="5" t="s">
        <v>25612</v>
      </c>
    </row>
    <row r="10438" spans="1:22" x14ac:dyDescent="0.35">
      <c r="A10438" s="5" t="s">
        <v>25613</v>
      </c>
      <c r="B10438" s="5" t="s">
        <v>25614</v>
      </c>
      <c r="C10438" s="5" t="s">
        <v>25492</v>
      </c>
      <c r="D10438" s="5" t="s">
        <v>22</v>
      </c>
      <c r="E10438" s="5">
        <v>3</v>
      </c>
      <c r="F10438" s="5" t="s">
        <v>294</v>
      </c>
      <c r="G10438" s="5" t="s">
        <v>294</v>
      </c>
      <c r="M10438" s="5" t="s">
        <v>794</v>
      </c>
      <c r="N10438" s="5" t="s">
        <v>294</v>
      </c>
      <c r="P10438" s="5" t="s">
        <v>294</v>
      </c>
      <c r="Q10438" s="5" t="s">
        <v>294</v>
      </c>
      <c r="R10438" s="5" t="s">
        <v>294</v>
      </c>
      <c r="V10438" s="5" t="s">
        <v>25615</v>
      </c>
    </row>
    <row r="10439" spans="1:22" x14ac:dyDescent="0.35">
      <c r="A10439" s="5" t="s">
        <v>25616</v>
      </c>
      <c r="B10439" s="5" t="s">
        <v>25617</v>
      </c>
      <c r="C10439" s="5" t="s">
        <v>25492</v>
      </c>
      <c r="D10439" s="5" t="s">
        <v>22</v>
      </c>
      <c r="E10439" s="5">
        <v>3</v>
      </c>
      <c r="F10439" s="5" t="s">
        <v>294</v>
      </c>
      <c r="G10439" s="5" t="s">
        <v>294</v>
      </c>
      <c r="M10439" s="5" t="s">
        <v>794</v>
      </c>
      <c r="N10439" s="5" t="s">
        <v>294</v>
      </c>
      <c r="P10439" s="5" t="s">
        <v>294</v>
      </c>
      <c r="Q10439" s="5" t="s">
        <v>294</v>
      </c>
      <c r="R10439" s="5" t="s">
        <v>294</v>
      </c>
      <c r="V10439" s="5" t="s">
        <v>25618</v>
      </c>
    </row>
    <row r="10440" spans="1:22" x14ac:dyDescent="0.35">
      <c r="A10440" s="5" t="s">
        <v>25619</v>
      </c>
      <c r="B10440" s="5" t="s">
        <v>25620</v>
      </c>
      <c r="C10440" s="5" t="s">
        <v>25621</v>
      </c>
      <c r="D10440" s="5" t="s">
        <v>18</v>
      </c>
      <c r="E10440" s="5">
        <v>20</v>
      </c>
      <c r="F10440" s="5" t="s">
        <v>294</v>
      </c>
      <c r="G10440" s="5" t="s">
        <v>297</v>
      </c>
      <c r="J10440" s="5" t="s">
        <v>25492</v>
      </c>
      <c r="M10440" s="5" t="s">
        <v>794</v>
      </c>
      <c r="N10440" s="5" t="s">
        <v>294</v>
      </c>
      <c r="P10440" s="5" t="s">
        <v>294</v>
      </c>
      <c r="Q10440" s="5" t="s">
        <v>294</v>
      </c>
      <c r="R10440" s="5" t="s">
        <v>297</v>
      </c>
      <c r="V10440" s="5" t="s">
        <v>25622</v>
      </c>
    </row>
    <row r="10441" spans="1:22" x14ac:dyDescent="0.35">
      <c r="A10441" s="5" t="s">
        <v>25623</v>
      </c>
      <c r="B10441" s="5" t="s">
        <v>13866</v>
      </c>
      <c r="C10441" s="5" t="s">
        <v>25621</v>
      </c>
      <c r="D10441" s="5" t="s">
        <v>18</v>
      </c>
      <c r="E10441" s="5">
        <v>1</v>
      </c>
      <c r="F10441" s="5" t="s">
        <v>297</v>
      </c>
      <c r="G10441" s="5" t="s">
        <v>297</v>
      </c>
      <c r="M10441" s="5" t="s">
        <v>794</v>
      </c>
      <c r="N10441" s="5" t="s">
        <v>294</v>
      </c>
      <c r="O10441" s="5" t="s">
        <v>294</v>
      </c>
      <c r="P10441" s="5" t="s">
        <v>294</v>
      </c>
      <c r="Q10441" s="5" t="s">
        <v>294</v>
      </c>
      <c r="R10441" s="5" t="s">
        <v>294</v>
      </c>
      <c r="S10441" s="5" t="s">
        <v>294</v>
      </c>
      <c r="U10441" s="5" t="s">
        <v>25624</v>
      </c>
      <c r="V10441" s="5" t="s">
        <v>25625</v>
      </c>
    </row>
    <row r="10442" spans="1:22" x14ac:dyDescent="0.35">
      <c r="A10442" s="5" t="s">
        <v>25626</v>
      </c>
      <c r="B10442" s="5" t="s">
        <v>25627</v>
      </c>
      <c r="C10442" s="5" t="s">
        <v>25621</v>
      </c>
      <c r="D10442" s="5" t="s">
        <v>22</v>
      </c>
      <c r="E10442" s="5">
        <v>5</v>
      </c>
      <c r="F10442" s="5" t="s">
        <v>294</v>
      </c>
      <c r="G10442" s="5" t="s">
        <v>294</v>
      </c>
      <c r="M10442" s="5" t="s">
        <v>794</v>
      </c>
      <c r="N10442" s="5" t="s">
        <v>294</v>
      </c>
      <c r="P10442" s="5" t="s">
        <v>294</v>
      </c>
      <c r="Q10442" s="5" t="s">
        <v>294</v>
      </c>
      <c r="R10442" s="5" t="s">
        <v>294</v>
      </c>
      <c r="V10442" s="5" t="s">
        <v>25628</v>
      </c>
    </row>
    <row r="10443" spans="1:22" x14ac:dyDescent="0.35">
      <c r="A10443" s="5" t="s">
        <v>25629</v>
      </c>
      <c r="B10443" s="5" t="s">
        <v>25630</v>
      </c>
      <c r="C10443" s="5" t="s">
        <v>25621</v>
      </c>
      <c r="D10443" s="5" t="s">
        <v>22</v>
      </c>
      <c r="E10443" s="5">
        <v>5</v>
      </c>
      <c r="F10443" s="5" t="s">
        <v>294</v>
      </c>
      <c r="G10443" s="5" t="s">
        <v>294</v>
      </c>
      <c r="M10443" s="5" t="s">
        <v>794</v>
      </c>
      <c r="N10443" s="5" t="s">
        <v>294</v>
      </c>
      <c r="O10443" s="5" t="s">
        <v>294</v>
      </c>
      <c r="P10443" s="5" t="s">
        <v>294</v>
      </c>
      <c r="Q10443" s="5" t="s">
        <v>294</v>
      </c>
      <c r="R10443" s="5" t="s">
        <v>294</v>
      </c>
      <c r="V10443" s="5" t="s">
        <v>25631</v>
      </c>
    </row>
    <row r="10444" spans="1:22" x14ac:dyDescent="0.35">
      <c r="A10444" s="5" t="s">
        <v>25632</v>
      </c>
      <c r="B10444" s="5" t="s">
        <v>25633</v>
      </c>
      <c r="C10444" s="5" t="s">
        <v>25621</v>
      </c>
      <c r="D10444" s="5" t="s">
        <v>18</v>
      </c>
      <c r="E10444" s="5">
        <v>20</v>
      </c>
      <c r="F10444" s="5" t="s">
        <v>294</v>
      </c>
      <c r="G10444" s="5" t="s">
        <v>294</v>
      </c>
      <c r="J10444" s="5" t="s">
        <v>3949</v>
      </c>
      <c r="M10444" s="5" t="s">
        <v>794</v>
      </c>
      <c r="N10444" s="5" t="s">
        <v>294</v>
      </c>
      <c r="P10444" s="5" t="s">
        <v>294</v>
      </c>
      <c r="Q10444" s="5" t="s">
        <v>294</v>
      </c>
      <c r="R10444" s="5" t="s">
        <v>294</v>
      </c>
      <c r="V10444" s="5" t="s">
        <v>25634</v>
      </c>
    </row>
    <row r="10445" spans="1:22" x14ac:dyDescent="0.35">
      <c r="A10445" s="5" t="s">
        <v>25635</v>
      </c>
      <c r="B10445" s="5" t="s">
        <v>25636</v>
      </c>
      <c r="C10445" s="5" t="s">
        <v>25621</v>
      </c>
      <c r="D10445" s="5" t="s">
        <v>18</v>
      </c>
      <c r="E10445" s="5">
        <v>20</v>
      </c>
      <c r="F10445" s="5" t="s">
        <v>294</v>
      </c>
      <c r="G10445" s="5" t="s">
        <v>294</v>
      </c>
      <c r="J10445" s="5" t="s">
        <v>3949</v>
      </c>
      <c r="M10445" s="5" t="s">
        <v>794</v>
      </c>
      <c r="N10445" s="5" t="s">
        <v>294</v>
      </c>
      <c r="P10445" s="5" t="s">
        <v>294</v>
      </c>
      <c r="Q10445" s="5" t="s">
        <v>294</v>
      </c>
      <c r="R10445" s="5" t="s">
        <v>294</v>
      </c>
      <c r="V10445" s="5" t="s">
        <v>25637</v>
      </c>
    </row>
    <row r="10446" spans="1:22" x14ac:dyDescent="0.35">
      <c r="A10446" s="5" t="s">
        <v>25638</v>
      </c>
      <c r="B10446" s="5" t="s">
        <v>25639</v>
      </c>
      <c r="C10446" s="5" t="s">
        <v>25621</v>
      </c>
      <c r="D10446" s="5" t="s">
        <v>18</v>
      </c>
      <c r="E10446" s="5">
        <v>10</v>
      </c>
      <c r="F10446" s="5" t="s">
        <v>294</v>
      </c>
      <c r="G10446" s="5" t="s">
        <v>294</v>
      </c>
      <c r="M10446" s="5" t="s">
        <v>794</v>
      </c>
      <c r="N10446" s="5" t="s">
        <v>294</v>
      </c>
      <c r="P10446" s="5" t="s">
        <v>294</v>
      </c>
      <c r="Q10446" s="5" t="s">
        <v>294</v>
      </c>
      <c r="R10446" s="5" t="s">
        <v>294</v>
      </c>
      <c r="V10446" s="5" t="s">
        <v>25640</v>
      </c>
    </row>
    <row r="10447" spans="1:22" x14ac:dyDescent="0.35">
      <c r="A10447" s="5" t="s">
        <v>25641</v>
      </c>
      <c r="B10447" s="5" t="s">
        <v>25642</v>
      </c>
      <c r="C10447" s="5" t="s">
        <v>25621</v>
      </c>
      <c r="D10447" s="5" t="s">
        <v>18</v>
      </c>
      <c r="E10447" s="5">
        <v>8</v>
      </c>
      <c r="F10447" s="5" t="s">
        <v>294</v>
      </c>
      <c r="G10447" s="5" t="s">
        <v>297</v>
      </c>
      <c r="J10447" s="5" t="s">
        <v>24117</v>
      </c>
      <c r="M10447" s="5" t="s">
        <v>794</v>
      </c>
      <c r="N10447" s="5" t="s">
        <v>294</v>
      </c>
      <c r="P10447" s="5" t="s">
        <v>294</v>
      </c>
      <c r="Q10447" s="5" t="s">
        <v>294</v>
      </c>
      <c r="R10447" s="5" t="s">
        <v>294</v>
      </c>
      <c r="U10447" s="5" t="s">
        <v>25524</v>
      </c>
      <c r="V10447" s="5" t="s">
        <v>25643</v>
      </c>
    </row>
    <row r="10448" spans="1:22" x14ac:dyDescent="0.35">
      <c r="A10448" s="5" t="s">
        <v>25644</v>
      </c>
      <c r="B10448" s="5" t="s">
        <v>25645</v>
      </c>
      <c r="C10448" s="5" t="s">
        <v>25621</v>
      </c>
      <c r="D10448" s="5" t="s">
        <v>18</v>
      </c>
      <c r="E10448" s="5">
        <v>20</v>
      </c>
      <c r="F10448" s="5" t="s">
        <v>294</v>
      </c>
      <c r="G10448" s="5" t="s">
        <v>294</v>
      </c>
      <c r="J10448" s="5" t="s">
        <v>3949</v>
      </c>
      <c r="M10448" s="5" t="s">
        <v>794</v>
      </c>
      <c r="N10448" s="5" t="s">
        <v>294</v>
      </c>
      <c r="O10448" s="5" t="s">
        <v>294</v>
      </c>
      <c r="P10448" s="5" t="s">
        <v>294</v>
      </c>
      <c r="Q10448" s="5" t="s">
        <v>294</v>
      </c>
      <c r="R10448" s="5" t="s">
        <v>294</v>
      </c>
      <c r="U10448" s="5" t="s">
        <v>3971</v>
      </c>
      <c r="V10448" s="5" t="s">
        <v>25646</v>
      </c>
    </row>
    <row r="10449" spans="1:22" x14ac:dyDescent="0.35">
      <c r="A10449" s="5" t="s">
        <v>25647</v>
      </c>
      <c r="B10449" s="5" t="s">
        <v>8572</v>
      </c>
      <c r="C10449" s="5" t="s">
        <v>25621</v>
      </c>
      <c r="D10449" s="5" t="s">
        <v>22</v>
      </c>
      <c r="E10449" s="5">
        <v>9</v>
      </c>
      <c r="F10449" s="5" t="s">
        <v>294</v>
      </c>
      <c r="G10449" s="5" t="s">
        <v>294</v>
      </c>
      <c r="M10449" s="5" t="s">
        <v>3826</v>
      </c>
      <c r="N10449" s="5" t="s">
        <v>294</v>
      </c>
      <c r="O10449" s="5" t="s">
        <v>294</v>
      </c>
      <c r="P10449" s="5" t="s">
        <v>294</v>
      </c>
      <c r="Q10449" s="5" t="s">
        <v>294</v>
      </c>
      <c r="R10449" s="5" t="s">
        <v>294</v>
      </c>
      <c r="V10449" s="5" t="s">
        <v>25648</v>
      </c>
    </row>
    <row r="10450" spans="1:22" x14ac:dyDescent="0.35">
      <c r="A10450" s="5" t="s">
        <v>25649</v>
      </c>
      <c r="B10450" s="5" t="s">
        <v>111</v>
      </c>
      <c r="C10450" s="5" t="s">
        <v>25621</v>
      </c>
      <c r="D10450" s="5" t="s">
        <v>1655</v>
      </c>
      <c r="E10450" s="5">
        <v>77</v>
      </c>
      <c r="F10450" s="5" t="s">
        <v>294</v>
      </c>
      <c r="G10450" s="5" t="s">
        <v>294</v>
      </c>
      <c r="M10450" s="5" t="s">
        <v>794</v>
      </c>
      <c r="N10450" s="5" t="s">
        <v>294</v>
      </c>
      <c r="O10450" s="5" t="s">
        <v>294</v>
      </c>
      <c r="P10450" s="5" t="s">
        <v>294</v>
      </c>
      <c r="Q10450" s="5" t="s">
        <v>294</v>
      </c>
      <c r="R10450" s="5" t="s">
        <v>294</v>
      </c>
      <c r="V10450" s="5" t="s">
        <v>25650</v>
      </c>
    </row>
    <row r="10451" spans="1:22" x14ac:dyDescent="0.35">
      <c r="A10451" s="5" t="s">
        <v>25651</v>
      </c>
      <c r="B10451" s="5" t="s">
        <v>25652</v>
      </c>
      <c r="C10451" s="5" t="s">
        <v>25621</v>
      </c>
      <c r="D10451" s="5" t="s">
        <v>18</v>
      </c>
      <c r="E10451" s="5">
        <v>50</v>
      </c>
      <c r="F10451" s="5" t="s">
        <v>294</v>
      </c>
      <c r="G10451" s="5" t="s">
        <v>297</v>
      </c>
      <c r="M10451" s="5" t="s">
        <v>794</v>
      </c>
      <c r="N10451" s="5" t="s">
        <v>294</v>
      </c>
      <c r="O10451" s="5" t="s">
        <v>294</v>
      </c>
      <c r="P10451" s="5" t="s">
        <v>294</v>
      </c>
      <c r="Q10451" s="5" t="s">
        <v>294</v>
      </c>
      <c r="R10451" s="5" t="s">
        <v>294</v>
      </c>
      <c r="U10451" s="5" t="s">
        <v>25653</v>
      </c>
    </row>
    <row r="10452" spans="1:22" x14ac:dyDescent="0.35">
      <c r="A10452" s="5" t="s">
        <v>25654</v>
      </c>
      <c r="B10452" s="5" t="s">
        <v>25655</v>
      </c>
      <c r="C10452" s="5" t="s">
        <v>25621</v>
      </c>
      <c r="D10452" s="5" t="s">
        <v>18</v>
      </c>
      <c r="E10452" s="5">
        <v>20</v>
      </c>
      <c r="F10452" s="5" t="s">
        <v>294</v>
      </c>
      <c r="G10452" s="5" t="s">
        <v>294</v>
      </c>
      <c r="J10452" s="5" t="s">
        <v>3949</v>
      </c>
      <c r="M10452" s="5" t="s">
        <v>794</v>
      </c>
      <c r="N10452" s="5" t="s">
        <v>294</v>
      </c>
      <c r="O10452" s="5" t="s">
        <v>294</v>
      </c>
      <c r="P10452" s="5" t="s">
        <v>294</v>
      </c>
      <c r="Q10452" s="5" t="s">
        <v>294</v>
      </c>
      <c r="R10452" s="5" t="s">
        <v>294</v>
      </c>
      <c r="U10452" s="5" t="s">
        <v>3971</v>
      </c>
      <c r="V10452" s="5" t="s">
        <v>25656</v>
      </c>
    </row>
    <row r="10453" spans="1:22" x14ac:dyDescent="0.35">
      <c r="A10453" s="5" t="s">
        <v>25657</v>
      </c>
      <c r="B10453" s="5" t="s">
        <v>25658</v>
      </c>
      <c r="C10453" s="5" t="s">
        <v>25621</v>
      </c>
      <c r="D10453" s="5" t="s">
        <v>18</v>
      </c>
      <c r="E10453" s="5">
        <v>20</v>
      </c>
      <c r="F10453" s="5" t="s">
        <v>294</v>
      </c>
      <c r="G10453" s="5" t="s">
        <v>294</v>
      </c>
      <c r="J10453" s="5" t="s">
        <v>3949</v>
      </c>
      <c r="M10453" s="5" t="s">
        <v>794</v>
      </c>
      <c r="N10453" s="5" t="s">
        <v>294</v>
      </c>
      <c r="O10453" s="5" t="s">
        <v>294</v>
      </c>
      <c r="P10453" s="5" t="s">
        <v>294</v>
      </c>
      <c r="Q10453" s="5" t="s">
        <v>294</v>
      </c>
      <c r="R10453" s="5" t="s">
        <v>294</v>
      </c>
      <c r="U10453" s="5" t="s">
        <v>3971</v>
      </c>
      <c r="V10453" s="5" t="s">
        <v>25659</v>
      </c>
    </row>
    <row r="10454" spans="1:22" x14ac:dyDescent="0.35">
      <c r="A10454" s="5" t="s">
        <v>25660</v>
      </c>
      <c r="B10454" s="5" t="s">
        <v>25661</v>
      </c>
      <c r="C10454" s="5" t="s">
        <v>25621</v>
      </c>
      <c r="D10454" s="5" t="s">
        <v>18</v>
      </c>
      <c r="E10454" s="5">
        <v>20</v>
      </c>
      <c r="F10454" s="5" t="s">
        <v>294</v>
      </c>
      <c r="G10454" s="5" t="s">
        <v>297</v>
      </c>
      <c r="J10454" s="5" t="s">
        <v>3949</v>
      </c>
      <c r="M10454" s="5" t="s">
        <v>794</v>
      </c>
      <c r="N10454" s="5" t="s">
        <v>294</v>
      </c>
      <c r="P10454" s="5" t="s">
        <v>294</v>
      </c>
      <c r="Q10454" s="5" t="s">
        <v>294</v>
      </c>
      <c r="R10454" s="5" t="s">
        <v>294</v>
      </c>
      <c r="U10454" s="5" t="s">
        <v>3971</v>
      </c>
      <c r="V10454" s="5" t="s">
        <v>25662</v>
      </c>
    </row>
    <row r="10455" spans="1:22" x14ac:dyDescent="0.35">
      <c r="A10455" s="5" t="s">
        <v>25663</v>
      </c>
      <c r="B10455" s="5" t="s">
        <v>25664</v>
      </c>
      <c r="C10455" s="5" t="s">
        <v>25621</v>
      </c>
      <c r="D10455" s="5" t="s">
        <v>18</v>
      </c>
      <c r="E10455" s="5">
        <v>20</v>
      </c>
      <c r="F10455" s="5" t="s">
        <v>294</v>
      </c>
      <c r="G10455" s="5" t="s">
        <v>297</v>
      </c>
      <c r="J10455" s="5" t="s">
        <v>3949</v>
      </c>
      <c r="M10455" s="5" t="s">
        <v>794</v>
      </c>
      <c r="N10455" s="5" t="s">
        <v>294</v>
      </c>
      <c r="P10455" s="5" t="s">
        <v>294</v>
      </c>
      <c r="Q10455" s="5" t="s">
        <v>294</v>
      </c>
      <c r="R10455" s="5" t="s">
        <v>294</v>
      </c>
      <c r="U10455" s="5" t="s">
        <v>3971</v>
      </c>
      <c r="V10455" s="5" t="s">
        <v>25665</v>
      </c>
    </row>
    <row r="10456" spans="1:22" x14ac:dyDescent="0.35">
      <c r="A10456" s="5" t="s">
        <v>25666</v>
      </c>
      <c r="B10456" s="5" t="s">
        <v>25667</v>
      </c>
      <c r="C10456" s="5" t="s">
        <v>25621</v>
      </c>
      <c r="D10456" s="5" t="s">
        <v>18</v>
      </c>
      <c r="E10456" s="5">
        <v>20</v>
      </c>
      <c r="F10456" s="5" t="s">
        <v>294</v>
      </c>
      <c r="G10456" s="5" t="s">
        <v>297</v>
      </c>
      <c r="J10456" s="5" t="s">
        <v>13926</v>
      </c>
      <c r="M10456" s="5" t="s">
        <v>794</v>
      </c>
      <c r="N10456" s="5" t="s">
        <v>294</v>
      </c>
      <c r="O10456" s="5" t="s">
        <v>294</v>
      </c>
      <c r="P10456" s="5" t="s">
        <v>294</v>
      </c>
      <c r="Q10456" s="5" t="s">
        <v>294</v>
      </c>
      <c r="R10456" s="5" t="s">
        <v>294</v>
      </c>
      <c r="U10456" s="5" t="s">
        <v>25668</v>
      </c>
      <c r="V10456" s="5" t="s">
        <v>25669</v>
      </c>
    </row>
    <row r="10457" spans="1:22" x14ac:dyDescent="0.35">
      <c r="A10457" s="5" t="s">
        <v>25670</v>
      </c>
      <c r="B10457" s="5" t="s">
        <v>25671</v>
      </c>
      <c r="C10457" s="5" t="s">
        <v>25621</v>
      </c>
      <c r="D10457" s="5" t="s">
        <v>22</v>
      </c>
      <c r="E10457" s="5">
        <v>3</v>
      </c>
      <c r="F10457" s="5" t="s">
        <v>294</v>
      </c>
      <c r="G10457" s="5" t="s">
        <v>294</v>
      </c>
      <c r="M10457" s="5" t="s">
        <v>794</v>
      </c>
      <c r="N10457" s="5" t="s">
        <v>294</v>
      </c>
      <c r="P10457" s="5" t="s">
        <v>294</v>
      </c>
      <c r="Q10457" s="5" t="s">
        <v>294</v>
      </c>
      <c r="R10457" s="5" t="s">
        <v>294</v>
      </c>
      <c r="V10457" s="5" t="s">
        <v>25672</v>
      </c>
    </row>
    <row r="10458" spans="1:22" x14ac:dyDescent="0.35">
      <c r="A10458" s="5" t="s">
        <v>25673</v>
      </c>
      <c r="B10458" s="5" t="s">
        <v>25674</v>
      </c>
      <c r="C10458" s="5" t="s">
        <v>25621</v>
      </c>
      <c r="D10458" s="5" t="s">
        <v>22</v>
      </c>
      <c r="E10458" s="5">
        <v>3</v>
      </c>
      <c r="F10458" s="5" t="s">
        <v>294</v>
      </c>
      <c r="G10458" s="5" t="s">
        <v>294</v>
      </c>
      <c r="M10458" s="5" t="s">
        <v>794</v>
      </c>
      <c r="N10458" s="5" t="s">
        <v>294</v>
      </c>
      <c r="P10458" s="5" t="s">
        <v>294</v>
      </c>
      <c r="Q10458" s="5" t="s">
        <v>294</v>
      </c>
      <c r="R10458" s="5" t="s">
        <v>294</v>
      </c>
      <c r="V10458" s="5" t="s">
        <v>25675</v>
      </c>
    </row>
    <row r="10459" spans="1:22" x14ac:dyDescent="0.35">
      <c r="A10459" s="5" t="s">
        <v>25676</v>
      </c>
      <c r="B10459" s="5" t="s">
        <v>25677</v>
      </c>
      <c r="C10459" s="5" t="s">
        <v>25621</v>
      </c>
      <c r="D10459" s="5" t="s">
        <v>18</v>
      </c>
      <c r="E10459" s="5">
        <v>10</v>
      </c>
      <c r="F10459" s="5" t="s">
        <v>294</v>
      </c>
      <c r="G10459" s="5" t="s">
        <v>294</v>
      </c>
      <c r="M10459" s="5" t="s">
        <v>794</v>
      </c>
      <c r="N10459" s="5" t="s">
        <v>294</v>
      </c>
      <c r="P10459" s="5" t="s">
        <v>294</v>
      </c>
      <c r="Q10459" s="5" t="s">
        <v>294</v>
      </c>
      <c r="R10459" s="5" t="s">
        <v>294</v>
      </c>
      <c r="V10459" s="5" t="s">
        <v>25678</v>
      </c>
    </row>
    <row r="10460" spans="1:22" x14ac:dyDescent="0.35">
      <c r="A10460" s="5" t="s">
        <v>25679</v>
      </c>
      <c r="B10460" s="5" t="s">
        <v>25680</v>
      </c>
      <c r="C10460" s="5" t="s">
        <v>25621</v>
      </c>
      <c r="D10460" s="5" t="s">
        <v>18</v>
      </c>
      <c r="E10460" s="5">
        <v>10</v>
      </c>
      <c r="F10460" s="5" t="s">
        <v>294</v>
      </c>
      <c r="G10460" s="5" t="s">
        <v>294</v>
      </c>
      <c r="M10460" s="5" t="s">
        <v>794</v>
      </c>
      <c r="N10460" s="5" t="s">
        <v>294</v>
      </c>
      <c r="P10460" s="5" t="s">
        <v>294</v>
      </c>
      <c r="Q10460" s="5" t="s">
        <v>294</v>
      </c>
      <c r="R10460" s="5" t="s">
        <v>294</v>
      </c>
      <c r="V10460" s="5" t="s">
        <v>25681</v>
      </c>
    </row>
    <row r="10461" spans="1:22" x14ac:dyDescent="0.35">
      <c r="A10461" s="5" t="s">
        <v>25682</v>
      </c>
      <c r="B10461" s="5" t="s">
        <v>25683</v>
      </c>
      <c r="C10461" s="5" t="s">
        <v>25621</v>
      </c>
      <c r="D10461" s="5" t="s">
        <v>18</v>
      </c>
      <c r="E10461" s="5">
        <v>8</v>
      </c>
      <c r="F10461" s="5" t="s">
        <v>294</v>
      </c>
      <c r="G10461" s="5" t="s">
        <v>297</v>
      </c>
      <c r="J10461" s="5" t="s">
        <v>24117</v>
      </c>
      <c r="M10461" s="5" t="s">
        <v>794</v>
      </c>
      <c r="N10461" s="5" t="s">
        <v>294</v>
      </c>
      <c r="O10461" s="5" t="s">
        <v>294</v>
      </c>
      <c r="P10461" s="5" t="s">
        <v>294</v>
      </c>
      <c r="Q10461" s="5" t="s">
        <v>294</v>
      </c>
      <c r="R10461" s="5" t="s">
        <v>294</v>
      </c>
      <c r="U10461" s="5" t="s">
        <v>25524</v>
      </c>
      <c r="V10461" s="5" t="s">
        <v>25684</v>
      </c>
    </row>
    <row r="10462" spans="1:22" x14ac:dyDescent="0.35">
      <c r="A10462" s="5" t="s">
        <v>25685</v>
      </c>
      <c r="B10462" s="5" t="s">
        <v>25686</v>
      </c>
      <c r="C10462" s="5" t="s">
        <v>25621</v>
      </c>
      <c r="D10462" s="5" t="s">
        <v>18</v>
      </c>
      <c r="E10462" s="5">
        <v>20</v>
      </c>
      <c r="F10462" s="5" t="s">
        <v>294</v>
      </c>
      <c r="G10462" s="5" t="s">
        <v>297</v>
      </c>
      <c r="J10462" s="5" t="s">
        <v>3949</v>
      </c>
      <c r="M10462" s="5" t="s">
        <v>794</v>
      </c>
      <c r="N10462" s="5" t="s">
        <v>294</v>
      </c>
      <c r="O10462" s="5" t="s">
        <v>294</v>
      </c>
      <c r="P10462" s="5" t="s">
        <v>294</v>
      </c>
      <c r="Q10462" s="5" t="s">
        <v>294</v>
      </c>
      <c r="R10462" s="5" t="s">
        <v>294</v>
      </c>
      <c r="U10462" s="5" t="s">
        <v>3971</v>
      </c>
      <c r="V10462" s="5" t="s">
        <v>25687</v>
      </c>
    </row>
    <row r="10463" spans="1:22" x14ac:dyDescent="0.35">
      <c r="A10463" s="5" t="s">
        <v>25688</v>
      </c>
      <c r="B10463" s="5" t="s">
        <v>25689</v>
      </c>
      <c r="C10463" s="5" t="s">
        <v>25621</v>
      </c>
      <c r="D10463" s="5" t="s">
        <v>18</v>
      </c>
      <c r="E10463" s="5">
        <v>20</v>
      </c>
      <c r="F10463" s="5" t="s">
        <v>294</v>
      </c>
      <c r="G10463" s="5" t="s">
        <v>294</v>
      </c>
      <c r="J10463" s="5" t="s">
        <v>22990</v>
      </c>
      <c r="M10463" s="5" t="s">
        <v>794</v>
      </c>
      <c r="N10463" s="5" t="s">
        <v>294</v>
      </c>
      <c r="O10463" s="5" t="s">
        <v>294</v>
      </c>
      <c r="P10463" s="5" t="s">
        <v>294</v>
      </c>
      <c r="Q10463" s="5" t="s">
        <v>294</v>
      </c>
      <c r="R10463" s="5" t="s">
        <v>297</v>
      </c>
      <c r="V10463" s="5" t="s">
        <v>25690</v>
      </c>
    </row>
    <row r="10464" spans="1:22" x14ac:dyDescent="0.35">
      <c r="A10464" s="5" t="s">
        <v>25691</v>
      </c>
      <c r="B10464" s="5" t="s">
        <v>25692</v>
      </c>
      <c r="C10464" s="5" t="s">
        <v>25492</v>
      </c>
      <c r="D10464" s="5" t="s">
        <v>18</v>
      </c>
      <c r="E10464" s="5">
        <v>20</v>
      </c>
      <c r="F10464" s="5" t="s">
        <v>294</v>
      </c>
      <c r="G10464" s="5" t="s">
        <v>297</v>
      </c>
      <c r="J10464" s="5" t="s">
        <v>9553</v>
      </c>
      <c r="M10464" s="5" t="s">
        <v>794</v>
      </c>
      <c r="N10464" s="5" t="s">
        <v>294</v>
      </c>
      <c r="O10464" s="5" t="s">
        <v>294</v>
      </c>
      <c r="P10464" s="5" t="s">
        <v>294</v>
      </c>
      <c r="Q10464" s="5" t="s">
        <v>294</v>
      </c>
      <c r="R10464" s="5" t="s">
        <v>294</v>
      </c>
      <c r="U10464" s="5" t="s">
        <v>25693</v>
      </c>
      <c r="V10464" s="5" t="s">
        <v>25694</v>
      </c>
    </row>
    <row r="10465" spans="1:22" x14ac:dyDescent="0.35">
      <c r="A10465" s="5" t="s">
        <v>25695</v>
      </c>
      <c r="B10465" s="5" t="s">
        <v>25696</v>
      </c>
      <c r="C10465" s="5" t="s">
        <v>25492</v>
      </c>
      <c r="D10465" s="5" t="s">
        <v>22</v>
      </c>
      <c r="E10465" s="5">
        <v>4</v>
      </c>
      <c r="F10465" s="5" t="s">
        <v>294</v>
      </c>
      <c r="G10465" s="5" t="s">
        <v>294</v>
      </c>
      <c r="M10465" s="5" t="s">
        <v>794</v>
      </c>
      <c r="N10465" s="5" t="s">
        <v>294</v>
      </c>
      <c r="P10465" s="5" t="s">
        <v>294</v>
      </c>
      <c r="Q10465" s="5" t="s">
        <v>294</v>
      </c>
      <c r="R10465" s="5" t="s">
        <v>294</v>
      </c>
      <c r="V10465" s="5" t="s">
        <v>25697</v>
      </c>
    </row>
    <row r="10466" spans="1:22" x14ac:dyDescent="0.35">
      <c r="A10466" s="5" t="s">
        <v>25698</v>
      </c>
      <c r="B10466" s="5" t="s">
        <v>25699</v>
      </c>
      <c r="C10466" s="5" t="s">
        <v>25492</v>
      </c>
      <c r="D10466" s="5" t="s">
        <v>22</v>
      </c>
      <c r="E10466" s="5">
        <v>4</v>
      </c>
      <c r="F10466" s="5" t="s">
        <v>294</v>
      </c>
      <c r="G10466" s="5" t="s">
        <v>294</v>
      </c>
      <c r="M10466" s="5" t="s">
        <v>794</v>
      </c>
      <c r="N10466" s="5" t="s">
        <v>294</v>
      </c>
      <c r="P10466" s="5" t="s">
        <v>294</v>
      </c>
      <c r="Q10466" s="5" t="s">
        <v>294</v>
      </c>
      <c r="R10466" s="5" t="s">
        <v>294</v>
      </c>
      <c r="V10466" s="5" t="s">
        <v>25700</v>
      </c>
    </row>
    <row r="10467" spans="1:22" x14ac:dyDescent="0.35">
      <c r="A10467" s="5" t="s">
        <v>25701</v>
      </c>
      <c r="B10467" s="5" t="s">
        <v>25702</v>
      </c>
      <c r="C10467" s="5" t="s">
        <v>25492</v>
      </c>
      <c r="D10467" s="5" t="s">
        <v>18</v>
      </c>
      <c r="E10467" s="5">
        <v>10</v>
      </c>
      <c r="F10467" s="5" t="s">
        <v>294</v>
      </c>
      <c r="G10467" s="5" t="s">
        <v>294</v>
      </c>
      <c r="M10467" s="5" t="s">
        <v>794</v>
      </c>
      <c r="N10467" s="5" t="s">
        <v>294</v>
      </c>
      <c r="P10467" s="5" t="s">
        <v>294</v>
      </c>
      <c r="Q10467" s="5" t="s">
        <v>294</v>
      </c>
      <c r="R10467" s="5" t="s">
        <v>294</v>
      </c>
      <c r="V10467" s="5" t="s">
        <v>25703</v>
      </c>
    </row>
    <row r="10468" spans="1:22" x14ac:dyDescent="0.35">
      <c r="A10468" s="5" t="s">
        <v>25704</v>
      </c>
      <c r="B10468" s="5" t="s">
        <v>25705</v>
      </c>
      <c r="C10468" s="5" t="s">
        <v>25492</v>
      </c>
      <c r="D10468" s="5" t="s">
        <v>18</v>
      </c>
      <c r="E10468" s="5">
        <v>8</v>
      </c>
      <c r="F10468" s="5" t="s">
        <v>294</v>
      </c>
      <c r="G10468" s="5" t="s">
        <v>297</v>
      </c>
      <c r="J10468" s="5" t="s">
        <v>24117</v>
      </c>
      <c r="M10468" s="5" t="s">
        <v>794</v>
      </c>
      <c r="N10468" s="5" t="s">
        <v>294</v>
      </c>
      <c r="P10468" s="5" t="s">
        <v>294</v>
      </c>
      <c r="Q10468" s="5" t="s">
        <v>294</v>
      </c>
      <c r="R10468" s="5" t="s">
        <v>294</v>
      </c>
      <c r="U10468" s="5" t="s">
        <v>25524</v>
      </c>
      <c r="V10468" s="5" t="s">
        <v>25706</v>
      </c>
    </row>
    <row r="10469" spans="1:22" x14ac:dyDescent="0.35">
      <c r="A10469" s="5" t="s">
        <v>25707</v>
      </c>
      <c r="B10469" s="5" t="s">
        <v>25708</v>
      </c>
      <c r="C10469" s="5" t="s">
        <v>25492</v>
      </c>
      <c r="D10469" s="5" t="s">
        <v>18</v>
      </c>
      <c r="E10469" s="5">
        <v>20</v>
      </c>
      <c r="F10469" s="5" t="s">
        <v>294</v>
      </c>
      <c r="G10469" s="5" t="s">
        <v>294</v>
      </c>
      <c r="J10469" s="5" t="s">
        <v>3949</v>
      </c>
      <c r="M10469" s="5" t="s">
        <v>794</v>
      </c>
      <c r="N10469" s="5" t="s">
        <v>294</v>
      </c>
      <c r="O10469" s="5" t="s">
        <v>294</v>
      </c>
      <c r="P10469" s="5" t="s">
        <v>294</v>
      </c>
      <c r="Q10469" s="5" t="s">
        <v>294</v>
      </c>
      <c r="R10469" s="5" t="s">
        <v>294</v>
      </c>
      <c r="U10469" s="5" t="s">
        <v>3971</v>
      </c>
      <c r="V10469" s="5" t="s">
        <v>25709</v>
      </c>
    </row>
    <row r="10470" spans="1:22" x14ac:dyDescent="0.35">
      <c r="A10470" s="5" t="s">
        <v>25710</v>
      </c>
      <c r="B10470" s="5" t="s">
        <v>25711</v>
      </c>
      <c r="C10470" s="5" t="s">
        <v>25492</v>
      </c>
      <c r="D10470" s="5" t="s">
        <v>18</v>
      </c>
      <c r="E10470" s="5">
        <v>20</v>
      </c>
      <c r="F10470" s="5" t="s">
        <v>294</v>
      </c>
      <c r="G10470" s="5" t="s">
        <v>297</v>
      </c>
      <c r="J10470" s="5" t="s">
        <v>9553</v>
      </c>
      <c r="M10470" s="5" t="s">
        <v>794</v>
      </c>
      <c r="N10470" s="5" t="s">
        <v>294</v>
      </c>
      <c r="O10470" s="5" t="s">
        <v>294</v>
      </c>
      <c r="P10470" s="5" t="s">
        <v>294</v>
      </c>
      <c r="Q10470" s="5" t="s">
        <v>294</v>
      </c>
      <c r="R10470" s="5" t="s">
        <v>294</v>
      </c>
      <c r="U10470" s="5" t="s">
        <v>25693</v>
      </c>
      <c r="V10470" s="5" t="s">
        <v>25712</v>
      </c>
    </row>
    <row r="10471" spans="1:22" x14ac:dyDescent="0.35">
      <c r="A10471" s="5" t="s">
        <v>25713</v>
      </c>
      <c r="B10471" s="5" t="s">
        <v>25714</v>
      </c>
      <c r="C10471" s="5" t="s">
        <v>25492</v>
      </c>
      <c r="D10471" s="5" t="s">
        <v>18</v>
      </c>
      <c r="E10471" s="5">
        <v>4</v>
      </c>
      <c r="F10471" s="5" t="s">
        <v>297</v>
      </c>
      <c r="G10471" s="5" t="s">
        <v>294</v>
      </c>
      <c r="M10471" s="5" t="s">
        <v>794</v>
      </c>
      <c r="N10471" s="5" t="s">
        <v>294</v>
      </c>
      <c r="O10471" s="5" t="s">
        <v>294</v>
      </c>
      <c r="P10471" s="5" t="s">
        <v>294</v>
      </c>
      <c r="Q10471" s="5" t="s">
        <v>294</v>
      </c>
      <c r="R10471" s="5" t="s">
        <v>294</v>
      </c>
      <c r="V10471" s="5" t="s">
        <v>25715</v>
      </c>
    </row>
    <row r="10472" spans="1:22" x14ac:dyDescent="0.35">
      <c r="A10472" s="5" t="s">
        <v>25716</v>
      </c>
      <c r="B10472" s="5" t="s">
        <v>25717</v>
      </c>
      <c r="C10472" s="5" t="s">
        <v>25492</v>
      </c>
      <c r="D10472" s="5" t="s">
        <v>18</v>
      </c>
      <c r="E10472" s="5">
        <v>1</v>
      </c>
      <c r="F10472" s="5" t="s">
        <v>294</v>
      </c>
      <c r="G10472" s="5" t="s">
        <v>294</v>
      </c>
      <c r="L10472" s="5" t="s">
        <v>4086</v>
      </c>
      <c r="M10472" s="5" t="s">
        <v>794</v>
      </c>
      <c r="N10472" s="5" t="s">
        <v>294</v>
      </c>
      <c r="P10472" s="5" t="s">
        <v>294</v>
      </c>
      <c r="Q10472" s="5" t="s">
        <v>294</v>
      </c>
      <c r="R10472" s="5" t="s">
        <v>294</v>
      </c>
      <c r="V10472" s="5" t="s">
        <v>25718</v>
      </c>
    </row>
    <row r="10473" spans="1:22" x14ac:dyDescent="0.35">
      <c r="A10473" s="5" t="s">
        <v>25719</v>
      </c>
      <c r="B10473" s="5" t="s">
        <v>25720</v>
      </c>
      <c r="C10473" s="5" t="s">
        <v>25492</v>
      </c>
      <c r="D10473" s="5" t="s">
        <v>18</v>
      </c>
      <c r="E10473" s="5">
        <v>1</v>
      </c>
      <c r="F10473" s="5" t="s">
        <v>297</v>
      </c>
      <c r="G10473" s="5" t="s">
        <v>297</v>
      </c>
      <c r="L10473" s="5" t="s">
        <v>822</v>
      </c>
      <c r="M10473" s="5" t="s">
        <v>794</v>
      </c>
      <c r="N10473" s="5" t="s">
        <v>294</v>
      </c>
      <c r="O10473" s="5" t="s">
        <v>294</v>
      </c>
      <c r="P10473" s="5" t="s">
        <v>294</v>
      </c>
      <c r="Q10473" s="5" t="s">
        <v>294</v>
      </c>
      <c r="R10473" s="5" t="s">
        <v>294</v>
      </c>
      <c r="S10473" s="5" t="s">
        <v>294</v>
      </c>
      <c r="V10473" s="5" t="s">
        <v>25721</v>
      </c>
    </row>
    <row r="10474" spans="1:22" x14ac:dyDescent="0.35">
      <c r="A10474" s="5" t="s">
        <v>25722</v>
      </c>
      <c r="B10474" s="5" t="s">
        <v>25723</v>
      </c>
      <c r="C10474" s="5" t="s">
        <v>25492</v>
      </c>
      <c r="D10474" s="5" t="s">
        <v>18</v>
      </c>
      <c r="E10474" s="5">
        <v>1</v>
      </c>
      <c r="F10474" s="5" t="s">
        <v>294</v>
      </c>
      <c r="G10474" s="5" t="s">
        <v>294</v>
      </c>
      <c r="M10474" s="5" t="s">
        <v>794</v>
      </c>
      <c r="N10474" s="5" t="s">
        <v>294</v>
      </c>
      <c r="O10474" s="5" t="s">
        <v>294</v>
      </c>
      <c r="P10474" s="5" t="s">
        <v>294</v>
      </c>
      <c r="Q10474" s="5" t="s">
        <v>294</v>
      </c>
      <c r="R10474" s="5" t="s">
        <v>294</v>
      </c>
      <c r="U10474" s="5" t="s">
        <v>25724</v>
      </c>
      <c r="V10474" s="5" t="s">
        <v>25725</v>
      </c>
    </row>
    <row r="10475" spans="1:22" x14ac:dyDescent="0.35">
      <c r="A10475" s="5" t="s">
        <v>25726</v>
      </c>
      <c r="B10475" s="5" t="s">
        <v>23070</v>
      </c>
      <c r="C10475" s="5" t="s">
        <v>21175</v>
      </c>
      <c r="D10475" s="5" t="s">
        <v>18</v>
      </c>
      <c r="E10475" s="5">
        <v>18</v>
      </c>
      <c r="F10475" s="5" t="s">
        <v>294</v>
      </c>
      <c r="G10475" s="5" t="s">
        <v>294</v>
      </c>
      <c r="M10475" s="5" t="s">
        <v>794</v>
      </c>
      <c r="N10475" s="5" t="s">
        <v>294</v>
      </c>
      <c r="P10475" s="5" t="s">
        <v>294</v>
      </c>
      <c r="Q10475" s="5" t="s">
        <v>294</v>
      </c>
      <c r="R10475" s="5" t="s">
        <v>294</v>
      </c>
      <c r="V10475" s="5" t="s">
        <v>25727</v>
      </c>
    </row>
    <row r="10476" spans="1:22" x14ac:dyDescent="0.35">
      <c r="A10476" s="5" t="s">
        <v>25728</v>
      </c>
      <c r="B10476" s="5" t="s">
        <v>25729</v>
      </c>
      <c r="C10476" s="5" t="s">
        <v>21175</v>
      </c>
      <c r="D10476" s="5" t="s">
        <v>18</v>
      </c>
      <c r="E10476" s="5">
        <v>1</v>
      </c>
      <c r="F10476" s="5" t="s">
        <v>294</v>
      </c>
      <c r="G10476" s="5" t="s">
        <v>297</v>
      </c>
      <c r="L10476" s="5" t="s">
        <v>822</v>
      </c>
      <c r="M10476" s="5" t="s">
        <v>794</v>
      </c>
      <c r="N10476" s="5" t="s">
        <v>294</v>
      </c>
      <c r="P10476" s="5" t="s">
        <v>294</v>
      </c>
      <c r="Q10476" s="5" t="s">
        <v>294</v>
      </c>
      <c r="R10476" s="5" t="s">
        <v>294</v>
      </c>
      <c r="S10476" s="5" t="s">
        <v>297</v>
      </c>
      <c r="V10476" s="5" t="s">
        <v>25730</v>
      </c>
    </row>
    <row r="10477" spans="1:22" x14ac:dyDescent="0.35">
      <c r="A10477" s="5" t="s">
        <v>25731</v>
      </c>
      <c r="B10477" s="5" t="s">
        <v>25732</v>
      </c>
      <c r="C10477" s="5" t="s">
        <v>25733</v>
      </c>
      <c r="D10477" s="5" t="s">
        <v>16</v>
      </c>
      <c r="E10477" s="5">
        <v>15</v>
      </c>
      <c r="F10477" s="5" t="s">
        <v>294</v>
      </c>
      <c r="G10477" s="5" t="s">
        <v>294</v>
      </c>
      <c r="M10477" s="5" t="s">
        <v>794</v>
      </c>
      <c r="N10477" s="5" t="s">
        <v>294</v>
      </c>
      <c r="P10477" s="5" t="s">
        <v>294</v>
      </c>
      <c r="Q10477" s="5" t="s">
        <v>297</v>
      </c>
      <c r="R10477" s="5" t="s">
        <v>294</v>
      </c>
      <c r="S10477" s="5" t="s">
        <v>2333</v>
      </c>
      <c r="V10477" s="5" t="s">
        <v>25734</v>
      </c>
    </row>
    <row r="10478" spans="1:22" x14ac:dyDescent="0.35">
      <c r="A10478" s="5" t="s">
        <v>25735</v>
      </c>
      <c r="B10478" s="5" t="s">
        <v>25736</v>
      </c>
      <c r="C10478" s="5" t="s">
        <v>25733</v>
      </c>
      <c r="D10478" s="5" t="s">
        <v>22</v>
      </c>
      <c r="E10478" s="5">
        <v>9</v>
      </c>
      <c r="F10478" s="5" t="s">
        <v>294</v>
      </c>
      <c r="G10478" s="5" t="s">
        <v>294</v>
      </c>
      <c r="M10478" s="5" t="s">
        <v>794</v>
      </c>
      <c r="N10478" s="5" t="s">
        <v>294</v>
      </c>
      <c r="P10478" s="5" t="s">
        <v>294</v>
      </c>
      <c r="Q10478" s="5" t="s">
        <v>297</v>
      </c>
      <c r="R10478" s="5" t="s">
        <v>294</v>
      </c>
      <c r="V10478" s="5" t="s">
        <v>25737</v>
      </c>
    </row>
    <row r="10479" spans="1:22" x14ac:dyDescent="0.35">
      <c r="A10479" s="5" t="s">
        <v>25738</v>
      </c>
      <c r="B10479" s="5" t="s">
        <v>6944</v>
      </c>
      <c r="C10479" s="5" t="s">
        <v>25733</v>
      </c>
      <c r="D10479" s="5" t="s">
        <v>20</v>
      </c>
      <c r="E10479" s="5">
        <v>10</v>
      </c>
      <c r="F10479" s="5" t="s">
        <v>294</v>
      </c>
      <c r="G10479" s="5" t="s">
        <v>294</v>
      </c>
      <c r="M10479" s="5" t="s">
        <v>794</v>
      </c>
      <c r="N10479" s="5" t="s">
        <v>294</v>
      </c>
      <c r="P10479" s="5" t="s">
        <v>294</v>
      </c>
      <c r="Q10479" s="5" t="s">
        <v>294</v>
      </c>
      <c r="R10479" s="5" t="s">
        <v>294</v>
      </c>
      <c r="V10479" s="5" t="s">
        <v>25739</v>
      </c>
    </row>
    <row r="10480" spans="1:22" x14ac:dyDescent="0.35">
      <c r="A10480" s="5" t="s">
        <v>25740</v>
      </c>
      <c r="B10480" s="5" t="s">
        <v>25741</v>
      </c>
      <c r="C10480" s="5" t="s">
        <v>25733</v>
      </c>
      <c r="D10480" s="5" t="s">
        <v>22</v>
      </c>
      <c r="E10480" s="5">
        <v>9</v>
      </c>
      <c r="F10480" s="5" t="s">
        <v>294</v>
      </c>
      <c r="G10480" s="5" t="s">
        <v>294</v>
      </c>
      <c r="M10480" s="5" t="s">
        <v>794</v>
      </c>
      <c r="N10480" s="5" t="s">
        <v>294</v>
      </c>
      <c r="P10480" s="5" t="s">
        <v>294</v>
      </c>
      <c r="Q10480" s="5" t="s">
        <v>297</v>
      </c>
      <c r="R10480" s="5" t="s">
        <v>294</v>
      </c>
      <c r="S10480" s="5" t="s">
        <v>2333</v>
      </c>
      <c r="V10480" s="5" t="s">
        <v>25742</v>
      </c>
    </row>
    <row r="10481" spans="1:22" x14ac:dyDescent="0.35">
      <c r="A10481" s="5" t="s">
        <v>25743</v>
      </c>
      <c r="B10481" s="5" t="s">
        <v>25744</v>
      </c>
      <c r="C10481" s="5" t="s">
        <v>25733</v>
      </c>
      <c r="D10481" s="5" t="s">
        <v>18</v>
      </c>
      <c r="E10481" s="5">
        <v>999</v>
      </c>
      <c r="F10481" s="5" t="s">
        <v>294</v>
      </c>
      <c r="G10481" s="5" t="s">
        <v>294</v>
      </c>
      <c r="M10481" s="5" t="s">
        <v>794</v>
      </c>
      <c r="N10481" s="5" t="s">
        <v>294</v>
      </c>
      <c r="P10481" s="5" t="s">
        <v>294</v>
      </c>
      <c r="Q10481" s="5" t="s">
        <v>294</v>
      </c>
      <c r="R10481" s="5" t="s">
        <v>294</v>
      </c>
      <c r="V10481" s="5" t="s">
        <v>25745</v>
      </c>
    </row>
    <row r="10482" spans="1:22" x14ac:dyDescent="0.35">
      <c r="A10482" s="5" t="s">
        <v>25746</v>
      </c>
      <c r="B10482" s="5" t="s">
        <v>25620</v>
      </c>
      <c r="C10482" s="5" t="s">
        <v>25733</v>
      </c>
      <c r="D10482" s="5" t="s">
        <v>18</v>
      </c>
      <c r="E10482" s="5">
        <v>20</v>
      </c>
      <c r="F10482" s="5" t="s">
        <v>294</v>
      </c>
      <c r="G10482" s="5" t="s">
        <v>297</v>
      </c>
      <c r="J10482" s="5" t="s">
        <v>25492</v>
      </c>
      <c r="M10482" s="5" t="s">
        <v>794</v>
      </c>
      <c r="N10482" s="5" t="s">
        <v>294</v>
      </c>
      <c r="P10482" s="5" t="s">
        <v>294</v>
      </c>
      <c r="Q10482" s="5" t="s">
        <v>294</v>
      </c>
      <c r="R10482" s="5" t="s">
        <v>294</v>
      </c>
      <c r="U10482" s="5" t="s">
        <v>25747</v>
      </c>
      <c r="V10482" s="5" t="s">
        <v>25748</v>
      </c>
    </row>
    <row r="10483" spans="1:22" x14ac:dyDescent="0.35">
      <c r="A10483" s="5" t="s">
        <v>25749</v>
      </c>
      <c r="B10483" s="5" t="s">
        <v>6032</v>
      </c>
      <c r="C10483" s="5" t="s">
        <v>25733</v>
      </c>
      <c r="D10483" s="5" t="s">
        <v>22</v>
      </c>
      <c r="E10483" s="5">
        <v>9</v>
      </c>
      <c r="F10483" s="5" t="s">
        <v>294</v>
      </c>
      <c r="G10483" s="5" t="s">
        <v>294</v>
      </c>
      <c r="M10483" s="5" t="s">
        <v>3826</v>
      </c>
      <c r="N10483" s="5" t="s">
        <v>294</v>
      </c>
      <c r="P10483" s="5" t="s">
        <v>294</v>
      </c>
      <c r="Q10483" s="5" t="s">
        <v>294</v>
      </c>
      <c r="R10483" s="5" t="s">
        <v>294</v>
      </c>
      <c r="V10483" s="5" t="s">
        <v>25750</v>
      </c>
    </row>
    <row r="10484" spans="1:22" x14ac:dyDescent="0.35">
      <c r="A10484" s="5" t="s">
        <v>25751</v>
      </c>
      <c r="B10484" s="5" t="s">
        <v>25752</v>
      </c>
      <c r="C10484" s="5" t="s">
        <v>25733</v>
      </c>
      <c r="D10484" s="5" t="s">
        <v>18</v>
      </c>
      <c r="E10484" s="5">
        <v>999</v>
      </c>
      <c r="F10484" s="5" t="s">
        <v>294</v>
      </c>
      <c r="G10484" s="5" t="s">
        <v>294</v>
      </c>
      <c r="M10484" s="5" t="s">
        <v>794</v>
      </c>
      <c r="N10484" s="5" t="s">
        <v>294</v>
      </c>
      <c r="P10484" s="5" t="s">
        <v>294</v>
      </c>
      <c r="Q10484" s="5" t="s">
        <v>294</v>
      </c>
      <c r="R10484" s="5" t="s">
        <v>294</v>
      </c>
      <c r="V10484" s="5" t="s">
        <v>25753</v>
      </c>
    </row>
    <row r="10485" spans="1:22" x14ac:dyDescent="0.35">
      <c r="A10485" s="5" t="s">
        <v>25754</v>
      </c>
      <c r="B10485" s="5" t="s">
        <v>25755</v>
      </c>
      <c r="C10485" s="5" t="s">
        <v>25733</v>
      </c>
      <c r="D10485" s="5" t="s">
        <v>18</v>
      </c>
      <c r="E10485" s="5">
        <v>20</v>
      </c>
      <c r="F10485" s="5" t="s">
        <v>294</v>
      </c>
      <c r="G10485" s="5" t="s">
        <v>297</v>
      </c>
      <c r="J10485" s="5" t="s">
        <v>8524</v>
      </c>
      <c r="M10485" s="5" t="s">
        <v>794</v>
      </c>
      <c r="N10485" s="5" t="s">
        <v>294</v>
      </c>
      <c r="P10485" s="5" t="s">
        <v>294</v>
      </c>
      <c r="Q10485" s="5" t="s">
        <v>294</v>
      </c>
      <c r="R10485" s="5" t="s">
        <v>294</v>
      </c>
      <c r="V10485" s="5" t="s">
        <v>25756</v>
      </c>
    </row>
    <row r="10486" spans="1:22" x14ac:dyDescent="0.35">
      <c r="A10486" s="5" t="s">
        <v>25757</v>
      </c>
      <c r="B10486" s="5" t="s">
        <v>25758</v>
      </c>
      <c r="C10486" s="5" t="s">
        <v>25733</v>
      </c>
      <c r="D10486" s="5" t="s">
        <v>22</v>
      </c>
      <c r="E10486" s="5">
        <v>9</v>
      </c>
      <c r="F10486" s="5" t="s">
        <v>294</v>
      </c>
      <c r="G10486" s="5" t="s">
        <v>294</v>
      </c>
      <c r="M10486" s="5" t="s">
        <v>794</v>
      </c>
      <c r="N10486" s="5" t="s">
        <v>294</v>
      </c>
      <c r="P10486" s="5" t="s">
        <v>294</v>
      </c>
      <c r="Q10486" s="5" t="s">
        <v>297</v>
      </c>
      <c r="R10486" s="5" t="s">
        <v>294</v>
      </c>
    </row>
    <row r="10487" spans="1:22" x14ac:dyDescent="0.35">
      <c r="A10487" s="5" t="s">
        <v>25759</v>
      </c>
      <c r="B10487" s="5" t="s">
        <v>25760</v>
      </c>
      <c r="C10487" s="5" t="s">
        <v>25733</v>
      </c>
      <c r="D10487" s="5" t="s">
        <v>22</v>
      </c>
      <c r="E10487" s="5">
        <v>9</v>
      </c>
      <c r="F10487" s="5" t="s">
        <v>294</v>
      </c>
      <c r="G10487" s="5" t="s">
        <v>294</v>
      </c>
      <c r="J10487" s="5" t="s">
        <v>21175</v>
      </c>
      <c r="M10487" s="5" t="s">
        <v>794</v>
      </c>
      <c r="N10487" s="5" t="s">
        <v>294</v>
      </c>
      <c r="P10487" s="5" t="s">
        <v>294</v>
      </c>
      <c r="Q10487" s="5" t="s">
        <v>294</v>
      </c>
      <c r="R10487" s="5" t="s">
        <v>294</v>
      </c>
      <c r="V10487" s="5" t="s">
        <v>25761</v>
      </c>
    </row>
    <row r="10488" spans="1:22" x14ac:dyDescent="0.35">
      <c r="A10488" s="5" t="s">
        <v>25762</v>
      </c>
      <c r="B10488" s="5" t="s">
        <v>284</v>
      </c>
      <c r="C10488" s="5" t="s">
        <v>25733</v>
      </c>
      <c r="D10488" s="5" t="s">
        <v>18</v>
      </c>
      <c r="E10488" s="5">
        <v>10</v>
      </c>
      <c r="F10488" s="5" t="s">
        <v>294</v>
      </c>
      <c r="G10488" s="5" t="s">
        <v>294</v>
      </c>
      <c r="L10488" s="5" t="s">
        <v>25763</v>
      </c>
      <c r="M10488" s="5" t="s">
        <v>794</v>
      </c>
      <c r="N10488" s="5" t="s">
        <v>294</v>
      </c>
      <c r="P10488" s="5" t="s">
        <v>294</v>
      </c>
      <c r="Q10488" s="5" t="s">
        <v>297</v>
      </c>
      <c r="R10488" s="5" t="s">
        <v>294</v>
      </c>
      <c r="S10488" s="5" t="s">
        <v>12276</v>
      </c>
      <c r="V10488" s="5" t="s">
        <v>25764</v>
      </c>
    </row>
    <row r="10489" spans="1:22" x14ac:dyDescent="0.35">
      <c r="A10489" s="5" t="s">
        <v>25765</v>
      </c>
      <c r="B10489" s="5" t="s">
        <v>21013</v>
      </c>
      <c r="C10489" s="5" t="s">
        <v>25733</v>
      </c>
      <c r="D10489" s="5" t="s">
        <v>20</v>
      </c>
      <c r="E10489" s="5">
        <v>10</v>
      </c>
      <c r="F10489" s="5" t="s">
        <v>294</v>
      </c>
      <c r="G10489" s="5" t="s">
        <v>294</v>
      </c>
      <c r="M10489" s="5" t="s">
        <v>794</v>
      </c>
      <c r="N10489" s="5" t="s">
        <v>294</v>
      </c>
      <c r="P10489" s="5" t="s">
        <v>294</v>
      </c>
      <c r="Q10489" s="5" t="s">
        <v>294</v>
      </c>
      <c r="R10489" s="5" t="s">
        <v>294</v>
      </c>
      <c r="V10489" s="5" t="s">
        <v>25766</v>
      </c>
    </row>
    <row r="10490" spans="1:22" x14ac:dyDescent="0.35">
      <c r="A10490" s="5" t="s">
        <v>25767</v>
      </c>
      <c r="B10490" s="5" t="s">
        <v>25768</v>
      </c>
      <c r="C10490" s="5" t="s">
        <v>25733</v>
      </c>
      <c r="D10490" s="5" t="s">
        <v>22</v>
      </c>
      <c r="E10490" s="5">
        <v>9</v>
      </c>
      <c r="F10490" s="5" t="s">
        <v>294</v>
      </c>
      <c r="G10490" s="5" t="s">
        <v>294</v>
      </c>
      <c r="M10490" s="5" t="s">
        <v>794</v>
      </c>
      <c r="N10490" s="5" t="s">
        <v>294</v>
      </c>
      <c r="P10490" s="5" t="s">
        <v>294</v>
      </c>
      <c r="Q10490" s="5" t="s">
        <v>297</v>
      </c>
      <c r="R10490" s="5" t="s">
        <v>294</v>
      </c>
    </row>
    <row r="10491" spans="1:22" x14ac:dyDescent="0.35">
      <c r="A10491" s="5" t="s">
        <v>25769</v>
      </c>
      <c r="B10491" s="5" t="s">
        <v>25770</v>
      </c>
      <c r="C10491" s="5" t="s">
        <v>25771</v>
      </c>
      <c r="D10491" s="5" t="s">
        <v>18</v>
      </c>
      <c r="E10491" s="5">
        <v>40</v>
      </c>
      <c r="F10491" s="5" t="s">
        <v>294</v>
      </c>
      <c r="G10491" s="5" t="s">
        <v>294</v>
      </c>
      <c r="M10491" s="5" t="s">
        <v>794</v>
      </c>
      <c r="N10491" s="5" t="s">
        <v>294</v>
      </c>
      <c r="P10491" s="5" t="s">
        <v>294</v>
      </c>
      <c r="Q10491" s="5" t="s">
        <v>294</v>
      </c>
      <c r="R10491" s="5" t="s">
        <v>294</v>
      </c>
      <c r="V10491" s="5" t="s">
        <v>25772</v>
      </c>
    </row>
    <row r="10492" spans="1:22" x14ac:dyDescent="0.35">
      <c r="A10492" s="5" t="s">
        <v>25773</v>
      </c>
      <c r="B10492" s="5" t="s">
        <v>25774</v>
      </c>
      <c r="C10492" s="5" t="s">
        <v>25771</v>
      </c>
      <c r="D10492" s="5" t="s">
        <v>18</v>
      </c>
      <c r="E10492" s="5">
        <v>999</v>
      </c>
      <c r="F10492" s="5" t="s">
        <v>294</v>
      </c>
      <c r="G10492" s="5" t="s">
        <v>294</v>
      </c>
      <c r="M10492" s="5" t="s">
        <v>794</v>
      </c>
      <c r="N10492" s="5" t="s">
        <v>294</v>
      </c>
      <c r="P10492" s="5" t="s">
        <v>294</v>
      </c>
      <c r="Q10492" s="5" t="s">
        <v>294</v>
      </c>
      <c r="R10492" s="5" t="s">
        <v>294</v>
      </c>
      <c r="V10492" s="5" t="s">
        <v>25775</v>
      </c>
    </row>
    <row r="10493" spans="1:22" x14ac:dyDescent="0.35">
      <c r="A10493" s="5" t="s">
        <v>25776</v>
      </c>
      <c r="B10493" s="5" t="s">
        <v>235</v>
      </c>
      <c r="C10493" s="5" t="s">
        <v>25771</v>
      </c>
      <c r="D10493" s="5" t="s">
        <v>18</v>
      </c>
      <c r="E10493" s="5">
        <v>40</v>
      </c>
      <c r="F10493" s="5" t="s">
        <v>294</v>
      </c>
      <c r="G10493" s="5" t="s">
        <v>294</v>
      </c>
      <c r="M10493" s="5" t="s">
        <v>794</v>
      </c>
      <c r="N10493" s="5" t="s">
        <v>294</v>
      </c>
      <c r="P10493" s="5" t="s">
        <v>294</v>
      </c>
      <c r="Q10493" s="5" t="s">
        <v>294</v>
      </c>
      <c r="R10493" s="5" t="s">
        <v>294</v>
      </c>
      <c r="V10493" s="5" t="s">
        <v>25777</v>
      </c>
    </row>
    <row r="10494" spans="1:22" x14ac:dyDescent="0.35">
      <c r="A10494" s="5" t="s">
        <v>25778</v>
      </c>
      <c r="B10494" s="5" t="s">
        <v>25779</v>
      </c>
      <c r="C10494" s="5" t="s">
        <v>25771</v>
      </c>
      <c r="D10494" s="5" t="s">
        <v>22</v>
      </c>
      <c r="E10494" s="5">
        <v>10</v>
      </c>
      <c r="F10494" s="5" t="s">
        <v>294</v>
      </c>
      <c r="G10494" s="5" t="s">
        <v>294</v>
      </c>
      <c r="M10494" s="5" t="s">
        <v>3826</v>
      </c>
      <c r="N10494" s="5" t="s">
        <v>294</v>
      </c>
      <c r="P10494" s="5" t="s">
        <v>294</v>
      </c>
      <c r="Q10494" s="5" t="s">
        <v>294</v>
      </c>
      <c r="R10494" s="5" t="s">
        <v>294</v>
      </c>
      <c r="V10494" s="5" t="s">
        <v>25780</v>
      </c>
    </row>
    <row r="10495" spans="1:22" x14ac:dyDescent="0.35">
      <c r="A10495" s="5" t="s">
        <v>25781</v>
      </c>
      <c r="B10495" s="5" t="s">
        <v>25782</v>
      </c>
      <c r="C10495" s="5" t="s">
        <v>25771</v>
      </c>
      <c r="D10495" s="5" t="s">
        <v>18</v>
      </c>
      <c r="E10495" s="5">
        <v>40</v>
      </c>
      <c r="F10495" s="5" t="s">
        <v>294</v>
      </c>
      <c r="G10495" s="5" t="s">
        <v>294</v>
      </c>
      <c r="M10495" s="5" t="s">
        <v>794</v>
      </c>
      <c r="N10495" s="5" t="s">
        <v>294</v>
      </c>
      <c r="P10495" s="5" t="s">
        <v>294</v>
      </c>
      <c r="Q10495" s="5" t="s">
        <v>294</v>
      </c>
      <c r="R10495" s="5" t="s">
        <v>294</v>
      </c>
      <c r="V10495" s="5" t="s">
        <v>25783</v>
      </c>
    </row>
    <row r="10496" spans="1:22" x14ac:dyDescent="0.35">
      <c r="A10496" s="5" t="s">
        <v>25784</v>
      </c>
      <c r="B10496" s="5" t="s">
        <v>25785</v>
      </c>
      <c r="C10496" s="5" t="s">
        <v>25771</v>
      </c>
      <c r="D10496" s="5" t="s">
        <v>18</v>
      </c>
      <c r="E10496" s="5">
        <v>999</v>
      </c>
      <c r="F10496" s="5" t="s">
        <v>294</v>
      </c>
      <c r="G10496" s="5" t="s">
        <v>294</v>
      </c>
      <c r="M10496" s="5" t="s">
        <v>794</v>
      </c>
      <c r="N10496" s="5" t="s">
        <v>294</v>
      </c>
      <c r="P10496" s="5" t="s">
        <v>294</v>
      </c>
      <c r="Q10496" s="5" t="s">
        <v>294</v>
      </c>
      <c r="R10496" s="5" t="s">
        <v>294</v>
      </c>
      <c r="V10496" s="5" t="s">
        <v>25786</v>
      </c>
    </row>
    <row r="10497" spans="1:22" x14ac:dyDescent="0.35">
      <c r="A10497" s="5" t="s">
        <v>25787</v>
      </c>
      <c r="B10497" s="5" t="s">
        <v>25788</v>
      </c>
      <c r="C10497" s="5" t="s">
        <v>25771</v>
      </c>
      <c r="D10497" s="5" t="s">
        <v>22</v>
      </c>
      <c r="E10497" s="5">
        <v>10</v>
      </c>
      <c r="F10497" s="5" t="s">
        <v>294</v>
      </c>
      <c r="G10497" s="5" t="s">
        <v>294</v>
      </c>
      <c r="M10497" s="5" t="s">
        <v>794</v>
      </c>
      <c r="N10497" s="5" t="s">
        <v>294</v>
      </c>
      <c r="P10497" s="5" t="s">
        <v>294</v>
      </c>
      <c r="Q10497" s="5" t="s">
        <v>294</v>
      </c>
      <c r="R10497" s="5" t="s">
        <v>294</v>
      </c>
      <c r="V10497" s="5" t="s">
        <v>25789</v>
      </c>
    </row>
    <row r="10498" spans="1:22" x14ac:dyDescent="0.35">
      <c r="A10498" s="5" t="s">
        <v>25790</v>
      </c>
      <c r="B10498" s="5" t="s">
        <v>6044</v>
      </c>
      <c r="C10498" s="5" t="s">
        <v>25791</v>
      </c>
      <c r="D10498" s="5" t="s">
        <v>20</v>
      </c>
      <c r="E10498" s="5">
        <v>10</v>
      </c>
      <c r="F10498" s="5" t="s">
        <v>297</v>
      </c>
      <c r="G10498" s="5" t="s">
        <v>294</v>
      </c>
      <c r="M10498" s="5" t="s">
        <v>794</v>
      </c>
      <c r="N10498" s="5" t="s">
        <v>294</v>
      </c>
      <c r="P10498" s="5" t="s">
        <v>294</v>
      </c>
      <c r="Q10498" s="5" t="s">
        <v>294</v>
      </c>
      <c r="R10498" s="5" t="s">
        <v>294</v>
      </c>
      <c r="V10498" s="5" t="s">
        <v>25792</v>
      </c>
    </row>
    <row r="10499" spans="1:22" x14ac:dyDescent="0.35">
      <c r="A10499" s="5" t="s">
        <v>25793</v>
      </c>
      <c r="B10499" s="5" t="s">
        <v>25779</v>
      </c>
      <c r="C10499" s="5" t="s">
        <v>25791</v>
      </c>
      <c r="D10499" s="5" t="s">
        <v>22</v>
      </c>
      <c r="E10499" s="5">
        <v>10</v>
      </c>
      <c r="F10499" s="5" t="s">
        <v>294</v>
      </c>
      <c r="G10499" s="5" t="s">
        <v>294</v>
      </c>
      <c r="M10499" s="5" t="s">
        <v>794</v>
      </c>
      <c r="N10499" s="5" t="s">
        <v>294</v>
      </c>
      <c r="P10499" s="5" t="s">
        <v>294</v>
      </c>
      <c r="Q10499" s="5" t="s">
        <v>294</v>
      </c>
      <c r="R10499" s="5" t="s">
        <v>297</v>
      </c>
      <c r="V10499" s="5" t="s">
        <v>25794</v>
      </c>
    </row>
    <row r="10500" spans="1:22" x14ac:dyDescent="0.35">
      <c r="A10500" s="5" t="s">
        <v>25795</v>
      </c>
      <c r="B10500" s="5" t="s">
        <v>25796</v>
      </c>
      <c r="C10500" s="5" t="s">
        <v>25791</v>
      </c>
      <c r="D10500" s="5" t="s">
        <v>22</v>
      </c>
      <c r="E10500" s="5">
        <v>10</v>
      </c>
      <c r="F10500" s="5" t="s">
        <v>294</v>
      </c>
      <c r="G10500" s="5" t="s">
        <v>294</v>
      </c>
      <c r="M10500" s="5" t="s">
        <v>3826</v>
      </c>
      <c r="N10500" s="5" t="s">
        <v>294</v>
      </c>
      <c r="P10500" s="5" t="s">
        <v>294</v>
      </c>
      <c r="Q10500" s="5" t="s">
        <v>294</v>
      </c>
      <c r="R10500" s="5" t="s">
        <v>294</v>
      </c>
      <c r="V10500" s="5" t="s">
        <v>25797</v>
      </c>
    </row>
    <row r="10501" spans="1:22" x14ac:dyDescent="0.35">
      <c r="A10501" s="5" t="s">
        <v>25798</v>
      </c>
      <c r="B10501" s="5" t="s">
        <v>25799</v>
      </c>
      <c r="C10501" s="5" t="s">
        <v>25791</v>
      </c>
      <c r="D10501" s="5" t="s">
        <v>18</v>
      </c>
      <c r="E10501" s="5">
        <v>999</v>
      </c>
      <c r="F10501" s="5" t="s">
        <v>297</v>
      </c>
      <c r="G10501" s="5" t="s">
        <v>294</v>
      </c>
      <c r="M10501" s="5" t="s">
        <v>794</v>
      </c>
      <c r="N10501" s="5" t="s">
        <v>294</v>
      </c>
      <c r="O10501" s="5" t="s">
        <v>294</v>
      </c>
      <c r="P10501" s="5" t="s">
        <v>294</v>
      </c>
      <c r="Q10501" s="5" t="s">
        <v>294</v>
      </c>
      <c r="R10501" s="5" t="s">
        <v>294</v>
      </c>
    </row>
    <row r="10502" spans="1:22" x14ac:dyDescent="0.35">
      <c r="A10502" s="5" t="s">
        <v>25800</v>
      </c>
      <c r="B10502" s="5" t="s">
        <v>284</v>
      </c>
      <c r="C10502" s="5" t="s">
        <v>25791</v>
      </c>
      <c r="D10502" s="5" t="s">
        <v>18</v>
      </c>
      <c r="E10502" s="5">
        <v>10</v>
      </c>
      <c r="F10502" s="5" t="s">
        <v>294</v>
      </c>
      <c r="G10502" s="5" t="s">
        <v>294</v>
      </c>
      <c r="M10502" s="5" t="s">
        <v>794</v>
      </c>
      <c r="N10502" s="5" t="s">
        <v>294</v>
      </c>
      <c r="P10502" s="5" t="s">
        <v>294</v>
      </c>
      <c r="Q10502" s="5" t="s">
        <v>297</v>
      </c>
      <c r="R10502" s="5" t="s">
        <v>294</v>
      </c>
      <c r="V10502" s="5" t="s">
        <v>25801</v>
      </c>
    </row>
    <row r="10503" spans="1:22" x14ac:dyDescent="0.35">
      <c r="A10503" s="5" t="s">
        <v>25802</v>
      </c>
      <c r="B10503" s="5" t="s">
        <v>814</v>
      </c>
      <c r="C10503" s="5" t="s">
        <v>25771</v>
      </c>
      <c r="D10503" s="5" t="s">
        <v>18</v>
      </c>
      <c r="E10503" s="5">
        <v>5</v>
      </c>
      <c r="F10503" s="5" t="s">
        <v>297</v>
      </c>
      <c r="G10503" s="5" t="s">
        <v>297</v>
      </c>
      <c r="M10503" s="5" t="s">
        <v>794</v>
      </c>
      <c r="N10503" s="5" t="s">
        <v>294</v>
      </c>
      <c r="P10503" s="5" t="s">
        <v>294</v>
      </c>
      <c r="Q10503" s="5" t="s">
        <v>294</v>
      </c>
      <c r="R10503" s="5" t="s">
        <v>294</v>
      </c>
      <c r="U10503" s="5" t="s">
        <v>25803</v>
      </c>
      <c r="V10503" s="5" t="s">
        <v>25804</v>
      </c>
    </row>
    <row r="10504" spans="1:22" x14ac:dyDescent="0.35">
      <c r="A10504" s="5" t="s">
        <v>25805</v>
      </c>
      <c r="B10504" s="5" t="s">
        <v>22781</v>
      </c>
      <c r="C10504" s="5" t="s">
        <v>25771</v>
      </c>
      <c r="D10504" s="5" t="s">
        <v>18</v>
      </c>
      <c r="E10504" s="5">
        <v>40</v>
      </c>
      <c r="F10504" s="5" t="s">
        <v>294</v>
      </c>
      <c r="G10504" s="5" t="s">
        <v>294</v>
      </c>
      <c r="M10504" s="5" t="s">
        <v>794</v>
      </c>
      <c r="N10504" s="5" t="s">
        <v>294</v>
      </c>
      <c r="P10504" s="5" t="s">
        <v>294</v>
      </c>
      <c r="Q10504" s="5" t="s">
        <v>294</v>
      </c>
      <c r="R10504" s="5" t="s">
        <v>294</v>
      </c>
      <c r="V10504" s="5" t="s">
        <v>25806</v>
      </c>
    </row>
    <row r="10505" spans="1:22" x14ac:dyDescent="0.35">
      <c r="A10505" s="5" t="s">
        <v>25807</v>
      </c>
      <c r="B10505" s="5" t="s">
        <v>235</v>
      </c>
      <c r="C10505" s="5" t="s">
        <v>24611</v>
      </c>
      <c r="D10505" s="5" t="s">
        <v>18</v>
      </c>
      <c r="E10505" s="5">
        <v>40</v>
      </c>
      <c r="F10505" s="5" t="s">
        <v>294</v>
      </c>
      <c r="G10505" s="5" t="s">
        <v>294</v>
      </c>
      <c r="M10505" s="5" t="s">
        <v>794</v>
      </c>
      <c r="N10505" s="5" t="s">
        <v>294</v>
      </c>
      <c r="O10505" s="5" t="s">
        <v>294</v>
      </c>
      <c r="P10505" s="5" t="s">
        <v>294</v>
      </c>
      <c r="Q10505" s="5" t="s">
        <v>294</v>
      </c>
      <c r="R10505" s="5" t="s">
        <v>294</v>
      </c>
      <c r="V10505" s="5" t="s">
        <v>25808</v>
      </c>
    </row>
    <row r="10506" spans="1:22" x14ac:dyDescent="0.35">
      <c r="A10506" s="5" t="s">
        <v>25809</v>
      </c>
      <c r="B10506" s="5" t="s">
        <v>235</v>
      </c>
      <c r="C10506" s="5" t="s">
        <v>25810</v>
      </c>
      <c r="D10506" s="5" t="s">
        <v>18</v>
      </c>
      <c r="E10506" s="5">
        <v>40</v>
      </c>
      <c r="F10506" s="5" t="s">
        <v>294</v>
      </c>
      <c r="G10506" s="5" t="s">
        <v>294</v>
      </c>
      <c r="M10506" s="5" t="s">
        <v>794</v>
      </c>
      <c r="N10506" s="5" t="s">
        <v>294</v>
      </c>
      <c r="O10506" s="5" t="s">
        <v>294</v>
      </c>
      <c r="P10506" s="5" t="s">
        <v>294</v>
      </c>
      <c r="Q10506" s="5" t="s">
        <v>294</v>
      </c>
      <c r="R10506" s="5" t="s">
        <v>294</v>
      </c>
      <c r="V10506" s="5" t="s">
        <v>25811</v>
      </c>
    </row>
    <row r="10507" spans="1:22" x14ac:dyDescent="0.35">
      <c r="A10507" s="5" t="s">
        <v>25812</v>
      </c>
      <c r="B10507" s="5" t="s">
        <v>8819</v>
      </c>
      <c r="C10507" s="5" t="s">
        <v>25810</v>
      </c>
      <c r="D10507" s="5" t="s">
        <v>18</v>
      </c>
      <c r="E10507" s="5">
        <v>45</v>
      </c>
      <c r="F10507" s="5" t="s">
        <v>294</v>
      </c>
      <c r="G10507" s="5" t="s">
        <v>297</v>
      </c>
      <c r="M10507" s="5" t="s">
        <v>794</v>
      </c>
      <c r="N10507" s="5" t="s">
        <v>294</v>
      </c>
      <c r="O10507" s="5" t="s">
        <v>294</v>
      </c>
      <c r="P10507" s="5" t="s">
        <v>294</v>
      </c>
      <c r="Q10507" s="5" t="s">
        <v>294</v>
      </c>
      <c r="R10507" s="5" t="s">
        <v>294</v>
      </c>
      <c r="V10507" s="5" t="s">
        <v>25813</v>
      </c>
    </row>
    <row r="10508" spans="1:22" x14ac:dyDescent="0.35">
      <c r="A10508" s="5" t="s">
        <v>25814</v>
      </c>
      <c r="B10508" s="5" t="s">
        <v>3907</v>
      </c>
      <c r="C10508" s="5" t="s">
        <v>25810</v>
      </c>
      <c r="D10508" s="5" t="s">
        <v>18</v>
      </c>
      <c r="E10508" s="5">
        <v>10</v>
      </c>
      <c r="F10508" s="5" t="s">
        <v>294</v>
      </c>
      <c r="G10508" s="5" t="s">
        <v>297</v>
      </c>
      <c r="M10508" s="5" t="s">
        <v>3826</v>
      </c>
      <c r="N10508" s="5" t="s">
        <v>294</v>
      </c>
      <c r="O10508" s="5" t="s">
        <v>294</v>
      </c>
      <c r="P10508" s="5" t="s">
        <v>294</v>
      </c>
      <c r="Q10508" s="5" t="s">
        <v>294</v>
      </c>
      <c r="R10508" s="5" t="s">
        <v>294</v>
      </c>
      <c r="V10508" s="5" t="s">
        <v>25815</v>
      </c>
    </row>
    <row r="10509" spans="1:22" x14ac:dyDescent="0.35">
      <c r="A10509" s="5" t="s">
        <v>25816</v>
      </c>
      <c r="B10509" s="5" t="s">
        <v>17780</v>
      </c>
      <c r="C10509" s="5" t="s">
        <v>25810</v>
      </c>
      <c r="D10509" s="5" t="s">
        <v>22</v>
      </c>
      <c r="E10509" s="5">
        <v>1</v>
      </c>
      <c r="F10509" s="5" t="s">
        <v>297</v>
      </c>
      <c r="G10509" s="5" t="s">
        <v>294</v>
      </c>
      <c r="H10509" s="5">
        <v>0</v>
      </c>
      <c r="I10509" s="5">
        <v>4</v>
      </c>
      <c r="M10509" s="5" t="s">
        <v>794</v>
      </c>
      <c r="N10509" s="5" t="s">
        <v>294</v>
      </c>
      <c r="O10509" s="5" t="s">
        <v>294</v>
      </c>
      <c r="P10509" s="5" t="s">
        <v>294</v>
      </c>
      <c r="Q10509" s="5" t="s">
        <v>294</v>
      </c>
      <c r="R10509" s="5" t="s">
        <v>294</v>
      </c>
      <c r="V10509" s="5" t="s">
        <v>25817</v>
      </c>
    </row>
    <row r="10510" spans="1:22" x14ac:dyDescent="0.35">
      <c r="A10510" s="5" t="s">
        <v>25818</v>
      </c>
      <c r="B10510" s="5" t="s">
        <v>22345</v>
      </c>
      <c r="C10510" s="5" t="s">
        <v>24611</v>
      </c>
      <c r="D10510" s="5" t="s">
        <v>18</v>
      </c>
      <c r="E10510" s="5">
        <v>10</v>
      </c>
      <c r="F10510" s="5" t="s">
        <v>294</v>
      </c>
      <c r="G10510" s="5" t="s">
        <v>297</v>
      </c>
      <c r="J10510" s="5" t="s">
        <v>25810</v>
      </c>
      <c r="M10510" s="5" t="s">
        <v>794</v>
      </c>
      <c r="N10510" s="5" t="s">
        <v>294</v>
      </c>
      <c r="O10510" s="5" t="s">
        <v>294</v>
      </c>
      <c r="P10510" s="5" t="s">
        <v>294</v>
      </c>
      <c r="Q10510" s="5" t="s">
        <v>294</v>
      </c>
      <c r="R10510" s="5" t="s">
        <v>297</v>
      </c>
      <c r="V10510" s="5" t="s">
        <v>25819</v>
      </c>
    </row>
    <row r="10511" spans="1:22" x14ac:dyDescent="0.35">
      <c r="A10511" s="5" t="s">
        <v>25820</v>
      </c>
      <c r="B10511" s="5" t="s">
        <v>25821</v>
      </c>
      <c r="C10511" s="5" t="s">
        <v>25810</v>
      </c>
      <c r="D10511" s="5" t="s">
        <v>18</v>
      </c>
      <c r="E10511" s="5">
        <v>999</v>
      </c>
      <c r="F10511" s="5" t="s">
        <v>294</v>
      </c>
      <c r="G10511" s="5" t="s">
        <v>297</v>
      </c>
      <c r="M10511" s="5" t="s">
        <v>794</v>
      </c>
      <c r="N10511" s="5" t="s">
        <v>297</v>
      </c>
      <c r="O10511" s="5" t="s">
        <v>297</v>
      </c>
      <c r="P10511" s="5" t="s">
        <v>294</v>
      </c>
      <c r="Q10511" s="5" t="s">
        <v>297</v>
      </c>
      <c r="R10511" s="5" t="s">
        <v>294</v>
      </c>
      <c r="V10511" s="5" t="s">
        <v>25822</v>
      </c>
    </row>
    <row r="10512" spans="1:22" x14ac:dyDescent="0.35">
      <c r="A10512" s="5" t="s">
        <v>25823</v>
      </c>
      <c r="B10512" s="5" t="s">
        <v>3907</v>
      </c>
      <c r="C10512" s="5" t="s">
        <v>24611</v>
      </c>
      <c r="D10512" s="5" t="s">
        <v>22</v>
      </c>
      <c r="E10512" s="5">
        <v>10</v>
      </c>
      <c r="F10512" s="5" t="s">
        <v>294</v>
      </c>
      <c r="G10512" s="5" t="s">
        <v>294</v>
      </c>
      <c r="M10512" s="5" t="s">
        <v>3826</v>
      </c>
      <c r="N10512" s="5" t="s">
        <v>294</v>
      </c>
      <c r="P10512" s="5" t="s">
        <v>294</v>
      </c>
      <c r="Q10512" s="5" t="s">
        <v>294</v>
      </c>
      <c r="R10512" s="5" t="s">
        <v>294</v>
      </c>
      <c r="V10512" s="5" t="s">
        <v>25824</v>
      </c>
    </row>
    <row r="10513" spans="1:22" x14ac:dyDescent="0.35">
      <c r="A10513" s="5" t="s">
        <v>25825</v>
      </c>
      <c r="B10513" s="5" t="s">
        <v>235</v>
      </c>
      <c r="C10513" s="5" t="s">
        <v>24608</v>
      </c>
      <c r="D10513" s="5" t="s">
        <v>18</v>
      </c>
      <c r="E10513" s="5">
        <v>40</v>
      </c>
      <c r="F10513" s="5" t="s">
        <v>294</v>
      </c>
      <c r="G10513" s="5" t="s">
        <v>294</v>
      </c>
      <c r="M10513" s="5" t="s">
        <v>794</v>
      </c>
      <c r="N10513" s="5" t="s">
        <v>294</v>
      </c>
      <c r="O10513" s="5" t="s">
        <v>294</v>
      </c>
      <c r="P10513" s="5" t="s">
        <v>294</v>
      </c>
      <c r="Q10513" s="5" t="s">
        <v>294</v>
      </c>
      <c r="R10513" s="5" t="s">
        <v>294</v>
      </c>
      <c r="V10513" s="5" t="s">
        <v>25826</v>
      </c>
    </row>
    <row r="10514" spans="1:22" x14ac:dyDescent="0.35">
      <c r="A10514" s="5" t="s">
        <v>25827</v>
      </c>
      <c r="B10514" s="5" t="s">
        <v>25828</v>
      </c>
      <c r="C10514" s="5" t="s">
        <v>24611</v>
      </c>
      <c r="D10514" s="5" t="s">
        <v>18</v>
      </c>
      <c r="E10514" s="5">
        <v>999</v>
      </c>
      <c r="F10514" s="5" t="s">
        <v>294</v>
      </c>
      <c r="G10514" s="5" t="s">
        <v>297</v>
      </c>
      <c r="M10514" s="5" t="s">
        <v>794</v>
      </c>
      <c r="N10514" s="5" t="s">
        <v>297</v>
      </c>
      <c r="O10514" s="5" t="s">
        <v>297</v>
      </c>
      <c r="P10514" s="5" t="s">
        <v>294</v>
      </c>
      <c r="Q10514" s="5" t="s">
        <v>297</v>
      </c>
      <c r="R10514" s="5" t="s">
        <v>294</v>
      </c>
      <c r="V10514" s="5" t="s">
        <v>25829</v>
      </c>
    </row>
    <row r="10515" spans="1:22" x14ac:dyDescent="0.35">
      <c r="A10515" s="5" t="s">
        <v>25830</v>
      </c>
      <c r="B10515" s="5" t="s">
        <v>25831</v>
      </c>
      <c r="C10515" s="5" t="s">
        <v>25832</v>
      </c>
      <c r="D10515" s="5" t="s">
        <v>18</v>
      </c>
      <c r="E10515" s="5">
        <v>1</v>
      </c>
      <c r="F10515" s="5" t="s">
        <v>294</v>
      </c>
      <c r="G10515" s="5" t="s">
        <v>297</v>
      </c>
      <c r="L10515" s="5" t="s">
        <v>25833</v>
      </c>
      <c r="M10515" s="5" t="s">
        <v>794</v>
      </c>
      <c r="N10515" s="5" t="s">
        <v>294</v>
      </c>
      <c r="O10515" s="5" t="s">
        <v>294</v>
      </c>
      <c r="P10515" s="5" t="s">
        <v>294</v>
      </c>
      <c r="Q10515" s="5" t="s">
        <v>294</v>
      </c>
      <c r="R10515" s="5" t="s">
        <v>294</v>
      </c>
      <c r="S10515" s="5" t="s">
        <v>5975</v>
      </c>
      <c r="V10515" s="5" t="s">
        <v>25834</v>
      </c>
    </row>
    <row r="10516" spans="1:22" x14ac:dyDescent="0.35">
      <c r="A10516" s="5" t="s">
        <v>25835</v>
      </c>
      <c r="B10516" s="5" t="s">
        <v>13755</v>
      </c>
      <c r="C10516" s="5" t="s">
        <v>25832</v>
      </c>
      <c r="D10516" s="5" t="s">
        <v>18</v>
      </c>
      <c r="E10516" s="5">
        <v>20</v>
      </c>
      <c r="F10516" s="5" t="s">
        <v>297</v>
      </c>
      <c r="G10516" s="5" t="s">
        <v>297</v>
      </c>
      <c r="J10516" s="5" t="s">
        <v>9499</v>
      </c>
      <c r="M10516" s="5" t="s">
        <v>794</v>
      </c>
      <c r="N10516" s="5" t="s">
        <v>294</v>
      </c>
      <c r="O10516" s="5" t="s">
        <v>294</v>
      </c>
      <c r="P10516" s="5" t="s">
        <v>294</v>
      </c>
      <c r="Q10516" s="5" t="s">
        <v>294</v>
      </c>
      <c r="R10516" s="5" t="s">
        <v>294</v>
      </c>
      <c r="U10516" s="5" t="s">
        <v>25836</v>
      </c>
      <c r="V10516" s="5" t="s">
        <v>25837</v>
      </c>
    </row>
    <row r="10517" spans="1:22" x14ac:dyDescent="0.35">
      <c r="A10517" s="5" t="s">
        <v>25838</v>
      </c>
      <c r="B10517" s="5" t="s">
        <v>3907</v>
      </c>
      <c r="C10517" s="5" t="s">
        <v>25832</v>
      </c>
      <c r="D10517" s="5" t="s">
        <v>22</v>
      </c>
      <c r="E10517" s="5">
        <v>10</v>
      </c>
      <c r="F10517" s="5" t="s">
        <v>294</v>
      </c>
      <c r="G10517" s="5" t="s">
        <v>294</v>
      </c>
      <c r="M10517" s="5" t="s">
        <v>3826</v>
      </c>
      <c r="N10517" s="5" t="s">
        <v>294</v>
      </c>
      <c r="O10517" s="5" t="s">
        <v>294</v>
      </c>
      <c r="P10517" s="5" t="s">
        <v>294</v>
      </c>
      <c r="Q10517" s="5" t="s">
        <v>294</v>
      </c>
      <c r="R10517" s="5" t="s">
        <v>294</v>
      </c>
      <c r="V10517" s="5" t="s">
        <v>25839</v>
      </c>
    </row>
    <row r="10518" spans="1:22" x14ac:dyDescent="0.35">
      <c r="A10518" s="5" t="s">
        <v>25840</v>
      </c>
      <c r="B10518" s="5" t="s">
        <v>24607</v>
      </c>
      <c r="C10518" s="5" t="s">
        <v>25832</v>
      </c>
      <c r="D10518" s="5" t="s">
        <v>22</v>
      </c>
      <c r="E10518" s="5">
        <v>10</v>
      </c>
      <c r="F10518" s="5" t="s">
        <v>294</v>
      </c>
      <c r="G10518" s="5" t="s">
        <v>294</v>
      </c>
      <c r="M10518" s="5" t="s">
        <v>794</v>
      </c>
      <c r="N10518" s="5" t="s">
        <v>294</v>
      </c>
      <c r="O10518" s="5" t="s">
        <v>294</v>
      </c>
      <c r="P10518" s="5" t="s">
        <v>294</v>
      </c>
      <c r="Q10518" s="5" t="s">
        <v>294</v>
      </c>
      <c r="R10518" s="5" t="s">
        <v>297</v>
      </c>
      <c r="V10518" s="5" t="s">
        <v>25841</v>
      </c>
    </row>
    <row r="10519" spans="1:22" x14ac:dyDescent="0.35">
      <c r="A10519" s="5" t="s">
        <v>25842</v>
      </c>
      <c r="B10519" s="5" t="s">
        <v>15816</v>
      </c>
      <c r="C10519" s="5" t="s">
        <v>25832</v>
      </c>
      <c r="D10519" s="5" t="s">
        <v>22</v>
      </c>
      <c r="E10519" s="5">
        <v>10</v>
      </c>
      <c r="F10519" s="5" t="s">
        <v>294</v>
      </c>
      <c r="G10519" s="5" t="s">
        <v>294</v>
      </c>
      <c r="M10519" s="5" t="s">
        <v>794</v>
      </c>
      <c r="N10519" s="5" t="s">
        <v>294</v>
      </c>
      <c r="O10519" s="5" t="s">
        <v>294</v>
      </c>
      <c r="P10519" s="5" t="s">
        <v>294</v>
      </c>
      <c r="Q10519" s="5" t="s">
        <v>294</v>
      </c>
      <c r="R10519" s="5" t="s">
        <v>297</v>
      </c>
      <c r="V10519" s="5" t="s">
        <v>25843</v>
      </c>
    </row>
    <row r="10520" spans="1:22" x14ac:dyDescent="0.35">
      <c r="A10520" s="5" t="s">
        <v>25844</v>
      </c>
      <c r="B10520" s="5" t="s">
        <v>25845</v>
      </c>
      <c r="C10520" s="5" t="s">
        <v>25832</v>
      </c>
      <c r="D10520" s="5" t="s">
        <v>18</v>
      </c>
      <c r="E10520" s="5">
        <v>60</v>
      </c>
      <c r="F10520" s="5" t="s">
        <v>294</v>
      </c>
      <c r="G10520" s="5" t="s">
        <v>294</v>
      </c>
      <c r="M10520" s="5" t="s">
        <v>794</v>
      </c>
      <c r="N10520" s="5" t="s">
        <v>294</v>
      </c>
      <c r="O10520" s="5" t="s">
        <v>294</v>
      </c>
      <c r="P10520" s="5" t="s">
        <v>294</v>
      </c>
      <c r="Q10520" s="5" t="s">
        <v>294</v>
      </c>
      <c r="R10520" s="5" t="s">
        <v>294</v>
      </c>
      <c r="V10520" s="5" t="s">
        <v>25846</v>
      </c>
    </row>
    <row r="10521" spans="1:22" x14ac:dyDescent="0.35">
      <c r="A10521" s="5" t="s">
        <v>25847</v>
      </c>
      <c r="B10521" s="5" t="s">
        <v>3907</v>
      </c>
      <c r="C10521" s="5" t="s">
        <v>24608</v>
      </c>
      <c r="D10521" s="5" t="s">
        <v>22</v>
      </c>
      <c r="E10521" s="5">
        <v>10</v>
      </c>
      <c r="F10521" s="5" t="s">
        <v>294</v>
      </c>
      <c r="G10521" s="5" t="s">
        <v>294</v>
      </c>
      <c r="M10521" s="5" t="s">
        <v>3826</v>
      </c>
      <c r="N10521" s="5" t="s">
        <v>294</v>
      </c>
      <c r="O10521" s="5" t="s">
        <v>294</v>
      </c>
      <c r="P10521" s="5" t="s">
        <v>294</v>
      </c>
      <c r="Q10521" s="5" t="s">
        <v>294</v>
      </c>
      <c r="R10521" s="5" t="s">
        <v>294</v>
      </c>
      <c r="V10521" s="5" t="s">
        <v>25848</v>
      </c>
    </row>
    <row r="10522" spans="1:22" x14ac:dyDescent="0.35">
      <c r="A10522" s="5" t="s">
        <v>25849</v>
      </c>
      <c r="B10522" s="5" t="s">
        <v>8475</v>
      </c>
      <c r="C10522" s="5" t="s">
        <v>24608</v>
      </c>
      <c r="D10522" s="5" t="s">
        <v>18</v>
      </c>
      <c r="E10522" s="5">
        <v>2</v>
      </c>
      <c r="F10522" s="5" t="s">
        <v>297</v>
      </c>
      <c r="G10522" s="5" t="s">
        <v>297</v>
      </c>
      <c r="M10522" s="5" t="s">
        <v>794</v>
      </c>
      <c r="N10522" s="5" t="s">
        <v>294</v>
      </c>
      <c r="O10522" s="5" t="s">
        <v>294</v>
      </c>
      <c r="P10522" s="5" t="s">
        <v>294</v>
      </c>
      <c r="Q10522" s="5" t="s">
        <v>294</v>
      </c>
      <c r="R10522" s="5" t="s">
        <v>294</v>
      </c>
      <c r="V10522" s="5" t="s">
        <v>25850</v>
      </c>
    </row>
    <row r="10523" spans="1:22" x14ac:dyDescent="0.35">
      <c r="A10523" s="5" t="s">
        <v>25851</v>
      </c>
      <c r="B10523" s="5" t="s">
        <v>15816</v>
      </c>
      <c r="C10523" s="5" t="s">
        <v>24608</v>
      </c>
      <c r="D10523" s="5" t="s">
        <v>22</v>
      </c>
      <c r="E10523" s="5">
        <v>10</v>
      </c>
      <c r="F10523" s="5" t="s">
        <v>294</v>
      </c>
      <c r="G10523" s="5" t="s">
        <v>294</v>
      </c>
      <c r="M10523" s="5" t="s">
        <v>794</v>
      </c>
      <c r="N10523" s="5" t="s">
        <v>294</v>
      </c>
      <c r="O10523" s="5" t="s">
        <v>294</v>
      </c>
      <c r="P10523" s="5" t="s">
        <v>294</v>
      </c>
      <c r="Q10523" s="5" t="s">
        <v>294</v>
      </c>
      <c r="R10523" s="5" t="s">
        <v>297</v>
      </c>
      <c r="V10523" s="5" t="s">
        <v>25852</v>
      </c>
    </row>
    <row r="10524" spans="1:22" x14ac:dyDescent="0.35">
      <c r="A10524" s="5" t="s">
        <v>25853</v>
      </c>
      <c r="B10524" s="5" t="s">
        <v>24614</v>
      </c>
      <c r="C10524" s="5" t="s">
        <v>24608</v>
      </c>
      <c r="D10524" s="5" t="s">
        <v>18</v>
      </c>
      <c r="E10524" s="5">
        <v>50</v>
      </c>
      <c r="F10524" s="5" t="s">
        <v>294</v>
      </c>
      <c r="G10524" s="5" t="s">
        <v>294</v>
      </c>
      <c r="M10524" s="5" t="s">
        <v>794</v>
      </c>
      <c r="N10524" s="5" t="s">
        <v>294</v>
      </c>
      <c r="O10524" s="5" t="s">
        <v>294</v>
      </c>
      <c r="P10524" s="5" t="s">
        <v>294</v>
      </c>
      <c r="Q10524" s="5" t="s">
        <v>294</v>
      </c>
      <c r="R10524" s="5" t="s">
        <v>294</v>
      </c>
      <c r="V10524" s="5" t="s">
        <v>25854</v>
      </c>
    </row>
    <row r="10525" spans="1:22" x14ac:dyDescent="0.35">
      <c r="A10525" s="5" t="s">
        <v>25855</v>
      </c>
      <c r="B10525" s="5" t="s">
        <v>24617</v>
      </c>
      <c r="C10525" s="5" t="s">
        <v>24608</v>
      </c>
      <c r="D10525" s="5" t="s">
        <v>18</v>
      </c>
      <c r="E10525" s="5">
        <v>80</v>
      </c>
      <c r="F10525" s="5" t="s">
        <v>294</v>
      </c>
      <c r="G10525" s="5" t="s">
        <v>294</v>
      </c>
      <c r="M10525" s="5" t="s">
        <v>794</v>
      </c>
      <c r="N10525" s="5" t="s">
        <v>294</v>
      </c>
      <c r="O10525" s="5" t="s">
        <v>294</v>
      </c>
      <c r="P10525" s="5" t="s">
        <v>294</v>
      </c>
      <c r="Q10525" s="5" t="s">
        <v>294</v>
      </c>
      <c r="R10525" s="5" t="s">
        <v>294</v>
      </c>
      <c r="V10525" s="5" t="s">
        <v>25856</v>
      </c>
    </row>
    <row r="10526" spans="1:22" x14ac:dyDescent="0.35">
      <c r="A10526" s="5" t="s">
        <v>25857</v>
      </c>
      <c r="B10526" s="5" t="s">
        <v>24620</v>
      </c>
      <c r="C10526" s="5" t="s">
        <v>24608</v>
      </c>
      <c r="D10526" s="5" t="s">
        <v>18</v>
      </c>
      <c r="E10526" s="5">
        <v>80</v>
      </c>
      <c r="F10526" s="5" t="s">
        <v>294</v>
      </c>
      <c r="G10526" s="5" t="s">
        <v>294</v>
      </c>
      <c r="M10526" s="5" t="s">
        <v>794</v>
      </c>
      <c r="N10526" s="5" t="s">
        <v>294</v>
      </c>
      <c r="O10526" s="5" t="s">
        <v>294</v>
      </c>
      <c r="P10526" s="5" t="s">
        <v>294</v>
      </c>
      <c r="Q10526" s="5" t="s">
        <v>294</v>
      </c>
      <c r="R10526" s="5" t="s">
        <v>294</v>
      </c>
      <c r="V10526" s="5" t="s">
        <v>25858</v>
      </c>
    </row>
    <row r="10527" spans="1:22" x14ac:dyDescent="0.35">
      <c r="A10527" s="5" t="s">
        <v>25859</v>
      </c>
      <c r="B10527" s="5" t="s">
        <v>284</v>
      </c>
      <c r="C10527" s="5" t="s">
        <v>24611</v>
      </c>
      <c r="D10527" s="5" t="s">
        <v>18</v>
      </c>
      <c r="E10527" s="5">
        <v>2</v>
      </c>
      <c r="F10527" s="5" t="s">
        <v>297</v>
      </c>
      <c r="G10527" s="5" t="s">
        <v>297</v>
      </c>
      <c r="M10527" s="5" t="s">
        <v>794</v>
      </c>
      <c r="N10527" s="5" t="s">
        <v>294</v>
      </c>
      <c r="O10527" s="5" t="s">
        <v>294</v>
      </c>
      <c r="P10527" s="5" t="s">
        <v>294</v>
      </c>
      <c r="Q10527" s="5" t="s">
        <v>294</v>
      </c>
      <c r="R10527" s="5" t="s">
        <v>294</v>
      </c>
      <c r="V10527" s="5" t="s">
        <v>25860</v>
      </c>
    </row>
    <row r="10528" spans="1:22" x14ac:dyDescent="0.35">
      <c r="A10528" s="5" t="s">
        <v>25861</v>
      </c>
      <c r="B10528" s="5" t="s">
        <v>25862</v>
      </c>
      <c r="C10528" s="5" t="s">
        <v>25863</v>
      </c>
      <c r="D10528" s="5" t="s">
        <v>16</v>
      </c>
      <c r="E10528" s="5">
        <v>12</v>
      </c>
      <c r="F10528" s="5" t="s">
        <v>294</v>
      </c>
      <c r="G10528" s="5" t="s">
        <v>294</v>
      </c>
      <c r="M10528" s="5" t="s">
        <v>794</v>
      </c>
      <c r="N10528" s="5" t="s">
        <v>294</v>
      </c>
      <c r="P10528" s="5" t="s">
        <v>294</v>
      </c>
      <c r="Q10528" s="5" t="s">
        <v>294</v>
      </c>
      <c r="R10528" s="5" t="s">
        <v>294</v>
      </c>
      <c r="V10528" s="5" t="s">
        <v>25861</v>
      </c>
    </row>
    <row r="10529" spans="1:22" x14ac:dyDescent="0.35">
      <c r="A10529" s="5" t="s">
        <v>25864</v>
      </c>
      <c r="B10529" s="5" t="s">
        <v>25865</v>
      </c>
      <c r="C10529" s="5" t="s">
        <v>25863</v>
      </c>
      <c r="D10529" s="5" t="s">
        <v>16</v>
      </c>
      <c r="E10529" s="5">
        <v>12</v>
      </c>
      <c r="F10529" s="5" t="s">
        <v>294</v>
      </c>
      <c r="G10529" s="5" t="s">
        <v>294</v>
      </c>
      <c r="M10529" s="5" t="s">
        <v>794</v>
      </c>
      <c r="N10529" s="5" t="s">
        <v>294</v>
      </c>
      <c r="P10529" s="5" t="s">
        <v>294</v>
      </c>
      <c r="Q10529" s="5" t="s">
        <v>294</v>
      </c>
      <c r="R10529" s="5" t="s">
        <v>294</v>
      </c>
      <c r="V10529" s="5" t="s">
        <v>25864</v>
      </c>
    </row>
    <row r="10530" spans="1:22" x14ac:dyDescent="0.35">
      <c r="A10530" s="5" t="s">
        <v>25866</v>
      </c>
      <c r="B10530" s="5" t="s">
        <v>24554</v>
      </c>
      <c r="C10530" s="5" t="s">
        <v>25863</v>
      </c>
      <c r="D10530" s="5" t="s">
        <v>22</v>
      </c>
      <c r="E10530" s="5">
        <v>9</v>
      </c>
      <c r="F10530" s="5" t="s">
        <v>294</v>
      </c>
      <c r="G10530" s="5" t="s">
        <v>294</v>
      </c>
      <c r="M10530" s="5" t="s">
        <v>3826</v>
      </c>
      <c r="N10530" s="5" t="s">
        <v>294</v>
      </c>
      <c r="P10530" s="5" t="s">
        <v>294</v>
      </c>
      <c r="Q10530" s="5" t="s">
        <v>294</v>
      </c>
      <c r="R10530" s="5" t="s">
        <v>294</v>
      </c>
      <c r="V10530" s="5" t="s">
        <v>25866</v>
      </c>
    </row>
    <row r="10531" spans="1:22" x14ac:dyDescent="0.35">
      <c r="A10531" s="5" t="s">
        <v>25867</v>
      </c>
      <c r="B10531" s="5" t="s">
        <v>25868</v>
      </c>
      <c r="C10531" s="5" t="s">
        <v>25863</v>
      </c>
      <c r="D10531" s="5" t="s">
        <v>16</v>
      </c>
      <c r="E10531" s="5">
        <v>12</v>
      </c>
      <c r="F10531" s="5" t="s">
        <v>294</v>
      </c>
      <c r="G10531" s="5" t="s">
        <v>294</v>
      </c>
      <c r="M10531" s="5" t="s">
        <v>794</v>
      </c>
      <c r="N10531" s="5" t="s">
        <v>294</v>
      </c>
      <c r="P10531" s="5" t="s">
        <v>294</v>
      </c>
      <c r="Q10531" s="5" t="s">
        <v>294</v>
      </c>
      <c r="R10531" s="5" t="s">
        <v>294</v>
      </c>
      <c r="V10531" s="5" t="s">
        <v>25867</v>
      </c>
    </row>
    <row r="10532" spans="1:22" x14ac:dyDescent="0.35">
      <c r="A10532" s="5" t="s">
        <v>25869</v>
      </c>
      <c r="B10532" s="5" t="s">
        <v>25870</v>
      </c>
      <c r="C10532" s="5" t="s">
        <v>25863</v>
      </c>
      <c r="D10532" s="5" t="s">
        <v>16</v>
      </c>
      <c r="E10532" s="5">
        <v>12</v>
      </c>
      <c r="F10532" s="5" t="s">
        <v>294</v>
      </c>
      <c r="G10532" s="5" t="s">
        <v>294</v>
      </c>
      <c r="M10532" s="5" t="s">
        <v>794</v>
      </c>
      <c r="N10532" s="5" t="s">
        <v>294</v>
      </c>
      <c r="P10532" s="5" t="s">
        <v>294</v>
      </c>
      <c r="Q10532" s="5" t="s">
        <v>294</v>
      </c>
      <c r="R10532" s="5" t="s">
        <v>294</v>
      </c>
      <c r="V10532" s="5" t="s">
        <v>25869</v>
      </c>
    </row>
    <row r="10533" spans="1:22" x14ac:dyDescent="0.35">
      <c r="A10533" s="5" t="s">
        <v>25871</v>
      </c>
      <c r="B10533" s="5" t="s">
        <v>25872</v>
      </c>
      <c r="C10533" s="5" t="s">
        <v>25863</v>
      </c>
      <c r="D10533" s="5" t="s">
        <v>16</v>
      </c>
      <c r="E10533" s="5">
        <v>12</v>
      </c>
      <c r="F10533" s="5" t="s">
        <v>294</v>
      </c>
      <c r="G10533" s="5" t="s">
        <v>294</v>
      </c>
      <c r="M10533" s="5" t="s">
        <v>794</v>
      </c>
      <c r="N10533" s="5" t="s">
        <v>294</v>
      </c>
      <c r="P10533" s="5" t="s">
        <v>294</v>
      </c>
      <c r="Q10533" s="5" t="s">
        <v>294</v>
      </c>
      <c r="R10533" s="5" t="s">
        <v>294</v>
      </c>
      <c r="V10533" s="5" t="s">
        <v>25871</v>
      </c>
    </row>
    <row r="10534" spans="1:22" x14ac:dyDescent="0.35">
      <c r="A10534" s="5" t="s">
        <v>25873</v>
      </c>
      <c r="B10534" s="5" t="s">
        <v>25874</v>
      </c>
      <c r="C10534" s="5" t="s">
        <v>25863</v>
      </c>
      <c r="D10534" s="5" t="s">
        <v>16</v>
      </c>
      <c r="E10534" s="5">
        <v>12</v>
      </c>
      <c r="F10534" s="5" t="s">
        <v>294</v>
      </c>
      <c r="G10534" s="5" t="s">
        <v>294</v>
      </c>
      <c r="M10534" s="5" t="s">
        <v>794</v>
      </c>
      <c r="N10534" s="5" t="s">
        <v>294</v>
      </c>
      <c r="P10534" s="5" t="s">
        <v>294</v>
      </c>
      <c r="Q10534" s="5" t="s">
        <v>294</v>
      </c>
      <c r="R10534" s="5" t="s">
        <v>294</v>
      </c>
      <c r="V10534" s="5" t="s">
        <v>25873</v>
      </c>
    </row>
    <row r="10535" spans="1:22" x14ac:dyDescent="0.35">
      <c r="A10535" s="5" t="s">
        <v>25875</v>
      </c>
      <c r="B10535" s="5" t="s">
        <v>25876</v>
      </c>
      <c r="C10535" s="5" t="s">
        <v>25877</v>
      </c>
      <c r="D10535" s="5" t="s">
        <v>18</v>
      </c>
      <c r="E10535" s="5">
        <v>48</v>
      </c>
      <c r="F10535" s="5" t="s">
        <v>294</v>
      </c>
      <c r="G10535" s="5" t="s">
        <v>294</v>
      </c>
      <c r="M10535" s="5" t="s">
        <v>794</v>
      </c>
      <c r="N10535" s="5" t="s">
        <v>294</v>
      </c>
      <c r="P10535" s="5" t="s">
        <v>294</v>
      </c>
      <c r="Q10535" s="5" t="s">
        <v>294</v>
      </c>
      <c r="R10535" s="5" t="s">
        <v>297</v>
      </c>
      <c r="V10535" s="5" t="s">
        <v>25875</v>
      </c>
    </row>
    <row r="10536" spans="1:22" x14ac:dyDescent="0.35">
      <c r="A10536" s="5" t="s">
        <v>25878</v>
      </c>
      <c r="B10536" s="5" t="s">
        <v>25879</v>
      </c>
      <c r="C10536" s="5" t="s">
        <v>25877</v>
      </c>
      <c r="D10536" s="5" t="s">
        <v>18</v>
      </c>
      <c r="E10536" s="5">
        <v>20</v>
      </c>
      <c r="F10536" s="5" t="s">
        <v>294</v>
      </c>
      <c r="G10536" s="5" t="s">
        <v>294</v>
      </c>
      <c r="M10536" s="5" t="s">
        <v>794</v>
      </c>
      <c r="N10536" s="5" t="s">
        <v>294</v>
      </c>
      <c r="P10536" s="5" t="s">
        <v>294</v>
      </c>
      <c r="Q10536" s="5" t="s">
        <v>294</v>
      </c>
      <c r="R10536" s="5" t="s">
        <v>297</v>
      </c>
      <c r="V10536" s="5" t="s">
        <v>25878</v>
      </c>
    </row>
    <row r="10537" spans="1:22" x14ac:dyDescent="0.35">
      <c r="A10537" s="5" t="s">
        <v>25880</v>
      </c>
      <c r="B10537" s="5" t="s">
        <v>25487</v>
      </c>
      <c r="C10537" s="5" t="s">
        <v>25877</v>
      </c>
      <c r="D10537" s="5" t="s">
        <v>22</v>
      </c>
      <c r="E10537" s="5">
        <v>9</v>
      </c>
      <c r="F10537" s="5" t="s">
        <v>294</v>
      </c>
      <c r="G10537" s="5" t="s">
        <v>294</v>
      </c>
      <c r="M10537" s="5" t="s">
        <v>3826</v>
      </c>
      <c r="N10537" s="5" t="s">
        <v>294</v>
      </c>
      <c r="P10537" s="5" t="s">
        <v>294</v>
      </c>
      <c r="Q10537" s="5" t="s">
        <v>294</v>
      </c>
      <c r="R10537" s="5" t="s">
        <v>294</v>
      </c>
      <c r="V10537" s="5" t="s">
        <v>25880</v>
      </c>
    </row>
    <row r="10538" spans="1:22" x14ac:dyDescent="0.35">
      <c r="A10538" s="5" t="s">
        <v>25881</v>
      </c>
      <c r="B10538" s="5" t="s">
        <v>25882</v>
      </c>
      <c r="C10538" s="5" t="s">
        <v>25877</v>
      </c>
      <c r="D10538" s="5" t="s">
        <v>18</v>
      </c>
      <c r="E10538" s="5">
        <v>2</v>
      </c>
      <c r="F10538" s="5" t="s">
        <v>294</v>
      </c>
      <c r="G10538" s="5" t="s">
        <v>297</v>
      </c>
      <c r="J10538" s="5" t="s">
        <v>4586</v>
      </c>
      <c r="M10538" s="5" t="s">
        <v>794</v>
      </c>
      <c r="N10538" s="5" t="s">
        <v>294</v>
      </c>
      <c r="P10538" s="5" t="s">
        <v>294</v>
      </c>
      <c r="Q10538" s="5" t="s">
        <v>294</v>
      </c>
      <c r="R10538" s="5" t="s">
        <v>294</v>
      </c>
      <c r="V10538" s="5" t="s">
        <v>25881</v>
      </c>
    </row>
    <row r="10539" spans="1:22" x14ac:dyDescent="0.35">
      <c r="A10539" s="5" t="s">
        <v>25883</v>
      </c>
      <c r="B10539" s="5" t="s">
        <v>25884</v>
      </c>
      <c r="C10539" s="5" t="s">
        <v>25877</v>
      </c>
      <c r="D10539" s="5" t="s">
        <v>18</v>
      </c>
      <c r="E10539" s="5">
        <v>48</v>
      </c>
      <c r="F10539" s="5" t="s">
        <v>294</v>
      </c>
      <c r="G10539" s="5" t="s">
        <v>294</v>
      </c>
      <c r="M10539" s="5" t="s">
        <v>794</v>
      </c>
      <c r="N10539" s="5" t="s">
        <v>294</v>
      </c>
      <c r="P10539" s="5" t="s">
        <v>294</v>
      </c>
      <c r="Q10539" s="5" t="s">
        <v>294</v>
      </c>
      <c r="R10539" s="5" t="s">
        <v>294</v>
      </c>
      <c r="V10539" s="5" t="s">
        <v>25883</v>
      </c>
    </row>
    <row r="10540" spans="1:22" x14ac:dyDescent="0.35">
      <c r="A10540" s="5" t="s">
        <v>25885</v>
      </c>
      <c r="B10540" s="5" t="s">
        <v>25886</v>
      </c>
      <c r="C10540" s="5" t="s">
        <v>25877</v>
      </c>
      <c r="D10540" s="5" t="s">
        <v>30</v>
      </c>
      <c r="E10540" s="5">
        <v>10</v>
      </c>
      <c r="F10540" s="5" t="s">
        <v>294</v>
      </c>
      <c r="G10540" s="5" t="s">
        <v>294</v>
      </c>
      <c r="M10540" s="5" t="s">
        <v>794</v>
      </c>
      <c r="N10540" s="5" t="s">
        <v>294</v>
      </c>
      <c r="P10540" s="5" t="s">
        <v>294</v>
      </c>
      <c r="Q10540" s="5" t="s">
        <v>294</v>
      </c>
      <c r="R10540" s="5" t="s">
        <v>297</v>
      </c>
      <c r="V10540" s="5" t="s">
        <v>25885</v>
      </c>
    </row>
    <row r="10541" spans="1:22" x14ac:dyDescent="0.35">
      <c r="A10541" s="5" t="s">
        <v>25887</v>
      </c>
      <c r="B10541" s="5" t="s">
        <v>25888</v>
      </c>
      <c r="C10541" s="5" t="s">
        <v>24611</v>
      </c>
      <c r="D10541" s="5" t="s">
        <v>18</v>
      </c>
      <c r="E10541" s="5">
        <v>50</v>
      </c>
      <c r="F10541" s="5" t="s">
        <v>294</v>
      </c>
      <c r="G10541" s="5" t="s">
        <v>294</v>
      </c>
      <c r="M10541" s="5" t="s">
        <v>794</v>
      </c>
      <c r="N10541" s="5" t="s">
        <v>294</v>
      </c>
      <c r="O10541" s="5" t="s">
        <v>294</v>
      </c>
      <c r="P10541" s="5" t="s">
        <v>294</v>
      </c>
      <c r="Q10541" s="5" t="s">
        <v>294</v>
      </c>
      <c r="R10541" s="5" t="s">
        <v>294</v>
      </c>
      <c r="V10541" s="5" t="s">
        <v>25889</v>
      </c>
    </row>
    <row r="10542" spans="1:22" x14ac:dyDescent="0.35">
      <c r="A10542" s="5" t="s">
        <v>25890</v>
      </c>
      <c r="B10542" s="5" t="s">
        <v>25891</v>
      </c>
      <c r="C10542" s="5" t="s">
        <v>24611</v>
      </c>
      <c r="D10542" s="5" t="s">
        <v>18</v>
      </c>
      <c r="E10542" s="5">
        <v>80</v>
      </c>
      <c r="F10542" s="5" t="s">
        <v>294</v>
      </c>
      <c r="G10542" s="5" t="s">
        <v>294</v>
      </c>
      <c r="M10542" s="5" t="s">
        <v>794</v>
      </c>
      <c r="N10542" s="5" t="s">
        <v>294</v>
      </c>
      <c r="O10542" s="5" t="s">
        <v>294</v>
      </c>
      <c r="P10542" s="5" t="s">
        <v>294</v>
      </c>
      <c r="Q10542" s="5" t="s">
        <v>294</v>
      </c>
      <c r="R10542" s="5" t="s">
        <v>294</v>
      </c>
      <c r="V10542" s="5" t="s">
        <v>25892</v>
      </c>
    </row>
    <row r="10543" spans="1:22" x14ac:dyDescent="0.35">
      <c r="A10543" s="5" t="s">
        <v>25893</v>
      </c>
      <c r="B10543" s="5" t="s">
        <v>25894</v>
      </c>
      <c r="C10543" s="5" t="s">
        <v>24611</v>
      </c>
      <c r="D10543" s="5" t="s">
        <v>18</v>
      </c>
      <c r="E10543" s="5">
        <v>80</v>
      </c>
      <c r="F10543" s="5" t="s">
        <v>294</v>
      </c>
      <c r="G10543" s="5" t="s">
        <v>294</v>
      </c>
      <c r="M10543" s="5" t="s">
        <v>794</v>
      </c>
      <c r="N10543" s="5" t="s">
        <v>294</v>
      </c>
      <c r="O10543" s="5" t="s">
        <v>294</v>
      </c>
      <c r="P10543" s="5" t="s">
        <v>294</v>
      </c>
      <c r="Q10543" s="5" t="s">
        <v>294</v>
      </c>
      <c r="R10543" s="5" t="s">
        <v>294</v>
      </c>
      <c r="V10543" s="5" t="s">
        <v>25895</v>
      </c>
    </row>
    <row r="10544" spans="1:22" x14ac:dyDescent="0.35">
      <c r="A10544" s="5" t="s">
        <v>25896</v>
      </c>
      <c r="B10544" s="5" t="s">
        <v>25897</v>
      </c>
      <c r="C10544" s="5" t="s">
        <v>1381</v>
      </c>
      <c r="D10544" s="5" t="s">
        <v>18</v>
      </c>
      <c r="E10544" s="5">
        <v>20</v>
      </c>
      <c r="F10544" s="5" t="s">
        <v>294</v>
      </c>
      <c r="G10544" s="5" t="s">
        <v>294</v>
      </c>
      <c r="J10544" s="5" t="s">
        <v>1384</v>
      </c>
      <c r="M10544" s="5" t="s">
        <v>794</v>
      </c>
      <c r="N10544" s="5" t="s">
        <v>294</v>
      </c>
      <c r="P10544" s="5" t="s">
        <v>294</v>
      </c>
      <c r="Q10544" s="5" t="s">
        <v>294</v>
      </c>
      <c r="R10544" s="5" t="s">
        <v>294</v>
      </c>
      <c r="V10544" s="5" t="s">
        <v>25896</v>
      </c>
    </row>
    <row r="10545" spans="1:22" x14ac:dyDescent="0.35">
      <c r="A10545" s="5" t="s">
        <v>25898</v>
      </c>
      <c r="B10545" s="5" t="s">
        <v>9108</v>
      </c>
      <c r="C10545" s="5" t="s">
        <v>25899</v>
      </c>
      <c r="D10545" s="5" t="s">
        <v>22</v>
      </c>
      <c r="E10545" s="5">
        <v>10</v>
      </c>
      <c r="F10545" s="5" t="s">
        <v>294</v>
      </c>
      <c r="G10545" s="5" t="s">
        <v>294</v>
      </c>
      <c r="J10545" s="5" t="s">
        <v>628</v>
      </c>
      <c r="M10545" s="5" t="s">
        <v>794</v>
      </c>
      <c r="N10545" s="5" t="s">
        <v>294</v>
      </c>
      <c r="P10545" s="5" t="s">
        <v>294</v>
      </c>
      <c r="Q10545" s="5" t="s">
        <v>294</v>
      </c>
      <c r="R10545" s="5" t="s">
        <v>297</v>
      </c>
      <c r="V10545" s="5" t="s">
        <v>25900</v>
      </c>
    </row>
    <row r="10546" spans="1:22" x14ac:dyDescent="0.35">
      <c r="A10546" s="5" t="s">
        <v>25901</v>
      </c>
      <c r="B10546" s="5" t="s">
        <v>25902</v>
      </c>
      <c r="C10546" s="5" t="s">
        <v>25899</v>
      </c>
      <c r="D10546" s="5" t="s">
        <v>22</v>
      </c>
      <c r="E10546" s="5">
        <v>10</v>
      </c>
      <c r="F10546" s="5" t="s">
        <v>294</v>
      </c>
      <c r="G10546" s="5" t="s">
        <v>294</v>
      </c>
      <c r="M10546" s="5" t="s">
        <v>3826</v>
      </c>
      <c r="N10546" s="5" t="s">
        <v>294</v>
      </c>
      <c r="P10546" s="5" t="s">
        <v>294</v>
      </c>
      <c r="Q10546" s="5" t="s">
        <v>294</v>
      </c>
      <c r="R10546" s="5" t="s">
        <v>294</v>
      </c>
      <c r="V10546" s="5" t="s">
        <v>25903</v>
      </c>
    </row>
    <row r="10547" spans="1:22" x14ac:dyDescent="0.35">
      <c r="A10547" s="5" t="s">
        <v>25904</v>
      </c>
      <c r="B10547" s="5" t="s">
        <v>25905</v>
      </c>
      <c r="C10547" s="5" t="s">
        <v>25899</v>
      </c>
      <c r="D10547" s="5" t="s">
        <v>22</v>
      </c>
      <c r="E10547" s="5">
        <v>10</v>
      </c>
      <c r="F10547" s="5" t="s">
        <v>294</v>
      </c>
      <c r="G10547" s="5" t="s">
        <v>294</v>
      </c>
      <c r="J10547" s="5" t="s">
        <v>3426</v>
      </c>
      <c r="M10547" s="5" t="s">
        <v>794</v>
      </c>
      <c r="N10547" s="5" t="s">
        <v>294</v>
      </c>
      <c r="P10547" s="5" t="s">
        <v>294</v>
      </c>
      <c r="Q10547" s="5" t="s">
        <v>294</v>
      </c>
      <c r="R10547" s="5" t="s">
        <v>297</v>
      </c>
      <c r="V10547" s="5" t="s">
        <v>25906</v>
      </c>
    </row>
    <row r="10548" spans="1:22" x14ac:dyDescent="0.35">
      <c r="A10548" s="5" t="s">
        <v>25907</v>
      </c>
      <c r="B10548" s="5" t="s">
        <v>23064</v>
      </c>
      <c r="C10548" s="5" t="s">
        <v>25908</v>
      </c>
      <c r="D10548" s="5" t="s">
        <v>20</v>
      </c>
      <c r="E10548" s="5">
        <v>10</v>
      </c>
      <c r="F10548" s="5" t="s">
        <v>294</v>
      </c>
      <c r="G10548" s="5" t="s">
        <v>294</v>
      </c>
      <c r="M10548" s="5" t="s">
        <v>794</v>
      </c>
      <c r="N10548" s="5" t="s">
        <v>294</v>
      </c>
      <c r="P10548" s="5" t="s">
        <v>294</v>
      </c>
      <c r="Q10548" s="5" t="s">
        <v>294</v>
      </c>
      <c r="R10548" s="5" t="s">
        <v>294</v>
      </c>
    </row>
    <row r="10549" spans="1:22" x14ac:dyDescent="0.35">
      <c r="A10549" s="5" t="s">
        <v>25909</v>
      </c>
      <c r="B10549" s="5" t="s">
        <v>23067</v>
      </c>
      <c r="C10549" s="5" t="s">
        <v>25908</v>
      </c>
      <c r="D10549" s="5" t="s">
        <v>28</v>
      </c>
      <c r="E10549" s="5">
        <v>6</v>
      </c>
      <c r="F10549" s="5" t="s">
        <v>294</v>
      </c>
      <c r="G10549" s="5" t="s">
        <v>294</v>
      </c>
      <c r="M10549" s="5" t="s">
        <v>794</v>
      </c>
      <c r="N10549" s="5" t="s">
        <v>294</v>
      </c>
      <c r="P10549" s="5" t="s">
        <v>294</v>
      </c>
      <c r="Q10549" s="5" t="s">
        <v>294</v>
      </c>
      <c r="R10549" s="5" t="s">
        <v>294</v>
      </c>
    </row>
    <row r="10550" spans="1:22" x14ac:dyDescent="0.35">
      <c r="A10550" s="5" t="s">
        <v>25910</v>
      </c>
      <c r="B10550" s="5" t="s">
        <v>25911</v>
      </c>
      <c r="C10550" s="5" t="s">
        <v>25908</v>
      </c>
      <c r="D10550" s="5" t="s">
        <v>18</v>
      </c>
      <c r="E10550" s="5">
        <v>3</v>
      </c>
      <c r="F10550" s="5" t="s">
        <v>294</v>
      </c>
      <c r="G10550" s="5" t="s">
        <v>294</v>
      </c>
      <c r="J10550" s="5" t="s">
        <v>1194</v>
      </c>
      <c r="M10550" s="5" t="s">
        <v>794</v>
      </c>
      <c r="N10550" s="5" t="s">
        <v>294</v>
      </c>
      <c r="P10550" s="5" t="s">
        <v>294</v>
      </c>
      <c r="Q10550" s="5" t="s">
        <v>294</v>
      </c>
      <c r="R10550" s="5" t="s">
        <v>294</v>
      </c>
    </row>
    <row r="10551" spans="1:22" x14ac:dyDescent="0.35">
      <c r="A10551" s="5" t="s">
        <v>25912</v>
      </c>
      <c r="B10551" s="5" t="s">
        <v>2138</v>
      </c>
      <c r="C10551" s="5" t="s">
        <v>25908</v>
      </c>
      <c r="D10551" s="5" t="s">
        <v>18</v>
      </c>
      <c r="E10551" s="5">
        <v>10</v>
      </c>
      <c r="F10551" s="5" t="s">
        <v>294</v>
      </c>
      <c r="G10551" s="5" t="s">
        <v>297</v>
      </c>
      <c r="M10551" s="5" t="s">
        <v>794</v>
      </c>
      <c r="N10551" s="5" t="s">
        <v>294</v>
      </c>
      <c r="P10551" s="5" t="s">
        <v>294</v>
      </c>
      <c r="Q10551" s="5" t="s">
        <v>294</v>
      </c>
      <c r="R10551" s="5" t="s">
        <v>297</v>
      </c>
    </row>
    <row r="10552" spans="1:22" x14ac:dyDescent="0.35">
      <c r="A10552" s="5" t="s">
        <v>25913</v>
      </c>
      <c r="B10552" s="5" t="s">
        <v>25914</v>
      </c>
      <c r="C10552" s="5" t="s">
        <v>25908</v>
      </c>
      <c r="D10552" s="5" t="s">
        <v>18</v>
      </c>
      <c r="E10552" s="5">
        <v>10</v>
      </c>
      <c r="F10552" s="5" t="s">
        <v>294</v>
      </c>
      <c r="G10552" s="5" t="s">
        <v>294</v>
      </c>
      <c r="M10552" s="5" t="s">
        <v>794</v>
      </c>
      <c r="N10552" s="5" t="s">
        <v>294</v>
      </c>
      <c r="P10552" s="5" t="s">
        <v>294</v>
      </c>
      <c r="Q10552" s="5" t="s">
        <v>294</v>
      </c>
      <c r="R10552" s="5" t="s">
        <v>294</v>
      </c>
    </row>
    <row r="10553" spans="1:22" x14ac:dyDescent="0.35">
      <c r="A10553" s="5" t="s">
        <v>25915</v>
      </c>
      <c r="B10553" s="5" t="s">
        <v>22504</v>
      </c>
      <c r="C10553" s="5" t="s">
        <v>25908</v>
      </c>
      <c r="D10553" s="5" t="s">
        <v>18</v>
      </c>
      <c r="E10553" s="5">
        <v>3</v>
      </c>
      <c r="F10553" s="5" t="s">
        <v>294</v>
      </c>
      <c r="G10553" s="5" t="s">
        <v>294</v>
      </c>
      <c r="J10553" s="5" t="s">
        <v>1194</v>
      </c>
      <c r="M10553" s="5" t="s">
        <v>794</v>
      </c>
      <c r="N10553" s="5" t="s">
        <v>294</v>
      </c>
      <c r="P10553" s="5" t="s">
        <v>294</v>
      </c>
      <c r="Q10553" s="5" t="s">
        <v>294</v>
      </c>
      <c r="R10553" s="5" t="s">
        <v>294</v>
      </c>
    </row>
    <row r="10554" spans="1:22" x14ac:dyDescent="0.35">
      <c r="A10554" s="5" t="s">
        <v>25916</v>
      </c>
      <c r="B10554" s="5" t="s">
        <v>25917</v>
      </c>
      <c r="C10554" s="5" t="s">
        <v>25908</v>
      </c>
      <c r="D10554" s="5" t="s">
        <v>18</v>
      </c>
      <c r="E10554" s="5">
        <v>3</v>
      </c>
      <c r="F10554" s="5" t="s">
        <v>294</v>
      </c>
      <c r="G10554" s="5" t="s">
        <v>294</v>
      </c>
      <c r="J10554" s="5" t="s">
        <v>1194</v>
      </c>
      <c r="M10554" s="5" t="s">
        <v>794</v>
      </c>
      <c r="N10554" s="5" t="s">
        <v>294</v>
      </c>
      <c r="P10554" s="5" t="s">
        <v>294</v>
      </c>
      <c r="Q10554" s="5" t="s">
        <v>294</v>
      </c>
      <c r="R10554" s="5" t="s">
        <v>294</v>
      </c>
    </row>
    <row r="10555" spans="1:22" x14ac:dyDescent="0.35">
      <c r="A10555" s="5" t="s">
        <v>25918</v>
      </c>
      <c r="B10555" s="5" t="s">
        <v>235</v>
      </c>
      <c r="C10555" s="5" t="s">
        <v>25908</v>
      </c>
      <c r="D10555" s="5" t="s">
        <v>18</v>
      </c>
      <c r="E10555" s="5">
        <v>100</v>
      </c>
      <c r="F10555" s="5" t="s">
        <v>294</v>
      </c>
      <c r="G10555" s="5" t="s">
        <v>294</v>
      </c>
      <c r="M10555" s="5" t="s">
        <v>794</v>
      </c>
      <c r="N10555" s="5" t="s">
        <v>294</v>
      </c>
      <c r="P10555" s="5" t="s">
        <v>294</v>
      </c>
      <c r="Q10555" s="5" t="s">
        <v>294</v>
      </c>
      <c r="R10555" s="5" t="s">
        <v>294</v>
      </c>
    </row>
    <row r="10556" spans="1:22" x14ac:dyDescent="0.35">
      <c r="A10556" s="5" t="s">
        <v>25919</v>
      </c>
      <c r="B10556" s="5" t="s">
        <v>25920</v>
      </c>
      <c r="C10556" s="5" t="s">
        <v>25908</v>
      </c>
      <c r="D10556" s="5" t="s">
        <v>4073</v>
      </c>
      <c r="E10556" s="5">
        <v>100</v>
      </c>
      <c r="F10556" s="5" t="s">
        <v>294</v>
      </c>
      <c r="G10556" s="5" t="s">
        <v>294</v>
      </c>
      <c r="M10556" s="5" t="s">
        <v>794</v>
      </c>
      <c r="N10556" s="5" t="s">
        <v>294</v>
      </c>
      <c r="P10556" s="5" t="s">
        <v>294</v>
      </c>
      <c r="Q10556" s="5" t="s">
        <v>294</v>
      </c>
      <c r="R10556" s="5" t="s">
        <v>294</v>
      </c>
    </row>
    <row r="10557" spans="1:22" x14ac:dyDescent="0.35">
      <c r="A10557" s="5" t="s">
        <v>25921</v>
      </c>
      <c r="B10557" s="5" t="s">
        <v>10394</v>
      </c>
      <c r="C10557" s="5" t="s">
        <v>25908</v>
      </c>
      <c r="D10557" s="5" t="s">
        <v>20</v>
      </c>
      <c r="E10557" s="5">
        <v>10</v>
      </c>
      <c r="F10557" s="5" t="s">
        <v>294</v>
      </c>
      <c r="G10557" s="5" t="s">
        <v>294</v>
      </c>
      <c r="M10557" s="5" t="s">
        <v>794</v>
      </c>
      <c r="N10557" s="5" t="s">
        <v>294</v>
      </c>
      <c r="P10557" s="5" t="s">
        <v>294</v>
      </c>
      <c r="Q10557" s="5" t="s">
        <v>294</v>
      </c>
      <c r="R10557" s="5" t="s">
        <v>294</v>
      </c>
    </row>
    <row r="10558" spans="1:22" x14ac:dyDescent="0.35">
      <c r="A10558" s="5" t="s">
        <v>25922</v>
      </c>
      <c r="B10558" s="5" t="s">
        <v>25923</v>
      </c>
      <c r="C10558" s="5" t="s">
        <v>25908</v>
      </c>
      <c r="D10558" s="5" t="s">
        <v>22</v>
      </c>
      <c r="E10558" s="5">
        <v>9</v>
      </c>
      <c r="F10558" s="5" t="s">
        <v>294</v>
      </c>
      <c r="G10558" s="5" t="s">
        <v>294</v>
      </c>
      <c r="M10558" s="5" t="s">
        <v>3826</v>
      </c>
      <c r="N10558" s="5" t="s">
        <v>294</v>
      </c>
      <c r="P10558" s="5" t="s">
        <v>294</v>
      </c>
      <c r="Q10558" s="5" t="s">
        <v>294</v>
      </c>
      <c r="R10558" s="5" t="s">
        <v>294</v>
      </c>
    </row>
    <row r="10559" spans="1:22" x14ac:dyDescent="0.35">
      <c r="A10559" s="5" t="s">
        <v>25924</v>
      </c>
      <c r="B10559" s="5" t="s">
        <v>25925</v>
      </c>
      <c r="C10559" s="5" t="s">
        <v>25908</v>
      </c>
      <c r="D10559" s="5" t="s">
        <v>22</v>
      </c>
      <c r="E10559" s="5">
        <v>9</v>
      </c>
      <c r="F10559" s="5" t="s">
        <v>294</v>
      </c>
      <c r="G10559" s="5" t="s">
        <v>294</v>
      </c>
      <c r="M10559" s="5" t="s">
        <v>794</v>
      </c>
      <c r="N10559" s="5" t="s">
        <v>294</v>
      </c>
      <c r="P10559" s="5" t="s">
        <v>294</v>
      </c>
      <c r="Q10559" s="5" t="s">
        <v>294</v>
      </c>
      <c r="R10559" s="5" t="s">
        <v>294</v>
      </c>
    </row>
    <row r="10560" spans="1:22" x14ac:dyDescent="0.35">
      <c r="A10560" s="5" t="s">
        <v>25926</v>
      </c>
      <c r="B10560" s="5" t="s">
        <v>111</v>
      </c>
      <c r="C10560" s="5" t="s">
        <v>25908</v>
      </c>
      <c r="D10560" s="5" t="s">
        <v>1655</v>
      </c>
      <c r="E10560" s="5">
        <v>77</v>
      </c>
      <c r="F10560" s="5" t="s">
        <v>294</v>
      </c>
      <c r="G10560" s="5" t="s">
        <v>294</v>
      </c>
      <c r="M10560" s="5" t="s">
        <v>794</v>
      </c>
      <c r="N10560" s="5" t="s">
        <v>294</v>
      </c>
      <c r="P10560" s="5" t="s">
        <v>294</v>
      </c>
      <c r="Q10560" s="5" t="s">
        <v>294</v>
      </c>
      <c r="R10560" s="5" t="s">
        <v>294</v>
      </c>
    </row>
    <row r="10561" spans="1:22" x14ac:dyDescent="0.35">
      <c r="A10561" s="5" t="s">
        <v>25927</v>
      </c>
      <c r="B10561" s="5" t="s">
        <v>41</v>
      </c>
      <c r="C10561" s="5" t="s">
        <v>25908</v>
      </c>
      <c r="D10561" s="5" t="s">
        <v>18</v>
      </c>
      <c r="E10561" s="5">
        <v>2</v>
      </c>
      <c r="F10561" s="5" t="s">
        <v>294</v>
      </c>
      <c r="G10561" s="5" t="s">
        <v>294</v>
      </c>
      <c r="L10561" s="5" t="s">
        <v>25928</v>
      </c>
      <c r="M10561" s="5" t="s">
        <v>794</v>
      </c>
      <c r="N10561" s="5" t="s">
        <v>294</v>
      </c>
      <c r="P10561" s="5" t="s">
        <v>294</v>
      </c>
      <c r="Q10561" s="5" t="s">
        <v>294</v>
      </c>
      <c r="R10561" s="5" t="s">
        <v>294</v>
      </c>
    </row>
    <row r="10562" spans="1:22" x14ac:dyDescent="0.35">
      <c r="A10562" s="5" t="s">
        <v>25929</v>
      </c>
      <c r="B10562" s="5" t="s">
        <v>25930</v>
      </c>
      <c r="C10562" s="5" t="s">
        <v>25908</v>
      </c>
      <c r="D10562" s="5" t="s">
        <v>20</v>
      </c>
      <c r="E10562" s="5">
        <v>10</v>
      </c>
      <c r="F10562" s="5" t="s">
        <v>294</v>
      </c>
      <c r="G10562" s="5" t="s">
        <v>294</v>
      </c>
      <c r="M10562" s="5" t="s">
        <v>794</v>
      </c>
      <c r="N10562" s="5" t="s">
        <v>294</v>
      </c>
      <c r="P10562" s="5" t="s">
        <v>294</v>
      </c>
      <c r="Q10562" s="5" t="s">
        <v>294</v>
      </c>
      <c r="R10562" s="5" t="s">
        <v>294</v>
      </c>
    </row>
    <row r="10563" spans="1:22" x14ac:dyDescent="0.35">
      <c r="A10563" s="5" t="s">
        <v>25931</v>
      </c>
      <c r="B10563" s="5" t="s">
        <v>12219</v>
      </c>
      <c r="C10563" s="5" t="s">
        <v>25908</v>
      </c>
      <c r="D10563" s="5" t="s">
        <v>4073</v>
      </c>
      <c r="E10563" s="5">
        <v>100</v>
      </c>
      <c r="F10563" s="5" t="s">
        <v>294</v>
      </c>
      <c r="G10563" s="5" t="s">
        <v>294</v>
      </c>
      <c r="M10563" s="5" t="s">
        <v>794</v>
      </c>
      <c r="N10563" s="5" t="s">
        <v>294</v>
      </c>
      <c r="P10563" s="5" t="s">
        <v>294</v>
      </c>
      <c r="Q10563" s="5" t="s">
        <v>294</v>
      </c>
      <c r="R10563" s="5" t="s">
        <v>294</v>
      </c>
    </row>
    <row r="10564" spans="1:22" x14ac:dyDescent="0.35">
      <c r="A10564" s="5" t="s">
        <v>25932</v>
      </c>
      <c r="B10564" s="5" t="s">
        <v>25933</v>
      </c>
      <c r="C10564" s="5" t="s">
        <v>25908</v>
      </c>
      <c r="D10564" s="5" t="s">
        <v>28</v>
      </c>
      <c r="E10564" s="5">
        <v>6</v>
      </c>
      <c r="F10564" s="5" t="s">
        <v>294</v>
      </c>
      <c r="G10564" s="5" t="s">
        <v>294</v>
      </c>
      <c r="M10564" s="5" t="s">
        <v>794</v>
      </c>
      <c r="N10564" s="5" t="s">
        <v>294</v>
      </c>
      <c r="P10564" s="5" t="s">
        <v>294</v>
      </c>
      <c r="Q10564" s="5" t="s">
        <v>294</v>
      </c>
      <c r="R10564" s="5" t="s">
        <v>294</v>
      </c>
    </row>
    <row r="10565" spans="1:22" x14ac:dyDescent="0.35">
      <c r="A10565" s="5" t="s">
        <v>25934</v>
      </c>
      <c r="B10565" s="5" t="s">
        <v>25935</v>
      </c>
      <c r="C10565" s="5" t="s">
        <v>25908</v>
      </c>
      <c r="D10565" s="5" t="s">
        <v>18</v>
      </c>
      <c r="E10565" s="5">
        <v>3</v>
      </c>
      <c r="F10565" s="5" t="s">
        <v>294</v>
      </c>
      <c r="G10565" s="5" t="s">
        <v>294</v>
      </c>
      <c r="J10565" s="5" t="s">
        <v>1194</v>
      </c>
      <c r="M10565" s="5" t="s">
        <v>794</v>
      </c>
      <c r="N10565" s="5" t="s">
        <v>294</v>
      </c>
      <c r="P10565" s="5" t="s">
        <v>294</v>
      </c>
      <c r="Q10565" s="5" t="s">
        <v>294</v>
      </c>
      <c r="R10565" s="5" t="s">
        <v>294</v>
      </c>
    </row>
    <row r="10566" spans="1:22" x14ac:dyDescent="0.35">
      <c r="A10566" s="5" t="s">
        <v>25936</v>
      </c>
      <c r="B10566" s="5" t="s">
        <v>284</v>
      </c>
      <c r="C10566" s="5" t="s">
        <v>25908</v>
      </c>
      <c r="D10566" s="5" t="s">
        <v>18</v>
      </c>
      <c r="E10566" s="5">
        <v>10</v>
      </c>
      <c r="F10566" s="5" t="s">
        <v>294</v>
      </c>
      <c r="G10566" s="5" t="s">
        <v>294</v>
      </c>
      <c r="L10566" s="5" t="s">
        <v>25937</v>
      </c>
      <c r="M10566" s="5" t="s">
        <v>794</v>
      </c>
      <c r="N10566" s="5" t="s">
        <v>294</v>
      </c>
      <c r="P10566" s="5" t="s">
        <v>294</v>
      </c>
      <c r="Q10566" s="5" t="s">
        <v>294</v>
      </c>
      <c r="R10566" s="5" t="s">
        <v>294</v>
      </c>
      <c r="S10566" s="5" t="s">
        <v>12276</v>
      </c>
    </row>
    <row r="10567" spans="1:22" x14ac:dyDescent="0.35">
      <c r="A10567" s="5" t="s">
        <v>25938</v>
      </c>
      <c r="B10567" s="5" t="s">
        <v>25939</v>
      </c>
      <c r="C10567" s="5" t="s">
        <v>25908</v>
      </c>
      <c r="D10567" s="5" t="s">
        <v>22</v>
      </c>
      <c r="E10567" s="5">
        <v>9</v>
      </c>
      <c r="F10567" s="5" t="s">
        <v>294</v>
      </c>
      <c r="G10567" s="5" t="s">
        <v>294</v>
      </c>
      <c r="M10567" s="5" t="s">
        <v>794</v>
      </c>
      <c r="N10567" s="5" t="s">
        <v>294</v>
      </c>
      <c r="P10567" s="5" t="s">
        <v>294</v>
      </c>
      <c r="Q10567" s="5" t="s">
        <v>294</v>
      </c>
      <c r="R10567" s="5" t="s">
        <v>294</v>
      </c>
    </row>
    <row r="10568" spans="1:22" x14ac:dyDescent="0.35">
      <c r="A10568" s="5" t="s">
        <v>25940</v>
      </c>
      <c r="B10568" s="5" t="s">
        <v>10397</v>
      </c>
      <c r="C10568" s="5" t="s">
        <v>25908</v>
      </c>
      <c r="D10568" s="5" t="s">
        <v>28</v>
      </c>
      <c r="E10568" s="5">
        <v>6</v>
      </c>
      <c r="F10568" s="5" t="s">
        <v>294</v>
      </c>
      <c r="G10568" s="5" t="s">
        <v>294</v>
      </c>
      <c r="M10568" s="5" t="s">
        <v>794</v>
      </c>
      <c r="N10568" s="5" t="s">
        <v>294</v>
      </c>
      <c r="P10568" s="5" t="s">
        <v>294</v>
      </c>
      <c r="Q10568" s="5" t="s">
        <v>294</v>
      </c>
      <c r="R10568" s="5" t="s">
        <v>294</v>
      </c>
    </row>
    <row r="10569" spans="1:22" x14ac:dyDescent="0.35">
      <c r="A10569" s="5" t="s">
        <v>25941</v>
      </c>
      <c r="B10569" s="5" t="s">
        <v>25942</v>
      </c>
      <c r="C10569" s="5" t="s">
        <v>8524</v>
      </c>
      <c r="D10569" s="5" t="s">
        <v>18</v>
      </c>
      <c r="E10569" s="5">
        <v>1</v>
      </c>
      <c r="F10569" s="5" t="s">
        <v>294</v>
      </c>
      <c r="G10569" s="5" t="s">
        <v>297</v>
      </c>
      <c r="M10569" s="5" t="s">
        <v>794</v>
      </c>
      <c r="N10569" s="5" t="s">
        <v>294</v>
      </c>
      <c r="P10569" s="5" t="s">
        <v>294</v>
      </c>
      <c r="Q10569" s="5" t="s">
        <v>294</v>
      </c>
      <c r="R10569" s="5" t="s">
        <v>294</v>
      </c>
      <c r="S10569" s="5" t="s">
        <v>294</v>
      </c>
      <c r="U10569" s="5" t="s">
        <v>13059</v>
      </c>
      <c r="V10569" s="5" t="s">
        <v>25943</v>
      </c>
    </row>
    <row r="10570" spans="1:22" x14ac:dyDescent="0.35">
      <c r="A10570" s="5" t="s">
        <v>25944</v>
      </c>
      <c r="B10570" s="5" t="s">
        <v>235</v>
      </c>
      <c r="C10570" s="5" t="s">
        <v>8524</v>
      </c>
      <c r="D10570" s="5" t="s">
        <v>18</v>
      </c>
      <c r="E10570" s="5">
        <v>30</v>
      </c>
      <c r="F10570" s="5" t="s">
        <v>294</v>
      </c>
      <c r="G10570" s="5" t="s">
        <v>294</v>
      </c>
      <c r="M10570" s="5" t="s">
        <v>794</v>
      </c>
      <c r="N10570" s="5" t="s">
        <v>294</v>
      </c>
      <c r="P10570" s="5" t="s">
        <v>294</v>
      </c>
      <c r="Q10570" s="5" t="s">
        <v>294</v>
      </c>
      <c r="R10570" s="5" t="s">
        <v>294</v>
      </c>
      <c r="V10570" s="5" t="s">
        <v>25945</v>
      </c>
    </row>
    <row r="10571" spans="1:22" x14ac:dyDescent="0.35">
      <c r="A10571" s="5" t="s">
        <v>25946</v>
      </c>
      <c r="B10571" s="5" t="s">
        <v>25947</v>
      </c>
      <c r="C10571" s="5" t="s">
        <v>8524</v>
      </c>
      <c r="D10571" s="5" t="s">
        <v>18</v>
      </c>
      <c r="E10571" s="5">
        <v>999</v>
      </c>
      <c r="F10571" s="5" t="s">
        <v>294</v>
      </c>
      <c r="G10571" s="5" t="s">
        <v>294</v>
      </c>
      <c r="M10571" s="5" t="s">
        <v>794</v>
      </c>
      <c r="N10571" s="5" t="s">
        <v>294</v>
      </c>
      <c r="P10571" s="5" t="s">
        <v>294</v>
      </c>
      <c r="Q10571" s="5" t="s">
        <v>294</v>
      </c>
      <c r="R10571" s="5" t="s">
        <v>294</v>
      </c>
      <c r="V10571" s="5" t="s">
        <v>25948</v>
      </c>
    </row>
    <row r="10572" spans="1:22" x14ac:dyDescent="0.35">
      <c r="A10572" s="5" t="s">
        <v>25949</v>
      </c>
      <c r="B10572" s="5" t="s">
        <v>25950</v>
      </c>
      <c r="C10572" s="5" t="s">
        <v>8524</v>
      </c>
      <c r="D10572" s="5" t="s">
        <v>18</v>
      </c>
      <c r="E10572" s="5">
        <v>1</v>
      </c>
      <c r="F10572" s="5" t="s">
        <v>294</v>
      </c>
      <c r="G10572" s="5" t="s">
        <v>297</v>
      </c>
      <c r="L10572" s="5" t="s">
        <v>822</v>
      </c>
      <c r="M10572" s="5" t="s">
        <v>794</v>
      </c>
      <c r="N10572" s="5" t="s">
        <v>294</v>
      </c>
      <c r="P10572" s="5" t="s">
        <v>294</v>
      </c>
      <c r="Q10572" s="5" t="s">
        <v>294</v>
      </c>
      <c r="R10572" s="5" t="s">
        <v>294</v>
      </c>
      <c r="V10572" s="5" t="s">
        <v>25496</v>
      </c>
    </row>
    <row r="10573" spans="1:22" x14ac:dyDescent="0.35">
      <c r="A10573" s="5" t="s">
        <v>25951</v>
      </c>
      <c r="B10573" s="5" t="s">
        <v>25952</v>
      </c>
      <c r="C10573" s="5" t="s">
        <v>8524</v>
      </c>
      <c r="D10573" s="5" t="s">
        <v>22</v>
      </c>
      <c r="E10573" s="5">
        <v>2</v>
      </c>
      <c r="F10573" s="5" t="s">
        <v>294</v>
      </c>
      <c r="G10573" s="5" t="s">
        <v>294</v>
      </c>
      <c r="M10573" s="5" t="s">
        <v>794</v>
      </c>
      <c r="N10573" s="5" t="s">
        <v>294</v>
      </c>
      <c r="P10573" s="5" t="s">
        <v>294</v>
      </c>
      <c r="Q10573" s="5" t="s">
        <v>294</v>
      </c>
      <c r="R10573" s="5" t="s">
        <v>294</v>
      </c>
      <c r="V10573" s="5" t="s">
        <v>25516</v>
      </c>
    </row>
    <row r="10574" spans="1:22" x14ac:dyDescent="0.35">
      <c r="A10574" s="5" t="s">
        <v>25953</v>
      </c>
      <c r="B10574" s="5" t="s">
        <v>25954</v>
      </c>
      <c r="C10574" s="5" t="s">
        <v>8524</v>
      </c>
      <c r="D10574" s="5" t="s">
        <v>18</v>
      </c>
      <c r="E10574" s="5">
        <v>1</v>
      </c>
      <c r="F10574" s="5" t="s">
        <v>294</v>
      </c>
      <c r="G10574" s="5" t="s">
        <v>297</v>
      </c>
      <c r="L10574" s="5" t="s">
        <v>25543</v>
      </c>
      <c r="M10574" s="5" t="s">
        <v>794</v>
      </c>
      <c r="N10574" s="5" t="s">
        <v>294</v>
      </c>
      <c r="P10574" s="5" t="s">
        <v>294</v>
      </c>
      <c r="Q10574" s="5" t="s">
        <v>294</v>
      </c>
      <c r="R10574" s="5" t="s">
        <v>294</v>
      </c>
      <c r="V10574" s="5" t="s">
        <v>25955</v>
      </c>
    </row>
    <row r="10575" spans="1:22" x14ac:dyDescent="0.35">
      <c r="A10575" s="5" t="s">
        <v>25956</v>
      </c>
      <c r="B10575" s="5" t="s">
        <v>25957</v>
      </c>
      <c r="C10575" s="5" t="s">
        <v>8524</v>
      </c>
      <c r="D10575" s="5" t="s">
        <v>18</v>
      </c>
      <c r="E10575" s="5">
        <v>999</v>
      </c>
      <c r="F10575" s="5" t="s">
        <v>294</v>
      </c>
      <c r="G10575" s="5" t="s">
        <v>294</v>
      </c>
      <c r="M10575" s="5" t="s">
        <v>794</v>
      </c>
      <c r="N10575" s="5" t="s">
        <v>294</v>
      </c>
      <c r="O10575" s="5" t="s">
        <v>294</v>
      </c>
      <c r="P10575" s="5" t="s">
        <v>294</v>
      </c>
      <c r="Q10575" s="5" t="s">
        <v>294</v>
      </c>
      <c r="R10575" s="5" t="s">
        <v>294</v>
      </c>
      <c r="V10575" s="5" t="s">
        <v>25958</v>
      </c>
    </row>
    <row r="10576" spans="1:22" x14ac:dyDescent="0.35">
      <c r="A10576" s="5" t="s">
        <v>25959</v>
      </c>
      <c r="B10576" s="5" t="s">
        <v>25960</v>
      </c>
      <c r="C10576" s="5" t="s">
        <v>8524</v>
      </c>
      <c r="D10576" s="5" t="s">
        <v>18</v>
      </c>
      <c r="E10576" s="5">
        <v>999</v>
      </c>
      <c r="F10576" s="5" t="s">
        <v>294</v>
      </c>
      <c r="G10576" s="5" t="s">
        <v>294</v>
      </c>
      <c r="M10576" s="5" t="s">
        <v>794</v>
      </c>
      <c r="N10576" s="5" t="s">
        <v>294</v>
      </c>
      <c r="O10576" s="5" t="s">
        <v>294</v>
      </c>
      <c r="P10576" s="5" t="s">
        <v>294</v>
      </c>
      <c r="Q10576" s="5" t="s">
        <v>294</v>
      </c>
      <c r="R10576" s="5" t="s">
        <v>294</v>
      </c>
      <c r="V10576" s="5" t="s">
        <v>25961</v>
      </c>
    </row>
    <row r="10577" spans="1:22" x14ac:dyDescent="0.35">
      <c r="A10577" s="5" t="s">
        <v>25962</v>
      </c>
      <c r="B10577" s="5" t="s">
        <v>25963</v>
      </c>
      <c r="C10577" s="5" t="s">
        <v>8524</v>
      </c>
      <c r="D10577" s="5" t="s">
        <v>18</v>
      </c>
      <c r="E10577" s="5">
        <v>999</v>
      </c>
      <c r="F10577" s="5" t="s">
        <v>294</v>
      </c>
      <c r="G10577" s="5" t="s">
        <v>294</v>
      </c>
      <c r="M10577" s="5" t="s">
        <v>794</v>
      </c>
      <c r="N10577" s="5" t="s">
        <v>294</v>
      </c>
      <c r="O10577" s="5" t="s">
        <v>294</v>
      </c>
      <c r="P10577" s="5" t="s">
        <v>294</v>
      </c>
      <c r="Q10577" s="5" t="s">
        <v>294</v>
      </c>
      <c r="R10577" s="5" t="s">
        <v>294</v>
      </c>
      <c r="V10577" s="5" t="s">
        <v>25964</v>
      </c>
    </row>
    <row r="10578" spans="1:22" x14ac:dyDescent="0.35">
      <c r="A10578" s="5" t="s">
        <v>25965</v>
      </c>
      <c r="B10578" s="5" t="s">
        <v>25779</v>
      </c>
      <c r="C10578" s="5" t="s">
        <v>8524</v>
      </c>
      <c r="D10578" s="5" t="s">
        <v>22</v>
      </c>
      <c r="E10578" s="5">
        <v>10</v>
      </c>
      <c r="F10578" s="5" t="s">
        <v>297</v>
      </c>
      <c r="G10578" s="5" t="s">
        <v>294</v>
      </c>
      <c r="J10578" s="5" t="s">
        <v>25771</v>
      </c>
      <c r="M10578" s="5" t="s">
        <v>794</v>
      </c>
      <c r="N10578" s="5" t="s">
        <v>294</v>
      </c>
      <c r="O10578" s="5" t="s">
        <v>294</v>
      </c>
      <c r="P10578" s="5" t="s">
        <v>294</v>
      </c>
      <c r="Q10578" s="5" t="s">
        <v>294</v>
      </c>
      <c r="R10578" s="5" t="s">
        <v>294</v>
      </c>
      <c r="V10578" s="5" t="s">
        <v>25966</v>
      </c>
    </row>
    <row r="10579" spans="1:22" x14ac:dyDescent="0.35">
      <c r="A10579" s="5" t="s">
        <v>25967</v>
      </c>
      <c r="B10579" s="5" t="s">
        <v>9560</v>
      </c>
      <c r="C10579" s="5" t="s">
        <v>8524</v>
      </c>
      <c r="D10579" s="5" t="s">
        <v>18</v>
      </c>
      <c r="E10579" s="5">
        <v>999</v>
      </c>
      <c r="F10579" s="5" t="s">
        <v>294</v>
      </c>
      <c r="G10579" s="5" t="s">
        <v>294</v>
      </c>
      <c r="M10579" s="5" t="s">
        <v>794</v>
      </c>
      <c r="N10579" s="5" t="s">
        <v>294</v>
      </c>
      <c r="P10579" s="5" t="s">
        <v>294</v>
      </c>
      <c r="Q10579" s="5" t="s">
        <v>294</v>
      </c>
      <c r="R10579" s="5" t="s">
        <v>294</v>
      </c>
      <c r="V10579" s="5" t="s">
        <v>25968</v>
      </c>
    </row>
    <row r="10580" spans="1:22" x14ac:dyDescent="0.35">
      <c r="A10580" s="5" t="s">
        <v>25969</v>
      </c>
      <c r="B10580" s="5" t="s">
        <v>25970</v>
      </c>
      <c r="C10580" s="5" t="s">
        <v>8524</v>
      </c>
      <c r="D10580" s="5" t="s">
        <v>18</v>
      </c>
      <c r="E10580" s="5">
        <v>999</v>
      </c>
      <c r="F10580" s="5" t="s">
        <v>294</v>
      </c>
      <c r="G10580" s="5" t="s">
        <v>294</v>
      </c>
      <c r="M10580" s="5" t="s">
        <v>794</v>
      </c>
      <c r="N10580" s="5" t="s">
        <v>294</v>
      </c>
      <c r="P10580" s="5" t="s">
        <v>294</v>
      </c>
      <c r="Q10580" s="5" t="s">
        <v>294</v>
      </c>
      <c r="R10580" s="5" t="s">
        <v>294</v>
      </c>
      <c r="V10580" s="5" t="s">
        <v>25971</v>
      </c>
    </row>
    <row r="10581" spans="1:22" x14ac:dyDescent="0.35">
      <c r="A10581" s="5" t="s">
        <v>25972</v>
      </c>
      <c r="B10581" s="5" t="s">
        <v>25973</v>
      </c>
      <c r="C10581" s="5" t="s">
        <v>8524</v>
      </c>
      <c r="D10581" s="5" t="s">
        <v>18</v>
      </c>
      <c r="E10581" s="5">
        <v>20</v>
      </c>
      <c r="F10581" s="5" t="s">
        <v>294</v>
      </c>
      <c r="G10581" s="5" t="s">
        <v>294</v>
      </c>
      <c r="M10581" s="5" t="s">
        <v>794</v>
      </c>
      <c r="N10581" s="5" t="s">
        <v>294</v>
      </c>
      <c r="P10581" s="5" t="s">
        <v>294</v>
      </c>
      <c r="Q10581" s="5" t="s">
        <v>294</v>
      </c>
      <c r="R10581" s="5" t="s">
        <v>294</v>
      </c>
      <c r="V10581" s="5" t="s">
        <v>25974</v>
      </c>
    </row>
    <row r="10582" spans="1:22" x14ac:dyDescent="0.35">
      <c r="A10582" s="5" t="s">
        <v>25975</v>
      </c>
      <c r="B10582" s="5" t="s">
        <v>25976</v>
      </c>
      <c r="C10582" s="5" t="s">
        <v>8524</v>
      </c>
      <c r="D10582" s="5" t="s">
        <v>18</v>
      </c>
      <c r="E10582" s="5">
        <v>20</v>
      </c>
      <c r="F10582" s="5" t="s">
        <v>294</v>
      </c>
      <c r="G10582" s="5" t="s">
        <v>294</v>
      </c>
      <c r="M10582" s="5" t="s">
        <v>794</v>
      </c>
      <c r="N10582" s="5" t="s">
        <v>294</v>
      </c>
      <c r="P10582" s="5" t="s">
        <v>294</v>
      </c>
      <c r="Q10582" s="5" t="s">
        <v>294</v>
      </c>
      <c r="R10582" s="5" t="s">
        <v>294</v>
      </c>
      <c r="V10582" s="5" t="s">
        <v>25977</v>
      </c>
    </row>
    <row r="10583" spans="1:22" x14ac:dyDescent="0.35">
      <c r="A10583" s="5" t="s">
        <v>25978</v>
      </c>
      <c r="B10583" s="5" t="s">
        <v>25979</v>
      </c>
      <c r="C10583" s="5" t="s">
        <v>8524</v>
      </c>
      <c r="D10583" s="5" t="s">
        <v>22</v>
      </c>
      <c r="E10583" s="5">
        <v>6</v>
      </c>
      <c r="F10583" s="5" t="s">
        <v>294</v>
      </c>
      <c r="G10583" s="5" t="s">
        <v>294</v>
      </c>
      <c r="M10583" s="5" t="s">
        <v>794</v>
      </c>
      <c r="N10583" s="5" t="s">
        <v>294</v>
      </c>
      <c r="P10583" s="5" t="s">
        <v>294</v>
      </c>
      <c r="Q10583" s="5" t="s">
        <v>294</v>
      </c>
      <c r="R10583" s="5" t="s">
        <v>294</v>
      </c>
      <c r="V10583" s="5" t="s">
        <v>25980</v>
      </c>
    </row>
    <row r="10584" spans="1:22" x14ac:dyDescent="0.35">
      <c r="A10584" s="5" t="s">
        <v>25981</v>
      </c>
      <c r="B10584" s="5" t="s">
        <v>25982</v>
      </c>
      <c r="C10584" s="5" t="s">
        <v>8524</v>
      </c>
      <c r="D10584" s="5" t="s">
        <v>18</v>
      </c>
      <c r="E10584" s="5">
        <v>50</v>
      </c>
      <c r="F10584" s="5" t="s">
        <v>294</v>
      </c>
      <c r="G10584" s="5" t="s">
        <v>294</v>
      </c>
      <c r="M10584" s="5" t="s">
        <v>794</v>
      </c>
      <c r="N10584" s="5" t="s">
        <v>294</v>
      </c>
      <c r="P10584" s="5" t="s">
        <v>294</v>
      </c>
      <c r="Q10584" s="5" t="s">
        <v>294</v>
      </c>
      <c r="R10584" s="5" t="s">
        <v>294</v>
      </c>
      <c r="V10584" s="5" t="s">
        <v>25983</v>
      </c>
    </row>
    <row r="10585" spans="1:22" x14ac:dyDescent="0.35">
      <c r="A10585" s="5" t="s">
        <v>25984</v>
      </c>
      <c r="B10585" s="5" t="s">
        <v>8572</v>
      </c>
      <c r="C10585" s="5" t="s">
        <v>8524</v>
      </c>
      <c r="D10585" s="5" t="s">
        <v>18</v>
      </c>
      <c r="E10585" s="5">
        <v>20</v>
      </c>
      <c r="F10585" s="5" t="s">
        <v>294</v>
      </c>
      <c r="G10585" s="5" t="s">
        <v>297</v>
      </c>
      <c r="M10585" s="5" t="s">
        <v>3826</v>
      </c>
      <c r="N10585" s="5" t="s">
        <v>294</v>
      </c>
      <c r="O10585" s="5" t="s">
        <v>294</v>
      </c>
      <c r="P10585" s="5" t="s">
        <v>294</v>
      </c>
      <c r="Q10585" s="5" t="s">
        <v>294</v>
      </c>
      <c r="R10585" s="5" t="s">
        <v>294</v>
      </c>
      <c r="V10585" s="5" t="s">
        <v>25985</v>
      </c>
    </row>
    <row r="10586" spans="1:22" x14ac:dyDescent="0.35">
      <c r="A10586" s="5" t="s">
        <v>25986</v>
      </c>
      <c r="B10586" s="5" t="s">
        <v>25987</v>
      </c>
      <c r="C10586" s="5" t="s">
        <v>8524</v>
      </c>
      <c r="D10586" s="5" t="s">
        <v>18</v>
      </c>
      <c r="E10586" s="5">
        <v>40</v>
      </c>
      <c r="F10586" s="5" t="s">
        <v>294</v>
      </c>
      <c r="G10586" s="5" t="s">
        <v>294</v>
      </c>
      <c r="M10586" s="5" t="s">
        <v>794</v>
      </c>
      <c r="N10586" s="5" t="s">
        <v>294</v>
      </c>
      <c r="P10586" s="5" t="s">
        <v>294</v>
      </c>
      <c r="Q10586" s="5" t="s">
        <v>294</v>
      </c>
      <c r="R10586" s="5" t="s">
        <v>294</v>
      </c>
      <c r="V10586" s="5" t="s">
        <v>25988</v>
      </c>
    </row>
    <row r="10587" spans="1:22" x14ac:dyDescent="0.35">
      <c r="A10587" s="5" t="s">
        <v>25989</v>
      </c>
      <c r="B10587" s="5" t="s">
        <v>25990</v>
      </c>
      <c r="C10587" s="5" t="s">
        <v>25991</v>
      </c>
      <c r="D10587" s="5" t="s">
        <v>18</v>
      </c>
      <c r="E10587" s="5">
        <v>999</v>
      </c>
      <c r="F10587" s="5" t="s">
        <v>294</v>
      </c>
      <c r="G10587" s="5" t="s">
        <v>294</v>
      </c>
      <c r="M10587" s="5" t="s">
        <v>794</v>
      </c>
      <c r="N10587" s="5" t="s">
        <v>294</v>
      </c>
      <c r="P10587" s="5" t="s">
        <v>294</v>
      </c>
      <c r="Q10587" s="5" t="s">
        <v>297</v>
      </c>
      <c r="R10587" s="5" t="s">
        <v>294</v>
      </c>
      <c r="V10587" s="5" t="s">
        <v>25992</v>
      </c>
    </row>
    <row r="10588" spans="1:22" x14ac:dyDescent="0.35">
      <c r="A10588" s="5" t="s">
        <v>25993</v>
      </c>
      <c r="B10588" s="5" t="s">
        <v>235</v>
      </c>
      <c r="C10588" s="5" t="s">
        <v>25991</v>
      </c>
      <c r="D10588" s="5" t="s">
        <v>18</v>
      </c>
      <c r="E10588" s="5">
        <v>30</v>
      </c>
      <c r="F10588" s="5" t="s">
        <v>294</v>
      </c>
      <c r="G10588" s="5" t="s">
        <v>294</v>
      </c>
      <c r="M10588" s="5" t="s">
        <v>794</v>
      </c>
      <c r="N10588" s="5" t="s">
        <v>294</v>
      </c>
      <c r="O10588" s="5" t="s">
        <v>294</v>
      </c>
      <c r="P10588" s="5" t="s">
        <v>294</v>
      </c>
      <c r="Q10588" s="5" t="s">
        <v>297</v>
      </c>
      <c r="R10588" s="5" t="s">
        <v>294</v>
      </c>
      <c r="V10588" s="5" t="s">
        <v>25994</v>
      </c>
    </row>
    <row r="10589" spans="1:22" x14ac:dyDescent="0.35">
      <c r="A10589" s="5" t="s">
        <v>25995</v>
      </c>
      <c r="B10589" s="5" t="s">
        <v>25996</v>
      </c>
      <c r="C10589" s="5" t="s">
        <v>8524</v>
      </c>
      <c r="D10589" s="5" t="s">
        <v>18</v>
      </c>
      <c r="E10589" s="5">
        <v>999</v>
      </c>
      <c r="F10589" s="5" t="s">
        <v>294</v>
      </c>
      <c r="G10589" s="5" t="s">
        <v>294</v>
      </c>
      <c r="M10589" s="5" t="s">
        <v>794</v>
      </c>
      <c r="N10589" s="5" t="s">
        <v>294</v>
      </c>
      <c r="P10589" s="5" t="s">
        <v>294</v>
      </c>
      <c r="Q10589" s="5" t="s">
        <v>294</v>
      </c>
      <c r="R10589" s="5" t="s">
        <v>294</v>
      </c>
      <c r="V10589" s="5" t="s">
        <v>25997</v>
      </c>
    </row>
    <row r="10590" spans="1:22" x14ac:dyDescent="0.35">
      <c r="A10590" s="5" t="s">
        <v>25998</v>
      </c>
      <c r="B10590" s="5" t="s">
        <v>8572</v>
      </c>
      <c r="C10590" s="5" t="s">
        <v>25991</v>
      </c>
      <c r="D10590" s="5" t="s">
        <v>18</v>
      </c>
      <c r="E10590" s="5">
        <v>10</v>
      </c>
      <c r="F10590" s="5" t="s">
        <v>294</v>
      </c>
      <c r="G10590" s="5" t="s">
        <v>297</v>
      </c>
      <c r="M10590" s="5" t="s">
        <v>3826</v>
      </c>
      <c r="N10590" s="5" t="s">
        <v>294</v>
      </c>
      <c r="P10590" s="5" t="s">
        <v>294</v>
      </c>
      <c r="Q10590" s="5" t="s">
        <v>297</v>
      </c>
      <c r="R10590" s="5" t="s">
        <v>294</v>
      </c>
      <c r="V10590" s="5" t="s">
        <v>25999</v>
      </c>
    </row>
    <row r="10591" spans="1:22" x14ac:dyDescent="0.35">
      <c r="A10591" s="5" t="s">
        <v>26000</v>
      </c>
      <c r="B10591" s="5" t="s">
        <v>5512</v>
      </c>
      <c r="C10591" s="5" t="s">
        <v>25991</v>
      </c>
      <c r="D10591" s="5" t="s">
        <v>22</v>
      </c>
      <c r="E10591" s="5">
        <v>1</v>
      </c>
      <c r="F10591" s="5" t="s">
        <v>294</v>
      </c>
      <c r="G10591" s="5" t="s">
        <v>294</v>
      </c>
      <c r="H10591" s="5">
        <v>0</v>
      </c>
      <c r="I10591" s="5">
        <v>4</v>
      </c>
      <c r="M10591" s="5" t="s">
        <v>794</v>
      </c>
      <c r="N10591" s="5" t="s">
        <v>294</v>
      </c>
      <c r="P10591" s="5" t="s">
        <v>294</v>
      </c>
      <c r="Q10591" s="5" t="s">
        <v>297</v>
      </c>
      <c r="R10591" s="5" t="s">
        <v>294</v>
      </c>
      <c r="V10591" s="5" t="s">
        <v>26001</v>
      </c>
    </row>
    <row r="10592" spans="1:22" x14ac:dyDescent="0.35">
      <c r="A10592" s="5" t="s">
        <v>26002</v>
      </c>
      <c r="B10592" s="5" t="s">
        <v>814</v>
      </c>
      <c r="C10592" s="5" t="s">
        <v>8524</v>
      </c>
      <c r="D10592" s="5" t="s">
        <v>18</v>
      </c>
      <c r="E10592" s="5">
        <v>10</v>
      </c>
      <c r="F10592" s="5" t="s">
        <v>297</v>
      </c>
      <c r="G10592" s="5" t="s">
        <v>297</v>
      </c>
      <c r="J10592" s="5" t="s">
        <v>25991</v>
      </c>
      <c r="M10592" s="5" t="s">
        <v>794</v>
      </c>
      <c r="N10592" s="5" t="s">
        <v>294</v>
      </c>
      <c r="P10592" s="5" t="s">
        <v>294</v>
      </c>
      <c r="Q10592" s="5" t="s">
        <v>294</v>
      </c>
      <c r="R10592" s="5" t="s">
        <v>294</v>
      </c>
      <c r="V10592" s="5" t="s">
        <v>26003</v>
      </c>
    </row>
    <row r="10593" spans="1:22" x14ac:dyDescent="0.35">
      <c r="A10593" s="5" t="s">
        <v>26004</v>
      </c>
      <c r="B10593" s="5" t="s">
        <v>26005</v>
      </c>
      <c r="C10593" s="5" t="s">
        <v>26006</v>
      </c>
      <c r="D10593" s="5" t="s">
        <v>22</v>
      </c>
      <c r="E10593" s="5">
        <v>10</v>
      </c>
      <c r="F10593" s="5" t="s">
        <v>294</v>
      </c>
      <c r="G10593" s="5" t="s">
        <v>294</v>
      </c>
      <c r="M10593" s="5" t="s">
        <v>794</v>
      </c>
      <c r="N10593" s="5" t="s">
        <v>294</v>
      </c>
      <c r="O10593" s="5" t="s">
        <v>294</v>
      </c>
      <c r="P10593" s="5" t="s">
        <v>294</v>
      </c>
      <c r="Q10593" s="5" t="s">
        <v>294</v>
      </c>
      <c r="R10593" s="5" t="s">
        <v>294</v>
      </c>
      <c r="V10593" s="5" t="s">
        <v>26007</v>
      </c>
    </row>
    <row r="10594" spans="1:22" x14ac:dyDescent="0.35">
      <c r="A10594" s="5" t="s">
        <v>26008</v>
      </c>
      <c r="B10594" s="5" t="s">
        <v>3907</v>
      </c>
      <c r="C10594" s="5" t="s">
        <v>26006</v>
      </c>
      <c r="D10594" s="5" t="s">
        <v>18</v>
      </c>
      <c r="E10594" s="5">
        <v>20</v>
      </c>
      <c r="F10594" s="5" t="s">
        <v>294</v>
      </c>
      <c r="G10594" s="5" t="s">
        <v>294</v>
      </c>
      <c r="M10594" s="5" t="s">
        <v>3826</v>
      </c>
      <c r="N10594" s="5" t="s">
        <v>294</v>
      </c>
      <c r="P10594" s="5" t="s">
        <v>294</v>
      </c>
      <c r="Q10594" s="5" t="s">
        <v>294</v>
      </c>
      <c r="R10594" s="5" t="s">
        <v>294</v>
      </c>
      <c r="V10594" s="5" t="s">
        <v>26009</v>
      </c>
    </row>
    <row r="10595" spans="1:22" x14ac:dyDescent="0.35">
      <c r="A10595" s="5" t="s">
        <v>26010</v>
      </c>
      <c r="B10595" s="5" t="s">
        <v>26011</v>
      </c>
      <c r="C10595" s="5" t="s">
        <v>26006</v>
      </c>
      <c r="D10595" s="5" t="s">
        <v>20</v>
      </c>
      <c r="E10595" s="5">
        <v>10</v>
      </c>
      <c r="F10595" s="5" t="s">
        <v>294</v>
      </c>
      <c r="G10595" s="5" t="s">
        <v>294</v>
      </c>
      <c r="M10595" s="5" t="s">
        <v>794</v>
      </c>
      <c r="N10595" s="5" t="s">
        <v>294</v>
      </c>
      <c r="O10595" s="5" t="s">
        <v>294</v>
      </c>
      <c r="P10595" s="5" t="s">
        <v>294</v>
      </c>
      <c r="Q10595" s="5" t="s">
        <v>294</v>
      </c>
      <c r="R10595" s="5" t="s">
        <v>297</v>
      </c>
      <c r="V10595" s="5" t="s">
        <v>26012</v>
      </c>
    </row>
    <row r="10596" spans="1:22" x14ac:dyDescent="0.35">
      <c r="A10596" s="5" t="s">
        <v>26013</v>
      </c>
      <c r="B10596" s="5" t="s">
        <v>26014</v>
      </c>
      <c r="C10596" s="5" t="s">
        <v>26006</v>
      </c>
      <c r="D10596" s="5" t="s">
        <v>18</v>
      </c>
      <c r="E10596" s="5">
        <v>1</v>
      </c>
      <c r="F10596" s="5" t="s">
        <v>294</v>
      </c>
      <c r="G10596" s="5" t="s">
        <v>297</v>
      </c>
      <c r="L10596" s="5" t="s">
        <v>26015</v>
      </c>
      <c r="M10596" s="5" t="s">
        <v>794</v>
      </c>
      <c r="N10596" s="5" t="s">
        <v>294</v>
      </c>
      <c r="O10596" s="5" t="s">
        <v>294</v>
      </c>
      <c r="P10596" s="5" t="s">
        <v>294</v>
      </c>
      <c r="Q10596" s="5" t="s">
        <v>294</v>
      </c>
      <c r="R10596" s="5" t="s">
        <v>294</v>
      </c>
      <c r="V10596" s="5" t="s">
        <v>26016</v>
      </c>
    </row>
    <row r="10597" spans="1:22" x14ac:dyDescent="0.35">
      <c r="A10597" s="5" t="s">
        <v>26017</v>
      </c>
      <c r="B10597" s="5" t="s">
        <v>26018</v>
      </c>
      <c r="C10597" s="5" t="s">
        <v>26019</v>
      </c>
      <c r="D10597" s="5" t="s">
        <v>18</v>
      </c>
      <c r="E10597" s="5">
        <v>8</v>
      </c>
      <c r="F10597" s="5" t="s">
        <v>294</v>
      </c>
      <c r="G10597" s="5" t="s">
        <v>297</v>
      </c>
      <c r="M10597" s="5" t="s">
        <v>794</v>
      </c>
      <c r="N10597" s="5" t="s">
        <v>294</v>
      </c>
      <c r="P10597" s="5" t="s">
        <v>294</v>
      </c>
      <c r="R10597" s="5" t="s">
        <v>294</v>
      </c>
      <c r="V10597" s="5" t="s">
        <v>26020</v>
      </c>
    </row>
    <row r="10598" spans="1:22" x14ac:dyDescent="0.35">
      <c r="A10598" s="5" t="s">
        <v>26021</v>
      </c>
      <c r="B10598" s="5" t="s">
        <v>26022</v>
      </c>
      <c r="C10598" s="5" t="s">
        <v>26019</v>
      </c>
      <c r="D10598" s="5" t="s">
        <v>22</v>
      </c>
      <c r="E10598" s="5">
        <v>9</v>
      </c>
      <c r="F10598" s="5" t="s">
        <v>294</v>
      </c>
      <c r="G10598" s="5" t="s">
        <v>294</v>
      </c>
      <c r="J10598" s="5" t="s">
        <v>3447</v>
      </c>
      <c r="M10598" s="5" t="s">
        <v>794</v>
      </c>
      <c r="N10598" s="5" t="s">
        <v>294</v>
      </c>
      <c r="P10598" s="5" t="s">
        <v>294</v>
      </c>
      <c r="Q10598" s="5" t="s">
        <v>294</v>
      </c>
      <c r="R10598" s="5" t="s">
        <v>294</v>
      </c>
      <c r="V10598" s="5" t="s">
        <v>26023</v>
      </c>
    </row>
    <row r="10599" spans="1:22" x14ac:dyDescent="0.35">
      <c r="A10599" s="5" t="s">
        <v>26024</v>
      </c>
      <c r="B10599" s="5" t="s">
        <v>8572</v>
      </c>
      <c r="C10599" s="5" t="s">
        <v>26019</v>
      </c>
      <c r="D10599" s="5" t="s">
        <v>22</v>
      </c>
      <c r="E10599" s="5">
        <v>9</v>
      </c>
      <c r="F10599" s="5" t="s">
        <v>294</v>
      </c>
      <c r="G10599" s="5" t="s">
        <v>294</v>
      </c>
      <c r="M10599" s="5" t="s">
        <v>3826</v>
      </c>
      <c r="N10599" s="5" t="s">
        <v>294</v>
      </c>
      <c r="P10599" s="5" t="s">
        <v>294</v>
      </c>
      <c r="Q10599" s="5" t="s">
        <v>294</v>
      </c>
      <c r="R10599" s="5" t="s">
        <v>294</v>
      </c>
      <c r="V10599" s="5" t="s">
        <v>26025</v>
      </c>
    </row>
    <row r="10600" spans="1:22" x14ac:dyDescent="0.35">
      <c r="A10600" s="5" t="s">
        <v>26026</v>
      </c>
      <c r="B10600" s="5" t="s">
        <v>26027</v>
      </c>
      <c r="C10600" s="5" t="s">
        <v>26019</v>
      </c>
      <c r="D10600" s="5" t="s">
        <v>18</v>
      </c>
      <c r="E10600" s="5">
        <v>10</v>
      </c>
      <c r="F10600" s="5" t="s">
        <v>294</v>
      </c>
      <c r="G10600" s="5" t="s">
        <v>297</v>
      </c>
      <c r="M10600" s="5" t="s">
        <v>794</v>
      </c>
      <c r="N10600" s="5" t="s">
        <v>294</v>
      </c>
      <c r="P10600" s="5" t="s">
        <v>294</v>
      </c>
      <c r="Q10600" s="5" t="s">
        <v>294</v>
      </c>
      <c r="R10600" s="5" t="s">
        <v>294</v>
      </c>
      <c r="V10600" s="5" t="s">
        <v>26028</v>
      </c>
    </row>
    <row r="10601" spans="1:22" x14ac:dyDescent="0.35">
      <c r="A10601" s="5" t="s">
        <v>26029</v>
      </c>
      <c r="B10601" s="5" t="s">
        <v>26030</v>
      </c>
      <c r="C10601" s="5" t="s">
        <v>26019</v>
      </c>
      <c r="D10601" s="5" t="s">
        <v>18</v>
      </c>
      <c r="E10601" s="5">
        <v>1</v>
      </c>
      <c r="F10601" s="5" t="s">
        <v>294</v>
      </c>
      <c r="G10601" s="5" t="s">
        <v>297</v>
      </c>
      <c r="L10601" s="5" t="s">
        <v>822</v>
      </c>
      <c r="M10601" s="5" t="s">
        <v>794</v>
      </c>
      <c r="N10601" s="5" t="s">
        <v>294</v>
      </c>
      <c r="P10601" s="5" t="s">
        <v>294</v>
      </c>
      <c r="Q10601" s="5" t="s">
        <v>294</v>
      </c>
      <c r="R10601" s="5" t="s">
        <v>294</v>
      </c>
      <c r="S10601" s="5" t="s">
        <v>297</v>
      </c>
      <c r="V10601" s="5" t="s">
        <v>26031</v>
      </c>
    </row>
    <row r="10602" spans="1:22" x14ac:dyDescent="0.35">
      <c r="A10602" s="5" t="s">
        <v>26032</v>
      </c>
      <c r="B10602" s="5" t="s">
        <v>26033</v>
      </c>
      <c r="C10602" s="5" t="s">
        <v>26019</v>
      </c>
      <c r="D10602" s="5" t="s">
        <v>18</v>
      </c>
      <c r="E10602" s="5">
        <v>1</v>
      </c>
      <c r="F10602" s="5" t="s">
        <v>294</v>
      </c>
      <c r="G10602" s="5" t="s">
        <v>297</v>
      </c>
      <c r="L10602" s="5" t="s">
        <v>822</v>
      </c>
      <c r="M10602" s="5" t="s">
        <v>794</v>
      </c>
      <c r="N10602" s="5" t="s">
        <v>294</v>
      </c>
      <c r="P10602" s="5" t="s">
        <v>294</v>
      </c>
      <c r="Q10602" s="5" t="s">
        <v>294</v>
      </c>
      <c r="R10602" s="5" t="s">
        <v>294</v>
      </c>
      <c r="S10602" s="5" t="s">
        <v>297</v>
      </c>
      <c r="V10602" s="5" t="s">
        <v>26034</v>
      </c>
    </row>
    <row r="10603" spans="1:22" x14ac:dyDescent="0.35">
      <c r="A10603" s="5" t="s">
        <v>26035</v>
      </c>
      <c r="B10603" s="5" t="s">
        <v>26036</v>
      </c>
      <c r="C10603" s="5" t="s">
        <v>26019</v>
      </c>
      <c r="D10603" s="5" t="s">
        <v>18</v>
      </c>
      <c r="E10603" s="5">
        <v>1</v>
      </c>
      <c r="F10603" s="5" t="s">
        <v>294</v>
      </c>
      <c r="G10603" s="5" t="s">
        <v>297</v>
      </c>
      <c r="L10603" s="5" t="s">
        <v>822</v>
      </c>
      <c r="M10603" s="5" t="s">
        <v>794</v>
      </c>
      <c r="N10603" s="5" t="s">
        <v>294</v>
      </c>
      <c r="P10603" s="5" t="s">
        <v>294</v>
      </c>
      <c r="Q10603" s="5" t="s">
        <v>294</v>
      </c>
      <c r="R10603" s="5" t="s">
        <v>294</v>
      </c>
      <c r="S10603" s="5" t="s">
        <v>297</v>
      </c>
      <c r="V10603" s="5" t="s">
        <v>26037</v>
      </c>
    </row>
    <row r="10604" spans="1:22" x14ac:dyDescent="0.35">
      <c r="A10604" s="5" t="s">
        <v>26038</v>
      </c>
      <c r="B10604" s="5" t="s">
        <v>26039</v>
      </c>
      <c r="C10604" s="5" t="s">
        <v>26019</v>
      </c>
      <c r="D10604" s="5" t="s">
        <v>18</v>
      </c>
      <c r="E10604" s="5">
        <v>1</v>
      </c>
      <c r="F10604" s="5" t="s">
        <v>294</v>
      </c>
      <c r="G10604" s="5" t="s">
        <v>297</v>
      </c>
      <c r="L10604" s="5" t="s">
        <v>822</v>
      </c>
      <c r="M10604" s="5" t="s">
        <v>794</v>
      </c>
      <c r="N10604" s="5" t="s">
        <v>294</v>
      </c>
      <c r="P10604" s="5" t="s">
        <v>294</v>
      </c>
      <c r="Q10604" s="5" t="s">
        <v>294</v>
      </c>
      <c r="R10604" s="5" t="s">
        <v>294</v>
      </c>
      <c r="S10604" s="5" t="s">
        <v>297</v>
      </c>
      <c r="V10604" s="5" t="s">
        <v>26040</v>
      </c>
    </row>
    <row r="10605" spans="1:22" x14ac:dyDescent="0.35">
      <c r="A10605" s="5" t="s">
        <v>26041</v>
      </c>
      <c r="B10605" s="5" t="s">
        <v>26042</v>
      </c>
      <c r="C10605" s="5" t="s">
        <v>26019</v>
      </c>
      <c r="D10605" s="5" t="s">
        <v>18</v>
      </c>
      <c r="E10605" s="5">
        <v>1</v>
      </c>
      <c r="F10605" s="5" t="s">
        <v>294</v>
      </c>
      <c r="G10605" s="5" t="s">
        <v>297</v>
      </c>
      <c r="L10605" s="5" t="s">
        <v>822</v>
      </c>
      <c r="M10605" s="5" t="s">
        <v>794</v>
      </c>
      <c r="N10605" s="5" t="s">
        <v>294</v>
      </c>
      <c r="P10605" s="5" t="s">
        <v>294</v>
      </c>
      <c r="Q10605" s="5" t="s">
        <v>294</v>
      </c>
      <c r="R10605" s="5" t="s">
        <v>294</v>
      </c>
      <c r="S10605" s="5" t="s">
        <v>297</v>
      </c>
      <c r="V10605" s="5" t="s">
        <v>26043</v>
      </c>
    </row>
    <row r="10606" spans="1:22" x14ac:dyDescent="0.35">
      <c r="A10606" s="5" t="s">
        <v>26044</v>
      </c>
      <c r="B10606" s="5" t="s">
        <v>26045</v>
      </c>
      <c r="C10606" s="5" t="s">
        <v>26019</v>
      </c>
      <c r="D10606" s="5" t="s">
        <v>18</v>
      </c>
      <c r="E10606" s="5">
        <v>1</v>
      </c>
      <c r="F10606" s="5" t="s">
        <v>294</v>
      </c>
      <c r="G10606" s="5" t="s">
        <v>297</v>
      </c>
      <c r="L10606" s="5" t="s">
        <v>822</v>
      </c>
      <c r="M10606" s="5" t="s">
        <v>794</v>
      </c>
      <c r="N10606" s="5" t="s">
        <v>294</v>
      </c>
      <c r="P10606" s="5" t="s">
        <v>294</v>
      </c>
      <c r="Q10606" s="5" t="s">
        <v>294</v>
      </c>
      <c r="R10606" s="5" t="s">
        <v>294</v>
      </c>
      <c r="S10606" s="5" t="s">
        <v>297</v>
      </c>
      <c r="V10606" s="5" t="s">
        <v>26046</v>
      </c>
    </row>
    <row r="10607" spans="1:22" x14ac:dyDescent="0.35">
      <c r="A10607" s="5" t="s">
        <v>26047</v>
      </c>
      <c r="B10607" s="5" t="s">
        <v>26048</v>
      </c>
      <c r="C10607" s="5" t="s">
        <v>26019</v>
      </c>
      <c r="D10607" s="5" t="s">
        <v>18</v>
      </c>
      <c r="E10607" s="5">
        <v>1</v>
      </c>
      <c r="F10607" s="5" t="s">
        <v>294</v>
      </c>
      <c r="G10607" s="5" t="s">
        <v>297</v>
      </c>
      <c r="L10607" s="5" t="s">
        <v>822</v>
      </c>
      <c r="M10607" s="5" t="s">
        <v>794</v>
      </c>
      <c r="N10607" s="5" t="s">
        <v>294</v>
      </c>
      <c r="P10607" s="5" t="s">
        <v>294</v>
      </c>
      <c r="Q10607" s="5" t="s">
        <v>294</v>
      </c>
      <c r="R10607" s="5" t="s">
        <v>294</v>
      </c>
      <c r="S10607" s="5" t="s">
        <v>297</v>
      </c>
      <c r="V10607" s="5" t="s">
        <v>26049</v>
      </c>
    </row>
    <row r="10608" spans="1:22" x14ac:dyDescent="0.35">
      <c r="A10608" s="5" t="s">
        <v>26050</v>
      </c>
      <c r="B10608" s="5" t="s">
        <v>26051</v>
      </c>
      <c r="C10608" s="5" t="s">
        <v>26019</v>
      </c>
      <c r="D10608" s="5" t="s">
        <v>18</v>
      </c>
      <c r="E10608" s="5">
        <v>1</v>
      </c>
      <c r="F10608" s="5" t="s">
        <v>294</v>
      </c>
      <c r="G10608" s="5" t="s">
        <v>297</v>
      </c>
      <c r="L10608" s="5" t="s">
        <v>822</v>
      </c>
      <c r="M10608" s="5" t="s">
        <v>794</v>
      </c>
      <c r="N10608" s="5" t="s">
        <v>294</v>
      </c>
      <c r="P10608" s="5" t="s">
        <v>294</v>
      </c>
      <c r="Q10608" s="5" t="s">
        <v>294</v>
      </c>
      <c r="R10608" s="5" t="s">
        <v>294</v>
      </c>
      <c r="S10608" s="5" t="s">
        <v>297</v>
      </c>
      <c r="V10608" s="5" t="s">
        <v>26052</v>
      </c>
    </row>
    <row r="10609" spans="1:22" x14ac:dyDescent="0.35">
      <c r="A10609" s="5" t="s">
        <v>26053</v>
      </c>
      <c r="B10609" s="5" t="s">
        <v>1383</v>
      </c>
      <c r="C10609" s="5" t="s">
        <v>26019</v>
      </c>
      <c r="D10609" s="5" t="s">
        <v>18</v>
      </c>
      <c r="E10609" s="5">
        <v>20</v>
      </c>
      <c r="F10609" s="5" t="s">
        <v>294</v>
      </c>
      <c r="G10609" s="5" t="s">
        <v>294</v>
      </c>
      <c r="J10609" s="5" t="s">
        <v>1384</v>
      </c>
      <c r="M10609" s="5" t="s">
        <v>794</v>
      </c>
      <c r="N10609" s="5" t="s">
        <v>294</v>
      </c>
      <c r="P10609" s="5" t="s">
        <v>294</v>
      </c>
      <c r="Q10609" s="5" t="s">
        <v>294</v>
      </c>
      <c r="R10609" s="5" t="s">
        <v>294</v>
      </c>
      <c r="V10609" s="5" t="s">
        <v>26054</v>
      </c>
    </row>
    <row r="10610" spans="1:22" x14ac:dyDescent="0.35">
      <c r="A10610" s="5" t="s">
        <v>26055</v>
      </c>
      <c r="B10610" s="5" t="s">
        <v>26056</v>
      </c>
      <c r="C10610" s="5" t="s">
        <v>26019</v>
      </c>
      <c r="D10610" s="5" t="s">
        <v>22</v>
      </c>
      <c r="E10610" s="5">
        <v>8</v>
      </c>
      <c r="F10610" s="5" t="s">
        <v>294</v>
      </c>
      <c r="G10610" s="5" t="s">
        <v>294</v>
      </c>
      <c r="M10610" s="5" t="s">
        <v>794</v>
      </c>
      <c r="N10610" s="5" t="s">
        <v>294</v>
      </c>
      <c r="P10610" s="5" t="s">
        <v>294</v>
      </c>
      <c r="Q10610" s="5" t="s">
        <v>294</v>
      </c>
      <c r="R10610" s="5" t="s">
        <v>297</v>
      </c>
      <c r="V10610" s="5" t="s">
        <v>26057</v>
      </c>
    </row>
    <row r="10611" spans="1:22" x14ac:dyDescent="0.35">
      <c r="A10611" s="5" t="s">
        <v>26058</v>
      </c>
      <c r="B10611" s="5" t="s">
        <v>25003</v>
      </c>
      <c r="C10611" s="5" t="s">
        <v>15053</v>
      </c>
      <c r="D10611" s="5" t="s">
        <v>22</v>
      </c>
      <c r="E10611" s="5">
        <v>15</v>
      </c>
      <c r="F10611" s="5" t="s">
        <v>294</v>
      </c>
      <c r="G10611" s="5" t="s">
        <v>294</v>
      </c>
      <c r="J10611" s="5" t="s">
        <v>6019</v>
      </c>
      <c r="M10611" s="5" t="s">
        <v>794</v>
      </c>
      <c r="N10611" s="5" t="s">
        <v>294</v>
      </c>
      <c r="P10611" s="5" t="s">
        <v>294</v>
      </c>
      <c r="Q10611" s="5" t="s">
        <v>294</v>
      </c>
      <c r="R10611" s="5" t="s">
        <v>297</v>
      </c>
      <c r="V10611" s="5" t="s">
        <v>26059</v>
      </c>
    </row>
    <row r="10612" spans="1:22" x14ac:dyDescent="0.35">
      <c r="A10612" s="5" t="s">
        <v>26060</v>
      </c>
      <c r="B10612" s="5" t="s">
        <v>26061</v>
      </c>
      <c r="C10612" s="5" t="s">
        <v>26062</v>
      </c>
      <c r="D10612" s="5" t="s">
        <v>22</v>
      </c>
      <c r="E10612" s="5">
        <v>18</v>
      </c>
      <c r="F10612" s="5" t="s">
        <v>294</v>
      </c>
      <c r="G10612" s="5" t="s">
        <v>294</v>
      </c>
      <c r="J10612" s="5" t="s">
        <v>25228</v>
      </c>
      <c r="M10612" s="5" t="s">
        <v>794</v>
      </c>
      <c r="N10612" s="5" t="s">
        <v>294</v>
      </c>
      <c r="P10612" s="5" t="s">
        <v>294</v>
      </c>
      <c r="Q10612" s="5" t="s">
        <v>297</v>
      </c>
      <c r="R10612" s="5" t="s">
        <v>297</v>
      </c>
      <c r="V10612" s="5" t="s">
        <v>26063</v>
      </c>
    </row>
    <row r="10613" spans="1:22" x14ac:dyDescent="0.35">
      <c r="A10613" s="5" t="s">
        <v>26064</v>
      </c>
      <c r="B10613" s="5" t="s">
        <v>26065</v>
      </c>
      <c r="C10613" s="5" t="s">
        <v>26062</v>
      </c>
      <c r="D10613" s="5" t="s">
        <v>22</v>
      </c>
      <c r="E10613" s="5">
        <v>18</v>
      </c>
      <c r="F10613" s="5" t="s">
        <v>294</v>
      </c>
      <c r="G10613" s="5" t="s">
        <v>294</v>
      </c>
      <c r="J10613" s="5" t="s">
        <v>26066</v>
      </c>
      <c r="M10613" s="5" t="s">
        <v>794</v>
      </c>
      <c r="N10613" s="5" t="s">
        <v>294</v>
      </c>
      <c r="P10613" s="5" t="s">
        <v>294</v>
      </c>
      <c r="Q10613" s="5" t="s">
        <v>297</v>
      </c>
      <c r="R10613" s="5" t="s">
        <v>297</v>
      </c>
      <c r="V10613" s="5" t="s">
        <v>26067</v>
      </c>
    </row>
    <row r="10614" spans="1:22" x14ac:dyDescent="0.35">
      <c r="A10614" s="5" t="s">
        <v>26068</v>
      </c>
      <c r="B10614" s="5" t="s">
        <v>26069</v>
      </c>
      <c r="C10614" s="5" t="s">
        <v>26062</v>
      </c>
      <c r="D10614" s="5" t="s">
        <v>22</v>
      </c>
      <c r="E10614" s="5">
        <v>15</v>
      </c>
      <c r="F10614" s="5" t="s">
        <v>294</v>
      </c>
      <c r="G10614" s="5" t="s">
        <v>294</v>
      </c>
      <c r="J10614" s="5" t="s">
        <v>6019</v>
      </c>
      <c r="M10614" s="5" t="s">
        <v>794</v>
      </c>
      <c r="N10614" s="5" t="s">
        <v>294</v>
      </c>
      <c r="P10614" s="5" t="s">
        <v>294</v>
      </c>
      <c r="Q10614" s="5" t="s">
        <v>297</v>
      </c>
      <c r="R10614" s="5" t="s">
        <v>297</v>
      </c>
      <c r="V10614" s="5" t="s">
        <v>26070</v>
      </c>
    </row>
    <row r="10615" spans="1:22" x14ac:dyDescent="0.35">
      <c r="A10615" s="5" t="s">
        <v>26071</v>
      </c>
      <c r="B10615" s="5" t="s">
        <v>3907</v>
      </c>
      <c r="C10615" s="5" t="s">
        <v>26062</v>
      </c>
      <c r="D10615" s="5" t="s">
        <v>22</v>
      </c>
      <c r="E10615" s="5">
        <v>18</v>
      </c>
      <c r="F10615" s="5" t="s">
        <v>294</v>
      </c>
      <c r="G10615" s="5" t="s">
        <v>294</v>
      </c>
      <c r="M10615" s="5" t="s">
        <v>3826</v>
      </c>
      <c r="N10615" s="5" t="s">
        <v>294</v>
      </c>
      <c r="P10615" s="5" t="s">
        <v>294</v>
      </c>
      <c r="Q10615" s="5" t="s">
        <v>297</v>
      </c>
      <c r="R10615" s="5" t="s">
        <v>294</v>
      </c>
      <c r="V10615" s="5" t="s">
        <v>26072</v>
      </c>
    </row>
    <row r="10616" spans="1:22" x14ac:dyDescent="0.35">
      <c r="A10616" s="5" t="s">
        <v>26073</v>
      </c>
      <c r="B10616" s="5" t="s">
        <v>3907</v>
      </c>
      <c r="C10616" s="5" t="s">
        <v>26066</v>
      </c>
      <c r="D10616" s="5" t="s">
        <v>22</v>
      </c>
      <c r="E10616" s="5">
        <v>18</v>
      </c>
      <c r="F10616" s="5" t="s">
        <v>294</v>
      </c>
      <c r="G10616" s="5" t="s">
        <v>294</v>
      </c>
      <c r="M10616" s="5" t="s">
        <v>3826</v>
      </c>
      <c r="N10616" s="5" t="s">
        <v>294</v>
      </c>
      <c r="P10616" s="5" t="s">
        <v>294</v>
      </c>
      <c r="Q10616" s="5" t="s">
        <v>297</v>
      </c>
      <c r="R10616" s="5" t="s">
        <v>294</v>
      </c>
      <c r="V10616" s="5" t="s">
        <v>26074</v>
      </c>
    </row>
    <row r="10617" spans="1:22" x14ac:dyDescent="0.35">
      <c r="A10617" s="5" t="s">
        <v>26075</v>
      </c>
      <c r="B10617" s="5" t="s">
        <v>26076</v>
      </c>
      <c r="C10617" s="5" t="s">
        <v>26066</v>
      </c>
      <c r="D10617" s="5" t="s">
        <v>18</v>
      </c>
      <c r="E10617" s="5">
        <v>20</v>
      </c>
      <c r="F10617" s="5" t="s">
        <v>294</v>
      </c>
      <c r="G10617" s="5" t="s">
        <v>297</v>
      </c>
      <c r="M10617" s="5" t="s">
        <v>794</v>
      </c>
      <c r="N10617" s="5" t="s">
        <v>294</v>
      </c>
      <c r="P10617" s="5" t="s">
        <v>294</v>
      </c>
      <c r="Q10617" s="5" t="s">
        <v>294</v>
      </c>
      <c r="R10617" s="5" t="s">
        <v>294</v>
      </c>
      <c r="U10617" s="5" t="s">
        <v>26077</v>
      </c>
      <c r="V10617" s="5" t="s">
        <v>26078</v>
      </c>
    </row>
    <row r="10618" spans="1:22" x14ac:dyDescent="0.35">
      <c r="A10618" s="5" t="s">
        <v>26079</v>
      </c>
      <c r="B10618" s="5" t="s">
        <v>111</v>
      </c>
      <c r="C10618" s="5" t="s">
        <v>26066</v>
      </c>
      <c r="D10618" s="5" t="s">
        <v>1655</v>
      </c>
      <c r="E10618" s="5">
        <v>77</v>
      </c>
      <c r="F10618" s="5" t="s">
        <v>294</v>
      </c>
      <c r="G10618" s="5" t="s">
        <v>294</v>
      </c>
      <c r="M10618" s="5" t="s">
        <v>794</v>
      </c>
      <c r="N10618" s="5" t="s">
        <v>294</v>
      </c>
      <c r="P10618" s="5" t="s">
        <v>294</v>
      </c>
      <c r="Q10618" s="5" t="s">
        <v>294</v>
      </c>
      <c r="R10618" s="5" t="s">
        <v>294</v>
      </c>
      <c r="V10618" s="5" t="s">
        <v>26080</v>
      </c>
    </row>
    <row r="10619" spans="1:22" x14ac:dyDescent="0.35">
      <c r="A10619" s="5" t="s">
        <v>26081</v>
      </c>
      <c r="B10619" s="5" t="s">
        <v>26082</v>
      </c>
      <c r="C10619" s="5" t="s">
        <v>26066</v>
      </c>
      <c r="D10619" s="5" t="s">
        <v>18</v>
      </c>
      <c r="E10619" s="5">
        <v>10</v>
      </c>
      <c r="F10619" s="5" t="s">
        <v>297</v>
      </c>
      <c r="G10619" s="5" t="s">
        <v>297</v>
      </c>
      <c r="J10619" s="5" t="s">
        <v>24895</v>
      </c>
      <c r="M10619" s="5" t="s">
        <v>794</v>
      </c>
      <c r="N10619" s="5" t="s">
        <v>294</v>
      </c>
      <c r="P10619" s="5" t="s">
        <v>294</v>
      </c>
      <c r="Q10619" s="5" t="s">
        <v>294</v>
      </c>
      <c r="R10619" s="5" t="s">
        <v>294</v>
      </c>
      <c r="V10619" s="5" t="s">
        <v>26083</v>
      </c>
    </row>
    <row r="10620" spans="1:22" x14ac:dyDescent="0.35">
      <c r="A10620" s="5" t="s">
        <v>26084</v>
      </c>
      <c r="B10620" s="5" t="s">
        <v>9488</v>
      </c>
      <c r="C10620" s="5" t="s">
        <v>26066</v>
      </c>
      <c r="D10620" s="5" t="s">
        <v>22</v>
      </c>
      <c r="E10620" s="5">
        <v>9</v>
      </c>
      <c r="F10620" s="5" t="s">
        <v>294</v>
      </c>
      <c r="G10620" s="5" t="s">
        <v>294</v>
      </c>
      <c r="J10620" s="5" t="s">
        <v>21175</v>
      </c>
      <c r="M10620" s="5" t="s">
        <v>794</v>
      </c>
      <c r="N10620" s="5" t="s">
        <v>294</v>
      </c>
      <c r="P10620" s="5" t="s">
        <v>294</v>
      </c>
      <c r="Q10620" s="5" t="s">
        <v>297</v>
      </c>
      <c r="R10620" s="5" t="s">
        <v>294</v>
      </c>
      <c r="V10620" s="5" t="s">
        <v>26085</v>
      </c>
    </row>
    <row r="10621" spans="1:22" x14ac:dyDescent="0.35">
      <c r="A10621" s="5" t="s">
        <v>26086</v>
      </c>
      <c r="B10621" s="5" t="s">
        <v>26087</v>
      </c>
      <c r="C10621" s="5" t="s">
        <v>26088</v>
      </c>
      <c r="D10621" s="5" t="s">
        <v>22</v>
      </c>
      <c r="E10621" s="5">
        <v>18</v>
      </c>
      <c r="F10621" s="5" t="s">
        <v>294</v>
      </c>
      <c r="G10621" s="5" t="s">
        <v>294</v>
      </c>
      <c r="J10621" s="5" t="s">
        <v>25269</v>
      </c>
      <c r="M10621" s="5" t="s">
        <v>794</v>
      </c>
      <c r="N10621" s="5" t="s">
        <v>294</v>
      </c>
      <c r="P10621" s="5" t="s">
        <v>294</v>
      </c>
      <c r="Q10621" s="5" t="s">
        <v>297</v>
      </c>
      <c r="R10621" s="5" t="s">
        <v>297</v>
      </c>
      <c r="V10621" s="5" t="s">
        <v>26089</v>
      </c>
    </row>
    <row r="10622" spans="1:22" x14ac:dyDescent="0.35">
      <c r="A10622" s="5" t="s">
        <v>26090</v>
      </c>
      <c r="B10622" s="5" t="s">
        <v>26065</v>
      </c>
      <c r="C10622" s="5" t="s">
        <v>26088</v>
      </c>
      <c r="D10622" s="5" t="s">
        <v>22</v>
      </c>
      <c r="E10622" s="5">
        <v>18</v>
      </c>
      <c r="F10622" s="5" t="s">
        <v>294</v>
      </c>
      <c r="G10622" s="5" t="s">
        <v>294</v>
      </c>
      <c r="J10622" s="5" t="s">
        <v>26066</v>
      </c>
      <c r="M10622" s="5" t="s">
        <v>794</v>
      </c>
      <c r="N10622" s="5" t="s">
        <v>294</v>
      </c>
      <c r="P10622" s="5" t="s">
        <v>294</v>
      </c>
      <c r="Q10622" s="5" t="s">
        <v>297</v>
      </c>
      <c r="R10622" s="5" t="s">
        <v>297</v>
      </c>
      <c r="V10622" s="5" t="s">
        <v>26091</v>
      </c>
    </row>
    <row r="10623" spans="1:22" x14ac:dyDescent="0.35">
      <c r="A10623" s="5" t="s">
        <v>26092</v>
      </c>
      <c r="B10623" s="5" t="s">
        <v>26069</v>
      </c>
      <c r="C10623" s="5" t="s">
        <v>26088</v>
      </c>
      <c r="D10623" s="5" t="s">
        <v>22</v>
      </c>
      <c r="E10623" s="5">
        <v>15</v>
      </c>
      <c r="F10623" s="5" t="s">
        <v>294</v>
      </c>
      <c r="G10623" s="5" t="s">
        <v>294</v>
      </c>
      <c r="J10623" s="5" t="s">
        <v>6019</v>
      </c>
      <c r="M10623" s="5" t="s">
        <v>794</v>
      </c>
      <c r="N10623" s="5" t="s">
        <v>294</v>
      </c>
      <c r="P10623" s="5" t="s">
        <v>294</v>
      </c>
      <c r="Q10623" s="5" t="s">
        <v>297</v>
      </c>
      <c r="R10623" s="5" t="s">
        <v>297</v>
      </c>
      <c r="V10623" s="5" t="s">
        <v>26093</v>
      </c>
    </row>
    <row r="10624" spans="1:22" x14ac:dyDescent="0.35">
      <c r="A10624" s="5" t="s">
        <v>26094</v>
      </c>
      <c r="B10624" s="5" t="s">
        <v>26095</v>
      </c>
      <c r="C10624" s="5" t="s">
        <v>26066</v>
      </c>
      <c r="D10624" s="5" t="s">
        <v>16</v>
      </c>
      <c r="E10624" s="5">
        <v>18</v>
      </c>
      <c r="F10624" s="5" t="s">
        <v>294</v>
      </c>
      <c r="G10624" s="5" t="s">
        <v>294</v>
      </c>
      <c r="M10624" s="5" t="s">
        <v>794</v>
      </c>
      <c r="N10624" s="5" t="s">
        <v>294</v>
      </c>
      <c r="P10624" s="5" t="s">
        <v>294</v>
      </c>
      <c r="Q10624" s="5" t="s">
        <v>297</v>
      </c>
      <c r="R10624" s="5" t="s">
        <v>294</v>
      </c>
      <c r="V10624" s="5" t="s">
        <v>26096</v>
      </c>
    </row>
    <row r="10625" spans="1:22" x14ac:dyDescent="0.35">
      <c r="A10625" s="5" t="s">
        <v>26097</v>
      </c>
      <c r="B10625" s="5" t="s">
        <v>26098</v>
      </c>
      <c r="C10625" s="5" t="s">
        <v>26066</v>
      </c>
      <c r="D10625" s="5" t="s">
        <v>22</v>
      </c>
      <c r="E10625" s="5">
        <v>18</v>
      </c>
      <c r="F10625" s="5" t="s">
        <v>294</v>
      </c>
      <c r="G10625" s="5" t="s">
        <v>294</v>
      </c>
      <c r="J10625" s="5" t="s">
        <v>25223</v>
      </c>
      <c r="M10625" s="5" t="s">
        <v>794</v>
      </c>
      <c r="N10625" s="5" t="s">
        <v>294</v>
      </c>
      <c r="P10625" s="5" t="s">
        <v>294</v>
      </c>
      <c r="Q10625" s="5" t="s">
        <v>297</v>
      </c>
      <c r="R10625" s="5" t="s">
        <v>297</v>
      </c>
      <c r="V10625" s="5" t="s">
        <v>26099</v>
      </c>
    </row>
    <row r="10626" spans="1:22" x14ac:dyDescent="0.35">
      <c r="A10626" s="5" t="s">
        <v>26100</v>
      </c>
      <c r="B10626" s="5" t="s">
        <v>3907</v>
      </c>
      <c r="C10626" s="5" t="s">
        <v>26088</v>
      </c>
      <c r="D10626" s="5" t="s">
        <v>22</v>
      </c>
      <c r="E10626" s="5">
        <v>18</v>
      </c>
      <c r="F10626" s="5" t="s">
        <v>294</v>
      </c>
      <c r="G10626" s="5" t="s">
        <v>294</v>
      </c>
      <c r="M10626" s="5" t="s">
        <v>3826</v>
      </c>
      <c r="N10626" s="5" t="s">
        <v>294</v>
      </c>
      <c r="P10626" s="5" t="s">
        <v>294</v>
      </c>
      <c r="Q10626" s="5" t="s">
        <v>297</v>
      </c>
      <c r="R10626" s="5" t="s">
        <v>294</v>
      </c>
      <c r="V10626" s="5" t="s">
        <v>26101</v>
      </c>
    </row>
    <row r="10627" spans="1:22" x14ac:dyDescent="0.35">
      <c r="A10627" s="5" t="s">
        <v>26102</v>
      </c>
      <c r="B10627" s="5" t="s">
        <v>26103</v>
      </c>
      <c r="C10627" s="5" t="s">
        <v>26088</v>
      </c>
      <c r="D10627" s="5" t="s">
        <v>22</v>
      </c>
      <c r="E10627" s="5">
        <v>18</v>
      </c>
      <c r="F10627" s="5" t="s">
        <v>294</v>
      </c>
      <c r="G10627" s="5" t="s">
        <v>294</v>
      </c>
      <c r="J10627" s="5" t="s">
        <v>23046</v>
      </c>
      <c r="M10627" s="5" t="s">
        <v>794</v>
      </c>
      <c r="N10627" s="5" t="s">
        <v>294</v>
      </c>
      <c r="P10627" s="5" t="s">
        <v>294</v>
      </c>
      <c r="Q10627" s="5" t="s">
        <v>297</v>
      </c>
      <c r="R10627" s="5" t="s">
        <v>297</v>
      </c>
      <c r="V10627" s="5" t="s">
        <v>26104</v>
      </c>
    </row>
    <row r="10628" spans="1:22" x14ac:dyDescent="0.35">
      <c r="A10628" s="5" t="s">
        <v>26105</v>
      </c>
      <c r="B10628" s="5" t="s">
        <v>26106</v>
      </c>
      <c r="C10628" s="5" t="s">
        <v>26088</v>
      </c>
      <c r="D10628" s="5" t="s">
        <v>18</v>
      </c>
      <c r="E10628" s="5">
        <v>1</v>
      </c>
      <c r="F10628" s="5" t="s">
        <v>294</v>
      </c>
      <c r="G10628" s="5" t="s">
        <v>297</v>
      </c>
      <c r="L10628" s="5" t="s">
        <v>822</v>
      </c>
      <c r="M10628" s="5" t="s">
        <v>794</v>
      </c>
      <c r="N10628" s="5" t="s">
        <v>294</v>
      </c>
      <c r="P10628" s="5" t="s">
        <v>294</v>
      </c>
      <c r="Q10628" s="5" t="s">
        <v>297</v>
      </c>
      <c r="R10628" s="5" t="s">
        <v>294</v>
      </c>
      <c r="V10628" s="5" t="s">
        <v>26107</v>
      </c>
    </row>
    <row r="10629" spans="1:22" x14ac:dyDescent="0.35">
      <c r="A10629" s="5" t="s">
        <v>26108</v>
      </c>
      <c r="B10629" s="5" t="s">
        <v>26109</v>
      </c>
      <c r="C10629" s="5" t="s">
        <v>26066</v>
      </c>
      <c r="D10629" s="5" t="s">
        <v>18</v>
      </c>
      <c r="E10629" s="5">
        <v>15</v>
      </c>
      <c r="F10629" s="5" t="s">
        <v>297</v>
      </c>
      <c r="G10629" s="5" t="s">
        <v>297</v>
      </c>
      <c r="L10629" s="5" t="s">
        <v>26110</v>
      </c>
      <c r="M10629" s="5" t="s">
        <v>794</v>
      </c>
      <c r="N10629" s="5" t="s">
        <v>294</v>
      </c>
      <c r="P10629" s="5" t="s">
        <v>294</v>
      </c>
      <c r="Q10629" s="5" t="s">
        <v>294</v>
      </c>
      <c r="R10629" s="5" t="s">
        <v>294</v>
      </c>
      <c r="S10629" s="5" t="s">
        <v>470</v>
      </c>
      <c r="V10629" s="5" t="s">
        <v>26111</v>
      </c>
    </row>
    <row r="10630" spans="1:22" x14ac:dyDescent="0.35">
      <c r="A10630" s="5" t="s">
        <v>26112</v>
      </c>
      <c r="B10630" s="5" t="s">
        <v>26113</v>
      </c>
      <c r="C10630" s="5" t="s">
        <v>26066</v>
      </c>
      <c r="D10630" s="5" t="s">
        <v>16</v>
      </c>
      <c r="E10630" s="5">
        <v>18</v>
      </c>
      <c r="F10630" s="5" t="s">
        <v>294</v>
      </c>
      <c r="G10630" s="5" t="s">
        <v>294</v>
      </c>
      <c r="M10630" s="5" t="s">
        <v>794</v>
      </c>
      <c r="N10630" s="5" t="s">
        <v>294</v>
      </c>
      <c r="P10630" s="5" t="s">
        <v>294</v>
      </c>
      <c r="Q10630" s="5" t="s">
        <v>297</v>
      </c>
      <c r="R10630" s="5" t="s">
        <v>294</v>
      </c>
      <c r="V10630" s="5" t="s">
        <v>26114</v>
      </c>
    </row>
    <row r="10631" spans="1:22" x14ac:dyDescent="0.35">
      <c r="A10631" s="5" t="s">
        <v>26115</v>
      </c>
      <c r="B10631" s="5" t="s">
        <v>26116</v>
      </c>
      <c r="C10631" s="5" t="s">
        <v>26066</v>
      </c>
      <c r="D10631" s="5" t="s">
        <v>22</v>
      </c>
      <c r="E10631" s="5">
        <v>18</v>
      </c>
      <c r="F10631" s="5" t="s">
        <v>294</v>
      </c>
      <c r="G10631" s="5" t="s">
        <v>294</v>
      </c>
      <c r="M10631" s="5" t="s">
        <v>794</v>
      </c>
      <c r="N10631" s="5" t="s">
        <v>294</v>
      </c>
      <c r="P10631" s="5" t="s">
        <v>294</v>
      </c>
      <c r="Q10631" s="5" t="s">
        <v>297</v>
      </c>
      <c r="R10631" s="5" t="s">
        <v>294</v>
      </c>
      <c r="V10631" s="5" t="s">
        <v>26117</v>
      </c>
    </row>
    <row r="10632" spans="1:22" x14ac:dyDescent="0.35">
      <c r="A10632" s="5" t="s">
        <v>26118</v>
      </c>
      <c r="B10632" s="5" t="s">
        <v>26119</v>
      </c>
      <c r="C10632" s="5" t="s">
        <v>26066</v>
      </c>
      <c r="D10632" s="5" t="s">
        <v>22</v>
      </c>
      <c r="E10632" s="5">
        <v>18</v>
      </c>
      <c r="F10632" s="5" t="s">
        <v>294</v>
      </c>
      <c r="G10632" s="5" t="s">
        <v>294</v>
      </c>
      <c r="M10632" s="5" t="s">
        <v>794</v>
      </c>
      <c r="N10632" s="5" t="s">
        <v>294</v>
      </c>
      <c r="P10632" s="5" t="s">
        <v>294</v>
      </c>
      <c r="Q10632" s="5" t="s">
        <v>297</v>
      </c>
      <c r="R10632" s="5" t="s">
        <v>294</v>
      </c>
      <c r="V10632" s="5" t="s">
        <v>26120</v>
      </c>
    </row>
    <row r="10633" spans="1:22" x14ac:dyDescent="0.35">
      <c r="A10633" s="5" t="s">
        <v>26121</v>
      </c>
      <c r="B10633" s="5" t="s">
        <v>26122</v>
      </c>
      <c r="C10633" s="5" t="s">
        <v>26066</v>
      </c>
      <c r="D10633" s="5" t="s">
        <v>20</v>
      </c>
      <c r="E10633" s="5">
        <v>10</v>
      </c>
      <c r="F10633" s="5" t="s">
        <v>294</v>
      </c>
      <c r="G10633" s="5" t="s">
        <v>294</v>
      </c>
      <c r="M10633" s="5" t="s">
        <v>794</v>
      </c>
      <c r="N10633" s="5" t="s">
        <v>294</v>
      </c>
      <c r="P10633" s="5" t="s">
        <v>294</v>
      </c>
      <c r="Q10633" s="5" t="s">
        <v>297</v>
      </c>
      <c r="R10633" s="5" t="s">
        <v>294</v>
      </c>
      <c r="V10633" s="5" t="s">
        <v>26123</v>
      </c>
    </row>
    <row r="10634" spans="1:22" x14ac:dyDescent="0.35">
      <c r="A10634" s="5" t="s">
        <v>26124</v>
      </c>
      <c r="B10634" s="5" t="s">
        <v>26125</v>
      </c>
      <c r="C10634" s="5" t="s">
        <v>26066</v>
      </c>
      <c r="D10634" s="5" t="s">
        <v>28</v>
      </c>
      <c r="E10634" s="5">
        <v>6</v>
      </c>
      <c r="F10634" s="5" t="s">
        <v>294</v>
      </c>
      <c r="G10634" s="5" t="s">
        <v>294</v>
      </c>
      <c r="M10634" s="5" t="s">
        <v>794</v>
      </c>
      <c r="N10634" s="5" t="s">
        <v>294</v>
      </c>
      <c r="P10634" s="5" t="s">
        <v>294</v>
      </c>
      <c r="Q10634" s="5" t="s">
        <v>297</v>
      </c>
      <c r="R10634" s="5" t="s">
        <v>294</v>
      </c>
      <c r="V10634" s="5" t="s">
        <v>26126</v>
      </c>
    </row>
    <row r="10635" spans="1:22" x14ac:dyDescent="0.35">
      <c r="A10635" s="5" t="s">
        <v>26127</v>
      </c>
      <c r="B10635" s="5" t="s">
        <v>26128</v>
      </c>
      <c r="C10635" s="5" t="s">
        <v>26066</v>
      </c>
      <c r="D10635" s="5" t="s">
        <v>20</v>
      </c>
      <c r="E10635" s="5">
        <v>10</v>
      </c>
      <c r="F10635" s="5" t="s">
        <v>294</v>
      </c>
      <c r="G10635" s="5" t="s">
        <v>294</v>
      </c>
      <c r="M10635" s="5" t="s">
        <v>794</v>
      </c>
      <c r="N10635" s="5" t="s">
        <v>294</v>
      </c>
      <c r="P10635" s="5" t="s">
        <v>294</v>
      </c>
      <c r="Q10635" s="5" t="s">
        <v>297</v>
      </c>
      <c r="R10635" s="5" t="s">
        <v>294</v>
      </c>
      <c r="V10635" s="5" t="s">
        <v>26129</v>
      </c>
    </row>
    <row r="10636" spans="1:22" x14ac:dyDescent="0.35">
      <c r="A10636" s="5" t="s">
        <v>26130</v>
      </c>
      <c r="B10636" s="5" t="s">
        <v>26131</v>
      </c>
      <c r="C10636" s="5" t="s">
        <v>26066</v>
      </c>
      <c r="D10636" s="5" t="s">
        <v>28</v>
      </c>
      <c r="E10636" s="5">
        <v>6</v>
      </c>
      <c r="F10636" s="5" t="s">
        <v>294</v>
      </c>
      <c r="G10636" s="5" t="s">
        <v>294</v>
      </c>
      <c r="M10636" s="5" t="s">
        <v>794</v>
      </c>
      <c r="N10636" s="5" t="s">
        <v>294</v>
      </c>
      <c r="P10636" s="5" t="s">
        <v>294</v>
      </c>
      <c r="Q10636" s="5" t="s">
        <v>297</v>
      </c>
      <c r="R10636" s="5" t="s">
        <v>294</v>
      </c>
      <c r="V10636" s="5" t="s">
        <v>26132</v>
      </c>
    </row>
    <row r="10637" spans="1:22" x14ac:dyDescent="0.35">
      <c r="A10637" s="5" t="s">
        <v>26133</v>
      </c>
      <c r="B10637" s="5" t="s">
        <v>26134</v>
      </c>
      <c r="C10637" s="5" t="s">
        <v>26135</v>
      </c>
      <c r="D10637" s="5" t="s">
        <v>22</v>
      </c>
      <c r="E10637" s="5">
        <v>19</v>
      </c>
      <c r="F10637" s="5" t="s">
        <v>294</v>
      </c>
      <c r="G10637" s="5" t="s">
        <v>294</v>
      </c>
      <c r="J10637" s="5" t="s">
        <v>628</v>
      </c>
      <c r="M10637" s="5" t="s">
        <v>794</v>
      </c>
      <c r="N10637" s="5" t="s">
        <v>294</v>
      </c>
      <c r="P10637" s="5" t="s">
        <v>294</v>
      </c>
      <c r="Q10637" s="5" t="s">
        <v>294</v>
      </c>
      <c r="R10637" s="5" t="s">
        <v>297</v>
      </c>
      <c r="V10637" s="5" t="s">
        <v>26136</v>
      </c>
    </row>
    <row r="10638" spans="1:22" x14ac:dyDescent="0.35">
      <c r="A10638" s="5" t="s">
        <v>26137</v>
      </c>
      <c r="B10638" s="5" t="s">
        <v>26138</v>
      </c>
      <c r="C10638" s="5" t="s">
        <v>26135</v>
      </c>
      <c r="D10638" s="5" t="s">
        <v>16</v>
      </c>
      <c r="E10638" s="5">
        <v>12</v>
      </c>
      <c r="F10638" s="5" t="s">
        <v>294</v>
      </c>
      <c r="G10638" s="5" t="s">
        <v>294</v>
      </c>
      <c r="M10638" s="5" t="s">
        <v>794</v>
      </c>
      <c r="N10638" s="5" t="s">
        <v>294</v>
      </c>
      <c r="P10638" s="5" t="s">
        <v>294</v>
      </c>
      <c r="Q10638" s="5" t="s">
        <v>294</v>
      </c>
      <c r="R10638" s="5" t="s">
        <v>294</v>
      </c>
      <c r="V10638" s="5" t="s">
        <v>26139</v>
      </c>
    </row>
    <row r="10639" spans="1:22" x14ac:dyDescent="0.35">
      <c r="A10639" s="5" t="s">
        <v>26140</v>
      </c>
      <c r="B10639" s="5" t="s">
        <v>26141</v>
      </c>
      <c r="C10639" s="5" t="s">
        <v>26135</v>
      </c>
      <c r="D10639" s="5" t="s">
        <v>22</v>
      </c>
      <c r="E10639" s="5">
        <v>3</v>
      </c>
      <c r="F10639" s="5" t="s">
        <v>294</v>
      </c>
      <c r="G10639" s="5" t="s">
        <v>294</v>
      </c>
      <c r="M10639" s="5" t="s">
        <v>794</v>
      </c>
      <c r="N10639" s="5" t="s">
        <v>294</v>
      </c>
      <c r="P10639" s="5" t="s">
        <v>294</v>
      </c>
      <c r="Q10639" s="5" t="s">
        <v>294</v>
      </c>
      <c r="R10639" s="5" t="s">
        <v>294</v>
      </c>
      <c r="V10639" s="5" t="s">
        <v>26142</v>
      </c>
    </row>
    <row r="10640" spans="1:22" x14ac:dyDescent="0.35">
      <c r="A10640" s="5" t="s">
        <v>26143</v>
      </c>
      <c r="B10640" s="5" t="s">
        <v>26144</v>
      </c>
      <c r="C10640" s="5" t="s">
        <v>26135</v>
      </c>
      <c r="D10640" s="5" t="s">
        <v>20</v>
      </c>
      <c r="E10640" s="5">
        <v>10</v>
      </c>
      <c r="F10640" s="5" t="s">
        <v>294</v>
      </c>
      <c r="G10640" s="5" t="s">
        <v>294</v>
      </c>
      <c r="M10640" s="5" t="s">
        <v>794</v>
      </c>
      <c r="N10640" s="5" t="s">
        <v>294</v>
      </c>
      <c r="P10640" s="5" t="s">
        <v>294</v>
      </c>
      <c r="Q10640" s="5" t="s">
        <v>294</v>
      </c>
      <c r="R10640" s="5" t="s">
        <v>294</v>
      </c>
      <c r="V10640" s="5" t="s">
        <v>26145</v>
      </c>
    </row>
    <row r="10641" spans="1:22" x14ac:dyDescent="0.35">
      <c r="A10641" s="5" t="s">
        <v>26146</v>
      </c>
      <c r="B10641" s="5" t="s">
        <v>26147</v>
      </c>
      <c r="C10641" s="5" t="s">
        <v>26148</v>
      </c>
      <c r="D10641" s="5" t="s">
        <v>18</v>
      </c>
      <c r="E10641" s="5">
        <v>20</v>
      </c>
      <c r="F10641" s="5" t="s">
        <v>294</v>
      </c>
      <c r="G10641" s="5" t="s">
        <v>294</v>
      </c>
      <c r="J10641" s="5" t="s">
        <v>9548</v>
      </c>
      <c r="M10641" s="5" t="s">
        <v>794</v>
      </c>
      <c r="N10641" s="5" t="s">
        <v>294</v>
      </c>
      <c r="O10641" s="5" t="s">
        <v>294</v>
      </c>
      <c r="P10641" s="5" t="s">
        <v>294</v>
      </c>
      <c r="Q10641" s="5" t="s">
        <v>294</v>
      </c>
      <c r="R10641" s="5" t="s">
        <v>294</v>
      </c>
    </row>
    <row r="10642" spans="1:22" x14ac:dyDescent="0.35">
      <c r="A10642" s="5" t="s">
        <v>26149</v>
      </c>
      <c r="B10642" s="5" t="s">
        <v>26150</v>
      </c>
      <c r="C10642" s="5" t="s">
        <v>26148</v>
      </c>
      <c r="D10642" s="5" t="s">
        <v>18</v>
      </c>
      <c r="E10642" s="5">
        <v>20</v>
      </c>
      <c r="F10642" s="5" t="s">
        <v>294</v>
      </c>
      <c r="G10642" s="5" t="s">
        <v>294</v>
      </c>
      <c r="J10642" s="5" t="s">
        <v>9548</v>
      </c>
      <c r="M10642" s="5" t="s">
        <v>794</v>
      </c>
      <c r="N10642" s="5" t="s">
        <v>294</v>
      </c>
      <c r="O10642" s="5" t="s">
        <v>294</v>
      </c>
      <c r="P10642" s="5" t="s">
        <v>294</v>
      </c>
      <c r="Q10642" s="5" t="s">
        <v>294</v>
      </c>
      <c r="R10642" s="5" t="s">
        <v>294</v>
      </c>
    </row>
    <row r="10643" spans="1:22" x14ac:dyDescent="0.35">
      <c r="A10643" s="5" t="s">
        <v>26151</v>
      </c>
      <c r="B10643" s="5" t="s">
        <v>26152</v>
      </c>
      <c r="C10643" s="5" t="s">
        <v>26148</v>
      </c>
      <c r="D10643" s="5" t="s">
        <v>18</v>
      </c>
      <c r="E10643" s="5">
        <v>1</v>
      </c>
      <c r="F10643" s="5" t="s">
        <v>294</v>
      </c>
      <c r="G10643" s="5" t="s">
        <v>294</v>
      </c>
      <c r="L10643" s="5" t="s">
        <v>822</v>
      </c>
      <c r="M10643" s="5" t="s">
        <v>794</v>
      </c>
      <c r="N10643" s="5" t="s">
        <v>294</v>
      </c>
      <c r="P10643" s="5" t="s">
        <v>294</v>
      </c>
      <c r="Q10643" s="5" t="s">
        <v>294</v>
      </c>
      <c r="R10643" s="5" t="s">
        <v>294</v>
      </c>
      <c r="V10643" s="5" t="s">
        <v>26153</v>
      </c>
    </row>
    <row r="10644" spans="1:22" x14ac:dyDescent="0.35">
      <c r="A10644" s="5" t="s">
        <v>26154</v>
      </c>
      <c r="B10644" s="5" t="s">
        <v>0</v>
      </c>
      <c r="C10644" s="5" t="s">
        <v>26148</v>
      </c>
      <c r="D10644" s="5" t="s">
        <v>18</v>
      </c>
      <c r="E10644" s="5">
        <v>1</v>
      </c>
      <c r="F10644" s="5" t="s">
        <v>294</v>
      </c>
      <c r="G10644" s="5" t="s">
        <v>297</v>
      </c>
      <c r="L10644" s="5" t="s">
        <v>25498</v>
      </c>
      <c r="M10644" s="5" t="s">
        <v>794</v>
      </c>
      <c r="N10644" s="5" t="s">
        <v>294</v>
      </c>
      <c r="P10644" s="5" t="s">
        <v>294</v>
      </c>
      <c r="Q10644" s="5" t="s">
        <v>297</v>
      </c>
      <c r="R10644" s="5" t="s">
        <v>294</v>
      </c>
      <c r="V10644" s="5" t="s">
        <v>26155</v>
      </c>
    </row>
    <row r="10645" spans="1:22" x14ac:dyDescent="0.35">
      <c r="A10645" s="5" t="s">
        <v>26156</v>
      </c>
      <c r="B10645" s="5" t="s">
        <v>26157</v>
      </c>
      <c r="C10645" s="5" t="s">
        <v>26148</v>
      </c>
      <c r="D10645" s="5" t="s">
        <v>18</v>
      </c>
      <c r="E10645" s="5">
        <v>999</v>
      </c>
      <c r="F10645" s="5" t="s">
        <v>294</v>
      </c>
      <c r="G10645" s="5" t="s">
        <v>294</v>
      </c>
      <c r="M10645" s="5" t="s">
        <v>794</v>
      </c>
      <c r="N10645" s="5" t="s">
        <v>294</v>
      </c>
      <c r="O10645" s="5" t="s">
        <v>294</v>
      </c>
      <c r="P10645" s="5" t="s">
        <v>294</v>
      </c>
      <c r="Q10645" s="5" t="s">
        <v>294</v>
      </c>
      <c r="R10645" s="5" t="s">
        <v>294</v>
      </c>
    </row>
    <row r="10646" spans="1:22" x14ac:dyDescent="0.35">
      <c r="A10646" s="5" t="s">
        <v>26158</v>
      </c>
      <c r="B10646" s="5" t="s">
        <v>18235</v>
      </c>
      <c r="C10646" s="5" t="s">
        <v>26148</v>
      </c>
      <c r="D10646" s="5" t="s">
        <v>20</v>
      </c>
      <c r="E10646" s="5">
        <v>10</v>
      </c>
      <c r="F10646" s="5" t="s">
        <v>294</v>
      </c>
      <c r="G10646" s="5" t="s">
        <v>294</v>
      </c>
      <c r="M10646" s="5" t="s">
        <v>794</v>
      </c>
      <c r="N10646" s="5" t="s">
        <v>294</v>
      </c>
      <c r="P10646" s="5" t="s">
        <v>294</v>
      </c>
      <c r="Q10646" s="5" t="s">
        <v>294</v>
      </c>
      <c r="R10646" s="5" t="s">
        <v>294</v>
      </c>
      <c r="V10646" s="5" t="s">
        <v>26159</v>
      </c>
    </row>
    <row r="10647" spans="1:22" x14ac:dyDescent="0.35">
      <c r="A10647" s="5" t="s">
        <v>26160</v>
      </c>
      <c r="B10647" s="5" t="s">
        <v>26161</v>
      </c>
      <c r="C10647" s="5" t="s">
        <v>26148</v>
      </c>
      <c r="D10647" s="5" t="s">
        <v>28</v>
      </c>
      <c r="E10647" s="5">
        <v>6</v>
      </c>
      <c r="F10647" s="5" t="s">
        <v>294</v>
      </c>
      <c r="G10647" s="5" t="s">
        <v>294</v>
      </c>
      <c r="M10647" s="5" t="s">
        <v>794</v>
      </c>
      <c r="N10647" s="5" t="s">
        <v>294</v>
      </c>
      <c r="P10647" s="5" t="s">
        <v>294</v>
      </c>
      <c r="Q10647" s="5" t="s">
        <v>294</v>
      </c>
      <c r="R10647" s="5" t="s">
        <v>294</v>
      </c>
      <c r="V10647" s="5" t="s">
        <v>26162</v>
      </c>
    </row>
    <row r="10648" spans="1:22" x14ac:dyDescent="0.35">
      <c r="A10648" s="5" t="s">
        <v>26163</v>
      </c>
      <c r="B10648" s="5" t="s">
        <v>8929</v>
      </c>
      <c r="C10648" s="5" t="s">
        <v>26148</v>
      </c>
      <c r="D10648" s="5" t="s">
        <v>20</v>
      </c>
      <c r="E10648" s="5">
        <v>10</v>
      </c>
      <c r="F10648" s="5" t="s">
        <v>294</v>
      </c>
      <c r="G10648" s="5" t="s">
        <v>294</v>
      </c>
      <c r="M10648" s="5" t="s">
        <v>794</v>
      </c>
      <c r="N10648" s="5" t="s">
        <v>294</v>
      </c>
      <c r="P10648" s="5" t="s">
        <v>294</v>
      </c>
      <c r="Q10648" s="5" t="s">
        <v>294</v>
      </c>
      <c r="R10648" s="5" t="s">
        <v>294</v>
      </c>
      <c r="V10648" s="5" t="s">
        <v>26164</v>
      </c>
    </row>
    <row r="10649" spans="1:22" x14ac:dyDescent="0.35">
      <c r="A10649" s="5" t="s">
        <v>26165</v>
      </c>
      <c r="B10649" s="5" t="s">
        <v>8334</v>
      </c>
      <c r="C10649" s="5" t="s">
        <v>26148</v>
      </c>
      <c r="D10649" s="5" t="s">
        <v>4073</v>
      </c>
      <c r="E10649" s="5">
        <v>80</v>
      </c>
      <c r="F10649" s="5" t="s">
        <v>294</v>
      </c>
      <c r="G10649" s="5" t="s">
        <v>294</v>
      </c>
      <c r="M10649" s="5" t="s">
        <v>794</v>
      </c>
      <c r="N10649" s="5" t="s">
        <v>294</v>
      </c>
      <c r="P10649" s="5" t="s">
        <v>294</v>
      </c>
      <c r="Q10649" s="5" t="s">
        <v>294</v>
      </c>
      <c r="R10649" s="5" t="s">
        <v>294</v>
      </c>
      <c r="V10649" s="5" t="s">
        <v>26166</v>
      </c>
    </row>
    <row r="10650" spans="1:22" x14ac:dyDescent="0.35">
      <c r="A10650" s="5" t="s">
        <v>26167</v>
      </c>
      <c r="B10650" s="5" t="s">
        <v>8404</v>
      </c>
      <c r="C10650" s="5" t="s">
        <v>26148</v>
      </c>
      <c r="D10650" s="5" t="s">
        <v>18</v>
      </c>
      <c r="E10650" s="5">
        <v>999</v>
      </c>
      <c r="F10650" s="5" t="s">
        <v>294</v>
      </c>
      <c r="G10650" s="5" t="s">
        <v>294</v>
      </c>
      <c r="M10650" s="5" t="s">
        <v>794</v>
      </c>
      <c r="N10650" s="5" t="s">
        <v>294</v>
      </c>
      <c r="O10650" s="5" t="s">
        <v>294</v>
      </c>
      <c r="P10650" s="5" t="s">
        <v>294</v>
      </c>
      <c r="Q10650" s="5" t="s">
        <v>294</v>
      </c>
      <c r="R10650" s="5" t="s">
        <v>294</v>
      </c>
      <c r="V10650" s="5" t="s">
        <v>26168</v>
      </c>
    </row>
    <row r="10651" spans="1:22" x14ac:dyDescent="0.35">
      <c r="A10651" s="5" t="s">
        <v>26169</v>
      </c>
      <c r="B10651" s="5" t="s">
        <v>8402</v>
      </c>
      <c r="C10651" s="5" t="s">
        <v>26148</v>
      </c>
      <c r="D10651" s="5" t="s">
        <v>18</v>
      </c>
      <c r="E10651" s="5">
        <v>30</v>
      </c>
      <c r="F10651" s="5" t="s">
        <v>294</v>
      </c>
      <c r="G10651" s="5" t="s">
        <v>294</v>
      </c>
      <c r="M10651" s="5" t="s">
        <v>794</v>
      </c>
      <c r="N10651" s="5" t="s">
        <v>294</v>
      </c>
      <c r="O10651" s="5" t="s">
        <v>294</v>
      </c>
      <c r="P10651" s="5" t="s">
        <v>294</v>
      </c>
      <c r="Q10651" s="5" t="s">
        <v>294</v>
      </c>
      <c r="R10651" s="5" t="s">
        <v>294</v>
      </c>
      <c r="V10651" s="5" t="s">
        <v>26170</v>
      </c>
    </row>
    <row r="10652" spans="1:22" x14ac:dyDescent="0.35">
      <c r="A10652" s="5" t="s">
        <v>26171</v>
      </c>
      <c r="B10652" s="5" t="s">
        <v>25620</v>
      </c>
      <c r="C10652" s="5" t="s">
        <v>26148</v>
      </c>
      <c r="D10652" s="5" t="s">
        <v>18</v>
      </c>
      <c r="E10652" s="5">
        <v>20</v>
      </c>
      <c r="F10652" s="5" t="s">
        <v>294</v>
      </c>
      <c r="G10652" s="5" t="s">
        <v>297</v>
      </c>
      <c r="J10652" s="5" t="s">
        <v>25492</v>
      </c>
      <c r="M10652" s="5" t="s">
        <v>794</v>
      </c>
      <c r="N10652" s="5" t="s">
        <v>294</v>
      </c>
      <c r="P10652" s="5" t="s">
        <v>294</v>
      </c>
      <c r="Q10652" s="5" t="s">
        <v>294</v>
      </c>
      <c r="R10652" s="5" t="s">
        <v>297</v>
      </c>
      <c r="V10652" s="5" t="s">
        <v>26172</v>
      </c>
    </row>
    <row r="10653" spans="1:22" x14ac:dyDescent="0.35">
      <c r="A10653" s="5" t="s">
        <v>26173</v>
      </c>
      <c r="B10653" s="5" t="s">
        <v>26174</v>
      </c>
      <c r="C10653" s="5" t="s">
        <v>26148</v>
      </c>
      <c r="D10653" s="5" t="s">
        <v>18</v>
      </c>
      <c r="E10653" s="5">
        <v>999</v>
      </c>
      <c r="F10653" s="5" t="s">
        <v>294</v>
      </c>
      <c r="G10653" s="5" t="s">
        <v>294</v>
      </c>
      <c r="M10653" s="5" t="s">
        <v>794</v>
      </c>
      <c r="N10653" s="5" t="s">
        <v>294</v>
      </c>
      <c r="P10653" s="5" t="s">
        <v>294</v>
      </c>
      <c r="Q10653" s="5" t="s">
        <v>294</v>
      </c>
      <c r="R10653" s="5" t="s">
        <v>294</v>
      </c>
      <c r="V10653" s="5" t="s">
        <v>26175</v>
      </c>
    </row>
    <row r="10654" spans="1:22" x14ac:dyDescent="0.35">
      <c r="A10654" s="5" t="s">
        <v>26176</v>
      </c>
      <c r="B10654" s="5" t="s">
        <v>8572</v>
      </c>
      <c r="C10654" s="5" t="s">
        <v>26148</v>
      </c>
      <c r="D10654" s="5" t="s">
        <v>22</v>
      </c>
      <c r="E10654" s="5">
        <v>9</v>
      </c>
      <c r="F10654" s="5" t="s">
        <v>294</v>
      </c>
      <c r="G10654" s="5" t="s">
        <v>294</v>
      </c>
      <c r="M10654" s="5" t="s">
        <v>3826</v>
      </c>
      <c r="N10654" s="5" t="s">
        <v>294</v>
      </c>
      <c r="P10654" s="5" t="s">
        <v>294</v>
      </c>
      <c r="Q10654" s="5" t="s">
        <v>294</v>
      </c>
      <c r="R10654" s="5" t="s">
        <v>294</v>
      </c>
      <c r="V10654" s="5" t="s">
        <v>26177</v>
      </c>
    </row>
    <row r="10655" spans="1:22" x14ac:dyDescent="0.35">
      <c r="A10655" s="5" t="s">
        <v>26178</v>
      </c>
      <c r="B10655" s="5" t="s">
        <v>25755</v>
      </c>
      <c r="C10655" s="5" t="s">
        <v>26148</v>
      </c>
      <c r="D10655" s="5" t="s">
        <v>18</v>
      </c>
      <c r="E10655" s="5">
        <v>20</v>
      </c>
      <c r="F10655" s="5" t="s">
        <v>294</v>
      </c>
      <c r="G10655" s="5" t="s">
        <v>297</v>
      </c>
      <c r="J10655" s="5" t="s">
        <v>8524</v>
      </c>
      <c r="M10655" s="5" t="s">
        <v>794</v>
      </c>
      <c r="N10655" s="5" t="s">
        <v>294</v>
      </c>
      <c r="P10655" s="5" t="s">
        <v>294</v>
      </c>
      <c r="Q10655" s="5" t="s">
        <v>294</v>
      </c>
      <c r="R10655" s="5" t="s">
        <v>297</v>
      </c>
      <c r="V10655" s="5" t="s">
        <v>26179</v>
      </c>
    </row>
    <row r="10656" spans="1:22" x14ac:dyDescent="0.35">
      <c r="A10656" s="5" t="s">
        <v>26180</v>
      </c>
      <c r="B10656" s="5" t="s">
        <v>111</v>
      </c>
      <c r="C10656" s="5" t="s">
        <v>26148</v>
      </c>
      <c r="D10656" s="5" t="s">
        <v>1655</v>
      </c>
      <c r="E10656" s="5">
        <v>77</v>
      </c>
      <c r="F10656" s="5" t="s">
        <v>294</v>
      </c>
      <c r="G10656" s="5" t="s">
        <v>294</v>
      </c>
      <c r="M10656" s="5" t="s">
        <v>794</v>
      </c>
      <c r="N10656" s="5" t="s">
        <v>294</v>
      </c>
      <c r="P10656" s="5" t="s">
        <v>294</v>
      </c>
      <c r="Q10656" s="5" t="s">
        <v>294</v>
      </c>
      <c r="R10656" s="5" t="s">
        <v>294</v>
      </c>
    </row>
    <row r="10657" spans="1:22" x14ac:dyDescent="0.35">
      <c r="A10657" s="5" t="s">
        <v>26181</v>
      </c>
      <c r="B10657" s="5" t="s">
        <v>9177</v>
      </c>
      <c r="C10657" s="5" t="s">
        <v>26148</v>
      </c>
      <c r="D10657" s="5" t="s">
        <v>22</v>
      </c>
      <c r="E10657" s="5">
        <v>9</v>
      </c>
      <c r="F10657" s="5" t="s">
        <v>294</v>
      </c>
      <c r="G10657" s="5" t="s">
        <v>294</v>
      </c>
      <c r="M10657" s="5" t="s">
        <v>794</v>
      </c>
      <c r="N10657" s="5" t="s">
        <v>294</v>
      </c>
      <c r="P10657" s="5" t="s">
        <v>294</v>
      </c>
      <c r="Q10657" s="5" t="s">
        <v>294</v>
      </c>
      <c r="R10657" s="5" t="s">
        <v>294</v>
      </c>
      <c r="V10657" s="5" t="s">
        <v>26182</v>
      </c>
    </row>
    <row r="10658" spans="1:22" x14ac:dyDescent="0.35">
      <c r="A10658" s="5" t="s">
        <v>26183</v>
      </c>
      <c r="B10658" s="5" t="s">
        <v>26184</v>
      </c>
      <c r="C10658" s="5" t="s">
        <v>26148</v>
      </c>
      <c r="D10658" s="5" t="s">
        <v>22</v>
      </c>
      <c r="E10658" s="5">
        <v>9</v>
      </c>
      <c r="F10658" s="5" t="s">
        <v>294</v>
      </c>
      <c r="G10658" s="5" t="s">
        <v>294</v>
      </c>
      <c r="M10658" s="5" t="s">
        <v>794</v>
      </c>
      <c r="N10658" s="5" t="s">
        <v>294</v>
      </c>
      <c r="P10658" s="5" t="s">
        <v>294</v>
      </c>
      <c r="Q10658" s="5" t="s">
        <v>294</v>
      </c>
      <c r="R10658" s="5" t="s">
        <v>294</v>
      </c>
      <c r="V10658" s="5" t="s">
        <v>26185</v>
      </c>
    </row>
    <row r="10659" spans="1:22" x14ac:dyDescent="0.35">
      <c r="A10659" s="5" t="s">
        <v>26186</v>
      </c>
      <c r="B10659" s="5" t="s">
        <v>26187</v>
      </c>
      <c r="C10659" s="5" t="s">
        <v>26148</v>
      </c>
      <c r="D10659" s="5" t="s">
        <v>18</v>
      </c>
      <c r="E10659" s="5">
        <v>10</v>
      </c>
      <c r="F10659" s="5" t="s">
        <v>294</v>
      </c>
      <c r="G10659" s="5" t="s">
        <v>294</v>
      </c>
      <c r="M10659" s="5" t="s">
        <v>794</v>
      </c>
      <c r="N10659" s="5" t="s">
        <v>294</v>
      </c>
      <c r="P10659" s="5" t="s">
        <v>294</v>
      </c>
      <c r="Q10659" s="5" t="s">
        <v>294</v>
      </c>
      <c r="R10659" s="5" t="s">
        <v>294</v>
      </c>
      <c r="V10659" s="5" t="s">
        <v>26188</v>
      </c>
    </row>
    <row r="10660" spans="1:22" x14ac:dyDescent="0.35">
      <c r="A10660" s="5" t="s">
        <v>26189</v>
      </c>
      <c r="B10660" s="5" t="s">
        <v>26190</v>
      </c>
      <c r="C10660" s="5" t="s">
        <v>26148</v>
      </c>
      <c r="D10660" s="5" t="s">
        <v>18</v>
      </c>
      <c r="E10660" s="5">
        <v>999</v>
      </c>
      <c r="F10660" s="5" t="s">
        <v>294</v>
      </c>
      <c r="G10660" s="5" t="s">
        <v>294</v>
      </c>
      <c r="M10660" s="5" t="s">
        <v>794</v>
      </c>
      <c r="N10660" s="5" t="s">
        <v>294</v>
      </c>
      <c r="P10660" s="5" t="s">
        <v>294</v>
      </c>
      <c r="Q10660" s="5" t="s">
        <v>294</v>
      </c>
      <c r="R10660" s="5" t="s">
        <v>294</v>
      </c>
      <c r="V10660" s="5" t="s">
        <v>26191</v>
      </c>
    </row>
    <row r="10661" spans="1:22" x14ac:dyDescent="0.35">
      <c r="A10661" s="5" t="s">
        <v>26192</v>
      </c>
      <c r="B10661" s="5" t="s">
        <v>26193</v>
      </c>
      <c r="C10661" s="5" t="s">
        <v>26148</v>
      </c>
      <c r="D10661" s="5" t="s">
        <v>18</v>
      </c>
      <c r="E10661" s="5">
        <v>999</v>
      </c>
      <c r="F10661" s="5" t="s">
        <v>294</v>
      </c>
      <c r="G10661" s="5" t="s">
        <v>294</v>
      </c>
      <c r="M10661" s="5" t="s">
        <v>794</v>
      </c>
      <c r="N10661" s="5" t="s">
        <v>294</v>
      </c>
      <c r="P10661" s="5" t="s">
        <v>294</v>
      </c>
      <c r="Q10661" s="5" t="s">
        <v>294</v>
      </c>
      <c r="R10661" s="5" t="s">
        <v>294</v>
      </c>
      <c r="V10661" s="5" t="s">
        <v>26194</v>
      </c>
    </row>
    <row r="10662" spans="1:22" x14ac:dyDescent="0.35">
      <c r="A10662" s="5" t="s">
        <v>26195</v>
      </c>
      <c r="B10662" s="5" t="s">
        <v>26196</v>
      </c>
      <c r="C10662" s="5" t="s">
        <v>26148</v>
      </c>
      <c r="D10662" s="5" t="s">
        <v>22</v>
      </c>
      <c r="E10662" s="5">
        <v>9</v>
      </c>
      <c r="F10662" s="5" t="s">
        <v>294</v>
      </c>
      <c r="G10662" s="5" t="s">
        <v>294</v>
      </c>
      <c r="J10662" s="5" t="s">
        <v>26197</v>
      </c>
      <c r="M10662" s="5" t="s">
        <v>794</v>
      </c>
      <c r="N10662" s="5" t="s">
        <v>294</v>
      </c>
      <c r="P10662" s="5" t="s">
        <v>294</v>
      </c>
      <c r="Q10662" s="5" t="s">
        <v>294</v>
      </c>
      <c r="R10662" s="5" t="s">
        <v>297</v>
      </c>
      <c r="V10662" s="5" t="s">
        <v>26198</v>
      </c>
    </row>
    <row r="10663" spans="1:22" x14ac:dyDescent="0.35">
      <c r="A10663" s="5" t="s">
        <v>26199</v>
      </c>
      <c r="B10663" s="5" t="s">
        <v>26200</v>
      </c>
      <c r="C10663" s="5" t="s">
        <v>26148</v>
      </c>
      <c r="D10663" s="5" t="s">
        <v>4073</v>
      </c>
      <c r="E10663" s="5">
        <v>80</v>
      </c>
      <c r="F10663" s="5" t="s">
        <v>294</v>
      </c>
      <c r="G10663" s="5" t="s">
        <v>294</v>
      </c>
      <c r="M10663" s="5" t="s">
        <v>794</v>
      </c>
      <c r="N10663" s="5" t="s">
        <v>294</v>
      </c>
      <c r="P10663" s="5" t="s">
        <v>294</v>
      </c>
      <c r="Q10663" s="5" t="s">
        <v>294</v>
      </c>
      <c r="R10663" s="5" t="s">
        <v>294</v>
      </c>
      <c r="V10663" s="5" t="s">
        <v>26201</v>
      </c>
    </row>
    <row r="10664" spans="1:22" x14ac:dyDescent="0.35">
      <c r="A10664" s="5" t="s">
        <v>26202</v>
      </c>
      <c r="B10664" s="5" t="s">
        <v>8931</v>
      </c>
      <c r="C10664" s="5" t="s">
        <v>26148</v>
      </c>
      <c r="D10664" s="5" t="s">
        <v>28</v>
      </c>
      <c r="E10664" s="5">
        <v>6</v>
      </c>
      <c r="F10664" s="5" t="s">
        <v>294</v>
      </c>
      <c r="G10664" s="5" t="s">
        <v>294</v>
      </c>
      <c r="M10664" s="5" t="s">
        <v>794</v>
      </c>
      <c r="N10664" s="5" t="s">
        <v>294</v>
      </c>
      <c r="P10664" s="5" t="s">
        <v>294</v>
      </c>
      <c r="Q10664" s="5" t="s">
        <v>294</v>
      </c>
      <c r="R10664" s="5" t="s">
        <v>294</v>
      </c>
      <c r="V10664" s="5" t="s">
        <v>26203</v>
      </c>
    </row>
    <row r="10665" spans="1:22" x14ac:dyDescent="0.35">
      <c r="A10665" s="5" t="s">
        <v>26204</v>
      </c>
      <c r="B10665" s="5" t="s">
        <v>1383</v>
      </c>
      <c r="C10665" s="5" t="s">
        <v>26148</v>
      </c>
      <c r="D10665" s="5" t="s">
        <v>18</v>
      </c>
      <c r="E10665" s="5">
        <v>20</v>
      </c>
      <c r="F10665" s="5" t="s">
        <v>294</v>
      </c>
      <c r="G10665" s="5" t="s">
        <v>294</v>
      </c>
      <c r="J10665" s="5" t="s">
        <v>1384</v>
      </c>
      <c r="M10665" s="5" t="s">
        <v>794</v>
      </c>
      <c r="N10665" s="5" t="s">
        <v>294</v>
      </c>
      <c r="P10665" s="5" t="s">
        <v>294</v>
      </c>
      <c r="Q10665" s="5" t="s">
        <v>294</v>
      </c>
      <c r="R10665" s="5" t="s">
        <v>294</v>
      </c>
      <c r="V10665" s="5" t="s">
        <v>26205</v>
      </c>
    </row>
    <row r="10666" spans="1:22" x14ac:dyDescent="0.35">
      <c r="A10666" s="5" t="s">
        <v>26206</v>
      </c>
      <c r="B10666" s="5" t="s">
        <v>26207</v>
      </c>
      <c r="C10666" s="5" t="s">
        <v>26135</v>
      </c>
      <c r="D10666" s="5" t="s">
        <v>22</v>
      </c>
      <c r="E10666" s="5">
        <v>12</v>
      </c>
      <c r="F10666" s="5" t="s">
        <v>294</v>
      </c>
      <c r="G10666" s="5" t="s">
        <v>294</v>
      </c>
      <c r="M10666" s="5" t="s">
        <v>3826</v>
      </c>
      <c r="N10666" s="5" t="s">
        <v>294</v>
      </c>
      <c r="P10666" s="5" t="s">
        <v>294</v>
      </c>
      <c r="Q10666" s="5" t="s">
        <v>294</v>
      </c>
      <c r="R10666" s="5" t="s">
        <v>294</v>
      </c>
      <c r="V10666" s="5" t="s">
        <v>26208</v>
      </c>
    </row>
    <row r="10667" spans="1:22" x14ac:dyDescent="0.35">
      <c r="A10667" s="5" t="s">
        <v>26209</v>
      </c>
      <c r="B10667" s="5" t="s">
        <v>26210</v>
      </c>
      <c r="C10667" s="5" t="s">
        <v>26135</v>
      </c>
      <c r="D10667" s="5" t="s">
        <v>22</v>
      </c>
      <c r="E10667" s="5">
        <v>10</v>
      </c>
      <c r="F10667" s="5" t="s">
        <v>294</v>
      </c>
      <c r="G10667" s="5" t="s">
        <v>294</v>
      </c>
      <c r="M10667" s="5" t="s">
        <v>794</v>
      </c>
      <c r="N10667" s="5" t="s">
        <v>294</v>
      </c>
      <c r="O10667" s="5" t="s">
        <v>294</v>
      </c>
      <c r="P10667" s="5" t="s">
        <v>294</v>
      </c>
      <c r="Q10667" s="5" t="s">
        <v>294</v>
      </c>
      <c r="R10667" s="5" t="s">
        <v>2674</v>
      </c>
      <c r="V10667" s="5" t="s">
        <v>26211</v>
      </c>
    </row>
    <row r="10668" spans="1:22" x14ac:dyDescent="0.35">
      <c r="A10668" s="5" t="s">
        <v>26212</v>
      </c>
      <c r="B10668" s="5" t="s">
        <v>26213</v>
      </c>
      <c r="C10668" s="5" t="s">
        <v>26135</v>
      </c>
      <c r="D10668" s="5" t="s">
        <v>18</v>
      </c>
      <c r="E10668" s="5">
        <v>20</v>
      </c>
      <c r="F10668" s="5" t="s">
        <v>294</v>
      </c>
      <c r="G10668" s="5" t="s">
        <v>294</v>
      </c>
      <c r="M10668" s="5" t="s">
        <v>794</v>
      </c>
      <c r="N10668" s="5" t="s">
        <v>294</v>
      </c>
      <c r="P10668" s="5" t="s">
        <v>294</v>
      </c>
      <c r="Q10668" s="5" t="s">
        <v>294</v>
      </c>
      <c r="R10668" s="5" t="s">
        <v>294</v>
      </c>
      <c r="V10668" s="5" t="s">
        <v>26214</v>
      </c>
    </row>
    <row r="10669" spans="1:22" x14ac:dyDescent="0.35">
      <c r="A10669" s="5" t="s">
        <v>26215</v>
      </c>
      <c r="B10669" s="5" t="s">
        <v>25003</v>
      </c>
      <c r="C10669" s="5" t="s">
        <v>26135</v>
      </c>
      <c r="D10669" s="5" t="s">
        <v>22</v>
      </c>
      <c r="E10669" s="5">
        <v>15</v>
      </c>
      <c r="F10669" s="5" t="s">
        <v>294</v>
      </c>
      <c r="G10669" s="5" t="s">
        <v>294</v>
      </c>
      <c r="J10669" s="5" t="s">
        <v>6019</v>
      </c>
      <c r="M10669" s="5" t="s">
        <v>794</v>
      </c>
      <c r="N10669" s="5" t="s">
        <v>294</v>
      </c>
      <c r="P10669" s="5" t="s">
        <v>294</v>
      </c>
      <c r="Q10669" s="5" t="s">
        <v>294</v>
      </c>
      <c r="R10669" s="5" t="s">
        <v>297</v>
      </c>
      <c r="V10669" s="5" t="s">
        <v>26216</v>
      </c>
    </row>
    <row r="10670" spans="1:22" x14ac:dyDescent="0.35">
      <c r="A10670" s="5" t="s">
        <v>26217</v>
      </c>
      <c r="B10670" s="5" t="s">
        <v>26218</v>
      </c>
      <c r="C10670" s="5" t="s">
        <v>26135</v>
      </c>
      <c r="D10670" s="5" t="s">
        <v>18</v>
      </c>
      <c r="E10670" s="5">
        <v>6</v>
      </c>
      <c r="F10670" s="5" t="s">
        <v>294</v>
      </c>
      <c r="G10670" s="5" t="s">
        <v>294</v>
      </c>
      <c r="M10670" s="5" t="s">
        <v>794</v>
      </c>
      <c r="N10670" s="5" t="s">
        <v>294</v>
      </c>
      <c r="P10670" s="5" t="s">
        <v>294</v>
      </c>
      <c r="Q10670" s="5" t="s">
        <v>294</v>
      </c>
      <c r="R10670" s="5" t="s">
        <v>294</v>
      </c>
      <c r="V10670" s="5" t="s">
        <v>26219</v>
      </c>
    </row>
    <row r="10671" spans="1:22" x14ac:dyDescent="0.35">
      <c r="A10671" s="5" t="s">
        <v>26220</v>
      </c>
      <c r="B10671" s="5" t="s">
        <v>26221</v>
      </c>
      <c r="C10671" s="5" t="s">
        <v>26135</v>
      </c>
      <c r="D10671" s="5" t="s">
        <v>22</v>
      </c>
      <c r="E10671" s="5">
        <v>10</v>
      </c>
      <c r="F10671" s="5" t="s">
        <v>294</v>
      </c>
      <c r="G10671" s="5" t="s">
        <v>294</v>
      </c>
      <c r="M10671" s="5" t="s">
        <v>794</v>
      </c>
      <c r="N10671" s="5" t="s">
        <v>294</v>
      </c>
      <c r="O10671" s="5" t="s">
        <v>294</v>
      </c>
      <c r="P10671" s="5" t="s">
        <v>294</v>
      </c>
      <c r="Q10671" s="5" t="s">
        <v>294</v>
      </c>
      <c r="R10671" s="5" t="s">
        <v>2674</v>
      </c>
      <c r="V10671" s="5" t="s">
        <v>26222</v>
      </c>
    </row>
    <row r="10672" spans="1:22" x14ac:dyDescent="0.35">
      <c r="A10672" s="5" t="s">
        <v>26223</v>
      </c>
      <c r="B10672" s="5" t="s">
        <v>26224</v>
      </c>
      <c r="C10672" s="5" t="s">
        <v>26135</v>
      </c>
      <c r="D10672" s="5" t="s">
        <v>18</v>
      </c>
      <c r="E10672" s="5">
        <v>4</v>
      </c>
      <c r="F10672" s="5" t="s">
        <v>294</v>
      </c>
      <c r="G10672" s="5" t="s">
        <v>294</v>
      </c>
      <c r="M10672" s="5" t="s">
        <v>794</v>
      </c>
      <c r="N10672" s="5" t="s">
        <v>294</v>
      </c>
      <c r="P10672" s="5" t="s">
        <v>294</v>
      </c>
      <c r="Q10672" s="5" t="s">
        <v>294</v>
      </c>
      <c r="R10672" s="5" t="s">
        <v>294</v>
      </c>
      <c r="V10672" s="5" t="s">
        <v>26225</v>
      </c>
    </row>
    <row r="10673" spans="1:22" x14ac:dyDescent="0.35">
      <c r="A10673" s="5" t="s">
        <v>26226</v>
      </c>
      <c r="B10673" s="5" t="s">
        <v>26227</v>
      </c>
      <c r="C10673" s="5" t="s">
        <v>26135</v>
      </c>
      <c r="D10673" s="5" t="s">
        <v>18</v>
      </c>
      <c r="E10673" s="5">
        <v>20</v>
      </c>
      <c r="F10673" s="5" t="s">
        <v>294</v>
      </c>
      <c r="G10673" s="5" t="s">
        <v>294</v>
      </c>
      <c r="M10673" s="5" t="s">
        <v>794</v>
      </c>
      <c r="N10673" s="5" t="s">
        <v>294</v>
      </c>
      <c r="P10673" s="5" t="s">
        <v>294</v>
      </c>
      <c r="Q10673" s="5" t="s">
        <v>294</v>
      </c>
      <c r="R10673" s="5" t="s">
        <v>294</v>
      </c>
      <c r="V10673" s="5" t="s">
        <v>26228</v>
      </c>
    </row>
    <row r="10674" spans="1:22" x14ac:dyDescent="0.35">
      <c r="A10674" s="5" t="s">
        <v>26229</v>
      </c>
      <c r="B10674" s="5" t="s">
        <v>235</v>
      </c>
      <c r="C10674" s="5" t="s">
        <v>24895</v>
      </c>
      <c r="D10674" s="5" t="s">
        <v>18</v>
      </c>
      <c r="E10674" s="5">
        <v>40</v>
      </c>
      <c r="F10674" s="5" t="s">
        <v>294</v>
      </c>
      <c r="G10674" s="5" t="s">
        <v>294</v>
      </c>
      <c r="M10674" s="5" t="s">
        <v>794</v>
      </c>
      <c r="N10674" s="5" t="s">
        <v>294</v>
      </c>
      <c r="P10674" s="5" t="s">
        <v>294</v>
      </c>
      <c r="Q10674" s="5" t="s">
        <v>294</v>
      </c>
      <c r="R10674" s="5" t="s">
        <v>294</v>
      </c>
      <c r="V10674" s="5" t="s">
        <v>26230</v>
      </c>
    </row>
    <row r="10675" spans="1:22" x14ac:dyDescent="0.35">
      <c r="A10675" s="5" t="s">
        <v>26231</v>
      </c>
      <c r="B10675" s="5" t="s">
        <v>8819</v>
      </c>
      <c r="C10675" s="5" t="s">
        <v>24895</v>
      </c>
      <c r="D10675" s="5" t="s">
        <v>18</v>
      </c>
      <c r="E10675" s="5">
        <v>45</v>
      </c>
      <c r="F10675" s="5" t="s">
        <v>294</v>
      </c>
      <c r="G10675" s="5" t="s">
        <v>297</v>
      </c>
      <c r="M10675" s="5" t="s">
        <v>794</v>
      </c>
      <c r="N10675" s="5" t="s">
        <v>294</v>
      </c>
      <c r="P10675" s="5" t="s">
        <v>294</v>
      </c>
      <c r="Q10675" s="5" t="s">
        <v>294</v>
      </c>
      <c r="R10675" s="5" t="s">
        <v>294</v>
      </c>
    </row>
    <row r="10676" spans="1:22" x14ac:dyDescent="0.35">
      <c r="A10676" s="5" t="s">
        <v>26232</v>
      </c>
      <c r="B10676" s="5" t="s">
        <v>23098</v>
      </c>
      <c r="C10676" s="5" t="s">
        <v>24895</v>
      </c>
      <c r="D10676" s="5" t="s">
        <v>18</v>
      </c>
      <c r="E10676" s="5">
        <v>10</v>
      </c>
      <c r="F10676" s="5" t="s">
        <v>294</v>
      </c>
      <c r="G10676" s="5" t="s">
        <v>297</v>
      </c>
      <c r="M10676" s="5" t="s">
        <v>3826</v>
      </c>
      <c r="N10676" s="5" t="s">
        <v>294</v>
      </c>
      <c r="P10676" s="5" t="s">
        <v>294</v>
      </c>
      <c r="Q10676" s="5" t="s">
        <v>294</v>
      </c>
      <c r="R10676" s="5" t="s">
        <v>294</v>
      </c>
      <c r="V10676" s="5" t="s">
        <v>26233</v>
      </c>
    </row>
    <row r="10677" spans="1:22" x14ac:dyDescent="0.35">
      <c r="A10677" s="5" t="s">
        <v>26234</v>
      </c>
      <c r="B10677" s="5" t="s">
        <v>26235</v>
      </c>
      <c r="C10677" s="5" t="s">
        <v>24895</v>
      </c>
      <c r="D10677" s="5" t="s">
        <v>18</v>
      </c>
      <c r="E10677" s="5">
        <v>1</v>
      </c>
      <c r="F10677" s="5" t="s">
        <v>297</v>
      </c>
      <c r="G10677" s="5" t="s">
        <v>297</v>
      </c>
      <c r="L10677" s="5" t="s">
        <v>4399</v>
      </c>
      <c r="M10677" s="5" t="s">
        <v>794</v>
      </c>
      <c r="N10677" s="5" t="s">
        <v>294</v>
      </c>
      <c r="P10677" s="5" t="s">
        <v>294</v>
      </c>
      <c r="Q10677" s="5" t="s">
        <v>294</v>
      </c>
      <c r="R10677" s="5" t="s">
        <v>294</v>
      </c>
      <c r="S10677" s="5" t="s">
        <v>294</v>
      </c>
      <c r="V10677" s="5" t="s">
        <v>26236</v>
      </c>
    </row>
    <row r="10678" spans="1:22" x14ac:dyDescent="0.35">
      <c r="A10678" s="5" t="s">
        <v>26237</v>
      </c>
      <c r="B10678" s="5" t="s">
        <v>5512</v>
      </c>
      <c r="C10678" s="5" t="s">
        <v>24895</v>
      </c>
      <c r="D10678" s="5" t="s">
        <v>18</v>
      </c>
      <c r="E10678" s="5">
        <v>1</v>
      </c>
      <c r="F10678" s="5" t="s">
        <v>297</v>
      </c>
      <c r="G10678" s="5" t="s">
        <v>294</v>
      </c>
      <c r="L10678" s="5" t="s">
        <v>8808</v>
      </c>
      <c r="M10678" s="5" t="s">
        <v>794</v>
      </c>
      <c r="N10678" s="5" t="s">
        <v>294</v>
      </c>
      <c r="P10678" s="5" t="s">
        <v>294</v>
      </c>
      <c r="Q10678" s="5" t="s">
        <v>294</v>
      </c>
      <c r="R10678" s="5" t="s">
        <v>294</v>
      </c>
      <c r="V10678" s="5" t="s">
        <v>26238</v>
      </c>
    </row>
    <row r="10679" spans="1:22" x14ac:dyDescent="0.35">
      <c r="A10679" s="5" t="s">
        <v>26239</v>
      </c>
      <c r="B10679" s="5" t="s">
        <v>26240</v>
      </c>
      <c r="C10679" s="5" t="s">
        <v>24895</v>
      </c>
      <c r="D10679" s="5" t="s">
        <v>18</v>
      </c>
      <c r="E10679" s="5">
        <v>1</v>
      </c>
      <c r="F10679" s="5" t="s">
        <v>297</v>
      </c>
      <c r="G10679" s="5" t="s">
        <v>297</v>
      </c>
      <c r="L10679" s="5" t="s">
        <v>822</v>
      </c>
      <c r="M10679" s="5" t="s">
        <v>794</v>
      </c>
      <c r="N10679" s="5" t="s">
        <v>294</v>
      </c>
      <c r="P10679" s="5" t="s">
        <v>294</v>
      </c>
      <c r="Q10679" s="5" t="s">
        <v>294</v>
      </c>
      <c r="R10679" s="5" t="s">
        <v>294</v>
      </c>
      <c r="S10679" s="5" t="s">
        <v>294</v>
      </c>
      <c r="V10679" s="5" t="s">
        <v>26241</v>
      </c>
    </row>
    <row r="10680" spans="1:22" x14ac:dyDescent="0.35">
      <c r="A10680" s="5" t="s">
        <v>26242</v>
      </c>
      <c r="B10680" s="5" t="s">
        <v>26243</v>
      </c>
      <c r="C10680" s="5" t="s">
        <v>24895</v>
      </c>
      <c r="D10680" s="5" t="s">
        <v>18</v>
      </c>
      <c r="E10680" s="5">
        <v>1</v>
      </c>
      <c r="F10680" s="5" t="s">
        <v>297</v>
      </c>
      <c r="G10680" s="5" t="s">
        <v>297</v>
      </c>
      <c r="L10680" s="5" t="s">
        <v>822</v>
      </c>
      <c r="M10680" s="5" t="s">
        <v>794</v>
      </c>
      <c r="N10680" s="5" t="s">
        <v>294</v>
      </c>
      <c r="P10680" s="5" t="s">
        <v>294</v>
      </c>
      <c r="Q10680" s="5" t="s">
        <v>294</v>
      </c>
      <c r="R10680" s="5" t="s">
        <v>294</v>
      </c>
      <c r="S10680" s="5" t="s">
        <v>294</v>
      </c>
      <c r="V10680" s="5" t="s">
        <v>26244</v>
      </c>
    </row>
    <row r="10681" spans="1:22" x14ac:dyDescent="0.35">
      <c r="A10681" s="5" t="s">
        <v>26245</v>
      </c>
      <c r="B10681" s="5" t="s">
        <v>26246</v>
      </c>
      <c r="C10681" s="5" t="s">
        <v>26247</v>
      </c>
      <c r="D10681" s="5" t="s">
        <v>22</v>
      </c>
      <c r="E10681" s="5">
        <v>12</v>
      </c>
      <c r="F10681" s="5" t="s">
        <v>294</v>
      </c>
      <c r="G10681" s="5" t="s">
        <v>294</v>
      </c>
      <c r="M10681" s="5" t="s">
        <v>794</v>
      </c>
      <c r="N10681" s="5" t="s">
        <v>294</v>
      </c>
      <c r="P10681" s="5" t="s">
        <v>294</v>
      </c>
      <c r="Q10681" s="5" t="s">
        <v>297</v>
      </c>
      <c r="R10681" s="5" t="s">
        <v>294</v>
      </c>
      <c r="V10681" s="5" t="s">
        <v>26248</v>
      </c>
    </row>
    <row r="10682" spans="1:22" x14ac:dyDescent="0.35">
      <c r="A10682" s="5" t="s">
        <v>26249</v>
      </c>
      <c r="B10682" s="5" t="s">
        <v>26250</v>
      </c>
      <c r="C10682" s="5" t="s">
        <v>26247</v>
      </c>
      <c r="D10682" s="5" t="s">
        <v>16</v>
      </c>
      <c r="E10682" s="5">
        <v>14</v>
      </c>
      <c r="F10682" s="5" t="s">
        <v>294</v>
      </c>
      <c r="G10682" s="5" t="s">
        <v>294</v>
      </c>
      <c r="M10682" s="5" t="s">
        <v>794</v>
      </c>
      <c r="N10682" s="5" t="s">
        <v>294</v>
      </c>
      <c r="P10682" s="5" t="s">
        <v>294</v>
      </c>
      <c r="Q10682" s="5" t="s">
        <v>297</v>
      </c>
      <c r="R10682" s="5" t="s">
        <v>294</v>
      </c>
      <c r="V10682" s="5" t="s">
        <v>26251</v>
      </c>
    </row>
    <row r="10683" spans="1:22" x14ac:dyDescent="0.35">
      <c r="A10683" s="5" t="s">
        <v>26252</v>
      </c>
      <c r="B10683" s="5" t="s">
        <v>26253</v>
      </c>
      <c r="C10683" s="5" t="s">
        <v>26247</v>
      </c>
      <c r="D10683" s="5" t="s">
        <v>22</v>
      </c>
      <c r="E10683" s="5">
        <v>3</v>
      </c>
      <c r="F10683" s="5" t="s">
        <v>294</v>
      </c>
      <c r="G10683" s="5" t="s">
        <v>294</v>
      </c>
      <c r="M10683" s="5" t="s">
        <v>794</v>
      </c>
      <c r="N10683" s="5" t="s">
        <v>294</v>
      </c>
      <c r="P10683" s="5" t="s">
        <v>294</v>
      </c>
      <c r="Q10683" s="5" t="s">
        <v>297</v>
      </c>
      <c r="R10683" s="5" t="s">
        <v>294</v>
      </c>
      <c r="V10683" s="5" t="s">
        <v>26254</v>
      </c>
    </row>
    <row r="10684" spans="1:22" x14ac:dyDescent="0.35">
      <c r="A10684" s="5" t="s">
        <v>26255</v>
      </c>
      <c r="B10684" s="5" t="s">
        <v>26256</v>
      </c>
      <c r="C10684" s="5" t="s">
        <v>26247</v>
      </c>
      <c r="D10684" s="5" t="s">
        <v>22</v>
      </c>
      <c r="E10684" s="5">
        <v>3</v>
      </c>
      <c r="F10684" s="5" t="s">
        <v>294</v>
      </c>
      <c r="G10684" s="5" t="s">
        <v>294</v>
      </c>
      <c r="M10684" s="5" t="s">
        <v>794</v>
      </c>
      <c r="N10684" s="5" t="s">
        <v>294</v>
      </c>
      <c r="P10684" s="5" t="s">
        <v>294</v>
      </c>
      <c r="Q10684" s="5" t="s">
        <v>297</v>
      </c>
      <c r="R10684" s="5" t="s">
        <v>294</v>
      </c>
      <c r="V10684" s="5" t="s">
        <v>26257</v>
      </c>
    </row>
    <row r="10685" spans="1:22" x14ac:dyDescent="0.35">
      <c r="A10685" s="5" t="s">
        <v>26258</v>
      </c>
      <c r="B10685" s="5" t="s">
        <v>26259</v>
      </c>
      <c r="C10685" s="5" t="s">
        <v>26247</v>
      </c>
      <c r="D10685" s="5" t="s">
        <v>20</v>
      </c>
      <c r="E10685" s="5">
        <v>10</v>
      </c>
      <c r="F10685" s="5" t="s">
        <v>294</v>
      </c>
      <c r="G10685" s="5" t="s">
        <v>294</v>
      </c>
      <c r="M10685" s="5" t="s">
        <v>794</v>
      </c>
      <c r="N10685" s="5" t="s">
        <v>294</v>
      </c>
      <c r="P10685" s="5" t="s">
        <v>294</v>
      </c>
      <c r="Q10685" s="5" t="s">
        <v>297</v>
      </c>
      <c r="R10685" s="5" t="s">
        <v>294</v>
      </c>
      <c r="V10685" s="5" t="s">
        <v>26260</v>
      </c>
    </row>
    <row r="10686" spans="1:22" x14ac:dyDescent="0.35">
      <c r="A10686" s="5" t="s">
        <v>26261</v>
      </c>
      <c r="B10686" s="5" t="s">
        <v>26262</v>
      </c>
      <c r="C10686" s="5" t="s">
        <v>26247</v>
      </c>
      <c r="D10686" s="5" t="s">
        <v>22</v>
      </c>
      <c r="E10686" s="5">
        <v>12</v>
      </c>
      <c r="F10686" s="5" t="s">
        <v>294</v>
      </c>
      <c r="G10686" s="5" t="s">
        <v>294</v>
      </c>
      <c r="M10686" s="5" t="s">
        <v>794</v>
      </c>
      <c r="N10686" s="5" t="s">
        <v>294</v>
      </c>
      <c r="P10686" s="5" t="s">
        <v>294</v>
      </c>
      <c r="Q10686" s="5" t="s">
        <v>297</v>
      </c>
      <c r="R10686" s="5" t="s">
        <v>294</v>
      </c>
      <c r="V10686" s="5" t="s">
        <v>26263</v>
      </c>
    </row>
    <row r="10687" spans="1:22" x14ac:dyDescent="0.35">
      <c r="A10687" s="5" t="s">
        <v>26264</v>
      </c>
      <c r="B10687" s="5" t="s">
        <v>26265</v>
      </c>
      <c r="C10687" s="5" t="s">
        <v>26247</v>
      </c>
      <c r="D10687" s="5" t="s">
        <v>22</v>
      </c>
      <c r="E10687" s="5">
        <v>2</v>
      </c>
      <c r="F10687" s="5" t="s">
        <v>294</v>
      </c>
      <c r="G10687" s="5" t="s">
        <v>294</v>
      </c>
      <c r="M10687" s="5" t="s">
        <v>794</v>
      </c>
      <c r="N10687" s="5" t="s">
        <v>294</v>
      </c>
      <c r="P10687" s="5" t="s">
        <v>294</v>
      </c>
      <c r="Q10687" s="5" t="s">
        <v>297</v>
      </c>
      <c r="R10687" s="5" t="s">
        <v>294</v>
      </c>
      <c r="V10687" s="5" t="s">
        <v>26266</v>
      </c>
    </row>
    <row r="10688" spans="1:22" x14ac:dyDescent="0.35">
      <c r="A10688" s="5" t="s">
        <v>26267</v>
      </c>
      <c r="B10688" s="5" t="s">
        <v>26268</v>
      </c>
      <c r="C10688" s="5" t="s">
        <v>26247</v>
      </c>
      <c r="D10688" s="5" t="s">
        <v>16</v>
      </c>
      <c r="E10688" s="5">
        <v>14</v>
      </c>
      <c r="F10688" s="5" t="s">
        <v>294</v>
      </c>
      <c r="G10688" s="5" t="s">
        <v>294</v>
      </c>
      <c r="M10688" s="5" t="s">
        <v>794</v>
      </c>
      <c r="N10688" s="5" t="s">
        <v>294</v>
      </c>
      <c r="P10688" s="5" t="s">
        <v>294</v>
      </c>
      <c r="Q10688" s="5" t="s">
        <v>297</v>
      </c>
      <c r="R10688" s="5" t="s">
        <v>294</v>
      </c>
      <c r="V10688" s="5" t="s">
        <v>26269</v>
      </c>
    </row>
    <row r="10689" spans="1:22" x14ac:dyDescent="0.35">
      <c r="A10689" s="5" t="s">
        <v>26270</v>
      </c>
      <c r="B10689" s="5" t="s">
        <v>26271</v>
      </c>
      <c r="C10689" s="5" t="s">
        <v>26247</v>
      </c>
      <c r="D10689" s="5" t="s">
        <v>22</v>
      </c>
      <c r="E10689" s="5">
        <v>12</v>
      </c>
      <c r="F10689" s="5" t="s">
        <v>294</v>
      </c>
      <c r="G10689" s="5" t="s">
        <v>294</v>
      </c>
      <c r="M10689" s="5" t="s">
        <v>794</v>
      </c>
      <c r="N10689" s="5" t="s">
        <v>294</v>
      </c>
      <c r="P10689" s="5" t="s">
        <v>294</v>
      </c>
      <c r="Q10689" s="5" t="s">
        <v>297</v>
      </c>
      <c r="R10689" s="5" t="s">
        <v>294</v>
      </c>
      <c r="V10689" s="5" t="s">
        <v>26272</v>
      </c>
    </row>
    <row r="10690" spans="1:22" x14ac:dyDescent="0.35">
      <c r="A10690" s="5" t="s">
        <v>26273</v>
      </c>
      <c r="B10690" s="5" t="s">
        <v>26218</v>
      </c>
      <c r="C10690" s="5" t="s">
        <v>26247</v>
      </c>
      <c r="D10690" s="5" t="s">
        <v>18</v>
      </c>
      <c r="E10690" s="5">
        <v>6</v>
      </c>
      <c r="F10690" s="5" t="s">
        <v>294</v>
      </c>
      <c r="G10690" s="5" t="s">
        <v>294</v>
      </c>
      <c r="M10690" s="5" t="s">
        <v>794</v>
      </c>
      <c r="N10690" s="5" t="s">
        <v>294</v>
      </c>
      <c r="P10690" s="5" t="s">
        <v>294</v>
      </c>
      <c r="Q10690" s="5" t="s">
        <v>297</v>
      </c>
      <c r="R10690" s="5" t="s">
        <v>294</v>
      </c>
      <c r="V10690" s="5" t="s">
        <v>26274</v>
      </c>
    </row>
    <row r="10691" spans="1:22" x14ac:dyDescent="0.35">
      <c r="A10691" s="5" t="s">
        <v>26275</v>
      </c>
      <c r="B10691" s="5" t="s">
        <v>26276</v>
      </c>
      <c r="C10691" s="5" t="s">
        <v>26247</v>
      </c>
      <c r="D10691" s="5" t="s">
        <v>16</v>
      </c>
      <c r="E10691" s="5">
        <v>14</v>
      </c>
      <c r="F10691" s="5" t="s">
        <v>294</v>
      </c>
      <c r="G10691" s="5" t="s">
        <v>294</v>
      </c>
      <c r="M10691" s="5" t="s">
        <v>794</v>
      </c>
      <c r="N10691" s="5" t="s">
        <v>294</v>
      </c>
      <c r="P10691" s="5" t="s">
        <v>294</v>
      </c>
      <c r="Q10691" s="5" t="s">
        <v>297</v>
      </c>
      <c r="R10691" s="5" t="s">
        <v>294</v>
      </c>
      <c r="V10691" s="5" t="s">
        <v>26277</v>
      </c>
    </row>
    <row r="10692" spans="1:22" x14ac:dyDescent="0.35">
      <c r="A10692" s="5" t="s">
        <v>26278</v>
      </c>
      <c r="B10692" s="5" t="s">
        <v>26279</v>
      </c>
      <c r="C10692" s="5" t="s">
        <v>26247</v>
      </c>
      <c r="D10692" s="5" t="s">
        <v>16</v>
      </c>
      <c r="E10692" s="5">
        <v>14</v>
      </c>
      <c r="F10692" s="5" t="s">
        <v>294</v>
      </c>
      <c r="G10692" s="5" t="s">
        <v>294</v>
      </c>
      <c r="M10692" s="5" t="s">
        <v>794</v>
      </c>
      <c r="N10692" s="5" t="s">
        <v>294</v>
      </c>
      <c r="P10692" s="5" t="s">
        <v>294</v>
      </c>
      <c r="Q10692" s="5" t="s">
        <v>297</v>
      </c>
      <c r="R10692" s="5" t="s">
        <v>294</v>
      </c>
      <c r="V10692" s="5" t="s">
        <v>26280</v>
      </c>
    </row>
    <row r="10693" spans="1:22" x14ac:dyDescent="0.35">
      <c r="A10693" s="5" t="s">
        <v>26281</v>
      </c>
      <c r="B10693" s="5" t="s">
        <v>26282</v>
      </c>
      <c r="C10693" s="5" t="s">
        <v>26247</v>
      </c>
      <c r="D10693" s="5" t="s">
        <v>22</v>
      </c>
      <c r="E10693" s="5">
        <v>12</v>
      </c>
      <c r="F10693" s="5" t="s">
        <v>294</v>
      </c>
      <c r="G10693" s="5" t="s">
        <v>294</v>
      </c>
      <c r="M10693" s="5" t="s">
        <v>794</v>
      </c>
      <c r="N10693" s="5" t="s">
        <v>294</v>
      </c>
      <c r="P10693" s="5" t="s">
        <v>294</v>
      </c>
      <c r="Q10693" s="5" t="s">
        <v>297</v>
      </c>
      <c r="R10693" s="5" t="s">
        <v>294</v>
      </c>
      <c r="V10693" s="5" t="s">
        <v>26283</v>
      </c>
    </row>
    <row r="10694" spans="1:22" x14ac:dyDescent="0.35">
      <c r="A10694" s="5" t="s">
        <v>26284</v>
      </c>
      <c r="B10694" s="5" t="s">
        <v>26285</v>
      </c>
      <c r="C10694" s="5" t="s">
        <v>26247</v>
      </c>
      <c r="D10694" s="5" t="s">
        <v>22</v>
      </c>
      <c r="E10694" s="5">
        <v>12</v>
      </c>
      <c r="F10694" s="5" t="s">
        <v>294</v>
      </c>
      <c r="G10694" s="5" t="s">
        <v>294</v>
      </c>
      <c r="M10694" s="5" t="s">
        <v>794</v>
      </c>
      <c r="N10694" s="5" t="s">
        <v>294</v>
      </c>
      <c r="P10694" s="5" t="s">
        <v>294</v>
      </c>
      <c r="Q10694" s="5" t="s">
        <v>297</v>
      </c>
      <c r="R10694" s="5" t="s">
        <v>294</v>
      </c>
      <c r="V10694" s="5" t="s">
        <v>26286</v>
      </c>
    </row>
    <row r="10695" spans="1:22" x14ac:dyDescent="0.35">
      <c r="A10695" s="5" t="s">
        <v>26287</v>
      </c>
      <c r="B10695" s="5" t="s">
        <v>26288</v>
      </c>
      <c r="C10695" s="5" t="s">
        <v>26247</v>
      </c>
      <c r="D10695" s="5" t="s">
        <v>16</v>
      </c>
      <c r="E10695" s="5">
        <v>14</v>
      </c>
      <c r="F10695" s="5" t="s">
        <v>294</v>
      </c>
      <c r="G10695" s="5" t="s">
        <v>294</v>
      </c>
      <c r="M10695" s="5" t="s">
        <v>794</v>
      </c>
      <c r="N10695" s="5" t="s">
        <v>294</v>
      </c>
      <c r="P10695" s="5" t="s">
        <v>294</v>
      </c>
      <c r="Q10695" s="5" t="s">
        <v>297</v>
      </c>
      <c r="R10695" s="5" t="s">
        <v>294</v>
      </c>
      <c r="V10695" s="5" t="s">
        <v>26289</v>
      </c>
    </row>
    <row r="10696" spans="1:22" x14ac:dyDescent="0.35">
      <c r="A10696" s="5" t="s">
        <v>26290</v>
      </c>
      <c r="B10696" s="5" t="s">
        <v>26291</v>
      </c>
      <c r="C10696" s="5" t="s">
        <v>26247</v>
      </c>
      <c r="D10696" s="5" t="s">
        <v>16</v>
      </c>
      <c r="E10696" s="5">
        <v>14</v>
      </c>
      <c r="F10696" s="5" t="s">
        <v>294</v>
      </c>
      <c r="G10696" s="5" t="s">
        <v>294</v>
      </c>
      <c r="M10696" s="5" t="s">
        <v>794</v>
      </c>
      <c r="N10696" s="5" t="s">
        <v>294</v>
      </c>
      <c r="P10696" s="5" t="s">
        <v>294</v>
      </c>
      <c r="Q10696" s="5" t="s">
        <v>297</v>
      </c>
      <c r="R10696" s="5" t="s">
        <v>294</v>
      </c>
      <c r="V10696" s="5" t="s">
        <v>26292</v>
      </c>
    </row>
    <row r="10697" spans="1:22" x14ac:dyDescent="0.35">
      <c r="A10697" s="5" t="s">
        <v>26293</v>
      </c>
      <c r="B10697" s="5" t="s">
        <v>26294</v>
      </c>
      <c r="C10697" s="5" t="s">
        <v>26247</v>
      </c>
      <c r="D10697" s="5" t="s">
        <v>22</v>
      </c>
      <c r="E10697" s="5">
        <v>12</v>
      </c>
      <c r="F10697" s="5" t="s">
        <v>294</v>
      </c>
      <c r="G10697" s="5" t="s">
        <v>294</v>
      </c>
      <c r="M10697" s="5" t="s">
        <v>794</v>
      </c>
      <c r="N10697" s="5" t="s">
        <v>294</v>
      </c>
      <c r="P10697" s="5" t="s">
        <v>294</v>
      </c>
      <c r="Q10697" s="5" t="s">
        <v>297</v>
      </c>
      <c r="R10697" s="5" t="s">
        <v>294</v>
      </c>
      <c r="V10697" s="5" t="s">
        <v>26295</v>
      </c>
    </row>
    <row r="10698" spans="1:22" x14ac:dyDescent="0.35">
      <c r="A10698" s="5" t="s">
        <v>26296</v>
      </c>
      <c r="B10698" s="5" t="s">
        <v>26297</v>
      </c>
      <c r="C10698" s="5" t="s">
        <v>26247</v>
      </c>
      <c r="D10698" s="5" t="s">
        <v>22</v>
      </c>
      <c r="E10698" s="5">
        <v>12</v>
      </c>
      <c r="F10698" s="5" t="s">
        <v>294</v>
      </c>
      <c r="G10698" s="5" t="s">
        <v>294</v>
      </c>
      <c r="M10698" s="5" t="s">
        <v>794</v>
      </c>
      <c r="N10698" s="5" t="s">
        <v>294</v>
      </c>
      <c r="P10698" s="5" t="s">
        <v>294</v>
      </c>
      <c r="Q10698" s="5" t="s">
        <v>297</v>
      </c>
      <c r="R10698" s="5" t="s">
        <v>294</v>
      </c>
      <c r="V10698" s="5" t="s">
        <v>26298</v>
      </c>
    </row>
    <row r="10699" spans="1:22" x14ac:dyDescent="0.35">
      <c r="A10699" s="5" t="s">
        <v>26299</v>
      </c>
      <c r="B10699" s="5" t="s">
        <v>26300</v>
      </c>
      <c r="C10699" s="5" t="s">
        <v>26301</v>
      </c>
      <c r="D10699" s="5" t="s">
        <v>18</v>
      </c>
      <c r="E10699" s="5">
        <v>40</v>
      </c>
      <c r="F10699" s="5" t="s">
        <v>294</v>
      </c>
      <c r="G10699" s="5" t="s">
        <v>294</v>
      </c>
      <c r="M10699" s="5" t="s">
        <v>794</v>
      </c>
      <c r="N10699" s="5" t="s">
        <v>294</v>
      </c>
      <c r="P10699" s="5" t="s">
        <v>294</v>
      </c>
      <c r="Q10699" s="5" t="s">
        <v>294</v>
      </c>
      <c r="R10699" s="5" t="s">
        <v>294</v>
      </c>
      <c r="V10699" s="5" t="s">
        <v>26302</v>
      </c>
    </row>
    <row r="10700" spans="1:22" x14ac:dyDescent="0.35">
      <c r="A10700" s="5" t="s">
        <v>26303</v>
      </c>
      <c r="B10700" s="5" t="s">
        <v>26304</v>
      </c>
      <c r="C10700" s="5" t="s">
        <v>26301</v>
      </c>
      <c r="D10700" s="5" t="s">
        <v>18</v>
      </c>
      <c r="E10700" s="5">
        <v>3</v>
      </c>
      <c r="F10700" s="5" t="s">
        <v>294</v>
      </c>
      <c r="G10700" s="5" t="s">
        <v>297</v>
      </c>
      <c r="M10700" s="5" t="s">
        <v>3826</v>
      </c>
      <c r="N10700" s="5" t="s">
        <v>294</v>
      </c>
      <c r="P10700" s="5" t="s">
        <v>294</v>
      </c>
      <c r="Q10700" s="5" t="s">
        <v>294</v>
      </c>
      <c r="R10700" s="5" t="s">
        <v>294</v>
      </c>
      <c r="V10700" s="5" t="s">
        <v>26305</v>
      </c>
    </row>
    <row r="10701" spans="1:22" x14ac:dyDescent="0.35">
      <c r="A10701" s="5" t="s">
        <v>26306</v>
      </c>
      <c r="B10701" s="5" t="s">
        <v>26307</v>
      </c>
      <c r="C10701" s="5" t="s">
        <v>26247</v>
      </c>
      <c r="D10701" s="5" t="s">
        <v>18</v>
      </c>
      <c r="E10701" s="5">
        <v>4</v>
      </c>
      <c r="F10701" s="5" t="s">
        <v>294</v>
      </c>
      <c r="G10701" s="5" t="s">
        <v>294</v>
      </c>
      <c r="M10701" s="5" t="s">
        <v>794</v>
      </c>
      <c r="N10701" s="5" t="s">
        <v>294</v>
      </c>
      <c r="P10701" s="5" t="s">
        <v>294</v>
      </c>
      <c r="Q10701" s="5" t="s">
        <v>297</v>
      </c>
      <c r="R10701" s="5" t="s">
        <v>294</v>
      </c>
      <c r="V10701" s="5" t="s">
        <v>26308</v>
      </c>
    </row>
    <row r="10702" spans="1:22" x14ac:dyDescent="0.35">
      <c r="A10702" s="5" t="s">
        <v>26309</v>
      </c>
      <c r="B10702" s="5" t="s">
        <v>26310</v>
      </c>
      <c r="C10702" s="5" t="s">
        <v>26247</v>
      </c>
      <c r="D10702" s="5" t="s">
        <v>22</v>
      </c>
      <c r="E10702" s="5">
        <v>4</v>
      </c>
      <c r="F10702" s="5" t="s">
        <v>294</v>
      </c>
      <c r="G10702" s="5" t="s">
        <v>294</v>
      </c>
      <c r="M10702" s="5" t="s">
        <v>794</v>
      </c>
      <c r="N10702" s="5" t="s">
        <v>294</v>
      </c>
      <c r="P10702" s="5" t="s">
        <v>294</v>
      </c>
      <c r="Q10702" s="5" t="s">
        <v>297</v>
      </c>
      <c r="R10702" s="5" t="s">
        <v>294</v>
      </c>
      <c r="V10702" s="5" t="s">
        <v>26311</v>
      </c>
    </row>
    <row r="10703" spans="1:22" x14ac:dyDescent="0.35">
      <c r="A10703" s="5" t="s">
        <v>26312</v>
      </c>
      <c r="B10703" s="5" t="s">
        <v>26313</v>
      </c>
      <c r="C10703" s="5" t="s">
        <v>26314</v>
      </c>
      <c r="D10703" s="5" t="s">
        <v>22</v>
      </c>
      <c r="E10703" s="5">
        <v>9</v>
      </c>
      <c r="F10703" s="5" t="s">
        <v>294</v>
      </c>
      <c r="G10703" s="5" t="s">
        <v>294</v>
      </c>
      <c r="J10703" s="5" t="s">
        <v>3447</v>
      </c>
      <c r="M10703" s="5" t="s">
        <v>794</v>
      </c>
      <c r="N10703" s="5" t="s">
        <v>294</v>
      </c>
      <c r="P10703" s="5" t="s">
        <v>294</v>
      </c>
      <c r="Q10703" s="5" t="s">
        <v>294</v>
      </c>
      <c r="R10703" s="5" t="s">
        <v>297</v>
      </c>
      <c r="V10703" s="5" t="s">
        <v>26315</v>
      </c>
    </row>
    <row r="10704" spans="1:22" x14ac:dyDescent="0.35">
      <c r="A10704" s="5" t="s">
        <v>26316</v>
      </c>
      <c r="B10704" s="5" t="s">
        <v>3907</v>
      </c>
      <c r="C10704" s="5" t="s">
        <v>26314</v>
      </c>
      <c r="D10704" s="5" t="s">
        <v>18</v>
      </c>
      <c r="E10704" s="5">
        <v>18</v>
      </c>
      <c r="F10704" s="5" t="s">
        <v>294</v>
      </c>
      <c r="G10704" s="5" t="s">
        <v>294</v>
      </c>
      <c r="M10704" s="5" t="s">
        <v>3826</v>
      </c>
      <c r="N10704" s="5" t="s">
        <v>294</v>
      </c>
      <c r="P10704" s="5" t="s">
        <v>294</v>
      </c>
      <c r="Q10704" s="5" t="s">
        <v>294</v>
      </c>
      <c r="R10704" s="5" t="s">
        <v>294</v>
      </c>
      <c r="V10704" s="5" t="s">
        <v>26317</v>
      </c>
    </row>
    <row r="10705" spans="1:22" x14ac:dyDescent="0.35">
      <c r="A10705" s="5" t="s">
        <v>26318</v>
      </c>
      <c r="B10705" s="5" t="s">
        <v>26319</v>
      </c>
      <c r="C10705" s="5" t="s">
        <v>26314</v>
      </c>
      <c r="D10705" s="5" t="s">
        <v>22</v>
      </c>
      <c r="E10705" s="5">
        <v>4</v>
      </c>
      <c r="F10705" s="5" t="s">
        <v>297</v>
      </c>
      <c r="G10705" s="5" t="s">
        <v>294</v>
      </c>
      <c r="H10705" s="5">
        <v>1</v>
      </c>
      <c r="I10705" s="5">
        <v>999</v>
      </c>
      <c r="M10705" s="5" t="s">
        <v>794</v>
      </c>
      <c r="N10705" s="5" t="s">
        <v>294</v>
      </c>
      <c r="P10705" s="5" t="s">
        <v>294</v>
      </c>
      <c r="Q10705" s="5" t="s">
        <v>294</v>
      </c>
      <c r="R10705" s="5" t="s">
        <v>294</v>
      </c>
      <c r="V10705" s="5" t="s">
        <v>26320</v>
      </c>
    </row>
    <row r="10706" spans="1:22" x14ac:dyDescent="0.35">
      <c r="A10706" s="5" t="s">
        <v>26321</v>
      </c>
      <c r="B10706" s="5" t="s">
        <v>23098</v>
      </c>
      <c r="C10706" s="5" t="s">
        <v>26314</v>
      </c>
      <c r="D10706" s="5" t="s">
        <v>18</v>
      </c>
      <c r="E10706" s="5">
        <v>10</v>
      </c>
      <c r="F10706" s="5" t="s">
        <v>294</v>
      </c>
      <c r="G10706" s="5" t="s">
        <v>294</v>
      </c>
      <c r="J10706" s="5" t="s">
        <v>24895</v>
      </c>
      <c r="M10706" s="5" t="s">
        <v>794</v>
      </c>
      <c r="N10706" s="5" t="s">
        <v>294</v>
      </c>
      <c r="P10706" s="5" t="s">
        <v>294</v>
      </c>
      <c r="Q10706" s="5" t="s">
        <v>294</v>
      </c>
      <c r="R10706" s="5" t="s">
        <v>294</v>
      </c>
      <c r="V10706" s="5" t="s">
        <v>26322</v>
      </c>
    </row>
    <row r="10707" spans="1:22" x14ac:dyDescent="0.35">
      <c r="A10707" s="5" t="s">
        <v>26323</v>
      </c>
      <c r="B10707" s="5" t="s">
        <v>26152</v>
      </c>
      <c r="C10707" s="5" t="s">
        <v>21175</v>
      </c>
      <c r="D10707" s="5" t="s">
        <v>18</v>
      </c>
      <c r="E10707" s="5">
        <v>1</v>
      </c>
      <c r="F10707" s="5" t="s">
        <v>294</v>
      </c>
      <c r="G10707" s="5" t="s">
        <v>294</v>
      </c>
      <c r="L10707" s="5" t="s">
        <v>822</v>
      </c>
      <c r="M10707" s="5" t="s">
        <v>794</v>
      </c>
      <c r="N10707" s="5" t="s">
        <v>294</v>
      </c>
      <c r="P10707" s="5" t="s">
        <v>294</v>
      </c>
      <c r="Q10707" s="5" t="s">
        <v>294</v>
      </c>
      <c r="R10707" s="5" t="s">
        <v>294</v>
      </c>
      <c r="V10707" s="5" t="s">
        <v>26324</v>
      </c>
    </row>
    <row r="10708" spans="1:22" x14ac:dyDescent="0.35">
      <c r="A10708" s="5" t="s">
        <v>26325</v>
      </c>
      <c r="B10708" s="5" t="s">
        <v>25314</v>
      </c>
      <c r="C10708" s="5" t="s">
        <v>21175</v>
      </c>
      <c r="D10708" s="5" t="s">
        <v>18</v>
      </c>
      <c r="E10708" s="5">
        <v>20</v>
      </c>
      <c r="F10708" s="5" t="s">
        <v>294</v>
      </c>
      <c r="G10708" s="5" t="s">
        <v>297</v>
      </c>
      <c r="J10708" s="5" t="s">
        <v>5997</v>
      </c>
      <c r="M10708" s="5" t="s">
        <v>794</v>
      </c>
      <c r="N10708" s="5" t="s">
        <v>294</v>
      </c>
      <c r="P10708" s="5" t="s">
        <v>294</v>
      </c>
      <c r="Q10708" s="5" t="s">
        <v>294</v>
      </c>
      <c r="R10708" s="5" t="s">
        <v>294</v>
      </c>
      <c r="V10708" s="5" t="s">
        <v>26326</v>
      </c>
    </row>
    <row r="10709" spans="1:22" x14ac:dyDescent="0.35">
      <c r="A10709" s="5" t="s">
        <v>26327</v>
      </c>
      <c r="B10709" s="5" t="s">
        <v>235</v>
      </c>
      <c r="C10709" s="5" t="s">
        <v>21175</v>
      </c>
      <c r="D10709" s="5" t="s">
        <v>18</v>
      </c>
      <c r="E10709" s="5">
        <v>30</v>
      </c>
      <c r="F10709" s="5" t="s">
        <v>294</v>
      </c>
      <c r="G10709" s="5" t="s">
        <v>294</v>
      </c>
      <c r="M10709" s="5" t="s">
        <v>794</v>
      </c>
      <c r="N10709" s="5" t="s">
        <v>294</v>
      </c>
      <c r="P10709" s="5" t="s">
        <v>294</v>
      </c>
      <c r="Q10709" s="5" t="s">
        <v>294</v>
      </c>
      <c r="R10709" s="5" t="s">
        <v>294</v>
      </c>
      <c r="V10709" s="5" t="s">
        <v>26328</v>
      </c>
    </row>
    <row r="10710" spans="1:22" x14ac:dyDescent="0.35">
      <c r="A10710" s="5" t="s">
        <v>26329</v>
      </c>
      <c r="B10710" s="5" t="s">
        <v>5803</v>
      </c>
      <c r="C10710" s="5" t="s">
        <v>21175</v>
      </c>
      <c r="D10710" s="5" t="s">
        <v>20</v>
      </c>
      <c r="E10710" s="5">
        <v>10</v>
      </c>
      <c r="F10710" s="5" t="s">
        <v>294</v>
      </c>
      <c r="G10710" s="5" t="s">
        <v>294</v>
      </c>
      <c r="M10710" s="5" t="s">
        <v>794</v>
      </c>
      <c r="N10710" s="5" t="s">
        <v>294</v>
      </c>
      <c r="P10710" s="5" t="s">
        <v>294</v>
      </c>
      <c r="Q10710" s="5" t="s">
        <v>294</v>
      </c>
      <c r="R10710" s="5" t="s">
        <v>294</v>
      </c>
      <c r="V10710" s="5" t="s">
        <v>26330</v>
      </c>
    </row>
    <row r="10711" spans="1:22" x14ac:dyDescent="0.35">
      <c r="A10711" s="5" t="s">
        <v>26331</v>
      </c>
      <c r="B10711" s="5" t="s">
        <v>26332</v>
      </c>
      <c r="C10711" s="5" t="s">
        <v>21175</v>
      </c>
      <c r="D10711" s="5" t="s">
        <v>18</v>
      </c>
      <c r="E10711" s="5">
        <v>20</v>
      </c>
      <c r="F10711" s="5" t="s">
        <v>294</v>
      </c>
      <c r="G10711" s="5" t="s">
        <v>297</v>
      </c>
      <c r="M10711" s="5" t="s">
        <v>794</v>
      </c>
      <c r="N10711" s="5" t="s">
        <v>294</v>
      </c>
      <c r="P10711" s="5" t="s">
        <v>294</v>
      </c>
      <c r="Q10711" s="5" t="s">
        <v>294</v>
      </c>
      <c r="R10711" s="5" t="s">
        <v>294</v>
      </c>
      <c r="V10711" s="5" t="s">
        <v>26333</v>
      </c>
    </row>
    <row r="10712" spans="1:22" x14ac:dyDescent="0.35">
      <c r="A10712" s="5" t="s">
        <v>26334</v>
      </c>
      <c r="B10712" s="5" t="s">
        <v>26335</v>
      </c>
      <c r="C10712" s="5" t="s">
        <v>21175</v>
      </c>
      <c r="D10712" s="5" t="s">
        <v>18</v>
      </c>
      <c r="E10712" s="5">
        <v>20</v>
      </c>
      <c r="F10712" s="5" t="s">
        <v>294</v>
      </c>
      <c r="G10712" s="5" t="s">
        <v>297</v>
      </c>
      <c r="M10712" s="5" t="s">
        <v>794</v>
      </c>
      <c r="N10712" s="5" t="s">
        <v>294</v>
      </c>
      <c r="O10712" s="5" t="s">
        <v>294</v>
      </c>
      <c r="P10712" s="5" t="s">
        <v>294</v>
      </c>
      <c r="Q10712" s="5" t="s">
        <v>294</v>
      </c>
      <c r="R10712" s="5" t="s">
        <v>294</v>
      </c>
      <c r="U10712" s="5" t="s">
        <v>4761</v>
      </c>
      <c r="V10712" s="5" t="s">
        <v>26336</v>
      </c>
    </row>
    <row r="10713" spans="1:22" x14ac:dyDescent="0.35">
      <c r="A10713" s="5" t="s">
        <v>26337</v>
      </c>
      <c r="B10713" s="5" t="s">
        <v>26338</v>
      </c>
      <c r="C10713" s="5" t="s">
        <v>21175</v>
      </c>
      <c r="D10713" s="5" t="s">
        <v>18</v>
      </c>
      <c r="E10713" s="5">
        <v>20</v>
      </c>
      <c r="F10713" s="5" t="s">
        <v>294</v>
      </c>
      <c r="G10713" s="5" t="s">
        <v>297</v>
      </c>
      <c r="J10713" s="5" t="s">
        <v>26339</v>
      </c>
      <c r="M10713" s="5" t="s">
        <v>794</v>
      </c>
      <c r="N10713" s="5" t="s">
        <v>294</v>
      </c>
      <c r="O10713" s="5" t="s">
        <v>294</v>
      </c>
      <c r="P10713" s="5" t="s">
        <v>294</v>
      </c>
      <c r="Q10713" s="5" t="s">
        <v>294</v>
      </c>
      <c r="R10713" s="5" t="s">
        <v>294</v>
      </c>
      <c r="U10713" s="5" t="s">
        <v>26340</v>
      </c>
      <c r="V10713" s="5" t="s">
        <v>26341</v>
      </c>
    </row>
    <row r="10714" spans="1:22" x14ac:dyDescent="0.35">
      <c r="A10714" s="5" t="s">
        <v>26342</v>
      </c>
      <c r="B10714" s="5" t="s">
        <v>26343</v>
      </c>
      <c r="C10714" s="5" t="s">
        <v>21175</v>
      </c>
      <c r="D10714" s="5" t="s">
        <v>18</v>
      </c>
      <c r="E10714" s="5">
        <v>80</v>
      </c>
      <c r="F10714" s="5" t="s">
        <v>294</v>
      </c>
      <c r="G10714" s="5" t="s">
        <v>297</v>
      </c>
      <c r="M10714" s="5" t="s">
        <v>794</v>
      </c>
      <c r="N10714" s="5" t="s">
        <v>294</v>
      </c>
      <c r="P10714" s="5" t="s">
        <v>294</v>
      </c>
      <c r="Q10714" s="5" t="s">
        <v>294</v>
      </c>
      <c r="R10714" s="5" t="s">
        <v>294</v>
      </c>
      <c r="V10714" s="5" t="s">
        <v>26344</v>
      </c>
    </row>
    <row r="10715" spans="1:22" x14ac:dyDescent="0.35">
      <c r="A10715" s="5" t="s">
        <v>26345</v>
      </c>
      <c r="B10715" s="5" t="s">
        <v>26346</v>
      </c>
      <c r="C10715" s="5" t="s">
        <v>21175</v>
      </c>
      <c r="D10715" s="5" t="s">
        <v>18</v>
      </c>
      <c r="E10715" s="5">
        <v>1</v>
      </c>
      <c r="F10715" s="5" t="s">
        <v>294</v>
      </c>
      <c r="G10715" s="5" t="s">
        <v>297</v>
      </c>
      <c r="L10715" s="5" t="s">
        <v>822</v>
      </c>
      <c r="M10715" s="5" t="s">
        <v>794</v>
      </c>
      <c r="N10715" s="5" t="s">
        <v>294</v>
      </c>
      <c r="P10715" s="5" t="s">
        <v>294</v>
      </c>
      <c r="Q10715" s="5" t="s">
        <v>294</v>
      </c>
      <c r="R10715" s="5" t="s">
        <v>297</v>
      </c>
      <c r="S10715" s="5" t="s">
        <v>294</v>
      </c>
      <c r="V10715" s="5" t="s">
        <v>26347</v>
      </c>
    </row>
    <row r="10716" spans="1:22" x14ac:dyDescent="0.35">
      <c r="A10716" s="5" t="s">
        <v>26348</v>
      </c>
      <c r="B10716" s="5" t="s">
        <v>8929</v>
      </c>
      <c r="C10716" s="5" t="s">
        <v>26197</v>
      </c>
      <c r="D10716" s="5" t="s">
        <v>20</v>
      </c>
      <c r="E10716" s="5">
        <v>10</v>
      </c>
      <c r="F10716" s="5" t="s">
        <v>294</v>
      </c>
      <c r="G10716" s="5" t="s">
        <v>294</v>
      </c>
      <c r="M10716" s="5" t="s">
        <v>794</v>
      </c>
      <c r="N10716" s="5" t="s">
        <v>294</v>
      </c>
      <c r="P10716" s="5" t="s">
        <v>294</v>
      </c>
      <c r="Q10716" s="5" t="s">
        <v>294</v>
      </c>
      <c r="R10716" s="5" t="s">
        <v>294</v>
      </c>
      <c r="V10716" s="5" t="s">
        <v>26349</v>
      </c>
    </row>
    <row r="10717" spans="1:22" x14ac:dyDescent="0.35">
      <c r="A10717" s="5" t="s">
        <v>26350</v>
      </c>
      <c r="B10717" s="5" t="s">
        <v>5803</v>
      </c>
      <c r="C10717" s="5" t="s">
        <v>26197</v>
      </c>
      <c r="D10717" s="5" t="s">
        <v>20</v>
      </c>
      <c r="E10717" s="5">
        <v>10</v>
      </c>
      <c r="F10717" s="5" t="s">
        <v>294</v>
      </c>
      <c r="G10717" s="5" t="s">
        <v>294</v>
      </c>
      <c r="M10717" s="5" t="s">
        <v>794</v>
      </c>
      <c r="N10717" s="5" t="s">
        <v>294</v>
      </c>
      <c r="P10717" s="5" t="s">
        <v>294</v>
      </c>
      <c r="Q10717" s="5" t="s">
        <v>294</v>
      </c>
      <c r="R10717" s="5" t="s">
        <v>294</v>
      </c>
      <c r="V10717" s="5" t="s">
        <v>26351</v>
      </c>
    </row>
    <row r="10718" spans="1:22" x14ac:dyDescent="0.35">
      <c r="A10718" s="5" t="s">
        <v>26352</v>
      </c>
      <c r="B10718" s="5" t="s">
        <v>8922</v>
      </c>
      <c r="C10718" s="5" t="s">
        <v>26197</v>
      </c>
      <c r="D10718" s="5" t="s">
        <v>28</v>
      </c>
      <c r="E10718" s="5">
        <v>6</v>
      </c>
      <c r="F10718" s="5" t="s">
        <v>294</v>
      </c>
      <c r="G10718" s="5" t="s">
        <v>294</v>
      </c>
      <c r="M10718" s="5" t="s">
        <v>794</v>
      </c>
      <c r="N10718" s="5" t="s">
        <v>294</v>
      </c>
      <c r="P10718" s="5" t="s">
        <v>294</v>
      </c>
      <c r="Q10718" s="5" t="s">
        <v>294</v>
      </c>
      <c r="R10718" s="5" t="s">
        <v>294</v>
      </c>
      <c r="V10718" s="5" t="s">
        <v>26353</v>
      </c>
    </row>
    <row r="10719" spans="1:22" x14ac:dyDescent="0.35">
      <c r="A10719" s="5" t="s">
        <v>26354</v>
      </c>
      <c r="B10719" s="5" t="s">
        <v>26355</v>
      </c>
      <c r="C10719" s="5" t="s">
        <v>26197</v>
      </c>
      <c r="D10719" s="5" t="s">
        <v>18</v>
      </c>
      <c r="E10719" s="5">
        <v>20</v>
      </c>
      <c r="F10719" s="5" t="s">
        <v>294</v>
      </c>
      <c r="G10719" s="5" t="s">
        <v>297</v>
      </c>
      <c r="M10719" s="5" t="s">
        <v>794</v>
      </c>
      <c r="N10719" s="5" t="s">
        <v>294</v>
      </c>
      <c r="P10719" s="5" t="s">
        <v>294</v>
      </c>
      <c r="Q10719" s="5" t="s">
        <v>294</v>
      </c>
      <c r="R10719" s="5" t="s">
        <v>294</v>
      </c>
      <c r="V10719" s="5" t="s">
        <v>26356</v>
      </c>
    </row>
    <row r="10720" spans="1:22" x14ac:dyDescent="0.35">
      <c r="A10720" s="5" t="s">
        <v>26357</v>
      </c>
      <c r="B10720" s="5" t="s">
        <v>8572</v>
      </c>
      <c r="C10720" s="5" t="s">
        <v>26197</v>
      </c>
      <c r="D10720" s="5" t="s">
        <v>22</v>
      </c>
      <c r="E10720" s="5">
        <v>9</v>
      </c>
      <c r="F10720" s="5" t="s">
        <v>294</v>
      </c>
      <c r="G10720" s="5" t="s">
        <v>294</v>
      </c>
      <c r="M10720" s="5" t="s">
        <v>3826</v>
      </c>
      <c r="N10720" s="5" t="s">
        <v>294</v>
      </c>
      <c r="P10720" s="5" t="s">
        <v>294</v>
      </c>
      <c r="Q10720" s="5" t="s">
        <v>294</v>
      </c>
      <c r="R10720" s="5" t="s">
        <v>294</v>
      </c>
      <c r="V10720" s="5" t="s">
        <v>26358</v>
      </c>
    </row>
    <row r="10721" spans="1:22" x14ac:dyDescent="0.35">
      <c r="A10721" s="5" t="s">
        <v>26359</v>
      </c>
      <c r="B10721" s="5" t="s">
        <v>10449</v>
      </c>
      <c r="C10721" s="5" t="s">
        <v>26197</v>
      </c>
      <c r="D10721" s="5" t="s">
        <v>18</v>
      </c>
      <c r="E10721" s="5">
        <v>20</v>
      </c>
      <c r="F10721" s="5" t="s">
        <v>294</v>
      </c>
      <c r="G10721" s="5" t="s">
        <v>297</v>
      </c>
      <c r="M10721" s="5" t="s">
        <v>794</v>
      </c>
      <c r="N10721" s="5" t="s">
        <v>294</v>
      </c>
      <c r="P10721" s="5" t="s">
        <v>294</v>
      </c>
      <c r="Q10721" s="5" t="s">
        <v>294</v>
      </c>
      <c r="R10721" s="5" t="s">
        <v>294</v>
      </c>
      <c r="V10721" s="5" t="s">
        <v>26360</v>
      </c>
    </row>
    <row r="10722" spans="1:22" x14ac:dyDescent="0.35">
      <c r="A10722" s="5" t="s">
        <v>26361</v>
      </c>
      <c r="B10722" s="5" t="s">
        <v>111</v>
      </c>
      <c r="C10722" s="5" t="s">
        <v>26197</v>
      </c>
      <c r="D10722" s="5" t="s">
        <v>1655</v>
      </c>
      <c r="E10722" s="5">
        <v>77</v>
      </c>
      <c r="F10722" s="5" t="s">
        <v>294</v>
      </c>
      <c r="G10722" s="5" t="s">
        <v>294</v>
      </c>
      <c r="M10722" s="5" t="s">
        <v>794</v>
      </c>
      <c r="N10722" s="5" t="s">
        <v>294</v>
      </c>
      <c r="P10722" s="5" t="s">
        <v>294</v>
      </c>
      <c r="Q10722" s="5" t="s">
        <v>294</v>
      </c>
      <c r="R10722" s="5" t="s">
        <v>294</v>
      </c>
      <c r="V10722" s="5" t="s">
        <v>26362</v>
      </c>
    </row>
    <row r="10723" spans="1:22" x14ac:dyDescent="0.35">
      <c r="A10723" s="5" t="s">
        <v>26363</v>
      </c>
      <c r="B10723" s="5" t="s">
        <v>26364</v>
      </c>
      <c r="C10723" s="5" t="s">
        <v>26197</v>
      </c>
      <c r="D10723" s="5" t="s">
        <v>22</v>
      </c>
      <c r="E10723" s="5">
        <v>9</v>
      </c>
      <c r="F10723" s="5" t="s">
        <v>294</v>
      </c>
      <c r="G10723" s="5" t="s">
        <v>294</v>
      </c>
      <c r="M10723" s="5" t="s">
        <v>794</v>
      </c>
      <c r="N10723" s="5" t="s">
        <v>297</v>
      </c>
      <c r="O10723" s="5" t="s">
        <v>297</v>
      </c>
      <c r="P10723" s="5" t="s">
        <v>294</v>
      </c>
      <c r="Q10723" s="5" t="s">
        <v>297</v>
      </c>
      <c r="R10723" s="5" t="s">
        <v>294</v>
      </c>
      <c r="V10723" s="5" t="s">
        <v>26365</v>
      </c>
    </row>
    <row r="10724" spans="1:22" x14ac:dyDescent="0.35">
      <c r="A10724" s="5" t="s">
        <v>26366</v>
      </c>
      <c r="B10724" s="5" t="s">
        <v>9574</v>
      </c>
      <c r="C10724" s="5" t="s">
        <v>26197</v>
      </c>
      <c r="D10724" s="5" t="s">
        <v>22</v>
      </c>
      <c r="E10724" s="5">
        <v>9</v>
      </c>
      <c r="F10724" s="5" t="s">
        <v>294</v>
      </c>
      <c r="G10724" s="5" t="s">
        <v>294</v>
      </c>
      <c r="M10724" s="5" t="s">
        <v>794</v>
      </c>
      <c r="N10724" s="5" t="s">
        <v>297</v>
      </c>
      <c r="O10724" s="5" t="s">
        <v>297</v>
      </c>
      <c r="P10724" s="5" t="s">
        <v>294</v>
      </c>
      <c r="Q10724" s="5" t="s">
        <v>297</v>
      </c>
      <c r="R10724" s="5" t="s">
        <v>294</v>
      </c>
      <c r="V10724" s="5" t="s">
        <v>26367</v>
      </c>
    </row>
    <row r="10725" spans="1:22" x14ac:dyDescent="0.35">
      <c r="A10725" s="5" t="s">
        <v>26368</v>
      </c>
      <c r="B10725" s="5" t="s">
        <v>26369</v>
      </c>
      <c r="C10725" s="5" t="s">
        <v>26197</v>
      </c>
      <c r="D10725" s="5" t="s">
        <v>18</v>
      </c>
      <c r="E10725" s="5">
        <v>999</v>
      </c>
      <c r="F10725" s="5" t="s">
        <v>294</v>
      </c>
      <c r="G10725" s="5" t="s">
        <v>297</v>
      </c>
      <c r="M10725" s="5" t="s">
        <v>794</v>
      </c>
      <c r="N10725" s="5" t="s">
        <v>294</v>
      </c>
      <c r="O10725" s="5" t="s">
        <v>294</v>
      </c>
      <c r="P10725" s="5" t="s">
        <v>294</v>
      </c>
      <c r="Q10725" s="5" t="s">
        <v>294</v>
      </c>
      <c r="R10725" s="5" t="s">
        <v>294</v>
      </c>
      <c r="V10725" s="5" t="s">
        <v>26370</v>
      </c>
    </row>
    <row r="10726" spans="1:22" x14ac:dyDescent="0.35">
      <c r="A10726" s="5" t="s">
        <v>26371</v>
      </c>
      <c r="B10726" s="5" t="s">
        <v>26372</v>
      </c>
      <c r="C10726" s="5" t="s">
        <v>21175</v>
      </c>
      <c r="D10726" s="5" t="s">
        <v>22</v>
      </c>
      <c r="E10726" s="5">
        <v>2</v>
      </c>
      <c r="F10726" s="5" t="s">
        <v>294</v>
      </c>
      <c r="G10726" s="5" t="s">
        <v>294</v>
      </c>
      <c r="M10726" s="5" t="s">
        <v>794</v>
      </c>
      <c r="N10726" s="5" t="s">
        <v>294</v>
      </c>
      <c r="P10726" s="5" t="s">
        <v>294</v>
      </c>
      <c r="Q10726" s="5" t="s">
        <v>294</v>
      </c>
      <c r="R10726" s="5" t="s">
        <v>294</v>
      </c>
      <c r="V10726" s="5" t="s">
        <v>26373</v>
      </c>
    </row>
    <row r="10727" spans="1:22" x14ac:dyDescent="0.35">
      <c r="A10727" s="5" t="s">
        <v>26374</v>
      </c>
      <c r="B10727" s="5" t="s">
        <v>9488</v>
      </c>
      <c r="C10727" s="5" t="s">
        <v>26197</v>
      </c>
      <c r="D10727" s="5" t="s">
        <v>22</v>
      </c>
      <c r="E10727" s="5">
        <v>9</v>
      </c>
      <c r="F10727" s="5" t="s">
        <v>294</v>
      </c>
      <c r="G10727" s="5" t="s">
        <v>294</v>
      </c>
      <c r="J10727" s="5" t="s">
        <v>21175</v>
      </c>
      <c r="M10727" s="5" t="s">
        <v>794</v>
      </c>
      <c r="N10727" s="5" t="s">
        <v>294</v>
      </c>
      <c r="O10727" s="5" t="s">
        <v>294</v>
      </c>
      <c r="P10727" s="5" t="s">
        <v>294</v>
      </c>
      <c r="Q10727" s="5" t="s">
        <v>294</v>
      </c>
      <c r="R10727" s="5" t="s">
        <v>297</v>
      </c>
      <c r="V10727" s="5" t="s">
        <v>26375</v>
      </c>
    </row>
    <row r="10728" spans="1:22" x14ac:dyDescent="0.35">
      <c r="A10728" s="5" t="s">
        <v>26376</v>
      </c>
      <c r="B10728" s="5" t="s">
        <v>26377</v>
      </c>
      <c r="C10728" s="5" t="s">
        <v>26197</v>
      </c>
      <c r="D10728" s="5" t="s">
        <v>18</v>
      </c>
      <c r="E10728" s="5">
        <v>10</v>
      </c>
      <c r="F10728" s="5" t="s">
        <v>294</v>
      </c>
      <c r="G10728" s="5" t="s">
        <v>294</v>
      </c>
      <c r="M10728" s="5" t="s">
        <v>794</v>
      </c>
      <c r="N10728" s="5" t="s">
        <v>294</v>
      </c>
      <c r="P10728" s="5" t="s">
        <v>294</v>
      </c>
      <c r="Q10728" s="5" t="s">
        <v>294</v>
      </c>
      <c r="R10728" s="5" t="s">
        <v>294</v>
      </c>
      <c r="V10728" s="5" t="s">
        <v>26378</v>
      </c>
    </row>
    <row r="10729" spans="1:22" x14ac:dyDescent="0.35">
      <c r="A10729" s="5" t="s">
        <v>26379</v>
      </c>
      <c r="B10729" s="5" t="s">
        <v>8931</v>
      </c>
      <c r="C10729" s="5" t="s">
        <v>26197</v>
      </c>
      <c r="D10729" s="5" t="s">
        <v>28</v>
      </c>
      <c r="E10729" s="5">
        <v>6</v>
      </c>
      <c r="F10729" s="5" t="s">
        <v>294</v>
      </c>
      <c r="G10729" s="5" t="s">
        <v>294</v>
      </c>
      <c r="M10729" s="5" t="s">
        <v>794</v>
      </c>
      <c r="N10729" s="5" t="s">
        <v>294</v>
      </c>
      <c r="P10729" s="5" t="s">
        <v>294</v>
      </c>
      <c r="Q10729" s="5" t="s">
        <v>294</v>
      </c>
      <c r="R10729" s="5" t="s">
        <v>294</v>
      </c>
      <c r="V10729" s="5" t="s">
        <v>26380</v>
      </c>
    </row>
    <row r="10730" spans="1:22" x14ac:dyDescent="0.35">
      <c r="A10730" s="5" t="s">
        <v>26381</v>
      </c>
      <c r="B10730" s="5" t="s">
        <v>4961</v>
      </c>
      <c r="C10730" s="5" t="s">
        <v>26197</v>
      </c>
      <c r="D10730" s="5" t="s">
        <v>20</v>
      </c>
      <c r="E10730" s="5">
        <v>10</v>
      </c>
      <c r="F10730" s="5" t="s">
        <v>294</v>
      </c>
      <c r="G10730" s="5" t="s">
        <v>294</v>
      </c>
      <c r="M10730" s="5" t="s">
        <v>794</v>
      </c>
      <c r="N10730" s="5" t="s">
        <v>294</v>
      </c>
      <c r="P10730" s="5" t="s">
        <v>294</v>
      </c>
      <c r="Q10730" s="5" t="s">
        <v>294</v>
      </c>
      <c r="R10730" s="5" t="s">
        <v>294</v>
      </c>
      <c r="V10730" s="5" t="s">
        <v>26382</v>
      </c>
    </row>
    <row r="10731" spans="1:22" x14ac:dyDescent="0.35">
      <c r="A10731" s="5" t="s">
        <v>26383</v>
      </c>
      <c r="B10731" s="5" t="s">
        <v>26384</v>
      </c>
      <c r="C10731" s="5" t="s">
        <v>26197</v>
      </c>
      <c r="D10731" s="5" t="s">
        <v>22</v>
      </c>
      <c r="E10731" s="5">
        <v>18</v>
      </c>
      <c r="F10731" s="5" t="s">
        <v>294</v>
      </c>
      <c r="G10731" s="5" t="s">
        <v>294</v>
      </c>
      <c r="M10731" s="5" t="s">
        <v>794</v>
      </c>
      <c r="N10731" s="5" t="s">
        <v>294</v>
      </c>
      <c r="P10731" s="5" t="s">
        <v>294</v>
      </c>
      <c r="Q10731" s="5" t="s">
        <v>294</v>
      </c>
      <c r="R10731" s="5" t="s">
        <v>294</v>
      </c>
      <c r="V10731" s="5" t="s">
        <v>26385</v>
      </c>
    </row>
    <row r="10732" spans="1:22" x14ac:dyDescent="0.35">
      <c r="A10732" s="5" t="s">
        <v>26386</v>
      </c>
      <c r="B10732" s="5" t="s">
        <v>26387</v>
      </c>
      <c r="C10732" s="5" t="s">
        <v>26197</v>
      </c>
      <c r="D10732" s="5" t="s">
        <v>28</v>
      </c>
      <c r="E10732" s="5">
        <v>6</v>
      </c>
      <c r="F10732" s="5" t="s">
        <v>294</v>
      </c>
      <c r="G10732" s="5" t="s">
        <v>294</v>
      </c>
      <c r="M10732" s="5" t="s">
        <v>794</v>
      </c>
      <c r="N10732" s="5" t="s">
        <v>294</v>
      </c>
      <c r="P10732" s="5" t="s">
        <v>294</v>
      </c>
      <c r="Q10732" s="5" t="s">
        <v>294</v>
      </c>
      <c r="R10732" s="5" t="s">
        <v>294</v>
      </c>
      <c r="V10732" s="5" t="s">
        <v>26388</v>
      </c>
    </row>
    <row r="10733" spans="1:22" x14ac:dyDescent="0.35">
      <c r="A10733" s="5" t="s">
        <v>26389</v>
      </c>
      <c r="B10733" s="5" t="s">
        <v>26390</v>
      </c>
      <c r="C10733" s="5" t="s">
        <v>26197</v>
      </c>
      <c r="D10733" s="5" t="s">
        <v>18</v>
      </c>
      <c r="E10733" s="5">
        <v>999</v>
      </c>
      <c r="F10733" s="5" t="s">
        <v>294</v>
      </c>
      <c r="G10733" s="5" t="s">
        <v>297</v>
      </c>
      <c r="M10733" s="5" t="s">
        <v>794</v>
      </c>
      <c r="N10733" s="5" t="s">
        <v>294</v>
      </c>
      <c r="O10733" s="5" t="s">
        <v>294</v>
      </c>
      <c r="P10733" s="5" t="s">
        <v>294</v>
      </c>
      <c r="Q10733" s="5" t="s">
        <v>294</v>
      </c>
      <c r="R10733" s="5" t="s">
        <v>294</v>
      </c>
      <c r="V10733" s="5" t="s">
        <v>26391</v>
      </c>
    </row>
    <row r="10734" spans="1:22" x14ac:dyDescent="0.35">
      <c r="A10734" s="5" t="s">
        <v>26392</v>
      </c>
      <c r="B10734" s="5" t="s">
        <v>8572</v>
      </c>
      <c r="C10734" s="5" t="s">
        <v>21175</v>
      </c>
      <c r="D10734" s="5" t="s">
        <v>22</v>
      </c>
      <c r="E10734" s="5">
        <v>9</v>
      </c>
      <c r="F10734" s="5" t="s">
        <v>294</v>
      </c>
      <c r="G10734" s="5" t="s">
        <v>294</v>
      </c>
      <c r="M10734" s="5" t="s">
        <v>3826</v>
      </c>
      <c r="N10734" s="5" t="s">
        <v>294</v>
      </c>
      <c r="P10734" s="5" t="s">
        <v>294</v>
      </c>
      <c r="Q10734" s="5" t="s">
        <v>294</v>
      </c>
      <c r="R10734" s="5" t="s">
        <v>294</v>
      </c>
      <c r="V10734" s="5" t="s">
        <v>26393</v>
      </c>
    </row>
    <row r="10735" spans="1:22" x14ac:dyDescent="0.35">
      <c r="A10735" s="5" t="s">
        <v>26394</v>
      </c>
      <c r="B10735" s="5" t="s">
        <v>25755</v>
      </c>
      <c r="C10735" s="5" t="s">
        <v>21175</v>
      </c>
      <c r="D10735" s="5" t="s">
        <v>18</v>
      </c>
      <c r="E10735" s="5">
        <v>20</v>
      </c>
      <c r="F10735" s="5" t="s">
        <v>294</v>
      </c>
      <c r="G10735" s="5" t="s">
        <v>297</v>
      </c>
      <c r="J10735" s="5" t="s">
        <v>8524</v>
      </c>
      <c r="M10735" s="5" t="s">
        <v>794</v>
      </c>
      <c r="N10735" s="5" t="s">
        <v>294</v>
      </c>
      <c r="P10735" s="5" t="s">
        <v>294</v>
      </c>
      <c r="Q10735" s="5" t="s">
        <v>294</v>
      </c>
      <c r="R10735" s="5" t="s">
        <v>294</v>
      </c>
      <c r="V10735" s="5" t="s">
        <v>26395</v>
      </c>
    </row>
    <row r="10736" spans="1:22" x14ac:dyDescent="0.35">
      <c r="A10736" s="5" t="s">
        <v>26396</v>
      </c>
      <c r="B10736" s="5" t="s">
        <v>25262</v>
      </c>
      <c r="C10736" s="5" t="s">
        <v>3723</v>
      </c>
      <c r="D10736" s="5" t="s">
        <v>22</v>
      </c>
      <c r="E10736" s="5">
        <v>2</v>
      </c>
      <c r="F10736" s="5" t="s">
        <v>294</v>
      </c>
      <c r="G10736" s="5" t="s">
        <v>294</v>
      </c>
      <c r="M10736" s="5" t="s">
        <v>794</v>
      </c>
      <c r="N10736" s="5" t="s">
        <v>294</v>
      </c>
      <c r="P10736" s="5" t="s">
        <v>294</v>
      </c>
      <c r="Q10736" s="5" t="s">
        <v>294</v>
      </c>
      <c r="R10736" s="5" t="s">
        <v>294</v>
      </c>
      <c r="V10736" s="5" t="s">
        <v>26397</v>
      </c>
    </row>
    <row r="10737" spans="1:22" x14ac:dyDescent="0.35">
      <c r="A10737" s="5" t="s">
        <v>26398</v>
      </c>
      <c r="B10737" s="5" t="s">
        <v>26399</v>
      </c>
      <c r="C10737" s="5" t="s">
        <v>21175</v>
      </c>
      <c r="D10737" s="5" t="s">
        <v>22</v>
      </c>
      <c r="E10737" s="5">
        <v>9</v>
      </c>
      <c r="F10737" s="5" t="s">
        <v>294</v>
      </c>
      <c r="G10737" s="5" t="s">
        <v>294</v>
      </c>
      <c r="J10737" s="5" t="s">
        <v>26148</v>
      </c>
      <c r="M10737" s="5" t="s">
        <v>794</v>
      </c>
      <c r="N10737" s="5" t="s">
        <v>294</v>
      </c>
      <c r="P10737" s="5" t="s">
        <v>294</v>
      </c>
      <c r="Q10737" s="5" t="s">
        <v>294</v>
      </c>
      <c r="R10737" s="5" t="s">
        <v>297</v>
      </c>
      <c r="V10737" s="5" t="s">
        <v>26400</v>
      </c>
    </row>
    <row r="10738" spans="1:22" x14ac:dyDescent="0.35">
      <c r="A10738" s="5" t="s">
        <v>26401</v>
      </c>
      <c r="B10738" s="5" t="s">
        <v>25262</v>
      </c>
      <c r="C10738" s="5" t="s">
        <v>21175</v>
      </c>
      <c r="D10738" s="5" t="s">
        <v>22</v>
      </c>
      <c r="E10738" s="5">
        <v>2</v>
      </c>
      <c r="F10738" s="5" t="s">
        <v>294</v>
      </c>
      <c r="G10738" s="5" t="s">
        <v>294</v>
      </c>
      <c r="H10738" s="5">
        <v>1</v>
      </c>
      <c r="M10738" s="5" t="s">
        <v>794</v>
      </c>
      <c r="N10738" s="5" t="s">
        <v>294</v>
      </c>
      <c r="P10738" s="5" t="s">
        <v>294</v>
      </c>
      <c r="Q10738" s="5" t="s">
        <v>294</v>
      </c>
      <c r="R10738" s="5" t="s">
        <v>294</v>
      </c>
      <c r="V10738" s="5" t="s">
        <v>26402</v>
      </c>
    </row>
    <row r="10739" spans="1:22" x14ac:dyDescent="0.35">
      <c r="A10739" s="5" t="s">
        <v>26403</v>
      </c>
      <c r="B10739" s="5" t="s">
        <v>26369</v>
      </c>
      <c r="C10739" s="5" t="s">
        <v>21175</v>
      </c>
      <c r="D10739" s="5" t="s">
        <v>18</v>
      </c>
      <c r="E10739" s="5">
        <v>999</v>
      </c>
      <c r="F10739" s="5" t="s">
        <v>294</v>
      </c>
      <c r="G10739" s="5" t="s">
        <v>294</v>
      </c>
      <c r="M10739" s="5" t="s">
        <v>794</v>
      </c>
      <c r="N10739" s="5" t="s">
        <v>294</v>
      </c>
      <c r="O10739" s="5" t="s">
        <v>294</v>
      </c>
      <c r="P10739" s="5" t="s">
        <v>294</v>
      </c>
      <c r="Q10739" s="5" t="s">
        <v>294</v>
      </c>
      <c r="R10739" s="5" t="s">
        <v>294</v>
      </c>
      <c r="V10739" s="5" t="s">
        <v>26404</v>
      </c>
    </row>
    <row r="10740" spans="1:22" x14ac:dyDescent="0.35">
      <c r="A10740" s="5" t="s">
        <v>26405</v>
      </c>
      <c r="B10740" s="5" t="s">
        <v>6032</v>
      </c>
      <c r="C10740" s="5" t="s">
        <v>26406</v>
      </c>
      <c r="D10740" s="5" t="s">
        <v>18</v>
      </c>
      <c r="E10740" s="5">
        <v>18</v>
      </c>
      <c r="F10740" s="5" t="s">
        <v>294</v>
      </c>
      <c r="G10740" s="5" t="s">
        <v>297</v>
      </c>
      <c r="J10740" s="5" t="s">
        <v>24483</v>
      </c>
      <c r="M10740" s="5" t="s">
        <v>794</v>
      </c>
      <c r="N10740" s="5" t="s">
        <v>294</v>
      </c>
      <c r="O10740" s="5" t="s">
        <v>294</v>
      </c>
      <c r="P10740" s="5" t="s">
        <v>294</v>
      </c>
      <c r="Q10740" s="5" t="s">
        <v>294</v>
      </c>
      <c r="R10740" s="5" t="s">
        <v>294</v>
      </c>
      <c r="V10740" s="5" t="s">
        <v>26407</v>
      </c>
    </row>
    <row r="10741" spans="1:22" x14ac:dyDescent="0.35">
      <c r="A10741" s="5" t="s">
        <v>26408</v>
      </c>
      <c r="B10741" s="5" t="s">
        <v>26409</v>
      </c>
      <c r="C10741" s="5" t="s">
        <v>21175</v>
      </c>
      <c r="D10741" s="5" t="s">
        <v>22</v>
      </c>
      <c r="E10741" s="5">
        <v>9</v>
      </c>
      <c r="F10741" s="5" t="s">
        <v>294</v>
      </c>
      <c r="G10741" s="5" t="s">
        <v>294</v>
      </c>
      <c r="M10741" s="5" t="s">
        <v>794</v>
      </c>
      <c r="N10741" s="5" t="s">
        <v>294</v>
      </c>
      <c r="P10741" s="5" t="s">
        <v>294</v>
      </c>
      <c r="Q10741" s="5" t="s">
        <v>297</v>
      </c>
      <c r="R10741" s="5" t="s">
        <v>294</v>
      </c>
      <c r="V10741" s="5" t="s">
        <v>26410</v>
      </c>
    </row>
    <row r="10742" spans="1:22" x14ac:dyDescent="0.35">
      <c r="A10742" s="5" t="s">
        <v>26411</v>
      </c>
      <c r="B10742" s="5" t="s">
        <v>26412</v>
      </c>
      <c r="C10742" s="5" t="s">
        <v>21175</v>
      </c>
      <c r="D10742" s="5" t="s">
        <v>18</v>
      </c>
      <c r="E10742" s="5">
        <v>1</v>
      </c>
      <c r="F10742" s="5" t="s">
        <v>294</v>
      </c>
      <c r="G10742" s="5" t="s">
        <v>297</v>
      </c>
      <c r="M10742" s="5" t="s">
        <v>794</v>
      </c>
      <c r="N10742" s="5" t="s">
        <v>294</v>
      </c>
      <c r="O10742" s="5" t="s">
        <v>294</v>
      </c>
      <c r="P10742" s="5" t="s">
        <v>294</v>
      </c>
      <c r="Q10742" s="5" t="s">
        <v>294</v>
      </c>
      <c r="R10742" s="5" t="s">
        <v>294</v>
      </c>
      <c r="U10742" s="5" t="s">
        <v>13059</v>
      </c>
      <c r="V10742" s="5" t="s">
        <v>26413</v>
      </c>
    </row>
    <row r="10743" spans="1:22" x14ac:dyDescent="0.35">
      <c r="A10743" s="5" t="s">
        <v>26414</v>
      </c>
      <c r="B10743" s="5" t="s">
        <v>5803</v>
      </c>
      <c r="C10743" s="5" t="s">
        <v>26406</v>
      </c>
      <c r="D10743" s="5" t="s">
        <v>20</v>
      </c>
      <c r="E10743" s="5">
        <v>10</v>
      </c>
      <c r="F10743" s="5" t="s">
        <v>294</v>
      </c>
      <c r="G10743" s="5" t="s">
        <v>294</v>
      </c>
      <c r="M10743" s="5" t="s">
        <v>794</v>
      </c>
      <c r="N10743" s="5" t="s">
        <v>294</v>
      </c>
      <c r="P10743" s="5" t="s">
        <v>294</v>
      </c>
      <c r="Q10743" s="5" t="s">
        <v>294</v>
      </c>
      <c r="R10743" s="5" t="s">
        <v>294</v>
      </c>
      <c r="V10743" s="5" t="s">
        <v>26415</v>
      </c>
    </row>
    <row r="10744" spans="1:22" x14ac:dyDescent="0.35">
      <c r="A10744" s="5" t="s">
        <v>26416</v>
      </c>
      <c r="B10744" s="5" t="s">
        <v>26335</v>
      </c>
      <c r="C10744" s="5" t="s">
        <v>26406</v>
      </c>
      <c r="D10744" s="5" t="s">
        <v>18</v>
      </c>
      <c r="E10744" s="5">
        <v>20</v>
      </c>
      <c r="F10744" s="5" t="s">
        <v>294</v>
      </c>
      <c r="G10744" s="5" t="s">
        <v>297</v>
      </c>
      <c r="M10744" s="5" t="s">
        <v>794</v>
      </c>
      <c r="N10744" s="5" t="s">
        <v>294</v>
      </c>
      <c r="O10744" s="5" t="s">
        <v>294</v>
      </c>
      <c r="P10744" s="5" t="s">
        <v>294</v>
      </c>
      <c r="Q10744" s="5" t="s">
        <v>294</v>
      </c>
      <c r="R10744" s="5" t="s">
        <v>294</v>
      </c>
      <c r="U10744" s="5" t="s">
        <v>4761</v>
      </c>
      <c r="V10744" s="5" t="s">
        <v>26417</v>
      </c>
    </row>
    <row r="10745" spans="1:22" x14ac:dyDescent="0.35">
      <c r="A10745" s="5" t="s">
        <v>26418</v>
      </c>
      <c r="B10745" s="5" t="s">
        <v>18291</v>
      </c>
      <c r="C10745" s="5" t="s">
        <v>26406</v>
      </c>
      <c r="D10745" s="5" t="s">
        <v>18</v>
      </c>
      <c r="E10745" s="5">
        <v>999</v>
      </c>
      <c r="F10745" s="5" t="s">
        <v>294</v>
      </c>
      <c r="G10745" s="5" t="s">
        <v>297</v>
      </c>
      <c r="M10745" s="5" t="s">
        <v>794</v>
      </c>
      <c r="N10745" s="5" t="s">
        <v>294</v>
      </c>
      <c r="O10745" s="5" t="s">
        <v>294</v>
      </c>
      <c r="P10745" s="5" t="s">
        <v>294</v>
      </c>
      <c r="Q10745" s="5" t="s">
        <v>294</v>
      </c>
      <c r="R10745" s="5" t="s">
        <v>294</v>
      </c>
      <c r="V10745" s="5" t="s">
        <v>26419</v>
      </c>
    </row>
    <row r="10746" spans="1:22" x14ac:dyDescent="0.35">
      <c r="A10746" s="5" t="s">
        <v>26420</v>
      </c>
      <c r="B10746" s="5" t="s">
        <v>26421</v>
      </c>
      <c r="C10746" s="5" t="s">
        <v>21175</v>
      </c>
      <c r="D10746" s="5" t="s">
        <v>18</v>
      </c>
      <c r="E10746" s="5">
        <v>999</v>
      </c>
      <c r="F10746" s="5" t="s">
        <v>294</v>
      </c>
      <c r="G10746" s="5" t="s">
        <v>297</v>
      </c>
      <c r="M10746" s="5" t="s">
        <v>794</v>
      </c>
      <c r="N10746" s="5" t="s">
        <v>294</v>
      </c>
      <c r="P10746" s="5" t="s">
        <v>294</v>
      </c>
      <c r="Q10746" s="5" t="s">
        <v>294</v>
      </c>
      <c r="R10746" s="5" t="s">
        <v>294</v>
      </c>
      <c r="V10746" s="5" t="s">
        <v>26422</v>
      </c>
    </row>
    <row r="10747" spans="1:22" x14ac:dyDescent="0.35">
      <c r="A10747" s="5" t="s">
        <v>26423</v>
      </c>
      <c r="B10747" s="5" t="s">
        <v>26424</v>
      </c>
      <c r="C10747" s="5" t="s">
        <v>26406</v>
      </c>
      <c r="D10747" s="5" t="s">
        <v>22</v>
      </c>
      <c r="E10747" s="5">
        <v>2</v>
      </c>
      <c r="F10747" s="5" t="s">
        <v>294</v>
      </c>
      <c r="G10747" s="5" t="s">
        <v>294</v>
      </c>
      <c r="M10747" s="5" t="s">
        <v>794</v>
      </c>
      <c r="N10747" s="5" t="s">
        <v>294</v>
      </c>
      <c r="P10747" s="5" t="s">
        <v>294</v>
      </c>
      <c r="Q10747" s="5" t="s">
        <v>294</v>
      </c>
      <c r="R10747" s="5" t="s">
        <v>294</v>
      </c>
      <c r="V10747" s="5" t="s">
        <v>26425</v>
      </c>
    </row>
    <row r="10748" spans="1:22" x14ac:dyDescent="0.35">
      <c r="A10748" s="5" t="s">
        <v>26426</v>
      </c>
      <c r="B10748" s="5" t="s">
        <v>8572</v>
      </c>
      <c r="C10748" s="5" t="s">
        <v>26406</v>
      </c>
      <c r="D10748" s="5" t="s">
        <v>22</v>
      </c>
      <c r="E10748" s="5">
        <v>9</v>
      </c>
      <c r="F10748" s="5" t="s">
        <v>294</v>
      </c>
      <c r="G10748" s="5" t="s">
        <v>294</v>
      </c>
      <c r="M10748" s="5" t="s">
        <v>3826</v>
      </c>
      <c r="N10748" s="5" t="s">
        <v>294</v>
      </c>
      <c r="P10748" s="5" t="s">
        <v>294</v>
      </c>
      <c r="Q10748" s="5" t="s">
        <v>294</v>
      </c>
      <c r="R10748" s="5" t="s">
        <v>294</v>
      </c>
      <c r="V10748" s="5" t="s">
        <v>26427</v>
      </c>
    </row>
    <row r="10749" spans="1:22" x14ac:dyDescent="0.35">
      <c r="A10749" s="5" t="s">
        <v>26428</v>
      </c>
      <c r="B10749" s="5" t="s">
        <v>26429</v>
      </c>
      <c r="C10749" s="5" t="s">
        <v>26406</v>
      </c>
      <c r="D10749" s="5" t="s">
        <v>22</v>
      </c>
      <c r="E10749" s="5">
        <v>4</v>
      </c>
      <c r="F10749" s="5" t="s">
        <v>294</v>
      </c>
      <c r="G10749" s="5" t="s">
        <v>294</v>
      </c>
      <c r="M10749" s="5" t="s">
        <v>794</v>
      </c>
      <c r="N10749" s="5" t="s">
        <v>294</v>
      </c>
      <c r="P10749" s="5" t="s">
        <v>294</v>
      </c>
      <c r="Q10749" s="5" t="s">
        <v>294</v>
      </c>
      <c r="R10749" s="5" t="s">
        <v>294</v>
      </c>
      <c r="V10749" s="5" t="s">
        <v>26430</v>
      </c>
    </row>
    <row r="10750" spans="1:22" x14ac:dyDescent="0.35">
      <c r="A10750" s="5" t="s">
        <v>26431</v>
      </c>
      <c r="B10750" s="5" t="s">
        <v>26432</v>
      </c>
      <c r="C10750" s="5" t="s">
        <v>26406</v>
      </c>
      <c r="D10750" s="5" t="s">
        <v>22</v>
      </c>
      <c r="E10750" s="5">
        <v>2</v>
      </c>
      <c r="F10750" s="5" t="s">
        <v>294</v>
      </c>
      <c r="G10750" s="5" t="s">
        <v>294</v>
      </c>
      <c r="M10750" s="5" t="s">
        <v>794</v>
      </c>
      <c r="N10750" s="5" t="s">
        <v>294</v>
      </c>
      <c r="O10750" s="5" t="s">
        <v>294</v>
      </c>
      <c r="P10750" s="5" t="s">
        <v>294</v>
      </c>
      <c r="Q10750" s="5" t="s">
        <v>294</v>
      </c>
      <c r="R10750" s="5" t="s">
        <v>294</v>
      </c>
      <c r="V10750" s="5" t="s">
        <v>26433</v>
      </c>
    </row>
    <row r="10751" spans="1:22" x14ac:dyDescent="0.35">
      <c r="A10751" s="5" t="s">
        <v>26434</v>
      </c>
      <c r="B10751" s="5" t="s">
        <v>9488</v>
      </c>
      <c r="C10751" s="5" t="s">
        <v>26406</v>
      </c>
      <c r="D10751" s="5" t="s">
        <v>22</v>
      </c>
      <c r="E10751" s="5">
        <v>9</v>
      </c>
      <c r="F10751" s="5" t="s">
        <v>294</v>
      </c>
      <c r="G10751" s="5" t="s">
        <v>294</v>
      </c>
      <c r="J10751" s="5" t="s">
        <v>21175</v>
      </c>
      <c r="M10751" s="5" t="s">
        <v>794</v>
      </c>
      <c r="N10751" s="5" t="s">
        <v>294</v>
      </c>
      <c r="P10751" s="5" t="s">
        <v>294</v>
      </c>
      <c r="Q10751" s="5" t="s">
        <v>294</v>
      </c>
      <c r="R10751" s="5" t="s">
        <v>297</v>
      </c>
      <c r="V10751" s="5" t="s">
        <v>26435</v>
      </c>
    </row>
    <row r="10752" spans="1:22" x14ac:dyDescent="0.35">
      <c r="A10752" s="5" t="s">
        <v>26436</v>
      </c>
      <c r="B10752" s="5" t="s">
        <v>8931</v>
      </c>
      <c r="C10752" s="5" t="s">
        <v>26406</v>
      </c>
      <c r="D10752" s="5" t="s">
        <v>28</v>
      </c>
      <c r="E10752" s="5">
        <v>6</v>
      </c>
      <c r="F10752" s="5" t="s">
        <v>294</v>
      </c>
      <c r="G10752" s="5" t="s">
        <v>294</v>
      </c>
      <c r="M10752" s="5" t="s">
        <v>794</v>
      </c>
      <c r="N10752" s="5" t="s">
        <v>294</v>
      </c>
      <c r="P10752" s="5" t="s">
        <v>294</v>
      </c>
      <c r="Q10752" s="5" t="s">
        <v>294</v>
      </c>
      <c r="R10752" s="5" t="s">
        <v>294</v>
      </c>
      <c r="V10752" s="5" t="s">
        <v>26437</v>
      </c>
    </row>
    <row r="10753" spans="1:22" x14ac:dyDescent="0.35">
      <c r="A10753" s="5" t="s">
        <v>26438</v>
      </c>
      <c r="B10753" s="5" t="s">
        <v>8931</v>
      </c>
      <c r="C10753" s="5" t="s">
        <v>21175</v>
      </c>
      <c r="D10753" s="5" t="s">
        <v>28</v>
      </c>
      <c r="E10753" s="5">
        <v>6</v>
      </c>
      <c r="F10753" s="5" t="s">
        <v>294</v>
      </c>
      <c r="G10753" s="5" t="s">
        <v>294</v>
      </c>
      <c r="M10753" s="5" t="s">
        <v>794</v>
      </c>
      <c r="N10753" s="5" t="s">
        <v>294</v>
      </c>
      <c r="P10753" s="5" t="s">
        <v>294</v>
      </c>
      <c r="Q10753" s="5" t="s">
        <v>294</v>
      </c>
      <c r="R10753" s="5" t="s">
        <v>294</v>
      </c>
      <c r="V10753" s="5" t="s">
        <v>26439</v>
      </c>
    </row>
    <row r="10754" spans="1:22" x14ac:dyDescent="0.35">
      <c r="A10754" s="5" t="s">
        <v>26440</v>
      </c>
      <c r="B10754" s="5" t="s">
        <v>284</v>
      </c>
      <c r="C10754" s="5" t="s">
        <v>21175</v>
      </c>
      <c r="D10754" s="5" t="s">
        <v>18</v>
      </c>
      <c r="E10754" s="5">
        <v>10</v>
      </c>
      <c r="F10754" s="5" t="s">
        <v>294</v>
      </c>
      <c r="G10754" s="5" t="s">
        <v>294</v>
      </c>
      <c r="M10754" s="5" t="s">
        <v>794</v>
      </c>
      <c r="N10754" s="5" t="s">
        <v>294</v>
      </c>
      <c r="P10754" s="5" t="s">
        <v>294</v>
      </c>
      <c r="Q10754" s="5" t="s">
        <v>294</v>
      </c>
      <c r="R10754" s="5" t="s">
        <v>294</v>
      </c>
      <c r="V10754" s="5" t="s">
        <v>26441</v>
      </c>
    </row>
    <row r="10755" spans="1:22" x14ac:dyDescent="0.35">
      <c r="A10755" s="5" t="s">
        <v>26442</v>
      </c>
      <c r="B10755" s="5" t="s">
        <v>26443</v>
      </c>
      <c r="C10755" s="5" t="s">
        <v>26406</v>
      </c>
      <c r="D10755" s="5" t="s">
        <v>28</v>
      </c>
      <c r="E10755" s="5">
        <v>6</v>
      </c>
      <c r="F10755" s="5" t="s">
        <v>294</v>
      </c>
      <c r="G10755" s="5" t="s">
        <v>294</v>
      </c>
      <c r="M10755" s="5" t="s">
        <v>794</v>
      </c>
      <c r="N10755" s="5" t="s">
        <v>294</v>
      </c>
      <c r="P10755" s="5" t="s">
        <v>294</v>
      </c>
      <c r="Q10755" s="5" t="s">
        <v>294</v>
      </c>
      <c r="R10755" s="5" t="s">
        <v>294</v>
      </c>
      <c r="V10755" s="5" t="s">
        <v>26444</v>
      </c>
    </row>
    <row r="10756" spans="1:22" x14ac:dyDescent="0.35">
      <c r="A10756" s="5" t="s">
        <v>26445</v>
      </c>
      <c r="B10756" s="5" t="s">
        <v>26446</v>
      </c>
      <c r="C10756" s="5" t="s">
        <v>21175</v>
      </c>
      <c r="D10756" s="5" t="s">
        <v>18</v>
      </c>
      <c r="E10756" s="5">
        <v>20</v>
      </c>
      <c r="F10756" s="5" t="s">
        <v>294</v>
      </c>
      <c r="G10756" s="5" t="s">
        <v>294</v>
      </c>
      <c r="M10756" s="5" t="s">
        <v>794</v>
      </c>
      <c r="N10756" s="5" t="s">
        <v>294</v>
      </c>
      <c r="P10756" s="5" t="s">
        <v>294</v>
      </c>
      <c r="Q10756" s="5" t="s">
        <v>297</v>
      </c>
      <c r="R10756" s="5" t="s">
        <v>294</v>
      </c>
      <c r="V10756" s="5" t="s">
        <v>26447</v>
      </c>
    </row>
    <row r="10757" spans="1:22" x14ac:dyDescent="0.35">
      <c r="A10757" s="5" t="s">
        <v>26448</v>
      </c>
      <c r="B10757" s="5" t="s">
        <v>26449</v>
      </c>
      <c r="C10757" s="5" t="s">
        <v>21175</v>
      </c>
      <c r="D10757" s="5" t="s">
        <v>22</v>
      </c>
      <c r="E10757" s="5">
        <v>4</v>
      </c>
      <c r="F10757" s="5" t="s">
        <v>294</v>
      </c>
      <c r="G10757" s="5" t="s">
        <v>294</v>
      </c>
      <c r="H10757" s="5">
        <v>0</v>
      </c>
      <c r="M10757" s="5" t="s">
        <v>794</v>
      </c>
      <c r="N10757" s="5" t="s">
        <v>294</v>
      </c>
      <c r="O10757" s="5" t="s">
        <v>294</v>
      </c>
      <c r="P10757" s="5" t="s">
        <v>294</v>
      </c>
      <c r="Q10757" s="5" t="s">
        <v>294</v>
      </c>
      <c r="R10757" s="5" t="s">
        <v>294</v>
      </c>
      <c r="V10757" s="5" t="s">
        <v>26450</v>
      </c>
    </row>
    <row r="10758" spans="1:22" x14ac:dyDescent="0.35">
      <c r="A10758" s="5" t="s">
        <v>26451</v>
      </c>
      <c r="B10758" s="5" t="s">
        <v>26452</v>
      </c>
      <c r="C10758" s="5" t="s">
        <v>21175</v>
      </c>
      <c r="D10758" s="5" t="s">
        <v>18</v>
      </c>
      <c r="E10758" s="5">
        <v>1</v>
      </c>
      <c r="F10758" s="5" t="s">
        <v>297</v>
      </c>
      <c r="G10758" s="5" t="s">
        <v>297</v>
      </c>
      <c r="M10758" s="5" t="s">
        <v>794</v>
      </c>
      <c r="N10758" s="5" t="s">
        <v>294</v>
      </c>
      <c r="P10758" s="5" t="s">
        <v>294</v>
      </c>
      <c r="Q10758" s="5" t="s">
        <v>294</v>
      </c>
      <c r="R10758" s="5" t="s">
        <v>294</v>
      </c>
      <c r="U10758" s="5" t="s">
        <v>26453</v>
      </c>
      <c r="V10758" s="5" t="s">
        <v>26454</v>
      </c>
    </row>
    <row r="10759" spans="1:22" x14ac:dyDescent="0.35">
      <c r="A10759" s="5" t="s">
        <v>26455</v>
      </c>
      <c r="B10759" s="5" t="s">
        <v>26456</v>
      </c>
      <c r="C10759" s="5" t="s">
        <v>21175</v>
      </c>
      <c r="D10759" s="5" t="s">
        <v>28</v>
      </c>
      <c r="E10759" s="5">
        <v>6</v>
      </c>
      <c r="F10759" s="5" t="s">
        <v>294</v>
      </c>
      <c r="G10759" s="5" t="s">
        <v>294</v>
      </c>
      <c r="M10759" s="5" t="s">
        <v>794</v>
      </c>
      <c r="N10759" s="5" t="s">
        <v>294</v>
      </c>
      <c r="P10759" s="5" t="s">
        <v>294</v>
      </c>
      <c r="Q10759" s="5" t="s">
        <v>294</v>
      </c>
      <c r="R10759" s="5" t="s">
        <v>294</v>
      </c>
      <c r="V10759" s="5" t="s">
        <v>26457</v>
      </c>
    </row>
    <row r="10760" spans="1:22" x14ac:dyDescent="0.35">
      <c r="A10760" s="5" t="s">
        <v>26458</v>
      </c>
      <c r="B10760" s="5" t="s">
        <v>235</v>
      </c>
      <c r="C10760" s="5" t="s">
        <v>26459</v>
      </c>
      <c r="D10760" s="5" t="s">
        <v>18</v>
      </c>
      <c r="E10760" s="5">
        <v>30</v>
      </c>
      <c r="F10760" s="5" t="s">
        <v>294</v>
      </c>
      <c r="G10760" s="5" t="s">
        <v>294</v>
      </c>
      <c r="M10760" s="5" t="s">
        <v>794</v>
      </c>
      <c r="N10760" s="5" t="s">
        <v>294</v>
      </c>
      <c r="P10760" s="5" t="s">
        <v>294</v>
      </c>
      <c r="Q10760" s="5" t="s">
        <v>294</v>
      </c>
      <c r="R10760" s="5" t="s">
        <v>294</v>
      </c>
      <c r="V10760" s="5" t="s">
        <v>26460</v>
      </c>
    </row>
    <row r="10761" spans="1:22" x14ac:dyDescent="0.35">
      <c r="A10761" s="5" t="s">
        <v>26461</v>
      </c>
      <c r="B10761" s="5" t="s">
        <v>26390</v>
      </c>
      <c r="C10761" s="5" t="s">
        <v>21175</v>
      </c>
      <c r="D10761" s="5" t="s">
        <v>18</v>
      </c>
      <c r="E10761" s="5">
        <v>999</v>
      </c>
      <c r="F10761" s="5" t="s">
        <v>294</v>
      </c>
      <c r="G10761" s="5" t="s">
        <v>294</v>
      </c>
      <c r="M10761" s="5" t="s">
        <v>794</v>
      </c>
      <c r="N10761" s="5" t="s">
        <v>294</v>
      </c>
      <c r="O10761" s="5" t="s">
        <v>294</v>
      </c>
      <c r="P10761" s="5" t="s">
        <v>294</v>
      </c>
      <c r="Q10761" s="5" t="s">
        <v>294</v>
      </c>
      <c r="R10761" s="5" t="s">
        <v>294</v>
      </c>
      <c r="V10761" s="5" t="s">
        <v>26462</v>
      </c>
    </row>
    <row r="10762" spans="1:22" x14ac:dyDescent="0.35">
      <c r="A10762" s="5" t="s">
        <v>26463</v>
      </c>
      <c r="B10762" s="5" t="s">
        <v>26464</v>
      </c>
      <c r="C10762" s="5" t="s">
        <v>21175</v>
      </c>
      <c r="D10762" s="5" t="s">
        <v>18</v>
      </c>
      <c r="E10762" s="5">
        <v>999</v>
      </c>
      <c r="F10762" s="5" t="s">
        <v>294</v>
      </c>
      <c r="G10762" s="5" t="s">
        <v>294</v>
      </c>
      <c r="M10762" s="5" t="s">
        <v>794</v>
      </c>
      <c r="N10762" s="5" t="s">
        <v>297</v>
      </c>
      <c r="O10762" s="5" t="s">
        <v>297</v>
      </c>
      <c r="P10762" s="5" t="s">
        <v>294</v>
      </c>
      <c r="Q10762" s="5" t="s">
        <v>297</v>
      </c>
      <c r="R10762" s="5" t="s">
        <v>294</v>
      </c>
      <c r="V10762" s="5" t="s">
        <v>26465</v>
      </c>
    </row>
    <row r="10763" spans="1:22" x14ac:dyDescent="0.35">
      <c r="A10763" s="5" t="s">
        <v>26466</v>
      </c>
      <c r="B10763" s="5" t="s">
        <v>26467</v>
      </c>
      <c r="C10763" s="5" t="s">
        <v>21175</v>
      </c>
      <c r="D10763" s="5" t="s">
        <v>18</v>
      </c>
      <c r="E10763" s="5">
        <v>1</v>
      </c>
      <c r="F10763" s="5" t="s">
        <v>297</v>
      </c>
      <c r="G10763" s="5" t="s">
        <v>297</v>
      </c>
      <c r="M10763" s="5" t="s">
        <v>794</v>
      </c>
      <c r="N10763" s="5" t="s">
        <v>294</v>
      </c>
      <c r="P10763" s="5" t="s">
        <v>294</v>
      </c>
      <c r="Q10763" s="5" t="s">
        <v>294</v>
      </c>
      <c r="R10763" s="5" t="s">
        <v>294</v>
      </c>
      <c r="U10763" s="5" t="s">
        <v>26468</v>
      </c>
      <c r="V10763" s="5" t="s">
        <v>26469</v>
      </c>
    </row>
    <row r="10764" spans="1:22" x14ac:dyDescent="0.35">
      <c r="A10764" s="5" t="s">
        <v>26470</v>
      </c>
      <c r="B10764" s="5" t="s">
        <v>4668</v>
      </c>
      <c r="C10764" s="5" t="s">
        <v>26459</v>
      </c>
      <c r="D10764" s="5" t="s">
        <v>22</v>
      </c>
      <c r="E10764" s="5">
        <v>18</v>
      </c>
      <c r="F10764" s="5" t="s">
        <v>294</v>
      </c>
      <c r="G10764" s="5" t="s">
        <v>294</v>
      </c>
      <c r="M10764" s="5" t="s">
        <v>3826</v>
      </c>
      <c r="N10764" s="5" t="s">
        <v>294</v>
      </c>
      <c r="P10764" s="5" t="s">
        <v>294</v>
      </c>
      <c r="Q10764" s="5" t="s">
        <v>294</v>
      </c>
      <c r="R10764" s="5" t="s">
        <v>294</v>
      </c>
      <c r="V10764" s="5" t="s">
        <v>26471</v>
      </c>
    </row>
    <row r="10765" spans="1:22" x14ac:dyDescent="0.35">
      <c r="A10765" s="5" t="s">
        <v>26472</v>
      </c>
      <c r="B10765" s="5" t="s">
        <v>9583</v>
      </c>
      <c r="C10765" s="5" t="s">
        <v>26459</v>
      </c>
      <c r="D10765" s="5" t="s">
        <v>22</v>
      </c>
      <c r="E10765" s="5">
        <v>18</v>
      </c>
      <c r="F10765" s="5" t="s">
        <v>294</v>
      </c>
      <c r="G10765" s="5" t="s">
        <v>294</v>
      </c>
      <c r="M10765" s="5" t="s">
        <v>794</v>
      </c>
      <c r="N10765" s="5" t="s">
        <v>294</v>
      </c>
      <c r="P10765" s="5" t="s">
        <v>294</v>
      </c>
      <c r="Q10765" s="5" t="s">
        <v>294</v>
      </c>
      <c r="R10765" s="5" t="s">
        <v>294</v>
      </c>
      <c r="V10765" s="5" t="s">
        <v>26473</v>
      </c>
    </row>
    <row r="10766" spans="1:22" x14ac:dyDescent="0.35">
      <c r="A10766" s="5" t="s">
        <v>26474</v>
      </c>
      <c r="B10766" s="5" t="s">
        <v>26475</v>
      </c>
      <c r="C10766" s="5" t="s">
        <v>26459</v>
      </c>
      <c r="D10766" s="5" t="s">
        <v>22</v>
      </c>
      <c r="E10766" s="5">
        <v>9</v>
      </c>
      <c r="F10766" s="5" t="s">
        <v>294</v>
      </c>
      <c r="G10766" s="5" t="s">
        <v>294</v>
      </c>
      <c r="J10766" s="5" t="s">
        <v>21175</v>
      </c>
      <c r="M10766" s="5" t="s">
        <v>794</v>
      </c>
      <c r="N10766" s="5" t="s">
        <v>294</v>
      </c>
      <c r="P10766" s="5" t="s">
        <v>294</v>
      </c>
      <c r="Q10766" s="5" t="s">
        <v>294</v>
      </c>
      <c r="R10766" s="5" t="s">
        <v>297</v>
      </c>
      <c r="V10766" s="5" t="s">
        <v>26476</v>
      </c>
    </row>
    <row r="10767" spans="1:22" x14ac:dyDescent="0.35">
      <c r="A10767" s="5" t="s">
        <v>26477</v>
      </c>
      <c r="B10767" s="5" t="s">
        <v>26478</v>
      </c>
      <c r="C10767" s="5" t="s">
        <v>26459</v>
      </c>
      <c r="D10767" s="5" t="s">
        <v>18</v>
      </c>
      <c r="E10767" s="5">
        <v>20</v>
      </c>
      <c r="F10767" s="5" t="s">
        <v>294</v>
      </c>
      <c r="G10767" s="5" t="s">
        <v>294</v>
      </c>
      <c r="M10767" s="5" t="s">
        <v>794</v>
      </c>
      <c r="N10767" s="5" t="s">
        <v>294</v>
      </c>
      <c r="P10767" s="5" t="s">
        <v>294</v>
      </c>
      <c r="Q10767" s="5" t="s">
        <v>294</v>
      </c>
      <c r="R10767" s="5" t="s">
        <v>294</v>
      </c>
      <c r="V10767" s="5" t="s">
        <v>26479</v>
      </c>
    </row>
    <row r="10768" spans="1:22" x14ac:dyDescent="0.35">
      <c r="A10768" s="5" t="s">
        <v>26480</v>
      </c>
      <c r="B10768" s="5" t="s">
        <v>26481</v>
      </c>
      <c r="C10768" s="5" t="s">
        <v>25425</v>
      </c>
      <c r="D10768" s="5" t="s">
        <v>16</v>
      </c>
      <c r="E10768" s="5">
        <v>18</v>
      </c>
      <c r="F10768" s="5" t="s">
        <v>294</v>
      </c>
      <c r="G10768" s="5" t="s">
        <v>294</v>
      </c>
      <c r="M10768" s="5" t="s">
        <v>794</v>
      </c>
      <c r="N10768" s="5" t="s">
        <v>294</v>
      </c>
      <c r="P10768" s="5" t="s">
        <v>294</v>
      </c>
      <c r="Q10768" s="5" t="s">
        <v>297</v>
      </c>
      <c r="R10768" s="5" t="s">
        <v>294</v>
      </c>
      <c r="V10768" s="5" t="s">
        <v>26482</v>
      </c>
    </row>
    <row r="10769" spans="1:22" x14ac:dyDescent="0.35">
      <c r="A10769" s="5" t="s">
        <v>26483</v>
      </c>
      <c r="B10769" s="5" t="s">
        <v>26484</v>
      </c>
      <c r="C10769" s="5" t="s">
        <v>25425</v>
      </c>
      <c r="D10769" s="5" t="s">
        <v>22</v>
      </c>
      <c r="E10769" s="5">
        <v>12</v>
      </c>
      <c r="F10769" s="5" t="s">
        <v>294</v>
      </c>
      <c r="G10769" s="5" t="s">
        <v>294</v>
      </c>
      <c r="H10769" s="5">
        <v>0</v>
      </c>
      <c r="M10769" s="5" t="s">
        <v>794</v>
      </c>
      <c r="N10769" s="5" t="s">
        <v>294</v>
      </c>
      <c r="P10769" s="5" t="s">
        <v>294</v>
      </c>
      <c r="Q10769" s="5" t="s">
        <v>297</v>
      </c>
      <c r="R10769" s="5" t="s">
        <v>294</v>
      </c>
      <c r="S10769" s="5" t="s">
        <v>2333</v>
      </c>
      <c r="V10769" s="5" t="s">
        <v>26485</v>
      </c>
    </row>
    <row r="10770" spans="1:22" x14ac:dyDescent="0.35">
      <c r="A10770" s="5" t="s">
        <v>26486</v>
      </c>
      <c r="B10770" s="5" t="s">
        <v>26487</v>
      </c>
      <c r="C10770" s="5" t="s">
        <v>25425</v>
      </c>
      <c r="D10770" s="5" t="s">
        <v>18</v>
      </c>
      <c r="E10770" s="5">
        <v>1</v>
      </c>
      <c r="F10770" s="5" t="s">
        <v>294</v>
      </c>
      <c r="G10770" s="5" t="s">
        <v>294</v>
      </c>
      <c r="L10770" s="5" t="s">
        <v>822</v>
      </c>
      <c r="M10770" s="5" t="s">
        <v>794</v>
      </c>
      <c r="N10770" s="5" t="s">
        <v>294</v>
      </c>
      <c r="P10770" s="5" t="s">
        <v>294</v>
      </c>
      <c r="Q10770" s="5" t="s">
        <v>294</v>
      </c>
      <c r="R10770" s="5" t="s">
        <v>294</v>
      </c>
      <c r="S10770" s="5" t="s">
        <v>294</v>
      </c>
      <c r="V10770" s="5" t="s">
        <v>26488</v>
      </c>
    </row>
    <row r="10771" spans="1:22" x14ac:dyDescent="0.35">
      <c r="A10771" s="5" t="s">
        <v>26489</v>
      </c>
      <c r="B10771" s="5" t="s">
        <v>26061</v>
      </c>
      <c r="C10771" s="5" t="s">
        <v>26490</v>
      </c>
      <c r="D10771" s="5" t="s">
        <v>22</v>
      </c>
      <c r="E10771" s="5">
        <v>18</v>
      </c>
      <c r="F10771" s="5" t="s">
        <v>297</v>
      </c>
      <c r="G10771" s="5" t="s">
        <v>294</v>
      </c>
      <c r="J10771" s="5" t="s">
        <v>25228</v>
      </c>
      <c r="M10771" s="5" t="s">
        <v>794</v>
      </c>
      <c r="N10771" s="5" t="s">
        <v>294</v>
      </c>
      <c r="P10771" s="5" t="s">
        <v>294</v>
      </c>
      <c r="Q10771" s="5" t="s">
        <v>297</v>
      </c>
      <c r="R10771" s="5" t="s">
        <v>297</v>
      </c>
      <c r="V10771" s="5" t="s">
        <v>26491</v>
      </c>
    </row>
    <row r="10772" spans="1:22" x14ac:dyDescent="0.35">
      <c r="A10772" s="5" t="s">
        <v>26492</v>
      </c>
      <c r="B10772" s="5" t="s">
        <v>25424</v>
      </c>
      <c r="C10772" s="5" t="s">
        <v>26490</v>
      </c>
      <c r="D10772" s="5" t="s">
        <v>22</v>
      </c>
      <c r="E10772" s="5">
        <v>18</v>
      </c>
      <c r="F10772" s="5" t="s">
        <v>294</v>
      </c>
      <c r="G10772" s="5" t="s">
        <v>294</v>
      </c>
      <c r="J10772" s="5" t="s">
        <v>25425</v>
      </c>
      <c r="M10772" s="5" t="s">
        <v>794</v>
      </c>
      <c r="N10772" s="5" t="s">
        <v>294</v>
      </c>
      <c r="P10772" s="5" t="s">
        <v>294</v>
      </c>
      <c r="Q10772" s="5" t="s">
        <v>297</v>
      </c>
      <c r="R10772" s="5" t="s">
        <v>297</v>
      </c>
      <c r="V10772" s="5" t="s">
        <v>26493</v>
      </c>
    </row>
    <row r="10773" spans="1:22" x14ac:dyDescent="0.35">
      <c r="A10773" s="5" t="s">
        <v>26494</v>
      </c>
      <c r="B10773" s="5" t="s">
        <v>3907</v>
      </c>
      <c r="C10773" s="5" t="s">
        <v>26490</v>
      </c>
      <c r="D10773" s="5" t="s">
        <v>22</v>
      </c>
      <c r="E10773" s="5">
        <v>18</v>
      </c>
      <c r="F10773" s="5" t="s">
        <v>294</v>
      </c>
      <c r="G10773" s="5" t="s">
        <v>294</v>
      </c>
      <c r="M10773" s="5" t="s">
        <v>3826</v>
      </c>
      <c r="N10773" s="5" t="s">
        <v>294</v>
      </c>
      <c r="P10773" s="5" t="s">
        <v>294</v>
      </c>
      <c r="Q10773" s="5" t="s">
        <v>294</v>
      </c>
      <c r="R10773" s="5" t="s">
        <v>294</v>
      </c>
      <c r="V10773" s="5" t="s">
        <v>26495</v>
      </c>
    </row>
    <row r="10774" spans="1:22" x14ac:dyDescent="0.35">
      <c r="A10774" s="5" t="s">
        <v>26496</v>
      </c>
      <c r="B10774" s="5" t="s">
        <v>26076</v>
      </c>
      <c r="C10774" s="5" t="s">
        <v>25425</v>
      </c>
      <c r="D10774" s="5" t="s">
        <v>18</v>
      </c>
      <c r="E10774" s="5">
        <v>20</v>
      </c>
      <c r="F10774" s="5" t="s">
        <v>294</v>
      </c>
      <c r="G10774" s="5" t="s">
        <v>297</v>
      </c>
      <c r="M10774" s="5" t="s">
        <v>794</v>
      </c>
      <c r="N10774" s="5" t="s">
        <v>294</v>
      </c>
      <c r="O10774" s="5" t="s">
        <v>294</v>
      </c>
      <c r="P10774" s="5" t="s">
        <v>294</v>
      </c>
      <c r="Q10774" s="5" t="s">
        <v>294</v>
      </c>
      <c r="R10774" s="5" t="s">
        <v>294</v>
      </c>
      <c r="U10774" s="5" t="s">
        <v>26497</v>
      </c>
      <c r="V10774" s="5" t="s">
        <v>26498</v>
      </c>
    </row>
    <row r="10775" spans="1:22" x14ac:dyDescent="0.35">
      <c r="A10775" s="5" t="s">
        <v>26499</v>
      </c>
      <c r="B10775" s="5" t="s">
        <v>111</v>
      </c>
      <c r="C10775" s="5" t="s">
        <v>25425</v>
      </c>
      <c r="D10775" s="5" t="s">
        <v>1655</v>
      </c>
      <c r="E10775" s="5">
        <v>77</v>
      </c>
      <c r="F10775" s="5" t="s">
        <v>294</v>
      </c>
      <c r="G10775" s="5" t="s">
        <v>294</v>
      </c>
      <c r="M10775" s="5" t="s">
        <v>794</v>
      </c>
      <c r="N10775" s="5" t="s">
        <v>294</v>
      </c>
      <c r="P10775" s="5" t="s">
        <v>294</v>
      </c>
      <c r="Q10775" s="5" t="s">
        <v>294</v>
      </c>
      <c r="R10775" s="5" t="s">
        <v>294</v>
      </c>
      <c r="V10775" s="5" t="s">
        <v>26500</v>
      </c>
    </row>
    <row r="10776" spans="1:22" x14ac:dyDescent="0.35">
      <c r="A10776" s="5" t="s">
        <v>26501</v>
      </c>
      <c r="B10776" s="5" t="s">
        <v>26082</v>
      </c>
      <c r="C10776" s="5" t="s">
        <v>25425</v>
      </c>
      <c r="D10776" s="5" t="s">
        <v>18</v>
      </c>
      <c r="E10776" s="5">
        <v>10</v>
      </c>
      <c r="F10776" s="5" t="s">
        <v>297</v>
      </c>
      <c r="G10776" s="5" t="s">
        <v>297</v>
      </c>
      <c r="J10776" s="5" t="s">
        <v>24895</v>
      </c>
      <c r="M10776" s="5" t="s">
        <v>794</v>
      </c>
      <c r="N10776" s="5" t="s">
        <v>294</v>
      </c>
      <c r="P10776" s="5" t="s">
        <v>294</v>
      </c>
      <c r="Q10776" s="5" t="s">
        <v>294</v>
      </c>
      <c r="R10776" s="5" t="s">
        <v>294</v>
      </c>
      <c r="V10776" s="5" t="s">
        <v>26502</v>
      </c>
    </row>
    <row r="10777" spans="1:22" x14ac:dyDescent="0.35">
      <c r="A10777" s="5" t="s">
        <v>26503</v>
      </c>
      <c r="B10777" s="5" t="s">
        <v>26504</v>
      </c>
      <c r="C10777" s="5" t="s">
        <v>25425</v>
      </c>
      <c r="D10777" s="5" t="s">
        <v>22</v>
      </c>
      <c r="E10777" s="5">
        <v>9</v>
      </c>
      <c r="F10777" s="5" t="s">
        <v>294</v>
      </c>
      <c r="G10777" s="5" t="s">
        <v>294</v>
      </c>
      <c r="J10777" s="5" t="s">
        <v>21175</v>
      </c>
      <c r="M10777" s="5" t="s">
        <v>794</v>
      </c>
      <c r="N10777" s="5" t="s">
        <v>294</v>
      </c>
      <c r="P10777" s="5" t="s">
        <v>294</v>
      </c>
      <c r="Q10777" s="5" t="s">
        <v>297</v>
      </c>
      <c r="R10777" s="5" t="s">
        <v>294</v>
      </c>
      <c r="V10777" s="5" t="s">
        <v>26505</v>
      </c>
    </row>
    <row r="10778" spans="1:22" x14ac:dyDescent="0.35">
      <c r="A10778" s="5" t="s">
        <v>26506</v>
      </c>
      <c r="B10778" s="5" t="s">
        <v>26087</v>
      </c>
      <c r="C10778" s="5" t="s">
        <v>26507</v>
      </c>
      <c r="D10778" s="5" t="s">
        <v>22</v>
      </c>
      <c r="E10778" s="5">
        <v>18</v>
      </c>
      <c r="F10778" s="5" t="s">
        <v>297</v>
      </c>
      <c r="G10778" s="5" t="s">
        <v>294</v>
      </c>
      <c r="J10778" s="5" t="s">
        <v>25269</v>
      </c>
      <c r="M10778" s="5" t="s">
        <v>794</v>
      </c>
      <c r="N10778" s="5" t="s">
        <v>294</v>
      </c>
      <c r="P10778" s="5" t="s">
        <v>294</v>
      </c>
      <c r="Q10778" s="5" t="s">
        <v>297</v>
      </c>
      <c r="R10778" s="5" t="s">
        <v>297</v>
      </c>
      <c r="V10778" s="5" t="s">
        <v>26508</v>
      </c>
    </row>
    <row r="10779" spans="1:22" x14ac:dyDescent="0.35">
      <c r="A10779" s="5" t="s">
        <v>26509</v>
      </c>
      <c r="B10779" s="5" t="s">
        <v>25424</v>
      </c>
      <c r="C10779" s="5" t="s">
        <v>26507</v>
      </c>
      <c r="D10779" s="5" t="s">
        <v>22</v>
      </c>
      <c r="E10779" s="5">
        <v>18</v>
      </c>
      <c r="F10779" s="5" t="s">
        <v>297</v>
      </c>
      <c r="G10779" s="5" t="s">
        <v>294</v>
      </c>
      <c r="J10779" s="5" t="s">
        <v>25425</v>
      </c>
      <c r="M10779" s="5" t="s">
        <v>794</v>
      </c>
      <c r="N10779" s="5" t="s">
        <v>294</v>
      </c>
      <c r="P10779" s="5" t="s">
        <v>294</v>
      </c>
      <c r="Q10779" s="5" t="s">
        <v>297</v>
      </c>
      <c r="R10779" s="5" t="s">
        <v>297</v>
      </c>
      <c r="V10779" s="5" t="s">
        <v>26510</v>
      </c>
    </row>
    <row r="10780" spans="1:22" x14ac:dyDescent="0.35">
      <c r="A10780" s="5" t="s">
        <v>26511</v>
      </c>
      <c r="B10780" s="5" t="s">
        <v>25435</v>
      </c>
      <c r="C10780" s="5" t="s">
        <v>25425</v>
      </c>
      <c r="D10780" s="5" t="s">
        <v>18</v>
      </c>
      <c r="E10780" s="5">
        <v>10</v>
      </c>
      <c r="F10780" s="5" t="s">
        <v>294</v>
      </c>
      <c r="G10780" s="5" t="s">
        <v>297</v>
      </c>
      <c r="J10780" s="5" t="s">
        <v>3774</v>
      </c>
      <c r="M10780" s="5" t="s">
        <v>794</v>
      </c>
      <c r="N10780" s="5" t="s">
        <v>294</v>
      </c>
      <c r="P10780" s="5" t="s">
        <v>294</v>
      </c>
      <c r="Q10780" s="5" t="s">
        <v>294</v>
      </c>
      <c r="R10780" s="5" t="s">
        <v>294</v>
      </c>
      <c r="V10780" s="5" t="s">
        <v>26512</v>
      </c>
    </row>
    <row r="10781" spans="1:22" x14ac:dyDescent="0.35">
      <c r="A10781" s="5" t="s">
        <v>26513</v>
      </c>
      <c r="B10781" s="5" t="s">
        <v>26514</v>
      </c>
      <c r="C10781" s="5" t="s">
        <v>26507</v>
      </c>
      <c r="D10781" s="5" t="s">
        <v>22</v>
      </c>
      <c r="E10781" s="5">
        <v>9</v>
      </c>
      <c r="F10781" s="5" t="s">
        <v>294</v>
      </c>
      <c r="G10781" s="5" t="s">
        <v>294</v>
      </c>
      <c r="J10781" s="5" t="s">
        <v>3447</v>
      </c>
      <c r="M10781" s="5" t="s">
        <v>794</v>
      </c>
      <c r="N10781" s="5" t="s">
        <v>294</v>
      </c>
      <c r="P10781" s="5" t="s">
        <v>294</v>
      </c>
      <c r="Q10781" s="5" t="s">
        <v>297</v>
      </c>
      <c r="R10781" s="5" t="s">
        <v>294</v>
      </c>
      <c r="V10781" s="5" t="s">
        <v>26515</v>
      </c>
    </row>
    <row r="10782" spans="1:22" x14ac:dyDescent="0.35">
      <c r="A10782" s="5" t="s">
        <v>26516</v>
      </c>
      <c r="B10782" s="5" t="s">
        <v>26517</v>
      </c>
      <c r="C10782" s="5" t="s">
        <v>26507</v>
      </c>
      <c r="D10782" s="5" t="s">
        <v>22</v>
      </c>
      <c r="E10782" s="5">
        <v>9</v>
      </c>
      <c r="F10782" s="5" t="s">
        <v>294</v>
      </c>
      <c r="G10782" s="5" t="s">
        <v>294</v>
      </c>
      <c r="J10782" s="5" t="s">
        <v>3447</v>
      </c>
      <c r="M10782" s="5" t="s">
        <v>794</v>
      </c>
      <c r="N10782" s="5" t="s">
        <v>294</v>
      </c>
      <c r="P10782" s="5" t="s">
        <v>294</v>
      </c>
      <c r="Q10782" s="5" t="s">
        <v>297</v>
      </c>
      <c r="R10782" s="5" t="s">
        <v>294</v>
      </c>
      <c r="V10782" s="5" t="s">
        <v>26518</v>
      </c>
    </row>
    <row r="10783" spans="1:22" x14ac:dyDescent="0.35">
      <c r="A10783" s="5" t="s">
        <v>26519</v>
      </c>
      <c r="B10783" s="5" t="s">
        <v>26098</v>
      </c>
      <c r="C10783" s="5" t="s">
        <v>25425</v>
      </c>
      <c r="D10783" s="5" t="s">
        <v>22</v>
      </c>
      <c r="E10783" s="5">
        <v>18</v>
      </c>
      <c r="F10783" s="5" t="s">
        <v>297</v>
      </c>
      <c r="G10783" s="5" t="s">
        <v>294</v>
      </c>
      <c r="J10783" s="5" t="s">
        <v>25223</v>
      </c>
      <c r="M10783" s="5" t="s">
        <v>794</v>
      </c>
      <c r="N10783" s="5" t="s">
        <v>294</v>
      </c>
      <c r="P10783" s="5" t="s">
        <v>294</v>
      </c>
      <c r="Q10783" s="5" t="s">
        <v>294</v>
      </c>
      <c r="R10783" s="5" t="s">
        <v>297</v>
      </c>
      <c r="V10783" s="5" t="s">
        <v>26520</v>
      </c>
    </row>
    <row r="10784" spans="1:22" x14ac:dyDescent="0.35">
      <c r="A10784" s="5" t="s">
        <v>26521</v>
      </c>
      <c r="B10784" s="5" t="s">
        <v>26522</v>
      </c>
      <c r="C10784" s="5" t="s">
        <v>25425</v>
      </c>
      <c r="D10784" s="5" t="s">
        <v>22</v>
      </c>
      <c r="E10784" s="5">
        <v>9</v>
      </c>
      <c r="F10784" s="5" t="s">
        <v>294</v>
      </c>
      <c r="G10784" s="5" t="s">
        <v>294</v>
      </c>
      <c r="J10784" s="5" t="s">
        <v>21175</v>
      </c>
      <c r="M10784" s="5" t="s">
        <v>794</v>
      </c>
      <c r="N10784" s="5" t="s">
        <v>294</v>
      </c>
      <c r="P10784" s="5" t="s">
        <v>294</v>
      </c>
      <c r="Q10784" s="5" t="s">
        <v>297</v>
      </c>
      <c r="R10784" s="5" t="s">
        <v>294</v>
      </c>
      <c r="V10784" s="5" t="s">
        <v>26523</v>
      </c>
    </row>
    <row r="10785" spans="1:22" x14ac:dyDescent="0.35">
      <c r="A10785" s="5" t="s">
        <v>26524</v>
      </c>
      <c r="B10785" s="5" t="s">
        <v>3907</v>
      </c>
      <c r="C10785" s="5" t="s">
        <v>26507</v>
      </c>
      <c r="D10785" s="5" t="s">
        <v>22</v>
      </c>
      <c r="E10785" s="5">
        <v>18</v>
      </c>
      <c r="F10785" s="5" t="s">
        <v>294</v>
      </c>
      <c r="G10785" s="5" t="s">
        <v>294</v>
      </c>
      <c r="M10785" s="5" t="s">
        <v>3826</v>
      </c>
      <c r="N10785" s="5" t="s">
        <v>294</v>
      </c>
      <c r="P10785" s="5" t="s">
        <v>294</v>
      </c>
      <c r="Q10785" s="5" t="s">
        <v>294</v>
      </c>
      <c r="R10785" s="5" t="s">
        <v>294</v>
      </c>
      <c r="V10785" s="5" t="s">
        <v>26525</v>
      </c>
    </row>
    <row r="10786" spans="1:22" x14ac:dyDescent="0.35">
      <c r="A10786" s="5" t="s">
        <v>26526</v>
      </c>
      <c r="B10786" s="5" t="s">
        <v>26527</v>
      </c>
      <c r="C10786" s="5" t="s">
        <v>26507</v>
      </c>
      <c r="D10786" s="5" t="s">
        <v>18</v>
      </c>
      <c r="E10786" s="5">
        <v>1</v>
      </c>
      <c r="F10786" s="5" t="s">
        <v>294</v>
      </c>
      <c r="G10786" s="5" t="s">
        <v>297</v>
      </c>
      <c r="L10786" s="5" t="s">
        <v>822</v>
      </c>
      <c r="M10786" s="5" t="s">
        <v>794</v>
      </c>
      <c r="N10786" s="5" t="s">
        <v>294</v>
      </c>
      <c r="P10786" s="5" t="s">
        <v>294</v>
      </c>
      <c r="Q10786" s="5" t="s">
        <v>297</v>
      </c>
      <c r="R10786" s="5" t="s">
        <v>294</v>
      </c>
      <c r="V10786" s="5" t="s">
        <v>26528</v>
      </c>
    </row>
    <row r="10787" spans="1:22" x14ac:dyDescent="0.35">
      <c r="A10787" s="5" t="s">
        <v>26529</v>
      </c>
      <c r="B10787" s="5" t="s">
        <v>3773</v>
      </c>
      <c r="C10787" s="5" t="s">
        <v>26507</v>
      </c>
      <c r="D10787" s="5" t="s">
        <v>18</v>
      </c>
      <c r="E10787" s="5">
        <v>10</v>
      </c>
      <c r="F10787" s="5" t="s">
        <v>294</v>
      </c>
      <c r="G10787" s="5" t="s">
        <v>294</v>
      </c>
      <c r="J10787" s="5" t="s">
        <v>3774</v>
      </c>
      <c r="M10787" s="5" t="s">
        <v>794</v>
      </c>
      <c r="N10787" s="5" t="s">
        <v>294</v>
      </c>
      <c r="P10787" s="5" t="s">
        <v>294</v>
      </c>
      <c r="Q10787" s="5" t="s">
        <v>294</v>
      </c>
      <c r="R10787" s="5" t="s">
        <v>294</v>
      </c>
      <c r="V10787" s="5" t="s">
        <v>26530</v>
      </c>
    </row>
    <row r="10788" spans="1:22" x14ac:dyDescent="0.35">
      <c r="A10788" s="5" t="s">
        <v>26531</v>
      </c>
      <c r="B10788" s="5" t="s">
        <v>26532</v>
      </c>
      <c r="C10788" s="5" t="s">
        <v>26507</v>
      </c>
      <c r="D10788" s="5" t="s">
        <v>16</v>
      </c>
      <c r="E10788" s="5">
        <v>12</v>
      </c>
      <c r="F10788" s="5" t="s">
        <v>294</v>
      </c>
      <c r="G10788" s="5" t="s">
        <v>294</v>
      </c>
      <c r="M10788" s="5" t="s">
        <v>794</v>
      </c>
      <c r="N10788" s="5" t="s">
        <v>294</v>
      </c>
      <c r="P10788" s="5" t="s">
        <v>294</v>
      </c>
      <c r="Q10788" s="5" t="s">
        <v>297</v>
      </c>
      <c r="R10788" s="5" t="s">
        <v>294</v>
      </c>
      <c r="V10788" s="5" t="s">
        <v>26533</v>
      </c>
    </row>
    <row r="10789" spans="1:22" x14ac:dyDescent="0.35">
      <c r="A10789" s="5" t="s">
        <v>26534</v>
      </c>
      <c r="B10789" s="5" t="s">
        <v>26103</v>
      </c>
      <c r="C10789" s="5" t="s">
        <v>26507</v>
      </c>
      <c r="D10789" s="5" t="s">
        <v>22</v>
      </c>
      <c r="E10789" s="5">
        <v>18</v>
      </c>
      <c r="F10789" s="5" t="s">
        <v>294</v>
      </c>
      <c r="G10789" s="5" t="s">
        <v>294</v>
      </c>
      <c r="J10789" s="5" t="s">
        <v>23046</v>
      </c>
      <c r="M10789" s="5" t="s">
        <v>794</v>
      </c>
      <c r="N10789" s="5" t="s">
        <v>294</v>
      </c>
      <c r="P10789" s="5" t="s">
        <v>294</v>
      </c>
      <c r="Q10789" s="5" t="s">
        <v>297</v>
      </c>
      <c r="R10789" s="5" t="s">
        <v>297</v>
      </c>
      <c r="V10789" s="5" t="s">
        <v>26535</v>
      </c>
    </row>
    <row r="10790" spans="1:22" x14ac:dyDescent="0.35">
      <c r="A10790" s="5" t="s">
        <v>26536</v>
      </c>
      <c r="B10790" s="5" t="s">
        <v>26106</v>
      </c>
      <c r="C10790" s="5" t="s">
        <v>26507</v>
      </c>
      <c r="D10790" s="5" t="s">
        <v>18</v>
      </c>
      <c r="E10790" s="5">
        <v>1</v>
      </c>
      <c r="F10790" s="5" t="s">
        <v>294</v>
      </c>
      <c r="G10790" s="5" t="s">
        <v>297</v>
      </c>
      <c r="L10790" s="5" t="s">
        <v>26537</v>
      </c>
      <c r="M10790" s="5" t="s">
        <v>794</v>
      </c>
      <c r="N10790" s="5" t="s">
        <v>294</v>
      </c>
      <c r="P10790" s="5" t="s">
        <v>294</v>
      </c>
      <c r="Q10790" s="5" t="s">
        <v>297</v>
      </c>
      <c r="R10790" s="5" t="s">
        <v>294</v>
      </c>
      <c r="V10790" s="5" t="s">
        <v>26538</v>
      </c>
    </row>
    <row r="10791" spans="1:22" x14ac:dyDescent="0.35">
      <c r="A10791" s="5" t="s">
        <v>26539</v>
      </c>
      <c r="B10791" s="5" t="s">
        <v>26540</v>
      </c>
      <c r="C10791" s="5" t="s">
        <v>26507</v>
      </c>
      <c r="D10791" s="5" t="s">
        <v>18</v>
      </c>
      <c r="E10791" s="5">
        <v>1</v>
      </c>
      <c r="F10791" s="5" t="s">
        <v>294</v>
      </c>
      <c r="G10791" s="5" t="s">
        <v>294</v>
      </c>
      <c r="L10791" s="5" t="s">
        <v>822</v>
      </c>
      <c r="M10791" s="5" t="s">
        <v>794</v>
      </c>
      <c r="N10791" s="5" t="s">
        <v>294</v>
      </c>
      <c r="P10791" s="5" t="s">
        <v>294</v>
      </c>
      <c r="Q10791" s="5" t="s">
        <v>294</v>
      </c>
      <c r="R10791" s="5" t="s">
        <v>294</v>
      </c>
      <c r="V10791" s="5" t="s">
        <v>26541</v>
      </c>
    </row>
    <row r="10792" spans="1:22" x14ac:dyDescent="0.35">
      <c r="A10792" s="5" t="s">
        <v>26542</v>
      </c>
      <c r="B10792" s="5" t="s">
        <v>26116</v>
      </c>
      <c r="C10792" s="5" t="s">
        <v>25425</v>
      </c>
      <c r="D10792" s="5" t="s">
        <v>22</v>
      </c>
      <c r="E10792" s="5">
        <v>18</v>
      </c>
      <c r="F10792" s="5" t="s">
        <v>294</v>
      </c>
      <c r="G10792" s="5" t="s">
        <v>294</v>
      </c>
      <c r="M10792" s="5" t="s">
        <v>794</v>
      </c>
      <c r="N10792" s="5" t="s">
        <v>294</v>
      </c>
      <c r="P10792" s="5" t="s">
        <v>294</v>
      </c>
      <c r="Q10792" s="5" t="s">
        <v>297</v>
      </c>
      <c r="R10792" s="5" t="s">
        <v>294</v>
      </c>
      <c r="V10792" s="5" t="s">
        <v>26543</v>
      </c>
    </row>
    <row r="10793" spans="1:22" x14ac:dyDescent="0.35">
      <c r="A10793" s="5" t="s">
        <v>26544</v>
      </c>
      <c r="B10793" s="5" t="s">
        <v>26119</v>
      </c>
      <c r="C10793" s="5" t="s">
        <v>25425</v>
      </c>
      <c r="D10793" s="5" t="s">
        <v>22</v>
      </c>
      <c r="E10793" s="5">
        <v>18</v>
      </c>
      <c r="F10793" s="5" t="s">
        <v>294</v>
      </c>
      <c r="G10793" s="5" t="s">
        <v>294</v>
      </c>
      <c r="M10793" s="5" t="s">
        <v>794</v>
      </c>
      <c r="N10793" s="5" t="s">
        <v>294</v>
      </c>
      <c r="P10793" s="5" t="s">
        <v>294</v>
      </c>
      <c r="Q10793" s="5" t="s">
        <v>297</v>
      </c>
      <c r="R10793" s="5" t="s">
        <v>294</v>
      </c>
      <c r="V10793" s="5" t="s">
        <v>26545</v>
      </c>
    </row>
    <row r="10794" spans="1:22" x14ac:dyDescent="0.35">
      <c r="A10794" s="5" t="s">
        <v>26546</v>
      </c>
      <c r="B10794" s="5" t="s">
        <v>26122</v>
      </c>
      <c r="C10794" s="5" t="s">
        <v>25425</v>
      </c>
      <c r="D10794" s="5" t="s">
        <v>20</v>
      </c>
      <c r="E10794" s="5">
        <v>10</v>
      </c>
      <c r="F10794" s="5" t="s">
        <v>294</v>
      </c>
      <c r="G10794" s="5" t="s">
        <v>294</v>
      </c>
      <c r="M10794" s="5" t="s">
        <v>794</v>
      </c>
      <c r="N10794" s="5" t="s">
        <v>294</v>
      </c>
      <c r="P10794" s="5" t="s">
        <v>294</v>
      </c>
      <c r="Q10794" s="5" t="s">
        <v>297</v>
      </c>
      <c r="R10794" s="5" t="s">
        <v>294</v>
      </c>
      <c r="V10794" s="5" t="s">
        <v>26547</v>
      </c>
    </row>
    <row r="10795" spans="1:22" x14ac:dyDescent="0.35">
      <c r="A10795" s="5" t="s">
        <v>26548</v>
      </c>
      <c r="B10795" s="5" t="s">
        <v>26125</v>
      </c>
      <c r="C10795" s="5" t="s">
        <v>25425</v>
      </c>
      <c r="D10795" s="5" t="s">
        <v>28</v>
      </c>
      <c r="E10795" s="5">
        <v>6</v>
      </c>
      <c r="F10795" s="5" t="s">
        <v>294</v>
      </c>
      <c r="G10795" s="5" t="s">
        <v>294</v>
      </c>
      <c r="M10795" s="5" t="s">
        <v>794</v>
      </c>
      <c r="N10795" s="5" t="s">
        <v>294</v>
      </c>
      <c r="P10795" s="5" t="s">
        <v>294</v>
      </c>
      <c r="Q10795" s="5" t="s">
        <v>297</v>
      </c>
      <c r="R10795" s="5" t="s">
        <v>294</v>
      </c>
      <c r="V10795" s="5" t="s">
        <v>26549</v>
      </c>
    </row>
    <row r="10796" spans="1:22" x14ac:dyDescent="0.35">
      <c r="A10796" s="5" t="s">
        <v>26550</v>
      </c>
      <c r="B10796" s="5" t="s">
        <v>26128</v>
      </c>
      <c r="C10796" s="5" t="s">
        <v>25425</v>
      </c>
      <c r="D10796" s="5" t="s">
        <v>20</v>
      </c>
      <c r="E10796" s="5">
        <v>10</v>
      </c>
      <c r="F10796" s="5" t="s">
        <v>294</v>
      </c>
      <c r="G10796" s="5" t="s">
        <v>294</v>
      </c>
      <c r="M10796" s="5" t="s">
        <v>794</v>
      </c>
      <c r="N10796" s="5" t="s">
        <v>294</v>
      </c>
      <c r="P10796" s="5" t="s">
        <v>294</v>
      </c>
      <c r="Q10796" s="5" t="s">
        <v>297</v>
      </c>
      <c r="R10796" s="5" t="s">
        <v>294</v>
      </c>
      <c r="V10796" s="5" t="s">
        <v>26551</v>
      </c>
    </row>
    <row r="10797" spans="1:22" x14ac:dyDescent="0.35">
      <c r="A10797" s="5" t="s">
        <v>26552</v>
      </c>
      <c r="B10797" s="5" t="s">
        <v>26131</v>
      </c>
      <c r="C10797" s="5" t="s">
        <v>25425</v>
      </c>
      <c r="D10797" s="5" t="s">
        <v>28</v>
      </c>
      <c r="E10797" s="5">
        <v>6</v>
      </c>
      <c r="F10797" s="5" t="s">
        <v>294</v>
      </c>
      <c r="G10797" s="5" t="s">
        <v>294</v>
      </c>
      <c r="M10797" s="5" t="s">
        <v>794</v>
      </c>
      <c r="N10797" s="5" t="s">
        <v>294</v>
      </c>
      <c r="P10797" s="5" t="s">
        <v>294</v>
      </c>
      <c r="Q10797" s="5" t="s">
        <v>294</v>
      </c>
      <c r="R10797" s="5" t="s">
        <v>294</v>
      </c>
      <c r="V10797" s="5" t="s">
        <v>26553</v>
      </c>
    </row>
    <row r="10798" spans="1:22" x14ac:dyDescent="0.35">
      <c r="A10798" s="5" t="s">
        <v>26554</v>
      </c>
      <c r="B10798" s="5" t="s">
        <v>3907</v>
      </c>
      <c r="C10798" s="5" t="s">
        <v>25425</v>
      </c>
      <c r="D10798" s="5" t="s">
        <v>22</v>
      </c>
      <c r="E10798" s="5">
        <v>18</v>
      </c>
      <c r="F10798" s="5" t="s">
        <v>294</v>
      </c>
      <c r="G10798" s="5" t="s">
        <v>294</v>
      </c>
      <c r="M10798" s="5" t="s">
        <v>3826</v>
      </c>
      <c r="N10798" s="5" t="s">
        <v>294</v>
      </c>
      <c r="P10798" s="5" t="s">
        <v>294</v>
      </c>
      <c r="Q10798" s="5" t="s">
        <v>294</v>
      </c>
      <c r="R10798" s="5" t="s">
        <v>294</v>
      </c>
      <c r="V10798" s="5" t="s">
        <v>26555</v>
      </c>
    </row>
    <row r="10799" spans="1:22" x14ac:dyDescent="0.35">
      <c r="A10799" s="5" t="s">
        <v>26556</v>
      </c>
      <c r="B10799" s="5" t="s">
        <v>26557</v>
      </c>
      <c r="C10799" s="5" t="s">
        <v>25425</v>
      </c>
      <c r="D10799" s="5" t="s">
        <v>16</v>
      </c>
      <c r="E10799" s="5">
        <v>18</v>
      </c>
      <c r="F10799" s="5" t="s">
        <v>294</v>
      </c>
      <c r="G10799" s="5" t="s">
        <v>294</v>
      </c>
      <c r="H10799" s="5">
        <v>0</v>
      </c>
      <c r="M10799" s="5" t="s">
        <v>794</v>
      </c>
      <c r="N10799" s="5" t="s">
        <v>294</v>
      </c>
      <c r="P10799" s="5" t="s">
        <v>294</v>
      </c>
      <c r="Q10799" s="5" t="s">
        <v>297</v>
      </c>
      <c r="R10799" s="5" t="s">
        <v>294</v>
      </c>
      <c r="S10799" s="5" t="s">
        <v>2333</v>
      </c>
      <c r="V10799" s="5" t="s">
        <v>26558</v>
      </c>
    </row>
    <row r="10800" spans="1:22" x14ac:dyDescent="0.35">
      <c r="A10800" s="5" t="s">
        <v>26559</v>
      </c>
      <c r="B10800" s="5" t="s">
        <v>26560</v>
      </c>
      <c r="C10800" s="5" t="s">
        <v>25425</v>
      </c>
      <c r="D10800" s="5" t="s">
        <v>22</v>
      </c>
      <c r="E10800" s="5">
        <v>12</v>
      </c>
      <c r="F10800" s="5" t="s">
        <v>294</v>
      </c>
      <c r="G10800" s="5" t="s">
        <v>294</v>
      </c>
      <c r="H10800" s="5">
        <v>0</v>
      </c>
      <c r="M10800" s="5" t="s">
        <v>794</v>
      </c>
      <c r="N10800" s="5" t="s">
        <v>294</v>
      </c>
      <c r="P10800" s="5" t="s">
        <v>294</v>
      </c>
      <c r="Q10800" s="5" t="s">
        <v>297</v>
      </c>
      <c r="R10800" s="5" t="s">
        <v>294</v>
      </c>
      <c r="S10800" s="5" t="s">
        <v>2333</v>
      </c>
      <c r="V10800" s="5" t="s">
        <v>26561</v>
      </c>
    </row>
    <row r="10801" spans="1:22" x14ac:dyDescent="0.35">
      <c r="A10801" s="5" t="s">
        <v>26562</v>
      </c>
      <c r="B10801" s="5" t="s">
        <v>17493</v>
      </c>
      <c r="C10801" s="5" t="s">
        <v>3774</v>
      </c>
      <c r="D10801" s="5" t="s">
        <v>18</v>
      </c>
      <c r="E10801" s="5">
        <v>40</v>
      </c>
      <c r="F10801" s="5" t="s">
        <v>297</v>
      </c>
      <c r="G10801" s="5" t="s">
        <v>294</v>
      </c>
      <c r="M10801" s="5" t="s">
        <v>794</v>
      </c>
      <c r="N10801" s="5" t="s">
        <v>294</v>
      </c>
      <c r="P10801" s="5" t="s">
        <v>294</v>
      </c>
      <c r="Q10801" s="5" t="s">
        <v>294</v>
      </c>
      <c r="R10801" s="5" t="s">
        <v>294</v>
      </c>
      <c r="V10801" s="5" t="s">
        <v>26563</v>
      </c>
    </row>
    <row r="10802" spans="1:22" x14ac:dyDescent="0.35">
      <c r="A10802" s="5" t="s">
        <v>26564</v>
      </c>
      <c r="B10802" s="5" t="s">
        <v>8819</v>
      </c>
      <c r="C10802" s="5" t="s">
        <v>3774</v>
      </c>
      <c r="D10802" s="5" t="s">
        <v>18</v>
      </c>
      <c r="E10802" s="5">
        <v>45</v>
      </c>
      <c r="F10802" s="5" t="s">
        <v>294</v>
      </c>
      <c r="G10802" s="5" t="s">
        <v>294</v>
      </c>
      <c r="M10802" s="5" t="s">
        <v>794</v>
      </c>
      <c r="N10802" s="5" t="s">
        <v>294</v>
      </c>
      <c r="P10802" s="5" t="s">
        <v>294</v>
      </c>
      <c r="Q10802" s="5" t="s">
        <v>294</v>
      </c>
      <c r="R10802" s="5" t="s">
        <v>294</v>
      </c>
      <c r="V10802" s="5" t="s">
        <v>26565</v>
      </c>
    </row>
    <row r="10803" spans="1:22" x14ac:dyDescent="0.35">
      <c r="A10803" s="5" t="s">
        <v>26566</v>
      </c>
      <c r="B10803" s="5" t="s">
        <v>24607</v>
      </c>
      <c r="C10803" s="5" t="s">
        <v>3774</v>
      </c>
      <c r="D10803" s="5" t="s">
        <v>18</v>
      </c>
      <c r="E10803" s="5">
        <v>10</v>
      </c>
      <c r="F10803" s="5" t="s">
        <v>294</v>
      </c>
      <c r="G10803" s="5" t="s">
        <v>297</v>
      </c>
      <c r="M10803" s="5" t="s">
        <v>3826</v>
      </c>
      <c r="N10803" s="5" t="s">
        <v>294</v>
      </c>
      <c r="P10803" s="5" t="s">
        <v>294</v>
      </c>
      <c r="Q10803" s="5" t="s">
        <v>294</v>
      </c>
      <c r="R10803" s="5" t="s">
        <v>294</v>
      </c>
      <c r="V10803" s="5" t="s">
        <v>26567</v>
      </c>
    </row>
    <row r="10804" spans="1:22" x14ac:dyDescent="0.35">
      <c r="A10804" s="5" t="s">
        <v>26568</v>
      </c>
      <c r="B10804" s="5" t="s">
        <v>5512</v>
      </c>
      <c r="C10804" s="5" t="s">
        <v>3774</v>
      </c>
      <c r="D10804" s="5" t="s">
        <v>18</v>
      </c>
      <c r="E10804" s="5">
        <v>1</v>
      </c>
      <c r="F10804" s="5" t="s">
        <v>297</v>
      </c>
      <c r="G10804" s="5" t="s">
        <v>294</v>
      </c>
      <c r="L10804" s="5" t="s">
        <v>18806</v>
      </c>
      <c r="M10804" s="5" t="s">
        <v>794</v>
      </c>
      <c r="N10804" s="5" t="s">
        <v>294</v>
      </c>
      <c r="P10804" s="5" t="s">
        <v>294</v>
      </c>
      <c r="Q10804" s="5" t="s">
        <v>294</v>
      </c>
      <c r="R10804" s="5" t="s">
        <v>294</v>
      </c>
      <c r="V10804" s="5" t="s">
        <v>26569</v>
      </c>
    </row>
    <row r="10805" spans="1:22" x14ac:dyDescent="0.35">
      <c r="A10805" s="5" t="s">
        <v>26570</v>
      </c>
      <c r="B10805" s="5" t="s">
        <v>26571</v>
      </c>
      <c r="C10805" s="5" t="s">
        <v>5019</v>
      </c>
      <c r="D10805" s="5" t="s">
        <v>16</v>
      </c>
      <c r="E10805" s="5">
        <v>12</v>
      </c>
      <c r="F10805" s="5" t="s">
        <v>294</v>
      </c>
      <c r="G10805" s="5" t="s">
        <v>294</v>
      </c>
      <c r="M10805" s="5" t="s">
        <v>794</v>
      </c>
      <c r="N10805" s="5" t="s">
        <v>294</v>
      </c>
      <c r="P10805" s="5" t="s">
        <v>294</v>
      </c>
      <c r="Q10805" s="5" t="s">
        <v>294</v>
      </c>
      <c r="R10805" s="5" t="s">
        <v>294</v>
      </c>
      <c r="V10805" s="5" t="s">
        <v>26572</v>
      </c>
    </row>
    <row r="10806" spans="1:22" x14ac:dyDescent="0.35">
      <c r="A10806" s="5" t="s">
        <v>26573</v>
      </c>
      <c r="B10806" s="5" t="s">
        <v>26574</v>
      </c>
      <c r="C10806" s="5" t="s">
        <v>5019</v>
      </c>
      <c r="D10806" s="5" t="s">
        <v>22</v>
      </c>
      <c r="E10806" s="5">
        <v>9</v>
      </c>
      <c r="F10806" s="5" t="s">
        <v>294</v>
      </c>
      <c r="G10806" s="5" t="s">
        <v>294</v>
      </c>
      <c r="M10806" s="5" t="s">
        <v>794</v>
      </c>
      <c r="N10806" s="5" t="s">
        <v>294</v>
      </c>
      <c r="P10806" s="5" t="s">
        <v>294</v>
      </c>
      <c r="Q10806" s="5" t="s">
        <v>294</v>
      </c>
      <c r="R10806" s="5" t="s">
        <v>294</v>
      </c>
      <c r="V10806" s="5" t="s">
        <v>26575</v>
      </c>
    </row>
    <row r="10807" spans="1:22" x14ac:dyDescent="0.35">
      <c r="A10807" s="5" t="s">
        <v>26576</v>
      </c>
      <c r="B10807" s="5" t="s">
        <v>26577</v>
      </c>
      <c r="C10807" s="5" t="s">
        <v>5019</v>
      </c>
      <c r="D10807" s="5" t="s">
        <v>22</v>
      </c>
      <c r="E10807" s="5">
        <v>9</v>
      </c>
      <c r="F10807" s="5" t="s">
        <v>294</v>
      </c>
      <c r="G10807" s="5" t="s">
        <v>294</v>
      </c>
      <c r="J10807" s="5" t="s">
        <v>25733</v>
      </c>
      <c r="M10807" s="5" t="s">
        <v>794</v>
      </c>
      <c r="N10807" s="5" t="s">
        <v>294</v>
      </c>
      <c r="P10807" s="5" t="s">
        <v>294</v>
      </c>
      <c r="Q10807" s="5" t="s">
        <v>294</v>
      </c>
      <c r="R10807" s="5" t="s">
        <v>297</v>
      </c>
      <c r="V10807" s="5" t="s">
        <v>26578</v>
      </c>
    </row>
    <row r="10808" spans="1:22" x14ac:dyDescent="0.35">
      <c r="A10808" s="5" t="s">
        <v>26579</v>
      </c>
      <c r="B10808" s="5" t="s">
        <v>1383</v>
      </c>
      <c r="C10808" s="5" t="s">
        <v>5019</v>
      </c>
      <c r="D10808" s="5" t="s">
        <v>18</v>
      </c>
      <c r="E10808" s="5">
        <v>20</v>
      </c>
      <c r="F10808" s="5" t="s">
        <v>294</v>
      </c>
      <c r="G10808" s="5" t="s">
        <v>294</v>
      </c>
      <c r="M10808" s="5" t="s">
        <v>794</v>
      </c>
      <c r="N10808" s="5" t="s">
        <v>294</v>
      </c>
      <c r="P10808" s="5" t="s">
        <v>294</v>
      </c>
      <c r="Q10808" s="5" t="s">
        <v>294</v>
      </c>
      <c r="R10808" s="5" t="s">
        <v>294</v>
      </c>
      <c r="V10808" s="5" t="s">
        <v>26580</v>
      </c>
    </row>
    <row r="10809" spans="1:22" x14ac:dyDescent="0.35">
      <c r="A10809" s="5" t="s">
        <v>26581</v>
      </c>
      <c r="B10809" s="5" t="s">
        <v>26582</v>
      </c>
      <c r="C10809" s="5" t="s">
        <v>4404</v>
      </c>
      <c r="D10809" s="5" t="s">
        <v>18</v>
      </c>
      <c r="E10809" s="5">
        <v>1</v>
      </c>
      <c r="F10809" s="5" t="s">
        <v>294</v>
      </c>
      <c r="G10809" s="5" t="s">
        <v>294</v>
      </c>
      <c r="L10809" s="5" t="s">
        <v>26583</v>
      </c>
      <c r="M10809" s="5" t="s">
        <v>794</v>
      </c>
      <c r="N10809" s="5" t="s">
        <v>294</v>
      </c>
      <c r="P10809" s="5" t="s">
        <v>294</v>
      </c>
      <c r="Q10809" s="5" t="s">
        <v>297</v>
      </c>
      <c r="R10809" s="5" t="s">
        <v>294</v>
      </c>
      <c r="S10809" s="5" t="s">
        <v>277</v>
      </c>
      <c r="V10809" s="5" t="s">
        <v>26584</v>
      </c>
    </row>
    <row r="10810" spans="1:22" x14ac:dyDescent="0.35">
      <c r="A10810" s="5" t="s">
        <v>26585</v>
      </c>
      <c r="B10810" s="5" t="s">
        <v>26586</v>
      </c>
      <c r="C10810" s="5" t="s">
        <v>4404</v>
      </c>
      <c r="D10810" s="5" t="s">
        <v>20</v>
      </c>
      <c r="E10810" s="5">
        <v>10</v>
      </c>
      <c r="F10810" s="5" t="s">
        <v>294</v>
      </c>
      <c r="G10810" s="5" t="s">
        <v>294</v>
      </c>
      <c r="M10810" s="5" t="s">
        <v>794</v>
      </c>
      <c r="N10810" s="5" t="s">
        <v>294</v>
      </c>
      <c r="P10810" s="5" t="s">
        <v>294</v>
      </c>
      <c r="Q10810" s="5" t="s">
        <v>297</v>
      </c>
      <c r="R10810" s="5" t="s">
        <v>294</v>
      </c>
      <c r="V10810" s="5" t="s">
        <v>26587</v>
      </c>
    </row>
    <row r="10811" spans="1:22" x14ac:dyDescent="0.35">
      <c r="A10811" s="5" t="s">
        <v>26588</v>
      </c>
      <c r="B10811" s="5" t="s">
        <v>26589</v>
      </c>
      <c r="C10811" s="5" t="s">
        <v>4404</v>
      </c>
      <c r="D10811" s="5" t="s">
        <v>18</v>
      </c>
      <c r="E10811" s="5">
        <v>1</v>
      </c>
      <c r="F10811" s="5" t="s">
        <v>294</v>
      </c>
      <c r="G10811" s="5" t="s">
        <v>294</v>
      </c>
      <c r="L10811" s="5" t="s">
        <v>26590</v>
      </c>
      <c r="M10811" s="5" t="s">
        <v>794</v>
      </c>
      <c r="N10811" s="5" t="s">
        <v>294</v>
      </c>
      <c r="P10811" s="5" t="s">
        <v>294</v>
      </c>
      <c r="Q10811" s="5" t="s">
        <v>297</v>
      </c>
      <c r="R10811" s="5" t="s">
        <v>297</v>
      </c>
      <c r="V10811" s="5" t="s">
        <v>26591</v>
      </c>
    </row>
    <row r="10812" spans="1:22" x14ac:dyDescent="0.35">
      <c r="A10812" s="5" t="s">
        <v>26592</v>
      </c>
      <c r="B10812" s="5" t="s">
        <v>26593</v>
      </c>
      <c r="C10812" s="5" t="s">
        <v>4404</v>
      </c>
      <c r="D10812" s="5" t="s">
        <v>16</v>
      </c>
      <c r="E10812" s="5">
        <v>12</v>
      </c>
      <c r="F10812" s="5" t="s">
        <v>294</v>
      </c>
      <c r="G10812" s="5" t="s">
        <v>294</v>
      </c>
      <c r="M10812" s="5" t="s">
        <v>794</v>
      </c>
      <c r="N10812" s="5" t="s">
        <v>297</v>
      </c>
      <c r="O10812" s="5" t="s">
        <v>297</v>
      </c>
      <c r="P10812" s="5" t="s">
        <v>294</v>
      </c>
      <c r="Q10812" s="5" t="s">
        <v>297</v>
      </c>
      <c r="R10812" s="5" t="s">
        <v>294</v>
      </c>
      <c r="V10812" s="5" t="s">
        <v>26594</v>
      </c>
    </row>
    <row r="10813" spans="1:22" x14ac:dyDescent="0.35">
      <c r="A10813" s="5" t="s">
        <v>26595</v>
      </c>
      <c r="B10813" s="5" t="s">
        <v>26596</v>
      </c>
      <c r="C10813" s="5" t="s">
        <v>4404</v>
      </c>
      <c r="D10813" s="5" t="s">
        <v>20</v>
      </c>
      <c r="E10813" s="5">
        <v>10</v>
      </c>
      <c r="F10813" s="5" t="s">
        <v>294</v>
      </c>
      <c r="G10813" s="5" t="s">
        <v>294</v>
      </c>
      <c r="M10813" s="5" t="s">
        <v>794</v>
      </c>
      <c r="N10813" s="5" t="s">
        <v>294</v>
      </c>
      <c r="P10813" s="5" t="s">
        <v>294</v>
      </c>
      <c r="Q10813" s="5" t="s">
        <v>297</v>
      </c>
      <c r="R10813" s="5" t="s">
        <v>294</v>
      </c>
      <c r="V10813" s="5" t="s">
        <v>26597</v>
      </c>
    </row>
    <row r="10814" spans="1:22" x14ac:dyDescent="0.35">
      <c r="A10814" s="5" t="s">
        <v>26598</v>
      </c>
      <c r="B10814" s="5" t="s">
        <v>26599</v>
      </c>
      <c r="C10814" s="5" t="s">
        <v>24935</v>
      </c>
      <c r="D10814" s="5" t="s">
        <v>18</v>
      </c>
      <c r="E10814" s="5">
        <v>1</v>
      </c>
      <c r="F10814" s="5" t="s">
        <v>297</v>
      </c>
      <c r="G10814" s="5" t="s">
        <v>297</v>
      </c>
      <c r="L10814" s="5" t="s">
        <v>822</v>
      </c>
      <c r="M10814" s="5" t="s">
        <v>794</v>
      </c>
      <c r="N10814" s="5" t="s">
        <v>294</v>
      </c>
      <c r="P10814" s="5" t="s">
        <v>294</v>
      </c>
      <c r="Q10814" s="5" t="s">
        <v>294</v>
      </c>
      <c r="R10814" s="5" t="s">
        <v>294</v>
      </c>
      <c r="S10814" s="5" t="s">
        <v>294</v>
      </c>
      <c r="V10814" s="5" t="s">
        <v>26600</v>
      </c>
    </row>
    <row r="10815" spans="1:22" x14ac:dyDescent="0.35">
      <c r="A10815" s="5" t="s">
        <v>26601</v>
      </c>
      <c r="B10815" s="5" t="s">
        <v>26602</v>
      </c>
      <c r="C10815" s="5" t="s">
        <v>24935</v>
      </c>
      <c r="D10815" s="5" t="s">
        <v>22</v>
      </c>
      <c r="E10815" s="5">
        <v>3</v>
      </c>
      <c r="F10815" s="5" t="s">
        <v>294</v>
      </c>
      <c r="G10815" s="5" t="s">
        <v>294</v>
      </c>
      <c r="H10815" s="5">
        <v>0</v>
      </c>
      <c r="I10815" s="5">
        <v>100</v>
      </c>
      <c r="M10815" s="5" t="s">
        <v>794</v>
      </c>
      <c r="N10815" s="5" t="s">
        <v>294</v>
      </c>
      <c r="P10815" s="5" t="s">
        <v>294</v>
      </c>
      <c r="Q10815" s="5" t="s">
        <v>294</v>
      </c>
      <c r="R10815" s="5" t="s">
        <v>294</v>
      </c>
      <c r="V10815" s="5" t="s">
        <v>26603</v>
      </c>
    </row>
    <row r="10816" spans="1:22" x14ac:dyDescent="0.35">
      <c r="A10816" s="5" t="s">
        <v>26604</v>
      </c>
      <c r="B10816" s="5" t="s">
        <v>26605</v>
      </c>
      <c r="C10816" s="5" t="s">
        <v>24935</v>
      </c>
      <c r="D10816" s="5" t="s">
        <v>18</v>
      </c>
      <c r="E10816" s="5">
        <v>20</v>
      </c>
      <c r="F10816" s="5" t="s">
        <v>294</v>
      </c>
      <c r="G10816" s="5" t="s">
        <v>297</v>
      </c>
      <c r="J10816" s="5" t="s">
        <v>26606</v>
      </c>
      <c r="M10816" s="5" t="s">
        <v>794</v>
      </c>
      <c r="N10816" s="5" t="s">
        <v>294</v>
      </c>
      <c r="O10816" s="5" t="s">
        <v>294</v>
      </c>
      <c r="P10816" s="5" t="s">
        <v>294</v>
      </c>
      <c r="Q10816" s="5" t="s">
        <v>294</v>
      </c>
      <c r="R10816" s="5" t="s">
        <v>297</v>
      </c>
      <c r="V10816" s="5" t="s">
        <v>26607</v>
      </c>
    </row>
    <row r="10817" spans="1:22" x14ac:dyDescent="0.35">
      <c r="A10817" s="5" t="s">
        <v>26608</v>
      </c>
      <c r="B10817" s="5" t="s">
        <v>26609</v>
      </c>
      <c r="C10817" s="5" t="s">
        <v>24935</v>
      </c>
      <c r="D10817" s="5" t="s">
        <v>18</v>
      </c>
      <c r="E10817" s="5">
        <v>80</v>
      </c>
      <c r="F10817" s="5" t="s">
        <v>294</v>
      </c>
      <c r="G10817" s="5" t="s">
        <v>294</v>
      </c>
      <c r="M10817" s="5" t="s">
        <v>794</v>
      </c>
      <c r="N10817" s="5" t="s">
        <v>294</v>
      </c>
      <c r="P10817" s="5" t="s">
        <v>294</v>
      </c>
      <c r="Q10817" s="5" t="s">
        <v>294</v>
      </c>
      <c r="R10817" s="5" t="s">
        <v>294</v>
      </c>
      <c r="V10817" s="5" t="s">
        <v>26610</v>
      </c>
    </row>
    <row r="10818" spans="1:22" x14ac:dyDescent="0.35">
      <c r="A10818" s="5" t="s">
        <v>26611</v>
      </c>
      <c r="B10818" s="5" t="s">
        <v>26612</v>
      </c>
      <c r="C10818" s="5" t="s">
        <v>24935</v>
      </c>
      <c r="D10818" s="5" t="s">
        <v>18</v>
      </c>
      <c r="E10818" s="5">
        <v>1</v>
      </c>
      <c r="F10818" s="5" t="s">
        <v>297</v>
      </c>
      <c r="G10818" s="5" t="s">
        <v>297</v>
      </c>
      <c r="L10818" s="5" t="s">
        <v>26613</v>
      </c>
      <c r="M10818" s="5" t="s">
        <v>794</v>
      </c>
      <c r="N10818" s="5" t="s">
        <v>294</v>
      </c>
      <c r="P10818" s="5" t="s">
        <v>294</v>
      </c>
      <c r="Q10818" s="5" t="s">
        <v>294</v>
      </c>
      <c r="R10818" s="5" t="s">
        <v>294</v>
      </c>
      <c r="S10818" s="5" t="s">
        <v>1181</v>
      </c>
      <c r="V10818" s="5" t="s">
        <v>26614</v>
      </c>
    </row>
    <row r="10819" spans="1:22" x14ac:dyDescent="0.35">
      <c r="A10819" s="5" t="s">
        <v>26615</v>
      </c>
      <c r="B10819" s="5" t="s">
        <v>26616</v>
      </c>
      <c r="C10819" s="5" t="s">
        <v>24935</v>
      </c>
      <c r="D10819" s="5" t="s">
        <v>18</v>
      </c>
      <c r="E10819" s="5">
        <v>20</v>
      </c>
      <c r="F10819" s="5" t="s">
        <v>294</v>
      </c>
      <c r="G10819" s="5" t="s">
        <v>297</v>
      </c>
      <c r="M10819" s="5" t="s">
        <v>794</v>
      </c>
      <c r="N10819" s="5" t="s">
        <v>294</v>
      </c>
      <c r="P10819" s="5" t="s">
        <v>294</v>
      </c>
      <c r="Q10819" s="5" t="s">
        <v>294</v>
      </c>
      <c r="R10819" s="5" t="s">
        <v>294</v>
      </c>
      <c r="U10819" s="5" t="s">
        <v>26617</v>
      </c>
      <c r="V10819" s="5" t="s">
        <v>26618</v>
      </c>
    </row>
    <row r="10820" spans="1:22" x14ac:dyDescent="0.35">
      <c r="A10820" s="5" t="s">
        <v>26619</v>
      </c>
      <c r="B10820" s="5" t="s">
        <v>15827</v>
      </c>
      <c r="C10820" s="5" t="s">
        <v>26620</v>
      </c>
      <c r="D10820" s="5" t="s">
        <v>18</v>
      </c>
      <c r="E10820" s="5">
        <v>5</v>
      </c>
      <c r="F10820" s="5" t="s">
        <v>294</v>
      </c>
      <c r="G10820" s="5" t="s">
        <v>297</v>
      </c>
      <c r="J10820" s="5" t="s">
        <v>3783</v>
      </c>
      <c r="M10820" s="5" t="s">
        <v>794</v>
      </c>
      <c r="N10820" s="5" t="s">
        <v>294</v>
      </c>
      <c r="P10820" s="5" t="s">
        <v>294</v>
      </c>
      <c r="Q10820" s="5" t="s">
        <v>294</v>
      </c>
      <c r="R10820" s="5" t="s">
        <v>294</v>
      </c>
      <c r="V10820" s="5" t="s">
        <v>26621</v>
      </c>
    </row>
    <row r="10821" spans="1:22" x14ac:dyDescent="0.35">
      <c r="A10821" s="5" t="s">
        <v>26622</v>
      </c>
      <c r="B10821" s="5" t="s">
        <v>3907</v>
      </c>
      <c r="C10821" s="5" t="s">
        <v>26620</v>
      </c>
      <c r="D10821" s="5" t="s">
        <v>22</v>
      </c>
      <c r="E10821" s="5">
        <v>15</v>
      </c>
      <c r="F10821" s="5" t="s">
        <v>294</v>
      </c>
      <c r="G10821" s="5" t="s">
        <v>294</v>
      </c>
      <c r="M10821" s="5" t="s">
        <v>3826</v>
      </c>
      <c r="N10821" s="5" t="s">
        <v>294</v>
      </c>
      <c r="P10821" s="5" t="s">
        <v>294</v>
      </c>
      <c r="Q10821" s="5" t="s">
        <v>294</v>
      </c>
      <c r="R10821" s="5" t="s">
        <v>294</v>
      </c>
      <c r="V10821" s="5" t="s">
        <v>26623</v>
      </c>
    </row>
    <row r="10822" spans="1:22" x14ac:dyDescent="0.35">
      <c r="A10822" s="5" t="s">
        <v>26624</v>
      </c>
      <c r="B10822" s="5" t="s">
        <v>26625</v>
      </c>
      <c r="C10822" s="5" t="s">
        <v>26620</v>
      </c>
      <c r="D10822" s="5" t="s">
        <v>22</v>
      </c>
      <c r="E10822" s="5">
        <v>9</v>
      </c>
      <c r="F10822" s="5" t="s">
        <v>294</v>
      </c>
      <c r="G10822" s="5" t="s">
        <v>294</v>
      </c>
      <c r="M10822" s="5" t="s">
        <v>794</v>
      </c>
      <c r="N10822" s="5" t="s">
        <v>294</v>
      </c>
      <c r="P10822" s="5" t="s">
        <v>294</v>
      </c>
      <c r="Q10822" s="5" t="s">
        <v>294</v>
      </c>
      <c r="R10822" s="5" t="s">
        <v>297</v>
      </c>
      <c r="V10822" s="5" t="s">
        <v>26626</v>
      </c>
    </row>
    <row r="10823" spans="1:22" x14ac:dyDescent="0.35">
      <c r="A10823" s="5" t="s">
        <v>26627</v>
      </c>
      <c r="B10823" s="5" t="s">
        <v>26022</v>
      </c>
      <c r="C10823" s="5" t="s">
        <v>26628</v>
      </c>
      <c r="D10823" s="5" t="s">
        <v>22</v>
      </c>
      <c r="E10823" s="5">
        <v>9</v>
      </c>
      <c r="F10823" s="5" t="s">
        <v>297</v>
      </c>
      <c r="G10823" s="5" t="s">
        <v>294</v>
      </c>
      <c r="J10823" s="5" t="s">
        <v>3447</v>
      </c>
      <c r="M10823" s="5" t="s">
        <v>794</v>
      </c>
      <c r="N10823" s="5" t="s">
        <v>294</v>
      </c>
      <c r="O10823" s="5" t="s">
        <v>294</v>
      </c>
      <c r="P10823" s="5" t="s">
        <v>294</v>
      </c>
      <c r="Q10823" s="5" t="s">
        <v>294</v>
      </c>
      <c r="R10823" s="5" t="s">
        <v>294</v>
      </c>
      <c r="U10823" s="5" t="s">
        <v>26629</v>
      </c>
      <c r="V10823" s="5" t="s">
        <v>26630</v>
      </c>
    </row>
    <row r="10824" spans="1:22" x14ac:dyDescent="0.35">
      <c r="A10824" s="5" t="s">
        <v>26631</v>
      </c>
      <c r="B10824" s="5" t="s">
        <v>8572</v>
      </c>
      <c r="C10824" s="5" t="s">
        <v>26628</v>
      </c>
      <c r="D10824" s="5" t="s">
        <v>22</v>
      </c>
      <c r="E10824" s="5">
        <v>9</v>
      </c>
      <c r="F10824" s="5" t="s">
        <v>294</v>
      </c>
      <c r="G10824" s="5" t="s">
        <v>294</v>
      </c>
      <c r="M10824" s="5" t="s">
        <v>3826</v>
      </c>
      <c r="N10824" s="5" t="s">
        <v>294</v>
      </c>
      <c r="P10824" s="5" t="s">
        <v>294</v>
      </c>
      <c r="Q10824" s="5" t="s">
        <v>294</v>
      </c>
      <c r="R10824" s="5" t="s">
        <v>294</v>
      </c>
      <c r="V10824" s="5" t="s">
        <v>26632</v>
      </c>
    </row>
    <row r="10825" spans="1:22" x14ac:dyDescent="0.35">
      <c r="A10825" s="5" t="s">
        <v>26633</v>
      </c>
      <c r="B10825" s="5" t="s">
        <v>26625</v>
      </c>
      <c r="C10825" s="5" t="s">
        <v>26628</v>
      </c>
      <c r="D10825" s="5" t="s">
        <v>22</v>
      </c>
      <c r="E10825" s="5">
        <v>9</v>
      </c>
      <c r="F10825" s="5" t="s">
        <v>294</v>
      </c>
      <c r="G10825" s="5" t="s">
        <v>294</v>
      </c>
      <c r="J10825" s="5" t="s">
        <v>24935</v>
      </c>
      <c r="M10825" s="5" t="s">
        <v>794</v>
      </c>
      <c r="N10825" s="5" t="s">
        <v>294</v>
      </c>
      <c r="O10825" s="5" t="s">
        <v>294</v>
      </c>
      <c r="P10825" s="5" t="s">
        <v>294</v>
      </c>
      <c r="Q10825" s="5" t="s">
        <v>294</v>
      </c>
      <c r="R10825" s="5" t="s">
        <v>297</v>
      </c>
      <c r="V10825" s="5" t="s">
        <v>26634</v>
      </c>
    </row>
    <row r="10826" spans="1:22" x14ac:dyDescent="0.35">
      <c r="A10826" s="5" t="s">
        <v>26635</v>
      </c>
      <c r="B10826" s="5" t="s">
        <v>26636</v>
      </c>
      <c r="C10826" s="5" t="s">
        <v>26628</v>
      </c>
      <c r="D10826" s="5" t="s">
        <v>22</v>
      </c>
      <c r="E10826" s="5">
        <v>3</v>
      </c>
      <c r="F10826" s="5" t="s">
        <v>294</v>
      </c>
      <c r="G10826" s="5" t="s">
        <v>294</v>
      </c>
      <c r="M10826" s="5" t="s">
        <v>794</v>
      </c>
      <c r="N10826" s="5" t="s">
        <v>294</v>
      </c>
      <c r="P10826" s="5" t="s">
        <v>294</v>
      </c>
      <c r="Q10826" s="5" t="s">
        <v>294</v>
      </c>
      <c r="R10826" s="5" t="s">
        <v>294</v>
      </c>
      <c r="V10826" s="5" t="s">
        <v>26637</v>
      </c>
    </row>
    <row r="10827" spans="1:22" x14ac:dyDescent="0.35">
      <c r="A10827" s="5" t="s">
        <v>26638</v>
      </c>
      <c r="B10827" s="5" t="s">
        <v>1383</v>
      </c>
      <c r="C10827" s="5" t="s">
        <v>26628</v>
      </c>
      <c r="D10827" s="5" t="s">
        <v>18</v>
      </c>
      <c r="E10827" s="5">
        <v>20</v>
      </c>
      <c r="F10827" s="5" t="s">
        <v>294</v>
      </c>
      <c r="G10827" s="5" t="s">
        <v>297</v>
      </c>
      <c r="J10827" s="5" t="s">
        <v>1384</v>
      </c>
      <c r="M10827" s="5" t="s">
        <v>794</v>
      </c>
      <c r="N10827" s="5" t="s">
        <v>294</v>
      </c>
      <c r="O10827" s="5" t="s">
        <v>294</v>
      </c>
      <c r="P10827" s="5" t="s">
        <v>294</v>
      </c>
      <c r="Q10827" s="5" t="s">
        <v>294</v>
      </c>
      <c r="R10827" s="5" t="s">
        <v>294</v>
      </c>
      <c r="V10827" s="5" t="s">
        <v>26639</v>
      </c>
    </row>
    <row r="10828" spans="1:22" x14ac:dyDescent="0.35">
      <c r="A10828" s="5" t="s">
        <v>26640</v>
      </c>
      <c r="B10828" s="5" t="s">
        <v>235</v>
      </c>
      <c r="C10828" s="5" t="s">
        <v>24935</v>
      </c>
      <c r="D10828" s="5" t="s">
        <v>18</v>
      </c>
      <c r="E10828" s="5">
        <v>40</v>
      </c>
      <c r="F10828" s="5" t="s">
        <v>294</v>
      </c>
      <c r="G10828" s="5" t="s">
        <v>294</v>
      </c>
      <c r="M10828" s="5" t="s">
        <v>794</v>
      </c>
      <c r="N10828" s="5" t="s">
        <v>294</v>
      </c>
      <c r="P10828" s="5" t="s">
        <v>294</v>
      </c>
      <c r="Q10828" s="5" t="s">
        <v>294</v>
      </c>
      <c r="R10828" s="5" t="s">
        <v>294</v>
      </c>
      <c r="V10828" s="5" t="s">
        <v>26641</v>
      </c>
    </row>
    <row r="10829" spans="1:22" x14ac:dyDescent="0.35">
      <c r="A10829" s="5" t="s">
        <v>26642</v>
      </c>
      <c r="B10829" s="5" t="s">
        <v>26643</v>
      </c>
      <c r="C10829" s="5" t="s">
        <v>24935</v>
      </c>
      <c r="D10829" s="5" t="s">
        <v>18</v>
      </c>
      <c r="E10829" s="5">
        <v>20</v>
      </c>
      <c r="F10829" s="5" t="s">
        <v>294</v>
      </c>
      <c r="G10829" s="5" t="s">
        <v>297</v>
      </c>
      <c r="J10829" s="5" t="s">
        <v>9548</v>
      </c>
      <c r="M10829" s="5" t="s">
        <v>794</v>
      </c>
      <c r="N10829" s="5" t="s">
        <v>294</v>
      </c>
      <c r="P10829" s="5" t="s">
        <v>294</v>
      </c>
      <c r="Q10829" s="5" t="s">
        <v>294</v>
      </c>
      <c r="R10829" s="5" t="s">
        <v>294</v>
      </c>
      <c r="V10829" s="5" t="s">
        <v>26644</v>
      </c>
    </row>
    <row r="10830" spans="1:22" x14ac:dyDescent="0.35">
      <c r="A10830" s="5" t="s">
        <v>26645</v>
      </c>
      <c r="B10830" s="5" t="s">
        <v>26646</v>
      </c>
      <c r="C10830" s="5" t="s">
        <v>24935</v>
      </c>
      <c r="D10830" s="5" t="s">
        <v>18</v>
      </c>
      <c r="E10830" s="5">
        <v>1</v>
      </c>
      <c r="F10830" s="5" t="s">
        <v>297</v>
      </c>
      <c r="G10830" s="5" t="s">
        <v>297</v>
      </c>
      <c r="L10830" s="5" t="s">
        <v>822</v>
      </c>
      <c r="M10830" s="5" t="s">
        <v>794</v>
      </c>
      <c r="N10830" s="5" t="s">
        <v>294</v>
      </c>
      <c r="P10830" s="5" t="s">
        <v>294</v>
      </c>
      <c r="Q10830" s="5" t="s">
        <v>294</v>
      </c>
      <c r="R10830" s="5" t="s">
        <v>294</v>
      </c>
      <c r="S10830" s="5" t="s">
        <v>294</v>
      </c>
      <c r="V10830" s="5" t="s">
        <v>26647</v>
      </c>
    </row>
    <row r="10831" spans="1:22" x14ac:dyDescent="0.35">
      <c r="A10831" s="5" t="s">
        <v>26648</v>
      </c>
      <c r="B10831" s="5" t="s">
        <v>26649</v>
      </c>
      <c r="C10831" s="5" t="s">
        <v>24935</v>
      </c>
      <c r="D10831" s="5" t="s">
        <v>18</v>
      </c>
      <c r="E10831" s="5">
        <v>10</v>
      </c>
      <c r="F10831" s="5" t="s">
        <v>297</v>
      </c>
      <c r="G10831" s="5" t="s">
        <v>297</v>
      </c>
      <c r="J10831" s="5" t="s">
        <v>24895</v>
      </c>
      <c r="M10831" s="5" t="s">
        <v>794</v>
      </c>
      <c r="N10831" s="5" t="s">
        <v>294</v>
      </c>
      <c r="P10831" s="5" t="s">
        <v>294</v>
      </c>
      <c r="Q10831" s="5" t="s">
        <v>294</v>
      </c>
      <c r="R10831" s="5" t="s">
        <v>294</v>
      </c>
      <c r="V10831" s="5" t="s">
        <v>26650</v>
      </c>
    </row>
    <row r="10832" spans="1:22" x14ac:dyDescent="0.35">
      <c r="A10832" s="5" t="s">
        <v>26651</v>
      </c>
      <c r="B10832" s="5" t="s">
        <v>26652</v>
      </c>
      <c r="C10832" s="5" t="s">
        <v>24935</v>
      </c>
      <c r="D10832" s="5" t="s">
        <v>16</v>
      </c>
      <c r="E10832" s="5">
        <v>12</v>
      </c>
      <c r="F10832" s="5" t="s">
        <v>297</v>
      </c>
      <c r="G10832" s="5" t="s">
        <v>294</v>
      </c>
      <c r="H10832" s="5">
        <v>0</v>
      </c>
      <c r="I10832" s="5">
        <v>100</v>
      </c>
      <c r="M10832" s="5" t="s">
        <v>794</v>
      </c>
      <c r="N10832" s="5" t="s">
        <v>294</v>
      </c>
      <c r="P10832" s="5" t="s">
        <v>294</v>
      </c>
      <c r="Q10832" s="5" t="s">
        <v>294</v>
      </c>
      <c r="R10832" s="5" t="s">
        <v>294</v>
      </c>
      <c r="V10832" s="5" t="s">
        <v>26653</v>
      </c>
    </row>
    <row r="10833" spans="1:22" x14ac:dyDescent="0.35">
      <c r="A10833" s="5" t="s">
        <v>26654</v>
      </c>
      <c r="B10833" s="5" t="s">
        <v>26655</v>
      </c>
      <c r="C10833" s="5" t="s">
        <v>24935</v>
      </c>
      <c r="D10833" s="5" t="s">
        <v>18</v>
      </c>
      <c r="E10833" s="5">
        <v>1</v>
      </c>
      <c r="F10833" s="5" t="s">
        <v>297</v>
      </c>
      <c r="G10833" s="5" t="s">
        <v>297</v>
      </c>
      <c r="L10833" s="5" t="s">
        <v>822</v>
      </c>
      <c r="M10833" s="5" t="s">
        <v>794</v>
      </c>
      <c r="N10833" s="5" t="s">
        <v>294</v>
      </c>
      <c r="P10833" s="5" t="s">
        <v>294</v>
      </c>
      <c r="Q10833" s="5" t="s">
        <v>294</v>
      </c>
      <c r="R10833" s="5" t="s">
        <v>294</v>
      </c>
      <c r="S10833" s="5" t="s">
        <v>294</v>
      </c>
      <c r="V10833" s="5" t="s">
        <v>26656</v>
      </c>
    </row>
    <row r="10834" spans="1:22" x14ac:dyDescent="0.35">
      <c r="A10834" s="5" t="s">
        <v>26657</v>
      </c>
      <c r="B10834" s="5" t="s">
        <v>23070</v>
      </c>
      <c r="C10834" s="5" t="s">
        <v>26658</v>
      </c>
      <c r="D10834" s="5" t="s">
        <v>18</v>
      </c>
      <c r="E10834" s="5">
        <v>18</v>
      </c>
      <c r="F10834" s="5" t="s">
        <v>294</v>
      </c>
      <c r="G10834" s="5" t="s">
        <v>297</v>
      </c>
      <c r="J10834" s="5" t="s">
        <v>24483</v>
      </c>
      <c r="M10834" s="5" t="s">
        <v>794</v>
      </c>
      <c r="N10834" s="5" t="s">
        <v>294</v>
      </c>
      <c r="P10834" s="5" t="s">
        <v>294</v>
      </c>
      <c r="Q10834" s="5" t="s">
        <v>294</v>
      </c>
      <c r="R10834" s="5" t="s">
        <v>294</v>
      </c>
      <c r="V10834" s="5" t="s">
        <v>26659</v>
      </c>
    </row>
    <row r="10835" spans="1:22" x14ac:dyDescent="0.35">
      <c r="A10835" s="5" t="s">
        <v>26660</v>
      </c>
      <c r="B10835" s="5" t="s">
        <v>26661</v>
      </c>
      <c r="C10835" s="5" t="s">
        <v>26658</v>
      </c>
      <c r="D10835" s="5" t="s">
        <v>22</v>
      </c>
      <c r="E10835" s="5">
        <v>9</v>
      </c>
      <c r="F10835" s="5" t="s">
        <v>294</v>
      </c>
      <c r="G10835" s="5" t="s">
        <v>294</v>
      </c>
      <c r="M10835" s="5" t="s">
        <v>3826</v>
      </c>
      <c r="N10835" s="5" t="s">
        <v>294</v>
      </c>
      <c r="P10835" s="5" t="s">
        <v>294</v>
      </c>
      <c r="Q10835" s="5" t="s">
        <v>294</v>
      </c>
      <c r="R10835" s="5" t="s">
        <v>294</v>
      </c>
      <c r="V10835" s="5" t="s">
        <v>26662</v>
      </c>
    </row>
    <row r="10836" spans="1:22" x14ac:dyDescent="0.35">
      <c r="A10836" s="5" t="s">
        <v>26663</v>
      </c>
      <c r="B10836" s="5" t="s">
        <v>9583</v>
      </c>
      <c r="C10836" s="5" t="s">
        <v>26658</v>
      </c>
      <c r="D10836" s="5" t="s">
        <v>22</v>
      </c>
      <c r="E10836" s="5">
        <v>4</v>
      </c>
      <c r="F10836" s="5" t="s">
        <v>294</v>
      </c>
      <c r="G10836" s="5" t="s">
        <v>294</v>
      </c>
      <c r="M10836" s="5" t="s">
        <v>794</v>
      </c>
      <c r="N10836" s="5" t="s">
        <v>294</v>
      </c>
      <c r="P10836" s="5" t="s">
        <v>294</v>
      </c>
      <c r="Q10836" s="5" t="s">
        <v>294</v>
      </c>
      <c r="R10836" s="5" t="s">
        <v>294</v>
      </c>
      <c r="V10836" s="5" t="s">
        <v>26664</v>
      </c>
    </row>
    <row r="10837" spans="1:22" x14ac:dyDescent="0.35">
      <c r="A10837" s="5" t="s">
        <v>26665</v>
      </c>
      <c r="B10837" s="5" t="s">
        <v>26666</v>
      </c>
      <c r="C10837" s="5" t="s">
        <v>26658</v>
      </c>
      <c r="D10837" s="5" t="s">
        <v>18</v>
      </c>
      <c r="E10837" s="5">
        <v>40</v>
      </c>
      <c r="F10837" s="5" t="s">
        <v>294</v>
      </c>
      <c r="G10837" s="5" t="s">
        <v>294</v>
      </c>
      <c r="M10837" s="5" t="s">
        <v>794</v>
      </c>
      <c r="N10837" s="5" t="s">
        <v>297</v>
      </c>
      <c r="O10837" s="5" t="s">
        <v>294</v>
      </c>
      <c r="P10837" s="5" t="s">
        <v>294</v>
      </c>
      <c r="Q10837" s="5" t="s">
        <v>297</v>
      </c>
      <c r="R10837" s="5" t="s">
        <v>294</v>
      </c>
      <c r="V10837" s="5" t="s">
        <v>26667</v>
      </c>
    </row>
    <row r="10838" spans="1:22" x14ac:dyDescent="0.35">
      <c r="A10838" s="5" t="s">
        <v>26668</v>
      </c>
      <c r="B10838" s="5" t="s">
        <v>26669</v>
      </c>
      <c r="C10838" s="5" t="s">
        <v>26658</v>
      </c>
      <c r="D10838" s="5" t="s">
        <v>20</v>
      </c>
      <c r="E10838" s="5">
        <v>10</v>
      </c>
      <c r="F10838" s="5" t="s">
        <v>294</v>
      </c>
      <c r="G10838" s="5" t="s">
        <v>294</v>
      </c>
      <c r="M10838" s="5" t="s">
        <v>794</v>
      </c>
      <c r="N10838" s="5" t="s">
        <v>294</v>
      </c>
      <c r="P10838" s="5" t="s">
        <v>294</v>
      </c>
      <c r="Q10838" s="5" t="s">
        <v>294</v>
      </c>
      <c r="R10838" s="5" t="s">
        <v>294</v>
      </c>
      <c r="V10838" s="5" t="s">
        <v>26670</v>
      </c>
    </row>
    <row r="10839" spans="1:22" x14ac:dyDescent="0.35">
      <c r="A10839" s="5" t="s">
        <v>26671</v>
      </c>
      <c r="B10839" s="5" t="s">
        <v>26672</v>
      </c>
      <c r="C10839" s="5" t="s">
        <v>26658</v>
      </c>
      <c r="D10839" s="5" t="s">
        <v>28</v>
      </c>
      <c r="E10839" s="5">
        <v>6</v>
      </c>
      <c r="F10839" s="5" t="s">
        <v>294</v>
      </c>
      <c r="G10839" s="5" t="s">
        <v>294</v>
      </c>
      <c r="M10839" s="5" t="s">
        <v>794</v>
      </c>
      <c r="N10839" s="5" t="s">
        <v>294</v>
      </c>
      <c r="P10839" s="5" t="s">
        <v>294</v>
      </c>
      <c r="Q10839" s="5" t="s">
        <v>294</v>
      </c>
      <c r="R10839" s="5" t="s">
        <v>294</v>
      </c>
      <c r="V10839" s="5" t="s">
        <v>26673</v>
      </c>
    </row>
    <row r="10840" spans="1:22" x14ac:dyDescent="0.35">
      <c r="A10840" s="5" t="s">
        <v>26674</v>
      </c>
      <c r="B10840" s="5" t="s">
        <v>26675</v>
      </c>
      <c r="C10840" s="5" t="s">
        <v>26658</v>
      </c>
      <c r="D10840" s="5" t="s">
        <v>20</v>
      </c>
      <c r="E10840" s="5">
        <v>10</v>
      </c>
      <c r="F10840" s="5" t="s">
        <v>294</v>
      </c>
      <c r="G10840" s="5" t="s">
        <v>294</v>
      </c>
      <c r="M10840" s="5" t="s">
        <v>794</v>
      </c>
      <c r="N10840" s="5" t="s">
        <v>294</v>
      </c>
      <c r="P10840" s="5" t="s">
        <v>294</v>
      </c>
      <c r="Q10840" s="5" t="s">
        <v>294</v>
      </c>
      <c r="R10840" s="5" t="s">
        <v>294</v>
      </c>
      <c r="V10840" s="5" t="s">
        <v>26676</v>
      </c>
    </row>
    <row r="10841" spans="1:22" x14ac:dyDescent="0.35">
      <c r="A10841" s="5" t="s">
        <v>26677</v>
      </c>
      <c r="B10841" s="5" t="s">
        <v>26678</v>
      </c>
      <c r="C10841" s="5" t="s">
        <v>26658</v>
      </c>
      <c r="D10841" s="5" t="s">
        <v>28</v>
      </c>
      <c r="E10841" s="5">
        <v>6</v>
      </c>
      <c r="F10841" s="5" t="s">
        <v>294</v>
      </c>
      <c r="G10841" s="5" t="s">
        <v>294</v>
      </c>
      <c r="M10841" s="5" t="s">
        <v>794</v>
      </c>
      <c r="N10841" s="5" t="s">
        <v>294</v>
      </c>
      <c r="P10841" s="5" t="s">
        <v>294</v>
      </c>
      <c r="Q10841" s="5" t="s">
        <v>294</v>
      </c>
      <c r="R10841" s="5" t="s">
        <v>294</v>
      </c>
      <c r="V10841" s="5" t="s">
        <v>26679</v>
      </c>
    </row>
    <row r="10842" spans="1:22" x14ac:dyDescent="0.35">
      <c r="A10842" s="5" t="s">
        <v>26680</v>
      </c>
      <c r="B10842" s="5" t="s">
        <v>26681</v>
      </c>
      <c r="C10842" s="5" t="s">
        <v>26658</v>
      </c>
      <c r="D10842" s="5" t="s">
        <v>18</v>
      </c>
      <c r="E10842" s="5">
        <v>40</v>
      </c>
      <c r="F10842" s="5" t="s">
        <v>294</v>
      </c>
      <c r="G10842" s="5" t="s">
        <v>294</v>
      </c>
      <c r="M10842" s="5" t="s">
        <v>794</v>
      </c>
      <c r="N10842" s="5" t="s">
        <v>297</v>
      </c>
      <c r="O10842" s="5" t="s">
        <v>294</v>
      </c>
      <c r="P10842" s="5" t="s">
        <v>294</v>
      </c>
      <c r="Q10842" s="5" t="s">
        <v>297</v>
      </c>
      <c r="R10842" s="5" t="s">
        <v>294</v>
      </c>
      <c r="V10842" s="5" t="s">
        <v>26682</v>
      </c>
    </row>
    <row r="10843" spans="1:22" x14ac:dyDescent="0.35">
      <c r="A10843" s="5" t="s">
        <v>26683</v>
      </c>
      <c r="B10843" s="5" t="s">
        <v>26684</v>
      </c>
      <c r="C10843" s="5" t="s">
        <v>26658</v>
      </c>
      <c r="D10843" s="5" t="s">
        <v>20</v>
      </c>
      <c r="E10843" s="5">
        <v>10</v>
      </c>
      <c r="F10843" s="5" t="s">
        <v>294</v>
      </c>
      <c r="G10843" s="5" t="s">
        <v>294</v>
      </c>
      <c r="M10843" s="5" t="s">
        <v>794</v>
      </c>
      <c r="N10843" s="5" t="s">
        <v>294</v>
      </c>
      <c r="P10843" s="5" t="s">
        <v>294</v>
      </c>
      <c r="Q10843" s="5" t="s">
        <v>294</v>
      </c>
      <c r="R10843" s="5" t="s">
        <v>294</v>
      </c>
      <c r="V10843" s="5" t="s">
        <v>26685</v>
      </c>
    </row>
    <row r="10844" spans="1:22" x14ac:dyDescent="0.35">
      <c r="A10844" s="5" t="s">
        <v>26686</v>
      </c>
      <c r="B10844" s="5" t="s">
        <v>26687</v>
      </c>
      <c r="C10844" s="5" t="s">
        <v>26658</v>
      </c>
      <c r="D10844" s="5" t="s">
        <v>28</v>
      </c>
      <c r="E10844" s="5">
        <v>6</v>
      </c>
      <c r="F10844" s="5" t="s">
        <v>294</v>
      </c>
      <c r="G10844" s="5" t="s">
        <v>294</v>
      </c>
      <c r="M10844" s="5" t="s">
        <v>794</v>
      </c>
      <c r="N10844" s="5" t="s">
        <v>294</v>
      </c>
      <c r="P10844" s="5" t="s">
        <v>294</v>
      </c>
      <c r="Q10844" s="5" t="s">
        <v>294</v>
      </c>
      <c r="R10844" s="5" t="s">
        <v>294</v>
      </c>
      <c r="V10844" s="5" t="s">
        <v>26688</v>
      </c>
    </row>
    <row r="10845" spans="1:22" x14ac:dyDescent="0.35">
      <c r="A10845" s="5" t="s">
        <v>26689</v>
      </c>
      <c r="B10845" s="5" t="s">
        <v>26690</v>
      </c>
      <c r="C10845" s="5" t="s">
        <v>26658</v>
      </c>
      <c r="D10845" s="5" t="s">
        <v>20</v>
      </c>
      <c r="E10845" s="5">
        <v>10</v>
      </c>
      <c r="F10845" s="5" t="s">
        <v>294</v>
      </c>
      <c r="G10845" s="5" t="s">
        <v>294</v>
      </c>
      <c r="M10845" s="5" t="s">
        <v>794</v>
      </c>
      <c r="N10845" s="5" t="s">
        <v>294</v>
      </c>
      <c r="P10845" s="5" t="s">
        <v>294</v>
      </c>
      <c r="Q10845" s="5" t="s">
        <v>294</v>
      </c>
      <c r="R10845" s="5" t="s">
        <v>294</v>
      </c>
      <c r="V10845" s="5" t="s">
        <v>26691</v>
      </c>
    </row>
    <row r="10846" spans="1:22" x14ac:dyDescent="0.35">
      <c r="A10846" s="5" t="s">
        <v>26692</v>
      </c>
      <c r="B10846" s="5" t="s">
        <v>26693</v>
      </c>
      <c r="C10846" s="5" t="s">
        <v>26658</v>
      </c>
      <c r="D10846" s="5" t="s">
        <v>28</v>
      </c>
      <c r="E10846" s="5">
        <v>6</v>
      </c>
      <c r="F10846" s="5" t="s">
        <v>294</v>
      </c>
      <c r="G10846" s="5" t="s">
        <v>294</v>
      </c>
      <c r="M10846" s="5" t="s">
        <v>794</v>
      </c>
      <c r="N10846" s="5" t="s">
        <v>294</v>
      </c>
      <c r="P10846" s="5" t="s">
        <v>294</v>
      </c>
      <c r="Q10846" s="5" t="s">
        <v>294</v>
      </c>
      <c r="R10846" s="5" t="s">
        <v>294</v>
      </c>
      <c r="V10846" s="5" t="s">
        <v>26694</v>
      </c>
    </row>
    <row r="10847" spans="1:22" x14ac:dyDescent="0.35">
      <c r="A10847" s="5" t="s">
        <v>26695</v>
      </c>
      <c r="B10847" s="5" t="s">
        <v>25394</v>
      </c>
      <c r="C10847" s="5" t="s">
        <v>26658</v>
      </c>
      <c r="D10847" s="5" t="s">
        <v>22</v>
      </c>
      <c r="E10847" s="5">
        <v>9</v>
      </c>
      <c r="F10847" s="5" t="s">
        <v>294</v>
      </c>
      <c r="G10847" s="5" t="s">
        <v>294</v>
      </c>
      <c r="J10847" s="5" t="s">
        <v>24935</v>
      </c>
      <c r="M10847" s="5" t="s">
        <v>794</v>
      </c>
      <c r="N10847" s="5" t="s">
        <v>294</v>
      </c>
      <c r="P10847" s="5" t="s">
        <v>294</v>
      </c>
      <c r="Q10847" s="5" t="s">
        <v>294</v>
      </c>
      <c r="R10847" s="5" t="s">
        <v>297</v>
      </c>
      <c r="V10847" s="5" t="s">
        <v>26696</v>
      </c>
    </row>
    <row r="10848" spans="1:22" x14ac:dyDescent="0.35">
      <c r="A10848" s="5" t="s">
        <v>26697</v>
      </c>
      <c r="B10848" s="5" t="s">
        <v>26698</v>
      </c>
      <c r="C10848" s="5" t="s">
        <v>26658</v>
      </c>
      <c r="D10848" s="5" t="s">
        <v>22</v>
      </c>
      <c r="E10848" s="5">
        <v>9</v>
      </c>
      <c r="F10848" s="5" t="s">
        <v>294</v>
      </c>
      <c r="G10848" s="5" t="s">
        <v>294</v>
      </c>
      <c r="J10848" s="5" t="s">
        <v>26699</v>
      </c>
      <c r="M10848" s="5" t="s">
        <v>794</v>
      </c>
      <c r="N10848" s="5" t="s">
        <v>294</v>
      </c>
      <c r="P10848" s="5" t="s">
        <v>294</v>
      </c>
      <c r="Q10848" s="5" t="s">
        <v>294</v>
      </c>
      <c r="R10848" s="5" t="s">
        <v>297</v>
      </c>
      <c r="V10848" s="5" t="s">
        <v>26700</v>
      </c>
    </row>
    <row r="10849" spans="1:22" x14ac:dyDescent="0.35">
      <c r="A10849" s="5" t="s">
        <v>26701</v>
      </c>
      <c r="B10849" s="5" t="s">
        <v>26702</v>
      </c>
      <c r="C10849" s="5" t="s">
        <v>24935</v>
      </c>
      <c r="D10849" s="5" t="s">
        <v>22</v>
      </c>
      <c r="E10849" s="5">
        <v>9</v>
      </c>
      <c r="F10849" s="5" t="s">
        <v>294</v>
      </c>
      <c r="G10849" s="5" t="s">
        <v>294</v>
      </c>
      <c r="M10849" s="5" t="s">
        <v>3826</v>
      </c>
      <c r="N10849" s="5" t="s">
        <v>294</v>
      </c>
      <c r="P10849" s="5" t="s">
        <v>294</v>
      </c>
      <c r="Q10849" s="5" t="s">
        <v>294</v>
      </c>
      <c r="R10849" s="5" t="s">
        <v>294</v>
      </c>
      <c r="V10849" s="5" t="s">
        <v>26703</v>
      </c>
    </row>
    <row r="10850" spans="1:22" x14ac:dyDescent="0.35">
      <c r="A10850" s="5" t="s">
        <v>26704</v>
      </c>
      <c r="B10850" s="5" t="s">
        <v>26705</v>
      </c>
      <c r="C10850" s="5" t="s">
        <v>26706</v>
      </c>
      <c r="D10850" s="5" t="s">
        <v>18</v>
      </c>
      <c r="E10850" s="5">
        <v>1</v>
      </c>
      <c r="F10850" s="5" t="s">
        <v>294</v>
      </c>
      <c r="G10850" s="5" t="s">
        <v>294</v>
      </c>
      <c r="L10850" s="5" t="s">
        <v>822</v>
      </c>
      <c r="M10850" s="5" t="s">
        <v>794</v>
      </c>
      <c r="N10850" s="5" t="s">
        <v>294</v>
      </c>
      <c r="P10850" s="5" t="s">
        <v>294</v>
      </c>
      <c r="Q10850" s="5" t="s">
        <v>294</v>
      </c>
      <c r="R10850" s="5" t="s">
        <v>294</v>
      </c>
      <c r="V10850" s="5" t="s">
        <v>26707</v>
      </c>
    </row>
    <row r="10851" spans="1:22" x14ac:dyDescent="0.35">
      <c r="A10851" s="5" t="s">
        <v>26708</v>
      </c>
      <c r="B10851" s="5" t="s">
        <v>26709</v>
      </c>
      <c r="C10851" s="5" t="s">
        <v>26706</v>
      </c>
      <c r="D10851" s="5" t="s">
        <v>22</v>
      </c>
      <c r="E10851" s="5">
        <v>9</v>
      </c>
      <c r="F10851" s="5" t="s">
        <v>294</v>
      </c>
      <c r="G10851" s="5" t="s">
        <v>294</v>
      </c>
      <c r="M10851" s="5" t="s">
        <v>3826</v>
      </c>
      <c r="N10851" s="5" t="s">
        <v>294</v>
      </c>
      <c r="P10851" s="5" t="s">
        <v>294</v>
      </c>
      <c r="Q10851" s="5" t="s">
        <v>294</v>
      </c>
      <c r="R10851" s="5" t="s">
        <v>294</v>
      </c>
      <c r="V10851" s="5" t="s">
        <v>26710</v>
      </c>
    </row>
    <row r="10852" spans="1:22" x14ac:dyDescent="0.35">
      <c r="A10852" s="5" t="s">
        <v>26711</v>
      </c>
      <c r="B10852" s="5" t="s">
        <v>26712</v>
      </c>
      <c r="C10852" s="5" t="s">
        <v>26706</v>
      </c>
      <c r="D10852" s="5" t="s">
        <v>18</v>
      </c>
      <c r="E10852" s="5">
        <v>10</v>
      </c>
      <c r="F10852" s="5" t="s">
        <v>294</v>
      </c>
      <c r="G10852" s="5" t="s">
        <v>294</v>
      </c>
      <c r="M10852" s="5" t="s">
        <v>794</v>
      </c>
      <c r="N10852" s="5" t="s">
        <v>294</v>
      </c>
      <c r="O10852" s="5" t="s">
        <v>294</v>
      </c>
      <c r="P10852" s="5" t="s">
        <v>294</v>
      </c>
      <c r="Q10852" s="5" t="s">
        <v>294</v>
      </c>
      <c r="R10852" s="5" t="s">
        <v>294</v>
      </c>
      <c r="U10852" s="5" t="s">
        <v>26713</v>
      </c>
      <c r="V10852" s="5" t="s">
        <v>26714</v>
      </c>
    </row>
    <row r="10853" spans="1:22" x14ac:dyDescent="0.35">
      <c r="A10853" s="5" t="s">
        <v>26715</v>
      </c>
      <c r="B10853" s="5" t="s">
        <v>9583</v>
      </c>
      <c r="C10853" s="5" t="s">
        <v>26706</v>
      </c>
      <c r="D10853" s="5" t="s">
        <v>22</v>
      </c>
      <c r="E10853" s="5">
        <v>3</v>
      </c>
      <c r="F10853" s="5" t="s">
        <v>297</v>
      </c>
      <c r="G10853" s="5" t="s">
        <v>294</v>
      </c>
      <c r="M10853" s="5" t="s">
        <v>794</v>
      </c>
      <c r="N10853" s="5" t="s">
        <v>294</v>
      </c>
      <c r="O10853" s="5" t="s">
        <v>294</v>
      </c>
      <c r="P10853" s="5" t="s">
        <v>294</v>
      </c>
      <c r="Q10853" s="5" t="s">
        <v>294</v>
      </c>
      <c r="R10853" s="5" t="s">
        <v>294</v>
      </c>
      <c r="U10853" s="5" t="s">
        <v>26716</v>
      </c>
      <c r="V10853" s="5" t="s">
        <v>26717</v>
      </c>
    </row>
    <row r="10854" spans="1:22" x14ac:dyDescent="0.35">
      <c r="A10854" s="5" t="s">
        <v>26718</v>
      </c>
      <c r="B10854" s="5" t="s">
        <v>26719</v>
      </c>
      <c r="C10854" s="5" t="s">
        <v>26706</v>
      </c>
      <c r="D10854" s="5" t="s">
        <v>18</v>
      </c>
      <c r="E10854" s="5">
        <v>8</v>
      </c>
      <c r="F10854" s="5" t="s">
        <v>294</v>
      </c>
      <c r="G10854" s="5" t="s">
        <v>297</v>
      </c>
      <c r="M10854" s="5" t="s">
        <v>794</v>
      </c>
      <c r="N10854" s="5" t="s">
        <v>294</v>
      </c>
      <c r="O10854" s="5" t="s">
        <v>294</v>
      </c>
      <c r="P10854" s="5" t="s">
        <v>294</v>
      </c>
      <c r="Q10854" s="5" t="s">
        <v>294</v>
      </c>
      <c r="R10854" s="5" t="s">
        <v>294</v>
      </c>
      <c r="U10854" s="5" t="s">
        <v>26720</v>
      </c>
      <c r="V10854" s="5" t="s">
        <v>26721</v>
      </c>
    </row>
    <row r="10855" spans="1:22" x14ac:dyDescent="0.35">
      <c r="A10855" s="5" t="s">
        <v>26722</v>
      </c>
      <c r="B10855" s="5" t="s">
        <v>9488</v>
      </c>
      <c r="C10855" s="5" t="s">
        <v>26706</v>
      </c>
      <c r="D10855" s="5" t="s">
        <v>22</v>
      </c>
      <c r="E10855" s="5">
        <v>9</v>
      </c>
      <c r="F10855" s="5" t="s">
        <v>294</v>
      </c>
      <c r="G10855" s="5" t="s">
        <v>294</v>
      </c>
      <c r="J10855" s="5" t="s">
        <v>21175</v>
      </c>
      <c r="M10855" s="5" t="s">
        <v>794</v>
      </c>
      <c r="N10855" s="5" t="s">
        <v>294</v>
      </c>
      <c r="P10855" s="5" t="s">
        <v>294</v>
      </c>
      <c r="Q10855" s="5" t="s">
        <v>294</v>
      </c>
      <c r="R10855" s="5" t="s">
        <v>294</v>
      </c>
      <c r="U10855" s="5" t="s">
        <v>26723</v>
      </c>
      <c r="V10855" s="5" t="s">
        <v>26724</v>
      </c>
    </row>
    <row r="10856" spans="1:22" x14ac:dyDescent="0.35">
      <c r="A10856" s="5" t="s">
        <v>26725</v>
      </c>
      <c r="B10856" s="5" t="s">
        <v>26726</v>
      </c>
      <c r="C10856" s="5" t="s">
        <v>26706</v>
      </c>
      <c r="D10856" s="5" t="s">
        <v>18</v>
      </c>
      <c r="E10856" s="5">
        <v>20</v>
      </c>
      <c r="F10856" s="5" t="s">
        <v>294</v>
      </c>
      <c r="G10856" s="5" t="s">
        <v>297</v>
      </c>
      <c r="J10856" s="5" t="s">
        <v>26727</v>
      </c>
      <c r="M10856" s="5" t="s">
        <v>794</v>
      </c>
      <c r="N10856" s="5" t="s">
        <v>294</v>
      </c>
      <c r="O10856" s="5" t="s">
        <v>294</v>
      </c>
      <c r="P10856" s="5" t="s">
        <v>294</v>
      </c>
      <c r="Q10856" s="5" t="s">
        <v>294</v>
      </c>
      <c r="R10856" s="5" t="s">
        <v>297</v>
      </c>
      <c r="V10856" s="5" t="s">
        <v>26728</v>
      </c>
    </row>
    <row r="10857" spans="1:22" x14ac:dyDescent="0.35">
      <c r="A10857" s="5" t="s">
        <v>26729</v>
      </c>
      <c r="B10857" s="5" t="s">
        <v>26730</v>
      </c>
      <c r="C10857" s="5" t="s">
        <v>24935</v>
      </c>
      <c r="D10857" s="5" t="s">
        <v>18</v>
      </c>
      <c r="E10857" s="5">
        <v>20</v>
      </c>
      <c r="F10857" s="5" t="s">
        <v>294</v>
      </c>
      <c r="G10857" s="5" t="s">
        <v>297</v>
      </c>
      <c r="M10857" s="5" t="s">
        <v>794</v>
      </c>
      <c r="N10857" s="5" t="s">
        <v>294</v>
      </c>
      <c r="P10857" s="5" t="s">
        <v>294</v>
      </c>
      <c r="Q10857" s="5" t="s">
        <v>294</v>
      </c>
      <c r="R10857" s="5" t="s">
        <v>297</v>
      </c>
      <c r="V10857" s="5" t="s">
        <v>26731</v>
      </c>
    </row>
    <row r="10858" spans="1:22" x14ac:dyDescent="0.35">
      <c r="A10858" s="5" t="s">
        <v>26732</v>
      </c>
      <c r="B10858" s="5" t="s">
        <v>23090</v>
      </c>
      <c r="C10858" s="5" t="s">
        <v>24935</v>
      </c>
      <c r="D10858" s="5" t="s">
        <v>18</v>
      </c>
      <c r="E10858" s="5">
        <v>20</v>
      </c>
      <c r="F10858" s="5" t="s">
        <v>294</v>
      </c>
      <c r="G10858" s="5" t="s">
        <v>297</v>
      </c>
      <c r="M10858" s="5" t="s">
        <v>794</v>
      </c>
      <c r="N10858" s="5" t="s">
        <v>294</v>
      </c>
      <c r="P10858" s="5" t="s">
        <v>294</v>
      </c>
      <c r="Q10858" s="5" t="s">
        <v>294</v>
      </c>
      <c r="R10858" s="5" t="s">
        <v>294</v>
      </c>
      <c r="U10858" s="5" t="s">
        <v>26733</v>
      </c>
      <c r="V10858" s="5" t="s">
        <v>26734</v>
      </c>
    </row>
    <row r="10859" spans="1:22" x14ac:dyDescent="0.35">
      <c r="A10859" s="5" t="s">
        <v>26735</v>
      </c>
      <c r="B10859" s="5" t="s">
        <v>26736</v>
      </c>
      <c r="C10859" s="5" t="s">
        <v>24935</v>
      </c>
      <c r="D10859" s="5" t="s">
        <v>22</v>
      </c>
      <c r="E10859" s="5">
        <v>4</v>
      </c>
      <c r="F10859" s="5" t="s">
        <v>297</v>
      </c>
      <c r="G10859" s="5" t="s">
        <v>294</v>
      </c>
      <c r="M10859" s="5" t="s">
        <v>794</v>
      </c>
      <c r="N10859" s="5" t="s">
        <v>294</v>
      </c>
      <c r="P10859" s="5" t="s">
        <v>294</v>
      </c>
      <c r="Q10859" s="5" t="s">
        <v>294</v>
      </c>
      <c r="R10859" s="5" t="s">
        <v>294</v>
      </c>
      <c r="U10859" s="5" t="s">
        <v>26737</v>
      </c>
      <c r="V10859" s="5" t="s">
        <v>26738</v>
      </c>
    </row>
    <row r="10860" spans="1:22" x14ac:dyDescent="0.35">
      <c r="A10860" s="5" t="s">
        <v>26739</v>
      </c>
      <c r="B10860" s="5" t="s">
        <v>26740</v>
      </c>
      <c r="C10860" s="5" t="s">
        <v>26741</v>
      </c>
      <c r="D10860" s="5" t="s">
        <v>18</v>
      </c>
      <c r="E10860" s="5">
        <v>20</v>
      </c>
      <c r="F10860" s="5" t="s">
        <v>294</v>
      </c>
      <c r="G10860" s="5" t="s">
        <v>297</v>
      </c>
      <c r="J10860" s="5" t="s">
        <v>13926</v>
      </c>
      <c r="M10860" s="5" t="s">
        <v>794</v>
      </c>
      <c r="N10860" s="5" t="s">
        <v>294</v>
      </c>
      <c r="P10860" s="5" t="s">
        <v>294</v>
      </c>
      <c r="Q10860" s="5" t="s">
        <v>294</v>
      </c>
      <c r="R10860" s="5" t="s">
        <v>294</v>
      </c>
      <c r="U10860" s="5" t="s">
        <v>26742</v>
      </c>
      <c r="V10860" s="5" t="s">
        <v>26743</v>
      </c>
    </row>
    <row r="10861" spans="1:22" x14ac:dyDescent="0.35">
      <c r="A10861" s="5" t="s">
        <v>26744</v>
      </c>
      <c r="B10861" s="5" t="s">
        <v>235</v>
      </c>
      <c r="C10861" s="5" t="s">
        <v>26741</v>
      </c>
      <c r="D10861" s="5" t="s">
        <v>18</v>
      </c>
      <c r="E10861" s="5">
        <v>40</v>
      </c>
      <c r="F10861" s="5" t="s">
        <v>294</v>
      </c>
      <c r="G10861" s="5" t="s">
        <v>294</v>
      </c>
      <c r="M10861" s="5" t="s">
        <v>794</v>
      </c>
      <c r="N10861" s="5" t="s">
        <v>294</v>
      </c>
      <c r="P10861" s="5" t="s">
        <v>294</v>
      </c>
      <c r="Q10861" s="5" t="s">
        <v>294</v>
      </c>
      <c r="R10861" s="5" t="s">
        <v>294</v>
      </c>
      <c r="V10861" s="5" t="s">
        <v>26745</v>
      </c>
    </row>
    <row r="10862" spans="1:22" x14ac:dyDescent="0.35">
      <c r="A10862" s="5" t="s">
        <v>26746</v>
      </c>
      <c r="B10862" s="5" t="s">
        <v>3907</v>
      </c>
      <c r="C10862" s="5" t="s">
        <v>26741</v>
      </c>
      <c r="D10862" s="5" t="s">
        <v>22</v>
      </c>
      <c r="E10862" s="5">
        <v>9</v>
      </c>
      <c r="F10862" s="5" t="s">
        <v>294</v>
      </c>
      <c r="G10862" s="5" t="s">
        <v>294</v>
      </c>
      <c r="M10862" s="5" t="s">
        <v>3826</v>
      </c>
      <c r="N10862" s="5" t="s">
        <v>294</v>
      </c>
      <c r="P10862" s="5" t="s">
        <v>294</v>
      </c>
      <c r="Q10862" s="5" t="s">
        <v>294</v>
      </c>
      <c r="R10862" s="5" t="s">
        <v>294</v>
      </c>
      <c r="V10862" s="5" t="s">
        <v>26747</v>
      </c>
    </row>
    <row r="10863" spans="1:22" x14ac:dyDescent="0.35">
      <c r="A10863" s="5" t="s">
        <v>26748</v>
      </c>
      <c r="B10863" s="5" t="s">
        <v>26749</v>
      </c>
      <c r="C10863" s="5" t="s">
        <v>26741</v>
      </c>
      <c r="D10863" s="5" t="s">
        <v>22</v>
      </c>
      <c r="E10863" s="5">
        <v>3</v>
      </c>
      <c r="F10863" s="5" t="s">
        <v>294</v>
      </c>
      <c r="G10863" s="5" t="s">
        <v>294</v>
      </c>
      <c r="M10863" s="5" t="s">
        <v>794</v>
      </c>
      <c r="N10863" s="5" t="s">
        <v>294</v>
      </c>
      <c r="P10863" s="5" t="s">
        <v>294</v>
      </c>
      <c r="Q10863" s="5" t="s">
        <v>294</v>
      </c>
      <c r="R10863" s="5" t="s">
        <v>294</v>
      </c>
      <c r="U10863" s="5" t="s">
        <v>26750</v>
      </c>
      <c r="V10863" s="5" t="s">
        <v>26751</v>
      </c>
    </row>
    <row r="10864" spans="1:22" x14ac:dyDescent="0.35">
      <c r="A10864" s="5" t="s">
        <v>26752</v>
      </c>
      <c r="B10864" s="5" t="s">
        <v>26082</v>
      </c>
      <c r="C10864" s="5" t="s">
        <v>26741</v>
      </c>
      <c r="D10864" s="5" t="s">
        <v>18</v>
      </c>
      <c r="E10864" s="5">
        <v>10</v>
      </c>
      <c r="F10864" s="5" t="s">
        <v>294</v>
      </c>
      <c r="G10864" s="5" t="s">
        <v>297</v>
      </c>
      <c r="J10864" s="5" t="s">
        <v>24895</v>
      </c>
      <c r="M10864" s="5" t="s">
        <v>794</v>
      </c>
      <c r="N10864" s="5" t="s">
        <v>294</v>
      </c>
      <c r="P10864" s="5" t="s">
        <v>294</v>
      </c>
      <c r="Q10864" s="5" t="s">
        <v>294</v>
      </c>
      <c r="R10864" s="5" t="s">
        <v>294</v>
      </c>
      <c r="V10864" s="5" t="s">
        <v>26753</v>
      </c>
    </row>
    <row r="10865" spans="1:22" x14ac:dyDescent="0.35">
      <c r="A10865" s="5" t="s">
        <v>26754</v>
      </c>
      <c r="B10865" s="5" t="s">
        <v>26625</v>
      </c>
      <c r="C10865" s="5" t="s">
        <v>26741</v>
      </c>
      <c r="D10865" s="5" t="s">
        <v>22</v>
      </c>
      <c r="E10865" s="5">
        <v>9</v>
      </c>
      <c r="F10865" s="5" t="s">
        <v>294</v>
      </c>
      <c r="G10865" s="5" t="s">
        <v>294</v>
      </c>
      <c r="J10865" s="5" t="s">
        <v>24935</v>
      </c>
      <c r="M10865" s="5" t="s">
        <v>794</v>
      </c>
      <c r="N10865" s="5" t="s">
        <v>294</v>
      </c>
      <c r="P10865" s="5" t="s">
        <v>294</v>
      </c>
      <c r="Q10865" s="5" t="s">
        <v>294</v>
      </c>
      <c r="R10865" s="5" t="s">
        <v>297</v>
      </c>
      <c r="V10865" s="5" t="s">
        <v>26755</v>
      </c>
    </row>
    <row r="10866" spans="1:22" x14ac:dyDescent="0.35">
      <c r="A10866" s="5" t="s">
        <v>26756</v>
      </c>
      <c r="B10866" s="5" t="s">
        <v>17342</v>
      </c>
      <c r="C10866" s="5" t="s">
        <v>26699</v>
      </c>
      <c r="D10866" s="5" t="s">
        <v>18</v>
      </c>
      <c r="E10866" s="5">
        <v>40</v>
      </c>
      <c r="F10866" s="5" t="s">
        <v>294</v>
      </c>
      <c r="G10866" s="5" t="s">
        <v>294</v>
      </c>
      <c r="M10866" s="5" t="s">
        <v>794</v>
      </c>
      <c r="N10866" s="5" t="s">
        <v>297</v>
      </c>
      <c r="O10866" s="5" t="s">
        <v>294</v>
      </c>
      <c r="P10866" s="5" t="s">
        <v>294</v>
      </c>
      <c r="Q10866" s="5" t="s">
        <v>297</v>
      </c>
      <c r="R10866" s="5" t="s">
        <v>294</v>
      </c>
    </row>
    <row r="10867" spans="1:22" x14ac:dyDescent="0.35">
      <c r="A10867" s="5" t="s">
        <v>26757</v>
      </c>
      <c r="B10867" s="5" t="s">
        <v>10400</v>
      </c>
      <c r="C10867" s="5" t="s">
        <v>26699</v>
      </c>
      <c r="D10867" s="5" t="s">
        <v>20</v>
      </c>
      <c r="E10867" s="5">
        <v>10</v>
      </c>
      <c r="F10867" s="5" t="s">
        <v>294</v>
      </c>
      <c r="G10867" s="5" t="s">
        <v>294</v>
      </c>
      <c r="M10867" s="5" t="s">
        <v>794</v>
      </c>
      <c r="N10867" s="5" t="s">
        <v>294</v>
      </c>
      <c r="P10867" s="5" t="s">
        <v>294</v>
      </c>
      <c r="Q10867" s="5" t="s">
        <v>294</v>
      </c>
      <c r="R10867" s="5" t="s">
        <v>294</v>
      </c>
      <c r="V10867" s="5" t="s">
        <v>26758</v>
      </c>
    </row>
    <row r="10868" spans="1:22" x14ac:dyDescent="0.35">
      <c r="A10868" s="5" t="s">
        <v>26759</v>
      </c>
      <c r="B10868" s="5" t="s">
        <v>10402</v>
      </c>
      <c r="C10868" s="5" t="s">
        <v>26699</v>
      </c>
      <c r="D10868" s="5" t="s">
        <v>28</v>
      </c>
      <c r="E10868" s="5">
        <v>6</v>
      </c>
      <c r="F10868" s="5" t="s">
        <v>294</v>
      </c>
      <c r="G10868" s="5" t="s">
        <v>294</v>
      </c>
      <c r="M10868" s="5" t="s">
        <v>794</v>
      </c>
      <c r="N10868" s="5" t="s">
        <v>294</v>
      </c>
      <c r="P10868" s="5" t="s">
        <v>294</v>
      </c>
      <c r="Q10868" s="5" t="s">
        <v>294</v>
      </c>
      <c r="R10868" s="5" t="s">
        <v>294</v>
      </c>
      <c r="V10868" s="5" t="s">
        <v>26760</v>
      </c>
    </row>
    <row r="10869" spans="1:22" x14ac:dyDescent="0.35">
      <c r="A10869" s="5" t="s">
        <v>26761</v>
      </c>
      <c r="B10869" s="5" t="s">
        <v>26762</v>
      </c>
      <c r="C10869" s="5" t="s">
        <v>26699</v>
      </c>
      <c r="D10869" s="5" t="s">
        <v>18</v>
      </c>
      <c r="E10869" s="5">
        <v>999</v>
      </c>
      <c r="F10869" s="5" t="s">
        <v>294</v>
      </c>
      <c r="G10869" s="5" t="s">
        <v>294</v>
      </c>
      <c r="M10869" s="5" t="s">
        <v>794</v>
      </c>
      <c r="N10869" s="5" t="s">
        <v>294</v>
      </c>
      <c r="P10869" s="5" t="s">
        <v>294</v>
      </c>
      <c r="Q10869" s="5" t="s">
        <v>294</v>
      </c>
      <c r="R10869" s="5" t="s">
        <v>294</v>
      </c>
      <c r="V10869" s="5" t="s">
        <v>26763</v>
      </c>
    </row>
    <row r="10870" spans="1:22" x14ac:dyDescent="0.35">
      <c r="A10870" s="5" t="s">
        <v>26764</v>
      </c>
      <c r="B10870" s="5" t="s">
        <v>26765</v>
      </c>
      <c r="C10870" s="5" t="s">
        <v>26699</v>
      </c>
      <c r="D10870" s="5" t="s">
        <v>18</v>
      </c>
      <c r="E10870" s="5">
        <v>20</v>
      </c>
      <c r="F10870" s="5" t="s">
        <v>294</v>
      </c>
      <c r="G10870" s="5" t="s">
        <v>294</v>
      </c>
      <c r="M10870" s="5" t="s">
        <v>794</v>
      </c>
      <c r="N10870" s="5" t="s">
        <v>294</v>
      </c>
      <c r="P10870" s="5" t="s">
        <v>294</v>
      </c>
      <c r="Q10870" s="5" t="s">
        <v>294</v>
      </c>
      <c r="R10870" s="5" t="s">
        <v>294</v>
      </c>
      <c r="V10870" s="5" t="s">
        <v>26766</v>
      </c>
    </row>
    <row r="10871" spans="1:22" x14ac:dyDescent="0.35">
      <c r="A10871" s="5" t="s">
        <v>26767</v>
      </c>
      <c r="B10871" s="5" t="s">
        <v>26768</v>
      </c>
      <c r="C10871" s="5" t="s">
        <v>26699</v>
      </c>
      <c r="D10871" s="5" t="s">
        <v>22</v>
      </c>
      <c r="E10871" s="5">
        <v>9</v>
      </c>
      <c r="F10871" s="5" t="s">
        <v>294</v>
      </c>
      <c r="G10871" s="5" t="s">
        <v>294</v>
      </c>
      <c r="M10871" s="5" t="s">
        <v>3826</v>
      </c>
      <c r="N10871" s="5" t="s">
        <v>294</v>
      </c>
      <c r="P10871" s="5" t="s">
        <v>294</v>
      </c>
      <c r="Q10871" s="5" t="s">
        <v>294</v>
      </c>
      <c r="R10871" s="5" t="s">
        <v>294</v>
      </c>
      <c r="V10871" s="5" t="s">
        <v>26769</v>
      </c>
    </row>
    <row r="10872" spans="1:22" x14ac:dyDescent="0.35">
      <c r="A10872" s="5" t="s">
        <v>26770</v>
      </c>
      <c r="B10872" s="5" t="s">
        <v>26771</v>
      </c>
      <c r="C10872" s="5" t="s">
        <v>26699</v>
      </c>
      <c r="D10872" s="5" t="s">
        <v>28</v>
      </c>
      <c r="E10872" s="5">
        <v>6</v>
      </c>
      <c r="F10872" s="5" t="s">
        <v>294</v>
      </c>
      <c r="G10872" s="5" t="s">
        <v>294</v>
      </c>
      <c r="M10872" s="5" t="s">
        <v>794</v>
      </c>
      <c r="N10872" s="5" t="s">
        <v>294</v>
      </c>
      <c r="P10872" s="5" t="s">
        <v>294</v>
      </c>
      <c r="Q10872" s="5" t="s">
        <v>294</v>
      </c>
      <c r="R10872" s="5" t="s">
        <v>294</v>
      </c>
      <c r="V10872" s="5" t="s">
        <v>26772</v>
      </c>
    </row>
    <row r="10873" spans="1:22" x14ac:dyDescent="0.35">
      <c r="A10873" s="5" t="s">
        <v>26773</v>
      </c>
      <c r="B10873" s="5" t="s">
        <v>26774</v>
      </c>
      <c r="C10873" s="5" t="s">
        <v>26699</v>
      </c>
      <c r="D10873" s="5" t="s">
        <v>18</v>
      </c>
      <c r="E10873" s="5">
        <v>999</v>
      </c>
      <c r="F10873" s="5" t="s">
        <v>294</v>
      </c>
      <c r="G10873" s="5" t="s">
        <v>294</v>
      </c>
      <c r="M10873" s="5" t="s">
        <v>794</v>
      </c>
      <c r="N10873" s="5" t="s">
        <v>294</v>
      </c>
      <c r="P10873" s="5" t="s">
        <v>294</v>
      </c>
      <c r="Q10873" s="5" t="s">
        <v>294</v>
      </c>
      <c r="R10873" s="5" t="s">
        <v>294</v>
      </c>
      <c r="V10873" s="5" t="s">
        <v>26775</v>
      </c>
    </row>
    <row r="10874" spans="1:22" x14ac:dyDescent="0.35">
      <c r="A10874" s="5" t="s">
        <v>26776</v>
      </c>
      <c r="B10874" s="5" t="s">
        <v>26777</v>
      </c>
      <c r="C10874" s="5" t="s">
        <v>26699</v>
      </c>
      <c r="D10874" s="5" t="s">
        <v>28</v>
      </c>
      <c r="E10874" s="5">
        <v>6</v>
      </c>
      <c r="F10874" s="5" t="s">
        <v>294</v>
      </c>
      <c r="G10874" s="5" t="s">
        <v>294</v>
      </c>
      <c r="M10874" s="5" t="s">
        <v>794</v>
      </c>
      <c r="N10874" s="5" t="s">
        <v>294</v>
      </c>
      <c r="P10874" s="5" t="s">
        <v>294</v>
      </c>
      <c r="Q10874" s="5" t="s">
        <v>294</v>
      </c>
      <c r="R10874" s="5" t="s">
        <v>294</v>
      </c>
      <c r="V10874" s="5" t="s">
        <v>26778</v>
      </c>
    </row>
    <row r="10875" spans="1:22" x14ac:dyDescent="0.35">
      <c r="A10875" s="5" t="s">
        <v>26779</v>
      </c>
      <c r="B10875" s="5" t="s">
        <v>26780</v>
      </c>
      <c r="C10875" s="5" t="s">
        <v>26699</v>
      </c>
      <c r="D10875" s="5" t="s">
        <v>1655</v>
      </c>
      <c r="E10875" s="5">
        <v>77</v>
      </c>
      <c r="F10875" s="5" t="s">
        <v>294</v>
      </c>
      <c r="G10875" s="5" t="s">
        <v>294</v>
      </c>
      <c r="M10875" s="5" t="s">
        <v>794</v>
      </c>
      <c r="N10875" s="5" t="s">
        <v>294</v>
      </c>
      <c r="P10875" s="5" t="s">
        <v>294</v>
      </c>
      <c r="Q10875" s="5" t="s">
        <v>294</v>
      </c>
      <c r="R10875" s="5" t="s">
        <v>294</v>
      </c>
      <c r="V10875" s="5" t="s">
        <v>26781</v>
      </c>
    </row>
    <row r="10876" spans="1:22" x14ac:dyDescent="0.35">
      <c r="A10876" s="5" t="s">
        <v>26782</v>
      </c>
      <c r="B10876" s="5" t="s">
        <v>26783</v>
      </c>
      <c r="C10876" s="5" t="s">
        <v>26699</v>
      </c>
      <c r="D10876" s="5" t="s">
        <v>28</v>
      </c>
      <c r="E10876" s="5">
        <v>6</v>
      </c>
      <c r="F10876" s="5" t="s">
        <v>294</v>
      </c>
      <c r="G10876" s="5" t="s">
        <v>294</v>
      </c>
      <c r="M10876" s="5" t="s">
        <v>794</v>
      </c>
      <c r="N10876" s="5" t="s">
        <v>294</v>
      </c>
      <c r="P10876" s="5" t="s">
        <v>294</v>
      </c>
      <c r="Q10876" s="5" t="s">
        <v>294</v>
      </c>
      <c r="R10876" s="5" t="s">
        <v>294</v>
      </c>
      <c r="V10876" s="5" t="s">
        <v>26784</v>
      </c>
    </row>
    <row r="10877" spans="1:22" x14ac:dyDescent="0.35">
      <c r="A10877" s="5" t="s">
        <v>26785</v>
      </c>
      <c r="B10877" s="5" t="s">
        <v>26786</v>
      </c>
      <c r="C10877" s="5" t="s">
        <v>26699</v>
      </c>
      <c r="D10877" s="5" t="s">
        <v>28</v>
      </c>
      <c r="E10877" s="5">
        <v>6</v>
      </c>
      <c r="F10877" s="5" t="s">
        <v>294</v>
      </c>
      <c r="G10877" s="5" t="s">
        <v>294</v>
      </c>
      <c r="M10877" s="5" t="s">
        <v>794</v>
      </c>
      <c r="N10877" s="5" t="s">
        <v>294</v>
      </c>
      <c r="P10877" s="5" t="s">
        <v>294</v>
      </c>
      <c r="Q10877" s="5" t="s">
        <v>294</v>
      </c>
      <c r="R10877" s="5" t="s">
        <v>294</v>
      </c>
      <c r="V10877" s="5" t="s">
        <v>26787</v>
      </c>
    </row>
    <row r="10878" spans="1:22" x14ac:dyDescent="0.35">
      <c r="A10878" s="5" t="s">
        <v>26788</v>
      </c>
      <c r="B10878" s="5" t="s">
        <v>26789</v>
      </c>
      <c r="C10878" s="5" t="s">
        <v>26699</v>
      </c>
      <c r="D10878" s="5" t="s">
        <v>28</v>
      </c>
      <c r="E10878" s="5">
        <v>6</v>
      </c>
      <c r="F10878" s="5" t="s">
        <v>294</v>
      </c>
      <c r="G10878" s="5" t="s">
        <v>294</v>
      </c>
      <c r="M10878" s="5" t="s">
        <v>794</v>
      </c>
      <c r="N10878" s="5" t="s">
        <v>294</v>
      </c>
      <c r="P10878" s="5" t="s">
        <v>294</v>
      </c>
      <c r="Q10878" s="5" t="s">
        <v>294</v>
      </c>
      <c r="R10878" s="5" t="s">
        <v>294</v>
      </c>
      <c r="V10878" s="5" t="s">
        <v>26790</v>
      </c>
    </row>
    <row r="10879" spans="1:22" x14ac:dyDescent="0.35">
      <c r="A10879" s="5" t="s">
        <v>26791</v>
      </c>
      <c r="B10879" s="5" t="s">
        <v>26678</v>
      </c>
      <c r="C10879" s="5" t="s">
        <v>26699</v>
      </c>
      <c r="D10879" s="5" t="s">
        <v>28</v>
      </c>
      <c r="E10879" s="5">
        <v>6</v>
      </c>
      <c r="F10879" s="5" t="s">
        <v>294</v>
      </c>
      <c r="G10879" s="5" t="s">
        <v>294</v>
      </c>
      <c r="M10879" s="5" t="s">
        <v>794</v>
      </c>
      <c r="N10879" s="5" t="s">
        <v>294</v>
      </c>
      <c r="P10879" s="5" t="s">
        <v>294</v>
      </c>
      <c r="Q10879" s="5" t="s">
        <v>294</v>
      </c>
      <c r="R10879" s="5" t="s">
        <v>294</v>
      </c>
      <c r="V10879" s="5" t="s">
        <v>26792</v>
      </c>
    </row>
    <row r="10880" spans="1:22" x14ac:dyDescent="0.35">
      <c r="A10880" s="5" t="s">
        <v>26793</v>
      </c>
      <c r="B10880" s="5" t="s">
        <v>26794</v>
      </c>
      <c r="C10880" s="5" t="s">
        <v>26699</v>
      </c>
      <c r="D10880" s="5" t="s">
        <v>28</v>
      </c>
      <c r="E10880" s="5">
        <v>6</v>
      </c>
      <c r="F10880" s="5" t="s">
        <v>294</v>
      </c>
      <c r="G10880" s="5" t="s">
        <v>294</v>
      </c>
      <c r="M10880" s="5" t="s">
        <v>794</v>
      </c>
      <c r="N10880" s="5" t="s">
        <v>294</v>
      </c>
      <c r="P10880" s="5" t="s">
        <v>294</v>
      </c>
      <c r="Q10880" s="5" t="s">
        <v>294</v>
      </c>
      <c r="R10880" s="5" t="s">
        <v>294</v>
      </c>
      <c r="V10880" s="5" t="s">
        <v>26795</v>
      </c>
    </row>
    <row r="10881" spans="1:22" x14ac:dyDescent="0.35">
      <c r="A10881" s="5" t="s">
        <v>26796</v>
      </c>
      <c r="B10881" s="5" t="s">
        <v>26797</v>
      </c>
      <c r="C10881" s="5" t="s">
        <v>26699</v>
      </c>
      <c r="D10881" s="5" t="s">
        <v>28</v>
      </c>
      <c r="E10881" s="5">
        <v>6</v>
      </c>
      <c r="F10881" s="5" t="s">
        <v>294</v>
      </c>
      <c r="G10881" s="5" t="s">
        <v>294</v>
      </c>
      <c r="M10881" s="5" t="s">
        <v>794</v>
      </c>
      <c r="N10881" s="5" t="s">
        <v>294</v>
      </c>
      <c r="P10881" s="5" t="s">
        <v>294</v>
      </c>
      <c r="Q10881" s="5" t="s">
        <v>294</v>
      </c>
      <c r="R10881" s="5" t="s">
        <v>294</v>
      </c>
      <c r="V10881" s="5" t="s">
        <v>26798</v>
      </c>
    </row>
    <row r="10882" spans="1:22" x14ac:dyDescent="0.35">
      <c r="A10882" s="5" t="s">
        <v>26799</v>
      </c>
      <c r="B10882" s="5" t="s">
        <v>20154</v>
      </c>
      <c r="C10882" s="5" t="s">
        <v>26699</v>
      </c>
      <c r="D10882" s="5" t="s">
        <v>20</v>
      </c>
      <c r="E10882" s="5">
        <v>10</v>
      </c>
      <c r="F10882" s="5" t="s">
        <v>294</v>
      </c>
      <c r="G10882" s="5" t="s">
        <v>294</v>
      </c>
      <c r="M10882" s="5" t="s">
        <v>794</v>
      </c>
      <c r="N10882" s="5" t="s">
        <v>294</v>
      </c>
      <c r="P10882" s="5" t="s">
        <v>294</v>
      </c>
      <c r="Q10882" s="5" t="s">
        <v>294</v>
      </c>
      <c r="R10882" s="5" t="s">
        <v>294</v>
      </c>
      <c r="V10882" s="5" t="s">
        <v>26800</v>
      </c>
    </row>
    <row r="10883" spans="1:22" x14ac:dyDescent="0.35">
      <c r="A10883" s="5" t="s">
        <v>26801</v>
      </c>
      <c r="B10883" s="5" t="s">
        <v>20156</v>
      </c>
      <c r="C10883" s="5" t="s">
        <v>26699</v>
      </c>
      <c r="D10883" s="5" t="s">
        <v>28</v>
      </c>
      <c r="E10883" s="5">
        <v>6</v>
      </c>
      <c r="F10883" s="5" t="s">
        <v>294</v>
      </c>
      <c r="G10883" s="5" t="s">
        <v>294</v>
      </c>
      <c r="M10883" s="5" t="s">
        <v>794</v>
      </c>
      <c r="N10883" s="5" t="s">
        <v>294</v>
      </c>
      <c r="P10883" s="5" t="s">
        <v>294</v>
      </c>
      <c r="Q10883" s="5" t="s">
        <v>294</v>
      </c>
      <c r="R10883" s="5" t="s">
        <v>294</v>
      </c>
      <c r="V10883" s="5" t="s">
        <v>26802</v>
      </c>
    </row>
    <row r="10884" spans="1:22" x14ac:dyDescent="0.35">
      <c r="A10884" s="5" t="s">
        <v>26803</v>
      </c>
      <c r="B10884" s="5" t="s">
        <v>26804</v>
      </c>
      <c r="C10884" s="5" t="s">
        <v>26699</v>
      </c>
      <c r="D10884" s="5" t="s">
        <v>18</v>
      </c>
      <c r="E10884" s="5">
        <v>20</v>
      </c>
      <c r="F10884" s="5" t="s">
        <v>294</v>
      </c>
      <c r="G10884" s="5" t="s">
        <v>297</v>
      </c>
      <c r="J10884" s="5" t="s">
        <v>26727</v>
      </c>
      <c r="M10884" s="5" t="s">
        <v>794</v>
      </c>
      <c r="N10884" s="5" t="s">
        <v>294</v>
      </c>
      <c r="P10884" s="5" t="s">
        <v>294</v>
      </c>
      <c r="Q10884" s="5" t="s">
        <v>294</v>
      </c>
      <c r="R10884" s="5" t="s">
        <v>297</v>
      </c>
      <c r="V10884" s="5" t="s">
        <v>26805</v>
      </c>
    </row>
    <row r="10885" spans="1:22" x14ac:dyDescent="0.35">
      <c r="A10885" s="5" t="s">
        <v>26806</v>
      </c>
      <c r="B10885" s="5" t="s">
        <v>26807</v>
      </c>
      <c r="C10885" s="5" t="s">
        <v>26699</v>
      </c>
      <c r="D10885" s="5" t="s">
        <v>28</v>
      </c>
      <c r="E10885" s="5">
        <v>6</v>
      </c>
      <c r="F10885" s="5" t="s">
        <v>294</v>
      </c>
      <c r="G10885" s="5" t="s">
        <v>294</v>
      </c>
      <c r="M10885" s="5" t="s">
        <v>794</v>
      </c>
      <c r="N10885" s="5" t="s">
        <v>294</v>
      </c>
      <c r="P10885" s="5" t="s">
        <v>294</v>
      </c>
      <c r="Q10885" s="5" t="s">
        <v>294</v>
      </c>
      <c r="R10885" s="5" t="s">
        <v>294</v>
      </c>
      <c r="V10885" s="5" t="s">
        <v>26808</v>
      </c>
    </row>
    <row r="10886" spans="1:22" x14ac:dyDescent="0.35">
      <c r="A10886" s="5" t="s">
        <v>26809</v>
      </c>
      <c r="B10886" s="5" t="s">
        <v>26810</v>
      </c>
      <c r="C10886" s="5" t="s">
        <v>26699</v>
      </c>
      <c r="D10886" s="5" t="s">
        <v>28</v>
      </c>
      <c r="E10886" s="5">
        <v>6</v>
      </c>
      <c r="F10886" s="5" t="s">
        <v>294</v>
      </c>
      <c r="G10886" s="5" t="s">
        <v>294</v>
      </c>
      <c r="M10886" s="5" t="s">
        <v>794</v>
      </c>
      <c r="N10886" s="5" t="s">
        <v>294</v>
      </c>
      <c r="P10886" s="5" t="s">
        <v>294</v>
      </c>
      <c r="Q10886" s="5" t="s">
        <v>294</v>
      </c>
      <c r="R10886" s="5" t="s">
        <v>294</v>
      </c>
      <c r="V10886" s="5" t="s">
        <v>26811</v>
      </c>
    </row>
    <row r="10887" spans="1:22" x14ac:dyDescent="0.35">
      <c r="A10887" s="5" t="s">
        <v>26812</v>
      </c>
      <c r="B10887" s="5" t="s">
        <v>26813</v>
      </c>
      <c r="C10887" s="5" t="s">
        <v>26727</v>
      </c>
      <c r="D10887" s="5" t="s">
        <v>18</v>
      </c>
      <c r="E10887" s="5">
        <v>20</v>
      </c>
      <c r="F10887" s="5" t="s">
        <v>294</v>
      </c>
      <c r="G10887" s="5" t="s">
        <v>297</v>
      </c>
      <c r="J10887" s="5" t="s">
        <v>9548</v>
      </c>
      <c r="M10887" s="5" t="s">
        <v>794</v>
      </c>
      <c r="N10887" s="5" t="s">
        <v>294</v>
      </c>
      <c r="P10887" s="5" t="s">
        <v>294</v>
      </c>
      <c r="Q10887" s="5" t="s">
        <v>294</v>
      </c>
      <c r="R10887" s="5" t="s">
        <v>294</v>
      </c>
      <c r="V10887" s="5" t="s">
        <v>26814</v>
      </c>
    </row>
    <row r="10888" spans="1:22" x14ac:dyDescent="0.35">
      <c r="A10888" s="5" t="s">
        <v>26815</v>
      </c>
      <c r="B10888" s="5" t="s">
        <v>235</v>
      </c>
      <c r="C10888" s="5" t="s">
        <v>26727</v>
      </c>
      <c r="D10888" s="5" t="s">
        <v>18</v>
      </c>
      <c r="E10888" s="5">
        <v>40</v>
      </c>
      <c r="F10888" s="5" t="s">
        <v>294</v>
      </c>
      <c r="G10888" s="5" t="s">
        <v>294</v>
      </c>
      <c r="M10888" s="5" t="s">
        <v>794</v>
      </c>
      <c r="N10888" s="5" t="s">
        <v>294</v>
      </c>
      <c r="P10888" s="5" t="s">
        <v>294</v>
      </c>
      <c r="Q10888" s="5" t="s">
        <v>294</v>
      </c>
      <c r="R10888" s="5" t="s">
        <v>294</v>
      </c>
      <c r="V10888" s="5" t="s">
        <v>26816</v>
      </c>
    </row>
    <row r="10889" spans="1:22" x14ac:dyDescent="0.35">
      <c r="A10889" s="5" t="s">
        <v>26817</v>
      </c>
      <c r="B10889" s="5" t="s">
        <v>26818</v>
      </c>
      <c r="C10889" s="5" t="s">
        <v>24935</v>
      </c>
      <c r="D10889" s="5" t="s">
        <v>18</v>
      </c>
      <c r="E10889" s="5">
        <v>1</v>
      </c>
      <c r="F10889" s="5" t="s">
        <v>297</v>
      </c>
      <c r="G10889" s="5" t="s">
        <v>297</v>
      </c>
      <c r="L10889" s="5" t="s">
        <v>26819</v>
      </c>
      <c r="M10889" s="5" t="s">
        <v>794</v>
      </c>
      <c r="N10889" s="5" t="s">
        <v>294</v>
      </c>
      <c r="P10889" s="5" t="s">
        <v>294</v>
      </c>
      <c r="Q10889" s="5" t="s">
        <v>294</v>
      </c>
      <c r="R10889" s="5" t="s">
        <v>294</v>
      </c>
      <c r="S10889" s="5" t="s">
        <v>5975</v>
      </c>
      <c r="V10889" s="5" t="s">
        <v>26820</v>
      </c>
    </row>
    <row r="10890" spans="1:22" x14ac:dyDescent="0.35">
      <c r="A10890" s="5" t="s">
        <v>26821</v>
      </c>
      <c r="B10890" s="5" t="s">
        <v>26822</v>
      </c>
      <c r="C10890" s="5" t="s">
        <v>24935</v>
      </c>
      <c r="D10890" s="5" t="s">
        <v>18</v>
      </c>
      <c r="E10890" s="5">
        <v>1</v>
      </c>
      <c r="F10890" s="5" t="s">
        <v>297</v>
      </c>
      <c r="G10890" s="5" t="s">
        <v>297</v>
      </c>
      <c r="L10890" s="5" t="s">
        <v>822</v>
      </c>
      <c r="M10890" s="5" t="s">
        <v>794</v>
      </c>
      <c r="N10890" s="5" t="s">
        <v>294</v>
      </c>
      <c r="P10890" s="5" t="s">
        <v>294</v>
      </c>
      <c r="Q10890" s="5" t="s">
        <v>294</v>
      </c>
      <c r="R10890" s="5" t="s">
        <v>294</v>
      </c>
      <c r="S10890" s="5" t="s">
        <v>294</v>
      </c>
      <c r="V10890" s="5" t="s">
        <v>26823</v>
      </c>
    </row>
    <row r="10891" spans="1:22" x14ac:dyDescent="0.35">
      <c r="A10891" s="5" t="s">
        <v>26824</v>
      </c>
      <c r="B10891" s="5" t="s">
        <v>26825</v>
      </c>
      <c r="C10891" s="5" t="s">
        <v>24935</v>
      </c>
      <c r="D10891" s="5" t="s">
        <v>22</v>
      </c>
      <c r="E10891" s="5">
        <v>3</v>
      </c>
      <c r="F10891" s="5" t="s">
        <v>294</v>
      </c>
      <c r="G10891" s="5" t="s">
        <v>294</v>
      </c>
      <c r="H10891" s="5">
        <v>0</v>
      </c>
      <c r="I10891" s="5">
        <v>100</v>
      </c>
      <c r="M10891" s="5" t="s">
        <v>794</v>
      </c>
      <c r="N10891" s="5" t="s">
        <v>294</v>
      </c>
      <c r="P10891" s="5" t="s">
        <v>294</v>
      </c>
      <c r="Q10891" s="5" t="s">
        <v>294</v>
      </c>
      <c r="R10891" s="5" t="s">
        <v>294</v>
      </c>
      <c r="V10891" s="5" t="s">
        <v>26826</v>
      </c>
    </row>
    <row r="10892" spans="1:22" x14ac:dyDescent="0.35">
      <c r="A10892" s="5" t="s">
        <v>26827</v>
      </c>
      <c r="B10892" s="5" t="s">
        <v>26828</v>
      </c>
      <c r="C10892" s="5" t="s">
        <v>24935</v>
      </c>
      <c r="D10892" s="5" t="s">
        <v>18</v>
      </c>
      <c r="E10892" s="5">
        <v>20</v>
      </c>
      <c r="F10892" s="5" t="s">
        <v>294</v>
      </c>
      <c r="G10892" s="5" t="s">
        <v>297</v>
      </c>
      <c r="J10892" s="5" t="s">
        <v>13926</v>
      </c>
      <c r="M10892" s="5" t="s">
        <v>794</v>
      </c>
      <c r="N10892" s="5" t="s">
        <v>294</v>
      </c>
      <c r="O10892" s="5" t="s">
        <v>294</v>
      </c>
      <c r="P10892" s="5" t="s">
        <v>294</v>
      </c>
      <c r="Q10892" s="5" t="s">
        <v>294</v>
      </c>
      <c r="R10892" s="5" t="s">
        <v>294</v>
      </c>
      <c r="U10892" s="5" t="s">
        <v>26829</v>
      </c>
      <c r="V10892" s="5" t="s">
        <v>26830</v>
      </c>
    </row>
    <row r="10893" spans="1:22" x14ac:dyDescent="0.35">
      <c r="A10893" s="5" t="s">
        <v>26831</v>
      </c>
      <c r="B10893" s="5" t="s">
        <v>5803</v>
      </c>
      <c r="C10893" s="5" t="s">
        <v>26727</v>
      </c>
      <c r="D10893" s="5" t="s">
        <v>20</v>
      </c>
      <c r="E10893" s="5">
        <v>10</v>
      </c>
      <c r="F10893" s="5" t="s">
        <v>294</v>
      </c>
      <c r="G10893" s="5" t="s">
        <v>294</v>
      </c>
      <c r="M10893" s="5" t="s">
        <v>794</v>
      </c>
      <c r="N10893" s="5" t="s">
        <v>294</v>
      </c>
      <c r="P10893" s="5" t="s">
        <v>294</v>
      </c>
      <c r="Q10893" s="5" t="s">
        <v>294</v>
      </c>
      <c r="R10893" s="5" t="s">
        <v>294</v>
      </c>
      <c r="V10893" s="5" t="s">
        <v>26832</v>
      </c>
    </row>
    <row r="10894" spans="1:22" x14ac:dyDescent="0.35">
      <c r="A10894" s="5" t="s">
        <v>26833</v>
      </c>
      <c r="B10894" s="5" t="s">
        <v>26834</v>
      </c>
      <c r="C10894" s="5" t="s">
        <v>26727</v>
      </c>
      <c r="D10894" s="5" t="s">
        <v>18</v>
      </c>
      <c r="E10894" s="5">
        <v>20</v>
      </c>
      <c r="F10894" s="5" t="s">
        <v>294</v>
      </c>
      <c r="G10894" s="5" t="s">
        <v>297</v>
      </c>
      <c r="M10894" s="5" t="s">
        <v>794</v>
      </c>
      <c r="N10894" s="5" t="s">
        <v>294</v>
      </c>
      <c r="O10894" s="5" t="s">
        <v>294</v>
      </c>
      <c r="P10894" s="5" t="s">
        <v>294</v>
      </c>
      <c r="Q10894" s="5" t="s">
        <v>294</v>
      </c>
      <c r="R10894" s="5" t="s">
        <v>294</v>
      </c>
      <c r="U10894" s="5" t="s">
        <v>9478</v>
      </c>
      <c r="V10894" s="5" t="s">
        <v>26835</v>
      </c>
    </row>
    <row r="10895" spans="1:22" x14ac:dyDescent="0.35">
      <c r="A10895" s="5" t="s">
        <v>26836</v>
      </c>
      <c r="B10895" s="5" t="s">
        <v>26837</v>
      </c>
      <c r="C10895" s="5" t="s">
        <v>26727</v>
      </c>
      <c r="D10895" s="5" t="s">
        <v>18</v>
      </c>
      <c r="E10895" s="5">
        <v>40</v>
      </c>
      <c r="F10895" s="5" t="s">
        <v>294</v>
      </c>
      <c r="G10895" s="5" t="s">
        <v>297</v>
      </c>
      <c r="M10895" s="5" t="s">
        <v>794</v>
      </c>
      <c r="N10895" s="5" t="s">
        <v>294</v>
      </c>
      <c r="P10895" s="5" t="s">
        <v>294</v>
      </c>
      <c r="Q10895" s="5" t="s">
        <v>294</v>
      </c>
      <c r="R10895" s="5" t="s">
        <v>294</v>
      </c>
      <c r="V10895" s="5" t="s">
        <v>26838</v>
      </c>
    </row>
    <row r="10896" spans="1:22" x14ac:dyDescent="0.35">
      <c r="A10896" s="5" t="s">
        <v>26839</v>
      </c>
      <c r="B10896" s="5" t="s">
        <v>26840</v>
      </c>
      <c r="C10896" s="5" t="s">
        <v>26727</v>
      </c>
      <c r="D10896" s="5" t="s">
        <v>22</v>
      </c>
      <c r="E10896" s="5">
        <v>2</v>
      </c>
      <c r="F10896" s="5" t="s">
        <v>294</v>
      </c>
      <c r="G10896" s="5" t="s">
        <v>294</v>
      </c>
      <c r="M10896" s="5" t="s">
        <v>794</v>
      </c>
      <c r="N10896" s="5" t="s">
        <v>294</v>
      </c>
      <c r="P10896" s="5" t="s">
        <v>294</v>
      </c>
      <c r="Q10896" s="5" t="s">
        <v>294</v>
      </c>
      <c r="R10896" s="5" t="s">
        <v>294</v>
      </c>
      <c r="V10896" s="5" t="s">
        <v>26841</v>
      </c>
    </row>
    <row r="10897" spans="1:22" x14ac:dyDescent="0.35">
      <c r="A10897" s="5" t="s">
        <v>26842</v>
      </c>
      <c r="B10897" s="5" t="s">
        <v>3907</v>
      </c>
      <c r="C10897" s="5" t="s">
        <v>26727</v>
      </c>
      <c r="D10897" s="5" t="s">
        <v>18</v>
      </c>
      <c r="E10897" s="5">
        <v>20</v>
      </c>
      <c r="F10897" s="5" t="s">
        <v>294</v>
      </c>
      <c r="G10897" s="5" t="s">
        <v>297</v>
      </c>
      <c r="M10897" s="5" t="s">
        <v>3826</v>
      </c>
      <c r="N10897" s="5" t="s">
        <v>294</v>
      </c>
      <c r="P10897" s="5" t="s">
        <v>294</v>
      </c>
      <c r="Q10897" s="5" t="s">
        <v>294</v>
      </c>
      <c r="R10897" s="5" t="s">
        <v>294</v>
      </c>
      <c r="V10897" s="5" t="s">
        <v>26843</v>
      </c>
    </row>
    <row r="10898" spans="1:22" x14ac:dyDescent="0.35">
      <c r="A10898" s="5" t="s">
        <v>26844</v>
      </c>
      <c r="B10898" s="5" t="s">
        <v>26845</v>
      </c>
      <c r="C10898" s="5" t="s">
        <v>26727</v>
      </c>
      <c r="D10898" s="5" t="s">
        <v>18</v>
      </c>
      <c r="E10898" s="5">
        <v>20</v>
      </c>
      <c r="F10898" s="5" t="s">
        <v>294</v>
      </c>
      <c r="G10898" s="5" t="s">
        <v>297</v>
      </c>
      <c r="J10898" s="5" t="s">
        <v>9548</v>
      </c>
      <c r="M10898" s="5" t="s">
        <v>794</v>
      </c>
      <c r="N10898" s="5" t="s">
        <v>294</v>
      </c>
      <c r="P10898" s="5" t="s">
        <v>294</v>
      </c>
      <c r="Q10898" s="5" t="s">
        <v>294</v>
      </c>
      <c r="R10898" s="5" t="s">
        <v>294</v>
      </c>
      <c r="V10898" s="5" t="s">
        <v>26846</v>
      </c>
    </row>
    <row r="10899" spans="1:22" x14ac:dyDescent="0.35">
      <c r="A10899" s="5" t="s">
        <v>26847</v>
      </c>
      <c r="B10899" s="5" t="s">
        <v>26848</v>
      </c>
      <c r="C10899" s="5" t="s">
        <v>26727</v>
      </c>
      <c r="D10899" s="5" t="s">
        <v>22</v>
      </c>
      <c r="E10899" s="5">
        <v>9</v>
      </c>
      <c r="F10899" s="5" t="s">
        <v>294</v>
      </c>
      <c r="G10899" s="5" t="s">
        <v>294</v>
      </c>
      <c r="J10899" s="5" t="s">
        <v>26699</v>
      </c>
      <c r="M10899" s="5" t="s">
        <v>794</v>
      </c>
      <c r="N10899" s="5" t="s">
        <v>294</v>
      </c>
      <c r="P10899" s="5" t="s">
        <v>294</v>
      </c>
      <c r="Q10899" s="5" t="s">
        <v>294</v>
      </c>
      <c r="R10899" s="5" t="s">
        <v>297</v>
      </c>
      <c r="V10899" s="5" t="s">
        <v>26849</v>
      </c>
    </row>
    <row r="10900" spans="1:22" x14ac:dyDescent="0.35">
      <c r="A10900" s="5" t="s">
        <v>26850</v>
      </c>
      <c r="B10900" s="5" t="s">
        <v>26851</v>
      </c>
      <c r="C10900" s="5" t="s">
        <v>26727</v>
      </c>
      <c r="D10900" s="5" t="s">
        <v>20</v>
      </c>
      <c r="E10900" s="5">
        <v>10</v>
      </c>
      <c r="F10900" s="5" t="s">
        <v>294</v>
      </c>
      <c r="G10900" s="5" t="s">
        <v>294</v>
      </c>
      <c r="M10900" s="5" t="s">
        <v>794</v>
      </c>
      <c r="N10900" s="5" t="s">
        <v>294</v>
      </c>
      <c r="P10900" s="5" t="s">
        <v>294</v>
      </c>
      <c r="Q10900" s="5" t="s">
        <v>297</v>
      </c>
      <c r="R10900" s="5" t="s">
        <v>294</v>
      </c>
      <c r="V10900" s="5" t="s">
        <v>26852</v>
      </c>
    </row>
    <row r="10901" spans="1:22" x14ac:dyDescent="0.35">
      <c r="A10901" s="5" t="s">
        <v>26853</v>
      </c>
      <c r="B10901" s="5" t="s">
        <v>26854</v>
      </c>
      <c r="C10901" s="5" t="s">
        <v>26727</v>
      </c>
      <c r="D10901" s="5" t="s">
        <v>18</v>
      </c>
      <c r="E10901" s="5">
        <v>1</v>
      </c>
      <c r="F10901" s="5" t="s">
        <v>297</v>
      </c>
      <c r="G10901" s="5" t="s">
        <v>297</v>
      </c>
      <c r="L10901" s="5" t="s">
        <v>822</v>
      </c>
      <c r="M10901" s="5" t="s">
        <v>794</v>
      </c>
      <c r="N10901" s="5" t="s">
        <v>294</v>
      </c>
      <c r="P10901" s="5" t="s">
        <v>294</v>
      </c>
      <c r="Q10901" s="5" t="s">
        <v>294</v>
      </c>
      <c r="R10901" s="5" t="s">
        <v>294</v>
      </c>
      <c r="S10901" s="5" t="s">
        <v>297</v>
      </c>
      <c r="V10901" s="5" t="s">
        <v>26855</v>
      </c>
    </row>
    <row r="10902" spans="1:22" x14ac:dyDescent="0.35">
      <c r="A10902" s="5" t="s">
        <v>26856</v>
      </c>
      <c r="B10902" s="5" t="s">
        <v>26857</v>
      </c>
      <c r="C10902" s="5" t="s">
        <v>26727</v>
      </c>
      <c r="D10902" s="5" t="s">
        <v>22</v>
      </c>
      <c r="E10902" s="5">
        <v>4</v>
      </c>
      <c r="F10902" s="5" t="s">
        <v>294</v>
      </c>
      <c r="G10902" s="5" t="s">
        <v>294</v>
      </c>
      <c r="H10902" s="5">
        <v>1</v>
      </c>
      <c r="M10902" s="5" t="s">
        <v>794</v>
      </c>
      <c r="N10902" s="5" t="s">
        <v>294</v>
      </c>
      <c r="O10902" s="5" t="s">
        <v>294</v>
      </c>
      <c r="P10902" s="5" t="s">
        <v>294</v>
      </c>
      <c r="Q10902" s="5" t="s">
        <v>294</v>
      </c>
      <c r="R10902" s="5" t="s">
        <v>294</v>
      </c>
      <c r="V10902" s="5" t="s">
        <v>26858</v>
      </c>
    </row>
    <row r="10903" spans="1:22" x14ac:dyDescent="0.35">
      <c r="A10903" s="5" t="s">
        <v>26859</v>
      </c>
      <c r="B10903" s="5" t="s">
        <v>111</v>
      </c>
      <c r="C10903" s="5" t="s">
        <v>26727</v>
      </c>
      <c r="D10903" s="5" t="s">
        <v>1655</v>
      </c>
      <c r="E10903" s="5">
        <v>77</v>
      </c>
      <c r="F10903" s="5" t="s">
        <v>294</v>
      </c>
      <c r="G10903" s="5" t="s">
        <v>294</v>
      </c>
      <c r="M10903" s="5" t="s">
        <v>794</v>
      </c>
      <c r="N10903" s="5" t="s">
        <v>294</v>
      </c>
      <c r="P10903" s="5" t="s">
        <v>294</v>
      </c>
      <c r="Q10903" s="5" t="s">
        <v>294</v>
      </c>
      <c r="R10903" s="5" t="s">
        <v>294</v>
      </c>
      <c r="V10903" s="5" t="s">
        <v>26860</v>
      </c>
    </row>
    <row r="10904" spans="1:22" x14ac:dyDescent="0.35">
      <c r="A10904" s="5" t="s">
        <v>26861</v>
      </c>
      <c r="B10904" s="5" t="s">
        <v>26862</v>
      </c>
      <c r="C10904" s="5" t="s">
        <v>26727</v>
      </c>
      <c r="D10904" s="5" t="s">
        <v>18</v>
      </c>
      <c r="E10904" s="5">
        <v>1</v>
      </c>
      <c r="F10904" s="5" t="s">
        <v>294</v>
      </c>
      <c r="G10904" s="5" t="s">
        <v>297</v>
      </c>
      <c r="L10904" s="5" t="s">
        <v>822</v>
      </c>
      <c r="M10904" s="5" t="s">
        <v>794</v>
      </c>
      <c r="N10904" s="5" t="s">
        <v>294</v>
      </c>
      <c r="P10904" s="5" t="s">
        <v>294</v>
      </c>
      <c r="Q10904" s="5" t="s">
        <v>294</v>
      </c>
      <c r="R10904" s="5" t="s">
        <v>294</v>
      </c>
      <c r="S10904" s="5" t="s">
        <v>294</v>
      </c>
      <c r="V10904" s="5" t="s">
        <v>26863</v>
      </c>
    </row>
    <row r="10905" spans="1:22" x14ac:dyDescent="0.35">
      <c r="A10905" s="5" t="s">
        <v>26864</v>
      </c>
      <c r="B10905" s="5" t="s">
        <v>26865</v>
      </c>
      <c r="C10905" s="5" t="s">
        <v>26727</v>
      </c>
      <c r="D10905" s="5" t="s">
        <v>22</v>
      </c>
      <c r="E10905" s="5">
        <v>3</v>
      </c>
      <c r="F10905" s="5" t="s">
        <v>294</v>
      </c>
      <c r="G10905" s="5" t="s">
        <v>294</v>
      </c>
      <c r="H10905" s="5">
        <v>1</v>
      </c>
      <c r="K10905" s="5" t="s">
        <v>297</v>
      </c>
      <c r="M10905" s="5" t="s">
        <v>794</v>
      </c>
      <c r="N10905" s="5" t="s">
        <v>294</v>
      </c>
      <c r="O10905" s="5" t="s">
        <v>294</v>
      </c>
      <c r="P10905" s="5" t="s">
        <v>294</v>
      </c>
      <c r="Q10905" s="5" t="s">
        <v>294</v>
      </c>
      <c r="R10905" s="5" t="s">
        <v>294</v>
      </c>
      <c r="V10905" s="5" t="s">
        <v>26864</v>
      </c>
    </row>
    <row r="10906" spans="1:22" x14ac:dyDescent="0.35">
      <c r="A10906" s="5" t="s">
        <v>26866</v>
      </c>
      <c r="B10906" s="5" t="s">
        <v>26867</v>
      </c>
      <c r="C10906" s="5" t="s">
        <v>26727</v>
      </c>
      <c r="D10906" s="5" t="s">
        <v>18</v>
      </c>
      <c r="E10906" s="5">
        <v>1</v>
      </c>
      <c r="F10906" s="5" t="s">
        <v>297</v>
      </c>
      <c r="G10906" s="5" t="s">
        <v>297</v>
      </c>
      <c r="L10906" s="5" t="s">
        <v>822</v>
      </c>
      <c r="M10906" s="5" t="s">
        <v>794</v>
      </c>
      <c r="N10906" s="5" t="s">
        <v>294</v>
      </c>
      <c r="P10906" s="5" t="s">
        <v>294</v>
      </c>
      <c r="Q10906" s="5" t="s">
        <v>294</v>
      </c>
      <c r="R10906" s="5" t="s">
        <v>294</v>
      </c>
      <c r="S10906" s="5" t="s">
        <v>297</v>
      </c>
      <c r="V10906" s="5" t="s">
        <v>26868</v>
      </c>
    </row>
    <row r="10907" spans="1:22" x14ac:dyDescent="0.35">
      <c r="A10907" s="5" t="s">
        <v>26869</v>
      </c>
      <c r="B10907" s="5" t="s">
        <v>26870</v>
      </c>
      <c r="C10907" s="5" t="s">
        <v>26727</v>
      </c>
      <c r="D10907" s="5" t="s">
        <v>18</v>
      </c>
      <c r="E10907" s="5">
        <v>20</v>
      </c>
      <c r="F10907" s="5" t="s">
        <v>294</v>
      </c>
      <c r="G10907" s="5" t="s">
        <v>297</v>
      </c>
      <c r="L10907" s="5" t="s">
        <v>26871</v>
      </c>
      <c r="M10907" s="5" t="s">
        <v>794</v>
      </c>
      <c r="N10907" s="5" t="s">
        <v>294</v>
      </c>
      <c r="P10907" s="5" t="s">
        <v>294</v>
      </c>
      <c r="Q10907" s="5" t="s">
        <v>297</v>
      </c>
      <c r="R10907" s="5" t="s">
        <v>294</v>
      </c>
      <c r="V10907" s="5" t="s">
        <v>26872</v>
      </c>
    </row>
    <row r="10908" spans="1:22" x14ac:dyDescent="0.35">
      <c r="A10908" s="5" t="s">
        <v>26873</v>
      </c>
      <c r="B10908" s="5" t="s">
        <v>26874</v>
      </c>
      <c r="C10908" s="5" t="s">
        <v>26727</v>
      </c>
      <c r="D10908" s="5" t="s">
        <v>22</v>
      </c>
      <c r="E10908" s="5">
        <v>3</v>
      </c>
      <c r="F10908" s="5" t="s">
        <v>294</v>
      </c>
      <c r="G10908" s="5" t="s">
        <v>294</v>
      </c>
      <c r="H10908" s="5">
        <v>1</v>
      </c>
      <c r="M10908" s="5" t="s">
        <v>794</v>
      </c>
      <c r="N10908" s="5" t="s">
        <v>294</v>
      </c>
      <c r="O10908" s="5" t="s">
        <v>294</v>
      </c>
      <c r="P10908" s="5" t="s">
        <v>294</v>
      </c>
      <c r="Q10908" s="5" t="s">
        <v>294</v>
      </c>
      <c r="R10908" s="5" t="s">
        <v>294</v>
      </c>
      <c r="V10908" s="5" t="s">
        <v>26873</v>
      </c>
    </row>
    <row r="10909" spans="1:22" x14ac:dyDescent="0.35">
      <c r="A10909" s="5" t="s">
        <v>26875</v>
      </c>
      <c r="B10909" s="5" t="s">
        <v>26876</v>
      </c>
      <c r="C10909" s="5" t="s">
        <v>26727</v>
      </c>
      <c r="D10909" s="5" t="s">
        <v>18</v>
      </c>
      <c r="E10909" s="5">
        <v>18</v>
      </c>
      <c r="F10909" s="5" t="s">
        <v>294</v>
      </c>
      <c r="G10909" s="5" t="s">
        <v>297</v>
      </c>
      <c r="J10909" s="5" t="s">
        <v>24483</v>
      </c>
      <c r="M10909" s="5" t="s">
        <v>794</v>
      </c>
      <c r="N10909" s="5" t="s">
        <v>294</v>
      </c>
      <c r="P10909" s="5" t="s">
        <v>294</v>
      </c>
      <c r="Q10909" s="5" t="s">
        <v>297</v>
      </c>
      <c r="R10909" s="5" t="s">
        <v>297</v>
      </c>
      <c r="V10909" s="5" t="s">
        <v>26877</v>
      </c>
    </row>
    <row r="10910" spans="1:22" x14ac:dyDescent="0.35">
      <c r="A10910" s="5" t="s">
        <v>26878</v>
      </c>
      <c r="B10910" s="5" t="s">
        <v>26879</v>
      </c>
      <c r="C10910" s="5" t="s">
        <v>26727</v>
      </c>
      <c r="D10910" s="5" t="s">
        <v>18</v>
      </c>
      <c r="E10910" s="5">
        <v>20</v>
      </c>
      <c r="F10910" s="5" t="s">
        <v>294</v>
      </c>
      <c r="G10910" s="5" t="s">
        <v>294</v>
      </c>
      <c r="M10910" s="5" t="s">
        <v>794</v>
      </c>
      <c r="N10910" s="5" t="s">
        <v>294</v>
      </c>
      <c r="P10910" s="5" t="s">
        <v>294</v>
      </c>
      <c r="Q10910" s="5" t="s">
        <v>294</v>
      </c>
      <c r="R10910" s="5" t="s">
        <v>294</v>
      </c>
      <c r="U10910" s="5" t="s">
        <v>26880</v>
      </c>
      <c r="V10910" s="5" t="s">
        <v>26881</v>
      </c>
    </row>
    <row r="10911" spans="1:22" x14ac:dyDescent="0.35">
      <c r="A10911" s="5" t="s">
        <v>26882</v>
      </c>
      <c r="B10911" s="5" t="s">
        <v>26883</v>
      </c>
      <c r="C10911" s="5" t="s">
        <v>26727</v>
      </c>
      <c r="D10911" s="5" t="s">
        <v>18</v>
      </c>
      <c r="E10911" s="5">
        <v>10</v>
      </c>
      <c r="F10911" s="5" t="s">
        <v>294</v>
      </c>
      <c r="G10911" s="5" t="s">
        <v>297</v>
      </c>
      <c r="J10911" s="5" t="s">
        <v>24895</v>
      </c>
      <c r="M10911" s="5" t="s">
        <v>794</v>
      </c>
      <c r="N10911" s="5" t="s">
        <v>294</v>
      </c>
      <c r="P10911" s="5" t="s">
        <v>294</v>
      </c>
      <c r="Q10911" s="5" t="s">
        <v>294</v>
      </c>
      <c r="R10911" s="5" t="s">
        <v>294</v>
      </c>
      <c r="V10911" s="5" t="s">
        <v>26884</v>
      </c>
    </row>
    <row r="10912" spans="1:22" x14ac:dyDescent="0.35">
      <c r="A10912" s="5" t="s">
        <v>26885</v>
      </c>
      <c r="B10912" s="5" t="s">
        <v>26886</v>
      </c>
      <c r="C10912" s="5" t="s">
        <v>26727</v>
      </c>
      <c r="D10912" s="5" t="s">
        <v>22</v>
      </c>
      <c r="E10912" s="5">
        <v>9</v>
      </c>
      <c r="F10912" s="5" t="s">
        <v>294</v>
      </c>
      <c r="G10912" s="5" t="s">
        <v>294</v>
      </c>
      <c r="J10912" s="5" t="s">
        <v>24935</v>
      </c>
      <c r="M10912" s="5" t="s">
        <v>794</v>
      </c>
      <c r="N10912" s="5" t="s">
        <v>294</v>
      </c>
      <c r="P10912" s="5" t="s">
        <v>294</v>
      </c>
      <c r="Q10912" s="5" t="s">
        <v>294</v>
      </c>
      <c r="R10912" s="5" t="s">
        <v>294</v>
      </c>
      <c r="V10912" s="5" t="s">
        <v>26887</v>
      </c>
    </row>
    <row r="10913" spans="1:22" x14ac:dyDescent="0.35">
      <c r="A10913" s="5" t="s">
        <v>26888</v>
      </c>
      <c r="B10913" s="5" t="s">
        <v>26889</v>
      </c>
      <c r="C10913" s="5" t="s">
        <v>26727</v>
      </c>
      <c r="D10913" s="5" t="s">
        <v>18</v>
      </c>
      <c r="E10913" s="5">
        <v>20</v>
      </c>
      <c r="F10913" s="5" t="s">
        <v>294</v>
      </c>
      <c r="G10913" s="5" t="s">
        <v>294</v>
      </c>
      <c r="J10913" s="5" t="s">
        <v>1384</v>
      </c>
      <c r="M10913" s="5" t="s">
        <v>794</v>
      </c>
      <c r="N10913" s="5" t="s">
        <v>294</v>
      </c>
      <c r="P10913" s="5" t="s">
        <v>294</v>
      </c>
      <c r="Q10913" s="5" t="s">
        <v>294</v>
      </c>
      <c r="R10913" s="5" t="s">
        <v>294</v>
      </c>
      <c r="U10913" s="5" t="s">
        <v>26890</v>
      </c>
      <c r="V10913" s="5" t="s">
        <v>26891</v>
      </c>
    </row>
    <row r="10914" spans="1:22" x14ac:dyDescent="0.35">
      <c r="A10914" s="5" t="s">
        <v>26892</v>
      </c>
      <c r="B10914" s="5" t="s">
        <v>26893</v>
      </c>
      <c r="C10914" s="5" t="s">
        <v>26727</v>
      </c>
      <c r="D10914" s="5" t="s">
        <v>18</v>
      </c>
      <c r="E10914" s="5">
        <v>20</v>
      </c>
      <c r="F10914" s="5" t="s">
        <v>294</v>
      </c>
      <c r="G10914" s="5" t="s">
        <v>294</v>
      </c>
      <c r="J10914" s="5" t="s">
        <v>13926</v>
      </c>
      <c r="M10914" s="5" t="s">
        <v>794</v>
      </c>
      <c r="N10914" s="5" t="s">
        <v>294</v>
      </c>
      <c r="O10914" s="5" t="s">
        <v>294</v>
      </c>
      <c r="P10914" s="5" t="s">
        <v>294</v>
      </c>
      <c r="Q10914" s="5" t="s">
        <v>294</v>
      </c>
      <c r="R10914" s="5" t="s">
        <v>294</v>
      </c>
      <c r="U10914" s="5" t="s">
        <v>26894</v>
      </c>
      <c r="V10914" s="5" t="s">
        <v>26895</v>
      </c>
    </row>
    <row r="10915" spans="1:22" x14ac:dyDescent="0.35">
      <c r="A10915" s="5" t="s">
        <v>26896</v>
      </c>
      <c r="B10915" s="5" t="s">
        <v>26409</v>
      </c>
      <c r="C10915" s="5" t="s">
        <v>26727</v>
      </c>
      <c r="D10915" s="5" t="s">
        <v>22</v>
      </c>
      <c r="E10915" s="5">
        <v>9</v>
      </c>
      <c r="F10915" s="5" t="s">
        <v>294</v>
      </c>
      <c r="G10915" s="5" t="s">
        <v>294</v>
      </c>
      <c r="M10915" s="5" t="s">
        <v>794</v>
      </c>
      <c r="N10915" s="5" t="s">
        <v>294</v>
      </c>
      <c r="P10915" s="5" t="s">
        <v>294</v>
      </c>
      <c r="Q10915" s="5" t="s">
        <v>294</v>
      </c>
      <c r="R10915" s="5" t="s">
        <v>294</v>
      </c>
      <c r="V10915" s="5" t="s">
        <v>26897</v>
      </c>
    </row>
    <row r="10916" spans="1:22" x14ac:dyDescent="0.35">
      <c r="A10916" s="5" t="s">
        <v>26898</v>
      </c>
      <c r="B10916" s="5" t="s">
        <v>20440</v>
      </c>
      <c r="C10916" s="5" t="s">
        <v>26727</v>
      </c>
      <c r="D10916" s="5" t="s">
        <v>18</v>
      </c>
      <c r="E10916" s="5">
        <v>1</v>
      </c>
      <c r="F10916" s="5" t="s">
        <v>294</v>
      </c>
      <c r="G10916" s="5" t="s">
        <v>297</v>
      </c>
      <c r="M10916" s="5" t="s">
        <v>794</v>
      </c>
      <c r="N10916" s="5" t="s">
        <v>294</v>
      </c>
      <c r="P10916" s="5" t="s">
        <v>294</v>
      </c>
      <c r="Q10916" s="5" t="s">
        <v>294</v>
      </c>
      <c r="R10916" s="5" t="s">
        <v>294</v>
      </c>
      <c r="U10916" s="5" t="s">
        <v>13059</v>
      </c>
      <c r="V10916" s="5" t="s">
        <v>26899</v>
      </c>
    </row>
    <row r="10917" spans="1:22" x14ac:dyDescent="0.35">
      <c r="A10917" s="5" t="s">
        <v>26900</v>
      </c>
      <c r="B10917" s="5" t="s">
        <v>26901</v>
      </c>
      <c r="C10917" s="5" t="s">
        <v>26727</v>
      </c>
      <c r="D10917" s="5" t="s">
        <v>18</v>
      </c>
      <c r="E10917" s="5">
        <v>20</v>
      </c>
      <c r="F10917" s="5" t="s">
        <v>294</v>
      </c>
      <c r="G10917" s="5" t="s">
        <v>297</v>
      </c>
      <c r="J10917" s="5" t="s">
        <v>9548</v>
      </c>
      <c r="M10917" s="5" t="s">
        <v>794</v>
      </c>
      <c r="N10917" s="5" t="s">
        <v>294</v>
      </c>
      <c r="P10917" s="5" t="s">
        <v>294</v>
      </c>
      <c r="Q10917" s="5" t="s">
        <v>294</v>
      </c>
      <c r="R10917" s="5" t="s">
        <v>294</v>
      </c>
      <c r="V10917" s="5" t="s">
        <v>26902</v>
      </c>
    </row>
    <row r="10918" spans="1:22" x14ac:dyDescent="0.35">
      <c r="A10918" s="5" t="s">
        <v>26903</v>
      </c>
      <c r="B10918" s="5" t="s">
        <v>20156</v>
      </c>
      <c r="C10918" s="5" t="s">
        <v>26727</v>
      </c>
      <c r="D10918" s="5" t="s">
        <v>28</v>
      </c>
      <c r="E10918" s="5">
        <v>6</v>
      </c>
      <c r="F10918" s="5" t="s">
        <v>294</v>
      </c>
      <c r="G10918" s="5" t="s">
        <v>294</v>
      </c>
      <c r="M10918" s="5" t="s">
        <v>794</v>
      </c>
      <c r="N10918" s="5" t="s">
        <v>294</v>
      </c>
      <c r="O10918" s="5" t="s">
        <v>294</v>
      </c>
      <c r="P10918" s="5" t="s">
        <v>294</v>
      </c>
      <c r="Q10918" s="5" t="s">
        <v>294</v>
      </c>
      <c r="R10918" s="5" t="s">
        <v>294</v>
      </c>
      <c r="V10918" s="5" t="s">
        <v>26904</v>
      </c>
    </row>
    <row r="10919" spans="1:22" x14ac:dyDescent="0.35">
      <c r="A10919" s="5" t="s">
        <v>26905</v>
      </c>
      <c r="B10919" s="5" t="s">
        <v>23372</v>
      </c>
      <c r="C10919" s="5" t="s">
        <v>26727</v>
      </c>
      <c r="D10919" s="5" t="s">
        <v>18</v>
      </c>
      <c r="E10919" s="5">
        <v>20</v>
      </c>
      <c r="F10919" s="5" t="s">
        <v>294</v>
      </c>
      <c r="G10919" s="5" t="s">
        <v>297</v>
      </c>
      <c r="M10919" s="5" t="s">
        <v>794</v>
      </c>
      <c r="N10919" s="5" t="s">
        <v>294</v>
      </c>
      <c r="P10919" s="5" t="s">
        <v>294</v>
      </c>
      <c r="Q10919" s="5" t="s">
        <v>297</v>
      </c>
      <c r="R10919" s="5" t="s">
        <v>294</v>
      </c>
      <c r="V10919" s="5" t="s">
        <v>26906</v>
      </c>
    </row>
    <row r="10920" spans="1:22" x14ac:dyDescent="0.35">
      <c r="A10920" s="5" t="s">
        <v>26907</v>
      </c>
      <c r="B10920" s="5" t="s">
        <v>26446</v>
      </c>
      <c r="C10920" s="5" t="s">
        <v>26727</v>
      </c>
      <c r="D10920" s="5" t="s">
        <v>18</v>
      </c>
      <c r="E10920" s="5">
        <v>20</v>
      </c>
      <c r="F10920" s="5" t="s">
        <v>294</v>
      </c>
      <c r="G10920" s="5" t="s">
        <v>294</v>
      </c>
      <c r="J10920" s="5" t="s">
        <v>20434</v>
      </c>
      <c r="M10920" s="5" t="s">
        <v>794</v>
      </c>
      <c r="N10920" s="5" t="s">
        <v>294</v>
      </c>
      <c r="P10920" s="5" t="s">
        <v>294</v>
      </c>
      <c r="Q10920" s="5" t="s">
        <v>294</v>
      </c>
      <c r="R10920" s="5" t="s">
        <v>294</v>
      </c>
    </row>
    <row r="10921" spans="1:22" x14ac:dyDescent="0.35">
      <c r="A10921" s="5" t="s">
        <v>26908</v>
      </c>
      <c r="B10921" s="5" t="s">
        <v>26909</v>
      </c>
      <c r="C10921" s="5" t="s">
        <v>26727</v>
      </c>
      <c r="D10921" s="5" t="s">
        <v>22</v>
      </c>
      <c r="E10921" s="5">
        <v>9</v>
      </c>
      <c r="F10921" s="5" t="s">
        <v>294</v>
      </c>
      <c r="G10921" s="5" t="s">
        <v>294</v>
      </c>
      <c r="M10921" s="5" t="s">
        <v>794</v>
      </c>
      <c r="N10921" s="5" t="s">
        <v>294</v>
      </c>
      <c r="P10921" s="5" t="s">
        <v>294</v>
      </c>
      <c r="Q10921" s="5" t="s">
        <v>297</v>
      </c>
      <c r="R10921" s="5" t="s">
        <v>294</v>
      </c>
      <c r="V10921" s="5" t="s">
        <v>26910</v>
      </c>
    </row>
    <row r="10922" spans="1:22" x14ac:dyDescent="0.35">
      <c r="A10922" s="5" t="s">
        <v>26911</v>
      </c>
      <c r="B10922" s="5" t="s">
        <v>26912</v>
      </c>
      <c r="C10922" s="5" t="s">
        <v>26727</v>
      </c>
      <c r="D10922" s="5" t="s">
        <v>18</v>
      </c>
      <c r="E10922" s="5">
        <v>1</v>
      </c>
      <c r="F10922" s="5" t="s">
        <v>297</v>
      </c>
      <c r="G10922" s="5" t="s">
        <v>297</v>
      </c>
      <c r="L10922" s="5" t="s">
        <v>26913</v>
      </c>
      <c r="M10922" s="5" t="s">
        <v>794</v>
      </c>
      <c r="N10922" s="5" t="s">
        <v>294</v>
      </c>
      <c r="P10922" s="5" t="s">
        <v>294</v>
      </c>
      <c r="Q10922" s="5" t="s">
        <v>294</v>
      </c>
      <c r="R10922" s="5" t="s">
        <v>297</v>
      </c>
      <c r="S10922" s="5" t="s">
        <v>1181</v>
      </c>
      <c r="V10922" s="5" t="s">
        <v>26914</v>
      </c>
    </row>
    <row r="10923" spans="1:22" x14ac:dyDescent="0.35">
      <c r="A10923" s="5" t="s">
        <v>26915</v>
      </c>
      <c r="B10923" s="5" t="s">
        <v>26916</v>
      </c>
      <c r="C10923" s="5" t="s">
        <v>24935</v>
      </c>
      <c r="D10923" s="5" t="s">
        <v>18</v>
      </c>
      <c r="E10923" s="5">
        <v>20</v>
      </c>
      <c r="F10923" s="5" t="s">
        <v>294</v>
      </c>
      <c r="G10923" s="5" t="s">
        <v>297</v>
      </c>
      <c r="J10923" s="5" t="s">
        <v>26727</v>
      </c>
      <c r="M10923" s="5" t="s">
        <v>794</v>
      </c>
      <c r="N10923" s="5" t="s">
        <v>294</v>
      </c>
      <c r="O10923" s="5" t="s">
        <v>294</v>
      </c>
      <c r="P10923" s="5" t="s">
        <v>294</v>
      </c>
      <c r="Q10923" s="5" t="s">
        <v>294</v>
      </c>
      <c r="R10923" s="5" t="s">
        <v>297</v>
      </c>
      <c r="V10923" s="5" t="s">
        <v>26917</v>
      </c>
    </row>
    <row r="10924" spans="1:22" x14ac:dyDescent="0.35">
      <c r="A10924" s="5" t="s">
        <v>26918</v>
      </c>
      <c r="B10924" s="5" t="s">
        <v>26919</v>
      </c>
      <c r="C10924" s="5" t="s">
        <v>26727</v>
      </c>
      <c r="D10924" s="5" t="s">
        <v>28</v>
      </c>
      <c r="E10924" s="5">
        <v>6</v>
      </c>
      <c r="F10924" s="5" t="s">
        <v>294</v>
      </c>
      <c r="G10924" s="5" t="s">
        <v>294</v>
      </c>
      <c r="M10924" s="5" t="s">
        <v>794</v>
      </c>
      <c r="N10924" s="5" t="s">
        <v>294</v>
      </c>
      <c r="P10924" s="5" t="s">
        <v>294</v>
      </c>
      <c r="Q10924" s="5" t="s">
        <v>294</v>
      </c>
      <c r="R10924" s="5" t="s">
        <v>294</v>
      </c>
      <c r="V10924" s="5" t="s">
        <v>26920</v>
      </c>
    </row>
    <row r="10925" spans="1:22" x14ac:dyDescent="0.35">
      <c r="A10925" s="5" t="s">
        <v>26921</v>
      </c>
      <c r="B10925" s="5" t="s">
        <v>26922</v>
      </c>
      <c r="C10925" s="5" t="s">
        <v>26727</v>
      </c>
      <c r="D10925" s="5" t="s">
        <v>18</v>
      </c>
      <c r="E10925" s="5">
        <v>20</v>
      </c>
      <c r="F10925" s="5" t="s">
        <v>294</v>
      </c>
      <c r="G10925" s="5" t="s">
        <v>297</v>
      </c>
      <c r="J10925" s="5" t="s">
        <v>9548</v>
      </c>
      <c r="M10925" s="5" t="s">
        <v>794</v>
      </c>
      <c r="N10925" s="5" t="s">
        <v>294</v>
      </c>
      <c r="P10925" s="5" t="s">
        <v>294</v>
      </c>
      <c r="Q10925" s="5" t="s">
        <v>294</v>
      </c>
      <c r="R10925" s="5" t="s">
        <v>294</v>
      </c>
      <c r="V10925" s="5" t="s">
        <v>26923</v>
      </c>
    </row>
    <row r="10926" spans="1:22" x14ac:dyDescent="0.35">
      <c r="A10926" s="5" t="s">
        <v>26924</v>
      </c>
      <c r="B10926" s="5" t="s">
        <v>26925</v>
      </c>
      <c r="C10926" s="5" t="s">
        <v>26926</v>
      </c>
      <c r="D10926" s="5" t="s">
        <v>16</v>
      </c>
      <c r="E10926" s="5">
        <v>19</v>
      </c>
      <c r="F10926" s="5" t="s">
        <v>294</v>
      </c>
      <c r="G10926" s="5" t="s">
        <v>294</v>
      </c>
      <c r="M10926" s="5" t="s">
        <v>794</v>
      </c>
      <c r="N10926" s="5" t="s">
        <v>297</v>
      </c>
      <c r="O10926" s="5" t="s">
        <v>294</v>
      </c>
      <c r="P10926" s="5" t="s">
        <v>294</v>
      </c>
      <c r="Q10926" s="5" t="s">
        <v>297</v>
      </c>
      <c r="R10926" s="5" t="s">
        <v>294</v>
      </c>
      <c r="V10926" s="5" t="s">
        <v>26927</v>
      </c>
    </row>
    <row r="10927" spans="1:22" x14ac:dyDescent="0.35">
      <c r="A10927" s="5" t="s">
        <v>26928</v>
      </c>
      <c r="B10927" s="5" t="s">
        <v>26929</v>
      </c>
      <c r="C10927" s="5" t="s">
        <v>26930</v>
      </c>
      <c r="D10927" s="5" t="s">
        <v>16</v>
      </c>
      <c r="E10927" s="5">
        <v>19</v>
      </c>
      <c r="F10927" s="5" t="s">
        <v>294</v>
      </c>
      <c r="G10927" s="5" t="s">
        <v>294</v>
      </c>
      <c r="M10927" s="5" t="s">
        <v>794</v>
      </c>
      <c r="N10927" s="5" t="s">
        <v>294</v>
      </c>
      <c r="O10927" s="5" t="s">
        <v>294</v>
      </c>
      <c r="P10927" s="5" t="s">
        <v>294</v>
      </c>
      <c r="Q10927" s="5" t="s">
        <v>297</v>
      </c>
      <c r="R10927" s="5" t="s">
        <v>294</v>
      </c>
      <c r="V10927" s="5" t="s">
        <v>26931</v>
      </c>
    </row>
    <row r="10928" spans="1:22" x14ac:dyDescent="0.35">
      <c r="A10928" s="5" t="s">
        <v>26932</v>
      </c>
      <c r="B10928" s="5" t="s">
        <v>8594</v>
      </c>
      <c r="C10928" s="5" t="s">
        <v>26930</v>
      </c>
      <c r="D10928" s="5" t="s">
        <v>18</v>
      </c>
      <c r="E10928" s="5">
        <v>18</v>
      </c>
      <c r="F10928" s="5" t="s">
        <v>294</v>
      </c>
      <c r="G10928" s="5" t="s">
        <v>297</v>
      </c>
      <c r="M10928" s="5" t="s">
        <v>794</v>
      </c>
      <c r="N10928" s="5" t="s">
        <v>294</v>
      </c>
      <c r="O10928" s="5" t="s">
        <v>294</v>
      </c>
      <c r="P10928" s="5" t="s">
        <v>294</v>
      </c>
      <c r="Q10928" s="5" t="s">
        <v>297</v>
      </c>
      <c r="R10928" s="5" t="s">
        <v>297</v>
      </c>
      <c r="V10928" s="5" t="s">
        <v>26933</v>
      </c>
    </row>
    <row r="10929" spans="1:22" x14ac:dyDescent="0.35">
      <c r="A10929" s="5" t="s">
        <v>26934</v>
      </c>
      <c r="B10929" s="5" t="s">
        <v>26935</v>
      </c>
      <c r="C10929" s="5" t="s">
        <v>26930</v>
      </c>
      <c r="D10929" s="5" t="s">
        <v>22</v>
      </c>
      <c r="E10929" s="5">
        <v>19</v>
      </c>
      <c r="F10929" s="5" t="s">
        <v>294</v>
      </c>
      <c r="G10929" s="5" t="s">
        <v>294</v>
      </c>
      <c r="M10929" s="5" t="s">
        <v>794</v>
      </c>
      <c r="N10929" s="5" t="s">
        <v>294</v>
      </c>
      <c r="O10929" s="5" t="s">
        <v>294</v>
      </c>
      <c r="P10929" s="5" t="s">
        <v>294</v>
      </c>
      <c r="Q10929" s="5" t="s">
        <v>297</v>
      </c>
      <c r="R10929" s="5" t="s">
        <v>294</v>
      </c>
      <c r="V10929" s="5" t="s">
        <v>26936</v>
      </c>
    </row>
    <row r="10930" spans="1:22" x14ac:dyDescent="0.35">
      <c r="A10930" s="5" t="s">
        <v>26937</v>
      </c>
      <c r="B10930" s="5" t="s">
        <v>3907</v>
      </c>
      <c r="C10930" s="5" t="s">
        <v>26930</v>
      </c>
      <c r="D10930" s="5" t="s">
        <v>22</v>
      </c>
      <c r="E10930" s="5">
        <v>10</v>
      </c>
      <c r="F10930" s="5" t="s">
        <v>294</v>
      </c>
      <c r="G10930" s="5" t="s">
        <v>294</v>
      </c>
      <c r="M10930" s="5" t="s">
        <v>3826</v>
      </c>
      <c r="N10930" s="5" t="s">
        <v>294</v>
      </c>
      <c r="O10930" s="5" t="s">
        <v>294</v>
      </c>
      <c r="P10930" s="5" t="s">
        <v>294</v>
      </c>
      <c r="Q10930" s="5" t="s">
        <v>294</v>
      </c>
      <c r="R10930" s="5" t="s">
        <v>294</v>
      </c>
      <c r="V10930" s="5" t="s">
        <v>26938</v>
      </c>
    </row>
    <row r="10931" spans="1:22" x14ac:dyDescent="0.35">
      <c r="A10931" s="5" t="s">
        <v>26939</v>
      </c>
      <c r="B10931" s="5" t="s">
        <v>26940</v>
      </c>
      <c r="C10931" s="5" t="s">
        <v>26930</v>
      </c>
      <c r="D10931" s="5" t="s">
        <v>22</v>
      </c>
      <c r="E10931" s="5">
        <v>9</v>
      </c>
      <c r="F10931" s="5" t="s">
        <v>294</v>
      </c>
      <c r="G10931" s="5" t="s">
        <v>294</v>
      </c>
      <c r="J10931" s="5" t="s">
        <v>26926</v>
      </c>
      <c r="M10931" s="5" t="s">
        <v>794</v>
      </c>
      <c r="N10931" s="5" t="s">
        <v>294</v>
      </c>
      <c r="O10931" s="5" t="s">
        <v>294</v>
      </c>
      <c r="P10931" s="5" t="s">
        <v>294</v>
      </c>
      <c r="Q10931" s="5" t="s">
        <v>297</v>
      </c>
      <c r="R10931" s="5" t="s">
        <v>297</v>
      </c>
      <c r="V10931" s="5" t="s">
        <v>26941</v>
      </c>
    </row>
    <row r="10932" spans="1:22" x14ac:dyDescent="0.35">
      <c r="A10932" s="5" t="s">
        <v>26942</v>
      </c>
      <c r="B10932" s="5" t="s">
        <v>26478</v>
      </c>
      <c r="C10932" s="5" t="s">
        <v>26930</v>
      </c>
      <c r="D10932" s="5" t="s">
        <v>18</v>
      </c>
      <c r="E10932" s="5">
        <v>20</v>
      </c>
      <c r="F10932" s="5" t="s">
        <v>294</v>
      </c>
      <c r="G10932" s="5" t="s">
        <v>294</v>
      </c>
      <c r="J10932" s="5" t="s">
        <v>1384</v>
      </c>
      <c r="M10932" s="5" t="s">
        <v>794</v>
      </c>
      <c r="N10932" s="5" t="s">
        <v>294</v>
      </c>
      <c r="O10932" s="5" t="s">
        <v>294</v>
      </c>
      <c r="P10932" s="5" t="s">
        <v>294</v>
      </c>
      <c r="Q10932" s="5" t="s">
        <v>297</v>
      </c>
      <c r="R10932" s="5" t="s">
        <v>294</v>
      </c>
      <c r="V10932" s="5" t="s">
        <v>26943</v>
      </c>
    </row>
    <row r="10933" spans="1:22" x14ac:dyDescent="0.35">
      <c r="A10933" s="5" t="s">
        <v>26944</v>
      </c>
      <c r="B10933" s="5" t="s">
        <v>26935</v>
      </c>
      <c r="C10933" s="5" t="s">
        <v>26926</v>
      </c>
      <c r="D10933" s="5" t="s">
        <v>22</v>
      </c>
      <c r="E10933" s="5">
        <v>19</v>
      </c>
      <c r="F10933" s="5" t="s">
        <v>294</v>
      </c>
      <c r="G10933" s="5" t="s">
        <v>294</v>
      </c>
      <c r="M10933" s="5" t="s">
        <v>794</v>
      </c>
      <c r="N10933" s="5" t="s">
        <v>297</v>
      </c>
      <c r="O10933" s="5" t="s">
        <v>294</v>
      </c>
      <c r="P10933" s="5" t="s">
        <v>294</v>
      </c>
      <c r="Q10933" s="5" t="s">
        <v>297</v>
      </c>
      <c r="R10933" s="5" t="s">
        <v>294</v>
      </c>
      <c r="V10933" s="5" t="s">
        <v>26945</v>
      </c>
    </row>
    <row r="10934" spans="1:22" x14ac:dyDescent="0.35">
      <c r="A10934" s="5" t="s">
        <v>26946</v>
      </c>
      <c r="B10934" s="5" t="s">
        <v>26947</v>
      </c>
      <c r="C10934" s="5" t="s">
        <v>26926</v>
      </c>
      <c r="D10934" s="5" t="s">
        <v>22</v>
      </c>
      <c r="E10934" s="5">
        <v>9</v>
      </c>
      <c r="F10934" s="5" t="s">
        <v>294</v>
      </c>
      <c r="G10934" s="5" t="s">
        <v>294</v>
      </c>
      <c r="M10934" s="5" t="s">
        <v>3826</v>
      </c>
      <c r="N10934" s="5" t="s">
        <v>294</v>
      </c>
      <c r="P10934" s="5" t="s">
        <v>294</v>
      </c>
      <c r="Q10934" s="5" t="s">
        <v>294</v>
      </c>
      <c r="R10934" s="5" t="s">
        <v>294</v>
      </c>
      <c r="V10934" s="5" t="s">
        <v>26948</v>
      </c>
    </row>
    <row r="10935" spans="1:22" x14ac:dyDescent="0.35">
      <c r="A10935" s="5" t="s">
        <v>26949</v>
      </c>
      <c r="B10935" s="5" t="s">
        <v>26950</v>
      </c>
      <c r="C10935" s="5" t="s">
        <v>26926</v>
      </c>
      <c r="D10935" s="5" t="s">
        <v>16</v>
      </c>
      <c r="E10935" s="5">
        <v>18</v>
      </c>
      <c r="F10935" s="5" t="s">
        <v>294</v>
      </c>
      <c r="G10935" s="5" t="s">
        <v>294</v>
      </c>
      <c r="M10935" s="5" t="s">
        <v>794</v>
      </c>
      <c r="N10935" s="5" t="s">
        <v>294</v>
      </c>
      <c r="O10935" s="5" t="s">
        <v>294</v>
      </c>
      <c r="P10935" s="5" t="s">
        <v>294</v>
      </c>
      <c r="Q10935" s="5" t="s">
        <v>297</v>
      </c>
      <c r="R10935" s="5" t="s">
        <v>294</v>
      </c>
      <c r="V10935" s="5" t="s">
        <v>26951</v>
      </c>
    </row>
    <row r="10936" spans="1:22" x14ac:dyDescent="0.35">
      <c r="A10936" s="5" t="s">
        <v>26952</v>
      </c>
      <c r="B10936" s="5" t="s">
        <v>26953</v>
      </c>
      <c r="C10936" s="5" t="s">
        <v>26926</v>
      </c>
      <c r="D10936" s="5" t="s">
        <v>22</v>
      </c>
      <c r="E10936" s="5">
        <v>19</v>
      </c>
      <c r="F10936" s="5" t="s">
        <v>294</v>
      </c>
      <c r="G10936" s="5" t="s">
        <v>294</v>
      </c>
      <c r="M10936" s="5" t="s">
        <v>794</v>
      </c>
      <c r="N10936" s="5" t="s">
        <v>294</v>
      </c>
      <c r="O10936" s="5" t="s">
        <v>294</v>
      </c>
      <c r="P10936" s="5" t="s">
        <v>294</v>
      </c>
      <c r="Q10936" s="5" t="s">
        <v>297</v>
      </c>
      <c r="R10936" s="5" t="s">
        <v>294</v>
      </c>
      <c r="V10936" s="5" t="s">
        <v>26954</v>
      </c>
    </row>
    <row r="10937" spans="1:22" x14ac:dyDescent="0.35">
      <c r="A10937" s="5" t="s">
        <v>26955</v>
      </c>
      <c r="B10937" s="5" t="s">
        <v>26956</v>
      </c>
      <c r="C10937" s="5" t="s">
        <v>26926</v>
      </c>
      <c r="D10937" s="5" t="s">
        <v>22</v>
      </c>
      <c r="E10937" s="5">
        <v>9</v>
      </c>
      <c r="F10937" s="5" t="s">
        <v>294</v>
      </c>
      <c r="G10937" s="5" t="s">
        <v>294</v>
      </c>
      <c r="J10937" s="5" t="s">
        <v>24935</v>
      </c>
      <c r="M10937" s="5" t="s">
        <v>794</v>
      </c>
      <c r="N10937" s="5" t="s">
        <v>294</v>
      </c>
      <c r="O10937" s="5" t="s">
        <v>294</v>
      </c>
      <c r="P10937" s="5" t="s">
        <v>294</v>
      </c>
      <c r="Q10937" s="5" t="s">
        <v>294</v>
      </c>
      <c r="R10937" s="5" t="s">
        <v>297</v>
      </c>
      <c r="V10937" s="5" t="s">
        <v>26957</v>
      </c>
    </row>
    <row r="10938" spans="1:22" x14ac:dyDescent="0.35">
      <c r="A10938" s="5" t="s">
        <v>26958</v>
      </c>
      <c r="B10938" s="5" t="s">
        <v>26959</v>
      </c>
      <c r="C10938" s="5" t="s">
        <v>26926</v>
      </c>
      <c r="D10938" s="5" t="s">
        <v>18</v>
      </c>
      <c r="E10938" s="5">
        <v>20</v>
      </c>
      <c r="F10938" s="5" t="s">
        <v>294</v>
      </c>
      <c r="G10938" s="5" t="s">
        <v>297</v>
      </c>
      <c r="J10938" s="5" t="s">
        <v>1384</v>
      </c>
      <c r="M10938" s="5" t="s">
        <v>794</v>
      </c>
      <c r="N10938" s="5" t="s">
        <v>294</v>
      </c>
      <c r="O10938" s="5" t="s">
        <v>294</v>
      </c>
      <c r="P10938" s="5" t="s">
        <v>294</v>
      </c>
      <c r="Q10938" s="5" t="s">
        <v>294</v>
      </c>
      <c r="R10938" s="5" t="s">
        <v>294</v>
      </c>
      <c r="V10938" s="5" t="s">
        <v>26960</v>
      </c>
    </row>
    <row r="10939" spans="1:22" x14ac:dyDescent="0.35">
      <c r="A10939" s="5" t="s">
        <v>26961</v>
      </c>
      <c r="B10939" s="5" t="s">
        <v>26962</v>
      </c>
      <c r="C10939" s="5" t="s">
        <v>24935</v>
      </c>
      <c r="D10939" s="5" t="s">
        <v>22</v>
      </c>
      <c r="E10939" s="5">
        <v>3</v>
      </c>
      <c r="F10939" s="5" t="s">
        <v>294</v>
      </c>
      <c r="G10939" s="5" t="s">
        <v>294</v>
      </c>
      <c r="H10939" s="5">
        <v>0</v>
      </c>
      <c r="I10939" s="5">
        <v>100</v>
      </c>
      <c r="M10939" s="5" t="s">
        <v>794</v>
      </c>
      <c r="N10939" s="5" t="s">
        <v>294</v>
      </c>
      <c r="P10939" s="5" t="s">
        <v>294</v>
      </c>
      <c r="Q10939" s="5" t="s">
        <v>294</v>
      </c>
      <c r="R10939" s="5" t="s">
        <v>294</v>
      </c>
      <c r="V10939" s="5" t="s">
        <v>26963</v>
      </c>
    </row>
    <row r="10940" spans="1:22" x14ac:dyDescent="0.35">
      <c r="A10940" s="5" t="s">
        <v>26964</v>
      </c>
      <c r="B10940" s="5" t="s">
        <v>26965</v>
      </c>
      <c r="C10940" s="5" t="s">
        <v>24935</v>
      </c>
      <c r="D10940" s="5" t="s">
        <v>18</v>
      </c>
      <c r="E10940" s="5">
        <v>1</v>
      </c>
      <c r="F10940" s="5" t="s">
        <v>297</v>
      </c>
      <c r="G10940" s="5" t="s">
        <v>297</v>
      </c>
      <c r="L10940" s="5" t="s">
        <v>822</v>
      </c>
      <c r="M10940" s="5" t="s">
        <v>794</v>
      </c>
      <c r="N10940" s="5" t="s">
        <v>294</v>
      </c>
      <c r="P10940" s="5" t="s">
        <v>294</v>
      </c>
      <c r="Q10940" s="5" t="s">
        <v>294</v>
      </c>
      <c r="R10940" s="5" t="s">
        <v>294</v>
      </c>
      <c r="S10940" s="5" t="s">
        <v>297</v>
      </c>
      <c r="V10940" s="5" t="s">
        <v>26966</v>
      </c>
    </row>
    <row r="10941" spans="1:22" x14ac:dyDescent="0.35">
      <c r="A10941" s="5" t="s">
        <v>26967</v>
      </c>
      <c r="B10941" s="5" t="s">
        <v>26968</v>
      </c>
      <c r="C10941" s="5" t="s">
        <v>24935</v>
      </c>
      <c r="D10941" s="5" t="s">
        <v>18</v>
      </c>
      <c r="E10941" s="5">
        <v>1</v>
      </c>
      <c r="F10941" s="5" t="s">
        <v>297</v>
      </c>
      <c r="G10941" s="5" t="s">
        <v>297</v>
      </c>
      <c r="L10941" s="5" t="s">
        <v>822</v>
      </c>
      <c r="M10941" s="5" t="s">
        <v>794</v>
      </c>
      <c r="N10941" s="5" t="s">
        <v>294</v>
      </c>
      <c r="O10941" s="5" t="s">
        <v>294</v>
      </c>
      <c r="P10941" s="5" t="s">
        <v>294</v>
      </c>
      <c r="Q10941" s="5" t="s">
        <v>294</v>
      </c>
      <c r="R10941" s="5" t="s">
        <v>294</v>
      </c>
      <c r="S10941" s="5" t="s">
        <v>297</v>
      </c>
      <c r="V10941" s="5" t="s">
        <v>26969</v>
      </c>
    </row>
    <row r="10942" spans="1:22" x14ac:dyDescent="0.35">
      <c r="A10942" s="5" t="s">
        <v>26970</v>
      </c>
      <c r="B10942" s="5" t="s">
        <v>26971</v>
      </c>
      <c r="C10942" s="5" t="s">
        <v>24935</v>
      </c>
      <c r="D10942" s="5" t="s">
        <v>18</v>
      </c>
      <c r="E10942" s="5">
        <v>1</v>
      </c>
      <c r="F10942" s="5" t="s">
        <v>297</v>
      </c>
      <c r="G10942" s="5" t="s">
        <v>297</v>
      </c>
      <c r="L10942" s="5" t="s">
        <v>822</v>
      </c>
      <c r="M10942" s="5" t="s">
        <v>794</v>
      </c>
      <c r="N10942" s="5" t="s">
        <v>294</v>
      </c>
      <c r="P10942" s="5" t="s">
        <v>294</v>
      </c>
      <c r="Q10942" s="5" t="s">
        <v>294</v>
      </c>
      <c r="R10942" s="5" t="s">
        <v>294</v>
      </c>
      <c r="S10942" s="5" t="s">
        <v>297</v>
      </c>
      <c r="V10942" s="5" t="s">
        <v>26972</v>
      </c>
    </row>
    <row r="10943" spans="1:22" x14ac:dyDescent="0.35">
      <c r="A10943" s="5" t="s">
        <v>26973</v>
      </c>
      <c r="B10943" s="5" t="s">
        <v>26974</v>
      </c>
      <c r="C10943" s="5" t="s">
        <v>24935</v>
      </c>
      <c r="D10943" s="5" t="s">
        <v>18</v>
      </c>
      <c r="E10943" s="5">
        <v>1</v>
      </c>
      <c r="F10943" s="5" t="s">
        <v>297</v>
      </c>
      <c r="G10943" s="5" t="s">
        <v>297</v>
      </c>
      <c r="L10943" s="5" t="s">
        <v>822</v>
      </c>
      <c r="M10943" s="5" t="s">
        <v>794</v>
      </c>
      <c r="N10943" s="5" t="s">
        <v>294</v>
      </c>
      <c r="P10943" s="5" t="s">
        <v>294</v>
      </c>
      <c r="Q10943" s="5" t="s">
        <v>294</v>
      </c>
      <c r="R10943" s="5" t="s">
        <v>294</v>
      </c>
      <c r="S10943" s="5" t="s">
        <v>297</v>
      </c>
      <c r="V10943" s="5" t="s">
        <v>26975</v>
      </c>
    </row>
    <row r="10944" spans="1:22" x14ac:dyDescent="0.35">
      <c r="A10944" s="5" t="s">
        <v>26976</v>
      </c>
      <c r="B10944" s="5" t="s">
        <v>26478</v>
      </c>
      <c r="C10944" s="5" t="s">
        <v>24935</v>
      </c>
      <c r="D10944" s="5" t="s">
        <v>18</v>
      </c>
      <c r="E10944" s="5">
        <v>20</v>
      </c>
      <c r="F10944" s="5" t="s">
        <v>294</v>
      </c>
      <c r="G10944" s="5" t="s">
        <v>297</v>
      </c>
      <c r="J10944" s="5" t="s">
        <v>1384</v>
      </c>
      <c r="M10944" s="5" t="s">
        <v>794</v>
      </c>
      <c r="N10944" s="5" t="s">
        <v>294</v>
      </c>
      <c r="O10944" s="5" t="s">
        <v>294</v>
      </c>
      <c r="P10944" s="5" t="s">
        <v>294</v>
      </c>
      <c r="Q10944" s="5" t="s">
        <v>294</v>
      </c>
      <c r="R10944" s="5" t="s">
        <v>294</v>
      </c>
      <c r="U10944" s="5" t="s">
        <v>26977</v>
      </c>
      <c r="V10944" s="5" t="s">
        <v>26978</v>
      </c>
    </row>
    <row r="10945" spans="1:22" x14ac:dyDescent="0.35">
      <c r="A10945" s="5" t="s">
        <v>26979</v>
      </c>
      <c r="B10945" s="5" t="s">
        <v>8572</v>
      </c>
      <c r="C10945" s="5" t="s">
        <v>26980</v>
      </c>
      <c r="D10945" s="5" t="s">
        <v>22</v>
      </c>
      <c r="E10945" s="5">
        <v>9</v>
      </c>
      <c r="F10945" s="5" t="s">
        <v>294</v>
      </c>
      <c r="G10945" s="5" t="s">
        <v>294</v>
      </c>
      <c r="M10945" s="5" t="s">
        <v>3826</v>
      </c>
      <c r="N10945" s="5" t="s">
        <v>294</v>
      </c>
      <c r="P10945" s="5" t="s">
        <v>294</v>
      </c>
      <c r="Q10945" s="5" t="s">
        <v>294</v>
      </c>
      <c r="R10945" s="5" t="s">
        <v>294</v>
      </c>
      <c r="V10945" s="5" t="s">
        <v>26981</v>
      </c>
    </row>
    <row r="10946" spans="1:22" x14ac:dyDescent="0.35">
      <c r="A10946" s="5" t="s">
        <v>26982</v>
      </c>
      <c r="B10946" s="5" t="s">
        <v>9583</v>
      </c>
      <c r="C10946" s="5" t="s">
        <v>26980</v>
      </c>
      <c r="D10946" s="5" t="s">
        <v>22</v>
      </c>
      <c r="E10946" s="5">
        <v>3</v>
      </c>
      <c r="F10946" s="5" t="s">
        <v>297</v>
      </c>
      <c r="G10946" s="5" t="s">
        <v>294</v>
      </c>
      <c r="M10946" s="5" t="s">
        <v>794</v>
      </c>
      <c r="N10946" s="5" t="s">
        <v>294</v>
      </c>
      <c r="P10946" s="5" t="s">
        <v>294</v>
      </c>
      <c r="Q10946" s="5" t="s">
        <v>294</v>
      </c>
      <c r="R10946" s="5" t="s">
        <v>294</v>
      </c>
      <c r="U10946" s="5" t="s">
        <v>26983</v>
      </c>
      <c r="V10946" s="5" t="s">
        <v>26984</v>
      </c>
    </row>
    <row r="10947" spans="1:22" x14ac:dyDescent="0.35">
      <c r="A10947" s="5" t="s">
        <v>26985</v>
      </c>
      <c r="B10947" s="5" t="s">
        <v>9488</v>
      </c>
      <c r="C10947" s="5" t="s">
        <v>26980</v>
      </c>
      <c r="D10947" s="5" t="s">
        <v>22</v>
      </c>
      <c r="E10947" s="5">
        <v>9</v>
      </c>
      <c r="F10947" s="5" t="s">
        <v>294</v>
      </c>
      <c r="G10947" s="5" t="s">
        <v>294</v>
      </c>
      <c r="J10947" s="5" t="s">
        <v>21175</v>
      </c>
      <c r="M10947" s="5" t="s">
        <v>794</v>
      </c>
      <c r="N10947" s="5" t="s">
        <v>294</v>
      </c>
      <c r="P10947" s="5" t="s">
        <v>294</v>
      </c>
      <c r="Q10947" s="5" t="s">
        <v>294</v>
      </c>
      <c r="R10947" s="5" t="s">
        <v>294</v>
      </c>
      <c r="U10947" s="5" t="s">
        <v>26986</v>
      </c>
      <c r="V10947" s="5" t="s">
        <v>26987</v>
      </c>
    </row>
    <row r="10948" spans="1:22" x14ac:dyDescent="0.35">
      <c r="A10948" s="5" t="s">
        <v>26988</v>
      </c>
      <c r="B10948" s="5" t="s">
        <v>26916</v>
      </c>
      <c r="C10948" s="5" t="s">
        <v>26980</v>
      </c>
      <c r="D10948" s="5" t="s">
        <v>18</v>
      </c>
      <c r="E10948" s="5">
        <v>20</v>
      </c>
      <c r="F10948" s="5" t="s">
        <v>294</v>
      </c>
      <c r="G10948" s="5" t="s">
        <v>297</v>
      </c>
      <c r="J10948" s="5" t="s">
        <v>26727</v>
      </c>
      <c r="M10948" s="5" t="s">
        <v>794</v>
      </c>
      <c r="N10948" s="5" t="s">
        <v>294</v>
      </c>
      <c r="P10948" s="5" t="s">
        <v>294</v>
      </c>
      <c r="Q10948" s="5" t="s">
        <v>294</v>
      </c>
      <c r="R10948" s="5" t="s">
        <v>297</v>
      </c>
      <c r="V10948" s="5" t="s">
        <v>26989</v>
      </c>
    </row>
    <row r="10949" spans="1:22" x14ac:dyDescent="0.35">
      <c r="A10949" s="5" t="s">
        <v>26990</v>
      </c>
      <c r="B10949" s="5" t="s">
        <v>26991</v>
      </c>
      <c r="C10949" s="5" t="s">
        <v>1381</v>
      </c>
      <c r="D10949" s="5" t="s">
        <v>18</v>
      </c>
      <c r="E10949" s="5">
        <v>18</v>
      </c>
      <c r="F10949" s="5" t="s">
        <v>294</v>
      </c>
      <c r="G10949" s="5" t="s">
        <v>294</v>
      </c>
      <c r="M10949" s="5" t="s">
        <v>794</v>
      </c>
      <c r="N10949" s="5" t="s">
        <v>294</v>
      </c>
      <c r="P10949" s="5" t="s">
        <v>294</v>
      </c>
      <c r="Q10949" s="5" t="s">
        <v>294</v>
      </c>
      <c r="R10949" s="5" t="s">
        <v>294</v>
      </c>
      <c r="V10949" s="5" t="s">
        <v>26992</v>
      </c>
    </row>
    <row r="10950" spans="1:22" x14ac:dyDescent="0.35">
      <c r="A10950" s="5" t="s">
        <v>26993</v>
      </c>
      <c r="B10950" s="5" t="s">
        <v>26994</v>
      </c>
      <c r="C10950" s="5" t="s">
        <v>1381</v>
      </c>
      <c r="D10950" s="5" t="s">
        <v>22</v>
      </c>
      <c r="E10950" s="5">
        <v>9</v>
      </c>
      <c r="F10950" s="5" t="s">
        <v>294</v>
      </c>
      <c r="G10950" s="5" t="s">
        <v>294</v>
      </c>
      <c r="J10950" s="5" t="s">
        <v>3447</v>
      </c>
      <c r="M10950" s="5" t="s">
        <v>794</v>
      </c>
      <c r="N10950" s="5" t="s">
        <v>294</v>
      </c>
      <c r="P10950" s="5" t="s">
        <v>294</v>
      </c>
      <c r="Q10950" s="5" t="s">
        <v>294</v>
      </c>
      <c r="R10950" s="5" t="s">
        <v>294</v>
      </c>
      <c r="V10950" s="5" t="s">
        <v>26993</v>
      </c>
    </row>
    <row r="10951" spans="1:22" x14ac:dyDescent="0.35">
      <c r="A10951" s="5" t="s">
        <v>26995</v>
      </c>
      <c r="B10951" s="5" t="s">
        <v>26996</v>
      </c>
      <c r="C10951" s="5" t="s">
        <v>1381</v>
      </c>
      <c r="D10951" s="5" t="s">
        <v>16</v>
      </c>
      <c r="E10951" s="5">
        <v>12</v>
      </c>
      <c r="F10951" s="5" t="s">
        <v>294</v>
      </c>
      <c r="G10951" s="5" t="s">
        <v>294</v>
      </c>
      <c r="M10951" s="5" t="s">
        <v>794</v>
      </c>
      <c r="N10951" s="5" t="s">
        <v>294</v>
      </c>
      <c r="P10951" s="5" t="s">
        <v>294</v>
      </c>
      <c r="Q10951" s="5" t="s">
        <v>294</v>
      </c>
      <c r="R10951" s="5" t="s">
        <v>294</v>
      </c>
      <c r="V10951" s="5" t="s">
        <v>26997</v>
      </c>
    </row>
    <row r="10952" spans="1:22" x14ac:dyDescent="0.35">
      <c r="A10952" s="5" t="s">
        <v>26998</v>
      </c>
      <c r="B10952" s="5" t="s">
        <v>26999</v>
      </c>
      <c r="C10952" s="5" t="s">
        <v>27000</v>
      </c>
      <c r="D10952" s="5" t="s">
        <v>18</v>
      </c>
      <c r="E10952" s="5">
        <v>10</v>
      </c>
      <c r="F10952" s="5" t="s">
        <v>294</v>
      </c>
      <c r="G10952" s="5" t="s">
        <v>297</v>
      </c>
      <c r="M10952" s="5" t="s">
        <v>794</v>
      </c>
      <c r="N10952" s="5" t="s">
        <v>294</v>
      </c>
      <c r="P10952" s="5" t="s">
        <v>294</v>
      </c>
      <c r="Q10952" s="5" t="s">
        <v>294</v>
      </c>
      <c r="R10952" s="5" t="s">
        <v>294</v>
      </c>
      <c r="V10952" s="5" t="s">
        <v>26998</v>
      </c>
    </row>
    <row r="10953" spans="1:22" x14ac:dyDescent="0.35">
      <c r="A10953" s="5" t="s">
        <v>27001</v>
      </c>
      <c r="B10953" s="5" t="s">
        <v>27002</v>
      </c>
      <c r="C10953" s="5" t="s">
        <v>27000</v>
      </c>
      <c r="D10953" s="5" t="s">
        <v>22</v>
      </c>
      <c r="E10953" s="5">
        <v>19</v>
      </c>
      <c r="F10953" s="5" t="s">
        <v>294</v>
      </c>
      <c r="G10953" s="5" t="s">
        <v>294</v>
      </c>
      <c r="M10953" s="5" t="s">
        <v>3826</v>
      </c>
      <c r="N10953" s="5" t="s">
        <v>294</v>
      </c>
      <c r="P10953" s="5" t="s">
        <v>294</v>
      </c>
      <c r="Q10953" s="5" t="s">
        <v>294</v>
      </c>
      <c r="R10953" s="5" t="s">
        <v>294</v>
      </c>
      <c r="V10953" s="5" t="s">
        <v>27001</v>
      </c>
    </row>
    <row r="10954" spans="1:22" x14ac:dyDescent="0.35">
      <c r="A10954" s="5" t="s">
        <v>27003</v>
      </c>
      <c r="B10954" s="5" t="s">
        <v>27004</v>
      </c>
      <c r="C10954" s="5" t="s">
        <v>27000</v>
      </c>
      <c r="D10954" s="5" t="s">
        <v>22</v>
      </c>
      <c r="E10954" s="5">
        <v>1</v>
      </c>
      <c r="F10954" s="5" t="s">
        <v>294</v>
      </c>
      <c r="G10954" s="5" t="s">
        <v>294</v>
      </c>
      <c r="M10954" s="5" t="s">
        <v>794</v>
      </c>
      <c r="N10954" s="5" t="s">
        <v>294</v>
      </c>
      <c r="P10954" s="5" t="s">
        <v>294</v>
      </c>
      <c r="Q10954" s="5" t="s">
        <v>294</v>
      </c>
      <c r="R10954" s="5" t="s">
        <v>297</v>
      </c>
    </row>
    <row r="10955" spans="1:22" x14ac:dyDescent="0.35">
      <c r="A10955" s="5" t="s">
        <v>27005</v>
      </c>
      <c r="B10955" s="5" t="s">
        <v>27006</v>
      </c>
      <c r="C10955" s="5" t="s">
        <v>27000</v>
      </c>
      <c r="D10955" s="5" t="s">
        <v>18</v>
      </c>
      <c r="E10955" s="5">
        <v>10</v>
      </c>
      <c r="F10955" s="5" t="s">
        <v>294</v>
      </c>
      <c r="G10955" s="5" t="s">
        <v>297</v>
      </c>
      <c r="L10955" s="5" t="s">
        <v>27007</v>
      </c>
      <c r="M10955" s="5" t="s">
        <v>794</v>
      </c>
      <c r="N10955" s="5" t="s">
        <v>294</v>
      </c>
      <c r="P10955" s="5" t="s">
        <v>294</v>
      </c>
      <c r="Q10955" s="5" t="s">
        <v>294</v>
      </c>
      <c r="R10955" s="5" t="s">
        <v>294</v>
      </c>
      <c r="V10955" s="5" t="s">
        <v>27005</v>
      </c>
    </row>
    <row r="10956" spans="1:22" x14ac:dyDescent="0.35">
      <c r="A10956" s="5" t="s">
        <v>27008</v>
      </c>
      <c r="B10956" s="5" t="s">
        <v>25491</v>
      </c>
      <c r="C10956" s="5" t="s">
        <v>27009</v>
      </c>
      <c r="D10956" s="5" t="s">
        <v>18</v>
      </c>
      <c r="E10956" s="5">
        <v>1</v>
      </c>
      <c r="F10956" s="5" t="s">
        <v>294</v>
      </c>
      <c r="G10956" s="5" t="s">
        <v>294</v>
      </c>
      <c r="L10956" s="5" t="s">
        <v>822</v>
      </c>
      <c r="M10956" s="5" t="s">
        <v>794</v>
      </c>
      <c r="N10956" s="5" t="s">
        <v>294</v>
      </c>
      <c r="P10956" s="5" t="s">
        <v>294</v>
      </c>
      <c r="Q10956" s="5" t="s">
        <v>294</v>
      </c>
      <c r="R10956" s="5" t="s">
        <v>294</v>
      </c>
      <c r="V10956" s="5" t="s">
        <v>27010</v>
      </c>
    </row>
    <row r="10957" spans="1:22" x14ac:dyDescent="0.35">
      <c r="A10957" s="5" t="s">
        <v>27011</v>
      </c>
      <c r="B10957" s="5" t="s">
        <v>27012</v>
      </c>
      <c r="C10957" s="5" t="s">
        <v>27009</v>
      </c>
      <c r="D10957" s="5" t="s">
        <v>18</v>
      </c>
      <c r="E10957" s="5">
        <v>1</v>
      </c>
      <c r="F10957" s="5" t="s">
        <v>294</v>
      </c>
      <c r="G10957" s="5" t="s">
        <v>297</v>
      </c>
      <c r="M10957" s="5" t="s">
        <v>794</v>
      </c>
      <c r="N10957" s="5" t="s">
        <v>294</v>
      </c>
      <c r="P10957" s="5" t="s">
        <v>294</v>
      </c>
      <c r="Q10957" s="5" t="s">
        <v>294</v>
      </c>
      <c r="R10957" s="5" t="s">
        <v>294</v>
      </c>
      <c r="V10957" s="5" t="s">
        <v>27013</v>
      </c>
    </row>
    <row r="10958" spans="1:22" x14ac:dyDescent="0.35">
      <c r="A10958" s="5" t="s">
        <v>27014</v>
      </c>
      <c r="B10958" s="5" t="s">
        <v>27015</v>
      </c>
      <c r="C10958" s="5" t="s">
        <v>27009</v>
      </c>
      <c r="D10958" s="5" t="s">
        <v>22</v>
      </c>
      <c r="E10958" s="5">
        <v>10</v>
      </c>
      <c r="F10958" s="5" t="s">
        <v>294</v>
      </c>
      <c r="G10958" s="5" t="s">
        <v>294</v>
      </c>
      <c r="M10958" s="5" t="s">
        <v>794</v>
      </c>
      <c r="N10958" s="5" t="s">
        <v>294</v>
      </c>
      <c r="O10958" s="5" t="s">
        <v>294</v>
      </c>
      <c r="P10958" s="5" t="s">
        <v>294</v>
      </c>
      <c r="Q10958" s="5" t="s">
        <v>294</v>
      </c>
      <c r="R10958" s="5" t="s">
        <v>294</v>
      </c>
      <c r="V10958" s="5" t="s">
        <v>27016</v>
      </c>
    </row>
    <row r="10959" spans="1:22" x14ac:dyDescent="0.35">
      <c r="A10959" s="5" t="s">
        <v>27017</v>
      </c>
      <c r="B10959" s="5" t="s">
        <v>27018</v>
      </c>
      <c r="C10959" s="5" t="s">
        <v>27009</v>
      </c>
      <c r="D10959" s="5" t="s">
        <v>18</v>
      </c>
      <c r="E10959" s="5">
        <v>1</v>
      </c>
      <c r="F10959" s="5" t="s">
        <v>294</v>
      </c>
      <c r="G10959" s="5" t="s">
        <v>294</v>
      </c>
      <c r="L10959" s="5" t="s">
        <v>822</v>
      </c>
      <c r="M10959" s="5" t="s">
        <v>794</v>
      </c>
      <c r="N10959" s="5" t="s">
        <v>294</v>
      </c>
      <c r="O10959" s="5" t="s">
        <v>294</v>
      </c>
      <c r="P10959" s="5" t="s">
        <v>294</v>
      </c>
      <c r="Q10959" s="5" t="s">
        <v>297</v>
      </c>
      <c r="R10959" s="5" t="s">
        <v>294</v>
      </c>
      <c r="V10959" s="5" t="s">
        <v>27019</v>
      </c>
    </row>
    <row r="10960" spans="1:22" x14ac:dyDescent="0.35">
      <c r="A10960" s="5" t="s">
        <v>27020</v>
      </c>
      <c r="B10960" s="5" t="s">
        <v>27021</v>
      </c>
      <c r="C10960" s="5" t="s">
        <v>27009</v>
      </c>
      <c r="D10960" s="5" t="s">
        <v>22</v>
      </c>
      <c r="E10960" s="5">
        <v>3</v>
      </c>
      <c r="F10960" s="5" t="s">
        <v>294</v>
      </c>
      <c r="G10960" s="5" t="s">
        <v>294</v>
      </c>
      <c r="H10960" s="5">
        <v>0</v>
      </c>
      <c r="M10960" s="5" t="s">
        <v>794</v>
      </c>
      <c r="N10960" s="5" t="s">
        <v>294</v>
      </c>
      <c r="O10960" s="5" t="s">
        <v>294</v>
      </c>
      <c r="P10960" s="5" t="s">
        <v>294</v>
      </c>
      <c r="Q10960" s="5" t="s">
        <v>294</v>
      </c>
      <c r="R10960" s="5" t="s">
        <v>294</v>
      </c>
      <c r="S10960" s="5" t="s">
        <v>344</v>
      </c>
      <c r="V10960" s="5" t="s">
        <v>27022</v>
      </c>
    </row>
    <row r="10961" spans="1:22" x14ac:dyDescent="0.35">
      <c r="A10961" s="5" t="s">
        <v>27023</v>
      </c>
      <c r="B10961" s="5" t="s">
        <v>27024</v>
      </c>
      <c r="C10961" s="5" t="s">
        <v>27009</v>
      </c>
      <c r="D10961" s="5" t="s">
        <v>18</v>
      </c>
      <c r="E10961" s="5">
        <v>1</v>
      </c>
      <c r="F10961" s="5" t="s">
        <v>294</v>
      </c>
      <c r="G10961" s="5" t="s">
        <v>294</v>
      </c>
      <c r="L10961" s="5" t="s">
        <v>27025</v>
      </c>
      <c r="M10961" s="5" t="s">
        <v>794</v>
      </c>
      <c r="N10961" s="5" t="s">
        <v>294</v>
      </c>
      <c r="O10961" s="5" t="s">
        <v>294</v>
      </c>
      <c r="P10961" s="5" t="s">
        <v>294</v>
      </c>
      <c r="Q10961" s="5" t="s">
        <v>294</v>
      </c>
      <c r="R10961" s="5" t="s">
        <v>294</v>
      </c>
      <c r="V10961" s="5" t="s">
        <v>27026</v>
      </c>
    </row>
    <row r="10962" spans="1:22" x14ac:dyDescent="0.35">
      <c r="A10962" s="5" t="s">
        <v>27027</v>
      </c>
      <c r="B10962" s="5" t="s">
        <v>27028</v>
      </c>
      <c r="C10962" s="5" t="s">
        <v>27009</v>
      </c>
      <c r="D10962" s="5" t="s">
        <v>18</v>
      </c>
      <c r="E10962" s="5">
        <v>20</v>
      </c>
      <c r="F10962" s="5" t="s">
        <v>294</v>
      </c>
      <c r="G10962" s="5" t="s">
        <v>297</v>
      </c>
      <c r="J10962" s="5" t="s">
        <v>22050</v>
      </c>
      <c r="M10962" s="5" t="s">
        <v>794</v>
      </c>
      <c r="N10962" s="5" t="s">
        <v>294</v>
      </c>
      <c r="P10962" s="5" t="s">
        <v>294</v>
      </c>
      <c r="Q10962" s="5" t="s">
        <v>294</v>
      </c>
      <c r="R10962" s="5" t="s">
        <v>294</v>
      </c>
      <c r="V10962" s="5" t="s">
        <v>27029</v>
      </c>
    </row>
    <row r="10963" spans="1:22" x14ac:dyDescent="0.35">
      <c r="A10963" s="5" t="s">
        <v>27030</v>
      </c>
      <c r="B10963" s="5" t="s">
        <v>27031</v>
      </c>
      <c r="C10963" s="5" t="s">
        <v>27009</v>
      </c>
      <c r="D10963" s="5" t="s">
        <v>18</v>
      </c>
      <c r="E10963" s="5">
        <v>1</v>
      </c>
      <c r="F10963" s="5" t="s">
        <v>294</v>
      </c>
      <c r="G10963" s="5" t="s">
        <v>294</v>
      </c>
      <c r="L10963" s="5" t="s">
        <v>822</v>
      </c>
      <c r="M10963" s="5" t="s">
        <v>794</v>
      </c>
      <c r="N10963" s="5" t="s">
        <v>294</v>
      </c>
      <c r="P10963" s="5" t="s">
        <v>294</v>
      </c>
      <c r="Q10963" s="5" t="s">
        <v>294</v>
      </c>
      <c r="R10963" s="5" t="s">
        <v>294</v>
      </c>
      <c r="S10963" s="5" t="s">
        <v>297</v>
      </c>
      <c r="V10963" s="5" t="s">
        <v>27032</v>
      </c>
    </row>
    <row r="10964" spans="1:22" x14ac:dyDescent="0.35">
      <c r="A10964" s="5" t="s">
        <v>27033</v>
      </c>
      <c r="B10964" s="5" t="s">
        <v>27034</v>
      </c>
      <c r="C10964" s="5" t="s">
        <v>27009</v>
      </c>
      <c r="D10964" s="5" t="s">
        <v>18</v>
      </c>
      <c r="E10964" s="5">
        <v>40</v>
      </c>
      <c r="F10964" s="5" t="s">
        <v>294</v>
      </c>
      <c r="G10964" s="5" t="s">
        <v>294</v>
      </c>
      <c r="M10964" s="5" t="s">
        <v>794</v>
      </c>
      <c r="N10964" s="5" t="s">
        <v>294</v>
      </c>
      <c r="O10964" s="5" t="s">
        <v>294</v>
      </c>
      <c r="P10964" s="5" t="s">
        <v>294</v>
      </c>
      <c r="Q10964" s="5" t="s">
        <v>294</v>
      </c>
      <c r="R10964" s="5" t="s">
        <v>294</v>
      </c>
      <c r="V10964" s="5" t="s">
        <v>27033</v>
      </c>
    </row>
    <row r="10965" spans="1:22" x14ac:dyDescent="0.35">
      <c r="A10965" s="5" t="s">
        <v>27035</v>
      </c>
      <c r="B10965" s="5" t="s">
        <v>27036</v>
      </c>
      <c r="C10965" s="5" t="s">
        <v>27009</v>
      </c>
      <c r="D10965" s="5" t="s">
        <v>18</v>
      </c>
      <c r="E10965" s="5">
        <v>20</v>
      </c>
      <c r="F10965" s="5" t="s">
        <v>294</v>
      </c>
      <c r="G10965" s="5" t="s">
        <v>294</v>
      </c>
      <c r="M10965" s="5" t="s">
        <v>794</v>
      </c>
      <c r="N10965" s="5" t="s">
        <v>294</v>
      </c>
      <c r="O10965" s="5" t="s">
        <v>294</v>
      </c>
      <c r="P10965" s="5" t="s">
        <v>294</v>
      </c>
      <c r="Q10965" s="5" t="s">
        <v>294</v>
      </c>
      <c r="R10965" s="5" t="s">
        <v>294</v>
      </c>
      <c r="V10965" s="5" t="s">
        <v>27035</v>
      </c>
    </row>
    <row r="10966" spans="1:22" x14ac:dyDescent="0.35">
      <c r="A10966" s="5" t="s">
        <v>27037</v>
      </c>
      <c r="B10966" s="5" t="s">
        <v>27037</v>
      </c>
      <c r="C10966" s="5" t="s">
        <v>27009</v>
      </c>
      <c r="D10966" s="5" t="s">
        <v>22</v>
      </c>
      <c r="E10966" s="5">
        <v>9</v>
      </c>
      <c r="F10966" s="5" t="s">
        <v>294</v>
      </c>
      <c r="G10966" s="5" t="s">
        <v>294</v>
      </c>
      <c r="M10966" s="5" t="s">
        <v>794</v>
      </c>
      <c r="N10966" s="5" t="s">
        <v>294</v>
      </c>
      <c r="O10966" s="5" t="s">
        <v>294</v>
      </c>
      <c r="P10966" s="5" t="s">
        <v>294</v>
      </c>
      <c r="Q10966" s="5" t="s">
        <v>294</v>
      </c>
      <c r="R10966" s="5" t="s">
        <v>294</v>
      </c>
      <c r="V10966" s="5" t="s">
        <v>27037</v>
      </c>
    </row>
    <row r="10967" spans="1:22" x14ac:dyDescent="0.35">
      <c r="A10967" s="5" t="s">
        <v>27038</v>
      </c>
      <c r="B10967" s="5" t="s">
        <v>27039</v>
      </c>
      <c r="C10967" s="5" t="s">
        <v>27009</v>
      </c>
      <c r="D10967" s="5" t="s">
        <v>28</v>
      </c>
      <c r="E10967" s="5">
        <v>6</v>
      </c>
      <c r="F10967" s="5" t="s">
        <v>294</v>
      </c>
      <c r="G10967" s="5" t="s">
        <v>294</v>
      </c>
      <c r="M10967" s="5" t="s">
        <v>794</v>
      </c>
      <c r="N10967" s="5" t="s">
        <v>294</v>
      </c>
      <c r="O10967" s="5" t="s">
        <v>294</v>
      </c>
      <c r="P10967" s="5" t="s">
        <v>294</v>
      </c>
      <c r="Q10967" s="5" t="s">
        <v>294</v>
      </c>
      <c r="R10967" s="5" t="s">
        <v>294</v>
      </c>
      <c r="V10967" s="5" t="s">
        <v>27038</v>
      </c>
    </row>
    <row r="10968" spans="1:22" x14ac:dyDescent="0.35">
      <c r="A10968" s="5" t="s">
        <v>27040</v>
      </c>
      <c r="B10968" s="5" t="s">
        <v>27041</v>
      </c>
      <c r="C10968" s="5" t="s">
        <v>27009</v>
      </c>
      <c r="D10968" s="5" t="s">
        <v>18</v>
      </c>
      <c r="E10968" s="5">
        <v>20</v>
      </c>
      <c r="F10968" s="5" t="s">
        <v>294</v>
      </c>
      <c r="G10968" s="5" t="s">
        <v>297</v>
      </c>
      <c r="M10968" s="5" t="s">
        <v>794</v>
      </c>
      <c r="N10968" s="5" t="s">
        <v>294</v>
      </c>
      <c r="O10968" s="5" t="s">
        <v>294</v>
      </c>
      <c r="P10968" s="5" t="s">
        <v>294</v>
      </c>
      <c r="Q10968" s="5" t="s">
        <v>294</v>
      </c>
      <c r="R10968" s="5" t="s">
        <v>294</v>
      </c>
      <c r="U10968" s="5" t="s">
        <v>27042</v>
      </c>
      <c r="V10968" s="5" t="s">
        <v>27043</v>
      </c>
    </row>
    <row r="10969" spans="1:22" x14ac:dyDescent="0.35">
      <c r="A10969" s="5" t="s">
        <v>27044</v>
      </c>
      <c r="B10969" s="5" t="s">
        <v>27045</v>
      </c>
      <c r="C10969" s="5" t="s">
        <v>27009</v>
      </c>
      <c r="D10969" s="5" t="s">
        <v>18</v>
      </c>
      <c r="E10969" s="5">
        <v>10</v>
      </c>
      <c r="F10969" s="5" t="s">
        <v>294</v>
      </c>
      <c r="G10969" s="5" t="s">
        <v>297</v>
      </c>
      <c r="J10969" s="5" t="s">
        <v>24895</v>
      </c>
      <c r="M10969" s="5" t="s">
        <v>794</v>
      </c>
      <c r="N10969" s="5" t="s">
        <v>294</v>
      </c>
      <c r="P10969" s="5" t="s">
        <v>294</v>
      </c>
      <c r="Q10969" s="5" t="s">
        <v>294</v>
      </c>
      <c r="R10969" s="5" t="s">
        <v>294</v>
      </c>
      <c r="V10969" s="5" t="s">
        <v>27046</v>
      </c>
    </row>
    <row r="10970" spans="1:22" x14ac:dyDescent="0.35">
      <c r="A10970" s="5" t="s">
        <v>27047</v>
      </c>
      <c r="B10970" s="5" t="s">
        <v>27048</v>
      </c>
      <c r="C10970" s="5" t="s">
        <v>27009</v>
      </c>
      <c r="D10970" s="5" t="s">
        <v>22</v>
      </c>
      <c r="E10970" s="5">
        <v>18</v>
      </c>
      <c r="F10970" s="5" t="s">
        <v>294</v>
      </c>
      <c r="G10970" s="5" t="s">
        <v>294</v>
      </c>
      <c r="J10970" s="5" t="s">
        <v>11225</v>
      </c>
      <c r="M10970" s="5" t="s">
        <v>794</v>
      </c>
      <c r="N10970" s="5" t="s">
        <v>294</v>
      </c>
      <c r="P10970" s="5" t="s">
        <v>294</v>
      </c>
      <c r="Q10970" s="5" t="s">
        <v>294</v>
      </c>
      <c r="R10970" s="5" t="s">
        <v>294</v>
      </c>
      <c r="V10970" s="5" t="s">
        <v>27047</v>
      </c>
    </row>
    <row r="10971" spans="1:22" x14ac:dyDescent="0.35">
      <c r="A10971" s="5" t="s">
        <v>27049</v>
      </c>
      <c r="B10971" s="5" t="s">
        <v>27050</v>
      </c>
      <c r="C10971" s="5" t="s">
        <v>27009</v>
      </c>
      <c r="D10971" s="5" t="s">
        <v>18</v>
      </c>
      <c r="E10971" s="5">
        <v>300</v>
      </c>
      <c r="F10971" s="5" t="s">
        <v>294</v>
      </c>
      <c r="G10971" s="5" t="s">
        <v>294</v>
      </c>
      <c r="M10971" s="5" t="s">
        <v>794</v>
      </c>
      <c r="N10971" s="5" t="s">
        <v>294</v>
      </c>
      <c r="P10971" s="5" t="s">
        <v>294</v>
      </c>
      <c r="Q10971" s="5" t="s">
        <v>294</v>
      </c>
      <c r="R10971" s="5" t="s">
        <v>294</v>
      </c>
      <c r="V10971" s="5" t="s">
        <v>27051</v>
      </c>
    </row>
    <row r="10972" spans="1:22" x14ac:dyDescent="0.35">
      <c r="A10972" s="5" t="s">
        <v>27052</v>
      </c>
      <c r="B10972" s="5" t="s">
        <v>27053</v>
      </c>
      <c r="C10972" s="5" t="s">
        <v>27009</v>
      </c>
      <c r="D10972" s="5" t="s">
        <v>18</v>
      </c>
      <c r="E10972" s="5">
        <v>20</v>
      </c>
      <c r="F10972" s="5" t="s">
        <v>294</v>
      </c>
      <c r="G10972" s="5" t="s">
        <v>297</v>
      </c>
      <c r="M10972" s="5" t="s">
        <v>794</v>
      </c>
      <c r="N10972" s="5" t="s">
        <v>294</v>
      </c>
      <c r="P10972" s="5" t="s">
        <v>294</v>
      </c>
      <c r="Q10972" s="5" t="s">
        <v>294</v>
      </c>
      <c r="R10972" s="5" t="s">
        <v>294</v>
      </c>
      <c r="U10972" s="5" t="s">
        <v>26497</v>
      </c>
      <c r="V10972" s="5" t="s">
        <v>27054</v>
      </c>
    </row>
    <row r="10973" spans="1:22" x14ac:dyDescent="0.35">
      <c r="A10973" s="5" t="s">
        <v>27055</v>
      </c>
      <c r="B10973" s="5" t="s">
        <v>27056</v>
      </c>
      <c r="C10973" s="5" t="s">
        <v>27009</v>
      </c>
      <c r="D10973" s="5" t="s">
        <v>18</v>
      </c>
      <c r="E10973" s="5">
        <v>10</v>
      </c>
      <c r="F10973" s="5" t="s">
        <v>294</v>
      </c>
      <c r="G10973" s="5" t="s">
        <v>297</v>
      </c>
      <c r="J10973" s="5" t="s">
        <v>3774</v>
      </c>
      <c r="M10973" s="5" t="s">
        <v>794</v>
      </c>
      <c r="N10973" s="5" t="s">
        <v>294</v>
      </c>
      <c r="P10973" s="5" t="s">
        <v>294</v>
      </c>
      <c r="Q10973" s="5" t="s">
        <v>294</v>
      </c>
      <c r="R10973" s="5" t="s">
        <v>294</v>
      </c>
      <c r="V10973" s="5" t="s">
        <v>27057</v>
      </c>
    </row>
    <row r="10974" spans="1:22" x14ac:dyDescent="0.35">
      <c r="A10974" s="5" t="s">
        <v>27058</v>
      </c>
      <c r="B10974" s="5" t="s">
        <v>27059</v>
      </c>
      <c r="C10974" s="5" t="s">
        <v>27009</v>
      </c>
      <c r="D10974" s="5" t="s">
        <v>18</v>
      </c>
      <c r="E10974" s="5">
        <v>10</v>
      </c>
      <c r="F10974" s="5" t="s">
        <v>294</v>
      </c>
      <c r="G10974" s="5" t="s">
        <v>297</v>
      </c>
      <c r="J10974" s="5" t="s">
        <v>24895</v>
      </c>
      <c r="M10974" s="5" t="s">
        <v>794</v>
      </c>
      <c r="N10974" s="5" t="s">
        <v>294</v>
      </c>
      <c r="P10974" s="5" t="s">
        <v>294</v>
      </c>
      <c r="Q10974" s="5" t="s">
        <v>294</v>
      </c>
      <c r="R10974" s="5" t="s">
        <v>294</v>
      </c>
      <c r="V10974" s="5" t="s">
        <v>27060</v>
      </c>
    </row>
    <row r="10975" spans="1:22" x14ac:dyDescent="0.35">
      <c r="A10975" s="5" t="s">
        <v>27061</v>
      </c>
      <c r="B10975" s="5" t="s">
        <v>27062</v>
      </c>
      <c r="C10975" s="5" t="s">
        <v>27009</v>
      </c>
      <c r="D10975" s="5" t="s">
        <v>18</v>
      </c>
      <c r="E10975" s="5">
        <v>20</v>
      </c>
      <c r="F10975" s="5" t="s">
        <v>294</v>
      </c>
      <c r="G10975" s="5" t="s">
        <v>297</v>
      </c>
      <c r="M10975" s="5" t="s">
        <v>794</v>
      </c>
      <c r="N10975" s="5" t="s">
        <v>294</v>
      </c>
      <c r="P10975" s="5" t="s">
        <v>294</v>
      </c>
      <c r="Q10975" s="5" t="s">
        <v>294</v>
      </c>
      <c r="R10975" s="5" t="s">
        <v>294</v>
      </c>
      <c r="U10975" s="5" t="s">
        <v>27042</v>
      </c>
      <c r="V10975" s="5" t="s">
        <v>27063</v>
      </c>
    </row>
    <row r="10976" spans="1:22" x14ac:dyDescent="0.35">
      <c r="A10976" s="5" t="s">
        <v>27064</v>
      </c>
      <c r="B10976" s="5" t="s">
        <v>27065</v>
      </c>
      <c r="C10976" s="5" t="s">
        <v>27009</v>
      </c>
      <c r="D10976" s="5" t="s">
        <v>18</v>
      </c>
      <c r="E10976" s="5">
        <v>10</v>
      </c>
      <c r="F10976" s="5" t="s">
        <v>294</v>
      </c>
      <c r="G10976" s="5" t="s">
        <v>297</v>
      </c>
      <c r="J10976" s="5" t="s">
        <v>24895</v>
      </c>
      <c r="M10976" s="5" t="s">
        <v>794</v>
      </c>
      <c r="N10976" s="5" t="s">
        <v>294</v>
      </c>
      <c r="P10976" s="5" t="s">
        <v>294</v>
      </c>
      <c r="Q10976" s="5" t="s">
        <v>294</v>
      </c>
      <c r="R10976" s="5" t="s">
        <v>294</v>
      </c>
      <c r="V10976" s="5" t="s">
        <v>27066</v>
      </c>
    </row>
    <row r="10977" spans="1:22" x14ac:dyDescent="0.35">
      <c r="A10977" s="5" t="s">
        <v>27067</v>
      </c>
      <c r="B10977" s="5" t="s">
        <v>25503</v>
      </c>
      <c r="C10977" s="5" t="s">
        <v>27009</v>
      </c>
      <c r="D10977" s="5" t="s">
        <v>18</v>
      </c>
      <c r="E10977" s="5">
        <v>1</v>
      </c>
      <c r="F10977" s="5" t="s">
        <v>294</v>
      </c>
      <c r="G10977" s="5" t="s">
        <v>294</v>
      </c>
      <c r="L10977" s="5" t="s">
        <v>822</v>
      </c>
      <c r="M10977" s="5" t="s">
        <v>794</v>
      </c>
      <c r="N10977" s="5" t="s">
        <v>294</v>
      </c>
      <c r="P10977" s="5" t="s">
        <v>294</v>
      </c>
      <c r="Q10977" s="5" t="s">
        <v>294</v>
      </c>
      <c r="R10977" s="5" t="s">
        <v>294</v>
      </c>
      <c r="V10977" s="5" t="s">
        <v>27068</v>
      </c>
    </row>
    <row r="10978" spans="1:22" x14ac:dyDescent="0.35">
      <c r="A10978" s="5" t="s">
        <v>27069</v>
      </c>
      <c r="B10978" s="5" t="s">
        <v>27070</v>
      </c>
      <c r="C10978" s="5" t="s">
        <v>27009</v>
      </c>
      <c r="D10978" s="5" t="s">
        <v>18</v>
      </c>
      <c r="E10978" s="5">
        <v>20</v>
      </c>
      <c r="F10978" s="5" t="s">
        <v>294</v>
      </c>
      <c r="G10978" s="5" t="s">
        <v>297</v>
      </c>
      <c r="J10978" s="5" t="s">
        <v>9548</v>
      </c>
      <c r="M10978" s="5" t="s">
        <v>794</v>
      </c>
      <c r="N10978" s="5" t="s">
        <v>294</v>
      </c>
      <c r="P10978" s="5" t="s">
        <v>294</v>
      </c>
      <c r="Q10978" s="5" t="s">
        <v>294</v>
      </c>
      <c r="R10978" s="5" t="s">
        <v>294</v>
      </c>
      <c r="V10978" s="5" t="s">
        <v>27071</v>
      </c>
    </row>
    <row r="10979" spans="1:22" x14ac:dyDescent="0.35">
      <c r="A10979" s="5" t="s">
        <v>27072</v>
      </c>
      <c r="B10979" s="5" t="s">
        <v>27073</v>
      </c>
      <c r="C10979" s="5" t="s">
        <v>27009</v>
      </c>
      <c r="D10979" s="5" t="s">
        <v>18</v>
      </c>
      <c r="E10979" s="5">
        <v>20</v>
      </c>
      <c r="F10979" s="5" t="s">
        <v>294</v>
      </c>
      <c r="G10979" s="5" t="s">
        <v>297</v>
      </c>
      <c r="J10979" s="5" t="s">
        <v>9548</v>
      </c>
      <c r="M10979" s="5" t="s">
        <v>794</v>
      </c>
      <c r="N10979" s="5" t="s">
        <v>294</v>
      </c>
      <c r="P10979" s="5" t="s">
        <v>294</v>
      </c>
      <c r="Q10979" s="5" t="s">
        <v>294</v>
      </c>
      <c r="R10979" s="5" t="s">
        <v>294</v>
      </c>
      <c r="V10979" s="5" t="s">
        <v>27074</v>
      </c>
    </row>
    <row r="10980" spans="1:22" x14ac:dyDescent="0.35">
      <c r="A10980" s="5" t="s">
        <v>27075</v>
      </c>
      <c r="B10980" s="5" t="s">
        <v>25491</v>
      </c>
      <c r="C10980" s="5" t="s">
        <v>26339</v>
      </c>
      <c r="D10980" s="5" t="s">
        <v>18</v>
      </c>
      <c r="E10980" s="5">
        <v>1</v>
      </c>
      <c r="F10980" s="5" t="s">
        <v>294</v>
      </c>
      <c r="G10980" s="5" t="s">
        <v>297</v>
      </c>
      <c r="L10980" s="5" t="s">
        <v>822</v>
      </c>
      <c r="M10980" s="5" t="s">
        <v>794</v>
      </c>
      <c r="N10980" s="5" t="s">
        <v>294</v>
      </c>
      <c r="P10980" s="5" t="s">
        <v>294</v>
      </c>
      <c r="Q10980" s="5" t="s">
        <v>294</v>
      </c>
      <c r="R10980" s="5" t="s">
        <v>294</v>
      </c>
      <c r="V10980" s="5" t="s">
        <v>27076</v>
      </c>
    </row>
    <row r="10981" spans="1:22" x14ac:dyDescent="0.35">
      <c r="A10981" s="5" t="s">
        <v>27077</v>
      </c>
      <c r="B10981" s="5" t="s">
        <v>25503</v>
      </c>
      <c r="C10981" s="5" t="s">
        <v>26339</v>
      </c>
      <c r="D10981" s="5" t="s">
        <v>18</v>
      </c>
      <c r="E10981" s="5">
        <v>1</v>
      </c>
      <c r="F10981" s="5" t="s">
        <v>294</v>
      </c>
      <c r="G10981" s="5" t="s">
        <v>294</v>
      </c>
      <c r="L10981" s="5" t="s">
        <v>822</v>
      </c>
      <c r="M10981" s="5" t="s">
        <v>794</v>
      </c>
      <c r="N10981" s="5" t="s">
        <v>294</v>
      </c>
      <c r="P10981" s="5" t="s">
        <v>294</v>
      </c>
      <c r="Q10981" s="5" t="s">
        <v>294</v>
      </c>
      <c r="R10981" s="5" t="s">
        <v>294</v>
      </c>
      <c r="V10981" s="5" t="s">
        <v>27078</v>
      </c>
    </row>
    <row r="10982" spans="1:22" x14ac:dyDescent="0.35">
      <c r="A10982" s="5" t="s">
        <v>27079</v>
      </c>
      <c r="B10982" s="5" t="s">
        <v>27070</v>
      </c>
      <c r="C10982" s="5" t="s">
        <v>26339</v>
      </c>
      <c r="D10982" s="5" t="s">
        <v>18</v>
      </c>
      <c r="E10982" s="5">
        <v>20</v>
      </c>
      <c r="F10982" s="5" t="s">
        <v>294</v>
      </c>
      <c r="G10982" s="5" t="s">
        <v>297</v>
      </c>
      <c r="J10982" s="5" t="s">
        <v>9548</v>
      </c>
      <c r="M10982" s="5" t="s">
        <v>794</v>
      </c>
      <c r="N10982" s="5" t="s">
        <v>294</v>
      </c>
      <c r="P10982" s="5" t="s">
        <v>294</v>
      </c>
      <c r="Q10982" s="5" t="s">
        <v>294</v>
      </c>
      <c r="R10982" s="5" t="s">
        <v>294</v>
      </c>
      <c r="V10982" s="5" t="s">
        <v>27080</v>
      </c>
    </row>
    <row r="10983" spans="1:22" x14ac:dyDescent="0.35">
      <c r="A10983" s="5" t="s">
        <v>27081</v>
      </c>
      <c r="B10983" s="5" t="s">
        <v>27073</v>
      </c>
      <c r="C10983" s="5" t="s">
        <v>26339</v>
      </c>
      <c r="D10983" s="5" t="s">
        <v>18</v>
      </c>
      <c r="E10983" s="5">
        <v>20</v>
      </c>
      <c r="F10983" s="5" t="s">
        <v>294</v>
      </c>
      <c r="G10983" s="5" t="s">
        <v>297</v>
      </c>
      <c r="J10983" s="5" t="s">
        <v>9548</v>
      </c>
      <c r="M10983" s="5" t="s">
        <v>794</v>
      </c>
      <c r="N10983" s="5" t="s">
        <v>294</v>
      </c>
      <c r="P10983" s="5" t="s">
        <v>294</v>
      </c>
      <c r="Q10983" s="5" t="s">
        <v>294</v>
      </c>
      <c r="R10983" s="5" t="s">
        <v>294</v>
      </c>
      <c r="V10983" s="5" t="s">
        <v>27082</v>
      </c>
    </row>
    <row r="10984" spans="1:22" x14ac:dyDescent="0.35">
      <c r="A10984" s="5" t="s">
        <v>27083</v>
      </c>
      <c r="B10984" s="5" t="s">
        <v>25515</v>
      </c>
      <c r="C10984" s="5" t="s">
        <v>26339</v>
      </c>
      <c r="D10984" s="5" t="s">
        <v>22</v>
      </c>
      <c r="E10984" s="5">
        <v>2</v>
      </c>
      <c r="F10984" s="5" t="s">
        <v>294</v>
      </c>
      <c r="G10984" s="5" t="s">
        <v>294</v>
      </c>
      <c r="M10984" s="5" t="s">
        <v>794</v>
      </c>
      <c r="N10984" s="5" t="s">
        <v>294</v>
      </c>
      <c r="P10984" s="5" t="s">
        <v>294</v>
      </c>
      <c r="Q10984" s="5" t="s">
        <v>294</v>
      </c>
      <c r="R10984" s="5" t="s">
        <v>294</v>
      </c>
      <c r="V10984" s="5" t="s">
        <v>27084</v>
      </c>
    </row>
    <row r="10985" spans="1:22" x14ac:dyDescent="0.35">
      <c r="A10985" s="5" t="s">
        <v>27085</v>
      </c>
      <c r="B10985" s="5" t="s">
        <v>9570</v>
      </c>
      <c r="C10985" s="5" t="s">
        <v>26339</v>
      </c>
      <c r="D10985" s="5" t="s">
        <v>18</v>
      </c>
      <c r="E10985" s="5">
        <v>999</v>
      </c>
      <c r="F10985" s="5" t="s">
        <v>294</v>
      </c>
      <c r="G10985" s="5" t="s">
        <v>294</v>
      </c>
      <c r="M10985" s="5" t="s">
        <v>794</v>
      </c>
      <c r="N10985" s="5" t="s">
        <v>294</v>
      </c>
      <c r="P10985" s="5" t="s">
        <v>294</v>
      </c>
      <c r="Q10985" s="5" t="s">
        <v>294</v>
      </c>
      <c r="R10985" s="5" t="s">
        <v>294</v>
      </c>
      <c r="V10985" s="5" t="s">
        <v>27086</v>
      </c>
    </row>
    <row r="10986" spans="1:22" x14ac:dyDescent="0.35">
      <c r="A10986" s="5" t="s">
        <v>27087</v>
      </c>
      <c r="B10986" s="5" t="s">
        <v>25620</v>
      </c>
      <c r="C10986" s="5" t="s">
        <v>26339</v>
      </c>
      <c r="D10986" s="5" t="s">
        <v>18</v>
      </c>
      <c r="E10986" s="5">
        <v>20</v>
      </c>
      <c r="F10986" s="5" t="s">
        <v>294</v>
      </c>
      <c r="G10986" s="5" t="s">
        <v>297</v>
      </c>
      <c r="M10986" s="5" t="s">
        <v>3826</v>
      </c>
      <c r="N10986" s="5" t="s">
        <v>294</v>
      </c>
      <c r="P10986" s="5" t="s">
        <v>294</v>
      </c>
      <c r="Q10986" s="5" t="s">
        <v>294</v>
      </c>
      <c r="R10986" s="5" t="s">
        <v>294</v>
      </c>
      <c r="V10986" s="5" t="s">
        <v>27088</v>
      </c>
    </row>
    <row r="10987" spans="1:22" x14ac:dyDescent="0.35">
      <c r="A10987" s="5" t="s">
        <v>27089</v>
      </c>
      <c r="B10987" s="5" t="s">
        <v>27090</v>
      </c>
      <c r="C10987" s="5" t="s">
        <v>26339</v>
      </c>
      <c r="D10987" s="5" t="s">
        <v>18</v>
      </c>
      <c r="E10987" s="5">
        <v>1</v>
      </c>
      <c r="F10987" s="5" t="s">
        <v>294</v>
      </c>
      <c r="G10987" s="5" t="s">
        <v>297</v>
      </c>
      <c r="L10987" s="5" t="s">
        <v>822</v>
      </c>
      <c r="M10987" s="5" t="s">
        <v>794</v>
      </c>
      <c r="N10987" s="5" t="s">
        <v>294</v>
      </c>
      <c r="O10987" s="5" t="s">
        <v>294</v>
      </c>
      <c r="P10987" s="5" t="s">
        <v>294</v>
      </c>
      <c r="Q10987" s="5" t="s">
        <v>294</v>
      </c>
      <c r="R10987" s="5" t="s">
        <v>294</v>
      </c>
      <c r="S10987" s="5" t="s">
        <v>294</v>
      </c>
    </row>
    <row r="10988" spans="1:22" x14ac:dyDescent="0.35">
      <c r="A10988" s="5" t="s">
        <v>27091</v>
      </c>
      <c r="B10988" s="5" t="s">
        <v>25562</v>
      </c>
      <c r="C10988" s="5" t="s">
        <v>26339</v>
      </c>
      <c r="D10988" s="5" t="s">
        <v>18</v>
      </c>
      <c r="E10988" s="5">
        <v>999</v>
      </c>
      <c r="F10988" s="5" t="s">
        <v>294</v>
      </c>
      <c r="G10988" s="5" t="s">
        <v>294</v>
      </c>
      <c r="M10988" s="5" t="s">
        <v>794</v>
      </c>
      <c r="N10988" s="5" t="s">
        <v>294</v>
      </c>
      <c r="P10988" s="5" t="s">
        <v>294</v>
      </c>
      <c r="Q10988" s="5" t="s">
        <v>294</v>
      </c>
      <c r="R10988" s="5" t="s">
        <v>294</v>
      </c>
      <c r="V10988" s="5" t="s">
        <v>27092</v>
      </c>
    </row>
    <row r="10989" spans="1:22" x14ac:dyDescent="0.35">
      <c r="A10989" s="5" t="s">
        <v>27093</v>
      </c>
      <c r="B10989" s="5" t="s">
        <v>27094</v>
      </c>
      <c r="C10989" s="5" t="s">
        <v>26339</v>
      </c>
      <c r="D10989" s="5" t="s">
        <v>18</v>
      </c>
      <c r="E10989" s="5">
        <v>999</v>
      </c>
      <c r="F10989" s="5" t="s">
        <v>294</v>
      </c>
      <c r="G10989" s="5" t="s">
        <v>294</v>
      </c>
      <c r="M10989" s="5" t="s">
        <v>794</v>
      </c>
      <c r="N10989" s="5" t="s">
        <v>294</v>
      </c>
      <c r="P10989" s="5" t="s">
        <v>294</v>
      </c>
      <c r="Q10989" s="5" t="s">
        <v>294</v>
      </c>
      <c r="R10989" s="5" t="s">
        <v>294</v>
      </c>
      <c r="V10989" s="5" t="s">
        <v>27095</v>
      </c>
    </row>
    <row r="10990" spans="1:22" x14ac:dyDescent="0.35">
      <c r="A10990" s="5" t="s">
        <v>27096</v>
      </c>
      <c r="B10990" s="5" t="s">
        <v>27097</v>
      </c>
      <c r="C10990" s="5" t="s">
        <v>26339</v>
      </c>
      <c r="D10990" s="5" t="s">
        <v>18</v>
      </c>
      <c r="E10990" s="5">
        <v>20</v>
      </c>
      <c r="F10990" s="5" t="s">
        <v>294</v>
      </c>
      <c r="G10990" s="5" t="s">
        <v>297</v>
      </c>
      <c r="J10990" s="5" t="s">
        <v>9553</v>
      </c>
      <c r="M10990" s="5" t="s">
        <v>794</v>
      </c>
      <c r="N10990" s="5" t="s">
        <v>294</v>
      </c>
      <c r="O10990" s="5" t="s">
        <v>294</v>
      </c>
      <c r="P10990" s="5" t="s">
        <v>294</v>
      </c>
      <c r="Q10990" s="5" t="s">
        <v>294</v>
      </c>
      <c r="R10990" s="5" t="s">
        <v>294</v>
      </c>
      <c r="S10990" s="5" t="s">
        <v>27098</v>
      </c>
      <c r="U10990" s="5" t="s">
        <v>25693</v>
      </c>
      <c r="V10990" s="5" t="s">
        <v>27099</v>
      </c>
    </row>
    <row r="10991" spans="1:22" x14ac:dyDescent="0.35">
      <c r="A10991" s="5" t="s">
        <v>27100</v>
      </c>
      <c r="B10991" s="5" t="s">
        <v>25692</v>
      </c>
      <c r="C10991" s="5" t="s">
        <v>26339</v>
      </c>
      <c r="D10991" s="5" t="s">
        <v>18</v>
      </c>
      <c r="E10991" s="5">
        <v>20</v>
      </c>
      <c r="F10991" s="5" t="s">
        <v>294</v>
      </c>
      <c r="G10991" s="5" t="s">
        <v>297</v>
      </c>
      <c r="J10991" s="5" t="s">
        <v>9553</v>
      </c>
      <c r="M10991" s="5" t="s">
        <v>794</v>
      </c>
      <c r="N10991" s="5" t="s">
        <v>294</v>
      </c>
      <c r="P10991" s="5" t="s">
        <v>294</v>
      </c>
      <c r="Q10991" s="5" t="s">
        <v>294</v>
      </c>
      <c r="R10991" s="5" t="s">
        <v>294</v>
      </c>
      <c r="U10991" s="5" t="s">
        <v>25693</v>
      </c>
      <c r="V10991" s="5" t="s">
        <v>27101</v>
      </c>
    </row>
    <row r="10992" spans="1:22" x14ac:dyDescent="0.35">
      <c r="A10992" s="5" t="s">
        <v>27102</v>
      </c>
      <c r="B10992" s="5" t="s">
        <v>27103</v>
      </c>
      <c r="C10992" s="5" t="s">
        <v>26339</v>
      </c>
      <c r="D10992" s="5" t="s">
        <v>18</v>
      </c>
      <c r="E10992" s="5">
        <v>1</v>
      </c>
      <c r="F10992" s="5" t="s">
        <v>294</v>
      </c>
      <c r="G10992" s="5" t="s">
        <v>297</v>
      </c>
      <c r="M10992" s="5" t="s">
        <v>794</v>
      </c>
      <c r="N10992" s="5" t="s">
        <v>294</v>
      </c>
      <c r="P10992" s="5" t="s">
        <v>294</v>
      </c>
      <c r="Q10992" s="5" t="s">
        <v>294</v>
      </c>
      <c r="R10992" s="5" t="s">
        <v>294</v>
      </c>
      <c r="V10992" s="5" t="s">
        <v>27104</v>
      </c>
    </row>
    <row r="10993" spans="1:22" x14ac:dyDescent="0.35">
      <c r="A10993" s="5" t="s">
        <v>27105</v>
      </c>
      <c r="B10993" s="5" t="s">
        <v>25711</v>
      </c>
      <c r="C10993" s="5" t="s">
        <v>26339</v>
      </c>
      <c r="D10993" s="5" t="s">
        <v>18</v>
      </c>
      <c r="E10993" s="5">
        <v>20</v>
      </c>
      <c r="F10993" s="5" t="s">
        <v>294</v>
      </c>
      <c r="G10993" s="5" t="s">
        <v>297</v>
      </c>
      <c r="J10993" s="5" t="s">
        <v>9553</v>
      </c>
      <c r="M10993" s="5" t="s">
        <v>794</v>
      </c>
      <c r="N10993" s="5" t="s">
        <v>294</v>
      </c>
      <c r="P10993" s="5" t="s">
        <v>294</v>
      </c>
      <c r="Q10993" s="5" t="s">
        <v>294</v>
      </c>
      <c r="R10993" s="5" t="s">
        <v>294</v>
      </c>
      <c r="U10993" s="5" t="s">
        <v>25693</v>
      </c>
      <c r="V10993" s="5" t="s">
        <v>27106</v>
      </c>
    </row>
    <row r="10994" spans="1:22" x14ac:dyDescent="0.35">
      <c r="A10994" s="5" t="s">
        <v>27107</v>
      </c>
      <c r="B10994" s="5" t="s">
        <v>25515</v>
      </c>
      <c r="C10994" s="5" t="s">
        <v>27009</v>
      </c>
      <c r="D10994" s="5" t="s">
        <v>22</v>
      </c>
      <c r="E10994" s="5">
        <v>2</v>
      </c>
      <c r="F10994" s="5" t="s">
        <v>294</v>
      </c>
      <c r="G10994" s="5" t="s">
        <v>294</v>
      </c>
      <c r="M10994" s="5" t="s">
        <v>794</v>
      </c>
      <c r="N10994" s="5" t="s">
        <v>294</v>
      </c>
      <c r="P10994" s="5" t="s">
        <v>294</v>
      </c>
      <c r="Q10994" s="5" t="s">
        <v>294</v>
      </c>
      <c r="R10994" s="5" t="s">
        <v>294</v>
      </c>
      <c r="V10994" s="5" t="s">
        <v>27108</v>
      </c>
    </row>
    <row r="10995" spans="1:22" x14ac:dyDescent="0.35">
      <c r="A10995" s="5" t="s">
        <v>27109</v>
      </c>
      <c r="B10995" s="5" t="s">
        <v>27110</v>
      </c>
      <c r="C10995" s="5" t="s">
        <v>27009</v>
      </c>
      <c r="D10995" s="5" t="s">
        <v>18</v>
      </c>
      <c r="E10995" s="5">
        <v>20</v>
      </c>
      <c r="F10995" s="5" t="s">
        <v>294</v>
      </c>
      <c r="G10995" s="5" t="s">
        <v>297</v>
      </c>
      <c r="J10995" s="5" t="s">
        <v>25492</v>
      </c>
      <c r="M10995" s="5" t="s">
        <v>794</v>
      </c>
      <c r="N10995" s="5" t="s">
        <v>294</v>
      </c>
      <c r="P10995" s="5" t="s">
        <v>294</v>
      </c>
      <c r="Q10995" s="5" t="s">
        <v>294</v>
      </c>
      <c r="R10995" s="5" t="s">
        <v>294</v>
      </c>
      <c r="U10995" s="5" t="s">
        <v>25747</v>
      </c>
      <c r="V10995" s="5" t="s">
        <v>27111</v>
      </c>
    </row>
    <row r="10996" spans="1:22" x14ac:dyDescent="0.35">
      <c r="A10996" s="5" t="s">
        <v>27112</v>
      </c>
      <c r="B10996" s="5" t="s">
        <v>27113</v>
      </c>
      <c r="C10996" s="5" t="s">
        <v>27009</v>
      </c>
      <c r="D10996" s="5" t="s">
        <v>18</v>
      </c>
      <c r="E10996" s="5">
        <v>20</v>
      </c>
      <c r="F10996" s="5" t="s">
        <v>294</v>
      </c>
      <c r="G10996" s="5" t="s">
        <v>297</v>
      </c>
      <c r="J10996" s="5" t="s">
        <v>8524</v>
      </c>
      <c r="M10996" s="5" t="s">
        <v>794</v>
      </c>
      <c r="N10996" s="5" t="s">
        <v>294</v>
      </c>
      <c r="P10996" s="5" t="s">
        <v>294</v>
      </c>
      <c r="Q10996" s="5" t="s">
        <v>294</v>
      </c>
      <c r="R10996" s="5" t="s">
        <v>294</v>
      </c>
      <c r="V10996" s="5" t="s">
        <v>27114</v>
      </c>
    </row>
    <row r="10997" spans="1:22" x14ac:dyDescent="0.35">
      <c r="A10997" s="5" t="s">
        <v>27115</v>
      </c>
      <c r="B10997" s="5" t="s">
        <v>27116</v>
      </c>
      <c r="C10997" s="5" t="s">
        <v>27009</v>
      </c>
      <c r="D10997" s="5" t="s">
        <v>18</v>
      </c>
      <c r="E10997" s="5">
        <v>10</v>
      </c>
      <c r="F10997" s="5" t="s">
        <v>294</v>
      </c>
      <c r="G10997" s="5" t="s">
        <v>297</v>
      </c>
      <c r="J10997" s="5" t="s">
        <v>25810</v>
      </c>
      <c r="M10997" s="5" t="s">
        <v>794</v>
      </c>
      <c r="N10997" s="5" t="s">
        <v>294</v>
      </c>
      <c r="O10997" s="5" t="s">
        <v>294</v>
      </c>
      <c r="P10997" s="5" t="s">
        <v>294</v>
      </c>
      <c r="Q10997" s="5" t="s">
        <v>294</v>
      </c>
      <c r="R10997" s="5" t="s">
        <v>294</v>
      </c>
      <c r="V10997" s="5" t="s">
        <v>27117</v>
      </c>
    </row>
    <row r="10998" spans="1:22" x14ac:dyDescent="0.35">
      <c r="A10998" s="5" t="s">
        <v>27118</v>
      </c>
      <c r="B10998" s="5" t="s">
        <v>27119</v>
      </c>
      <c r="C10998" s="5" t="s">
        <v>27009</v>
      </c>
      <c r="D10998" s="5" t="s">
        <v>22</v>
      </c>
      <c r="E10998" s="5">
        <v>1</v>
      </c>
      <c r="F10998" s="5" t="s">
        <v>294</v>
      </c>
      <c r="G10998" s="5" t="s">
        <v>294</v>
      </c>
      <c r="M10998" s="5" t="s">
        <v>3826</v>
      </c>
      <c r="N10998" s="5" t="s">
        <v>294</v>
      </c>
      <c r="P10998" s="5" t="s">
        <v>294</v>
      </c>
      <c r="Q10998" s="5" t="s">
        <v>294</v>
      </c>
      <c r="R10998" s="5" t="s">
        <v>294</v>
      </c>
      <c r="V10998" s="5" t="s">
        <v>27120</v>
      </c>
    </row>
    <row r="10999" spans="1:22" x14ac:dyDescent="0.35">
      <c r="A10999" s="5" t="s">
        <v>27121</v>
      </c>
      <c r="B10999" s="5" t="s">
        <v>27122</v>
      </c>
      <c r="C10999" s="5" t="s">
        <v>27009</v>
      </c>
      <c r="D10999" s="5" t="s">
        <v>18</v>
      </c>
      <c r="E10999" s="5">
        <v>20</v>
      </c>
      <c r="F10999" s="5" t="s">
        <v>294</v>
      </c>
      <c r="G10999" s="5" t="s">
        <v>297</v>
      </c>
      <c r="M10999" s="5" t="s">
        <v>794</v>
      </c>
      <c r="N10999" s="5" t="s">
        <v>294</v>
      </c>
      <c r="O10999" s="5" t="s">
        <v>294</v>
      </c>
      <c r="P10999" s="5" t="s">
        <v>294</v>
      </c>
      <c r="Q10999" s="5" t="s">
        <v>294</v>
      </c>
      <c r="R10999" s="5" t="s">
        <v>294</v>
      </c>
    </row>
    <row r="11000" spans="1:22" x14ac:dyDescent="0.35">
      <c r="A11000" s="5" t="s">
        <v>27123</v>
      </c>
      <c r="B11000" s="5" t="s">
        <v>27124</v>
      </c>
      <c r="C11000" s="5" t="s">
        <v>27009</v>
      </c>
      <c r="D11000" s="5" t="s">
        <v>18</v>
      </c>
      <c r="E11000" s="5">
        <v>1</v>
      </c>
      <c r="F11000" s="5" t="s">
        <v>294</v>
      </c>
      <c r="G11000" s="5" t="s">
        <v>297</v>
      </c>
      <c r="L11000" s="5" t="s">
        <v>27125</v>
      </c>
      <c r="M11000" s="5" t="s">
        <v>794</v>
      </c>
      <c r="N11000" s="5" t="s">
        <v>294</v>
      </c>
      <c r="O11000" s="5" t="s">
        <v>294</v>
      </c>
      <c r="P11000" s="5" t="s">
        <v>294</v>
      </c>
      <c r="Q11000" s="5" t="s">
        <v>294</v>
      </c>
      <c r="R11000" s="5" t="s">
        <v>294</v>
      </c>
      <c r="V11000" s="5" t="s">
        <v>27126</v>
      </c>
    </row>
    <row r="11001" spans="1:22" x14ac:dyDescent="0.35">
      <c r="A11001" s="5" t="s">
        <v>27127</v>
      </c>
      <c r="B11001" s="5" t="s">
        <v>27128</v>
      </c>
      <c r="C11001" s="5" t="s">
        <v>27009</v>
      </c>
      <c r="D11001" s="5" t="s">
        <v>18</v>
      </c>
      <c r="E11001" s="5">
        <v>40</v>
      </c>
      <c r="F11001" s="5" t="s">
        <v>294</v>
      </c>
      <c r="G11001" s="5" t="s">
        <v>294</v>
      </c>
      <c r="M11001" s="5" t="s">
        <v>794</v>
      </c>
      <c r="N11001" s="5" t="s">
        <v>294</v>
      </c>
      <c r="P11001" s="5" t="s">
        <v>294</v>
      </c>
      <c r="Q11001" s="5" t="s">
        <v>294</v>
      </c>
      <c r="R11001" s="5" t="s">
        <v>294</v>
      </c>
      <c r="V11001" s="5" t="s">
        <v>27129</v>
      </c>
    </row>
    <row r="11002" spans="1:22" x14ac:dyDescent="0.35">
      <c r="A11002" s="5" t="s">
        <v>27130</v>
      </c>
      <c r="B11002" s="5" t="s">
        <v>27131</v>
      </c>
      <c r="C11002" s="5" t="s">
        <v>27009</v>
      </c>
      <c r="D11002" s="5" t="s">
        <v>18</v>
      </c>
      <c r="E11002" s="5">
        <v>20</v>
      </c>
      <c r="F11002" s="5" t="s">
        <v>294</v>
      </c>
      <c r="G11002" s="5" t="s">
        <v>294</v>
      </c>
      <c r="M11002" s="5" t="s">
        <v>794</v>
      </c>
      <c r="N11002" s="5" t="s">
        <v>294</v>
      </c>
      <c r="P11002" s="5" t="s">
        <v>294</v>
      </c>
      <c r="Q11002" s="5" t="s">
        <v>294</v>
      </c>
      <c r="R11002" s="5" t="s">
        <v>294</v>
      </c>
      <c r="V11002" s="5" t="s">
        <v>27132</v>
      </c>
    </row>
    <row r="11003" spans="1:22" x14ac:dyDescent="0.35">
      <c r="A11003" s="5" t="s">
        <v>27133</v>
      </c>
      <c r="B11003" s="5" t="s">
        <v>27134</v>
      </c>
      <c r="C11003" s="5" t="s">
        <v>27009</v>
      </c>
      <c r="D11003" s="5" t="s">
        <v>22</v>
      </c>
      <c r="E11003" s="5">
        <v>9</v>
      </c>
      <c r="F11003" s="5" t="s">
        <v>294</v>
      </c>
      <c r="G11003" s="5" t="s">
        <v>294</v>
      </c>
      <c r="M11003" s="5" t="s">
        <v>794</v>
      </c>
      <c r="N11003" s="5" t="s">
        <v>294</v>
      </c>
      <c r="P11003" s="5" t="s">
        <v>294</v>
      </c>
      <c r="Q11003" s="5" t="s">
        <v>294</v>
      </c>
      <c r="R11003" s="5" t="s">
        <v>294</v>
      </c>
      <c r="V11003" s="5" t="s">
        <v>27135</v>
      </c>
    </row>
    <row r="11004" spans="1:22" x14ac:dyDescent="0.35">
      <c r="A11004" s="5" t="s">
        <v>27136</v>
      </c>
      <c r="B11004" s="5" t="s">
        <v>27137</v>
      </c>
      <c r="C11004" s="5" t="s">
        <v>27009</v>
      </c>
      <c r="D11004" s="5" t="s">
        <v>28</v>
      </c>
      <c r="E11004" s="5">
        <v>6</v>
      </c>
      <c r="F11004" s="5" t="s">
        <v>294</v>
      </c>
      <c r="G11004" s="5" t="s">
        <v>294</v>
      </c>
      <c r="M11004" s="5" t="s">
        <v>794</v>
      </c>
      <c r="N11004" s="5" t="s">
        <v>294</v>
      </c>
      <c r="P11004" s="5" t="s">
        <v>294</v>
      </c>
      <c r="Q11004" s="5" t="s">
        <v>294</v>
      </c>
      <c r="R11004" s="5" t="s">
        <v>294</v>
      </c>
      <c r="V11004" s="5" t="s">
        <v>27138</v>
      </c>
    </row>
    <row r="11005" spans="1:22" x14ac:dyDescent="0.35">
      <c r="A11005" s="5" t="s">
        <v>27139</v>
      </c>
      <c r="B11005" s="5" t="s">
        <v>27140</v>
      </c>
      <c r="C11005" s="5" t="s">
        <v>27009</v>
      </c>
      <c r="D11005" s="5" t="s">
        <v>18</v>
      </c>
      <c r="E11005" s="5">
        <v>8</v>
      </c>
      <c r="F11005" s="5" t="s">
        <v>294</v>
      </c>
      <c r="G11005" s="5" t="s">
        <v>297</v>
      </c>
      <c r="L11005" s="5" t="s">
        <v>27141</v>
      </c>
      <c r="M11005" s="5" t="s">
        <v>794</v>
      </c>
      <c r="N11005" s="5" t="s">
        <v>294</v>
      </c>
      <c r="P11005" s="5" t="s">
        <v>294</v>
      </c>
      <c r="Q11005" s="5" t="s">
        <v>294</v>
      </c>
      <c r="R11005" s="5" t="s">
        <v>294</v>
      </c>
      <c r="V11005" s="5" t="s">
        <v>27139</v>
      </c>
    </row>
    <row r="11006" spans="1:22" x14ac:dyDescent="0.35">
      <c r="A11006" s="5" t="s">
        <v>27142</v>
      </c>
      <c r="B11006" s="5" t="s">
        <v>27143</v>
      </c>
      <c r="C11006" s="5" t="s">
        <v>27009</v>
      </c>
      <c r="D11006" s="5" t="s">
        <v>18</v>
      </c>
      <c r="E11006" s="5">
        <v>10</v>
      </c>
      <c r="F11006" s="5" t="s">
        <v>294</v>
      </c>
      <c r="G11006" s="5" t="s">
        <v>297</v>
      </c>
      <c r="M11006" s="5" t="s">
        <v>794</v>
      </c>
      <c r="N11006" s="5" t="s">
        <v>294</v>
      </c>
      <c r="P11006" s="5" t="s">
        <v>294</v>
      </c>
      <c r="Q11006" s="5" t="s">
        <v>294</v>
      </c>
      <c r="R11006" s="5" t="s">
        <v>294</v>
      </c>
      <c r="U11006" s="5" t="s">
        <v>27144</v>
      </c>
      <c r="V11006" s="5" t="s">
        <v>27142</v>
      </c>
    </row>
    <row r="11007" spans="1:22" x14ac:dyDescent="0.35">
      <c r="A11007" s="5" t="s">
        <v>27145</v>
      </c>
      <c r="B11007" s="5" t="s">
        <v>27146</v>
      </c>
      <c r="C11007" s="5" t="s">
        <v>27009</v>
      </c>
      <c r="D11007" s="5" t="s">
        <v>16</v>
      </c>
      <c r="E11007" s="5">
        <v>10</v>
      </c>
      <c r="F11007" s="5" t="s">
        <v>294</v>
      </c>
      <c r="G11007" s="5" t="s">
        <v>294</v>
      </c>
      <c r="H11007" s="5">
        <v>0</v>
      </c>
      <c r="M11007" s="5" t="s">
        <v>794</v>
      </c>
      <c r="N11007" s="5" t="s">
        <v>294</v>
      </c>
      <c r="P11007" s="5" t="s">
        <v>294</v>
      </c>
      <c r="Q11007" s="5" t="s">
        <v>294</v>
      </c>
      <c r="R11007" s="5" t="s">
        <v>294</v>
      </c>
      <c r="V11007" s="5" t="s">
        <v>27147</v>
      </c>
    </row>
    <row r="11008" spans="1:22" x14ac:dyDescent="0.35">
      <c r="A11008" s="5" t="s">
        <v>27148</v>
      </c>
      <c r="B11008" s="5" t="s">
        <v>27149</v>
      </c>
      <c r="C11008" s="5" t="s">
        <v>27009</v>
      </c>
      <c r="D11008" s="5" t="s">
        <v>22</v>
      </c>
      <c r="E11008" s="5">
        <v>4</v>
      </c>
      <c r="F11008" s="5" t="s">
        <v>294</v>
      </c>
      <c r="G11008" s="5" t="s">
        <v>294</v>
      </c>
      <c r="H11008" s="5">
        <v>0</v>
      </c>
      <c r="M11008" s="5" t="s">
        <v>794</v>
      </c>
      <c r="N11008" s="5" t="s">
        <v>294</v>
      </c>
      <c r="P11008" s="5" t="s">
        <v>294</v>
      </c>
      <c r="Q11008" s="5" t="s">
        <v>294</v>
      </c>
      <c r="R11008" s="5" t="s">
        <v>294</v>
      </c>
      <c r="S11008" s="5" t="s">
        <v>2333</v>
      </c>
      <c r="V11008" s="5" t="s">
        <v>27150</v>
      </c>
    </row>
    <row r="11009" spans="1:22" x14ac:dyDescent="0.35">
      <c r="A11009" s="5" t="s">
        <v>27151</v>
      </c>
      <c r="B11009" s="5" t="s">
        <v>25562</v>
      </c>
      <c r="C11009" s="5" t="s">
        <v>27009</v>
      </c>
      <c r="D11009" s="5" t="s">
        <v>18</v>
      </c>
      <c r="E11009" s="5">
        <v>999</v>
      </c>
      <c r="F11009" s="5" t="s">
        <v>294</v>
      </c>
      <c r="G11009" s="5" t="s">
        <v>294</v>
      </c>
      <c r="M11009" s="5" t="s">
        <v>794</v>
      </c>
      <c r="N11009" s="5" t="s">
        <v>294</v>
      </c>
      <c r="P11009" s="5" t="s">
        <v>294</v>
      </c>
      <c r="Q11009" s="5" t="s">
        <v>294</v>
      </c>
      <c r="R11009" s="5" t="s">
        <v>294</v>
      </c>
      <c r="V11009" s="5" t="s">
        <v>27152</v>
      </c>
    </row>
    <row r="11010" spans="1:22" x14ac:dyDescent="0.35">
      <c r="A11010" s="5" t="s">
        <v>27153</v>
      </c>
      <c r="B11010" s="5" t="s">
        <v>27146</v>
      </c>
      <c r="C11010" s="5" t="s">
        <v>27000</v>
      </c>
      <c r="D11010" s="5" t="s">
        <v>16</v>
      </c>
      <c r="E11010" s="5">
        <v>10</v>
      </c>
      <c r="F11010" s="5" t="s">
        <v>294</v>
      </c>
      <c r="G11010" s="5" t="s">
        <v>294</v>
      </c>
      <c r="H11010" s="5">
        <v>0</v>
      </c>
      <c r="M11010" s="5" t="s">
        <v>794</v>
      </c>
      <c r="N11010" s="5" t="s">
        <v>294</v>
      </c>
      <c r="P11010" s="5" t="s">
        <v>294</v>
      </c>
      <c r="Q11010" s="5" t="s">
        <v>294</v>
      </c>
      <c r="R11010" s="5" t="s">
        <v>294</v>
      </c>
      <c r="V11010" s="5" t="s">
        <v>27154</v>
      </c>
    </row>
    <row r="11011" spans="1:22" x14ac:dyDescent="0.35">
      <c r="A11011" s="5" t="s">
        <v>27155</v>
      </c>
      <c r="B11011" s="5" t="s">
        <v>27094</v>
      </c>
      <c r="C11011" s="5" t="s">
        <v>27009</v>
      </c>
      <c r="D11011" s="5" t="s">
        <v>18</v>
      </c>
      <c r="E11011" s="5">
        <v>999</v>
      </c>
      <c r="F11011" s="5" t="s">
        <v>294</v>
      </c>
      <c r="G11011" s="5" t="s">
        <v>294</v>
      </c>
      <c r="M11011" s="5" t="s">
        <v>794</v>
      </c>
      <c r="N11011" s="5" t="s">
        <v>294</v>
      </c>
      <c r="P11011" s="5" t="s">
        <v>294</v>
      </c>
      <c r="Q11011" s="5" t="s">
        <v>294</v>
      </c>
      <c r="R11011" s="5" t="s">
        <v>294</v>
      </c>
      <c r="V11011" s="5" t="s">
        <v>27156</v>
      </c>
    </row>
    <row r="11012" spans="1:22" x14ac:dyDescent="0.35">
      <c r="A11012" s="5" t="s">
        <v>27157</v>
      </c>
      <c r="B11012" s="5" t="s">
        <v>27149</v>
      </c>
      <c r="C11012" s="5" t="s">
        <v>27000</v>
      </c>
      <c r="D11012" s="5" t="s">
        <v>22</v>
      </c>
      <c r="E11012" s="5">
        <v>4</v>
      </c>
      <c r="F11012" s="5" t="s">
        <v>294</v>
      </c>
      <c r="G11012" s="5" t="s">
        <v>294</v>
      </c>
      <c r="H11012" s="5">
        <v>0</v>
      </c>
      <c r="M11012" s="5" t="s">
        <v>794</v>
      </c>
      <c r="N11012" s="5" t="s">
        <v>294</v>
      </c>
      <c r="P11012" s="5" t="s">
        <v>294</v>
      </c>
      <c r="Q11012" s="5" t="s">
        <v>294</v>
      </c>
      <c r="R11012" s="5" t="s">
        <v>294</v>
      </c>
      <c r="S11012" s="5" t="s">
        <v>2333</v>
      </c>
      <c r="V11012" s="5" t="s">
        <v>27158</v>
      </c>
    </row>
    <row r="11013" spans="1:22" x14ac:dyDescent="0.35">
      <c r="A11013" s="5" t="s">
        <v>27159</v>
      </c>
      <c r="B11013" s="5" t="s">
        <v>27160</v>
      </c>
      <c r="C11013" s="5" t="s">
        <v>27161</v>
      </c>
      <c r="D11013" s="5" t="s">
        <v>18</v>
      </c>
      <c r="E11013" s="5">
        <v>20</v>
      </c>
      <c r="F11013" s="5" t="s">
        <v>294</v>
      </c>
      <c r="G11013" s="5" t="s">
        <v>294</v>
      </c>
      <c r="M11013" s="5" t="s">
        <v>794</v>
      </c>
      <c r="N11013" s="5" t="s">
        <v>297</v>
      </c>
      <c r="O11013" s="5" t="s">
        <v>297</v>
      </c>
      <c r="P11013" s="5" t="s">
        <v>294</v>
      </c>
      <c r="Q11013" s="5" t="s">
        <v>297</v>
      </c>
      <c r="R11013" s="5" t="s">
        <v>294</v>
      </c>
      <c r="V11013" s="5" t="s">
        <v>27162</v>
      </c>
    </row>
    <row r="11014" spans="1:22" x14ac:dyDescent="0.35">
      <c r="A11014" s="5" t="s">
        <v>27163</v>
      </c>
      <c r="B11014" s="5" t="s">
        <v>27164</v>
      </c>
      <c r="C11014" s="5" t="s">
        <v>27161</v>
      </c>
      <c r="D11014" s="5" t="s">
        <v>18</v>
      </c>
      <c r="E11014" s="5">
        <v>30</v>
      </c>
      <c r="F11014" s="5" t="s">
        <v>294</v>
      </c>
      <c r="G11014" s="5" t="s">
        <v>294</v>
      </c>
      <c r="M11014" s="5" t="s">
        <v>794</v>
      </c>
      <c r="N11014" s="5" t="s">
        <v>297</v>
      </c>
      <c r="O11014" s="5" t="s">
        <v>297</v>
      </c>
      <c r="P11014" s="5" t="s">
        <v>294</v>
      </c>
      <c r="Q11014" s="5" t="s">
        <v>297</v>
      </c>
      <c r="R11014" s="5" t="s">
        <v>294</v>
      </c>
      <c r="V11014" s="5" t="s">
        <v>27165</v>
      </c>
    </row>
    <row r="11015" spans="1:22" x14ac:dyDescent="0.35">
      <c r="A11015" s="5" t="s">
        <v>27166</v>
      </c>
      <c r="B11015" s="5" t="s">
        <v>235</v>
      </c>
      <c r="C11015" s="5" t="s">
        <v>27161</v>
      </c>
      <c r="D11015" s="5" t="s">
        <v>18</v>
      </c>
      <c r="E11015" s="5">
        <v>50</v>
      </c>
      <c r="F11015" s="5" t="s">
        <v>294</v>
      </c>
      <c r="G11015" s="5" t="s">
        <v>294</v>
      </c>
      <c r="M11015" s="5" t="s">
        <v>794</v>
      </c>
      <c r="N11015" s="5" t="s">
        <v>294</v>
      </c>
      <c r="P11015" s="5" t="s">
        <v>294</v>
      </c>
      <c r="Q11015" s="5" t="s">
        <v>294</v>
      </c>
      <c r="R11015" s="5" t="s">
        <v>294</v>
      </c>
      <c r="V11015" s="5" t="s">
        <v>27167</v>
      </c>
    </row>
    <row r="11016" spans="1:22" x14ac:dyDescent="0.35">
      <c r="A11016" s="5" t="s">
        <v>27168</v>
      </c>
      <c r="B11016" s="5" t="s">
        <v>25620</v>
      </c>
      <c r="C11016" s="5" t="s">
        <v>27161</v>
      </c>
      <c r="D11016" s="5" t="s">
        <v>18</v>
      </c>
      <c r="E11016" s="5">
        <v>20</v>
      </c>
      <c r="F11016" s="5" t="s">
        <v>294</v>
      </c>
      <c r="G11016" s="5" t="s">
        <v>297</v>
      </c>
      <c r="J11016" s="5" t="s">
        <v>25492</v>
      </c>
      <c r="M11016" s="5" t="s">
        <v>794</v>
      </c>
      <c r="N11016" s="5" t="s">
        <v>294</v>
      </c>
      <c r="O11016" s="5" t="s">
        <v>294</v>
      </c>
      <c r="P11016" s="5" t="s">
        <v>294</v>
      </c>
      <c r="Q11016" s="5" t="s">
        <v>294</v>
      </c>
      <c r="R11016" s="5" t="s">
        <v>297</v>
      </c>
      <c r="U11016" s="5" t="s">
        <v>27169</v>
      </c>
      <c r="V11016" s="5" t="s">
        <v>27170</v>
      </c>
    </row>
    <row r="11017" spans="1:22" x14ac:dyDescent="0.35">
      <c r="A11017" s="5" t="s">
        <v>27171</v>
      </c>
      <c r="B11017" s="5" t="s">
        <v>27172</v>
      </c>
      <c r="C11017" s="5" t="s">
        <v>27161</v>
      </c>
      <c r="D11017" s="5" t="s">
        <v>18</v>
      </c>
      <c r="E11017" s="5">
        <v>10</v>
      </c>
      <c r="F11017" s="5" t="s">
        <v>294</v>
      </c>
      <c r="G11017" s="5" t="s">
        <v>297</v>
      </c>
      <c r="M11017" s="5" t="s">
        <v>3826</v>
      </c>
      <c r="N11017" s="5" t="s">
        <v>294</v>
      </c>
      <c r="P11017" s="5" t="s">
        <v>294</v>
      </c>
      <c r="Q11017" s="5" t="s">
        <v>294</v>
      </c>
      <c r="R11017" s="5" t="s">
        <v>294</v>
      </c>
      <c r="V11017" s="5" t="s">
        <v>27173</v>
      </c>
    </row>
    <row r="11018" spans="1:22" x14ac:dyDescent="0.35">
      <c r="A11018" s="5" t="s">
        <v>27174</v>
      </c>
      <c r="B11018" s="5" t="s">
        <v>27175</v>
      </c>
      <c r="C11018" s="5" t="s">
        <v>27161</v>
      </c>
      <c r="D11018" s="5" t="s">
        <v>18</v>
      </c>
      <c r="E11018" s="5">
        <v>20</v>
      </c>
      <c r="F11018" s="5" t="s">
        <v>294</v>
      </c>
      <c r="G11018" s="5" t="s">
        <v>297</v>
      </c>
      <c r="J11018" s="5" t="s">
        <v>22050</v>
      </c>
      <c r="M11018" s="5" t="s">
        <v>794</v>
      </c>
      <c r="N11018" s="5" t="s">
        <v>294</v>
      </c>
      <c r="O11018" s="5" t="s">
        <v>294</v>
      </c>
      <c r="P11018" s="5" t="s">
        <v>294</v>
      </c>
      <c r="Q11018" s="5" t="s">
        <v>294</v>
      </c>
      <c r="R11018" s="5" t="s">
        <v>294</v>
      </c>
      <c r="U11018" s="5" t="s">
        <v>27176</v>
      </c>
      <c r="V11018" s="5" t="s">
        <v>27174</v>
      </c>
    </row>
    <row r="11019" spans="1:22" x14ac:dyDescent="0.35">
      <c r="A11019" s="5" t="s">
        <v>27177</v>
      </c>
      <c r="B11019" s="5" t="s">
        <v>25692</v>
      </c>
      <c r="C11019" s="5" t="s">
        <v>27009</v>
      </c>
      <c r="D11019" s="5" t="s">
        <v>18</v>
      </c>
      <c r="E11019" s="5">
        <v>20</v>
      </c>
      <c r="F11019" s="5" t="s">
        <v>294</v>
      </c>
      <c r="G11019" s="5" t="s">
        <v>297</v>
      </c>
      <c r="J11019" s="5" t="s">
        <v>9553</v>
      </c>
      <c r="M11019" s="5" t="s">
        <v>794</v>
      </c>
      <c r="N11019" s="5" t="s">
        <v>294</v>
      </c>
      <c r="P11019" s="5" t="s">
        <v>294</v>
      </c>
      <c r="Q11019" s="5" t="s">
        <v>294</v>
      </c>
      <c r="R11019" s="5" t="s">
        <v>294</v>
      </c>
      <c r="U11019" s="5" t="s">
        <v>25693</v>
      </c>
      <c r="V11019" s="5" t="s">
        <v>27178</v>
      </c>
    </row>
    <row r="11020" spans="1:22" x14ac:dyDescent="0.35">
      <c r="A11020" s="5" t="s">
        <v>27179</v>
      </c>
      <c r="B11020" s="5" t="s">
        <v>27097</v>
      </c>
      <c r="C11020" s="5" t="s">
        <v>27009</v>
      </c>
      <c r="D11020" s="5" t="s">
        <v>18</v>
      </c>
      <c r="E11020" s="5">
        <v>20</v>
      </c>
      <c r="F11020" s="5" t="s">
        <v>294</v>
      </c>
      <c r="G11020" s="5" t="s">
        <v>297</v>
      </c>
      <c r="J11020" s="5" t="s">
        <v>9553</v>
      </c>
      <c r="M11020" s="5" t="s">
        <v>794</v>
      </c>
      <c r="N11020" s="5" t="s">
        <v>294</v>
      </c>
      <c r="O11020" s="5" t="s">
        <v>294</v>
      </c>
      <c r="P11020" s="5" t="s">
        <v>294</v>
      </c>
      <c r="Q11020" s="5" t="s">
        <v>294</v>
      </c>
      <c r="R11020" s="5" t="s">
        <v>294</v>
      </c>
      <c r="S11020" s="5" t="s">
        <v>27098</v>
      </c>
      <c r="U11020" s="5" t="s">
        <v>25693</v>
      </c>
      <c r="V11020" s="5" t="s">
        <v>27180</v>
      </c>
    </row>
    <row r="11021" spans="1:22" x14ac:dyDescent="0.35">
      <c r="A11021" s="5" t="s">
        <v>27181</v>
      </c>
      <c r="B11021" s="5" t="s">
        <v>27182</v>
      </c>
      <c r="C11021" s="5" t="s">
        <v>27009</v>
      </c>
      <c r="D11021" s="5" t="s">
        <v>18</v>
      </c>
      <c r="E11021" s="5">
        <v>1</v>
      </c>
      <c r="F11021" s="5" t="s">
        <v>294</v>
      </c>
      <c r="G11021" s="5" t="s">
        <v>297</v>
      </c>
      <c r="L11021" s="5" t="s">
        <v>27183</v>
      </c>
      <c r="M11021" s="5" t="s">
        <v>794</v>
      </c>
      <c r="N11021" s="5" t="s">
        <v>294</v>
      </c>
      <c r="O11021" s="5" t="s">
        <v>294</v>
      </c>
      <c r="P11021" s="5" t="s">
        <v>294</v>
      </c>
      <c r="Q11021" s="5" t="s">
        <v>294</v>
      </c>
      <c r="R11021" s="5" t="s">
        <v>294</v>
      </c>
      <c r="V11021" s="5" t="s">
        <v>27184</v>
      </c>
    </row>
    <row r="11022" spans="1:22" x14ac:dyDescent="0.35">
      <c r="A11022" s="5" t="s">
        <v>27185</v>
      </c>
      <c r="B11022" s="5" t="s">
        <v>25711</v>
      </c>
      <c r="C11022" s="5" t="s">
        <v>27009</v>
      </c>
      <c r="D11022" s="5" t="s">
        <v>18</v>
      </c>
      <c r="E11022" s="5">
        <v>20</v>
      </c>
      <c r="F11022" s="5" t="s">
        <v>294</v>
      </c>
      <c r="G11022" s="5" t="s">
        <v>297</v>
      </c>
      <c r="J11022" s="5" t="s">
        <v>9553</v>
      </c>
      <c r="M11022" s="5" t="s">
        <v>794</v>
      </c>
      <c r="N11022" s="5" t="s">
        <v>294</v>
      </c>
      <c r="P11022" s="5" t="s">
        <v>294</v>
      </c>
      <c r="Q11022" s="5" t="s">
        <v>294</v>
      </c>
      <c r="R11022" s="5" t="s">
        <v>294</v>
      </c>
      <c r="U11022" s="5" t="s">
        <v>25693</v>
      </c>
      <c r="V11022" s="5" t="s">
        <v>27186</v>
      </c>
    </row>
    <row r="11023" spans="1:22" x14ac:dyDescent="0.35">
      <c r="A11023" s="5" t="s">
        <v>27187</v>
      </c>
      <c r="B11023" s="5" t="s">
        <v>27188</v>
      </c>
      <c r="C11023" s="5" t="s">
        <v>27161</v>
      </c>
      <c r="D11023" s="5" t="s">
        <v>18</v>
      </c>
      <c r="E11023" s="5">
        <v>1</v>
      </c>
      <c r="F11023" s="5" t="s">
        <v>297</v>
      </c>
      <c r="G11023" s="5" t="s">
        <v>294</v>
      </c>
      <c r="L11023" s="5" t="s">
        <v>822</v>
      </c>
      <c r="M11023" s="5" t="s">
        <v>794</v>
      </c>
      <c r="N11023" s="5" t="s">
        <v>294</v>
      </c>
      <c r="O11023" s="5" t="s">
        <v>294</v>
      </c>
      <c r="P11023" s="5" t="s">
        <v>294</v>
      </c>
      <c r="Q11023" s="5" t="s">
        <v>294</v>
      </c>
      <c r="R11023" s="5" t="s">
        <v>294</v>
      </c>
      <c r="S11023" s="5" t="s">
        <v>297</v>
      </c>
      <c r="V11023" s="5" t="s">
        <v>27189</v>
      </c>
    </row>
    <row r="11024" spans="1:22" x14ac:dyDescent="0.35">
      <c r="A11024" s="5" t="s">
        <v>27190</v>
      </c>
      <c r="B11024" s="5" t="s">
        <v>27191</v>
      </c>
      <c r="C11024" s="5" t="s">
        <v>27009</v>
      </c>
      <c r="D11024" s="5" t="s">
        <v>18</v>
      </c>
      <c r="E11024" s="5">
        <v>20</v>
      </c>
      <c r="F11024" s="5" t="s">
        <v>294</v>
      </c>
      <c r="G11024" s="5" t="s">
        <v>297</v>
      </c>
      <c r="J11024" s="5" t="s">
        <v>22050</v>
      </c>
      <c r="M11024" s="5" t="s">
        <v>794</v>
      </c>
      <c r="N11024" s="5" t="s">
        <v>294</v>
      </c>
      <c r="P11024" s="5" t="s">
        <v>294</v>
      </c>
      <c r="Q11024" s="5" t="s">
        <v>294</v>
      </c>
      <c r="R11024" s="5" t="s">
        <v>294</v>
      </c>
      <c r="V11024" s="5" t="s">
        <v>27192</v>
      </c>
    </row>
    <row r="11025" spans="1:22" x14ac:dyDescent="0.35">
      <c r="A11025" s="5" t="s">
        <v>27193</v>
      </c>
      <c r="B11025" s="5" t="s">
        <v>186</v>
      </c>
      <c r="C11025" s="5" t="s">
        <v>27194</v>
      </c>
      <c r="D11025" s="5" t="s">
        <v>20</v>
      </c>
      <c r="E11025" s="5">
        <v>10</v>
      </c>
      <c r="F11025" s="5" t="s">
        <v>294</v>
      </c>
      <c r="G11025" s="5" t="s">
        <v>294</v>
      </c>
      <c r="M11025" s="5" t="s">
        <v>794</v>
      </c>
      <c r="N11025" s="5" t="s">
        <v>294</v>
      </c>
      <c r="P11025" s="5" t="s">
        <v>294</v>
      </c>
      <c r="Q11025" s="5" t="s">
        <v>294</v>
      </c>
      <c r="R11025" s="5" t="s">
        <v>294</v>
      </c>
      <c r="V11025" s="5" t="s">
        <v>27193</v>
      </c>
    </row>
    <row r="11026" spans="1:22" x14ac:dyDescent="0.35">
      <c r="A11026" s="5" t="s">
        <v>27195</v>
      </c>
      <c r="B11026" s="5" t="s">
        <v>3907</v>
      </c>
      <c r="C11026" s="5" t="s">
        <v>27194</v>
      </c>
      <c r="D11026" s="5" t="s">
        <v>22</v>
      </c>
      <c r="E11026" s="5">
        <v>10</v>
      </c>
      <c r="F11026" s="5" t="s">
        <v>294</v>
      </c>
      <c r="G11026" s="5" t="s">
        <v>294</v>
      </c>
      <c r="M11026" s="5" t="s">
        <v>3826</v>
      </c>
      <c r="N11026" s="5" t="s">
        <v>294</v>
      </c>
      <c r="P11026" s="5" t="s">
        <v>294</v>
      </c>
      <c r="Q11026" s="5" t="s">
        <v>294</v>
      </c>
      <c r="R11026" s="5" t="s">
        <v>294</v>
      </c>
      <c r="V11026" s="5" t="s">
        <v>27195</v>
      </c>
    </row>
    <row r="11027" spans="1:22" x14ac:dyDescent="0.35">
      <c r="A11027" s="5" t="s">
        <v>27196</v>
      </c>
      <c r="B11027" s="5" t="s">
        <v>11335</v>
      </c>
      <c r="C11027" s="5" t="s">
        <v>27194</v>
      </c>
      <c r="D11027" s="5" t="s">
        <v>18</v>
      </c>
      <c r="E11027" s="5">
        <v>100</v>
      </c>
      <c r="F11027" s="5" t="s">
        <v>294</v>
      </c>
      <c r="G11027" s="5" t="s">
        <v>294</v>
      </c>
      <c r="M11027" s="5" t="s">
        <v>794</v>
      </c>
      <c r="N11027" s="5" t="s">
        <v>294</v>
      </c>
      <c r="O11027" s="5" t="s">
        <v>294</v>
      </c>
      <c r="P11027" s="5" t="s">
        <v>294</v>
      </c>
      <c r="Q11027" s="5" t="s">
        <v>294</v>
      </c>
      <c r="R11027" s="5" t="s">
        <v>297</v>
      </c>
      <c r="V11027" s="5" t="s">
        <v>27196</v>
      </c>
    </row>
    <row r="11028" spans="1:22" x14ac:dyDescent="0.35">
      <c r="A11028" s="5" t="s">
        <v>27197</v>
      </c>
      <c r="B11028" s="5" t="s">
        <v>1196</v>
      </c>
      <c r="C11028" s="5" t="s">
        <v>27194</v>
      </c>
      <c r="D11028" s="5" t="s">
        <v>18</v>
      </c>
      <c r="E11028" s="5">
        <v>2000</v>
      </c>
      <c r="F11028" s="5" t="s">
        <v>294</v>
      </c>
      <c r="G11028" s="5" t="s">
        <v>294</v>
      </c>
      <c r="M11028" s="5" t="s">
        <v>794</v>
      </c>
      <c r="N11028" s="5" t="s">
        <v>294</v>
      </c>
      <c r="P11028" s="5" t="s">
        <v>294</v>
      </c>
      <c r="Q11028" s="5" t="s">
        <v>294</v>
      </c>
      <c r="R11028" s="5" t="s">
        <v>294</v>
      </c>
      <c r="V11028" s="5" t="s">
        <v>27197</v>
      </c>
    </row>
    <row r="11029" spans="1:22" x14ac:dyDescent="0.35">
      <c r="A11029" s="5" t="s">
        <v>27198</v>
      </c>
      <c r="B11029" s="5" t="s">
        <v>3918</v>
      </c>
      <c r="C11029" s="5" t="s">
        <v>27194</v>
      </c>
      <c r="D11029" s="5" t="s">
        <v>28</v>
      </c>
      <c r="E11029" s="5">
        <v>6</v>
      </c>
      <c r="F11029" s="5" t="s">
        <v>294</v>
      </c>
      <c r="G11029" s="5" t="s">
        <v>294</v>
      </c>
      <c r="M11029" s="5" t="s">
        <v>794</v>
      </c>
      <c r="N11029" s="5" t="s">
        <v>294</v>
      </c>
      <c r="P11029" s="5" t="s">
        <v>294</v>
      </c>
      <c r="Q11029" s="5" t="s">
        <v>294</v>
      </c>
      <c r="R11029" s="5" t="s">
        <v>294</v>
      </c>
      <c r="V11029" s="5" t="s">
        <v>27198</v>
      </c>
    </row>
    <row r="11030" spans="1:22" x14ac:dyDescent="0.35">
      <c r="A11030" s="5" t="s">
        <v>27199</v>
      </c>
      <c r="B11030" s="5" t="s">
        <v>1179</v>
      </c>
      <c r="C11030" s="5" t="s">
        <v>27194</v>
      </c>
      <c r="D11030" s="5" t="s">
        <v>18</v>
      </c>
      <c r="E11030" s="5">
        <v>20</v>
      </c>
      <c r="F11030" s="5" t="s">
        <v>294</v>
      </c>
      <c r="G11030" s="5" t="s">
        <v>294</v>
      </c>
      <c r="M11030" s="5" t="s">
        <v>794</v>
      </c>
      <c r="N11030" s="5" t="s">
        <v>294</v>
      </c>
      <c r="O11030" s="5" t="s">
        <v>294</v>
      </c>
      <c r="P11030" s="5" t="s">
        <v>294</v>
      </c>
      <c r="Q11030" s="5" t="s">
        <v>294</v>
      </c>
      <c r="R11030" s="5" t="s">
        <v>294</v>
      </c>
      <c r="V11030" s="5" t="s">
        <v>27199</v>
      </c>
    </row>
    <row r="11031" spans="1:22" x14ac:dyDescent="0.35">
      <c r="A11031" s="5" t="s">
        <v>27200</v>
      </c>
      <c r="B11031" s="5" t="s">
        <v>1236</v>
      </c>
      <c r="C11031" s="5" t="s">
        <v>27194</v>
      </c>
      <c r="D11031" s="5" t="s">
        <v>18</v>
      </c>
      <c r="E11031" s="5">
        <v>4</v>
      </c>
      <c r="F11031" s="5" t="s">
        <v>294</v>
      </c>
      <c r="G11031" s="5" t="s">
        <v>294</v>
      </c>
      <c r="J11031" s="5" t="s">
        <v>1194</v>
      </c>
      <c r="M11031" s="5" t="s">
        <v>794</v>
      </c>
      <c r="N11031" s="5" t="s">
        <v>294</v>
      </c>
      <c r="P11031" s="5" t="s">
        <v>294</v>
      </c>
      <c r="Q11031" s="5" t="s">
        <v>294</v>
      </c>
      <c r="R11031" s="5" t="s">
        <v>294</v>
      </c>
      <c r="V11031" s="5" t="s">
        <v>27200</v>
      </c>
    </row>
    <row r="11032" spans="1:22" x14ac:dyDescent="0.35">
      <c r="A11032" s="5" t="s">
        <v>27201</v>
      </c>
      <c r="B11032" s="5" t="s">
        <v>235</v>
      </c>
      <c r="C11032" s="5" t="s">
        <v>27202</v>
      </c>
      <c r="D11032" s="5" t="s">
        <v>18</v>
      </c>
      <c r="E11032" s="5">
        <v>60</v>
      </c>
      <c r="F11032" s="5" t="s">
        <v>294</v>
      </c>
      <c r="G11032" s="5" t="s">
        <v>294</v>
      </c>
      <c r="M11032" s="5" t="s">
        <v>794</v>
      </c>
      <c r="N11032" s="5" t="s">
        <v>294</v>
      </c>
      <c r="P11032" s="5" t="s">
        <v>294</v>
      </c>
      <c r="Q11032" s="5" t="s">
        <v>294</v>
      </c>
      <c r="R11032" s="5" t="s">
        <v>294</v>
      </c>
      <c r="V11032" s="5" t="s">
        <v>27203</v>
      </c>
    </row>
    <row r="11033" spans="1:22" x14ac:dyDescent="0.35">
      <c r="A11033" s="5" t="s">
        <v>27204</v>
      </c>
      <c r="B11033" s="5" t="s">
        <v>27205</v>
      </c>
      <c r="C11033" s="5" t="s">
        <v>27202</v>
      </c>
      <c r="D11033" s="5" t="s">
        <v>22</v>
      </c>
      <c r="E11033" s="5">
        <v>5</v>
      </c>
      <c r="F11033" s="5" t="s">
        <v>294</v>
      </c>
      <c r="G11033" s="5" t="s">
        <v>294</v>
      </c>
      <c r="I11033" s="5">
        <v>32000</v>
      </c>
      <c r="M11033" s="5" t="s">
        <v>794</v>
      </c>
      <c r="N11033" s="5" t="s">
        <v>294</v>
      </c>
      <c r="O11033" s="5" t="s">
        <v>294</v>
      </c>
      <c r="P11033" s="5" t="s">
        <v>294</v>
      </c>
      <c r="Q11033" s="5" t="s">
        <v>294</v>
      </c>
      <c r="R11033" s="5" t="s">
        <v>294</v>
      </c>
      <c r="V11033" s="5" t="s">
        <v>27206</v>
      </c>
    </row>
    <row r="11034" spans="1:22" x14ac:dyDescent="0.35">
      <c r="A11034" s="5" t="s">
        <v>27207</v>
      </c>
      <c r="B11034" s="5" t="s">
        <v>24126</v>
      </c>
      <c r="C11034" s="5" t="s">
        <v>27202</v>
      </c>
      <c r="D11034" s="5" t="s">
        <v>18</v>
      </c>
      <c r="E11034" s="5">
        <v>8</v>
      </c>
      <c r="F11034" s="5" t="s">
        <v>294</v>
      </c>
      <c r="G11034" s="5" t="s">
        <v>294</v>
      </c>
      <c r="J11034" s="5" t="s">
        <v>24117</v>
      </c>
      <c r="M11034" s="5" t="s">
        <v>794</v>
      </c>
      <c r="N11034" s="5" t="s">
        <v>294</v>
      </c>
      <c r="P11034" s="5" t="s">
        <v>294</v>
      </c>
      <c r="Q11034" s="5" t="s">
        <v>294</v>
      </c>
      <c r="R11034" s="5" t="s">
        <v>297</v>
      </c>
      <c r="V11034" s="5" t="s">
        <v>27208</v>
      </c>
    </row>
    <row r="11035" spans="1:22" x14ac:dyDescent="0.35">
      <c r="A11035" s="5" t="s">
        <v>27209</v>
      </c>
      <c r="B11035" s="5" t="s">
        <v>15</v>
      </c>
      <c r="C11035" s="5" t="s">
        <v>27202</v>
      </c>
      <c r="D11035" s="5" t="s">
        <v>18</v>
      </c>
      <c r="E11035" s="5">
        <v>999</v>
      </c>
      <c r="F11035" s="5" t="s">
        <v>294</v>
      </c>
      <c r="G11035" s="5" t="s">
        <v>294</v>
      </c>
      <c r="M11035" s="5" t="s">
        <v>794</v>
      </c>
      <c r="N11035" s="5" t="s">
        <v>294</v>
      </c>
      <c r="P11035" s="5" t="s">
        <v>294</v>
      </c>
      <c r="Q11035" s="5" t="s">
        <v>294</v>
      </c>
      <c r="R11035" s="5" t="s">
        <v>294</v>
      </c>
      <c r="V11035" s="5" t="s">
        <v>27210</v>
      </c>
    </row>
    <row r="11036" spans="1:22" x14ac:dyDescent="0.35">
      <c r="A11036" s="5" t="s">
        <v>27211</v>
      </c>
      <c r="B11036" s="5" t="s">
        <v>8572</v>
      </c>
      <c r="C11036" s="5" t="s">
        <v>27202</v>
      </c>
      <c r="D11036" s="5" t="s">
        <v>22</v>
      </c>
      <c r="E11036" s="5">
        <v>9</v>
      </c>
      <c r="F11036" s="5" t="s">
        <v>294</v>
      </c>
      <c r="G11036" s="5" t="s">
        <v>294</v>
      </c>
      <c r="M11036" s="5" t="s">
        <v>3826</v>
      </c>
      <c r="N11036" s="5" t="s">
        <v>294</v>
      </c>
      <c r="O11036" s="5" t="s">
        <v>294</v>
      </c>
      <c r="P11036" s="5" t="s">
        <v>294</v>
      </c>
      <c r="Q11036" s="5" t="s">
        <v>294</v>
      </c>
      <c r="R11036" s="5" t="s">
        <v>294</v>
      </c>
      <c r="V11036" s="5" t="s">
        <v>27212</v>
      </c>
    </row>
    <row r="11037" spans="1:22" x14ac:dyDescent="0.35">
      <c r="A11037" s="5" t="s">
        <v>27213</v>
      </c>
      <c r="B11037" s="5" t="s">
        <v>238</v>
      </c>
      <c r="C11037" s="5" t="s">
        <v>27202</v>
      </c>
      <c r="D11037" s="5" t="s">
        <v>22</v>
      </c>
      <c r="E11037" s="5">
        <v>5</v>
      </c>
      <c r="F11037" s="5" t="s">
        <v>294</v>
      </c>
      <c r="G11037" s="5" t="s">
        <v>294</v>
      </c>
      <c r="I11037" s="5">
        <v>32000</v>
      </c>
      <c r="M11037" s="5" t="s">
        <v>794</v>
      </c>
      <c r="N11037" s="5" t="s">
        <v>294</v>
      </c>
      <c r="O11037" s="5" t="s">
        <v>294</v>
      </c>
      <c r="P11037" s="5" t="s">
        <v>294</v>
      </c>
      <c r="Q11037" s="5" t="s">
        <v>294</v>
      </c>
      <c r="R11037" s="5" t="s">
        <v>294</v>
      </c>
      <c r="V11037" s="5" t="s">
        <v>27214</v>
      </c>
    </row>
    <row r="11038" spans="1:22" x14ac:dyDescent="0.35">
      <c r="A11038" s="5" t="s">
        <v>27215</v>
      </c>
      <c r="B11038" s="5" t="s">
        <v>27216</v>
      </c>
      <c r="C11038" s="5" t="s">
        <v>27202</v>
      </c>
      <c r="D11038" s="5" t="s">
        <v>18</v>
      </c>
      <c r="E11038" s="5">
        <v>99</v>
      </c>
      <c r="F11038" s="5" t="s">
        <v>294</v>
      </c>
      <c r="G11038" s="5" t="s">
        <v>297</v>
      </c>
      <c r="M11038" s="5" t="s">
        <v>794</v>
      </c>
      <c r="N11038" s="5" t="s">
        <v>294</v>
      </c>
      <c r="P11038" s="5" t="s">
        <v>294</v>
      </c>
      <c r="Q11038" s="5" t="s">
        <v>294</v>
      </c>
      <c r="R11038" s="5" t="s">
        <v>294</v>
      </c>
      <c r="V11038" s="5" t="s">
        <v>27217</v>
      </c>
    </row>
    <row r="11039" spans="1:22" x14ac:dyDescent="0.35">
      <c r="A11039" s="5" t="s">
        <v>27218</v>
      </c>
      <c r="B11039" s="5" t="s">
        <v>15277</v>
      </c>
      <c r="C11039" s="5" t="s">
        <v>27202</v>
      </c>
      <c r="D11039" s="5" t="s">
        <v>18</v>
      </c>
      <c r="E11039" s="5">
        <v>40</v>
      </c>
      <c r="F11039" s="5" t="s">
        <v>294</v>
      </c>
      <c r="G11039" s="5" t="s">
        <v>294</v>
      </c>
      <c r="M11039" s="5" t="s">
        <v>794</v>
      </c>
      <c r="N11039" s="5" t="s">
        <v>294</v>
      </c>
      <c r="P11039" s="5" t="s">
        <v>294</v>
      </c>
      <c r="Q11039" s="5" t="s">
        <v>294</v>
      </c>
      <c r="R11039" s="5" t="s">
        <v>294</v>
      </c>
      <c r="V11039" s="5" t="s">
        <v>27219</v>
      </c>
    </row>
    <row r="11040" spans="1:22" x14ac:dyDescent="0.35">
      <c r="A11040" s="5" t="s">
        <v>27220</v>
      </c>
      <c r="B11040" s="5" t="s">
        <v>27221</v>
      </c>
      <c r="C11040" s="5" t="s">
        <v>27202</v>
      </c>
      <c r="D11040" s="5" t="s">
        <v>22</v>
      </c>
      <c r="E11040" s="5">
        <v>5</v>
      </c>
      <c r="F11040" s="5" t="s">
        <v>294</v>
      </c>
      <c r="G11040" s="5" t="s">
        <v>294</v>
      </c>
      <c r="I11040" s="5">
        <v>32000</v>
      </c>
      <c r="M11040" s="5" t="s">
        <v>794</v>
      </c>
      <c r="N11040" s="5" t="s">
        <v>294</v>
      </c>
      <c r="O11040" s="5" t="s">
        <v>294</v>
      </c>
      <c r="P11040" s="5" t="s">
        <v>294</v>
      </c>
      <c r="Q11040" s="5" t="s">
        <v>294</v>
      </c>
      <c r="R11040" s="5" t="s">
        <v>294</v>
      </c>
      <c r="V11040" s="5" t="s">
        <v>27222</v>
      </c>
    </row>
    <row r="11041" spans="1:22" x14ac:dyDescent="0.35">
      <c r="A11041" s="5" t="s">
        <v>27223</v>
      </c>
      <c r="B11041" s="5" t="s">
        <v>814</v>
      </c>
      <c r="C11041" s="5" t="s">
        <v>27202</v>
      </c>
      <c r="D11041" s="5" t="s">
        <v>18</v>
      </c>
      <c r="E11041" s="5">
        <v>10</v>
      </c>
      <c r="F11041" s="5" t="s">
        <v>294</v>
      </c>
      <c r="G11041" s="5" t="s">
        <v>294</v>
      </c>
      <c r="L11041" s="5" t="s">
        <v>27224</v>
      </c>
      <c r="M11041" s="5" t="s">
        <v>794</v>
      </c>
      <c r="N11041" s="5" t="s">
        <v>294</v>
      </c>
      <c r="P11041" s="5" t="s">
        <v>294</v>
      </c>
      <c r="Q11041" s="5" t="s">
        <v>294</v>
      </c>
      <c r="R11041" s="5" t="s">
        <v>294</v>
      </c>
      <c r="V11041" s="5" t="s">
        <v>27225</v>
      </c>
    </row>
    <row r="11042" spans="1:22" x14ac:dyDescent="0.35">
      <c r="A11042" s="5" t="s">
        <v>27226</v>
      </c>
      <c r="B11042" s="5" t="s">
        <v>27227</v>
      </c>
      <c r="C11042" s="5" t="s">
        <v>27228</v>
      </c>
      <c r="D11042" s="5" t="s">
        <v>18</v>
      </c>
      <c r="E11042" s="5">
        <v>30</v>
      </c>
      <c r="F11042" s="5" t="s">
        <v>294</v>
      </c>
      <c r="G11042" s="5" t="s">
        <v>294</v>
      </c>
      <c r="M11042" s="5" t="s">
        <v>794</v>
      </c>
      <c r="N11042" s="5" t="s">
        <v>294</v>
      </c>
      <c r="P11042" s="5" t="s">
        <v>294</v>
      </c>
      <c r="Q11042" s="5" t="s">
        <v>294</v>
      </c>
      <c r="R11042" s="5" t="s">
        <v>294</v>
      </c>
      <c r="V11042" s="5" t="s">
        <v>27226</v>
      </c>
    </row>
    <row r="11043" spans="1:22" x14ac:dyDescent="0.35">
      <c r="A11043" s="5" t="s">
        <v>27229</v>
      </c>
      <c r="B11043" s="5" t="s">
        <v>14212</v>
      </c>
      <c r="C11043" s="5" t="s">
        <v>27228</v>
      </c>
      <c r="D11043" s="5" t="s">
        <v>16</v>
      </c>
      <c r="E11043" s="5">
        <v>15</v>
      </c>
      <c r="F11043" s="5" t="s">
        <v>294</v>
      </c>
      <c r="G11043" s="5" t="s">
        <v>294</v>
      </c>
      <c r="M11043" s="5" t="s">
        <v>794</v>
      </c>
      <c r="N11043" s="5" t="s">
        <v>294</v>
      </c>
      <c r="P11043" s="5" t="s">
        <v>294</v>
      </c>
      <c r="Q11043" s="5" t="s">
        <v>294</v>
      </c>
      <c r="R11043" s="5" t="s">
        <v>294</v>
      </c>
      <c r="V11043" s="5" t="s">
        <v>27229</v>
      </c>
    </row>
    <row r="11044" spans="1:22" x14ac:dyDescent="0.35">
      <c r="A11044" s="5" t="s">
        <v>27230</v>
      </c>
      <c r="B11044" s="5" t="s">
        <v>27231</v>
      </c>
      <c r="C11044" s="5" t="s">
        <v>27228</v>
      </c>
      <c r="D11044" s="5" t="s">
        <v>18</v>
      </c>
      <c r="E11044" s="5">
        <v>1</v>
      </c>
      <c r="F11044" s="5" t="s">
        <v>294</v>
      </c>
      <c r="G11044" s="5" t="s">
        <v>294</v>
      </c>
      <c r="L11044" s="5" t="s">
        <v>822</v>
      </c>
      <c r="M11044" s="5" t="s">
        <v>794</v>
      </c>
      <c r="N11044" s="5" t="s">
        <v>294</v>
      </c>
      <c r="O11044" s="5" t="s">
        <v>294</v>
      </c>
      <c r="P11044" s="5" t="s">
        <v>294</v>
      </c>
      <c r="Q11044" s="5" t="s">
        <v>294</v>
      </c>
      <c r="R11044" s="5" t="s">
        <v>294</v>
      </c>
      <c r="V11044" s="5" t="s">
        <v>27230</v>
      </c>
    </row>
    <row r="11045" spans="1:22" x14ac:dyDescent="0.35">
      <c r="A11045" s="5" t="s">
        <v>27232</v>
      </c>
      <c r="B11045" s="5" t="s">
        <v>6044</v>
      </c>
      <c r="C11045" s="5" t="s">
        <v>27228</v>
      </c>
      <c r="D11045" s="5" t="s">
        <v>20</v>
      </c>
      <c r="E11045" s="5">
        <v>10</v>
      </c>
      <c r="F11045" s="5" t="s">
        <v>294</v>
      </c>
      <c r="G11045" s="5" t="s">
        <v>294</v>
      </c>
      <c r="M11045" s="5" t="s">
        <v>794</v>
      </c>
      <c r="N11045" s="5" t="s">
        <v>294</v>
      </c>
      <c r="P11045" s="5" t="s">
        <v>294</v>
      </c>
      <c r="Q11045" s="5" t="s">
        <v>294</v>
      </c>
      <c r="R11045" s="5" t="s">
        <v>294</v>
      </c>
      <c r="V11045" s="5" t="s">
        <v>27232</v>
      </c>
    </row>
    <row r="11046" spans="1:22" x14ac:dyDescent="0.35">
      <c r="A11046" s="5" t="s">
        <v>27233</v>
      </c>
      <c r="B11046" s="5" t="s">
        <v>6048</v>
      </c>
      <c r="C11046" s="5" t="s">
        <v>27228</v>
      </c>
      <c r="D11046" s="5" t="s">
        <v>20</v>
      </c>
      <c r="E11046" s="5">
        <v>10</v>
      </c>
      <c r="F11046" s="5" t="s">
        <v>294</v>
      </c>
      <c r="G11046" s="5" t="s">
        <v>294</v>
      </c>
      <c r="M11046" s="5" t="s">
        <v>794</v>
      </c>
      <c r="N11046" s="5" t="s">
        <v>294</v>
      </c>
      <c r="P11046" s="5" t="s">
        <v>294</v>
      </c>
      <c r="Q11046" s="5" t="s">
        <v>294</v>
      </c>
      <c r="R11046" s="5" t="s">
        <v>294</v>
      </c>
      <c r="V11046" s="5" t="s">
        <v>27233</v>
      </c>
    </row>
    <row r="11047" spans="1:22" x14ac:dyDescent="0.35">
      <c r="A11047" s="5" t="s">
        <v>27234</v>
      </c>
      <c r="B11047" s="5" t="s">
        <v>3937</v>
      </c>
      <c r="C11047" s="5" t="s">
        <v>27228</v>
      </c>
      <c r="D11047" s="5" t="s">
        <v>22</v>
      </c>
      <c r="E11047" s="5">
        <v>19</v>
      </c>
      <c r="F11047" s="5" t="s">
        <v>294</v>
      </c>
      <c r="G11047" s="5" t="s">
        <v>294</v>
      </c>
      <c r="M11047" s="5" t="s">
        <v>3826</v>
      </c>
      <c r="N11047" s="5" t="s">
        <v>294</v>
      </c>
      <c r="P11047" s="5" t="s">
        <v>294</v>
      </c>
      <c r="Q11047" s="5" t="s">
        <v>294</v>
      </c>
      <c r="R11047" s="5" t="s">
        <v>294</v>
      </c>
      <c r="V11047" s="5" t="s">
        <v>27234</v>
      </c>
    </row>
    <row r="11048" spans="1:22" x14ac:dyDescent="0.35">
      <c r="A11048" s="5" t="s">
        <v>27235</v>
      </c>
      <c r="B11048" s="5" t="s">
        <v>21557</v>
      </c>
      <c r="C11048" s="5" t="s">
        <v>27228</v>
      </c>
      <c r="D11048" s="5" t="s">
        <v>18</v>
      </c>
      <c r="E11048" s="5">
        <v>40</v>
      </c>
      <c r="F11048" s="5" t="s">
        <v>294</v>
      </c>
      <c r="G11048" s="5" t="s">
        <v>294</v>
      </c>
      <c r="M11048" s="5" t="s">
        <v>794</v>
      </c>
      <c r="N11048" s="5" t="s">
        <v>294</v>
      </c>
      <c r="P11048" s="5" t="s">
        <v>294</v>
      </c>
      <c r="Q11048" s="5" t="s">
        <v>294</v>
      </c>
      <c r="R11048" s="5" t="s">
        <v>294</v>
      </c>
      <c r="V11048" s="5" t="s">
        <v>27235</v>
      </c>
    </row>
    <row r="11049" spans="1:22" x14ac:dyDescent="0.35">
      <c r="A11049" s="5" t="s">
        <v>27236</v>
      </c>
      <c r="B11049" s="5" t="s">
        <v>6058</v>
      </c>
      <c r="C11049" s="5" t="s">
        <v>27228</v>
      </c>
      <c r="D11049" s="5" t="s">
        <v>22</v>
      </c>
      <c r="E11049" s="5">
        <v>19</v>
      </c>
      <c r="F11049" s="5" t="s">
        <v>294</v>
      </c>
      <c r="G11049" s="5" t="s">
        <v>294</v>
      </c>
      <c r="J11049" s="5" t="s">
        <v>5300</v>
      </c>
      <c r="M11049" s="5" t="s">
        <v>794</v>
      </c>
      <c r="N11049" s="5" t="s">
        <v>294</v>
      </c>
      <c r="P11049" s="5" t="s">
        <v>294</v>
      </c>
      <c r="Q11049" s="5" t="s">
        <v>294</v>
      </c>
      <c r="R11049" s="5" t="s">
        <v>297</v>
      </c>
      <c r="V11049" s="5" t="s">
        <v>27236</v>
      </c>
    </row>
    <row r="11050" spans="1:22" x14ac:dyDescent="0.35">
      <c r="A11050" s="5" t="s">
        <v>27237</v>
      </c>
      <c r="B11050" s="5" t="s">
        <v>21563</v>
      </c>
      <c r="C11050" s="5" t="s">
        <v>27228</v>
      </c>
      <c r="D11050" s="5" t="s">
        <v>18</v>
      </c>
      <c r="E11050" s="5">
        <v>5</v>
      </c>
      <c r="F11050" s="5" t="s">
        <v>294</v>
      </c>
      <c r="G11050" s="5" t="s">
        <v>294</v>
      </c>
      <c r="J11050" s="5" t="s">
        <v>3786</v>
      </c>
      <c r="M11050" s="5" t="s">
        <v>794</v>
      </c>
      <c r="N11050" s="5" t="s">
        <v>294</v>
      </c>
      <c r="P11050" s="5" t="s">
        <v>294</v>
      </c>
      <c r="Q11050" s="5" t="s">
        <v>294</v>
      </c>
      <c r="R11050" s="5" t="s">
        <v>294</v>
      </c>
      <c r="V11050" s="5" t="s">
        <v>27237</v>
      </c>
    </row>
    <row r="11051" spans="1:22" x14ac:dyDescent="0.35">
      <c r="A11051" s="5" t="s">
        <v>27238</v>
      </c>
      <c r="B11051" s="5" t="s">
        <v>27239</v>
      </c>
      <c r="C11051" s="5" t="s">
        <v>27228</v>
      </c>
      <c r="D11051" s="5" t="s">
        <v>18</v>
      </c>
      <c r="E11051" s="5">
        <v>1</v>
      </c>
      <c r="F11051" s="5" t="s">
        <v>294</v>
      </c>
      <c r="G11051" s="5" t="s">
        <v>294</v>
      </c>
      <c r="L11051" s="5" t="s">
        <v>822</v>
      </c>
      <c r="M11051" s="5" t="s">
        <v>794</v>
      </c>
      <c r="N11051" s="5" t="s">
        <v>294</v>
      </c>
      <c r="O11051" s="5" t="s">
        <v>294</v>
      </c>
      <c r="P11051" s="5" t="s">
        <v>294</v>
      </c>
      <c r="Q11051" s="5" t="s">
        <v>294</v>
      </c>
      <c r="R11051" s="5" t="s">
        <v>294</v>
      </c>
      <c r="V11051" s="5" t="s">
        <v>27238</v>
      </c>
    </row>
    <row r="11052" spans="1:22" x14ac:dyDescent="0.35">
      <c r="A11052" s="5" t="s">
        <v>27240</v>
      </c>
      <c r="B11052" s="5" t="s">
        <v>4388</v>
      </c>
      <c r="C11052" s="5" t="s">
        <v>27228</v>
      </c>
      <c r="D11052" s="5" t="s">
        <v>18</v>
      </c>
      <c r="E11052" s="5">
        <v>4</v>
      </c>
      <c r="F11052" s="5" t="s">
        <v>294</v>
      </c>
      <c r="G11052" s="5" t="s">
        <v>294</v>
      </c>
      <c r="J11052" s="5" t="s">
        <v>1194</v>
      </c>
      <c r="M11052" s="5" t="s">
        <v>794</v>
      </c>
      <c r="N11052" s="5" t="s">
        <v>294</v>
      </c>
      <c r="P11052" s="5" t="s">
        <v>294</v>
      </c>
      <c r="Q11052" s="5" t="s">
        <v>294</v>
      </c>
      <c r="R11052" s="5" t="s">
        <v>297</v>
      </c>
      <c r="V11052" s="5" t="s">
        <v>27240</v>
      </c>
    </row>
    <row r="11053" spans="1:22" x14ac:dyDescent="0.35">
      <c r="A11053" s="5" t="s">
        <v>27241</v>
      </c>
      <c r="B11053" s="5" t="s">
        <v>1383</v>
      </c>
      <c r="C11053" s="5" t="s">
        <v>27228</v>
      </c>
      <c r="D11053" s="5" t="s">
        <v>18</v>
      </c>
      <c r="E11053" s="5">
        <v>20</v>
      </c>
      <c r="F11053" s="5" t="s">
        <v>294</v>
      </c>
      <c r="G11053" s="5" t="s">
        <v>294</v>
      </c>
      <c r="J11053" s="5" t="s">
        <v>1384</v>
      </c>
      <c r="M11053" s="5" t="s">
        <v>794</v>
      </c>
      <c r="N11053" s="5" t="s">
        <v>294</v>
      </c>
      <c r="P11053" s="5" t="s">
        <v>294</v>
      </c>
      <c r="Q11053" s="5" t="s">
        <v>294</v>
      </c>
      <c r="R11053" s="5" t="s">
        <v>294</v>
      </c>
      <c r="V11053" s="5" t="s">
        <v>27241</v>
      </c>
    </row>
    <row r="11054" spans="1:22" x14ac:dyDescent="0.35">
      <c r="A11054" s="5" t="s">
        <v>27242</v>
      </c>
      <c r="B11054" s="5" t="s">
        <v>27243</v>
      </c>
      <c r="C11054" s="5" t="s">
        <v>27244</v>
      </c>
      <c r="D11054" s="5" t="s">
        <v>18</v>
      </c>
      <c r="E11054" s="5">
        <v>20</v>
      </c>
      <c r="F11054" s="5" t="s">
        <v>294</v>
      </c>
      <c r="G11054" s="5" t="s">
        <v>297</v>
      </c>
      <c r="M11054" s="5" t="s">
        <v>794</v>
      </c>
      <c r="N11054" s="5" t="s">
        <v>297</v>
      </c>
      <c r="O11054" s="5" t="s">
        <v>297</v>
      </c>
      <c r="P11054" s="5" t="s">
        <v>294</v>
      </c>
      <c r="Q11054" s="5" t="s">
        <v>297</v>
      </c>
      <c r="R11054" s="5" t="s">
        <v>294</v>
      </c>
    </row>
    <row r="11055" spans="1:22" x14ac:dyDescent="0.35">
      <c r="A11055" s="5" t="s">
        <v>27245</v>
      </c>
      <c r="B11055" s="5" t="s">
        <v>27246</v>
      </c>
      <c r="C11055" s="5" t="s">
        <v>22050</v>
      </c>
      <c r="D11055" s="5" t="s">
        <v>18</v>
      </c>
      <c r="E11055" s="5">
        <v>1</v>
      </c>
      <c r="F11055" s="5" t="s">
        <v>294</v>
      </c>
      <c r="G11055" s="5" t="s">
        <v>297</v>
      </c>
      <c r="L11055" s="5" t="s">
        <v>822</v>
      </c>
      <c r="M11055" s="5" t="s">
        <v>794</v>
      </c>
      <c r="N11055" s="5" t="s">
        <v>294</v>
      </c>
      <c r="O11055" s="5" t="s">
        <v>294</v>
      </c>
      <c r="P11055" s="5" t="s">
        <v>294</v>
      </c>
      <c r="Q11055" s="5" t="s">
        <v>294</v>
      </c>
      <c r="R11055" s="5" t="s">
        <v>294</v>
      </c>
      <c r="S11055" s="5" t="s">
        <v>297</v>
      </c>
      <c r="V11055" s="5" t="s">
        <v>27247</v>
      </c>
    </row>
    <row r="11056" spans="1:22" x14ac:dyDescent="0.35">
      <c r="A11056" s="5" t="s">
        <v>27248</v>
      </c>
      <c r="B11056" s="5" t="s">
        <v>235</v>
      </c>
      <c r="C11056" s="5" t="s">
        <v>22050</v>
      </c>
      <c r="D11056" s="5" t="s">
        <v>18</v>
      </c>
      <c r="E11056" s="5">
        <v>30</v>
      </c>
      <c r="F11056" s="5" t="s">
        <v>294</v>
      </c>
      <c r="G11056" s="5" t="s">
        <v>294</v>
      </c>
      <c r="M11056" s="5" t="s">
        <v>794</v>
      </c>
      <c r="N11056" s="5" t="s">
        <v>294</v>
      </c>
      <c r="P11056" s="5" t="s">
        <v>294</v>
      </c>
      <c r="Q11056" s="5" t="s">
        <v>294</v>
      </c>
      <c r="R11056" s="5" t="s">
        <v>294</v>
      </c>
      <c r="V11056" s="5" t="s">
        <v>27249</v>
      </c>
    </row>
    <row r="11057" spans="1:22" x14ac:dyDescent="0.35">
      <c r="A11057" s="5" t="s">
        <v>27250</v>
      </c>
      <c r="B11057" s="5" t="s">
        <v>1094</v>
      </c>
      <c r="C11057" s="5" t="s">
        <v>27251</v>
      </c>
      <c r="D11057" s="5" t="s">
        <v>18</v>
      </c>
      <c r="E11057" s="5">
        <v>20</v>
      </c>
      <c r="F11057" s="5" t="s">
        <v>294</v>
      </c>
      <c r="G11057" s="5" t="s">
        <v>294</v>
      </c>
      <c r="J11057" s="5" t="s">
        <v>9499</v>
      </c>
      <c r="M11057" s="5" t="s">
        <v>794</v>
      </c>
      <c r="N11057" s="5" t="s">
        <v>294</v>
      </c>
      <c r="P11057" s="5" t="s">
        <v>294</v>
      </c>
      <c r="Q11057" s="5" t="s">
        <v>294</v>
      </c>
      <c r="R11057" s="5" t="s">
        <v>294</v>
      </c>
      <c r="U11057" s="5" t="s">
        <v>27252</v>
      </c>
      <c r="V11057" s="5" t="s">
        <v>27253</v>
      </c>
    </row>
    <row r="11058" spans="1:22" x14ac:dyDescent="0.35">
      <c r="A11058" s="5" t="s">
        <v>27254</v>
      </c>
      <c r="B11058" s="5" t="s">
        <v>8572</v>
      </c>
      <c r="C11058" s="5" t="s">
        <v>27251</v>
      </c>
      <c r="D11058" s="5" t="s">
        <v>22</v>
      </c>
      <c r="E11058" s="5">
        <v>9</v>
      </c>
      <c r="F11058" s="5" t="s">
        <v>294</v>
      </c>
      <c r="G11058" s="5" t="s">
        <v>294</v>
      </c>
      <c r="M11058" s="5" t="s">
        <v>3826</v>
      </c>
      <c r="N11058" s="5" t="s">
        <v>294</v>
      </c>
      <c r="O11058" s="5" t="s">
        <v>294</v>
      </c>
      <c r="P11058" s="5" t="s">
        <v>294</v>
      </c>
      <c r="Q11058" s="5" t="s">
        <v>294</v>
      </c>
      <c r="R11058" s="5" t="s">
        <v>294</v>
      </c>
      <c r="V11058" s="5" t="s">
        <v>27255</v>
      </c>
    </row>
    <row r="11059" spans="1:22" x14ac:dyDescent="0.35">
      <c r="A11059" s="5" t="s">
        <v>27256</v>
      </c>
      <c r="B11059" s="5" t="s">
        <v>495</v>
      </c>
      <c r="C11059" s="5" t="s">
        <v>27251</v>
      </c>
      <c r="D11059" s="5" t="s">
        <v>18</v>
      </c>
      <c r="E11059" s="5">
        <v>20</v>
      </c>
      <c r="F11059" s="5" t="s">
        <v>294</v>
      </c>
      <c r="G11059" s="5" t="s">
        <v>294</v>
      </c>
      <c r="J11059" s="5" t="s">
        <v>9515</v>
      </c>
      <c r="M11059" s="5" t="s">
        <v>794</v>
      </c>
      <c r="N11059" s="5" t="s">
        <v>294</v>
      </c>
      <c r="O11059" s="5" t="s">
        <v>294</v>
      </c>
      <c r="P11059" s="5" t="s">
        <v>294</v>
      </c>
      <c r="Q11059" s="5" t="s">
        <v>294</v>
      </c>
      <c r="R11059" s="5" t="s">
        <v>294</v>
      </c>
      <c r="V11059" s="5" t="s">
        <v>27256</v>
      </c>
    </row>
    <row r="11060" spans="1:22" x14ac:dyDescent="0.35">
      <c r="A11060" s="5" t="s">
        <v>27257</v>
      </c>
      <c r="B11060" s="5" t="s">
        <v>3785</v>
      </c>
      <c r="C11060" s="5" t="s">
        <v>27251</v>
      </c>
      <c r="D11060" s="5" t="s">
        <v>18</v>
      </c>
      <c r="E11060" s="5">
        <v>5</v>
      </c>
      <c r="F11060" s="5" t="s">
        <v>294</v>
      </c>
      <c r="G11060" s="5" t="s">
        <v>297</v>
      </c>
      <c r="J11060" s="5" t="s">
        <v>3786</v>
      </c>
      <c r="M11060" s="5" t="s">
        <v>794</v>
      </c>
      <c r="N11060" s="5" t="s">
        <v>294</v>
      </c>
      <c r="O11060" s="5" t="s">
        <v>294</v>
      </c>
      <c r="P11060" s="5" t="s">
        <v>294</v>
      </c>
      <c r="Q11060" s="5" t="s">
        <v>294</v>
      </c>
      <c r="R11060" s="5" t="s">
        <v>294</v>
      </c>
      <c r="V11060" s="5" t="s">
        <v>27257</v>
      </c>
    </row>
    <row r="11061" spans="1:22" x14ac:dyDescent="0.35">
      <c r="A11061" s="5" t="s">
        <v>27258</v>
      </c>
      <c r="B11061" s="5" t="s">
        <v>27259</v>
      </c>
      <c r="C11061" s="5" t="s">
        <v>27251</v>
      </c>
      <c r="D11061" s="5" t="s">
        <v>18</v>
      </c>
      <c r="E11061" s="5">
        <v>20</v>
      </c>
      <c r="F11061" s="5" t="s">
        <v>294</v>
      </c>
      <c r="G11061" s="5" t="s">
        <v>297</v>
      </c>
      <c r="J11061" s="5" t="s">
        <v>22050</v>
      </c>
      <c r="M11061" s="5" t="s">
        <v>794</v>
      </c>
      <c r="N11061" s="5" t="s">
        <v>294</v>
      </c>
      <c r="P11061" s="5" t="s">
        <v>294</v>
      </c>
      <c r="Q11061" s="5" t="s">
        <v>294</v>
      </c>
      <c r="R11061" s="5" t="s">
        <v>297</v>
      </c>
      <c r="V11061" s="5" t="s">
        <v>27260</v>
      </c>
    </row>
    <row r="11062" spans="1:22" x14ac:dyDescent="0.35">
      <c r="A11062" s="5" t="s">
        <v>27261</v>
      </c>
      <c r="B11062" s="5" t="s">
        <v>4449</v>
      </c>
      <c r="C11062" s="5" t="s">
        <v>22050</v>
      </c>
      <c r="D11062" s="5" t="s">
        <v>18</v>
      </c>
      <c r="E11062" s="5">
        <v>45</v>
      </c>
      <c r="F11062" s="5" t="s">
        <v>294</v>
      </c>
      <c r="G11062" s="5" t="s">
        <v>294</v>
      </c>
      <c r="M11062" s="5" t="s">
        <v>794</v>
      </c>
      <c r="N11062" s="5" t="s">
        <v>294</v>
      </c>
      <c r="P11062" s="5" t="s">
        <v>294</v>
      </c>
      <c r="Q11062" s="5" t="s">
        <v>294</v>
      </c>
      <c r="R11062" s="5" t="s">
        <v>294</v>
      </c>
      <c r="V11062" s="5" t="s">
        <v>27262</v>
      </c>
    </row>
    <row r="11063" spans="1:22" x14ac:dyDescent="0.35">
      <c r="A11063" s="5" t="s">
        <v>27263</v>
      </c>
      <c r="B11063" s="5" t="s">
        <v>8572</v>
      </c>
      <c r="C11063" s="5" t="s">
        <v>22050</v>
      </c>
      <c r="D11063" s="5" t="s">
        <v>18</v>
      </c>
      <c r="E11063" s="5">
        <v>20</v>
      </c>
      <c r="F11063" s="5" t="s">
        <v>294</v>
      </c>
      <c r="G11063" s="5" t="s">
        <v>297</v>
      </c>
      <c r="M11063" s="5" t="s">
        <v>3826</v>
      </c>
      <c r="N11063" s="5" t="s">
        <v>294</v>
      </c>
      <c r="P11063" s="5" t="s">
        <v>294</v>
      </c>
      <c r="Q11063" s="5" t="s">
        <v>294</v>
      </c>
      <c r="R11063" s="5" t="s">
        <v>294</v>
      </c>
      <c r="V11063" s="5" t="s">
        <v>27264</v>
      </c>
    </row>
    <row r="11064" spans="1:22" x14ac:dyDescent="0.35">
      <c r="A11064" s="5" t="s">
        <v>27265</v>
      </c>
      <c r="B11064" s="5" t="s">
        <v>27266</v>
      </c>
      <c r="C11064" s="5" t="s">
        <v>22050</v>
      </c>
      <c r="D11064" s="5" t="s">
        <v>18</v>
      </c>
      <c r="E11064" s="5">
        <v>1</v>
      </c>
      <c r="F11064" s="5" t="s">
        <v>297</v>
      </c>
      <c r="G11064" s="5" t="s">
        <v>297</v>
      </c>
      <c r="L11064" s="5" t="s">
        <v>27267</v>
      </c>
      <c r="M11064" s="5" t="s">
        <v>794</v>
      </c>
      <c r="N11064" s="5" t="s">
        <v>294</v>
      </c>
      <c r="O11064" s="5" t="s">
        <v>294</v>
      </c>
      <c r="P11064" s="5" t="s">
        <v>294</v>
      </c>
      <c r="Q11064" s="5" t="s">
        <v>294</v>
      </c>
      <c r="R11064" s="5" t="s">
        <v>294</v>
      </c>
      <c r="S11064" s="5" t="s">
        <v>4566</v>
      </c>
      <c r="V11064" s="5" t="s">
        <v>27265</v>
      </c>
    </row>
    <row r="11065" spans="1:22" x14ac:dyDescent="0.35">
      <c r="A11065" s="5" t="s">
        <v>27268</v>
      </c>
      <c r="B11065" s="5" t="s">
        <v>4459</v>
      </c>
      <c r="C11065" s="5" t="s">
        <v>22050</v>
      </c>
      <c r="D11065" s="5" t="s">
        <v>22</v>
      </c>
      <c r="E11065" s="5">
        <v>1</v>
      </c>
      <c r="F11065" s="5" t="s">
        <v>294</v>
      </c>
      <c r="G11065" s="5" t="s">
        <v>294</v>
      </c>
      <c r="H11065" s="5">
        <v>0</v>
      </c>
      <c r="I11065" s="5">
        <v>4</v>
      </c>
      <c r="M11065" s="5" t="s">
        <v>794</v>
      </c>
      <c r="N11065" s="5" t="s">
        <v>294</v>
      </c>
      <c r="O11065" s="5" t="s">
        <v>294</v>
      </c>
      <c r="P11065" s="5" t="s">
        <v>294</v>
      </c>
      <c r="Q11065" s="5" t="s">
        <v>294</v>
      </c>
      <c r="R11065" s="5" t="s">
        <v>294</v>
      </c>
      <c r="V11065" s="5" t="s">
        <v>27269</v>
      </c>
    </row>
    <row r="11066" spans="1:22" x14ac:dyDescent="0.35">
      <c r="A11066" s="5" t="s">
        <v>27270</v>
      </c>
      <c r="B11066" s="5" t="s">
        <v>27271</v>
      </c>
      <c r="C11066" s="5" t="s">
        <v>22050</v>
      </c>
      <c r="D11066" s="5" t="s">
        <v>18</v>
      </c>
      <c r="E11066" s="5">
        <v>1</v>
      </c>
      <c r="F11066" s="5" t="s">
        <v>294</v>
      </c>
      <c r="G11066" s="5" t="s">
        <v>294</v>
      </c>
      <c r="L11066" s="5" t="s">
        <v>822</v>
      </c>
      <c r="M11066" s="5" t="s">
        <v>794</v>
      </c>
      <c r="N11066" s="5" t="s">
        <v>294</v>
      </c>
      <c r="O11066" s="5" t="s">
        <v>294</v>
      </c>
      <c r="P11066" s="5" t="s">
        <v>294</v>
      </c>
      <c r="Q11066" s="5" t="s">
        <v>294</v>
      </c>
      <c r="R11066" s="5" t="s">
        <v>294</v>
      </c>
      <c r="V11066" s="5" t="s">
        <v>27272</v>
      </c>
    </row>
    <row r="11067" spans="1:22" x14ac:dyDescent="0.35">
      <c r="A11067" s="5" t="s">
        <v>27273</v>
      </c>
      <c r="B11067" s="5" t="s">
        <v>27274</v>
      </c>
      <c r="C11067" s="5" t="s">
        <v>22050</v>
      </c>
      <c r="D11067" s="5" t="s">
        <v>18</v>
      </c>
      <c r="E11067" s="5">
        <v>1</v>
      </c>
      <c r="F11067" s="5" t="s">
        <v>297</v>
      </c>
      <c r="G11067" s="5" t="s">
        <v>297</v>
      </c>
      <c r="L11067" s="5" t="s">
        <v>27275</v>
      </c>
      <c r="M11067" s="5" t="s">
        <v>794</v>
      </c>
      <c r="N11067" s="5" t="s">
        <v>294</v>
      </c>
      <c r="O11067" s="5" t="s">
        <v>294</v>
      </c>
      <c r="P11067" s="5" t="s">
        <v>294</v>
      </c>
      <c r="Q11067" s="5" t="s">
        <v>294</v>
      </c>
      <c r="R11067" s="5" t="s">
        <v>294</v>
      </c>
      <c r="S11067" s="5" t="s">
        <v>294</v>
      </c>
      <c r="V11067" s="5" t="s">
        <v>27273</v>
      </c>
    </row>
    <row r="11068" spans="1:22" x14ac:dyDescent="0.35">
      <c r="A11068" s="5" t="s">
        <v>27276</v>
      </c>
      <c r="B11068" s="5" t="s">
        <v>4668</v>
      </c>
      <c r="C11068" s="5" t="s">
        <v>27277</v>
      </c>
      <c r="D11068" s="5" t="s">
        <v>22</v>
      </c>
      <c r="E11068" s="5">
        <v>10</v>
      </c>
      <c r="F11068" s="5" t="s">
        <v>294</v>
      </c>
      <c r="G11068" s="5" t="s">
        <v>294</v>
      </c>
      <c r="M11068" s="5" t="s">
        <v>3826</v>
      </c>
      <c r="N11068" s="5" t="s">
        <v>294</v>
      </c>
      <c r="O11068" s="5" t="s">
        <v>294</v>
      </c>
      <c r="P11068" s="5" t="s">
        <v>294</v>
      </c>
      <c r="Q11068" s="5" t="s">
        <v>294</v>
      </c>
      <c r="R11068" s="5" t="s">
        <v>294</v>
      </c>
      <c r="V11068" s="5" t="s">
        <v>27276</v>
      </c>
    </row>
    <row r="11069" spans="1:22" x14ac:dyDescent="0.35">
      <c r="A11069" s="5" t="s">
        <v>27278</v>
      </c>
      <c r="B11069" s="5" t="s">
        <v>27279</v>
      </c>
      <c r="C11069" s="5" t="s">
        <v>27277</v>
      </c>
      <c r="D11069" s="5" t="s">
        <v>18</v>
      </c>
      <c r="E11069" s="5">
        <v>1</v>
      </c>
      <c r="F11069" s="5" t="s">
        <v>294</v>
      </c>
      <c r="G11069" s="5" t="s">
        <v>297</v>
      </c>
      <c r="L11069" s="5" t="s">
        <v>822</v>
      </c>
      <c r="M11069" s="5" t="s">
        <v>794</v>
      </c>
      <c r="N11069" s="5" t="s">
        <v>294</v>
      </c>
      <c r="O11069" s="5" t="s">
        <v>294</v>
      </c>
      <c r="P11069" s="5" t="s">
        <v>294</v>
      </c>
      <c r="Q11069" s="5" t="s">
        <v>294</v>
      </c>
      <c r="R11069" s="5" t="s">
        <v>294</v>
      </c>
      <c r="S11069" s="5" t="s">
        <v>294</v>
      </c>
      <c r="V11069" s="5" t="s">
        <v>27278</v>
      </c>
    </row>
    <row r="11070" spans="1:22" x14ac:dyDescent="0.35">
      <c r="A11070" s="5" t="s">
        <v>27280</v>
      </c>
      <c r="B11070" s="5" t="s">
        <v>27281</v>
      </c>
      <c r="C11070" s="5" t="s">
        <v>27277</v>
      </c>
      <c r="D11070" s="5" t="s">
        <v>18</v>
      </c>
      <c r="E11070" s="5">
        <v>20</v>
      </c>
      <c r="F11070" s="5" t="s">
        <v>294</v>
      </c>
      <c r="G11070" s="5" t="s">
        <v>294</v>
      </c>
      <c r="J11070" s="5" t="s">
        <v>9515</v>
      </c>
      <c r="M11070" s="5" t="s">
        <v>794</v>
      </c>
      <c r="N11070" s="5" t="s">
        <v>294</v>
      </c>
      <c r="O11070" s="5" t="s">
        <v>294</v>
      </c>
      <c r="P11070" s="5" t="s">
        <v>294</v>
      </c>
      <c r="Q11070" s="5" t="s">
        <v>294</v>
      </c>
      <c r="R11070" s="5" t="s">
        <v>294</v>
      </c>
      <c r="V11070" s="5" t="s">
        <v>27280</v>
      </c>
    </row>
    <row r="11071" spans="1:22" x14ac:dyDescent="0.35">
      <c r="A11071" s="5" t="s">
        <v>27282</v>
      </c>
      <c r="B11071" s="5" t="s">
        <v>27283</v>
      </c>
      <c r="C11071" s="5" t="s">
        <v>27277</v>
      </c>
      <c r="D11071" s="5" t="s">
        <v>18</v>
      </c>
      <c r="E11071" s="5">
        <v>999</v>
      </c>
      <c r="F11071" s="5" t="s">
        <v>294</v>
      </c>
      <c r="G11071" s="5" t="s">
        <v>294</v>
      </c>
      <c r="M11071" s="5" t="s">
        <v>794</v>
      </c>
      <c r="N11071" s="5" t="s">
        <v>294</v>
      </c>
      <c r="O11071" s="5" t="s">
        <v>294</v>
      </c>
      <c r="P11071" s="5" t="s">
        <v>294</v>
      </c>
      <c r="Q11071" s="5" t="s">
        <v>294</v>
      </c>
      <c r="R11071" s="5" t="s">
        <v>294</v>
      </c>
      <c r="V11071" s="5" t="s">
        <v>27282</v>
      </c>
    </row>
    <row r="11072" spans="1:22" x14ac:dyDescent="0.35">
      <c r="A11072" s="5" t="s">
        <v>27284</v>
      </c>
      <c r="B11072" s="5" t="s">
        <v>495</v>
      </c>
      <c r="C11072" s="5" t="s">
        <v>27277</v>
      </c>
      <c r="D11072" s="5" t="s">
        <v>18</v>
      </c>
      <c r="E11072" s="5">
        <v>20</v>
      </c>
      <c r="F11072" s="5" t="s">
        <v>294</v>
      </c>
      <c r="G11072" s="5" t="s">
        <v>294</v>
      </c>
      <c r="J11072" s="5" t="s">
        <v>9515</v>
      </c>
      <c r="M11072" s="5" t="s">
        <v>794</v>
      </c>
      <c r="N11072" s="5" t="s">
        <v>294</v>
      </c>
      <c r="O11072" s="5" t="s">
        <v>294</v>
      </c>
      <c r="P11072" s="5" t="s">
        <v>294</v>
      </c>
      <c r="Q11072" s="5" t="s">
        <v>294</v>
      </c>
      <c r="R11072" s="5" t="s">
        <v>297</v>
      </c>
      <c r="V11072" s="5" t="s">
        <v>27284</v>
      </c>
    </row>
    <row r="11073" spans="1:22" x14ac:dyDescent="0.35">
      <c r="A11073" s="5" t="s">
        <v>27285</v>
      </c>
      <c r="B11073" s="5" t="s">
        <v>27286</v>
      </c>
      <c r="C11073" s="5" t="s">
        <v>27277</v>
      </c>
      <c r="D11073" s="5" t="s">
        <v>18</v>
      </c>
      <c r="E11073" s="5">
        <v>20</v>
      </c>
      <c r="F11073" s="5" t="s">
        <v>294</v>
      </c>
      <c r="G11073" s="5" t="s">
        <v>294</v>
      </c>
      <c r="J11073" s="5" t="s">
        <v>22050</v>
      </c>
      <c r="M11073" s="5" t="s">
        <v>794</v>
      </c>
      <c r="N11073" s="5" t="s">
        <v>294</v>
      </c>
      <c r="O11073" s="5" t="s">
        <v>294</v>
      </c>
      <c r="P11073" s="5" t="s">
        <v>294</v>
      </c>
      <c r="Q11073" s="5" t="s">
        <v>294</v>
      </c>
      <c r="R11073" s="5" t="s">
        <v>297</v>
      </c>
      <c r="V11073" s="5" t="s">
        <v>27285</v>
      </c>
    </row>
    <row r="11074" spans="1:22" x14ac:dyDescent="0.35">
      <c r="A11074" s="5" t="s">
        <v>27287</v>
      </c>
      <c r="B11074" s="5" t="s">
        <v>27288</v>
      </c>
      <c r="C11074" s="5" t="s">
        <v>22050</v>
      </c>
      <c r="D11074" s="5" t="s">
        <v>18</v>
      </c>
      <c r="E11074" s="5">
        <v>1</v>
      </c>
      <c r="F11074" s="5" t="s">
        <v>297</v>
      </c>
      <c r="G11074" s="5" t="s">
        <v>297</v>
      </c>
      <c r="L11074" s="5" t="s">
        <v>27289</v>
      </c>
      <c r="M11074" s="5" t="s">
        <v>794</v>
      </c>
      <c r="N11074" s="5" t="s">
        <v>294</v>
      </c>
      <c r="O11074" s="5" t="s">
        <v>294</v>
      </c>
      <c r="P11074" s="5" t="s">
        <v>294</v>
      </c>
      <c r="Q11074" s="5" t="s">
        <v>294</v>
      </c>
      <c r="R11074" s="5" t="s">
        <v>297</v>
      </c>
      <c r="V11074" s="5" t="s">
        <v>27287</v>
      </c>
    </row>
    <row r="11075" spans="1:22" x14ac:dyDescent="0.35">
      <c r="A11075" s="5" t="s">
        <v>27290</v>
      </c>
      <c r="B11075" s="5" t="s">
        <v>27291</v>
      </c>
      <c r="C11075" s="5" t="s">
        <v>24483</v>
      </c>
      <c r="D11075" s="5" t="s">
        <v>18</v>
      </c>
      <c r="E11075" s="5">
        <v>1</v>
      </c>
      <c r="F11075" s="5" t="s">
        <v>294</v>
      </c>
      <c r="G11075" s="5" t="s">
        <v>297</v>
      </c>
      <c r="L11075" s="5" t="s">
        <v>27292</v>
      </c>
      <c r="M11075" s="5" t="s">
        <v>794</v>
      </c>
      <c r="N11075" s="5" t="s">
        <v>294</v>
      </c>
      <c r="P11075" s="5" t="s">
        <v>294</v>
      </c>
      <c r="Q11075" s="5" t="s">
        <v>294</v>
      </c>
      <c r="R11075" s="5" t="s">
        <v>294</v>
      </c>
      <c r="S11075" s="5" t="s">
        <v>294</v>
      </c>
    </row>
    <row r="11076" spans="1:22" x14ac:dyDescent="0.35">
      <c r="A11076" s="5" t="s">
        <v>27293</v>
      </c>
      <c r="B11076" s="5" t="s">
        <v>27294</v>
      </c>
      <c r="C11076" s="5" t="s">
        <v>24483</v>
      </c>
      <c r="D11076" s="5" t="s">
        <v>22</v>
      </c>
      <c r="E11076" s="5">
        <v>8</v>
      </c>
      <c r="F11076" s="5" t="s">
        <v>294</v>
      </c>
      <c r="G11076" s="5" t="s">
        <v>294</v>
      </c>
      <c r="M11076" s="5" t="s">
        <v>794</v>
      </c>
      <c r="N11076" s="5" t="s">
        <v>294</v>
      </c>
      <c r="P11076" s="5" t="s">
        <v>294</v>
      </c>
      <c r="Q11076" s="5" t="s">
        <v>297</v>
      </c>
      <c r="R11076" s="5" t="s">
        <v>294</v>
      </c>
      <c r="V11076" s="5" t="s">
        <v>27295</v>
      </c>
    </row>
    <row r="11077" spans="1:22" x14ac:dyDescent="0.35">
      <c r="A11077" s="5" t="s">
        <v>27296</v>
      </c>
      <c r="B11077" s="5" t="s">
        <v>27297</v>
      </c>
      <c r="C11077" s="5" t="s">
        <v>24483</v>
      </c>
      <c r="D11077" s="5" t="s">
        <v>20</v>
      </c>
      <c r="E11077" s="5">
        <v>10</v>
      </c>
      <c r="F11077" s="5" t="s">
        <v>294</v>
      </c>
      <c r="G11077" s="5" t="s">
        <v>294</v>
      </c>
      <c r="M11077" s="5" t="s">
        <v>794</v>
      </c>
      <c r="N11077" s="5" t="s">
        <v>294</v>
      </c>
      <c r="P11077" s="5" t="s">
        <v>294</v>
      </c>
      <c r="Q11077" s="5" t="s">
        <v>297</v>
      </c>
      <c r="R11077" s="5" t="s">
        <v>294</v>
      </c>
      <c r="V11077" s="5" t="s">
        <v>27298</v>
      </c>
    </row>
    <row r="11078" spans="1:22" x14ac:dyDescent="0.35">
      <c r="A11078" s="5" t="s">
        <v>27299</v>
      </c>
      <c r="B11078" s="5" t="s">
        <v>27300</v>
      </c>
      <c r="C11078" s="5" t="s">
        <v>24483</v>
      </c>
      <c r="D11078" s="5" t="s">
        <v>22</v>
      </c>
      <c r="E11078" s="5">
        <v>8</v>
      </c>
      <c r="F11078" s="5" t="s">
        <v>294</v>
      </c>
      <c r="G11078" s="5" t="s">
        <v>294</v>
      </c>
      <c r="M11078" s="5" t="s">
        <v>794</v>
      </c>
      <c r="N11078" s="5" t="s">
        <v>294</v>
      </c>
      <c r="P11078" s="5" t="s">
        <v>294</v>
      </c>
      <c r="Q11078" s="5" t="s">
        <v>297</v>
      </c>
      <c r="R11078" s="5" t="s">
        <v>294</v>
      </c>
      <c r="V11078" s="5" t="s">
        <v>27301</v>
      </c>
    </row>
    <row r="11079" spans="1:22" x14ac:dyDescent="0.35">
      <c r="A11079" s="5" t="s">
        <v>27302</v>
      </c>
      <c r="B11079" s="5" t="s">
        <v>27303</v>
      </c>
      <c r="C11079" s="5" t="s">
        <v>24483</v>
      </c>
      <c r="D11079" s="5" t="s">
        <v>20</v>
      </c>
      <c r="E11079" s="5">
        <v>10</v>
      </c>
      <c r="F11079" s="5" t="s">
        <v>294</v>
      </c>
      <c r="G11079" s="5" t="s">
        <v>294</v>
      </c>
      <c r="M11079" s="5" t="s">
        <v>794</v>
      </c>
      <c r="N11079" s="5" t="s">
        <v>294</v>
      </c>
      <c r="P11079" s="5" t="s">
        <v>294</v>
      </c>
      <c r="Q11079" s="5" t="s">
        <v>297</v>
      </c>
      <c r="R11079" s="5" t="s">
        <v>294</v>
      </c>
      <c r="V11079" s="5" t="s">
        <v>27304</v>
      </c>
    </row>
    <row r="11080" spans="1:22" x14ac:dyDescent="0.35">
      <c r="A11080" s="5" t="s">
        <v>27305</v>
      </c>
      <c r="B11080" s="5" t="s">
        <v>27306</v>
      </c>
      <c r="C11080" s="5" t="s">
        <v>24483</v>
      </c>
      <c r="D11080" s="5" t="s">
        <v>18</v>
      </c>
      <c r="E11080" s="5">
        <v>20</v>
      </c>
      <c r="F11080" s="5" t="s">
        <v>294</v>
      </c>
      <c r="G11080" s="5" t="s">
        <v>297</v>
      </c>
      <c r="J11080" s="5" t="s">
        <v>6810</v>
      </c>
      <c r="M11080" s="5" t="s">
        <v>794</v>
      </c>
      <c r="N11080" s="5" t="s">
        <v>294</v>
      </c>
      <c r="O11080" s="5" t="s">
        <v>294</v>
      </c>
      <c r="P11080" s="5" t="s">
        <v>294</v>
      </c>
      <c r="Q11080" s="5" t="s">
        <v>294</v>
      </c>
      <c r="R11080" s="5" t="s">
        <v>294</v>
      </c>
      <c r="U11080" s="5" t="s">
        <v>27307</v>
      </c>
      <c r="V11080" s="5" t="s">
        <v>27308</v>
      </c>
    </row>
    <row r="11081" spans="1:22" x14ac:dyDescent="0.35">
      <c r="A11081" s="5" t="s">
        <v>27309</v>
      </c>
      <c r="B11081" s="5" t="s">
        <v>27310</v>
      </c>
      <c r="C11081" s="5" t="s">
        <v>24483</v>
      </c>
      <c r="D11081" s="5" t="s">
        <v>28</v>
      </c>
      <c r="E11081" s="5">
        <v>6</v>
      </c>
      <c r="F11081" s="5" t="s">
        <v>294</v>
      </c>
      <c r="G11081" s="5" t="s">
        <v>294</v>
      </c>
      <c r="M11081" s="5" t="s">
        <v>794</v>
      </c>
      <c r="N11081" s="5" t="s">
        <v>294</v>
      </c>
      <c r="P11081" s="5" t="s">
        <v>294</v>
      </c>
      <c r="Q11081" s="5" t="s">
        <v>297</v>
      </c>
      <c r="R11081" s="5" t="s">
        <v>294</v>
      </c>
      <c r="V11081" s="5" t="s">
        <v>27311</v>
      </c>
    </row>
    <row r="11082" spans="1:22" x14ac:dyDescent="0.35">
      <c r="A11082" s="5" t="s">
        <v>27312</v>
      </c>
      <c r="B11082" s="5" t="s">
        <v>27313</v>
      </c>
      <c r="C11082" s="5" t="s">
        <v>24483</v>
      </c>
      <c r="D11082" s="5" t="s">
        <v>18</v>
      </c>
      <c r="E11082" s="5">
        <v>20</v>
      </c>
      <c r="F11082" s="5" t="s">
        <v>294</v>
      </c>
      <c r="G11082" s="5" t="s">
        <v>297</v>
      </c>
      <c r="J11082" s="5" t="s">
        <v>26606</v>
      </c>
      <c r="M11082" s="5" t="s">
        <v>794</v>
      </c>
      <c r="N11082" s="5" t="s">
        <v>294</v>
      </c>
      <c r="O11082" s="5" t="s">
        <v>294</v>
      </c>
      <c r="P11082" s="5" t="s">
        <v>294</v>
      </c>
      <c r="Q11082" s="5" t="s">
        <v>294</v>
      </c>
      <c r="R11082" s="5" t="s">
        <v>297</v>
      </c>
      <c r="V11082" s="5" t="s">
        <v>27314</v>
      </c>
    </row>
    <row r="11083" spans="1:22" x14ac:dyDescent="0.35">
      <c r="A11083" s="5" t="s">
        <v>27315</v>
      </c>
      <c r="B11083" s="5" t="s">
        <v>27316</v>
      </c>
      <c r="C11083" s="5" t="s">
        <v>24483</v>
      </c>
      <c r="D11083" s="5" t="s">
        <v>28</v>
      </c>
      <c r="E11083" s="5">
        <v>6</v>
      </c>
      <c r="F11083" s="5" t="s">
        <v>294</v>
      </c>
      <c r="G11083" s="5" t="s">
        <v>294</v>
      </c>
      <c r="M11083" s="5" t="s">
        <v>794</v>
      </c>
      <c r="N11083" s="5" t="s">
        <v>294</v>
      </c>
      <c r="P11083" s="5" t="s">
        <v>294</v>
      </c>
      <c r="Q11083" s="5" t="s">
        <v>297</v>
      </c>
      <c r="R11083" s="5" t="s">
        <v>294</v>
      </c>
      <c r="V11083" s="5" t="s">
        <v>27317</v>
      </c>
    </row>
    <row r="11084" spans="1:22" x14ac:dyDescent="0.35">
      <c r="A11084" s="5" t="s">
        <v>27318</v>
      </c>
      <c r="B11084" s="5" t="s">
        <v>27319</v>
      </c>
      <c r="C11084" s="5" t="s">
        <v>24483</v>
      </c>
      <c r="D11084" s="5" t="s">
        <v>18</v>
      </c>
      <c r="E11084" s="5">
        <v>1</v>
      </c>
      <c r="F11084" s="5" t="s">
        <v>297</v>
      </c>
      <c r="G11084" s="5" t="s">
        <v>297</v>
      </c>
      <c r="L11084" s="5" t="s">
        <v>27320</v>
      </c>
      <c r="M11084" s="5" t="s">
        <v>794</v>
      </c>
      <c r="N11084" s="5" t="s">
        <v>294</v>
      </c>
      <c r="P11084" s="5" t="s">
        <v>294</v>
      </c>
      <c r="Q11084" s="5" t="s">
        <v>294</v>
      </c>
      <c r="R11084" s="5" t="s">
        <v>294</v>
      </c>
      <c r="S11084" s="5" t="s">
        <v>1181</v>
      </c>
      <c r="V11084" s="5" t="s">
        <v>27321</v>
      </c>
    </row>
    <row r="11085" spans="1:22" x14ac:dyDescent="0.35">
      <c r="A11085" s="5" t="s">
        <v>27322</v>
      </c>
      <c r="B11085" s="5" t="s">
        <v>27323</v>
      </c>
      <c r="C11085" s="5" t="s">
        <v>24483</v>
      </c>
      <c r="D11085" s="5" t="s">
        <v>18</v>
      </c>
      <c r="E11085" s="5">
        <v>20</v>
      </c>
      <c r="F11085" s="5" t="s">
        <v>294</v>
      </c>
      <c r="G11085" s="5" t="s">
        <v>294</v>
      </c>
      <c r="M11085" s="5" t="s">
        <v>794</v>
      </c>
      <c r="N11085" s="5" t="s">
        <v>294</v>
      </c>
      <c r="P11085" s="5" t="s">
        <v>294</v>
      </c>
      <c r="Q11085" s="5" t="s">
        <v>297</v>
      </c>
      <c r="R11085" s="5" t="s">
        <v>294</v>
      </c>
      <c r="V11085" s="5" t="s">
        <v>27324</v>
      </c>
    </row>
    <row r="11086" spans="1:22" x14ac:dyDescent="0.35">
      <c r="A11086" s="5" t="s">
        <v>27325</v>
      </c>
      <c r="B11086" s="5" t="s">
        <v>27326</v>
      </c>
      <c r="C11086" s="5" t="s">
        <v>24483</v>
      </c>
      <c r="D11086" s="5" t="s">
        <v>18</v>
      </c>
      <c r="E11086" s="5">
        <v>20</v>
      </c>
      <c r="F11086" s="5" t="s">
        <v>294</v>
      </c>
      <c r="G11086" s="5" t="s">
        <v>297</v>
      </c>
      <c r="J11086" s="5" t="s">
        <v>1384</v>
      </c>
      <c r="M11086" s="5" t="s">
        <v>794</v>
      </c>
      <c r="N11086" s="5" t="s">
        <v>294</v>
      </c>
      <c r="O11086" s="5" t="s">
        <v>294</v>
      </c>
      <c r="P11086" s="5" t="s">
        <v>294</v>
      </c>
      <c r="Q11086" s="5" t="s">
        <v>294</v>
      </c>
      <c r="R11086" s="5" t="s">
        <v>294</v>
      </c>
      <c r="U11086" s="5" t="s">
        <v>27327</v>
      </c>
      <c r="V11086" s="5" t="s">
        <v>27328</v>
      </c>
    </row>
    <row r="11087" spans="1:22" x14ac:dyDescent="0.35">
      <c r="A11087" s="5" t="s">
        <v>27329</v>
      </c>
      <c r="B11087" s="5" t="s">
        <v>27330</v>
      </c>
      <c r="C11087" s="5" t="s">
        <v>24483</v>
      </c>
      <c r="D11087" s="5" t="s">
        <v>18</v>
      </c>
      <c r="E11087" s="5">
        <v>1</v>
      </c>
      <c r="F11087" s="5" t="s">
        <v>297</v>
      </c>
      <c r="G11087" s="5" t="s">
        <v>297</v>
      </c>
      <c r="M11087" s="5" t="s">
        <v>794</v>
      </c>
      <c r="N11087" s="5" t="s">
        <v>294</v>
      </c>
      <c r="P11087" s="5" t="s">
        <v>294</v>
      </c>
      <c r="Q11087" s="5" t="s">
        <v>294</v>
      </c>
      <c r="R11087" s="5" t="s">
        <v>294</v>
      </c>
      <c r="V11087" s="5" t="s">
        <v>27331</v>
      </c>
    </row>
    <row r="11088" spans="1:22" x14ac:dyDescent="0.35">
      <c r="A11088" s="5" t="s">
        <v>27332</v>
      </c>
      <c r="B11088" s="5" t="s">
        <v>27333</v>
      </c>
      <c r="C11088" s="5" t="s">
        <v>24483</v>
      </c>
      <c r="D11088" s="5" t="s">
        <v>22</v>
      </c>
      <c r="E11088" s="5">
        <v>9</v>
      </c>
      <c r="F11088" s="5" t="s">
        <v>294</v>
      </c>
      <c r="G11088" s="5" t="s">
        <v>294</v>
      </c>
      <c r="J11088" s="5" t="s">
        <v>3447</v>
      </c>
      <c r="M11088" s="5" t="s">
        <v>794</v>
      </c>
      <c r="N11088" s="5" t="s">
        <v>294</v>
      </c>
      <c r="O11088" s="5" t="s">
        <v>294</v>
      </c>
      <c r="P11088" s="5" t="s">
        <v>294</v>
      </c>
      <c r="Q11088" s="5" t="s">
        <v>294</v>
      </c>
      <c r="R11088" s="5" t="s">
        <v>294</v>
      </c>
    </row>
    <row r="11089" spans="1:22" x14ac:dyDescent="0.35">
      <c r="A11089" s="5" t="s">
        <v>27334</v>
      </c>
      <c r="B11089" s="5" t="s">
        <v>26616</v>
      </c>
      <c r="C11089" s="5" t="s">
        <v>24483</v>
      </c>
      <c r="D11089" s="5" t="s">
        <v>18</v>
      </c>
      <c r="E11089" s="5">
        <v>20</v>
      </c>
      <c r="F11089" s="5" t="s">
        <v>294</v>
      </c>
      <c r="G11089" s="5" t="s">
        <v>297</v>
      </c>
      <c r="M11089" s="5" t="s">
        <v>794</v>
      </c>
      <c r="N11089" s="5" t="s">
        <v>294</v>
      </c>
      <c r="P11089" s="5" t="s">
        <v>294</v>
      </c>
      <c r="Q11089" s="5" t="s">
        <v>294</v>
      </c>
      <c r="R11089" s="5" t="s">
        <v>294</v>
      </c>
      <c r="U11089" s="5" t="s">
        <v>26617</v>
      </c>
      <c r="V11089" s="5" t="s">
        <v>27335</v>
      </c>
    </row>
    <row r="11090" spans="1:22" x14ac:dyDescent="0.35">
      <c r="A11090" s="5" t="s">
        <v>27336</v>
      </c>
      <c r="B11090" s="5" t="s">
        <v>27337</v>
      </c>
      <c r="C11090" s="5" t="s">
        <v>24483</v>
      </c>
      <c r="D11090" s="5" t="s">
        <v>18</v>
      </c>
      <c r="E11090" s="5">
        <v>1</v>
      </c>
      <c r="F11090" s="5" t="s">
        <v>297</v>
      </c>
      <c r="G11090" s="5" t="s">
        <v>297</v>
      </c>
      <c r="L11090" s="5" t="s">
        <v>822</v>
      </c>
      <c r="M11090" s="5" t="s">
        <v>794</v>
      </c>
      <c r="N11090" s="5" t="s">
        <v>294</v>
      </c>
      <c r="P11090" s="5" t="s">
        <v>294</v>
      </c>
      <c r="Q11090" s="5" t="s">
        <v>294</v>
      </c>
      <c r="R11090" s="5" t="s">
        <v>294</v>
      </c>
      <c r="V11090" s="5" t="s">
        <v>27338</v>
      </c>
    </row>
    <row r="11091" spans="1:22" x14ac:dyDescent="0.35">
      <c r="A11091" s="5" t="s">
        <v>27339</v>
      </c>
      <c r="B11091" s="5" t="s">
        <v>15827</v>
      </c>
      <c r="C11091" s="5" t="s">
        <v>27340</v>
      </c>
      <c r="D11091" s="5" t="s">
        <v>18</v>
      </c>
      <c r="E11091" s="5">
        <v>5</v>
      </c>
      <c r="F11091" s="5" t="s">
        <v>294</v>
      </c>
      <c r="G11091" s="5" t="s">
        <v>297</v>
      </c>
      <c r="J11091" s="5" t="s">
        <v>3783</v>
      </c>
      <c r="M11091" s="5" t="s">
        <v>794</v>
      </c>
      <c r="N11091" s="5" t="s">
        <v>294</v>
      </c>
      <c r="P11091" s="5" t="s">
        <v>294</v>
      </c>
      <c r="Q11091" s="5" t="s">
        <v>294</v>
      </c>
      <c r="R11091" s="5" t="s">
        <v>294</v>
      </c>
      <c r="V11091" s="5" t="s">
        <v>27341</v>
      </c>
    </row>
    <row r="11092" spans="1:22" x14ac:dyDescent="0.35">
      <c r="A11092" s="5" t="s">
        <v>27342</v>
      </c>
      <c r="B11092" s="5" t="s">
        <v>3907</v>
      </c>
      <c r="C11092" s="5" t="s">
        <v>27340</v>
      </c>
      <c r="D11092" s="5" t="s">
        <v>22</v>
      </c>
      <c r="E11092" s="5">
        <v>15</v>
      </c>
      <c r="F11092" s="5" t="s">
        <v>294</v>
      </c>
      <c r="G11092" s="5" t="s">
        <v>294</v>
      </c>
      <c r="M11092" s="5" t="s">
        <v>3826</v>
      </c>
      <c r="N11092" s="5" t="s">
        <v>294</v>
      </c>
      <c r="P11092" s="5" t="s">
        <v>294</v>
      </c>
      <c r="Q11092" s="5" t="s">
        <v>294</v>
      </c>
      <c r="R11092" s="5" t="s">
        <v>294</v>
      </c>
      <c r="V11092" s="5" t="s">
        <v>27343</v>
      </c>
    </row>
    <row r="11093" spans="1:22" x14ac:dyDescent="0.35">
      <c r="A11093" s="5" t="s">
        <v>27344</v>
      </c>
      <c r="B11093" s="5" t="s">
        <v>27345</v>
      </c>
      <c r="C11093" s="5" t="s">
        <v>24483</v>
      </c>
      <c r="D11093" s="5" t="s">
        <v>22</v>
      </c>
      <c r="E11093" s="5">
        <v>9</v>
      </c>
      <c r="F11093" s="5" t="s">
        <v>294</v>
      </c>
      <c r="G11093" s="5" t="s">
        <v>294</v>
      </c>
      <c r="J11093" s="5" t="s">
        <v>26148</v>
      </c>
      <c r="M11093" s="5" t="s">
        <v>794</v>
      </c>
      <c r="N11093" s="5" t="s">
        <v>294</v>
      </c>
      <c r="P11093" s="5" t="s">
        <v>294</v>
      </c>
      <c r="Q11093" s="5" t="s">
        <v>294</v>
      </c>
      <c r="R11093" s="5" t="s">
        <v>294</v>
      </c>
      <c r="V11093" s="5" t="s">
        <v>27346</v>
      </c>
    </row>
    <row r="11094" spans="1:22" x14ac:dyDescent="0.35">
      <c r="A11094" s="5" t="s">
        <v>27347</v>
      </c>
      <c r="B11094" s="5" t="s">
        <v>27348</v>
      </c>
      <c r="C11094" s="5" t="s">
        <v>24483</v>
      </c>
      <c r="D11094" s="5" t="s">
        <v>20</v>
      </c>
      <c r="E11094" s="5">
        <v>10</v>
      </c>
      <c r="F11094" s="5" t="s">
        <v>294</v>
      </c>
      <c r="G11094" s="5" t="s">
        <v>294</v>
      </c>
      <c r="M11094" s="5" t="s">
        <v>794</v>
      </c>
      <c r="N11094" s="5" t="s">
        <v>294</v>
      </c>
      <c r="P11094" s="5" t="s">
        <v>294</v>
      </c>
      <c r="Q11094" s="5" t="s">
        <v>297</v>
      </c>
      <c r="R11094" s="5" t="s">
        <v>294</v>
      </c>
      <c r="V11094" s="5" t="s">
        <v>27349</v>
      </c>
    </row>
    <row r="11095" spans="1:22" x14ac:dyDescent="0.35">
      <c r="A11095" s="5" t="s">
        <v>27350</v>
      </c>
      <c r="B11095" s="5" t="s">
        <v>27351</v>
      </c>
      <c r="C11095" s="5" t="s">
        <v>24483</v>
      </c>
      <c r="D11095" s="5" t="s">
        <v>22</v>
      </c>
      <c r="E11095" s="5">
        <v>9</v>
      </c>
      <c r="F11095" s="5" t="s">
        <v>294</v>
      </c>
      <c r="G11095" s="5" t="s">
        <v>294</v>
      </c>
      <c r="M11095" s="5" t="s">
        <v>794</v>
      </c>
      <c r="N11095" s="5" t="s">
        <v>294</v>
      </c>
      <c r="P11095" s="5" t="s">
        <v>294</v>
      </c>
      <c r="Q11095" s="5" t="s">
        <v>294</v>
      </c>
      <c r="R11095" s="5" t="s">
        <v>294</v>
      </c>
      <c r="V11095" s="5" t="s">
        <v>27352</v>
      </c>
    </row>
    <row r="11096" spans="1:22" x14ac:dyDescent="0.35">
      <c r="A11096" s="5" t="s">
        <v>27353</v>
      </c>
      <c r="B11096" s="5" t="s">
        <v>27354</v>
      </c>
      <c r="C11096" s="5" t="s">
        <v>24483</v>
      </c>
      <c r="D11096" s="5" t="s">
        <v>18</v>
      </c>
      <c r="E11096" s="5">
        <v>20</v>
      </c>
      <c r="F11096" s="5" t="s">
        <v>294</v>
      </c>
      <c r="G11096" s="5" t="s">
        <v>297</v>
      </c>
      <c r="J11096" s="5" t="s">
        <v>25492</v>
      </c>
      <c r="M11096" s="5" t="s">
        <v>794</v>
      </c>
      <c r="N11096" s="5" t="s">
        <v>294</v>
      </c>
      <c r="O11096" s="5" t="s">
        <v>294</v>
      </c>
      <c r="P11096" s="5" t="s">
        <v>294</v>
      </c>
      <c r="Q11096" s="5" t="s">
        <v>294</v>
      </c>
      <c r="R11096" s="5" t="s">
        <v>294</v>
      </c>
      <c r="U11096" s="5" t="s">
        <v>27355</v>
      </c>
      <c r="V11096" s="5" t="s">
        <v>27356</v>
      </c>
    </row>
    <row r="11097" spans="1:22" x14ac:dyDescent="0.35">
      <c r="A11097" s="5" t="s">
        <v>27357</v>
      </c>
      <c r="B11097" s="5" t="s">
        <v>27358</v>
      </c>
      <c r="C11097" s="5" t="s">
        <v>24483</v>
      </c>
      <c r="D11097" s="5" t="s">
        <v>18</v>
      </c>
      <c r="E11097" s="5">
        <v>20</v>
      </c>
      <c r="F11097" s="5" t="s">
        <v>294</v>
      </c>
      <c r="G11097" s="5" t="s">
        <v>297</v>
      </c>
      <c r="J11097" s="5" t="s">
        <v>8524</v>
      </c>
      <c r="M11097" s="5" t="s">
        <v>794</v>
      </c>
      <c r="N11097" s="5" t="s">
        <v>294</v>
      </c>
      <c r="P11097" s="5" t="s">
        <v>294</v>
      </c>
      <c r="Q11097" s="5" t="s">
        <v>294</v>
      </c>
      <c r="R11097" s="5" t="s">
        <v>294</v>
      </c>
      <c r="V11097" s="5" t="s">
        <v>27359</v>
      </c>
    </row>
    <row r="11098" spans="1:22" x14ac:dyDescent="0.35">
      <c r="A11098" s="5" t="s">
        <v>27360</v>
      </c>
      <c r="B11098" s="5" t="s">
        <v>27361</v>
      </c>
      <c r="C11098" s="5" t="s">
        <v>27340</v>
      </c>
      <c r="D11098" s="5" t="s">
        <v>18</v>
      </c>
      <c r="E11098" s="5">
        <v>18</v>
      </c>
      <c r="F11098" s="5" t="s">
        <v>294</v>
      </c>
      <c r="G11098" s="5" t="s">
        <v>297</v>
      </c>
      <c r="M11098" s="5" t="s">
        <v>794</v>
      </c>
      <c r="N11098" s="5" t="s">
        <v>294</v>
      </c>
      <c r="P11098" s="5" t="s">
        <v>294</v>
      </c>
      <c r="Q11098" s="5" t="s">
        <v>294</v>
      </c>
      <c r="R11098" s="5" t="s">
        <v>297</v>
      </c>
      <c r="V11098" s="5" t="s">
        <v>27362</v>
      </c>
    </row>
    <row r="11099" spans="1:22" x14ac:dyDescent="0.35">
      <c r="A11099" s="5" t="s">
        <v>27363</v>
      </c>
      <c r="B11099" s="5" t="s">
        <v>3907</v>
      </c>
      <c r="C11099" s="5" t="s">
        <v>27364</v>
      </c>
      <c r="D11099" s="5" t="s">
        <v>22</v>
      </c>
      <c r="E11099" s="5">
        <v>9</v>
      </c>
      <c r="F11099" s="5" t="s">
        <v>294</v>
      </c>
      <c r="G11099" s="5" t="s">
        <v>294</v>
      </c>
      <c r="M11099" s="5" t="s">
        <v>3826</v>
      </c>
      <c r="N11099" s="5" t="s">
        <v>294</v>
      </c>
      <c r="P11099" s="5" t="s">
        <v>294</v>
      </c>
      <c r="Q11099" s="5" t="s">
        <v>294</v>
      </c>
      <c r="R11099" s="5" t="s">
        <v>294</v>
      </c>
      <c r="V11099" s="5" t="s">
        <v>27365</v>
      </c>
    </row>
    <row r="11100" spans="1:22" x14ac:dyDescent="0.35">
      <c r="A11100" s="5" t="s">
        <v>27366</v>
      </c>
      <c r="B11100" s="5" t="s">
        <v>27367</v>
      </c>
      <c r="C11100" s="5" t="s">
        <v>24483</v>
      </c>
      <c r="D11100" s="5" t="s">
        <v>22</v>
      </c>
      <c r="E11100" s="5">
        <v>9</v>
      </c>
      <c r="F11100" s="5" t="s">
        <v>294</v>
      </c>
      <c r="G11100" s="5" t="s">
        <v>294</v>
      </c>
      <c r="J11100" s="5" t="s">
        <v>21175</v>
      </c>
      <c r="M11100" s="5" t="s">
        <v>794</v>
      </c>
      <c r="N11100" s="5" t="s">
        <v>294</v>
      </c>
      <c r="P11100" s="5" t="s">
        <v>294</v>
      </c>
      <c r="Q11100" s="5" t="s">
        <v>294</v>
      </c>
      <c r="R11100" s="5" t="s">
        <v>294</v>
      </c>
      <c r="V11100" s="5" t="s">
        <v>27368</v>
      </c>
    </row>
    <row r="11101" spans="1:22" x14ac:dyDescent="0.35">
      <c r="A11101" s="5" t="s">
        <v>27369</v>
      </c>
      <c r="B11101" s="5" t="s">
        <v>27370</v>
      </c>
      <c r="C11101" s="5" t="s">
        <v>24483</v>
      </c>
      <c r="D11101" s="5" t="s">
        <v>22</v>
      </c>
      <c r="E11101" s="5">
        <v>9</v>
      </c>
      <c r="F11101" s="5" t="s">
        <v>294</v>
      </c>
      <c r="G11101" s="5" t="s">
        <v>294</v>
      </c>
      <c r="J11101" s="5" t="s">
        <v>21175</v>
      </c>
      <c r="M11101" s="5" t="s">
        <v>794</v>
      </c>
      <c r="N11101" s="5" t="s">
        <v>294</v>
      </c>
      <c r="P11101" s="5" t="s">
        <v>294</v>
      </c>
      <c r="Q11101" s="5" t="s">
        <v>294</v>
      </c>
      <c r="R11101" s="5" t="s">
        <v>294</v>
      </c>
      <c r="V11101" s="5" t="s">
        <v>27371</v>
      </c>
    </row>
    <row r="11102" spans="1:22" x14ac:dyDescent="0.35">
      <c r="A11102" s="5" t="s">
        <v>27372</v>
      </c>
      <c r="B11102" s="5" t="s">
        <v>8594</v>
      </c>
      <c r="C11102" s="5" t="s">
        <v>27364</v>
      </c>
      <c r="D11102" s="5" t="s">
        <v>18</v>
      </c>
      <c r="E11102" s="5">
        <v>18</v>
      </c>
      <c r="F11102" s="5" t="s">
        <v>294</v>
      </c>
      <c r="G11102" s="5" t="s">
        <v>297</v>
      </c>
      <c r="J11102" s="5" t="s">
        <v>24483</v>
      </c>
      <c r="M11102" s="5" t="s">
        <v>794</v>
      </c>
      <c r="N11102" s="5" t="s">
        <v>294</v>
      </c>
      <c r="P11102" s="5" t="s">
        <v>294</v>
      </c>
      <c r="Q11102" s="5" t="s">
        <v>294</v>
      </c>
      <c r="R11102" s="5" t="s">
        <v>297</v>
      </c>
      <c r="V11102" s="5" t="s">
        <v>27373</v>
      </c>
    </row>
    <row r="11103" spans="1:22" x14ac:dyDescent="0.35">
      <c r="A11103" s="5" t="s">
        <v>27374</v>
      </c>
      <c r="B11103" s="5" t="s">
        <v>27375</v>
      </c>
      <c r="C11103" s="5" t="s">
        <v>27364</v>
      </c>
      <c r="D11103" s="5" t="s">
        <v>22</v>
      </c>
      <c r="E11103" s="5">
        <v>10</v>
      </c>
      <c r="F11103" s="5" t="s">
        <v>294</v>
      </c>
      <c r="G11103" s="5" t="s">
        <v>294</v>
      </c>
      <c r="M11103" s="5" t="s">
        <v>794</v>
      </c>
      <c r="N11103" s="5" t="s">
        <v>294</v>
      </c>
      <c r="O11103" s="5" t="s">
        <v>294</v>
      </c>
      <c r="P11103" s="5" t="s">
        <v>294</v>
      </c>
      <c r="Q11103" s="5" t="s">
        <v>297</v>
      </c>
      <c r="R11103" s="5" t="s">
        <v>294</v>
      </c>
      <c r="V11103" s="5" t="s">
        <v>27376</v>
      </c>
    </row>
    <row r="11104" spans="1:22" x14ac:dyDescent="0.35">
      <c r="A11104" s="5" t="s">
        <v>27377</v>
      </c>
      <c r="B11104" s="5" t="s">
        <v>27378</v>
      </c>
      <c r="C11104" s="5" t="s">
        <v>27364</v>
      </c>
      <c r="D11104" s="5" t="s">
        <v>22</v>
      </c>
      <c r="E11104" s="5">
        <v>9</v>
      </c>
      <c r="F11104" s="5" t="s">
        <v>294</v>
      </c>
      <c r="G11104" s="5" t="s">
        <v>294</v>
      </c>
      <c r="J11104" s="5" t="s">
        <v>3447</v>
      </c>
      <c r="M11104" s="5" t="s">
        <v>794</v>
      </c>
      <c r="N11104" s="5" t="s">
        <v>294</v>
      </c>
      <c r="O11104" s="5" t="s">
        <v>294</v>
      </c>
      <c r="P11104" s="5" t="s">
        <v>294</v>
      </c>
      <c r="Q11104" s="5" t="s">
        <v>294</v>
      </c>
      <c r="R11104" s="5" t="s">
        <v>297</v>
      </c>
      <c r="U11104" s="5" t="s">
        <v>27379</v>
      </c>
      <c r="V11104" s="5" t="s">
        <v>27380</v>
      </c>
    </row>
    <row r="11105" spans="1:22" x14ac:dyDescent="0.35">
      <c r="A11105" s="5" t="s">
        <v>27381</v>
      </c>
      <c r="B11105" s="5" t="s">
        <v>26478</v>
      </c>
      <c r="C11105" s="5" t="s">
        <v>27364</v>
      </c>
      <c r="D11105" s="5" t="s">
        <v>18</v>
      </c>
      <c r="E11105" s="5">
        <v>20</v>
      </c>
      <c r="F11105" s="5" t="s">
        <v>294</v>
      </c>
      <c r="G11105" s="5" t="s">
        <v>297</v>
      </c>
      <c r="J11105" s="5" t="s">
        <v>1384</v>
      </c>
      <c r="M11105" s="5" t="s">
        <v>794</v>
      </c>
      <c r="N11105" s="5" t="s">
        <v>294</v>
      </c>
      <c r="P11105" s="5" t="s">
        <v>294</v>
      </c>
      <c r="Q11105" s="5" t="s">
        <v>294</v>
      </c>
      <c r="R11105" s="5" t="s">
        <v>297</v>
      </c>
      <c r="V11105" s="5" t="s">
        <v>27382</v>
      </c>
    </row>
    <row r="11106" spans="1:22" x14ac:dyDescent="0.35">
      <c r="A11106" s="5" t="s">
        <v>27383</v>
      </c>
      <c r="B11106" s="5" t="s">
        <v>27384</v>
      </c>
      <c r="C11106" s="5" t="s">
        <v>24483</v>
      </c>
      <c r="D11106" s="5" t="s">
        <v>18</v>
      </c>
      <c r="E11106" s="5">
        <v>30</v>
      </c>
      <c r="F11106" s="5" t="s">
        <v>294</v>
      </c>
      <c r="G11106" s="5" t="s">
        <v>294</v>
      </c>
      <c r="M11106" s="5" t="s">
        <v>794</v>
      </c>
      <c r="N11106" s="5" t="s">
        <v>294</v>
      </c>
      <c r="P11106" s="5" t="s">
        <v>294</v>
      </c>
      <c r="Q11106" s="5" t="s">
        <v>294</v>
      </c>
      <c r="R11106" s="5" t="s">
        <v>294</v>
      </c>
      <c r="V11106" s="5" t="s">
        <v>27385</v>
      </c>
    </row>
    <row r="11107" spans="1:22" x14ac:dyDescent="0.35">
      <c r="A11107" s="5" t="s">
        <v>27386</v>
      </c>
      <c r="B11107" s="5" t="s">
        <v>27387</v>
      </c>
      <c r="C11107" s="5" t="s">
        <v>24483</v>
      </c>
      <c r="D11107" s="5" t="s">
        <v>18</v>
      </c>
      <c r="E11107" s="5">
        <v>1</v>
      </c>
      <c r="F11107" s="5" t="s">
        <v>294</v>
      </c>
      <c r="G11107" s="5" t="s">
        <v>297</v>
      </c>
      <c r="L11107" s="5" t="s">
        <v>822</v>
      </c>
      <c r="M11107" s="5" t="s">
        <v>794</v>
      </c>
      <c r="N11107" s="5" t="s">
        <v>294</v>
      </c>
      <c r="P11107" s="5" t="s">
        <v>294</v>
      </c>
      <c r="Q11107" s="5" t="s">
        <v>294</v>
      </c>
      <c r="R11107" s="5" t="s">
        <v>294</v>
      </c>
      <c r="S11107" s="5" t="s">
        <v>294</v>
      </c>
      <c r="V11107" s="5" t="s">
        <v>27388</v>
      </c>
    </row>
    <row r="11108" spans="1:22" x14ac:dyDescent="0.35">
      <c r="A11108" s="5" t="s">
        <v>27389</v>
      </c>
      <c r="B11108" s="5" t="s">
        <v>27390</v>
      </c>
      <c r="C11108" s="5" t="s">
        <v>24483</v>
      </c>
      <c r="D11108" s="5" t="s">
        <v>20</v>
      </c>
      <c r="E11108" s="5">
        <v>10</v>
      </c>
      <c r="F11108" s="5" t="s">
        <v>294</v>
      </c>
      <c r="G11108" s="5" t="s">
        <v>294</v>
      </c>
      <c r="M11108" s="5" t="s">
        <v>794</v>
      </c>
      <c r="N11108" s="5" t="s">
        <v>294</v>
      </c>
      <c r="P11108" s="5" t="s">
        <v>294</v>
      </c>
      <c r="Q11108" s="5" t="s">
        <v>297</v>
      </c>
      <c r="R11108" s="5" t="s">
        <v>294</v>
      </c>
      <c r="V11108" s="5" t="s">
        <v>27391</v>
      </c>
    </row>
    <row r="11109" spans="1:22" x14ac:dyDescent="0.35">
      <c r="A11109" s="5" t="s">
        <v>27392</v>
      </c>
      <c r="B11109" s="5" t="s">
        <v>24829</v>
      </c>
      <c r="C11109" s="5" t="s">
        <v>24483</v>
      </c>
      <c r="D11109" s="5" t="s">
        <v>20</v>
      </c>
      <c r="E11109" s="5">
        <v>10</v>
      </c>
      <c r="F11109" s="5" t="s">
        <v>294</v>
      </c>
      <c r="G11109" s="5" t="s">
        <v>294</v>
      </c>
      <c r="M11109" s="5" t="s">
        <v>794</v>
      </c>
      <c r="N11109" s="5" t="s">
        <v>294</v>
      </c>
      <c r="P11109" s="5" t="s">
        <v>294</v>
      </c>
      <c r="Q11109" s="5" t="s">
        <v>294</v>
      </c>
      <c r="R11109" s="5" t="s">
        <v>294</v>
      </c>
      <c r="V11109" s="5" t="s">
        <v>27393</v>
      </c>
    </row>
    <row r="11110" spans="1:22" x14ac:dyDescent="0.35">
      <c r="A11110" s="5" t="s">
        <v>27394</v>
      </c>
      <c r="B11110" s="5" t="s">
        <v>27395</v>
      </c>
      <c r="C11110" s="5" t="s">
        <v>24483</v>
      </c>
      <c r="D11110" s="5" t="s">
        <v>18</v>
      </c>
      <c r="E11110" s="5">
        <v>1</v>
      </c>
      <c r="F11110" s="5" t="s">
        <v>294</v>
      </c>
      <c r="G11110" s="5" t="s">
        <v>297</v>
      </c>
      <c r="L11110" s="5" t="s">
        <v>822</v>
      </c>
      <c r="M11110" s="5" t="s">
        <v>794</v>
      </c>
      <c r="N11110" s="5" t="s">
        <v>294</v>
      </c>
      <c r="O11110" s="5" t="s">
        <v>294</v>
      </c>
      <c r="P11110" s="5" t="s">
        <v>294</v>
      </c>
      <c r="Q11110" s="5" t="s">
        <v>294</v>
      </c>
      <c r="R11110" s="5" t="s">
        <v>294</v>
      </c>
      <c r="S11110" s="5" t="s">
        <v>297</v>
      </c>
      <c r="V11110" s="5" t="s">
        <v>27396</v>
      </c>
    </row>
    <row r="11111" spans="1:22" x14ac:dyDescent="0.35">
      <c r="A11111" s="5" t="s">
        <v>27397</v>
      </c>
      <c r="B11111" s="5" t="s">
        <v>27398</v>
      </c>
      <c r="C11111" s="5" t="s">
        <v>24483</v>
      </c>
      <c r="D11111" s="5" t="s">
        <v>20</v>
      </c>
      <c r="E11111" s="5">
        <v>10</v>
      </c>
      <c r="F11111" s="5" t="s">
        <v>294</v>
      </c>
      <c r="G11111" s="5" t="s">
        <v>294</v>
      </c>
      <c r="M11111" s="5" t="s">
        <v>794</v>
      </c>
      <c r="N11111" s="5" t="s">
        <v>294</v>
      </c>
      <c r="P11111" s="5" t="s">
        <v>294</v>
      </c>
      <c r="Q11111" s="5" t="s">
        <v>294</v>
      </c>
      <c r="R11111" s="5" t="s">
        <v>294</v>
      </c>
      <c r="V11111" s="5" t="s">
        <v>27399</v>
      </c>
    </row>
    <row r="11112" spans="1:22" x14ac:dyDescent="0.35">
      <c r="A11112" s="5" t="s">
        <v>27400</v>
      </c>
      <c r="B11112" s="5" t="s">
        <v>27401</v>
      </c>
      <c r="C11112" s="5" t="s">
        <v>24483</v>
      </c>
      <c r="D11112" s="5" t="s">
        <v>18</v>
      </c>
      <c r="E11112" s="5">
        <v>18</v>
      </c>
      <c r="F11112" s="5" t="s">
        <v>294</v>
      </c>
      <c r="G11112" s="5" t="s">
        <v>297</v>
      </c>
      <c r="M11112" s="5" t="s">
        <v>3826</v>
      </c>
      <c r="N11112" s="5" t="s">
        <v>294</v>
      </c>
      <c r="P11112" s="5" t="s">
        <v>294</v>
      </c>
      <c r="Q11112" s="5" t="s">
        <v>294</v>
      </c>
      <c r="R11112" s="5" t="s">
        <v>294</v>
      </c>
      <c r="V11112" s="5" t="s">
        <v>27402</v>
      </c>
    </row>
    <row r="11113" spans="1:22" x14ac:dyDescent="0.35">
      <c r="A11113" s="5" t="s">
        <v>27403</v>
      </c>
      <c r="B11113" s="5" t="s">
        <v>27404</v>
      </c>
      <c r="C11113" s="5" t="s">
        <v>24483</v>
      </c>
      <c r="D11113" s="5" t="s">
        <v>1655</v>
      </c>
      <c r="E11113" s="5">
        <v>77</v>
      </c>
      <c r="F11113" s="5" t="s">
        <v>294</v>
      </c>
      <c r="G11113" s="5" t="s">
        <v>294</v>
      </c>
      <c r="M11113" s="5" t="s">
        <v>794</v>
      </c>
      <c r="N11113" s="5" t="s">
        <v>294</v>
      </c>
      <c r="P11113" s="5" t="s">
        <v>294</v>
      </c>
      <c r="Q11113" s="5" t="s">
        <v>294</v>
      </c>
      <c r="R11113" s="5" t="s">
        <v>294</v>
      </c>
    </row>
    <row r="11114" spans="1:22" x14ac:dyDescent="0.35">
      <c r="A11114" s="5" t="s">
        <v>27405</v>
      </c>
      <c r="B11114" s="5" t="s">
        <v>27406</v>
      </c>
      <c r="C11114" s="5" t="s">
        <v>27407</v>
      </c>
      <c r="D11114" s="5" t="s">
        <v>22</v>
      </c>
      <c r="E11114" s="5">
        <v>9</v>
      </c>
      <c r="F11114" s="5" t="s">
        <v>294</v>
      </c>
      <c r="G11114" s="5" t="s">
        <v>294</v>
      </c>
      <c r="M11114" s="5" t="s">
        <v>794</v>
      </c>
      <c r="N11114" s="5" t="s">
        <v>294</v>
      </c>
      <c r="P11114" s="5" t="s">
        <v>294</v>
      </c>
      <c r="Q11114" s="5" t="s">
        <v>297</v>
      </c>
      <c r="R11114" s="5" t="s">
        <v>297</v>
      </c>
      <c r="V11114" s="5" t="s">
        <v>27408</v>
      </c>
    </row>
    <row r="11115" spans="1:22" x14ac:dyDescent="0.35">
      <c r="A11115" s="5" t="s">
        <v>27409</v>
      </c>
      <c r="B11115" s="5" t="s">
        <v>27410</v>
      </c>
      <c r="C11115" s="5" t="s">
        <v>27407</v>
      </c>
      <c r="D11115" s="5" t="s">
        <v>18</v>
      </c>
      <c r="E11115" s="5">
        <v>18</v>
      </c>
      <c r="F11115" s="5" t="s">
        <v>294</v>
      </c>
      <c r="G11115" s="5" t="s">
        <v>297</v>
      </c>
      <c r="J11115" s="5" t="s">
        <v>24483</v>
      </c>
      <c r="M11115" s="5" t="s">
        <v>794</v>
      </c>
      <c r="N11115" s="5" t="s">
        <v>294</v>
      </c>
      <c r="P11115" s="5" t="s">
        <v>294</v>
      </c>
      <c r="Q11115" s="5" t="s">
        <v>297</v>
      </c>
      <c r="R11115" s="5" t="s">
        <v>297</v>
      </c>
      <c r="V11115" s="5" t="s">
        <v>27411</v>
      </c>
    </row>
    <row r="11116" spans="1:22" x14ac:dyDescent="0.35">
      <c r="A11116" s="5" t="s">
        <v>27412</v>
      </c>
      <c r="B11116" s="5" t="s">
        <v>27413</v>
      </c>
      <c r="C11116" s="5" t="s">
        <v>27407</v>
      </c>
      <c r="D11116" s="5" t="s">
        <v>18</v>
      </c>
      <c r="E11116" s="5">
        <v>20</v>
      </c>
      <c r="F11116" s="5" t="s">
        <v>294</v>
      </c>
      <c r="G11116" s="5" t="s">
        <v>294</v>
      </c>
      <c r="M11116" s="5" t="s">
        <v>794</v>
      </c>
      <c r="N11116" s="5" t="s">
        <v>294</v>
      </c>
      <c r="P11116" s="5" t="s">
        <v>294</v>
      </c>
      <c r="Q11116" s="5" t="s">
        <v>297</v>
      </c>
      <c r="R11116" s="5" t="s">
        <v>294</v>
      </c>
      <c r="V11116" s="5" t="s">
        <v>27414</v>
      </c>
    </row>
    <row r="11117" spans="1:22" x14ac:dyDescent="0.35">
      <c r="A11117" s="5" t="s">
        <v>27415</v>
      </c>
      <c r="B11117" s="5" t="s">
        <v>27416</v>
      </c>
      <c r="C11117" s="5" t="s">
        <v>27407</v>
      </c>
      <c r="D11117" s="5" t="s">
        <v>22</v>
      </c>
      <c r="E11117" s="5">
        <v>18</v>
      </c>
      <c r="F11117" s="5" t="s">
        <v>294</v>
      </c>
      <c r="G11117" s="5" t="s">
        <v>294</v>
      </c>
      <c r="M11117" s="5" t="s">
        <v>3826</v>
      </c>
      <c r="N11117" s="5" t="s">
        <v>294</v>
      </c>
      <c r="P11117" s="5" t="s">
        <v>294</v>
      </c>
      <c r="Q11117" s="5" t="s">
        <v>294</v>
      </c>
      <c r="R11117" s="5" t="s">
        <v>294</v>
      </c>
      <c r="V11117" s="5" t="s">
        <v>27417</v>
      </c>
    </row>
    <row r="11118" spans="1:22" x14ac:dyDescent="0.35">
      <c r="A11118" s="5" t="s">
        <v>27418</v>
      </c>
      <c r="B11118" s="5" t="s">
        <v>27419</v>
      </c>
      <c r="C11118" s="5" t="s">
        <v>27407</v>
      </c>
      <c r="D11118" s="5" t="s">
        <v>18</v>
      </c>
      <c r="E11118" s="5">
        <v>20</v>
      </c>
      <c r="F11118" s="5" t="s">
        <v>294</v>
      </c>
      <c r="G11118" s="5" t="s">
        <v>297</v>
      </c>
      <c r="J11118" s="5" t="s">
        <v>26606</v>
      </c>
      <c r="M11118" s="5" t="s">
        <v>794</v>
      </c>
      <c r="N11118" s="5" t="s">
        <v>294</v>
      </c>
      <c r="P11118" s="5" t="s">
        <v>294</v>
      </c>
      <c r="Q11118" s="5" t="s">
        <v>297</v>
      </c>
      <c r="R11118" s="5" t="s">
        <v>294</v>
      </c>
      <c r="V11118" s="5" t="s">
        <v>27420</v>
      </c>
    </row>
    <row r="11119" spans="1:22" x14ac:dyDescent="0.35">
      <c r="A11119" s="5" t="s">
        <v>27421</v>
      </c>
      <c r="B11119" s="5" t="s">
        <v>27422</v>
      </c>
      <c r="C11119" s="5" t="s">
        <v>27407</v>
      </c>
      <c r="D11119" s="5" t="s">
        <v>18</v>
      </c>
      <c r="E11119" s="5">
        <v>999</v>
      </c>
      <c r="F11119" s="5" t="s">
        <v>294</v>
      </c>
      <c r="G11119" s="5" t="s">
        <v>294</v>
      </c>
      <c r="M11119" s="5" t="s">
        <v>794</v>
      </c>
      <c r="N11119" s="5" t="s">
        <v>294</v>
      </c>
      <c r="P11119" s="5" t="s">
        <v>294</v>
      </c>
      <c r="Q11119" s="5" t="s">
        <v>297</v>
      </c>
      <c r="R11119" s="5" t="s">
        <v>294</v>
      </c>
      <c r="V11119" s="5" t="s">
        <v>27423</v>
      </c>
    </row>
    <row r="11120" spans="1:22" x14ac:dyDescent="0.35">
      <c r="A11120" s="5" t="s">
        <v>27424</v>
      </c>
      <c r="B11120" s="5" t="s">
        <v>27425</v>
      </c>
      <c r="C11120" s="5" t="s">
        <v>27407</v>
      </c>
      <c r="D11120" s="5" t="s">
        <v>18</v>
      </c>
      <c r="E11120" s="5">
        <v>40</v>
      </c>
      <c r="F11120" s="5" t="s">
        <v>294</v>
      </c>
      <c r="G11120" s="5" t="s">
        <v>294</v>
      </c>
      <c r="M11120" s="5" t="s">
        <v>794</v>
      </c>
      <c r="N11120" s="5" t="s">
        <v>294</v>
      </c>
      <c r="P11120" s="5" t="s">
        <v>294</v>
      </c>
      <c r="Q11120" s="5" t="s">
        <v>297</v>
      </c>
      <c r="R11120" s="5" t="s">
        <v>294</v>
      </c>
      <c r="V11120" s="5" t="s">
        <v>27426</v>
      </c>
    </row>
    <row r="11121" spans="1:22" x14ac:dyDescent="0.35">
      <c r="A11121" s="5" t="s">
        <v>27427</v>
      </c>
      <c r="B11121" s="5" t="s">
        <v>27428</v>
      </c>
      <c r="C11121" s="5" t="s">
        <v>27407</v>
      </c>
      <c r="D11121" s="5" t="s">
        <v>18</v>
      </c>
      <c r="E11121" s="5">
        <v>10</v>
      </c>
      <c r="F11121" s="5" t="s">
        <v>294</v>
      </c>
      <c r="G11121" s="5" t="s">
        <v>297</v>
      </c>
      <c r="M11121" s="5" t="s">
        <v>794</v>
      </c>
      <c r="N11121" s="5" t="s">
        <v>294</v>
      </c>
      <c r="P11121" s="5" t="s">
        <v>294</v>
      </c>
      <c r="Q11121" s="5" t="s">
        <v>297</v>
      </c>
      <c r="R11121" s="5" t="s">
        <v>294</v>
      </c>
      <c r="V11121" s="5" t="s">
        <v>27429</v>
      </c>
    </row>
    <row r="11122" spans="1:22" x14ac:dyDescent="0.35">
      <c r="A11122" s="5" t="s">
        <v>27430</v>
      </c>
      <c r="B11122" s="5" t="s">
        <v>27431</v>
      </c>
      <c r="C11122" s="5" t="s">
        <v>27407</v>
      </c>
      <c r="D11122" s="5" t="s">
        <v>18</v>
      </c>
      <c r="E11122" s="5">
        <v>20</v>
      </c>
      <c r="F11122" s="5" t="s">
        <v>294</v>
      </c>
      <c r="G11122" s="5" t="s">
        <v>297</v>
      </c>
      <c r="J11122" s="5" t="s">
        <v>1384</v>
      </c>
      <c r="M11122" s="5" t="s">
        <v>794</v>
      </c>
      <c r="N11122" s="5" t="s">
        <v>294</v>
      </c>
      <c r="P11122" s="5" t="s">
        <v>294</v>
      </c>
      <c r="Q11122" s="5" t="s">
        <v>297</v>
      </c>
      <c r="R11122" s="5" t="s">
        <v>294</v>
      </c>
      <c r="V11122" s="5" t="s">
        <v>27432</v>
      </c>
    </row>
    <row r="11123" spans="1:22" x14ac:dyDescent="0.35">
      <c r="A11123" s="5" t="s">
        <v>27433</v>
      </c>
      <c r="B11123" s="5" t="s">
        <v>20437</v>
      </c>
      <c r="C11123" s="5" t="s">
        <v>24483</v>
      </c>
      <c r="D11123" s="5" t="s">
        <v>22</v>
      </c>
      <c r="E11123" s="5">
        <v>3</v>
      </c>
      <c r="F11123" s="5" t="s">
        <v>294</v>
      </c>
      <c r="G11123" s="5" t="s">
        <v>294</v>
      </c>
      <c r="H11123" s="5">
        <v>1</v>
      </c>
      <c r="I11123" s="5">
        <v>999</v>
      </c>
      <c r="M11123" s="5" t="s">
        <v>794</v>
      </c>
      <c r="N11123" s="5" t="s">
        <v>294</v>
      </c>
      <c r="O11123" s="5" t="s">
        <v>294</v>
      </c>
      <c r="P11123" s="5" t="s">
        <v>294</v>
      </c>
      <c r="Q11123" s="5" t="s">
        <v>294</v>
      </c>
      <c r="R11123" s="5" t="s">
        <v>294</v>
      </c>
      <c r="V11123" s="5" t="s">
        <v>27434</v>
      </c>
    </row>
    <row r="11124" spans="1:22" x14ac:dyDescent="0.35">
      <c r="A11124" s="5" t="s">
        <v>27435</v>
      </c>
      <c r="B11124" s="5" t="s">
        <v>23090</v>
      </c>
      <c r="C11124" s="5" t="s">
        <v>24483</v>
      </c>
      <c r="D11124" s="5" t="s">
        <v>18</v>
      </c>
      <c r="E11124" s="5">
        <v>20</v>
      </c>
      <c r="F11124" s="5" t="s">
        <v>294</v>
      </c>
      <c r="G11124" s="5" t="s">
        <v>297</v>
      </c>
      <c r="M11124" s="5" t="s">
        <v>794</v>
      </c>
      <c r="N11124" s="5" t="s">
        <v>294</v>
      </c>
      <c r="P11124" s="5" t="s">
        <v>294</v>
      </c>
      <c r="Q11124" s="5" t="s">
        <v>294</v>
      </c>
      <c r="R11124" s="5" t="s">
        <v>294</v>
      </c>
      <c r="U11124" s="5" t="s">
        <v>26880</v>
      </c>
      <c r="V11124" s="5" t="s">
        <v>27436</v>
      </c>
    </row>
    <row r="11125" spans="1:22" x14ac:dyDescent="0.35">
      <c r="A11125" s="5" t="s">
        <v>27437</v>
      </c>
      <c r="B11125" s="5" t="s">
        <v>27438</v>
      </c>
      <c r="C11125" s="5" t="s">
        <v>24483</v>
      </c>
      <c r="D11125" s="5" t="s">
        <v>18</v>
      </c>
      <c r="E11125" s="5">
        <v>1</v>
      </c>
      <c r="F11125" s="5" t="s">
        <v>294</v>
      </c>
      <c r="G11125" s="5" t="s">
        <v>297</v>
      </c>
      <c r="L11125" s="5" t="s">
        <v>822</v>
      </c>
      <c r="M11125" s="5" t="s">
        <v>794</v>
      </c>
      <c r="N11125" s="5" t="s">
        <v>294</v>
      </c>
      <c r="P11125" s="5" t="s">
        <v>294</v>
      </c>
      <c r="Q11125" s="5" t="s">
        <v>294</v>
      </c>
      <c r="R11125" s="5" t="s">
        <v>294</v>
      </c>
      <c r="V11125" s="5" t="s">
        <v>27439</v>
      </c>
    </row>
    <row r="11126" spans="1:22" x14ac:dyDescent="0.35">
      <c r="A11126" s="5" t="s">
        <v>27440</v>
      </c>
      <c r="B11126" s="5" t="s">
        <v>27441</v>
      </c>
      <c r="C11126" s="5" t="s">
        <v>24483</v>
      </c>
      <c r="D11126" s="5" t="s">
        <v>18</v>
      </c>
      <c r="E11126" s="5">
        <v>1</v>
      </c>
      <c r="F11126" s="5" t="s">
        <v>294</v>
      </c>
      <c r="G11126" s="5" t="s">
        <v>297</v>
      </c>
      <c r="L11126" s="5" t="s">
        <v>822</v>
      </c>
      <c r="M11126" s="5" t="s">
        <v>794</v>
      </c>
      <c r="N11126" s="5" t="s">
        <v>294</v>
      </c>
      <c r="P11126" s="5" t="s">
        <v>294</v>
      </c>
      <c r="Q11126" s="5" t="s">
        <v>294</v>
      </c>
      <c r="R11126" s="5" t="s">
        <v>294</v>
      </c>
      <c r="V11126" s="5" t="s">
        <v>27442</v>
      </c>
    </row>
    <row r="11127" spans="1:22" x14ac:dyDescent="0.35">
      <c r="A11127" s="5" t="s">
        <v>27443</v>
      </c>
      <c r="B11127" s="5" t="s">
        <v>27444</v>
      </c>
      <c r="C11127" s="5" t="s">
        <v>24483</v>
      </c>
      <c r="D11127" s="5" t="s">
        <v>16</v>
      </c>
      <c r="E11127" s="5">
        <v>20</v>
      </c>
      <c r="F11127" s="5" t="s">
        <v>294</v>
      </c>
      <c r="G11127" s="5" t="s">
        <v>294</v>
      </c>
      <c r="H11127" s="5">
        <v>0</v>
      </c>
      <c r="M11127" s="5" t="s">
        <v>794</v>
      </c>
      <c r="N11127" s="5" t="s">
        <v>294</v>
      </c>
      <c r="P11127" s="5" t="s">
        <v>294</v>
      </c>
      <c r="Q11127" s="5" t="s">
        <v>294</v>
      </c>
      <c r="R11127" s="5" t="s">
        <v>294</v>
      </c>
      <c r="V11127" s="5" t="s">
        <v>27445</v>
      </c>
    </row>
    <row r="11128" spans="1:22" x14ac:dyDescent="0.35">
      <c r="A11128" s="5" t="s">
        <v>27446</v>
      </c>
      <c r="B11128" s="5" t="s">
        <v>27447</v>
      </c>
      <c r="C11128" s="5" t="s">
        <v>24483</v>
      </c>
      <c r="D11128" s="5" t="s">
        <v>22</v>
      </c>
      <c r="E11128" s="5">
        <v>12</v>
      </c>
      <c r="F11128" s="5" t="s">
        <v>294</v>
      </c>
      <c r="G11128" s="5" t="s">
        <v>294</v>
      </c>
      <c r="H11128" s="5">
        <v>0</v>
      </c>
      <c r="M11128" s="5" t="s">
        <v>794</v>
      </c>
      <c r="N11128" s="5" t="s">
        <v>294</v>
      </c>
      <c r="P11128" s="5" t="s">
        <v>294</v>
      </c>
      <c r="Q11128" s="5" t="s">
        <v>294</v>
      </c>
      <c r="R11128" s="5" t="s">
        <v>294</v>
      </c>
      <c r="V11128" s="5" t="s">
        <v>27448</v>
      </c>
    </row>
    <row r="11129" spans="1:22" x14ac:dyDescent="0.35">
      <c r="A11129" s="5" t="s">
        <v>27449</v>
      </c>
      <c r="B11129" s="5" t="s">
        <v>27450</v>
      </c>
      <c r="C11129" s="5" t="s">
        <v>24483</v>
      </c>
      <c r="D11129" s="5" t="s">
        <v>18</v>
      </c>
      <c r="E11129" s="5">
        <v>1</v>
      </c>
      <c r="F11129" s="5" t="s">
        <v>294</v>
      </c>
      <c r="G11129" s="5" t="s">
        <v>297</v>
      </c>
      <c r="L11129" s="5" t="s">
        <v>822</v>
      </c>
      <c r="M11129" s="5" t="s">
        <v>794</v>
      </c>
      <c r="N11129" s="5" t="s">
        <v>294</v>
      </c>
      <c r="P11129" s="5" t="s">
        <v>294</v>
      </c>
      <c r="Q11129" s="5" t="s">
        <v>297</v>
      </c>
      <c r="R11129" s="5" t="s">
        <v>294</v>
      </c>
      <c r="V11129" s="5" t="s">
        <v>27451</v>
      </c>
    </row>
    <row r="11130" spans="1:22" x14ac:dyDescent="0.35">
      <c r="A11130" s="5" t="s">
        <v>27452</v>
      </c>
      <c r="B11130" s="5" t="s">
        <v>27453</v>
      </c>
      <c r="C11130" s="5" t="s">
        <v>24483</v>
      </c>
      <c r="D11130" s="5" t="s">
        <v>22</v>
      </c>
      <c r="E11130" s="5">
        <v>12</v>
      </c>
      <c r="F11130" s="5" t="s">
        <v>294</v>
      </c>
      <c r="G11130" s="5" t="s">
        <v>294</v>
      </c>
      <c r="M11130" s="5" t="s">
        <v>794</v>
      </c>
      <c r="N11130" s="5" t="s">
        <v>294</v>
      </c>
      <c r="P11130" s="5" t="s">
        <v>294</v>
      </c>
      <c r="Q11130" s="5" t="s">
        <v>297</v>
      </c>
      <c r="R11130" s="5" t="s">
        <v>294</v>
      </c>
      <c r="V11130" s="5" t="s">
        <v>27454</v>
      </c>
    </row>
    <row r="11131" spans="1:22" x14ac:dyDescent="0.35">
      <c r="A11131" s="5" t="s">
        <v>27455</v>
      </c>
      <c r="B11131" s="5" t="s">
        <v>27456</v>
      </c>
      <c r="C11131" s="5" t="s">
        <v>24483</v>
      </c>
      <c r="D11131" s="5" t="s">
        <v>22</v>
      </c>
      <c r="E11131" s="5">
        <v>12</v>
      </c>
      <c r="F11131" s="5" t="s">
        <v>294</v>
      </c>
      <c r="G11131" s="5" t="s">
        <v>294</v>
      </c>
      <c r="M11131" s="5" t="s">
        <v>794</v>
      </c>
      <c r="N11131" s="5" t="s">
        <v>294</v>
      </c>
      <c r="P11131" s="5" t="s">
        <v>294</v>
      </c>
      <c r="Q11131" s="5" t="s">
        <v>297</v>
      </c>
      <c r="R11131" s="5" t="s">
        <v>294</v>
      </c>
      <c r="V11131" s="5" t="s">
        <v>27457</v>
      </c>
    </row>
    <row r="11132" spans="1:22" x14ac:dyDescent="0.35">
      <c r="A11132" s="5" t="s">
        <v>27458</v>
      </c>
      <c r="B11132" s="5" t="s">
        <v>27459</v>
      </c>
      <c r="C11132" s="5" t="s">
        <v>24483</v>
      </c>
      <c r="D11132" s="5" t="s">
        <v>18</v>
      </c>
      <c r="E11132" s="5">
        <v>10</v>
      </c>
      <c r="F11132" s="5" t="s">
        <v>294</v>
      </c>
      <c r="G11132" s="5" t="s">
        <v>297</v>
      </c>
      <c r="J11132" s="5" t="s">
        <v>24895</v>
      </c>
      <c r="M11132" s="5" t="s">
        <v>794</v>
      </c>
      <c r="N11132" s="5" t="s">
        <v>294</v>
      </c>
      <c r="P11132" s="5" t="s">
        <v>294</v>
      </c>
      <c r="Q11132" s="5" t="s">
        <v>294</v>
      </c>
      <c r="R11132" s="5" t="s">
        <v>294</v>
      </c>
      <c r="V11132" s="5" t="s">
        <v>27460</v>
      </c>
    </row>
    <row r="11133" spans="1:22" x14ac:dyDescent="0.35">
      <c r="A11133" s="5" t="s">
        <v>27461</v>
      </c>
      <c r="B11133" s="5" t="s">
        <v>27462</v>
      </c>
      <c r="C11133" s="5" t="s">
        <v>24483</v>
      </c>
      <c r="D11133" s="5" t="s">
        <v>22</v>
      </c>
      <c r="E11133" s="5">
        <v>8</v>
      </c>
      <c r="F11133" s="5" t="s">
        <v>294</v>
      </c>
      <c r="G11133" s="5" t="s">
        <v>294</v>
      </c>
      <c r="M11133" s="5" t="s">
        <v>794</v>
      </c>
      <c r="N11133" s="5" t="s">
        <v>294</v>
      </c>
      <c r="P11133" s="5" t="s">
        <v>294</v>
      </c>
      <c r="Q11133" s="5" t="s">
        <v>297</v>
      </c>
      <c r="R11133" s="5" t="s">
        <v>294</v>
      </c>
      <c r="V11133" s="5" t="s">
        <v>27463</v>
      </c>
    </row>
    <row r="11134" spans="1:22" x14ac:dyDescent="0.35">
      <c r="A11134" s="5" t="s">
        <v>27464</v>
      </c>
      <c r="B11134" s="5" t="s">
        <v>27465</v>
      </c>
      <c r="C11134" s="5" t="s">
        <v>24483</v>
      </c>
      <c r="D11134" s="5" t="s">
        <v>22</v>
      </c>
      <c r="E11134" s="5">
        <v>8</v>
      </c>
      <c r="F11134" s="5" t="s">
        <v>294</v>
      </c>
      <c r="G11134" s="5" t="s">
        <v>294</v>
      </c>
      <c r="M11134" s="5" t="s">
        <v>794</v>
      </c>
      <c r="N11134" s="5" t="s">
        <v>294</v>
      </c>
      <c r="P11134" s="5" t="s">
        <v>294</v>
      </c>
      <c r="Q11134" s="5" t="s">
        <v>297</v>
      </c>
      <c r="R11134" s="5" t="s">
        <v>294</v>
      </c>
      <c r="V11134" s="5" t="s">
        <v>27466</v>
      </c>
    </row>
    <row r="11135" spans="1:22" x14ac:dyDescent="0.35">
      <c r="A11135" s="5" t="s">
        <v>27467</v>
      </c>
      <c r="B11135" s="5" t="s">
        <v>27468</v>
      </c>
      <c r="C11135" s="5" t="s">
        <v>24483</v>
      </c>
      <c r="D11135" s="5" t="s">
        <v>22</v>
      </c>
      <c r="E11135" s="5">
        <v>10</v>
      </c>
      <c r="F11135" s="5" t="s">
        <v>294</v>
      </c>
      <c r="G11135" s="5" t="s">
        <v>294</v>
      </c>
      <c r="M11135" s="5" t="s">
        <v>794</v>
      </c>
      <c r="N11135" s="5" t="s">
        <v>294</v>
      </c>
      <c r="P11135" s="5" t="s">
        <v>294</v>
      </c>
      <c r="Q11135" s="5" t="s">
        <v>294</v>
      </c>
      <c r="R11135" s="5" t="s">
        <v>294</v>
      </c>
      <c r="V11135" s="5" t="s">
        <v>27469</v>
      </c>
    </row>
    <row r="11136" spans="1:22" x14ac:dyDescent="0.35">
      <c r="A11136" s="5" t="s">
        <v>27470</v>
      </c>
      <c r="B11136" s="5" t="s">
        <v>27471</v>
      </c>
      <c r="C11136" s="5" t="s">
        <v>24483</v>
      </c>
      <c r="D11136" s="5" t="s">
        <v>20</v>
      </c>
      <c r="E11136" s="5">
        <v>10</v>
      </c>
      <c r="F11136" s="5" t="s">
        <v>294</v>
      </c>
      <c r="G11136" s="5" t="s">
        <v>294</v>
      </c>
      <c r="M11136" s="5" t="s">
        <v>794</v>
      </c>
      <c r="N11136" s="5" t="s">
        <v>294</v>
      </c>
      <c r="P11136" s="5" t="s">
        <v>294</v>
      </c>
      <c r="Q11136" s="5" t="s">
        <v>294</v>
      </c>
      <c r="R11136" s="5" t="s">
        <v>294</v>
      </c>
      <c r="V11136" s="5" t="s">
        <v>27472</v>
      </c>
    </row>
    <row r="11137" spans="1:22" x14ac:dyDescent="0.35">
      <c r="A11137" s="5" t="s">
        <v>27473</v>
      </c>
      <c r="B11137" s="5" t="s">
        <v>27474</v>
      </c>
      <c r="C11137" s="5" t="s">
        <v>24483</v>
      </c>
      <c r="D11137" s="5" t="s">
        <v>22</v>
      </c>
      <c r="E11137" s="5">
        <v>10</v>
      </c>
      <c r="F11137" s="5" t="s">
        <v>294</v>
      </c>
      <c r="G11137" s="5" t="s">
        <v>294</v>
      </c>
      <c r="M11137" s="5" t="s">
        <v>794</v>
      </c>
      <c r="N11137" s="5" t="s">
        <v>294</v>
      </c>
      <c r="P11137" s="5" t="s">
        <v>294</v>
      </c>
      <c r="Q11137" s="5" t="s">
        <v>294</v>
      </c>
      <c r="R11137" s="5" t="s">
        <v>294</v>
      </c>
      <c r="V11137" s="5" t="s">
        <v>27475</v>
      </c>
    </row>
    <row r="11138" spans="1:22" x14ac:dyDescent="0.35">
      <c r="A11138" s="5" t="s">
        <v>27476</v>
      </c>
      <c r="B11138" s="5" t="s">
        <v>27477</v>
      </c>
      <c r="C11138" s="5" t="s">
        <v>27478</v>
      </c>
      <c r="D11138" s="5" t="s">
        <v>22</v>
      </c>
      <c r="E11138" s="5">
        <v>9</v>
      </c>
      <c r="F11138" s="5" t="s">
        <v>294</v>
      </c>
      <c r="G11138" s="5" t="s">
        <v>294</v>
      </c>
      <c r="J11138" s="5" t="s">
        <v>628</v>
      </c>
      <c r="M11138" s="5" t="s">
        <v>794</v>
      </c>
      <c r="N11138" s="5" t="s">
        <v>294</v>
      </c>
      <c r="P11138" s="5" t="s">
        <v>294</v>
      </c>
      <c r="Q11138" s="5" t="s">
        <v>297</v>
      </c>
      <c r="R11138" s="5" t="s">
        <v>297</v>
      </c>
    </row>
    <row r="11139" spans="1:22" x14ac:dyDescent="0.35">
      <c r="A11139" s="5" t="s">
        <v>27479</v>
      </c>
      <c r="B11139" s="5" t="s">
        <v>27480</v>
      </c>
      <c r="C11139" s="5" t="s">
        <v>24483</v>
      </c>
      <c r="D11139" s="5" t="s">
        <v>16</v>
      </c>
      <c r="E11139" s="5">
        <v>16</v>
      </c>
      <c r="F11139" s="5" t="s">
        <v>294</v>
      </c>
      <c r="G11139" s="5" t="s">
        <v>294</v>
      </c>
      <c r="M11139" s="5" t="s">
        <v>794</v>
      </c>
      <c r="N11139" s="5" t="s">
        <v>297</v>
      </c>
      <c r="O11139" s="5" t="s">
        <v>297</v>
      </c>
      <c r="P11139" s="5" t="s">
        <v>294</v>
      </c>
      <c r="Q11139" s="5" t="s">
        <v>297</v>
      </c>
      <c r="R11139" s="5" t="s">
        <v>294</v>
      </c>
      <c r="V11139" s="5" t="s">
        <v>27481</v>
      </c>
    </row>
    <row r="11140" spans="1:22" x14ac:dyDescent="0.35">
      <c r="A11140" s="5" t="s">
        <v>27482</v>
      </c>
      <c r="B11140" s="5" t="s">
        <v>27483</v>
      </c>
      <c r="C11140" s="5" t="s">
        <v>27478</v>
      </c>
      <c r="D11140" s="5" t="s">
        <v>18</v>
      </c>
      <c r="E11140" s="5">
        <v>120</v>
      </c>
      <c r="F11140" s="5" t="s">
        <v>294</v>
      </c>
      <c r="G11140" s="5" t="s">
        <v>294</v>
      </c>
      <c r="M11140" s="5" t="s">
        <v>794</v>
      </c>
      <c r="N11140" s="5" t="s">
        <v>294</v>
      </c>
      <c r="O11140" s="5" t="s">
        <v>294</v>
      </c>
      <c r="P11140" s="5" t="s">
        <v>294</v>
      </c>
      <c r="Q11140" s="5" t="s">
        <v>294</v>
      </c>
      <c r="R11140" s="5" t="s">
        <v>294</v>
      </c>
      <c r="V11140" s="5" t="s">
        <v>27484</v>
      </c>
    </row>
    <row r="11141" spans="1:22" x14ac:dyDescent="0.35">
      <c r="A11141" s="5" t="s">
        <v>27485</v>
      </c>
      <c r="B11141" s="5" t="s">
        <v>24779</v>
      </c>
      <c r="C11141" s="5" t="s">
        <v>27478</v>
      </c>
      <c r="D11141" s="5" t="s">
        <v>18</v>
      </c>
      <c r="E11141" s="5">
        <v>999</v>
      </c>
      <c r="F11141" s="5" t="s">
        <v>294</v>
      </c>
      <c r="G11141" s="5" t="s">
        <v>294</v>
      </c>
      <c r="M11141" s="5" t="s">
        <v>794</v>
      </c>
      <c r="N11141" s="5" t="s">
        <v>297</v>
      </c>
      <c r="O11141" s="5" t="s">
        <v>294</v>
      </c>
      <c r="P11141" s="5" t="s">
        <v>294</v>
      </c>
      <c r="Q11141" s="5" t="s">
        <v>297</v>
      </c>
      <c r="R11141" s="5" t="s">
        <v>294</v>
      </c>
      <c r="V11141" s="5" t="s">
        <v>27486</v>
      </c>
    </row>
    <row r="11142" spans="1:22" x14ac:dyDescent="0.35">
      <c r="A11142" s="5" t="s">
        <v>27487</v>
      </c>
      <c r="B11142" s="5" t="s">
        <v>27488</v>
      </c>
      <c r="C11142" s="5" t="s">
        <v>27478</v>
      </c>
      <c r="D11142" s="5" t="s">
        <v>18</v>
      </c>
      <c r="E11142" s="5">
        <v>30</v>
      </c>
      <c r="F11142" s="5" t="s">
        <v>294</v>
      </c>
      <c r="G11142" s="5" t="s">
        <v>294</v>
      </c>
      <c r="M11142" s="5" t="s">
        <v>794</v>
      </c>
      <c r="N11142" s="5" t="s">
        <v>294</v>
      </c>
      <c r="P11142" s="5" t="s">
        <v>294</v>
      </c>
      <c r="Q11142" s="5" t="s">
        <v>297</v>
      </c>
      <c r="R11142" s="5" t="s">
        <v>294</v>
      </c>
      <c r="V11142" s="5" t="s">
        <v>27489</v>
      </c>
    </row>
    <row r="11143" spans="1:22" x14ac:dyDescent="0.35">
      <c r="A11143" s="5" t="s">
        <v>27490</v>
      </c>
      <c r="B11143" s="5" t="s">
        <v>27491</v>
      </c>
      <c r="C11143" s="5" t="s">
        <v>27478</v>
      </c>
      <c r="D11143" s="5" t="s">
        <v>16</v>
      </c>
      <c r="E11143" s="5">
        <v>18</v>
      </c>
      <c r="F11143" s="5" t="s">
        <v>294</v>
      </c>
      <c r="G11143" s="5" t="s">
        <v>294</v>
      </c>
      <c r="M11143" s="5" t="s">
        <v>794</v>
      </c>
      <c r="N11143" s="5" t="s">
        <v>294</v>
      </c>
      <c r="P11143" s="5" t="s">
        <v>294</v>
      </c>
      <c r="Q11143" s="5" t="s">
        <v>294</v>
      </c>
      <c r="R11143" s="5" t="s">
        <v>294</v>
      </c>
      <c r="V11143" s="5" t="s">
        <v>27492</v>
      </c>
    </row>
    <row r="11144" spans="1:22" x14ac:dyDescent="0.35">
      <c r="A11144" s="5" t="s">
        <v>27493</v>
      </c>
      <c r="B11144" s="5" t="s">
        <v>27494</v>
      </c>
      <c r="C11144" s="5" t="s">
        <v>27478</v>
      </c>
      <c r="D11144" s="5" t="s">
        <v>18</v>
      </c>
      <c r="E11144" s="5">
        <v>18</v>
      </c>
      <c r="F11144" s="5" t="s">
        <v>294</v>
      </c>
      <c r="G11144" s="5" t="s">
        <v>297</v>
      </c>
      <c r="J11144" s="5" t="s">
        <v>24483</v>
      </c>
      <c r="M11144" s="5" t="s">
        <v>794</v>
      </c>
      <c r="N11144" s="5" t="s">
        <v>294</v>
      </c>
      <c r="P11144" s="5" t="s">
        <v>294</v>
      </c>
      <c r="Q11144" s="5" t="s">
        <v>297</v>
      </c>
      <c r="R11144" s="5" t="s">
        <v>297</v>
      </c>
      <c r="V11144" s="5" t="s">
        <v>27495</v>
      </c>
    </row>
    <row r="11145" spans="1:22" x14ac:dyDescent="0.35">
      <c r="A11145" s="5" t="s">
        <v>27496</v>
      </c>
      <c r="B11145" s="5" t="s">
        <v>27497</v>
      </c>
      <c r="C11145" s="5" t="s">
        <v>24483</v>
      </c>
      <c r="D11145" s="5" t="s">
        <v>18</v>
      </c>
      <c r="E11145" s="5">
        <v>1</v>
      </c>
      <c r="F11145" s="5" t="s">
        <v>297</v>
      </c>
      <c r="G11145" s="5" t="s">
        <v>297</v>
      </c>
      <c r="L11145" s="5" t="s">
        <v>27498</v>
      </c>
      <c r="M11145" s="5" t="s">
        <v>794</v>
      </c>
      <c r="N11145" s="5" t="s">
        <v>294</v>
      </c>
      <c r="P11145" s="5" t="s">
        <v>294</v>
      </c>
      <c r="Q11145" s="5" t="s">
        <v>294</v>
      </c>
      <c r="R11145" s="5" t="s">
        <v>294</v>
      </c>
      <c r="V11145" s="5" t="s">
        <v>27499</v>
      </c>
    </row>
    <row r="11146" spans="1:22" x14ac:dyDescent="0.35">
      <c r="A11146" s="5" t="s">
        <v>27500</v>
      </c>
      <c r="B11146" s="5" t="s">
        <v>27501</v>
      </c>
      <c r="C11146" s="5" t="s">
        <v>24483</v>
      </c>
      <c r="D11146" s="5" t="s">
        <v>16</v>
      </c>
      <c r="E11146" s="5">
        <v>16</v>
      </c>
      <c r="F11146" s="5" t="s">
        <v>294</v>
      </c>
      <c r="G11146" s="5" t="s">
        <v>294</v>
      </c>
      <c r="M11146" s="5" t="s">
        <v>794</v>
      </c>
      <c r="N11146" s="5" t="s">
        <v>294</v>
      </c>
      <c r="P11146" s="5" t="s">
        <v>294</v>
      </c>
      <c r="Q11146" s="5" t="s">
        <v>297</v>
      </c>
      <c r="R11146" s="5" t="s">
        <v>294</v>
      </c>
      <c r="V11146" s="5" t="s">
        <v>27502</v>
      </c>
    </row>
    <row r="11147" spans="1:22" x14ac:dyDescent="0.35">
      <c r="A11147" s="5" t="s">
        <v>27503</v>
      </c>
      <c r="B11147" s="5" t="s">
        <v>27504</v>
      </c>
      <c r="C11147" s="5" t="s">
        <v>24483</v>
      </c>
      <c r="D11147" s="5" t="s">
        <v>22</v>
      </c>
      <c r="E11147" s="5">
        <v>12</v>
      </c>
      <c r="F11147" s="5" t="s">
        <v>294</v>
      </c>
      <c r="G11147" s="5" t="s">
        <v>294</v>
      </c>
      <c r="M11147" s="5" t="s">
        <v>794</v>
      </c>
      <c r="N11147" s="5" t="s">
        <v>294</v>
      </c>
      <c r="P11147" s="5" t="s">
        <v>294</v>
      </c>
      <c r="Q11147" s="5" t="s">
        <v>297</v>
      </c>
      <c r="R11147" s="5" t="s">
        <v>294</v>
      </c>
      <c r="V11147" s="5" t="s">
        <v>27505</v>
      </c>
    </row>
    <row r="11148" spans="1:22" x14ac:dyDescent="0.35">
      <c r="A11148" s="5" t="s">
        <v>27506</v>
      </c>
      <c r="B11148" s="5" t="s">
        <v>27507</v>
      </c>
      <c r="C11148" s="5" t="s">
        <v>24483</v>
      </c>
      <c r="D11148" s="5" t="s">
        <v>20</v>
      </c>
      <c r="E11148" s="5">
        <v>10</v>
      </c>
      <c r="F11148" s="5" t="s">
        <v>294</v>
      </c>
      <c r="G11148" s="5" t="s">
        <v>294</v>
      </c>
      <c r="M11148" s="5" t="s">
        <v>794</v>
      </c>
      <c r="N11148" s="5" t="s">
        <v>294</v>
      </c>
      <c r="P11148" s="5" t="s">
        <v>294</v>
      </c>
      <c r="Q11148" s="5" t="s">
        <v>297</v>
      </c>
      <c r="R11148" s="5" t="s">
        <v>294</v>
      </c>
      <c r="V11148" s="5" t="s">
        <v>27508</v>
      </c>
    </row>
    <row r="11149" spans="1:22" x14ac:dyDescent="0.35">
      <c r="A11149" s="5" t="s">
        <v>27509</v>
      </c>
      <c r="B11149" s="5" t="s">
        <v>27510</v>
      </c>
      <c r="C11149" s="5" t="s">
        <v>24483</v>
      </c>
      <c r="D11149" s="5" t="s">
        <v>22</v>
      </c>
      <c r="E11149" s="5">
        <v>8</v>
      </c>
      <c r="F11149" s="5" t="s">
        <v>294</v>
      </c>
      <c r="G11149" s="5" t="s">
        <v>294</v>
      </c>
      <c r="M11149" s="5" t="s">
        <v>794</v>
      </c>
      <c r="N11149" s="5" t="s">
        <v>294</v>
      </c>
      <c r="P11149" s="5" t="s">
        <v>294</v>
      </c>
      <c r="Q11149" s="5" t="s">
        <v>294</v>
      </c>
      <c r="R11149" s="5" t="s">
        <v>294</v>
      </c>
      <c r="V11149" s="5" t="s">
        <v>27511</v>
      </c>
    </row>
    <row r="11150" spans="1:22" x14ac:dyDescent="0.35">
      <c r="A11150" s="5" t="s">
        <v>27512</v>
      </c>
      <c r="B11150" s="5" t="s">
        <v>27513</v>
      </c>
      <c r="C11150" s="5" t="s">
        <v>24483</v>
      </c>
      <c r="D11150" s="5" t="s">
        <v>20</v>
      </c>
      <c r="E11150" s="5">
        <v>10</v>
      </c>
      <c r="F11150" s="5" t="s">
        <v>294</v>
      </c>
      <c r="G11150" s="5" t="s">
        <v>294</v>
      </c>
      <c r="M11150" s="5" t="s">
        <v>794</v>
      </c>
      <c r="N11150" s="5" t="s">
        <v>294</v>
      </c>
      <c r="P11150" s="5" t="s">
        <v>294</v>
      </c>
      <c r="Q11150" s="5" t="s">
        <v>297</v>
      </c>
      <c r="R11150" s="5" t="s">
        <v>294</v>
      </c>
      <c r="V11150" s="5" t="s">
        <v>27514</v>
      </c>
    </row>
    <row r="11151" spans="1:22" x14ac:dyDescent="0.35">
      <c r="A11151" s="5" t="s">
        <v>27515</v>
      </c>
      <c r="B11151" s="5" t="s">
        <v>27516</v>
      </c>
      <c r="C11151" s="5" t="s">
        <v>24483</v>
      </c>
      <c r="D11151" s="5" t="s">
        <v>28</v>
      </c>
      <c r="E11151" s="5">
        <v>6</v>
      </c>
      <c r="F11151" s="5" t="s">
        <v>294</v>
      </c>
      <c r="G11151" s="5" t="s">
        <v>294</v>
      </c>
      <c r="M11151" s="5" t="s">
        <v>794</v>
      </c>
      <c r="N11151" s="5" t="s">
        <v>294</v>
      </c>
      <c r="P11151" s="5" t="s">
        <v>294</v>
      </c>
      <c r="Q11151" s="5" t="s">
        <v>297</v>
      </c>
      <c r="R11151" s="5" t="s">
        <v>294</v>
      </c>
      <c r="V11151" s="5" t="s">
        <v>27517</v>
      </c>
    </row>
    <row r="11152" spans="1:22" x14ac:dyDescent="0.35">
      <c r="A11152" s="5" t="s">
        <v>27518</v>
      </c>
      <c r="B11152" s="5" t="s">
        <v>27519</v>
      </c>
      <c r="C11152" s="5" t="s">
        <v>24483</v>
      </c>
      <c r="D11152" s="5" t="s">
        <v>18</v>
      </c>
      <c r="E11152" s="5">
        <v>1</v>
      </c>
      <c r="F11152" s="5" t="s">
        <v>297</v>
      </c>
      <c r="G11152" s="5" t="s">
        <v>297</v>
      </c>
      <c r="L11152" s="5" t="s">
        <v>822</v>
      </c>
      <c r="M11152" s="5" t="s">
        <v>794</v>
      </c>
      <c r="N11152" s="5" t="s">
        <v>294</v>
      </c>
      <c r="P11152" s="5" t="s">
        <v>294</v>
      </c>
      <c r="Q11152" s="5" t="s">
        <v>294</v>
      </c>
      <c r="R11152" s="5" t="s">
        <v>294</v>
      </c>
      <c r="S11152" s="5" t="s">
        <v>294</v>
      </c>
      <c r="V11152" s="5" t="s">
        <v>27520</v>
      </c>
    </row>
    <row r="11153" spans="1:22" x14ac:dyDescent="0.35">
      <c r="A11153" s="5" t="s">
        <v>27521</v>
      </c>
      <c r="B11153" s="5" t="s">
        <v>27522</v>
      </c>
      <c r="C11153" s="5" t="s">
        <v>24483</v>
      </c>
      <c r="D11153" s="5" t="s">
        <v>16</v>
      </c>
      <c r="E11153" s="5">
        <v>16</v>
      </c>
      <c r="F11153" s="5" t="s">
        <v>294</v>
      </c>
      <c r="G11153" s="5" t="s">
        <v>294</v>
      </c>
      <c r="M11153" s="5" t="s">
        <v>794</v>
      </c>
      <c r="N11153" s="5" t="s">
        <v>294</v>
      </c>
      <c r="P11153" s="5" t="s">
        <v>294</v>
      </c>
      <c r="Q11153" s="5" t="s">
        <v>297</v>
      </c>
      <c r="R11153" s="5" t="s">
        <v>294</v>
      </c>
      <c r="V11153" s="5" t="s">
        <v>27523</v>
      </c>
    </row>
    <row r="11154" spans="1:22" x14ac:dyDescent="0.35">
      <c r="A11154" s="5" t="s">
        <v>27524</v>
      </c>
      <c r="B11154" s="5" t="s">
        <v>27525</v>
      </c>
      <c r="C11154" s="5" t="s">
        <v>24483</v>
      </c>
      <c r="D11154" s="5" t="s">
        <v>22</v>
      </c>
      <c r="E11154" s="5">
        <v>12</v>
      </c>
      <c r="F11154" s="5" t="s">
        <v>294</v>
      </c>
      <c r="G11154" s="5" t="s">
        <v>294</v>
      </c>
      <c r="M11154" s="5" t="s">
        <v>794</v>
      </c>
      <c r="N11154" s="5" t="s">
        <v>294</v>
      </c>
      <c r="P11154" s="5" t="s">
        <v>294</v>
      </c>
      <c r="Q11154" s="5" t="s">
        <v>297</v>
      </c>
      <c r="R11154" s="5" t="s">
        <v>294</v>
      </c>
      <c r="V11154" s="5" t="s">
        <v>27526</v>
      </c>
    </row>
    <row r="11155" spans="1:22" x14ac:dyDescent="0.35">
      <c r="A11155" s="5" t="s">
        <v>27527</v>
      </c>
      <c r="B11155" s="5" t="s">
        <v>27528</v>
      </c>
      <c r="C11155" s="5" t="s">
        <v>24483</v>
      </c>
      <c r="D11155" s="5" t="s">
        <v>20</v>
      </c>
      <c r="E11155" s="5">
        <v>10</v>
      </c>
      <c r="F11155" s="5" t="s">
        <v>294</v>
      </c>
      <c r="G11155" s="5" t="s">
        <v>294</v>
      </c>
      <c r="M11155" s="5" t="s">
        <v>794</v>
      </c>
      <c r="N11155" s="5" t="s">
        <v>294</v>
      </c>
      <c r="P11155" s="5" t="s">
        <v>294</v>
      </c>
      <c r="Q11155" s="5" t="s">
        <v>297</v>
      </c>
      <c r="R11155" s="5" t="s">
        <v>294</v>
      </c>
      <c r="V11155" s="5" t="s">
        <v>27529</v>
      </c>
    </row>
    <row r="11156" spans="1:22" x14ac:dyDescent="0.35">
      <c r="A11156" s="5" t="s">
        <v>27530</v>
      </c>
      <c r="B11156" s="5" t="s">
        <v>27531</v>
      </c>
      <c r="C11156" s="5" t="s">
        <v>24483</v>
      </c>
      <c r="D11156" s="5" t="s">
        <v>22</v>
      </c>
      <c r="E11156" s="5">
        <v>8</v>
      </c>
      <c r="F11156" s="5" t="s">
        <v>294</v>
      </c>
      <c r="G11156" s="5" t="s">
        <v>294</v>
      </c>
      <c r="M11156" s="5" t="s">
        <v>794</v>
      </c>
      <c r="N11156" s="5" t="s">
        <v>294</v>
      </c>
      <c r="P11156" s="5" t="s">
        <v>294</v>
      </c>
      <c r="Q11156" s="5" t="s">
        <v>297</v>
      </c>
      <c r="R11156" s="5" t="s">
        <v>294</v>
      </c>
      <c r="V11156" s="5" t="s">
        <v>27532</v>
      </c>
    </row>
    <row r="11157" spans="1:22" x14ac:dyDescent="0.35">
      <c r="A11157" s="5" t="s">
        <v>27533</v>
      </c>
      <c r="B11157" s="5" t="s">
        <v>27534</v>
      </c>
      <c r="C11157" s="5" t="s">
        <v>24483</v>
      </c>
      <c r="D11157" s="5" t="s">
        <v>20</v>
      </c>
      <c r="E11157" s="5">
        <v>10</v>
      </c>
      <c r="F11157" s="5" t="s">
        <v>294</v>
      </c>
      <c r="G11157" s="5" t="s">
        <v>294</v>
      </c>
      <c r="M11157" s="5" t="s">
        <v>794</v>
      </c>
      <c r="N11157" s="5" t="s">
        <v>294</v>
      </c>
      <c r="P11157" s="5" t="s">
        <v>294</v>
      </c>
      <c r="Q11157" s="5" t="s">
        <v>297</v>
      </c>
      <c r="R11157" s="5" t="s">
        <v>294</v>
      </c>
      <c r="V11157" s="5" t="s">
        <v>27535</v>
      </c>
    </row>
    <row r="11158" spans="1:22" x14ac:dyDescent="0.35">
      <c r="A11158" s="5" t="s">
        <v>27536</v>
      </c>
      <c r="B11158" s="5" t="s">
        <v>27537</v>
      </c>
      <c r="C11158" s="5" t="s">
        <v>24483</v>
      </c>
      <c r="D11158" s="5" t="s">
        <v>28</v>
      </c>
      <c r="E11158" s="5">
        <v>6</v>
      </c>
      <c r="F11158" s="5" t="s">
        <v>294</v>
      </c>
      <c r="G11158" s="5" t="s">
        <v>294</v>
      </c>
      <c r="M11158" s="5" t="s">
        <v>794</v>
      </c>
      <c r="N11158" s="5" t="s">
        <v>294</v>
      </c>
      <c r="P11158" s="5" t="s">
        <v>294</v>
      </c>
      <c r="Q11158" s="5" t="s">
        <v>297</v>
      </c>
      <c r="R11158" s="5" t="s">
        <v>294</v>
      </c>
      <c r="V11158" s="5" t="s">
        <v>27538</v>
      </c>
    </row>
    <row r="11159" spans="1:22" x14ac:dyDescent="0.35">
      <c r="A11159" s="5" t="s">
        <v>27539</v>
      </c>
      <c r="B11159" s="5" t="s">
        <v>27540</v>
      </c>
      <c r="C11159" s="5" t="s">
        <v>24483</v>
      </c>
      <c r="D11159" s="5" t="s">
        <v>28</v>
      </c>
      <c r="E11159" s="5">
        <v>6</v>
      </c>
      <c r="F11159" s="5" t="s">
        <v>294</v>
      </c>
      <c r="G11159" s="5" t="s">
        <v>294</v>
      </c>
      <c r="M11159" s="5" t="s">
        <v>794</v>
      </c>
      <c r="N11159" s="5" t="s">
        <v>294</v>
      </c>
      <c r="P11159" s="5" t="s">
        <v>294</v>
      </c>
      <c r="Q11159" s="5" t="s">
        <v>297</v>
      </c>
      <c r="R11159" s="5" t="s">
        <v>294</v>
      </c>
      <c r="V11159" s="5" t="s">
        <v>27541</v>
      </c>
    </row>
    <row r="11160" spans="1:22" x14ac:dyDescent="0.35">
      <c r="A11160" s="5" t="s">
        <v>27542</v>
      </c>
      <c r="B11160" s="5" t="s">
        <v>27543</v>
      </c>
      <c r="C11160" s="5" t="s">
        <v>24483</v>
      </c>
      <c r="D11160" s="5" t="s">
        <v>18</v>
      </c>
      <c r="E11160" s="5">
        <v>20</v>
      </c>
      <c r="F11160" s="5" t="s">
        <v>294</v>
      </c>
      <c r="G11160" s="5" t="s">
        <v>297</v>
      </c>
      <c r="J11160" s="5" t="s">
        <v>13926</v>
      </c>
      <c r="M11160" s="5" t="s">
        <v>794</v>
      </c>
      <c r="N11160" s="5" t="s">
        <v>294</v>
      </c>
      <c r="O11160" s="5" t="s">
        <v>294</v>
      </c>
      <c r="P11160" s="5" t="s">
        <v>294</v>
      </c>
      <c r="Q11160" s="5" t="s">
        <v>294</v>
      </c>
      <c r="R11160" s="5" t="s">
        <v>294</v>
      </c>
      <c r="U11160" s="5" t="s">
        <v>27544</v>
      </c>
      <c r="V11160" s="5" t="s">
        <v>27545</v>
      </c>
    </row>
    <row r="11161" spans="1:22" x14ac:dyDescent="0.35">
      <c r="A11161" s="5" t="s">
        <v>27546</v>
      </c>
      <c r="B11161" s="5" t="s">
        <v>27547</v>
      </c>
      <c r="C11161" s="5" t="s">
        <v>24483</v>
      </c>
      <c r="D11161" s="5" t="s">
        <v>22</v>
      </c>
      <c r="E11161" s="5">
        <v>10</v>
      </c>
      <c r="F11161" s="5" t="s">
        <v>294</v>
      </c>
      <c r="G11161" s="5" t="s">
        <v>294</v>
      </c>
      <c r="M11161" s="5" t="s">
        <v>794</v>
      </c>
      <c r="N11161" s="5" t="s">
        <v>294</v>
      </c>
      <c r="P11161" s="5" t="s">
        <v>294</v>
      </c>
      <c r="Q11161" s="5" t="s">
        <v>297</v>
      </c>
      <c r="R11161" s="5" t="s">
        <v>294</v>
      </c>
      <c r="V11161" s="5" t="s">
        <v>27548</v>
      </c>
    </row>
    <row r="11162" spans="1:22" x14ac:dyDescent="0.35">
      <c r="A11162" s="5" t="s">
        <v>27549</v>
      </c>
      <c r="B11162" s="5" t="s">
        <v>27550</v>
      </c>
      <c r="C11162" s="5" t="s">
        <v>24483</v>
      </c>
      <c r="D11162" s="5" t="s">
        <v>18</v>
      </c>
      <c r="E11162" s="5">
        <v>30</v>
      </c>
      <c r="F11162" s="5" t="s">
        <v>294</v>
      </c>
      <c r="G11162" s="5" t="s">
        <v>294</v>
      </c>
      <c r="M11162" s="5" t="s">
        <v>794</v>
      </c>
      <c r="N11162" s="5" t="s">
        <v>294</v>
      </c>
      <c r="P11162" s="5" t="s">
        <v>294</v>
      </c>
      <c r="Q11162" s="5" t="s">
        <v>297</v>
      </c>
      <c r="R11162" s="5" t="s">
        <v>294</v>
      </c>
      <c r="V11162" s="5" t="s">
        <v>27551</v>
      </c>
    </row>
    <row r="11163" spans="1:22" x14ac:dyDescent="0.35">
      <c r="A11163" s="5" t="s">
        <v>27552</v>
      </c>
      <c r="B11163" s="5" t="s">
        <v>27553</v>
      </c>
      <c r="C11163" s="5" t="s">
        <v>24483</v>
      </c>
      <c r="D11163" s="5" t="s">
        <v>28</v>
      </c>
      <c r="E11163" s="5">
        <v>6</v>
      </c>
      <c r="F11163" s="5" t="s">
        <v>294</v>
      </c>
      <c r="G11163" s="5" t="s">
        <v>294</v>
      </c>
      <c r="M11163" s="5" t="s">
        <v>794</v>
      </c>
      <c r="N11163" s="5" t="s">
        <v>294</v>
      </c>
      <c r="P11163" s="5" t="s">
        <v>294</v>
      </c>
      <c r="Q11163" s="5" t="s">
        <v>297</v>
      </c>
      <c r="R11163" s="5" t="s">
        <v>294</v>
      </c>
      <c r="V11163" s="5" t="s">
        <v>27554</v>
      </c>
    </row>
    <row r="11164" spans="1:22" x14ac:dyDescent="0.35">
      <c r="A11164" s="5" t="s">
        <v>27555</v>
      </c>
      <c r="B11164" s="5" t="s">
        <v>27556</v>
      </c>
      <c r="C11164" s="5" t="s">
        <v>27478</v>
      </c>
      <c r="D11164" s="5" t="s">
        <v>18</v>
      </c>
      <c r="E11164" s="5">
        <v>1</v>
      </c>
      <c r="F11164" s="5" t="s">
        <v>294</v>
      </c>
      <c r="G11164" s="5" t="s">
        <v>297</v>
      </c>
      <c r="L11164" s="5" t="s">
        <v>822</v>
      </c>
      <c r="M11164" s="5" t="s">
        <v>794</v>
      </c>
      <c r="N11164" s="5" t="s">
        <v>294</v>
      </c>
      <c r="P11164" s="5" t="s">
        <v>294</v>
      </c>
      <c r="Q11164" s="5" t="s">
        <v>297</v>
      </c>
      <c r="R11164" s="5" t="s">
        <v>294</v>
      </c>
      <c r="V11164" s="5" t="s">
        <v>27557</v>
      </c>
    </row>
    <row r="11165" spans="1:22" x14ac:dyDescent="0.35">
      <c r="A11165" s="5" t="s">
        <v>27558</v>
      </c>
      <c r="B11165" s="5" t="s">
        <v>27559</v>
      </c>
      <c r="C11165" s="5" t="s">
        <v>27478</v>
      </c>
      <c r="D11165" s="5" t="s">
        <v>18</v>
      </c>
      <c r="E11165" s="5">
        <v>20</v>
      </c>
      <c r="F11165" s="5" t="s">
        <v>294</v>
      </c>
      <c r="G11165" s="5" t="s">
        <v>294</v>
      </c>
      <c r="M11165" s="5" t="s">
        <v>794</v>
      </c>
      <c r="N11165" s="5" t="s">
        <v>294</v>
      </c>
      <c r="P11165" s="5" t="s">
        <v>294</v>
      </c>
      <c r="Q11165" s="5" t="s">
        <v>297</v>
      </c>
      <c r="R11165" s="5" t="s">
        <v>294</v>
      </c>
      <c r="V11165" s="5" t="s">
        <v>27560</v>
      </c>
    </row>
    <row r="11166" spans="1:22" x14ac:dyDescent="0.35">
      <c r="A11166" s="5" t="s">
        <v>27561</v>
      </c>
      <c r="B11166" s="5" t="s">
        <v>27562</v>
      </c>
      <c r="C11166" s="5" t="s">
        <v>27478</v>
      </c>
      <c r="D11166" s="5" t="s">
        <v>22</v>
      </c>
      <c r="E11166" s="5">
        <v>18</v>
      </c>
      <c r="F11166" s="5" t="s">
        <v>294</v>
      </c>
      <c r="G11166" s="5" t="s">
        <v>294</v>
      </c>
      <c r="M11166" s="5" t="s">
        <v>3826</v>
      </c>
      <c r="N11166" s="5" t="s">
        <v>294</v>
      </c>
      <c r="P11166" s="5" t="s">
        <v>294</v>
      </c>
      <c r="Q11166" s="5" t="s">
        <v>294</v>
      </c>
      <c r="R11166" s="5" t="s">
        <v>294</v>
      </c>
    </row>
    <row r="11167" spans="1:22" x14ac:dyDescent="0.35">
      <c r="A11167" s="5" t="s">
        <v>27563</v>
      </c>
      <c r="B11167" s="5" t="s">
        <v>27564</v>
      </c>
      <c r="C11167" s="5" t="s">
        <v>27478</v>
      </c>
      <c r="D11167" s="5" t="s">
        <v>18</v>
      </c>
      <c r="E11167" s="5">
        <v>1</v>
      </c>
      <c r="F11167" s="5" t="s">
        <v>294</v>
      </c>
      <c r="G11167" s="5" t="s">
        <v>294</v>
      </c>
      <c r="L11167" s="5" t="s">
        <v>822</v>
      </c>
      <c r="M11167" s="5" t="s">
        <v>794</v>
      </c>
      <c r="N11167" s="5" t="s">
        <v>294</v>
      </c>
      <c r="P11167" s="5" t="s">
        <v>294</v>
      </c>
      <c r="Q11167" s="5" t="s">
        <v>294</v>
      </c>
      <c r="R11167" s="5" t="s">
        <v>294</v>
      </c>
      <c r="V11167" s="5" t="s">
        <v>27565</v>
      </c>
    </row>
    <row r="11168" spans="1:22" x14ac:dyDescent="0.35">
      <c r="A11168" s="5" t="s">
        <v>27566</v>
      </c>
      <c r="B11168" s="5" t="s">
        <v>27567</v>
      </c>
      <c r="C11168" s="5" t="s">
        <v>27478</v>
      </c>
      <c r="D11168" s="5" t="s">
        <v>18</v>
      </c>
      <c r="E11168" s="5">
        <v>20</v>
      </c>
      <c r="F11168" s="5" t="s">
        <v>294</v>
      </c>
      <c r="G11168" s="5" t="s">
        <v>297</v>
      </c>
      <c r="J11168" s="5" t="s">
        <v>26606</v>
      </c>
      <c r="M11168" s="5" t="s">
        <v>794</v>
      </c>
      <c r="N11168" s="5" t="s">
        <v>294</v>
      </c>
      <c r="P11168" s="5" t="s">
        <v>294</v>
      </c>
      <c r="Q11168" s="5" t="s">
        <v>297</v>
      </c>
      <c r="R11168" s="5" t="s">
        <v>294</v>
      </c>
      <c r="V11168" s="5" t="s">
        <v>27568</v>
      </c>
    </row>
    <row r="11169" spans="1:22" x14ac:dyDescent="0.35">
      <c r="A11169" s="5" t="s">
        <v>27569</v>
      </c>
      <c r="B11169" s="5" t="s">
        <v>27570</v>
      </c>
      <c r="C11169" s="5" t="s">
        <v>27478</v>
      </c>
      <c r="D11169" s="5" t="s">
        <v>16</v>
      </c>
      <c r="E11169" s="5">
        <v>18</v>
      </c>
      <c r="F11169" s="5" t="s">
        <v>294</v>
      </c>
      <c r="G11169" s="5" t="s">
        <v>294</v>
      </c>
      <c r="M11169" s="5" t="s">
        <v>794</v>
      </c>
      <c r="N11169" s="5" t="s">
        <v>294</v>
      </c>
      <c r="P11169" s="5" t="s">
        <v>294</v>
      </c>
      <c r="Q11169" s="5" t="s">
        <v>294</v>
      </c>
      <c r="R11169" s="5" t="s">
        <v>294</v>
      </c>
      <c r="V11169" s="5" t="s">
        <v>27571</v>
      </c>
    </row>
    <row r="11170" spans="1:22" x14ac:dyDescent="0.35">
      <c r="A11170" s="5" t="s">
        <v>27572</v>
      </c>
      <c r="B11170" s="5" t="s">
        <v>27573</v>
      </c>
      <c r="C11170" s="5" t="s">
        <v>24483</v>
      </c>
      <c r="D11170" s="5" t="s">
        <v>18</v>
      </c>
      <c r="E11170" s="5">
        <v>1</v>
      </c>
      <c r="F11170" s="5" t="s">
        <v>297</v>
      </c>
      <c r="G11170" s="5" t="s">
        <v>294</v>
      </c>
      <c r="L11170" s="5" t="s">
        <v>822</v>
      </c>
      <c r="M11170" s="5" t="s">
        <v>794</v>
      </c>
      <c r="N11170" s="5" t="s">
        <v>294</v>
      </c>
      <c r="P11170" s="5" t="s">
        <v>294</v>
      </c>
      <c r="Q11170" s="5" t="s">
        <v>294</v>
      </c>
      <c r="R11170" s="5" t="s">
        <v>294</v>
      </c>
      <c r="S11170" s="5" t="s">
        <v>294</v>
      </c>
      <c r="V11170" s="5" t="s">
        <v>27574</v>
      </c>
    </row>
    <row r="11171" spans="1:22" x14ac:dyDescent="0.35">
      <c r="A11171" s="5" t="s">
        <v>27575</v>
      </c>
      <c r="B11171" s="5" t="s">
        <v>27576</v>
      </c>
      <c r="C11171" s="5" t="s">
        <v>27478</v>
      </c>
      <c r="D11171" s="5" t="s">
        <v>22</v>
      </c>
      <c r="E11171" s="5">
        <v>19</v>
      </c>
      <c r="F11171" s="5" t="s">
        <v>294</v>
      </c>
      <c r="G11171" s="5" t="s">
        <v>294</v>
      </c>
      <c r="M11171" s="5" t="s">
        <v>794</v>
      </c>
      <c r="N11171" s="5" t="s">
        <v>294</v>
      </c>
      <c r="P11171" s="5" t="s">
        <v>294</v>
      </c>
      <c r="Q11171" s="5" t="s">
        <v>294</v>
      </c>
      <c r="R11171" s="5" t="s">
        <v>294</v>
      </c>
      <c r="V11171" s="5" t="s">
        <v>27577</v>
      </c>
    </row>
    <row r="11172" spans="1:22" x14ac:dyDescent="0.35">
      <c r="A11172" s="5" t="s">
        <v>27578</v>
      </c>
      <c r="B11172" s="5" t="s">
        <v>27579</v>
      </c>
      <c r="C11172" s="5" t="s">
        <v>27478</v>
      </c>
      <c r="D11172" s="5" t="s">
        <v>18</v>
      </c>
      <c r="E11172" s="5">
        <v>1</v>
      </c>
      <c r="F11172" s="5" t="s">
        <v>294</v>
      </c>
      <c r="G11172" s="5" t="s">
        <v>297</v>
      </c>
      <c r="M11172" s="5" t="s">
        <v>794</v>
      </c>
      <c r="N11172" s="5" t="s">
        <v>294</v>
      </c>
      <c r="P11172" s="5" t="s">
        <v>294</v>
      </c>
      <c r="Q11172" s="5" t="s">
        <v>297</v>
      </c>
      <c r="R11172" s="5" t="s">
        <v>294</v>
      </c>
      <c r="V11172" s="5" t="s">
        <v>27580</v>
      </c>
    </row>
    <row r="11173" spans="1:22" x14ac:dyDescent="0.35">
      <c r="A11173" s="5" t="s">
        <v>27581</v>
      </c>
      <c r="B11173" s="5" t="s">
        <v>27582</v>
      </c>
      <c r="C11173" s="5" t="s">
        <v>27478</v>
      </c>
      <c r="D11173" s="5" t="s">
        <v>18</v>
      </c>
      <c r="E11173" s="5">
        <v>1</v>
      </c>
      <c r="F11173" s="5" t="s">
        <v>294</v>
      </c>
      <c r="G11173" s="5" t="s">
        <v>297</v>
      </c>
      <c r="L11173" s="5" t="s">
        <v>822</v>
      </c>
      <c r="M11173" s="5" t="s">
        <v>794</v>
      </c>
      <c r="N11173" s="5" t="s">
        <v>294</v>
      </c>
      <c r="P11173" s="5" t="s">
        <v>294</v>
      </c>
      <c r="Q11173" s="5" t="s">
        <v>294</v>
      </c>
      <c r="R11173" s="5" t="s">
        <v>294</v>
      </c>
      <c r="V11173" s="5" t="s">
        <v>27583</v>
      </c>
    </row>
    <row r="11174" spans="1:22" x14ac:dyDescent="0.35">
      <c r="A11174" s="5" t="s">
        <v>27584</v>
      </c>
      <c r="B11174" s="5" t="s">
        <v>27585</v>
      </c>
      <c r="C11174" s="5" t="s">
        <v>27478</v>
      </c>
      <c r="D11174" s="5" t="s">
        <v>18</v>
      </c>
      <c r="E11174" s="5">
        <v>1</v>
      </c>
      <c r="F11174" s="5" t="s">
        <v>294</v>
      </c>
      <c r="G11174" s="5" t="s">
        <v>297</v>
      </c>
      <c r="M11174" s="5" t="s">
        <v>794</v>
      </c>
      <c r="N11174" s="5" t="s">
        <v>294</v>
      </c>
      <c r="P11174" s="5" t="s">
        <v>294</v>
      </c>
      <c r="Q11174" s="5" t="s">
        <v>294</v>
      </c>
      <c r="R11174" s="5" t="s">
        <v>294</v>
      </c>
      <c r="S11174" s="5" t="s">
        <v>294</v>
      </c>
      <c r="V11174" s="5" t="s">
        <v>27586</v>
      </c>
    </row>
    <row r="11175" spans="1:22" x14ac:dyDescent="0.35">
      <c r="A11175" s="5" t="s">
        <v>27587</v>
      </c>
      <c r="B11175" s="5" t="s">
        <v>19826</v>
      </c>
      <c r="C11175" s="5" t="s">
        <v>27478</v>
      </c>
      <c r="D11175" s="5" t="s">
        <v>16</v>
      </c>
      <c r="E11175" s="5">
        <v>12</v>
      </c>
      <c r="F11175" s="5" t="s">
        <v>294</v>
      </c>
      <c r="G11175" s="5" t="s">
        <v>294</v>
      </c>
      <c r="M11175" s="5" t="s">
        <v>794</v>
      </c>
      <c r="N11175" s="5" t="s">
        <v>294</v>
      </c>
      <c r="P11175" s="5" t="s">
        <v>294</v>
      </c>
      <c r="Q11175" s="5" t="s">
        <v>297</v>
      </c>
      <c r="R11175" s="5" t="s">
        <v>294</v>
      </c>
      <c r="V11175" s="5" t="s">
        <v>27588</v>
      </c>
    </row>
    <row r="11176" spans="1:22" x14ac:dyDescent="0.35">
      <c r="A11176" s="5" t="s">
        <v>27589</v>
      </c>
      <c r="B11176" s="5" t="s">
        <v>27590</v>
      </c>
      <c r="C11176" s="5" t="s">
        <v>27478</v>
      </c>
      <c r="D11176" s="5" t="s">
        <v>16</v>
      </c>
      <c r="E11176" s="5">
        <v>12</v>
      </c>
      <c r="F11176" s="5" t="s">
        <v>294</v>
      </c>
      <c r="G11176" s="5" t="s">
        <v>294</v>
      </c>
      <c r="H11176" s="5">
        <v>0</v>
      </c>
      <c r="I11176" s="5">
        <v>100</v>
      </c>
      <c r="M11176" s="5" t="s">
        <v>794</v>
      </c>
      <c r="N11176" s="5" t="s">
        <v>294</v>
      </c>
      <c r="P11176" s="5" t="s">
        <v>294</v>
      </c>
      <c r="Q11176" s="5" t="s">
        <v>294</v>
      </c>
      <c r="R11176" s="5" t="s">
        <v>294</v>
      </c>
      <c r="V11176" s="5" t="s">
        <v>27591</v>
      </c>
    </row>
    <row r="11177" spans="1:22" x14ac:dyDescent="0.35">
      <c r="A11177" s="5" t="s">
        <v>27592</v>
      </c>
      <c r="B11177" s="5" t="s">
        <v>27593</v>
      </c>
      <c r="C11177" s="5" t="s">
        <v>27478</v>
      </c>
      <c r="D11177" s="5" t="s">
        <v>16</v>
      </c>
      <c r="E11177" s="5">
        <v>18</v>
      </c>
      <c r="F11177" s="5" t="s">
        <v>294</v>
      </c>
      <c r="G11177" s="5" t="s">
        <v>294</v>
      </c>
      <c r="M11177" s="5" t="s">
        <v>794</v>
      </c>
      <c r="N11177" s="5" t="s">
        <v>294</v>
      </c>
      <c r="P11177" s="5" t="s">
        <v>294</v>
      </c>
      <c r="Q11177" s="5" t="s">
        <v>294</v>
      </c>
      <c r="R11177" s="5" t="s">
        <v>294</v>
      </c>
      <c r="V11177" s="5" t="s">
        <v>27594</v>
      </c>
    </row>
    <row r="11178" spans="1:22" x14ac:dyDescent="0.35">
      <c r="A11178" s="5" t="s">
        <v>27595</v>
      </c>
      <c r="B11178" s="5" t="s">
        <v>26956</v>
      </c>
      <c r="C11178" s="5" t="s">
        <v>27478</v>
      </c>
      <c r="D11178" s="5" t="s">
        <v>22</v>
      </c>
      <c r="E11178" s="5">
        <v>9</v>
      </c>
      <c r="F11178" s="5" t="s">
        <v>294</v>
      </c>
      <c r="G11178" s="5" t="s">
        <v>294</v>
      </c>
      <c r="J11178" s="5" t="s">
        <v>24935</v>
      </c>
      <c r="M11178" s="5" t="s">
        <v>794</v>
      </c>
      <c r="N11178" s="5" t="s">
        <v>294</v>
      </c>
      <c r="O11178" s="5" t="s">
        <v>294</v>
      </c>
      <c r="P11178" s="5" t="s">
        <v>294</v>
      </c>
      <c r="Q11178" s="5" t="s">
        <v>297</v>
      </c>
      <c r="R11178" s="5" t="s">
        <v>294</v>
      </c>
      <c r="V11178" s="5" t="s">
        <v>27596</v>
      </c>
    </row>
    <row r="11179" spans="1:22" x14ac:dyDescent="0.35">
      <c r="A11179" s="5" t="s">
        <v>27597</v>
      </c>
      <c r="B11179" s="5" t="s">
        <v>27598</v>
      </c>
      <c r="C11179" s="5" t="s">
        <v>24483</v>
      </c>
      <c r="D11179" s="5" t="s">
        <v>18</v>
      </c>
      <c r="E11179" s="5">
        <v>50</v>
      </c>
      <c r="F11179" s="5" t="s">
        <v>294</v>
      </c>
      <c r="G11179" s="5" t="s">
        <v>294</v>
      </c>
      <c r="M11179" s="5" t="s">
        <v>794</v>
      </c>
      <c r="N11179" s="5" t="s">
        <v>294</v>
      </c>
      <c r="P11179" s="5" t="s">
        <v>294</v>
      </c>
      <c r="Q11179" s="5" t="s">
        <v>297</v>
      </c>
      <c r="R11179" s="5" t="s">
        <v>294</v>
      </c>
      <c r="V11179" s="5" t="s">
        <v>27599</v>
      </c>
    </row>
    <row r="11180" spans="1:22" x14ac:dyDescent="0.35">
      <c r="A11180" s="5" t="s">
        <v>27600</v>
      </c>
      <c r="B11180" s="5" t="s">
        <v>27601</v>
      </c>
      <c r="C11180" s="5" t="s">
        <v>24483</v>
      </c>
      <c r="D11180" s="5" t="s">
        <v>18</v>
      </c>
      <c r="E11180" s="5">
        <v>2</v>
      </c>
      <c r="F11180" s="5" t="s">
        <v>294</v>
      </c>
      <c r="G11180" s="5" t="s">
        <v>294</v>
      </c>
      <c r="L11180" s="5" t="s">
        <v>27602</v>
      </c>
      <c r="M11180" s="5" t="s">
        <v>794</v>
      </c>
      <c r="N11180" s="5" t="s">
        <v>294</v>
      </c>
      <c r="O11180" s="5" t="s">
        <v>294</v>
      </c>
      <c r="P11180" s="5" t="s">
        <v>294</v>
      </c>
      <c r="Q11180" s="5" t="s">
        <v>297</v>
      </c>
      <c r="R11180" s="5" t="s">
        <v>297</v>
      </c>
      <c r="V11180" s="5" t="s">
        <v>27603</v>
      </c>
    </row>
    <row r="11181" spans="1:22" x14ac:dyDescent="0.35">
      <c r="A11181" s="5" t="s">
        <v>27604</v>
      </c>
      <c r="B11181" s="5" t="s">
        <v>25394</v>
      </c>
      <c r="C11181" s="5" t="s">
        <v>24483</v>
      </c>
      <c r="D11181" s="5" t="s">
        <v>22</v>
      </c>
      <c r="E11181" s="5">
        <v>9</v>
      </c>
      <c r="F11181" s="5" t="s">
        <v>294</v>
      </c>
      <c r="G11181" s="5" t="s">
        <v>297</v>
      </c>
      <c r="J11181" s="5" t="s">
        <v>24935</v>
      </c>
      <c r="M11181" s="5" t="s">
        <v>794</v>
      </c>
      <c r="N11181" s="5" t="s">
        <v>294</v>
      </c>
      <c r="P11181" s="5" t="s">
        <v>294</v>
      </c>
      <c r="Q11181" s="5" t="s">
        <v>294</v>
      </c>
      <c r="R11181" s="5" t="s">
        <v>294</v>
      </c>
      <c r="V11181" s="5" t="s">
        <v>27605</v>
      </c>
    </row>
    <row r="11182" spans="1:22" x14ac:dyDescent="0.35">
      <c r="A11182" s="5" t="s">
        <v>27606</v>
      </c>
      <c r="B11182" s="5" t="s">
        <v>27607</v>
      </c>
      <c r="C11182" s="5" t="s">
        <v>24483</v>
      </c>
      <c r="D11182" s="5" t="s">
        <v>22</v>
      </c>
      <c r="E11182" s="5">
        <v>9</v>
      </c>
      <c r="F11182" s="5" t="s">
        <v>294</v>
      </c>
      <c r="G11182" s="5" t="s">
        <v>297</v>
      </c>
      <c r="J11182" s="5" t="s">
        <v>26699</v>
      </c>
      <c r="M11182" s="5" t="s">
        <v>794</v>
      </c>
      <c r="N11182" s="5" t="s">
        <v>294</v>
      </c>
      <c r="O11182" s="5" t="s">
        <v>294</v>
      </c>
      <c r="P11182" s="5" t="s">
        <v>294</v>
      </c>
      <c r="Q11182" s="5" t="s">
        <v>294</v>
      </c>
      <c r="R11182" s="5" t="s">
        <v>294</v>
      </c>
      <c r="V11182" s="5" t="s">
        <v>27608</v>
      </c>
    </row>
    <row r="11183" spans="1:22" x14ac:dyDescent="0.35">
      <c r="A11183" s="5" t="s">
        <v>27609</v>
      </c>
      <c r="B11183" s="5" t="s">
        <v>27610</v>
      </c>
      <c r="C11183" s="5" t="s">
        <v>27478</v>
      </c>
      <c r="D11183" s="5" t="s">
        <v>22</v>
      </c>
      <c r="E11183" s="5">
        <v>18</v>
      </c>
      <c r="F11183" s="5" t="s">
        <v>294</v>
      </c>
      <c r="G11183" s="5" t="s">
        <v>294</v>
      </c>
      <c r="J11183" s="5" t="s">
        <v>23046</v>
      </c>
      <c r="M11183" s="5" t="s">
        <v>794</v>
      </c>
      <c r="N11183" s="5" t="s">
        <v>294</v>
      </c>
      <c r="P11183" s="5" t="s">
        <v>294</v>
      </c>
      <c r="Q11183" s="5" t="s">
        <v>297</v>
      </c>
      <c r="R11183" s="5" t="s">
        <v>297</v>
      </c>
      <c r="V11183" s="5" t="s">
        <v>27611</v>
      </c>
    </row>
    <row r="11184" spans="1:22" x14ac:dyDescent="0.35">
      <c r="A11184" s="5" t="s">
        <v>27612</v>
      </c>
      <c r="B11184" s="5" t="s">
        <v>27613</v>
      </c>
      <c r="C11184" s="5" t="s">
        <v>27478</v>
      </c>
      <c r="D11184" s="5" t="s">
        <v>18</v>
      </c>
      <c r="E11184" s="5">
        <v>1</v>
      </c>
      <c r="F11184" s="5" t="s">
        <v>294</v>
      </c>
      <c r="G11184" s="5" t="s">
        <v>297</v>
      </c>
      <c r="M11184" s="5" t="s">
        <v>794</v>
      </c>
      <c r="N11184" s="5" t="s">
        <v>294</v>
      </c>
      <c r="P11184" s="5" t="s">
        <v>294</v>
      </c>
      <c r="Q11184" s="5" t="s">
        <v>297</v>
      </c>
      <c r="R11184" s="5" t="s">
        <v>294</v>
      </c>
      <c r="V11184" s="5" t="s">
        <v>27614</v>
      </c>
    </row>
    <row r="11185" spans="1:22" x14ac:dyDescent="0.35">
      <c r="A11185" s="5" t="s">
        <v>27615</v>
      </c>
      <c r="B11185" s="5" t="s">
        <v>27616</v>
      </c>
      <c r="C11185" s="5" t="s">
        <v>27478</v>
      </c>
      <c r="D11185" s="5" t="s">
        <v>16</v>
      </c>
      <c r="E11185" s="5">
        <v>18</v>
      </c>
      <c r="F11185" s="5" t="s">
        <v>294</v>
      </c>
      <c r="G11185" s="5" t="s">
        <v>294</v>
      </c>
      <c r="M11185" s="5" t="s">
        <v>794</v>
      </c>
      <c r="N11185" s="5" t="s">
        <v>294</v>
      </c>
      <c r="P11185" s="5" t="s">
        <v>294</v>
      </c>
      <c r="Q11185" s="5" t="s">
        <v>294</v>
      </c>
      <c r="R11185" s="5" t="s">
        <v>294</v>
      </c>
      <c r="V11185" s="5" t="s">
        <v>27617</v>
      </c>
    </row>
    <row r="11186" spans="1:22" x14ac:dyDescent="0.35">
      <c r="A11186" s="5" t="s">
        <v>27618</v>
      </c>
      <c r="B11186" s="5" t="s">
        <v>27619</v>
      </c>
      <c r="C11186" s="5" t="s">
        <v>27478</v>
      </c>
      <c r="D11186" s="5" t="s">
        <v>22</v>
      </c>
      <c r="E11186" s="5">
        <v>9</v>
      </c>
      <c r="F11186" s="5" t="s">
        <v>294</v>
      </c>
      <c r="G11186" s="5" t="s">
        <v>294</v>
      </c>
      <c r="J11186" s="5" t="s">
        <v>3447</v>
      </c>
      <c r="M11186" s="5" t="s">
        <v>794</v>
      </c>
      <c r="N11186" s="5" t="s">
        <v>294</v>
      </c>
      <c r="P11186" s="5" t="s">
        <v>294</v>
      </c>
      <c r="Q11186" s="5" t="s">
        <v>294</v>
      </c>
      <c r="R11186" s="5" t="s">
        <v>294</v>
      </c>
      <c r="V11186" s="5" t="s">
        <v>27620</v>
      </c>
    </row>
    <row r="11187" spans="1:22" x14ac:dyDescent="0.35">
      <c r="A11187" s="5" t="s">
        <v>27621</v>
      </c>
      <c r="B11187" s="5" t="s">
        <v>27622</v>
      </c>
      <c r="C11187" s="5" t="s">
        <v>27478</v>
      </c>
      <c r="D11187" s="5" t="s">
        <v>18</v>
      </c>
      <c r="E11187" s="5">
        <v>20</v>
      </c>
      <c r="F11187" s="5" t="s">
        <v>294</v>
      </c>
      <c r="G11187" s="5" t="s">
        <v>294</v>
      </c>
      <c r="J11187" s="5" t="s">
        <v>1384</v>
      </c>
      <c r="M11187" s="5" t="s">
        <v>794</v>
      </c>
      <c r="N11187" s="5" t="s">
        <v>294</v>
      </c>
      <c r="P11187" s="5" t="s">
        <v>294</v>
      </c>
      <c r="Q11187" s="5" t="s">
        <v>297</v>
      </c>
      <c r="R11187" s="5" t="s">
        <v>294</v>
      </c>
    </row>
    <row r="11188" spans="1:22" x14ac:dyDescent="0.35">
      <c r="A11188" s="5" t="s">
        <v>27623</v>
      </c>
      <c r="B11188" s="5" t="s">
        <v>27624</v>
      </c>
      <c r="C11188" s="5" t="s">
        <v>24483</v>
      </c>
      <c r="D11188" s="5" t="s">
        <v>18</v>
      </c>
      <c r="E11188" s="5">
        <v>12</v>
      </c>
      <c r="F11188" s="5" t="s">
        <v>294</v>
      </c>
      <c r="G11188" s="5" t="s">
        <v>294</v>
      </c>
      <c r="L11188" s="5" t="s">
        <v>27625</v>
      </c>
      <c r="M11188" s="5" t="s">
        <v>794</v>
      </c>
      <c r="N11188" s="5" t="s">
        <v>294</v>
      </c>
      <c r="P11188" s="5" t="s">
        <v>294</v>
      </c>
      <c r="Q11188" s="5" t="s">
        <v>297</v>
      </c>
      <c r="R11188" s="5" t="s">
        <v>297</v>
      </c>
      <c r="V11188" s="5" t="s">
        <v>27626</v>
      </c>
    </row>
    <row r="11189" spans="1:22" x14ac:dyDescent="0.35">
      <c r="A11189" s="5" t="s">
        <v>27627</v>
      </c>
      <c r="B11189" s="5" t="s">
        <v>27628</v>
      </c>
      <c r="C11189" s="5" t="s">
        <v>24483</v>
      </c>
      <c r="D11189" s="5" t="s">
        <v>16</v>
      </c>
      <c r="E11189" s="5">
        <v>16</v>
      </c>
      <c r="F11189" s="5" t="s">
        <v>294</v>
      </c>
      <c r="G11189" s="5" t="s">
        <v>294</v>
      </c>
      <c r="M11189" s="5" t="s">
        <v>794</v>
      </c>
      <c r="N11189" s="5" t="s">
        <v>294</v>
      </c>
      <c r="P11189" s="5" t="s">
        <v>294</v>
      </c>
      <c r="Q11189" s="5" t="s">
        <v>294</v>
      </c>
      <c r="R11189" s="5" t="s">
        <v>294</v>
      </c>
      <c r="V11189" s="5" t="s">
        <v>27629</v>
      </c>
    </row>
    <row r="11190" spans="1:22" x14ac:dyDescent="0.35">
      <c r="A11190" s="5" t="s">
        <v>27630</v>
      </c>
      <c r="B11190" s="5" t="s">
        <v>27631</v>
      </c>
      <c r="C11190" s="5" t="s">
        <v>24483</v>
      </c>
      <c r="D11190" s="5" t="s">
        <v>22</v>
      </c>
      <c r="E11190" s="5">
        <v>8</v>
      </c>
      <c r="F11190" s="5" t="s">
        <v>294</v>
      </c>
      <c r="G11190" s="5" t="s">
        <v>294</v>
      </c>
      <c r="M11190" s="5" t="s">
        <v>794</v>
      </c>
      <c r="N11190" s="5" t="s">
        <v>294</v>
      </c>
      <c r="P11190" s="5" t="s">
        <v>294</v>
      </c>
      <c r="Q11190" s="5" t="s">
        <v>297</v>
      </c>
      <c r="R11190" s="5" t="s">
        <v>294</v>
      </c>
      <c r="V11190" s="5" t="s">
        <v>27632</v>
      </c>
    </row>
    <row r="11191" spans="1:22" x14ac:dyDescent="0.35">
      <c r="A11191" s="5" t="s">
        <v>27633</v>
      </c>
      <c r="B11191" s="5" t="s">
        <v>27634</v>
      </c>
      <c r="C11191" s="5" t="s">
        <v>24483</v>
      </c>
      <c r="D11191" s="5" t="s">
        <v>20</v>
      </c>
      <c r="E11191" s="5">
        <v>10</v>
      </c>
      <c r="F11191" s="5" t="s">
        <v>294</v>
      </c>
      <c r="G11191" s="5" t="s">
        <v>294</v>
      </c>
      <c r="M11191" s="5" t="s">
        <v>794</v>
      </c>
      <c r="N11191" s="5" t="s">
        <v>294</v>
      </c>
      <c r="P11191" s="5" t="s">
        <v>294</v>
      </c>
      <c r="Q11191" s="5" t="s">
        <v>297</v>
      </c>
      <c r="R11191" s="5" t="s">
        <v>294</v>
      </c>
      <c r="V11191" s="5" t="s">
        <v>27635</v>
      </c>
    </row>
    <row r="11192" spans="1:22" x14ac:dyDescent="0.35">
      <c r="A11192" s="5" t="s">
        <v>27636</v>
      </c>
      <c r="B11192" s="5" t="s">
        <v>27637</v>
      </c>
      <c r="C11192" s="5" t="s">
        <v>24483</v>
      </c>
      <c r="D11192" s="5" t="s">
        <v>22</v>
      </c>
      <c r="E11192" s="5">
        <v>8</v>
      </c>
      <c r="F11192" s="5" t="s">
        <v>294</v>
      </c>
      <c r="G11192" s="5" t="s">
        <v>294</v>
      </c>
      <c r="M11192" s="5" t="s">
        <v>794</v>
      </c>
      <c r="N11192" s="5" t="s">
        <v>294</v>
      </c>
      <c r="P11192" s="5" t="s">
        <v>294</v>
      </c>
      <c r="Q11192" s="5" t="s">
        <v>297</v>
      </c>
      <c r="R11192" s="5" t="s">
        <v>294</v>
      </c>
      <c r="V11192" s="5" t="s">
        <v>27638</v>
      </c>
    </row>
    <row r="11193" spans="1:22" x14ac:dyDescent="0.35">
      <c r="A11193" s="5" t="s">
        <v>27639</v>
      </c>
      <c r="B11193" s="5" t="s">
        <v>27640</v>
      </c>
      <c r="C11193" s="5" t="s">
        <v>24483</v>
      </c>
      <c r="D11193" s="5" t="s">
        <v>20</v>
      </c>
      <c r="E11193" s="5">
        <v>10</v>
      </c>
      <c r="F11193" s="5" t="s">
        <v>294</v>
      </c>
      <c r="G11193" s="5" t="s">
        <v>294</v>
      </c>
      <c r="M11193" s="5" t="s">
        <v>794</v>
      </c>
      <c r="N11193" s="5" t="s">
        <v>294</v>
      </c>
      <c r="P11193" s="5" t="s">
        <v>294</v>
      </c>
      <c r="Q11193" s="5" t="s">
        <v>297</v>
      </c>
      <c r="R11193" s="5" t="s">
        <v>294</v>
      </c>
      <c r="V11193" s="5" t="s">
        <v>27641</v>
      </c>
    </row>
    <row r="11194" spans="1:22" x14ac:dyDescent="0.35">
      <c r="A11194" s="5" t="s">
        <v>27642</v>
      </c>
      <c r="B11194" s="5" t="s">
        <v>27643</v>
      </c>
      <c r="C11194" s="5" t="s">
        <v>24483</v>
      </c>
      <c r="D11194" s="5" t="s">
        <v>28</v>
      </c>
      <c r="E11194" s="5">
        <v>6</v>
      </c>
      <c r="F11194" s="5" t="s">
        <v>294</v>
      </c>
      <c r="G11194" s="5" t="s">
        <v>294</v>
      </c>
      <c r="M11194" s="5" t="s">
        <v>794</v>
      </c>
      <c r="N11194" s="5" t="s">
        <v>294</v>
      </c>
      <c r="P11194" s="5" t="s">
        <v>294</v>
      </c>
      <c r="Q11194" s="5" t="s">
        <v>297</v>
      </c>
      <c r="R11194" s="5" t="s">
        <v>294</v>
      </c>
      <c r="V11194" s="5" t="s">
        <v>27644</v>
      </c>
    </row>
    <row r="11195" spans="1:22" x14ac:dyDescent="0.35">
      <c r="A11195" s="5" t="s">
        <v>27645</v>
      </c>
      <c r="B11195" s="5" t="s">
        <v>27646</v>
      </c>
      <c r="C11195" s="5" t="s">
        <v>24483</v>
      </c>
      <c r="D11195" s="5" t="s">
        <v>28</v>
      </c>
      <c r="E11195" s="5">
        <v>6</v>
      </c>
      <c r="F11195" s="5" t="s">
        <v>294</v>
      </c>
      <c r="G11195" s="5" t="s">
        <v>294</v>
      </c>
      <c r="M11195" s="5" t="s">
        <v>794</v>
      </c>
      <c r="N11195" s="5" t="s">
        <v>294</v>
      </c>
      <c r="P11195" s="5" t="s">
        <v>294</v>
      </c>
      <c r="Q11195" s="5" t="s">
        <v>297</v>
      </c>
      <c r="R11195" s="5" t="s">
        <v>294</v>
      </c>
      <c r="V11195" s="5" t="s">
        <v>27647</v>
      </c>
    </row>
    <row r="11196" spans="1:22" x14ac:dyDescent="0.35">
      <c r="A11196" s="5" t="s">
        <v>27648</v>
      </c>
      <c r="B11196" s="5" t="s">
        <v>27649</v>
      </c>
      <c r="C11196" s="5" t="s">
        <v>24483</v>
      </c>
      <c r="D11196" s="5" t="s">
        <v>18</v>
      </c>
      <c r="E11196" s="5">
        <v>4</v>
      </c>
      <c r="F11196" s="5" t="s">
        <v>294</v>
      </c>
      <c r="G11196" s="5" t="s">
        <v>297</v>
      </c>
      <c r="J11196" s="5" t="s">
        <v>1194</v>
      </c>
      <c r="M11196" s="5" t="s">
        <v>794</v>
      </c>
      <c r="N11196" s="5" t="s">
        <v>294</v>
      </c>
      <c r="P11196" s="5" t="s">
        <v>294</v>
      </c>
      <c r="Q11196" s="5" t="s">
        <v>297</v>
      </c>
      <c r="R11196" s="5" t="s">
        <v>294</v>
      </c>
      <c r="V11196" s="5" t="s">
        <v>27650</v>
      </c>
    </row>
    <row r="11197" spans="1:22" x14ac:dyDescent="0.35">
      <c r="A11197" s="5" t="s">
        <v>27651</v>
      </c>
      <c r="B11197" s="5" t="s">
        <v>27652</v>
      </c>
      <c r="C11197" s="5" t="s">
        <v>27653</v>
      </c>
      <c r="D11197" s="5" t="s">
        <v>18</v>
      </c>
      <c r="E11197" s="5">
        <v>20</v>
      </c>
      <c r="F11197" s="5" t="s">
        <v>294</v>
      </c>
      <c r="G11197" s="5" t="s">
        <v>297</v>
      </c>
      <c r="M11197" s="5" t="s">
        <v>794</v>
      </c>
      <c r="N11197" s="5" t="s">
        <v>294</v>
      </c>
      <c r="P11197" s="5" t="s">
        <v>294</v>
      </c>
      <c r="Q11197" s="5" t="s">
        <v>297</v>
      </c>
      <c r="R11197" s="5" t="s">
        <v>297</v>
      </c>
      <c r="V11197" s="5" t="s">
        <v>27654</v>
      </c>
    </row>
    <row r="11198" spans="1:22" x14ac:dyDescent="0.35">
      <c r="A11198" s="5" t="s">
        <v>27655</v>
      </c>
      <c r="B11198" s="5" t="s">
        <v>27656</v>
      </c>
      <c r="C11198" s="5" t="s">
        <v>27653</v>
      </c>
      <c r="D11198" s="5" t="s">
        <v>22</v>
      </c>
      <c r="E11198" s="5">
        <v>12</v>
      </c>
      <c r="F11198" s="5" t="s">
        <v>294</v>
      </c>
      <c r="G11198" s="5" t="s">
        <v>294</v>
      </c>
      <c r="M11198" s="5" t="s">
        <v>794</v>
      </c>
      <c r="N11198" s="5" t="s">
        <v>294</v>
      </c>
      <c r="P11198" s="5" t="s">
        <v>294</v>
      </c>
      <c r="Q11198" s="5" t="s">
        <v>297</v>
      </c>
      <c r="R11198" s="5" t="s">
        <v>294</v>
      </c>
      <c r="V11198" s="5" t="s">
        <v>27657</v>
      </c>
    </row>
    <row r="11199" spans="1:22" x14ac:dyDescent="0.35">
      <c r="A11199" s="5" t="s">
        <v>27658</v>
      </c>
      <c r="B11199" s="5" t="s">
        <v>27659</v>
      </c>
      <c r="C11199" s="5" t="s">
        <v>27653</v>
      </c>
      <c r="D11199" s="5" t="s">
        <v>18</v>
      </c>
      <c r="E11199" s="5">
        <v>20</v>
      </c>
      <c r="F11199" s="5" t="s">
        <v>294</v>
      </c>
      <c r="G11199" s="5" t="s">
        <v>297</v>
      </c>
      <c r="J11199" s="5" t="s">
        <v>1384</v>
      </c>
      <c r="M11199" s="5" t="s">
        <v>794</v>
      </c>
      <c r="N11199" s="5" t="s">
        <v>294</v>
      </c>
      <c r="P11199" s="5" t="s">
        <v>294</v>
      </c>
      <c r="Q11199" s="5" t="s">
        <v>297</v>
      </c>
      <c r="R11199" s="5" t="s">
        <v>294</v>
      </c>
      <c r="V11199" s="5" t="s">
        <v>27660</v>
      </c>
    </row>
    <row r="11200" spans="1:22" x14ac:dyDescent="0.35">
      <c r="A11200" s="5" t="s">
        <v>27661</v>
      </c>
      <c r="B11200" s="5" t="s">
        <v>27662</v>
      </c>
      <c r="C11200" s="5" t="s">
        <v>27653</v>
      </c>
      <c r="D11200" s="5" t="s">
        <v>22</v>
      </c>
      <c r="E11200" s="5">
        <v>12</v>
      </c>
      <c r="F11200" s="5" t="s">
        <v>294</v>
      </c>
      <c r="G11200" s="5" t="s">
        <v>294</v>
      </c>
      <c r="M11200" s="5" t="s">
        <v>794</v>
      </c>
      <c r="N11200" s="5" t="s">
        <v>294</v>
      </c>
      <c r="P11200" s="5" t="s">
        <v>294</v>
      </c>
      <c r="Q11200" s="5" t="s">
        <v>297</v>
      </c>
      <c r="R11200" s="5" t="s">
        <v>294</v>
      </c>
      <c r="V11200" s="5" t="s">
        <v>27663</v>
      </c>
    </row>
    <row r="11201" spans="1:22" x14ac:dyDescent="0.35">
      <c r="A11201" s="5" t="s">
        <v>27664</v>
      </c>
      <c r="B11201" s="5" t="s">
        <v>27665</v>
      </c>
      <c r="C11201" s="5" t="s">
        <v>27653</v>
      </c>
      <c r="D11201" s="5" t="s">
        <v>22</v>
      </c>
      <c r="E11201" s="5">
        <v>9</v>
      </c>
      <c r="F11201" s="5" t="s">
        <v>294</v>
      </c>
      <c r="G11201" s="5" t="s">
        <v>294</v>
      </c>
      <c r="M11201" s="5" t="s">
        <v>794</v>
      </c>
      <c r="N11201" s="5" t="s">
        <v>294</v>
      </c>
      <c r="P11201" s="5" t="s">
        <v>294</v>
      </c>
      <c r="Q11201" s="5" t="s">
        <v>294</v>
      </c>
      <c r="R11201" s="5" t="s">
        <v>294</v>
      </c>
      <c r="V11201" s="5" t="s">
        <v>27666</v>
      </c>
    </row>
    <row r="11202" spans="1:22" x14ac:dyDescent="0.35">
      <c r="A11202" s="5" t="s">
        <v>27667</v>
      </c>
      <c r="B11202" s="5" t="s">
        <v>27668</v>
      </c>
      <c r="C11202" s="5" t="s">
        <v>27653</v>
      </c>
      <c r="D11202" s="5" t="s">
        <v>18</v>
      </c>
      <c r="E11202" s="5">
        <v>10</v>
      </c>
      <c r="F11202" s="5" t="s">
        <v>294</v>
      </c>
      <c r="G11202" s="5" t="s">
        <v>294</v>
      </c>
      <c r="M11202" s="5" t="s">
        <v>794</v>
      </c>
      <c r="N11202" s="5" t="s">
        <v>294</v>
      </c>
      <c r="P11202" s="5" t="s">
        <v>294</v>
      </c>
      <c r="Q11202" s="5" t="s">
        <v>294</v>
      </c>
      <c r="R11202" s="5" t="s">
        <v>294</v>
      </c>
      <c r="V11202" s="5" t="s">
        <v>27669</v>
      </c>
    </row>
    <row r="11203" spans="1:22" x14ac:dyDescent="0.35">
      <c r="A11203" s="5" t="s">
        <v>27670</v>
      </c>
      <c r="B11203" s="5" t="s">
        <v>27671</v>
      </c>
      <c r="C11203" s="5" t="s">
        <v>27653</v>
      </c>
      <c r="D11203" s="5" t="s">
        <v>22</v>
      </c>
      <c r="E11203" s="5">
        <v>12</v>
      </c>
      <c r="F11203" s="5" t="s">
        <v>294</v>
      </c>
      <c r="G11203" s="5" t="s">
        <v>294</v>
      </c>
      <c r="M11203" s="5" t="s">
        <v>3826</v>
      </c>
      <c r="N11203" s="5" t="s">
        <v>294</v>
      </c>
      <c r="P11203" s="5" t="s">
        <v>294</v>
      </c>
      <c r="Q11203" s="5" t="s">
        <v>294</v>
      </c>
      <c r="R11203" s="5" t="s">
        <v>294</v>
      </c>
      <c r="V11203" s="5" t="s">
        <v>27672</v>
      </c>
    </row>
    <row r="11204" spans="1:22" x14ac:dyDescent="0.35">
      <c r="A11204" s="5" t="s">
        <v>27673</v>
      </c>
      <c r="B11204" s="5" t="s">
        <v>25758</v>
      </c>
      <c r="C11204" s="5" t="s">
        <v>27653</v>
      </c>
      <c r="D11204" s="5" t="s">
        <v>22</v>
      </c>
      <c r="E11204" s="5">
        <v>9</v>
      </c>
      <c r="F11204" s="5" t="s">
        <v>294</v>
      </c>
      <c r="G11204" s="5" t="s">
        <v>294</v>
      </c>
      <c r="M11204" s="5" t="s">
        <v>794</v>
      </c>
      <c r="N11204" s="5" t="s">
        <v>294</v>
      </c>
      <c r="P11204" s="5" t="s">
        <v>294</v>
      </c>
      <c r="Q11204" s="5" t="s">
        <v>294</v>
      </c>
      <c r="R11204" s="5" t="s">
        <v>294</v>
      </c>
      <c r="V11204" s="5" t="s">
        <v>27674</v>
      </c>
    </row>
    <row r="11205" spans="1:22" x14ac:dyDescent="0.35">
      <c r="A11205" s="5" t="s">
        <v>27675</v>
      </c>
      <c r="B11205" s="5" t="s">
        <v>27676</v>
      </c>
      <c r="C11205" s="5" t="s">
        <v>27653</v>
      </c>
      <c r="D11205" s="5" t="s">
        <v>22</v>
      </c>
      <c r="E11205" s="5">
        <v>8</v>
      </c>
      <c r="F11205" s="5" t="s">
        <v>294</v>
      </c>
      <c r="G11205" s="5" t="s">
        <v>294</v>
      </c>
      <c r="M11205" s="5" t="s">
        <v>794</v>
      </c>
      <c r="N11205" s="5" t="s">
        <v>294</v>
      </c>
      <c r="P11205" s="5" t="s">
        <v>294</v>
      </c>
      <c r="Q11205" s="5" t="s">
        <v>294</v>
      </c>
      <c r="R11205" s="5" t="s">
        <v>294</v>
      </c>
      <c r="V11205" s="5" t="s">
        <v>27677</v>
      </c>
    </row>
    <row r="11206" spans="1:22" x14ac:dyDescent="0.35">
      <c r="A11206" s="5" t="s">
        <v>27678</v>
      </c>
      <c r="B11206" s="5" t="s">
        <v>27679</v>
      </c>
      <c r="C11206" s="5" t="s">
        <v>27653</v>
      </c>
      <c r="D11206" s="5" t="s">
        <v>18</v>
      </c>
      <c r="E11206" s="5">
        <v>1</v>
      </c>
      <c r="F11206" s="5" t="s">
        <v>294</v>
      </c>
      <c r="G11206" s="5" t="s">
        <v>297</v>
      </c>
      <c r="L11206" s="5" t="s">
        <v>822</v>
      </c>
      <c r="M11206" s="5" t="s">
        <v>794</v>
      </c>
      <c r="N11206" s="5" t="s">
        <v>294</v>
      </c>
      <c r="P11206" s="5" t="s">
        <v>294</v>
      </c>
      <c r="Q11206" s="5" t="s">
        <v>294</v>
      </c>
      <c r="R11206" s="5" t="s">
        <v>294</v>
      </c>
      <c r="V11206" s="5" t="s">
        <v>27680</v>
      </c>
    </row>
    <row r="11207" spans="1:22" x14ac:dyDescent="0.35">
      <c r="A11207" s="5" t="s">
        <v>27681</v>
      </c>
      <c r="B11207" s="5" t="s">
        <v>27682</v>
      </c>
      <c r="C11207" s="5" t="s">
        <v>24483</v>
      </c>
      <c r="D11207" s="5" t="s">
        <v>22</v>
      </c>
      <c r="E11207" s="5">
        <v>9</v>
      </c>
      <c r="F11207" s="5" t="s">
        <v>294</v>
      </c>
      <c r="G11207" s="5" t="s">
        <v>294</v>
      </c>
      <c r="J11207" s="5" t="s">
        <v>26148</v>
      </c>
      <c r="M11207" s="5" t="s">
        <v>794</v>
      </c>
      <c r="N11207" s="5" t="s">
        <v>294</v>
      </c>
      <c r="P11207" s="5" t="s">
        <v>294</v>
      </c>
      <c r="Q11207" s="5" t="s">
        <v>294</v>
      </c>
      <c r="R11207" s="5" t="s">
        <v>294</v>
      </c>
      <c r="V11207" s="5" t="s">
        <v>27683</v>
      </c>
    </row>
    <row r="11208" spans="1:22" x14ac:dyDescent="0.35">
      <c r="A11208" s="5" t="s">
        <v>27684</v>
      </c>
      <c r="B11208" s="5" t="s">
        <v>27685</v>
      </c>
      <c r="C11208" s="5" t="s">
        <v>24483</v>
      </c>
      <c r="D11208" s="5" t="s">
        <v>22</v>
      </c>
      <c r="E11208" s="5">
        <v>9</v>
      </c>
      <c r="F11208" s="5" t="s">
        <v>294</v>
      </c>
      <c r="G11208" s="5" t="s">
        <v>294</v>
      </c>
      <c r="M11208" s="5" t="s">
        <v>794</v>
      </c>
      <c r="N11208" s="5" t="s">
        <v>294</v>
      </c>
      <c r="P11208" s="5" t="s">
        <v>294</v>
      </c>
      <c r="Q11208" s="5" t="s">
        <v>294</v>
      </c>
      <c r="R11208" s="5" t="s">
        <v>294</v>
      </c>
      <c r="V11208" s="5" t="s">
        <v>27686</v>
      </c>
    </row>
    <row r="11209" spans="1:22" x14ac:dyDescent="0.35">
      <c r="A11209" s="5" t="s">
        <v>27687</v>
      </c>
      <c r="B11209" s="5" t="s">
        <v>27688</v>
      </c>
      <c r="C11209" s="5" t="s">
        <v>24483</v>
      </c>
      <c r="D11209" s="5" t="s">
        <v>22</v>
      </c>
      <c r="E11209" s="5">
        <v>9</v>
      </c>
      <c r="F11209" s="5" t="s">
        <v>294</v>
      </c>
      <c r="G11209" s="5" t="s">
        <v>294</v>
      </c>
      <c r="M11209" s="5" t="s">
        <v>794</v>
      </c>
      <c r="N11209" s="5" t="s">
        <v>294</v>
      </c>
      <c r="P11209" s="5" t="s">
        <v>294</v>
      </c>
      <c r="Q11209" s="5" t="s">
        <v>294</v>
      </c>
      <c r="R11209" s="5" t="s">
        <v>294</v>
      </c>
      <c r="V11209" s="5" t="s">
        <v>27689</v>
      </c>
    </row>
    <row r="11210" spans="1:22" x14ac:dyDescent="0.35">
      <c r="A11210" s="5" t="s">
        <v>27690</v>
      </c>
      <c r="B11210" s="5" t="s">
        <v>27691</v>
      </c>
      <c r="C11210" s="5" t="s">
        <v>26606</v>
      </c>
      <c r="D11210" s="5" t="s">
        <v>18</v>
      </c>
      <c r="E11210" s="5">
        <v>30</v>
      </c>
      <c r="F11210" s="5" t="s">
        <v>294</v>
      </c>
      <c r="G11210" s="5" t="s">
        <v>294</v>
      </c>
      <c r="M11210" s="5" t="s">
        <v>794</v>
      </c>
      <c r="N11210" s="5" t="s">
        <v>294</v>
      </c>
      <c r="P11210" s="5" t="s">
        <v>294</v>
      </c>
      <c r="Q11210" s="5" t="s">
        <v>294</v>
      </c>
      <c r="R11210" s="5" t="s">
        <v>294</v>
      </c>
      <c r="V11210" s="5" t="s">
        <v>27692</v>
      </c>
    </row>
    <row r="11211" spans="1:22" x14ac:dyDescent="0.35">
      <c r="A11211" s="5" t="s">
        <v>27693</v>
      </c>
      <c r="B11211" s="5" t="s">
        <v>27694</v>
      </c>
      <c r="C11211" s="5" t="s">
        <v>24483</v>
      </c>
      <c r="D11211" s="5" t="s">
        <v>20</v>
      </c>
      <c r="E11211" s="5">
        <v>10</v>
      </c>
      <c r="F11211" s="5" t="s">
        <v>294</v>
      </c>
      <c r="G11211" s="5" t="s">
        <v>294</v>
      </c>
      <c r="M11211" s="5" t="s">
        <v>794</v>
      </c>
      <c r="N11211" s="5" t="s">
        <v>294</v>
      </c>
      <c r="P11211" s="5" t="s">
        <v>294</v>
      </c>
      <c r="Q11211" s="5" t="s">
        <v>294</v>
      </c>
      <c r="R11211" s="5" t="s">
        <v>294</v>
      </c>
    </row>
    <row r="11212" spans="1:22" x14ac:dyDescent="0.35">
      <c r="A11212" s="5" t="s">
        <v>27695</v>
      </c>
      <c r="B11212" s="5" t="s">
        <v>27696</v>
      </c>
      <c r="C11212" s="5" t="s">
        <v>24483</v>
      </c>
      <c r="D11212" s="5" t="s">
        <v>18</v>
      </c>
      <c r="E11212" s="5">
        <v>4</v>
      </c>
      <c r="F11212" s="5" t="s">
        <v>294</v>
      </c>
      <c r="G11212" s="5" t="s">
        <v>294</v>
      </c>
      <c r="L11212" s="5" t="s">
        <v>27697</v>
      </c>
      <c r="M11212" s="5" t="s">
        <v>794</v>
      </c>
      <c r="N11212" s="5" t="s">
        <v>294</v>
      </c>
      <c r="P11212" s="5" t="s">
        <v>294</v>
      </c>
      <c r="Q11212" s="5" t="s">
        <v>294</v>
      </c>
      <c r="R11212" s="5" t="s">
        <v>294</v>
      </c>
    </row>
    <row r="11213" spans="1:22" x14ac:dyDescent="0.35">
      <c r="A11213" s="5" t="s">
        <v>27698</v>
      </c>
      <c r="B11213" s="5" t="s">
        <v>27699</v>
      </c>
      <c r="C11213" s="5" t="s">
        <v>24483</v>
      </c>
      <c r="D11213" s="5" t="s">
        <v>22</v>
      </c>
      <c r="E11213" s="5">
        <v>2</v>
      </c>
      <c r="F11213" s="5" t="s">
        <v>294</v>
      </c>
      <c r="G11213" s="5" t="s">
        <v>294</v>
      </c>
      <c r="M11213" s="5" t="s">
        <v>794</v>
      </c>
      <c r="N11213" s="5" t="s">
        <v>294</v>
      </c>
      <c r="P11213" s="5" t="s">
        <v>294</v>
      </c>
      <c r="Q11213" s="5" t="s">
        <v>294</v>
      </c>
      <c r="R11213" s="5" t="s">
        <v>294</v>
      </c>
    </row>
    <row r="11214" spans="1:22" x14ac:dyDescent="0.35">
      <c r="A11214" s="5" t="s">
        <v>27700</v>
      </c>
      <c r="B11214" s="5" t="s">
        <v>27701</v>
      </c>
      <c r="C11214" s="5" t="s">
        <v>24483</v>
      </c>
      <c r="D11214" s="5" t="s">
        <v>16</v>
      </c>
      <c r="E11214" s="5">
        <v>16</v>
      </c>
      <c r="F11214" s="5" t="s">
        <v>294</v>
      </c>
      <c r="G11214" s="5" t="s">
        <v>294</v>
      </c>
      <c r="M11214" s="5" t="s">
        <v>794</v>
      </c>
      <c r="N11214" s="5" t="s">
        <v>294</v>
      </c>
      <c r="P11214" s="5" t="s">
        <v>294</v>
      </c>
      <c r="Q11214" s="5" t="s">
        <v>294</v>
      </c>
      <c r="R11214" s="5" t="s">
        <v>294</v>
      </c>
    </row>
    <row r="11215" spans="1:22" x14ac:dyDescent="0.35">
      <c r="A11215" s="5" t="s">
        <v>27702</v>
      </c>
      <c r="B11215" s="5" t="s">
        <v>27703</v>
      </c>
      <c r="C11215" s="5" t="s">
        <v>24483</v>
      </c>
      <c r="D11215" s="5" t="s">
        <v>22</v>
      </c>
      <c r="E11215" s="5">
        <v>12</v>
      </c>
      <c r="F11215" s="5" t="s">
        <v>294</v>
      </c>
      <c r="G11215" s="5" t="s">
        <v>294</v>
      </c>
      <c r="M11215" s="5" t="s">
        <v>794</v>
      </c>
      <c r="N11215" s="5" t="s">
        <v>294</v>
      </c>
      <c r="P11215" s="5" t="s">
        <v>294</v>
      </c>
      <c r="Q11215" s="5" t="s">
        <v>294</v>
      </c>
      <c r="R11215" s="5" t="s">
        <v>294</v>
      </c>
    </row>
    <row r="11216" spans="1:22" x14ac:dyDescent="0.35">
      <c r="A11216" s="5" t="s">
        <v>27704</v>
      </c>
      <c r="B11216" s="5" t="s">
        <v>27705</v>
      </c>
      <c r="C11216" s="5" t="s">
        <v>24483</v>
      </c>
      <c r="D11216" s="5" t="s">
        <v>20</v>
      </c>
      <c r="E11216" s="5">
        <v>10</v>
      </c>
      <c r="F11216" s="5" t="s">
        <v>294</v>
      </c>
      <c r="G11216" s="5" t="s">
        <v>294</v>
      </c>
      <c r="M11216" s="5" t="s">
        <v>794</v>
      </c>
      <c r="N11216" s="5" t="s">
        <v>294</v>
      </c>
      <c r="P11216" s="5" t="s">
        <v>294</v>
      </c>
      <c r="Q11216" s="5" t="s">
        <v>294</v>
      </c>
      <c r="R11216" s="5" t="s">
        <v>294</v>
      </c>
    </row>
    <row r="11217" spans="1:22" x14ac:dyDescent="0.35">
      <c r="A11217" s="5" t="s">
        <v>27706</v>
      </c>
      <c r="B11217" s="5" t="s">
        <v>27707</v>
      </c>
      <c r="C11217" s="5" t="s">
        <v>24483</v>
      </c>
      <c r="D11217" s="5" t="s">
        <v>28</v>
      </c>
      <c r="E11217" s="5">
        <v>6</v>
      </c>
      <c r="F11217" s="5" t="s">
        <v>294</v>
      </c>
      <c r="G11217" s="5" t="s">
        <v>294</v>
      </c>
      <c r="M11217" s="5" t="s">
        <v>794</v>
      </c>
      <c r="N11217" s="5" t="s">
        <v>294</v>
      </c>
      <c r="P11217" s="5" t="s">
        <v>294</v>
      </c>
      <c r="Q11217" s="5" t="s">
        <v>294</v>
      </c>
      <c r="R11217" s="5" t="s">
        <v>294</v>
      </c>
    </row>
    <row r="11218" spans="1:22" x14ac:dyDescent="0.35">
      <c r="A11218" s="5" t="s">
        <v>27708</v>
      </c>
      <c r="B11218" s="5" t="s">
        <v>27709</v>
      </c>
      <c r="C11218" s="5" t="s">
        <v>26606</v>
      </c>
      <c r="D11218" s="5" t="s">
        <v>18</v>
      </c>
      <c r="E11218" s="5">
        <v>20</v>
      </c>
      <c r="F11218" s="5" t="s">
        <v>294</v>
      </c>
      <c r="G11218" s="5" t="s">
        <v>297</v>
      </c>
      <c r="M11218" s="5" t="s">
        <v>3826</v>
      </c>
      <c r="N11218" s="5" t="s">
        <v>294</v>
      </c>
      <c r="P11218" s="5" t="s">
        <v>294</v>
      </c>
      <c r="Q11218" s="5" t="s">
        <v>294</v>
      </c>
      <c r="R11218" s="5" t="s">
        <v>294</v>
      </c>
      <c r="V11218" s="5" t="s">
        <v>27710</v>
      </c>
    </row>
    <row r="11219" spans="1:22" x14ac:dyDescent="0.35">
      <c r="A11219" s="5" t="s">
        <v>27711</v>
      </c>
      <c r="B11219" s="5" t="s">
        <v>27712</v>
      </c>
      <c r="C11219" s="5" t="s">
        <v>26606</v>
      </c>
      <c r="D11219" s="5" t="s">
        <v>18</v>
      </c>
      <c r="E11219" s="5">
        <v>1</v>
      </c>
      <c r="F11219" s="5" t="s">
        <v>297</v>
      </c>
      <c r="G11219" s="5" t="s">
        <v>297</v>
      </c>
      <c r="M11219" s="5" t="s">
        <v>794</v>
      </c>
      <c r="N11219" s="5" t="s">
        <v>294</v>
      </c>
      <c r="P11219" s="5" t="s">
        <v>294</v>
      </c>
      <c r="Q11219" s="5" t="s">
        <v>294</v>
      </c>
      <c r="R11219" s="5" t="s">
        <v>294</v>
      </c>
      <c r="U11219" s="5" t="s">
        <v>27713</v>
      </c>
      <c r="V11219" s="5" t="s">
        <v>27714</v>
      </c>
    </row>
    <row r="11220" spans="1:22" x14ac:dyDescent="0.35">
      <c r="A11220" s="5" t="s">
        <v>27715</v>
      </c>
      <c r="B11220" s="5" t="s">
        <v>27716</v>
      </c>
      <c r="C11220" s="5" t="s">
        <v>26606</v>
      </c>
      <c r="D11220" s="5" t="s">
        <v>18</v>
      </c>
      <c r="E11220" s="5">
        <v>1</v>
      </c>
      <c r="F11220" s="5" t="s">
        <v>297</v>
      </c>
      <c r="G11220" s="5" t="s">
        <v>294</v>
      </c>
      <c r="L11220" s="5" t="s">
        <v>27717</v>
      </c>
      <c r="M11220" s="5" t="s">
        <v>794</v>
      </c>
      <c r="N11220" s="5" t="s">
        <v>294</v>
      </c>
      <c r="P11220" s="5" t="s">
        <v>294</v>
      </c>
      <c r="Q11220" s="5" t="s">
        <v>294</v>
      </c>
      <c r="R11220" s="5" t="s">
        <v>294</v>
      </c>
      <c r="S11220" s="5" t="s">
        <v>250</v>
      </c>
      <c r="V11220" s="5" t="s">
        <v>27718</v>
      </c>
    </row>
    <row r="11221" spans="1:22" x14ac:dyDescent="0.35">
      <c r="A11221" s="5" t="s">
        <v>27719</v>
      </c>
      <c r="B11221" s="5" t="s">
        <v>27720</v>
      </c>
      <c r="C11221" s="5" t="s">
        <v>24483</v>
      </c>
      <c r="D11221" s="5" t="s">
        <v>16</v>
      </c>
      <c r="E11221" s="5">
        <v>6</v>
      </c>
      <c r="F11221" s="5" t="s">
        <v>294</v>
      </c>
      <c r="G11221" s="5" t="s">
        <v>294</v>
      </c>
      <c r="M11221" s="5" t="s">
        <v>794</v>
      </c>
      <c r="N11221" s="5" t="s">
        <v>294</v>
      </c>
      <c r="P11221" s="5" t="s">
        <v>294</v>
      </c>
      <c r="Q11221" s="5" t="s">
        <v>294</v>
      </c>
      <c r="R11221" s="5" t="s">
        <v>294</v>
      </c>
    </row>
    <row r="11222" spans="1:22" x14ac:dyDescent="0.35">
      <c r="A11222" s="5" t="s">
        <v>27721</v>
      </c>
      <c r="B11222" s="5" t="s">
        <v>27722</v>
      </c>
      <c r="C11222" s="5" t="s">
        <v>24483</v>
      </c>
      <c r="D11222" s="5" t="s">
        <v>18</v>
      </c>
      <c r="E11222" s="5">
        <v>20</v>
      </c>
      <c r="F11222" s="5" t="s">
        <v>294</v>
      </c>
      <c r="G11222" s="5" t="s">
        <v>297</v>
      </c>
      <c r="J11222" s="5" t="s">
        <v>1384</v>
      </c>
      <c r="M11222" s="5" t="s">
        <v>794</v>
      </c>
      <c r="N11222" s="5" t="s">
        <v>294</v>
      </c>
      <c r="P11222" s="5" t="s">
        <v>294</v>
      </c>
      <c r="Q11222" s="5" t="s">
        <v>294</v>
      </c>
      <c r="R11222" s="5" t="s">
        <v>297</v>
      </c>
      <c r="U11222" s="5" t="s">
        <v>27723</v>
      </c>
      <c r="V11222" s="5" t="s">
        <v>27724</v>
      </c>
    </row>
    <row r="11223" spans="1:22" x14ac:dyDescent="0.35">
      <c r="A11223" s="5" t="s">
        <v>27725</v>
      </c>
      <c r="B11223" s="5" t="s">
        <v>27726</v>
      </c>
      <c r="C11223" s="5" t="s">
        <v>24483</v>
      </c>
      <c r="D11223" s="5" t="s">
        <v>20</v>
      </c>
      <c r="E11223" s="5">
        <v>10</v>
      </c>
      <c r="F11223" s="5" t="s">
        <v>294</v>
      </c>
      <c r="G11223" s="5" t="s">
        <v>294</v>
      </c>
      <c r="M11223" s="5" t="s">
        <v>794</v>
      </c>
      <c r="N11223" s="5" t="s">
        <v>294</v>
      </c>
      <c r="P11223" s="5" t="s">
        <v>294</v>
      </c>
      <c r="Q11223" s="5" t="s">
        <v>294</v>
      </c>
      <c r="R11223" s="5" t="s">
        <v>294</v>
      </c>
    </row>
    <row r="11224" spans="1:22" x14ac:dyDescent="0.35">
      <c r="A11224" s="5" t="s">
        <v>27727</v>
      </c>
      <c r="B11224" s="5" t="s">
        <v>27728</v>
      </c>
      <c r="C11224" s="5" t="s">
        <v>26606</v>
      </c>
      <c r="D11224" s="5" t="s">
        <v>18</v>
      </c>
      <c r="E11224" s="5">
        <v>5</v>
      </c>
      <c r="F11224" s="5" t="s">
        <v>294</v>
      </c>
      <c r="G11224" s="5" t="s">
        <v>297</v>
      </c>
      <c r="M11224" s="5" t="s">
        <v>794</v>
      </c>
      <c r="N11224" s="5" t="s">
        <v>294</v>
      </c>
      <c r="P11224" s="5" t="s">
        <v>294</v>
      </c>
      <c r="Q11224" s="5" t="s">
        <v>294</v>
      </c>
      <c r="R11224" s="5" t="s">
        <v>294</v>
      </c>
      <c r="V11224" s="5" t="s">
        <v>27729</v>
      </c>
    </row>
    <row r="11225" spans="1:22" x14ac:dyDescent="0.35">
      <c r="A11225" s="5" t="s">
        <v>27730</v>
      </c>
      <c r="B11225" s="5" t="s">
        <v>27731</v>
      </c>
      <c r="C11225" s="5" t="s">
        <v>24483</v>
      </c>
      <c r="D11225" s="5" t="s">
        <v>20</v>
      </c>
      <c r="E11225" s="5">
        <v>10</v>
      </c>
      <c r="F11225" s="5" t="s">
        <v>294</v>
      </c>
      <c r="G11225" s="5" t="s">
        <v>294</v>
      </c>
      <c r="M11225" s="5" t="s">
        <v>794</v>
      </c>
      <c r="N11225" s="5" t="s">
        <v>294</v>
      </c>
      <c r="P11225" s="5" t="s">
        <v>294</v>
      </c>
      <c r="Q11225" s="5" t="s">
        <v>294</v>
      </c>
      <c r="R11225" s="5" t="s">
        <v>294</v>
      </c>
    </row>
    <row r="11226" spans="1:22" x14ac:dyDescent="0.35">
      <c r="A11226" s="5" t="s">
        <v>27732</v>
      </c>
      <c r="B11226" s="5" t="s">
        <v>284</v>
      </c>
      <c r="C11226" s="5" t="s">
        <v>24483</v>
      </c>
      <c r="D11226" s="5" t="s">
        <v>18</v>
      </c>
      <c r="E11226" s="5">
        <v>20</v>
      </c>
      <c r="F11226" s="5" t="s">
        <v>294</v>
      </c>
      <c r="G11226" s="5" t="s">
        <v>297</v>
      </c>
      <c r="L11226" s="5" t="s">
        <v>27733</v>
      </c>
      <c r="M11226" s="5" t="s">
        <v>794</v>
      </c>
      <c r="N11226" s="5" t="s">
        <v>294</v>
      </c>
      <c r="P11226" s="5" t="s">
        <v>294</v>
      </c>
      <c r="Q11226" s="5" t="s">
        <v>294</v>
      </c>
      <c r="R11226" s="5" t="s">
        <v>294</v>
      </c>
    </row>
    <row r="11227" spans="1:22" x14ac:dyDescent="0.35">
      <c r="A11227" s="5" t="s">
        <v>27734</v>
      </c>
      <c r="B11227" s="5" t="s">
        <v>27735</v>
      </c>
      <c r="C11227" s="5" t="s">
        <v>24483</v>
      </c>
      <c r="D11227" s="5" t="s">
        <v>16</v>
      </c>
      <c r="E11227" s="5">
        <v>16</v>
      </c>
      <c r="F11227" s="5" t="s">
        <v>294</v>
      </c>
      <c r="G11227" s="5" t="s">
        <v>294</v>
      </c>
      <c r="M11227" s="5" t="s">
        <v>794</v>
      </c>
      <c r="N11227" s="5" t="s">
        <v>294</v>
      </c>
      <c r="P11227" s="5" t="s">
        <v>294</v>
      </c>
      <c r="Q11227" s="5" t="s">
        <v>294</v>
      </c>
      <c r="R11227" s="5" t="s">
        <v>294</v>
      </c>
    </row>
    <row r="11228" spans="1:22" x14ac:dyDescent="0.35">
      <c r="A11228" s="5" t="s">
        <v>27736</v>
      </c>
      <c r="B11228" s="5" t="s">
        <v>27737</v>
      </c>
      <c r="C11228" s="5" t="s">
        <v>24483</v>
      </c>
      <c r="D11228" s="5" t="s">
        <v>18</v>
      </c>
      <c r="E11228" s="5">
        <v>15</v>
      </c>
      <c r="F11228" s="5" t="s">
        <v>294</v>
      </c>
      <c r="G11228" s="5" t="s">
        <v>297</v>
      </c>
      <c r="L11228" s="5" t="s">
        <v>27738</v>
      </c>
      <c r="M11228" s="5" t="s">
        <v>794</v>
      </c>
      <c r="N11228" s="5" t="s">
        <v>294</v>
      </c>
      <c r="P11228" s="5" t="s">
        <v>294</v>
      </c>
      <c r="Q11228" s="5" t="s">
        <v>294</v>
      </c>
      <c r="R11228" s="5" t="s">
        <v>294</v>
      </c>
    </row>
    <row r="11229" spans="1:22" x14ac:dyDescent="0.35">
      <c r="A11229" s="5" t="s">
        <v>27739</v>
      </c>
      <c r="B11229" s="5" t="s">
        <v>27740</v>
      </c>
      <c r="C11229" s="5" t="s">
        <v>26606</v>
      </c>
      <c r="D11229" s="5" t="s">
        <v>18</v>
      </c>
      <c r="E11229" s="5">
        <v>10</v>
      </c>
      <c r="F11229" s="5" t="s">
        <v>297</v>
      </c>
      <c r="G11229" s="5" t="s">
        <v>297</v>
      </c>
      <c r="M11229" s="5" t="s">
        <v>794</v>
      </c>
      <c r="N11229" s="5" t="s">
        <v>294</v>
      </c>
      <c r="O11229" s="5" t="s">
        <v>294</v>
      </c>
      <c r="P11229" s="5" t="s">
        <v>294</v>
      </c>
      <c r="Q11229" s="5" t="s">
        <v>294</v>
      </c>
      <c r="R11229" s="5" t="s">
        <v>294</v>
      </c>
      <c r="U11229" s="5" t="s">
        <v>27741</v>
      </c>
      <c r="V11229" s="5" t="s">
        <v>27742</v>
      </c>
    </row>
    <row r="11230" spans="1:22" x14ac:dyDescent="0.35">
      <c r="A11230" s="5" t="s">
        <v>27743</v>
      </c>
      <c r="B11230" s="5" t="s">
        <v>27744</v>
      </c>
      <c r="C11230" s="5" t="s">
        <v>26606</v>
      </c>
      <c r="D11230" s="5" t="s">
        <v>18</v>
      </c>
      <c r="E11230" s="5">
        <v>1</v>
      </c>
      <c r="F11230" s="5" t="s">
        <v>297</v>
      </c>
      <c r="G11230" s="5" t="s">
        <v>294</v>
      </c>
      <c r="L11230" s="5" t="s">
        <v>27745</v>
      </c>
      <c r="M11230" s="5" t="s">
        <v>794</v>
      </c>
      <c r="N11230" s="5" t="s">
        <v>294</v>
      </c>
      <c r="P11230" s="5" t="s">
        <v>294</v>
      </c>
      <c r="Q11230" s="5" t="s">
        <v>294</v>
      </c>
      <c r="R11230" s="5" t="s">
        <v>294</v>
      </c>
      <c r="V11230" s="5" t="s">
        <v>27746</v>
      </c>
    </row>
    <row r="11231" spans="1:22" x14ac:dyDescent="0.35">
      <c r="A11231" s="5" t="s">
        <v>27747</v>
      </c>
      <c r="B11231" s="5" t="s">
        <v>27748</v>
      </c>
      <c r="C11231" s="5" t="s">
        <v>27749</v>
      </c>
      <c r="D11231" s="5" t="s">
        <v>18</v>
      </c>
      <c r="E11231" s="5">
        <v>20</v>
      </c>
      <c r="F11231" s="5" t="s">
        <v>294</v>
      </c>
      <c r="G11231" s="5" t="s">
        <v>297</v>
      </c>
      <c r="J11231" s="5" t="s">
        <v>26606</v>
      </c>
      <c r="M11231" s="5" t="s">
        <v>794</v>
      </c>
      <c r="N11231" s="5" t="s">
        <v>294</v>
      </c>
      <c r="P11231" s="5" t="s">
        <v>294</v>
      </c>
      <c r="Q11231" s="5" t="s">
        <v>294</v>
      </c>
      <c r="R11231" s="5" t="s">
        <v>297</v>
      </c>
      <c r="V11231" s="5" t="s">
        <v>27750</v>
      </c>
    </row>
    <row r="11232" spans="1:22" x14ac:dyDescent="0.35">
      <c r="A11232" s="5" t="s">
        <v>27751</v>
      </c>
      <c r="B11232" s="5" t="s">
        <v>27752</v>
      </c>
      <c r="C11232" s="5" t="s">
        <v>27749</v>
      </c>
      <c r="D11232" s="5" t="s">
        <v>22</v>
      </c>
      <c r="E11232" s="5">
        <v>18</v>
      </c>
      <c r="F11232" s="5" t="s">
        <v>294</v>
      </c>
      <c r="G11232" s="5" t="s">
        <v>294</v>
      </c>
      <c r="M11232" s="5" t="s">
        <v>3826</v>
      </c>
      <c r="N11232" s="5" t="s">
        <v>294</v>
      </c>
      <c r="P11232" s="5" t="s">
        <v>294</v>
      </c>
      <c r="Q11232" s="5" t="s">
        <v>294</v>
      </c>
      <c r="R11232" s="5" t="s">
        <v>294</v>
      </c>
      <c r="V11232" s="5" t="s">
        <v>27753</v>
      </c>
    </row>
    <row r="11233" spans="1:22" x14ac:dyDescent="0.35">
      <c r="A11233" s="5" t="s">
        <v>27754</v>
      </c>
      <c r="B11233" s="5" t="s">
        <v>27755</v>
      </c>
      <c r="C11233" s="5" t="s">
        <v>27749</v>
      </c>
      <c r="D11233" s="5" t="s">
        <v>16</v>
      </c>
      <c r="E11233" s="5">
        <v>6</v>
      </c>
      <c r="F11233" s="5" t="s">
        <v>294</v>
      </c>
      <c r="G11233" s="5" t="s">
        <v>294</v>
      </c>
      <c r="M11233" s="5" t="s">
        <v>794</v>
      </c>
      <c r="N11233" s="5" t="s">
        <v>294</v>
      </c>
      <c r="P11233" s="5" t="s">
        <v>294</v>
      </c>
      <c r="Q11233" s="5" t="s">
        <v>294</v>
      </c>
      <c r="R11233" s="5" t="s">
        <v>294</v>
      </c>
      <c r="V11233" s="5" t="s">
        <v>27756</v>
      </c>
    </row>
    <row r="11234" spans="1:22" x14ac:dyDescent="0.35">
      <c r="A11234" s="5" t="s">
        <v>27757</v>
      </c>
      <c r="B11234" s="5" t="s">
        <v>27758</v>
      </c>
      <c r="C11234" s="5" t="s">
        <v>27749</v>
      </c>
      <c r="D11234" s="5" t="s">
        <v>18</v>
      </c>
      <c r="E11234" s="5">
        <v>10</v>
      </c>
      <c r="F11234" s="5" t="s">
        <v>294</v>
      </c>
      <c r="G11234" s="5" t="s">
        <v>297</v>
      </c>
      <c r="J11234" s="5" t="s">
        <v>3735</v>
      </c>
      <c r="M11234" s="5" t="s">
        <v>794</v>
      </c>
      <c r="N11234" s="5" t="s">
        <v>294</v>
      </c>
      <c r="P11234" s="5" t="s">
        <v>294</v>
      </c>
      <c r="Q11234" s="5" t="s">
        <v>294</v>
      </c>
      <c r="R11234" s="5" t="s">
        <v>294</v>
      </c>
      <c r="V11234" s="5" t="s">
        <v>27759</v>
      </c>
    </row>
    <row r="11235" spans="1:22" x14ac:dyDescent="0.35">
      <c r="A11235" s="5" t="s">
        <v>27760</v>
      </c>
      <c r="B11235" s="5" t="s">
        <v>27761</v>
      </c>
      <c r="C11235" s="5" t="s">
        <v>27653</v>
      </c>
      <c r="D11235" s="5" t="s">
        <v>18</v>
      </c>
      <c r="E11235" s="5">
        <v>10</v>
      </c>
      <c r="F11235" s="5" t="s">
        <v>294</v>
      </c>
      <c r="G11235" s="5" t="s">
        <v>297</v>
      </c>
      <c r="M11235" s="5" t="s">
        <v>794</v>
      </c>
      <c r="N11235" s="5" t="s">
        <v>294</v>
      </c>
      <c r="P11235" s="5" t="s">
        <v>294</v>
      </c>
      <c r="Q11235" s="5" t="s">
        <v>297</v>
      </c>
      <c r="R11235" s="5" t="s">
        <v>294</v>
      </c>
      <c r="V11235" s="5" t="s">
        <v>27762</v>
      </c>
    </row>
    <row r="11236" spans="1:22" x14ac:dyDescent="0.35">
      <c r="A11236" s="5" t="s">
        <v>27763</v>
      </c>
      <c r="B11236" s="5" t="s">
        <v>27764</v>
      </c>
      <c r="C11236" s="5" t="s">
        <v>27749</v>
      </c>
      <c r="D11236" s="5" t="s">
        <v>18</v>
      </c>
      <c r="E11236" s="5">
        <v>20</v>
      </c>
      <c r="F11236" s="5" t="s">
        <v>297</v>
      </c>
      <c r="G11236" s="5" t="s">
        <v>297</v>
      </c>
      <c r="J11236" s="5" t="s">
        <v>1384</v>
      </c>
      <c r="M11236" s="5" t="s">
        <v>794</v>
      </c>
      <c r="N11236" s="5" t="s">
        <v>294</v>
      </c>
      <c r="O11236" s="5" t="s">
        <v>294</v>
      </c>
      <c r="P11236" s="5" t="s">
        <v>294</v>
      </c>
      <c r="Q11236" s="5" t="s">
        <v>294</v>
      </c>
      <c r="R11236" s="5" t="s">
        <v>294</v>
      </c>
      <c r="U11236" s="5" t="s">
        <v>27765</v>
      </c>
      <c r="V11236" s="5" t="s">
        <v>27766</v>
      </c>
    </row>
    <row r="11237" spans="1:22" x14ac:dyDescent="0.35">
      <c r="A11237" s="5" t="s">
        <v>27767</v>
      </c>
      <c r="B11237" s="5" t="s">
        <v>27768</v>
      </c>
      <c r="C11237" s="5" t="s">
        <v>27769</v>
      </c>
      <c r="D11237" s="5" t="s">
        <v>20</v>
      </c>
      <c r="E11237" s="5">
        <v>10</v>
      </c>
      <c r="F11237" s="5" t="s">
        <v>294</v>
      </c>
      <c r="G11237" s="5" t="s">
        <v>294</v>
      </c>
      <c r="M11237" s="5" t="s">
        <v>794</v>
      </c>
      <c r="N11237" s="5" t="s">
        <v>294</v>
      </c>
      <c r="P11237" s="5" t="s">
        <v>294</v>
      </c>
      <c r="Q11237" s="5" t="s">
        <v>297</v>
      </c>
      <c r="R11237" s="5" t="s">
        <v>294</v>
      </c>
      <c r="V11237" s="5" t="s">
        <v>27770</v>
      </c>
    </row>
    <row r="11238" spans="1:22" x14ac:dyDescent="0.35">
      <c r="A11238" s="5" t="s">
        <v>27771</v>
      </c>
      <c r="B11238" s="5" t="s">
        <v>27772</v>
      </c>
      <c r="C11238" s="5" t="s">
        <v>27769</v>
      </c>
      <c r="D11238" s="5" t="s">
        <v>18</v>
      </c>
      <c r="E11238" s="5">
        <v>18</v>
      </c>
      <c r="F11238" s="5" t="s">
        <v>294</v>
      </c>
      <c r="G11238" s="5" t="s">
        <v>294</v>
      </c>
      <c r="M11238" s="5" t="s">
        <v>794</v>
      </c>
      <c r="N11238" s="5" t="s">
        <v>294</v>
      </c>
      <c r="P11238" s="5" t="s">
        <v>294</v>
      </c>
      <c r="Q11238" s="5" t="s">
        <v>297</v>
      </c>
      <c r="R11238" s="5" t="s">
        <v>294</v>
      </c>
      <c r="V11238" s="5" t="s">
        <v>27773</v>
      </c>
    </row>
    <row r="11239" spans="1:22" x14ac:dyDescent="0.35">
      <c r="A11239" s="5" t="s">
        <v>27774</v>
      </c>
      <c r="B11239" s="5" t="s">
        <v>27775</v>
      </c>
      <c r="C11239" s="5" t="s">
        <v>27769</v>
      </c>
      <c r="D11239" s="5" t="s">
        <v>16</v>
      </c>
      <c r="E11239" s="5">
        <v>17</v>
      </c>
      <c r="F11239" s="5" t="s">
        <v>294</v>
      </c>
      <c r="G11239" s="5" t="s">
        <v>294</v>
      </c>
      <c r="M11239" s="5" t="s">
        <v>794</v>
      </c>
      <c r="N11239" s="5" t="s">
        <v>294</v>
      </c>
      <c r="P11239" s="5" t="s">
        <v>294</v>
      </c>
      <c r="Q11239" s="5" t="s">
        <v>297</v>
      </c>
      <c r="R11239" s="5" t="s">
        <v>294</v>
      </c>
      <c r="V11239" s="5" t="s">
        <v>27776</v>
      </c>
    </row>
    <row r="11240" spans="1:22" x14ac:dyDescent="0.35">
      <c r="A11240" s="5" t="s">
        <v>27777</v>
      </c>
      <c r="B11240" s="5" t="s">
        <v>27778</v>
      </c>
      <c r="C11240" s="5" t="s">
        <v>27769</v>
      </c>
      <c r="D11240" s="5" t="s">
        <v>22</v>
      </c>
      <c r="E11240" s="5">
        <v>10</v>
      </c>
      <c r="F11240" s="5" t="s">
        <v>294</v>
      </c>
      <c r="G11240" s="5" t="s">
        <v>294</v>
      </c>
      <c r="M11240" s="5" t="s">
        <v>794</v>
      </c>
      <c r="N11240" s="5" t="s">
        <v>294</v>
      </c>
      <c r="P11240" s="5" t="s">
        <v>294</v>
      </c>
      <c r="Q11240" s="5" t="s">
        <v>297</v>
      </c>
      <c r="R11240" s="5" t="s">
        <v>294</v>
      </c>
      <c r="V11240" s="5" t="s">
        <v>27779</v>
      </c>
    </row>
    <row r="11241" spans="1:22" x14ac:dyDescent="0.35">
      <c r="A11241" s="5" t="s">
        <v>27780</v>
      </c>
      <c r="B11241" s="5" t="s">
        <v>27781</v>
      </c>
      <c r="C11241" s="5" t="s">
        <v>27769</v>
      </c>
      <c r="D11241" s="5" t="s">
        <v>16</v>
      </c>
      <c r="E11241" s="5">
        <v>17</v>
      </c>
      <c r="F11241" s="5" t="s">
        <v>294</v>
      </c>
      <c r="G11241" s="5" t="s">
        <v>294</v>
      </c>
      <c r="M11241" s="5" t="s">
        <v>794</v>
      </c>
      <c r="N11241" s="5" t="s">
        <v>294</v>
      </c>
      <c r="P11241" s="5" t="s">
        <v>294</v>
      </c>
      <c r="Q11241" s="5" t="s">
        <v>297</v>
      </c>
      <c r="R11241" s="5" t="s">
        <v>294</v>
      </c>
      <c r="V11241" s="5" t="s">
        <v>27782</v>
      </c>
    </row>
    <row r="11242" spans="1:22" x14ac:dyDescent="0.35">
      <c r="A11242" s="5" t="s">
        <v>27783</v>
      </c>
      <c r="B11242" s="5" t="s">
        <v>27784</v>
      </c>
      <c r="C11242" s="5" t="s">
        <v>27769</v>
      </c>
      <c r="D11242" s="5" t="s">
        <v>22</v>
      </c>
      <c r="E11242" s="5">
        <v>5</v>
      </c>
      <c r="F11242" s="5" t="s">
        <v>294</v>
      </c>
      <c r="G11242" s="5" t="s">
        <v>294</v>
      </c>
      <c r="M11242" s="5" t="s">
        <v>794</v>
      </c>
      <c r="N11242" s="5" t="s">
        <v>294</v>
      </c>
      <c r="P11242" s="5" t="s">
        <v>294</v>
      </c>
      <c r="Q11242" s="5" t="s">
        <v>297</v>
      </c>
      <c r="R11242" s="5" t="s">
        <v>294</v>
      </c>
      <c r="V11242" s="5" t="s">
        <v>27785</v>
      </c>
    </row>
    <row r="11243" spans="1:22" x14ac:dyDescent="0.35">
      <c r="A11243" s="5" t="s">
        <v>27786</v>
      </c>
      <c r="B11243" s="5" t="s">
        <v>25396</v>
      </c>
      <c r="C11243" s="5" t="s">
        <v>27769</v>
      </c>
      <c r="D11243" s="5" t="s">
        <v>22</v>
      </c>
      <c r="E11243" s="5">
        <v>9</v>
      </c>
      <c r="F11243" s="5" t="s">
        <v>294</v>
      </c>
      <c r="G11243" s="5" t="s">
        <v>294</v>
      </c>
      <c r="M11243" s="5" t="s">
        <v>794</v>
      </c>
      <c r="N11243" s="5" t="s">
        <v>294</v>
      </c>
      <c r="P11243" s="5" t="s">
        <v>294</v>
      </c>
      <c r="Q11243" s="5" t="s">
        <v>297</v>
      </c>
      <c r="R11243" s="5" t="s">
        <v>294</v>
      </c>
      <c r="V11243" s="5" t="s">
        <v>27787</v>
      </c>
    </row>
    <row r="11244" spans="1:22" x14ac:dyDescent="0.35">
      <c r="A11244" s="5" t="s">
        <v>27788</v>
      </c>
      <c r="B11244" s="5" t="s">
        <v>27789</v>
      </c>
      <c r="C11244" s="5" t="s">
        <v>27769</v>
      </c>
      <c r="D11244" s="5" t="s">
        <v>22</v>
      </c>
      <c r="E11244" s="5">
        <v>10</v>
      </c>
      <c r="F11244" s="5" t="s">
        <v>294</v>
      </c>
      <c r="G11244" s="5" t="s">
        <v>294</v>
      </c>
      <c r="M11244" s="5" t="s">
        <v>794</v>
      </c>
      <c r="N11244" s="5" t="s">
        <v>294</v>
      </c>
      <c r="P11244" s="5" t="s">
        <v>294</v>
      </c>
      <c r="Q11244" s="5" t="s">
        <v>297</v>
      </c>
      <c r="R11244" s="5" t="s">
        <v>294</v>
      </c>
      <c r="V11244" s="5" t="s">
        <v>27790</v>
      </c>
    </row>
    <row r="11245" spans="1:22" x14ac:dyDescent="0.35">
      <c r="A11245" s="5" t="s">
        <v>27791</v>
      </c>
      <c r="B11245" s="5" t="s">
        <v>27792</v>
      </c>
      <c r="C11245" s="5" t="s">
        <v>27769</v>
      </c>
      <c r="D11245" s="5" t="s">
        <v>16</v>
      </c>
      <c r="E11245" s="5">
        <v>17</v>
      </c>
      <c r="F11245" s="5" t="s">
        <v>294</v>
      </c>
      <c r="G11245" s="5" t="s">
        <v>294</v>
      </c>
      <c r="M11245" s="5" t="s">
        <v>794</v>
      </c>
      <c r="N11245" s="5" t="s">
        <v>294</v>
      </c>
      <c r="P11245" s="5" t="s">
        <v>294</v>
      </c>
      <c r="Q11245" s="5" t="s">
        <v>297</v>
      </c>
      <c r="R11245" s="5" t="s">
        <v>294</v>
      </c>
      <c r="V11245" s="5" t="s">
        <v>27793</v>
      </c>
    </row>
    <row r="11246" spans="1:22" x14ac:dyDescent="0.35">
      <c r="A11246" s="5" t="s">
        <v>27794</v>
      </c>
      <c r="B11246" s="5" t="s">
        <v>27795</v>
      </c>
      <c r="C11246" s="5" t="s">
        <v>27769</v>
      </c>
      <c r="D11246" s="5" t="s">
        <v>22</v>
      </c>
      <c r="E11246" s="5">
        <v>10</v>
      </c>
      <c r="F11246" s="5" t="s">
        <v>294</v>
      </c>
      <c r="G11246" s="5" t="s">
        <v>294</v>
      </c>
      <c r="M11246" s="5" t="s">
        <v>794</v>
      </c>
      <c r="N11246" s="5" t="s">
        <v>294</v>
      </c>
      <c r="P11246" s="5" t="s">
        <v>294</v>
      </c>
      <c r="Q11246" s="5" t="s">
        <v>297</v>
      </c>
      <c r="R11246" s="5" t="s">
        <v>294</v>
      </c>
      <c r="V11246" s="5" t="s">
        <v>27796</v>
      </c>
    </row>
    <row r="11247" spans="1:22" x14ac:dyDescent="0.35">
      <c r="A11247" s="5" t="s">
        <v>27797</v>
      </c>
      <c r="B11247" s="5" t="s">
        <v>27798</v>
      </c>
      <c r="C11247" s="5" t="s">
        <v>27769</v>
      </c>
      <c r="D11247" s="5" t="s">
        <v>16</v>
      </c>
      <c r="E11247" s="5">
        <v>17</v>
      </c>
      <c r="F11247" s="5" t="s">
        <v>294</v>
      </c>
      <c r="G11247" s="5" t="s">
        <v>294</v>
      </c>
      <c r="M11247" s="5" t="s">
        <v>794</v>
      </c>
      <c r="N11247" s="5" t="s">
        <v>294</v>
      </c>
      <c r="P11247" s="5" t="s">
        <v>294</v>
      </c>
      <c r="Q11247" s="5" t="s">
        <v>297</v>
      </c>
      <c r="R11247" s="5" t="s">
        <v>294</v>
      </c>
      <c r="V11247" s="5" t="s">
        <v>27799</v>
      </c>
    </row>
    <row r="11248" spans="1:22" x14ac:dyDescent="0.35">
      <c r="A11248" s="5" t="s">
        <v>27800</v>
      </c>
      <c r="B11248" s="5" t="s">
        <v>9652</v>
      </c>
      <c r="C11248" s="5" t="s">
        <v>27769</v>
      </c>
      <c r="D11248" s="5" t="s">
        <v>18</v>
      </c>
      <c r="E11248" s="5">
        <v>20</v>
      </c>
      <c r="F11248" s="5" t="s">
        <v>294</v>
      </c>
      <c r="G11248" s="5" t="s">
        <v>294</v>
      </c>
      <c r="M11248" s="5" t="s">
        <v>794</v>
      </c>
      <c r="N11248" s="5" t="s">
        <v>294</v>
      </c>
      <c r="P11248" s="5" t="s">
        <v>294</v>
      </c>
      <c r="Q11248" s="5" t="s">
        <v>297</v>
      </c>
      <c r="R11248" s="5" t="s">
        <v>294</v>
      </c>
      <c r="V11248" s="5" t="s">
        <v>27801</v>
      </c>
    </row>
    <row r="11249" spans="1:22" x14ac:dyDescent="0.35">
      <c r="A11249" s="5" t="s">
        <v>27802</v>
      </c>
      <c r="B11249" s="5" t="s">
        <v>27803</v>
      </c>
      <c r="C11249" s="5" t="s">
        <v>27769</v>
      </c>
      <c r="D11249" s="5" t="s">
        <v>20</v>
      </c>
      <c r="E11249" s="5">
        <v>10</v>
      </c>
      <c r="F11249" s="5" t="s">
        <v>294</v>
      </c>
      <c r="G11249" s="5" t="s">
        <v>294</v>
      </c>
      <c r="M11249" s="5" t="s">
        <v>794</v>
      </c>
      <c r="N11249" s="5" t="s">
        <v>294</v>
      </c>
      <c r="P11249" s="5" t="s">
        <v>294</v>
      </c>
      <c r="Q11249" s="5" t="s">
        <v>297</v>
      </c>
      <c r="R11249" s="5" t="s">
        <v>294</v>
      </c>
      <c r="V11249" s="5" t="s">
        <v>27804</v>
      </c>
    </row>
    <row r="11250" spans="1:22" x14ac:dyDescent="0.35">
      <c r="A11250" s="5" t="s">
        <v>27805</v>
      </c>
      <c r="B11250" s="5" t="s">
        <v>25210</v>
      </c>
      <c r="C11250" s="5" t="s">
        <v>27769</v>
      </c>
      <c r="D11250" s="5" t="s">
        <v>18</v>
      </c>
      <c r="E11250" s="5">
        <v>6</v>
      </c>
      <c r="F11250" s="5" t="s">
        <v>294</v>
      </c>
      <c r="G11250" s="5" t="s">
        <v>294</v>
      </c>
      <c r="M11250" s="5" t="s">
        <v>794</v>
      </c>
      <c r="N11250" s="5" t="s">
        <v>294</v>
      </c>
      <c r="P11250" s="5" t="s">
        <v>294</v>
      </c>
      <c r="Q11250" s="5" t="s">
        <v>297</v>
      </c>
      <c r="R11250" s="5" t="s">
        <v>294</v>
      </c>
      <c r="V11250" s="5" t="s">
        <v>27806</v>
      </c>
    </row>
    <row r="11251" spans="1:22" x14ac:dyDescent="0.35">
      <c r="A11251" s="5" t="s">
        <v>27807</v>
      </c>
      <c r="B11251" s="5" t="s">
        <v>27808</v>
      </c>
      <c r="C11251" s="5" t="s">
        <v>27769</v>
      </c>
      <c r="D11251" s="5" t="s">
        <v>16</v>
      </c>
      <c r="E11251" s="5">
        <v>17</v>
      </c>
      <c r="F11251" s="5" t="s">
        <v>294</v>
      </c>
      <c r="G11251" s="5" t="s">
        <v>294</v>
      </c>
      <c r="M11251" s="5" t="s">
        <v>794</v>
      </c>
      <c r="N11251" s="5" t="s">
        <v>294</v>
      </c>
      <c r="P11251" s="5" t="s">
        <v>294</v>
      </c>
      <c r="Q11251" s="5" t="s">
        <v>297</v>
      </c>
      <c r="R11251" s="5" t="s">
        <v>294</v>
      </c>
      <c r="V11251" s="5" t="s">
        <v>27809</v>
      </c>
    </row>
    <row r="11252" spans="1:22" x14ac:dyDescent="0.35">
      <c r="A11252" s="5" t="s">
        <v>27810</v>
      </c>
      <c r="B11252" s="5" t="s">
        <v>27811</v>
      </c>
      <c r="C11252" s="5" t="s">
        <v>27769</v>
      </c>
      <c r="D11252" s="5" t="s">
        <v>22</v>
      </c>
      <c r="E11252" s="5">
        <v>9</v>
      </c>
      <c r="F11252" s="5" t="s">
        <v>294</v>
      </c>
      <c r="G11252" s="5" t="s">
        <v>294</v>
      </c>
      <c r="M11252" s="5" t="s">
        <v>794</v>
      </c>
      <c r="N11252" s="5" t="s">
        <v>294</v>
      </c>
      <c r="P11252" s="5" t="s">
        <v>294</v>
      </c>
      <c r="Q11252" s="5" t="s">
        <v>297</v>
      </c>
      <c r="R11252" s="5" t="s">
        <v>294</v>
      </c>
      <c r="V11252" s="5" t="s">
        <v>27812</v>
      </c>
    </row>
    <row r="11253" spans="1:22" x14ac:dyDescent="0.35">
      <c r="A11253" s="5" t="s">
        <v>27813</v>
      </c>
      <c r="B11253" s="5" t="s">
        <v>27814</v>
      </c>
      <c r="C11253" s="5" t="s">
        <v>27769</v>
      </c>
      <c r="D11253" s="5" t="s">
        <v>18</v>
      </c>
      <c r="E11253" s="5">
        <v>20</v>
      </c>
      <c r="F11253" s="5" t="s">
        <v>294</v>
      </c>
      <c r="G11253" s="5" t="s">
        <v>294</v>
      </c>
      <c r="M11253" s="5" t="s">
        <v>794</v>
      </c>
      <c r="N11253" s="5" t="s">
        <v>294</v>
      </c>
      <c r="P11253" s="5" t="s">
        <v>294</v>
      </c>
      <c r="Q11253" s="5" t="s">
        <v>297</v>
      </c>
      <c r="R11253" s="5" t="s">
        <v>294</v>
      </c>
      <c r="V11253" s="5" t="s">
        <v>27815</v>
      </c>
    </row>
    <row r="11254" spans="1:22" x14ac:dyDescent="0.35">
      <c r="A11254" s="5" t="s">
        <v>27816</v>
      </c>
      <c r="B11254" s="5" t="s">
        <v>27817</v>
      </c>
      <c r="C11254" s="5" t="s">
        <v>27769</v>
      </c>
      <c r="D11254" s="5" t="s">
        <v>16</v>
      </c>
      <c r="E11254" s="5">
        <v>17</v>
      </c>
      <c r="F11254" s="5" t="s">
        <v>294</v>
      </c>
      <c r="G11254" s="5" t="s">
        <v>294</v>
      </c>
      <c r="M11254" s="5" t="s">
        <v>794</v>
      </c>
      <c r="N11254" s="5" t="s">
        <v>294</v>
      </c>
      <c r="P11254" s="5" t="s">
        <v>294</v>
      </c>
      <c r="Q11254" s="5" t="s">
        <v>297</v>
      </c>
      <c r="R11254" s="5" t="s">
        <v>294</v>
      </c>
      <c r="V11254" s="5" t="s">
        <v>27818</v>
      </c>
    </row>
    <row r="11255" spans="1:22" x14ac:dyDescent="0.35">
      <c r="A11255" s="5" t="s">
        <v>27819</v>
      </c>
      <c r="B11255" s="5" t="s">
        <v>27820</v>
      </c>
      <c r="C11255" s="5" t="s">
        <v>27769</v>
      </c>
      <c r="D11255" s="5" t="s">
        <v>22</v>
      </c>
      <c r="E11255" s="5">
        <v>10</v>
      </c>
      <c r="F11255" s="5" t="s">
        <v>294</v>
      </c>
      <c r="G11255" s="5" t="s">
        <v>294</v>
      </c>
      <c r="M11255" s="5" t="s">
        <v>794</v>
      </c>
      <c r="N11255" s="5" t="s">
        <v>294</v>
      </c>
      <c r="P11255" s="5" t="s">
        <v>294</v>
      </c>
      <c r="Q11255" s="5" t="s">
        <v>297</v>
      </c>
      <c r="R11255" s="5" t="s">
        <v>294</v>
      </c>
      <c r="V11255" s="5" t="s">
        <v>27821</v>
      </c>
    </row>
    <row r="11256" spans="1:22" x14ac:dyDescent="0.35">
      <c r="A11256" s="5" t="s">
        <v>27822</v>
      </c>
      <c r="B11256" s="5" t="s">
        <v>25394</v>
      </c>
      <c r="C11256" s="5" t="s">
        <v>27769</v>
      </c>
      <c r="D11256" s="5" t="s">
        <v>22</v>
      </c>
      <c r="E11256" s="5">
        <v>9</v>
      </c>
      <c r="F11256" s="5" t="s">
        <v>294</v>
      </c>
      <c r="G11256" s="5" t="s">
        <v>294</v>
      </c>
      <c r="M11256" s="5" t="s">
        <v>794</v>
      </c>
      <c r="N11256" s="5" t="s">
        <v>294</v>
      </c>
      <c r="P11256" s="5" t="s">
        <v>294</v>
      </c>
      <c r="Q11256" s="5" t="s">
        <v>297</v>
      </c>
      <c r="R11256" s="5" t="s">
        <v>294</v>
      </c>
      <c r="V11256" s="5" t="s">
        <v>27823</v>
      </c>
    </row>
    <row r="11257" spans="1:22" x14ac:dyDescent="0.35">
      <c r="A11257" s="5" t="s">
        <v>27824</v>
      </c>
      <c r="B11257" s="5" t="s">
        <v>2145</v>
      </c>
      <c r="C11257" s="5" t="s">
        <v>27769</v>
      </c>
      <c r="D11257" s="5" t="s">
        <v>18</v>
      </c>
      <c r="E11257" s="5">
        <v>20</v>
      </c>
      <c r="F11257" s="5" t="s">
        <v>294</v>
      </c>
      <c r="G11257" s="5" t="s">
        <v>294</v>
      </c>
      <c r="M11257" s="5" t="s">
        <v>794</v>
      </c>
      <c r="N11257" s="5" t="s">
        <v>294</v>
      </c>
      <c r="P11257" s="5" t="s">
        <v>294</v>
      </c>
      <c r="Q11257" s="5" t="s">
        <v>297</v>
      </c>
      <c r="R11257" s="5" t="s">
        <v>294</v>
      </c>
      <c r="V11257" s="5" t="s">
        <v>27825</v>
      </c>
    </row>
    <row r="11258" spans="1:22" x14ac:dyDescent="0.35">
      <c r="A11258" s="5" t="s">
        <v>27826</v>
      </c>
      <c r="B11258" s="5" t="s">
        <v>27827</v>
      </c>
      <c r="C11258" s="5" t="s">
        <v>27828</v>
      </c>
      <c r="D11258" s="5" t="s">
        <v>16</v>
      </c>
      <c r="E11258" s="5">
        <v>12</v>
      </c>
      <c r="F11258" s="5" t="s">
        <v>294</v>
      </c>
      <c r="G11258" s="5" t="s">
        <v>294</v>
      </c>
      <c r="M11258" s="5" t="s">
        <v>794</v>
      </c>
      <c r="N11258" s="5" t="s">
        <v>294</v>
      </c>
      <c r="P11258" s="5" t="s">
        <v>294</v>
      </c>
      <c r="Q11258" s="5" t="s">
        <v>297</v>
      </c>
      <c r="R11258" s="5" t="s">
        <v>294</v>
      </c>
      <c r="V11258" s="5" t="s">
        <v>26228</v>
      </c>
    </row>
    <row r="11259" spans="1:22" x14ac:dyDescent="0.35">
      <c r="A11259" s="5" t="s">
        <v>27829</v>
      </c>
      <c r="B11259" s="5" t="s">
        <v>27830</v>
      </c>
      <c r="C11259" s="5" t="s">
        <v>27828</v>
      </c>
      <c r="D11259" s="5" t="s">
        <v>22</v>
      </c>
      <c r="E11259" s="5">
        <v>10</v>
      </c>
      <c r="F11259" s="5" t="s">
        <v>294</v>
      </c>
      <c r="G11259" s="5" t="s">
        <v>294</v>
      </c>
      <c r="M11259" s="5" t="s">
        <v>794</v>
      </c>
      <c r="N11259" s="5" t="s">
        <v>294</v>
      </c>
      <c r="P11259" s="5" t="s">
        <v>294</v>
      </c>
      <c r="Q11259" s="5" t="s">
        <v>297</v>
      </c>
      <c r="R11259" s="5" t="s">
        <v>294</v>
      </c>
      <c r="V11259" s="5" t="s">
        <v>27831</v>
      </c>
    </row>
    <row r="11260" spans="1:22" x14ac:dyDescent="0.35">
      <c r="A11260" s="5" t="s">
        <v>27832</v>
      </c>
      <c r="B11260" s="5" t="s">
        <v>27833</v>
      </c>
      <c r="C11260" s="5" t="s">
        <v>27828</v>
      </c>
      <c r="D11260" s="5" t="s">
        <v>16</v>
      </c>
      <c r="E11260" s="5">
        <v>16</v>
      </c>
      <c r="F11260" s="5" t="s">
        <v>294</v>
      </c>
      <c r="G11260" s="5" t="s">
        <v>294</v>
      </c>
      <c r="M11260" s="5" t="s">
        <v>794</v>
      </c>
      <c r="N11260" s="5" t="s">
        <v>294</v>
      </c>
      <c r="P11260" s="5" t="s">
        <v>294</v>
      </c>
      <c r="Q11260" s="5" t="s">
        <v>297</v>
      </c>
      <c r="R11260" s="5" t="s">
        <v>294</v>
      </c>
      <c r="V11260" s="5" t="s">
        <v>27834</v>
      </c>
    </row>
    <row r="11261" spans="1:22" x14ac:dyDescent="0.35">
      <c r="A11261" s="5" t="s">
        <v>27835</v>
      </c>
      <c r="B11261" s="5" t="s">
        <v>27836</v>
      </c>
      <c r="C11261" s="5" t="s">
        <v>27828</v>
      </c>
      <c r="D11261" s="5" t="s">
        <v>16</v>
      </c>
      <c r="E11261" s="5">
        <v>16</v>
      </c>
      <c r="F11261" s="5" t="s">
        <v>294</v>
      </c>
      <c r="G11261" s="5" t="s">
        <v>294</v>
      </c>
      <c r="M11261" s="5" t="s">
        <v>794</v>
      </c>
      <c r="N11261" s="5" t="s">
        <v>294</v>
      </c>
      <c r="P11261" s="5" t="s">
        <v>294</v>
      </c>
      <c r="Q11261" s="5" t="s">
        <v>297</v>
      </c>
      <c r="R11261" s="5" t="s">
        <v>294</v>
      </c>
      <c r="V11261" s="5" t="s">
        <v>27837</v>
      </c>
    </row>
    <row r="11262" spans="1:22" x14ac:dyDescent="0.35">
      <c r="A11262" s="5" t="s">
        <v>27838</v>
      </c>
      <c r="B11262" s="5" t="s">
        <v>27839</v>
      </c>
      <c r="C11262" s="5" t="s">
        <v>27828</v>
      </c>
      <c r="D11262" s="5" t="s">
        <v>16</v>
      </c>
      <c r="E11262" s="5">
        <v>16</v>
      </c>
      <c r="F11262" s="5" t="s">
        <v>294</v>
      </c>
      <c r="G11262" s="5" t="s">
        <v>294</v>
      </c>
      <c r="M11262" s="5" t="s">
        <v>794</v>
      </c>
      <c r="N11262" s="5" t="s">
        <v>294</v>
      </c>
      <c r="P11262" s="5" t="s">
        <v>294</v>
      </c>
      <c r="Q11262" s="5" t="s">
        <v>297</v>
      </c>
      <c r="R11262" s="5" t="s">
        <v>294</v>
      </c>
      <c r="V11262" s="5" t="s">
        <v>27840</v>
      </c>
    </row>
    <row r="11263" spans="1:22" x14ac:dyDescent="0.35">
      <c r="A11263" s="5" t="s">
        <v>27841</v>
      </c>
      <c r="B11263" s="5" t="s">
        <v>6032</v>
      </c>
      <c r="C11263" s="5" t="s">
        <v>27828</v>
      </c>
      <c r="D11263" s="5" t="s">
        <v>18</v>
      </c>
      <c r="E11263" s="5">
        <v>20</v>
      </c>
      <c r="F11263" s="5" t="s">
        <v>294</v>
      </c>
      <c r="G11263" s="5" t="s">
        <v>294</v>
      </c>
      <c r="M11263" s="5" t="s">
        <v>794</v>
      </c>
      <c r="N11263" s="5" t="s">
        <v>294</v>
      </c>
      <c r="O11263" s="5" t="s">
        <v>294</v>
      </c>
      <c r="P11263" s="5" t="s">
        <v>294</v>
      </c>
      <c r="Q11263" s="5" t="s">
        <v>297</v>
      </c>
      <c r="R11263" s="5" t="s">
        <v>294</v>
      </c>
      <c r="V11263" s="5" t="s">
        <v>27842</v>
      </c>
    </row>
    <row r="11264" spans="1:22" x14ac:dyDescent="0.35">
      <c r="A11264" s="5" t="s">
        <v>27843</v>
      </c>
      <c r="B11264" s="5" t="s">
        <v>11483</v>
      </c>
      <c r="C11264" s="5" t="s">
        <v>27828</v>
      </c>
      <c r="D11264" s="5" t="s">
        <v>16</v>
      </c>
      <c r="E11264" s="5">
        <v>12</v>
      </c>
      <c r="F11264" s="5" t="s">
        <v>294</v>
      </c>
      <c r="G11264" s="5" t="s">
        <v>294</v>
      </c>
      <c r="M11264" s="5" t="s">
        <v>794</v>
      </c>
      <c r="N11264" s="5" t="s">
        <v>294</v>
      </c>
      <c r="P11264" s="5" t="s">
        <v>294</v>
      </c>
      <c r="Q11264" s="5" t="s">
        <v>297</v>
      </c>
      <c r="R11264" s="5" t="s">
        <v>294</v>
      </c>
      <c r="V11264" s="5" t="s">
        <v>27844</v>
      </c>
    </row>
    <row r="11265" spans="1:22" x14ac:dyDescent="0.35">
      <c r="A11265" s="5" t="s">
        <v>27845</v>
      </c>
      <c r="B11265" s="5" t="s">
        <v>27846</v>
      </c>
      <c r="C11265" s="5" t="s">
        <v>27828</v>
      </c>
      <c r="D11265" s="5" t="s">
        <v>20</v>
      </c>
      <c r="E11265" s="5">
        <v>10</v>
      </c>
      <c r="F11265" s="5" t="s">
        <v>294</v>
      </c>
      <c r="G11265" s="5" t="s">
        <v>294</v>
      </c>
      <c r="M11265" s="5" t="s">
        <v>794</v>
      </c>
      <c r="N11265" s="5" t="s">
        <v>294</v>
      </c>
      <c r="P11265" s="5" t="s">
        <v>294</v>
      </c>
      <c r="Q11265" s="5" t="s">
        <v>297</v>
      </c>
      <c r="R11265" s="5" t="s">
        <v>294</v>
      </c>
      <c r="V11265" s="5" t="s">
        <v>27847</v>
      </c>
    </row>
    <row r="11266" spans="1:22" x14ac:dyDescent="0.35">
      <c r="A11266" s="5" t="s">
        <v>27848</v>
      </c>
      <c r="B11266" s="5" t="s">
        <v>2438</v>
      </c>
      <c r="C11266" s="5" t="s">
        <v>27828</v>
      </c>
      <c r="D11266" s="5" t="s">
        <v>16</v>
      </c>
      <c r="E11266" s="5">
        <v>12</v>
      </c>
      <c r="F11266" s="5" t="s">
        <v>294</v>
      </c>
      <c r="G11266" s="5" t="s">
        <v>294</v>
      </c>
      <c r="M11266" s="5" t="s">
        <v>794</v>
      </c>
      <c r="N11266" s="5" t="s">
        <v>294</v>
      </c>
      <c r="P11266" s="5" t="s">
        <v>294</v>
      </c>
      <c r="Q11266" s="5" t="s">
        <v>297</v>
      </c>
      <c r="R11266" s="5" t="s">
        <v>294</v>
      </c>
      <c r="V11266" s="5" t="s">
        <v>27849</v>
      </c>
    </row>
    <row r="11267" spans="1:22" x14ac:dyDescent="0.35">
      <c r="A11267" s="5" t="s">
        <v>27850</v>
      </c>
      <c r="B11267" s="5" t="s">
        <v>21061</v>
      </c>
      <c r="C11267" s="5" t="s">
        <v>27828</v>
      </c>
      <c r="D11267" s="5" t="s">
        <v>22</v>
      </c>
      <c r="E11267" s="5">
        <v>2</v>
      </c>
      <c r="F11267" s="5" t="s">
        <v>294</v>
      </c>
      <c r="G11267" s="5" t="s">
        <v>294</v>
      </c>
      <c r="M11267" s="5" t="s">
        <v>794</v>
      </c>
      <c r="N11267" s="5" t="s">
        <v>294</v>
      </c>
      <c r="P11267" s="5" t="s">
        <v>294</v>
      </c>
      <c r="Q11267" s="5" t="s">
        <v>297</v>
      </c>
      <c r="R11267" s="5" t="s">
        <v>294</v>
      </c>
      <c r="V11267" s="5" t="s">
        <v>27851</v>
      </c>
    </row>
    <row r="11268" spans="1:22" x14ac:dyDescent="0.35">
      <c r="A11268" s="5" t="s">
        <v>27852</v>
      </c>
      <c r="B11268" s="5" t="s">
        <v>27853</v>
      </c>
      <c r="C11268" s="5" t="s">
        <v>27828</v>
      </c>
      <c r="D11268" s="5" t="s">
        <v>22</v>
      </c>
      <c r="E11268" s="5">
        <v>16</v>
      </c>
      <c r="F11268" s="5" t="s">
        <v>294</v>
      </c>
      <c r="G11268" s="5" t="s">
        <v>294</v>
      </c>
      <c r="M11268" s="5" t="s">
        <v>794</v>
      </c>
      <c r="N11268" s="5" t="s">
        <v>294</v>
      </c>
      <c r="P11268" s="5" t="s">
        <v>294</v>
      </c>
      <c r="Q11268" s="5" t="s">
        <v>297</v>
      </c>
      <c r="R11268" s="5" t="s">
        <v>294</v>
      </c>
      <c r="V11268" s="5" t="s">
        <v>27854</v>
      </c>
    </row>
    <row r="11269" spans="1:22" x14ac:dyDescent="0.35">
      <c r="A11269" s="5" t="s">
        <v>27855</v>
      </c>
      <c r="B11269" s="5" t="s">
        <v>27856</v>
      </c>
      <c r="C11269" s="5" t="s">
        <v>27828</v>
      </c>
      <c r="D11269" s="5" t="s">
        <v>22</v>
      </c>
      <c r="E11269" s="5">
        <v>16</v>
      </c>
      <c r="F11269" s="5" t="s">
        <v>294</v>
      </c>
      <c r="G11269" s="5" t="s">
        <v>294</v>
      </c>
      <c r="M11269" s="5" t="s">
        <v>794</v>
      </c>
      <c r="N11269" s="5" t="s">
        <v>294</v>
      </c>
      <c r="P11269" s="5" t="s">
        <v>294</v>
      </c>
      <c r="Q11269" s="5" t="s">
        <v>297</v>
      </c>
      <c r="R11269" s="5" t="s">
        <v>294</v>
      </c>
      <c r="V11269" s="5" t="s">
        <v>27857</v>
      </c>
    </row>
    <row r="11270" spans="1:22" x14ac:dyDescent="0.35">
      <c r="A11270" s="5" t="s">
        <v>27858</v>
      </c>
      <c r="B11270" s="5" t="s">
        <v>27859</v>
      </c>
      <c r="C11270" s="5" t="s">
        <v>27828</v>
      </c>
      <c r="D11270" s="5" t="s">
        <v>22</v>
      </c>
      <c r="E11270" s="5">
        <v>16</v>
      </c>
      <c r="F11270" s="5" t="s">
        <v>294</v>
      </c>
      <c r="G11270" s="5" t="s">
        <v>294</v>
      </c>
      <c r="M11270" s="5" t="s">
        <v>794</v>
      </c>
      <c r="N11270" s="5" t="s">
        <v>294</v>
      </c>
      <c r="P11270" s="5" t="s">
        <v>294</v>
      </c>
      <c r="Q11270" s="5" t="s">
        <v>297</v>
      </c>
      <c r="R11270" s="5" t="s">
        <v>294</v>
      </c>
      <c r="V11270" s="5" t="s">
        <v>27860</v>
      </c>
    </row>
    <row r="11271" spans="1:22" x14ac:dyDescent="0.35">
      <c r="A11271" s="5" t="s">
        <v>27861</v>
      </c>
      <c r="B11271" s="5" t="s">
        <v>22932</v>
      </c>
      <c r="C11271" s="5" t="s">
        <v>27828</v>
      </c>
      <c r="D11271" s="5" t="s">
        <v>22</v>
      </c>
      <c r="E11271" s="5">
        <v>4</v>
      </c>
      <c r="F11271" s="5" t="s">
        <v>294</v>
      </c>
      <c r="G11271" s="5" t="s">
        <v>294</v>
      </c>
      <c r="M11271" s="5" t="s">
        <v>794</v>
      </c>
      <c r="N11271" s="5" t="s">
        <v>294</v>
      </c>
      <c r="P11271" s="5" t="s">
        <v>294</v>
      </c>
      <c r="Q11271" s="5" t="s">
        <v>297</v>
      </c>
      <c r="R11271" s="5" t="s">
        <v>294</v>
      </c>
      <c r="V11271" s="5" t="s">
        <v>27862</v>
      </c>
    </row>
    <row r="11272" spans="1:22" x14ac:dyDescent="0.35">
      <c r="A11272" s="5" t="s">
        <v>27863</v>
      </c>
      <c r="B11272" s="5" t="s">
        <v>27864</v>
      </c>
      <c r="C11272" s="5" t="s">
        <v>27828</v>
      </c>
      <c r="D11272" s="5" t="s">
        <v>16</v>
      </c>
      <c r="E11272" s="5">
        <v>12</v>
      </c>
      <c r="F11272" s="5" t="s">
        <v>294</v>
      </c>
      <c r="G11272" s="5" t="s">
        <v>294</v>
      </c>
      <c r="M11272" s="5" t="s">
        <v>794</v>
      </c>
      <c r="N11272" s="5" t="s">
        <v>294</v>
      </c>
      <c r="P11272" s="5" t="s">
        <v>294</v>
      </c>
      <c r="Q11272" s="5" t="s">
        <v>297</v>
      </c>
      <c r="R11272" s="5" t="s">
        <v>294</v>
      </c>
      <c r="V11272" s="5" t="s">
        <v>27865</v>
      </c>
    </row>
    <row r="11273" spans="1:22" x14ac:dyDescent="0.35">
      <c r="A11273" s="5" t="s">
        <v>27866</v>
      </c>
      <c r="B11273" s="5" t="s">
        <v>27867</v>
      </c>
      <c r="C11273" s="5" t="s">
        <v>27828</v>
      </c>
      <c r="D11273" s="5" t="s">
        <v>22</v>
      </c>
      <c r="E11273" s="5">
        <v>8</v>
      </c>
      <c r="F11273" s="5" t="s">
        <v>294</v>
      </c>
      <c r="G11273" s="5" t="s">
        <v>294</v>
      </c>
      <c r="M11273" s="5" t="s">
        <v>794</v>
      </c>
      <c r="N11273" s="5" t="s">
        <v>294</v>
      </c>
      <c r="P11273" s="5" t="s">
        <v>294</v>
      </c>
      <c r="Q11273" s="5" t="s">
        <v>297</v>
      </c>
      <c r="R11273" s="5" t="s">
        <v>294</v>
      </c>
      <c r="V11273" s="5" t="s">
        <v>27868</v>
      </c>
    </row>
    <row r="11274" spans="1:22" x14ac:dyDescent="0.35">
      <c r="A11274" s="5" t="s">
        <v>27869</v>
      </c>
      <c r="B11274" s="5" t="s">
        <v>26929</v>
      </c>
      <c r="C11274" s="5" t="s">
        <v>27828</v>
      </c>
      <c r="D11274" s="5" t="s">
        <v>16</v>
      </c>
      <c r="E11274" s="5">
        <v>12</v>
      </c>
      <c r="F11274" s="5" t="s">
        <v>294</v>
      </c>
      <c r="G11274" s="5" t="s">
        <v>294</v>
      </c>
      <c r="M11274" s="5" t="s">
        <v>794</v>
      </c>
      <c r="N11274" s="5" t="s">
        <v>294</v>
      </c>
      <c r="P11274" s="5" t="s">
        <v>294</v>
      </c>
      <c r="Q11274" s="5" t="s">
        <v>297</v>
      </c>
      <c r="R11274" s="5" t="s">
        <v>294</v>
      </c>
      <c r="V11274" s="5" t="s">
        <v>27870</v>
      </c>
    </row>
    <row r="11275" spans="1:22" x14ac:dyDescent="0.35">
      <c r="A11275" s="5" t="s">
        <v>27871</v>
      </c>
      <c r="B11275" s="5" t="s">
        <v>353</v>
      </c>
      <c r="C11275" s="5" t="s">
        <v>27828</v>
      </c>
      <c r="D11275" s="5" t="s">
        <v>18</v>
      </c>
      <c r="E11275" s="5">
        <v>20</v>
      </c>
      <c r="F11275" s="5" t="s">
        <v>294</v>
      </c>
      <c r="G11275" s="5" t="s">
        <v>294</v>
      </c>
      <c r="M11275" s="5" t="s">
        <v>794</v>
      </c>
      <c r="N11275" s="5" t="s">
        <v>294</v>
      </c>
      <c r="P11275" s="5" t="s">
        <v>294</v>
      </c>
      <c r="Q11275" s="5" t="s">
        <v>297</v>
      </c>
      <c r="R11275" s="5" t="s">
        <v>294</v>
      </c>
      <c r="V11275" s="5" t="s">
        <v>27872</v>
      </c>
    </row>
    <row r="11276" spans="1:22" x14ac:dyDescent="0.35">
      <c r="A11276" s="5" t="s">
        <v>27873</v>
      </c>
      <c r="B11276" s="5" t="s">
        <v>26935</v>
      </c>
      <c r="C11276" s="5" t="s">
        <v>27828</v>
      </c>
      <c r="D11276" s="5" t="s">
        <v>22</v>
      </c>
      <c r="E11276" s="5">
        <v>8</v>
      </c>
      <c r="F11276" s="5" t="s">
        <v>294</v>
      </c>
      <c r="G11276" s="5" t="s">
        <v>294</v>
      </c>
      <c r="M11276" s="5" t="s">
        <v>794</v>
      </c>
      <c r="N11276" s="5" t="s">
        <v>294</v>
      </c>
      <c r="P11276" s="5" t="s">
        <v>294</v>
      </c>
      <c r="Q11276" s="5" t="s">
        <v>297</v>
      </c>
      <c r="R11276" s="5" t="s">
        <v>294</v>
      </c>
      <c r="V11276" s="5" t="s">
        <v>27874</v>
      </c>
    </row>
    <row r="11277" spans="1:22" x14ac:dyDescent="0.35">
      <c r="A11277" s="5" t="s">
        <v>27875</v>
      </c>
      <c r="B11277" s="5" t="s">
        <v>25210</v>
      </c>
      <c r="C11277" s="5" t="s">
        <v>27828</v>
      </c>
      <c r="D11277" s="5" t="s">
        <v>18</v>
      </c>
      <c r="E11277" s="5">
        <v>6</v>
      </c>
      <c r="F11277" s="5" t="s">
        <v>294</v>
      </c>
      <c r="G11277" s="5" t="s">
        <v>294</v>
      </c>
      <c r="M11277" s="5" t="s">
        <v>794</v>
      </c>
      <c r="N11277" s="5" t="s">
        <v>294</v>
      </c>
      <c r="P11277" s="5" t="s">
        <v>294</v>
      </c>
      <c r="Q11277" s="5" t="s">
        <v>297</v>
      </c>
      <c r="R11277" s="5" t="s">
        <v>294</v>
      </c>
      <c r="V11277" s="5" t="s">
        <v>27876</v>
      </c>
    </row>
    <row r="11278" spans="1:22" x14ac:dyDescent="0.35">
      <c r="A11278" s="5" t="s">
        <v>27877</v>
      </c>
      <c r="B11278" s="5" t="s">
        <v>24876</v>
      </c>
      <c r="C11278" s="5" t="s">
        <v>27828</v>
      </c>
      <c r="D11278" s="5" t="s">
        <v>16</v>
      </c>
      <c r="E11278" s="5">
        <v>12</v>
      </c>
      <c r="F11278" s="5" t="s">
        <v>294</v>
      </c>
      <c r="G11278" s="5" t="s">
        <v>294</v>
      </c>
      <c r="M11278" s="5" t="s">
        <v>794</v>
      </c>
      <c r="N11278" s="5" t="s">
        <v>294</v>
      </c>
      <c r="P11278" s="5" t="s">
        <v>294</v>
      </c>
      <c r="Q11278" s="5" t="s">
        <v>297</v>
      </c>
      <c r="R11278" s="5" t="s">
        <v>294</v>
      </c>
      <c r="V11278" s="5" t="s">
        <v>27878</v>
      </c>
    </row>
    <row r="11279" spans="1:22" x14ac:dyDescent="0.35">
      <c r="A11279" s="5" t="s">
        <v>27879</v>
      </c>
      <c r="B11279" s="5" t="s">
        <v>26953</v>
      </c>
      <c r="C11279" s="5" t="s">
        <v>27828</v>
      </c>
      <c r="D11279" s="5" t="s">
        <v>22</v>
      </c>
      <c r="E11279" s="5">
        <v>8</v>
      </c>
      <c r="F11279" s="5" t="s">
        <v>294</v>
      </c>
      <c r="G11279" s="5" t="s">
        <v>294</v>
      </c>
      <c r="M11279" s="5" t="s">
        <v>794</v>
      </c>
      <c r="N11279" s="5" t="s">
        <v>294</v>
      </c>
      <c r="P11279" s="5" t="s">
        <v>294</v>
      </c>
      <c r="Q11279" s="5" t="s">
        <v>297</v>
      </c>
      <c r="R11279" s="5" t="s">
        <v>294</v>
      </c>
      <c r="V11279" s="5" t="s">
        <v>27880</v>
      </c>
    </row>
    <row r="11280" spans="1:22" x14ac:dyDescent="0.35">
      <c r="A11280" s="5" t="s">
        <v>27881</v>
      </c>
      <c r="B11280" s="5" t="s">
        <v>27882</v>
      </c>
      <c r="C11280" s="5" t="s">
        <v>27828</v>
      </c>
      <c r="D11280" s="5" t="s">
        <v>22</v>
      </c>
      <c r="E11280" s="5">
        <v>8</v>
      </c>
      <c r="F11280" s="5" t="s">
        <v>294</v>
      </c>
      <c r="G11280" s="5" t="s">
        <v>294</v>
      </c>
      <c r="M11280" s="5" t="s">
        <v>794</v>
      </c>
      <c r="N11280" s="5" t="s">
        <v>294</v>
      </c>
      <c r="P11280" s="5" t="s">
        <v>294</v>
      </c>
      <c r="Q11280" s="5" t="s">
        <v>297</v>
      </c>
      <c r="R11280" s="5" t="s">
        <v>294</v>
      </c>
      <c r="V11280" s="5" t="s">
        <v>27883</v>
      </c>
    </row>
    <row r="11281" spans="1:22" x14ac:dyDescent="0.35">
      <c r="A11281" s="5" t="s">
        <v>27884</v>
      </c>
      <c r="B11281" s="5" t="s">
        <v>27885</v>
      </c>
      <c r="C11281" s="5" t="s">
        <v>27828</v>
      </c>
      <c r="D11281" s="5" t="s">
        <v>16</v>
      </c>
      <c r="E11281" s="5">
        <v>16</v>
      </c>
      <c r="F11281" s="5" t="s">
        <v>294</v>
      </c>
      <c r="G11281" s="5" t="s">
        <v>294</v>
      </c>
      <c r="M11281" s="5" t="s">
        <v>794</v>
      </c>
      <c r="N11281" s="5" t="s">
        <v>294</v>
      </c>
      <c r="P11281" s="5" t="s">
        <v>294</v>
      </c>
      <c r="Q11281" s="5" t="s">
        <v>297</v>
      </c>
      <c r="R11281" s="5" t="s">
        <v>294</v>
      </c>
      <c r="V11281" s="5" t="s">
        <v>27886</v>
      </c>
    </row>
    <row r="11282" spans="1:22" x14ac:dyDescent="0.35">
      <c r="A11282" s="5" t="s">
        <v>27887</v>
      </c>
      <c r="B11282" s="5" t="s">
        <v>27888</v>
      </c>
      <c r="C11282" s="5" t="s">
        <v>27828</v>
      </c>
      <c r="D11282" s="5" t="s">
        <v>16</v>
      </c>
      <c r="E11282" s="5">
        <v>12</v>
      </c>
      <c r="F11282" s="5" t="s">
        <v>294</v>
      </c>
      <c r="G11282" s="5" t="s">
        <v>294</v>
      </c>
      <c r="M11282" s="5" t="s">
        <v>794</v>
      </c>
      <c r="N11282" s="5" t="s">
        <v>294</v>
      </c>
      <c r="P11282" s="5" t="s">
        <v>294</v>
      </c>
      <c r="Q11282" s="5" t="s">
        <v>297</v>
      </c>
      <c r="R11282" s="5" t="s">
        <v>294</v>
      </c>
      <c r="V11282" s="5" t="s">
        <v>27889</v>
      </c>
    </row>
    <row r="11283" spans="1:22" x14ac:dyDescent="0.35">
      <c r="A11283" s="5" t="s">
        <v>27890</v>
      </c>
      <c r="B11283" s="5" t="s">
        <v>27891</v>
      </c>
      <c r="C11283" s="5" t="s">
        <v>27828</v>
      </c>
      <c r="D11283" s="5" t="s">
        <v>22</v>
      </c>
      <c r="E11283" s="5">
        <v>8</v>
      </c>
      <c r="F11283" s="5" t="s">
        <v>294</v>
      </c>
      <c r="G11283" s="5" t="s">
        <v>294</v>
      </c>
      <c r="M11283" s="5" t="s">
        <v>794</v>
      </c>
      <c r="N11283" s="5" t="s">
        <v>294</v>
      </c>
      <c r="P11283" s="5" t="s">
        <v>294</v>
      </c>
      <c r="Q11283" s="5" t="s">
        <v>297</v>
      </c>
      <c r="R11283" s="5" t="s">
        <v>294</v>
      </c>
      <c r="V11283" s="5" t="s">
        <v>27892</v>
      </c>
    </row>
    <row r="11284" spans="1:22" x14ac:dyDescent="0.35">
      <c r="A11284" s="5" t="s">
        <v>27893</v>
      </c>
      <c r="B11284" s="5" t="s">
        <v>27894</v>
      </c>
      <c r="C11284" s="5" t="s">
        <v>27828</v>
      </c>
      <c r="D11284" s="5" t="s">
        <v>16</v>
      </c>
      <c r="E11284" s="5">
        <v>12</v>
      </c>
      <c r="F11284" s="5" t="s">
        <v>294</v>
      </c>
      <c r="G11284" s="5" t="s">
        <v>294</v>
      </c>
      <c r="M11284" s="5" t="s">
        <v>794</v>
      </c>
      <c r="N11284" s="5" t="s">
        <v>294</v>
      </c>
      <c r="P11284" s="5" t="s">
        <v>294</v>
      </c>
      <c r="Q11284" s="5" t="s">
        <v>297</v>
      </c>
      <c r="R11284" s="5" t="s">
        <v>294</v>
      </c>
      <c r="V11284" s="5" t="s">
        <v>27895</v>
      </c>
    </row>
    <row r="11285" spans="1:22" x14ac:dyDescent="0.35">
      <c r="A11285" s="5" t="s">
        <v>27896</v>
      </c>
      <c r="B11285" s="5" t="s">
        <v>27897</v>
      </c>
      <c r="C11285" s="5" t="s">
        <v>27828</v>
      </c>
      <c r="D11285" s="5" t="s">
        <v>22</v>
      </c>
      <c r="E11285" s="5">
        <v>8</v>
      </c>
      <c r="F11285" s="5" t="s">
        <v>294</v>
      </c>
      <c r="G11285" s="5" t="s">
        <v>294</v>
      </c>
      <c r="M11285" s="5" t="s">
        <v>794</v>
      </c>
      <c r="N11285" s="5" t="s">
        <v>294</v>
      </c>
      <c r="P11285" s="5" t="s">
        <v>294</v>
      </c>
      <c r="Q11285" s="5" t="s">
        <v>297</v>
      </c>
      <c r="R11285" s="5" t="s">
        <v>294</v>
      </c>
      <c r="V11285" s="5" t="s">
        <v>27898</v>
      </c>
    </row>
    <row r="11286" spans="1:22" x14ac:dyDescent="0.35">
      <c r="A11286" s="5" t="s">
        <v>27899</v>
      </c>
      <c r="B11286" s="5" t="s">
        <v>1383</v>
      </c>
      <c r="C11286" s="5" t="s">
        <v>27828</v>
      </c>
      <c r="D11286" s="5" t="s">
        <v>18</v>
      </c>
      <c r="E11286" s="5">
        <v>20</v>
      </c>
      <c r="F11286" s="5" t="s">
        <v>294</v>
      </c>
      <c r="G11286" s="5" t="s">
        <v>297</v>
      </c>
      <c r="M11286" s="5" t="s">
        <v>794</v>
      </c>
      <c r="N11286" s="5" t="s">
        <v>294</v>
      </c>
      <c r="P11286" s="5" t="s">
        <v>294</v>
      </c>
      <c r="Q11286" s="5" t="s">
        <v>297</v>
      </c>
      <c r="R11286" s="5" t="s">
        <v>294</v>
      </c>
      <c r="V11286" s="5" t="s">
        <v>27900</v>
      </c>
    </row>
    <row r="11287" spans="1:22" x14ac:dyDescent="0.35">
      <c r="A11287" s="5" t="s">
        <v>27901</v>
      </c>
      <c r="B11287" s="5" t="s">
        <v>21075</v>
      </c>
      <c r="C11287" s="5" t="s">
        <v>27828</v>
      </c>
      <c r="D11287" s="5" t="s">
        <v>22</v>
      </c>
      <c r="E11287" s="5">
        <v>4</v>
      </c>
      <c r="F11287" s="5" t="s">
        <v>294</v>
      </c>
      <c r="G11287" s="5" t="s">
        <v>294</v>
      </c>
      <c r="M11287" s="5" t="s">
        <v>794</v>
      </c>
      <c r="N11287" s="5" t="s">
        <v>294</v>
      </c>
      <c r="P11287" s="5" t="s">
        <v>294</v>
      </c>
      <c r="Q11287" s="5" t="s">
        <v>297</v>
      </c>
      <c r="R11287" s="5" t="s">
        <v>294</v>
      </c>
      <c r="V11287" s="5" t="s">
        <v>27902</v>
      </c>
    </row>
    <row r="11288" spans="1:22" x14ac:dyDescent="0.35">
      <c r="A11288" s="5" t="s">
        <v>27903</v>
      </c>
      <c r="B11288" s="5" t="s">
        <v>27904</v>
      </c>
      <c r="C11288" s="5" t="s">
        <v>27905</v>
      </c>
      <c r="D11288" s="5" t="s">
        <v>18</v>
      </c>
      <c r="E11288" s="5">
        <v>50</v>
      </c>
      <c r="F11288" s="5" t="s">
        <v>294</v>
      </c>
      <c r="G11288" s="5" t="s">
        <v>294</v>
      </c>
      <c r="M11288" s="5" t="s">
        <v>794</v>
      </c>
      <c r="N11288" s="5" t="s">
        <v>294</v>
      </c>
      <c r="O11288" s="5" t="s">
        <v>294</v>
      </c>
      <c r="P11288" s="5" t="s">
        <v>294</v>
      </c>
      <c r="Q11288" s="5" t="s">
        <v>294</v>
      </c>
      <c r="R11288" s="5" t="s">
        <v>294</v>
      </c>
      <c r="V11288" s="5" t="s">
        <v>27906</v>
      </c>
    </row>
    <row r="11289" spans="1:22" x14ac:dyDescent="0.35">
      <c r="A11289" s="5" t="s">
        <v>27907</v>
      </c>
      <c r="B11289" s="5" t="s">
        <v>27908</v>
      </c>
      <c r="C11289" s="5" t="s">
        <v>27905</v>
      </c>
      <c r="D11289" s="5" t="s">
        <v>18</v>
      </c>
      <c r="E11289" s="5">
        <v>10</v>
      </c>
      <c r="F11289" s="5" t="s">
        <v>294</v>
      </c>
      <c r="G11289" s="5" t="s">
        <v>297</v>
      </c>
      <c r="M11289" s="5" t="s">
        <v>794</v>
      </c>
      <c r="N11289" s="5" t="s">
        <v>294</v>
      </c>
      <c r="P11289" s="5" t="s">
        <v>294</v>
      </c>
      <c r="Q11289" s="5" t="s">
        <v>294</v>
      </c>
      <c r="R11289" s="5" t="s">
        <v>294</v>
      </c>
      <c r="U11289" s="5" t="s">
        <v>27909</v>
      </c>
      <c r="V11289" s="5" t="s">
        <v>27907</v>
      </c>
    </row>
    <row r="11290" spans="1:22" x14ac:dyDescent="0.35">
      <c r="A11290" s="5" t="s">
        <v>27910</v>
      </c>
      <c r="B11290" s="5" t="s">
        <v>27911</v>
      </c>
      <c r="C11290" s="5" t="s">
        <v>27905</v>
      </c>
      <c r="D11290" s="5" t="s">
        <v>22</v>
      </c>
      <c r="E11290" s="5">
        <v>19</v>
      </c>
      <c r="F11290" s="5" t="s">
        <v>294</v>
      </c>
      <c r="G11290" s="5" t="s">
        <v>294</v>
      </c>
      <c r="M11290" s="5" t="s">
        <v>3826</v>
      </c>
      <c r="N11290" s="5" t="s">
        <v>294</v>
      </c>
      <c r="P11290" s="5" t="s">
        <v>294</v>
      </c>
      <c r="Q11290" s="5" t="s">
        <v>294</v>
      </c>
      <c r="R11290" s="5" t="s">
        <v>294</v>
      </c>
      <c r="V11290" s="5" t="s">
        <v>27910</v>
      </c>
    </row>
    <row r="11291" spans="1:22" x14ac:dyDescent="0.35">
      <c r="A11291" s="5" t="s">
        <v>27912</v>
      </c>
      <c r="B11291" s="5" t="s">
        <v>27913</v>
      </c>
      <c r="C11291" s="5" t="s">
        <v>27905</v>
      </c>
      <c r="D11291" s="5" t="s">
        <v>16</v>
      </c>
      <c r="E11291" s="5">
        <v>10</v>
      </c>
      <c r="F11291" s="5" t="s">
        <v>294</v>
      </c>
      <c r="G11291" s="5" t="s">
        <v>294</v>
      </c>
      <c r="H11291" s="5">
        <v>0</v>
      </c>
      <c r="M11291" s="5" t="s">
        <v>794</v>
      </c>
      <c r="N11291" s="5" t="s">
        <v>294</v>
      </c>
      <c r="P11291" s="5" t="s">
        <v>294</v>
      </c>
      <c r="Q11291" s="5" t="s">
        <v>294</v>
      </c>
      <c r="R11291" s="5" t="s">
        <v>294</v>
      </c>
      <c r="V11291" s="5" t="s">
        <v>27914</v>
      </c>
    </row>
    <row r="11292" spans="1:22" x14ac:dyDescent="0.35">
      <c r="A11292" s="5" t="s">
        <v>27915</v>
      </c>
      <c r="B11292" s="5" t="s">
        <v>27149</v>
      </c>
      <c r="C11292" s="5" t="s">
        <v>27905</v>
      </c>
      <c r="D11292" s="5" t="s">
        <v>22</v>
      </c>
      <c r="E11292" s="5">
        <v>4</v>
      </c>
      <c r="F11292" s="5" t="s">
        <v>294</v>
      </c>
      <c r="G11292" s="5" t="s">
        <v>294</v>
      </c>
      <c r="H11292" s="5">
        <v>0</v>
      </c>
      <c r="M11292" s="5" t="s">
        <v>794</v>
      </c>
      <c r="N11292" s="5" t="s">
        <v>294</v>
      </c>
      <c r="P11292" s="5" t="s">
        <v>294</v>
      </c>
      <c r="Q11292" s="5" t="s">
        <v>294</v>
      </c>
      <c r="R11292" s="5" t="s">
        <v>294</v>
      </c>
      <c r="V11292" s="5" t="s">
        <v>27916</v>
      </c>
    </row>
    <row r="11293" spans="1:22" x14ac:dyDescent="0.35">
      <c r="A11293" s="5" t="s">
        <v>27917</v>
      </c>
      <c r="B11293" s="5" t="s">
        <v>27918</v>
      </c>
      <c r="C11293" s="5" t="s">
        <v>27905</v>
      </c>
      <c r="D11293" s="5" t="s">
        <v>18</v>
      </c>
      <c r="E11293" s="5">
        <v>10</v>
      </c>
      <c r="F11293" s="5" t="s">
        <v>294</v>
      </c>
      <c r="G11293" s="5" t="s">
        <v>297</v>
      </c>
      <c r="L11293" s="5" t="s">
        <v>27007</v>
      </c>
      <c r="M11293" s="5" t="s">
        <v>794</v>
      </c>
      <c r="N11293" s="5" t="s">
        <v>294</v>
      </c>
      <c r="P11293" s="5" t="s">
        <v>294</v>
      </c>
      <c r="Q11293" s="5" t="s">
        <v>294</v>
      </c>
      <c r="R11293" s="5" t="s">
        <v>294</v>
      </c>
      <c r="V11293" s="5" t="s">
        <v>27917</v>
      </c>
    </row>
    <row r="11294" spans="1:22" x14ac:dyDescent="0.35">
      <c r="A11294" s="5" t="s">
        <v>27919</v>
      </c>
      <c r="B11294" s="5" t="s">
        <v>27920</v>
      </c>
      <c r="C11294" s="5" t="s">
        <v>27905</v>
      </c>
      <c r="D11294" s="5" t="s">
        <v>22</v>
      </c>
      <c r="E11294" s="5">
        <v>19</v>
      </c>
      <c r="F11294" s="5" t="s">
        <v>294</v>
      </c>
      <c r="G11294" s="5" t="s">
        <v>294</v>
      </c>
      <c r="M11294" s="5" t="s">
        <v>794</v>
      </c>
      <c r="N11294" s="5" t="s">
        <v>294</v>
      </c>
      <c r="P11294" s="5" t="s">
        <v>294</v>
      </c>
      <c r="Q11294" s="5" t="s">
        <v>294</v>
      </c>
      <c r="R11294" s="5" t="s">
        <v>297</v>
      </c>
      <c r="V11294" s="5" t="s">
        <v>27919</v>
      </c>
    </row>
    <row r="11295" spans="1:22" x14ac:dyDescent="0.35">
      <c r="A11295" s="5" t="s">
        <v>27921</v>
      </c>
      <c r="B11295" s="5" t="s">
        <v>27922</v>
      </c>
      <c r="C11295" s="5" t="s">
        <v>1384</v>
      </c>
      <c r="D11295" s="5" t="s">
        <v>22</v>
      </c>
      <c r="E11295" s="5">
        <v>9</v>
      </c>
      <c r="F11295" s="5" t="s">
        <v>294</v>
      </c>
      <c r="G11295" s="5" t="s">
        <v>294</v>
      </c>
      <c r="J11295" s="5" t="s">
        <v>3447</v>
      </c>
      <c r="M11295" s="5" t="s">
        <v>794</v>
      </c>
      <c r="N11295" s="5" t="s">
        <v>294</v>
      </c>
      <c r="O11295" s="5" t="s">
        <v>294</v>
      </c>
      <c r="P11295" s="5" t="s">
        <v>294</v>
      </c>
      <c r="Q11295" s="5" t="s">
        <v>294</v>
      </c>
      <c r="R11295" s="5" t="s">
        <v>294</v>
      </c>
      <c r="U11295" s="5" t="s">
        <v>27923</v>
      </c>
      <c r="V11295" s="5" t="s">
        <v>27924</v>
      </c>
    </row>
    <row r="11296" spans="1:22" x14ac:dyDescent="0.35">
      <c r="A11296" s="5" t="s">
        <v>27925</v>
      </c>
      <c r="B11296" s="5" t="s">
        <v>27920</v>
      </c>
      <c r="C11296" s="5" t="s">
        <v>22790</v>
      </c>
      <c r="D11296" s="5" t="s">
        <v>22</v>
      </c>
      <c r="E11296" s="5">
        <v>9</v>
      </c>
      <c r="F11296" s="5" t="s">
        <v>294</v>
      </c>
      <c r="G11296" s="5" t="s">
        <v>294</v>
      </c>
      <c r="J11296" s="5" t="s">
        <v>3447</v>
      </c>
      <c r="M11296" s="5" t="s">
        <v>794</v>
      </c>
      <c r="N11296" s="5" t="s">
        <v>294</v>
      </c>
      <c r="P11296" s="5" t="s">
        <v>294</v>
      </c>
      <c r="Q11296" s="5" t="s">
        <v>294</v>
      </c>
      <c r="R11296" s="5" t="s">
        <v>297</v>
      </c>
      <c r="V11296" s="5" t="s">
        <v>27926</v>
      </c>
    </row>
    <row r="11297" spans="1:22" x14ac:dyDescent="0.35">
      <c r="A11297" s="5" t="s">
        <v>27927</v>
      </c>
      <c r="B11297" s="5" t="s">
        <v>27928</v>
      </c>
      <c r="C11297" s="5" t="s">
        <v>1384</v>
      </c>
      <c r="D11297" s="5" t="s">
        <v>16</v>
      </c>
      <c r="E11297" s="5">
        <v>19</v>
      </c>
      <c r="F11297" s="5" t="s">
        <v>294</v>
      </c>
      <c r="G11297" s="5" t="s">
        <v>294</v>
      </c>
      <c r="M11297" s="5" t="s">
        <v>794</v>
      </c>
      <c r="N11297" s="5" t="s">
        <v>297</v>
      </c>
      <c r="O11297" s="5" t="s">
        <v>294</v>
      </c>
      <c r="P11297" s="5" t="s">
        <v>294</v>
      </c>
      <c r="Q11297" s="5" t="s">
        <v>297</v>
      </c>
      <c r="R11297" s="5" t="s">
        <v>294</v>
      </c>
      <c r="V11297" s="5" t="s">
        <v>27929</v>
      </c>
    </row>
    <row r="11298" spans="1:22" x14ac:dyDescent="0.35">
      <c r="A11298" s="5" t="s">
        <v>27930</v>
      </c>
      <c r="B11298" s="5" t="s">
        <v>20092</v>
      </c>
      <c r="C11298" s="5" t="s">
        <v>1384</v>
      </c>
      <c r="D11298" s="5" t="s">
        <v>22</v>
      </c>
      <c r="E11298" s="5">
        <v>19</v>
      </c>
      <c r="F11298" s="5" t="s">
        <v>294</v>
      </c>
      <c r="G11298" s="5" t="s">
        <v>294</v>
      </c>
      <c r="M11298" s="5" t="s">
        <v>794</v>
      </c>
      <c r="N11298" s="5" t="s">
        <v>297</v>
      </c>
      <c r="O11298" s="5" t="s">
        <v>294</v>
      </c>
      <c r="P11298" s="5" t="s">
        <v>294</v>
      </c>
      <c r="Q11298" s="5" t="s">
        <v>297</v>
      </c>
      <c r="R11298" s="5" t="s">
        <v>294</v>
      </c>
      <c r="V11298" s="5" t="s">
        <v>27931</v>
      </c>
    </row>
    <row r="11299" spans="1:22" x14ac:dyDescent="0.35">
      <c r="A11299" s="5" t="s">
        <v>27932</v>
      </c>
      <c r="B11299" s="5" t="s">
        <v>27933</v>
      </c>
      <c r="C11299" s="5" t="s">
        <v>1384</v>
      </c>
      <c r="D11299" s="5" t="s">
        <v>18</v>
      </c>
      <c r="E11299" s="5">
        <v>4</v>
      </c>
      <c r="F11299" s="5" t="s">
        <v>294</v>
      </c>
      <c r="G11299" s="5" t="s">
        <v>297</v>
      </c>
      <c r="J11299" s="5" t="s">
        <v>1194</v>
      </c>
      <c r="M11299" s="5" t="s">
        <v>794</v>
      </c>
      <c r="N11299" s="5" t="s">
        <v>294</v>
      </c>
      <c r="O11299" s="5" t="s">
        <v>294</v>
      </c>
      <c r="P11299" s="5" t="s">
        <v>294</v>
      </c>
      <c r="Q11299" s="5" t="s">
        <v>294</v>
      </c>
      <c r="R11299" s="5" t="s">
        <v>294</v>
      </c>
      <c r="V11299" s="5" t="s">
        <v>27934</v>
      </c>
    </row>
    <row r="11300" spans="1:22" x14ac:dyDescent="0.35">
      <c r="A11300" s="5" t="s">
        <v>27935</v>
      </c>
      <c r="B11300" s="5" t="s">
        <v>27936</v>
      </c>
      <c r="C11300" s="5" t="s">
        <v>1384</v>
      </c>
      <c r="D11300" s="5" t="s">
        <v>16</v>
      </c>
      <c r="E11300" s="5">
        <v>19</v>
      </c>
      <c r="F11300" s="5" t="s">
        <v>294</v>
      </c>
      <c r="G11300" s="5" t="s">
        <v>294</v>
      </c>
      <c r="M11300" s="5" t="s">
        <v>794</v>
      </c>
      <c r="N11300" s="5" t="s">
        <v>297</v>
      </c>
      <c r="O11300" s="5" t="s">
        <v>294</v>
      </c>
      <c r="P11300" s="5" t="s">
        <v>294</v>
      </c>
      <c r="Q11300" s="5" t="s">
        <v>297</v>
      </c>
      <c r="R11300" s="5" t="s">
        <v>294</v>
      </c>
      <c r="V11300" s="5" t="s">
        <v>27937</v>
      </c>
    </row>
    <row r="11301" spans="1:22" x14ac:dyDescent="0.35">
      <c r="A11301" s="5" t="s">
        <v>27938</v>
      </c>
      <c r="B11301" s="5" t="s">
        <v>27939</v>
      </c>
      <c r="C11301" s="5" t="s">
        <v>1384</v>
      </c>
      <c r="D11301" s="5" t="s">
        <v>16</v>
      </c>
      <c r="E11301" s="5">
        <v>19</v>
      </c>
      <c r="F11301" s="5" t="s">
        <v>294</v>
      </c>
      <c r="G11301" s="5" t="s">
        <v>294</v>
      </c>
      <c r="H11301" s="5">
        <v>0</v>
      </c>
      <c r="M11301" s="5" t="s">
        <v>794</v>
      </c>
      <c r="N11301" s="5" t="s">
        <v>294</v>
      </c>
      <c r="O11301" s="5" t="s">
        <v>294</v>
      </c>
      <c r="P11301" s="5" t="s">
        <v>294</v>
      </c>
      <c r="Q11301" s="5" t="s">
        <v>294</v>
      </c>
      <c r="R11301" s="5" t="s">
        <v>294</v>
      </c>
      <c r="V11301" s="5" t="s">
        <v>27940</v>
      </c>
    </row>
    <row r="11302" spans="1:22" x14ac:dyDescent="0.35">
      <c r="A11302" s="5" t="s">
        <v>27941</v>
      </c>
      <c r="B11302" s="5" t="s">
        <v>27942</v>
      </c>
      <c r="C11302" s="5" t="s">
        <v>3447</v>
      </c>
      <c r="D11302" s="5" t="s">
        <v>18</v>
      </c>
      <c r="E11302" s="5">
        <v>30</v>
      </c>
      <c r="F11302" s="5" t="s">
        <v>294</v>
      </c>
      <c r="G11302" s="5" t="s">
        <v>294</v>
      </c>
      <c r="M11302" s="5" t="s">
        <v>794</v>
      </c>
      <c r="N11302" s="5" t="s">
        <v>297</v>
      </c>
      <c r="O11302" s="5" t="s">
        <v>294</v>
      </c>
      <c r="P11302" s="5" t="s">
        <v>294</v>
      </c>
      <c r="Q11302" s="5" t="s">
        <v>297</v>
      </c>
      <c r="R11302" s="5" t="s">
        <v>294</v>
      </c>
      <c r="V11302" s="5" t="s">
        <v>27943</v>
      </c>
    </row>
    <row r="11303" spans="1:22" x14ac:dyDescent="0.35">
      <c r="A11303" s="5" t="s">
        <v>27944</v>
      </c>
      <c r="B11303" s="5" t="s">
        <v>27945</v>
      </c>
      <c r="C11303" s="5" t="s">
        <v>3447</v>
      </c>
      <c r="D11303" s="5" t="s">
        <v>18</v>
      </c>
      <c r="E11303" s="5">
        <v>1</v>
      </c>
      <c r="F11303" s="5" t="s">
        <v>294</v>
      </c>
      <c r="G11303" s="5" t="s">
        <v>297</v>
      </c>
      <c r="M11303" s="5" t="s">
        <v>794</v>
      </c>
      <c r="N11303" s="5" t="s">
        <v>294</v>
      </c>
      <c r="O11303" s="5" t="s">
        <v>294</v>
      </c>
      <c r="P11303" s="5" t="s">
        <v>294</v>
      </c>
      <c r="Q11303" s="5" t="s">
        <v>294</v>
      </c>
      <c r="R11303" s="5" t="s">
        <v>294</v>
      </c>
      <c r="S11303" s="5" t="s">
        <v>5975</v>
      </c>
      <c r="U11303" s="5" t="s">
        <v>27946</v>
      </c>
      <c r="V11303" s="5" t="s">
        <v>27947</v>
      </c>
    </row>
    <row r="11304" spans="1:22" x14ac:dyDescent="0.35">
      <c r="A11304" s="5" t="s">
        <v>27948</v>
      </c>
      <c r="B11304" s="5" t="s">
        <v>27949</v>
      </c>
      <c r="C11304" s="5" t="s">
        <v>3447</v>
      </c>
      <c r="D11304" s="5" t="s">
        <v>18</v>
      </c>
      <c r="E11304" s="5">
        <v>1</v>
      </c>
      <c r="F11304" s="5" t="s">
        <v>294</v>
      </c>
      <c r="G11304" s="5" t="s">
        <v>297</v>
      </c>
      <c r="L11304" s="5" t="s">
        <v>27950</v>
      </c>
      <c r="M11304" s="5" t="s">
        <v>794</v>
      </c>
      <c r="N11304" s="5" t="s">
        <v>294</v>
      </c>
      <c r="P11304" s="5" t="s">
        <v>294</v>
      </c>
      <c r="Q11304" s="5" t="s">
        <v>294</v>
      </c>
      <c r="R11304" s="5" t="s">
        <v>294</v>
      </c>
      <c r="S11304" s="5" t="s">
        <v>294</v>
      </c>
      <c r="V11304" s="5" t="s">
        <v>27951</v>
      </c>
    </row>
    <row r="11305" spans="1:22" x14ac:dyDescent="0.35">
      <c r="A11305" s="5" t="s">
        <v>27952</v>
      </c>
      <c r="B11305" s="5" t="s">
        <v>27953</v>
      </c>
      <c r="C11305" s="5" t="s">
        <v>3447</v>
      </c>
      <c r="D11305" s="5" t="s">
        <v>18</v>
      </c>
      <c r="E11305" s="5">
        <v>1</v>
      </c>
      <c r="F11305" s="5" t="s">
        <v>294</v>
      </c>
      <c r="G11305" s="5" t="s">
        <v>297</v>
      </c>
      <c r="L11305" s="5" t="s">
        <v>822</v>
      </c>
      <c r="M11305" s="5" t="s">
        <v>794</v>
      </c>
      <c r="N11305" s="5" t="s">
        <v>294</v>
      </c>
      <c r="O11305" s="5" t="s">
        <v>294</v>
      </c>
      <c r="P11305" s="5" t="s">
        <v>294</v>
      </c>
      <c r="Q11305" s="5" t="s">
        <v>294</v>
      </c>
      <c r="R11305" s="5" t="s">
        <v>294</v>
      </c>
      <c r="S11305" s="5" t="s">
        <v>294</v>
      </c>
      <c r="V11305" s="5" t="s">
        <v>27954</v>
      </c>
    </row>
    <row r="11306" spans="1:22" x14ac:dyDescent="0.35">
      <c r="A11306" s="5" t="s">
        <v>27955</v>
      </c>
      <c r="B11306" s="5" t="s">
        <v>27928</v>
      </c>
      <c r="C11306" s="5" t="s">
        <v>3447</v>
      </c>
      <c r="D11306" s="5" t="s">
        <v>16</v>
      </c>
      <c r="E11306" s="5">
        <v>19</v>
      </c>
      <c r="F11306" s="5" t="s">
        <v>294</v>
      </c>
      <c r="G11306" s="5" t="s">
        <v>294</v>
      </c>
      <c r="M11306" s="5" t="s">
        <v>794</v>
      </c>
      <c r="N11306" s="5" t="s">
        <v>297</v>
      </c>
      <c r="O11306" s="5" t="s">
        <v>294</v>
      </c>
      <c r="P11306" s="5" t="s">
        <v>294</v>
      </c>
      <c r="Q11306" s="5" t="s">
        <v>297</v>
      </c>
      <c r="R11306" s="5" t="s">
        <v>294</v>
      </c>
      <c r="V11306" s="5" t="s">
        <v>27956</v>
      </c>
    </row>
    <row r="11307" spans="1:22" x14ac:dyDescent="0.35">
      <c r="A11307" s="5" t="s">
        <v>27957</v>
      </c>
      <c r="B11307" s="5" t="s">
        <v>20092</v>
      </c>
      <c r="C11307" s="5" t="s">
        <v>3447</v>
      </c>
      <c r="D11307" s="5" t="s">
        <v>22</v>
      </c>
      <c r="E11307" s="5">
        <v>19</v>
      </c>
      <c r="F11307" s="5" t="s">
        <v>294</v>
      </c>
      <c r="G11307" s="5" t="s">
        <v>294</v>
      </c>
      <c r="M11307" s="5" t="s">
        <v>794</v>
      </c>
      <c r="N11307" s="5" t="s">
        <v>297</v>
      </c>
      <c r="O11307" s="5" t="s">
        <v>294</v>
      </c>
      <c r="P11307" s="5" t="s">
        <v>294</v>
      </c>
      <c r="Q11307" s="5" t="s">
        <v>297</v>
      </c>
      <c r="R11307" s="5" t="s">
        <v>294</v>
      </c>
      <c r="V11307" s="5" t="s">
        <v>27958</v>
      </c>
    </row>
    <row r="11308" spans="1:22" x14ac:dyDescent="0.35">
      <c r="A11308" s="5" t="s">
        <v>27959</v>
      </c>
      <c r="B11308" s="5" t="s">
        <v>27936</v>
      </c>
      <c r="C11308" s="5" t="s">
        <v>3447</v>
      </c>
      <c r="D11308" s="5" t="s">
        <v>16</v>
      </c>
      <c r="E11308" s="5">
        <v>19</v>
      </c>
      <c r="F11308" s="5" t="s">
        <v>294</v>
      </c>
      <c r="G11308" s="5" t="s">
        <v>294</v>
      </c>
      <c r="M11308" s="5" t="s">
        <v>794</v>
      </c>
      <c r="N11308" s="5" t="s">
        <v>297</v>
      </c>
      <c r="O11308" s="5" t="s">
        <v>297</v>
      </c>
      <c r="P11308" s="5" t="s">
        <v>294</v>
      </c>
      <c r="Q11308" s="5" t="s">
        <v>297</v>
      </c>
      <c r="R11308" s="5" t="s">
        <v>294</v>
      </c>
      <c r="V11308" s="5" t="s">
        <v>27960</v>
      </c>
    </row>
    <row r="11309" spans="1:22" x14ac:dyDescent="0.35">
      <c r="A11309" s="5" t="s">
        <v>27961</v>
      </c>
      <c r="B11309" s="5" t="s">
        <v>27939</v>
      </c>
      <c r="C11309" s="5" t="s">
        <v>3447</v>
      </c>
      <c r="D11309" s="5" t="s">
        <v>16</v>
      </c>
      <c r="E11309" s="5">
        <v>19</v>
      </c>
      <c r="F11309" s="5" t="s">
        <v>294</v>
      </c>
      <c r="G11309" s="5" t="s">
        <v>294</v>
      </c>
      <c r="H11309" s="5">
        <v>0</v>
      </c>
      <c r="M11309" s="5" t="s">
        <v>794</v>
      </c>
      <c r="N11309" s="5" t="s">
        <v>294</v>
      </c>
      <c r="O11309" s="5" t="s">
        <v>294</v>
      </c>
      <c r="P11309" s="5" t="s">
        <v>294</v>
      </c>
      <c r="Q11309" s="5" t="s">
        <v>294</v>
      </c>
      <c r="R11309" s="5" t="s">
        <v>294</v>
      </c>
      <c r="V11309" s="5" t="s">
        <v>27962</v>
      </c>
    </row>
    <row r="11310" spans="1:22" x14ac:dyDescent="0.35">
      <c r="A11310" s="5" t="s">
        <v>27963</v>
      </c>
      <c r="B11310" s="5" t="s">
        <v>27964</v>
      </c>
      <c r="C11310" s="5" t="s">
        <v>3447</v>
      </c>
      <c r="D11310" s="5" t="s">
        <v>22</v>
      </c>
      <c r="E11310" s="5">
        <v>19</v>
      </c>
      <c r="F11310" s="5" t="s">
        <v>294</v>
      </c>
      <c r="G11310" s="5" t="s">
        <v>294</v>
      </c>
      <c r="M11310" s="5" t="s">
        <v>794</v>
      </c>
      <c r="N11310" s="5" t="s">
        <v>297</v>
      </c>
      <c r="O11310" s="5" t="s">
        <v>297</v>
      </c>
      <c r="P11310" s="5" t="s">
        <v>294</v>
      </c>
      <c r="Q11310" s="5" t="s">
        <v>297</v>
      </c>
      <c r="R11310" s="5" t="s">
        <v>294</v>
      </c>
      <c r="V11310" s="5" t="s">
        <v>27965</v>
      </c>
    </row>
    <row r="11311" spans="1:22" x14ac:dyDescent="0.35">
      <c r="A11311" s="5" t="s">
        <v>27966</v>
      </c>
      <c r="B11311" s="5" t="s">
        <v>27967</v>
      </c>
      <c r="C11311" s="5" t="s">
        <v>3447</v>
      </c>
      <c r="D11311" s="5" t="s">
        <v>22</v>
      </c>
      <c r="E11311" s="5">
        <v>19</v>
      </c>
      <c r="F11311" s="5" t="s">
        <v>294</v>
      </c>
      <c r="G11311" s="5" t="s">
        <v>294</v>
      </c>
      <c r="H11311" s="5">
        <v>0</v>
      </c>
      <c r="M11311" s="5" t="s">
        <v>794</v>
      </c>
      <c r="N11311" s="5" t="s">
        <v>294</v>
      </c>
      <c r="O11311" s="5" t="s">
        <v>294</v>
      </c>
      <c r="P11311" s="5" t="s">
        <v>294</v>
      </c>
      <c r="Q11311" s="5" t="s">
        <v>294</v>
      </c>
      <c r="R11311" s="5" t="s">
        <v>294</v>
      </c>
      <c r="V11311" s="5" t="s">
        <v>27968</v>
      </c>
    </row>
    <row r="11312" spans="1:22" x14ac:dyDescent="0.35">
      <c r="A11312" s="5" t="s">
        <v>27969</v>
      </c>
      <c r="B11312" s="5" t="s">
        <v>235</v>
      </c>
      <c r="C11312" s="5" t="s">
        <v>3447</v>
      </c>
      <c r="D11312" s="5" t="s">
        <v>18</v>
      </c>
      <c r="E11312" s="5">
        <v>30</v>
      </c>
      <c r="F11312" s="5" t="s">
        <v>294</v>
      </c>
      <c r="G11312" s="5" t="s">
        <v>294</v>
      </c>
      <c r="M11312" s="5" t="s">
        <v>794</v>
      </c>
      <c r="N11312" s="5" t="s">
        <v>294</v>
      </c>
      <c r="P11312" s="5" t="s">
        <v>294</v>
      </c>
      <c r="Q11312" s="5" t="s">
        <v>294</v>
      </c>
      <c r="R11312" s="5" t="s">
        <v>294</v>
      </c>
      <c r="V11312" s="5" t="s">
        <v>27970</v>
      </c>
    </row>
    <row r="11313" spans="1:22" x14ac:dyDescent="0.35">
      <c r="A11313" s="5" t="s">
        <v>27971</v>
      </c>
      <c r="B11313" s="5" t="s">
        <v>10400</v>
      </c>
      <c r="C11313" s="5" t="s">
        <v>3447</v>
      </c>
      <c r="D11313" s="5" t="s">
        <v>20</v>
      </c>
      <c r="E11313" s="5">
        <v>10</v>
      </c>
      <c r="F11313" s="5" t="s">
        <v>294</v>
      </c>
      <c r="G11313" s="5" t="s">
        <v>294</v>
      </c>
      <c r="M11313" s="5" t="s">
        <v>794</v>
      </c>
      <c r="N11313" s="5" t="s">
        <v>294</v>
      </c>
      <c r="P11313" s="5" t="s">
        <v>294</v>
      </c>
      <c r="Q11313" s="5" t="s">
        <v>294</v>
      </c>
      <c r="R11313" s="5" t="s">
        <v>294</v>
      </c>
      <c r="V11313" s="5" t="s">
        <v>27972</v>
      </c>
    </row>
    <row r="11314" spans="1:22" x14ac:dyDescent="0.35">
      <c r="A11314" s="5" t="s">
        <v>27973</v>
      </c>
      <c r="B11314" s="5" t="s">
        <v>27974</v>
      </c>
      <c r="C11314" s="5" t="s">
        <v>3447</v>
      </c>
      <c r="D11314" s="5" t="s">
        <v>18</v>
      </c>
      <c r="E11314" s="5">
        <v>1</v>
      </c>
      <c r="F11314" s="5" t="s">
        <v>294</v>
      </c>
      <c r="G11314" s="5" t="s">
        <v>297</v>
      </c>
      <c r="L11314" s="5" t="s">
        <v>27975</v>
      </c>
      <c r="M11314" s="5" t="s">
        <v>794</v>
      </c>
      <c r="N11314" s="5" t="s">
        <v>294</v>
      </c>
      <c r="P11314" s="5" t="s">
        <v>294</v>
      </c>
      <c r="Q11314" s="5" t="s">
        <v>294</v>
      </c>
      <c r="R11314" s="5" t="s">
        <v>294</v>
      </c>
      <c r="S11314" s="5" t="s">
        <v>294</v>
      </c>
      <c r="V11314" s="5" t="s">
        <v>27976</v>
      </c>
    </row>
    <row r="11315" spans="1:22" x14ac:dyDescent="0.35">
      <c r="A11315" s="5" t="s">
        <v>27977</v>
      </c>
      <c r="B11315" s="5" t="s">
        <v>27978</v>
      </c>
      <c r="C11315" s="5" t="s">
        <v>3447</v>
      </c>
      <c r="D11315" s="5" t="s">
        <v>16</v>
      </c>
      <c r="E11315" s="5">
        <v>12</v>
      </c>
      <c r="F11315" s="5" t="s">
        <v>294</v>
      </c>
      <c r="G11315" s="5" t="s">
        <v>294</v>
      </c>
      <c r="M11315" s="5" t="s">
        <v>794</v>
      </c>
      <c r="N11315" s="5" t="s">
        <v>294</v>
      </c>
      <c r="P11315" s="5" t="s">
        <v>294</v>
      </c>
      <c r="Q11315" s="5" t="s">
        <v>294</v>
      </c>
      <c r="R11315" s="5" t="s">
        <v>294</v>
      </c>
      <c r="V11315" s="5" t="s">
        <v>27979</v>
      </c>
    </row>
    <row r="11316" spans="1:22" x14ac:dyDescent="0.35">
      <c r="A11316" s="5" t="s">
        <v>27980</v>
      </c>
      <c r="B11316" s="5" t="s">
        <v>3907</v>
      </c>
      <c r="C11316" s="5" t="s">
        <v>3447</v>
      </c>
      <c r="D11316" s="5" t="s">
        <v>22</v>
      </c>
      <c r="E11316" s="5">
        <v>9</v>
      </c>
      <c r="F11316" s="5" t="s">
        <v>294</v>
      </c>
      <c r="G11316" s="5" t="s">
        <v>294</v>
      </c>
      <c r="M11316" s="5" t="s">
        <v>3826</v>
      </c>
      <c r="N11316" s="5" t="s">
        <v>294</v>
      </c>
      <c r="P11316" s="5" t="s">
        <v>294</v>
      </c>
      <c r="Q11316" s="5" t="s">
        <v>294</v>
      </c>
      <c r="R11316" s="5" t="s">
        <v>294</v>
      </c>
      <c r="V11316" s="5" t="s">
        <v>27981</v>
      </c>
    </row>
    <row r="11317" spans="1:22" x14ac:dyDescent="0.35">
      <c r="A11317" s="5" t="s">
        <v>27982</v>
      </c>
      <c r="B11317" s="5" t="s">
        <v>27983</v>
      </c>
      <c r="C11317" s="5" t="s">
        <v>3447</v>
      </c>
      <c r="D11317" s="5" t="s">
        <v>18</v>
      </c>
      <c r="E11317" s="5">
        <v>30</v>
      </c>
      <c r="F11317" s="5" t="s">
        <v>294</v>
      </c>
      <c r="G11317" s="5" t="s">
        <v>294</v>
      </c>
      <c r="M11317" s="5" t="s">
        <v>794</v>
      </c>
      <c r="N11317" s="5" t="s">
        <v>294</v>
      </c>
      <c r="P11317" s="5" t="s">
        <v>294</v>
      </c>
      <c r="Q11317" s="5" t="s">
        <v>294</v>
      </c>
      <c r="R11317" s="5" t="s">
        <v>294</v>
      </c>
      <c r="V11317" s="5" t="s">
        <v>27984</v>
      </c>
    </row>
    <row r="11318" spans="1:22" x14ac:dyDescent="0.35">
      <c r="A11318" s="5" t="s">
        <v>350</v>
      </c>
      <c r="B11318" s="5" t="s">
        <v>8470</v>
      </c>
      <c r="C11318" s="5" t="s">
        <v>3447</v>
      </c>
      <c r="D11318" s="5" t="s">
        <v>18</v>
      </c>
      <c r="E11318" s="5">
        <v>20</v>
      </c>
      <c r="F11318" s="5" t="s">
        <v>294</v>
      </c>
      <c r="G11318" s="5" t="s">
        <v>297</v>
      </c>
      <c r="M11318" s="5" t="s">
        <v>794</v>
      </c>
      <c r="N11318" s="5" t="s">
        <v>294</v>
      </c>
      <c r="P11318" s="5" t="s">
        <v>294</v>
      </c>
      <c r="Q11318" s="5" t="s">
        <v>294</v>
      </c>
      <c r="R11318" s="5" t="s">
        <v>297</v>
      </c>
      <c r="V11318" s="5" t="s">
        <v>27985</v>
      </c>
    </row>
    <row r="11319" spans="1:22" x14ac:dyDescent="0.35">
      <c r="A11319" s="5" t="s">
        <v>27986</v>
      </c>
      <c r="B11319" s="5" t="s">
        <v>27987</v>
      </c>
      <c r="C11319" s="5" t="s">
        <v>3447</v>
      </c>
      <c r="D11319" s="5" t="s">
        <v>16</v>
      </c>
      <c r="E11319" s="5">
        <v>12</v>
      </c>
      <c r="F11319" s="5" t="s">
        <v>294</v>
      </c>
      <c r="G11319" s="5" t="s">
        <v>294</v>
      </c>
      <c r="M11319" s="5" t="s">
        <v>794</v>
      </c>
      <c r="N11319" s="5" t="s">
        <v>294</v>
      </c>
      <c r="P11319" s="5" t="s">
        <v>294</v>
      </c>
      <c r="Q11319" s="5" t="s">
        <v>294</v>
      </c>
      <c r="R11319" s="5" t="s">
        <v>294</v>
      </c>
      <c r="V11319" s="5" t="s">
        <v>27988</v>
      </c>
    </row>
    <row r="11320" spans="1:22" x14ac:dyDescent="0.35">
      <c r="A11320" s="5" t="s">
        <v>27989</v>
      </c>
      <c r="B11320" s="5" t="s">
        <v>27964</v>
      </c>
      <c r="C11320" s="5" t="s">
        <v>1384</v>
      </c>
      <c r="D11320" s="5" t="s">
        <v>22</v>
      </c>
      <c r="E11320" s="5">
        <v>19</v>
      </c>
      <c r="F11320" s="5" t="s">
        <v>294</v>
      </c>
      <c r="G11320" s="5" t="s">
        <v>294</v>
      </c>
      <c r="M11320" s="5" t="s">
        <v>794</v>
      </c>
      <c r="N11320" s="5" t="s">
        <v>297</v>
      </c>
      <c r="O11320" s="5" t="s">
        <v>294</v>
      </c>
      <c r="P11320" s="5" t="s">
        <v>294</v>
      </c>
      <c r="Q11320" s="5" t="s">
        <v>297</v>
      </c>
      <c r="R11320" s="5" t="s">
        <v>294</v>
      </c>
      <c r="V11320" s="5" t="s">
        <v>27990</v>
      </c>
    </row>
    <row r="11321" spans="1:22" x14ac:dyDescent="0.35">
      <c r="A11321" s="5" t="s">
        <v>27991</v>
      </c>
      <c r="B11321" s="5" t="s">
        <v>27967</v>
      </c>
      <c r="C11321" s="5" t="s">
        <v>1384</v>
      </c>
      <c r="D11321" s="5" t="s">
        <v>22</v>
      </c>
      <c r="E11321" s="5">
        <v>19</v>
      </c>
      <c r="F11321" s="5" t="s">
        <v>294</v>
      </c>
      <c r="G11321" s="5" t="s">
        <v>294</v>
      </c>
      <c r="M11321" s="5" t="s">
        <v>794</v>
      </c>
      <c r="N11321" s="5" t="s">
        <v>294</v>
      </c>
      <c r="O11321" s="5" t="s">
        <v>294</v>
      </c>
      <c r="P11321" s="5" t="s">
        <v>294</v>
      </c>
      <c r="Q11321" s="5" t="s">
        <v>294</v>
      </c>
      <c r="R11321" s="5" t="s">
        <v>294</v>
      </c>
      <c r="V11321" s="5" t="s">
        <v>27992</v>
      </c>
    </row>
    <row r="11322" spans="1:22" x14ac:dyDescent="0.35">
      <c r="A11322" s="5" t="s">
        <v>27993</v>
      </c>
      <c r="B11322" s="5" t="s">
        <v>27994</v>
      </c>
      <c r="C11322" s="5" t="s">
        <v>22825</v>
      </c>
      <c r="D11322" s="5" t="s">
        <v>18</v>
      </c>
      <c r="E11322" s="5">
        <v>1</v>
      </c>
      <c r="F11322" s="5" t="s">
        <v>297</v>
      </c>
      <c r="G11322" s="5" t="s">
        <v>297</v>
      </c>
      <c r="L11322" s="5" t="s">
        <v>822</v>
      </c>
      <c r="M11322" s="5" t="s">
        <v>794</v>
      </c>
      <c r="N11322" s="5" t="s">
        <v>294</v>
      </c>
      <c r="O11322" s="5" t="s">
        <v>294</v>
      </c>
      <c r="P11322" s="5" t="s">
        <v>294</v>
      </c>
      <c r="Q11322" s="5" t="s">
        <v>294</v>
      </c>
      <c r="R11322" s="5" t="s">
        <v>294</v>
      </c>
      <c r="V11322" s="5" t="s">
        <v>27995</v>
      </c>
    </row>
    <row r="11323" spans="1:22" x14ac:dyDescent="0.35">
      <c r="A11323" s="5" t="s">
        <v>27996</v>
      </c>
      <c r="B11323" s="5" t="s">
        <v>27160</v>
      </c>
      <c r="C11323" s="5" t="s">
        <v>27997</v>
      </c>
      <c r="D11323" s="5" t="s">
        <v>18</v>
      </c>
      <c r="E11323" s="5">
        <v>20</v>
      </c>
      <c r="F11323" s="5" t="s">
        <v>294</v>
      </c>
      <c r="G11323" s="5" t="s">
        <v>294</v>
      </c>
      <c r="M11323" s="5" t="s">
        <v>794</v>
      </c>
      <c r="N11323" s="5" t="s">
        <v>297</v>
      </c>
      <c r="O11323" s="5" t="s">
        <v>297</v>
      </c>
      <c r="P11323" s="5" t="s">
        <v>294</v>
      </c>
      <c r="Q11323" s="5" t="s">
        <v>297</v>
      </c>
      <c r="R11323" s="5" t="s">
        <v>294</v>
      </c>
      <c r="V11323" s="5" t="s">
        <v>27998</v>
      </c>
    </row>
    <row r="11324" spans="1:22" x14ac:dyDescent="0.35">
      <c r="A11324" s="5" t="s">
        <v>27999</v>
      </c>
      <c r="B11324" s="5" t="s">
        <v>27164</v>
      </c>
      <c r="C11324" s="5" t="s">
        <v>27997</v>
      </c>
      <c r="D11324" s="5" t="s">
        <v>18</v>
      </c>
      <c r="E11324" s="5">
        <v>30</v>
      </c>
      <c r="F11324" s="5" t="s">
        <v>294</v>
      </c>
      <c r="G11324" s="5" t="s">
        <v>294</v>
      </c>
      <c r="M11324" s="5" t="s">
        <v>794</v>
      </c>
      <c r="N11324" s="5" t="s">
        <v>297</v>
      </c>
      <c r="O11324" s="5" t="s">
        <v>297</v>
      </c>
      <c r="P11324" s="5" t="s">
        <v>294</v>
      </c>
      <c r="Q11324" s="5" t="s">
        <v>297</v>
      </c>
      <c r="R11324" s="5" t="s">
        <v>294</v>
      </c>
      <c r="V11324" s="5" t="s">
        <v>28000</v>
      </c>
    </row>
    <row r="11325" spans="1:22" x14ac:dyDescent="0.35">
      <c r="A11325" s="5" t="s">
        <v>28001</v>
      </c>
      <c r="B11325" s="5" t="s">
        <v>28002</v>
      </c>
      <c r="C11325" s="5" t="s">
        <v>27997</v>
      </c>
      <c r="D11325" s="5" t="s">
        <v>18</v>
      </c>
      <c r="E11325" s="5">
        <v>1</v>
      </c>
      <c r="F11325" s="5" t="s">
        <v>294</v>
      </c>
      <c r="G11325" s="5" t="s">
        <v>294</v>
      </c>
      <c r="M11325" s="5" t="s">
        <v>794</v>
      </c>
      <c r="N11325" s="5" t="s">
        <v>297</v>
      </c>
      <c r="O11325" s="5" t="s">
        <v>297</v>
      </c>
      <c r="P11325" s="5" t="s">
        <v>294</v>
      </c>
      <c r="Q11325" s="5" t="s">
        <v>297</v>
      </c>
      <c r="R11325" s="5" t="s">
        <v>294</v>
      </c>
      <c r="V11325" s="5" t="s">
        <v>28003</v>
      </c>
    </row>
    <row r="11326" spans="1:22" x14ac:dyDescent="0.35">
      <c r="A11326" s="5" t="s">
        <v>28004</v>
      </c>
      <c r="B11326" s="5" t="s">
        <v>28005</v>
      </c>
      <c r="C11326" s="5" t="s">
        <v>27997</v>
      </c>
      <c r="D11326" s="5" t="s">
        <v>18</v>
      </c>
      <c r="E11326" s="5">
        <v>20</v>
      </c>
      <c r="F11326" s="5" t="s">
        <v>294</v>
      </c>
      <c r="G11326" s="5" t="s">
        <v>294</v>
      </c>
      <c r="M11326" s="5" t="s">
        <v>794</v>
      </c>
      <c r="N11326" s="5" t="s">
        <v>297</v>
      </c>
      <c r="O11326" s="5" t="s">
        <v>297</v>
      </c>
      <c r="P11326" s="5" t="s">
        <v>294</v>
      </c>
      <c r="Q11326" s="5" t="s">
        <v>297</v>
      </c>
      <c r="R11326" s="5" t="s">
        <v>294</v>
      </c>
    </row>
    <row r="11327" spans="1:22" x14ac:dyDescent="0.35">
      <c r="A11327" s="5" t="s">
        <v>28006</v>
      </c>
      <c r="B11327" s="5" t="s">
        <v>11804</v>
      </c>
      <c r="C11327" s="5" t="s">
        <v>27997</v>
      </c>
      <c r="D11327" s="5" t="s">
        <v>22</v>
      </c>
      <c r="E11327" s="5">
        <v>9</v>
      </c>
      <c r="F11327" s="5" t="s">
        <v>294</v>
      </c>
      <c r="G11327" s="5" t="s">
        <v>294</v>
      </c>
      <c r="J11327" s="5" t="s">
        <v>3447</v>
      </c>
      <c r="M11327" s="5" t="s">
        <v>794</v>
      </c>
      <c r="N11327" s="5" t="s">
        <v>294</v>
      </c>
      <c r="O11327" s="5" t="s">
        <v>294</v>
      </c>
      <c r="P11327" s="5" t="s">
        <v>294</v>
      </c>
      <c r="Q11327" s="5" t="s">
        <v>294</v>
      </c>
      <c r="R11327" s="5" t="s">
        <v>297</v>
      </c>
      <c r="V11327" s="5" t="s">
        <v>28007</v>
      </c>
    </row>
    <row r="11328" spans="1:22" x14ac:dyDescent="0.35">
      <c r="A11328" s="5" t="s">
        <v>28008</v>
      </c>
      <c r="B11328" s="5" t="s">
        <v>27188</v>
      </c>
      <c r="C11328" s="5" t="s">
        <v>27997</v>
      </c>
      <c r="D11328" s="5" t="s">
        <v>18</v>
      </c>
      <c r="E11328" s="5">
        <v>1</v>
      </c>
      <c r="F11328" s="5" t="s">
        <v>297</v>
      </c>
      <c r="G11328" s="5" t="s">
        <v>294</v>
      </c>
      <c r="L11328" s="5" t="s">
        <v>822</v>
      </c>
      <c r="M11328" s="5" t="s">
        <v>794</v>
      </c>
      <c r="N11328" s="5" t="s">
        <v>294</v>
      </c>
      <c r="O11328" s="5" t="s">
        <v>294</v>
      </c>
      <c r="P11328" s="5" t="s">
        <v>294</v>
      </c>
      <c r="Q11328" s="5" t="s">
        <v>294</v>
      </c>
      <c r="R11328" s="5" t="s">
        <v>294</v>
      </c>
      <c r="S11328" s="5" t="s">
        <v>297</v>
      </c>
      <c r="V11328" s="5" t="s">
        <v>28009</v>
      </c>
    </row>
    <row r="11329" spans="1:22" x14ac:dyDescent="0.35">
      <c r="A11329" s="5" t="s">
        <v>28010</v>
      </c>
      <c r="B11329" s="5" t="s">
        <v>25620</v>
      </c>
      <c r="C11329" s="5" t="s">
        <v>27997</v>
      </c>
      <c r="D11329" s="5" t="s">
        <v>18</v>
      </c>
      <c r="E11329" s="5">
        <v>20</v>
      </c>
      <c r="F11329" s="5" t="s">
        <v>294</v>
      </c>
      <c r="G11329" s="5" t="s">
        <v>297</v>
      </c>
      <c r="J11329" s="5" t="s">
        <v>25492</v>
      </c>
      <c r="M11329" s="5" t="s">
        <v>794</v>
      </c>
      <c r="N11329" s="5" t="s">
        <v>294</v>
      </c>
      <c r="O11329" s="5" t="s">
        <v>294</v>
      </c>
      <c r="P11329" s="5" t="s">
        <v>294</v>
      </c>
      <c r="Q11329" s="5" t="s">
        <v>294</v>
      </c>
      <c r="R11329" s="5" t="s">
        <v>294</v>
      </c>
      <c r="U11329" s="5" t="s">
        <v>28011</v>
      </c>
      <c r="V11329" s="5" t="s">
        <v>28012</v>
      </c>
    </row>
    <row r="11330" spans="1:22" x14ac:dyDescent="0.35">
      <c r="A11330" s="5" t="s">
        <v>28013</v>
      </c>
      <c r="B11330" s="5" t="s">
        <v>8572</v>
      </c>
      <c r="C11330" s="5" t="s">
        <v>27997</v>
      </c>
      <c r="D11330" s="5" t="s">
        <v>22</v>
      </c>
      <c r="E11330" s="5">
        <v>9</v>
      </c>
      <c r="F11330" s="5" t="s">
        <v>294</v>
      </c>
      <c r="G11330" s="5" t="s">
        <v>294</v>
      </c>
      <c r="M11330" s="5" t="s">
        <v>3826</v>
      </c>
      <c r="N11330" s="5" t="s">
        <v>294</v>
      </c>
      <c r="P11330" s="5" t="s">
        <v>294</v>
      </c>
      <c r="Q11330" s="5" t="s">
        <v>294</v>
      </c>
      <c r="R11330" s="5" t="s">
        <v>294</v>
      </c>
      <c r="V11330" s="5" t="s">
        <v>28014</v>
      </c>
    </row>
    <row r="11331" spans="1:22" x14ac:dyDescent="0.35">
      <c r="A11331" s="5" t="s">
        <v>28015</v>
      </c>
      <c r="B11331" s="5" t="s">
        <v>25755</v>
      </c>
      <c r="C11331" s="5" t="s">
        <v>27997</v>
      </c>
      <c r="D11331" s="5" t="s">
        <v>18</v>
      </c>
      <c r="E11331" s="5">
        <v>20</v>
      </c>
      <c r="F11331" s="5" t="s">
        <v>294</v>
      </c>
      <c r="G11331" s="5" t="s">
        <v>294</v>
      </c>
      <c r="J11331" s="5" t="s">
        <v>8524</v>
      </c>
      <c r="M11331" s="5" t="s">
        <v>794</v>
      </c>
      <c r="N11331" s="5" t="s">
        <v>294</v>
      </c>
      <c r="O11331" s="5" t="s">
        <v>294</v>
      </c>
      <c r="P11331" s="5" t="s">
        <v>294</v>
      </c>
      <c r="Q11331" s="5" t="s">
        <v>294</v>
      </c>
      <c r="R11331" s="5" t="s">
        <v>294</v>
      </c>
      <c r="V11331" s="5" t="s">
        <v>28016</v>
      </c>
    </row>
    <row r="11332" spans="1:22" x14ac:dyDescent="0.35">
      <c r="A11332" s="5" t="s">
        <v>28017</v>
      </c>
      <c r="B11332" s="5" t="s">
        <v>28018</v>
      </c>
      <c r="C11332" s="5" t="s">
        <v>27997</v>
      </c>
      <c r="D11332" s="5" t="s">
        <v>18</v>
      </c>
      <c r="E11332" s="5">
        <v>10</v>
      </c>
      <c r="F11332" s="5" t="s">
        <v>294</v>
      </c>
      <c r="G11332" s="5" t="s">
        <v>297</v>
      </c>
      <c r="J11332" s="5" t="s">
        <v>22990</v>
      </c>
      <c r="M11332" s="5" t="s">
        <v>794</v>
      </c>
      <c r="N11332" s="5" t="s">
        <v>294</v>
      </c>
      <c r="O11332" s="5" t="s">
        <v>294</v>
      </c>
      <c r="P11332" s="5" t="s">
        <v>294</v>
      </c>
      <c r="Q11332" s="5" t="s">
        <v>294</v>
      </c>
      <c r="R11332" s="5" t="s">
        <v>297</v>
      </c>
      <c r="V11332" s="5" t="s">
        <v>28019</v>
      </c>
    </row>
    <row r="11333" spans="1:22" x14ac:dyDescent="0.35">
      <c r="A11333" s="5" t="s">
        <v>28020</v>
      </c>
      <c r="B11333" s="5" t="s">
        <v>27175</v>
      </c>
      <c r="C11333" s="5" t="s">
        <v>27997</v>
      </c>
      <c r="D11333" s="5" t="s">
        <v>18</v>
      </c>
      <c r="E11333" s="5">
        <v>20</v>
      </c>
      <c r="F11333" s="5" t="s">
        <v>294</v>
      </c>
      <c r="G11333" s="5" t="s">
        <v>297</v>
      </c>
      <c r="J11333" s="5" t="s">
        <v>22050</v>
      </c>
      <c r="M11333" s="5" t="s">
        <v>794</v>
      </c>
      <c r="N11333" s="5" t="s">
        <v>294</v>
      </c>
      <c r="O11333" s="5" t="s">
        <v>294</v>
      </c>
      <c r="P11333" s="5" t="s">
        <v>294</v>
      </c>
      <c r="Q11333" s="5" t="s">
        <v>294</v>
      </c>
      <c r="R11333" s="5" t="s">
        <v>294</v>
      </c>
      <c r="U11333" s="5" t="s">
        <v>28021</v>
      </c>
      <c r="V11333" s="5" t="s">
        <v>28020</v>
      </c>
    </row>
    <row r="11334" spans="1:22" x14ac:dyDescent="0.35">
      <c r="A11334" s="5" t="s">
        <v>28022</v>
      </c>
      <c r="B11334" s="5" t="s">
        <v>28023</v>
      </c>
      <c r="C11334" s="5" t="s">
        <v>1384</v>
      </c>
      <c r="D11334" s="5" t="s">
        <v>18</v>
      </c>
      <c r="E11334" s="5">
        <v>999</v>
      </c>
      <c r="F11334" s="5" t="s">
        <v>294</v>
      </c>
      <c r="G11334" s="5" t="s">
        <v>294</v>
      </c>
      <c r="M11334" s="5" t="s">
        <v>794</v>
      </c>
      <c r="N11334" s="5" t="s">
        <v>297</v>
      </c>
      <c r="O11334" s="5" t="s">
        <v>294</v>
      </c>
      <c r="P11334" s="5" t="s">
        <v>294</v>
      </c>
      <c r="Q11334" s="5" t="s">
        <v>297</v>
      </c>
      <c r="R11334" s="5" t="s">
        <v>294</v>
      </c>
      <c r="V11334" s="5" t="s">
        <v>28024</v>
      </c>
    </row>
    <row r="11335" spans="1:22" x14ac:dyDescent="0.35">
      <c r="A11335" s="5" t="s">
        <v>28025</v>
      </c>
      <c r="B11335" s="5" t="s">
        <v>28026</v>
      </c>
      <c r="C11335" s="5" t="s">
        <v>1384</v>
      </c>
      <c r="D11335" s="5" t="s">
        <v>18</v>
      </c>
      <c r="E11335" s="5">
        <v>4</v>
      </c>
      <c r="F11335" s="5" t="s">
        <v>294</v>
      </c>
      <c r="G11335" s="5" t="s">
        <v>297</v>
      </c>
      <c r="J11335" s="5" t="s">
        <v>1194</v>
      </c>
      <c r="M11335" s="5" t="s">
        <v>794</v>
      </c>
      <c r="N11335" s="5" t="s">
        <v>294</v>
      </c>
      <c r="O11335" s="5" t="s">
        <v>294</v>
      </c>
      <c r="P11335" s="5" t="s">
        <v>294</v>
      </c>
      <c r="Q11335" s="5" t="s">
        <v>294</v>
      </c>
      <c r="R11335" s="5" t="s">
        <v>294</v>
      </c>
      <c r="V11335" s="5" t="s">
        <v>28027</v>
      </c>
    </row>
    <row r="11336" spans="1:22" x14ac:dyDescent="0.35">
      <c r="A11336" s="5" t="s">
        <v>28028</v>
      </c>
      <c r="B11336" s="5" t="s">
        <v>28029</v>
      </c>
      <c r="C11336" s="5" t="s">
        <v>3447</v>
      </c>
      <c r="D11336" s="5" t="s">
        <v>22</v>
      </c>
      <c r="E11336" s="5">
        <v>18</v>
      </c>
      <c r="F11336" s="5" t="s">
        <v>294</v>
      </c>
      <c r="G11336" s="5" t="s">
        <v>294</v>
      </c>
      <c r="J11336" s="5" t="s">
        <v>3741</v>
      </c>
      <c r="M11336" s="5" t="s">
        <v>794</v>
      </c>
      <c r="N11336" s="5" t="s">
        <v>294</v>
      </c>
      <c r="P11336" s="5" t="s">
        <v>294</v>
      </c>
      <c r="Q11336" s="5" t="s">
        <v>294</v>
      </c>
      <c r="R11336" s="5" t="s">
        <v>294</v>
      </c>
      <c r="V11336" s="5" t="s">
        <v>28030</v>
      </c>
    </row>
    <row r="11337" spans="1:22" x14ac:dyDescent="0.35">
      <c r="A11337" s="5" t="s">
        <v>28031</v>
      </c>
      <c r="B11337" s="5" t="s">
        <v>28032</v>
      </c>
      <c r="C11337" s="5" t="s">
        <v>3447</v>
      </c>
      <c r="D11337" s="5" t="s">
        <v>16</v>
      </c>
      <c r="E11337" s="5">
        <v>5</v>
      </c>
      <c r="F11337" s="5" t="s">
        <v>294</v>
      </c>
      <c r="G11337" s="5" t="s">
        <v>294</v>
      </c>
      <c r="M11337" s="5" t="s">
        <v>794</v>
      </c>
      <c r="N11337" s="5" t="s">
        <v>294</v>
      </c>
      <c r="P11337" s="5" t="s">
        <v>294</v>
      </c>
      <c r="Q11337" s="5" t="s">
        <v>294</v>
      </c>
      <c r="R11337" s="5" t="s">
        <v>294</v>
      </c>
      <c r="V11337" s="5" t="s">
        <v>28033</v>
      </c>
    </row>
    <row r="11338" spans="1:22" x14ac:dyDescent="0.35">
      <c r="A11338" s="5" t="s">
        <v>28034</v>
      </c>
      <c r="B11338" s="5" t="s">
        <v>28035</v>
      </c>
      <c r="C11338" s="5" t="s">
        <v>23040</v>
      </c>
      <c r="D11338" s="5" t="s">
        <v>18</v>
      </c>
      <c r="E11338" s="5">
        <v>1</v>
      </c>
      <c r="F11338" s="5" t="s">
        <v>297</v>
      </c>
      <c r="G11338" s="5" t="s">
        <v>297</v>
      </c>
      <c r="L11338" s="5" t="s">
        <v>28036</v>
      </c>
      <c r="M11338" s="5" t="s">
        <v>794</v>
      </c>
      <c r="N11338" s="5" t="s">
        <v>294</v>
      </c>
      <c r="O11338" s="5" t="s">
        <v>294</v>
      </c>
      <c r="P11338" s="5" t="s">
        <v>294</v>
      </c>
      <c r="Q11338" s="5" t="s">
        <v>294</v>
      </c>
      <c r="R11338" s="5" t="s">
        <v>294</v>
      </c>
      <c r="V11338" s="5" t="s">
        <v>28037</v>
      </c>
    </row>
    <row r="11339" spans="1:22" x14ac:dyDescent="0.35">
      <c r="A11339" s="5" t="s">
        <v>28038</v>
      </c>
      <c r="B11339" s="5" t="s">
        <v>27928</v>
      </c>
      <c r="C11339" s="5" t="s">
        <v>23040</v>
      </c>
      <c r="D11339" s="5" t="s">
        <v>16</v>
      </c>
      <c r="E11339" s="5">
        <v>19</v>
      </c>
      <c r="F11339" s="5" t="s">
        <v>294</v>
      </c>
      <c r="G11339" s="5" t="s">
        <v>294</v>
      </c>
      <c r="M11339" s="5" t="s">
        <v>794</v>
      </c>
      <c r="N11339" s="5" t="s">
        <v>294</v>
      </c>
      <c r="O11339" s="5" t="s">
        <v>294</v>
      </c>
      <c r="P11339" s="5" t="s">
        <v>294</v>
      </c>
      <c r="Q11339" s="5" t="s">
        <v>297</v>
      </c>
      <c r="R11339" s="5" t="s">
        <v>294</v>
      </c>
      <c r="V11339" s="5" t="s">
        <v>28039</v>
      </c>
    </row>
    <row r="11340" spans="1:22" x14ac:dyDescent="0.35">
      <c r="A11340" s="5" t="s">
        <v>28040</v>
      </c>
      <c r="B11340" s="5" t="s">
        <v>20092</v>
      </c>
      <c r="C11340" s="5" t="s">
        <v>23040</v>
      </c>
      <c r="D11340" s="5" t="s">
        <v>22</v>
      </c>
      <c r="E11340" s="5">
        <v>19</v>
      </c>
      <c r="F11340" s="5" t="s">
        <v>294</v>
      </c>
      <c r="G11340" s="5" t="s">
        <v>294</v>
      </c>
      <c r="M11340" s="5" t="s">
        <v>794</v>
      </c>
      <c r="N11340" s="5" t="s">
        <v>294</v>
      </c>
      <c r="O11340" s="5" t="s">
        <v>294</v>
      </c>
      <c r="P11340" s="5" t="s">
        <v>294</v>
      </c>
      <c r="Q11340" s="5" t="s">
        <v>297</v>
      </c>
      <c r="R11340" s="5" t="s">
        <v>294</v>
      </c>
      <c r="V11340" s="5" t="s">
        <v>28041</v>
      </c>
    </row>
    <row r="11341" spans="1:22" x14ac:dyDescent="0.35">
      <c r="A11341" s="5" t="s">
        <v>28042</v>
      </c>
      <c r="B11341" s="5" t="s">
        <v>28043</v>
      </c>
      <c r="C11341" s="5" t="s">
        <v>23040</v>
      </c>
      <c r="D11341" s="5" t="s">
        <v>16</v>
      </c>
      <c r="E11341" s="5">
        <v>19</v>
      </c>
      <c r="F11341" s="5" t="s">
        <v>294</v>
      </c>
      <c r="G11341" s="5" t="s">
        <v>294</v>
      </c>
      <c r="M11341" s="5" t="s">
        <v>794</v>
      </c>
      <c r="N11341" s="5" t="s">
        <v>297</v>
      </c>
      <c r="O11341" s="5" t="s">
        <v>297</v>
      </c>
      <c r="P11341" s="5" t="s">
        <v>294</v>
      </c>
      <c r="Q11341" s="5" t="s">
        <v>297</v>
      </c>
      <c r="R11341" s="5" t="s">
        <v>294</v>
      </c>
      <c r="V11341" s="5" t="s">
        <v>28044</v>
      </c>
    </row>
    <row r="11342" spans="1:22" x14ac:dyDescent="0.35">
      <c r="A11342" s="5" t="s">
        <v>28045</v>
      </c>
      <c r="B11342" s="5" t="s">
        <v>28046</v>
      </c>
      <c r="C11342" s="5" t="s">
        <v>23040</v>
      </c>
      <c r="D11342" s="5" t="s">
        <v>22</v>
      </c>
      <c r="E11342" s="5">
        <v>19</v>
      </c>
      <c r="F11342" s="5" t="s">
        <v>294</v>
      </c>
      <c r="G11342" s="5" t="s">
        <v>294</v>
      </c>
      <c r="M11342" s="5" t="s">
        <v>794</v>
      </c>
      <c r="N11342" s="5" t="s">
        <v>297</v>
      </c>
      <c r="O11342" s="5" t="s">
        <v>297</v>
      </c>
      <c r="P11342" s="5" t="s">
        <v>294</v>
      </c>
      <c r="Q11342" s="5" t="s">
        <v>297</v>
      </c>
      <c r="R11342" s="5" t="s">
        <v>294</v>
      </c>
      <c r="V11342" s="5" t="s">
        <v>28047</v>
      </c>
    </row>
    <row r="11343" spans="1:22" x14ac:dyDescent="0.35">
      <c r="A11343" s="5" t="s">
        <v>28048</v>
      </c>
      <c r="B11343" s="5" t="s">
        <v>27939</v>
      </c>
      <c r="C11343" s="5" t="s">
        <v>23040</v>
      </c>
      <c r="D11343" s="5" t="s">
        <v>16</v>
      </c>
      <c r="E11343" s="5">
        <v>19</v>
      </c>
      <c r="F11343" s="5" t="s">
        <v>294</v>
      </c>
      <c r="G11343" s="5" t="s">
        <v>294</v>
      </c>
      <c r="H11343" s="5">
        <v>0</v>
      </c>
      <c r="M11343" s="5" t="s">
        <v>794</v>
      </c>
      <c r="N11343" s="5" t="s">
        <v>294</v>
      </c>
      <c r="O11343" s="5" t="s">
        <v>294</v>
      </c>
      <c r="P11343" s="5" t="s">
        <v>294</v>
      </c>
      <c r="Q11343" s="5" t="s">
        <v>294</v>
      </c>
      <c r="R11343" s="5" t="s">
        <v>294</v>
      </c>
      <c r="V11343" s="5" t="s">
        <v>28049</v>
      </c>
    </row>
    <row r="11344" spans="1:22" x14ac:dyDescent="0.35">
      <c r="A11344" s="5" t="s">
        <v>28050</v>
      </c>
      <c r="B11344" s="5" t="s">
        <v>28051</v>
      </c>
      <c r="C11344" s="5" t="s">
        <v>23040</v>
      </c>
      <c r="D11344" s="5" t="s">
        <v>22</v>
      </c>
      <c r="E11344" s="5">
        <v>19</v>
      </c>
      <c r="F11344" s="5" t="s">
        <v>294</v>
      </c>
      <c r="G11344" s="5" t="s">
        <v>294</v>
      </c>
      <c r="H11344" s="5">
        <v>0</v>
      </c>
      <c r="M11344" s="5" t="s">
        <v>794</v>
      </c>
      <c r="N11344" s="5" t="s">
        <v>294</v>
      </c>
      <c r="O11344" s="5" t="s">
        <v>294</v>
      </c>
      <c r="P11344" s="5" t="s">
        <v>294</v>
      </c>
      <c r="Q11344" s="5" t="s">
        <v>294</v>
      </c>
      <c r="R11344" s="5" t="s">
        <v>294</v>
      </c>
      <c r="V11344" s="5" t="s">
        <v>28052</v>
      </c>
    </row>
    <row r="11345" spans="1:22" x14ac:dyDescent="0.35">
      <c r="A11345" s="5" t="s">
        <v>28053</v>
      </c>
      <c r="B11345" s="5" t="s">
        <v>28054</v>
      </c>
      <c r="C11345" s="5" t="s">
        <v>23040</v>
      </c>
      <c r="D11345" s="5" t="s">
        <v>18</v>
      </c>
      <c r="E11345" s="5">
        <v>10</v>
      </c>
      <c r="F11345" s="5" t="s">
        <v>297</v>
      </c>
      <c r="G11345" s="5" t="s">
        <v>297</v>
      </c>
      <c r="J11345" s="5" t="s">
        <v>3735</v>
      </c>
      <c r="M11345" s="5" t="s">
        <v>794</v>
      </c>
      <c r="N11345" s="5" t="s">
        <v>294</v>
      </c>
      <c r="P11345" s="5" t="s">
        <v>294</v>
      </c>
      <c r="Q11345" s="5" t="s">
        <v>294</v>
      </c>
      <c r="R11345" s="5" t="s">
        <v>297</v>
      </c>
      <c r="U11345" s="5" t="s">
        <v>4352</v>
      </c>
      <c r="V11345" s="5" t="s">
        <v>28055</v>
      </c>
    </row>
    <row r="11346" spans="1:22" x14ac:dyDescent="0.35">
      <c r="A11346" s="5" t="s">
        <v>28056</v>
      </c>
      <c r="B11346" s="5" t="s">
        <v>28057</v>
      </c>
      <c r="C11346" s="5" t="s">
        <v>23040</v>
      </c>
      <c r="D11346" s="5" t="s">
        <v>16</v>
      </c>
      <c r="E11346" s="5">
        <v>5</v>
      </c>
      <c r="F11346" s="5" t="s">
        <v>294</v>
      </c>
      <c r="G11346" s="5" t="s">
        <v>294</v>
      </c>
      <c r="H11346" s="5">
        <v>0</v>
      </c>
      <c r="I11346" s="5">
        <v>99.99</v>
      </c>
      <c r="M11346" s="5" t="s">
        <v>794</v>
      </c>
      <c r="N11346" s="5" t="s">
        <v>294</v>
      </c>
      <c r="P11346" s="5" t="s">
        <v>294</v>
      </c>
      <c r="Q11346" s="5" t="s">
        <v>294</v>
      </c>
      <c r="R11346" s="5" t="s">
        <v>294</v>
      </c>
      <c r="V11346" s="5" t="s">
        <v>28056</v>
      </c>
    </row>
    <row r="11347" spans="1:22" x14ac:dyDescent="0.35">
      <c r="A11347" s="5" t="s">
        <v>28058</v>
      </c>
      <c r="B11347" s="5" t="s">
        <v>28059</v>
      </c>
      <c r="C11347" s="5" t="s">
        <v>23040</v>
      </c>
      <c r="D11347" s="5" t="s">
        <v>18</v>
      </c>
      <c r="E11347" s="5">
        <v>3</v>
      </c>
      <c r="F11347" s="5" t="s">
        <v>294</v>
      </c>
      <c r="G11347" s="5" t="s">
        <v>294</v>
      </c>
      <c r="J11347" s="5" t="s">
        <v>3768</v>
      </c>
      <c r="M11347" s="5" t="s">
        <v>794</v>
      </c>
      <c r="N11347" s="5" t="s">
        <v>294</v>
      </c>
      <c r="P11347" s="5" t="s">
        <v>294</v>
      </c>
      <c r="Q11347" s="5" t="s">
        <v>294</v>
      </c>
      <c r="R11347" s="5" t="s">
        <v>294</v>
      </c>
      <c r="V11347" s="5" t="s">
        <v>28058</v>
      </c>
    </row>
    <row r="11348" spans="1:22" x14ac:dyDescent="0.35">
      <c r="A11348" s="5" t="s">
        <v>28060</v>
      </c>
      <c r="B11348" s="5" t="s">
        <v>11212</v>
      </c>
      <c r="C11348" s="5" t="s">
        <v>23040</v>
      </c>
      <c r="D11348" s="5" t="s">
        <v>22</v>
      </c>
      <c r="E11348" s="5">
        <v>3</v>
      </c>
      <c r="F11348" s="5" t="s">
        <v>294</v>
      </c>
      <c r="G11348" s="5" t="s">
        <v>294</v>
      </c>
      <c r="H11348" s="5">
        <v>0</v>
      </c>
      <c r="I11348" s="5">
        <v>999</v>
      </c>
      <c r="M11348" s="5" t="s">
        <v>794</v>
      </c>
      <c r="N11348" s="5" t="s">
        <v>294</v>
      </c>
      <c r="P11348" s="5" t="s">
        <v>294</v>
      </c>
      <c r="Q11348" s="5" t="s">
        <v>294</v>
      </c>
      <c r="R11348" s="5" t="s">
        <v>294</v>
      </c>
      <c r="V11348" s="5" t="s">
        <v>28060</v>
      </c>
    </row>
    <row r="11349" spans="1:22" x14ac:dyDescent="0.35">
      <c r="A11349" s="5" t="s">
        <v>28061</v>
      </c>
      <c r="B11349" s="5" t="s">
        <v>11600</v>
      </c>
      <c r="C11349" s="5" t="s">
        <v>23040</v>
      </c>
      <c r="D11349" s="5" t="s">
        <v>16</v>
      </c>
      <c r="E11349" s="5">
        <v>5</v>
      </c>
      <c r="F11349" s="5" t="s">
        <v>294</v>
      </c>
      <c r="G11349" s="5" t="s">
        <v>294</v>
      </c>
      <c r="H11349" s="5">
        <v>0</v>
      </c>
      <c r="I11349" s="5">
        <v>99.99</v>
      </c>
      <c r="M11349" s="5" t="s">
        <v>794</v>
      </c>
      <c r="N11349" s="5" t="s">
        <v>294</v>
      </c>
      <c r="P11349" s="5" t="s">
        <v>294</v>
      </c>
      <c r="Q11349" s="5" t="s">
        <v>294</v>
      </c>
      <c r="R11349" s="5" t="s">
        <v>294</v>
      </c>
      <c r="V11349" s="5" t="s">
        <v>28061</v>
      </c>
    </row>
    <row r="11350" spans="1:22" x14ac:dyDescent="0.35">
      <c r="A11350" s="5" t="s">
        <v>28062</v>
      </c>
      <c r="B11350" s="5" t="s">
        <v>8987</v>
      </c>
      <c r="C11350" s="5" t="s">
        <v>23040</v>
      </c>
      <c r="D11350" s="5" t="s">
        <v>18</v>
      </c>
      <c r="E11350" s="5">
        <v>1</v>
      </c>
      <c r="F11350" s="5" t="s">
        <v>294</v>
      </c>
      <c r="G11350" s="5" t="s">
        <v>294</v>
      </c>
      <c r="L11350" s="5" t="s">
        <v>822</v>
      </c>
      <c r="M11350" s="5" t="s">
        <v>794</v>
      </c>
      <c r="N11350" s="5" t="s">
        <v>294</v>
      </c>
      <c r="P11350" s="5" t="s">
        <v>294</v>
      </c>
      <c r="Q11350" s="5" t="s">
        <v>294</v>
      </c>
      <c r="R11350" s="5" t="s">
        <v>294</v>
      </c>
      <c r="V11350" s="5" t="s">
        <v>28062</v>
      </c>
    </row>
    <row r="11351" spans="1:22" x14ac:dyDescent="0.35">
      <c r="A11351" s="5" t="s">
        <v>28063</v>
      </c>
      <c r="B11351" s="5" t="s">
        <v>28064</v>
      </c>
      <c r="C11351" s="5" t="s">
        <v>23040</v>
      </c>
      <c r="D11351" s="5" t="s">
        <v>18</v>
      </c>
      <c r="E11351" s="5">
        <v>1</v>
      </c>
      <c r="F11351" s="5" t="s">
        <v>294</v>
      </c>
      <c r="G11351" s="5" t="s">
        <v>294</v>
      </c>
      <c r="L11351" s="5" t="s">
        <v>822</v>
      </c>
      <c r="M11351" s="5" t="s">
        <v>794</v>
      </c>
      <c r="N11351" s="5" t="s">
        <v>294</v>
      </c>
      <c r="P11351" s="5" t="s">
        <v>294</v>
      </c>
      <c r="Q11351" s="5" t="s">
        <v>294</v>
      </c>
      <c r="R11351" s="5" t="s">
        <v>294</v>
      </c>
      <c r="V11351" s="5" t="s">
        <v>28063</v>
      </c>
    </row>
    <row r="11352" spans="1:22" x14ac:dyDescent="0.35">
      <c r="A11352" s="5" t="s">
        <v>28065</v>
      </c>
      <c r="B11352" s="5" t="s">
        <v>11207</v>
      </c>
      <c r="C11352" s="5" t="s">
        <v>23040</v>
      </c>
      <c r="D11352" s="5" t="s">
        <v>22</v>
      </c>
      <c r="E11352" s="5">
        <v>3</v>
      </c>
      <c r="F11352" s="5" t="s">
        <v>294</v>
      </c>
      <c r="G11352" s="5" t="s">
        <v>294</v>
      </c>
      <c r="H11352" s="5">
        <v>0</v>
      </c>
      <c r="I11352" s="5">
        <v>999</v>
      </c>
      <c r="M11352" s="5" t="s">
        <v>794</v>
      </c>
      <c r="N11352" s="5" t="s">
        <v>294</v>
      </c>
      <c r="P11352" s="5" t="s">
        <v>294</v>
      </c>
      <c r="Q11352" s="5" t="s">
        <v>294</v>
      </c>
      <c r="R11352" s="5" t="s">
        <v>294</v>
      </c>
      <c r="V11352" s="5" t="s">
        <v>28065</v>
      </c>
    </row>
    <row r="11353" spans="1:22" x14ac:dyDescent="0.35">
      <c r="A11353" s="5" t="s">
        <v>28066</v>
      </c>
      <c r="B11353" s="5" t="s">
        <v>3907</v>
      </c>
      <c r="C11353" s="5" t="s">
        <v>23040</v>
      </c>
      <c r="D11353" s="5" t="s">
        <v>22</v>
      </c>
      <c r="E11353" s="5">
        <v>9</v>
      </c>
      <c r="F11353" s="5" t="s">
        <v>294</v>
      </c>
      <c r="G11353" s="5" t="s">
        <v>294</v>
      </c>
      <c r="M11353" s="5" t="s">
        <v>3826</v>
      </c>
      <c r="N11353" s="5" t="s">
        <v>294</v>
      </c>
      <c r="O11353" s="5" t="s">
        <v>294</v>
      </c>
      <c r="P11353" s="5" t="s">
        <v>294</v>
      </c>
      <c r="Q11353" s="5" t="s">
        <v>294</v>
      </c>
      <c r="R11353" s="5" t="s">
        <v>294</v>
      </c>
      <c r="V11353" s="5" t="s">
        <v>28067</v>
      </c>
    </row>
    <row r="11354" spans="1:22" x14ac:dyDescent="0.35">
      <c r="A11354" s="5" t="s">
        <v>28068</v>
      </c>
      <c r="B11354" s="5" t="s">
        <v>28069</v>
      </c>
      <c r="C11354" s="5" t="s">
        <v>3447</v>
      </c>
      <c r="D11354" s="5" t="s">
        <v>16</v>
      </c>
      <c r="E11354" s="5">
        <v>19</v>
      </c>
      <c r="F11354" s="5" t="s">
        <v>294</v>
      </c>
      <c r="G11354" s="5" t="s">
        <v>294</v>
      </c>
      <c r="M11354" s="5" t="s">
        <v>794</v>
      </c>
      <c r="N11354" s="5" t="s">
        <v>297</v>
      </c>
      <c r="O11354" s="5" t="s">
        <v>294</v>
      </c>
      <c r="P11354" s="5" t="s">
        <v>294</v>
      </c>
      <c r="Q11354" s="5" t="s">
        <v>297</v>
      </c>
      <c r="R11354" s="5" t="s">
        <v>294</v>
      </c>
      <c r="V11354" s="5" t="s">
        <v>28070</v>
      </c>
    </row>
    <row r="11355" spans="1:22" x14ac:dyDescent="0.35">
      <c r="A11355" s="5" t="s">
        <v>28071</v>
      </c>
      <c r="B11355" s="5" t="s">
        <v>28072</v>
      </c>
      <c r="C11355" s="5" t="s">
        <v>3447</v>
      </c>
      <c r="D11355" s="5" t="s">
        <v>22</v>
      </c>
      <c r="E11355" s="5">
        <v>19</v>
      </c>
      <c r="F11355" s="5" t="s">
        <v>294</v>
      </c>
      <c r="G11355" s="5" t="s">
        <v>294</v>
      </c>
      <c r="M11355" s="5" t="s">
        <v>794</v>
      </c>
      <c r="N11355" s="5" t="s">
        <v>297</v>
      </c>
      <c r="O11355" s="5" t="s">
        <v>294</v>
      </c>
      <c r="P11355" s="5" t="s">
        <v>294</v>
      </c>
      <c r="Q11355" s="5" t="s">
        <v>297</v>
      </c>
      <c r="R11355" s="5" t="s">
        <v>294</v>
      </c>
      <c r="V11355" s="5" t="s">
        <v>28073</v>
      </c>
    </row>
    <row r="11356" spans="1:22" x14ac:dyDescent="0.35">
      <c r="A11356" s="5" t="s">
        <v>28074</v>
      </c>
      <c r="B11356" s="5" t="s">
        <v>28075</v>
      </c>
      <c r="C11356" s="5" t="s">
        <v>23040</v>
      </c>
      <c r="D11356" s="5" t="s">
        <v>22</v>
      </c>
      <c r="E11356" s="5">
        <v>3</v>
      </c>
      <c r="F11356" s="5" t="s">
        <v>294</v>
      </c>
      <c r="G11356" s="5" t="s">
        <v>294</v>
      </c>
      <c r="H11356" s="5">
        <v>0</v>
      </c>
      <c r="I11356" s="5">
        <v>999</v>
      </c>
      <c r="M11356" s="5" t="s">
        <v>794</v>
      </c>
      <c r="N11356" s="5" t="s">
        <v>294</v>
      </c>
      <c r="P11356" s="5" t="s">
        <v>294</v>
      </c>
      <c r="Q11356" s="5" t="s">
        <v>294</v>
      </c>
      <c r="R11356" s="5" t="s">
        <v>294</v>
      </c>
      <c r="V11356" s="5" t="s">
        <v>28074</v>
      </c>
    </row>
    <row r="11357" spans="1:22" x14ac:dyDescent="0.35">
      <c r="A11357" s="5" t="s">
        <v>28076</v>
      </c>
      <c r="B11357" s="5" t="s">
        <v>28077</v>
      </c>
      <c r="C11357" s="5" t="s">
        <v>23040</v>
      </c>
      <c r="D11357" s="5" t="s">
        <v>22</v>
      </c>
      <c r="E11357" s="5">
        <v>5</v>
      </c>
      <c r="F11357" s="5" t="s">
        <v>294</v>
      </c>
      <c r="G11357" s="5" t="s">
        <v>294</v>
      </c>
      <c r="H11357" s="5">
        <v>0</v>
      </c>
      <c r="I11357" s="5">
        <v>99999</v>
      </c>
      <c r="M11357" s="5" t="s">
        <v>794</v>
      </c>
      <c r="N11357" s="5" t="s">
        <v>294</v>
      </c>
      <c r="P11357" s="5" t="s">
        <v>294</v>
      </c>
      <c r="Q11357" s="5" t="s">
        <v>294</v>
      </c>
      <c r="R11357" s="5" t="s">
        <v>294</v>
      </c>
      <c r="V11357" s="5" t="s">
        <v>28076</v>
      </c>
    </row>
    <row r="11358" spans="1:22" x14ac:dyDescent="0.35">
      <c r="A11358" s="5" t="s">
        <v>28078</v>
      </c>
      <c r="B11358" s="5" t="s">
        <v>28079</v>
      </c>
      <c r="C11358" s="5" t="s">
        <v>23040</v>
      </c>
      <c r="D11358" s="5" t="s">
        <v>22</v>
      </c>
      <c r="E11358" s="5">
        <v>3</v>
      </c>
      <c r="F11358" s="5" t="s">
        <v>294</v>
      </c>
      <c r="G11358" s="5" t="s">
        <v>294</v>
      </c>
      <c r="H11358" s="5">
        <v>0</v>
      </c>
      <c r="I11358" s="5">
        <v>999</v>
      </c>
      <c r="M11358" s="5" t="s">
        <v>794</v>
      </c>
      <c r="N11358" s="5" t="s">
        <v>294</v>
      </c>
      <c r="P11358" s="5" t="s">
        <v>294</v>
      </c>
      <c r="Q11358" s="5" t="s">
        <v>294</v>
      </c>
      <c r="R11358" s="5" t="s">
        <v>294</v>
      </c>
      <c r="V11358" s="5" t="s">
        <v>28078</v>
      </c>
    </row>
    <row r="11359" spans="1:22" x14ac:dyDescent="0.35">
      <c r="A11359" s="5" t="s">
        <v>28080</v>
      </c>
      <c r="B11359" s="5" t="s">
        <v>28081</v>
      </c>
      <c r="C11359" s="5" t="s">
        <v>23040</v>
      </c>
      <c r="D11359" s="5" t="s">
        <v>16</v>
      </c>
      <c r="E11359" s="5">
        <v>5</v>
      </c>
      <c r="F11359" s="5" t="s">
        <v>294</v>
      </c>
      <c r="G11359" s="5" t="s">
        <v>294</v>
      </c>
      <c r="H11359" s="5">
        <v>0</v>
      </c>
      <c r="I11359" s="5">
        <v>99.99</v>
      </c>
      <c r="M11359" s="5" t="s">
        <v>794</v>
      </c>
      <c r="N11359" s="5" t="s">
        <v>294</v>
      </c>
      <c r="P11359" s="5" t="s">
        <v>294</v>
      </c>
      <c r="Q11359" s="5" t="s">
        <v>294</v>
      </c>
      <c r="R11359" s="5" t="s">
        <v>294</v>
      </c>
      <c r="V11359" s="5" t="s">
        <v>28080</v>
      </c>
    </row>
    <row r="11360" spans="1:22" x14ac:dyDescent="0.35">
      <c r="A11360" s="5" t="s">
        <v>28082</v>
      </c>
      <c r="B11360" s="5" t="s">
        <v>28083</v>
      </c>
      <c r="C11360" s="5" t="s">
        <v>23040</v>
      </c>
      <c r="D11360" s="5" t="s">
        <v>22</v>
      </c>
      <c r="E11360" s="5">
        <v>3</v>
      </c>
      <c r="F11360" s="5" t="s">
        <v>294</v>
      </c>
      <c r="G11360" s="5" t="s">
        <v>294</v>
      </c>
      <c r="H11360" s="5">
        <v>0</v>
      </c>
      <c r="M11360" s="5" t="s">
        <v>794</v>
      </c>
      <c r="N11360" s="5" t="s">
        <v>294</v>
      </c>
      <c r="O11360" s="5" t="s">
        <v>294</v>
      </c>
      <c r="P11360" s="5" t="s">
        <v>294</v>
      </c>
      <c r="Q11360" s="5" t="s">
        <v>294</v>
      </c>
      <c r="R11360" s="5" t="s">
        <v>294</v>
      </c>
      <c r="V11360" s="5" t="s">
        <v>28084</v>
      </c>
    </row>
    <row r="11361" spans="1:22" x14ac:dyDescent="0.35">
      <c r="A11361" s="5" t="s">
        <v>28085</v>
      </c>
      <c r="B11361" s="5" t="s">
        <v>28086</v>
      </c>
      <c r="C11361" s="5" t="s">
        <v>23040</v>
      </c>
      <c r="D11361" s="5" t="s">
        <v>16</v>
      </c>
      <c r="E11361" s="5">
        <v>6</v>
      </c>
      <c r="F11361" s="5" t="s">
        <v>294</v>
      </c>
      <c r="G11361" s="5" t="s">
        <v>294</v>
      </c>
      <c r="H11361" s="5">
        <v>0</v>
      </c>
      <c r="I11361" s="5">
        <v>100</v>
      </c>
      <c r="M11361" s="5" t="s">
        <v>794</v>
      </c>
      <c r="N11361" s="5" t="s">
        <v>294</v>
      </c>
      <c r="O11361" s="5" t="s">
        <v>294</v>
      </c>
      <c r="P11361" s="5" t="s">
        <v>294</v>
      </c>
      <c r="Q11361" s="5" t="s">
        <v>294</v>
      </c>
      <c r="R11361" s="5" t="s">
        <v>294</v>
      </c>
      <c r="V11361" s="5" t="s">
        <v>28087</v>
      </c>
    </row>
    <row r="11362" spans="1:22" x14ac:dyDescent="0.35">
      <c r="A11362" s="5" t="s">
        <v>28088</v>
      </c>
      <c r="B11362" s="5" t="s">
        <v>11915</v>
      </c>
      <c r="C11362" s="5" t="s">
        <v>23040</v>
      </c>
      <c r="D11362" s="5" t="s">
        <v>16</v>
      </c>
      <c r="E11362" s="5">
        <v>5</v>
      </c>
      <c r="F11362" s="5" t="s">
        <v>294</v>
      </c>
      <c r="G11362" s="5" t="s">
        <v>294</v>
      </c>
      <c r="H11362" s="5">
        <v>0</v>
      </c>
      <c r="I11362" s="5">
        <v>99.99</v>
      </c>
      <c r="M11362" s="5" t="s">
        <v>794</v>
      </c>
      <c r="N11362" s="5" t="s">
        <v>294</v>
      </c>
      <c r="P11362" s="5" t="s">
        <v>294</v>
      </c>
      <c r="Q11362" s="5" t="s">
        <v>294</v>
      </c>
      <c r="R11362" s="5" t="s">
        <v>294</v>
      </c>
      <c r="V11362" s="5" t="s">
        <v>28088</v>
      </c>
    </row>
    <row r="11363" spans="1:22" x14ac:dyDescent="0.35">
      <c r="A11363" s="5" t="s">
        <v>28089</v>
      </c>
      <c r="B11363" s="5" t="s">
        <v>28090</v>
      </c>
      <c r="C11363" s="5" t="s">
        <v>23040</v>
      </c>
      <c r="D11363" s="5" t="s">
        <v>22</v>
      </c>
      <c r="E11363" s="5">
        <v>3</v>
      </c>
      <c r="F11363" s="5" t="s">
        <v>294</v>
      </c>
      <c r="G11363" s="5" t="s">
        <v>294</v>
      </c>
      <c r="H11363" s="5">
        <v>0</v>
      </c>
      <c r="I11363" s="5">
        <v>999</v>
      </c>
      <c r="M11363" s="5" t="s">
        <v>794</v>
      </c>
      <c r="N11363" s="5" t="s">
        <v>294</v>
      </c>
      <c r="P11363" s="5" t="s">
        <v>294</v>
      </c>
      <c r="Q11363" s="5" t="s">
        <v>294</v>
      </c>
      <c r="R11363" s="5" t="s">
        <v>294</v>
      </c>
      <c r="V11363" s="5" t="s">
        <v>28089</v>
      </c>
    </row>
    <row r="11364" spans="1:22" x14ac:dyDescent="0.35">
      <c r="A11364" s="5" t="s">
        <v>28091</v>
      </c>
      <c r="B11364" s="5" t="s">
        <v>28092</v>
      </c>
      <c r="C11364" s="5" t="s">
        <v>23040</v>
      </c>
      <c r="D11364" s="5" t="s">
        <v>22</v>
      </c>
      <c r="E11364" s="5">
        <v>3</v>
      </c>
      <c r="F11364" s="5" t="s">
        <v>294</v>
      </c>
      <c r="G11364" s="5" t="s">
        <v>294</v>
      </c>
      <c r="H11364" s="5">
        <v>1</v>
      </c>
      <c r="M11364" s="5" t="s">
        <v>794</v>
      </c>
      <c r="N11364" s="5" t="s">
        <v>294</v>
      </c>
      <c r="O11364" s="5" t="s">
        <v>294</v>
      </c>
      <c r="P11364" s="5" t="s">
        <v>294</v>
      </c>
      <c r="Q11364" s="5" t="s">
        <v>294</v>
      </c>
      <c r="R11364" s="5" t="s">
        <v>294</v>
      </c>
      <c r="V11364" s="5" t="s">
        <v>28093</v>
      </c>
    </row>
    <row r="11365" spans="1:22" x14ac:dyDescent="0.35">
      <c r="A11365" s="5" t="s">
        <v>28094</v>
      </c>
      <c r="B11365" s="5" t="s">
        <v>28095</v>
      </c>
      <c r="C11365" s="5" t="s">
        <v>23040</v>
      </c>
      <c r="D11365" s="5" t="s">
        <v>22</v>
      </c>
      <c r="E11365" s="5">
        <v>3</v>
      </c>
      <c r="F11365" s="5" t="s">
        <v>297</v>
      </c>
      <c r="G11365" s="5" t="s">
        <v>294</v>
      </c>
      <c r="H11365" s="5">
        <v>1</v>
      </c>
      <c r="M11365" s="5" t="s">
        <v>794</v>
      </c>
      <c r="N11365" s="5" t="s">
        <v>294</v>
      </c>
      <c r="O11365" s="5" t="s">
        <v>294</v>
      </c>
      <c r="P11365" s="5" t="s">
        <v>294</v>
      </c>
      <c r="Q11365" s="5" t="s">
        <v>294</v>
      </c>
      <c r="R11365" s="5" t="s">
        <v>294</v>
      </c>
      <c r="V11365" s="5" t="s">
        <v>28096</v>
      </c>
    </row>
    <row r="11366" spans="1:22" x14ac:dyDescent="0.35">
      <c r="A11366" s="5" t="s">
        <v>352</v>
      </c>
      <c r="B11366" s="5" t="s">
        <v>9652</v>
      </c>
      <c r="C11366" s="5" t="s">
        <v>23040</v>
      </c>
      <c r="D11366" s="5" t="s">
        <v>18</v>
      </c>
      <c r="E11366" s="5">
        <v>20</v>
      </c>
      <c r="F11366" s="5" t="s">
        <v>297</v>
      </c>
      <c r="G11366" s="5" t="s">
        <v>297</v>
      </c>
      <c r="M11366" s="5" t="s">
        <v>794</v>
      </c>
      <c r="N11366" s="5" t="s">
        <v>294</v>
      </c>
      <c r="O11366" s="5" t="s">
        <v>294</v>
      </c>
      <c r="P11366" s="5" t="s">
        <v>294</v>
      </c>
      <c r="Q11366" s="5" t="s">
        <v>294</v>
      </c>
      <c r="R11366" s="5" t="s">
        <v>297</v>
      </c>
      <c r="U11366" s="5" t="s">
        <v>28097</v>
      </c>
      <c r="V11366" s="5" t="s">
        <v>28098</v>
      </c>
    </row>
    <row r="11367" spans="1:22" x14ac:dyDescent="0.35">
      <c r="A11367" s="5" t="s">
        <v>28099</v>
      </c>
      <c r="B11367" s="5" t="s">
        <v>28069</v>
      </c>
      <c r="C11367" s="5" t="s">
        <v>23040</v>
      </c>
      <c r="D11367" s="5" t="s">
        <v>16</v>
      </c>
      <c r="E11367" s="5">
        <v>19</v>
      </c>
      <c r="F11367" s="5" t="s">
        <v>294</v>
      </c>
      <c r="G11367" s="5" t="s">
        <v>294</v>
      </c>
      <c r="M11367" s="5" t="s">
        <v>794</v>
      </c>
      <c r="N11367" s="5" t="s">
        <v>294</v>
      </c>
      <c r="O11367" s="5" t="s">
        <v>294</v>
      </c>
      <c r="P11367" s="5" t="s">
        <v>294</v>
      </c>
      <c r="Q11367" s="5" t="s">
        <v>297</v>
      </c>
      <c r="R11367" s="5" t="s">
        <v>294</v>
      </c>
      <c r="V11367" s="5" t="s">
        <v>28100</v>
      </c>
    </row>
    <row r="11368" spans="1:22" x14ac:dyDescent="0.35">
      <c r="A11368" s="5" t="s">
        <v>28101</v>
      </c>
      <c r="B11368" s="5" t="s">
        <v>28072</v>
      </c>
      <c r="C11368" s="5" t="s">
        <v>23040</v>
      </c>
      <c r="D11368" s="5" t="s">
        <v>22</v>
      </c>
      <c r="E11368" s="5">
        <v>19</v>
      </c>
      <c r="F11368" s="5" t="s">
        <v>294</v>
      </c>
      <c r="G11368" s="5" t="s">
        <v>294</v>
      </c>
      <c r="M11368" s="5" t="s">
        <v>794</v>
      </c>
      <c r="N11368" s="5" t="s">
        <v>294</v>
      </c>
      <c r="O11368" s="5" t="s">
        <v>294</v>
      </c>
      <c r="P11368" s="5" t="s">
        <v>294</v>
      </c>
      <c r="Q11368" s="5" t="s">
        <v>297</v>
      </c>
      <c r="R11368" s="5" t="s">
        <v>294</v>
      </c>
      <c r="V11368" s="5" t="s">
        <v>28102</v>
      </c>
    </row>
    <row r="11369" spans="1:22" x14ac:dyDescent="0.35">
      <c r="A11369" s="5" t="s">
        <v>28103</v>
      </c>
      <c r="B11369" s="5" t="s">
        <v>28104</v>
      </c>
      <c r="C11369" s="5" t="s">
        <v>23040</v>
      </c>
      <c r="D11369" s="5" t="s">
        <v>18</v>
      </c>
      <c r="E11369" s="5">
        <v>1</v>
      </c>
      <c r="F11369" s="5" t="s">
        <v>297</v>
      </c>
      <c r="G11369" s="5" t="s">
        <v>297</v>
      </c>
      <c r="L11369" s="5" t="s">
        <v>822</v>
      </c>
      <c r="M11369" s="5" t="s">
        <v>794</v>
      </c>
      <c r="N11369" s="5" t="s">
        <v>294</v>
      </c>
      <c r="O11369" s="5" t="s">
        <v>294</v>
      </c>
      <c r="P11369" s="5" t="s">
        <v>294</v>
      </c>
      <c r="Q11369" s="5" t="s">
        <v>294</v>
      </c>
      <c r="R11369" s="5" t="s">
        <v>294</v>
      </c>
      <c r="V11369" s="5" t="s">
        <v>28105</v>
      </c>
    </row>
    <row r="11370" spans="1:22" x14ac:dyDescent="0.35">
      <c r="A11370" s="5" t="s">
        <v>28106</v>
      </c>
      <c r="B11370" s="5" t="s">
        <v>28107</v>
      </c>
      <c r="C11370" s="5" t="s">
        <v>23040</v>
      </c>
      <c r="D11370" s="5" t="s">
        <v>22</v>
      </c>
      <c r="E11370" s="5">
        <v>3</v>
      </c>
      <c r="F11370" s="5" t="s">
        <v>297</v>
      </c>
      <c r="G11370" s="5" t="s">
        <v>294</v>
      </c>
      <c r="H11370" s="5">
        <v>0</v>
      </c>
      <c r="M11370" s="5" t="s">
        <v>794</v>
      </c>
      <c r="N11370" s="5" t="s">
        <v>294</v>
      </c>
      <c r="O11370" s="5" t="s">
        <v>294</v>
      </c>
      <c r="P11370" s="5" t="s">
        <v>294</v>
      </c>
      <c r="Q11370" s="5" t="s">
        <v>294</v>
      </c>
      <c r="R11370" s="5" t="s">
        <v>294</v>
      </c>
      <c r="V11370" s="5" t="s">
        <v>28108</v>
      </c>
    </row>
    <row r="11371" spans="1:22" x14ac:dyDescent="0.35">
      <c r="A11371" s="5" t="s">
        <v>28109</v>
      </c>
      <c r="B11371" s="5" t="s">
        <v>28110</v>
      </c>
      <c r="C11371" s="5" t="s">
        <v>23040</v>
      </c>
      <c r="D11371" s="5" t="s">
        <v>18</v>
      </c>
      <c r="E11371" s="5">
        <v>1</v>
      </c>
      <c r="F11371" s="5" t="s">
        <v>297</v>
      </c>
      <c r="G11371" s="5" t="s">
        <v>297</v>
      </c>
      <c r="L11371" s="5" t="s">
        <v>822</v>
      </c>
      <c r="M11371" s="5" t="s">
        <v>794</v>
      </c>
      <c r="N11371" s="5" t="s">
        <v>294</v>
      </c>
      <c r="O11371" s="5" t="s">
        <v>294</v>
      </c>
      <c r="P11371" s="5" t="s">
        <v>294</v>
      </c>
      <c r="Q11371" s="5" t="s">
        <v>294</v>
      </c>
      <c r="R11371" s="5" t="s">
        <v>294</v>
      </c>
      <c r="V11371" s="5" t="s">
        <v>28111</v>
      </c>
    </row>
    <row r="11372" spans="1:22" x14ac:dyDescent="0.35">
      <c r="A11372" s="5" t="s">
        <v>28112</v>
      </c>
      <c r="B11372" s="5" t="s">
        <v>28113</v>
      </c>
      <c r="C11372" s="5" t="s">
        <v>23040</v>
      </c>
      <c r="D11372" s="5" t="s">
        <v>22</v>
      </c>
      <c r="E11372" s="5">
        <v>3</v>
      </c>
      <c r="F11372" s="5" t="s">
        <v>297</v>
      </c>
      <c r="G11372" s="5" t="s">
        <v>294</v>
      </c>
      <c r="H11372" s="5">
        <v>0</v>
      </c>
      <c r="M11372" s="5" t="s">
        <v>794</v>
      </c>
      <c r="N11372" s="5" t="s">
        <v>294</v>
      </c>
      <c r="O11372" s="5" t="s">
        <v>294</v>
      </c>
      <c r="P11372" s="5" t="s">
        <v>294</v>
      </c>
      <c r="Q11372" s="5" t="s">
        <v>294</v>
      </c>
      <c r="R11372" s="5" t="s">
        <v>294</v>
      </c>
      <c r="V11372" s="5" t="s">
        <v>28114</v>
      </c>
    </row>
    <row r="11373" spans="1:22" x14ac:dyDescent="0.35">
      <c r="A11373" s="5" t="s">
        <v>28115</v>
      </c>
      <c r="B11373" s="5" t="s">
        <v>28116</v>
      </c>
      <c r="C11373" s="5" t="s">
        <v>23040</v>
      </c>
      <c r="D11373" s="5" t="s">
        <v>22</v>
      </c>
      <c r="E11373" s="5">
        <v>3</v>
      </c>
      <c r="F11373" s="5" t="s">
        <v>294</v>
      </c>
      <c r="G11373" s="5" t="s">
        <v>294</v>
      </c>
      <c r="H11373" s="5">
        <v>1</v>
      </c>
      <c r="M11373" s="5" t="s">
        <v>794</v>
      </c>
      <c r="N11373" s="5" t="s">
        <v>294</v>
      </c>
      <c r="O11373" s="5" t="s">
        <v>294</v>
      </c>
      <c r="P11373" s="5" t="s">
        <v>294</v>
      </c>
      <c r="Q11373" s="5" t="s">
        <v>294</v>
      </c>
      <c r="R11373" s="5" t="s">
        <v>294</v>
      </c>
      <c r="V11373" s="5" t="s">
        <v>28117</v>
      </c>
    </row>
    <row r="11374" spans="1:22" x14ac:dyDescent="0.35">
      <c r="A11374" s="5" t="s">
        <v>28118</v>
      </c>
      <c r="B11374" s="5" t="s">
        <v>23098</v>
      </c>
      <c r="C11374" s="5" t="s">
        <v>23040</v>
      </c>
      <c r="D11374" s="5" t="s">
        <v>18</v>
      </c>
      <c r="E11374" s="5">
        <v>10</v>
      </c>
      <c r="F11374" s="5" t="s">
        <v>297</v>
      </c>
      <c r="G11374" s="5" t="s">
        <v>297</v>
      </c>
      <c r="J11374" s="5" t="s">
        <v>24895</v>
      </c>
      <c r="M11374" s="5" t="s">
        <v>794</v>
      </c>
      <c r="N11374" s="5" t="s">
        <v>294</v>
      </c>
      <c r="O11374" s="5" t="s">
        <v>294</v>
      </c>
      <c r="P11374" s="5" t="s">
        <v>294</v>
      </c>
      <c r="Q11374" s="5" t="s">
        <v>294</v>
      </c>
      <c r="R11374" s="5" t="s">
        <v>294</v>
      </c>
      <c r="V11374" s="5" t="s">
        <v>28119</v>
      </c>
    </row>
    <row r="11375" spans="1:22" x14ac:dyDescent="0.35">
      <c r="A11375" s="5" t="s">
        <v>28120</v>
      </c>
      <c r="B11375" s="5" t="s">
        <v>28121</v>
      </c>
      <c r="C11375" s="5" t="s">
        <v>23040</v>
      </c>
      <c r="D11375" s="5" t="s">
        <v>22</v>
      </c>
      <c r="E11375" s="5">
        <v>3</v>
      </c>
      <c r="F11375" s="5" t="s">
        <v>294</v>
      </c>
      <c r="G11375" s="5" t="s">
        <v>294</v>
      </c>
      <c r="H11375" s="5">
        <v>1</v>
      </c>
      <c r="M11375" s="5" t="s">
        <v>794</v>
      </c>
      <c r="N11375" s="5" t="s">
        <v>294</v>
      </c>
      <c r="O11375" s="5" t="s">
        <v>294</v>
      </c>
      <c r="P11375" s="5" t="s">
        <v>294</v>
      </c>
      <c r="Q11375" s="5" t="s">
        <v>294</v>
      </c>
      <c r="R11375" s="5" t="s">
        <v>294</v>
      </c>
      <c r="V11375" s="5" t="s">
        <v>28122</v>
      </c>
    </row>
    <row r="11376" spans="1:22" x14ac:dyDescent="0.35">
      <c r="A11376" s="5" t="s">
        <v>28123</v>
      </c>
      <c r="B11376" s="5" t="s">
        <v>28124</v>
      </c>
      <c r="C11376" s="5" t="s">
        <v>23040</v>
      </c>
      <c r="D11376" s="5" t="s">
        <v>18</v>
      </c>
      <c r="E11376" s="5">
        <v>1</v>
      </c>
      <c r="F11376" s="5" t="s">
        <v>297</v>
      </c>
      <c r="G11376" s="5" t="s">
        <v>297</v>
      </c>
      <c r="L11376" s="5" t="s">
        <v>28125</v>
      </c>
      <c r="M11376" s="5" t="s">
        <v>794</v>
      </c>
      <c r="N11376" s="5" t="s">
        <v>294</v>
      </c>
      <c r="O11376" s="5" t="s">
        <v>294</v>
      </c>
      <c r="P11376" s="5" t="s">
        <v>294</v>
      </c>
      <c r="Q11376" s="5" t="s">
        <v>294</v>
      </c>
      <c r="R11376" s="5" t="s">
        <v>294</v>
      </c>
      <c r="S11376" s="5" t="s">
        <v>294</v>
      </c>
      <c r="V11376" s="5" t="s">
        <v>28126</v>
      </c>
    </row>
    <row r="11377" spans="1:22" x14ac:dyDescent="0.35">
      <c r="A11377" s="5" t="s">
        <v>28127</v>
      </c>
      <c r="B11377" s="5" t="s">
        <v>28128</v>
      </c>
      <c r="C11377" s="5" t="s">
        <v>23040</v>
      </c>
      <c r="D11377" s="5" t="s">
        <v>18</v>
      </c>
      <c r="E11377" s="5">
        <v>20</v>
      </c>
      <c r="F11377" s="5" t="s">
        <v>294</v>
      </c>
      <c r="G11377" s="5" t="s">
        <v>297</v>
      </c>
      <c r="M11377" s="5" t="s">
        <v>794</v>
      </c>
      <c r="N11377" s="5" t="s">
        <v>294</v>
      </c>
      <c r="O11377" s="5" t="s">
        <v>294</v>
      </c>
      <c r="P11377" s="5" t="s">
        <v>294</v>
      </c>
      <c r="Q11377" s="5" t="s">
        <v>294</v>
      </c>
      <c r="R11377" s="5" t="s">
        <v>294</v>
      </c>
      <c r="U11377" s="5" t="s">
        <v>9478</v>
      </c>
      <c r="V11377" s="5" t="s">
        <v>28129</v>
      </c>
    </row>
    <row r="11378" spans="1:22" x14ac:dyDescent="0.35">
      <c r="A11378" s="5" t="s">
        <v>28130</v>
      </c>
      <c r="B11378" s="5" t="s">
        <v>28131</v>
      </c>
      <c r="C11378" s="5" t="s">
        <v>23040</v>
      </c>
      <c r="D11378" s="5" t="s">
        <v>18</v>
      </c>
      <c r="E11378" s="5">
        <v>1</v>
      </c>
      <c r="F11378" s="5" t="s">
        <v>294</v>
      </c>
      <c r="G11378" s="5" t="s">
        <v>294</v>
      </c>
      <c r="L11378" s="5" t="s">
        <v>822</v>
      </c>
      <c r="M11378" s="5" t="s">
        <v>794</v>
      </c>
      <c r="N11378" s="5" t="s">
        <v>294</v>
      </c>
      <c r="P11378" s="5" t="s">
        <v>294</v>
      </c>
      <c r="Q11378" s="5" t="s">
        <v>294</v>
      </c>
      <c r="R11378" s="5" t="s">
        <v>294</v>
      </c>
      <c r="V11378" s="5" t="s">
        <v>28130</v>
      </c>
    </row>
    <row r="11379" spans="1:22" x14ac:dyDescent="0.35">
      <c r="A11379" s="5" t="s">
        <v>28132</v>
      </c>
      <c r="B11379" s="5" t="s">
        <v>28133</v>
      </c>
      <c r="C11379" s="5" t="s">
        <v>3447</v>
      </c>
      <c r="D11379" s="5" t="s">
        <v>18</v>
      </c>
      <c r="E11379" s="5">
        <v>30</v>
      </c>
      <c r="F11379" s="5" t="s">
        <v>294</v>
      </c>
      <c r="G11379" s="5" t="s">
        <v>297</v>
      </c>
      <c r="M11379" s="5" t="s">
        <v>794</v>
      </c>
      <c r="N11379" s="5" t="s">
        <v>294</v>
      </c>
      <c r="P11379" s="5" t="s">
        <v>294</v>
      </c>
      <c r="Q11379" s="5" t="s">
        <v>294</v>
      </c>
      <c r="R11379" s="5" t="s">
        <v>294</v>
      </c>
      <c r="V11379" s="5" t="s">
        <v>28134</v>
      </c>
    </row>
    <row r="11380" spans="1:22" x14ac:dyDescent="0.35">
      <c r="A11380" s="5" t="s">
        <v>28135</v>
      </c>
      <c r="B11380" s="5" t="s">
        <v>28136</v>
      </c>
      <c r="C11380" s="5" t="s">
        <v>3447</v>
      </c>
      <c r="D11380" s="5" t="s">
        <v>16</v>
      </c>
      <c r="E11380" s="5">
        <v>12</v>
      </c>
      <c r="F11380" s="5" t="s">
        <v>294</v>
      </c>
      <c r="G11380" s="5" t="s">
        <v>294</v>
      </c>
      <c r="M11380" s="5" t="s">
        <v>794</v>
      </c>
      <c r="N11380" s="5" t="s">
        <v>294</v>
      </c>
      <c r="P11380" s="5" t="s">
        <v>294</v>
      </c>
      <c r="Q11380" s="5" t="s">
        <v>294</v>
      </c>
      <c r="R11380" s="5" t="s">
        <v>294</v>
      </c>
      <c r="V11380" s="5" t="s">
        <v>28137</v>
      </c>
    </row>
    <row r="11381" spans="1:22" x14ac:dyDescent="0.35">
      <c r="A11381" s="5" t="s">
        <v>28138</v>
      </c>
      <c r="B11381" s="5" t="s">
        <v>28139</v>
      </c>
      <c r="C11381" s="5" t="s">
        <v>3447</v>
      </c>
      <c r="D11381" s="5" t="s">
        <v>20</v>
      </c>
      <c r="E11381" s="5">
        <v>10</v>
      </c>
      <c r="F11381" s="5" t="s">
        <v>294</v>
      </c>
      <c r="G11381" s="5" t="s">
        <v>294</v>
      </c>
      <c r="M11381" s="5" t="s">
        <v>794</v>
      </c>
      <c r="N11381" s="5" t="s">
        <v>294</v>
      </c>
      <c r="P11381" s="5" t="s">
        <v>294</v>
      </c>
      <c r="Q11381" s="5" t="s">
        <v>294</v>
      </c>
      <c r="R11381" s="5" t="s">
        <v>294</v>
      </c>
      <c r="V11381" s="5" t="s">
        <v>28140</v>
      </c>
    </row>
    <row r="11382" spans="1:22" x14ac:dyDescent="0.35">
      <c r="A11382" s="5" t="s">
        <v>28141</v>
      </c>
      <c r="B11382" s="5" t="s">
        <v>24825</v>
      </c>
      <c r="C11382" s="5" t="s">
        <v>23040</v>
      </c>
      <c r="D11382" s="5" t="s">
        <v>22</v>
      </c>
      <c r="E11382" s="5">
        <v>9</v>
      </c>
      <c r="F11382" s="5" t="s">
        <v>294</v>
      </c>
      <c r="G11382" s="5" t="s">
        <v>294</v>
      </c>
      <c r="J11382" s="5" t="s">
        <v>3447</v>
      </c>
      <c r="M11382" s="5" t="s">
        <v>794</v>
      </c>
      <c r="N11382" s="5" t="s">
        <v>294</v>
      </c>
      <c r="P11382" s="5" t="s">
        <v>294</v>
      </c>
      <c r="Q11382" s="5" t="s">
        <v>294</v>
      </c>
      <c r="R11382" s="5" t="s">
        <v>297</v>
      </c>
      <c r="V11382" s="5" t="s">
        <v>28142</v>
      </c>
    </row>
    <row r="11383" spans="1:22" x14ac:dyDescent="0.35">
      <c r="A11383" s="5" t="s">
        <v>28143</v>
      </c>
      <c r="B11383" s="5" t="s">
        <v>28144</v>
      </c>
      <c r="C11383" s="5" t="s">
        <v>3447</v>
      </c>
      <c r="D11383" s="5" t="s">
        <v>22</v>
      </c>
      <c r="E11383" s="5">
        <v>2</v>
      </c>
      <c r="F11383" s="5" t="s">
        <v>294</v>
      </c>
      <c r="G11383" s="5" t="s">
        <v>294</v>
      </c>
      <c r="H11383" s="5">
        <v>0</v>
      </c>
      <c r="I11383" s="5">
        <v>99</v>
      </c>
      <c r="M11383" s="5" t="s">
        <v>794</v>
      </c>
      <c r="N11383" s="5" t="s">
        <v>294</v>
      </c>
      <c r="O11383" s="5" t="s">
        <v>294</v>
      </c>
      <c r="P11383" s="5" t="s">
        <v>294</v>
      </c>
      <c r="Q11383" s="5" t="s">
        <v>294</v>
      </c>
      <c r="R11383" s="5" t="s">
        <v>294</v>
      </c>
      <c r="V11383" s="5" t="s">
        <v>28145</v>
      </c>
    </row>
    <row r="11384" spans="1:22" x14ac:dyDescent="0.35">
      <c r="A11384" s="5" t="s">
        <v>28146</v>
      </c>
      <c r="B11384" s="5" t="s">
        <v>28147</v>
      </c>
      <c r="C11384" s="5" t="s">
        <v>3447</v>
      </c>
      <c r="D11384" s="5" t="s">
        <v>18</v>
      </c>
      <c r="E11384" s="5">
        <v>1</v>
      </c>
      <c r="F11384" s="5" t="s">
        <v>294</v>
      </c>
      <c r="G11384" s="5" t="s">
        <v>297</v>
      </c>
      <c r="L11384" s="5" t="s">
        <v>28148</v>
      </c>
      <c r="M11384" s="5" t="s">
        <v>794</v>
      </c>
      <c r="N11384" s="5" t="s">
        <v>294</v>
      </c>
      <c r="P11384" s="5" t="s">
        <v>294</v>
      </c>
      <c r="Q11384" s="5" t="s">
        <v>294</v>
      </c>
      <c r="R11384" s="5" t="s">
        <v>294</v>
      </c>
      <c r="S11384" s="5" t="s">
        <v>294</v>
      </c>
      <c r="V11384" s="5" t="s">
        <v>28149</v>
      </c>
    </row>
    <row r="11385" spans="1:22" x14ac:dyDescent="0.35">
      <c r="A11385" s="5" t="s">
        <v>28150</v>
      </c>
      <c r="B11385" s="5" t="s">
        <v>28151</v>
      </c>
      <c r="C11385" s="5" t="s">
        <v>3447</v>
      </c>
      <c r="D11385" s="5" t="s">
        <v>18</v>
      </c>
      <c r="E11385" s="5">
        <v>8</v>
      </c>
      <c r="F11385" s="5" t="s">
        <v>294</v>
      </c>
      <c r="G11385" s="5" t="s">
        <v>297</v>
      </c>
      <c r="L11385" s="5" t="s">
        <v>28152</v>
      </c>
      <c r="M11385" s="5" t="s">
        <v>794</v>
      </c>
      <c r="N11385" s="5" t="s">
        <v>294</v>
      </c>
      <c r="O11385" s="5" t="s">
        <v>294</v>
      </c>
      <c r="P11385" s="5" t="s">
        <v>294</v>
      </c>
      <c r="Q11385" s="5" t="s">
        <v>294</v>
      </c>
      <c r="R11385" s="5" t="s">
        <v>294</v>
      </c>
      <c r="V11385" s="5" t="s">
        <v>28153</v>
      </c>
    </row>
    <row r="11386" spans="1:22" x14ac:dyDescent="0.35">
      <c r="A11386" s="5" t="s">
        <v>28154</v>
      </c>
      <c r="B11386" s="5" t="s">
        <v>27143</v>
      </c>
      <c r="C11386" s="5" t="s">
        <v>3447</v>
      </c>
      <c r="D11386" s="5" t="s">
        <v>18</v>
      </c>
      <c r="E11386" s="5">
        <v>10</v>
      </c>
      <c r="F11386" s="5" t="s">
        <v>294</v>
      </c>
      <c r="G11386" s="5" t="s">
        <v>297</v>
      </c>
      <c r="M11386" s="5" t="s">
        <v>794</v>
      </c>
      <c r="N11386" s="5" t="s">
        <v>294</v>
      </c>
      <c r="O11386" s="5" t="s">
        <v>294</v>
      </c>
      <c r="P11386" s="5" t="s">
        <v>294</v>
      </c>
      <c r="Q11386" s="5" t="s">
        <v>294</v>
      </c>
      <c r="R11386" s="5" t="s">
        <v>294</v>
      </c>
      <c r="U11386" s="5" t="s">
        <v>27144</v>
      </c>
      <c r="V11386" s="5" t="s">
        <v>28155</v>
      </c>
    </row>
    <row r="11387" spans="1:22" x14ac:dyDescent="0.35">
      <c r="A11387" s="5" t="s">
        <v>28156</v>
      </c>
      <c r="B11387" s="5" t="s">
        <v>27146</v>
      </c>
      <c r="C11387" s="5" t="s">
        <v>3447</v>
      </c>
      <c r="D11387" s="5" t="s">
        <v>16</v>
      </c>
      <c r="E11387" s="5">
        <v>10</v>
      </c>
      <c r="F11387" s="5" t="s">
        <v>294</v>
      </c>
      <c r="G11387" s="5" t="s">
        <v>294</v>
      </c>
      <c r="H11387" s="5">
        <v>0</v>
      </c>
      <c r="M11387" s="5" t="s">
        <v>794</v>
      </c>
      <c r="N11387" s="5" t="s">
        <v>294</v>
      </c>
      <c r="P11387" s="5" t="s">
        <v>294</v>
      </c>
      <c r="Q11387" s="5" t="s">
        <v>294</v>
      </c>
      <c r="R11387" s="5" t="s">
        <v>294</v>
      </c>
      <c r="V11387" s="5" t="s">
        <v>28157</v>
      </c>
    </row>
    <row r="11388" spans="1:22" x14ac:dyDescent="0.35">
      <c r="A11388" s="5" t="s">
        <v>28158</v>
      </c>
      <c r="B11388" s="5" t="s">
        <v>27149</v>
      </c>
      <c r="C11388" s="5" t="s">
        <v>3447</v>
      </c>
      <c r="D11388" s="5" t="s">
        <v>22</v>
      </c>
      <c r="E11388" s="5">
        <v>4</v>
      </c>
      <c r="F11388" s="5" t="s">
        <v>294</v>
      </c>
      <c r="G11388" s="5" t="s">
        <v>294</v>
      </c>
      <c r="H11388" s="5">
        <v>0</v>
      </c>
      <c r="M11388" s="5" t="s">
        <v>794</v>
      </c>
      <c r="N11388" s="5" t="s">
        <v>294</v>
      </c>
      <c r="P11388" s="5" t="s">
        <v>294</v>
      </c>
      <c r="Q11388" s="5" t="s">
        <v>294</v>
      </c>
      <c r="R11388" s="5" t="s">
        <v>294</v>
      </c>
      <c r="V11388" s="5" t="s">
        <v>28159</v>
      </c>
    </row>
    <row r="11389" spans="1:22" x14ac:dyDescent="0.35">
      <c r="A11389" s="5" t="s">
        <v>28160</v>
      </c>
      <c r="B11389" s="5" t="s">
        <v>28161</v>
      </c>
      <c r="C11389" s="5" t="s">
        <v>3447</v>
      </c>
      <c r="D11389" s="5" t="s">
        <v>20</v>
      </c>
      <c r="E11389" s="5">
        <v>10</v>
      </c>
      <c r="F11389" s="5" t="s">
        <v>294</v>
      </c>
      <c r="G11389" s="5" t="s">
        <v>294</v>
      </c>
      <c r="M11389" s="5" t="s">
        <v>794</v>
      </c>
      <c r="N11389" s="5" t="s">
        <v>294</v>
      </c>
      <c r="P11389" s="5" t="s">
        <v>294</v>
      </c>
      <c r="Q11389" s="5" t="s">
        <v>294</v>
      </c>
      <c r="R11389" s="5" t="s">
        <v>294</v>
      </c>
      <c r="V11389" s="5" t="s">
        <v>28162</v>
      </c>
    </row>
    <row r="11390" spans="1:22" x14ac:dyDescent="0.35">
      <c r="A11390" s="5" t="s">
        <v>28163</v>
      </c>
      <c r="B11390" s="5" t="s">
        <v>28164</v>
      </c>
      <c r="C11390" s="5" t="s">
        <v>3447</v>
      </c>
      <c r="D11390" s="5" t="s">
        <v>20</v>
      </c>
      <c r="E11390" s="5">
        <v>10</v>
      </c>
      <c r="F11390" s="5" t="s">
        <v>294</v>
      </c>
      <c r="G11390" s="5" t="s">
        <v>294</v>
      </c>
      <c r="M11390" s="5" t="s">
        <v>794</v>
      </c>
      <c r="N11390" s="5" t="s">
        <v>294</v>
      </c>
      <c r="P11390" s="5" t="s">
        <v>294</v>
      </c>
      <c r="Q11390" s="5" t="s">
        <v>294</v>
      </c>
      <c r="R11390" s="5" t="s">
        <v>294</v>
      </c>
      <c r="V11390" s="5" t="s">
        <v>28165</v>
      </c>
    </row>
    <row r="11391" spans="1:22" x14ac:dyDescent="0.35">
      <c r="A11391" s="5" t="s">
        <v>28166</v>
      </c>
      <c r="B11391" s="5" t="s">
        <v>8929</v>
      </c>
      <c r="C11391" s="5" t="s">
        <v>3447</v>
      </c>
      <c r="D11391" s="5" t="s">
        <v>20</v>
      </c>
      <c r="E11391" s="5">
        <v>10</v>
      </c>
      <c r="F11391" s="5" t="s">
        <v>294</v>
      </c>
      <c r="G11391" s="5" t="s">
        <v>294</v>
      </c>
      <c r="M11391" s="5" t="s">
        <v>794</v>
      </c>
      <c r="N11391" s="5" t="s">
        <v>294</v>
      </c>
      <c r="P11391" s="5" t="s">
        <v>294</v>
      </c>
      <c r="Q11391" s="5" t="s">
        <v>294</v>
      </c>
      <c r="R11391" s="5" t="s">
        <v>294</v>
      </c>
      <c r="V11391" s="5" t="s">
        <v>28167</v>
      </c>
    </row>
    <row r="11392" spans="1:22" x14ac:dyDescent="0.35">
      <c r="A11392" s="5" t="s">
        <v>28168</v>
      </c>
      <c r="B11392" s="5" t="s">
        <v>28169</v>
      </c>
      <c r="C11392" s="5" t="s">
        <v>3447</v>
      </c>
      <c r="D11392" s="5" t="s">
        <v>18</v>
      </c>
      <c r="E11392" s="5">
        <v>10</v>
      </c>
      <c r="F11392" s="5" t="s">
        <v>294</v>
      </c>
      <c r="G11392" s="5" t="s">
        <v>294</v>
      </c>
      <c r="M11392" s="5" t="s">
        <v>794</v>
      </c>
      <c r="N11392" s="5" t="s">
        <v>297</v>
      </c>
      <c r="O11392" s="5" t="s">
        <v>297</v>
      </c>
      <c r="P11392" s="5" t="s">
        <v>294</v>
      </c>
      <c r="Q11392" s="5" t="s">
        <v>297</v>
      </c>
      <c r="R11392" s="5" t="s">
        <v>294</v>
      </c>
      <c r="V11392" s="5" t="s">
        <v>28170</v>
      </c>
    </row>
    <row r="11393" spans="1:22" x14ac:dyDescent="0.35">
      <c r="A11393" s="5" t="s">
        <v>28171</v>
      </c>
      <c r="B11393" s="5" t="s">
        <v>28172</v>
      </c>
      <c r="C11393" s="5" t="s">
        <v>3447</v>
      </c>
      <c r="D11393" s="5" t="s">
        <v>4073</v>
      </c>
      <c r="E11393" s="5">
        <v>77</v>
      </c>
      <c r="F11393" s="5" t="s">
        <v>294</v>
      </c>
      <c r="G11393" s="5" t="s">
        <v>294</v>
      </c>
      <c r="M11393" s="5" t="s">
        <v>794</v>
      </c>
      <c r="N11393" s="5" t="s">
        <v>294</v>
      </c>
      <c r="P11393" s="5" t="s">
        <v>294</v>
      </c>
      <c r="Q11393" s="5" t="s">
        <v>294</v>
      </c>
      <c r="R11393" s="5" t="s">
        <v>294</v>
      </c>
      <c r="V11393" s="5" t="s">
        <v>28173</v>
      </c>
    </row>
    <row r="11394" spans="1:22" x14ac:dyDescent="0.35">
      <c r="A11394" s="5" t="s">
        <v>28174</v>
      </c>
      <c r="B11394" s="5" t="s">
        <v>28175</v>
      </c>
      <c r="C11394" s="5" t="s">
        <v>3447</v>
      </c>
      <c r="D11394" s="5" t="s">
        <v>18</v>
      </c>
      <c r="E11394" s="5">
        <v>10</v>
      </c>
      <c r="F11394" s="5" t="s">
        <v>297</v>
      </c>
      <c r="G11394" s="5" t="s">
        <v>297</v>
      </c>
      <c r="M11394" s="5" t="s">
        <v>794</v>
      </c>
      <c r="N11394" s="5" t="s">
        <v>294</v>
      </c>
      <c r="O11394" s="5" t="s">
        <v>294</v>
      </c>
      <c r="P11394" s="5" t="s">
        <v>294</v>
      </c>
      <c r="Q11394" s="5" t="s">
        <v>294</v>
      </c>
      <c r="R11394" s="5" t="s">
        <v>294</v>
      </c>
      <c r="U11394" s="5" t="s">
        <v>27741</v>
      </c>
      <c r="V11394" s="5" t="s">
        <v>28176</v>
      </c>
    </row>
    <row r="11395" spans="1:22" x14ac:dyDescent="0.35">
      <c r="A11395" s="5" t="s">
        <v>28177</v>
      </c>
      <c r="B11395" s="5" t="s">
        <v>26478</v>
      </c>
      <c r="C11395" s="5" t="s">
        <v>3447</v>
      </c>
      <c r="D11395" s="5" t="s">
        <v>18</v>
      </c>
      <c r="E11395" s="5">
        <v>20</v>
      </c>
      <c r="F11395" s="5" t="s">
        <v>294</v>
      </c>
      <c r="G11395" s="5" t="s">
        <v>297</v>
      </c>
      <c r="J11395" s="5" t="s">
        <v>1384</v>
      </c>
      <c r="M11395" s="5" t="s">
        <v>794</v>
      </c>
      <c r="N11395" s="5" t="s">
        <v>294</v>
      </c>
      <c r="P11395" s="5" t="s">
        <v>294</v>
      </c>
      <c r="Q11395" s="5" t="s">
        <v>294</v>
      </c>
      <c r="R11395" s="5" t="s">
        <v>297</v>
      </c>
      <c r="V11395" s="5" t="s">
        <v>28178</v>
      </c>
    </row>
    <row r="11396" spans="1:22" x14ac:dyDescent="0.35">
      <c r="A11396" s="5" t="s">
        <v>28179</v>
      </c>
      <c r="B11396" s="5" t="s">
        <v>9547</v>
      </c>
      <c r="C11396" s="5" t="s">
        <v>1384</v>
      </c>
      <c r="D11396" s="5" t="s">
        <v>18</v>
      </c>
      <c r="E11396" s="5">
        <v>20</v>
      </c>
      <c r="F11396" s="5" t="s">
        <v>294</v>
      </c>
      <c r="G11396" s="5" t="s">
        <v>297</v>
      </c>
      <c r="J11396" s="5" t="s">
        <v>9548</v>
      </c>
      <c r="M11396" s="5" t="s">
        <v>794</v>
      </c>
      <c r="N11396" s="5" t="s">
        <v>294</v>
      </c>
      <c r="P11396" s="5" t="s">
        <v>294</v>
      </c>
      <c r="Q11396" s="5" t="s">
        <v>294</v>
      </c>
      <c r="R11396" s="5" t="s">
        <v>294</v>
      </c>
      <c r="V11396" s="5" t="s">
        <v>28180</v>
      </c>
    </row>
    <row r="11397" spans="1:22" x14ac:dyDescent="0.35">
      <c r="A11397" s="5" t="s">
        <v>28181</v>
      </c>
      <c r="B11397" s="5" t="s">
        <v>28182</v>
      </c>
      <c r="C11397" s="5" t="s">
        <v>1384</v>
      </c>
      <c r="D11397" s="5" t="s">
        <v>18</v>
      </c>
      <c r="E11397" s="5">
        <v>20</v>
      </c>
      <c r="F11397" s="5" t="s">
        <v>294</v>
      </c>
      <c r="G11397" s="5" t="s">
        <v>297</v>
      </c>
      <c r="J11397" s="5" t="s">
        <v>9548</v>
      </c>
      <c r="M11397" s="5" t="s">
        <v>794</v>
      </c>
      <c r="N11397" s="5" t="s">
        <v>294</v>
      </c>
      <c r="P11397" s="5" t="s">
        <v>294</v>
      </c>
      <c r="Q11397" s="5" t="s">
        <v>294</v>
      </c>
      <c r="R11397" s="5" t="s">
        <v>294</v>
      </c>
      <c r="V11397" s="5" t="s">
        <v>28183</v>
      </c>
    </row>
    <row r="11398" spans="1:22" x14ac:dyDescent="0.35">
      <c r="A11398" s="5" t="s">
        <v>28184</v>
      </c>
      <c r="B11398" s="5" t="s">
        <v>28185</v>
      </c>
      <c r="C11398" s="5" t="s">
        <v>1384</v>
      </c>
      <c r="D11398" s="5" t="s">
        <v>18</v>
      </c>
      <c r="E11398" s="5">
        <v>10</v>
      </c>
      <c r="F11398" s="5" t="s">
        <v>294</v>
      </c>
      <c r="G11398" s="5" t="s">
        <v>297</v>
      </c>
      <c r="J11398" s="5" t="s">
        <v>25810</v>
      </c>
      <c r="M11398" s="5" t="s">
        <v>794</v>
      </c>
      <c r="N11398" s="5" t="s">
        <v>294</v>
      </c>
      <c r="P11398" s="5" t="s">
        <v>294</v>
      </c>
      <c r="Q11398" s="5" t="s">
        <v>294</v>
      </c>
      <c r="R11398" s="5" t="s">
        <v>294</v>
      </c>
      <c r="V11398" s="5" t="s">
        <v>28186</v>
      </c>
    </row>
    <row r="11399" spans="1:22" x14ac:dyDescent="0.35">
      <c r="A11399" s="5" t="s">
        <v>28187</v>
      </c>
      <c r="B11399" s="5" t="s">
        <v>27160</v>
      </c>
      <c r="C11399" s="5" t="s">
        <v>28188</v>
      </c>
      <c r="D11399" s="5" t="s">
        <v>18</v>
      </c>
      <c r="E11399" s="5">
        <v>20</v>
      </c>
      <c r="F11399" s="5" t="s">
        <v>294</v>
      </c>
      <c r="G11399" s="5" t="s">
        <v>294</v>
      </c>
      <c r="M11399" s="5" t="s">
        <v>794</v>
      </c>
      <c r="N11399" s="5" t="s">
        <v>297</v>
      </c>
      <c r="O11399" s="5" t="s">
        <v>297</v>
      </c>
      <c r="P11399" s="5" t="s">
        <v>294</v>
      </c>
      <c r="Q11399" s="5" t="s">
        <v>297</v>
      </c>
      <c r="R11399" s="5" t="s">
        <v>294</v>
      </c>
      <c r="V11399" s="5" t="s">
        <v>28189</v>
      </c>
    </row>
    <row r="11400" spans="1:22" x14ac:dyDescent="0.35">
      <c r="A11400" s="5" t="s">
        <v>28190</v>
      </c>
      <c r="B11400" s="5" t="s">
        <v>27164</v>
      </c>
      <c r="C11400" s="5" t="s">
        <v>28188</v>
      </c>
      <c r="D11400" s="5" t="s">
        <v>18</v>
      </c>
      <c r="E11400" s="5">
        <v>30</v>
      </c>
      <c r="F11400" s="5" t="s">
        <v>294</v>
      </c>
      <c r="G11400" s="5" t="s">
        <v>294</v>
      </c>
      <c r="M11400" s="5" t="s">
        <v>794</v>
      </c>
      <c r="N11400" s="5" t="s">
        <v>297</v>
      </c>
      <c r="O11400" s="5" t="s">
        <v>297</v>
      </c>
      <c r="P11400" s="5" t="s">
        <v>294</v>
      </c>
      <c r="Q11400" s="5" t="s">
        <v>297</v>
      </c>
      <c r="R11400" s="5" t="s">
        <v>294</v>
      </c>
      <c r="V11400" s="5" t="s">
        <v>28191</v>
      </c>
    </row>
    <row r="11401" spans="1:22" x14ac:dyDescent="0.35">
      <c r="A11401" s="5" t="s">
        <v>28192</v>
      </c>
      <c r="B11401" s="5" t="s">
        <v>25620</v>
      </c>
      <c r="C11401" s="5" t="s">
        <v>28188</v>
      </c>
      <c r="D11401" s="5" t="s">
        <v>18</v>
      </c>
      <c r="E11401" s="5">
        <v>20</v>
      </c>
      <c r="F11401" s="5" t="s">
        <v>294</v>
      </c>
      <c r="G11401" s="5" t="s">
        <v>297</v>
      </c>
      <c r="J11401" s="5" t="s">
        <v>25492</v>
      </c>
      <c r="M11401" s="5" t="s">
        <v>794</v>
      </c>
      <c r="N11401" s="5" t="s">
        <v>294</v>
      </c>
      <c r="P11401" s="5" t="s">
        <v>294</v>
      </c>
      <c r="Q11401" s="5" t="s">
        <v>294</v>
      </c>
      <c r="R11401" s="5" t="s">
        <v>294</v>
      </c>
      <c r="U11401" s="5" t="s">
        <v>28193</v>
      </c>
      <c r="V11401" s="5" t="s">
        <v>28194</v>
      </c>
    </row>
    <row r="11402" spans="1:22" x14ac:dyDescent="0.35">
      <c r="A11402" s="5" t="s">
        <v>28195</v>
      </c>
      <c r="B11402" s="5" t="s">
        <v>8572</v>
      </c>
      <c r="C11402" s="5" t="s">
        <v>28188</v>
      </c>
      <c r="D11402" s="5" t="s">
        <v>22</v>
      </c>
      <c r="E11402" s="5">
        <v>9</v>
      </c>
      <c r="F11402" s="5" t="s">
        <v>294</v>
      </c>
      <c r="G11402" s="5" t="s">
        <v>294</v>
      </c>
      <c r="M11402" s="5" t="s">
        <v>3826</v>
      </c>
      <c r="N11402" s="5" t="s">
        <v>294</v>
      </c>
      <c r="P11402" s="5" t="s">
        <v>294</v>
      </c>
      <c r="Q11402" s="5" t="s">
        <v>294</v>
      </c>
      <c r="R11402" s="5" t="s">
        <v>294</v>
      </c>
      <c r="V11402" s="5" t="s">
        <v>28196</v>
      </c>
    </row>
    <row r="11403" spans="1:22" x14ac:dyDescent="0.35">
      <c r="A11403" s="5" t="s">
        <v>28197</v>
      </c>
      <c r="B11403" s="5" t="s">
        <v>22981</v>
      </c>
      <c r="C11403" s="5" t="s">
        <v>1384</v>
      </c>
      <c r="D11403" s="5" t="s">
        <v>18</v>
      </c>
      <c r="E11403" s="5">
        <v>1</v>
      </c>
      <c r="F11403" s="5" t="s">
        <v>294</v>
      </c>
      <c r="G11403" s="5" t="s">
        <v>297</v>
      </c>
      <c r="L11403" s="5" t="s">
        <v>28198</v>
      </c>
      <c r="M11403" s="5" t="s">
        <v>794</v>
      </c>
      <c r="N11403" s="5" t="s">
        <v>294</v>
      </c>
      <c r="O11403" s="5" t="s">
        <v>294</v>
      </c>
      <c r="P11403" s="5" t="s">
        <v>294</v>
      </c>
      <c r="Q11403" s="5" t="s">
        <v>294</v>
      </c>
      <c r="R11403" s="5" t="s">
        <v>294</v>
      </c>
      <c r="S11403" s="5" t="s">
        <v>2675</v>
      </c>
      <c r="V11403" s="5" t="s">
        <v>28199</v>
      </c>
    </row>
    <row r="11404" spans="1:22" x14ac:dyDescent="0.35">
      <c r="A11404" s="5" t="s">
        <v>28200</v>
      </c>
      <c r="B11404" s="5" t="s">
        <v>28201</v>
      </c>
      <c r="C11404" s="5" t="s">
        <v>1384</v>
      </c>
      <c r="D11404" s="5" t="s">
        <v>18</v>
      </c>
      <c r="E11404" s="5">
        <v>30</v>
      </c>
      <c r="F11404" s="5" t="s">
        <v>294</v>
      </c>
      <c r="G11404" s="5" t="s">
        <v>294</v>
      </c>
      <c r="M11404" s="5" t="s">
        <v>794</v>
      </c>
      <c r="N11404" s="5" t="s">
        <v>297</v>
      </c>
      <c r="O11404" s="5" t="s">
        <v>294</v>
      </c>
      <c r="P11404" s="5" t="s">
        <v>294</v>
      </c>
      <c r="Q11404" s="5" t="s">
        <v>297</v>
      </c>
      <c r="R11404" s="5" t="s">
        <v>294</v>
      </c>
      <c r="V11404" s="5" t="s">
        <v>28202</v>
      </c>
    </row>
    <row r="11405" spans="1:22" x14ac:dyDescent="0.35">
      <c r="A11405" s="5" t="s">
        <v>28203</v>
      </c>
      <c r="B11405" s="5" t="s">
        <v>25689</v>
      </c>
      <c r="C11405" s="5" t="s">
        <v>28188</v>
      </c>
      <c r="D11405" s="5" t="s">
        <v>18</v>
      </c>
      <c r="E11405" s="5">
        <v>10</v>
      </c>
      <c r="F11405" s="5" t="s">
        <v>294</v>
      </c>
      <c r="G11405" s="5" t="s">
        <v>294</v>
      </c>
      <c r="J11405" s="5" t="s">
        <v>22990</v>
      </c>
      <c r="M11405" s="5" t="s">
        <v>794</v>
      </c>
      <c r="N11405" s="5" t="s">
        <v>294</v>
      </c>
      <c r="O11405" s="5" t="s">
        <v>294</v>
      </c>
      <c r="P11405" s="5" t="s">
        <v>294</v>
      </c>
      <c r="Q11405" s="5" t="s">
        <v>294</v>
      </c>
      <c r="R11405" s="5" t="s">
        <v>297</v>
      </c>
      <c r="U11405" s="5" t="s">
        <v>28204</v>
      </c>
      <c r="V11405" s="5" t="s">
        <v>28205</v>
      </c>
    </row>
    <row r="11406" spans="1:22" x14ac:dyDescent="0.35">
      <c r="A11406" s="5" t="s">
        <v>28206</v>
      </c>
      <c r="B11406" s="5" t="s">
        <v>1383</v>
      </c>
      <c r="C11406" s="5" t="s">
        <v>28188</v>
      </c>
      <c r="D11406" s="5" t="s">
        <v>18</v>
      </c>
      <c r="E11406" s="5">
        <v>20</v>
      </c>
      <c r="F11406" s="5" t="s">
        <v>294</v>
      </c>
      <c r="G11406" s="5" t="s">
        <v>294</v>
      </c>
      <c r="J11406" s="5" t="s">
        <v>1384</v>
      </c>
      <c r="M11406" s="5" t="s">
        <v>794</v>
      </c>
      <c r="N11406" s="5" t="s">
        <v>294</v>
      </c>
      <c r="P11406" s="5" t="s">
        <v>294</v>
      </c>
      <c r="Q11406" s="5" t="s">
        <v>294</v>
      </c>
      <c r="R11406" s="5" t="s">
        <v>297</v>
      </c>
      <c r="V11406" s="5" t="s">
        <v>28207</v>
      </c>
    </row>
    <row r="11407" spans="1:22" x14ac:dyDescent="0.35">
      <c r="A11407" s="5" t="s">
        <v>28208</v>
      </c>
      <c r="B11407" s="5" t="s">
        <v>28209</v>
      </c>
      <c r="C11407" s="5" t="s">
        <v>1384</v>
      </c>
      <c r="D11407" s="5" t="s">
        <v>18</v>
      </c>
      <c r="E11407" s="5">
        <v>20</v>
      </c>
      <c r="F11407" s="5" t="s">
        <v>294</v>
      </c>
      <c r="G11407" s="5" t="s">
        <v>297</v>
      </c>
      <c r="J11407" s="5" t="s">
        <v>8524</v>
      </c>
      <c r="M11407" s="5" t="s">
        <v>794</v>
      </c>
      <c r="N11407" s="5" t="s">
        <v>294</v>
      </c>
      <c r="P11407" s="5" t="s">
        <v>294</v>
      </c>
      <c r="Q11407" s="5" t="s">
        <v>294</v>
      </c>
      <c r="R11407" s="5" t="s">
        <v>294</v>
      </c>
      <c r="V11407" s="5" t="s">
        <v>28210</v>
      </c>
    </row>
    <row r="11408" spans="1:22" x14ac:dyDescent="0.35">
      <c r="A11408" s="5" t="s">
        <v>28211</v>
      </c>
      <c r="B11408" s="5" t="s">
        <v>28212</v>
      </c>
      <c r="C11408" s="5" t="s">
        <v>1384</v>
      </c>
      <c r="D11408" s="5" t="s">
        <v>18</v>
      </c>
      <c r="E11408" s="5">
        <v>20</v>
      </c>
      <c r="F11408" s="5" t="s">
        <v>294</v>
      </c>
      <c r="G11408" s="5" t="s">
        <v>297</v>
      </c>
      <c r="J11408" s="5" t="s">
        <v>8524</v>
      </c>
      <c r="M11408" s="5" t="s">
        <v>794</v>
      </c>
      <c r="N11408" s="5" t="s">
        <v>294</v>
      </c>
      <c r="P11408" s="5" t="s">
        <v>294</v>
      </c>
      <c r="Q11408" s="5" t="s">
        <v>294</v>
      </c>
      <c r="R11408" s="5" t="s">
        <v>294</v>
      </c>
      <c r="V11408" s="5" t="s">
        <v>28213</v>
      </c>
    </row>
    <row r="11409" spans="1:22" x14ac:dyDescent="0.35">
      <c r="A11409" s="5" t="s">
        <v>28214</v>
      </c>
      <c r="B11409" s="5" t="s">
        <v>1090</v>
      </c>
      <c r="C11409" s="5" t="s">
        <v>1384</v>
      </c>
      <c r="D11409" s="5" t="s">
        <v>18</v>
      </c>
      <c r="E11409" s="5">
        <v>4</v>
      </c>
      <c r="F11409" s="5" t="s">
        <v>294</v>
      </c>
      <c r="G11409" s="5" t="s">
        <v>297</v>
      </c>
      <c r="J11409" s="5" t="s">
        <v>1194</v>
      </c>
      <c r="M11409" s="5" t="s">
        <v>794</v>
      </c>
      <c r="N11409" s="5" t="s">
        <v>294</v>
      </c>
      <c r="O11409" s="5" t="s">
        <v>294</v>
      </c>
      <c r="P11409" s="5" t="s">
        <v>294</v>
      </c>
      <c r="Q11409" s="5" t="s">
        <v>294</v>
      </c>
      <c r="R11409" s="5" t="s">
        <v>294</v>
      </c>
      <c r="V11409" s="5" t="s">
        <v>28215</v>
      </c>
    </row>
    <row r="11410" spans="1:22" x14ac:dyDescent="0.35">
      <c r="A11410" s="5" t="s">
        <v>28216</v>
      </c>
      <c r="B11410" s="5" t="s">
        <v>28069</v>
      </c>
      <c r="C11410" s="5" t="s">
        <v>1384</v>
      </c>
      <c r="D11410" s="5" t="s">
        <v>16</v>
      </c>
      <c r="E11410" s="5">
        <v>19</v>
      </c>
      <c r="F11410" s="5" t="s">
        <v>294</v>
      </c>
      <c r="G11410" s="5" t="s">
        <v>294</v>
      </c>
      <c r="M11410" s="5" t="s">
        <v>794</v>
      </c>
      <c r="N11410" s="5" t="s">
        <v>297</v>
      </c>
      <c r="O11410" s="5" t="s">
        <v>294</v>
      </c>
      <c r="P11410" s="5" t="s">
        <v>294</v>
      </c>
      <c r="Q11410" s="5" t="s">
        <v>297</v>
      </c>
      <c r="R11410" s="5" t="s">
        <v>294</v>
      </c>
      <c r="V11410" s="5" t="s">
        <v>28217</v>
      </c>
    </row>
    <row r="11411" spans="1:22" x14ac:dyDescent="0.35">
      <c r="A11411" s="5" t="s">
        <v>28218</v>
      </c>
      <c r="B11411" s="5" t="s">
        <v>28072</v>
      </c>
      <c r="C11411" s="5" t="s">
        <v>1384</v>
      </c>
      <c r="D11411" s="5" t="s">
        <v>22</v>
      </c>
      <c r="E11411" s="5">
        <v>19</v>
      </c>
      <c r="F11411" s="5" t="s">
        <v>294</v>
      </c>
      <c r="G11411" s="5" t="s">
        <v>294</v>
      </c>
      <c r="M11411" s="5" t="s">
        <v>794</v>
      </c>
      <c r="N11411" s="5" t="s">
        <v>297</v>
      </c>
      <c r="O11411" s="5" t="s">
        <v>294</v>
      </c>
      <c r="P11411" s="5" t="s">
        <v>294</v>
      </c>
      <c r="Q11411" s="5" t="s">
        <v>297</v>
      </c>
      <c r="R11411" s="5" t="s">
        <v>294</v>
      </c>
      <c r="V11411" s="5" t="s">
        <v>28219</v>
      </c>
    </row>
    <row r="11412" spans="1:22" x14ac:dyDescent="0.35">
      <c r="A11412" s="5" t="s">
        <v>28220</v>
      </c>
      <c r="B11412" s="5" t="s">
        <v>9108</v>
      </c>
      <c r="C11412" s="5" t="s">
        <v>28221</v>
      </c>
      <c r="D11412" s="5" t="s">
        <v>22</v>
      </c>
      <c r="E11412" s="5">
        <v>8</v>
      </c>
      <c r="F11412" s="5" t="s">
        <v>294</v>
      </c>
      <c r="G11412" s="5" t="s">
        <v>294</v>
      </c>
      <c r="J11412" s="5" t="s">
        <v>628</v>
      </c>
      <c r="M11412" s="5" t="s">
        <v>794</v>
      </c>
      <c r="N11412" s="5" t="s">
        <v>294</v>
      </c>
      <c r="P11412" s="5" t="s">
        <v>294</v>
      </c>
      <c r="Q11412" s="5" t="s">
        <v>294</v>
      </c>
      <c r="R11412" s="5" t="s">
        <v>297</v>
      </c>
      <c r="V11412" s="5" t="s">
        <v>28220</v>
      </c>
    </row>
    <row r="11413" spans="1:22" x14ac:dyDescent="0.35">
      <c r="A11413" s="5" t="s">
        <v>28222</v>
      </c>
      <c r="B11413" s="5" t="s">
        <v>28223</v>
      </c>
      <c r="C11413" s="5" t="s">
        <v>28221</v>
      </c>
      <c r="D11413" s="5" t="s">
        <v>22</v>
      </c>
      <c r="E11413" s="5">
        <v>19</v>
      </c>
      <c r="F11413" s="5" t="s">
        <v>294</v>
      </c>
      <c r="G11413" s="5" t="s">
        <v>294</v>
      </c>
      <c r="M11413" s="5" t="s">
        <v>3826</v>
      </c>
      <c r="N11413" s="5" t="s">
        <v>294</v>
      </c>
      <c r="P11413" s="5" t="s">
        <v>294</v>
      </c>
      <c r="Q11413" s="5" t="s">
        <v>294</v>
      </c>
      <c r="R11413" s="5" t="s">
        <v>294</v>
      </c>
      <c r="V11413" s="5" t="s">
        <v>28222</v>
      </c>
    </row>
    <row r="11414" spans="1:22" x14ac:dyDescent="0.35">
      <c r="A11414" s="5" t="s">
        <v>28224</v>
      </c>
      <c r="B11414" s="5" t="s">
        <v>28225</v>
      </c>
      <c r="C11414" s="5" t="s">
        <v>28221</v>
      </c>
      <c r="D11414" s="5" t="s">
        <v>16</v>
      </c>
      <c r="E11414" s="5">
        <v>12</v>
      </c>
      <c r="F11414" s="5" t="s">
        <v>294</v>
      </c>
      <c r="G11414" s="5" t="s">
        <v>294</v>
      </c>
      <c r="M11414" s="5" t="s">
        <v>794</v>
      </c>
      <c r="N11414" s="5" t="s">
        <v>294</v>
      </c>
      <c r="P11414" s="5" t="s">
        <v>294</v>
      </c>
      <c r="Q11414" s="5" t="s">
        <v>294</v>
      </c>
      <c r="R11414" s="5" t="s">
        <v>294</v>
      </c>
      <c r="V11414" s="5" t="s">
        <v>28224</v>
      </c>
    </row>
    <row r="11415" spans="1:22" x14ac:dyDescent="0.35">
      <c r="A11415" s="5" t="s">
        <v>28226</v>
      </c>
      <c r="B11415" s="5" t="s">
        <v>25003</v>
      </c>
      <c r="C11415" s="5" t="s">
        <v>28221</v>
      </c>
      <c r="D11415" s="5" t="s">
        <v>22</v>
      </c>
      <c r="E11415" s="5">
        <v>15</v>
      </c>
      <c r="F11415" s="5" t="s">
        <v>294</v>
      </c>
      <c r="G11415" s="5" t="s">
        <v>294</v>
      </c>
      <c r="J11415" s="5" t="s">
        <v>6019</v>
      </c>
      <c r="M11415" s="5" t="s">
        <v>794</v>
      </c>
      <c r="N11415" s="5" t="s">
        <v>294</v>
      </c>
      <c r="P11415" s="5" t="s">
        <v>294</v>
      </c>
      <c r="Q11415" s="5" t="s">
        <v>294</v>
      </c>
      <c r="R11415" s="5" t="s">
        <v>297</v>
      </c>
      <c r="V11415" s="5" t="s">
        <v>28226</v>
      </c>
    </row>
    <row r="11416" spans="1:22" x14ac:dyDescent="0.35">
      <c r="A11416" s="5" t="s">
        <v>28227</v>
      </c>
      <c r="B11416" s="5" t="s">
        <v>28228</v>
      </c>
      <c r="C11416" s="5" t="s">
        <v>28221</v>
      </c>
      <c r="D11416" s="5" t="s">
        <v>22</v>
      </c>
      <c r="E11416" s="5">
        <v>8</v>
      </c>
      <c r="F11416" s="5" t="s">
        <v>294</v>
      </c>
      <c r="G11416" s="5" t="s">
        <v>294</v>
      </c>
      <c r="M11416" s="5" t="s">
        <v>794</v>
      </c>
      <c r="N11416" s="5" t="s">
        <v>294</v>
      </c>
      <c r="P11416" s="5" t="s">
        <v>294</v>
      </c>
      <c r="Q11416" s="5" t="s">
        <v>294</v>
      </c>
      <c r="R11416" s="5" t="s">
        <v>297</v>
      </c>
      <c r="V11416" s="5" t="s">
        <v>28227</v>
      </c>
    </row>
    <row r="11417" spans="1:22" x14ac:dyDescent="0.35">
      <c r="A11417" s="5" t="s">
        <v>28229</v>
      </c>
      <c r="B11417" s="5" t="s">
        <v>28230</v>
      </c>
      <c r="C11417" s="5" t="s">
        <v>28221</v>
      </c>
      <c r="D11417" s="5" t="s">
        <v>18</v>
      </c>
      <c r="E11417" s="5">
        <v>10</v>
      </c>
      <c r="F11417" s="5" t="s">
        <v>294</v>
      </c>
      <c r="G11417" s="5" t="s">
        <v>294</v>
      </c>
      <c r="M11417" s="5" t="s">
        <v>794</v>
      </c>
      <c r="N11417" s="5" t="s">
        <v>294</v>
      </c>
      <c r="P11417" s="5" t="s">
        <v>294</v>
      </c>
      <c r="Q11417" s="5" t="s">
        <v>294</v>
      </c>
      <c r="R11417" s="5" t="s">
        <v>294</v>
      </c>
      <c r="V11417" s="5" t="s">
        <v>28229</v>
      </c>
    </row>
    <row r="11418" spans="1:22" x14ac:dyDescent="0.35">
      <c r="A11418" s="5" t="s">
        <v>28231</v>
      </c>
      <c r="B11418" s="5" t="s">
        <v>28232</v>
      </c>
      <c r="C11418" s="5" t="s">
        <v>28221</v>
      </c>
      <c r="D11418" s="5" t="s">
        <v>16</v>
      </c>
      <c r="E11418" s="5">
        <v>12</v>
      </c>
      <c r="F11418" s="5" t="s">
        <v>294</v>
      </c>
      <c r="G11418" s="5" t="s">
        <v>294</v>
      </c>
      <c r="M11418" s="5" t="s">
        <v>794</v>
      </c>
      <c r="N11418" s="5" t="s">
        <v>294</v>
      </c>
      <c r="P11418" s="5" t="s">
        <v>294</v>
      </c>
      <c r="Q11418" s="5" t="s">
        <v>294</v>
      </c>
      <c r="R11418" s="5" t="s">
        <v>294</v>
      </c>
      <c r="V11418" s="5" t="s">
        <v>28231</v>
      </c>
    </row>
    <row r="11419" spans="1:22" x14ac:dyDescent="0.35">
      <c r="A11419" s="5" t="s">
        <v>28233</v>
      </c>
      <c r="B11419" s="5" t="s">
        <v>28234</v>
      </c>
      <c r="C11419" s="5" t="s">
        <v>27244</v>
      </c>
      <c r="D11419" s="5" t="s">
        <v>18</v>
      </c>
      <c r="E11419" s="5">
        <v>10</v>
      </c>
      <c r="F11419" s="5" t="s">
        <v>294</v>
      </c>
      <c r="G11419" s="5" t="s">
        <v>294</v>
      </c>
      <c r="M11419" s="5" t="s">
        <v>794</v>
      </c>
      <c r="N11419" s="5" t="s">
        <v>294</v>
      </c>
      <c r="P11419" s="5" t="s">
        <v>294</v>
      </c>
      <c r="Q11419" s="5" t="s">
        <v>294</v>
      </c>
      <c r="R11419" s="5" t="s">
        <v>294</v>
      </c>
      <c r="V11419" s="5" t="s">
        <v>28233</v>
      </c>
    </row>
    <row r="11420" spans="1:22" x14ac:dyDescent="0.35">
      <c r="A11420" s="5" t="s">
        <v>28235</v>
      </c>
      <c r="B11420" s="5" t="s">
        <v>28236</v>
      </c>
      <c r="C11420" s="5" t="s">
        <v>27244</v>
      </c>
      <c r="D11420" s="5" t="s">
        <v>22</v>
      </c>
      <c r="E11420" s="5">
        <v>19</v>
      </c>
      <c r="F11420" s="5" t="s">
        <v>294</v>
      </c>
      <c r="G11420" s="5" t="s">
        <v>294</v>
      </c>
      <c r="M11420" s="5" t="s">
        <v>3826</v>
      </c>
      <c r="N11420" s="5" t="s">
        <v>294</v>
      </c>
      <c r="P11420" s="5" t="s">
        <v>294</v>
      </c>
      <c r="Q11420" s="5" t="s">
        <v>294</v>
      </c>
      <c r="R11420" s="5" t="s">
        <v>294</v>
      </c>
      <c r="V11420" s="5" t="s">
        <v>28235</v>
      </c>
    </row>
    <row r="11421" spans="1:22" x14ac:dyDescent="0.35">
      <c r="A11421" s="5" t="s">
        <v>28237</v>
      </c>
      <c r="B11421" s="5" t="s">
        <v>28238</v>
      </c>
      <c r="C11421" s="5" t="s">
        <v>27244</v>
      </c>
      <c r="D11421" s="5" t="s">
        <v>18</v>
      </c>
      <c r="E11421" s="5">
        <v>20</v>
      </c>
      <c r="F11421" s="5" t="s">
        <v>294</v>
      </c>
      <c r="G11421" s="5" t="s">
        <v>294</v>
      </c>
      <c r="M11421" s="5" t="s">
        <v>794</v>
      </c>
      <c r="N11421" s="5" t="s">
        <v>294</v>
      </c>
      <c r="P11421" s="5" t="s">
        <v>294</v>
      </c>
      <c r="Q11421" s="5" t="s">
        <v>294</v>
      </c>
      <c r="R11421" s="5" t="s">
        <v>294</v>
      </c>
      <c r="V11421" s="5" t="s">
        <v>28237</v>
      </c>
    </row>
    <row r="11422" spans="1:22" x14ac:dyDescent="0.35">
      <c r="A11422" s="5" t="s">
        <v>28239</v>
      </c>
      <c r="B11422" s="5" t="s">
        <v>25234</v>
      </c>
      <c r="C11422" s="5" t="s">
        <v>27244</v>
      </c>
      <c r="D11422" s="5" t="s">
        <v>18</v>
      </c>
      <c r="E11422" s="5">
        <v>10</v>
      </c>
      <c r="F11422" s="5" t="s">
        <v>294</v>
      </c>
      <c r="G11422" s="5" t="s">
        <v>294</v>
      </c>
      <c r="M11422" s="5" t="s">
        <v>794</v>
      </c>
      <c r="N11422" s="5" t="s">
        <v>294</v>
      </c>
      <c r="P11422" s="5" t="s">
        <v>294</v>
      </c>
      <c r="Q11422" s="5" t="s">
        <v>294</v>
      </c>
      <c r="R11422" s="5" t="s">
        <v>294</v>
      </c>
      <c r="V11422" s="5" t="s">
        <v>28239</v>
      </c>
    </row>
    <row r="11423" spans="1:22" x14ac:dyDescent="0.35">
      <c r="A11423" s="5" t="s">
        <v>28240</v>
      </c>
      <c r="B11423" s="5" t="s">
        <v>28241</v>
      </c>
      <c r="C11423" s="5" t="s">
        <v>27244</v>
      </c>
      <c r="D11423" s="5" t="s">
        <v>18</v>
      </c>
      <c r="E11423" s="5">
        <v>12</v>
      </c>
      <c r="F11423" s="5" t="s">
        <v>294</v>
      </c>
      <c r="G11423" s="5" t="s">
        <v>294</v>
      </c>
      <c r="M11423" s="5" t="s">
        <v>794</v>
      </c>
      <c r="N11423" s="5" t="s">
        <v>294</v>
      </c>
      <c r="P11423" s="5" t="s">
        <v>294</v>
      </c>
      <c r="Q11423" s="5" t="s">
        <v>294</v>
      </c>
      <c r="R11423" s="5" t="s">
        <v>294</v>
      </c>
      <c r="V11423" s="5" t="s">
        <v>28240</v>
      </c>
    </row>
    <row r="11424" spans="1:22" x14ac:dyDescent="0.35">
      <c r="A11424" s="5" t="s">
        <v>28242</v>
      </c>
      <c r="B11424" s="5" t="s">
        <v>28223</v>
      </c>
      <c r="C11424" s="5" t="s">
        <v>27244</v>
      </c>
      <c r="D11424" s="5" t="s">
        <v>22</v>
      </c>
      <c r="E11424" s="5">
        <v>19</v>
      </c>
      <c r="F11424" s="5" t="s">
        <v>294</v>
      </c>
      <c r="G11424" s="5" t="s">
        <v>294</v>
      </c>
      <c r="M11424" s="5" t="s">
        <v>794</v>
      </c>
      <c r="N11424" s="5" t="s">
        <v>294</v>
      </c>
      <c r="P11424" s="5" t="s">
        <v>294</v>
      </c>
      <c r="Q11424" s="5" t="s">
        <v>294</v>
      </c>
      <c r="R11424" s="5" t="s">
        <v>297</v>
      </c>
      <c r="V11424" s="5" t="s">
        <v>28242</v>
      </c>
    </row>
    <row r="11425" spans="1:22" x14ac:dyDescent="0.35">
      <c r="A11425" s="5" t="s">
        <v>28243</v>
      </c>
      <c r="B11425" s="5" t="s">
        <v>28244</v>
      </c>
      <c r="C11425" s="5" t="s">
        <v>28245</v>
      </c>
      <c r="D11425" s="5" t="s">
        <v>22</v>
      </c>
      <c r="E11425" s="5">
        <v>8</v>
      </c>
      <c r="F11425" s="5" t="s">
        <v>294</v>
      </c>
      <c r="G11425" s="5" t="s">
        <v>294</v>
      </c>
      <c r="M11425" s="5" t="s">
        <v>794</v>
      </c>
      <c r="N11425" s="5" t="s">
        <v>294</v>
      </c>
      <c r="P11425" s="5" t="s">
        <v>294</v>
      </c>
      <c r="Q11425" s="5" t="s">
        <v>294</v>
      </c>
      <c r="R11425" s="5" t="s">
        <v>294</v>
      </c>
      <c r="V11425" s="5" t="s">
        <v>28246</v>
      </c>
    </row>
    <row r="11426" spans="1:22" x14ac:dyDescent="0.35">
      <c r="A11426" s="5" t="s">
        <v>28247</v>
      </c>
      <c r="B11426" s="5" t="s">
        <v>28248</v>
      </c>
      <c r="C11426" s="5" t="s">
        <v>28245</v>
      </c>
      <c r="D11426" s="5" t="s">
        <v>16</v>
      </c>
      <c r="E11426" s="5">
        <v>5</v>
      </c>
      <c r="F11426" s="5" t="s">
        <v>294</v>
      </c>
      <c r="G11426" s="5" t="s">
        <v>294</v>
      </c>
      <c r="M11426" s="5" t="s">
        <v>794</v>
      </c>
      <c r="N11426" s="5" t="s">
        <v>294</v>
      </c>
      <c r="P11426" s="5" t="s">
        <v>294</v>
      </c>
      <c r="Q11426" s="5" t="s">
        <v>294</v>
      </c>
      <c r="R11426" s="5" t="s">
        <v>294</v>
      </c>
      <c r="V11426" s="5" t="s">
        <v>28249</v>
      </c>
    </row>
    <row r="11427" spans="1:22" x14ac:dyDescent="0.35">
      <c r="A11427" s="5" t="s">
        <v>28250</v>
      </c>
      <c r="B11427" s="5" t="s">
        <v>186</v>
      </c>
      <c r="C11427" s="5" t="s">
        <v>28245</v>
      </c>
      <c r="D11427" s="5" t="s">
        <v>20</v>
      </c>
      <c r="E11427" s="5">
        <v>10</v>
      </c>
      <c r="F11427" s="5" t="s">
        <v>294</v>
      </c>
      <c r="G11427" s="5" t="s">
        <v>294</v>
      </c>
      <c r="M11427" s="5" t="s">
        <v>794</v>
      </c>
      <c r="N11427" s="5" t="s">
        <v>294</v>
      </c>
      <c r="P11427" s="5" t="s">
        <v>294</v>
      </c>
      <c r="Q11427" s="5" t="s">
        <v>294</v>
      </c>
      <c r="R11427" s="5" t="s">
        <v>294</v>
      </c>
      <c r="V11427" s="5" t="s">
        <v>28251</v>
      </c>
    </row>
    <row r="11428" spans="1:22" x14ac:dyDescent="0.35">
      <c r="A11428" s="5" t="s">
        <v>28252</v>
      </c>
      <c r="B11428" s="5" t="s">
        <v>235</v>
      </c>
      <c r="C11428" s="5" t="s">
        <v>28245</v>
      </c>
      <c r="D11428" s="5" t="s">
        <v>18</v>
      </c>
      <c r="E11428" s="5">
        <v>60</v>
      </c>
      <c r="F11428" s="5" t="s">
        <v>294</v>
      </c>
      <c r="G11428" s="5" t="s">
        <v>294</v>
      </c>
      <c r="M11428" s="5" t="s">
        <v>794</v>
      </c>
      <c r="N11428" s="5" t="s">
        <v>294</v>
      </c>
      <c r="P11428" s="5" t="s">
        <v>294</v>
      </c>
      <c r="Q11428" s="5" t="s">
        <v>294</v>
      </c>
      <c r="R11428" s="5" t="s">
        <v>294</v>
      </c>
      <c r="V11428" s="5" t="s">
        <v>28253</v>
      </c>
    </row>
    <row r="11429" spans="1:22" x14ac:dyDescent="0.35">
      <c r="A11429" s="5" t="s">
        <v>28254</v>
      </c>
      <c r="B11429" s="5" t="s">
        <v>26586</v>
      </c>
      <c r="C11429" s="5" t="s">
        <v>28245</v>
      </c>
      <c r="D11429" s="5" t="s">
        <v>20</v>
      </c>
      <c r="E11429" s="5">
        <v>10</v>
      </c>
      <c r="F11429" s="5" t="s">
        <v>294</v>
      </c>
      <c r="G11429" s="5" t="s">
        <v>294</v>
      </c>
      <c r="M11429" s="5" t="s">
        <v>794</v>
      </c>
      <c r="N11429" s="5" t="s">
        <v>294</v>
      </c>
      <c r="P11429" s="5" t="s">
        <v>294</v>
      </c>
      <c r="Q11429" s="5" t="s">
        <v>294</v>
      </c>
      <c r="R11429" s="5" t="s">
        <v>294</v>
      </c>
      <c r="V11429" s="5" t="s">
        <v>28255</v>
      </c>
    </row>
    <row r="11430" spans="1:22" x14ac:dyDescent="0.35">
      <c r="A11430" s="5" t="s">
        <v>28256</v>
      </c>
      <c r="B11430" s="5" t="s">
        <v>28257</v>
      </c>
      <c r="C11430" s="5" t="s">
        <v>28245</v>
      </c>
      <c r="D11430" s="5" t="s">
        <v>22</v>
      </c>
      <c r="E11430" s="5">
        <v>8</v>
      </c>
      <c r="F11430" s="5" t="s">
        <v>294</v>
      </c>
      <c r="G11430" s="5" t="s">
        <v>294</v>
      </c>
      <c r="M11430" s="5" t="s">
        <v>794</v>
      </c>
      <c r="N11430" s="5" t="s">
        <v>297</v>
      </c>
      <c r="O11430" s="5" t="s">
        <v>294</v>
      </c>
      <c r="P11430" s="5" t="s">
        <v>294</v>
      </c>
      <c r="Q11430" s="5" t="s">
        <v>297</v>
      </c>
      <c r="R11430" s="5" t="s">
        <v>294</v>
      </c>
      <c r="V11430" s="5" t="s">
        <v>28258</v>
      </c>
    </row>
    <row r="11431" spans="1:22" x14ac:dyDescent="0.35">
      <c r="A11431" s="5" t="s">
        <v>28259</v>
      </c>
      <c r="B11431" s="5" t="s">
        <v>28260</v>
      </c>
      <c r="C11431" s="5" t="s">
        <v>28245</v>
      </c>
      <c r="D11431" s="5" t="s">
        <v>18</v>
      </c>
      <c r="E11431" s="5">
        <v>1</v>
      </c>
      <c r="F11431" s="5" t="s">
        <v>294</v>
      </c>
      <c r="G11431" s="5" t="s">
        <v>297</v>
      </c>
      <c r="L11431" s="5" t="s">
        <v>822</v>
      </c>
      <c r="M11431" s="5" t="s">
        <v>794</v>
      </c>
      <c r="N11431" s="5" t="s">
        <v>294</v>
      </c>
      <c r="P11431" s="5" t="s">
        <v>294</v>
      </c>
      <c r="Q11431" s="5" t="s">
        <v>294</v>
      </c>
      <c r="R11431" s="5" t="s">
        <v>297</v>
      </c>
      <c r="V11431" s="5" t="s">
        <v>28261</v>
      </c>
    </row>
    <row r="11432" spans="1:22" x14ac:dyDescent="0.35">
      <c r="A11432" s="5" t="s">
        <v>28262</v>
      </c>
      <c r="B11432" s="5" t="s">
        <v>28263</v>
      </c>
      <c r="C11432" s="5" t="s">
        <v>28245</v>
      </c>
      <c r="D11432" s="5" t="s">
        <v>22</v>
      </c>
      <c r="E11432" s="5">
        <v>9</v>
      </c>
      <c r="F11432" s="5" t="s">
        <v>294</v>
      </c>
      <c r="G11432" s="5" t="s">
        <v>294</v>
      </c>
      <c r="M11432" s="5" t="s">
        <v>794</v>
      </c>
      <c r="N11432" s="5" t="s">
        <v>294</v>
      </c>
      <c r="P11432" s="5" t="s">
        <v>294</v>
      </c>
      <c r="Q11432" s="5" t="s">
        <v>294</v>
      </c>
      <c r="R11432" s="5" t="s">
        <v>294</v>
      </c>
      <c r="V11432" s="5" t="s">
        <v>28264</v>
      </c>
    </row>
    <row r="11433" spans="1:22" x14ac:dyDescent="0.35">
      <c r="A11433" s="5" t="s">
        <v>28265</v>
      </c>
      <c r="B11433" s="5" t="s">
        <v>3907</v>
      </c>
      <c r="C11433" s="5" t="s">
        <v>28245</v>
      </c>
      <c r="D11433" s="5" t="s">
        <v>22</v>
      </c>
      <c r="E11433" s="5">
        <v>8</v>
      </c>
      <c r="F11433" s="5" t="s">
        <v>294</v>
      </c>
      <c r="G11433" s="5" t="s">
        <v>294</v>
      </c>
      <c r="M11433" s="5" t="s">
        <v>3826</v>
      </c>
      <c r="N11433" s="5" t="s">
        <v>294</v>
      </c>
      <c r="P11433" s="5" t="s">
        <v>294</v>
      </c>
      <c r="Q11433" s="5" t="s">
        <v>294</v>
      </c>
      <c r="R11433" s="5" t="s">
        <v>294</v>
      </c>
      <c r="V11433" s="5" t="s">
        <v>28266</v>
      </c>
    </row>
    <row r="11434" spans="1:22" x14ac:dyDescent="0.35">
      <c r="A11434" s="5" t="s">
        <v>28267</v>
      </c>
      <c r="B11434" s="5" t="s">
        <v>28268</v>
      </c>
      <c r="C11434" s="5" t="s">
        <v>28245</v>
      </c>
      <c r="D11434" s="5" t="s">
        <v>22</v>
      </c>
      <c r="E11434" s="5">
        <v>8</v>
      </c>
      <c r="F11434" s="5" t="s">
        <v>294</v>
      </c>
      <c r="G11434" s="5" t="s">
        <v>294</v>
      </c>
      <c r="M11434" s="5" t="s">
        <v>794</v>
      </c>
      <c r="N11434" s="5" t="s">
        <v>294</v>
      </c>
      <c r="P11434" s="5" t="s">
        <v>294</v>
      </c>
      <c r="Q11434" s="5" t="s">
        <v>294</v>
      </c>
      <c r="R11434" s="5" t="s">
        <v>294</v>
      </c>
      <c r="V11434" s="5" t="s">
        <v>28269</v>
      </c>
    </row>
    <row r="11435" spans="1:22" x14ac:dyDescent="0.35">
      <c r="A11435" s="5" t="s">
        <v>28270</v>
      </c>
      <c r="B11435" s="5" t="s">
        <v>28271</v>
      </c>
      <c r="C11435" s="5" t="s">
        <v>28245</v>
      </c>
      <c r="D11435" s="5" t="s">
        <v>1655</v>
      </c>
      <c r="E11435" s="5">
        <v>77</v>
      </c>
      <c r="F11435" s="5" t="s">
        <v>294</v>
      </c>
      <c r="G11435" s="5" t="s">
        <v>294</v>
      </c>
      <c r="M11435" s="5" t="s">
        <v>794</v>
      </c>
      <c r="N11435" s="5" t="s">
        <v>294</v>
      </c>
      <c r="P11435" s="5" t="s">
        <v>294</v>
      </c>
      <c r="Q11435" s="5" t="s">
        <v>294</v>
      </c>
      <c r="R11435" s="5" t="s">
        <v>294</v>
      </c>
      <c r="V11435" s="5" t="s">
        <v>28270</v>
      </c>
    </row>
    <row r="11436" spans="1:22" x14ac:dyDescent="0.35">
      <c r="A11436" s="5" t="s">
        <v>28272</v>
      </c>
      <c r="B11436" s="5" t="s">
        <v>28273</v>
      </c>
      <c r="C11436" s="5" t="s">
        <v>28245</v>
      </c>
      <c r="D11436" s="5" t="s">
        <v>22</v>
      </c>
      <c r="E11436" s="5">
        <v>9</v>
      </c>
      <c r="F11436" s="5" t="s">
        <v>294</v>
      </c>
      <c r="G11436" s="5" t="s">
        <v>294</v>
      </c>
      <c r="M11436" s="5" t="s">
        <v>794</v>
      </c>
      <c r="N11436" s="5" t="s">
        <v>294</v>
      </c>
      <c r="P11436" s="5" t="s">
        <v>294</v>
      </c>
      <c r="Q11436" s="5" t="s">
        <v>294</v>
      </c>
      <c r="R11436" s="5" t="s">
        <v>294</v>
      </c>
      <c r="V11436" s="5" t="s">
        <v>28274</v>
      </c>
    </row>
    <row r="11437" spans="1:22" x14ac:dyDescent="0.35">
      <c r="A11437" s="5" t="s">
        <v>28275</v>
      </c>
      <c r="B11437" s="5" t="s">
        <v>28276</v>
      </c>
      <c r="C11437" s="5" t="s">
        <v>28245</v>
      </c>
      <c r="D11437" s="5" t="s">
        <v>22</v>
      </c>
      <c r="E11437" s="5">
        <v>9</v>
      </c>
      <c r="F11437" s="5" t="s">
        <v>294</v>
      </c>
      <c r="G11437" s="5" t="s">
        <v>294</v>
      </c>
      <c r="M11437" s="5" t="s">
        <v>794</v>
      </c>
      <c r="N11437" s="5" t="s">
        <v>294</v>
      </c>
      <c r="P11437" s="5" t="s">
        <v>294</v>
      </c>
      <c r="Q11437" s="5" t="s">
        <v>294</v>
      </c>
      <c r="R11437" s="5" t="s">
        <v>294</v>
      </c>
      <c r="V11437" s="5" t="s">
        <v>28277</v>
      </c>
    </row>
    <row r="11438" spans="1:22" x14ac:dyDescent="0.35">
      <c r="A11438" s="5" t="s">
        <v>28278</v>
      </c>
      <c r="B11438" s="5" t="s">
        <v>28279</v>
      </c>
      <c r="C11438" s="5" t="s">
        <v>28245</v>
      </c>
      <c r="D11438" s="5" t="s">
        <v>22</v>
      </c>
      <c r="E11438" s="5">
        <v>9</v>
      </c>
      <c r="F11438" s="5" t="s">
        <v>294</v>
      </c>
      <c r="G11438" s="5" t="s">
        <v>294</v>
      </c>
      <c r="M11438" s="5" t="s">
        <v>794</v>
      </c>
      <c r="N11438" s="5" t="s">
        <v>294</v>
      </c>
      <c r="P11438" s="5" t="s">
        <v>294</v>
      </c>
      <c r="Q11438" s="5" t="s">
        <v>294</v>
      </c>
      <c r="R11438" s="5" t="s">
        <v>294</v>
      </c>
      <c r="V11438" s="5" t="s">
        <v>28280</v>
      </c>
    </row>
    <row r="11439" spans="1:22" x14ac:dyDescent="0.35">
      <c r="A11439" s="5" t="s">
        <v>28281</v>
      </c>
      <c r="B11439" s="5" t="s">
        <v>28282</v>
      </c>
      <c r="C11439" s="5" t="s">
        <v>28245</v>
      </c>
      <c r="D11439" s="5" t="s">
        <v>16</v>
      </c>
      <c r="E11439" s="5">
        <v>12</v>
      </c>
      <c r="F11439" s="5" t="s">
        <v>294</v>
      </c>
      <c r="G11439" s="5" t="s">
        <v>294</v>
      </c>
      <c r="M11439" s="5" t="s">
        <v>794</v>
      </c>
      <c r="N11439" s="5" t="s">
        <v>294</v>
      </c>
      <c r="P11439" s="5" t="s">
        <v>294</v>
      </c>
      <c r="Q11439" s="5" t="s">
        <v>294</v>
      </c>
      <c r="R11439" s="5" t="s">
        <v>294</v>
      </c>
      <c r="V11439" s="5" t="s">
        <v>28283</v>
      </c>
    </row>
    <row r="11440" spans="1:22" x14ac:dyDescent="0.35">
      <c r="A11440" s="5" t="s">
        <v>28284</v>
      </c>
      <c r="B11440" s="5" t="s">
        <v>28285</v>
      </c>
      <c r="C11440" s="5" t="s">
        <v>28245</v>
      </c>
      <c r="D11440" s="5" t="s">
        <v>22</v>
      </c>
      <c r="E11440" s="5">
        <v>8</v>
      </c>
      <c r="F11440" s="5" t="s">
        <v>294</v>
      </c>
      <c r="G11440" s="5" t="s">
        <v>294</v>
      </c>
      <c r="M11440" s="5" t="s">
        <v>794</v>
      </c>
      <c r="N11440" s="5" t="s">
        <v>294</v>
      </c>
      <c r="P11440" s="5" t="s">
        <v>294</v>
      </c>
      <c r="Q11440" s="5" t="s">
        <v>294</v>
      </c>
      <c r="R11440" s="5" t="s">
        <v>294</v>
      </c>
      <c r="V11440" s="5" t="s">
        <v>28286</v>
      </c>
    </row>
    <row r="11441" spans="1:22" x14ac:dyDescent="0.35">
      <c r="A11441" s="5" t="s">
        <v>28287</v>
      </c>
      <c r="B11441" s="5" t="s">
        <v>28288</v>
      </c>
      <c r="C11441" s="5" t="s">
        <v>28245</v>
      </c>
      <c r="D11441" s="5" t="s">
        <v>22</v>
      </c>
      <c r="E11441" s="5">
        <v>8</v>
      </c>
      <c r="F11441" s="5" t="s">
        <v>294</v>
      </c>
      <c r="G11441" s="5" t="s">
        <v>294</v>
      </c>
      <c r="M11441" s="5" t="s">
        <v>794</v>
      </c>
      <c r="N11441" s="5" t="s">
        <v>294</v>
      </c>
      <c r="P11441" s="5" t="s">
        <v>294</v>
      </c>
      <c r="Q11441" s="5" t="s">
        <v>294</v>
      </c>
      <c r="R11441" s="5" t="s">
        <v>294</v>
      </c>
      <c r="V11441" s="5" t="s">
        <v>28289</v>
      </c>
    </row>
    <row r="11442" spans="1:22" x14ac:dyDescent="0.35">
      <c r="A11442" s="5" t="s">
        <v>28290</v>
      </c>
      <c r="B11442" s="5" t="s">
        <v>28291</v>
      </c>
      <c r="C11442" s="5" t="s">
        <v>28245</v>
      </c>
      <c r="D11442" s="5" t="s">
        <v>22</v>
      </c>
      <c r="E11442" s="5">
        <v>8</v>
      </c>
      <c r="F11442" s="5" t="s">
        <v>294</v>
      </c>
      <c r="G11442" s="5" t="s">
        <v>294</v>
      </c>
      <c r="M11442" s="5" t="s">
        <v>794</v>
      </c>
      <c r="N11442" s="5" t="s">
        <v>294</v>
      </c>
      <c r="P11442" s="5" t="s">
        <v>294</v>
      </c>
      <c r="Q11442" s="5" t="s">
        <v>294</v>
      </c>
      <c r="R11442" s="5" t="s">
        <v>294</v>
      </c>
      <c r="V11442" s="5" t="s">
        <v>28292</v>
      </c>
    </row>
    <row r="11443" spans="1:22" x14ac:dyDescent="0.35">
      <c r="A11443" s="5" t="s">
        <v>28293</v>
      </c>
      <c r="B11443" s="5" t="s">
        <v>28294</v>
      </c>
      <c r="C11443" s="5" t="s">
        <v>28245</v>
      </c>
      <c r="D11443" s="5" t="s">
        <v>22</v>
      </c>
      <c r="E11443" s="5">
        <v>8</v>
      </c>
      <c r="F11443" s="5" t="s">
        <v>294</v>
      </c>
      <c r="G11443" s="5" t="s">
        <v>294</v>
      </c>
      <c r="M11443" s="5" t="s">
        <v>794</v>
      </c>
      <c r="N11443" s="5" t="s">
        <v>294</v>
      </c>
      <c r="P11443" s="5" t="s">
        <v>294</v>
      </c>
      <c r="Q11443" s="5" t="s">
        <v>294</v>
      </c>
      <c r="R11443" s="5" t="s">
        <v>294</v>
      </c>
      <c r="V11443" s="5" t="s">
        <v>28295</v>
      </c>
    </row>
    <row r="11444" spans="1:22" x14ac:dyDescent="0.35">
      <c r="A11444" s="5" t="s">
        <v>28296</v>
      </c>
      <c r="B11444" s="5" t="s">
        <v>28297</v>
      </c>
      <c r="C11444" s="5" t="s">
        <v>28245</v>
      </c>
      <c r="D11444" s="5" t="s">
        <v>22</v>
      </c>
      <c r="E11444" s="5">
        <v>8</v>
      </c>
      <c r="F11444" s="5" t="s">
        <v>294</v>
      </c>
      <c r="G11444" s="5" t="s">
        <v>294</v>
      </c>
      <c r="M11444" s="5" t="s">
        <v>794</v>
      </c>
      <c r="N11444" s="5" t="s">
        <v>294</v>
      </c>
      <c r="P11444" s="5" t="s">
        <v>294</v>
      </c>
      <c r="Q11444" s="5" t="s">
        <v>294</v>
      </c>
      <c r="R11444" s="5" t="s">
        <v>294</v>
      </c>
      <c r="V11444" s="5" t="s">
        <v>28298</v>
      </c>
    </row>
    <row r="11445" spans="1:22" x14ac:dyDescent="0.35">
      <c r="A11445" s="5" t="s">
        <v>28299</v>
      </c>
      <c r="B11445" s="5" t="s">
        <v>28300</v>
      </c>
      <c r="C11445" s="5" t="s">
        <v>28245</v>
      </c>
      <c r="D11445" s="5" t="s">
        <v>22</v>
      </c>
      <c r="E11445" s="5">
        <v>9</v>
      </c>
      <c r="F11445" s="5" t="s">
        <v>294</v>
      </c>
      <c r="G11445" s="5" t="s">
        <v>294</v>
      </c>
      <c r="M11445" s="5" t="s">
        <v>794</v>
      </c>
      <c r="N11445" s="5" t="s">
        <v>294</v>
      </c>
      <c r="P11445" s="5" t="s">
        <v>294</v>
      </c>
      <c r="Q11445" s="5" t="s">
        <v>294</v>
      </c>
      <c r="R11445" s="5" t="s">
        <v>294</v>
      </c>
      <c r="V11445" s="5" t="s">
        <v>28301</v>
      </c>
    </row>
    <row r="11446" spans="1:22" x14ac:dyDescent="0.35">
      <c r="A11446" s="5" t="s">
        <v>28302</v>
      </c>
      <c r="B11446" s="5" t="s">
        <v>26196</v>
      </c>
      <c r="C11446" s="5" t="s">
        <v>28245</v>
      </c>
      <c r="D11446" s="5" t="s">
        <v>22</v>
      </c>
      <c r="E11446" s="5">
        <v>9</v>
      </c>
      <c r="F11446" s="5" t="s">
        <v>294</v>
      </c>
      <c r="G11446" s="5" t="s">
        <v>294</v>
      </c>
      <c r="M11446" s="5" t="s">
        <v>794</v>
      </c>
      <c r="N11446" s="5" t="s">
        <v>294</v>
      </c>
      <c r="P11446" s="5" t="s">
        <v>294</v>
      </c>
      <c r="Q11446" s="5" t="s">
        <v>294</v>
      </c>
      <c r="R11446" s="5" t="s">
        <v>294</v>
      </c>
      <c r="V11446" s="5" t="s">
        <v>28303</v>
      </c>
    </row>
    <row r="11447" spans="1:22" x14ac:dyDescent="0.35">
      <c r="A11447" s="5" t="s">
        <v>28304</v>
      </c>
      <c r="B11447" s="5" t="s">
        <v>26475</v>
      </c>
      <c r="C11447" s="5" t="s">
        <v>28245</v>
      </c>
      <c r="D11447" s="5" t="s">
        <v>22</v>
      </c>
      <c r="E11447" s="5">
        <v>9</v>
      </c>
      <c r="F11447" s="5" t="s">
        <v>294</v>
      </c>
      <c r="G11447" s="5" t="s">
        <v>294</v>
      </c>
      <c r="J11447" s="5" t="s">
        <v>21175</v>
      </c>
      <c r="M11447" s="5" t="s">
        <v>794</v>
      </c>
      <c r="N11447" s="5" t="s">
        <v>294</v>
      </c>
      <c r="P11447" s="5" t="s">
        <v>294</v>
      </c>
      <c r="Q11447" s="5" t="s">
        <v>294</v>
      </c>
      <c r="R11447" s="5" t="s">
        <v>294</v>
      </c>
      <c r="V11447" s="5" t="s">
        <v>28305</v>
      </c>
    </row>
    <row r="11448" spans="1:22" x14ac:dyDescent="0.35">
      <c r="A11448" s="5" t="s">
        <v>28306</v>
      </c>
      <c r="B11448" s="5" t="s">
        <v>28307</v>
      </c>
      <c r="C11448" s="5" t="s">
        <v>28245</v>
      </c>
      <c r="D11448" s="5" t="s">
        <v>20</v>
      </c>
      <c r="E11448" s="5">
        <v>10</v>
      </c>
      <c r="F11448" s="5" t="s">
        <v>294</v>
      </c>
      <c r="G11448" s="5" t="s">
        <v>294</v>
      </c>
      <c r="M11448" s="5" t="s">
        <v>794</v>
      </c>
      <c r="N11448" s="5" t="s">
        <v>294</v>
      </c>
      <c r="P11448" s="5" t="s">
        <v>294</v>
      </c>
      <c r="Q11448" s="5" t="s">
        <v>294</v>
      </c>
      <c r="R11448" s="5" t="s">
        <v>294</v>
      </c>
      <c r="V11448" s="5" t="s">
        <v>28308</v>
      </c>
    </row>
    <row r="11449" spans="1:22" x14ac:dyDescent="0.35">
      <c r="A11449" s="5" t="s">
        <v>28309</v>
      </c>
      <c r="B11449" s="5" t="s">
        <v>28310</v>
      </c>
      <c r="C11449" s="5" t="s">
        <v>28245</v>
      </c>
      <c r="D11449" s="5" t="s">
        <v>22</v>
      </c>
      <c r="E11449" s="5">
        <v>6</v>
      </c>
      <c r="F11449" s="5" t="s">
        <v>294</v>
      </c>
      <c r="G11449" s="5" t="s">
        <v>294</v>
      </c>
      <c r="M11449" s="5" t="s">
        <v>794</v>
      </c>
      <c r="N11449" s="5" t="s">
        <v>294</v>
      </c>
      <c r="P11449" s="5" t="s">
        <v>294</v>
      </c>
      <c r="Q11449" s="5" t="s">
        <v>294</v>
      </c>
      <c r="R11449" s="5" t="s">
        <v>294</v>
      </c>
      <c r="V11449" s="5" t="s">
        <v>28311</v>
      </c>
    </row>
    <row r="11450" spans="1:22" x14ac:dyDescent="0.35">
      <c r="A11450" s="5" t="s">
        <v>28312</v>
      </c>
      <c r="B11450" s="5" t="s">
        <v>28313</v>
      </c>
      <c r="C11450" s="5" t="s">
        <v>28245</v>
      </c>
      <c r="D11450" s="5" t="s">
        <v>28</v>
      </c>
      <c r="E11450" s="5">
        <v>6</v>
      </c>
      <c r="F11450" s="5" t="s">
        <v>294</v>
      </c>
      <c r="G11450" s="5" t="s">
        <v>294</v>
      </c>
      <c r="M11450" s="5" t="s">
        <v>794</v>
      </c>
      <c r="N11450" s="5" t="s">
        <v>294</v>
      </c>
      <c r="P11450" s="5" t="s">
        <v>294</v>
      </c>
      <c r="Q11450" s="5" t="s">
        <v>294</v>
      </c>
      <c r="R11450" s="5" t="s">
        <v>294</v>
      </c>
      <c r="V11450" s="5" t="s">
        <v>28314</v>
      </c>
    </row>
    <row r="11451" spans="1:22" x14ac:dyDescent="0.35">
      <c r="A11451" s="5" t="s">
        <v>28315</v>
      </c>
      <c r="B11451" s="5" t="s">
        <v>284</v>
      </c>
      <c r="C11451" s="5" t="s">
        <v>28245</v>
      </c>
      <c r="D11451" s="5" t="s">
        <v>18</v>
      </c>
      <c r="E11451" s="5">
        <v>3</v>
      </c>
      <c r="F11451" s="5" t="s">
        <v>294</v>
      </c>
      <c r="G11451" s="5" t="s">
        <v>297</v>
      </c>
      <c r="J11451" s="5" t="s">
        <v>26301</v>
      </c>
      <c r="M11451" s="5" t="s">
        <v>794</v>
      </c>
      <c r="N11451" s="5" t="s">
        <v>294</v>
      </c>
      <c r="P11451" s="5" t="s">
        <v>294</v>
      </c>
      <c r="Q11451" s="5" t="s">
        <v>294</v>
      </c>
      <c r="R11451" s="5" t="s">
        <v>294</v>
      </c>
      <c r="V11451" s="5" t="s">
        <v>28316</v>
      </c>
    </row>
    <row r="11452" spans="1:22" x14ac:dyDescent="0.35">
      <c r="A11452" s="5" t="s">
        <v>28317</v>
      </c>
      <c r="B11452" s="5" t="s">
        <v>3918</v>
      </c>
      <c r="C11452" s="5" t="s">
        <v>28245</v>
      </c>
      <c r="D11452" s="5" t="s">
        <v>28</v>
      </c>
      <c r="E11452" s="5">
        <v>6</v>
      </c>
      <c r="F11452" s="5" t="s">
        <v>294</v>
      </c>
      <c r="G11452" s="5" t="s">
        <v>294</v>
      </c>
      <c r="M11452" s="5" t="s">
        <v>794</v>
      </c>
      <c r="N11452" s="5" t="s">
        <v>294</v>
      </c>
      <c r="P11452" s="5" t="s">
        <v>294</v>
      </c>
      <c r="Q11452" s="5" t="s">
        <v>294</v>
      </c>
      <c r="R11452" s="5" t="s">
        <v>294</v>
      </c>
      <c r="V11452" s="5" t="s">
        <v>28318</v>
      </c>
    </row>
    <row r="11453" spans="1:22" x14ac:dyDescent="0.35">
      <c r="A11453" s="5" t="s">
        <v>28319</v>
      </c>
      <c r="B11453" s="5" t="s">
        <v>28320</v>
      </c>
      <c r="C11453" s="5" t="s">
        <v>28245</v>
      </c>
      <c r="D11453" s="5" t="s">
        <v>22</v>
      </c>
      <c r="E11453" s="5">
        <v>8</v>
      </c>
      <c r="F11453" s="5" t="s">
        <v>294</v>
      </c>
      <c r="G11453" s="5" t="s">
        <v>294</v>
      </c>
      <c r="M11453" s="5" t="s">
        <v>794</v>
      </c>
      <c r="N11453" s="5" t="s">
        <v>294</v>
      </c>
      <c r="P11453" s="5" t="s">
        <v>294</v>
      </c>
      <c r="Q11453" s="5" t="s">
        <v>294</v>
      </c>
      <c r="R11453" s="5" t="s">
        <v>294</v>
      </c>
      <c r="V11453" s="5" t="s">
        <v>28321</v>
      </c>
    </row>
    <row r="11454" spans="1:22" x14ac:dyDescent="0.35">
      <c r="A11454" s="5" t="s">
        <v>28322</v>
      </c>
      <c r="B11454" s="5" t="s">
        <v>28323</v>
      </c>
      <c r="C11454" s="5" t="s">
        <v>28245</v>
      </c>
      <c r="D11454" s="5" t="s">
        <v>22</v>
      </c>
      <c r="E11454" s="5">
        <v>8</v>
      </c>
      <c r="F11454" s="5" t="s">
        <v>294</v>
      </c>
      <c r="G11454" s="5" t="s">
        <v>294</v>
      </c>
      <c r="M11454" s="5" t="s">
        <v>794</v>
      </c>
      <c r="N11454" s="5" t="s">
        <v>294</v>
      </c>
      <c r="P11454" s="5" t="s">
        <v>294</v>
      </c>
      <c r="Q11454" s="5" t="s">
        <v>294</v>
      </c>
      <c r="R11454" s="5" t="s">
        <v>294</v>
      </c>
      <c r="V11454" s="5" t="s">
        <v>28322</v>
      </c>
    </row>
    <row r="11455" spans="1:22" x14ac:dyDescent="0.35">
      <c r="A11455" s="5" t="s">
        <v>28324</v>
      </c>
      <c r="B11455" s="5" t="s">
        <v>28325</v>
      </c>
      <c r="C11455" s="5" t="s">
        <v>28245</v>
      </c>
      <c r="D11455" s="5" t="s">
        <v>16</v>
      </c>
      <c r="E11455" s="5">
        <v>12</v>
      </c>
      <c r="F11455" s="5" t="s">
        <v>294</v>
      </c>
      <c r="G11455" s="5" t="s">
        <v>294</v>
      </c>
      <c r="M11455" s="5" t="s">
        <v>794</v>
      </c>
      <c r="N11455" s="5" t="s">
        <v>294</v>
      </c>
      <c r="P11455" s="5" t="s">
        <v>294</v>
      </c>
      <c r="Q11455" s="5" t="s">
        <v>294</v>
      </c>
      <c r="R11455" s="5" t="s">
        <v>294</v>
      </c>
      <c r="V11455" s="5" t="s">
        <v>28326</v>
      </c>
    </row>
    <row r="11456" spans="1:22" x14ac:dyDescent="0.35">
      <c r="A11456" s="5" t="s">
        <v>28327</v>
      </c>
      <c r="B11456" s="5" t="s">
        <v>1383</v>
      </c>
      <c r="C11456" s="5" t="s">
        <v>28245</v>
      </c>
      <c r="D11456" s="5" t="s">
        <v>18</v>
      </c>
      <c r="E11456" s="5">
        <v>20</v>
      </c>
      <c r="F11456" s="5" t="s">
        <v>294</v>
      </c>
      <c r="G11456" s="5" t="s">
        <v>294</v>
      </c>
      <c r="J11456" s="5" t="s">
        <v>1384</v>
      </c>
      <c r="M11456" s="5" t="s">
        <v>794</v>
      </c>
      <c r="N11456" s="5" t="s">
        <v>294</v>
      </c>
      <c r="P11456" s="5" t="s">
        <v>294</v>
      </c>
      <c r="Q11456" s="5" t="s">
        <v>294</v>
      </c>
      <c r="R11456" s="5" t="s">
        <v>297</v>
      </c>
      <c r="V11456" s="5" t="s">
        <v>28328</v>
      </c>
    </row>
    <row r="11457" spans="1:22" x14ac:dyDescent="0.35">
      <c r="A11457" s="5" t="s">
        <v>28329</v>
      </c>
      <c r="B11457" s="5" t="s">
        <v>28330</v>
      </c>
      <c r="C11457" s="5" t="s">
        <v>28245</v>
      </c>
      <c r="D11457" s="5" t="s">
        <v>22</v>
      </c>
      <c r="E11457" s="5">
        <v>8</v>
      </c>
      <c r="F11457" s="5" t="s">
        <v>294</v>
      </c>
      <c r="G11457" s="5" t="s">
        <v>294</v>
      </c>
      <c r="M11457" s="5" t="s">
        <v>794</v>
      </c>
      <c r="N11457" s="5" t="s">
        <v>294</v>
      </c>
      <c r="P11457" s="5" t="s">
        <v>294</v>
      </c>
      <c r="Q11457" s="5" t="s">
        <v>294</v>
      </c>
      <c r="R11457" s="5" t="s">
        <v>294</v>
      </c>
      <c r="V11457" s="5" t="s">
        <v>28331</v>
      </c>
    </row>
    <row r="11458" spans="1:22" x14ac:dyDescent="0.35">
      <c r="A11458" s="5" t="s">
        <v>28332</v>
      </c>
      <c r="B11458" s="5" t="s">
        <v>8835</v>
      </c>
      <c r="C11458" s="5" t="s">
        <v>28333</v>
      </c>
      <c r="D11458" s="5" t="s">
        <v>22</v>
      </c>
      <c r="E11458" s="5">
        <v>5</v>
      </c>
      <c r="F11458" s="5" t="s">
        <v>294</v>
      </c>
      <c r="G11458" s="5" t="s">
        <v>294</v>
      </c>
      <c r="M11458" s="5" t="s">
        <v>794</v>
      </c>
      <c r="N11458" s="5" t="s">
        <v>294</v>
      </c>
      <c r="P11458" s="5" t="s">
        <v>294</v>
      </c>
      <c r="Q11458" s="5" t="s">
        <v>297</v>
      </c>
      <c r="R11458" s="5" t="s">
        <v>294</v>
      </c>
      <c r="V11458" s="5" t="s">
        <v>28334</v>
      </c>
    </row>
    <row r="11459" spans="1:22" x14ac:dyDescent="0.35">
      <c r="A11459" s="5" t="s">
        <v>28335</v>
      </c>
      <c r="B11459" s="5" t="s">
        <v>25396</v>
      </c>
      <c r="C11459" s="5" t="s">
        <v>28333</v>
      </c>
      <c r="D11459" s="5" t="s">
        <v>22</v>
      </c>
      <c r="E11459" s="5">
        <v>9</v>
      </c>
      <c r="F11459" s="5" t="s">
        <v>294</v>
      </c>
      <c r="G11459" s="5" t="s">
        <v>294</v>
      </c>
      <c r="M11459" s="5" t="s">
        <v>794</v>
      </c>
      <c r="N11459" s="5" t="s">
        <v>294</v>
      </c>
      <c r="P11459" s="5" t="s">
        <v>294</v>
      </c>
      <c r="Q11459" s="5" t="s">
        <v>297</v>
      </c>
      <c r="R11459" s="5" t="s">
        <v>294</v>
      </c>
      <c r="V11459" s="5" t="s">
        <v>28336</v>
      </c>
    </row>
    <row r="11460" spans="1:22" x14ac:dyDescent="0.35">
      <c r="A11460" s="5" t="s">
        <v>28337</v>
      </c>
      <c r="B11460" s="5" t="s">
        <v>186</v>
      </c>
      <c r="C11460" s="5" t="s">
        <v>28333</v>
      </c>
      <c r="D11460" s="5" t="s">
        <v>20</v>
      </c>
      <c r="E11460" s="5">
        <v>10</v>
      </c>
      <c r="F11460" s="5" t="s">
        <v>294</v>
      </c>
      <c r="G11460" s="5" t="s">
        <v>294</v>
      </c>
      <c r="M11460" s="5" t="s">
        <v>794</v>
      </c>
      <c r="N11460" s="5" t="s">
        <v>294</v>
      </c>
      <c r="P11460" s="5" t="s">
        <v>294</v>
      </c>
      <c r="Q11460" s="5" t="s">
        <v>297</v>
      </c>
      <c r="R11460" s="5" t="s">
        <v>294</v>
      </c>
      <c r="V11460" s="5" t="s">
        <v>28338</v>
      </c>
    </row>
    <row r="11461" spans="1:22" x14ac:dyDescent="0.35">
      <c r="A11461" s="5" t="s">
        <v>28339</v>
      </c>
      <c r="B11461" s="5" t="s">
        <v>24531</v>
      </c>
      <c r="C11461" s="5" t="s">
        <v>28333</v>
      </c>
      <c r="D11461" s="5" t="s">
        <v>22</v>
      </c>
      <c r="E11461" s="5">
        <v>10</v>
      </c>
      <c r="F11461" s="5" t="s">
        <v>294</v>
      </c>
      <c r="G11461" s="5" t="s">
        <v>294</v>
      </c>
      <c r="M11461" s="5" t="s">
        <v>794</v>
      </c>
      <c r="N11461" s="5" t="s">
        <v>294</v>
      </c>
      <c r="P11461" s="5" t="s">
        <v>294</v>
      </c>
      <c r="Q11461" s="5" t="s">
        <v>297</v>
      </c>
      <c r="R11461" s="5" t="s">
        <v>294</v>
      </c>
      <c r="V11461" s="5" t="s">
        <v>28340</v>
      </c>
    </row>
    <row r="11462" spans="1:22" x14ac:dyDescent="0.35">
      <c r="A11462" s="5" t="s">
        <v>28341</v>
      </c>
      <c r="B11462" s="5" t="s">
        <v>9652</v>
      </c>
      <c r="C11462" s="5" t="s">
        <v>28333</v>
      </c>
      <c r="D11462" s="5" t="s">
        <v>18</v>
      </c>
      <c r="E11462" s="5">
        <v>20</v>
      </c>
      <c r="F11462" s="5" t="s">
        <v>294</v>
      </c>
      <c r="G11462" s="5" t="s">
        <v>294</v>
      </c>
      <c r="M11462" s="5" t="s">
        <v>794</v>
      </c>
      <c r="N11462" s="5" t="s">
        <v>294</v>
      </c>
      <c r="P11462" s="5" t="s">
        <v>294</v>
      </c>
      <c r="Q11462" s="5" t="s">
        <v>297</v>
      </c>
      <c r="R11462" s="5" t="s">
        <v>294</v>
      </c>
      <c r="V11462" s="5" t="s">
        <v>28342</v>
      </c>
    </row>
    <row r="11463" spans="1:22" x14ac:dyDescent="0.35">
      <c r="A11463" s="5" t="s">
        <v>28343</v>
      </c>
      <c r="B11463" s="5" t="s">
        <v>28344</v>
      </c>
      <c r="C11463" s="5" t="s">
        <v>28333</v>
      </c>
      <c r="D11463" s="5" t="s">
        <v>22</v>
      </c>
      <c r="E11463" s="5">
        <v>18</v>
      </c>
      <c r="F11463" s="5" t="s">
        <v>294</v>
      </c>
      <c r="G11463" s="5" t="s">
        <v>294</v>
      </c>
      <c r="M11463" s="5" t="s">
        <v>794</v>
      </c>
      <c r="N11463" s="5" t="s">
        <v>294</v>
      </c>
      <c r="P11463" s="5" t="s">
        <v>294</v>
      </c>
      <c r="Q11463" s="5" t="s">
        <v>297</v>
      </c>
      <c r="R11463" s="5" t="s">
        <v>294</v>
      </c>
      <c r="V11463" s="5" t="s">
        <v>28345</v>
      </c>
    </row>
    <row r="11464" spans="1:22" x14ac:dyDescent="0.35">
      <c r="A11464" s="5" t="s">
        <v>28346</v>
      </c>
      <c r="B11464" s="5" t="s">
        <v>28347</v>
      </c>
      <c r="C11464" s="5" t="s">
        <v>28333</v>
      </c>
      <c r="D11464" s="5" t="s">
        <v>22</v>
      </c>
      <c r="E11464" s="5">
        <v>18</v>
      </c>
      <c r="F11464" s="5" t="s">
        <v>294</v>
      </c>
      <c r="G11464" s="5" t="s">
        <v>294</v>
      </c>
      <c r="M11464" s="5" t="s">
        <v>794</v>
      </c>
      <c r="N11464" s="5" t="s">
        <v>294</v>
      </c>
      <c r="P11464" s="5" t="s">
        <v>294</v>
      </c>
      <c r="Q11464" s="5" t="s">
        <v>297</v>
      </c>
      <c r="R11464" s="5" t="s">
        <v>294</v>
      </c>
      <c r="V11464" s="5" t="s">
        <v>28348</v>
      </c>
    </row>
    <row r="11465" spans="1:22" x14ac:dyDescent="0.35">
      <c r="A11465" s="5" t="s">
        <v>28349</v>
      </c>
      <c r="B11465" s="5" t="s">
        <v>28350</v>
      </c>
      <c r="C11465" s="5" t="s">
        <v>28333</v>
      </c>
      <c r="D11465" s="5" t="s">
        <v>22</v>
      </c>
      <c r="E11465" s="5">
        <v>18</v>
      </c>
      <c r="F11465" s="5" t="s">
        <v>294</v>
      </c>
      <c r="G11465" s="5" t="s">
        <v>294</v>
      </c>
      <c r="M11465" s="5" t="s">
        <v>794</v>
      </c>
      <c r="N11465" s="5" t="s">
        <v>294</v>
      </c>
      <c r="P11465" s="5" t="s">
        <v>294</v>
      </c>
      <c r="Q11465" s="5" t="s">
        <v>297</v>
      </c>
      <c r="R11465" s="5" t="s">
        <v>294</v>
      </c>
      <c r="V11465" s="5" t="s">
        <v>28351</v>
      </c>
    </row>
    <row r="11466" spans="1:22" x14ac:dyDescent="0.35">
      <c r="A11466" s="5" t="s">
        <v>28352</v>
      </c>
      <c r="B11466" s="5" t="s">
        <v>25210</v>
      </c>
      <c r="C11466" s="5" t="s">
        <v>28333</v>
      </c>
      <c r="D11466" s="5" t="s">
        <v>18</v>
      </c>
      <c r="E11466" s="5">
        <v>6</v>
      </c>
      <c r="F11466" s="5" t="s">
        <v>294</v>
      </c>
      <c r="G11466" s="5" t="s">
        <v>294</v>
      </c>
      <c r="M11466" s="5" t="s">
        <v>794</v>
      </c>
      <c r="N11466" s="5" t="s">
        <v>294</v>
      </c>
      <c r="P11466" s="5" t="s">
        <v>294</v>
      </c>
      <c r="Q11466" s="5" t="s">
        <v>297</v>
      </c>
      <c r="R11466" s="5" t="s">
        <v>294</v>
      </c>
      <c r="V11466" s="5" t="s">
        <v>28353</v>
      </c>
    </row>
    <row r="11467" spans="1:22" x14ac:dyDescent="0.35">
      <c r="A11467" s="5" t="s">
        <v>28354</v>
      </c>
      <c r="B11467" s="5" t="s">
        <v>25394</v>
      </c>
      <c r="C11467" s="5" t="s">
        <v>28333</v>
      </c>
      <c r="D11467" s="5" t="s">
        <v>22</v>
      </c>
      <c r="E11467" s="5">
        <v>9</v>
      </c>
      <c r="F11467" s="5" t="s">
        <v>294</v>
      </c>
      <c r="G11467" s="5" t="s">
        <v>294</v>
      </c>
      <c r="M11467" s="5" t="s">
        <v>794</v>
      </c>
      <c r="N11467" s="5" t="s">
        <v>294</v>
      </c>
      <c r="P11467" s="5" t="s">
        <v>294</v>
      </c>
      <c r="Q11467" s="5" t="s">
        <v>297</v>
      </c>
      <c r="R11467" s="5" t="s">
        <v>294</v>
      </c>
      <c r="V11467" s="5" t="s">
        <v>28355</v>
      </c>
    </row>
    <row r="11468" spans="1:22" x14ac:dyDescent="0.35">
      <c r="A11468" s="5" t="s">
        <v>28356</v>
      </c>
      <c r="B11468" s="5" t="s">
        <v>28357</v>
      </c>
      <c r="C11468" s="5" t="s">
        <v>28333</v>
      </c>
      <c r="D11468" s="5" t="s">
        <v>22</v>
      </c>
      <c r="E11468" s="5">
        <v>18</v>
      </c>
      <c r="F11468" s="5" t="s">
        <v>294</v>
      </c>
      <c r="G11468" s="5" t="s">
        <v>294</v>
      </c>
      <c r="M11468" s="5" t="s">
        <v>794</v>
      </c>
      <c r="N11468" s="5" t="s">
        <v>294</v>
      </c>
      <c r="P11468" s="5" t="s">
        <v>294</v>
      </c>
      <c r="Q11468" s="5" t="s">
        <v>297</v>
      </c>
      <c r="R11468" s="5" t="s">
        <v>294</v>
      </c>
      <c r="V11468" s="5" t="s">
        <v>28358</v>
      </c>
    </row>
    <row r="11469" spans="1:22" x14ac:dyDescent="0.35">
      <c r="A11469" s="5" t="s">
        <v>28359</v>
      </c>
      <c r="B11469" s="5" t="s">
        <v>2145</v>
      </c>
      <c r="C11469" s="5" t="s">
        <v>28333</v>
      </c>
      <c r="D11469" s="5" t="s">
        <v>18</v>
      </c>
      <c r="E11469" s="5">
        <v>20</v>
      </c>
      <c r="F11469" s="5" t="s">
        <v>294</v>
      </c>
      <c r="G11469" s="5" t="s">
        <v>294</v>
      </c>
      <c r="M11469" s="5" t="s">
        <v>794</v>
      </c>
      <c r="N11469" s="5" t="s">
        <v>294</v>
      </c>
      <c r="P11469" s="5" t="s">
        <v>294</v>
      </c>
      <c r="Q11469" s="5" t="s">
        <v>297</v>
      </c>
      <c r="R11469" s="5" t="s">
        <v>294</v>
      </c>
      <c r="V11469" s="5" t="s">
        <v>28360</v>
      </c>
    </row>
    <row r="11470" spans="1:22" x14ac:dyDescent="0.35">
      <c r="A11470" s="5" t="s">
        <v>28361</v>
      </c>
      <c r="B11470" s="5" t="s">
        <v>8835</v>
      </c>
      <c r="C11470" s="5" t="s">
        <v>28362</v>
      </c>
      <c r="D11470" s="5" t="s">
        <v>22</v>
      </c>
      <c r="E11470" s="5">
        <v>5</v>
      </c>
      <c r="F11470" s="5" t="s">
        <v>294</v>
      </c>
      <c r="G11470" s="5" t="s">
        <v>294</v>
      </c>
      <c r="M11470" s="5" t="s">
        <v>794</v>
      </c>
      <c r="N11470" s="5" t="s">
        <v>294</v>
      </c>
      <c r="P11470" s="5" t="s">
        <v>294</v>
      </c>
      <c r="Q11470" s="5" t="s">
        <v>297</v>
      </c>
      <c r="R11470" s="5" t="s">
        <v>294</v>
      </c>
      <c r="V11470" s="5" t="s">
        <v>28363</v>
      </c>
    </row>
    <row r="11471" spans="1:22" x14ac:dyDescent="0.35">
      <c r="A11471" s="5" t="s">
        <v>28364</v>
      </c>
      <c r="B11471" s="5" t="s">
        <v>28365</v>
      </c>
      <c r="C11471" s="5" t="s">
        <v>28362</v>
      </c>
      <c r="D11471" s="5" t="s">
        <v>16</v>
      </c>
      <c r="E11471" s="5">
        <v>17</v>
      </c>
      <c r="F11471" s="5" t="s">
        <v>294</v>
      </c>
      <c r="G11471" s="5" t="s">
        <v>294</v>
      </c>
      <c r="M11471" s="5" t="s">
        <v>794</v>
      </c>
      <c r="N11471" s="5" t="s">
        <v>294</v>
      </c>
      <c r="P11471" s="5" t="s">
        <v>294</v>
      </c>
      <c r="Q11471" s="5" t="s">
        <v>297</v>
      </c>
      <c r="R11471" s="5" t="s">
        <v>294</v>
      </c>
      <c r="V11471" s="5" t="s">
        <v>28366</v>
      </c>
    </row>
    <row r="11472" spans="1:22" x14ac:dyDescent="0.35">
      <c r="A11472" s="5" t="s">
        <v>28367</v>
      </c>
      <c r="B11472" s="5" t="s">
        <v>28368</v>
      </c>
      <c r="C11472" s="5" t="s">
        <v>28362</v>
      </c>
      <c r="D11472" s="5" t="s">
        <v>16</v>
      </c>
      <c r="E11472" s="5">
        <v>17</v>
      </c>
      <c r="F11472" s="5" t="s">
        <v>294</v>
      </c>
      <c r="G11472" s="5" t="s">
        <v>294</v>
      </c>
      <c r="M11472" s="5" t="s">
        <v>794</v>
      </c>
      <c r="N11472" s="5" t="s">
        <v>294</v>
      </c>
      <c r="P11472" s="5" t="s">
        <v>294</v>
      </c>
      <c r="Q11472" s="5" t="s">
        <v>297</v>
      </c>
      <c r="R11472" s="5" t="s">
        <v>294</v>
      </c>
      <c r="V11472" s="5" t="s">
        <v>28369</v>
      </c>
    </row>
    <row r="11473" spans="1:22" x14ac:dyDescent="0.35">
      <c r="A11473" s="5" t="s">
        <v>28370</v>
      </c>
      <c r="B11473" s="5" t="s">
        <v>19220</v>
      </c>
      <c r="C11473" s="5" t="s">
        <v>28362</v>
      </c>
      <c r="D11473" s="5" t="s">
        <v>22</v>
      </c>
      <c r="E11473" s="5">
        <v>10</v>
      </c>
      <c r="F11473" s="5" t="s">
        <v>294</v>
      </c>
      <c r="G11473" s="5" t="s">
        <v>294</v>
      </c>
      <c r="M11473" s="5" t="s">
        <v>794</v>
      </c>
      <c r="N11473" s="5" t="s">
        <v>294</v>
      </c>
      <c r="P11473" s="5" t="s">
        <v>294</v>
      </c>
      <c r="Q11473" s="5" t="s">
        <v>297</v>
      </c>
      <c r="R11473" s="5" t="s">
        <v>294</v>
      </c>
      <c r="V11473" s="5" t="s">
        <v>28371</v>
      </c>
    </row>
    <row r="11474" spans="1:22" x14ac:dyDescent="0.35">
      <c r="A11474" s="5" t="s">
        <v>28372</v>
      </c>
      <c r="B11474" s="5" t="s">
        <v>28373</v>
      </c>
      <c r="C11474" s="5" t="s">
        <v>28362</v>
      </c>
      <c r="D11474" s="5" t="s">
        <v>16</v>
      </c>
      <c r="E11474" s="5">
        <v>17</v>
      </c>
      <c r="F11474" s="5" t="s">
        <v>294</v>
      </c>
      <c r="G11474" s="5" t="s">
        <v>294</v>
      </c>
      <c r="M11474" s="5" t="s">
        <v>794</v>
      </c>
      <c r="N11474" s="5" t="s">
        <v>294</v>
      </c>
      <c r="P11474" s="5" t="s">
        <v>294</v>
      </c>
      <c r="Q11474" s="5" t="s">
        <v>297</v>
      </c>
      <c r="R11474" s="5" t="s">
        <v>294</v>
      </c>
      <c r="V11474" s="5" t="s">
        <v>28374</v>
      </c>
    </row>
    <row r="11475" spans="1:22" x14ac:dyDescent="0.35">
      <c r="A11475" s="5" t="s">
        <v>28375</v>
      </c>
      <c r="B11475" s="5" t="s">
        <v>28376</v>
      </c>
      <c r="C11475" s="5" t="s">
        <v>28362</v>
      </c>
      <c r="D11475" s="5" t="s">
        <v>16</v>
      </c>
      <c r="E11475" s="5">
        <v>17</v>
      </c>
      <c r="F11475" s="5" t="s">
        <v>294</v>
      </c>
      <c r="G11475" s="5" t="s">
        <v>294</v>
      </c>
      <c r="M11475" s="5" t="s">
        <v>794</v>
      </c>
      <c r="N11475" s="5" t="s">
        <v>294</v>
      </c>
      <c r="P11475" s="5" t="s">
        <v>294</v>
      </c>
      <c r="Q11475" s="5" t="s">
        <v>297</v>
      </c>
      <c r="R11475" s="5" t="s">
        <v>294</v>
      </c>
      <c r="V11475" s="5" t="s">
        <v>28375</v>
      </c>
    </row>
    <row r="11476" spans="1:22" x14ac:dyDescent="0.35">
      <c r="A11476" s="5" t="s">
        <v>28377</v>
      </c>
      <c r="B11476" s="5" t="s">
        <v>11524</v>
      </c>
      <c r="C11476" s="5" t="s">
        <v>28362</v>
      </c>
      <c r="D11476" s="5" t="s">
        <v>22</v>
      </c>
      <c r="E11476" s="5">
        <v>10</v>
      </c>
      <c r="F11476" s="5" t="s">
        <v>294</v>
      </c>
      <c r="G11476" s="5" t="s">
        <v>294</v>
      </c>
      <c r="M11476" s="5" t="s">
        <v>794</v>
      </c>
      <c r="N11476" s="5" t="s">
        <v>294</v>
      </c>
      <c r="P11476" s="5" t="s">
        <v>294</v>
      </c>
      <c r="Q11476" s="5" t="s">
        <v>297</v>
      </c>
      <c r="R11476" s="5" t="s">
        <v>294</v>
      </c>
      <c r="V11476" s="5" t="s">
        <v>28377</v>
      </c>
    </row>
    <row r="11477" spans="1:22" x14ac:dyDescent="0.35">
      <c r="A11477" s="5" t="s">
        <v>28378</v>
      </c>
      <c r="B11477" s="5" t="s">
        <v>28379</v>
      </c>
      <c r="C11477" s="5" t="s">
        <v>28362</v>
      </c>
      <c r="D11477" s="5" t="s">
        <v>22</v>
      </c>
      <c r="E11477" s="5">
        <v>18</v>
      </c>
      <c r="F11477" s="5" t="s">
        <v>294</v>
      </c>
      <c r="G11477" s="5" t="s">
        <v>294</v>
      </c>
      <c r="M11477" s="5" t="s">
        <v>794</v>
      </c>
      <c r="N11477" s="5" t="s">
        <v>294</v>
      </c>
      <c r="P11477" s="5" t="s">
        <v>294</v>
      </c>
      <c r="Q11477" s="5" t="s">
        <v>297</v>
      </c>
      <c r="R11477" s="5" t="s">
        <v>294</v>
      </c>
      <c r="V11477" s="5" t="s">
        <v>28378</v>
      </c>
    </row>
    <row r="11478" spans="1:22" x14ac:dyDescent="0.35">
      <c r="A11478" s="5" t="s">
        <v>28380</v>
      </c>
      <c r="B11478" s="5" t="s">
        <v>28381</v>
      </c>
      <c r="C11478" s="5" t="s">
        <v>28362</v>
      </c>
      <c r="D11478" s="5" t="s">
        <v>16</v>
      </c>
      <c r="E11478" s="5">
        <v>17</v>
      </c>
      <c r="F11478" s="5" t="s">
        <v>294</v>
      </c>
      <c r="G11478" s="5" t="s">
        <v>294</v>
      </c>
      <c r="M11478" s="5" t="s">
        <v>794</v>
      </c>
      <c r="N11478" s="5" t="s">
        <v>294</v>
      </c>
      <c r="P11478" s="5" t="s">
        <v>294</v>
      </c>
      <c r="Q11478" s="5" t="s">
        <v>297</v>
      </c>
      <c r="R11478" s="5" t="s">
        <v>294</v>
      </c>
      <c r="V11478" s="5" t="s">
        <v>28380</v>
      </c>
    </row>
    <row r="11479" spans="1:22" x14ac:dyDescent="0.35">
      <c r="A11479" s="5" t="s">
        <v>28382</v>
      </c>
      <c r="B11479" s="5" t="s">
        <v>25396</v>
      </c>
      <c r="C11479" s="5" t="s">
        <v>28362</v>
      </c>
      <c r="D11479" s="5" t="s">
        <v>22</v>
      </c>
      <c r="E11479" s="5">
        <v>9</v>
      </c>
      <c r="F11479" s="5" t="s">
        <v>294</v>
      </c>
      <c r="G11479" s="5" t="s">
        <v>294</v>
      </c>
      <c r="M11479" s="5" t="s">
        <v>794</v>
      </c>
      <c r="N11479" s="5" t="s">
        <v>294</v>
      </c>
      <c r="P11479" s="5" t="s">
        <v>294</v>
      </c>
      <c r="Q11479" s="5" t="s">
        <v>297</v>
      </c>
      <c r="R11479" s="5" t="s">
        <v>294</v>
      </c>
      <c r="V11479" s="5" t="s">
        <v>28383</v>
      </c>
    </row>
    <row r="11480" spans="1:22" x14ac:dyDescent="0.35">
      <c r="A11480" s="5" t="s">
        <v>28384</v>
      </c>
      <c r="B11480" s="5" t="s">
        <v>28385</v>
      </c>
      <c r="C11480" s="5" t="s">
        <v>28362</v>
      </c>
      <c r="D11480" s="5" t="s">
        <v>16</v>
      </c>
      <c r="E11480" s="5">
        <v>17</v>
      </c>
      <c r="F11480" s="5" t="s">
        <v>294</v>
      </c>
      <c r="G11480" s="5" t="s">
        <v>294</v>
      </c>
      <c r="M11480" s="5" t="s">
        <v>794</v>
      </c>
      <c r="N11480" s="5" t="s">
        <v>294</v>
      </c>
      <c r="P11480" s="5" t="s">
        <v>294</v>
      </c>
      <c r="Q11480" s="5" t="s">
        <v>297</v>
      </c>
      <c r="R11480" s="5" t="s">
        <v>294</v>
      </c>
      <c r="V11480" s="5" t="s">
        <v>28386</v>
      </c>
    </row>
    <row r="11481" spans="1:22" x14ac:dyDescent="0.35">
      <c r="A11481" s="5" t="s">
        <v>28387</v>
      </c>
      <c r="B11481" s="5" t="s">
        <v>28388</v>
      </c>
      <c r="C11481" s="5" t="s">
        <v>28362</v>
      </c>
      <c r="D11481" s="5" t="s">
        <v>22</v>
      </c>
      <c r="E11481" s="5">
        <v>10</v>
      </c>
      <c r="F11481" s="5" t="s">
        <v>294</v>
      </c>
      <c r="G11481" s="5" t="s">
        <v>294</v>
      </c>
      <c r="M11481" s="5" t="s">
        <v>794</v>
      </c>
      <c r="N11481" s="5" t="s">
        <v>294</v>
      </c>
      <c r="P11481" s="5" t="s">
        <v>294</v>
      </c>
      <c r="Q11481" s="5" t="s">
        <v>297</v>
      </c>
      <c r="R11481" s="5" t="s">
        <v>294</v>
      </c>
      <c r="V11481" s="5" t="s">
        <v>28389</v>
      </c>
    </row>
    <row r="11482" spans="1:22" x14ac:dyDescent="0.35">
      <c r="A11482" s="5" t="s">
        <v>28390</v>
      </c>
      <c r="B11482" s="5" t="s">
        <v>186</v>
      </c>
      <c r="C11482" s="5" t="s">
        <v>28362</v>
      </c>
      <c r="D11482" s="5" t="s">
        <v>20</v>
      </c>
      <c r="E11482" s="5">
        <v>10</v>
      </c>
      <c r="F11482" s="5" t="s">
        <v>294</v>
      </c>
      <c r="G11482" s="5" t="s">
        <v>294</v>
      </c>
      <c r="M11482" s="5" t="s">
        <v>794</v>
      </c>
      <c r="N11482" s="5" t="s">
        <v>294</v>
      </c>
      <c r="P11482" s="5" t="s">
        <v>294</v>
      </c>
      <c r="Q11482" s="5" t="s">
        <v>297</v>
      </c>
      <c r="R11482" s="5" t="s">
        <v>294</v>
      </c>
      <c r="V11482" s="5" t="s">
        <v>28391</v>
      </c>
    </row>
    <row r="11483" spans="1:22" x14ac:dyDescent="0.35">
      <c r="A11483" s="5" t="s">
        <v>28392</v>
      </c>
      <c r="B11483" s="5" t="s">
        <v>24531</v>
      </c>
      <c r="C11483" s="5" t="s">
        <v>28362</v>
      </c>
      <c r="D11483" s="5" t="s">
        <v>22</v>
      </c>
      <c r="E11483" s="5">
        <v>10</v>
      </c>
      <c r="F11483" s="5" t="s">
        <v>294</v>
      </c>
      <c r="G11483" s="5" t="s">
        <v>294</v>
      </c>
      <c r="M11483" s="5" t="s">
        <v>794</v>
      </c>
      <c r="N11483" s="5" t="s">
        <v>294</v>
      </c>
      <c r="P11483" s="5" t="s">
        <v>294</v>
      </c>
      <c r="Q11483" s="5" t="s">
        <v>297</v>
      </c>
      <c r="R11483" s="5" t="s">
        <v>294</v>
      </c>
      <c r="V11483" s="5" t="s">
        <v>28393</v>
      </c>
    </row>
    <row r="11484" spans="1:22" x14ac:dyDescent="0.35">
      <c r="A11484" s="5" t="s">
        <v>28394</v>
      </c>
      <c r="B11484" s="5" t="s">
        <v>11953</v>
      </c>
      <c r="C11484" s="5" t="s">
        <v>28362</v>
      </c>
      <c r="D11484" s="5" t="s">
        <v>16</v>
      </c>
      <c r="E11484" s="5">
        <v>17</v>
      </c>
      <c r="F11484" s="5" t="s">
        <v>294</v>
      </c>
      <c r="G11484" s="5" t="s">
        <v>294</v>
      </c>
      <c r="M11484" s="5" t="s">
        <v>794</v>
      </c>
      <c r="N11484" s="5" t="s">
        <v>294</v>
      </c>
      <c r="P11484" s="5" t="s">
        <v>294</v>
      </c>
      <c r="Q11484" s="5" t="s">
        <v>297</v>
      </c>
      <c r="R11484" s="5" t="s">
        <v>294</v>
      </c>
      <c r="V11484" s="5" t="s">
        <v>28394</v>
      </c>
    </row>
    <row r="11485" spans="1:22" x14ac:dyDescent="0.35">
      <c r="A11485" s="5" t="s">
        <v>28395</v>
      </c>
      <c r="B11485" s="5" t="s">
        <v>28396</v>
      </c>
      <c r="C11485" s="5" t="s">
        <v>28362</v>
      </c>
      <c r="D11485" s="5" t="s">
        <v>16</v>
      </c>
      <c r="E11485" s="5">
        <v>17</v>
      </c>
      <c r="F11485" s="5" t="s">
        <v>294</v>
      </c>
      <c r="G11485" s="5" t="s">
        <v>294</v>
      </c>
      <c r="M11485" s="5" t="s">
        <v>794</v>
      </c>
      <c r="N11485" s="5" t="s">
        <v>294</v>
      </c>
      <c r="P11485" s="5" t="s">
        <v>294</v>
      </c>
      <c r="Q11485" s="5" t="s">
        <v>297</v>
      </c>
      <c r="R11485" s="5" t="s">
        <v>294</v>
      </c>
      <c r="V11485" s="5" t="s">
        <v>28395</v>
      </c>
    </row>
    <row r="11486" spans="1:22" x14ac:dyDescent="0.35">
      <c r="A11486" s="5" t="s">
        <v>28397</v>
      </c>
      <c r="B11486" s="5" t="s">
        <v>28398</v>
      </c>
      <c r="C11486" s="5" t="s">
        <v>28362</v>
      </c>
      <c r="D11486" s="5" t="s">
        <v>16</v>
      </c>
      <c r="E11486" s="5">
        <v>17</v>
      </c>
      <c r="F11486" s="5" t="s">
        <v>294</v>
      </c>
      <c r="G11486" s="5" t="s">
        <v>294</v>
      </c>
      <c r="M11486" s="5" t="s">
        <v>794</v>
      </c>
      <c r="N11486" s="5" t="s">
        <v>294</v>
      </c>
      <c r="P11486" s="5" t="s">
        <v>294</v>
      </c>
      <c r="Q11486" s="5" t="s">
        <v>297</v>
      </c>
      <c r="R11486" s="5" t="s">
        <v>294</v>
      </c>
      <c r="V11486" s="5" t="s">
        <v>28397</v>
      </c>
    </row>
    <row r="11487" spans="1:22" x14ac:dyDescent="0.35">
      <c r="A11487" s="5" t="s">
        <v>28399</v>
      </c>
      <c r="B11487" s="5" t="s">
        <v>28400</v>
      </c>
      <c r="C11487" s="5" t="s">
        <v>28362</v>
      </c>
      <c r="D11487" s="5" t="s">
        <v>16</v>
      </c>
      <c r="E11487" s="5">
        <v>17</v>
      </c>
      <c r="F11487" s="5" t="s">
        <v>294</v>
      </c>
      <c r="G11487" s="5" t="s">
        <v>294</v>
      </c>
      <c r="M11487" s="5" t="s">
        <v>794</v>
      </c>
      <c r="N11487" s="5" t="s">
        <v>294</v>
      </c>
      <c r="P11487" s="5" t="s">
        <v>294</v>
      </c>
      <c r="Q11487" s="5" t="s">
        <v>297</v>
      </c>
      <c r="R11487" s="5" t="s">
        <v>294</v>
      </c>
      <c r="V11487" s="5" t="s">
        <v>28399</v>
      </c>
    </row>
    <row r="11488" spans="1:22" x14ac:dyDescent="0.35">
      <c r="A11488" s="5" t="s">
        <v>28401</v>
      </c>
      <c r="B11488" s="5" t="s">
        <v>28402</v>
      </c>
      <c r="C11488" s="5" t="s">
        <v>28362</v>
      </c>
      <c r="D11488" s="5" t="s">
        <v>16</v>
      </c>
      <c r="E11488" s="5">
        <v>17</v>
      </c>
      <c r="F11488" s="5" t="s">
        <v>294</v>
      </c>
      <c r="G11488" s="5" t="s">
        <v>294</v>
      </c>
      <c r="M11488" s="5" t="s">
        <v>794</v>
      </c>
      <c r="N11488" s="5" t="s">
        <v>294</v>
      </c>
      <c r="P11488" s="5" t="s">
        <v>294</v>
      </c>
      <c r="Q11488" s="5" t="s">
        <v>297</v>
      </c>
      <c r="R11488" s="5" t="s">
        <v>294</v>
      </c>
      <c r="V11488" s="5" t="s">
        <v>28403</v>
      </c>
    </row>
    <row r="11489" spans="1:22" x14ac:dyDescent="0.35">
      <c r="A11489" s="5" t="s">
        <v>28404</v>
      </c>
      <c r="B11489" s="5" t="s">
        <v>28405</v>
      </c>
      <c r="C11489" s="5" t="s">
        <v>28362</v>
      </c>
      <c r="D11489" s="5" t="s">
        <v>22</v>
      </c>
      <c r="E11489" s="5">
        <v>10</v>
      </c>
      <c r="F11489" s="5" t="s">
        <v>294</v>
      </c>
      <c r="G11489" s="5" t="s">
        <v>294</v>
      </c>
      <c r="M11489" s="5" t="s">
        <v>794</v>
      </c>
      <c r="N11489" s="5" t="s">
        <v>294</v>
      </c>
      <c r="P11489" s="5" t="s">
        <v>294</v>
      </c>
      <c r="Q11489" s="5" t="s">
        <v>297</v>
      </c>
      <c r="R11489" s="5" t="s">
        <v>294</v>
      </c>
      <c r="V11489" s="5" t="s">
        <v>28406</v>
      </c>
    </row>
    <row r="11490" spans="1:22" x14ac:dyDescent="0.35">
      <c r="A11490" s="5" t="s">
        <v>28407</v>
      </c>
      <c r="B11490" s="5" t="s">
        <v>28408</v>
      </c>
      <c r="C11490" s="5" t="s">
        <v>28362</v>
      </c>
      <c r="D11490" s="5" t="s">
        <v>22</v>
      </c>
      <c r="E11490" s="5">
        <v>10</v>
      </c>
      <c r="F11490" s="5" t="s">
        <v>294</v>
      </c>
      <c r="G11490" s="5" t="s">
        <v>294</v>
      </c>
      <c r="M11490" s="5" t="s">
        <v>794</v>
      </c>
      <c r="N11490" s="5" t="s">
        <v>294</v>
      </c>
      <c r="P11490" s="5" t="s">
        <v>294</v>
      </c>
      <c r="Q11490" s="5" t="s">
        <v>297</v>
      </c>
      <c r="R11490" s="5" t="s">
        <v>294</v>
      </c>
      <c r="V11490" s="5" t="s">
        <v>28409</v>
      </c>
    </row>
    <row r="11491" spans="1:22" x14ac:dyDescent="0.35">
      <c r="A11491" s="5" t="s">
        <v>28410</v>
      </c>
      <c r="B11491" s="5" t="s">
        <v>9652</v>
      </c>
      <c r="C11491" s="5" t="s">
        <v>28362</v>
      </c>
      <c r="D11491" s="5" t="s">
        <v>18</v>
      </c>
      <c r="E11491" s="5">
        <v>20</v>
      </c>
      <c r="F11491" s="5" t="s">
        <v>294</v>
      </c>
      <c r="G11491" s="5" t="s">
        <v>294</v>
      </c>
      <c r="M11491" s="5" t="s">
        <v>794</v>
      </c>
      <c r="N11491" s="5" t="s">
        <v>294</v>
      </c>
      <c r="P11491" s="5" t="s">
        <v>294</v>
      </c>
      <c r="Q11491" s="5" t="s">
        <v>297</v>
      </c>
      <c r="R11491" s="5" t="s">
        <v>294</v>
      </c>
      <c r="V11491" s="5" t="s">
        <v>28411</v>
      </c>
    </row>
    <row r="11492" spans="1:22" x14ac:dyDescent="0.35">
      <c r="A11492" s="5" t="s">
        <v>28412</v>
      </c>
      <c r="B11492" s="5" t="s">
        <v>28413</v>
      </c>
      <c r="C11492" s="5" t="s">
        <v>28362</v>
      </c>
      <c r="D11492" s="5" t="s">
        <v>16</v>
      </c>
      <c r="E11492" s="5">
        <v>17</v>
      </c>
      <c r="F11492" s="5" t="s">
        <v>294</v>
      </c>
      <c r="G11492" s="5" t="s">
        <v>294</v>
      </c>
      <c r="M11492" s="5" t="s">
        <v>794</v>
      </c>
      <c r="N11492" s="5" t="s">
        <v>294</v>
      </c>
      <c r="P11492" s="5" t="s">
        <v>294</v>
      </c>
      <c r="Q11492" s="5" t="s">
        <v>297</v>
      </c>
      <c r="R11492" s="5" t="s">
        <v>294</v>
      </c>
      <c r="V11492" s="5" t="s">
        <v>28412</v>
      </c>
    </row>
    <row r="11493" spans="1:22" x14ac:dyDescent="0.35">
      <c r="A11493" s="5" t="s">
        <v>28414</v>
      </c>
      <c r="B11493" s="5" t="s">
        <v>28415</v>
      </c>
      <c r="C11493" s="5" t="s">
        <v>28362</v>
      </c>
      <c r="D11493" s="5" t="s">
        <v>22</v>
      </c>
      <c r="E11493" s="5">
        <v>10</v>
      </c>
      <c r="F11493" s="5" t="s">
        <v>294</v>
      </c>
      <c r="G11493" s="5" t="s">
        <v>294</v>
      </c>
      <c r="M11493" s="5" t="s">
        <v>794</v>
      </c>
      <c r="N11493" s="5" t="s">
        <v>294</v>
      </c>
      <c r="P11493" s="5" t="s">
        <v>294</v>
      </c>
      <c r="Q11493" s="5" t="s">
        <v>297</v>
      </c>
      <c r="R11493" s="5" t="s">
        <v>294</v>
      </c>
      <c r="V11493" s="5" t="s">
        <v>28414</v>
      </c>
    </row>
    <row r="11494" spans="1:22" x14ac:dyDescent="0.35">
      <c r="A11494" s="5" t="s">
        <v>28416</v>
      </c>
      <c r="B11494" s="5" t="s">
        <v>28417</v>
      </c>
      <c r="C11494" s="5" t="s">
        <v>28362</v>
      </c>
      <c r="D11494" s="5" t="s">
        <v>16</v>
      </c>
      <c r="E11494" s="5">
        <v>17</v>
      </c>
      <c r="F11494" s="5" t="s">
        <v>294</v>
      </c>
      <c r="G11494" s="5" t="s">
        <v>294</v>
      </c>
      <c r="M11494" s="5" t="s">
        <v>794</v>
      </c>
      <c r="N11494" s="5" t="s">
        <v>294</v>
      </c>
      <c r="P11494" s="5" t="s">
        <v>294</v>
      </c>
      <c r="Q11494" s="5" t="s">
        <v>297</v>
      </c>
      <c r="R11494" s="5" t="s">
        <v>294</v>
      </c>
      <c r="V11494" s="5" t="s">
        <v>28418</v>
      </c>
    </row>
    <row r="11495" spans="1:22" x14ac:dyDescent="0.35">
      <c r="A11495" s="5" t="s">
        <v>28419</v>
      </c>
      <c r="B11495" s="5" t="s">
        <v>28420</v>
      </c>
      <c r="C11495" s="5" t="s">
        <v>28362</v>
      </c>
      <c r="D11495" s="5" t="s">
        <v>22</v>
      </c>
      <c r="E11495" s="5">
        <v>10</v>
      </c>
      <c r="F11495" s="5" t="s">
        <v>294</v>
      </c>
      <c r="G11495" s="5" t="s">
        <v>294</v>
      </c>
      <c r="M11495" s="5" t="s">
        <v>794</v>
      </c>
      <c r="N11495" s="5" t="s">
        <v>294</v>
      </c>
      <c r="P11495" s="5" t="s">
        <v>294</v>
      </c>
      <c r="Q11495" s="5" t="s">
        <v>297</v>
      </c>
      <c r="R11495" s="5" t="s">
        <v>294</v>
      </c>
      <c r="V11495" s="5" t="s">
        <v>28421</v>
      </c>
    </row>
    <row r="11496" spans="1:22" x14ac:dyDescent="0.35">
      <c r="A11496" s="5" t="s">
        <v>28422</v>
      </c>
      <c r="B11496" s="5" t="s">
        <v>28423</v>
      </c>
      <c r="C11496" s="5" t="s">
        <v>28362</v>
      </c>
      <c r="D11496" s="5" t="s">
        <v>16</v>
      </c>
      <c r="E11496" s="5">
        <v>17</v>
      </c>
      <c r="F11496" s="5" t="s">
        <v>294</v>
      </c>
      <c r="G11496" s="5" t="s">
        <v>294</v>
      </c>
      <c r="M11496" s="5" t="s">
        <v>794</v>
      </c>
      <c r="N11496" s="5" t="s">
        <v>294</v>
      </c>
      <c r="P11496" s="5" t="s">
        <v>294</v>
      </c>
      <c r="Q11496" s="5" t="s">
        <v>297</v>
      </c>
      <c r="R11496" s="5" t="s">
        <v>294</v>
      </c>
      <c r="V11496" s="5" t="s">
        <v>28424</v>
      </c>
    </row>
    <row r="11497" spans="1:22" x14ac:dyDescent="0.35">
      <c r="A11497" s="5" t="s">
        <v>28425</v>
      </c>
      <c r="B11497" s="5" t="s">
        <v>28426</v>
      </c>
      <c r="C11497" s="5" t="s">
        <v>28362</v>
      </c>
      <c r="D11497" s="5" t="s">
        <v>16</v>
      </c>
      <c r="E11497" s="5">
        <v>17</v>
      </c>
      <c r="F11497" s="5" t="s">
        <v>294</v>
      </c>
      <c r="G11497" s="5" t="s">
        <v>294</v>
      </c>
      <c r="M11497" s="5" t="s">
        <v>794</v>
      </c>
      <c r="N11497" s="5" t="s">
        <v>294</v>
      </c>
      <c r="P11497" s="5" t="s">
        <v>294</v>
      </c>
      <c r="Q11497" s="5" t="s">
        <v>297</v>
      </c>
      <c r="R11497" s="5" t="s">
        <v>294</v>
      </c>
      <c r="V11497" s="5" t="s">
        <v>28427</v>
      </c>
    </row>
    <row r="11498" spans="1:22" x14ac:dyDescent="0.35">
      <c r="A11498" s="5" t="s">
        <v>28428</v>
      </c>
      <c r="B11498" s="5" t="s">
        <v>28429</v>
      </c>
      <c r="C11498" s="5" t="s">
        <v>28362</v>
      </c>
      <c r="D11498" s="5" t="s">
        <v>22</v>
      </c>
      <c r="E11498" s="5">
        <v>10</v>
      </c>
      <c r="F11498" s="5" t="s">
        <v>294</v>
      </c>
      <c r="G11498" s="5" t="s">
        <v>294</v>
      </c>
      <c r="M11498" s="5" t="s">
        <v>794</v>
      </c>
      <c r="N11498" s="5" t="s">
        <v>294</v>
      </c>
      <c r="P11498" s="5" t="s">
        <v>294</v>
      </c>
      <c r="Q11498" s="5" t="s">
        <v>297</v>
      </c>
      <c r="R11498" s="5" t="s">
        <v>294</v>
      </c>
      <c r="V11498" s="5" t="s">
        <v>28430</v>
      </c>
    </row>
    <row r="11499" spans="1:22" x14ac:dyDescent="0.35">
      <c r="A11499" s="5" t="s">
        <v>28431</v>
      </c>
      <c r="B11499" s="5" t="s">
        <v>28432</v>
      </c>
      <c r="C11499" s="5" t="s">
        <v>28362</v>
      </c>
      <c r="D11499" s="5" t="s">
        <v>22</v>
      </c>
      <c r="E11499" s="5">
        <v>10</v>
      </c>
      <c r="F11499" s="5" t="s">
        <v>294</v>
      </c>
      <c r="G11499" s="5" t="s">
        <v>294</v>
      </c>
      <c r="M11499" s="5" t="s">
        <v>794</v>
      </c>
      <c r="N11499" s="5" t="s">
        <v>294</v>
      </c>
      <c r="P11499" s="5" t="s">
        <v>294</v>
      </c>
      <c r="Q11499" s="5" t="s">
        <v>297</v>
      </c>
      <c r="R11499" s="5" t="s">
        <v>294</v>
      </c>
      <c r="V11499" s="5" t="s">
        <v>28433</v>
      </c>
    </row>
    <row r="11500" spans="1:22" x14ac:dyDescent="0.35">
      <c r="A11500" s="5" t="s">
        <v>28434</v>
      </c>
      <c r="B11500" s="5" t="s">
        <v>25210</v>
      </c>
      <c r="C11500" s="5" t="s">
        <v>28362</v>
      </c>
      <c r="D11500" s="5" t="s">
        <v>18</v>
      </c>
      <c r="E11500" s="5">
        <v>6</v>
      </c>
      <c r="F11500" s="5" t="s">
        <v>294</v>
      </c>
      <c r="G11500" s="5" t="s">
        <v>294</v>
      </c>
      <c r="M11500" s="5" t="s">
        <v>794</v>
      </c>
      <c r="N11500" s="5" t="s">
        <v>294</v>
      </c>
      <c r="P11500" s="5" t="s">
        <v>294</v>
      </c>
      <c r="Q11500" s="5" t="s">
        <v>297</v>
      </c>
      <c r="R11500" s="5" t="s">
        <v>294</v>
      </c>
      <c r="V11500" s="5" t="s">
        <v>28435</v>
      </c>
    </row>
    <row r="11501" spans="1:22" x14ac:dyDescent="0.35">
      <c r="A11501" s="5" t="s">
        <v>28436</v>
      </c>
      <c r="B11501" s="5" t="s">
        <v>28437</v>
      </c>
      <c r="C11501" s="5" t="s">
        <v>28362</v>
      </c>
      <c r="D11501" s="5" t="s">
        <v>16</v>
      </c>
      <c r="E11501" s="5">
        <v>17</v>
      </c>
      <c r="F11501" s="5" t="s">
        <v>294</v>
      </c>
      <c r="G11501" s="5" t="s">
        <v>294</v>
      </c>
      <c r="M11501" s="5" t="s">
        <v>794</v>
      </c>
      <c r="N11501" s="5" t="s">
        <v>294</v>
      </c>
      <c r="P11501" s="5" t="s">
        <v>294</v>
      </c>
      <c r="Q11501" s="5" t="s">
        <v>297</v>
      </c>
      <c r="R11501" s="5" t="s">
        <v>294</v>
      </c>
      <c r="V11501" s="5" t="s">
        <v>28438</v>
      </c>
    </row>
    <row r="11502" spans="1:22" x14ac:dyDescent="0.35">
      <c r="A11502" s="5" t="s">
        <v>28439</v>
      </c>
      <c r="B11502" s="5" t="s">
        <v>28440</v>
      </c>
      <c r="C11502" s="5" t="s">
        <v>28362</v>
      </c>
      <c r="D11502" s="5" t="s">
        <v>22</v>
      </c>
      <c r="E11502" s="5">
        <v>10</v>
      </c>
      <c r="F11502" s="5" t="s">
        <v>294</v>
      </c>
      <c r="G11502" s="5" t="s">
        <v>294</v>
      </c>
      <c r="M11502" s="5" t="s">
        <v>794</v>
      </c>
      <c r="N11502" s="5" t="s">
        <v>294</v>
      </c>
      <c r="P11502" s="5" t="s">
        <v>294</v>
      </c>
      <c r="Q11502" s="5" t="s">
        <v>297</v>
      </c>
      <c r="R11502" s="5" t="s">
        <v>294</v>
      </c>
      <c r="V11502" s="5" t="s">
        <v>28441</v>
      </c>
    </row>
    <row r="11503" spans="1:22" x14ac:dyDescent="0.35">
      <c r="A11503" s="5" t="s">
        <v>28442</v>
      </c>
      <c r="B11503" s="5" t="s">
        <v>28443</v>
      </c>
      <c r="C11503" s="5" t="s">
        <v>28362</v>
      </c>
      <c r="D11503" s="5" t="s">
        <v>16</v>
      </c>
      <c r="E11503" s="5">
        <v>17</v>
      </c>
      <c r="F11503" s="5" t="s">
        <v>294</v>
      </c>
      <c r="G11503" s="5" t="s">
        <v>294</v>
      </c>
      <c r="M11503" s="5" t="s">
        <v>794</v>
      </c>
      <c r="N11503" s="5" t="s">
        <v>294</v>
      </c>
      <c r="P11503" s="5" t="s">
        <v>294</v>
      </c>
      <c r="Q11503" s="5" t="s">
        <v>297</v>
      </c>
      <c r="R11503" s="5" t="s">
        <v>294</v>
      </c>
      <c r="V11503" s="5" t="s">
        <v>28442</v>
      </c>
    </row>
    <row r="11504" spans="1:22" x14ac:dyDescent="0.35">
      <c r="A11504" s="5" t="s">
        <v>28444</v>
      </c>
      <c r="B11504" s="5" t="s">
        <v>28445</v>
      </c>
      <c r="C11504" s="5" t="s">
        <v>28362</v>
      </c>
      <c r="D11504" s="5" t="s">
        <v>16</v>
      </c>
      <c r="E11504" s="5">
        <v>17</v>
      </c>
      <c r="F11504" s="5" t="s">
        <v>294</v>
      </c>
      <c r="G11504" s="5" t="s">
        <v>294</v>
      </c>
      <c r="M11504" s="5" t="s">
        <v>794</v>
      </c>
      <c r="N11504" s="5" t="s">
        <v>294</v>
      </c>
      <c r="P11504" s="5" t="s">
        <v>294</v>
      </c>
      <c r="Q11504" s="5" t="s">
        <v>297</v>
      </c>
      <c r="R11504" s="5" t="s">
        <v>294</v>
      </c>
      <c r="V11504" s="5" t="s">
        <v>28444</v>
      </c>
    </row>
    <row r="11505" spans="1:22" x14ac:dyDescent="0.35">
      <c r="A11505" s="5" t="s">
        <v>28446</v>
      </c>
      <c r="B11505" s="5" t="s">
        <v>28447</v>
      </c>
      <c r="C11505" s="5" t="s">
        <v>28362</v>
      </c>
      <c r="D11505" s="5" t="s">
        <v>22</v>
      </c>
      <c r="E11505" s="5">
        <v>10</v>
      </c>
      <c r="F11505" s="5" t="s">
        <v>294</v>
      </c>
      <c r="G11505" s="5" t="s">
        <v>294</v>
      </c>
      <c r="M11505" s="5" t="s">
        <v>794</v>
      </c>
      <c r="N11505" s="5" t="s">
        <v>294</v>
      </c>
      <c r="P11505" s="5" t="s">
        <v>294</v>
      </c>
      <c r="Q11505" s="5" t="s">
        <v>297</v>
      </c>
      <c r="R11505" s="5" t="s">
        <v>294</v>
      </c>
      <c r="V11505" s="5" t="s">
        <v>28446</v>
      </c>
    </row>
    <row r="11506" spans="1:22" x14ac:dyDescent="0.35">
      <c r="A11506" s="5" t="s">
        <v>28448</v>
      </c>
      <c r="B11506" s="5" t="s">
        <v>28449</v>
      </c>
      <c r="C11506" s="5" t="s">
        <v>28362</v>
      </c>
      <c r="D11506" s="5" t="s">
        <v>22</v>
      </c>
      <c r="E11506" s="5">
        <v>9</v>
      </c>
      <c r="F11506" s="5" t="s">
        <v>294</v>
      </c>
      <c r="G11506" s="5" t="s">
        <v>294</v>
      </c>
      <c r="M11506" s="5" t="s">
        <v>794</v>
      </c>
      <c r="N11506" s="5" t="s">
        <v>294</v>
      </c>
      <c r="P11506" s="5" t="s">
        <v>294</v>
      </c>
      <c r="Q11506" s="5" t="s">
        <v>297</v>
      </c>
      <c r="R11506" s="5" t="s">
        <v>294</v>
      </c>
      <c r="V11506" s="5" t="s">
        <v>28450</v>
      </c>
    </row>
    <row r="11507" spans="1:22" x14ac:dyDescent="0.35">
      <c r="A11507" s="5" t="s">
        <v>28451</v>
      </c>
      <c r="B11507" s="5" t="s">
        <v>28452</v>
      </c>
      <c r="C11507" s="5" t="s">
        <v>28362</v>
      </c>
      <c r="D11507" s="5" t="s">
        <v>18</v>
      </c>
      <c r="E11507" s="5">
        <v>20</v>
      </c>
      <c r="F11507" s="5" t="s">
        <v>294</v>
      </c>
      <c r="G11507" s="5" t="s">
        <v>294</v>
      </c>
      <c r="M11507" s="5" t="s">
        <v>794</v>
      </c>
      <c r="N11507" s="5" t="s">
        <v>294</v>
      </c>
      <c r="P11507" s="5" t="s">
        <v>294</v>
      </c>
      <c r="Q11507" s="5" t="s">
        <v>297</v>
      </c>
      <c r="R11507" s="5" t="s">
        <v>294</v>
      </c>
      <c r="V11507" s="5" t="s">
        <v>28453</v>
      </c>
    </row>
    <row r="11508" spans="1:22" x14ac:dyDescent="0.35">
      <c r="A11508" s="5" t="s">
        <v>28454</v>
      </c>
      <c r="B11508" s="5" t="s">
        <v>25394</v>
      </c>
      <c r="C11508" s="5" t="s">
        <v>28362</v>
      </c>
      <c r="D11508" s="5" t="s">
        <v>22</v>
      </c>
      <c r="E11508" s="5">
        <v>9</v>
      </c>
      <c r="F11508" s="5" t="s">
        <v>294</v>
      </c>
      <c r="G11508" s="5" t="s">
        <v>294</v>
      </c>
      <c r="M11508" s="5" t="s">
        <v>794</v>
      </c>
      <c r="N11508" s="5" t="s">
        <v>294</v>
      </c>
      <c r="P11508" s="5" t="s">
        <v>294</v>
      </c>
      <c r="Q11508" s="5" t="s">
        <v>297</v>
      </c>
      <c r="R11508" s="5" t="s">
        <v>294</v>
      </c>
      <c r="V11508" s="5" t="s">
        <v>28455</v>
      </c>
    </row>
    <row r="11509" spans="1:22" x14ac:dyDescent="0.35">
      <c r="A11509" s="5" t="s">
        <v>28456</v>
      </c>
      <c r="B11509" s="5" t="s">
        <v>2145</v>
      </c>
      <c r="C11509" s="5" t="s">
        <v>28362</v>
      </c>
      <c r="D11509" s="5" t="s">
        <v>18</v>
      </c>
      <c r="E11509" s="5">
        <v>20</v>
      </c>
      <c r="F11509" s="5" t="s">
        <v>294</v>
      </c>
      <c r="G11509" s="5" t="s">
        <v>294</v>
      </c>
      <c r="M11509" s="5" t="s">
        <v>794</v>
      </c>
      <c r="N11509" s="5" t="s">
        <v>294</v>
      </c>
      <c r="P11509" s="5" t="s">
        <v>294</v>
      </c>
      <c r="Q11509" s="5" t="s">
        <v>297</v>
      </c>
      <c r="R11509" s="5" t="s">
        <v>294</v>
      </c>
      <c r="V11509" s="5" t="s">
        <v>28457</v>
      </c>
    </row>
    <row r="11510" spans="1:22" x14ac:dyDescent="0.35">
      <c r="A11510" s="5" t="s">
        <v>28458</v>
      </c>
      <c r="B11510" s="5" t="s">
        <v>23836</v>
      </c>
      <c r="C11510" s="5" t="s">
        <v>28459</v>
      </c>
      <c r="D11510" s="5" t="s">
        <v>20</v>
      </c>
      <c r="E11510" s="5">
        <v>10</v>
      </c>
      <c r="F11510" s="5" t="s">
        <v>294</v>
      </c>
      <c r="G11510" s="5" t="s">
        <v>294</v>
      </c>
      <c r="M11510" s="5" t="s">
        <v>794</v>
      </c>
      <c r="N11510" s="5" t="s">
        <v>294</v>
      </c>
      <c r="P11510" s="5" t="s">
        <v>294</v>
      </c>
      <c r="Q11510" s="5" t="s">
        <v>297</v>
      </c>
      <c r="R11510" s="5" t="s">
        <v>294</v>
      </c>
      <c r="V11510" s="5" t="s">
        <v>28460</v>
      </c>
    </row>
    <row r="11511" spans="1:22" x14ac:dyDescent="0.35">
      <c r="A11511" s="5" t="s">
        <v>28461</v>
      </c>
      <c r="B11511" s="5" t="s">
        <v>8835</v>
      </c>
      <c r="C11511" s="5" t="s">
        <v>28459</v>
      </c>
      <c r="D11511" s="5" t="s">
        <v>22</v>
      </c>
      <c r="E11511" s="5">
        <v>5</v>
      </c>
      <c r="F11511" s="5" t="s">
        <v>294</v>
      </c>
      <c r="G11511" s="5" t="s">
        <v>294</v>
      </c>
      <c r="M11511" s="5" t="s">
        <v>794</v>
      </c>
      <c r="N11511" s="5" t="s">
        <v>294</v>
      </c>
      <c r="O11511" s="5" t="s">
        <v>294</v>
      </c>
      <c r="P11511" s="5" t="s">
        <v>294</v>
      </c>
      <c r="Q11511" s="5" t="s">
        <v>297</v>
      </c>
      <c r="R11511" s="5" t="s">
        <v>294</v>
      </c>
      <c r="V11511" s="5" t="s">
        <v>28461</v>
      </c>
    </row>
    <row r="11512" spans="1:22" x14ac:dyDescent="0.35">
      <c r="A11512" s="5" t="s">
        <v>28462</v>
      </c>
      <c r="B11512" s="5" t="s">
        <v>28376</v>
      </c>
      <c r="C11512" s="5" t="s">
        <v>28459</v>
      </c>
      <c r="D11512" s="5" t="s">
        <v>16</v>
      </c>
      <c r="E11512" s="5">
        <v>17</v>
      </c>
      <c r="F11512" s="5" t="s">
        <v>294</v>
      </c>
      <c r="G11512" s="5" t="s">
        <v>294</v>
      </c>
      <c r="M11512" s="5" t="s">
        <v>794</v>
      </c>
      <c r="N11512" s="5" t="s">
        <v>294</v>
      </c>
      <c r="P11512" s="5" t="s">
        <v>294</v>
      </c>
      <c r="Q11512" s="5" t="s">
        <v>297</v>
      </c>
      <c r="R11512" s="5" t="s">
        <v>294</v>
      </c>
      <c r="V11512" s="5" t="s">
        <v>28463</v>
      </c>
    </row>
    <row r="11513" spans="1:22" x14ac:dyDescent="0.35">
      <c r="A11513" s="5" t="s">
        <v>28464</v>
      </c>
      <c r="B11513" s="5" t="s">
        <v>11524</v>
      </c>
      <c r="C11513" s="5" t="s">
        <v>28459</v>
      </c>
      <c r="D11513" s="5" t="s">
        <v>22</v>
      </c>
      <c r="E11513" s="5">
        <v>10</v>
      </c>
      <c r="F11513" s="5" t="s">
        <v>294</v>
      </c>
      <c r="G11513" s="5" t="s">
        <v>294</v>
      </c>
      <c r="M11513" s="5" t="s">
        <v>794</v>
      </c>
      <c r="N11513" s="5" t="s">
        <v>294</v>
      </c>
      <c r="P11513" s="5" t="s">
        <v>294</v>
      </c>
      <c r="Q11513" s="5" t="s">
        <v>297</v>
      </c>
      <c r="R11513" s="5" t="s">
        <v>294</v>
      </c>
      <c r="V11513" s="5" t="s">
        <v>28465</v>
      </c>
    </row>
    <row r="11514" spans="1:22" x14ac:dyDescent="0.35">
      <c r="A11514" s="5" t="s">
        <v>28466</v>
      </c>
      <c r="B11514" s="5" t="s">
        <v>28467</v>
      </c>
      <c r="C11514" s="5" t="s">
        <v>28459</v>
      </c>
      <c r="D11514" s="5" t="s">
        <v>16</v>
      </c>
      <c r="E11514" s="5">
        <v>17</v>
      </c>
      <c r="F11514" s="5" t="s">
        <v>294</v>
      </c>
      <c r="G11514" s="5" t="s">
        <v>294</v>
      </c>
      <c r="M11514" s="5" t="s">
        <v>794</v>
      </c>
      <c r="N11514" s="5" t="s">
        <v>294</v>
      </c>
      <c r="P11514" s="5" t="s">
        <v>294</v>
      </c>
      <c r="Q11514" s="5" t="s">
        <v>297</v>
      </c>
      <c r="R11514" s="5" t="s">
        <v>294</v>
      </c>
      <c r="V11514" s="5" t="s">
        <v>28468</v>
      </c>
    </row>
    <row r="11515" spans="1:22" x14ac:dyDescent="0.35">
      <c r="A11515" s="5" t="s">
        <v>28469</v>
      </c>
      <c r="B11515" s="5" t="s">
        <v>28470</v>
      </c>
      <c r="C11515" s="5" t="s">
        <v>28459</v>
      </c>
      <c r="D11515" s="5" t="s">
        <v>22</v>
      </c>
      <c r="E11515" s="5">
        <v>10</v>
      </c>
      <c r="F11515" s="5" t="s">
        <v>294</v>
      </c>
      <c r="G11515" s="5" t="s">
        <v>294</v>
      </c>
      <c r="M11515" s="5" t="s">
        <v>794</v>
      </c>
      <c r="N11515" s="5" t="s">
        <v>294</v>
      </c>
      <c r="P11515" s="5" t="s">
        <v>294</v>
      </c>
      <c r="Q11515" s="5" t="s">
        <v>297</v>
      </c>
      <c r="R11515" s="5" t="s">
        <v>294</v>
      </c>
      <c r="V11515" s="5" t="s">
        <v>28471</v>
      </c>
    </row>
    <row r="11516" spans="1:22" x14ac:dyDescent="0.35">
      <c r="A11516" s="5" t="s">
        <v>28472</v>
      </c>
      <c r="B11516" s="5" t="s">
        <v>25396</v>
      </c>
      <c r="C11516" s="5" t="s">
        <v>28459</v>
      </c>
      <c r="D11516" s="5" t="s">
        <v>22</v>
      </c>
      <c r="E11516" s="5">
        <v>9</v>
      </c>
      <c r="F11516" s="5" t="s">
        <v>294</v>
      </c>
      <c r="G11516" s="5" t="s">
        <v>294</v>
      </c>
      <c r="M11516" s="5" t="s">
        <v>794</v>
      </c>
      <c r="N11516" s="5" t="s">
        <v>294</v>
      </c>
      <c r="O11516" s="5" t="s">
        <v>294</v>
      </c>
      <c r="P11516" s="5" t="s">
        <v>294</v>
      </c>
      <c r="Q11516" s="5" t="s">
        <v>297</v>
      </c>
      <c r="R11516" s="5" t="s">
        <v>294</v>
      </c>
      <c r="V11516" s="5" t="s">
        <v>28472</v>
      </c>
    </row>
    <row r="11517" spans="1:22" x14ac:dyDescent="0.35">
      <c r="A11517" s="5" t="s">
        <v>28473</v>
      </c>
      <c r="B11517" s="5" t="s">
        <v>24531</v>
      </c>
      <c r="C11517" s="5" t="s">
        <v>28459</v>
      </c>
      <c r="D11517" s="5" t="s">
        <v>22</v>
      </c>
      <c r="E11517" s="5">
        <v>10</v>
      </c>
      <c r="F11517" s="5" t="s">
        <v>294</v>
      </c>
      <c r="G11517" s="5" t="s">
        <v>294</v>
      </c>
      <c r="M11517" s="5" t="s">
        <v>794</v>
      </c>
      <c r="N11517" s="5" t="s">
        <v>294</v>
      </c>
      <c r="O11517" s="5" t="s">
        <v>294</v>
      </c>
      <c r="P11517" s="5" t="s">
        <v>294</v>
      </c>
      <c r="Q11517" s="5" t="s">
        <v>297</v>
      </c>
      <c r="R11517" s="5" t="s">
        <v>294</v>
      </c>
      <c r="V11517" s="5" t="s">
        <v>28473</v>
      </c>
    </row>
    <row r="11518" spans="1:22" x14ac:dyDescent="0.35">
      <c r="A11518" s="5" t="s">
        <v>28474</v>
      </c>
      <c r="B11518" s="5" t="s">
        <v>28475</v>
      </c>
      <c r="C11518" s="5" t="s">
        <v>28459</v>
      </c>
      <c r="D11518" s="5" t="s">
        <v>16</v>
      </c>
      <c r="E11518" s="5">
        <v>17</v>
      </c>
      <c r="F11518" s="5" t="s">
        <v>294</v>
      </c>
      <c r="G11518" s="5" t="s">
        <v>294</v>
      </c>
      <c r="M11518" s="5" t="s">
        <v>794</v>
      </c>
      <c r="N11518" s="5" t="s">
        <v>294</v>
      </c>
      <c r="P11518" s="5" t="s">
        <v>294</v>
      </c>
      <c r="Q11518" s="5" t="s">
        <v>297</v>
      </c>
      <c r="R11518" s="5" t="s">
        <v>294</v>
      </c>
      <c r="V11518" s="5" t="s">
        <v>28476</v>
      </c>
    </row>
    <row r="11519" spans="1:22" x14ac:dyDescent="0.35">
      <c r="A11519" s="5" t="s">
        <v>28477</v>
      </c>
      <c r="B11519" s="5" t="s">
        <v>28478</v>
      </c>
      <c r="C11519" s="5" t="s">
        <v>28459</v>
      </c>
      <c r="D11519" s="5" t="s">
        <v>16</v>
      </c>
      <c r="E11519" s="5">
        <v>17</v>
      </c>
      <c r="F11519" s="5" t="s">
        <v>294</v>
      </c>
      <c r="G11519" s="5" t="s">
        <v>294</v>
      </c>
      <c r="M11519" s="5" t="s">
        <v>794</v>
      </c>
      <c r="N11519" s="5" t="s">
        <v>294</v>
      </c>
      <c r="P11519" s="5" t="s">
        <v>294</v>
      </c>
      <c r="Q11519" s="5" t="s">
        <v>297</v>
      </c>
      <c r="R11519" s="5" t="s">
        <v>294</v>
      </c>
      <c r="V11519" s="5" t="s">
        <v>28479</v>
      </c>
    </row>
    <row r="11520" spans="1:22" x14ac:dyDescent="0.35">
      <c r="A11520" s="5" t="s">
        <v>28480</v>
      </c>
      <c r="B11520" s="5" t="s">
        <v>28481</v>
      </c>
      <c r="C11520" s="5" t="s">
        <v>28459</v>
      </c>
      <c r="D11520" s="5" t="s">
        <v>16</v>
      </c>
      <c r="E11520" s="5">
        <v>17</v>
      </c>
      <c r="F11520" s="5" t="s">
        <v>294</v>
      </c>
      <c r="G11520" s="5" t="s">
        <v>294</v>
      </c>
      <c r="M11520" s="5" t="s">
        <v>794</v>
      </c>
      <c r="N11520" s="5" t="s">
        <v>294</v>
      </c>
      <c r="P11520" s="5" t="s">
        <v>294</v>
      </c>
      <c r="Q11520" s="5" t="s">
        <v>297</v>
      </c>
      <c r="R11520" s="5" t="s">
        <v>294</v>
      </c>
      <c r="V11520" s="5" t="s">
        <v>28480</v>
      </c>
    </row>
    <row r="11521" spans="1:22" x14ac:dyDescent="0.35">
      <c r="A11521" s="5" t="s">
        <v>28482</v>
      </c>
      <c r="B11521" s="5" t="s">
        <v>28483</v>
      </c>
      <c r="C11521" s="5" t="s">
        <v>28459</v>
      </c>
      <c r="D11521" s="5" t="s">
        <v>16</v>
      </c>
      <c r="E11521" s="5">
        <v>17</v>
      </c>
      <c r="F11521" s="5" t="s">
        <v>294</v>
      </c>
      <c r="G11521" s="5" t="s">
        <v>294</v>
      </c>
      <c r="M11521" s="5" t="s">
        <v>794</v>
      </c>
      <c r="N11521" s="5" t="s">
        <v>294</v>
      </c>
      <c r="P11521" s="5" t="s">
        <v>294</v>
      </c>
      <c r="Q11521" s="5" t="s">
        <v>297</v>
      </c>
      <c r="R11521" s="5" t="s">
        <v>294</v>
      </c>
      <c r="V11521" s="5" t="s">
        <v>28482</v>
      </c>
    </row>
    <row r="11522" spans="1:22" x14ac:dyDescent="0.35">
      <c r="A11522" s="5" t="s">
        <v>28484</v>
      </c>
      <c r="B11522" s="5" t="s">
        <v>28485</v>
      </c>
      <c r="C11522" s="5" t="s">
        <v>28459</v>
      </c>
      <c r="D11522" s="5" t="s">
        <v>16</v>
      </c>
      <c r="E11522" s="5">
        <v>17</v>
      </c>
      <c r="F11522" s="5" t="s">
        <v>294</v>
      </c>
      <c r="G11522" s="5" t="s">
        <v>294</v>
      </c>
      <c r="M11522" s="5" t="s">
        <v>794</v>
      </c>
      <c r="N11522" s="5" t="s">
        <v>294</v>
      </c>
      <c r="P11522" s="5" t="s">
        <v>294</v>
      </c>
      <c r="Q11522" s="5" t="s">
        <v>297</v>
      </c>
      <c r="R11522" s="5" t="s">
        <v>294</v>
      </c>
      <c r="V11522" s="5" t="s">
        <v>28486</v>
      </c>
    </row>
    <row r="11523" spans="1:22" x14ac:dyDescent="0.35">
      <c r="A11523" s="5" t="s">
        <v>28487</v>
      </c>
      <c r="B11523" s="5" t="s">
        <v>28405</v>
      </c>
      <c r="C11523" s="5" t="s">
        <v>28459</v>
      </c>
      <c r="D11523" s="5" t="s">
        <v>22</v>
      </c>
      <c r="E11523" s="5">
        <v>10</v>
      </c>
      <c r="F11523" s="5" t="s">
        <v>294</v>
      </c>
      <c r="G11523" s="5" t="s">
        <v>294</v>
      </c>
      <c r="M11523" s="5" t="s">
        <v>794</v>
      </c>
      <c r="N11523" s="5" t="s">
        <v>294</v>
      </c>
      <c r="P11523" s="5" t="s">
        <v>294</v>
      </c>
      <c r="Q11523" s="5" t="s">
        <v>297</v>
      </c>
      <c r="R11523" s="5" t="s">
        <v>294</v>
      </c>
      <c r="V11523" s="5" t="s">
        <v>28488</v>
      </c>
    </row>
    <row r="11524" spans="1:22" x14ac:dyDescent="0.35">
      <c r="A11524" s="5" t="s">
        <v>28489</v>
      </c>
      <c r="B11524" s="5" t="s">
        <v>9652</v>
      </c>
      <c r="C11524" s="5" t="s">
        <v>28459</v>
      </c>
      <c r="D11524" s="5" t="s">
        <v>18</v>
      </c>
      <c r="E11524" s="5">
        <v>20</v>
      </c>
      <c r="F11524" s="5" t="s">
        <v>294</v>
      </c>
      <c r="G11524" s="5" t="s">
        <v>294</v>
      </c>
      <c r="M11524" s="5" t="s">
        <v>794</v>
      </c>
      <c r="N11524" s="5" t="s">
        <v>294</v>
      </c>
      <c r="O11524" s="5" t="s">
        <v>294</v>
      </c>
      <c r="P11524" s="5" t="s">
        <v>294</v>
      </c>
      <c r="Q11524" s="5" t="s">
        <v>297</v>
      </c>
      <c r="R11524" s="5" t="s">
        <v>294</v>
      </c>
      <c r="V11524" s="5" t="s">
        <v>28489</v>
      </c>
    </row>
    <row r="11525" spans="1:22" x14ac:dyDescent="0.35">
      <c r="A11525" s="5" t="s">
        <v>28490</v>
      </c>
      <c r="B11525" s="5" t="s">
        <v>28413</v>
      </c>
      <c r="C11525" s="5" t="s">
        <v>28459</v>
      </c>
      <c r="D11525" s="5" t="s">
        <v>16</v>
      </c>
      <c r="E11525" s="5">
        <v>17</v>
      </c>
      <c r="F11525" s="5" t="s">
        <v>294</v>
      </c>
      <c r="G11525" s="5" t="s">
        <v>294</v>
      </c>
      <c r="M11525" s="5" t="s">
        <v>794</v>
      </c>
      <c r="N11525" s="5" t="s">
        <v>294</v>
      </c>
      <c r="P11525" s="5" t="s">
        <v>294</v>
      </c>
      <c r="Q11525" s="5" t="s">
        <v>297</v>
      </c>
      <c r="R11525" s="5" t="s">
        <v>294</v>
      </c>
      <c r="V11525" s="5" t="s">
        <v>28491</v>
      </c>
    </row>
    <row r="11526" spans="1:22" x14ac:dyDescent="0.35">
      <c r="A11526" s="5" t="s">
        <v>28492</v>
      </c>
      <c r="B11526" s="5" t="s">
        <v>28415</v>
      </c>
      <c r="C11526" s="5" t="s">
        <v>28459</v>
      </c>
      <c r="D11526" s="5" t="s">
        <v>22</v>
      </c>
      <c r="E11526" s="5">
        <v>10</v>
      </c>
      <c r="F11526" s="5" t="s">
        <v>294</v>
      </c>
      <c r="G11526" s="5" t="s">
        <v>294</v>
      </c>
      <c r="M11526" s="5" t="s">
        <v>794</v>
      </c>
      <c r="N11526" s="5" t="s">
        <v>294</v>
      </c>
      <c r="P11526" s="5" t="s">
        <v>294</v>
      </c>
      <c r="Q11526" s="5" t="s">
        <v>297</v>
      </c>
      <c r="R11526" s="5" t="s">
        <v>294</v>
      </c>
      <c r="V11526" s="5" t="s">
        <v>28493</v>
      </c>
    </row>
    <row r="11527" spans="1:22" x14ac:dyDescent="0.35">
      <c r="A11527" s="5" t="s">
        <v>28494</v>
      </c>
      <c r="B11527" s="5" t="s">
        <v>28417</v>
      </c>
      <c r="C11527" s="5" t="s">
        <v>28459</v>
      </c>
      <c r="D11527" s="5" t="s">
        <v>16</v>
      </c>
      <c r="E11527" s="5">
        <v>17</v>
      </c>
      <c r="F11527" s="5" t="s">
        <v>294</v>
      </c>
      <c r="G11527" s="5" t="s">
        <v>294</v>
      </c>
      <c r="M11527" s="5" t="s">
        <v>794</v>
      </c>
      <c r="N11527" s="5" t="s">
        <v>294</v>
      </c>
      <c r="O11527" s="5" t="s">
        <v>294</v>
      </c>
      <c r="P11527" s="5" t="s">
        <v>294</v>
      </c>
      <c r="Q11527" s="5" t="s">
        <v>297</v>
      </c>
      <c r="R11527" s="5" t="s">
        <v>294</v>
      </c>
      <c r="V11527" s="5" t="s">
        <v>28494</v>
      </c>
    </row>
    <row r="11528" spans="1:22" x14ac:dyDescent="0.35">
      <c r="A11528" s="5" t="s">
        <v>28495</v>
      </c>
      <c r="B11528" s="5" t="s">
        <v>28496</v>
      </c>
      <c r="C11528" s="5" t="s">
        <v>28459</v>
      </c>
      <c r="D11528" s="5" t="s">
        <v>20</v>
      </c>
      <c r="E11528" s="5">
        <v>10</v>
      </c>
      <c r="F11528" s="5" t="s">
        <v>294</v>
      </c>
      <c r="G11528" s="5" t="s">
        <v>294</v>
      </c>
      <c r="M11528" s="5" t="s">
        <v>794</v>
      </c>
      <c r="N11528" s="5" t="s">
        <v>294</v>
      </c>
      <c r="P11528" s="5" t="s">
        <v>294</v>
      </c>
      <c r="Q11528" s="5" t="s">
        <v>297</v>
      </c>
      <c r="R11528" s="5" t="s">
        <v>294</v>
      </c>
      <c r="V11528" s="5" t="s">
        <v>28497</v>
      </c>
    </row>
    <row r="11529" spans="1:22" x14ac:dyDescent="0.35">
      <c r="A11529" s="5" t="s">
        <v>28498</v>
      </c>
      <c r="B11529" s="5" t="s">
        <v>28420</v>
      </c>
      <c r="C11529" s="5" t="s">
        <v>28459</v>
      </c>
      <c r="D11529" s="5" t="s">
        <v>22</v>
      </c>
      <c r="E11529" s="5">
        <v>10</v>
      </c>
      <c r="F11529" s="5" t="s">
        <v>294</v>
      </c>
      <c r="G11529" s="5" t="s">
        <v>294</v>
      </c>
      <c r="M11529" s="5" t="s">
        <v>794</v>
      </c>
      <c r="N11529" s="5" t="s">
        <v>294</v>
      </c>
      <c r="O11529" s="5" t="s">
        <v>294</v>
      </c>
      <c r="P11529" s="5" t="s">
        <v>294</v>
      </c>
      <c r="Q11529" s="5" t="s">
        <v>297</v>
      </c>
      <c r="R11529" s="5" t="s">
        <v>294</v>
      </c>
      <c r="V11529" s="5" t="s">
        <v>28498</v>
      </c>
    </row>
    <row r="11530" spans="1:22" x14ac:dyDescent="0.35">
      <c r="A11530" s="5" t="s">
        <v>28499</v>
      </c>
      <c r="B11530" s="5" t="s">
        <v>25210</v>
      </c>
      <c r="C11530" s="5" t="s">
        <v>28459</v>
      </c>
      <c r="D11530" s="5" t="s">
        <v>18</v>
      </c>
      <c r="E11530" s="5">
        <v>6</v>
      </c>
      <c r="F11530" s="5" t="s">
        <v>294</v>
      </c>
      <c r="G11530" s="5" t="s">
        <v>294</v>
      </c>
      <c r="M11530" s="5" t="s">
        <v>794</v>
      </c>
      <c r="N11530" s="5" t="s">
        <v>294</v>
      </c>
      <c r="O11530" s="5" t="s">
        <v>294</v>
      </c>
      <c r="P11530" s="5" t="s">
        <v>294</v>
      </c>
      <c r="Q11530" s="5" t="s">
        <v>297</v>
      </c>
      <c r="R11530" s="5" t="s">
        <v>294</v>
      </c>
      <c r="V11530" s="5" t="s">
        <v>28499</v>
      </c>
    </row>
    <row r="11531" spans="1:22" x14ac:dyDescent="0.35">
      <c r="A11531" s="5" t="s">
        <v>28500</v>
      </c>
      <c r="B11531" s="5" t="s">
        <v>28437</v>
      </c>
      <c r="C11531" s="5" t="s">
        <v>28459</v>
      </c>
      <c r="D11531" s="5" t="s">
        <v>16</v>
      </c>
      <c r="E11531" s="5">
        <v>17</v>
      </c>
      <c r="F11531" s="5" t="s">
        <v>294</v>
      </c>
      <c r="G11531" s="5" t="s">
        <v>294</v>
      </c>
      <c r="M11531" s="5" t="s">
        <v>794</v>
      </c>
      <c r="N11531" s="5" t="s">
        <v>294</v>
      </c>
      <c r="O11531" s="5" t="s">
        <v>294</v>
      </c>
      <c r="P11531" s="5" t="s">
        <v>294</v>
      </c>
      <c r="Q11531" s="5" t="s">
        <v>297</v>
      </c>
      <c r="R11531" s="5" t="s">
        <v>294</v>
      </c>
      <c r="V11531" s="5" t="s">
        <v>28500</v>
      </c>
    </row>
    <row r="11532" spans="1:22" x14ac:dyDescent="0.35">
      <c r="A11532" s="5" t="s">
        <v>28501</v>
      </c>
      <c r="B11532" s="5" t="s">
        <v>28440</v>
      </c>
      <c r="C11532" s="5" t="s">
        <v>28459</v>
      </c>
      <c r="D11532" s="5" t="s">
        <v>22</v>
      </c>
      <c r="E11532" s="5">
        <v>10</v>
      </c>
      <c r="F11532" s="5" t="s">
        <v>294</v>
      </c>
      <c r="G11532" s="5" t="s">
        <v>294</v>
      </c>
      <c r="M11532" s="5" t="s">
        <v>794</v>
      </c>
      <c r="N11532" s="5" t="s">
        <v>294</v>
      </c>
      <c r="O11532" s="5" t="s">
        <v>294</v>
      </c>
      <c r="P11532" s="5" t="s">
        <v>294</v>
      </c>
      <c r="Q11532" s="5" t="s">
        <v>297</v>
      </c>
      <c r="R11532" s="5" t="s">
        <v>294</v>
      </c>
      <c r="V11532" s="5" t="s">
        <v>28501</v>
      </c>
    </row>
    <row r="11533" spans="1:22" x14ac:dyDescent="0.35">
      <c r="A11533" s="5" t="s">
        <v>28502</v>
      </c>
      <c r="B11533" s="5" t="s">
        <v>28443</v>
      </c>
      <c r="C11533" s="5" t="s">
        <v>28459</v>
      </c>
      <c r="D11533" s="5" t="s">
        <v>16</v>
      </c>
      <c r="E11533" s="5">
        <v>17</v>
      </c>
      <c r="F11533" s="5" t="s">
        <v>294</v>
      </c>
      <c r="G11533" s="5" t="s">
        <v>294</v>
      </c>
      <c r="M11533" s="5" t="s">
        <v>794</v>
      </c>
      <c r="N11533" s="5" t="s">
        <v>294</v>
      </c>
      <c r="P11533" s="5" t="s">
        <v>294</v>
      </c>
      <c r="Q11533" s="5" t="s">
        <v>297</v>
      </c>
      <c r="R11533" s="5" t="s">
        <v>294</v>
      </c>
      <c r="V11533" s="5" t="s">
        <v>28503</v>
      </c>
    </row>
    <row r="11534" spans="1:22" x14ac:dyDescent="0.35">
      <c r="A11534" s="5" t="s">
        <v>28504</v>
      </c>
      <c r="B11534" s="5" t="s">
        <v>28447</v>
      </c>
      <c r="C11534" s="5" t="s">
        <v>28459</v>
      </c>
      <c r="D11534" s="5" t="s">
        <v>22</v>
      </c>
      <c r="E11534" s="5">
        <v>10</v>
      </c>
      <c r="F11534" s="5" t="s">
        <v>294</v>
      </c>
      <c r="G11534" s="5" t="s">
        <v>294</v>
      </c>
      <c r="M11534" s="5" t="s">
        <v>794</v>
      </c>
      <c r="N11534" s="5" t="s">
        <v>294</v>
      </c>
      <c r="P11534" s="5" t="s">
        <v>294</v>
      </c>
      <c r="Q11534" s="5" t="s">
        <v>297</v>
      </c>
      <c r="R11534" s="5" t="s">
        <v>294</v>
      </c>
      <c r="V11534" s="5" t="s">
        <v>28505</v>
      </c>
    </row>
    <row r="11535" spans="1:22" x14ac:dyDescent="0.35">
      <c r="A11535" s="5" t="s">
        <v>28506</v>
      </c>
      <c r="B11535" s="5" t="s">
        <v>25455</v>
      </c>
      <c r="C11535" s="5" t="s">
        <v>28459</v>
      </c>
      <c r="D11535" s="5" t="s">
        <v>22</v>
      </c>
      <c r="E11535" s="5">
        <v>9</v>
      </c>
      <c r="F11535" s="5" t="s">
        <v>294</v>
      </c>
      <c r="G11535" s="5" t="s">
        <v>294</v>
      </c>
      <c r="M11535" s="5" t="s">
        <v>794</v>
      </c>
      <c r="N11535" s="5" t="s">
        <v>294</v>
      </c>
      <c r="P11535" s="5" t="s">
        <v>294</v>
      </c>
      <c r="Q11535" s="5" t="s">
        <v>297</v>
      </c>
      <c r="R11535" s="5" t="s">
        <v>294</v>
      </c>
      <c r="V11535" s="5" t="s">
        <v>28507</v>
      </c>
    </row>
    <row r="11536" spans="1:22" x14ac:dyDescent="0.35">
      <c r="A11536" s="5" t="s">
        <v>28508</v>
      </c>
      <c r="B11536" s="5" t="s">
        <v>28509</v>
      </c>
      <c r="C11536" s="5" t="s">
        <v>28459</v>
      </c>
      <c r="D11536" s="5" t="s">
        <v>18</v>
      </c>
      <c r="E11536" s="5">
        <v>20</v>
      </c>
      <c r="F11536" s="5" t="s">
        <v>294</v>
      </c>
      <c r="G11536" s="5" t="s">
        <v>294</v>
      </c>
      <c r="M11536" s="5" t="s">
        <v>794</v>
      </c>
      <c r="N11536" s="5" t="s">
        <v>294</v>
      </c>
      <c r="P11536" s="5" t="s">
        <v>294</v>
      </c>
      <c r="Q11536" s="5" t="s">
        <v>297</v>
      </c>
      <c r="R11536" s="5" t="s">
        <v>294</v>
      </c>
      <c r="V11536" s="5" t="s">
        <v>28510</v>
      </c>
    </row>
    <row r="11537" spans="1:22" x14ac:dyDescent="0.35">
      <c r="A11537" s="5" t="s">
        <v>28511</v>
      </c>
      <c r="B11537" s="5" t="s">
        <v>25394</v>
      </c>
      <c r="C11537" s="5" t="s">
        <v>28459</v>
      </c>
      <c r="D11537" s="5" t="s">
        <v>22</v>
      </c>
      <c r="E11537" s="5">
        <v>9</v>
      </c>
      <c r="F11537" s="5" t="s">
        <v>294</v>
      </c>
      <c r="G11537" s="5" t="s">
        <v>294</v>
      </c>
      <c r="M11537" s="5" t="s">
        <v>794</v>
      </c>
      <c r="N11537" s="5" t="s">
        <v>294</v>
      </c>
      <c r="O11537" s="5" t="s">
        <v>294</v>
      </c>
      <c r="P11537" s="5" t="s">
        <v>294</v>
      </c>
      <c r="Q11537" s="5" t="s">
        <v>297</v>
      </c>
      <c r="R11537" s="5" t="s">
        <v>294</v>
      </c>
      <c r="V11537" s="5" t="s">
        <v>28511</v>
      </c>
    </row>
    <row r="11538" spans="1:22" x14ac:dyDescent="0.35">
      <c r="A11538" s="5" t="s">
        <v>28512</v>
      </c>
      <c r="B11538" s="5" t="s">
        <v>2145</v>
      </c>
      <c r="C11538" s="5" t="s">
        <v>28459</v>
      </c>
      <c r="D11538" s="5" t="s">
        <v>18</v>
      </c>
      <c r="E11538" s="5">
        <v>20</v>
      </c>
      <c r="F11538" s="5" t="s">
        <v>294</v>
      </c>
      <c r="G11538" s="5" t="s">
        <v>294</v>
      </c>
      <c r="M11538" s="5" t="s">
        <v>794</v>
      </c>
      <c r="N11538" s="5" t="s">
        <v>294</v>
      </c>
      <c r="O11538" s="5" t="s">
        <v>294</v>
      </c>
      <c r="P11538" s="5" t="s">
        <v>294</v>
      </c>
      <c r="Q11538" s="5" t="s">
        <v>297</v>
      </c>
      <c r="R11538" s="5" t="s">
        <v>294</v>
      </c>
      <c r="V11538" s="5" t="s">
        <v>28512</v>
      </c>
    </row>
    <row r="11539" spans="1:22" x14ac:dyDescent="0.35">
      <c r="A11539" s="5" t="s">
        <v>28513</v>
      </c>
      <c r="B11539" s="5" t="s">
        <v>28514</v>
      </c>
      <c r="C11539" s="5" t="s">
        <v>22990</v>
      </c>
      <c r="D11539" s="5" t="s">
        <v>18</v>
      </c>
      <c r="E11539" s="5">
        <v>1</v>
      </c>
      <c r="F11539" s="5" t="s">
        <v>294</v>
      </c>
      <c r="G11539" s="5" t="s">
        <v>294</v>
      </c>
      <c r="L11539" s="5" t="s">
        <v>822</v>
      </c>
      <c r="M11539" s="5" t="s">
        <v>794</v>
      </c>
      <c r="N11539" s="5" t="s">
        <v>294</v>
      </c>
      <c r="O11539" s="5" t="s">
        <v>294</v>
      </c>
      <c r="P11539" s="5" t="s">
        <v>294</v>
      </c>
      <c r="Q11539" s="5" t="s">
        <v>294</v>
      </c>
      <c r="R11539" s="5" t="s">
        <v>294</v>
      </c>
      <c r="S11539" s="5" t="s">
        <v>294</v>
      </c>
      <c r="V11539" s="5" t="s">
        <v>28515</v>
      </c>
    </row>
    <row r="11540" spans="1:22" x14ac:dyDescent="0.35">
      <c r="A11540" s="5" t="s">
        <v>28516</v>
      </c>
      <c r="B11540" s="5" t="s">
        <v>28517</v>
      </c>
      <c r="C11540" s="5" t="s">
        <v>22990</v>
      </c>
      <c r="D11540" s="5" t="s">
        <v>18</v>
      </c>
      <c r="E11540" s="5">
        <v>999</v>
      </c>
      <c r="F11540" s="5" t="s">
        <v>294</v>
      </c>
      <c r="G11540" s="5" t="s">
        <v>297</v>
      </c>
      <c r="M11540" s="5" t="s">
        <v>794</v>
      </c>
      <c r="N11540" s="5" t="s">
        <v>294</v>
      </c>
      <c r="P11540" s="5" t="s">
        <v>294</v>
      </c>
      <c r="Q11540" s="5" t="s">
        <v>294</v>
      </c>
      <c r="R11540" s="5" t="s">
        <v>294</v>
      </c>
      <c r="V11540" s="5" t="s">
        <v>28518</v>
      </c>
    </row>
    <row r="11541" spans="1:22" x14ac:dyDescent="0.35">
      <c r="A11541" s="5" t="s">
        <v>28519</v>
      </c>
      <c r="B11541" s="5" t="s">
        <v>27188</v>
      </c>
      <c r="C11541" s="5" t="s">
        <v>22990</v>
      </c>
      <c r="D11541" s="5" t="s">
        <v>18</v>
      </c>
      <c r="E11541" s="5">
        <v>1</v>
      </c>
      <c r="F11541" s="5" t="s">
        <v>297</v>
      </c>
      <c r="G11541" s="5" t="s">
        <v>294</v>
      </c>
      <c r="L11541" s="5" t="s">
        <v>822</v>
      </c>
      <c r="M11541" s="5" t="s">
        <v>794</v>
      </c>
      <c r="N11541" s="5" t="s">
        <v>294</v>
      </c>
      <c r="O11541" s="5" t="s">
        <v>294</v>
      </c>
      <c r="P11541" s="5" t="s">
        <v>294</v>
      </c>
      <c r="Q11541" s="5" t="s">
        <v>294</v>
      </c>
      <c r="R11541" s="5" t="s">
        <v>294</v>
      </c>
      <c r="S11541" s="5" t="s">
        <v>297</v>
      </c>
      <c r="V11541" s="5" t="s">
        <v>28520</v>
      </c>
    </row>
    <row r="11542" spans="1:22" x14ac:dyDescent="0.35">
      <c r="A11542" s="5" t="s">
        <v>28521</v>
      </c>
      <c r="B11542" s="5" t="s">
        <v>28522</v>
      </c>
      <c r="C11542" s="5" t="s">
        <v>22990</v>
      </c>
      <c r="D11542" s="5" t="s">
        <v>18</v>
      </c>
      <c r="E11542" s="5">
        <v>20</v>
      </c>
      <c r="F11542" s="5" t="s">
        <v>294</v>
      </c>
      <c r="G11542" s="5" t="s">
        <v>297</v>
      </c>
      <c r="M11542" s="5" t="s">
        <v>794</v>
      </c>
      <c r="N11542" s="5" t="s">
        <v>294</v>
      </c>
      <c r="O11542" s="5" t="s">
        <v>294</v>
      </c>
      <c r="P11542" s="5" t="s">
        <v>294</v>
      </c>
      <c r="Q11542" s="5" t="s">
        <v>294</v>
      </c>
      <c r="R11542" s="5" t="s">
        <v>297</v>
      </c>
      <c r="U11542" s="5" t="s">
        <v>28523</v>
      </c>
      <c r="V11542" s="5" t="s">
        <v>28524</v>
      </c>
    </row>
    <row r="11543" spans="1:22" x14ac:dyDescent="0.35">
      <c r="A11543" s="5" t="s">
        <v>28525</v>
      </c>
      <c r="B11543" s="5" t="s">
        <v>28526</v>
      </c>
      <c r="C11543" s="5" t="s">
        <v>22990</v>
      </c>
      <c r="D11543" s="5" t="s">
        <v>18</v>
      </c>
      <c r="E11543" s="5">
        <v>1</v>
      </c>
      <c r="F11543" s="5" t="s">
        <v>297</v>
      </c>
      <c r="G11543" s="5" t="s">
        <v>294</v>
      </c>
      <c r="L11543" s="5" t="s">
        <v>25535</v>
      </c>
      <c r="M11543" s="5" t="s">
        <v>794</v>
      </c>
      <c r="N11543" s="5" t="s">
        <v>294</v>
      </c>
      <c r="O11543" s="5" t="s">
        <v>294</v>
      </c>
      <c r="P11543" s="5" t="s">
        <v>294</v>
      </c>
      <c r="Q11543" s="5" t="s">
        <v>294</v>
      </c>
      <c r="R11543" s="5" t="s">
        <v>294</v>
      </c>
      <c r="V11543" s="5" t="s">
        <v>28527</v>
      </c>
    </row>
    <row r="11544" spans="1:22" x14ac:dyDescent="0.35">
      <c r="A11544" s="5" t="s">
        <v>28528</v>
      </c>
      <c r="B11544" s="5" t="s">
        <v>28529</v>
      </c>
      <c r="C11544" s="5" t="s">
        <v>22990</v>
      </c>
      <c r="D11544" s="5" t="s">
        <v>18</v>
      </c>
      <c r="E11544" s="5">
        <v>1</v>
      </c>
      <c r="F11544" s="5" t="s">
        <v>294</v>
      </c>
      <c r="G11544" s="5" t="s">
        <v>297</v>
      </c>
      <c r="L11544" s="5" t="s">
        <v>822</v>
      </c>
      <c r="M11544" s="5" t="s">
        <v>794</v>
      </c>
      <c r="N11544" s="5" t="s">
        <v>294</v>
      </c>
      <c r="P11544" s="5" t="s">
        <v>294</v>
      </c>
      <c r="Q11544" s="5" t="s">
        <v>294</v>
      </c>
      <c r="R11544" s="5" t="s">
        <v>294</v>
      </c>
      <c r="S11544" s="5" t="s">
        <v>297</v>
      </c>
      <c r="V11544" s="5" t="s">
        <v>28530</v>
      </c>
    </row>
    <row r="11545" spans="1:22" x14ac:dyDescent="0.35">
      <c r="A11545" s="5" t="s">
        <v>28531</v>
      </c>
      <c r="B11545" s="5" t="s">
        <v>28532</v>
      </c>
      <c r="C11545" s="5" t="s">
        <v>22990</v>
      </c>
      <c r="D11545" s="5" t="s">
        <v>18</v>
      </c>
      <c r="E11545" s="5">
        <v>1</v>
      </c>
      <c r="F11545" s="5" t="s">
        <v>294</v>
      </c>
      <c r="G11545" s="5" t="s">
        <v>297</v>
      </c>
      <c r="L11545" s="5" t="s">
        <v>822</v>
      </c>
      <c r="M11545" s="5" t="s">
        <v>794</v>
      </c>
      <c r="N11545" s="5" t="s">
        <v>294</v>
      </c>
      <c r="P11545" s="5" t="s">
        <v>294</v>
      </c>
      <c r="Q11545" s="5" t="s">
        <v>294</v>
      </c>
      <c r="R11545" s="5" t="s">
        <v>294</v>
      </c>
      <c r="S11545" s="5" t="s">
        <v>294</v>
      </c>
      <c r="V11545" s="5" t="s">
        <v>28533</v>
      </c>
    </row>
    <row r="11546" spans="1:22" x14ac:dyDescent="0.35">
      <c r="A11546" s="5" t="s">
        <v>28534</v>
      </c>
      <c r="B11546" s="5" t="s">
        <v>28535</v>
      </c>
      <c r="C11546" s="5" t="s">
        <v>22990</v>
      </c>
      <c r="D11546" s="5" t="s">
        <v>18</v>
      </c>
      <c r="E11546" s="5">
        <v>999</v>
      </c>
      <c r="F11546" s="5" t="s">
        <v>294</v>
      </c>
      <c r="G11546" s="5" t="s">
        <v>297</v>
      </c>
      <c r="M11546" s="5" t="s">
        <v>794</v>
      </c>
      <c r="N11546" s="5" t="s">
        <v>294</v>
      </c>
      <c r="P11546" s="5" t="s">
        <v>294</v>
      </c>
      <c r="Q11546" s="5" t="s">
        <v>294</v>
      </c>
      <c r="R11546" s="5" t="s">
        <v>294</v>
      </c>
      <c r="V11546" s="5" t="s">
        <v>28536</v>
      </c>
    </row>
    <row r="11547" spans="1:22" x14ac:dyDescent="0.35">
      <c r="A11547" s="5" t="s">
        <v>28537</v>
      </c>
      <c r="B11547" s="5" t="s">
        <v>22981</v>
      </c>
      <c r="C11547" s="5" t="s">
        <v>22990</v>
      </c>
      <c r="D11547" s="5" t="s">
        <v>18</v>
      </c>
      <c r="E11547" s="5">
        <v>1</v>
      </c>
      <c r="F11547" s="5" t="s">
        <v>297</v>
      </c>
      <c r="G11547" s="5" t="s">
        <v>294</v>
      </c>
      <c r="L11547" s="5" t="s">
        <v>28538</v>
      </c>
      <c r="M11547" s="5" t="s">
        <v>794</v>
      </c>
      <c r="N11547" s="5" t="s">
        <v>294</v>
      </c>
      <c r="O11547" s="5" t="s">
        <v>294</v>
      </c>
      <c r="P11547" s="5" t="s">
        <v>294</v>
      </c>
      <c r="Q11547" s="5" t="s">
        <v>294</v>
      </c>
      <c r="R11547" s="5" t="s">
        <v>294</v>
      </c>
      <c r="V11547" s="5" t="s">
        <v>28539</v>
      </c>
    </row>
    <row r="11548" spans="1:22" x14ac:dyDescent="0.35">
      <c r="A11548" s="5" t="s">
        <v>28540</v>
      </c>
      <c r="B11548" s="5" t="s">
        <v>28541</v>
      </c>
      <c r="C11548" s="5" t="s">
        <v>28542</v>
      </c>
      <c r="D11548" s="5" t="s">
        <v>16</v>
      </c>
      <c r="E11548" s="5">
        <v>16</v>
      </c>
      <c r="F11548" s="5" t="s">
        <v>294</v>
      </c>
      <c r="G11548" s="5" t="s">
        <v>294</v>
      </c>
      <c r="M11548" s="5" t="s">
        <v>794</v>
      </c>
      <c r="N11548" s="5" t="s">
        <v>294</v>
      </c>
      <c r="P11548" s="5" t="s">
        <v>294</v>
      </c>
      <c r="Q11548" s="5" t="s">
        <v>297</v>
      </c>
      <c r="R11548" s="5" t="s">
        <v>294</v>
      </c>
      <c r="V11548" s="5" t="s">
        <v>28543</v>
      </c>
    </row>
    <row r="11549" spans="1:22" x14ac:dyDescent="0.35">
      <c r="A11549" s="5" t="s">
        <v>28544</v>
      </c>
      <c r="B11549" s="5" t="s">
        <v>27836</v>
      </c>
      <c r="C11549" s="5" t="s">
        <v>28542</v>
      </c>
      <c r="D11549" s="5" t="s">
        <v>16</v>
      </c>
      <c r="E11549" s="5">
        <v>16</v>
      </c>
      <c r="F11549" s="5" t="s">
        <v>294</v>
      </c>
      <c r="G11549" s="5" t="s">
        <v>294</v>
      </c>
      <c r="M11549" s="5" t="s">
        <v>794</v>
      </c>
      <c r="N11549" s="5" t="s">
        <v>294</v>
      </c>
      <c r="P11549" s="5" t="s">
        <v>294</v>
      </c>
      <c r="Q11549" s="5" t="s">
        <v>297</v>
      </c>
      <c r="R11549" s="5" t="s">
        <v>294</v>
      </c>
      <c r="V11549" s="5" t="s">
        <v>28545</v>
      </c>
    </row>
    <row r="11550" spans="1:22" x14ac:dyDescent="0.35">
      <c r="A11550" s="5" t="s">
        <v>28546</v>
      </c>
      <c r="B11550" s="5" t="s">
        <v>27839</v>
      </c>
      <c r="C11550" s="5" t="s">
        <v>28542</v>
      </c>
      <c r="D11550" s="5" t="s">
        <v>16</v>
      </c>
      <c r="E11550" s="5">
        <v>16</v>
      </c>
      <c r="F11550" s="5" t="s">
        <v>294</v>
      </c>
      <c r="G11550" s="5" t="s">
        <v>294</v>
      </c>
      <c r="M11550" s="5" t="s">
        <v>794</v>
      </c>
      <c r="N11550" s="5" t="s">
        <v>294</v>
      </c>
      <c r="P11550" s="5" t="s">
        <v>294</v>
      </c>
      <c r="Q11550" s="5" t="s">
        <v>297</v>
      </c>
      <c r="R11550" s="5" t="s">
        <v>294</v>
      </c>
      <c r="V11550" s="5" t="s">
        <v>28547</v>
      </c>
    </row>
    <row r="11551" spans="1:22" x14ac:dyDescent="0.35">
      <c r="A11551" s="5" t="s">
        <v>28548</v>
      </c>
      <c r="B11551" s="5" t="s">
        <v>23070</v>
      </c>
      <c r="C11551" s="5" t="s">
        <v>28542</v>
      </c>
      <c r="D11551" s="5" t="s">
        <v>18</v>
      </c>
      <c r="E11551" s="5">
        <v>20</v>
      </c>
      <c r="F11551" s="5" t="s">
        <v>294</v>
      </c>
      <c r="G11551" s="5" t="s">
        <v>294</v>
      </c>
      <c r="M11551" s="5" t="s">
        <v>794</v>
      </c>
      <c r="N11551" s="5" t="s">
        <v>294</v>
      </c>
      <c r="P11551" s="5" t="s">
        <v>294</v>
      </c>
      <c r="Q11551" s="5" t="s">
        <v>297</v>
      </c>
      <c r="R11551" s="5" t="s">
        <v>294</v>
      </c>
      <c r="V11551" s="5" t="s">
        <v>27842</v>
      </c>
    </row>
    <row r="11552" spans="1:22" x14ac:dyDescent="0.35">
      <c r="A11552" s="5" t="s">
        <v>28549</v>
      </c>
      <c r="B11552" s="5" t="s">
        <v>11483</v>
      </c>
      <c r="C11552" s="5" t="s">
        <v>28542</v>
      </c>
      <c r="D11552" s="5" t="s">
        <v>16</v>
      </c>
      <c r="E11552" s="5">
        <v>12</v>
      </c>
      <c r="F11552" s="5" t="s">
        <v>294</v>
      </c>
      <c r="G11552" s="5" t="s">
        <v>294</v>
      </c>
      <c r="M11552" s="5" t="s">
        <v>794</v>
      </c>
      <c r="N11552" s="5" t="s">
        <v>294</v>
      </c>
      <c r="P11552" s="5" t="s">
        <v>294</v>
      </c>
      <c r="Q11552" s="5" t="s">
        <v>297</v>
      </c>
      <c r="R11552" s="5" t="s">
        <v>294</v>
      </c>
      <c r="V11552" s="5" t="s">
        <v>27844</v>
      </c>
    </row>
    <row r="11553" spans="1:22" x14ac:dyDescent="0.35">
      <c r="A11553" s="5" t="s">
        <v>28550</v>
      </c>
      <c r="B11553" s="5" t="s">
        <v>28551</v>
      </c>
      <c r="C11553" s="5" t="s">
        <v>28542</v>
      </c>
      <c r="D11553" s="5" t="s">
        <v>22</v>
      </c>
      <c r="E11553" s="5">
        <v>10</v>
      </c>
      <c r="F11553" s="5" t="s">
        <v>294</v>
      </c>
      <c r="G11553" s="5" t="s">
        <v>294</v>
      </c>
      <c r="M11553" s="5" t="s">
        <v>794</v>
      </c>
      <c r="N11553" s="5" t="s">
        <v>294</v>
      </c>
      <c r="P11553" s="5" t="s">
        <v>294</v>
      </c>
      <c r="Q11553" s="5" t="s">
        <v>297</v>
      </c>
      <c r="R11553" s="5" t="s">
        <v>294</v>
      </c>
    </row>
    <row r="11554" spans="1:22" x14ac:dyDescent="0.35">
      <c r="A11554" s="5" t="s">
        <v>28552</v>
      </c>
      <c r="B11554" s="5" t="s">
        <v>27846</v>
      </c>
      <c r="C11554" s="5" t="s">
        <v>28542</v>
      </c>
      <c r="D11554" s="5" t="s">
        <v>20</v>
      </c>
      <c r="E11554" s="5">
        <v>10</v>
      </c>
      <c r="F11554" s="5" t="s">
        <v>294</v>
      </c>
      <c r="G11554" s="5" t="s">
        <v>294</v>
      </c>
      <c r="M11554" s="5" t="s">
        <v>794</v>
      </c>
      <c r="N11554" s="5" t="s">
        <v>294</v>
      </c>
      <c r="P11554" s="5" t="s">
        <v>294</v>
      </c>
      <c r="Q11554" s="5" t="s">
        <v>297</v>
      </c>
      <c r="R11554" s="5" t="s">
        <v>294</v>
      </c>
      <c r="V11554" s="5" t="s">
        <v>27847</v>
      </c>
    </row>
    <row r="11555" spans="1:22" x14ac:dyDescent="0.35">
      <c r="A11555" s="5" t="s">
        <v>28553</v>
      </c>
      <c r="B11555" s="5" t="s">
        <v>2438</v>
      </c>
      <c r="C11555" s="5" t="s">
        <v>28542</v>
      </c>
      <c r="D11555" s="5" t="s">
        <v>16</v>
      </c>
      <c r="E11555" s="5">
        <v>12</v>
      </c>
      <c r="F11555" s="5" t="s">
        <v>294</v>
      </c>
      <c r="G11555" s="5" t="s">
        <v>294</v>
      </c>
      <c r="M11555" s="5" t="s">
        <v>794</v>
      </c>
      <c r="N11555" s="5" t="s">
        <v>294</v>
      </c>
      <c r="P11555" s="5" t="s">
        <v>294</v>
      </c>
      <c r="Q11555" s="5" t="s">
        <v>297</v>
      </c>
      <c r="R11555" s="5" t="s">
        <v>294</v>
      </c>
      <c r="V11555" s="5" t="s">
        <v>27849</v>
      </c>
    </row>
    <row r="11556" spans="1:22" x14ac:dyDescent="0.35">
      <c r="A11556" s="5" t="s">
        <v>28554</v>
      </c>
      <c r="B11556" s="5" t="s">
        <v>21061</v>
      </c>
      <c r="C11556" s="5" t="s">
        <v>28542</v>
      </c>
      <c r="D11556" s="5" t="s">
        <v>22</v>
      </c>
      <c r="E11556" s="5">
        <v>2</v>
      </c>
      <c r="F11556" s="5" t="s">
        <v>294</v>
      </c>
      <c r="G11556" s="5" t="s">
        <v>294</v>
      </c>
      <c r="M11556" s="5" t="s">
        <v>794</v>
      </c>
      <c r="N11556" s="5" t="s">
        <v>294</v>
      </c>
      <c r="P11556" s="5" t="s">
        <v>294</v>
      </c>
      <c r="Q11556" s="5" t="s">
        <v>297</v>
      </c>
      <c r="R11556" s="5" t="s">
        <v>294</v>
      </c>
      <c r="V11556" s="5" t="s">
        <v>27851</v>
      </c>
    </row>
    <row r="11557" spans="1:22" x14ac:dyDescent="0.35">
      <c r="A11557" s="5" t="s">
        <v>28555</v>
      </c>
      <c r="B11557" s="5" t="s">
        <v>28556</v>
      </c>
      <c r="C11557" s="5" t="s">
        <v>28542</v>
      </c>
      <c r="D11557" s="5" t="s">
        <v>22</v>
      </c>
      <c r="E11557" s="5">
        <v>16</v>
      </c>
      <c r="F11557" s="5" t="s">
        <v>294</v>
      </c>
      <c r="G11557" s="5" t="s">
        <v>294</v>
      </c>
      <c r="M11557" s="5" t="s">
        <v>794</v>
      </c>
      <c r="N11557" s="5" t="s">
        <v>294</v>
      </c>
      <c r="P11557" s="5" t="s">
        <v>294</v>
      </c>
      <c r="Q11557" s="5" t="s">
        <v>297</v>
      </c>
      <c r="R11557" s="5" t="s">
        <v>294</v>
      </c>
      <c r="V11557" s="5" t="s">
        <v>28557</v>
      </c>
    </row>
    <row r="11558" spans="1:22" x14ac:dyDescent="0.35">
      <c r="A11558" s="5" t="s">
        <v>28558</v>
      </c>
      <c r="B11558" s="5" t="s">
        <v>27856</v>
      </c>
      <c r="C11558" s="5" t="s">
        <v>28542</v>
      </c>
      <c r="D11558" s="5" t="s">
        <v>22</v>
      </c>
      <c r="E11558" s="5">
        <v>16</v>
      </c>
      <c r="F11558" s="5" t="s">
        <v>294</v>
      </c>
      <c r="G11558" s="5" t="s">
        <v>294</v>
      </c>
      <c r="M11558" s="5" t="s">
        <v>794</v>
      </c>
      <c r="N11558" s="5" t="s">
        <v>294</v>
      </c>
      <c r="P11558" s="5" t="s">
        <v>294</v>
      </c>
      <c r="Q11558" s="5" t="s">
        <v>297</v>
      </c>
      <c r="R11558" s="5" t="s">
        <v>294</v>
      </c>
      <c r="V11558" s="5" t="s">
        <v>28559</v>
      </c>
    </row>
    <row r="11559" spans="1:22" x14ac:dyDescent="0.35">
      <c r="A11559" s="5" t="s">
        <v>28560</v>
      </c>
      <c r="B11559" s="5" t="s">
        <v>27859</v>
      </c>
      <c r="C11559" s="5" t="s">
        <v>28542</v>
      </c>
      <c r="D11559" s="5" t="s">
        <v>22</v>
      </c>
      <c r="E11559" s="5">
        <v>16</v>
      </c>
      <c r="F11559" s="5" t="s">
        <v>294</v>
      </c>
      <c r="G11559" s="5" t="s">
        <v>294</v>
      </c>
      <c r="M11559" s="5" t="s">
        <v>794</v>
      </c>
      <c r="N11559" s="5" t="s">
        <v>294</v>
      </c>
      <c r="P11559" s="5" t="s">
        <v>294</v>
      </c>
      <c r="Q11559" s="5" t="s">
        <v>297</v>
      </c>
      <c r="R11559" s="5" t="s">
        <v>294</v>
      </c>
      <c r="V11559" s="5" t="s">
        <v>28561</v>
      </c>
    </row>
    <row r="11560" spans="1:22" x14ac:dyDescent="0.35">
      <c r="A11560" s="5" t="s">
        <v>28562</v>
      </c>
      <c r="B11560" s="5" t="s">
        <v>28563</v>
      </c>
      <c r="C11560" s="5" t="s">
        <v>28542</v>
      </c>
      <c r="D11560" s="5" t="s">
        <v>16</v>
      </c>
      <c r="E11560" s="5">
        <v>12</v>
      </c>
      <c r="F11560" s="5" t="s">
        <v>294</v>
      </c>
      <c r="G11560" s="5" t="s">
        <v>294</v>
      </c>
      <c r="M11560" s="5" t="s">
        <v>794</v>
      </c>
      <c r="N11560" s="5" t="s">
        <v>294</v>
      </c>
      <c r="P11560" s="5" t="s">
        <v>294</v>
      </c>
      <c r="Q11560" s="5" t="s">
        <v>297</v>
      </c>
      <c r="R11560" s="5" t="s">
        <v>294</v>
      </c>
      <c r="V11560" s="5" t="s">
        <v>27865</v>
      </c>
    </row>
    <row r="11561" spans="1:22" x14ac:dyDescent="0.35">
      <c r="A11561" s="5" t="s">
        <v>28564</v>
      </c>
      <c r="B11561" s="5" t="s">
        <v>27867</v>
      </c>
      <c r="C11561" s="5" t="s">
        <v>28542</v>
      </c>
      <c r="D11561" s="5" t="s">
        <v>22</v>
      </c>
      <c r="E11561" s="5">
        <v>8</v>
      </c>
      <c r="F11561" s="5" t="s">
        <v>294</v>
      </c>
      <c r="G11561" s="5" t="s">
        <v>294</v>
      </c>
      <c r="M11561" s="5" t="s">
        <v>794</v>
      </c>
      <c r="N11561" s="5" t="s">
        <v>294</v>
      </c>
      <c r="P11561" s="5" t="s">
        <v>294</v>
      </c>
      <c r="Q11561" s="5" t="s">
        <v>297</v>
      </c>
      <c r="R11561" s="5" t="s">
        <v>294</v>
      </c>
      <c r="V11561" s="5" t="s">
        <v>27868</v>
      </c>
    </row>
    <row r="11562" spans="1:22" x14ac:dyDescent="0.35">
      <c r="A11562" s="5" t="s">
        <v>28565</v>
      </c>
      <c r="B11562" s="5" t="s">
        <v>26929</v>
      </c>
      <c r="C11562" s="5" t="s">
        <v>28542</v>
      </c>
      <c r="D11562" s="5" t="s">
        <v>16</v>
      </c>
      <c r="E11562" s="5">
        <v>12</v>
      </c>
      <c r="F11562" s="5" t="s">
        <v>294</v>
      </c>
      <c r="G11562" s="5" t="s">
        <v>294</v>
      </c>
      <c r="M11562" s="5" t="s">
        <v>794</v>
      </c>
      <c r="N11562" s="5" t="s">
        <v>294</v>
      </c>
      <c r="P11562" s="5" t="s">
        <v>294</v>
      </c>
      <c r="Q11562" s="5" t="s">
        <v>297</v>
      </c>
      <c r="R11562" s="5" t="s">
        <v>294</v>
      </c>
      <c r="V11562" s="5" t="s">
        <v>27870</v>
      </c>
    </row>
    <row r="11563" spans="1:22" x14ac:dyDescent="0.35">
      <c r="A11563" s="5" t="s">
        <v>28566</v>
      </c>
      <c r="B11563" s="5" t="s">
        <v>353</v>
      </c>
      <c r="C11563" s="5" t="s">
        <v>28542</v>
      </c>
      <c r="D11563" s="5" t="s">
        <v>18</v>
      </c>
      <c r="E11563" s="5">
        <v>20</v>
      </c>
      <c r="F11563" s="5" t="s">
        <v>294</v>
      </c>
      <c r="G11563" s="5" t="s">
        <v>294</v>
      </c>
      <c r="M11563" s="5" t="s">
        <v>794</v>
      </c>
      <c r="N11563" s="5" t="s">
        <v>294</v>
      </c>
      <c r="P11563" s="5" t="s">
        <v>294</v>
      </c>
      <c r="Q11563" s="5" t="s">
        <v>297</v>
      </c>
      <c r="R11563" s="5" t="s">
        <v>294</v>
      </c>
      <c r="V11563" s="5" t="s">
        <v>27872</v>
      </c>
    </row>
    <row r="11564" spans="1:22" x14ac:dyDescent="0.35">
      <c r="A11564" s="5" t="s">
        <v>28567</v>
      </c>
      <c r="B11564" s="5" t="s">
        <v>26935</v>
      </c>
      <c r="C11564" s="5" t="s">
        <v>28542</v>
      </c>
      <c r="D11564" s="5" t="s">
        <v>22</v>
      </c>
      <c r="E11564" s="5">
        <v>8</v>
      </c>
      <c r="F11564" s="5" t="s">
        <v>294</v>
      </c>
      <c r="G11564" s="5" t="s">
        <v>294</v>
      </c>
      <c r="M11564" s="5" t="s">
        <v>794</v>
      </c>
      <c r="N11564" s="5" t="s">
        <v>294</v>
      </c>
      <c r="P11564" s="5" t="s">
        <v>294</v>
      </c>
      <c r="Q11564" s="5" t="s">
        <v>297</v>
      </c>
      <c r="R11564" s="5" t="s">
        <v>294</v>
      </c>
      <c r="V11564" s="5" t="s">
        <v>27874</v>
      </c>
    </row>
    <row r="11565" spans="1:22" x14ac:dyDescent="0.35">
      <c r="A11565" s="5" t="s">
        <v>28568</v>
      </c>
      <c r="B11565" s="5" t="s">
        <v>25210</v>
      </c>
      <c r="C11565" s="5" t="s">
        <v>28542</v>
      </c>
      <c r="D11565" s="5" t="s">
        <v>18</v>
      </c>
      <c r="E11565" s="5">
        <v>6</v>
      </c>
      <c r="F11565" s="5" t="s">
        <v>294</v>
      </c>
      <c r="G11565" s="5" t="s">
        <v>294</v>
      </c>
      <c r="M11565" s="5" t="s">
        <v>794</v>
      </c>
      <c r="N11565" s="5" t="s">
        <v>294</v>
      </c>
      <c r="P11565" s="5" t="s">
        <v>294</v>
      </c>
      <c r="Q11565" s="5" t="s">
        <v>297</v>
      </c>
      <c r="R11565" s="5" t="s">
        <v>294</v>
      </c>
      <c r="V11565" s="5" t="s">
        <v>27876</v>
      </c>
    </row>
    <row r="11566" spans="1:22" x14ac:dyDescent="0.35">
      <c r="A11566" s="5" t="s">
        <v>28569</v>
      </c>
      <c r="B11566" s="5" t="s">
        <v>24876</v>
      </c>
      <c r="C11566" s="5" t="s">
        <v>28542</v>
      </c>
      <c r="D11566" s="5" t="s">
        <v>16</v>
      </c>
      <c r="E11566" s="5">
        <v>12</v>
      </c>
      <c r="F11566" s="5" t="s">
        <v>294</v>
      </c>
      <c r="G11566" s="5" t="s">
        <v>294</v>
      </c>
      <c r="M11566" s="5" t="s">
        <v>794</v>
      </c>
      <c r="N11566" s="5" t="s">
        <v>294</v>
      </c>
      <c r="P11566" s="5" t="s">
        <v>294</v>
      </c>
      <c r="Q11566" s="5" t="s">
        <v>297</v>
      </c>
      <c r="R11566" s="5" t="s">
        <v>294</v>
      </c>
      <c r="V11566" s="5" t="s">
        <v>27878</v>
      </c>
    </row>
    <row r="11567" spans="1:22" x14ac:dyDescent="0.35">
      <c r="A11567" s="5" t="s">
        <v>28570</v>
      </c>
      <c r="B11567" s="5" t="s">
        <v>26953</v>
      </c>
      <c r="C11567" s="5" t="s">
        <v>28542</v>
      </c>
      <c r="D11567" s="5" t="s">
        <v>22</v>
      </c>
      <c r="E11567" s="5">
        <v>8</v>
      </c>
      <c r="F11567" s="5" t="s">
        <v>294</v>
      </c>
      <c r="G11567" s="5" t="s">
        <v>294</v>
      </c>
      <c r="M11567" s="5" t="s">
        <v>794</v>
      </c>
      <c r="N11567" s="5" t="s">
        <v>294</v>
      </c>
      <c r="P11567" s="5" t="s">
        <v>294</v>
      </c>
      <c r="Q11567" s="5" t="s">
        <v>297</v>
      </c>
      <c r="R11567" s="5" t="s">
        <v>294</v>
      </c>
      <c r="V11567" s="5" t="s">
        <v>27880</v>
      </c>
    </row>
    <row r="11568" spans="1:22" x14ac:dyDescent="0.35">
      <c r="A11568" s="5" t="s">
        <v>28571</v>
      </c>
      <c r="B11568" s="5" t="s">
        <v>27882</v>
      </c>
      <c r="C11568" s="5" t="s">
        <v>28542</v>
      </c>
      <c r="D11568" s="5" t="s">
        <v>22</v>
      </c>
      <c r="E11568" s="5">
        <v>8</v>
      </c>
      <c r="F11568" s="5" t="s">
        <v>294</v>
      </c>
      <c r="G11568" s="5" t="s">
        <v>294</v>
      </c>
      <c r="M11568" s="5" t="s">
        <v>794</v>
      </c>
      <c r="N11568" s="5" t="s">
        <v>294</v>
      </c>
      <c r="P11568" s="5" t="s">
        <v>294</v>
      </c>
      <c r="Q11568" s="5" t="s">
        <v>297</v>
      </c>
      <c r="R11568" s="5" t="s">
        <v>294</v>
      </c>
      <c r="V11568" s="5" t="s">
        <v>27883</v>
      </c>
    </row>
    <row r="11569" spans="1:22" x14ac:dyDescent="0.35">
      <c r="A11569" s="5" t="s">
        <v>28572</v>
      </c>
      <c r="B11569" s="5" t="s">
        <v>28573</v>
      </c>
      <c r="C11569" s="5" t="s">
        <v>28542</v>
      </c>
      <c r="D11569" s="5" t="s">
        <v>16</v>
      </c>
      <c r="E11569" s="5">
        <v>16</v>
      </c>
      <c r="F11569" s="5" t="s">
        <v>294</v>
      </c>
      <c r="G11569" s="5" t="s">
        <v>294</v>
      </c>
      <c r="M11569" s="5" t="s">
        <v>794</v>
      </c>
      <c r="N11569" s="5" t="s">
        <v>294</v>
      </c>
      <c r="P11569" s="5" t="s">
        <v>294</v>
      </c>
      <c r="Q11569" s="5" t="s">
        <v>297</v>
      </c>
      <c r="R11569" s="5" t="s">
        <v>294</v>
      </c>
      <c r="V11569" s="5" t="s">
        <v>28574</v>
      </c>
    </row>
    <row r="11570" spans="1:22" x14ac:dyDescent="0.35">
      <c r="A11570" s="5" t="s">
        <v>28575</v>
      </c>
      <c r="B11570" s="5" t="s">
        <v>28576</v>
      </c>
      <c r="C11570" s="5" t="s">
        <v>28542</v>
      </c>
      <c r="D11570" s="5" t="s">
        <v>16</v>
      </c>
      <c r="E11570" s="5">
        <v>12</v>
      </c>
      <c r="F11570" s="5" t="s">
        <v>294</v>
      </c>
      <c r="G11570" s="5" t="s">
        <v>294</v>
      </c>
      <c r="M11570" s="5" t="s">
        <v>794</v>
      </c>
      <c r="N11570" s="5" t="s">
        <v>294</v>
      </c>
      <c r="P11570" s="5" t="s">
        <v>294</v>
      </c>
      <c r="Q11570" s="5" t="s">
        <v>297</v>
      </c>
      <c r="R11570" s="5" t="s">
        <v>294</v>
      </c>
      <c r="V11570" s="5" t="s">
        <v>27889</v>
      </c>
    </row>
    <row r="11571" spans="1:22" x14ac:dyDescent="0.35">
      <c r="A11571" s="5" t="s">
        <v>28577</v>
      </c>
      <c r="B11571" s="5" t="s">
        <v>28578</v>
      </c>
      <c r="C11571" s="5" t="s">
        <v>28542</v>
      </c>
      <c r="D11571" s="5" t="s">
        <v>22</v>
      </c>
      <c r="E11571" s="5">
        <v>8</v>
      </c>
      <c r="F11571" s="5" t="s">
        <v>294</v>
      </c>
      <c r="G11571" s="5" t="s">
        <v>294</v>
      </c>
      <c r="M11571" s="5" t="s">
        <v>794</v>
      </c>
      <c r="N11571" s="5" t="s">
        <v>294</v>
      </c>
      <c r="P11571" s="5" t="s">
        <v>294</v>
      </c>
      <c r="Q11571" s="5" t="s">
        <v>297</v>
      </c>
      <c r="R11571" s="5" t="s">
        <v>294</v>
      </c>
      <c r="V11571" s="5" t="s">
        <v>27892</v>
      </c>
    </row>
    <row r="11572" spans="1:22" x14ac:dyDescent="0.35">
      <c r="A11572" s="5" t="s">
        <v>28579</v>
      </c>
      <c r="B11572" s="5" t="s">
        <v>28580</v>
      </c>
      <c r="C11572" s="5" t="s">
        <v>28542</v>
      </c>
      <c r="D11572" s="5" t="s">
        <v>16</v>
      </c>
      <c r="E11572" s="5">
        <v>12</v>
      </c>
      <c r="F11572" s="5" t="s">
        <v>294</v>
      </c>
      <c r="G11572" s="5" t="s">
        <v>294</v>
      </c>
      <c r="M11572" s="5" t="s">
        <v>794</v>
      </c>
      <c r="N11572" s="5" t="s">
        <v>294</v>
      </c>
      <c r="P11572" s="5" t="s">
        <v>294</v>
      </c>
      <c r="Q11572" s="5" t="s">
        <v>297</v>
      </c>
      <c r="R11572" s="5" t="s">
        <v>294</v>
      </c>
      <c r="V11572" s="5" t="s">
        <v>27895</v>
      </c>
    </row>
    <row r="11573" spans="1:22" x14ac:dyDescent="0.35">
      <c r="A11573" s="5" t="s">
        <v>28581</v>
      </c>
      <c r="B11573" s="5" t="s">
        <v>27897</v>
      </c>
      <c r="C11573" s="5" t="s">
        <v>28542</v>
      </c>
      <c r="D11573" s="5" t="s">
        <v>22</v>
      </c>
      <c r="E11573" s="5">
        <v>8</v>
      </c>
      <c r="F11573" s="5" t="s">
        <v>294</v>
      </c>
      <c r="G11573" s="5" t="s">
        <v>294</v>
      </c>
      <c r="M11573" s="5" t="s">
        <v>794</v>
      </c>
      <c r="N11573" s="5" t="s">
        <v>294</v>
      </c>
      <c r="P11573" s="5" t="s">
        <v>294</v>
      </c>
      <c r="Q11573" s="5" t="s">
        <v>297</v>
      </c>
      <c r="R11573" s="5" t="s">
        <v>294</v>
      </c>
      <c r="V11573" s="5" t="s">
        <v>27898</v>
      </c>
    </row>
    <row r="11574" spans="1:22" x14ac:dyDescent="0.35">
      <c r="A11574" s="5" t="s">
        <v>28582</v>
      </c>
      <c r="B11574" s="5" t="s">
        <v>8835</v>
      </c>
      <c r="C11574" s="5" t="s">
        <v>28583</v>
      </c>
      <c r="D11574" s="5" t="s">
        <v>22</v>
      </c>
      <c r="E11574" s="5">
        <v>6</v>
      </c>
      <c r="F11574" s="5" t="s">
        <v>294</v>
      </c>
      <c r="G11574" s="5" t="s">
        <v>294</v>
      </c>
      <c r="M11574" s="5" t="s">
        <v>794</v>
      </c>
      <c r="N11574" s="5" t="s">
        <v>294</v>
      </c>
      <c r="P11574" s="5" t="s">
        <v>294</v>
      </c>
      <c r="Q11574" s="5" t="s">
        <v>297</v>
      </c>
      <c r="R11574" s="5" t="s">
        <v>294</v>
      </c>
      <c r="V11574" s="5" t="s">
        <v>28363</v>
      </c>
    </row>
    <row r="11575" spans="1:22" x14ac:dyDescent="0.35">
      <c r="A11575" s="5" t="s">
        <v>28584</v>
      </c>
      <c r="B11575" s="5" t="s">
        <v>25396</v>
      </c>
      <c r="C11575" s="5" t="s">
        <v>28583</v>
      </c>
      <c r="D11575" s="5" t="s">
        <v>22</v>
      </c>
      <c r="E11575" s="5">
        <v>9</v>
      </c>
      <c r="F11575" s="5" t="s">
        <v>294</v>
      </c>
      <c r="G11575" s="5" t="s">
        <v>294</v>
      </c>
      <c r="M11575" s="5" t="s">
        <v>794</v>
      </c>
      <c r="N11575" s="5" t="s">
        <v>294</v>
      </c>
      <c r="P11575" s="5" t="s">
        <v>294</v>
      </c>
      <c r="Q11575" s="5" t="s">
        <v>297</v>
      </c>
      <c r="R11575" s="5" t="s">
        <v>294</v>
      </c>
      <c r="V11575" s="5" t="s">
        <v>28585</v>
      </c>
    </row>
    <row r="11576" spans="1:22" x14ac:dyDescent="0.35">
      <c r="A11576" s="5" t="s">
        <v>28586</v>
      </c>
      <c r="B11576" s="5" t="s">
        <v>186</v>
      </c>
      <c r="C11576" s="5" t="s">
        <v>28583</v>
      </c>
      <c r="D11576" s="5" t="s">
        <v>20</v>
      </c>
      <c r="E11576" s="5">
        <v>10</v>
      </c>
      <c r="F11576" s="5" t="s">
        <v>294</v>
      </c>
      <c r="G11576" s="5" t="s">
        <v>294</v>
      </c>
      <c r="M11576" s="5" t="s">
        <v>794</v>
      </c>
      <c r="N11576" s="5" t="s">
        <v>294</v>
      </c>
      <c r="P11576" s="5" t="s">
        <v>294</v>
      </c>
      <c r="Q11576" s="5" t="s">
        <v>297</v>
      </c>
      <c r="R11576" s="5" t="s">
        <v>294</v>
      </c>
      <c r="V11576" s="5" t="s">
        <v>28587</v>
      </c>
    </row>
    <row r="11577" spans="1:22" x14ac:dyDescent="0.35">
      <c r="A11577" s="5" t="s">
        <v>28588</v>
      </c>
      <c r="B11577" s="5" t="s">
        <v>24531</v>
      </c>
      <c r="C11577" s="5" t="s">
        <v>28583</v>
      </c>
      <c r="D11577" s="5" t="s">
        <v>22</v>
      </c>
      <c r="E11577" s="5">
        <v>10</v>
      </c>
      <c r="F11577" s="5" t="s">
        <v>294</v>
      </c>
      <c r="G11577" s="5" t="s">
        <v>294</v>
      </c>
      <c r="M11577" s="5" t="s">
        <v>794</v>
      </c>
      <c r="N11577" s="5" t="s">
        <v>294</v>
      </c>
      <c r="P11577" s="5" t="s">
        <v>294</v>
      </c>
      <c r="Q11577" s="5" t="s">
        <v>297</v>
      </c>
      <c r="R11577" s="5" t="s">
        <v>294</v>
      </c>
      <c r="V11577" s="5" t="s">
        <v>28393</v>
      </c>
    </row>
    <row r="11578" spans="1:22" x14ac:dyDescent="0.35">
      <c r="A11578" s="5" t="s">
        <v>28589</v>
      </c>
      <c r="B11578" s="5" t="s">
        <v>9652</v>
      </c>
      <c r="C11578" s="5" t="s">
        <v>28583</v>
      </c>
      <c r="D11578" s="5" t="s">
        <v>18</v>
      </c>
      <c r="E11578" s="5">
        <v>20</v>
      </c>
      <c r="F11578" s="5" t="s">
        <v>294</v>
      </c>
      <c r="G11578" s="5" t="s">
        <v>294</v>
      </c>
      <c r="M11578" s="5" t="s">
        <v>794</v>
      </c>
      <c r="N11578" s="5" t="s">
        <v>294</v>
      </c>
      <c r="P11578" s="5" t="s">
        <v>294</v>
      </c>
      <c r="Q11578" s="5" t="s">
        <v>297</v>
      </c>
      <c r="R11578" s="5" t="s">
        <v>294</v>
      </c>
      <c r="V11578" s="5" t="s">
        <v>28411</v>
      </c>
    </row>
    <row r="11579" spans="1:22" x14ac:dyDescent="0.35">
      <c r="A11579" s="5" t="s">
        <v>28590</v>
      </c>
      <c r="B11579" s="5" t="s">
        <v>25210</v>
      </c>
      <c r="C11579" s="5" t="s">
        <v>28583</v>
      </c>
      <c r="D11579" s="5" t="s">
        <v>18</v>
      </c>
      <c r="E11579" s="5">
        <v>6</v>
      </c>
      <c r="F11579" s="5" t="s">
        <v>294</v>
      </c>
      <c r="G11579" s="5" t="s">
        <v>294</v>
      </c>
      <c r="M11579" s="5" t="s">
        <v>794</v>
      </c>
      <c r="N11579" s="5" t="s">
        <v>294</v>
      </c>
      <c r="P11579" s="5" t="s">
        <v>294</v>
      </c>
      <c r="Q11579" s="5" t="s">
        <v>297</v>
      </c>
      <c r="R11579" s="5" t="s">
        <v>294</v>
      </c>
      <c r="V11579" s="5" t="s">
        <v>28435</v>
      </c>
    </row>
    <row r="11580" spans="1:22" x14ac:dyDescent="0.35">
      <c r="A11580" s="5" t="s">
        <v>28591</v>
      </c>
      <c r="B11580" s="5" t="s">
        <v>28018</v>
      </c>
      <c r="C11580" s="5" t="s">
        <v>28583</v>
      </c>
      <c r="D11580" s="5" t="s">
        <v>18</v>
      </c>
      <c r="E11580" s="5">
        <v>10</v>
      </c>
      <c r="F11580" s="5" t="s">
        <v>294</v>
      </c>
      <c r="G11580" s="5" t="s">
        <v>294</v>
      </c>
      <c r="M11580" s="5" t="s">
        <v>794</v>
      </c>
      <c r="N11580" s="5" t="s">
        <v>294</v>
      </c>
      <c r="P11580" s="5" t="s">
        <v>294</v>
      </c>
      <c r="Q11580" s="5" t="s">
        <v>297</v>
      </c>
      <c r="R11580" s="5" t="s">
        <v>294</v>
      </c>
      <c r="V11580" s="5" t="s">
        <v>28592</v>
      </c>
    </row>
    <row r="11581" spans="1:22" x14ac:dyDescent="0.35">
      <c r="A11581" s="5" t="s">
        <v>28593</v>
      </c>
      <c r="B11581" s="5" t="s">
        <v>28449</v>
      </c>
      <c r="C11581" s="5" t="s">
        <v>28583</v>
      </c>
      <c r="D11581" s="5" t="s">
        <v>22</v>
      </c>
      <c r="E11581" s="5">
        <v>9</v>
      </c>
      <c r="F11581" s="5" t="s">
        <v>294</v>
      </c>
      <c r="G11581" s="5" t="s">
        <v>294</v>
      </c>
      <c r="M11581" s="5" t="s">
        <v>794</v>
      </c>
      <c r="N11581" s="5" t="s">
        <v>294</v>
      </c>
      <c r="P11581" s="5" t="s">
        <v>294</v>
      </c>
      <c r="Q11581" s="5" t="s">
        <v>297</v>
      </c>
      <c r="R11581" s="5" t="s">
        <v>294</v>
      </c>
      <c r="V11581" s="5" t="s">
        <v>28450</v>
      </c>
    </row>
    <row r="11582" spans="1:22" x14ac:dyDescent="0.35">
      <c r="A11582" s="5" t="s">
        <v>28594</v>
      </c>
      <c r="B11582" s="5" t="s">
        <v>28452</v>
      </c>
      <c r="C11582" s="5" t="s">
        <v>28583</v>
      </c>
      <c r="D11582" s="5" t="s">
        <v>18</v>
      </c>
      <c r="E11582" s="5">
        <v>20</v>
      </c>
      <c r="F11582" s="5" t="s">
        <v>294</v>
      </c>
      <c r="G11582" s="5" t="s">
        <v>294</v>
      </c>
      <c r="M11582" s="5" t="s">
        <v>794</v>
      </c>
      <c r="N11582" s="5" t="s">
        <v>294</v>
      </c>
      <c r="P11582" s="5" t="s">
        <v>294</v>
      </c>
      <c r="Q11582" s="5" t="s">
        <v>297</v>
      </c>
      <c r="R11582" s="5" t="s">
        <v>294</v>
      </c>
      <c r="V11582" s="5" t="s">
        <v>28453</v>
      </c>
    </row>
    <row r="11583" spans="1:22" x14ac:dyDescent="0.35">
      <c r="A11583" s="5" t="s">
        <v>28595</v>
      </c>
      <c r="B11583" s="5" t="s">
        <v>25394</v>
      </c>
      <c r="C11583" s="5" t="s">
        <v>28583</v>
      </c>
      <c r="D11583" s="5" t="s">
        <v>22</v>
      </c>
      <c r="E11583" s="5">
        <v>9</v>
      </c>
      <c r="F11583" s="5" t="s">
        <v>294</v>
      </c>
      <c r="G11583" s="5" t="s">
        <v>294</v>
      </c>
      <c r="M11583" s="5" t="s">
        <v>794</v>
      </c>
      <c r="N11583" s="5" t="s">
        <v>294</v>
      </c>
      <c r="P11583" s="5" t="s">
        <v>294</v>
      </c>
      <c r="Q11583" s="5" t="s">
        <v>297</v>
      </c>
      <c r="R11583" s="5" t="s">
        <v>294</v>
      </c>
      <c r="V11583" s="5" t="s">
        <v>28596</v>
      </c>
    </row>
    <row r="11584" spans="1:22" x14ac:dyDescent="0.35">
      <c r="A11584" s="5" t="s">
        <v>28597</v>
      </c>
      <c r="B11584" s="5" t="s">
        <v>25732</v>
      </c>
      <c r="C11584" s="5" t="s">
        <v>28583</v>
      </c>
      <c r="D11584" s="5" t="s">
        <v>16</v>
      </c>
      <c r="E11584" s="5">
        <v>17</v>
      </c>
      <c r="F11584" s="5" t="s">
        <v>294</v>
      </c>
      <c r="G11584" s="5" t="s">
        <v>294</v>
      </c>
      <c r="M11584" s="5" t="s">
        <v>794</v>
      </c>
      <c r="N11584" s="5" t="s">
        <v>294</v>
      </c>
      <c r="P11584" s="5" t="s">
        <v>294</v>
      </c>
      <c r="Q11584" s="5" t="s">
        <v>297</v>
      </c>
      <c r="R11584" s="5" t="s">
        <v>294</v>
      </c>
      <c r="V11584" s="5" t="s">
        <v>28598</v>
      </c>
    </row>
    <row r="11585" spans="1:22" x14ac:dyDescent="0.35">
      <c r="A11585" s="5" t="s">
        <v>28599</v>
      </c>
      <c r="B11585" s="5" t="s">
        <v>28600</v>
      </c>
      <c r="C11585" s="5" t="s">
        <v>28583</v>
      </c>
      <c r="D11585" s="5" t="s">
        <v>22</v>
      </c>
      <c r="E11585" s="5">
        <v>10</v>
      </c>
      <c r="F11585" s="5" t="s">
        <v>294</v>
      </c>
      <c r="G11585" s="5" t="s">
        <v>294</v>
      </c>
      <c r="M11585" s="5" t="s">
        <v>794</v>
      </c>
      <c r="N11585" s="5" t="s">
        <v>294</v>
      </c>
      <c r="P11585" s="5" t="s">
        <v>294</v>
      </c>
      <c r="Q11585" s="5" t="s">
        <v>297</v>
      </c>
      <c r="R11585" s="5" t="s">
        <v>294</v>
      </c>
      <c r="V11585" s="5" t="s">
        <v>28601</v>
      </c>
    </row>
    <row r="11586" spans="1:22" x14ac:dyDescent="0.35">
      <c r="A11586" s="5" t="s">
        <v>28602</v>
      </c>
      <c r="B11586" s="5" t="s">
        <v>28603</v>
      </c>
      <c r="C11586" s="5" t="s">
        <v>28583</v>
      </c>
      <c r="D11586" s="5" t="s">
        <v>18</v>
      </c>
      <c r="E11586" s="5">
        <v>1</v>
      </c>
      <c r="F11586" s="5" t="s">
        <v>294</v>
      </c>
      <c r="G11586" s="5" t="s">
        <v>294</v>
      </c>
      <c r="M11586" s="5" t="s">
        <v>794</v>
      </c>
      <c r="N11586" s="5" t="s">
        <v>294</v>
      </c>
      <c r="P11586" s="5" t="s">
        <v>294</v>
      </c>
      <c r="Q11586" s="5" t="s">
        <v>297</v>
      </c>
      <c r="R11586" s="5" t="s">
        <v>294</v>
      </c>
      <c r="V11586" s="5" t="s">
        <v>28604</v>
      </c>
    </row>
    <row r="11587" spans="1:22" x14ac:dyDescent="0.35">
      <c r="A11587" s="5" t="s">
        <v>28605</v>
      </c>
      <c r="B11587" s="5" t="s">
        <v>2145</v>
      </c>
      <c r="C11587" s="5" t="s">
        <v>28583</v>
      </c>
      <c r="D11587" s="5" t="s">
        <v>18</v>
      </c>
      <c r="E11587" s="5">
        <v>20</v>
      </c>
      <c r="F11587" s="5" t="s">
        <v>294</v>
      </c>
      <c r="G11587" s="5" t="s">
        <v>294</v>
      </c>
      <c r="M11587" s="5" t="s">
        <v>794</v>
      </c>
      <c r="N11587" s="5" t="s">
        <v>294</v>
      </c>
      <c r="P11587" s="5" t="s">
        <v>294</v>
      </c>
      <c r="Q11587" s="5" t="s">
        <v>297</v>
      </c>
      <c r="R11587" s="5" t="s">
        <v>294</v>
      </c>
      <c r="V11587" s="5" t="s">
        <v>28606</v>
      </c>
    </row>
    <row r="11588" spans="1:22" x14ac:dyDescent="0.35">
      <c r="A11588" s="5" t="s">
        <v>28607</v>
      </c>
      <c r="B11588" s="5" t="s">
        <v>1383</v>
      </c>
      <c r="C11588" s="5" t="s">
        <v>28542</v>
      </c>
      <c r="D11588" s="5" t="s">
        <v>18</v>
      </c>
      <c r="E11588" s="5">
        <v>20</v>
      </c>
      <c r="F11588" s="5" t="s">
        <v>294</v>
      </c>
      <c r="G11588" s="5" t="s">
        <v>294</v>
      </c>
      <c r="M11588" s="5" t="s">
        <v>794</v>
      </c>
      <c r="N11588" s="5" t="s">
        <v>294</v>
      </c>
      <c r="P11588" s="5" t="s">
        <v>294</v>
      </c>
      <c r="Q11588" s="5" t="s">
        <v>297</v>
      </c>
      <c r="R11588" s="5" t="s">
        <v>294</v>
      </c>
      <c r="V11588" s="5" t="s">
        <v>27900</v>
      </c>
    </row>
    <row r="11589" spans="1:22" x14ac:dyDescent="0.35">
      <c r="A11589" s="5" t="s">
        <v>28608</v>
      </c>
      <c r="B11589" s="5" t="s">
        <v>21075</v>
      </c>
      <c r="C11589" s="5" t="s">
        <v>28542</v>
      </c>
      <c r="D11589" s="5" t="s">
        <v>22</v>
      </c>
      <c r="E11589" s="5">
        <v>4</v>
      </c>
      <c r="F11589" s="5" t="s">
        <v>294</v>
      </c>
      <c r="G11589" s="5" t="s">
        <v>294</v>
      </c>
      <c r="M11589" s="5" t="s">
        <v>794</v>
      </c>
      <c r="N11589" s="5" t="s">
        <v>294</v>
      </c>
      <c r="P11589" s="5" t="s">
        <v>294</v>
      </c>
      <c r="Q11589" s="5" t="s">
        <v>297</v>
      </c>
      <c r="R11589" s="5" t="s">
        <v>294</v>
      </c>
      <c r="V11589" s="5" t="s">
        <v>27902</v>
      </c>
    </row>
    <row r="11590" spans="1:22" x14ac:dyDescent="0.35">
      <c r="A11590" s="5" t="s">
        <v>28609</v>
      </c>
      <c r="B11590" s="5" t="s">
        <v>28610</v>
      </c>
      <c r="C11590" s="5" t="s">
        <v>23046</v>
      </c>
      <c r="D11590" s="5" t="s">
        <v>18</v>
      </c>
      <c r="E11590" s="5">
        <v>120</v>
      </c>
      <c r="F11590" s="5" t="s">
        <v>294</v>
      </c>
      <c r="G11590" s="5" t="s">
        <v>294</v>
      </c>
      <c r="M11590" s="5" t="s">
        <v>794</v>
      </c>
      <c r="N11590" s="5" t="s">
        <v>294</v>
      </c>
      <c r="P11590" s="5" t="s">
        <v>294</v>
      </c>
      <c r="Q11590" s="5" t="s">
        <v>297</v>
      </c>
      <c r="R11590" s="5" t="s">
        <v>294</v>
      </c>
      <c r="V11590" s="5" t="s">
        <v>28611</v>
      </c>
    </row>
    <row r="11591" spans="1:22" x14ac:dyDescent="0.35">
      <c r="A11591" s="5" t="s">
        <v>28612</v>
      </c>
      <c r="B11591" s="5" t="s">
        <v>24779</v>
      </c>
      <c r="C11591" s="5" t="s">
        <v>23046</v>
      </c>
      <c r="D11591" s="5" t="s">
        <v>18</v>
      </c>
      <c r="E11591" s="5">
        <v>999</v>
      </c>
      <c r="F11591" s="5" t="s">
        <v>294</v>
      </c>
      <c r="G11591" s="5" t="s">
        <v>294</v>
      </c>
      <c r="M11591" s="5" t="s">
        <v>794</v>
      </c>
      <c r="N11591" s="5" t="s">
        <v>297</v>
      </c>
      <c r="O11591" s="5" t="s">
        <v>294</v>
      </c>
      <c r="P11591" s="5" t="s">
        <v>294</v>
      </c>
      <c r="Q11591" s="5" t="s">
        <v>297</v>
      </c>
      <c r="R11591" s="5" t="s">
        <v>294</v>
      </c>
      <c r="V11591" s="5" t="s">
        <v>28613</v>
      </c>
    </row>
    <row r="11592" spans="1:22" x14ac:dyDescent="0.35">
      <c r="A11592" s="5" t="s">
        <v>28614</v>
      </c>
      <c r="B11592" s="5" t="s">
        <v>28615</v>
      </c>
      <c r="C11592" s="5" t="s">
        <v>23046</v>
      </c>
      <c r="D11592" s="5" t="s">
        <v>18</v>
      </c>
      <c r="E11592" s="5">
        <v>20</v>
      </c>
      <c r="F11592" s="5" t="s">
        <v>294</v>
      </c>
      <c r="G11592" s="5" t="s">
        <v>294</v>
      </c>
      <c r="J11592" s="5" t="s">
        <v>5997</v>
      </c>
      <c r="M11592" s="5" t="s">
        <v>794</v>
      </c>
      <c r="N11592" s="5" t="s">
        <v>294</v>
      </c>
      <c r="P11592" s="5" t="s">
        <v>294</v>
      </c>
      <c r="Q11592" s="5" t="s">
        <v>297</v>
      </c>
      <c r="R11592" s="5" t="s">
        <v>297</v>
      </c>
      <c r="V11592" s="5" t="s">
        <v>28616</v>
      </c>
    </row>
    <row r="11593" spans="1:22" x14ac:dyDescent="0.35">
      <c r="A11593" s="5" t="s">
        <v>28617</v>
      </c>
      <c r="B11593" s="5" t="s">
        <v>27920</v>
      </c>
      <c r="C11593" s="5" t="s">
        <v>23046</v>
      </c>
      <c r="D11593" s="5" t="s">
        <v>22</v>
      </c>
      <c r="E11593" s="5">
        <v>9</v>
      </c>
      <c r="F11593" s="5" t="s">
        <v>294</v>
      </c>
      <c r="G11593" s="5" t="s">
        <v>294</v>
      </c>
      <c r="J11593" s="5" t="s">
        <v>3447</v>
      </c>
      <c r="M11593" s="5" t="s">
        <v>794</v>
      </c>
      <c r="N11593" s="5" t="s">
        <v>294</v>
      </c>
      <c r="P11593" s="5" t="s">
        <v>294</v>
      </c>
      <c r="Q11593" s="5" t="s">
        <v>297</v>
      </c>
      <c r="R11593" s="5" t="s">
        <v>294</v>
      </c>
      <c r="V11593" s="5" t="s">
        <v>28618</v>
      </c>
    </row>
    <row r="11594" spans="1:22" x14ac:dyDescent="0.35">
      <c r="A11594" s="5" t="s">
        <v>28619</v>
      </c>
      <c r="B11594" s="5" t="s">
        <v>28620</v>
      </c>
      <c r="C11594" s="5" t="s">
        <v>23046</v>
      </c>
      <c r="D11594" s="5" t="s">
        <v>20</v>
      </c>
      <c r="E11594" s="5">
        <v>10</v>
      </c>
      <c r="F11594" s="5" t="s">
        <v>294</v>
      </c>
      <c r="G11594" s="5" t="s">
        <v>294</v>
      </c>
      <c r="M11594" s="5" t="s">
        <v>794</v>
      </c>
      <c r="N11594" s="5" t="s">
        <v>294</v>
      </c>
      <c r="P11594" s="5" t="s">
        <v>294</v>
      </c>
      <c r="Q11594" s="5" t="s">
        <v>297</v>
      </c>
      <c r="R11594" s="5" t="s">
        <v>294</v>
      </c>
      <c r="V11594" s="5" t="s">
        <v>28621</v>
      </c>
    </row>
    <row r="11595" spans="1:22" x14ac:dyDescent="0.35">
      <c r="A11595" s="5" t="s">
        <v>28622</v>
      </c>
      <c r="B11595" s="5" t="s">
        <v>28623</v>
      </c>
      <c r="C11595" s="5" t="s">
        <v>23046</v>
      </c>
      <c r="D11595" s="5" t="s">
        <v>28</v>
      </c>
      <c r="E11595" s="5">
        <v>6</v>
      </c>
      <c r="F11595" s="5" t="s">
        <v>294</v>
      </c>
      <c r="G11595" s="5" t="s">
        <v>294</v>
      </c>
      <c r="M11595" s="5" t="s">
        <v>794</v>
      </c>
      <c r="N11595" s="5" t="s">
        <v>294</v>
      </c>
      <c r="P11595" s="5" t="s">
        <v>294</v>
      </c>
      <c r="Q11595" s="5" t="s">
        <v>297</v>
      </c>
      <c r="R11595" s="5" t="s">
        <v>294</v>
      </c>
      <c r="V11595" s="5" t="s">
        <v>28624</v>
      </c>
    </row>
    <row r="11596" spans="1:22" x14ac:dyDescent="0.35">
      <c r="A11596" s="5" t="s">
        <v>28625</v>
      </c>
      <c r="B11596" s="5" t="s">
        <v>8002</v>
      </c>
      <c r="C11596" s="5" t="s">
        <v>28626</v>
      </c>
      <c r="D11596" s="5" t="s">
        <v>22</v>
      </c>
      <c r="E11596" s="5">
        <v>9</v>
      </c>
      <c r="F11596" s="5" t="s">
        <v>294</v>
      </c>
      <c r="G11596" s="5" t="s">
        <v>294</v>
      </c>
      <c r="J11596" s="5" t="s">
        <v>628</v>
      </c>
      <c r="M11596" s="5" t="s">
        <v>794</v>
      </c>
      <c r="N11596" s="5" t="s">
        <v>294</v>
      </c>
      <c r="P11596" s="5" t="s">
        <v>294</v>
      </c>
      <c r="Q11596" s="5" t="s">
        <v>294</v>
      </c>
      <c r="R11596" s="5" t="s">
        <v>297</v>
      </c>
      <c r="V11596" s="5" t="s">
        <v>23047</v>
      </c>
    </row>
    <row r="11597" spans="1:22" x14ac:dyDescent="0.35">
      <c r="A11597" s="5" t="s">
        <v>28627</v>
      </c>
      <c r="B11597" s="5" t="s">
        <v>23049</v>
      </c>
      <c r="C11597" s="5" t="s">
        <v>28626</v>
      </c>
      <c r="D11597" s="5" t="s">
        <v>18</v>
      </c>
      <c r="E11597" s="5">
        <v>20</v>
      </c>
      <c r="F11597" s="5" t="s">
        <v>294</v>
      </c>
      <c r="G11597" s="5" t="s">
        <v>294</v>
      </c>
      <c r="M11597" s="5" t="s">
        <v>794</v>
      </c>
      <c r="N11597" s="5" t="s">
        <v>294</v>
      </c>
      <c r="P11597" s="5" t="s">
        <v>294</v>
      </c>
      <c r="Q11597" s="5" t="s">
        <v>294</v>
      </c>
      <c r="R11597" s="5" t="s">
        <v>294</v>
      </c>
      <c r="V11597" s="5" t="s">
        <v>23050</v>
      </c>
    </row>
    <row r="11598" spans="1:22" x14ac:dyDescent="0.35">
      <c r="A11598" s="5" t="s">
        <v>28628</v>
      </c>
      <c r="B11598" s="5" t="s">
        <v>23052</v>
      </c>
      <c r="C11598" s="5" t="s">
        <v>28626</v>
      </c>
      <c r="D11598" s="5" t="s">
        <v>18</v>
      </c>
      <c r="E11598" s="5">
        <v>20</v>
      </c>
      <c r="F11598" s="5" t="s">
        <v>294</v>
      </c>
      <c r="G11598" s="5" t="s">
        <v>294</v>
      </c>
      <c r="M11598" s="5" t="s">
        <v>794</v>
      </c>
      <c r="N11598" s="5" t="s">
        <v>294</v>
      </c>
      <c r="P11598" s="5" t="s">
        <v>294</v>
      </c>
      <c r="Q11598" s="5" t="s">
        <v>294</v>
      </c>
      <c r="R11598" s="5" t="s">
        <v>294</v>
      </c>
      <c r="V11598" s="5" t="s">
        <v>23053</v>
      </c>
    </row>
    <row r="11599" spans="1:22" x14ac:dyDescent="0.35">
      <c r="A11599" s="5" t="s">
        <v>28629</v>
      </c>
      <c r="B11599" s="5" t="s">
        <v>28630</v>
      </c>
      <c r="C11599" s="5" t="s">
        <v>28626</v>
      </c>
      <c r="D11599" s="5" t="s">
        <v>18</v>
      </c>
      <c r="E11599" s="5">
        <v>1</v>
      </c>
      <c r="F11599" s="5" t="s">
        <v>294</v>
      </c>
      <c r="G11599" s="5" t="s">
        <v>294</v>
      </c>
      <c r="M11599" s="5" t="s">
        <v>794</v>
      </c>
      <c r="N11599" s="5" t="s">
        <v>294</v>
      </c>
      <c r="P11599" s="5" t="s">
        <v>294</v>
      </c>
      <c r="Q11599" s="5" t="s">
        <v>294</v>
      </c>
      <c r="R11599" s="5" t="s">
        <v>294</v>
      </c>
      <c r="V11599" s="5" t="s">
        <v>23056</v>
      </c>
    </row>
    <row r="11600" spans="1:22" x14ac:dyDescent="0.35">
      <c r="A11600" s="5" t="s">
        <v>28631</v>
      </c>
      <c r="B11600" s="5" t="s">
        <v>28632</v>
      </c>
      <c r="C11600" s="5" t="s">
        <v>28626</v>
      </c>
      <c r="D11600" s="5" t="s">
        <v>18</v>
      </c>
      <c r="E11600" s="5">
        <v>1</v>
      </c>
      <c r="F11600" s="5" t="s">
        <v>294</v>
      </c>
      <c r="G11600" s="5" t="s">
        <v>294</v>
      </c>
      <c r="M11600" s="5" t="s">
        <v>794</v>
      </c>
      <c r="N11600" s="5" t="s">
        <v>294</v>
      </c>
      <c r="P11600" s="5" t="s">
        <v>294</v>
      </c>
      <c r="Q11600" s="5" t="s">
        <v>294</v>
      </c>
      <c r="R11600" s="5" t="s">
        <v>294</v>
      </c>
      <c r="V11600" s="5" t="s">
        <v>23059</v>
      </c>
    </row>
    <row r="11601" spans="1:22" x14ac:dyDescent="0.35">
      <c r="A11601" s="5" t="s">
        <v>28633</v>
      </c>
      <c r="B11601" s="5" t="s">
        <v>23061</v>
      </c>
      <c r="C11601" s="5" t="s">
        <v>28626</v>
      </c>
      <c r="D11601" s="5" t="s">
        <v>22</v>
      </c>
      <c r="E11601" s="5">
        <v>3</v>
      </c>
      <c r="F11601" s="5" t="s">
        <v>294</v>
      </c>
      <c r="G11601" s="5" t="s">
        <v>294</v>
      </c>
      <c r="M11601" s="5" t="s">
        <v>794</v>
      </c>
      <c r="N11601" s="5" t="s">
        <v>294</v>
      </c>
      <c r="P11601" s="5" t="s">
        <v>294</v>
      </c>
      <c r="Q11601" s="5" t="s">
        <v>294</v>
      </c>
      <c r="R11601" s="5" t="s">
        <v>294</v>
      </c>
      <c r="V11601" s="5" t="s">
        <v>23062</v>
      </c>
    </row>
    <row r="11602" spans="1:22" x14ac:dyDescent="0.35">
      <c r="A11602" s="5" t="s">
        <v>28634</v>
      </c>
      <c r="B11602" s="5" t="s">
        <v>18905</v>
      </c>
      <c r="C11602" s="5" t="s">
        <v>28626</v>
      </c>
      <c r="D11602" s="5" t="s">
        <v>20</v>
      </c>
      <c r="E11602" s="5">
        <v>10</v>
      </c>
      <c r="F11602" s="5" t="s">
        <v>294</v>
      </c>
      <c r="G11602" s="5" t="s">
        <v>294</v>
      </c>
      <c r="M11602" s="5" t="s">
        <v>794</v>
      </c>
      <c r="N11602" s="5" t="s">
        <v>294</v>
      </c>
      <c r="P11602" s="5" t="s">
        <v>294</v>
      </c>
      <c r="Q11602" s="5" t="s">
        <v>294</v>
      </c>
      <c r="R11602" s="5" t="s">
        <v>294</v>
      </c>
      <c r="V11602" s="5" t="s">
        <v>23065</v>
      </c>
    </row>
    <row r="11603" spans="1:22" x14ac:dyDescent="0.35">
      <c r="A11603" s="5" t="s">
        <v>28635</v>
      </c>
      <c r="B11603" s="5" t="s">
        <v>24781</v>
      </c>
      <c r="C11603" s="5" t="s">
        <v>28626</v>
      </c>
      <c r="D11603" s="5" t="s">
        <v>28</v>
      </c>
      <c r="E11603" s="5">
        <v>6</v>
      </c>
      <c r="F11603" s="5" t="s">
        <v>294</v>
      </c>
      <c r="G11603" s="5" t="s">
        <v>294</v>
      </c>
      <c r="M11603" s="5" t="s">
        <v>794</v>
      </c>
      <c r="N11603" s="5" t="s">
        <v>294</v>
      </c>
      <c r="P11603" s="5" t="s">
        <v>294</v>
      </c>
      <c r="Q11603" s="5" t="s">
        <v>294</v>
      </c>
      <c r="R11603" s="5" t="s">
        <v>294</v>
      </c>
      <c r="V11603" s="5" t="s">
        <v>23068</v>
      </c>
    </row>
    <row r="11604" spans="1:22" x14ac:dyDescent="0.35">
      <c r="A11604" s="5" t="s">
        <v>28636</v>
      </c>
      <c r="B11604" s="5" t="s">
        <v>28637</v>
      </c>
      <c r="C11604" s="5" t="s">
        <v>28626</v>
      </c>
      <c r="D11604" s="5" t="s">
        <v>18</v>
      </c>
      <c r="E11604" s="5">
        <v>120</v>
      </c>
      <c r="F11604" s="5" t="s">
        <v>294</v>
      </c>
      <c r="G11604" s="5" t="s">
        <v>294</v>
      </c>
      <c r="M11604" s="5" t="s">
        <v>794</v>
      </c>
      <c r="N11604" s="5" t="s">
        <v>294</v>
      </c>
      <c r="P11604" s="5" t="s">
        <v>294</v>
      </c>
      <c r="Q11604" s="5" t="s">
        <v>294</v>
      </c>
      <c r="R11604" s="5" t="s">
        <v>294</v>
      </c>
      <c r="V11604" s="5" t="s">
        <v>28611</v>
      </c>
    </row>
    <row r="11605" spans="1:22" x14ac:dyDescent="0.35">
      <c r="A11605" s="5" t="s">
        <v>28638</v>
      </c>
      <c r="B11605" s="5" t="s">
        <v>24779</v>
      </c>
      <c r="C11605" s="5" t="s">
        <v>28626</v>
      </c>
      <c r="D11605" s="5" t="s">
        <v>18</v>
      </c>
      <c r="E11605" s="5">
        <v>999</v>
      </c>
      <c r="F11605" s="5" t="s">
        <v>294</v>
      </c>
      <c r="G11605" s="5" t="s">
        <v>294</v>
      </c>
      <c r="M11605" s="5" t="s">
        <v>794</v>
      </c>
      <c r="N11605" s="5" t="s">
        <v>294</v>
      </c>
      <c r="P11605" s="5" t="s">
        <v>294</v>
      </c>
      <c r="Q11605" s="5" t="s">
        <v>294</v>
      </c>
      <c r="R11605" s="5" t="s">
        <v>294</v>
      </c>
      <c r="V11605" s="5" t="s">
        <v>28613</v>
      </c>
    </row>
    <row r="11606" spans="1:22" x14ac:dyDescent="0.35">
      <c r="A11606" s="5" t="s">
        <v>28639</v>
      </c>
      <c r="B11606" s="5" t="s">
        <v>6032</v>
      </c>
      <c r="C11606" s="5" t="s">
        <v>28626</v>
      </c>
      <c r="D11606" s="5" t="s">
        <v>18</v>
      </c>
      <c r="E11606" s="5">
        <v>20</v>
      </c>
      <c r="F11606" s="5" t="s">
        <v>294</v>
      </c>
      <c r="G11606" s="5" t="s">
        <v>294</v>
      </c>
      <c r="M11606" s="5" t="s">
        <v>794</v>
      </c>
      <c r="N11606" s="5" t="s">
        <v>294</v>
      </c>
      <c r="P11606" s="5" t="s">
        <v>294</v>
      </c>
      <c r="Q11606" s="5" t="s">
        <v>294</v>
      </c>
      <c r="R11606" s="5" t="s">
        <v>294</v>
      </c>
      <c r="V11606" s="5" t="s">
        <v>23071</v>
      </c>
    </row>
    <row r="11607" spans="1:22" x14ac:dyDescent="0.35">
      <c r="A11607" s="5" t="s">
        <v>28640</v>
      </c>
      <c r="B11607" s="5" t="s">
        <v>28641</v>
      </c>
      <c r="C11607" s="5" t="s">
        <v>28626</v>
      </c>
      <c r="D11607" s="5" t="s">
        <v>18</v>
      </c>
      <c r="E11607" s="5">
        <v>20</v>
      </c>
      <c r="F11607" s="5" t="s">
        <v>294</v>
      </c>
      <c r="G11607" s="5" t="s">
        <v>294</v>
      </c>
      <c r="M11607" s="5" t="s">
        <v>794</v>
      </c>
      <c r="N11607" s="5" t="s">
        <v>294</v>
      </c>
      <c r="P11607" s="5" t="s">
        <v>294</v>
      </c>
      <c r="Q11607" s="5" t="s">
        <v>294</v>
      </c>
      <c r="R11607" s="5" t="s">
        <v>294</v>
      </c>
      <c r="V11607" s="5" t="s">
        <v>28642</v>
      </c>
    </row>
    <row r="11608" spans="1:22" x14ac:dyDescent="0.35">
      <c r="A11608" s="5" t="s">
        <v>28643</v>
      </c>
      <c r="B11608" s="5" t="s">
        <v>11804</v>
      </c>
      <c r="C11608" s="5" t="s">
        <v>28626</v>
      </c>
      <c r="D11608" s="5" t="s">
        <v>22</v>
      </c>
      <c r="E11608" s="5">
        <v>9</v>
      </c>
      <c r="F11608" s="5" t="s">
        <v>294</v>
      </c>
      <c r="G11608" s="5" t="s">
        <v>294</v>
      </c>
      <c r="J11608" s="5" t="s">
        <v>3447</v>
      </c>
      <c r="M11608" s="5" t="s">
        <v>794</v>
      </c>
      <c r="N11608" s="5" t="s">
        <v>294</v>
      </c>
      <c r="P11608" s="5" t="s">
        <v>294</v>
      </c>
      <c r="Q11608" s="5" t="s">
        <v>294</v>
      </c>
      <c r="R11608" s="5" t="s">
        <v>294</v>
      </c>
      <c r="V11608" s="5" t="s">
        <v>28618</v>
      </c>
    </row>
    <row r="11609" spans="1:22" x14ac:dyDescent="0.35">
      <c r="A11609" s="5" t="s">
        <v>28644</v>
      </c>
      <c r="B11609" s="5" t="s">
        <v>28645</v>
      </c>
      <c r="C11609" s="5" t="s">
        <v>28626</v>
      </c>
      <c r="D11609" s="5" t="s">
        <v>20</v>
      </c>
      <c r="E11609" s="5">
        <v>10</v>
      </c>
      <c r="F11609" s="5" t="s">
        <v>294</v>
      </c>
      <c r="G11609" s="5" t="s">
        <v>294</v>
      </c>
      <c r="M11609" s="5" t="s">
        <v>794</v>
      </c>
      <c r="N11609" s="5" t="s">
        <v>294</v>
      </c>
      <c r="P11609" s="5" t="s">
        <v>294</v>
      </c>
      <c r="Q11609" s="5" t="s">
        <v>294</v>
      </c>
      <c r="R11609" s="5" t="s">
        <v>294</v>
      </c>
      <c r="V11609" s="5" t="s">
        <v>28646</v>
      </c>
    </row>
    <row r="11610" spans="1:22" x14ac:dyDescent="0.35">
      <c r="A11610" s="5" t="s">
        <v>28647</v>
      </c>
      <c r="B11610" s="5" t="s">
        <v>28648</v>
      </c>
      <c r="C11610" s="5" t="s">
        <v>28626</v>
      </c>
      <c r="D11610" s="5" t="s">
        <v>28</v>
      </c>
      <c r="E11610" s="5">
        <v>6</v>
      </c>
      <c r="F11610" s="5" t="s">
        <v>294</v>
      </c>
      <c r="G11610" s="5" t="s">
        <v>294</v>
      </c>
      <c r="M11610" s="5" t="s">
        <v>794</v>
      </c>
      <c r="N11610" s="5" t="s">
        <v>294</v>
      </c>
      <c r="P11610" s="5" t="s">
        <v>294</v>
      </c>
      <c r="Q11610" s="5" t="s">
        <v>294</v>
      </c>
      <c r="R11610" s="5" t="s">
        <v>294</v>
      </c>
      <c r="V11610" s="5" t="s">
        <v>28649</v>
      </c>
    </row>
    <row r="11611" spans="1:22" x14ac:dyDescent="0.35">
      <c r="A11611" s="5" t="s">
        <v>28650</v>
      </c>
      <c r="B11611" s="5" t="s">
        <v>186</v>
      </c>
      <c r="C11611" s="5" t="s">
        <v>28626</v>
      </c>
      <c r="D11611" s="5" t="s">
        <v>20</v>
      </c>
      <c r="E11611" s="5">
        <v>10</v>
      </c>
      <c r="F11611" s="5" t="s">
        <v>294</v>
      </c>
      <c r="G11611" s="5" t="s">
        <v>294</v>
      </c>
      <c r="M11611" s="5" t="s">
        <v>794</v>
      </c>
      <c r="N11611" s="5" t="s">
        <v>294</v>
      </c>
      <c r="P11611" s="5" t="s">
        <v>294</v>
      </c>
      <c r="Q11611" s="5" t="s">
        <v>294</v>
      </c>
      <c r="R11611" s="5" t="s">
        <v>294</v>
      </c>
      <c r="V11611" s="5" t="s">
        <v>28651</v>
      </c>
    </row>
    <row r="11612" spans="1:22" x14ac:dyDescent="0.35">
      <c r="A11612" s="5" t="s">
        <v>28652</v>
      </c>
      <c r="B11612" s="5" t="s">
        <v>12209</v>
      </c>
      <c r="C11612" s="5" t="s">
        <v>28626</v>
      </c>
      <c r="D11612" s="5" t="s">
        <v>20</v>
      </c>
      <c r="E11612" s="5">
        <v>10</v>
      </c>
      <c r="F11612" s="5" t="s">
        <v>294</v>
      </c>
      <c r="G11612" s="5" t="s">
        <v>294</v>
      </c>
      <c r="M11612" s="5" t="s">
        <v>794</v>
      </c>
      <c r="N11612" s="5" t="s">
        <v>294</v>
      </c>
      <c r="P11612" s="5" t="s">
        <v>294</v>
      </c>
      <c r="Q11612" s="5" t="s">
        <v>294</v>
      </c>
      <c r="R11612" s="5" t="s">
        <v>294</v>
      </c>
      <c r="V11612" s="5" t="s">
        <v>28621</v>
      </c>
    </row>
    <row r="11613" spans="1:22" x14ac:dyDescent="0.35">
      <c r="A11613" s="5" t="s">
        <v>28653</v>
      </c>
      <c r="B11613" s="5" t="s">
        <v>24888</v>
      </c>
      <c r="C11613" s="5" t="s">
        <v>28626</v>
      </c>
      <c r="D11613" s="5" t="s">
        <v>28</v>
      </c>
      <c r="E11613" s="5">
        <v>6</v>
      </c>
      <c r="F11613" s="5" t="s">
        <v>294</v>
      </c>
      <c r="G11613" s="5" t="s">
        <v>294</v>
      </c>
      <c r="M11613" s="5" t="s">
        <v>794</v>
      </c>
      <c r="N11613" s="5" t="s">
        <v>294</v>
      </c>
      <c r="P11613" s="5" t="s">
        <v>294</v>
      </c>
      <c r="Q11613" s="5" t="s">
        <v>294</v>
      </c>
      <c r="R11613" s="5" t="s">
        <v>294</v>
      </c>
      <c r="V11613" s="5" t="s">
        <v>28624</v>
      </c>
    </row>
    <row r="11614" spans="1:22" x14ac:dyDescent="0.35">
      <c r="A11614" s="5" t="s">
        <v>28654</v>
      </c>
      <c r="B11614" s="5" t="s">
        <v>3907</v>
      </c>
      <c r="C11614" s="5" t="s">
        <v>28626</v>
      </c>
      <c r="D11614" s="5" t="s">
        <v>22</v>
      </c>
      <c r="E11614" s="5">
        <v>18</v>
      </c>
      <c r="F11614" s="5" t="s">
        <v>294</v>
      </c>
      <c r="G11614" s="5" t="s">
        <v>294</v>
      </c>
      <c r="M11614" s="5" t="s">
        <v>3826</v>
      </c>
      <c r="N11614" s="5" t="s">
        <v>294</v>
      </c>
      <c r="P11614" s="5" t="s">
        <v>294</v>
      </c>
      <c r="Q11614" s="5" t="s">
        <v>294</v>
      </c>
      <c r="R11614" s="5" t="s">
        <v>294</v>
      </c>
      <c r="V11614" s="5" t="s">
        <v>28655</v>
      </c>
    </row>
    <row r="11615" spans="1:22" x14ac:dyDescent="0.35">
      <c r="A11615" s="5" t="s">
        <v>28656</v>
      </c>
      <c r="B11615" s="5" t="s">
        <v>28657</v>
      </c>
      <c r="C11615" s="5" t="s">
        <v>28626</v>
      </c>
      <c r="D11615" s="5" t="s">
        <v>18</v>
      </c>
      <c r="E11615" s="5">
        <v>1</v>
      </c>
      <c r="F11615" s="5" t="s">
        <v>294</v>
      </c>
      <c r="G11615" s="5" t="s">
        <v>294</v>
      </c>
      <c r="M11615" s="5" t="s">
        <v>794</v>
      </c>
      <c r="N11615" s="5" t="s">
        <v>294</v>
      </c>
      <c r="P11615" s="5" t="s">
        <v>294</v>
      </c>
      <c r="Q11615" s="5" t="s">
        <v>294</v>
      </c>
      <c r="R11615" s="5" t="s">
        <v>294</v>
      </c>
      <c r="V11615" s="5" t="s">
        <v>28658</v>
      </c>
    </row>
    <row r="11616" spans="1:22" x14ac:dyDescent="0.35">
      <c r="A11616" s="5" t="s">
        <v>28659</v>
      </c>
      <c r="B11616" s="5" t="s">
        <v>28660</v>
      </c>
      <c r="C11616" s="5" t="s">
        <v>28626</v>
      </c>
      <c r="D11616" s="5" t="s">
        <v>18</v>
      </c>
      <c r="E11616" s="5">
        <v>20</v>
      </c>
      <c r="F11616" s="5" t="s">
        <v>294</v>
      </c>
      <c r="G11616" s="5" t="s">
        <v>294</v>
      </c>
      <c r="M11616" s="5" t="s">
        <v>794</v>
      </c>
      <c r="N11616" s="5" t="s">
        <v>294</v>
      </c>
      <c r="P11616" s="5" t="s">
        <v>294</v>
      </c>
      <c r="Q11616" s="5" t="s">
        <v>297</v>
      </c>
      <c r="R11616" s="5" t="s">
        <v>294</v>
      </c>
      <c r="V11616" s="5" t="s">
        <v>28661</v>
      </c>
    </row>
    <row r="11617" spans="1:22" x14ac:dyDescent="0.35">
      <c r="A11617" s="5" t="s">
        <v>28662</v>
      </c>
      <c r="B11617" s="5" t="s">
        <v>28663</v>
      </c>
      <c r="C11617" s="5" t="s">
        <v>28626</v>
      </c>
      <c r="D11617" s="5" t="s">
        <v>22</v>
      </c>
      <c r="E11617" s="5">
        <v>9</v>
      </c>
      <c r="F11617" s="5" t="s">
        <v>294</v>
      </c>
      <c r="G11617" s="5" t="s">
        <v>294</v>
      </c>
      <c r="M11617" s="5" t="s">
        <v>794</v>
      </c>
      <c r="N11617" s="5" t="s">
        <v>294</v>
      </c>
      <c r="P11617" s="5" t="s">
        <v>294</v>
      </c>
      <c r="Q11617" s="5" t="s">
        <v>294</v>
      </c>
      <c r="R11617" s="5" t="s">
        <v>294</v>
      </c>
      <c r="V11617" s="5" t="s">
        <v>28664</v>
      </c>
    </row>
    <row r="11618" spans="1:22" x14ac:dyDescent="0.35">
      <c r="A11618" s="5" t="s">
        <v>28665</v>
      </c>
      <c r="B11618" s="5" t="s">
        <v>28666</v>
      </c>
      <c r="C11618" s="5" t="s">
        <v>28626</v>
      </c>
      <c r="D11618" s="5" t="s">
        <v>22</v>
      </c>
      <c r="E11618" s="5">
        <v>9</v>
      </c>
      <c r="F11618" s="5" t="s">
        <v>294</v>
      </c>
      <c r="G11618" s="5" t="s">
        <v>294</v>
      </c>
      <c r="M11618" s="5" t="s">
        <v>794</v>
      </c>
      <c r="N11618" s="5" t="s">
        <v>294</v>
      </c>
      <c r="P11618" s="5" t="s">
        <v>294</v>
      </c>
      <c r="Q11618" s="5" t="s">
        <v>294</v>
      </c>
      <c r="R11618" s="5" t="s">
        <v>294</v>
      </c>
      <c r="V11618" s="5" t="s">
        <v>28667</v>
      </c>
    </row>
    <row r="11619" spans="1:22" x14ac:dyDescent="0.35">
      <c r="A11619" s="5" t="s">
        <v>28668</v>
      </c>
      <c r="B11619" s="5" t="s">
        <v>23081</v>
      </c>
      <c r="C11619" s="5" t="s">
        <v>28626</v>
      </c>
      <c r="D11619" s="5" t="s">
        <v>18</v>
      </c>
      <c r="E11619" s="5">
        <v>10</v>
      </c>
      <c r="F11619" s="5" t="s">
        <v>294</v>
      </c>
      <c r="G11619" s="5" t="s">
        <v>297</v>
      </c>
      <c r="J11619" s="5" t="s">
        <v>3753</v>
      </c>
      <c r="M11619" s="5" t="s">
        <v>794</v>
      </c>
      <c r="N11619" s="5" t="s">
        <v>294</v>
      </c>
      <c r="P11619" s="5" t="s">
        <v>294</v>
      </c>
      <c r="Q11619" s="5" t="s">
        <v>294</v>
      </c>
      <c r="R11619" s="5" t="s">
        <v>294</v>
      </c>
      <c r="V11619" s="5" t="s">
        <v>28669</v>
      </c>
    </row>
    <row r="11620" spans="1:22" x14ac:dyDescent="0.35">
      <c r="A11620" s="5" t="s">
        <v>28670</v>
      </c>
      <c r="B11620" s="5" t="s">
        <v>28671</v>
      </c>
      <c r="C11620" s="5" t="s">
        <v>28626</v>
      </c>
      <c r="D11620" s="5" t="s">
        <v>22</v>
      </c>
      <c r="E11620" s="5">
        <v>9</v>
      </c>
      <c r="F11620" s="5" t="s">
        <v>294</v>
      </c>
      <c r="G11620" s="5" t="s">
        <v>294</v>
      </c>
      <c r="M11620" s="5" t="s">
        <v>794</v>
      </c>
      <c r="N11620" s="5" t="s">
        <v>294</v>
      </c>
      <c r="O11620" s="5" t="s">
        <v>294</v>
      </c>
      <c r="P11620" s="5" t="s">
        <v>294</v>
      </c>
      <c r="Q11620" s="5" t="s">
        <v>294</v>
      </c>
      <c r="R11620" s="5" t="s">
        <v>297</v>
      </c>
      <c r="V11620" s="5" t="s">
        <v>28672</v>
      </c>
    </row>
    <row r="11621" spans="1:22" x14ac:dyDescent="0.35">
      <c r="A11621" s="5" t="s">
        <v>28673</v>
      </c>
      <c r="B11621" s="5" t="s">
        <v>23084</v>
      </c>
      <c r="C11621" s="5" t="s">
        <v>28626</v>
      </c>
      <c r="D11621" s="5" t="s">
        <v>18</v>
      </c>
      <c r="E11621" s="5">
        <v>6</v>
      </c>
      <c r="F11621" s="5" t="s">
        <v>294</v>
      </c>
      <c r="G11621" s="5" t="s">
        <v>294</v>
      </c>
      <c r="M11621" s="5" t="s">
        <v>794</v>
      </c>
      <c r="N11621" s="5" t="s">
        <v>294</v>
      </c>
      <c r="P11621" s="5" t="s">
        <v>294</v>
      </c>
      <c r="Q11621" s="5" t="s">
        <v>297</v>
      </c>
      <c r="R11621" s="5" t="s">
        <v>294</v>
      </c>
      <c r="V11621" s="5" t="s">
        <v>28674</v>
      </c>
    </row>
    <row r="11622" spans="1:22" x14ac:dyDescent="0.35">
      <c r="A11622" s="5" t="s">
        <v>28675</v>
      </c>
      <c r="B11622" s="5" t="s">
        <v>23087</v>
      </c>
      <c r="C11622" s="5" t="s">
        <v>28626</v>
      </c>
      <c r="D11622" s="5" t="s">
        <v>18</v>
      </c>
      <c r="E11622" s="5">
        <v>3</v>
      </c>
      <c r="F11622" s="5" t="s">
        <v>294</v>
      </c>
      <c r="G11622" s="5" t="s">
        <v>297</v>
      </c>
      <c r="M11622" s="5" t="s">
        <v>794</v>
      </c>
      <c r="N11622" s="5" t="s">
        <v>294</v>
      </c>
      <c r="P11622" s="5" t="s">
        <v>294</v>
      </c>
      <c r="Q11622" s="5" t="s">
        <v>297</v>
      </c>
      <c r="R11622" s="5" t="s">
        <v>294</v>
      </c>
      <c r="V11622" s="5" t="s">
        <v>28676</v>
      </c>
    </row>
    <row r="11623" spans="1:22" x14ac:dyDescent="0.35">
      <c r="A11623" s="5" t="s">
        <v>28677</v>
      </c>
      <c r="B11623" s="5" t="s">
        <v>28678</v>
      </c>
      <c r="C11623" s="5" t="s">
        <v>28626</v>
      </c>
      <c r="D11623" s="5" t="s">
        <v>22</v>
      </c>
      <c r="E11623" s="5">
        <v>9</v>
      </c>
      <c r="F11623" s="5" t="s">
        <v>294</v>
      </c>
      <c r="G11623" s="5" t="s">
        <v>294</v>
      </c>
      <c r="J11623" s="5" t="s">
        <v>3447</v>
      </c>
      <c r="M11623" s="5" t="s">
        <v>794</v>
      </c>
      <c r="N11623" s="5" t="s">
        <v>294</v>
      </c>
      <c r="P11623" s="5" t="s">
        <v>294</v>
      </c>
      <c r="Q11623" s="5" t="s">
        <v>294</v>
      </c>
      <c r="R11623" s="5" t="s">
        <v>294</v>
      </c>
      <c r="V11623" s="5" t="s">
        <v>28679</v>
      </c>
    </row>
    <row r="11624" spans="1:22" x14ac:dyDescent="0.35">
      <c r="A11624" s="5" t="s">
        <v>28680</v>
      </c>
      <c r="B11624" s="5" t="s">
        <v>23090</v>
      </c>
      <c r="C11624" s="5" t="s">
        <v>28626</v>
      </c>
      <c r="D11624" s="5" t="s">
        <v>18</v>
      </c>
      <c r="E11624" s="5">
        <v>20</v>
      </c>
      <c r="F11624" s="5" t="s">
        <v>294</v>
      </c>
      <c r="G11624" s="5" t="s">
        <v>294</v>
      </c>
      <c r="M11624" s="5" t="s">
        <v>794</v>
      </c>
      <c r="N11624" s="5" t="s">
        <v>294</v>
      </c>
      <c r="P11624" s="5" t="s">
        <v>294</v>
      </c>
      <c r="Q11624" s="5" t="s">
        <v>294</v>
      </c>
      <c r="R11624" s="5" t="s">
        <v>294</v>
      </c>
      <c r="V11624" s="5" t="s">
        <v>23091</v>
      </c>
    </row>
    <row r="11625" spans="1:22" x14ac:dyDescent="0.35">
      <c r="A11625" s="5" t="s">
        <v>28681</v>
      </c>
      <c r="B11625" s="5" t="s">
        <v>28682</v>
      </c>
      <c r="C11625" s="5" t="s">
        <v>28626</v>
      </c>
      <c r="D11625" s="5" t="s">
        <v>18</v>
      </c>
      <c r="E11625" s="5">
        <v>20</v>
      </c>
      <c r="F11625" s="5" t="s">
        <v>294</v>
      </c>
      <c r="G11625" s="5" t="s">
        <v>294</v>
      </c>
      <c r="J11625" s="5" t="s">
        <v>1384</v>
      </c>
      <c r="M11625" s="5" t="s">
        <v>794</v>
      </c>
      <c r="N11625" s="5" t="s">
        <v>294</v>
      </c>
      <c r="P11625" s="5" t="s">
        <v>294</v>
      </c>
      <c r="Q11625" s="5" t="s">
        <v>294</v>
      </c>
      <c r="R11625" s="5" t="s">
        <v>294</v>
      </c>
      <c r="V11625" s="5" t="s">
        <v>23094</v>
      </c>
    </row>
    <row r="11626" spans="1:22" x14ac:dyDescent="0.35">
      <c r="A11626" s="5" t="s">
        <v>28683</v>
      </c>
      <c r="B11626" s="5" t="s">
        <v>26399</v>
      </c>
      <c r="C11626" s="5" t="s">
        <v>28626</v>
      </c>
      <c r="D11626" s="5" t="s">
        <v>22</v>
      </c>
      <c r="E11626" s="5">
        <v>9</v>
      </c>
      <c r="F11626" s="5" t="s">
        <v>294</v>
      </c>
      <c r="G11626" s="5" t="s">
        <v>294</v>
      </c>
      <c r="M11626" s="5" t="s">
        <v>794</v>
      </c>
      <c r="N11626" s="5" t="s">
        <v>294</v>
      </c>
      <c r="P11626" s="5" t="s">
        <v>294</v>
      </c>
      <c r="Q11626" s="5" t="s">
        <v>294</v>
      </c>
      <c r="R11626" s="5" t="s">
        <v>294</v>
      </c>
      <c r="V11626" s="5" t="s">
        <v>28684</v>
      </c>
    </row>
    <row r="11627" spans="1:22" x14ac:dyDescent="0.35">
      <c r="A11627" s="5" t="s">
        <v>28685</v>
      </c>
      <c r="B11627" s="5" t="s">
        <v>9652</v>
      </c>
      <c r="C11627" s="5" t="s">
        <v>28626</v>
      </c>
      <c r="D11627" s="5" t="s">
        <v>18</v>
      </c>
      <c r="E11627" s="5">
        <v>20</v>
      </c>
      <c r="F11627" s="5" t="s">
        <v>294</v>
      </c>
      <c r="G11627" s="5" t="s">
        <v>294</v>
      </c>
      <c r="M11627" s="5" t="s">
        <v>794</v>
      </c>
      <c r="N11627" s="5" t="s">
        <v>294</v>
      </c>
      <c r="P11627" s="5" t="s">
        <v>294</v>
      </c>
      <c r="Q11627" s="5" t="s">
        <v>294</v>
      </c>
      <c r="R11627" s="5" t="s">
        <v>294</v>
      </c>
      <c r="V11627" s="5" t="s">
        <v>23096</v>
      </c>
    </row>
    <row r="11628" spans="1:22" x14ac:dyDescent="0.35">
      <c r="A11628" s="5" t="s">
        <v>28686</v>
      </c>
      <c r="B11628" s="5" t="s">
        <v>28687</v>
      </c>
      <c r="C11628" s="5" t="s">
        <v>28626</v>
      </c>
      <c r="D11628" s="5" t="s">
        <v>22</v>
      </c>
      <c r="E11628" s="5">
        <v>19</v>
      </c>
      <c r="F11628" s="5" t="s">
        <v>294</v>
      </c>
      <c r="G11628" s="5" t="s">
        <v>294</v>
      </c>
      <c r="M11628" s="5" t="s">
        <v>794</v>
      </c>
      <c r="N11628" s="5" t="s">
        <v>294</v>
      </c>
      <c r="P11628" s="5" t="s">
        <v>294</v>
      </c>
      <c r="Q11628" s="5" t="s">
        <v>294</v>
      </c>
      <c r="R11628" s="5" t="s">
        <v>294</v>
      </c>
      <c r="V11628" s="5" t="s">
        <v>28688</v>
      </c>
    </row>
    <row r="11629" spans="1:22" x14ac:dyDescent="0.35">
      <c r="A11629" s="5" t="s">
        <v>28689</v>
      </c>
      <c r="B11629" s="5" t="s">
        <v>28690</v>
      </c>
      <c r="C11629" s="5" t="s">
        <v>28626</v>
      </c>
      <c r="D11629" s="5" t="s">
        <v>22</v>
      </c>
      <c r="E11629" s="5">
        <v>9</v>
      </c>
      <c r="F11629" s="5" t="s">
        <v>294</v>
      </c>
      <c r="G11629" s="5" t="s">
        <v>294</v>
      </c>
      <c r="M11629" s="5" t="s">
        <v>794</v>
      </c>
      <c r="N11629" s="5" t="s">
        <v>294</v>
      </c>
      <c r="P11629" s="5" t="s">
        <v>294</v>
      </c>
      <c r="Q11629" s="5" t="s">
        <v>294</v>
      </c>
      <c r="R11629" s="5" t="s">
        <v>294</v>
      </c>
      <c r="V11629" s="5" t="s">
        <v>28691</v>
      </c>
    </row>
    <row r="11630" spans="1:22" x14ac:dyDescent="0.35">
      <c r="A11630" s="5" t="s">
        <v>28692</v>
      </c>
      <c r="B11630" s="5" t="s">
        <v>28693</v>
      </c>
      <c r="C11630" s="5" t="s">
        <v>28626</v>
      </c>
      <c r="D11630" s="5" t="s">
        <v>22</v>
      </c>
      <c r="E11630" s="5">
        <v>15</v>
      </c>
      <c r="F11630" s="5" t="s">
        <v>294</v>
      </c>
      <c r="G11630" s="5" t="s">
        <v>294</v>
      </c>
      <c r="J11630" s="5" t="s">
        <v>6019</v>
      </c>
      <c r="M11630" s="5" t="s">
        <v>794</v>
      </c>
      <c r="N11630" s="5" t="s">
        <v>294</v>
      </c>
      <c r="P11630" s="5" t="s">
        <v>294</v>
      </c>
      <c r="Q11630" s="5" t="s">
        <v>294</v>
      </c>
      <c r="R11630" s="5" t="s">
        <v>294</v>
      </c>
      <c r="V11630" s="5" t="s">
        <v>28694</v>
      </c>
    </row>
    <row r="11631" spans="1:22" x14ac:dyDescent="0.35">
      <c r="A11631" s="5" t="s">
        <v>28695</v>
      </c>
      <c r="B11631" s="5" t="s">
        <v>24834</v>
      </c>
      <c r="C11631" s="5" t="s">
        <v>28626</v>
      </c>
      <c r="D11631" s="5" t="s">
        <v>18</v>
      </c>
      <c r="E11631" s="5">
        <v>1</v>
      </c>
      <c r="F11631" s="5" t="s">
        <v>294</v>
      </c>
      <c r="G11631" s="5" t="s">
        <v>297</v>
      </c>
      <c r="L11631" s="5" t="s">
        <v>822</v>
      </c>
      <c r="M11631" s="5" t="s">
        <v>794</v>
      </c>
      <c r="N11631" s="5" t="s">
        <v>294</v>
      </c>
      <c r="P11631" s="5" t="s">
        <v>294</v>
      </c>
      <c r="Q11631" s="5" t="s">
        <v>297</v>
      </c>
      <c r="R11631" s="5" t="s">
        <v>294</v>
      </c>
      <c r="V11631" s="5" t="s">
        <v>28696</v>
      </c>
    </row>
    <row r="11632" spans="1:22" x14ac:dyDescent="0.35">
      <c r="A11632" s="5" t="s">
        <v>28697</v>
      </c>
      <c r="B11632" s="5" t="s">
        <v>28698</v>
      </c>
      <c r="C11632" s="5" t="s">
        <v>28626</v>
      </c>
      <c r="D11632" s="5" t="s">
        <v>18</v>
      </c>
      <c r="E11632" s="5">
        <v>1</v>
      </c>
      <c r="F11632" s="5" t="s">
        <v>294</v>
      </c>
      <c r="G11632" s="5" t="s">
        <v>297</v>
      </c>
      <c r="L11632" s="5" t="s">
        <v>822</v>
      </c>
      <c r="M11632" s="5" t="s">
        <v>794</v>
      </c>
      <c r="N11632" s="5" t="s">
        <v>294</v>
      </c>
      <c r="P11632" s="5" t="s">
        <v>294</v>
      </c>
      <c r="Q11632" s="5" t="s">
        <v>297</v>
      </c>
      <c r="R11632" s="5" t="s">
        <v>294</v>
      </c>
      <c r="V11632" s="5" t="s">
        <v>28699</v>
      </c>
    </row>
    <row r="11633" spans="1:22" x14ac:dyDescent="0.35">
      <c r="A11633" s="5" t="s">
        <v>28700</v>
      </c>
      <c r="B11633" s="5" t="s">
        <v>28701</v>
      </c>
      <c r="C11633" s="5" t="s">
        <v>28626</v>
      </c>
      <c r="D11633" s="5" t="s">
        <v>20</v>
      </c>
      <c r="E11633" s="5">
        <v>10</v>
      </c>
      <c r="F11633" s="5" t="s">
        <v>294</v>
      </c>
      <c r="G11633" s="5" t="s">
        <v>294</v>
      </c>
      <c r="M11633" s="5" t="s">
        <v>794</v>
      </c>
      <c r="N11633" s="5" t="s">
        <v>294</v>
      </c>
      <c r="P11633" s="5" t="s">
        <v>294</v>
      </c>
      <c r="Q11633" s="5" t="s">
        <v>294</v>
      </c>
      <c r="R11633" s="5" t="s">
        <v>294</v>
      </c>
      <c r="V11633" s="5" t="s">
        <v>28702</v>
      </c>
    </row>
    <row r="11634" spans="1:22" x14ac:dyDescent="0.35">
      <c r="A11634" s="5" t="s">
        <v>28703</v>
      </c>
      <c r="B11634" s="5" t="s">
        <v>28704</v>
      </c>
      <c r="C11634" s="5" t="s">
        <v>28626</v>
      </c>
      <c r="D11634" s="5" t="s">
        <v>20</v>
      </c>
      <c r="E11634" s="5">
        <v>10</v>
      </c>
      <c r="F11634" s="5" t="s">
        <v>294</v>
      </c>
      <c r="G11634" s="5" t="s">
        <v>294</v>
      </c>
      <c r="M11634" s="5" t="s">
        <v>794</v>
      </c>
      <c r="N11634" s="5" t="s">
        <v>294</v>
      </c>
      <c r="P11634" s="5" t="s">
        <v>294</v>
      </c>
      <c r="Q11634" s="5" t="s">
        <v>294</v>
      </c>
      <c r="R11634" s="5" t="s">
        <v>294</v>
      </c>
      <c r="V11634" s="5" t="s">
        <v>28705</v>
      </c>
    </row>
    <row r="11635" spans="1:22" x14ac:dyDescent="0.35">
      <c r="A11635" s="5" t="s">
        <v>28706</v>
      </c>
      <c r="B11635" s="5" t="s">
        <v>23098</v>
      </c>
      <c r="C11635" s="5" t="s">
        <v>28626</v>
      </c>
      <c r="D11635" s="5" t="s">
        <v>18</v>
      </c>
      <c r="E11635" s="5">
        <v>10</v>
      </c>
      <c r="F11635" s="5" t="s">
        <v>294</v>
      </c>
      <c r="G11635" s="5" t="s">
        <v>294</v>
      </c>
      <c r="M11635" s="5" t="s">
        <v>794</v>
      </c>
      <c r="N11635" s="5" t="s">
        <v>294</v>
      </c>
      <c r="P11635" s="5" t="s">
        <v>294</v>
      </c>
      <c r="Q11635" s="5" t="s">
        <v>294</v>
      </c>
      <c r="R11635" s="5" t="s">
        <v>294</v>
      </c>
      <c r="V11635" s="5" t="s">
        <v>23099</v>
      </c>
    </row>
    <row r="11636" spans="1:22" x14ac:dyDescent="0.35">
      <c r="A11636" s="5" t="s">
        <v>28707</v>
      </c>
      <c r="B11636" s="5" t="s">
        <v>28708</v>
      </c>
      <c r="C11636" s="5" t="s">
        <v>28626</v>
      </c>
      <c r="D11636" s="5" t="s">
        <v>18</v>
      </c>
      <c r="E11636" s="5">
        <v>1</v>
      </c>
      <c r="F11636" s="5" t="s">
        <v>294</v>
      </c>
      <c r="G11636" s="5" t="s">
        <v>297</v>
      </c>
      <c r="L11636" s="5" t="s">
        <v>822</v>
      </c>
      <c r="M11636" s="5" t="s">
        <v>794</v>
      </c>
      <c r="N11636" s="5" t="s">
        <v>294</v>
      </c>
      <c r="P11636" s="5" t="s">
        <v>294</v>
      </c>
      <c r="Q11636" s="5" t="s">
        <v>297</v>
      </c>
      <c r="R11636" s="5" t="s">
        <v>294</v>
      </c>
      <c r="V11636" s="5" t="s">
        <v>28709</v>
      </c>
    </row>
    <row r="11637" spans="1:22" x14ac:dyDescent="0.35">
      <c r="A11637" s="5" t="s">
        <v>28710</v>
      </c>
      <c r="B11637" s="5" t="s">
        <v>23101</v>
      </c>
      <c r="C11637" s="5" t="s">
        <v>28626</v>
      </c>
      <c r="D11637" s="5" t="s">
        <v>18</v>
      </c>
      <c r="E11637" s="5">
        <v>8</v>
      </c>
      <c r="F11637" s="5" t="s">
        <v>294</v>
      </c>
      <c r="G11637" s="5" t="s">
        <v>294</v>
      </c>
      <c r="M11637" s="5" t="s">
        <v>794</v>
      </c>
      <c r="N11637" s="5" t="s">
        <v>294</v>
      </c>
      <c r="P11637" s="5" t="s">
        <v>294</v>
      </c>
      <c r="Q11637" s="5" t="s">
        <v>294</v>
      </c>
      <c r="R11637" s="5" t="s">
        <v>294</v>
      </c>
      <c r="V11637" s="5" t="s">
        <v>23102</v>
      </c>
    </row>
    <row r="11638" spans="1:22" x14ac:dyDescent="0.35">
      <c r="A11638" s="5" t="s">
        <v>28711</v>
      </c>
      <c r="B11638" s="5" t="s">
        <v>28712</v>
      </c>
      <c r="C11638" s="5" t="s">
        <v>28626</v>
      </c>
      <c r="D11638" s="5" t="s">
        <v>18</v>
      </c>
      <c r="E11638" s="5">
        <v>1</v>
      </c>
      <c r="F11638" s="5" t="s">
        <v>294</v>
      </c>
      <c r="G11638" s="5" t="s">
        <v>294</v>
      </c>
      <c r="M11638" s="5" t="s">
        <v>794</v>
      </c>
      <c r="N11638" s="5" t="s">
        <v>294</v>
      </c>
      <c r="P11638" s="5" t="s">
        <v>294</v>
      </c>
      <c r="Q11638" s="5" t="s">
        <v>294</v>
      </c>
      <c r="R11638" s="5" t="s">
        <v>294</v>
      </c>
      <c r="V11638" s="5" t="s">
        <v>23111</v>
      </c>
    </row>
    <row r="11639" spans="1:22" x14ac:dyDescent="0.35">
      <c r="A11639" s="5" t="s">
        <v>28713</v>
      </c>
      <c r="B11639" s="5" t="s">
        <v>28714</v>
      </c>
      <c r="C11639" s="5" t="s">
        <v>28626</v>
      </c>
      <c r="D11639" s="5" t="s">
        <v>22</v>
      </c>
      <c r="E11639" s="5">
        <v>3</v>
      </c>
      <c r="F11639" s="5" t="s">
        <v>294</v>
      </c>
      <c r="G11639" s="5" t="s">
        <v>294</v>
      </c>
      <c r="M11639" s="5" t="s">
        <v>794</v>
      </c>
      <c r="N11639" s="5" t="s">
        <v>294</v>
      </c>
      <c r="P11639" s="5" t="s">
        <v>294</v>
      </c>
      <c r="Q11639" s="5" t="s">
        <v>294</v>
      </c>
      <c r="R11639" s="5" t="s">
        <v>294</v>
      </c>
      <c r="V11639" s="5" t="s">
        <v>23114</v>
      </c>
    </row>
    <row r="11640" spans="1:22" x14ac:dyDescent="0.35">
      <c r="A11640" s="5" t="s">
        <v>28715</v>
      </c>
      <c r="B11640" s="5" t="s">
        <v>23116</v>
      </c>
      <c r="C11640" s="5" t="s">
        <v>28626</v>
      </c>
      <c r="D11640" s="5" t="s">
        <v>18</v>
      </c>
      <c r="E11640" s="5">
        <v>4</v>
      </c>
      <c r="F11640" s="5" t="s">
        <v>294</v>
      </c>
      <c r="G11640" s="5" t="s">
        <v>294</v>
      </c>
      <c r="J11640" s="5" t="s">
        <v>1194</v>
      </c>
      <c r="M11640" s="5" t="s">
        <v>794</v>
      </c>
      <c r="N11640" s="5" t="s">
        <v>294</v>
      </c>
      <c r="P11640" s="5" t="s">
        <v>294</v>
      </c>
      <c r="Q11640" s="5" t="s">
        <v>294</v>
      </c>
      <c r="R11640" s="5" t="s">
        <v>294</v>
      </c>
      <c r="V11640" s="5" t="s">
        <v>23117</v>
      </c>
    </row>
    <row r="11641" spans="1:22" x14ac:dyDescent="0.35">
      <c r="A11641" s="5" t="s">
        <v>28716</v>
      </c>
      <c r="B11641" s="5" t="s">
        <v>23119</v>
      </c>
      <c r="C11641" s="5" t="s">
        <v>28626</v>
      </c>
      <c r="D11641" s="5" t="s">
        <v>18</v>
      </c>
      <c r="E11641" s="5">
        <v>1</v>
      </c>
      <c r="F11641" s="5" t="s">
        <v>294</v>
      </c>
      <c r="G11641" s="5" t="s">
        <v>294</v>
      </c>
      <c r="M11641" s="5" t="s">
        <v>794</v>
      </c>
      <c r="N11641" s="5" t="s">
        <v>294</v>
      </c>
      <c r="P11641" s="5" t="s">
        <v>294</v>
      </c>
      <c r="Q11641" s="5" t="s">
        <v>294</v>
      </c>
      <c r="R11641" s="5" t="s">
        <v>294</v>
      </c>
      <c r="V11641" s="5" t="s">
        <v>23120</v>
      </c>
    </row>
    <row r="11642" spans="1:22" x14ac:dyDescent="0.35">
      <c r="A11642" s="5" t="s">
        <v>28717</v>
      </c>
      <c r="B11642" s="5" t="s">
        <v>28718</v>
      </c>
      <c r="C11642" s="5" t="s">
        <v>28626</v>
      </c>
      <c r="D11642" s="5" t="s">
        <v>18</v>
      </c>
      <c r="E11642" s="5">
        <v>1</v>
      </c>
      <c r="F11642" s="5" t="s">
        <v>294</v>
      </c>
      <c r="G11642" s="5" t="s">
        <v>294</v>
      </c>
      <c r="M11642" s="5" t="s">
        <v>794</v>
      </c>
      <c r="N11642" s="5" t="s">
        <v>294</v>
      </c>
      <c r="P11642" s="5" t="s">
        <v>294</v>
      </c>
      <c r="Q11642" s="5" t="s">
        <v>294</v>
      </c>
      <c r="R11642" s="5" t="s">
        <v>294</v>
      </c>
      <c r="V11642" s="5" t="s">
        <v>28719</v>
      </c>
    </row>
    <row r="11643" spans="1:22" x14ac:dyDescent="0.35">
      <c r="A11643" s="5" t="s">
        <v>28720</v>
      </c>
      <c r="B11643" s="5" t="s">
        <v>23125</v>
      </c>
      <c r="C11643" s="5" t="s">
        <v>28626</v>
      </c>
      <c r="D11643" s="5" t="s">
        <v>18</v>
      </c>
      <c r="E11643" s="5">
        <v>1</v>
      </c>
      <c r="F11643" s="5" t="s">
        <v>294</v>
      </c>
      <c r="G11643" s="5" t="s">
        <v>297</v>
      </c>
      <c r="L11643" s="5" t="s">
        <v>822</v>
      </c>
      <c r="M11643" s="5" t="s">
        <v>794</v>
      </c>
      <c r="N11643" s="5" t="s">
        <v>294</v>
      </c>
      <c r="O11643" s="5" t="s">
        <v>294</v>
      </c>
      <c r="P11643" s="5" t="s">
        <v>294</v>
      </c>
      <c r="Q11643" s="5" t="s">
        <v>297</v>
      </c>
      <c r="R11643" s="5" t="s">
        <v>294</v>
      </c>
      <c r="V11643" s="5" t="s">
        <v>28721</v>
      </c>
    </row>
    <row r="11644" spans="1:22" x14ac:dyDescent="0.35">
      <c r="A11644" s="5" t="s">
        <v>28722</v>
      </c>
      <c r="B11644" s="5" t="s">
        <v>28300</v>
      </c>
      <c r="C11644" s="5" t="s">
        <v>28626</v>
      </c>
      <c r="D11644" s="5" t="s">
        <v>22</v>
      </c>
      <c r="E11644" s="5">
        <v>9</v>
      </c>
      <c r="F11644" s="5" t="s">
        <v>294</v>
      </c>
      <c r="G11644" s="5" t="s">
        <v>294</v>
      </c>
      <c r="M11644" s="5" t="s">
        <v>794</v>
      </c>
      <c r="N11644" s="5" t="s">
        <v>294</v>
      </c>
      <c r="P11644" s="5" t="s">
        <v>294</v>
      </c>
      <c r="Q11644" s="5" t="s">
        <v>294</v>
      </c>
      <c r="R11644" s="5" t="s">
        <v>297</v>
      </c>
      <c r="V11644" s="5" t="s">
        <v>28723</v>
      </c>
    </row>
    <row r="11645" spans="1:22" x14ac:dyDescent="0.35">
      <c r="A11645" s="5" t="s">
        <v>28724</v>
      </c>
      <c r="B11645" s="5" t="s">
        <v>26196</v>
      </c>
      <c r="C11645" s="5" t="s">
        <v>28626</v>
      </c>
      <c r="D11645" s="5" t="s">
        <v>22</v>
      </c>
      <c r="E11645" s="5">
        <v>9</v>
      </c>
      <c r="F11645" s="5" t="s">
        <v>294</v>
      </c>
      <c r="G11645" s="5" t="s">
        <v>294</v>
      </c>
      <c r="M11645" s="5" t="s">
        <v>794</v>
      </c>
      <c r="N11645" s="5" t="s">
        <v>294</v>
      </c>
      <c r="P11645" s="5" t="s">
        <v>294</v>
      </c>
      <c r="Q11645" s="5" t="s">
        <v>294</v>
      </c>
      <c r="R11645" s="5" t="s">
        <v>297</v>
      </c>
      <c r="V11645" s="5" t="s">
        <v>28725</v>
      </c>
    </row>
    <row r="11646" spans="1:22" x14ac:dyDescent="0.35">
      <c r="A11646" s="5" t="s">
        <v>28726</v>
      </c>
      <c r="B11646" s="5" t="s">
        <v>9488</v>
      </c>
      <c r="C11646" s="5" t="s">
        <v>28626</v>
      </c>
      <c r="D11646" s="5" t="s">
        <v>22</v>
      </c>
      <c r="E11646" s="5">
        <v>9</v>
      </c>
      <c r="F11646" s="5" t="s">
        <v>294</v>
      </c>
      <c r="G11646" s="5" t="s">
        <v>294</v>
      </c>
      <c r="M11646" s="5" t="s">
        <v>794</v>
      </c>
      <c r="N11646" s="5" t="s">
        <v>294</v>
      </c>
      <c r="P11646" s="5" t="s">
        <v>294</v>
      </c>
      <c r="Q11646" s="5" t="s">
        <v>294</v>
      </c>
      <c r="R11646" s="5" t="s">
        <v>297</v>
      </c>
      <c r="V11646" s="5" t="s">
        <v>28727</v>
      </c>
    </row>
    <row r="11647" spans="1:22" x14ac:dyDescent="0.35">
      <c r="A11647" s="5" t="s">
        <v>28728</v>
      </c>
      <c r="B11647" s="5" t="s">
        <v>28729</v>
      </c>
      <c r="C11647" s="5" t="s">
        <v>28626</v>
      </c>
      <c r="D11647" s="5" t="s">
        <v>18</v>
      </c>
      <c r="E11647" s="5">
        <v>1</v>
      </c>
      <c r="F11647" s="5" t="s">
        <v>294</v>
      </c>
      <c r="G11647" s="5" t="s">
        <v>294</v>
      </c>
      <c r="M11647" s="5" t="s">
        <v>794</v>
      </c>
      <c r="N11647" s="5" t="s">
        <v>294</v>
      </c>
      <c r="P11647" s="5" t="s">
        <v>294</v>
      </c>
      <c r="Q11647" s="5" t="s">
        <v>294</v>
      </c>
      <c r="R11647" s="5" t="s">
        <v>294</v>
      </c>
      <c r="V11647" s="5" t="s">
        <v>28730</v>
      </c>
    </row>
    <row r="11648" spans="1:22" x14ac:dyDescent="0.35">
      <c r="A11648" s="5" t="s">
        <v>28731</v>
      </c>
      <c r="B11648" s="5" t="s">
        <v>28732</v>
      </c>
      <c r="C11648" s="5" t="s">
        <v>28626</v>
      </c>
      <c r="D11648" s="5" t="s">
        <v>18</v>
      </c>
      <c r="E11648" s="5">
        <v>1</v>
      </c>
      <c r="F11648" s="5" t="s">
        <v>294</v>
      </c>
      <c r="G11648" s="5" t="s">
        <v>294</v>
      </c>
      <c r="M11648" s="5" t="s">
        <v>794</v>
      </c>
      <c r="N11648" s="5" t="s">
        <v>294</v>
      </c>
      <c r="P11648" s="5" t="s">
        <v>294</v>
      </c>
      <c r="Q11648" s="5" t="s">
        <v>294</v>
      </c>
      <c r="R11648" s="5" t="s">
        <v>294</v>
      </c>
      <c r="V11648" s="5" t="s">
        <v>28733</v>
      </c>
    </row>
    <row r="11649" spans="1:22" x14ac:dyDescent="0.35">
      <c r="A11649" s="5" t="s">
        <v>28734</v>
      </c>
      <c r="B11649" s="5" t="s">
        <v>19826</v>
      </c>
      <c r="C11649" s="5" t="s">
        <v>28626</v>
      </c>
      <c r="D11649" s="5" t="s">
        <v>16</v>
      </c>
      <c r="E11649" s="5">
        <v>20</v>
      </c>
      <c r="F11649" s="5" t="s">
        <v>294</v>
      </c>
      <c r="G11649" s="5" t="s">
        <v>294</v>
      </c>
      <c r="M11649" s="5" t="s">
        <v>794</v>
      </c>
      <c r="N11649" s="5" t="s">
        <v>294</v>
      </c>
      <c r="P11649" s="5" t="s">
        <v>294</v>
      </c>
      <c r="Q11649" s="5" t="s">
        <v>297</v>
      </c>
      <c r="R11649" s="5" t="s">
        <v>294</v>
      </c>
    </row>
    <row r="11650" spans="1:22" x14ac:dyDescent="0.35">
      <c r="A11650" s="5" t="s">
        <v>28735</v>
      </c>
      <c r="B11650" s="5" t="s">
        <v>28736</v>
      </c>
      <c r="C11650" s="5" t="s">
        <v>28626</v>
      </c>
      <c r="D11650" s="5" t="s">
        <v>16</v>
      </c>
      <c r="E11650" s="5">
        <v>30</v>
      </c>
      <c r="F11650" s="5" t="s">
        <v>294</v>
      </c>
      <c r="G11650" s="5" t="s">
        <v>294</v>
      </c>
      <c r="M11650" s="5" t="s">
        <v>794</v>
      </c>
      <c r="N11650" s="5" t="s">
        <v>294</v>
      </c>
      <c r="P11650" s="5" t="s">
        <v>294</v>
      </c>
      <c r="Q11650" s="5" t="s">
        <v>297</v>
      </c>
      <c r="R11650" s="5" t="s">
        <v>294</v>
      </c>
    </row>
    <row r="11651" spans="1:22" x14ac:dyDescent="0.35">
      <c r="A11651" s="5" t="s">
        <v>28737</v>
      </c>
      <c r="B11651" s="5" t="s">
        <v>27590</v>
      </c>
      <c r="C11651" s="5" t="s">
        <v>28626</v>
      </c>
      <c r="D11651" s="5" t="s">
        <v>16</v>
      </c>
      <c r="E11651" s="5">
        <v>12</v>
      </c>
      <c r="F11651" s="5" t="s">
        <v>294</v>
      </c>
      <c r="G11651" s="5" t="s">
        <v>294</v>
      </c>
      <c r="H11651" s="5">
        <v>0</v>
      </c>
      <c r="I11651" s="5">
        <v>100</v>
      </c>
      <c r="M11651" s="5" t="s">
        <v>794</v>
      </c>
      <c r="N11651" s="5" t="s">
        <v>294</v>
      </c>
      <c r="P11651" s="5" t="s">
        <v>294</v>
      </c>
      <c r="Q11651" s="5" t="s">
        <v>294</v>
      </c>
      <c r="R11651" s="5" t="s">
        <v>294</v>
      </c>
      <c r="V11651" s="5" t="s">
        <v>28738</v>
      </c>
    </row>
    <row r="11652" spans="1:22" x14ac:dyDescent="0.35">
      <c r="A11652" s="5" t="s">
        <v>28739</v>
      </c>
      <c r="B11652" s="5" t="s">
        <v>28740</v>
      </c>
      <c r="C11652" s="5" t="s">
        <v>28626</v>
      </c>
      <c r="D11652" s="5" t="s">
        <v>18</v>
      </c>
      <c r="E11652" s="5">
        <v>20</v>
      </c>
      <c r="F11652" s="5" t="s">
        <v>294</v>
      </c>
      <c r="G11652" s="5" t="s">
        <v>297</v>
      </c>
      <c r="M11652" s="5" t="s">
        <v>794</v>
      </c>
      <c r="N11652" s="5" t="s">
        <v>294</v>
      </c>
      <c r="P11652" s="5" t="s">
        <v>294</v>
      </c>
      <c r="Q11652" s="5" t="s">
        <v>294</v>
      </c>
      <c r="R11652" s="5" t="s">
        <v>294</v>
      </c>
      <c r="V11652" s="5" t="s">
        <v>28741</v>
      </c>
    </row>
    <row r="11653" spans="1:22" x14ac:dyDescent="0.35">
      <c r="A11653" s="5" t="s">
        <v>28742</v>
      </c>
      <c r="B11653" s="5" t="s">
        <v>28743</v>
      </c>
      <c r="C11653" s="5" t="s">
        <v>28626</v>
      </c>
      <c r="D11653" s="5" t="s">
        <v>18</v>
      </c>
      <c r="E11653" s="5">
        <v>1</v>
      </c>
      <c r="F11653" s="5" t="s">
        <v>294</v>
      </c>
      <c r="G11653" s="5" t="s">
        <v>297</v>
      </c>
      <c r="M11653" s="5" t="s">
        <v>794</v>
      </c>
      <c r="N11653" s="5" t="s">
        <v>294</v>
      </c>
      <c r="P11653" s="5" t="s">
        <v>294</v>
      </c>
      <c r="Q11653" s="5" t="s">
        <v>297</v>
      </c>
      <c r="R11653" s="5" t="s">
        <v>294</v>
      </c>
      <c r="V11653" s="5" t="s">
        <v>28744</v>
      </c>
    </row>
    <row r="11654" spans="1:22" x14ac:dyDescent="0.35">
      <c r="A11654" s="5" t="s">
        <v>28745</v>
      </c>
      <c r="B11654" s="5" t="s">
        <v>28746</v>
      </c>
      <c r="C11654" s="5" t="s">
        <v>28626</v>
      </c>
      <c r="D11654" s="5" t="s">
        <v>18</v>
      </c>
      <c r="E11654" s="5">
        <v>1</v>
      </c>
      <c r="F11654" s="5" t="s">
        <v>294</v>
      </c>
      <c r="G11654" s="5" t="s">
        <v>294</v>
      </c>
      <c r="M11654" s="5" t="s">
        <v>794</v>
      </c>
      <c r="N11654" s="5" t="s">
        <v>294</v>
      </c>
      <c r="P11654" s="5" t="s">
        <v>294</v>
      </c>
      <c r="Q11654" s="5" t="s">
        <v>294</v>
      </c>
      <c r="R11654" s="5" t="s">
        <v>294</v>
      </c>
      <c r="V11654" s="5" t="s">
        <v>28747</v>
      </c>
    </row>
    <row r="11655" spans="1:22" x14ac:dyDescent="0.35">
      <c r="A11655" s="5" t="s">
        <v>28748</v>
      </c>
      <c r="B11655" s="5" t="s">
        <v>28749</v>
      </c>
      <c r="C11655" s="5" t="s">
        <v>28626</v>
      </c>
      <c r="D11655" s="5" t="s">
        <v>22</v>
      </c>
      <c r="E11655" s="5">
        <v>9</v>
      </c>
      <c r="F11655" s="5" t="s">
        <v>294</v>
      </c>
      <c r="G11655" s="5" t="s">
        <v>294</v>
      </c>
      <c r="J11655" s="5" t="s">
        <v>24935</v>
      </c>
      <c r="M11655" s="5" t="s">
        <v>794</v>
      </c>
      <c r="N11655" s="5" t="s">
        <v>294</v>
      </c>
      <c r="P11655" s="5" t="s">
        <v>294</v>
      </c>
      <c r="Q11655" s="5" t="s">
        <v>294</v>
      </c>
      <c r="R11655" s="5" t="s">
        <v>294</v>
      </c>
      <c r="V11655" s="5" t="s">
        <v>28750</v>
      </c>
    </row>
    <row r="11656" spans="1:22" x14ac:dyDescent="0.35">
      <c r="A11656" s="5" t="s">
        <v>28751</v>
      </c>
      <c r="B11656" s="5" t="s">
        <v>28752</v>
      </c>
      <c r="C11656" s="5" t="s">
        <v>28626</v>
      </c>
      <c r="D11656" s="5" t="s">
        <v>22</v>
      </c>
      <c r="E11656" s="5">
        <v>9</v>
      </c>
      <c r="F11656" s="5" t="s">
        <v>294</v>
      </c>
      <c r="G11656" s="5" t="s">
        <v>294</v>
      </c>
      <c r="J11656" s="5" t="s">
        <v>24935</v>
      </c>
      <c r="M11656" s="5" t="s">
        <v>794</v>
      </c>
      <c r="N11656" s="5" t="s">
        <v>294</v>
      </c>
      <c r="P11656" s="5" t="s">
        <v>294</v>
      </c>
      <c r="Q11656" s="5" t="s">
        <v>294</v>
      </c>
      <c r="R11656" s="5" t="s">
        <v>294</v>
      </c>
      <c r="V11656" s="5" t="s">
        <v>28753</v>
      </c>
    </row>
    <row r="11657" spans="1:22" x14ac:dyDescent="0.35">
      <c r="A11657" s="5" t="s">
        <v>28754</v>
      </c>
      <c r="B11657" s="5" t="s">
        <v>3918</v>
      </c>
      <c r="C11657" s="5" t="s">
        <v>28626</v>
      </c>
      <c r="D11657" s="5" t="s">
        <v>28</v>
      </c>
      <c r="E11657" s="5">
        <v>6</v>
      </c>
      <c r="F11657" s="5" t="s">
        <v>294</v>
      </c>
      <c r="G11657" s="5" t="s">
        <v>294</v>
      </c>
      <c r="M11657" s="5" t="s">
        <v>794</v>
      </c>
      <c r="N11657" s="5" t="s">
        <v>294</v>
      </c>
      <c r="P11657" s="5" t="s">
        <v>294</v>
      </c>
      <c r="Q11657" s="5" t="s">
        <v>294</v>
      </c>
      <c r="R11657" s="5" t="s">
        <v>294</v>
      </c>
      <c r="V11657" s="5" t="s">
        <v>23131</v>
      </c>
    </row>
    <row r="11658" spans="1:22" x14ac:dyDescent="0.35">
      <c r="A11658" s="5" t="s">
        <v>28755</v>
      </c>
      <c r="B11658" s="5" t="s">
        <v>26103</v>
      </c>
      <c r="C11658" s="5" t="s">
        <v>28626</v>
      </c>
      <c r="D11658" s="5" t="s">
        <v>22</v>
      </c>
      <c r="E11658" s="5">
        <v>18</v>
      </c>
      <c r="F11658" s="5" t="s">
        <v>294</v>
      </c>
      <c r="G11658" s="5" t="s">
        <v>294</v>
      </c>
      <c r="M11658" s="5" t="s">
        <v>794</v>
      </c>
      <c r="N11658" s="5" t="s">
        <v>294</v>
      </c>
      <c r="P11658" s="5" t="s">
        <v>294</v>
      </c>
      <c r="Q11658" s="5" t="s">
        <v>294</v>
      </c>
      <c r="R11658" s="5" t="s">
        <v>297</v>
      </c>
      <c r="V11658" s="5" t="s">
        <v>28756</v>
      </c>
    </row>
    <row r="11659" spans="1:22" x14ac:dyDescent="0.35">
      <c r="A11659" s="5" t="s">
        <v>28757</v>
      </c>
      <c r="B11659" s="5" t="s">
        <v>28758</v>
      </c>
      <c r="C11659" s="5" t="s">
        <v>28626</v>
      </c>
      <c r="D11659" s="5" t="s">
        <v>18</v>
      </c>
      <c r="E11659" s="5">
        <v>1</v>
      </c>
      <c r="F11659" s="5" t="s">
        <v>294</v>
      </c>
      <c r="G11659" s="5" t="s">
        <v>297</v>
      </c>
      <c r="L11659" s="5" t="s">
        <v>28759</v>
      </c>
      <c r="M11659" s="5" t="s">
        <v>794</v>
      </c>
      <c r="N11659" s="5" t="s">
        <v>294</v>
      </c>
      <c r="P11659" s="5" t="s">
        <v>294</v>
      </c>
      <c r="Q11659" s="5" t="s">
        <v>294</v>
      </c>
      <c r="R11659" s="5" t="s">
        <v>297</v>
      </c>
      <c r="V11659" s="5" t="s">
        <v>28760</v>
      </c>
    </row>
    <row r="11660" spans="1:22" x14ac:dyDescent="0.35">
      <c r="A11660" s="5" t="s">
        <v>28761</v>
      </c>
      <c r="B11660" s="5" t="s">
        <v>28018</v>
      </c>
      <c r="C11660" s="5" t="s">
        <v>28626</v>
      </c>
      <c r="D11660" s="5" t="s">
        <v>18</v>
      </c>
      <c r="E11660" s="5">
        <v>10</v>
      </c>
      <c r="F11660" s="5" t="s">
        <v>294</v>
      </c>
      <c r="G11660" s="5" t="s">
        <v>294</v>
      </c>
      <c r="M11660" s="5" t="s">
        <v>794</v>
      </c>
      <c r="N11660" s="5" t="s">
        <v>294</v>
      </c>
      <c r="P11660" s="5" t="s">
        <v>294</v>
      </c>
      <c r="Q11660" s="5" t="s">
        <v>294</v>
      </c>
      <c r="R11660" s="5" t="s">
        <v>294</v>
      </c>
      <c r="V11660" s="5" t="s">
        <v>23134</v>
      </c>
    </row>
    <row r="11661" spans="1:22" x14ac:dyDescent="0.35">
      <c r="A11661" s="5" t="s">
        <v>28762</v>
      </c>
      <c r="B11661" s="5" t="s">
        <v>28763</v>
      </c>
      <c r="C11661" s="5" t="s">
        <v>28626</v>
      </c>
      <c r="D11661" s="5" t="s">
        <v>18</v>
      </c>
      <c r="E11661" s="5">
        <v>1</v>
      </c>
      <c r="F11661" s="5" t="s">
        <v>294</v>
      </c>
      <c r="G11661" s="5" t="s">
        <v>294</v>
      </c>
      <c r="M11661" s="5" t="s">
        <v>794</v>
      </c>
      <c r="N11661" s="5" t="s">
        <v>294</v>
      </c>
      <c r="P11661" s="5" t="s">
        <v>294</v>
      </c>
      <c r="Q11661" s="5" t="s">
        <v>297</v>
      </c>
      <c r="R11661" s="5" t="s">
        <v>294</v>
      </c>
      <c r="V11661" s="5" t="s">
        <v>28764</v>
      </c>
    </row>
    <row r="11662" spans="1:22" x14ac:dyDescent="0.35">
      <c r="A11662" s="5" t="s">
        <v>28765</v>
      </c>
      <c r="B11662" s="5" t="s">
        <v>2145</v>
      </c>
      <c r="C11662" s="5" t="s">
        <v>28626</v>
      </c>
      <c r="D11662" s="5" t="s">
        <v>18</v>
      </c>
      <c r="E11662" s="5">
        <v>20</v>
      </c>
      <c r="F11662" s="5" t="s">
        <v>294</v>
      </c>
      <c r="G11662" s="5" t="s">
        <v>294</v>
      </c>
      <c r="J11662" s="5" t="s">
        <v>1384</v>
      </c>
      <c r="M11662" s="5" t="s">
        <v>794</v>
      </c>
      <c r="N11662" s="5" t="s">
        <v>294</v>
      </c>
      <c r="P11662" s="5" t="s">
        <v>294</v>
      </c>
      <c r="Q11662" s="5" t="s">
        <v>294</v>
      </c>
      <c r="R11662" s="5" t="s">
        <v>297</v>
      </c>
      <c r="V11662" s="5" t="s">
        <v>23139</v>
      </c>
    </row>
    <row r="11663" spans="1:22" x14ac:dyDescent="0.35">
      <c r="A11663" s="5" t="s">
        <v>28766</v>
      </c>
      <c r="B11663" s="5" t="s">
        <v>28660</v>
      </c>
      <c r="C11663" s="5" t="s">
        <v>23046</v>
      </c>
      <c r="D11663" s="5" t="s">
        <v>18</v>
      </c>
      <c r="E11663" s="5">
        <v>20</v>
      </c>
      <c r="F11663" s="5" t="s">
        <v>294</v>
      </c>
      <c r="G11663" s="5" t="s">
        <v>294</v>
      </c>
      <c r="M11663" s="5" t="s">
        <v>794</v>
      </c>
      <c r="N11663" s="5" t="s">
        <v>294</v>
      </c>
      <c r="P11663" s="5" t="s">
        <v>294</v>
      </c>
      <c r="Q11663" s="5" t="s">
        <v>297</v>
      </c>
      <c r="R11663" s="5" t="s">
        <v>297</v>
      </c>
      <c r="V11663" s="5" t="s">
        <v>28767</v>
      </c>
    </row>
    <row r="11664" spans="1:22" x14ac:dyDescent="0.35">
      <c r="A11664" s="5" t="s">
        <v>28768</v>
      </c>
      <c r="B11664" s="5" t="s">
        <v>28671</v>
      </c>
      <c r="C11664" s="5" t="s">
        <v>23046</v>
      </c>
      <c r="D11664" s="5" t="s">
        <v>22</v>
      </c>
      <c r="E11664" s="5">
        <v>9</v>
      </c>
      <c r="F11664" s="5" t="s">
        <v>294</v>
      </c>
      <c r="G11664" s="5" t="s">
        <v>294</v>
      </c>
      <c r="M11664" s="5" t="s">
        <v>794</v>
      </c>
      <c r="N11664" s="5" t="s">
        <v>294</v>
      </c>
      <c r="P11664" s="5" t="s">
        <v>294</v>
      </c>
      <c r="Q11664" s="5" t="s">
        <v>297</v>
      </c>
      <c r="R11664" s="5" t="s">
        <v>294</v>
      </c>
      <c r="V11664" s="5" t="s">
        <v>28769</v>
      </c>
    </row>
    <row r="11665" spans="1:22" x14ac:dyDescent="0.35">
      <c r="A11665" s="5" t="s">
        <v>28770</v>
      </c>
      <c r="B11665" s="5" t="s">
        <v>28663</v>
      </c>
      <c r="C11665" s="5" t="s">
        <v>23046</v>
      </c>
      <c r="D11665" s="5" t="s">
        <v>22</v>
      </c>
      <c r="E11665" s="5">
        <v>9</v>
      </c>
      <c r="F11665" s="5" t="s">
        <v>294</v>
      </c>
      <c r="G11665" s="5" t="s">
        <v>294</v>
      </c>
      <c r="M11665" s="5" t="s">
        <v>794</v>
      </c>
      <c r="N11665" s="5" t="s">
        <v>294</v>
      </c>
      <c r="P11665" s="5" t="s">
        <v>294</v>
      </c>
      <c r="Q11665" s="5" t="s">
        <v>297</v>
      </c>
      <c r="R11665" s="5" t="s">
        <v>294</v>
      </c>
      <c r="V11665" s="5" t="s">
        <v>28771</v>
      </c>
    </row>
    <row r="11666" spans="1:22" x14ac:dyDescent="0.35">
      <c r="A11666" s="5" t="s">
        <v>28772</v>
      </c>
      <c r="B11666" s="5" t="s">
        <v>28666</v>
      </c>
      <c r="C11666" s="5" t="s">
        <v>23046</v>
      </c>
      <c r="D11666" s="5" t="s">
        <v>22</v>
      </c>
      <c r="E11666" s="5">
        <v>9</v>
      </c>
      <c r="F11666" s="5" t="s">
        <v>294</v>
      </c>
      <c r="G11666" s="5" t="s">
        <v>294</v>
      </c>
      <c r="M11666" s="5" t="s">
        <v>794</v>
      </c>
      <c r="N11666" s="5" t="s">
        <v>294</v>
      </c>
      <c r="P11666" s="5" t="s">
        <v>294</v>
      </c>
      <c r="Q11666" s="5" t="s">
        <v>297</v>
      </c>
      <c r="R11666" s="5" t="s">
        <v>294</v>
      </c>
      <c r="V11666" s="5" t="s">
        <v>28773</v>
      </c>
    </row>
    <row r="11667" spans="1:22" x14ac:dyDescent="0.35">
      <c r="A11667" s="5" t="s">
        <v>28774</v>
      </c>
      <c r="B11667" s="5" t="s">
        <v>28775</v>
      </c>
      <c r="C11667" s="5" t="s">
        <v>23046</v>
      </c>
      <c r="D11667" s="5" t="s">
        <v>22</v>
      </c>
      <c r="E11667" s="5">
        <v>9</v>
      </c>
      <c r="F11667" s="5" t="s">
        <v>294</v>
      </c>
      <c r="G11667" s="5" t="s">
        <v>297</v>
      </c>
      <c r="J11667" s="5" t="s">
        <v>3447</v>
      </c>
      <c r="M11667" s="5" t="s">
        <v>794</v>
      </c>
      <c r="N11667" s="5" t="s">
        <v>294</v>
      </c>
      <c r="P11667" s="5" t="s">
        <v>294</v>
      </c>
      <c r="Q11667" s="5" t="s">
        <v>297</v>
      </c>
      <c r="R11667" s="5" t="s">
        <v>294</v>
      </c>
      <c r="V11667" s="5" t="s">
        <v>28679</v>
      </c>
    </row>
    <row r="11668" spans="1:22" x14ac:dyDescent="0.35">
      <c r="A11668" s="5" t="s">
        <v>28776</v>
      </c>
      <c r="B11668" s="5" t="s">
        <v>26399</v>
      </c>
      <c r="C11668" s="5" t="s">
        <v>23046</v>
      </c>
      <c r="D11668" s="5" t="s">
        <v>22</v>
      </c>
      <c r="E11668" s="5">
        <v>9</v>
      </c>
      <c r="F11668" s="5" t="s">
        <v>294</v>
      </c>
      <c r="G11668" s="5" t="s">
        <v>294</v>
      </c>
      <c r="J11668" s="5" t="s">
        <v>26148</v>
      </c>
      <c r="M11668" s="5" t="s">
        <v>794</v>
      </c>
      <c r="N11668" s="5" t="s">
        <v>294</v>
      </c>
      <c r="P11668" s="5" t="s">
        <v>294</v>
      </c>
      <c r="Q11668" s="5" t="s">
        <v>297</v>
      </c>
      <c r="R11668" s="5" t="s">
        <v>294</v>
      </c>
      <c r="V11668" s="5" t="s">
        <v>28777</v>
      </c>
    </row>
    <row r="11669" spans="1:22" x14ac:dyDescent="0.35">
      <c r="A11669" s="5" t="s">
        <v>28778</v>
      </c>
      <c r="B11669" s="5" t="s">
        <v>24846</v>
      </c>
      <c r="C11669" s="5" t="s">
        <v>23046</v>
      </c>
      <c r="D11669" s="5" t="s">
        <v>22</v>
      </c>
      <c r="E11669" s="5">
        <v>19</v>
      </c>
      <c r="F11669" s="5" t="s">
        <v>294</v>
      </c>
      <c r="G11669" s="5" t="s">
        <v>294</v>
      </c>
      <c r="M11669" s="5" t="s">
        <v>794</v>
      </c>
      <c r="N11669" s="5" t="s">
        <v>294</v>
      </c>
      <c r="P11669" s="5" t="s">
        <v>294</v>
      </c>
      <c r="Q11669" s="5" t="s">
        <v>297</v>
      </c>
      <c r="R11669" s="5" t="s">
        <v>294</v>
      </c>
      <c r="V11669" s="5" t="s">
        <v>28688</v>
      </c>
    </row>
    <row r="11670" spans="1:22" x14ac:dyDescent="0.35">
      <c r="A11670" s="5" t="s">
        <v>28779</v>
      </c>
      <c r="B11670" s="5" t="s">
        <v>28780</v>
      </c>
      <c r="C11670" s="5" t="s">
        <v>23046</v>
      </c>
      <c r="D11670" s="5" t="s">
        <v>22</v>
      </c>
      <c r="E11670" s="5">
        <v>9</v>
      </c>
      <c r="F11670" s="5" t="s">
        <v>294</v>
      </c>
      <c r="G11670" s="5" t="s">
        <v>294</v>
      </c>
      <c r="J11670" s="5" t="s">
        <v>23040</v>
      </c>
      <c r="M11670" s="5" t="s">
        <v>794</v>
      </c>
      <c r="N11670" s="5" t="s">
        <v>294</v>
      </c>
      <c r="P11670" s="5" t="s">
        <v>294</v>
      </c>
      <c r="Q11670" s="5" t="s">
        <v>297</v>
      </c>
      <c r="R11670" s="5" t="s">
        <v>297</v>
      </c>
      <c r="V11670" s="5" t="s">
        <v>28691</v>
      </c>
    </row>
    <row r="11671" spans="1:22" x14ac:dyDescent="0.35">
      <c r="A11671" s="5" t="s">
        <v>28781</v>
      </c>
      <c r="B11671" s="5" t="s">
        <v>28782</v>
      </c>
      <c r="C11671" s="5" t="s">
        <v>23046</v>
      </c>
      <c r="D11671" s="5" t="s">
        <v>22</v>
      </c>
      <c r="E11671" s="5">
        <v>15</v>
      </c>
      <c r="F11671" s="5" t="s">
        <v>294</v>
      </c>
      <c r="G11671" s="5" t="s">
        <v>294</v>
      </c>
      <c r="J11671" s="5" t="s">
        <v>6019</v>
      </c>
      <c r="M11671" s="5" t="s">
        <v>794</v>
      </c>
      <c r="N11671" s="5" t="s">
        <v>294</v>
      </c>
      <c r="P11671" s="5" t="s">
        <v>294</v>
      </c>
      <c r="Q11671" s="5" t="s">
        <v>297</v>
      </c>
      <c r="R11671" s="5" t="s">
        <v>294</v>
      </c>
      <c r="V11671" s="5" t="s">
        <v>28694</v>
      </c>
    </row>
    <row r="11672" spans="1:22" x14ac:dyDescent="0.35">
      <c r="A11672" s="5" t="s">
        <v>28783</v>
      </c>
      <c r="B11672" s="5" t="s">
        <v>24834</v>
      </c>
      <c r="C11672" s="5" t="s">
        <v>23046</v>
      </c>
      <c r="D11672" s="5" t="s">
        <v>18</v>
      </c>
      <c r="E11672" s="5">
        <v>1</v>
      </c>
      <c r="F11672" s="5" t="s">
        <v>294</v>
      </c>
      <c r="G11672" s="5" t="s">
        <v>297</v>
      </c>
      <c r="L11672" s="5" t="s">
        <v>822</v>
      </c>
      <c r="M11672" s="5" t="s">
        <v>794</v>
      </c>
      <c r="N11672" s="5" t="s">
        <v>294</v>
      </c>
      <c r="P11672" s="5" t="s">
        <v>294</v>
      </c>
      <c r="Q11672" s="5" t="s">
        <v>297</v>
      </c>
      <c r="R11672" s="5" t="s">
        <v>294</v>
      </c>
      <c r="V11672" s="5" t="s">
        <v>28784</v>
      </c>
    </row>
    <row r="11673" spans="1:22" x14ac:dyDescent="0.35">
      <c r="A11673" s="5" t="s">
        <v>28785</v>
      </c>
      <c r="B11673" s="5" t="s">
        <v>28698</v>
      </c>
      <c r="C11673" s="5" t="s">
        <v>23046</v>
      </c>
      <c r="D11673" s="5" t="s">
        <v>18</v>
      </c>
      <c r="E11673" s="5">
        <v>1</v>
      </c>
      <c r="F11673" s="5" t="s">
        <v>294</v>
      </c>
      <c r="G11673" s="5" t="s">
        <v>297</v>
      </c>
      <c r="L11673" s="5" t="s">
        <v>822</v>
      </c>
      <c r="M11673" s="5" t="s">
        <v>794</v>
      </c>
      <c r="N11673" s="5" t="s">
        <v>294</v>
      </c>
      <c r="P11673" s="5" t="s">
        <v>294</v>
      </c>
      <c r="Q11673" s="5" t="s">
        <v>297</v>
      </c>
      <c r="R11673" s="5" t="s">
        <v>294</v>
      </c>
      <c r="V11673" s="5" t="s">
        <v>28786</v>
      </c>
    </row>
    <row r="11674" spans="1:22" x14ac:dyDescent="0.35">
      <c r="A11674" s="5" t="s">
        <v>28787</v>
      </c>
      <c r="B11674" s="5" t="s">
        <v>28701</v>
      </c>
      <c r="C11674" s="5" t="s">
        <v>23046</v>
      </c>
      <c r="D11674" s="5" t="s">
        <v>20</v>
      </c>
      <c r="E11674" s="5">
        <v>10</v>
      </c>
      <c r="F11674" s="5" t="s">
        <v>294</v>
      </c>
      <c r="G11674" s="5" t="s">
        <v>294</v>
      </c>
      <c r="M11674" s="5" t="s">
        <v>794</v>
      </c>
      <c r="N11674" s="5" t="s">
        <v>294</v>
      </c>
      <c r="P11674" s="5" t="s">
        <v>294</v>
      </c>
      <c r="Q11674" s="5" t="s">
        <v>297</v>
      </c>
      <c r="R11674" s="5" t="s">
        <v>294</v>
      </c>
      <c r="V11674" s="5" t="s">
        <v>28788</v>
      </c>
    </row>
    <row r="11675" spans="1:22" x14ac:dyDescent="0.35">
      <c r="A11675" s="5" t="s">
        <v>28789</v>
      </c>
      <c r="B11675" s="5" t="s">
        <v>28790</v>
      </c>
      <c r="C11675" s="5" t="s">
        <v>23046</v>
      </c>
      <c r="D11675" s="5" t="s">
        <v>20</v>
      </c>
      <c r="E11675" s="5">
        <v>10</v>
      </c>
      <c r="F11675" s="5" t="s">
        <v>294</v>
      </c>
      <c r="G11675" s="5" t="s">
        <v>294</v>
      </c>
      <c r="M11675" s="5" t="s">
        <v>794</v>
      </c>
      <c r="N11675" s="5" t="s">
        <v>294</v>
      </c>
      <c r="P11675" s="5" t="s">
        <v>294</v>
      </c>
      <c r="Q11675" s="5" t="s">
        <v>297</v>
      </c>
      <c r="R11675" s="5" t="s">
        <v>294</v>
      </c>
      <c r="V11675" s="5" t="s">
        <v>28791</v>
      </c>
    </row>
    <row r="11676" spans="1:22" x14ac:dyDescent="0.35">
      <c r="A11676" s="5" t="s">
        <v>28792</v>
      </c>
      <c r="B11676" s="5" t="s">
        <v>28708</v>
      </c>
      <c r="C11676" s="5" t="s">
        <v>23046</v>
      </c>
      <c r="D11676" s="5" t="s">
        <v>18</v>
      </c>
      <c r="E11676" s="5">
        <v>1</v>
      </c>
      <c r="F11676" s="5" t="s">
        <v>294</v>
      </c>
      <c r="G11676" s="5" t="s">
        <v>297</v>
      </c>
      <c r="L11676" s="5" t="s">
        <v>822</v>
      </c>
      <c r="M11676" s="5" t="s">
        <v>794</v>
      </c>
      <c r="N11676" s="5" t="s">
        <v>294</v>
      </c>
      <c r="P11676" s="5" t="s">
        <v>294</v>
      </c>
      <c r="Q11676" s="5" t="s">
        <v>297</v>
      </c>
      <c r="R11676" s="5" t="s">
        <v>294</v>
      </c>
      <c r="V11676" s="5" t="s">
        <v>28793</v>
      </c>
    </row>
    <row r="11677" spans="1:22" x14ac:dyDescent="0.35">
      <c r="A11677" s="5" t="s">
        <v>28794</v>
      </c>
      <c r="B11677" s="5" t="s">
        <v>28795</v>
      </c>
      <c r="C11677" s="5" t="s">
        <v>23046</v>
      </c>
      <c r="D11677" s="5" t="s">
        <v>18</v>
      </c>
      <c r="E11677" s="5">
        <v>1</v>
      </c>
      <c r="F11677" s="5" t="s">
        <v>294</v>
      </c>
      <c r="G11677" s="5" t="s">
        <v>297</v>
      </c>
      <c r="L11677" s="5" t="s">
        <v>822</v>
      </c>
      <c r="M11677" s="5" t="s">
        <v>794</v>
      </c>
      <c r="N11677" s="5" t="s">
        <v>294</v>
      </c>
      <c r="P11677" s="5" t="s">
        <v>294</v>
      </c>
      <c r="Q11677" s="5" t="s">
        <v>297</v>
      </c>
      <c r="R11677" s="5" t="s">
        <v>294</v>
      </c>
      <c r="V11677" s="5" t="s">
        <v>28719</v>
      </c>
    </row>
    <row r="11678" spans="1:22" x14ac:dyDescent="0.35">
      <c r="A11678" s="5" t="s">
        <v>28796</v>
      </c>
      <c r="B11678" s="5" t="s">
        <v>28300</v>
      </c>
      <c r="C11678" s="5" t="s">
        <v>23046</v>
      </c>
      <c r="D11678" s="5" t="s">
        <v>22</v>
      </c>
      <c r="E11678" s="5">
        <v>9</v>
      </c>
      <c r="F11678" s="5" t="s">
        <v>294</v>
      </c>
      <c r="G11678" s="5" t="s">
        <v>294</v>
      </c>
      <c r="M11678" s="5" t="s">
        <v>794</v>
      </c>
      <c r="N11678" s="5" t="s">
        <v>294</v>
      </c>
      <c r="P11678" s="5" t="s">
        <v>294</v>
      </c>
      <c r="Q11678" s="5" t="s">
        <v>297</v>
      </c>
      <c r="R11678" s="5" t="s">
        <v>294</v>
      </c>
      <c r="V11678" s="5" t="s">
        <v>28797</v>
      </c>
    </row>
    <row r="11679" spans="1:22" x14ac:dyDescent="0.35">
      <c r="A11679" s="5" t="s">
        <v>28798</v>
      </c>
      <c r="B11679" s="5" t="s">
        <v>26196</v>
      </c>
      <c r="C11679" s="5" t="s">
        <v>23046</v>
      </c>
      <c r="D11679" s="5" t="s">
        <v>22</v>
      </c>
      <c r="E11679" s="5">
        <v>9</v>
      </c>
      <c r="F11679" s="5" t="s">
        <v>294</v>
      </c>
      <c r="G11679" s="5" t="s">
        <v>294</v>
      </c>
      <c r="M11679" s="5" t="s">
        <v>794</v>
      </c>
      <c r="N11679" s="5" t="s">
        <v>294</v>
      </c>
      <c r="P11679" s="5" t="s">
        <v>294</v>
      </c>
      <c r="Q11679" s="5" t="s">
        <v>297</v>
      </c>
      <c r="R11679" s="5" t="s">
        <v>294</v>
      </c>
      <c r="V11679" s="5" t="s">
        <v>28799</v>
      </c>
    </row>
    <row r="11680" spans="1:22" x14ac:dyDescent="0.35">
      <c r="A11680" s="5" t="s">
        <v>28800</v>
      </c>
      <c r="B11680" s="5" t="s">
        <v>9488</v>
      </c>
      <c r="C11680" s="5" t="s">
        <v>23046</v>
      </c>
      <c r="D11680" s="5" t="s">
        <v>22</v>
      </c>
      <c r="E11680" s="5">
        <v>9</v>
      </c>
      <c r="F11680" s="5" t="s">
        <v>294</v>
      </c>
      <c r="G11680" s="5" t="s">
        <v>294</v>
      </c>
      <c r="M11680" s="5" t="s">
        <v>794</v>
      </c>
      <c r="N11680" s="5" t="s">
        <v>294</v>
      </c>
      <c r="P11680" s="5" t="s">
        <v>294</v>
      </c>
      <c r="Q11680" s="5" t="s">
        <v>297</v>
      </c>
      <c r="R11680" s="5" t="s">
        <v>294</v>
      </c>
      <c r="V11680" s="5" t="s">
        <v>28801</v>
      </c>
    </row>
    <row r="11681" spans="1:22" x14ac:dyDescent="0.35">
      <c r="A11681" s="5" t="s">
        <v>28802</v>
      </c>
      <c r="B11681" s="5" t="s">
        <v>28729</v>
      </c>
      <c r="C11681" s="5" t="s">
        <v>23046</v>
      </c>
      <c r="D11681" s="5" t="s">
        <v>18</v>
      </c>
      <c r="E11681" s="5">
        <v>1</v>
      </c>
      <c r="F11681" s="5" t="s">
        <v>294</v>
      </c>
      <c r="G11681" s="5" t="s">
        <v>297</v>
      </c>
      <c r="L11681" s="5" t="s">
        <v>822</v>
      </c>
      <c r="M11681" s="5" t="s">
        <v>794</v>
      </c>
      <c r="N11681" s="5" t="s">
        <v>294</v>
      </c>
      <c r="P11681" s="5" t="s">
        <v>294</v>
      </c>
      <c r="Q11681" s="5" t="s">
        <v>297</v>
      </c>
      <c r="R11681" s="5" t="s">
        <v>294</v>
      </c>
      <c r="V11681" s="5" t="s">
        <v>28730</v>
      </c>
    </row>
    <row r="11682" spans="1:22" x14ac:dyDescent="0.35">
      <c r="A11682" s="5" t="s">
        <v>28803</v>
      </c>
      <c r="B11682" s="5" t="s">
        <v>28732</v>
      </c>
      <c r="C11682" s="5" t="s">
        <v>23046</v>
      </c>
      <c r="D11682" s="5" t="s">
        <v>18</v>
      </c>
      <c r="E11682" s="5">
        <v>1</v>
      </c>
      <c r="F11682" s="5" t="s">
        <v>294</v>
      </c>
      <c r="G11682" s="5" t="s">
        <v>297</v>
      </c>
      <c r="L11682" s="5" t="s">
        <v>822</v>
      </c>
      <c r="M11682" s="5" t="s">
        <v>794</v>
      </c>
      <c r="N11682" s="5" t="s">
        <v>294</v>
      </c>
      <c r="P11682" s="5" t="s">
        <v>294</v>
      </c>
      <c r="Q11682" s="5" t="s">
        <v>297</v>
      </c>
      <c r="R11682" s="5" t="s">
        <v>294</v>
      </c>
      <c r="V11682" s="5" t="s">
        <v>28733</v>
      </c>
    </row>
    <row r="11683" spans="1:22" x14ac:dyDescent="0.35">
      <c r="A11683" s="5" t="s">
        <v>28804</v>
      </c>
      <c r="B11683" s="5" t="s">
        <v>19826</v>
      </c>
      <c r="C11683" s="5" t="s">
        <v>23046</v>
      </c>
      <c r="D11683" s="5" t="s">
        <v>16</v>
      </c>
      <c r="E11683" s="5">
        <v>20</v>
      </c>
      <c r="F11683" s="5" t="s">
        <v>294</v>
      </c>
      <c r="G11683" s="5" t="s">
        <v>294</v>
      </c>
      <c r="M11683" s="5" t="s">
        <v>794</v>
      </c>
      <c r="N11683" s="5" t="s">
        <v>294</v>
      </c>
      <c r="P11683" s="5" t="s">
        <v>294</v>
      </c>
      <c r="Q11683" s="5" t="s">
        <v>297</v>
      </c>
      <c r="R11683" s="5" t="s">
        <v>294</v>
      </c>
    </row>
    <row r="11684" spans="1:22" x14ac:dyDescent="0.35">
      <c r="A11684" s="5" t="s">
        <v>28805</v>
      </c>
      <c r="B11684" s="5" t="s">
        <v>28736</v>
      </c>
      <c r="C11684" s="5" t="s">
        <v>23046</v>
      </c>
      <c r="D11684" s="5" t="s">
        <v>16</v>
      </c>
      <c r="E11684" s="5">
        <v>30</v>
      </c>
      <c r="F11684" s="5" t="s">
        <v>294</v>
      </c>
      <c r="G11684" s="5" t="s">
        <v>294</v>
      </c>
      <c r="M11684" s="5" t="s">
        <v>794</v>
      </c>
      <c r="N11684" s="5" t="s">
        <v>294</v>
      </c>
      <c r="P11684" s="5" t="s">
        <v>294</v>
      </c>
      <c r="Q11684" s="5" t="s">
        <v>297</v>
      </c>
      <c r="R11684" s="5" t="s">
        <v>294</v>
      </c>
    </row>
    <row r="11685" spans="1:22" x14ac:dyDescent="0.35">
      <c r="A11685" s="5" t="s">
        <v>28806</v>
      </c>
      <c r="B11685" s="5" t="s">
        <v>28807</v>
      </c>
      <c r="C11685" s="5" t="s">
        <v>23046</v>
      </c>
      <c r="D11685" s="5" t="s">
        <v>16</v>
      </c>
      <c r="E11685" s="5">
        <v>12</v>
      </c>
      <c r="F11685" s="5" t="s">
        <v>294</v>
      </c>
      <c r="G11685" s="5" t="s">
        <v>294</v>
      </c>
      <c r="H11685" s="5">
        <v>0</v>
      </c>
      <c r="I11685" s="5">
        <v>100</v>
      </c>
      <c r="M11685" s="5" t="s">
        <v>794</v>
      </c>
      <c r="N11685" s="5" t="s">
        <v>294</v>
      </c>
      <c r="P11685" s="5" t="s">
        <v>294</v>
      </c>
      <c r="Q11685" s="5" t="s">
        <v>297</v>
      </c>
      <c r="R11685" s="5" t="s">
        <v>294</v>
      </c>
      <c r="V11685" s="5" t="s">
        <v>28738</v>
      </c>
    </row>
    <row r="11686" spans="1:22" x14ac:dyDescent="0.35">
      <c r="A11686" s="5" t="s">
        <v>28808</v>
      </c>
      <c r="B11686" s="5" t="s">
        <v>28740</v>
      </c>
      <c r="C11686" s="5" t="s">
        <v>23046</v>
      </c>
      <c r="D11686" s="5" t="s">
        <v>18</v>
      </c>
      <c r="E11686" s="5">
        <v>20</v>
      </c>
      <c r="F11686" s="5" t="s">
        <v>294</v>
      </c>
      <c r="G11686" s="5" t="s">
        <v>297</v>
      </c>
      <c r="M11686" s="5" t="s">
        <v>794</v>
      </c>
      <c r="N11686" s="5" t="s">
        <v>294</v>
      </c>
      <c r="P11686" s="5" t="s">
        <v>294</v>
      </c>
      <c r="Q11686" s="5" t="s">
        <v>297</v>
      </c>
      <c r="R11686" s="5" t="s">
        <v>294</v>
      </c>
      <c r="V11686" s="5" t="s">
        <v>28809</v>
      </c>
    </row>
    <row r="11687" spans="1:22" x14ac:dyDescent="0.35">
      <c r="A11687" s="5" t="s">
        <v>28810</v>
      </c>
      <c r="B11687" s="5" t="s">
        <v>28811</v>
      </c>
      <c r="C11687" s="5" t="s">
        <v>23046</v>
      </c>
      <c r="D11687" s="5" t="s">
        <v>18</v>
      </c>
      <c r="E11687" s="5">
        <v>1</v>
      </c>
      <c r="F11687" s="5" t="s">
        <v>294</v>
      </c>
      <c r="G11687" s="5" t="s">
        <v>297</v>
      </c>
      <c r="L11687" s="5" t="s">
        <v>822</v>
      </c>
      <c r="M11687" s="5" t="s">
        <v>794</v>
      </c>
      <c r="N11687" s="5" t="s">
        <v>294</v>
      </c>
      <c r="P11687" s="5" t="s">
        <v>294</v>
      </c>
      <c r="Q11687" s="5" t="s">
        <v>297</v>
      </c>
      <c r="R11687" s="5" t="s">
        <v>294</v>
      </c>
      <c r="V11687" s="5" t="s">
        <v>28812</v>
      </c>
    </row>
    <row r="11688" spans="1:22" x14ac:dyDescent="0.35">
      <c r="A11688" s="5" t="s">
        <v>28813</v>
      </c>
      <c r="B11688" s="5" t="s">
        <v>25451</v>
      </c>
      <c r="C11688" s="5" t="s">
        <v>23046</v>
      </c>
      <c r="D11688" s="5" t="s">
        <v>18</v>
      </c>
      <c r="E11688" s="5">
        <v>1</v>
      </c>
      <c r="F11688" s="5" t="s">
        <v>294</v>
      </c>
      <c r="G11688" s="5" t="s">
        <v>297</v>
      </c>
      <c r="L11688" s="5" t="s">
        <v>822</v>
      </c>
      <c r="M11688" s="5" t="s">
        <v>794</v>
      </c>
      <c r="N11688" s="5" t="s">
        <v>294</v>
      </c>
      <c r="P11688" s="5" t="s">
        <v>294</v>
      </c>
      <c r="Q11688" s="5" t="s">
        <v>297</v>
      </c>
      <c r="R11688" s="5" t="s">
        <v>294</v>
      </c>
      <c r="V11688" s="5" t="s">
        <v>28747</v>
      </c>
    </row>
    <row r="11689" spans="1:22" x14ac:dyDescent="0.35">
      <c r="A11689" s="5" t="s">
        <v>28814</v>
      </c>
      <c r="B11689" s="5" t="s">
        <v>24934</v>
      </c>
      <c r="C11689" s="5" t="s">
        <v>23046</v>
      </c>
      <c r="D11689" s="5" t="s">
        <v>22</v>
      </c>
      <c r="E11689" s="5">
        <v>9</v>
      </c>
      <c r="F11689" s="5" t="s">
        <v>294</v>
      </c>
      <c r="G11689" s="5" t="s">
        <v>294</v>
      </c>
      <c r="J11689" s="5" t="s">
        <v>24935</v>
      </c>
      <c r="M11689" s="5" t="s">
        <v>794</v>
      </c>
      <c r="N11689" s="5" t="s">
        <v>294</v>
      </c>
      <c r="P11689" s="5" t="s">
        <v>294</v>
      </c>
      <c r="Q11689" s="5" t="s">
        <v>297</v>
      </c>
      <c r="R11689" s="5" t="s">
        <v>297</v>
      </c>
      <c r="V11689" s="5" t="s">
        <v>28750</v>
      </c>
    </row>
    <row r="11690" spans="1:22" x14ac:dyDescent="0.35">
      <c r="A11690" s="5" t="s">
        <v>28815</v>
      </c>
      <c r="B11690" s="5" t="s">
        <v>24938</v>
      </c>
      <c r="C11690" s="5" t="s">
        <v>23046</v>
      </c>
      <c r="D11690" s="5" t="s">
        <v>22</v>
      </c>
      <c r="E11690" s="5">
        <v>9</v>
      </c>
      <c r="F11690" s="5" t="s">
        <v>294</v>
      </c>
      <c r="G11690" s="5" t="s">
        <v>294</v>
      </c>
      <c r="J11690" s="5" t="s">
        <v>24935</v>
      </c>
      <c r="M11690" s="5" t="s">
        <v>794</v>
      </c>
      <c r="N11690" s="5" t="s">
        <v>294</v>
      </c>
      <c r="P11690" s="5" t="s">
        <v>294</v>
      </c>
      <c r="Q11690" s="5" t="s">
        <v>297</v>
      </c>
      <c r="R11690" s="5" t="s">
        <v>294</v>
      </c>
      <c r="V11690" s="5" t="s">
        <v>28753</v>
      </c>
    </row>
    <row r="11691" spans="1:22" x14ac:dyDescent="0.35">
      <c r="A11691" s="5" t="s">
        <v>28816</v>
      </c>
      <c r="B11691" s="5" t="s">
        <v>28763</v>
      </c>
      <c r="C11691" s="5" t="s">
        <v>23046</v>
      </c>
      <c r="D11691" s="5" t="s">
        <v>18</v>
      </c>
      <c r="E11691" s="5">
        <v>1</v>
      </c>
      <c r="F11691" s="5" t="s">
        <v>294</v>
      </c>
      <c r="G11691" s="5" t="s">
        <v>294</v>
      </c>
      <c r="M11691" s="5" t="s">
        <v>794</v>
      </c>
      <c r="N11691" s="5" t="s">
        <v>294</v>
      </c>
      <c r="P11691" s="5" t="s">
        <v>294</v>
      </c>
      <c r="Q11691" s="5" t="s">
        <v>297</v>
      </c>
      <c r="R11691" s="5" t="s">
        <v>294</v>
      </c>
      <c r="V11691" s="5" t="s">
        <v>28817</v>
      </c>
    </row>
    <row r="11692" spans="1:22" x14ac:dyDescent="0.35">
      <c r="A11692" s="5" t="s">
        <v>28818</v>
      </c>
      <c r="B11692" s="5" t="s">
        <v>28819</v>
      </c>
      <c r="C11692" s="5" t="s">
        <v>17809</v>
      </c>
      <c r="D11692" s="5" t="s">
        <v>22</v>
      </c>
      <c r="E11692" s="5">
        <v>2</v>
      </c>
      <c r="F11692" s="5" t="s">
        <v>294</v>
      </c>
      <c r="G11692" s="5" t="s">
        <v>294</v>
      </c>
      <c r="H11692" s="5">
        <v>1</v>
      </c>
      <c r="I11692" s="5">
        <v>10</v>
      </c>
      <c r="M11692" s="5" t="s">
        <v>794</v>
      </c>
      <c r="N11692" s="5" t="s">
        <v>294</v>
      </c>
      <c r="R11692" s="5" t="s">
        <v>294</v>
      </c>
      <c r="V11692" s="5" t="s">
        <v>28818</v>
      </c>
    </row>
    <row r="11693" spans="1:22" x14ac:dyDescent="0.35">
      <c r="A11693" s="5" t="s">
        <v>28820</v>
      </c>
      <c r="B11693" s="5" t="s">
        <v>28821</v>
      </c>
      <c r="C11693" s="5" t="s">
        <v>17809</v>
      </c>
      <c r="D11693" s="5" t="s">
        <v>18</v>
      </c>
      <c r="E11693" s="5">
        <v>1</v>
      </c>
      <c r="F11693" s="5" t="s">
        <v>294</v>
      </c>
      <c r="G11693" s="5" t="s">
        <v>297</v>
      </c>
      <c r="L11693" s="5" t="s">
        <v>4399</v>
      </c>
      <c r="M11693" s="5" t="s">
        <v>794</v>
      </c>
      <c r="N11693" s="5" t="s">
        <v>294</v>
      </c>
      <c r="R11693" s="5" t="s">
        <v>294</v>
      </c>
      <c r="S11693" s="5" t="s">
        <v>294</v>
      </c>
      <c r="V11693" s="5" t="s">
        <v>28820</v>
      </c>
    </row>
    <row r="11694" spans="1:22" x14ac:dyDescent="0.35">
      <c r="A11694" s="5" t="s">
        <v>28822</v>
      </c>
      <c r="B11694" s="5" t="s">
        <v>28823</v>
      </c>
      <c r="C11694" s="5" t="s">
        <v>17809</v>
      </c>
      <c r="D11694" s="5" t="s">
        <v>18</v>
      </c>
      <c r="E11694" s="5">
        <v>1</v>
      </c>
      <c r="F11694" s="5" t="s">
        <v>294</v>
      </c>
      <c r="G11694" s="5" t="s">
        <v>297</v>
      </c>
      <c r="L11694" s="5" t="s">
        <v>4399</v>
      </c>
      <c r="M11694" s="5" t="s">
        <v>794</v>
      </c>
      <c r="N11694" s="5" t="s">
        <v>294</v>
      </c>
      <c r="R11694" s="5" t="s">
        <v>294</v>
      </c>
      <c r="S11694" s="5" t="s">
        <v>294</v>
      </c>
      <c r="V11694" s="5" t="s">
        <v>28824</v>
      </c>
    </row>
    <row r="11695" spans="1:22" x14ac:dyDescent="0.35">
      <c r="A11695" s="5" t="s">
        <v>28825</v>
      </c>
      <c r="B11695" s="5" t="s">
        <v>28826</v>
      </c>
      <c r="C11695" s="5" t="s">
        <v>17809</v>
      </c>
      <c r="D11695" s="5" t="s">
        <v>18</v>
      </c>
      <c r="E11695" s="5">
        <v>25</v>
      </c>
      <c r="F11695" s="5" t="s">
        <v>294</v>
      </c>
      <c r="G11695" s="5" t="s">
        <v>294</v>
      </c>
      <c r="M11695" s="5" t="s">
        <v>794</v>
      </c>
      <c r="N11695" s="5" t="s">
        <v>294</v>
      </c>
      <c r="R11695" s="5" t="s">
        <v>294</v>
      </c>
      <c r="V11695" s="5" t="s">
        <v>28827</v>
      </c>
    </row>
    <row r="11696" spans="1:22" x14ac:dyDescent="0.35">
      <c r="A11696" s="5" t="s">
        <v>28828</v>
      </c>
      <c r="B11696" s="5" t="s">
        <v>28829</v>
      </c>
      <c r="C11696" s="5" t="s">
        <v>17809</v>
      </c>
      <c r="D11696" s="5" t="s">
        <v>18</v>
      </c>
      <c r="E11696" s="5">
        <v>1</v>
      </c>
      <c r="F11696" s="5" t="s">
        <v>294</v>
      </c>
      <c r="G11696" s="5" t="s">
        <v>297</v>
      </c>
      <c r="L11696" s="5" t="s">
        <v>941</v>
      </c>
      <c r="M11696" s="5" t="s">
        <v>794</v>
      </c>
      <c r="N11696" s="5" t="s">
        <v>294</v>
      </c>
      <c r="O11696" s="5" t="s">
        <v>294</v>
      </c>
      <c r="P11696" s="5" t="s">
        <v>294</v>
      </c>
      <c r="Q11696" s="5" t="s">
        <v>294</v>
      </c>
      <c r="R11696" s="5" t="s">
        <v>294</v>
      </c>
      <c r="V11696" s="5" t="s">
        <v>28830</v>
      </c>
    </row>
    <row r="11697" spans="1:22" x14ac:dyDescent="0.35">
      <c r="A11697" s="5" t="s">
        <v>28831</v>
      </c>
      <c r="B11697" s="5" t="s">
        <v>28832</v>
      </c>
      <c r="C11697" s="5" t="s">
        <v>17809</v>
      </c>
      <c r="D11697" s="5" t="s">
        <v>18</v>
      </c>
      <c r="E11697" s="5">
        <v>20</v>
      </c>
      <c r="F11697" s="5" t="s">
        <v>294</v>
      </c>
      <c r="G11697" s="5" t="s">
        <v>294</v>
      </c>
      <c r="J11697" s="5" t="s">
        <v>24102</v>
      </c>
      <c r="M11697" s="5" t="s">
        <v>794</v>
      </c>
      <c r="N11697" s="5" t="s">
        <v>294</v>
      </c>
      <c r="O11697" s="5" t="s">
        <v>294</v>
      </c>
      <c r="P11697" s="5" t="s">
        <v>294</v>
      </c>
      <c r="Q11697" s="5" t="s">
        <v>294</v>
      </c>
      <c r="R11697" s="5" t="s">
        <v>294</v>
      </c>
      <c r="V11697" s="5" t="s">
        <v>28833</v>
      </c>
    </row>
    <row r="11698" spans="1:22" x14ac:dyDescent="0.35">
      <c r="A11698" s="5" t="s">
        <v>28834</v>
      </c>
      <c r="B11698" s="5" t="s">
        <v>28835</v>
      </c>
      <c r="C11698" s="5" t="s">
        <v>17809</v>
      </c>
      <c r="D11698" s="5" t="s">
        <v>18</v>
      </c>
      <c r="E11698" s="5">
        <v>25</v>
      </c>
      <c r="F11698" s="5" t="s">
        <v>294</v>
      </c>
      <c r="G11698" s="5" t="s">
        <v>297</v>
      </c>
      <c r="M11698" s="5" t="s">
        <v>794</v>
      </c>
      <c r="N11698" s="5" t="s">
        <v>294</v>
      </c>
      <c r="P11698" s="5" t="s">
        <v>294</v>
      </c>
      <c r="R11698" s="5" t="s">
        <v>294</v>
      </c>
      <c r="U11698" s="5" t="s">
        <v>28836</v>
      </c>
      <c r="V11698" s="5" t="s">
        <v>28837</v>
      </c>
    </row>
    <row r="11699" spans="1:22" x14ac:dyDescent="0.35">
      <c r="A11699" s="5" t="s">
        <v>28838</v>
      </c>
      <c r="B11699" s="5" t="s">
        <v>28839</v>
      </c>
      <c r="C11699" s="5" t="s">
        <v>17809</v>
      </c>
      <c r="D11699" s="5" t="s">
        <v>18</v>
      </c>
      <c r="E11699" s="5">
        <v>1</v>
      </c>
      <c r="F11699" s="5" t="s">
        <v>294</v>
      </c>
      <c r="G11699" s="5" t="s">
        <v>297</v>
      </c>
      <c r="M11699" s="5" t="s">
        <v>794</v>
      </c>
      <c r="N11699" s="5" t="s">
        <v>294</v>
      </c>
      <c r="O11699" s="5" t="s">
        <v>294</v>
      </c>
      <c r="P11699" s="5" t="s">
        <v>294</v>
      </c>
      <c r="Q11699" s="5" t="s">
        <v>294</v>
      </c>
      <c r="R11699" s="5" t="s">
        <v>294</v>
      </c>
      <c r="S11699" s="5" t="s">
        <v>294</v>
      </c>
      <c r="U11699" s="5" t="s">
        <v>28840</v>
      </c>
      <c r="V11699" s="5" t="s">
        <v>28841</v>
      </c>
    </row>
    <row r="11700" spans="1:22" x14ac:dyDescent="0.35">
      <c r="A11700" s="5" t="s">
        <v>28842</v>
      </c>
      <c r="B11700" s="5" t="s">
        <v>28843</v>
      </c>
      <c r="C11700" s="5" t="s">
        <v>17809</v>
      </c>
      <c r="D11700" s="5" t="s">
        <v>18</v>
      </c>
      <c r="E11700" s="5">
        <v>25</v>
      </c>
      <c r="F11700" s="5" t="s">
        <v>294</v>
      </c>
      <c r="G11700" s="5" t="s">
        <v>294</v>
      </c>
      <c r="M11700" s="5" t="s">
        <v>794</v>
      </c>
      <c r="N11700" s="5" t="s">
        <v>294</v>
      </c>
      <c r="R11700" s="5" t="s">
        <v>294</v>
      </c>
      <c r="V11700" s="5" t="s">
        <v>28842</v>
      </c>
    </row>
    <row r="11701" spans="1:22" x14ac:dyDescent="0.35">
      <c r="A11701" s="5" t="s">
        <v>28844</v>
      </c>
      <c r="B11701" s="5" t="s">
        <v>28845</v>
      </c>
      <c r="C11701" s="5" t="s">
        <v>17809</v>
      </c>
      <c r="D11701" s="5" t="s">
        <v>18</v>
      </c>
      <c r="E11701" s="5">
        <v>1</v>
      </c>
      <c r="F11701" s="5" t="s">
        <v>294</v>
      </c>
      <c r="G11701" s="5" t="s">
        <v>297</v>
      </c>
      <c r="L11701" s="5" t="s">
        <v>4399</v>
      </c>
      <c r="M11701" s="5" t="s">
        <v>794</v>
      </c>
      <c r="N11701" s="5" t="s">
        <v>294</v>
      </c>
      <c r="R11701" s="5" t="s">
        <v>294</v>
      </c>
      <c r="V11701" s="5" t="s">
        <v>28844</v>
      </c>
    </row>
    <row r="11702" spans="1:22" x14ac:dyDescent="0.35">
      <c r="A11702" s="5" t="s">
        <v>28846</v>
      </c>
      <c r="B11702" s="5" t="s">
        <v>28847</v>
      </c>
      <c r="C11702" s="5" t="s">
        <v>17809</v>
      </c>
      <c r="D11702" s="5" t="s">
        <v>22</v>
      </c>
      <c r="E11702" s="5">
        <v>3</v>
      </c>
      <c r="F11702" s="5" t="s">
        <v>294</v>
      </c>
      <c r="G11702" s="5" t="s">
        <v>294</v>
      </c>
      <c r="M11702" s="5" t="s">
        <v>794</v>
      </c>
      <c r="N11702" s="5" t="s">
        <v>294</v>
      </c>
      <c r="R11702" s="5" t="s">
        <v>294</v>
      </c>
      <c r="S11702" s="5" t="s">
        <v>2333</v>
      </c>
      <c r="V11702" s="5" t="s">
        <v>28846</v>
      </c>
    </row>
    <row r="11703" spans="1:22" x14ac:dyDescent="0.35">
      <c r="A11703" s="5" t="s">
        <v>28848</v>
      </c>
      <c r="B11703" s="5" t="s">
        <v>28849</v>
      </c>
      <c r="C11703" s="5" t="s">
        <v>17809</v>
      </c>
      <c r="D11703" s="5" t="s">
        <v>18</v>
      </c>
      <c r="E11703" s="5">
        <v>1</v>
      </c>
      <c r="F11703" s="5" t="s">
        <v>294</v>
      </c>
      <c r="G11703" s="5" t="s">
        <v>297</v>
      </c>
      <c r="L11703" s="5" t="s">
        <v>4399</v>
      </c>
      <c r="M11703" s="5" t="s">
        <v>794</v>
      </c>
      <c r="N11703" s="5" t="s">
        <v>294</v>
      </c>
      <c r="R11703" s="5" t="s">
        <v>294</v>
      </c>
      <c r="S11703" s="5" t="s">
        <v>294</v>
      </c>
      <c r="V11703" s="5" t="s">
        <v>28848</v>
      </c>
    </row>
    <row r="11704" spans="1:22" x14ac:dyDescent="0.35">
      <c r="A11704" s="5" t="s">
        <v>28850</v>
      </c>
      <c r="B11704" s="5" t="s">
        <v>28851</v>
      </c>
      <c r="C11704" s="5" t="s">
        <v>17809</v>
      </c>
      <c r="D11704" s="5" t="s">
        <v>18</v>
      </c>
      <c r="E11704" s="5">
        <v>6</v>
      </c>
      <c r="F11704" s="5" t="s">
        <v>294</v>
      </c>
      <c r="G11704" s="5" t="s">
        <v>294</v>
      </c>
      <c r="M11704" s="5" t="s">
        <v>794</v>
      </c>
      <c r="N11704" s="5" t="s">
        <v>294</v>
      </c>
      <c r="P11704" s="5" t="s">
        <v>294</v>
      </c>
      <c r="Q11704" s="5" t="s">
        <v>294</v>
      </c>
      <c r="R11704" s="5" t="s">
        <v>294</v>
      </c>
      <c r="V11704" s="5" t="s">
        <v>28850</v>
      </c>
    </row>
    <row r="11705" spans="1:22" x14ac:dyDescent="0.35">
      <c r="A11705" s="5" t="s">
        <v>28852</v>
      </c>
      <c r="B11705" s="5" t="s">
        <v>28853</v>
      </c>
      <c r="C11705" s="5" t="s">
        <v>17809</v>
      </c>
      <c r="D11705" s="5" t="s">
        <v>22</v>
      </c>
      <c r="E11705" s="5">
        <v>12</v>
      </c>
      <c r="F11705" s="5" t="s">
        <v>294</v>
      </c>
      <c r="G11705" s="5" t="s">
        <v>294</v>
      </c>
      <c r="M11705" s="5" t="s">
        <v>794</v>
      </c>
      <c r="N11705" s="5" t="s">
        <v>297</v>
      </c>
      <c r="O11705" s="5" t="s">
        <v>297</v>
      </c>
      <c r="P11705" s="5" t="s">
        <v>294</v>
      </c>
      <c r="Q11705" s="5" t="s">
        <v>297</v>
      </c>
      <c r="R11705" s="5" t="s">
        <v>294</v>
      </c>
    </row>
    <row r="11706" spans="1:22" x14ac:dyDescent="0.35">
      <c r="A11706" s="5" t="s">
        <v>28854</v>
      </c>
      <c r="B11706" s="5" t="s">
        <v>28855</v>
      </c>
      <c r="C11706" s="5" t="s">
        <v>17809</v>
      </c>
      <c r="D11706" s="5" t="s">
        <v>22</v>
      </c>
      <c r="E11706" s="5">
        <v>12</v>
      </c>
      <c r="F11706" s="5" t="s">
        <v>294</v>
      </c>
      <c r="G11706" s="5" t="s">
        <v>294</v>
      </c>
      <c r="M11706" s="5" t="s">
        <v>794</v>
      </c>
      <c r="N11706" s="5" t="s">
        <v>297</v>
      </c>
      <c r="O11706" s="5" t="s">
        <v>297</v>
      </c>
      <c r="P11706" s="5" t="s">
        <v>294</v>
      </c>
      <c r="Q11706" s="5" t="s">
        <v>297</v>
      </c>
      <c r="R11706" s="5" t="s">
        <v>294</v>
      </c>
    </row>
    <row r="11707" spans="1:22" x14ac:dyDescent="0.35">
      <c r="A11707" s="5" t="s">
        <v>28856</v>
      </c>
      <c r="B11707" s="5" t="s">
        <v>28857</v>
      </c>
      <c r="C11707" s="5" t="s">
        <v>17809</v>
      </c>
      <c r="D11707" s="5" t="s">
        <v>22</v>
      </c>
      <c r="E11707" s="5">
        <v>12</v>
      </c>
      <c r="F11707" s="5" t="s">
        <v>294</v>
      </c>
      <c r="G11707" s="5" t="s">
        <v>294</v>
      </c>
      <c r="M11707" s="5" t="s">
        <v>794</v>
      </c>
      <c r="N11707" s="5" t="s">
        <v>297</v>
      </c>
      <c r="O11707" s="5" t="s">
        <v>297</v>
      </c>
      <c r="P11707" s="5" t="s">
        <v>294</v>
      </c>
      <c r="Q11707" s="5" t="s">
        <v>297</v>
      </c>
      <c r="R11707" s="5" t="s">
        <v>294</v>
      </c>
    </row>
    <row r="11708" spans="1:22" x14ac:dyDescent="0.35">
      <c r="A11708" s="5" t="s">
        <v>28858</v>
      </c>
      <c r="B11708" s="5" t="s">
        <v>24022</v>
      </c>
      <c r="C11708" s="5" t="s">
        <v>17809</v>
      </c>
      <c r="D11708" s="5" t="s">
        <v>22</v>
      </c>
      <c r="E11708" s="5">
        <v>1</v>
      </c>
      <c r="F11708" s="5" t="s">
        <v>294</v>
      </c>
      <c r="G11708" s="5" t="s">
        <v>294</v>
      </c>
      <c r="M11708" s="5" t="s">
        <v>794</v>
      </c>
      <c r="N11708" s="5" t="s">
        <v>294</v>
      </c>
      <c r="P11708" s="5" t="s">
        <v>294</v>
      </c>
      <c r="Q11708" s="5" t="s">
        <v>294</v>
      </c>
      <c r="R11708" s="5" t="s">
        <v>294</v>
      </c>
      <c r="V11708" s="5" t="s">
        <v>28859</v>
      </c>
    </row>
    <row r="11709" spans="1:22" x14ac:dyDescent="0.35">
      <c r="A11709" s="5" t="s">
        <v>28860</v>
      </c>
      <c r="B11709" s="5" t="s">
        <v>28861</v>
      </c>
      <c r="C11709" s="5" t="s">
        <v>17809</v>
      </c>
      <c r="D11709" s="5" t="s">
        <v>18</v>
      </c>
      <c r="E11709" s="5">
        <v>1</v>
      </c>
      <c r="F11709" s="5" t="s">
        <v>294</v>
      </c>
      <c r="G11709" s="5" t="s">
        <v>297</v>
      </c>
      <c r="L11709" s="5" t="s">
        <v>4399</v>
      </c>
      <c r="M11709" s="5" t="s">
        <v>794</v>
      </c>
      <c r="N11709" s="5" t="s">
        <v>294</v>
      </c>
      <c r="R11709" s="5" t="s">
        <v>294</v>
      </c>
      <c r="S11709" s="5" t="s">
        <v>294</v>
      </c>
      <c r="V11709" s="5" t="s">
        <v>28860</v>
      </c>
    </row>
    <row r="11710" spans="1:22" x14ac:dyDescent="0.35">
      <c r="A11710" s="5" t="s">
        <v>28862</v>
      </c>
      <c r="B11710" s="5" t="s">
        <v>28863</v>
      </c>
      <c r="C11710" s="5" t="s">
        <v>17809</v>
      </c>
      <c r="D11710" s="5" t="s">
        <v>18</v>
      </c>
      <c r="E11710" s="5">
        <v>1</v>
      </c>
      <c r="F11710" s="5" t="s">
        <v>294</v>
      </c>
      <c r="G11710" s="5" t="s">
        <v>297</v>
      </c>
      <c r="M11710" s="5" t="s">
        <v>794</v>
      </c>
      <c r="N11710" s="5" t="s">
        <v>297</v>
      </c>
      <c r="O11710" s="5" t="s">
        <v>297</v>
      </c>
      <c r="P11710" s="5" t="s">
        <v>294</v>
      </c>
      <c r="Q11710" s="5" t="s">
        <v>297</v>
      </c>
      <c r="R11710" s="5" t="s">
        <v>294</v>
      </c>
      <c r="V11710" s="5" t="s">
        <v>28864</v>
      </c>
    </row>
    <row r="11711" spans="1:22" x14ac:dyDescent="0.35">
      <c r="A11711" s="5" t="s">
        <v>28865</v>
      </c>
      <c r="B11711" s="5" t="s">
        <v>28866</v>
      </c>
      <c r="C11711" s="5" t="s">
        <v>17809</v>
      </c>
      <c r="D11711" s="5" t="s">
        <v>22</v>
      </c>
      <c r="E11711" s="5">
        <v>2</v>
      </c>
      <c r="F11711" s="5" t="s">
        <v>294</v>
      </c>
      <c r="G11711" s="5" t="s">
        <v>294</v>
      </c>
      <c r="H11711" s="5">
        <v>0</v>
      </c>
      <c r="M11711" s="5" t="s">
        <v>794</v>
      </c>
      <c r="N11711" s="5" t="s">
        <v>294</v>
      </c>
      <c r="R11711" s="5" t="s">
        <v>294</v>
      </c>
      <c r="V11711" s="5" t="s">
        <v>28865</v>
      </c>
    </row>
    <row r="11712" spans="1:22" x14ac:dyDescent="0.35">
      <c r="A11712" s="5" t="s">
        <v>28867</v>
      </c>
      <c r="B11712" s="5" t="s">
        <v>28868</v>
      </c>
      <c r="C11712" s="5" t="s">
        <v>17809</v>
      </c>
      <c r="D11712" s="5" t="s">
        <v>22</v>
      </c>
      <c r="E11712" s="5">
        <v>2</v>
      </c>
      <c r="F11712" s="5" t="s">
        <v>294</v>
      </c>
      <c r="G11712" s="5" t="s">
        <v>294</v>
      </c>
      <c r="H11712" s="5">
        <v>0</v>
      </c>
      <c r="M11712" s="5" t="s">
        <v>794</v>
      </c>
      <c r="N11712" s="5" t="s">
        <v>294</v>
      </c>
      <c r="R11712" s="5" t="s">
        <v>294</v>
      </c>
      <c r="V11712" s="5" t="s">
        <v>28867</v>
      </c>
    </row>
    <row r="11713" spans="1:22" x14ac:dyDescent="0.35">
      <c r="A11713" s="5" t="s">
        <v>28869</v>
      </c>
      <c r="B11713" s="5" t="s">
        <v>28870</v>
      </c>
      <c r="C11713" s="5" t="s">
        <v>17809</v>
      </c>
      <c r="D11713" s="5" t="s">
        <v>18</v>
      </c>
      <c r="E11713" s="5">
        <v>1</v>
      </c>
      <c r="F11713" s="5" t="s">
        <v>294</v>
      </c>
      <c r="G11713" s="5" t="s">
        <v>297</v>
      </c>
      <c r="L11713" s="5" t="s">
        <v>4399</v>
      </c>
      <c r="M11713" s="5" t="s">
        <v>794</v>
      </c>
      <c r="N11713" s="5" t="s">
        <v>294</v>
      </c>
      <c r="R11713" s="5" t="s">
        <v>294</v>
      </c>
      <c r="S11713" s="5" t="s">
        <v>294</v>
      </c>
      <c r="V11713" s="5" t="s">
        <v>28869</v>
      </c>
    </row>
    <row r="11714" spans="1:22" x14ac:dyDescent="0.35">
      <c r="A11714" s="5" t="s">
        <v>28871</v>
      </c>
      <c r="B11714" s="5" t="s">
        <v>28872</v>
      </c>
      <c r="C11714" s="5" t="s">
        <v>17809</v>
      </c>
      <c r="D11714" s="5" t="s">
        <v>18</v>
      </c>
      <c r="E11714" s="5">
        <v>1</v>
      </c>
      <c r="F11714" s="5" t="s">
        <v>294</v>
      </c>
      <c r="G11714" s="5" t="s">
        <v>297</v>
      </c>
      <c r="L11714" s="5" t="s">
        <v>4399</v>
      </c>
      <c r="M11714" s="5" t="s">
        <v>794</v>
      </c>
      <c r="N11714" s="5" t="s">
        <v>294</v>
      </c>
      <c r="R11714" s="5" t="s">
        <v>294</v>
      </c>
      <c r="S11714" s="5" t="s">
        <v>294</v>
      </c>
      <c r="V11714" s="5" t="s">
        <v>28873</v>
      </c>
    </row>
    <row r="11715" spans="1:22" x14ac:dyDescent="0.35">
      <c r="A11715" s="5" t="s">
        <v>28874</v>
      </c>
      <c r="B11715" s="5" t="s">
        <v>28875</v>
      </c>
      <c r="C11715" s="5" t="s">
        <v>17809</v>
      </c>
      <c r="D11715" s="5" t="s">
        <v>18</v>
      </c>
      <c r="E11715" s="5">
        <v>1</v>
      </c>
      <c r="F11715" s="5" t="s">
        <v>294</v>
      </c>
      <c r="G11715" s="5" t="s">
        <v>297</v>
      </c>
      <c r="L11715" s="5" t="s">
        <v>4399</v>
      </c>
      <c r="M11715" s="5" t="s">
        <v>794</v>
      </c>
      <c r="N11715" s="5" t="s">
        <v>294</v>
      </c>
      <c r="R11715" s="5" t="s">
        <v>294</v>
      </c>
      <c r="S11715" s="5" t="s">
        <v>294</v>
      </c>
      <c r="V11715" s="5" t="s">
        <v>28874</v>
      </c>
    </row>
    <row r="11716" spans="1:22" x14ac:dyDescent="0.35">
      <c r="A11716" s="5" t="s">
        <v>28876</v>
      </c>
      <c r="B11716" s="5" t="s">
        <v>28877</v>
      </c>
      <c r="C11716" s="5" t="s">
        <v>17809</v>
      </c>
      <c r="D11716" s="5" t="s">
        <v>18</v>
      </c>
      <c r="E11716" s="5">
        <v>1</v>
      </c>
      <c r="F11716" s="5" t="s">
        <v>294</v>
      </c>
      <c r="G11716" s="5" t="s">
        <v>297</v>
      </c>
      <c r="L11716" s="5" t="s">
        <v>4399</v>
      </c>
      <c r="M11716" s="5" t="s">
        <v>794</v>
      </c>
      <c r="N11716" s="5" t="s">
        <v>294</v>
      </c>
      <c r="R11716" s="5" t="s">
        <v>294</v>
      </c>
      <c r="S11716" s="5" t="s">
        <v>294</v>
      </c>
      <c r="V11716" s="5" t="s">
        <v>28878</v>
      </c>
    </row>
    <row r="11717" spans="1:22" x14ac:dyDescent="0.35">
      <c r="A11717" s="5" t="s">
        <v>28879</v>
      </c>
      <c r="B11717" s="5" t="s">
        <v>28880</v>
      </c>
      <c r="C11717" s="5" t="s">
        <v>17809</v>
      </c>
      <c r="D11717" s="5" t="s">
        <v>22</v>
      </c>
      <c r="E11717" s="5">
        <v>1</v>
      </c>
      <c r="F11717" s="5" t="s">
        <v>294</v>
      </c>
      <c r="G11717" s="5" t="s">
        <v>294</v>
      </c>
      <c r="H11717" s="5">
        <v>0</v>
      </c>
      <c r="I11717" s="5">
        <v>9</v>
      </c>
      <c r="M11717" s="5" t="s">
        <v>794</v>
      </c>
      <c r="N11717" s="5" t="s">
        <v>294</v>
      </c>
      <c r="O11717" s="5" t="s">
        <v>294</v>
      </c>
      <c r="P11717" s="5" t="s">
        <v>294</v>
      </c>
      <c r="Q11717" s="5" t="s">
        <v>294</v>
      </c>
      <c r="R11717" s="5" t="s">
        <v>294</v>
      </c>
      <c r="S11717" s="5" t="s">
        <v>247</v>
      </c>
    </row>
    <row r="11718" spans="1:22" x14ac:dyDescent="0.35">
      <c r="A11718" s="5" t="s">
        <v>28881</v>
      </c>
      <c r="B11718" s="5" t="s">
        <v>28882</v>
      </c>
      <c r="C11718" s="5" t="s">
        <v>17809</v>
      </c>
      <c r="D11718" s="5" t="s">
        <v>18</v>
      </c>
      <c r="E11718" s="5">
        <v>1</v>
      </c>
      <c r="F11718" s="5" t="s">
        <v>294</v>
      </c>
      <c r="G11718" s="5" t="s">
        <v>297</v>
      </c>
      <c r="L11718" s="5" t="s">
        <v>4399</v>
      </c>
      <c r="M11718" s="5" t="s">
        <v>794</v>
      </c>
      <c r="N11718" s="5" t="s">
        <v>294</v>
      </c>
      <c r="R11718" s="5" t="s">
        <v>294</v>
      </c>
      <c r="S11718" s="5" t="s">
        <v>294</v>
      </c>
      <c r="V11718" s="5" t="s">
        <v>28883</v>
      </c>
    </row>
    <row r="11719" spans="1:22" x14ac:dyDescent="0.35">
      <c r="A11719" s="5" t="s">
        <v>28884</v>
      </c>
      <c r="B11719" s="5" t="s">
        <v>28885</v>
      </c>
      <c r="C11719" s="5" t="s">
        <v>17809</v>
      </c>
      <c r="D11719" s="5" t="s">
        <v>22</v>
      </c>
      <c r="E11719" s="5">
        <v>3</v>
      </c>
      <c r="F11719" s="5" t="s">
        <v>294</v>
      </c>
      <c r="G11719" s="5" t="s">
        <v>294</v>
      </c>
      <c r="M11719" s="5" t="s">
        <v>794</v>
      </c>
      <c r="N11719" s="5" t="s">
        <v>294</v>
      </c>
      <c r="R11719" s="5" t="s">
        <v>294</v>
      </c>
      <c r="V11719" s="5" t="s">
        <v>28886</v>
      </c>
    </row>
    <row r="11720" spans="1:22" x14ac:dyDescent="0.35">
      <c r="A11720" s="5" t="s">
        <v>28887</v>
      </c>
      <c r="B11720" s="5" t="s">
        <v>28888</v>
      </c>
      <c r="C11720" s="5" t="s">
        <v>17809</v>
      </c>
      <c r="D11720" s="5" t="s">
        <v>22</v>
      </c>
      <c r="E11720" s="5">
        <v>3</v>
      </c>
      <c r="F11720" s="5" t="s">
        <v>294</v>
      </c>
      <c r="G11720" s="5" t="s">
        <v>294</v>
      </c>
      <c r="M11720" s="5" t="s">
        <v>794</v>
      </c>
      <c r="N11720" s="5" t="s">
        <v>294</v>
      </c>
      <c r="R11720" s="5" t="s">
        <v>294</v>
      </c>
      <c r="V11720" s="5" t="s">
        <v>28889</v>
      </c>
    </row>
    <row r="11721" spans="1:22" x14ac:dyDescent="0.35">
      <c r="A11721" s="5" t="s">
        <v>28890</v>
      </c>
      <c r="B11721" s="5" t="s">
        <v>28891</v>
      </c>
      <c r="C11721" s="5" t="s">
        <v>17809</v>
      </c>
      <c r="D11721" s="5" t="s">
        <v>18</v>
      </c>
      <c r="E11721" s="5">
        <v>25</v>
      </c>
      <c r="F11721" s="5" t="s">
        <v>294</v>
      </c>
      <c r="G11721" s="5" t="s">
        <v>294</v>
      </c>
      <c r="M11721" s="5" t="s">
        <v>794</v>
      </c>
      <c r="N11721" s="5" t="s">
        <v>294</v>
      </c>
      <c r="R11721" s="5" t="s">
        <v>294</v>
      </c>
      <c r="V11721" s="5" t="s">
        <v>28892</v>
      </c>
    </row>
    <row r="11722" spans="1:22" x14ac:dyDescent="0.35">
      <c r="A11722" s="5" t="s">
        <v>28893</v>
      </c>
      <c r="B11722" s="5" t="s">
        <v>28894</v>
      </c>
      <c r="C11722" s="5" t="s">
        <v>17809</v>
      </c>
      <c r="D11722" s="5" t="s">
        <v>24</v>
      </c>
      <c r="E11722" s="5">
        <v>12</v>
      </c>
      <c r="F11722" s="5" t="s">
        <v>294</v>
      </c>
      <c r="G11722" s="5" t="s">
        <v>294</v>
      </c>
      <c r="M11722" s="5" t="s">
        <v>794</v>
      </c>
      <c r="N11722" s="5" t="s">
        <v>294</v>
      </c>
      <c r="P11722" s="5" t="s">
        <v>294</v>
      </c>
      <c r="Q11722" s="5" t="s">
        <v>294</v>
      </c>
      <c r="R11722" s="5" t="s">
        <v>294</v>
      </c>
      <c r="V11722" s="5" t="s">
        <v>28895</v>
      </c>
    </row>
    <row r="11723" spans="1:22" x14ac:dyDescent="0.35">
      <c r="A11723" s="5" t="s">
        <v>28896</v>
      </c>
      <c r="B11723" s="5" t="s">
        <v>28897</v>
      </c>
      <c r="C11723" s="5" t="s">
        <v>17809</v>
      </c>
      <c r="D11723" s="5" t="s">
        <v>18</v>
      </c>
      <c r="E11723" s="5">
        <v>1</v>
      </c>
      <c r="F11723" s="5" t="s">
        <v>294</v>
      </c>
      <c r="G11723" s="5" t="s">
        <v>297</v>
      </c>
      <c r="L11723" s="5" t="s">
        <v>28898</v>
      </c>
      <c r="M11723" s="5" t="s">
        <v>794</v>
      </c>
      <c r="N11723" s="5" t="s">
        <v>294</v>
      </c>
      <c r="P11723" s="5" t="s">
        <v>294</v>
      </c>
      <c r="Q11723" s="5" t="s">
        <v>294</v>
      </c>
      <c r="R11723" s="5" t="s">
        <v>294</v>
      </c>
      <c r="S11723" s="5" t="s">
        <v>297</v>
      </c>
      <c r="V11723" s="5" t="s">
        <v>28896</v>
      </c>
    </row>
    <row r="11724" spans="1:22" x14ac:dyDescent="0.35">
      <c r="A11724" s="5" t="s">
        <v>28899</v>
      </c>
      <c r="B11724" s="5" t="s">
        <v>17811</v>
      </c>
      <c r="C11724" s="5" t="s">
        <v>17809</v>
      </c>
      <c r="D11724" s="5" t="s">
        <v>18</v>
      </c>
      <c r="E11724" s="5">
        <v>50</v>
      </c>
      <c r="F11724" s="5" t="s">
        <v>294</v>
      </c>
      <c r="G11724" s="5" t="s">
        <v>294</v>
      </c>
      <c r="M11724" s="5" t="s">
        <v>794</v>
      </c>
      <c r="N11724" s="5" t="s">
        <v>294</v>
      </c>
      <c r="R11724" s="5" t="s">
        <v>294</v>
      </c>
      <c r="V11724" s="5" t="s">
        <v>28900</v>
      </c>
    </row>
    <row r="11725" spans="1:22" x14ac:dyDescent="0.35">
      <c r="A11725" s="5" t="s">
        <v>28901</v>
      </c>
      <c r="B11725" s="5" t="s">
        <v>28902</v>
      </c>
      <c r="C11725" s="5" t="s">
        <v>17809</v>
      </c>
      <c r="D11725" s="5" t="s">
        <v>18</v>
      </c>
      <c r="E11725" s="5">
        <v>40</v>
      </c>
      <c r="F11725" s="5" t="s">
        <v>294</v>
      </c>
      <c r="G11725" s="5" t="s">
        <v>294</v>
      </c>
      <c r="M11725" s="5" t="s">
        <v>794</v>
      </c>
      <c r="N11725" s="5" t="s">
        <v>294</v>
      </c>
      <c r="R11725" s="5" t="s">
        <v>294</v>
      </c>
      <c r="V11725" s="5" t="s">
        <v>28903</v>
      </c>
    </row>
    <row r="11726" spans="1:22" x14ac:dyDescent="0.35">
      <c r="A11726" s="5" t="s">
        <v>28904</v>
      </c>
      <c r="B11726" s="5" t="s">
        <v>28905</v>
      </c>
      <c r="C11726" s="5" t="s">
        <v>17809</v>
      </c>
      <c r="D11726" s="5" t="s">
        <v>18</v>
      </c>
      <c r="E11726" s="5">
        <v>1</v>
      </c>
      <c r="F11726" s="5" t="s">
        <v>294</v>
      </c>
      <c r="G11726" s="5" t="s">
        <v>297</v>
      </c>
      <c r="L11726" s="5" t="s">
        <v>4399</v>
      </c>
      <c r="M11726" s="5" t="s">
        <v>794</v>
      </c>
      <c r="N11726" s="5" t="s">
        <v>294</v>
      </c>
      <c r="R11726" s="5" t="s">
        <v>294</v>
      </c>
      <c r="V11726" s="5" t="s">
        <v>28906</v>
      </c>
    </row>
    <row r="11727" spans="1:22" x14ac:dyDescent="0.35">
      <c r="A11727" s="5" t="s">
        <v>28907</v>
      </c>
      <c r="B11727" s="5" t="s">
        <v>28908</v>
      </c>
      <c r="C11727" s="5" t="s">
        <v>17809</v>
      </c>
      <c r="D11727" s="5" t="s">
        <v>18</v>
      </c>
      <c r="E11727" s="5">
        <v>25</v>
      </c>
      <c r="F11727" s="5" t="s">
        <v>294</v>
      </c>
      <c r="G11727" s="5" t="s">
        <v>294</v>
      </c>
      <c r="M11727" s="5" t="s">
        <v>794</v>
      </c>
      <c r="N11727" s="5" t="s">
        <v>294</v>
      </c>
      <c r="R11727" s="5" t="s">
        <v>294</v>
      </c>
      <c r="V11727" s="5" t="s">
        <v>28909</v>
      </c>
    </row>
    <row r="11728" spans="1:22" x14ac:dyDescent="0.35">
      <c r="A11728" s="5" t="s">
        <v>28910</v>
      </c>
      <c r="B11728" s="5" t="s">
        <v>28911</v>
      </c>
      <c r="C11728" s="5" t="s">
        <v>17809</v>
      </c>
      <c r="D11728" s="5" t="s">
        <v>22</v>
      </c>
      <c r="E11728" s="5">
        <v>3</v>
      </c>
      <c r="F11728" s="5" t="s">
        <v>294</v>
      </c>
      <c r="G11728" s="5" t="s">
        <v>294</v>
      </c>
      <c r="M11728" s="5" t="s">
        <v>794</v>
      </c>
      <c r="N11728" s="5" t="s">
        <v>294</v>
      </c>
      <c r="R11728" s="5" t="s">
        <v>294</v>
      </c>
      <c r="S11728" s="5" t="s">
        <v>247</v>
      </c>
      <c r="V11728" s="5" t="s">
        <v>28910</v>
      </c>
    </row>
    <row r="11729" spans="1:22" x14ac:dyDescent="0.35">
      <c r="A11729" s="5" t="s">
        <v>28912</v>
      </c>
      <c r="B11729" s="5" t="s">
        <v>28913</v>
      </c>
      <c r="C11729" s="5" t="s">
        <v>17809</v>
      </c>
      <c r="D11729" s="5" t="s">
        <v>18</v>
      </c>
      <c r="E11729" s="5">
        <v>25</v>
      </c>
      <c r="F11729" s="5" t="s">
        <v>294</v>
      </c>
      <c r="G11729" s="5" t="s">
        <v>294</v>
      </c>
      <c r="M11729" s="5" t="s">
        <v>794</v>
      </c>
      <c r="N11729" s="5" t="s">
        <v>294</v>
      </c>
      <c r="R11729" s="5" t="s">
        <v>294</v>
      </c>
      <c r="V11729" s="5" t="s">
        <v>28914</v>
      </c>
    </row>
    <row r="11730" spans="1:22" x14ac:dyDescent="0.35">
      <c r="A11730" s="5" t="s">
        <v>28915</v>
      </c>
      <c r="B11730" s="5" t="s">
        <v>28916</v>
      </c>
      <c r="C11730" s="5" t="s">
        <v>17809</v>
      </c>
      <c r="D11730" s="5" t="s">
        <v>18</v>
      </c>
      <c r="E11730" s="5">
        <v>25</v>
      </c>
      <c r="F11730" s="5" t="s">
        <v>294</v>
      </c>
      <c r="G11730" s="5" t="s">
        <v>294</v>
      </c>
      <c r="M11730" s="5" t="s">
        <v>794</v>
      </c>
      <c r="N11730" s="5" t="s">
        <v>294</v>
      </c>
      <c r="R11730" s="5" t="s">
        <v>294</v>
      </c>
      <c r="V11730" s="5" t="s">
        <v>28917</v>
      </c>
    </row>
    <row r="11731" spans="1:22" x14ac:dyDescent="0.35">
      <c r="A11731" s="5" t="s">
        <v>28918</v>
      </c>
      <c r="B11731" s="5" t="s">
        <v>28919</v>
      </c>
      <c r="C11731" s="5" t="s">
        <v>17809</v>
      </c>
      <c r="D11731" s="5" t="s">
        <v>18</v>
      </c>
      <c r="E11731" s="5">
        <v>25</v>
      </c>
      <c r="F11731" s="5" t="s">
        <v>294</v>
      </c>
      <c r="G11731" s="5" t="s">
        <v>297</v>
      </c>
      <c r="M11731" s="5" t="s">
        <v>794</v>
      </c>
      <c r="N11731" s="5" t="s">
        <v>294</v>
      </c>
      <c r="R11731" s="5" t="s">
        <v>294</v>
      </c>
      <c r="V11731" s="5" t="s">
        <v>28920</v>
      </c>
    </row>
    <row r="11732" spans="1:22" x14ac:dyDescent="0.35">
      <c r="A11732" s="5" t="s">
        <v>28921</v>
      </c>
      <c r="B11732" s="5" t="s">
        <v>28922</v>
      </c>
      <c r="C11732" s="5" t="s">
        <v>17809</v>
      </c>
      <c r="D11732" s="5" t="s">
        <v>18</v>
      </c>
      <c r="E11732" s="5">
        <v>25</v>
      </c>
      <c r="F11732" s="5" t="s">
        <v>294</v>
      </c>
      <c r="G11732" s="5" t="s">
        <v>294</v>
      </c>
      <c r="M11732" s="5" t="s">
        <v>794</v>
      </c>
      <c r="N11732" s="5" t="s">
        <v>294</v>
      </c>
      <c r="R11732" s="5" t="s">
        <v>294</v>
      </c>
      <c r="V11732" s="5" t="s">
        <v>28923</v>
      </c>
    </row>
    <row r="11733" spans="1:22" x14ac:dyDescent="0.35">
      <c r="A11733" s="5" t="s">
        <v>28924</v>
      </c>
      <c r="B11733" s="5" t="s">
        <v>28925</v>
      </c>
      <c r="C11733" s="5" t="s">
        <v>17809</v>
      </c>
      <c r="D11733" s="5" t="s">
        <v>18</v>
      </c>
      <c r="E11733" s="5">
        <v>1</v>
      </c>
      <c r="F11733" s="5" t="s">
        <v>294</v>
      </c>
      <c r="G11733" s="5" t="s">
        <v>297</v>
      </c>
      <c r="L11733" s="5" t="s">
        <v>941</v>
      </c>
      <c r="M11733" s="5" t="s">
        <v>794</v>
      </c>
      <c r="N11733" s="5" t="s">
        <v>294</v>
      </c>
      <c r="O11733" s="5" t="s">
        <v>294</v>
      </c>
      <c r="P11733" s="5" t="s">
        <v>294</v>
      </c>
      <c r="Q11733" s="5" t="s">
        <v>294</v>
      </c>
      <c r="R11733" s="5" t="s">
        <v>294</v>
      </c>
      <c r="V11733" s="5" t="s">
        <v>28926</v>
      </c>
    </row>
    <row r="11734" spans="1:22" x14ac:dyDescent="0.35">
      <c r="A11734" s="5" t="s">
        <v>28927</v>
      </c>
      <c r="B11734" s="5" t="s">
        <v>28928</v>
      </c>
      <c r="C11734" s="5" t="s">
        <v>17809</v>
      </c>
      <c r="D11734" s="5" t="s">
        <v>18</v>
      </c>
      <c r="E11734" s="5">
        <v>25</v>
      </c>
      <c r="F11734" s="5" t="s">
        <v>294</v>
      </c>
      <c r="G11734" s="5" t="s">
        <v>294</v>
      </c>
      <c r="M11734" s="5" t="s">
        <v>794</v>
      </c>
      <c r="N11734" s="5" t="s">
        <v>294</v>
      </c>
      <c r="R11734" s="5" t="s">
        <v>294</v>
      </c>
      <c r="V11734" s="5" t="s">
        <v>28929</v>
      </c>
    </row>
    <row r="11735" spans="1:22" x14ac:dyDescent="0.35">
      <c r="A11735" s="5" t="s">
        <v>28930</v>
      </c>
      <c r="B11735" s="5" t="s">
        <v>28931</v>
      </c>
      <c r="C11735" s="5" t="s">
        <v>17809</v>
      </c>
      <c r="D11735" s="5" t="s">
        <v>18</v>
      </c>
      <c r="E11735" s="5">
        <v>1</v>
      </c>
      <c r="F11735" s="5" t="s">
        <v>294</v>
      </c>
      <c r="G11735" s="5" t="s">
        <v>297</v>
      </c>
      <c r="L11735" s="5" t="s">
        <v>941</v>
      </c>
      <c r="M11735" s="5" t="s">
        <v>794</v>
      </c>
      <c r="N11735" s="5" t="s">
        <v>294</v>
      </c>
      <c r="O11735" s="5" t="s">
        <v>294</v>
      </c>
      <c r="P11735" s="5" t="s">
        <v>294</v>
      </c>
      <c r="Q11735" s="5" t="s">
        <v>294</v>
      </c>
      <c r="R11735" s="5" t="s">
        <v>294</v>
      </c>
      <c r="V11735" s="5" t="s">
        <v>28932</v>
      </c>
    </row>
    <row r="11736" spans="1:22" x14ac:dyDescent="0.35">
      <c r="A11736" s="5" t="s">
        <v>28933</v>
      </c>
      <c r="B11736" s="5" t="s">
        <v>28934</v>
      </c>
      <c r="C11736" s="5" t="s">
        <v>28935</v>
      </c>
      <c r="D11736" s="5" t="s">
        <v>18</v>
      </c>
      <c r="E11736" s="5">
        <v>1</v>
      </c>
      <c r="F11736" s="5" t="s">
        <v>294</v>
      </c>
      <c r="G11736" s="5" t="s">
        <v>297</v>
      </c>
      <c r="L11736" s="5" t="s">
        <v>4399</v>
      </c>
      <c r="M11736" s="5" t="s">
        <v>794</v>
      </c>
      <c r="N11736" s="5" t="s">
        <v>294</v>
      </c>
      <c r="O11736" s="5" t="s">
        <v>294</v>
      </c>
      <c r="P11736" s="5" t="s">
        <v>294</v>
      </c>
      <c r="Q11736" s="5" t="s">
        <v>294</v>
      </c>
      <c r="R11736" s="5" t="s">
        <v>294</v>
      </c>
    </row>
    <row r="11737" spans="1:22" x14ac:dyDescent="0.35">
      <c r="A11737" s="5" t="s">
        <v>28936</v>
      </c>
      <c r="B11737" s="5" t="s">
        <v>28937</v>
      </c>
      <c r="C11737" s="5" t="s">
        <v>28935</v>
      </c>
      <c r="D11737" s="5" t="s">
        <v>18</v>
      </c>
      <c r="E11737" s="5">
        <v>100</v>
      </c>
      <c r="F11737" s="5" t="s">
        <v>294</v>
      </c>
      <c r="G11737" s="5" t="s">
        <v>294</v>
      </c>
      <c r="M11737" s="5" t="s">
        <v>794</v>
      </c>
      <c r="N11737" s="5" t="s">
        <v>294</v>
      </c>
      <c r="O11737" s="5" t="s">
        <v>294</v>
      </c>
      <c r="P11737" s="5" t="s">
        <v>294</v>
      </c>
      <c r="Q11737" s="5" t="s">
        <v>294</v>
      </c>
      <c r="R11737" s="5" t="s">
        <v>294</v>
      </c>
    </row>
    <row r="11738" spans="1:22" x14ac:dyDescent="0.35">
      <c r="A11738" s="5" t="s">
        <v>28938</v>
      </c>
      <c r="B11738" s="5" t="s">
        <v>28939</v>
      </c>
      <c r="C11738" s="5" t="s">
        <v>28935</v>
      </c>
      <c r="D11738" s="5" t="s">
        <v>18</v>
      </c>
      <c r="E11738" s="5">
        <v>1</v>
      </c>
      <c r="F11738" s="5" t="s">
        <v>294</v>
      </c>
      <c r="G11738" s="5" t="s">
        <v>297</v>
      </c>
      <c r="L11738" s="5" t="s">
        <v>4399</v>
      </c>
      <c r="M11738" s="5" t="s">
        <v>794</v>
      </c>
      <c r="N11738" s="5" t="s">
        <v>294</v>
      </c>
      <c r="O11738" s="5" t="s">
        <v>294</v>
      </c>
      <c r="P11738" s="5" t="s">
        <v>294</v>
      </c>
      <c r="Q11738" s="5" t="s">
        <v>294</v>
      </c>
      <c r="R11738" s="5" t="s">
        <v>294</v>
      </c>
    </row>
    <row r="11739" spans="1:22" x14ac:dyDescent="0.35">
      <c r="A11739" s="5" t="s">
        <v>28940</v>
      </c>
      <c r="B11739" s="5" t="s">
        <v>28941</v>
      </c>
      <c r="C11739" s="5" t="s">
        <v>28935</v>
      </c>
      <c r="D11739" s="5" t="s">
        <v>28</v>
      </c>
      <c r="E11739" s="5">
        <v>6</v>
      </c>
      <c r="F11739" s="5" t="s">
        <v>294</v>
      </c>
      <c r="G11739" s="5" t="s">
        <v>294</v>
      </c>
      <c r="M11739" s="5" t="s">
        <v>794</v>
      </c>
      <c r="N11739" s="5" t="s">
        <v>294</v>
      </c>
      <c r="O11739" s="5" t="s">
        <v>294</v>
      </c>
      <c r="P11739" s="5" t="s">
        <v>294</v>
      </c>
      <c r="Q11739" s="5" t="s">
        <v>294</v>
      </c>
      <c r="R11739" s="5" t="s">
        <v>294</v>
      </c>
    </row>
    <row r="11740" spans="1:22" x14ac:dyDescent="0.35">
      <c r="A11740" s="5" t="s">
        <v>28942</v>
      </c>
      <c r="B11740" s="5" t="s">
        <v>3907</v>
      </c>
      <c r="C11740" s="5" t="s">
        <v>28935</v>
      </c>
      <c r="D11740" s="5" t="s">
        <v>22</v>
      </c>
      <c r="E11740" s="5">
        <v>10</v>
      </c>
      <c r="F11740" s="5" t="s">
        <v>294</v>
      </c>
      <c r="G11740" s="5" t="s">
        <v>294</v>
      </c>
      <c r="M11740" s="5" t="s">
        <v>3826</v>
      </c>
      <c r="N11740" s="5" t="s">
        <v>294</v>
      </c>
      <c r="P11740" s="5" t="s">
        <v>294</v>
      </c>
      <c r="Q11740" s="5" t="s">
        <v>294</v>
      </c>
      <c r="R11740" s="5" t="s">
        <v>294</v>
      </c>
    </row>
    <row r="11741" spans="1:22" x14ac:dyDescent="0.35">
      <c r="A11741" s="5" t="s">
        <v>28943</v>
      </c>
      <c r="B11741" s="5" t="s">
        <v>28944</v>
      </c>
      <c r="C11741" s="5" t="s">
        <v>28935</v>
      </c>
      <c r="D11741" s="5" t="s">
        <v>18</v>
      </c>
      <c r="E11741" s="5">
        <v>1</v>
      </c>
      <c r="F11741" s="5" t="s">
        <v>294</v>
      </c>
      <c r="G11741" s="5" t="s">
        <v>297</v>
      </c>
      <c r="L11741" s="5" t="s">
        <v>4399</v>
      </c>
      <c r="M11741" s="5" t="s">
        <v>794</v>
      </c>
      <c r="N11741" s="5" t="s">
        <v>294</v>
      </c>
      <c r="O11741" s="5" t="s">
        <v>294</v>
      </c>
      <c r="P11741" s="5" t="s">
        <v>294</v>
      </c>
      <c r="Q11741" s="5" t="s">
        <v>294</v>
      </c>
      <c r="R11741" s="5" t="s">
        <v>294</v>
      </c>
    </row>
    <row r="11742" spans="1:22" x14ac:dyDescent="0.35">
      <c r="A11742" s="5" t="s">
        <v>28945</v>
      </c>
      <c r="B11742" s="5" t="s">
        <v>28946</v>
      </c>
      <c r="C11742" s="5" t="s">
        <v>28935</v>
      </c>
      <c r="D11742" s="5" t="s">
        <v>28</v>
      </c>
      <c r="E11742" s="5">
        <v>6</v>
      </c>
      <c r="F11742" s="5" t="s">
        <v>294</v>
      </c>
      <c r="G11742" s="5" t="s">
        <v>294</v>
      </c>
      <c r="M11742" s="5" t="s">
        <v>794</v>
      </c>
      <c r="N11742" s="5" t="s">
        <v>294</v>
      </c>
      <c r="O11742" s="5" t="s">
        <v>294</v>
      </c>
      <c r="P11742" s="5" t="s">
        <v>294</v>
      </c>
      <c r="Q11742" s="5" t="s">
        <v>294</v>
      </c>
      <c r="R11742" s="5" t="s">
        <v>294</v>
      </c>
    </row>
    <row r="11743" spans="1:22" x14ac:dyDescent="0.35">
      <c r="A11743" s="5" t="s">
        <v>28947</v>
      </c>
      <c r="B11743" s="5" t="s">
        <v>28948</v>
      </c>
      <c r="C11743" s="5" t="s">
        <v>28935</v>
      </c>
      <c r="D11743" s="5" t="s">
        <v>18</v>
      </c>
      <c r="E11743" s="5">
        <v>4</v>
      </c>
      <c r="F11743" s="5" t="s">
        <v>294</v>
      </c>
      <c r="G11743" s="5" t="s">
        <v>294</v>
      </c>
      <c r="J11743" s="5" t="s">
        <v>17809</v>
      </c>
      <c r="M11743" s="5" t="s">
        <v>794</v>
      </c>
      <c r="N11743" s="5" t="s">
        <v>294</v>
      </c>
      <c r="O11743" s="5" t="s">
        <v>294</v>
      </c>
      <c r="P11743" s="5" t="s">
        <v>294</v>
      </c>
      <c r="Q11743" s="5" t="s">
        <v>294</v>
      </c>
      <c r="R11743" s="5" t="s">
        <v>297</v>
      </c>
    </row>
    <row r="11744" spans="1:22" x14ac:dyDescent="0.35">
      <c r="A11744" s="5" t="s">
        <v>28949</v>
      </c>
      <c r="B11744" s="5" t="s">
        <v>13067</v>
      </c>
      <c r="C11744" s="5" t="s">
        <v>28935</v>
      </c>
      <c r="D11744" s="5" t="s">
        <v>18</v>
      </c>
      <c r="E11744" s="5">
        <v>20</v>
      </c>
      <c r="F11744" s="5" t="s">
        <v>294</v>
      </c>
      <c r="G11744" s="5" t="s">
        <v>294</v>
      </c>
      <c r="M11744" s="5" t="s">
        <v>794</v>
      </c>
      <c r="N11744" s="5" t="s">
        <v>294</v>
      </c>
      <c r="O11744" s="5" t="s">
        <v>294</v>
      </c>
      <c r="P11744" s="5" t="s">
        <v>294</v>
      </c>
      <c r="Q11744" s="5" t="s">
        <v>294</v>
      </c>
      <c r="R11744" s="5" t="s">
        <v>297</v>
      </c>
    </row>
    <row r="11745" spans="1:22" x14ac:dyDescent="0.35">
      <c r="A11745" s="5" t="s">
        <v>28950</v>
      </c>
      <c r="B11745" s="5" t="s">
        <v>28951</v>
      </c>
      <c r="C11745" s="5" t="s">
        <v>28935</v>
      </c>
      <c r="D11745" s="5" t="s">
        <v>18</v>
      </c>
      <c r="E11745" s="5">
        <v>100</v>
      </c>
      <c r="F11745" s="5" t="s">
        <v>294</v>
      </c>
      <c r="G11745" s="5" t="s">
        <v>294</v>
      </c>
      <c r="M11745" s="5" t="s">
        <v>794</v>
      </c>
      <c r="N11745" s="5" t="s">
        <v>294</v>
      </c>
      <c r="O11745" s="5" t="s">
        <v>294</v>
      </c>
      <c r="P11745" s="5" t="s">
        <v>294</v>
      </c>
      <c r="Q11745" s="5" t="s">
        <v>294</v>
      </c>
      <c r="R11745" s="5" t="s">
        <v>294</v>
      </c>
    </row>
    <row r="11746" spans="1:22" x14ac:dyDescent="0.35">
      <c r="A11746" s="5" t="s">
        <v>28952</v>
      </c>
      <c r="B11746" s="5" t="s">
        <v>28953</v>
      </c>
      <c r="C11746" s="5" t="s">
        <v>17809</v>
      </c>
      <c r="D11746" s="5" t="s">
        <v>18</v>
      </c>
      <c r="E11746" s="5">
        <v>1</v>
      </c>
      <c r="F11746" s="5" t="s">
        <v>294</v>
      </c>
      <c r="G11746" s="5" t="s">
        <v>297</v>
      </c>
      <c r="L11746" s="5" t="s">
        <v>4399</v>
      </c>
      <c r="M11746" s="5" t="s">
        <v>794</v>
      </c>
      <c r="N11746" s="5" t="s">
        <v>294</v>
      </c>
      <c r="R11746" s="5" t="s">
        <v>294</v>
      </c>
      <c r="S11746" s="5" t="s">
        <v>294</v>
      </c>
      <c r="V11746" s="5" t="s">
        <v>28954</v>
      </c>
    </row>
    <row r="11747" spans="1:22" x14ac:dyDescent="0.35">
      <c r="A11747" s="5" t="s">
        <v>28955</v>
      </c>
      <c r="B11747" s="5" t="s">
        <v>28956</v>
      </c>
      <c r="C11747" s="5" t="s">
        <v>17809</v>
      </c>
      <c r="D11747" s="5" t="s">
        <v>18</v>
      </c>
      <c r="E11747" s="5">
        <v>1</v>
      </c>
      <c r="F11747" s="5" t="s">
        <v>294</v>
      </c>
      <c r="G11747" s="5" t="s">
        <v>297</v>
      </c>
      <c r="L11747" s="5" t="s">
        <v>4399</v>
      </c>
      <c r="M11747" s="5" t="s">
        <v>794</v>
      </c>
      <c r="N11747" s="5" t="s">
        <v>294</v>
      </c>
      <c r="O11747" s="5" t="s">
        <v>294</v>
      </c>
      <c r="P11747" s="5" t="s">
        <v>294</v>
      </c>
      <c r="Q11747" s="5" t="s">
        <v>294</v>
      </c>
      <c r="R11747" s="5" t="s">
        <v>294</v>
      </c>
    </row>
    <row r="11748" spans="1:22" x14ac:dyDescent="0.35">
      <c r="A11748" s="5" t="s">
        <v>28957</v>
      </c>
      <c r="B11748" s="5" t="s">
        <v>28958</v>
      </c>
      <c r="C11748" s="5" t="s">
        <v>17809</v>
      </c>
      <c r="D11748" s="5" t="s">
        <v>18</v>
      </c>
      <c r="E11748" s="5">
        <v>1</v>
      </c>
      <c r="F11748" s="5" t="s">
        <v>294</v>
      </c>
      <c r="G11748" s="5" t="s">
        <v>297</v>
      </c>
      <c r="L11748" s="5" t="s">
        <v>4399</v>
      </c>
      <c r="M11748" s="5" t="s">
        <v>794</v>
      </c>
      <c r="N11748" s="5" t="s">
        <v>294</v>
      </c>
      <c r="O11748" s="5" t="s">
        <v>294</v>
      </c>
      <c r="P11748" s="5" t="s">
        <v>294</v>
      </c>
      <c r="Q11748" s="5" t="s">
        <v>294</v>
      </c>
      <c r="R11748" s="5" t="s">
        <v>294</v>
      </c>
    </row>
    <row r="11749" spans="1:22" x14ac:dyDescent="0.35">
      <c r="A11749" s="5" t="s">
        <v>28959</v>
      </c>
      <c r="B11749" s="5" t="s">
        <v>28960</v>
      </c>
      <c r="C11749" s="5" t="s">
        <v>17809</v>
      </c>
      <c r="D11749" s="5" t="s">
        <v>18</v>
      </c>
      <c r="E11749" s="5">
        <v>1</v>
      </c>
      <c r="F11749" s="5" t="s">
        <v>294</v>
      </c>
      <c r="G11749" s="5" t="s">
        <v>297</v>
      </c>
      <c r="L11749" s="5" t="s">
        <v>4399</v>
      </c>
      <c r="M11749" s="5" t="s">
        <v>794</v>
      </c>
      <c r="N11749" s="5" t="s">
        <v>294</v>
      </c>
      <c r="O11749" s="5" t="s">
        <v>294</v>
      </c>
      <c r="P11749" s="5" t="s">
        <v>294</v>
      </c>
      <c r="Q11749" s="5" t="s">
        <v>294</v>
      </c>
      <c r="R11749" s="5" t="s">
        <v>294</v>
      </c>
    </row>
    <row r="11750" spans="1:22" x14ac:dyDescent="0.35">
      <c r="A11750" s="5" t="s">
        <v>28961</v>
      </c>
      <c r="B11750" s="5" t="s">
        <v>28962</v>
      </c>
      <c r="C11750" s="5" t="s">
        <v>17809</v>
      </c>
      <c r="D11750" s="5" t="s">
        <v>22</v>
      </c>
      <c r="E11750" s="5">
        <v>2</v>
      </c>
      <c r="F11750" s="5" t="s">
        <v>294</v>
      </c>
      <c r="G11750" s="5" t="s">
        <v>294</v>
      </c>
      <c r="H11750" s="5">
        <v>1</v>
      </c>
      <c r="M11750" s="5" t="s">
        <v>794</v>
      </c>
      <c r="N11750" s="5" t="s">
        <v>294</v>
      </c>
      <c r="O11750" s="5" t="s">
        <v>294</v>
      </c>
      <c r="P11750" s="5" t="s">
        <v>294</v>
      </c>
      <c r="Q11750" s="5" t="s">
        <v>294</v>
      </c>
      <c r="R11750" s="5" t="s">
        <v>294</v>
      </c>
    </row>
    <row r="11751" spans="1:22" x14ac:dyDescent="0.35">
      <c r="A11751" s="5" t="s">
        <v>28963</v>
      </c>
      <c r="B11751" s="5" t="s">
        <v>28964</v>
      </c>
      <c r="C11751" s="5" t="s">
        <v>17809</v>
      </c>
      <c r="D11751" s="5" t="s">
        <v>18</v>
      </c>
      <c r="E11751" s="5">
        <v>1</v>
      </c>
      <c r="F11751" s="5" t="s">
        <v>294</v>
      </c>
      <c r="G11751" s="5" t="s">
        <v>297</v>
      </c>
      <c r="L11751" s="5" t="s">
        <v>4399</v>
      </c>
      <c r="M11751" s="5" t="s">
        <v>794</v>
      </c>
      <c r="N11751" s="5" t="s">
        <v>294</v>
      </c>
      <c r="O11751" s="5" t="s">
        <v>294</v>
      </c>
      <c r="P11751" s="5" t="s">
        <v>294</v>
      </c>
      <c r="Q11751" s="5" t="s">
        <v>294</v>
      </c>
      <c r="R11751" s="5" t="s">
        <v>294</v>
      </c>
    </row>
    <row r="11752" spans="1:22" x14ac:dyDescent="0.35">
      <c r="A11752" s="5" t="s">
        <v>28965</v>
      </c>
      <c r="B11752" s="5" t="s">
        <v>28966</v>
      </c>
      <c r="C11752" s="5" t="s">
        <v>17809</v>
      </c>
      <c r="D11752" s="5" t="s">
        <v>18</v>
      </c>
      <c r="E11752" s="5">
        <v>100</v>
      </c>
      <c r="F11752" s="5" t="s">
        <v>294</v>
      </c>
      <c r="G11752" s="5" t="s">
        <v>294</v>
      </c>
      <c r="M11752" s="5" t="s">
        <v>794</v>
      </c>
      <c r="N11752" s="5" t="s">
        <v>294</v>
      </c>
      <c r="O11752" s="5" t="s">
        <v>294</v>
      </c>
      <c r="P11752" s="5" t="s">
        <v>294</v>
      </c>
      <c r="Q11752" s="5" t="s">
        <v>294</v>
      </c>
      <c r="R11752" s="5" t="s">
        <v>294</v>
      </c>
    </row>
    <row r="11753" spans="1:22" x14ac:dyDescent="0.35">
      <c r="A11753" s="5" t="s">
        <v>28967</v>
      </c>
      <c r="B11753" s="5" t="s">
        <v>5288</v>
      </c>
      <c r="C11753" s="5" t="s">
        <v>17809</v>
      </c>
      <c r="D11753" s="5" t="s">
        <v>18</v>
      </c>
      <c r="E11753" s="5">
        <v>1</v>
      </c>
      <c r="F11753" s="5" t="s">
        <v>294</v>
      </c>
      <c r="G11753" s="5" t="s">
        <v>297</v>
      </c>
      <c r="L11753" s="5" t="s">
        <v>4399</v>
      </c>
      <c r="M11753" s="5" t="s">
        <v>794</v>
      </c>
      <c r="N11753" s="5" t="s">
        <v>294</v>
      </c>
      <c r="O11753" s="5" t="s">
        <v>294</v>
      </c>
      <c r="P11753" s="5" t="s">
        <v>294</v>
      </c>
      <c r="Q11753" s="5" t="s">
        <v>294</v>
      </c>
      <c r="R11753" s="5" t="s">
        <v>294</v>
      </c>
    </row>
    <row r="11754" spans="1:22" x14ac:dyDescent="0.35">
      <c r="A11754" s="5" t="s">
        <v>28968</v>
      </c>
      <c r="B11754" s="5" t="s">
        <v>28969</v>
      </c>
      <c r="C11754" s="5" t="s">
        <v>17809</v>
      </c>
      <c r="D11754" s="5" t="s">
        <v>18</v>
      </c>
      <c r="E11754" s="5">
        <v>20</v>
      </c>
      <c r="F11754" s="5" t="s">
        <v>294</v>
      </c>
      <c r="G11754" s="5" t="s">
        <v>294</v>
      </c>
      <c r="J11754" s="5" t="s">
        <v>13926</v>
      </c>
      <c r="M11754" s="5" t="s">
        <v>794</v>
      </c>
      <c r="N11754" s="5" t="s">
        <v>294</v>
      </c>
      <c r="O11754" s="5" t="s">
        <v>294</v>
      </c>
      <c r="P11754" s="5" t="s">
        <v>294</v>
      </c>
      <c r="Q11754" s="5" t="s">
        <v>294</v>
      </c>
      <c r="R11754" s="5" t="s">
        <v>294</v>
      </c>
      <c r="U11754" s="5" t="s">
        <v>28970</v>
      </c>
    </row>
    <row r="11755" spans="1:22" x14ac:dyDescent="0.35">
      <c r="A11755" s="5" t="s">
        <v>28971</v>
      </c>
      <c r="B11755" s="5" t="s">
        <v>28972</v>
      </c>
      <c r="C11755" s="5" t="s">
        <v>17809</v>
      </c>
      <c r="D11755" s="5" t="s">
        <v>18</v>
      </c>
      <c r="E11755" s="5">
        <v>100</v>
      </c>
      <c r="F11755" s="5" t="s">
        <v>294</v>
      </c>
      <c r="G11755" s="5" t="s">
        <v>294</v>
      </c>
      <c r="M11755" s="5" t="s">
        <v>794</v>
      </c>
      <c r="N11755" s="5" t="s">
        <v>294</v>
      </c>
      <c r="O11755" s="5" t="s">
        <v>294</v>
      </c>
      <c r="P11755" s="5" t="s">
        <v>294</v>
      </c>
      <c r="Q11755" s="5" t="s">
        <v>294</v>
      </c>
      <c r="R11755" s="5" t="s">
        <v>294</v>
      </c>
    </row>
    <row r="11756" spans="1:22" x14ac:dyDescent="0.35">
      <c r="A11756" s="5" t="s">
        <v>28973</v>
      </c>
      <c r="B11756" s="5" t="s">
        <v>28974</v>
      </c>
      <c r="C11756" s="5" t="s">
        <v>17809</v>
      </c>
      <c r="D11756" s="5" t="s">
        <v>18</v>
      </c>
      <c r="E11756" s="5">
        <v>20</v>
      </c>
      <c r="F11756" s="5" t="s">
        <v>294</v>
      </c>
      <c r="G11756" s="5" t="s">
        <v>297</v>
      </c>
      <c r="L11756" s="5" t="s">
        <v>28975</v>
      </c>
      <c r="M11756" s="5" t="s">
        <v>794</v>
      </c>
      <c r="N11756" s="5" t="s">
        <v>294</v>
      </c>
      <c r="O11756" s="5" t="s">
        <v>294</v>
      </c>
      <c r="P11756" s="5" t="s">
        <v>294</v>
      </c>
      <c r="Q11756" s="5" t="s">
        <v>294</v>
      </c>
      <c r="R11756" s="5" t="s">
        <v>294</v>
      </c>
    </row>
    <row r="11757" spans="1:22" x14ac:dyDescent="0.35">
      <c r="A11757" s="5" t="s">
        <v>28976</v>
      </c>
      <c r="B11757" s="5" t="s">
        <v>28977</v>
      </c>
      <c r="C11757" s="5" t="s">
        <v>17809</v>
      </c>
      <c r="D11757" s="5" t="s">
        <v>18</v>
      </c>
      <c r="E11757" s="5">
        <v>1</v>
      </c>
      <c r="F11757" s="5" t="s">
        <v>294</v>
      </c>
      <c r="G11757" s="5" t="s">
        <v>294</v>
      </c>
      <c r="L11757" s="5" t="s">
        <v>822</v>
      </c>
      <c r="M11757" s="5" t="s">
        <v>794</v>
      </c>
      <c r="N11757" s="5" t="s">
        <v>294</v>
      </c>
      <c r="O11757" s="5" t="s">
        <v>294</v>
      </c>
      <c r="P11757" s="5" t="s">
        <v>294</v>
      </c>
      <c r="Q11757" s="5" t="s">
        <v>294</v>
      </c>
      <c r="R11757" s="5" t="s">
        <v>294</v>
      </c>
      <c r="V11757" s="5" t="s">
        <v>28976</v>
      </c>
    </row>
    <row r="11758" spans="1:22" x14ac:dyDescent="0.35">
      <c r="A11758" s="5" t="s">
        <v>28978</v>
      </c>
      <c r="B11758" s="5" t="s">
        <v>28979</v>
      </c>
      <c r="C11758" s="5" t="s">
        <v>17809</v>
      </c>
      <c r="D11758" s="5" t="s">
        <v>18</v>
      </c>
      <c r="E11758" s="5">
        <v>6</v>
      </c>
      <c r="F11758" s="5" t="s">
        <v>294</v>
      </c>
      <c r="G11758" s="5" t="s">
        <v>294</v>
      </c>
      <c r="J11758" s="5" t="s">
        <v>28980</v>
      </c>
      <c r="M11758" s="5" t="s">
        <v>794</v>
      </c>
      <c r="N11758" s="5" t="s">
        <v>294</v>
      </c>
      <c r="P11758" s="5" t="s">
        <v>294</v>
      </c>
      <c r="Q11758" s="5" t="s">
        <v>294</v>
      </c>
      <c r="R11758" s="5" t="s">
        <v>294</v>
      </c>
      <c r="V11758" s="5" t="s">
        <v>28978</v>
      </c>
    </row>
    <row r="11759" spans="1:22" x14ac:dyDescent="0.35">
      <c r="A11759" s="5" t="s">
        <v>28981</v>
      </c>
      <c r="B11759" s="5" t="s">
        <v>28982</v>
      </c>
      <c r="C11759" s="5" t="s">
        <v>17809</v>
      </c>
      <c r="D11759" s="5" t="s">
        <v>18</v>
      </c>
      <c r="E11759" s="5">
        <v>6</v>
      </c>
      <c r="F11759" s="5" t="s">
        <v>294</v>
      </c>
      <c r="G11759" s="5" t="s">
        <v>294</v>
      </c>
      <c r="M11759" s="5" t="s">
        <v>794</v>
      </c>
      <c r="N11759" s="5" t="s">
        <v>294</v>
      </c>
      <c r="P11759" s="5" t="s">
        <v>294</v>
      </c>
      <c r="Q11759" s="5" t="s">
        <v>294</v>
      </c>
      <c r="R11759" s="5" t="s">
        <v>294</v>
      </c>
      <c r="U11759" s="5" t="s">
        <v>28983</v>
      </c>
      <c r="V11759" s="5" t="s">
        <v>28981</v>
      </c>
    </row>
    <row r="11760" spans="1:22" x14ac:dyDescent="0.35">
      <c r="A11760" s="5" t="s">
        <v>28984</v>
      </c>
      <c r="B11760" s="5" t="s">
        <v>28985</v>
      </c>
      <c r="C11760" s="5" t="s">
        <v>17809</v>
      </c>
      <c r="D11760" s="5" t="s">
        <v>18</v>
      </c>
      <c r="E11760" s="5">
        <v>7</v>
      </c>
      <c r="F11760" s="5" t="s">
        <v>294</v>
      </c>
      <c r="G11760" s="5" t="s">
        <v>294</v>
      </c>
      <c r="L11760" s="5" t="s">
        <v>28986</v>
      </c>
      <c r="M11760" s="5" t="s">
        <v>794</v>
      </c>
      <c r="N11760" s="5" t="s">
        <v>294</v>
      </c>
      <c r="O11760" s="5" t="s">
        <v>294</v>
      </c>
      <c r="P11760" s="5" t="s">
        <v>294</v>
      </c>
      <c r="Q11760" s="5" t="s">
        <v>294</v>
      </c>
      <c r="R11760" s="5" t="s">
        <v>294</v>
      </c>
      <c r="S11760" s="5" t="s">
        <v>28987</v>
      </c>
    </row>
    <row r="11761" spans="1:22" x14ac:dyDescent="0.35">
      <c r="A11761" s="5" t="s">
        <v>28988</v>
      </c>
      <c r="B11761" s="5" t="s">
        <v>28989</v>
      </c>
      <c r="C11761" s="5" t="s">
        <v>17809</v>
      </c>
      <c r="D11761" s="5" t="s">
        <v>22</v>
      </c>
      <c r="E11761" s="5">
        <v>1</v>
      </c>
      <c r="F11761" s="5" t="s">
        <v>294</v>
      </c>
      <c r="G11761" s="5" t="s">
        <v>294</v>
      </c>
      <c r="H11761" s="5">
        <v>0</v>
      </c>
      <c r="I11761" s="5">
        <v>9</v>
      </c>
      <c r="M11761" s="5" t="s">
        <v>794</v>
      </c>
      <c r="N11761" s="5" t="s">
        <v>294</v>
      </c>
      <c r="O11761" s="5" t="s">
        <v>294</v>
      </c>
      <c r="P11761" s="5" t="s">
        <v>294</v>
      </c>
      <c r="Q11761" s="5" t="s">
        <v>294</v>
      </c>
      <c r="R11761" s="5" t="s">
        <v>294</v>
      </c>
      <c r="S11761" s="5" t="s">
        <v>247</v>
      </c>
    </row>
    <row r="11762" spans="1:22" x14ac:dyDescent="0.35">
      <c r="A11762" s="5" t="s">
        <v>28990</v>
      </c>
      <c r="B11762" s="5" t="s">
        <v>28991</v>
      </c>
      <c r="C11762" s="5" t="s">
        <v>17809</v>
      </c>
      <c r="D11762" s="5" t="s">
        <v>18</v>
      </c>
      <c r="E11762" s="5">
        <v>1</v>
      </c>
      <c r="F11762" s="5" t="s">
        <v>294</v>
      </c>
      <c r="G11762" s="5" t="s">
        <v>297</v>
      </c>
      <c r="L11762" s="5" t="s">
        <v>4399</v>
      </c>
      <c r="M11762" s="5" t="s">
        <v>794</v>
      </c>
      <c r="N11762" s="5" t="s">
        <v>294</v>
      </c>
      <c r="R11762" s="5" t="s">
        <v>294</v>
      </c>
      <c r="S11762" s="5" t="s">
        <v>294</v>
      </c>
      <c r="V11762" s="5" t="s">
        <v>28992</v>
      </c>
    </row>
    <row r="11763" spans="1:22" x14ac:dyDescent="0.35">
      <c r="A11763" s="5" t="s">
        <v>28993</v>
      </c>
      <c r="B11763" s="5" t="s">
        <v>28994</v>
      </c>
      <c r="C11763" s="5" t="s">
        <v>17809</v>
      </c>
      <c r="D11763" s="5" t="s">
        <v>18</v>
      </c>
      <c r="E11763" s="5">
        <v>25</v>
      </c>
      <c r="F11763" s="5" t="s">
        <v>294</v>
      </c>
      <c r="G11763" s="5" t="s">
        <v>294</v>
      </c>
      <c r="M11763" s="5" t="s">
        <v>794</v>
      </c>
      <c r="N11763" s="5" t="s">
        <v>294</v>
      </c>
      <c r="R11763" s="5" t="s">
        <v>294</v>
      </c>
      <c r="V11763" s="5" t="s">
        <v>28995</v>
      </c>
    </row>
    <row r="11764" spans="1:22" x14ac:dyDescent="0.35">
      <c r="A11764" s="5" t="s">
        <v>28996</v>
      </c>
      <c r="B11764" s="5" t="s">
        <v>28997</v>
      </c>
      <c r="C11764" s="5" t="s">
        <v>17809</v>
      </c>
      <c r="D11764" s="5" t="s">
        <v>18</v>
      </c>
      <c r="E11764" s="5">
        <v>25</v>
      </c>
      <c r="F11764" s="5" t="s">
        <v>294</v>
      </c>
      <c r="G11764" s="5" t="s">
        <v>294</v>
      </c>
      <c r="M11764" s="5" t="s">
        <v>794</v>
      </c>
      <c r="N11764" s="5" t="s">
        <v>294</v>
      </c>
      <c r="R11764" s="5" t="s">
        <v>294</v>
      </c>
      <c r="V11764" s="5" t="s">
        <v>28996</v>
      </c>
    </row>
    <row r="11765" spans="1:22" x14ac:dyDescent="0.35">
      <c r="A11765" s="5" t="s">
        <v>28998</v>
      </c>
      <c r="B11765" s="5" t="s">
        <v>28999</v>
      </c>
      <c r="C11765" s="5" t="s">
        <v>17809</v>
      </c>
      <c r="D11765" s="5" t="s">
        <v>18</v>
      </c>
      <c r="E11765" s="5">
        <v>4</v>
      </c>
      <c r="F11765" s="5" t="s">
        <v>294</v>
      </c>
      <c r="G11765" s="5" t="s">
        <v>294</v>
      </c>
      <c r="M11765" s="5" t="s">
        <v>3826</v>
      </c>
      <c r="N11765" s="5" t="s">
        <v>294</v>
      </c>
      <c r="Q11765" s="5" t="s">
        <v>294</v>
      </c>
      <c r="R11765" s="5" t="s">
        <v>294</v>
      </c>
      <c r="V11765" s="5" t="s">
        <v>29000</v>
      </c>
    </row>
    <row r="11766" spans="1:22" x14ac:dyDescent="0.35">
      <c r="A11766" s="5" t="s">
        <v>29001</v>
      </c>
      <c r="B11766" s="5" t="s">
        <v>29002</v>
      </c>
      <c r="C11766" s="5" t="s">
        <v>17809</v>
      </c>
      <c r="D11766" s="5" t="s">
        <v>18</v>
      </c>
      <c r="E11766" s="5">
        <v>1</v>
      </c>
      <c r="F11766" s="5" t="s">
        <v>294</v>
      </c>
      <c r="G11766" s="5" t="s">
        <v>297</v>
      </c>
      <c r="L11766" s="5" t="s">
        <v>4399</v>
      </c>
      <c r="M11766" s="5" t="s">
        <v>794</v>
      </c>
      <c r="N11766" s="5" t="s">
        <v>294</v>
      </c>
      <c r="R11766" s="5" t="s">
        <v>294</v>
      </c>
      <c r="S11766" s="5" t="s">
        <v>294</v>
      </c>
      <c r="V11766" s="5" t="s">
        <v>29001</v>
      </c>
    </row>
    <row r="11767" spans="1:22" x14ac:dyDescent="0.35">
      <c r="A11767" s="5" t="s">
        <v>29003</v>
      </c>
      <c r="B11767" s="5" t="s">
        <v>29004</v>
      </c>
      <c r="C11767" s="5" t="s">
        <v>17809</v>
      </c>
      <c r="D11767" s="5" t="s">
        <v>18</v>
      </c>
      <c r="E11767" s="5">
        <v>25</v>
      </c>
      <c r="F11767" s="5" t="s">
        <v>294</v>
      </c>
      <c r="G11767" s="5" t="s">
        <v>294</v>
      </c>
      <c r="M11767" s="5" t="s">
        <v>794</v>
      </c>
      <c r="N11767" s="5" t="s">
        <v>294</v>
      </c>
      <c r="R11767" s="5" t="s">
        <v>294</v>
      </c>
      <c r="V11767" s="5" t="s">
        <v>29005</v>
      </c>
    </row>
    <row r="11768" spans="1:22" x14ac:dyDescent="0.35">
      <c r="A11768" s="5" t="s">
        <v>29006</v>
      </c>
      <c r="B11768" s="5" t="s">
        <v>29007</v>
      </c>
      <c r="C11768" s="5" t="s">
        <v>17809</v>
      </c>
      <c r="D11768" s="5" t="s">
        <v>18</v>
      </c>
      <c r="E11768" s="5">
        <v>1</v>
      </c>
      <c r="F11768" s="5" t="s">
        <v>294</v>
      </c>
      <c r="G11768" s="5" t="s">
        <v>297</v>
      </c>
      <c r="L11768" s="5" t="s">
        <v>4399</v>
      </c>
      <c r="M11768" s="5" t="s">
        <v>794</v>
      </c>
      <c r="N11768" s="5" t="s">
        <v>294</v>
      </c>
      <c r="R11768" s="5" t="s">
        <v>294</v>
      </c>
      <c r="S11768" s="5" t="s">
        <v>294</v>
      </c>
      <c r="V11768" s="5" t="s">
        <v>29006</v>
      </c>
    </row>
    <row r="11769" spans="1:22" x14ac:dyDescent="0.35">
      <c r="A11769" s="5" t="s">
        <v>29008</v>
      </c>
      <c r="B11769" s="5" t="s">
        <v>29009</v>
      </c>
      <c r="C11769" s="5" t="s">
        <v>17809</v>
      </c>
      <c r="D11769" s="5" t="s">
        <v>22</v>
      </c>
      <c r="E11769" s="5">
        <v>15</v>
      </c>
      <c r="F11769" s="5" t="s">
        <v>294</v>
      </c>
      <c r="G11769" s="5" t="s">
        <v>294</v>
      </c>
      <c r="M11769" s="5" t="s">
        <v>794</v>
      </c>
      <c r="N11769" s="5" t="s">
        <v>294</v>
      </c>
      <c r="R11769" s="5" t="s">
        <v>294</v>
      </c>
      <c r="V11769" s="5" t="s">
        <v>29008</v>
      </c>
    </row>
    <row r="11770" spans="1:22" x14ac:dyDescent="0.35">
      <c r="A11770" s="5" t="s">
        <v>29010</v>
      </c>
      <c r="B11770" s="5" t="s">
        <v>29011</v>
      </c>
      <c r="C11770" s="5" t="s">
        <v>17809</v>
      </c>
      <c r="D11770" s="5" t="s">
        <v>22</v>
      </c>
      <c r="E11770" s="5">
        <v>1</v>
      </c>
      <c r="F11770" s="5" t="s">
        <v>294</v>
      </c>
      <c r="G11770" s="5" t="s">
        <v>294</v>
      </c>
      <c r="H11770" s="5">
        <v>1</v>
      </c>
      <c r="I11770" s="5">
        <v>7</v>
      </c>
      <c r="M11770" s="5" t="s">
        <v>794</v>
      </c>
      <c r="N11770" s="5" t="s">
        <v>294</v>
      </c>
      <c r="R11770" s="5" t="s">
        <v>294</v>
      </c>
      <c r="S11770" s="5" t="s">
        <v>247</v>
      </c>
      <c r="V11770" s="5" t="s">
        <v>29010</v>
      </c>
    </row>
    <row r="11771" spans="1:22" x14ac:dyDescent="0.35">
      <c r="A11771" s="5" t="s">
        <v>29012</v>
      </c>
      <c r="B11771" s="5" t="s">
        <v>29013</v>
      </c>
      <c r="C11771" s="5" t="s">
        <v>17809</v>
      </c>
      <c r="D11771" s="5" t="s">
        <v>18</v>
      </c>
      <c r="E11771" s="5">
        <v>1</v>
      </c>
      <c r="F11771" s="5" t="s">
        <v>294</v>
      </c>
      <c r="G11771" s="5" t="s">
        <v>297</v>
      </c>
      <c r="L11771" s="5" t="s">
        <v>4399</v>
      </c>
      <c r="M11771" s="5" t="s">
        <v>794</v>
      </c>
      <c r="N11771" s="5" t="s">
        <v>294</v>
      </c>
      <c r="R11771" s="5" t="s">
        <v>294</v>
      </c>
      <c r="S11771" s="5" t="s">
        <v>294</v>
      </c>
      <c r="V11771" s="5" t="s">
        <v>29014</v>
      </c>
    </row>
    <row r="11772" spans="1:22" x14ac:dyDescent="0.35">
      <c r="A11772" s="5" t="s">
        <v>29015</v>
      </c>
      <c r="B11772" s="5" t="s">
        <v>29016</v>
      </c>
      <c r="C11772" s="5" t="s">
        <v>17809</v>
      </c>
      <c r="D11772" s="5" t="s">
        <v>18</v>
      </c>
      <c r="E11772" s="5">
        <v>25</v>
      </c>
      <c r="F11772" s="5" t="s">
        <v>294</v>
      </c>
      <c r="G11772" s="5" t="s">
        <v>294</v>
      </c>
      <c r="M11772" s="5" t="s">
        <v>794</v>
      </c>
      <c r="N11772" s="5" t="s">
        <v>294</v>
      </c>
      <c r="R11772" s="5" t="s">
        <v>294</v>
      </c>
      <c r="V11772" s="5" t="s">
        <v>29017</v>
      </c>
    </row>
    <row r="11773" spans="1:22" x14ac:dyDescent="0.35">
      <c r="A11773" s="5" t="s">
        <v>29018</v>
      </c>
      <c r="B11773" s="5" t="s">
        <v>29019</v>
      </c>
      <c r="C11773" s="5" t="s">
        <v>17809</v>
      </c>
      <c r="D11773" s="5" t="s">
        <v>18</v>
      </c>
      <c r="E11773" s="5">
        <v>11</v>
      </c>
      <c r="F11773" s="5" t="s">
        <v>294</v>
      </c>
      <c r="G11773" s="5" t="s">
        <v>294</v>
      </c>
      <c r="M11773" s="5" t="s">
        <v>794</v>
      </c>
      <c r="N11773" s="5" t="s">
        <v>294</v>
      </c>
      <c r="O11773" s="5" t="s">
        <v>294</v>
      </c>
      <c r="P11773" s="5" t="s">
        <v>294</v>
      </c>
      <c r="Q11773" s="5" t="s">
        <v>294</v>
      </c>
      <c r="R11773" s="5" t="s">
        <v>294</v>
      </c>
    </row>
    <row r="11774" spans="1:22" x14ac:dyDescent="0.35">
      <c r="A11774" s="5" t="s">
        <v>29020</v>
      </c>
      <c r="B11774" s="5" t="s">
        <v>29021</v>
      </c>
      <c r="C11774" s="5" t="s">
        <v>17809</v>
      </c>
      <c r="D11774" s="5" t="s">
        <v>22</v>
      </c>
      <c r="E11774" s="5">
        <v>3</v>
      </c>
      <c r="F11774" s="5" t="s">
        <v>294</v>
      </c>
      <c r="G11774" s="5" t="s">
        <v>294</v>
      </c>
      <c r="M11774" s="5" t="s">
        <v>794</v>
      </c>
      <c r="N11774" s="5" t="s">
        <v>294</v>
      </c>
      <c r="O11774" s="5" t="s">
        <v>294</v>
      </c>
      <c r="P11774" s="5" t="s">
        <v>294</v>
      </c>
      <c r="Q11774" s="5" t="s">
        <v>294</v>
      </c>
      <c r="R11774" s="5" t="s">
        <v>294</v>
      </c>
      <c r="U11774" s="5" t="s">
        <v>29022</v>
      </c>
    </row>
    <row r="11775" spans="1:22" x14ac:dyDescent="0.35">
      <c r="A11775" s="5" t="s">
        <v>29023</v>
      </c>
      <c r="B11775" s="5" t="s">
        <v>29024</v>
      </c>
      <c r="C11775" s="5" t="s">
        <v>17809</v>
      </c>
      <c r="D11775" s="5" t="s">
        <v>18</v>
      </c>
      <c r="E11775" s="5">
        <v>1</v>
      </c>
      <c r="F11775" s="5" t="s">
        <v>297</v>
      </c>
      <c r="G11775" s="5" t="s">
        <v>297</v>
      </c>
      <c r="M11775" s="5" t="s">
        <v>794</v>
      </c>
      <c r="N11775" s="5" t="s">
        <v>294</v>
      </c>
      <c r="P11775" s="5" t="s">
        <v>294</v>
      </c>
      <c r="R11775" s="5" t="s">
        <v>294</v>
      </c>
      <c r="U11775" s="5" t="s">
        <v>29025</v>
      </c>
      <c r="V11775" s="5" t="s">
        <v>29023</v>
      </c>
    </row>
    <row r="11776" spans="1:22" x14ac:dyDescent="0.35">
      <c r="A11776" s="5" t="s">
        <v>29026</v>
      </c>
      <c r="B11776" s="5" t="s">
        <v>29027</v>
      </c>
      <c r="C11776" s="5" t="s">
        <v>17809</v>
      </c>
      <c r="D11776" s="5" t="s">
        <v>22</v>
      </c>
      <c r="E11776" s="5">
        <v>3</v>
      </c>
      <c r="F11776" s="5" t="s">
        <v>294</v>
      </c>
      <c r="G11776" s="5" t="s">
        <v>294</v>
      </c>
      <c r="H11776" s="5">
        <v>0</v>
      </c>
      <c r="I11776" s="5">
        <v>999</v>
      </c>
      <c r="M11776" s="5" t="s">
        <v>794</v>
      </c>
      <c r="N11776" s="5" t="s">
        <v>294</v>
      </c>
      <c r="P11776" s="5" t="s">
        <v>294</v>
      </c>
      <c r="Q11776" s="5" t="s">
        <v>294</v>
      </c>
      <c r="R11776" s="5" t="s">
        <v>294</v>
      </c>
      <c r="V11776" s="5" t="s">
        <v>29028</v>
      </c>
    </row>
    <row r="11777" spans="1:22" x14ac:dyDescent="0.35">
      <c r="A11777" s="5" t="s">
        <v>29029</v>
      </c>
      <c r="B11777" s="5" t="s">
        <v>29030</v>
      </c>
      <c r="C11777" s="5" t="s">
        <v>17809</v>
      </c>
      <c r="D11777" s="5" t="s">
        <v>22</v>
      </c>
      <c r="E11777" s="5">
        <v>3</v>
      </c>
      <c r="F11777" s="5" t="s">
        <v>294</v>
      </c>
      <c r="G11777" s="5" t="s">
        <v>294</v>
      </c>
      <c r="H11777" s="5">
        <v>0</v>
      </c>
      <c r="I11777" s="5">
        <v>999</v>
      </c>
      <c r="M11777" s="5" t="s">
        <v>794</v>
      </c>
      <c r="N11777" s="5" t="s">
        <v>294</v>
      </c>
      <c r="P11777" s="5" t="s">
        <v>294</v>
      </c>
      <c r="Q11777" s="5" t="s">
        <v>294</v>
      </c>
      <c r="R11777" s="5" t="s">
        <v>294</v>
      </c>
      <c r="V11777" s="5" t="s">
        <v>29031</v>
      </c>
    </row>
    <row r="11778" spans="1:22" x14ac:dyDescent="0.35">
      <c r="A11778" s="5" t="s">
        <v>29032</v>
      </c>
      <c r="B11778" s="5" t="s">
        <v>29033</v>
      </c>
      <c r="C11778" s="5" t="s">
        <v>17809</v>
      </c>
      <c r="D11778" s="5" t="s">
        <v>22</v>
      </c>
      <c r="E11778" s="5">
        <v>3</v>
      </c>
      <c r="F11778" s="5" t="s">
        <v>294</v>
      </c>
      <c r="G11778" s="5" t="s">
        <v>294</v>
      </c>
      <c r="H11778" s="5">
        <v>0</v>
      </c>
      <c r="I11778" s="5">
        <v>999</v>
      </c>
      <c r="M11778" s="5" t="s">
        <v>794</v>
      </c>
      <c r="N11778" s="5" t="s">
        <v>294</v>
      </c>
      <c r="P11778" s="5" t="s">
        <v>294</v>
      </c>
      <c r="Q11778" s="5" t="s">
        <v>294</v>
      </c>
      <c r="R11778" s="5" t="s">
        <v>294</v>
      </c>
      <c r="V11778" s="5" t="s">
        <v>29034</v>
      </c>
    </row>
    <row r="11779" spans="1:22" x14ac:dyDescent="0.35">
      <c r="A11779" s="5" t="s">
        <v>29035</v>
      </c>
      <c r="B11779" s="5" t="s">
        <v>29036</v>
      </c>
      <c r="C11779" s="5" t="s">
        <v>17809</v>
      </c>
      <c r="D11779" s="5" t="s">
        <v>22</v>
      </c>
      <c r="E11779" s="5">
        <v>3</v>
      </c>
      <c r="F11779" s="5" t="s">
        <v>294</v>
      </c>
      <c r="G11779" s="5" t="s">
        <v>294</v>
      </c>
      <c r="H11779" s="5">
        <v>0</v>
      </c>
      <c r="I11779" s="5">
        <v>999</v>
      </c>
      <c r="M11779" s="5" t="s">
        <v>794</v>
      </c>
      <c r="N11779" s="5" t="s">
        <v>294</v>
      </c>
      <c r="P11779" s="5" t="s">
        <v>294</v>
      </c>
      <c r="Q11779" s="5" t="s">
        <v>294</v>
      </c>
      <c r="R11779" s="5" t="s">
        <v>294</v>
      </c>
      <c r="V11779" s="5" t="s">
        <v>29037</v>
      </c>
    </row>
    <row r="11780" spans="1:22" x14ac:dyDescent="0.35">
      <c r="A11780" s="5" t="s">
        <v>29038</v>
      </c>
      <c r="B11780" s="5" t="s">
        <v>29039</v>
      </c>
      <c r="C11780" s="5" t="s">
        <v>17809</v>
      </c>
      <c r="D11780" s="5" t="s">
        <v>22</v>
      </c>
      <c r="E11780" s="5">
        <v>3</v>
      </c>
      <c r="F11780" s="5" t="s">
        <v>294</v>
      </c>
      <c r="G11780" s="5" t="s">
        <v>294</v>
      </c>
      <c r="H11780" s="5">
        <v>0</v>
      </c>
      <c r="I11780" s="5">
        <v>999</v>
      </c>
      <c r="M11780" s="5" t="s">
        <v>794</v>
      </c>
      <c r="N11780" s="5" t="s">
        <v>294</v>
      </c>
      <c r="P11780" s="5" t="s">
        <v>294</v>
      </c>
      <c r="Q11780" s="5" t="s">
        <v>294</v>
      </c>
      <c r="R11780" s="5" t="s">
        <v>294</v>
      </c>
      <c r="V11780" s="5" t="s">
        <v>29040</v>
      </c>
    </row>
    <row r="11781" spans="1:22" x14ac:dyDescent="0.35">
      <c r="A11781" s="5" t="s">
        <v>29041</v>
      </c>
      <c r="B11781" s="5" t="s">
        <v>29042</v>
      </c>
      <c r="C11781" s="5" t="s">
        <v>17809</v>
      </c>
      <c r="D11781" s="5" t="s">
        <v>22</v>
      </c>
      <c r="E11781" s="5">
        <v>3</v>
      </c>
      <c r="F11781" s="5" t="s">
        <v>294</v>
      </c>
      <c r="G11781" s="5" t="s">
        <v>294</v>
      </c>
      <c r="H11781" s="5">
        <v>0</v>
      </c>
      <c r="I11781" s="5">
        <v>999</v>
      </c>
      <c r="M11781" s="5" t="s">
        <v>794</v>
      </c>
      <c r="N11781" s="5" t="s">
        <v>294</v>
      </c>
      <c r="P11781" s="5" t="s">
        <v>294</v>
      </c>
      <c r="Q11781" s="5" t="s">
        <v>294</v>
      </c>
      <c r="R11781" s="5" t="s">
        <v>294</v>
      </c>
      <c r="V11781" s="5" t="s">
        <v>29043</v>
      </c>
    </row>
    <row r="11782" spans="1:22" x14ac:dyDescent="0.35">
      <c r="A11782" s="5" t="s">
        <v>29044</v>
      </c>
      <c r="B11782" s="5" t="s">
        <v>29045</v>
      </c>
      <c r="C11782" s="5" t="s">
        <v>17809</v>
      </c>
      <c r="D11782" s="5" t="s">
        <v>22</v>
      </c>
      <c r="E11782" s="5">
        <v>3</v>
      </c>
      <c r="F11782" s="5" t="s">
        <v>294</v>
      </c>
      <c r="G11782" s="5" t="s">
        <v>294</v>
      </c>
      <c r="H11782" s="5">
        <v>0</v>
      </c>
      <c r="I11782" s="5">
        <v>999</v>
      </c>
      <c r="M11782" s="5" t="s">
        <v>794</v>
      </c>
      <c r="N11782" s="5" t="s">
        <v>294</v>
      </c>
      <c r="P11782" s="5" t="s">
        <v>294</v>
      </c>
      <c r="Q11782" s="5" t="s">
        <v>294</v>
      </c>
      <c r="R11782" s="5" t="s">
        <v>294</v>
      </c>
      <c r="V11782" s="5" t="s">
        <v>29046</v>
      </c>
    </row>
    <row r="11783" spans="1:22" x14ac:dyDescent="0.35">
      <c r="A11783" s="5" t="s">
        <v>29047</v>
      </c>
      <c r="B11783" s="5" t="s">
        <v>29048</v>
      </c>
      <c r="C11783" s="5" t="s">
        <v>17809</v>
      </c>
      <c r="D11783" s="5" t="s">
        <v>22</v>
      </c>
      <c r="E11783" s="5">
        <v>3</v>
      </c>
      <c r="F11783" s="5" t="s">
        <v>294</v>
      </c>
      <c r="G11783" s="5" t="s">
        <v>294</v>
      </c>
      <c r="H11783" s="5">
        <v>0</v>
      </c>
      <c r="I11783" s="5">
        <v>999</v>
      </c>
      <c r="M11783" s="5" t="s">
        <v>794</v>
      </c>
      <c r="N11783" s="5" t="s">
        <v>294</v>
      </c>
      <c r="P11783" s="5" t="s">
        <v>294</v>
      </c>
      <c r="Q11783" s="5" t="s">
        <v>294</v>
      </c>
      <c r="R11783" s="5" t="s">
        <v>294</v>
      </c>
      <c r="V11783" s="5" t="s">
        <v>29049</v>
      </c>
    </row>
    <row r="11784" spans="1:22" x14ac:dyDescent="0.35">
      <c r="A11784" s="5" t="s">
        <v>29050</v>
      </c>
      <c r="B11784" s="5" t="s">
        <v>29051</v>
      </c>
      <c r="C11784" s="5" t="s">
        <v>17809</v>
      </c>
      <c r="D11784" s="5" t="s">
        <v>22</v>
      </c>
      <c r="E11784" s="5">
        <v>3</v>
      </c>
      <c r="F11784" s="5" t="s">
        <v>294</v>
      </c>
      <c r="G11784" s="5" t="s">
        <v>294</v>
      </c>
      <c r="H11784" s="5">
        <v>0</v>
      </c>
      <c r="I11784" s="5">
        <v>999</v>
      </c>
      <c r="M11784" s="5" t="s">
        <v>794</v>
      </c>
      <c r="N11784" s="5" t="s">
        <v>294</v>
      </c>
      <c r="P11784" s="5" t="s">
        <v>294</v>
      </c>
      <c r="Q11784" s="5" t="s">
        <v>294</v>
      </c>
      <c r="R11784" s="5" t="s">
        <v>294</v>
      </c>
      <c r="V11784" s="5" t="s">
        <v>29052</v>
      </c>
    </row>
    <row r="11785" spans="1:22" x14ac:dyDescent="0.35">
      <c r="A11785" s="5" t="s">
        <v>29053</v>
      </c>
      <c r="B11785" s="5" t="s">
        <v>29054</v>
      </c>
      <c r="C11785" s="5" t="s">
        <v>17809</v>
      </c>
      <c r="D11785" s="5" t="s">
        <v>22</v>
      </c>
      <c r="E11785" s="5">
        <v>3</v>
      </c>
      <c r="F11785" s="5" t="s">
        <v>294</v>
      </c>
      <c r="G11785" s="5" t="s">
        <v>294</v>
      </c>
      <c r="H11785" s="5">
        <v>0</v>
      </c>
      <c r="I11785" s="5">
        <v>999</v>
      </c>
      <c r="M11785" s="5" t="s">
        <v>794</v>
      </c>
      <c r="N11785" s="5" t="s">
        <v>294</v>
      </c>
      <c r="P11785" s="5" t="s">
        <v>294</v>
      </c>
      <c r="Q11785" s="5" t="s">
        <v>294</v>
      </c>
      <c r="R11785" s="5" t="s">
        <v>294</v>
      </c>
      <c r="V11785" s="5" t="s">
        <v>29055</v>
      </c>
    </row>
    <row r="11786" spans="1:22" x14ac:dyDescent="0.35">
      <c r="A11786" s="5" t="s">
        <v>29056</v>
      </c>
      <c r="B11786" s="5" t="s">
        <v>29057</v>
      </c>
      <c r="C11786" s="5" t="s">
        <v>17809</v>
      </c>
      <c r="D11786" s="5" t="s">
        <v>22</v>
      </c>
      <c r="E11786" s="5">
        <v>3</v>
      </c>
      <c r="F11786" s="5" t="s">
        <v>294</v>
      </c>
      <c r="G11786" s="5" t="s">
        <v>294</v>
      </c>
      <c r="H11786" s="5">
        <v>0</v>
      </c>
      <c r="I11786" s="5">
        <v>999</v>
      </c>
      <c r="M11786" s="5" t="s">
        <v>794</v>
      </c>
      <c r="N11786" s="5" t="s">
        <v>294</v>
      </c>
      <c r="P11786" s="5" t="s">
        <v>294</v>
      </c>
      <c r="Q11786" s="5" t="s">
        <v>294</v>
      </c>
      <c r="R11786" s="5" t="s">
        <v>294</v>
      </c>
      <c r="V11786" s="5" t="s">
        <v>29058</v>
      </c>
    </row>
    <row r="11787" spans="1:22" x14ac:dyDescent="0.35">
      <c r="A11787" s="5" t="s">
        <v>29059</v>
      </c>
      <c r="B11787" s="5" t="s">
        <v>29060</v>
      </c>
      <c r="C11787" s="5" t="s">
        <v>17809</v>
      </c>
      <c r="D11787" s="5" t="s">
        <v>18</v>
      </c>
      <c r="E11787" s="5">
        <v>25</v>
      </c>
      <c r="F11787" s="5" t="s">
        <v>294</v>
      </c>
      <c r="G11787" s="5" t="s">
        <v>294</v>
      </c>
      <c r="M11787" s="5" t="s">
        <v>794</v>
      </c>
      <c r="N11787" s="5" t="s">
        <v>294</v>
      </c>
      <c r="R11787" s="5" t="s">
        <v>294</v>
      </c>
      <c r="V11787" s="5" t="s">
        <v>29061</v>
      </c>
    </row>
    <row r="11788" spans="1:22" x14ac:dyDescent="0.35">
      <c r="A11788" s="5" t="s">
        <v>29062</v>
      </c>
      <c r="B11788" s="5" t="s">
        <v>29063</v>
      </c>
      <c r="C11788" s="5" t="s">
        <v>17809</v>
      </c>
      <c r="D11788" s="5" t="s">
        <v>18</v>
      </c>
      <c r="E11788" s="5">
        <v>25</v>
      </c>
      <c r="F11788" s="5" t="s">
        <v>294</v>
      </c>
      <c r="G11788" s="5" t="s">
        <v>294</v>
      </c>
      <c r="M11788" s="5" t="s">
        <v>794</v>
      </c>
      <c r="N11788" s="5" t="s">
        <v>294</v>
      </c>
      <c r="R11788" s="5" t="s">
        <v>294</v>
      </c>
      <c r="V11788" s="5" t="s">
        <v>29064</v>
      </c>
    </row>
    <row r="11789" spans="1:22" x14ac:dyDescent="0.35">
      <c r="A11789" s="5" t="s">
        <v>29065</v>
      </c>
      <c r="B11789" s="5" t="s">
        <v>29066</v>
      </c>
      <c r="C11789" s="5" t="s">
        <v>17809</v>
      </c>
      <c r="D11789" s="5" t="s">
        <v>22</v>
      </c>
      <c r="E11789" s="5">
        <v>1</v>
      </c>
      <c r="F11789" s="5" t="s">
        <v>294</v>
      </c>
      <c r="G11789" s="5" t="s">
        <v>294</v>
      </c>
      <c r="H11789" s="5">
        <v>0</v>
      </c>
      <c r="I11789" s="5">
        <v>9</v>
      </c>
      <c r="M11789" s="5" t="s">
        <v>794</v>
      </c>
      <c r="N11789" s="5" t="s">
        <v>294</v>
      </c>
      <c r="O11789" s="5" t="s">
        <v>294</v>
      </c>
      <c r="P11789" s="5" t="s">
        <v>294</v>
      </c>
      <c r="Q11789" s="5" t="s">
        <v>294</v>
      </c>
      <c r="R11789" s="5" t="s">
        <v>294</v>
      </c>
      <c r="S11789" s="5" t="s">
        <v>247</v>
      </c>
    </row>
    <row r="11790" spans="1:22" x14ac:dyDescent="0.35">
      <c r="A11790" s="5" t="s">
        <v>29067</v>
      </c>
      <c r="B11790" s="5" t="s">
        <v>29068</v>
      </c>
      <c r="C11790" s="5" t="s">
        <v>17809</v>
      </c>
      <c r="D11790" s="5" t="s">
        <v>18</v>
      </c>
      <c r="E11790" s="5">
        <v>25</v>
      </c>
      <c r="F11790" s="5" t="s">
        <v>294</v>
      </c>
      <c r="G11790" s="5" t="s">
        <v>294</v>
      </c>
      <c r="M11790" s="5" t="s">
        <v>794</v>
      </c>
      <c r="N11790" s="5" t="s">
        <v>294</v>
      </c>
      <c r="R11790" s="5" t="s">
        <v>294</v>
      </c>
      <c r="V11790" s="5" t="s">
        <v>29069</v>
      </c>
    </row>
    <row r="11791" spans="1:22" x14ac:dyDescent="0.35">
      <c r="A11791" s="5" t="s">
        <v>29070</v>
      </c>
      <c r="B11791" s="5" t="s">
        <v>29071</v>
      </c>
      <c r="C11791" s="5" t="s">
        <v>17809</v>
      </c>
      <c r="D11791" s="5" t="s">
        <v>18</v>
      </c>
      <c r="E11791" s="5">
        <v>40</v>
      </c>
      <c r="F11791" s="5" t="s">
        <v>294</v>
      </c>
      <c r="G11791" s="5" t="s">
        <v>294</v>
      </c>
      <c r="M11791" s="5" t="s">
        <v>794</v>
      </c>
      <c r="N11791" s="5" t="s">
        <v>294</v>
      </c>
      <c r="R11791" s="5" t="s">
        <v>294</v>
      </c>
      <c r="V11791" s="5" t="s">
        <v>29072</v>
      </c>
    </row>
    <row r="11792" spans="1:22" x14ac:dyDescent="0.35">
      <c r="A11792" s="5" t="s">
        <v>29073</v>
      </c>
      <c r="B11792" s="5" t="s">
        <v>29074</v>
      </c>
      <c r="C11792" s="5" t="s">
        <v>17809</v>
      </c>
      <c r="D11792" s="5" t="s">
        <v>18</v>
      </c>
      <c r="E11792" s="5">
        <v>1</v>
      </c>
      <c r="F11792" s="5" t="s">
        <v>294</v>
      </c>
      <c r="G11792" s="5" t="s">
        <v>297</v>
      </c>
      <c r="L11792" s="5" t="s">
        <v>4399</v>
      </c>
      <c r="M11792" s="5" t="s">
        <v>794</v>
      </c>
      <c r="N11792" s="5" t="s">
        <v>294</v>
      </c>
      <c r="R11792" s="5" t="s">
        <v>294</v>
      </c>
      <c r="S11792" s="5" t="s">
        <v>294</v>
      </c>
      <c r="V11792" s="5" t="s">
        <v>29075</v>
      </c>
    </row>
    <row r="11793" spans="1:22" x14ac:dyDescent="0.35">
      <c r="A11793" s="5" t="s">
        <v>29076</v>
      </c>
      <c r="B11793" s="5" t="s">
        <v>29077</v>
      </c>
      <c r="C11793" s="5" t="s">
        <v>17809</v>
      </c>
      <c r="D11793" s="5" t="s">
        <v>18</v>
      </c>
      <c r="E11793" s="5">
        <v>1</v>
      </c>
      <c r="F11793" s="5" t="s">
        <v>294</v>
      </c>
      <c r="G11793" s="5" t="s">
        <v>297</v>
      </c>
      <c r="M11793" s="5" t="s">
        <v>794</v>
      </c>
      <c r="N11793" s="5" t="s">
        <v>294</v>
      </c>
      <c r="P11793" s="5" t="s">
        <v>294</v>
      </c>
      <c r="Q11793" s="5" t="s">
        <v>294</v>
      </c>
      <c r="R11793" s="5" t="s">
        <v>294</v>
      </c>
      <c r="V11793" s="5" t="s">
        <v>29078</v>
      </c>
    </row>
    <row r="11794" spans="1:22" x14ac:dyDescent="0.35">
      <c r="A11794" s="5" t="s">
        <v>29079</v>
      </c>
      <c r="B11794" s="5" t="s">
        <v>29080</v>
      </c>
      <c r="C11794" s="5" t="s">
        <v>17809</v>
      </c>
      <c r="D11794" s="5" t="s">
        <v>18</v>
      </c>
      <c r="E11794" s="5">
        <v>1</v>
      </c>
      <c r="F11794" s="5" t="s">
        <v>294</v>
      </c>
      <c r="G11794" s="5" t="s">
        <v>297</v>
      </c>
      <c r="M11794" s="5" t="s">
        <v>794</v>
      </c>
      <c r="N11794" s="5" t="s">
        <v>294</v>
      </c>
      <c r="O11794" s="5" t="s">
        <v>294</v>
      </c>
      <c r="P11794" s="5" t="s">
        <v>294</v>
      </c>
      <c r="Q11794" s="5" t="s">
        <v>294</v>
      </c>
      <c r="R11794" s="5" t="s">
        <v>294</v>
      </c>
      <c r="S11794" s="5" t="s">
        <v>294</v>
      </c>
      <c r="U11794" s="5" t="s">
        <v>29081</v>
      </c>
      <c r="V11794" s="5" t="s">
        <v>29082</v>
      </c>
    </row>
    <row r="11795" spans="1:22" x14ac:dyDescent="0.35">
      <c r="A11795" s="5" t="s">
        <v>29083</v>
      </c>
      <c r="B11795" s="5" t="s">
        <v>29084</v>
      </c>
      <c r="C11795" s="5" t="s">
        <v>17809</v>
      </c>
      <c r="D11795" s="5" t="s">
        <v>18</v>
      </c>
      <c r="E11795" s="5">
        <v>1</v>
      </c>
      <c r="F11795" s="5" t="s">
        <v>294</v>
      </c>
      <c r="G11795" s="5" t="s">
        <v>297</v>
      </c>
      <c r="L11795" s="5" t="s">
        <v>4399</v>
      </c>
      <c r="M11795" s="5" t="s">
        <v>794</v>
      </c>
      <c r="N11795" s="5" t="s">
        <v>294</v>
      </c>
      <c r="P11795" s="5" t="s">
        <v>294</v>
      </c>
      <c r="Q11795" s="5" t="s">
        <v>294</v>
      </c>
      <c r="R11795" s="5" t="s">
        <v>294</v>
      </c>
      <c r="S11795" s="5" t="s">
        <v>294</v>
      </c>
      <c r="V11795" s="5" t="s">
        <v>29085</v>
      </c>
    </row>
    <row r="11796" spans="1:22" x14ac:dyDescent="0.35">
      <c r="A11796" s="5" t="s">
        <v>29086</v>
      </c>
      <c r="B11796" s="5" t="s">
        <v>29087</v>
      </c>
      <c r="C11796" s="5" t="s">
        <v>3984</v>
      </c>
      <c r="D11796" s="5" t="s">
        <v>18</v>
      </c>
      <c r="E11796" s="5">
        <v>1</v>
      </c>
      <c r="F11796" s="5" t="s">
        <v>297</v>
      </c>
      <c r="G11796" s="5" t="s">
        <v>297</v>
      </c>
      <c r="L11796" s="5" t="s">
        <v>4399</v>
      </c>
      <c r="M11796" s="5" t="s">
        <v>794</v>
      </c>
      <c r="N11796" s="5" t="s">
        <v>294</v>
      </c>
      <c r="R11796" s="5" t="s">
        <v>294</v>
      </c>
    </row>
    <row r="11797" spans="1:22" x14ac:dyDescent="0.35">
      <c r="A11797" s="5" t="s">
        <v>29088</v>
      </c>
      <c r="B11797" s="5" t="s">
        <v>29089</v>
      </c>
      <c r="C11797" s="5" t="s">
        <v>3984</v>
      </c>
      <c r="D11797" s="5" t="s">
        <v>18</v>
      </c>
      <c r="E11797" s="5">
        <v>80</v>
      </c>
      <c r="F11797" s="5" t="s">
        <v>297</v>
      </c>
      <c r="G11797" s="5" t="s">
        <v>294</v>
      </c>
      <c r="M11797" s="5" t="s">
        <v>794</v>
      </c>
      <c r="N11797" s="5" t="s">
        <v>294</v>
      </c>
      <c r="R11797" s="5" t="s">
        <v>294</v>
      </c>
    </row>
    <row r="11798" spans="1:22" x14ac:dyDescent="0.35">
      <c r="A11798" s="5" t="s">
        <v>29090</v>
      </c>
      <c r="B11798" s="5" t="s">
        <v>29091</v>
      </c>
      <c r="C11798" s="5" t="s">
        <v>3984</v>
      </c>
      <c r="D11798" s="5" t="s">
        <v>18</v>
      </c>
      <c r="E11798" s="5">
        <v>1</v>
      </c>
      <c r="F11798" s="5" t="s">
        <v>297</v>
      </c>
      <c r="G11798" s="5" t="s">
        <v>297</v>
      </c>
      <c r="L11798" s="5" t="s">
        <v>4399</v>
      </c>
      <c r="M11798" s="5" t="s">
        <v>794</v>
      </c>
      <c r="N11798" s="5" t="s">
        <v>294</v>
      </c>
      <c r="R11798" s="5" t="s">
        <v>294</v>
      </c>
    </row>
    <row r="11799" spans="1:22" x14ac:dyDescent="0.35">
      <c r="A11799" s="5" t="s">
        <v>29092</v>
      </c>
      <c r="B11799" s="5" t="s">
        <v>29093</v>
      </c>
      <c r="C11799" s="5" t="s">
        <v>3984</v>
      </c>
      <c r="D11799" s="5" t="s">
        <v>22</v>
      </c>
      <c r="E11799" s="5">
        <v>2</v>
      </c>
      <c r="F11799" s="5" t="s">
        <v>297</v>
      </c>
      <c r="G11799" s="5" t="s">
        <v>294</v>
      </c>
      <c r="H11799" s="5">
        <v>1</v>
      </c>
      <c r="I11799" s="5">
        <v>99</v>
      </c>
      <c r="M11799" s="5" t="s">
        <v>3826</v>
      </c>
      <c r="N11799" s="5" t="s">
        <v>294</v>
      </c>
      <c r="R11799" s="5" t="s">
        <v>294</v>
      </c>
    </row>
    <row r="11800" spans="1:22" x14ac:dyDescent="0.35">
      <c r="A11800" s="5" t="s">
        <v>29094</v>
      </c>
      <c r="B11800" s="5" t="s">
        <v>29095</v>
      </c>
      <c r="C11800" s="5" t="s">
        <v>3984</v>
      </c>
      <c r="D11800" s="5" t="s">
        <v>16</v>
      </c>
      <c r="E11800" s="5">
        <v>5</v>
      </c>
      <c r="F11800" s="5" t="s">
        <v>297</v>
      </c>
      <c r="G11800" s="5" t="s">
        <v>294</v>
      </c>
      <c r="H11800" s="5">
        <v>-12</v>
      </c>
      <c r="I11800" s="5">
        <v>12</v>
      </c>
      <c r="M11800" s="5" t="s">
        <v>794</v>
      </c>
      <c r="N11800" s="5" t="s">
        <v>294</v>
      </c>
      <c r="R11800" s="5" t="s">
        <v>294</v>
      </c>
    </row>
    <row r="11801" spans="1:22" x14ac:dyDescent="0.35">
      <c r="A11801" s="5" t="s">
        <v>29096</v>
      </c>
      <c r="B11801" s="5" t="s">
        <v>29097</v>
      </c>
      <c r="C11801" s="5" t="s">
        <v>29098</v>
      </c>
      <c r="D11801" s="5" t="s">
        <v>22</v>
      </c>
      <c r="E11801" s="5">
        <v>12</v>
      </c>
      <c r="F11801" s="5" t="s">
        <v>294</v>
      </c>
      <c r="G11801" s="5" t="s">
        <v>294</v>
      </c>
      <c r="M11801" s="5" t="s">
        <v>794</v>
      </c>
      <c r="N11801" s="5" t="s">
        <v>294</v>
      </c>
      <c r="R11801" s="5" t="s">
        <v>294</v>
      </c>
      <c r="V11801" s="5" t="s">
        <v>29096</v>
      </c>
    </row>
    <row r="11802" spans="1:22" x14ac:dyDescent="0.35">
      <c r="A11802" s="5" t="s">
        <v>29099</v>
      </c>
      <c r="B11802" s="5" t="s">
        <v>29100</v>
      </c>
      <c r="C11802" s="5" t="s">
        <v>29098</v>
      </c>
      <c r="D11802" s="5" t="s">
        <v>22</v>
      </c>
      <c r="E11802" s="5">
        <v>12</v>
      </c>
      <c r="F11802" s="5" t="s">
        <v>294</v>
      </c>
      <c r="G11802" s="5" t="s">
        <v>294</v>
      </c>
      <c r="M11802" s="5" t="s">
        <v>794</v>
      </c>
      <c r="N11802" s="5" t="s">
        <v>294</v>
      </c>
      <c r="R11802" s="5" t="s">
        <v>294</v>
      </c>
      <c r="V11802" s="5" t="s">
        <v>29099</v>
      </c>
    </row>
    <row r="11803" spans="1:22" x14ac:dyDescent="0.35">
      <c r="A11803" s="5" t="s">
        <v>29101</v>
      </c>
      <c r="B11803" s="5" t="s">
        <v>29102</v>
      </c>
      <c r="C11803" s="5" t="s">
        <v>29098</v>
      </c>
      <c r="D11803" s="5" t="s">
        <v>22</v>
      </c>
      <c r="E11803" s="5">
        <v>12</v>
      </c>
      <c r="F11803" s="5" t="s">
        <v>294</v>
      </c>
      <c r="G11803" s="5" t="s">
        <v>294</v>
      </c>
      <c r="M11803" s="5" t="s">
        <v>794</v>
      </c>
      <c r="N11803" s="5" t="s">
        <v>294</v>
      </c>
      <c r="R11803" s="5" t="s">
        <v>294</v>
      </c>
      <c r="V11803" s="5" t="s">
        <v>29101</v>
      </c>
    </row>
    <row r="11804" spans="1:22" x14ac:dyDescent="0.35">
      <c r="A11804" s="5" t="s">
        <v>29103</v>
      </c>
      <c r="B11804" s="5" t="s">
        <v>29104</v>
      </c>
      <c r="C11804" s="5" t="s">
        <v>29098</v>
      </c>
      <c r="D11804" s="5" t="s">
        <v>22</v>
      </c>
      <c r="E11804" s="5">
        <v>12</v>
      </c>
      <c r="F11804" s="5" t="s">
        <v>294</v>
      </c>
      <c r="G11804" s="5" t="s">
        <v>294</v>
      </c>
      <c r="M11804" s="5" t="s">
        <v>794</v>
      </c>
      <c r="N11804" s="5" t="s">
        <v>294</v>
      </c>
      <c r="R11804" s="5" t="s">
        <v>294</v>
      </c>
      <c r="V11804" s="5" t="s">
        <v>29103</v>
      </c>
    </row>
    <row r="11805" spans="1:22" x14ac:dyDescent="0.35">
      <c r="A11805" s="5" t="s">
        <v>29105</v>
      </c>
      <c r="B11805" s="5" t="s">
        <v>29106</v>
      </c>
      <c r="C11805" s="5" t="s">
        <v>29098</v>
      </c>
      <c r="D11805" s="5" t="s">
        <v>22</v>
      </c>
      <c r="E11805" s="5">
        <v>12</v>
      </c>
      <c r="F11805" s="5" t="s">
        <v>294</v>
      </c>
      <c r="G11805" s="5" t="s">
        <v>294</v>
      </c>
      <c r="M11805" s="5" t="s">
        <v>794</v>
      </c>
      <c r="N11805" s="5" t="s">
        <v>294</v>
      </c>
      <c r="R11805" s="5" t="s">
        <v>294</v>
      </c>
      <c r="V11805" s="5" t="s">
        <v>29105</v>
      </c>
    </row>
    <row r="11806" spans="1:22" x14ac:dyDescent="0.35">
      <c r="A11806" s="5" t="s">
        <v>29107</v>
      </c>
      <c r="B11806" s="5" t="s">
        <v>29108</v>
      </c>
      <c r="C11806" s="5" t="s">
        <v>29098</v>
      </c>
      <c r="D11806" s="5" t="s">
        <v>22</v>
      </c>
      <c r="E11806" s="5">
        <v>12</v>
      </c>
      <c r="F11806" s="5" t="s">
        <v>294</v>
      </c>
      <c r="G11806" s="5" t="s">
        <v>294</v>
      </c>
      <c r="M11806" s="5" t="s">
        <v>794</v>
      </c>
      <c r="N11806" s="5" t="s">
        <v>294</v>
      </c>
      <c r="R11806" s="5" t="s">
        <v>294</v>
      </c>
      <c r="V11806" s="5" t="s">
        <v>29107</v>
      </c>
    </row>
    <row r="11807" spans="1:22" x14ac:dyDescent="0.35">
      <c r="A11807" s="5" t="s">
        <v>29109</v>
      </c>
      <c r="B11807" s="5" t="s">
        <v>29110</v>
      </c>
      <c r="C11807" s="5" t="s">
        <v>29098</v>
      </c>
      <c r="D11807" s="5" t="s">
        <v>22</v>
      </c>
      <c r="E11807" s="5">
        <v>12</v>
      </c>
      <c r="F11807" s="5" t="s">
        <v>294</v>
      </c>
      <c r="G11807" s="5" t="s">
        <v>294</v>
      </c>
      <c r="M11807" s="5" t="s">
        <v>794</v>
      </c>
      <c r="N11807" s="5" t="s">
        <v>294</v>
      </c>
      <c r="R11807" s="5" t="s">
        <v>294</v>
      </c>
      <c r="V11807" s="5" t="s">
        <v>29109</v>
      </c>
    </row>
    <row r="11808" spans="1:22" x14ac:dyDescent="0.35">
      <c r="A11808" s="5" t="s">
        <v>29111</v>
      </c>
      <c r="B11808" s="5" t="s">
        <v>29112</v>
      </c>
      <c r="C11808" s="5" t="s">
        <v>29098</v>
      </c>
      <c r="D11808" s="5" t="s">
        <v>22</v>
      </c>
      <c r="E11808" s="5">
        <v>12</v>
      </c>
      <c r="F11808" s="5" t="s">
        <v>294</v>
      </c>
      <c r="G11808" s="5" t="s">
        <v>294</v>
      </c>
      <c r="M11808" s="5" t="s">
        <v>794</v>
      </c>
      <c r="N11808" s="5" t="s">
        <v>294</v>
      </c>
      <c r="R11808" s="5" t="s">
        <v>294</v>
      </c>
      <c r="V11808" s="5" t="s">
        <v>29111</v>
      </c>
    </row>
    <row r="11809" spans="1:22" x14ac:dyDescent="0.35">
      <c r="A11809" s="5" t="s">
        <v>29113</v>
      </c>
      <c r="B11809" s="5" t="s">
        <v>29114</v>
      </c>
      <c r="C11809" s="5" t="s">
        <v>29098</v>
      </c>
      <c r="D11809" s="5" t="s">
        <v>22</v>
      </c>
      <c r="E11809" s="5">
        <v>12</v>
      </c>
      <c r="F11809" s="5" t="s">
        <v>294</v>
      </c>
      <c r="G11809" s="5" t="s">
        <v>294</v>
      </c>
      <c r="M11809" s="5" t="s">
        <v>794</v>
      </c>
      <c r="N11809" s="5" t="s">
        <v>294</v>
      </c>
      <c r="R11809" s="5" t="s">
        <v>294</v>
      </c>
      <c r="V11809" s="5" t="s">
        <v>29113</v>
      </c>
    </row>
    <row r="11810" spans="1:22" x14ac:dyDescent="0.35">
      <c r="A11810" s="5" t="s">
        <v>29115</v>
      </c>
      <c r="B11810" s="5" t="s">
        <v>29116</v>
      </c>
      <c r="C11810" s="5" t="s">
        <v>29098</v>
      </c>
      <c r="D11810" s="5" t="s">
        <v>22</v>
      </c>
      <c r="E11810" s="5">
        <v>12</v>
      </c>
      <c r="F11810" s="5" t="s">
        <v>294</v>
      </c>
      <c r="G11810" s="5" t="s">
        <v>294</v>
      </c>
      <c r="M11810" s="5" t="s">
        <v>794</v>
      </c>
      <c r="N11810" s="5" t="s">
        <v>294</v>
      </c>
      <c r="R11810" s="5" t="s">
        <v>294</v>
      </c>
      <c r="V11810" s="5" t="s">
        <v>29115</v>
      </c>
    </row>
    <row r="11811" spans="1:22" x14ac:dyDescent="0.35">
      <c r="A11811" s="5" t="s">
        <v>29117</v>
      </c>
      <c r="B11811" s="5" t="s">
        <v>29118</v>
      </c>
      <c r="C11811" s="5" t="s">
        <v>29098</v>
      </c>
      <c r="D11811" s="5" t="s">
        <v>22</v>
      </c>
      <c r="E11811" s="5">
        <v>12</v>
      </c>
      <c r="F11811" s="5" t="s">
        <v>294</v>
      </c>
      <c r="G11811" s="5" t="s">
        <v>294</v>
      </c>
      <c r="M11811" s="5" t="s">
        <v>794</v>
      </c>
      <c r="N11811" s="5" t="s">
        <v>294</v>
      </c>
      <c r="R11811" s="5" t="s">
        <v>294</v>
      </c>
      <c r="V11811" s="5" t="s">
        <v>29117</v>
      </c>
    </row>
    <row r="11812" spans="1:22" x14ac:dyDescent="0.35">
      <c r="A11812" s="5" t="s">
        <v>29119</v>
      </c>
      <c r="B11812" s="5" t="s">
        <v>29120</v>
      </c>
      <c r="C11812" s="5" t="s">
        <v>29098</v>
      </c>
      <c r="D11812" s="5" t="s">
        <v>22</v>
      </c>
      <c r="E11812" s="5">
        <v>12</v>
      </c>
      <c r="F11812" s="5" t="s">
        <v>294</v>
      </c>
      <c r="G11812" s="5" t="s">
        <v>294</v>
      </c>
      <c r="M11812" s="5" t="s">
        <v>794</v>
      </c>
      <c r="N11812" s="5" t="s">
        <v>294</v>
      </c>
      <c r="R11812" s="5" t="s">
        <v>294</v>
      </c>
      <c r="V11812" s="5" t="s">
        <v>29119</v>
      </c>
    </row>
    <row r="11813" spans="1:22" x14ac:dyDescent="0.35">
      <c r="A11813" s="5" t="s">
        <v>29121</v>
      </c>
      <c r="B11813" s="5" t="s">
        <v>29122</v>
      </c>
      <c r="C11813" s="5" t="s">
        <v>29098</v>
      </c>
      <c r="D11813" s="5" t="s">
        <v>22</v>
      </c>
      <c r="E11813" s="5">
        <v>12</v>
      </c>
      <c r="F11813" s="5" t="s">
        <v>294</v>
      </c>
      <c r="G11813" s="5" t="s">
        <v>294</v>
      </c>
      <c r="M11813" s="5" t="s">
        <v>794</v>
      </c>
      <c r="N11813" s="5" t="s">
        <v>294</v>
      </c>
      <c r="R11813" s="5" t="s">
        <v>294</v>
      </c>
      <c r="V11813" s="5" t="s">
        <v>29121</v>
      </c>
    </row>
    <row r="11814" spans="1:22" x14ac:dyDescent="0.35">
      <c r="A11814" s="5" t="s">
        <v>29123</v>
      </c>
      <c r="B11814" s="5" t="s">
        <v>29124</v>
      </c>
      <c r="C11814" s="5" t="s">
        <v>29098</v>
      </c>
      <c r="D11814" s="5" t="s">
        <v>22</v>
      </c>
      <c r="E11814" s="5">
        <v>12</v>
      </c>
      <c r="F11814" s="5" t="s">
        <v>294</v>
      </c>
      <c r="G11814" s="5" t="s">
        <v>294</v>
      </c>
      <c r="M11814" s="5" t="s">
        <v>794</v>
      </c>
      <c r="N11814" s="5" t="s">
        <v>294</v>
      </c>
      <c r="R11814" s="5" t="s">
        <v>294</v>
      </c>
      <c r="V11814" s="5" t="s">
        <v>29123</v>
      </c>
    </row>
    <row r="11815" spans="1:22" x14ac:dyDescent="0.35">
      <c r="A11815" s="5" t="s">
        <v>29125</v>
      </c>
      <c r="B11815" s="5" t="s">
        <v>29126</v>
      </c>
      <c r="C11815" s="5" t="s">
        <v>29098</v>
      </c>
      <c r="D11815" s="5" t="s">
        <v>22</v>
      </c>
      <c r="E11815" s="5">
        <v>12</v>
      </c>
      <c r="F11815" s="5" t="s">
        <v>294</v>
      </c>
      <c r="G11815" s="5" t="s">
        <v>294</v>
      </c>
      <c r="M11815" s="5" t="s">
        <v>794</v>
      </c>
      <c r="N11815" s="5" t="s">
        <v>294</v>
      </c>
      <c r="R11815" s="5" t="s">
        <v>294</v>
      </c>
      <c r="V11815" s="5" t="s">
        <v>29125</v>
      </c>
    </row>
    <row r="11816" spans="1:22" x14ac:dyDescent="0.35">
      <c r="A11816" s="5" t="s">
        <v>29127</v>
      </c>
      <c r="B11816" s="5" t="s">
        <v>29128</v>
      </c>
      <c r="C11816" s="5" t="s">
        <v>29098</v>
      </c>
      <c r="D11816" s="5" t="s">
        <v>22</v>
      </c>
      <c r="E11816" s="5">
        <v>12</v>
      </c>
      <c r="F11816" s="5" t="s">
        <v>294</v>
      </c>
      <c r="G11816" s="5" t="s">
        <v>294</v>
      </c>
      <c r="M11816" s="5" t="s">
        <v>794</v>
      </c>
      <c r="N11816" s="5" t="s">
        <v>294</v>
      </c>
      <c r="R11816" s="5" t="s">
        <v>294</v>
      </c>
      <c r="V11816" s="5" t="s">
        <v>29127</v>
      </c>
    </row>
    <row r="11817" spans="1:22" x14ac:dyDescent="0.35">
      <c r="A11817" s="5" t="s">
        <v>29129</v>
      </c>
      <c r="B11817" s="5" t="s">
        <v>29130</v>
      </c>
      <c r="C11817" s="5" t="s">
        <v>29098</v>
      </c>
      <c r="D11817" s="5" t="s">
        <v>22</v>
      </c>
      <c r="E11817" s="5">
        <v>12</v>
      </c>
      <c r="F11817" s="5" t="s">
        <v>294</v>
      </c>
      <c r="G11817" s="5" t="s">
        <v>294</v>
      </c>
      <c r="M11817" s="5" t="s">
        <v>794</v>
      </c>
      <c r="N11817" s="5" t="s">
        <v>294</v>
      </c>
      <c r="R11817" s="5" t="s">
        <v>294</v>
      </c>
      <c r="V11817" s="5" t="s">
        <v>29129</v>
      </c>
    </row>
    <row r="11818" spans="1:22" x14ac:dyDescent="0.35">
      <c r="A11818" s="5" t="s">
        <v>29131</v>
      </c>
      <c r="B11818" s="5" t="s">
        <v>29132</v>
      </c>
      <c r="C11818" s="5" t="s">
        <v>29098</v>
      </c>
      <c r="D11818" s="5" t="s">
        <v>22</v>
      </c>
      <c r="E11818" s="5">
        <v>12</v>
      </c>
      <c r="F11818" s="5" t="s">
        <v>294</v>
      </c>
      <c r="G11818" s="5" t="s">
        <v>294</v>
      </c>
      <c r="M11818" s="5" t="s">
        <v>794</v>
      </c>
      <c r="N11818" s="5" t="s">
        <v>294</v>
      </c>
      <c r="R11818" s="5" t="s">
        <v>294</v>
      </c>
      <c r="V11818" s="5" t="s">
        <v>29131</v>
      </c>
    </row>
    <row r="11819" spans="1:22" x14ac:dyDescent="0.35">
      <c r="A11819" s="5" t="s">
        <v>29133</v>
      </c>
      <c r="B11819" s="5" t="s">
        <v>29134</v>
      </c>
      <c r="C11819" s="5" t="s">
        <v>29098</v>
      </c>
      <c r="D11819" s="5" t="s">
        <v>22</v>
      </c>
      <c r="E11819" s="5">
        <v>12</v>
      </c>
      <c r="F11819" s="5" t="s">
        <v>294</v>
      </c>
      <c r="G11819" s="5" t="s">
        <v>294</v>
      </c>
      <c r="M11819" s="5" t="s">
        <v>794</v>
      </c>
      <c r="N11819" s="5" t="s">
        <v>294</v>
      </c>
      <c r="R11819" s="5" t="s">
        <v>294</v>
      </c>
      <c r="V11819" s="5" t="s">
        <v>29133</v>
      </c>
    </row>
    <row r="11820" spans="1:22" x14ac:dyDescent="0.35">
      <c r="A11820" s="5" t="s">
        <v>29135</v>
      </c>
      <c r="B11820" s="5" t="s">
        <v>29136</v>
      </c>
      <c r="C11820" s="5" t="s">
        <v>29098</v>
      </c>
      <c r="D11820" s="5" t="s">
        <v>22</v>
      </c>
      <c r="E11820" s="5">
        <v>12</v>
      </c>
      <c r="F11820" s="5" t="s">
        <v>294</v>
      </c>
      <c r="G11820" s="5" t="s">
        <v>294</v>
      </c>
      <c r="M11820" s="5" t="s">
        <v>794</v>
      </c>
      <c r="N11820" s="5" t="s">
        <v>294</v>
      </c>
      <c r="R11820" s="5" t="s">
        <v>294</v>
      </c>
      <c r="V11820" s="5" t="s">
        <v>29135</v>
      </c>
    </row>
    <row r="11821" spans="1:22" x14ac:dyDescent="0.35">
      <c r="A11821" s="5" t="s">
        <v>29137</v>
      </c>
      <c r="B11821" s="5" t="s">
        <v>29138</v>
      </c>
      <c r="C11821" s="5" t="s">
        <v>29098</v>
      </c>
      <c r="D11821" s="5" t="s">
        <v>22</v>
      </c>
      <c r="E11821" s="5">
        <v>12</v>
      </c>
      <c r="F11821" s="5" t="s">
        <v>294</v>
      </c>
      <c r="G11821" s="5" t="s">
        <v>294</v>
      </c>
      <c r="M11821" s="5" t="s">
        <v>794</v>
      </c>
      <c r="N11821" s="5" t="s">
        <v>294</v>
      </c>
      <c r="R11821" s="5" t="s">
        <v>294</v>
      </c>
      <c r="V11821" s="5" t="s">
        <v>29137</v>
      </c>
    </row>
    <row r="11822" spans="1:22" x14ac:dyDescent="0.35">
      <c r="A11822" s="5" t="s">
        <v>29139</v>
      </c>
      <c r="B11822" s="5" t="s">
        <v>29140</v>
      </c>
      <c r="C11822" s="5" t="s">
        <v>29098</v>
      </c>
      <c r="D11822" s="5" t="s">
        <v>22</v>
      </c>
      <c r="E11822" s="5">
        <v>12</v>
      </c>
      <c r="F11822" s="5" t="s">
        <v>294</v>
      </c>
      <c r="G11822" s="5" t="s">
        <v>294</v>
      </c>
      <c r="M11822" s="5" t="s">
        <v>794</v>
      </c>
      <c r="N11822" s="5" t="s">
        <v>294</v>
      </c>
      <c r="R11822" s="5" t="s">
        <v>294</v>
      </c>
      <c r="V11822" s="5" t="s">
        <v>29139</v>
      </c>
    </row>
    <row r="11823" spans="1:22" x14ac:dyDescent="0.35">
      <c r="A11823" s="5" t="s">
        <v>29141</v>
      </c>
      <c r="B11823" s="5" t="s">
        <v>29142</v>
      </c>
      <c r="C11823" s="5" t="s">
        <v>29098</v>
      </c>
      <c r="D11823" s="5" t="s">
        <v>22</v>
      </c>
      <c r="E11823" s="5">
        <v>12</v>
      </c>
      <c r="F11823" s="5" t="s">
        <v>294</v>
      </c>
      <c r="G11823" s="5" t="s">
        <v>294</v>
      </c>
      <c r="M11823" s="5" t="s">
        <v>794</v>
      </c>
      <c r="N11823" s="5" t="s">
        <v>294</v>
      </c>
      <c r="R11823" s="5" t="s">
        <v>294</v>
      </c>
      <c r="V11823" s="5" t="s">
        <v>29141</v>
      </c>
    </row>
    <row r="11824" spans="1:22" x14ac:dyDescent="0.35">
      <c r="A11824" s="5" t="s">
        <v>29143</v>
      </c>
      <c r="B11824" s="5" t="s">
        <v>29144</v>
      </c>
      <c r="C11824" s="5" t="s">
        <v>29098</v>
      </c>
      <c r="D11824" s="5" t="s">
        <v>22</v>
      </c>
      <c r="E11824" s="5">
        <v>12</v>
      </c>
      <c r="F11824" s="5" t="s">
        <v>294</v>
      </c>
      <c r="G11824" s="5" t="s">
        <v>294</v>
      </c>
      <c r="M11824" s="5" t="s">
        <v>794</v>
      </c>
      <c r="N11824" s="5" t="s">
        <v>294</v>
      </c>
      <c r="R11824" s="5" t="s">
        <v>294</v>
      </c>
      <c r="V11824" s="5" t="s">
        <v>29143</v>
      </c>
    </row>
    <row r="11825" spans="1:22" x14ac:dyDescent="0.35">
      <c r="A11825" s="5" t="s">
        <v>29145</v>
      </c>
      <c r="B11825" s="5" t="s">
        <v>29146</v>
      </c>
      <c r="C11825" s="5" t="s">
        <v>29098</v>
      </c>
      <c r="D11825" s="5" t="s">
        <v>18</v>
      </c>
      <c r="E11825" s="5">
        <v>8</v>
      </c>
      <c r="F11825" s="5" t="s">
        <v>294</v>
      </c>
      <c r="G11825" s="5" t="s">
        <v>294</v>
      </c>
      <c r="M11825" s="5" t="s">
        <v>794</v>
      </c>
      <c r="N11825" s="5" t="s">
        <v>294</v>
      </c>
      <c r="R11825" s="5" t="s">
        <v>294</v>
      </c>
      <c r="V11825" s="5" t="s">
        <v>29145</v>
      </c>
    </row>
    <row r="11826" spans="1:22" x14ac:dyDescent="0.35">
      <c r="A11826" s="5" t="s">
        <v>29147</v>
      </c>
      <c r="B11826" s="5" t="s">
        <v>29148</v>
      </c>
      <c r="C11826" s="5" t="s">
        <v>29098</v>
      </c>
      <c r="D11826" s="5" t="s">
        <v>16</v>
      </c>
      <c r="E11826" s="5">
        <v>16</v>
      </c>
      <c r="F11826" s="5" t="s">
        <v>294</v>
      </c>
      <c r="G11826" s="5" t="s">
        <v>294</v>
      </c>
      <c r="M11826" s="5" t="s">
        <v>794</v>
      </c>
      <c r="N11826" s="5" t="s">
        <v>294</v>
      </c>
      <c r="R11826" s="5" t="s">
        <v>294</v>
      </c>
      <c r="V11826" s="5" t="s">
        <v>29147</v>
      </c>
    </row>
    <row r="11827" spans="1:22" x14ac:dyDescent="0.35">
      <c r="A11827" s="5" t="s">
        <v>29149</v>
      </c>
      <c r="B11827" s="5" t="s">
        <v>29150</v>
      </c>
      <c r="C11827" s="5" t="s">
        <v>29098</v>
      </c>
      <c r="D11827" s="5" t="s">
        <v>18</v>
      </c>
      <c r="E11827" s="5">
        <v>10</v>
      </c>
      <c r="F11827" s="5" t="s">
        <v>294</v>
      </c>
      <c r="G11827" s="5" t="s">
        <v>294</v>
      </c>
      <c r="M11827" s="5" t="s">
        <v>794</v>
      </c>
      <c r="N11827" s="5" t="s">
        <v>294</v>
      </c>
      <c r="P11827" s="5" t="s">
        <v>294</v>
      </c>
      <c r="Q11827" s="5" t="s">
        <v>294</v>
      </c>
      <c r="R11827" s="5" t="s">
        <v>294</v>
      </c>
    </row>
    <row r="11828" spans="1:22" x14ac:dyDescent="0.35">
      <c r="A11828" s="5" t="s">
        <v>29151</v>
      </c>
      <c r="B11828" s="5" t="s">
        <v>29152</v>
      </c>
      <c r="C11828" s="5" t="s">
        <v>29098</v>
      </c>
      <c r="D11828" s="5" t="s">
        <v>22</v>
      </c>
      <c r="E11828" s="5">
        <v>12</v>
      </c>
      <c r="F11828" s="5" t="s">
        <v>294</v>
      </c>
      <c r="G11828" s="5" t="s">
        <v>294</v>
      </c>
      <c r="M11828" s="5" t="s">
        <v>794</v>
      </c>
      <c r="N11828" s="5" t="s">
        <v>294</v>
      </c>
      <c r="P11828" s="5" t="s">
        <v>294</v>
      </c>
      <c r="Q11828" s="5" t="s">
        <v>294</v>
      </c>
      <c r="R11828" s="5" t="s">
        <v>294</v>
      </c>
    </row>
    <row r="11829" spans="1:22" x14ac:dyDescent="0.35">
      <c r="A11829" s="5" t="s">
        <v>29153</v>
      </c>
      <c r="B11829" s="5" t="s">
        <v>29154</v>
      </c>
      <c r="C11829" s="5" t="s">
        <v>29098</v>
      </c>
      <c r="D11829" s="5" t="s">
        <v>22</v>
      </c>
      <c r="E11829" s="5">
        <v>12</v>
      </c>
      <c r="F11829" s="5" t="s">
        <v>294</v>
      </c>
      <c r="G11829" s="5" t="s">
        <v>294</v>
      </c>
      <c r="M11829" s="5" t="s">
        <v>794</v>
      </c>
      <c r="N11829" s="5" t="s">
        <v>294</v>
      </c>
      <c r="R11829" s="5" t="s">
        <v>294</v>
      </c>
      <c r="V11829" s="5" t="s">
        <v>29153</v>
      </c>
    </row>
    <row r="11830" spans="1:22" x14ac:dyDescent="0.35">
      <c r="A11830" s="5" t="s">
        <v>29155</v>
      </c>
      <c r="B11830" s="5" t="s">
        <v>29156</v>
      </c>
      <c r="C11830" s="5" t="s">
        <v>29098</v>
      </c>
      <c r="D11830" s="5" t="s">
        <v>22</v>
      </c>
      <c r="E11830" s="5">
        <v>12</v>
      </c>
      <c r="F11830" s="5" t="s">
        <v>294</v>
      </c>
      <c r="G11830" s="5" t="s">
        <v>294</v>
      </c>
      <c r="M11830" s="5" t="s">
        <v>794</v>
      </c>
      <c r="N11830" s="5" t="s">
        <v>294</v>
      </c>
      <c r="R11830" s="5" t="s">
        <v>294</v>
      </c>
      <c r="V11830" s="5" t="s">
        <v>29155</v>
      </c>
    </row>
    <row r="11831" spans="1:22" x14ac:dyDescent="0.35">
      <c r="A11831" s="5" t="s">
        <v>29157</v>
      </c>
      <c r="B11831" s="5" t="s">
        <v>3937</v>
      </c>
      <c r="C11831" s="5" t="s">
        <v>29098</v>
      </c>
      <c r="D11831" s="5" t="s">
        <v>18</v>
      </c>
      <c r="E11831" s="5">
        <v>12</v>
      </c>
      <c r="F11831" s="5" t="s">
        <v>294</v>
      </c>
      <c r="G11831" s="5" t="s">
        <v>294</v>
      </c>
      <c r="M11831" s="5" t="s">
        <v>3826</v>
      </c>
      <c r="N11831" s="5" t="s">
        <v>294</v>
      </c>
      <c r="R11831" s="5" t="s">
        <v>294</v>
      </c>
      <c r="V11831" s="5" t="s">
        <v>29157</v>
      </c>
    </row>
    <row r="11832" spans="1:22" x14ac:dyDescent="0.35">
      <c r="A11832" s="5" t="s">
        <v>29158</v>
      </c>
      <c r="B11832" s="5" t="s">
        <v>29159</v>
      </c>
      <c r="C11832" s="5" t="s">
        <v>29098</v>
      </c>
      <c r="D11832" s="5" t="s">
        <v>22</v>
      </c>
      <c r="E11832" s="5">
        <v>12</v>
      </c>
      <c r="F11832" s="5" t="s">
        <v>294</v>
      </c>
      <c r="G11832" s="5" t="s">
        <v>294</v>
      </c>
      <c r="M11832" s="5" t="s">
        <v>794</v>
      </c>
      <c r="N11832" s="5" t="s">
        <v>294</v>
      </c>
      <c r="R11832" s="5" t="s">
        <v>294</v>
      </c>
      <c r="V11832" s="5" t="s">
        <v>29158</v>
      </c>
    </row>
    <row r="11833" spans="1:22" x14ac:dyDescent="0.35">
      <c r="A11833" s="5" t="s">
        <v>29160</v>
      </c>
      <c r="B11833" s="5" t="s">
        <v>29161</v>
      </c>
      <c r="C11833" s="5" t="s">
        <v>29098</v>
      </c>
      <c r="D11833" s="5" t="s">
        <v>22</v>
      </c>
      <c r="E11833" s="5">
        <v>12</v>
      </c>
      <c r="F11833" s="5" t="s">
        <v>294</v>
      </c>
      <c r="G11833" s="5" t="s">
        <v>294</v>
      </c>
      <c r="M11833" s="5" t="s">
        <v>794</v>
      </c>
      <c r="N11833" s="5" t="s">
        <v>294</v>
      </c>
      <c r="R11833" s="5" t="s">
        <v>294</v>
      </c>
      <c r="V11833" s="5" t="s">
        <v>29160</v>
      </c>
    </row>
    <row r="11834" spans="1:22" x14ac:dyDescent="0.35">
      <c r="A11834" s="5" t="s">
        <v>29162</v>
      </c>
      <c r="B11834" s="5" t="s">
        <v>29163</v>
      </c>
      <c r="C11834" s="5" t="s">
        <v>29098</v>
      </c>
      <c r="D11834" s="5" t="s">
        <v>16</v>
      </c>
      <c r="E11834" s="5">
        <v>16</v>
      </c>
      <c r="F11834" s="5" t="s">
        <v>294</v>
      </c>
      <c r="G11834" s="5" t="s">
        <v>294</v>
      </c>
      <c r="M11834" s="5" t="s">
        <v>794</v>
      </c>
      <c r="N11834" s="5" t="s">
        <v>294</v>
      </c>
      <c r="R11834" s="5" t="s">
        <v>294</v>
      </c>
      <c r="V11834" s="5" t="s">
        <v>29162</v>
      </c>
    </row>
    <row r="11835" spans="1:22" x14ac:dyDescent="0.35">
      <c r="A11835" s="5" t="s">
        <v>29164</v>
      </c>
      <c r="B11835" s="5" t="s">
        <v>29165</v>
      </c>
      <c r="C11835" s="5" t="s">
        <v>29098</v>
      </c>
      <c r="D11835" s="5" t="s">
        <v>22</v>
      </c>
      <c r="E11835" s="5">
        <v>12</v>
      </c>
      <c r="F11835" s="5" t="s">
        <v>294</v>
      </c>
      <c r="G11835" s="5" t="s">
        <v>294</v>
      </c>
      <c r="M11835" s="5" t="s">
        <v>794</v>
      </c>
      <c r="N11835" s="5" t="s">
        <v>294</v>
      </c>
      <c r="R11835" s="5" t="s">
        <v>294</v>
      </c>
      <c r="V11835" s="5" t="s">
        <v>29164</v>
      </c>
    </row>
    <row r="11836" spans="1:22" x14ac:dyDescent="0.35">
      <c r="A11836" s="5" t="s">
        <v>29166</v>
      </c>
      <c r="B11836" s="5" t="s">
        <v>29167</v>
      </c>
      <c r="C11836" s="5" t="s">
        <v>29098</v>
      </c>
      <c r="D11836" s="5" t="s">
        <v>18</v>
      </c>
      <c r="E11836" s="5">
        <v>4</v>
      </c>
      <c r="F11836" s="5" t="s">
        <v>294</v>
      </c>
      <c r="G11836" s="5" t="s">
        <v>297</v>
      </c>
      <c r="M11836" s="5" t="s">
        <v>794</v>
      </c>
      <c r="N11836" s="5" t="s">
        <v>294</v>
      </c>
      <c r="R11836" s="5" t="s">
        <v>294</v>
      </c>
      <c r="V11836" s="5" t="s">
        <v>29166</v>
      </c>
    </row>
    <row r="11837" spans="1:22" x14ac:dyDescent="0.35">
      <c r="A11837" s="5" t="s">
        <v>29168</v>
      </c>
      <c r="B11837" s="5" t="s">
        <v>29169</v>
      </c>
      <c r="C11837" s="5" t="s">
        <v>29098</v>
      </c>
      <c r="D11837" s="5" t="s">
        <v>22</v>
      </c>
      <c r="E11837" s="5">
        <v>12</v>
      </c>
      <c r="F11837" s="5" t="s">
        <v>294</v>
      </c>
      <c r="G11837" s="5" t="s">
        <v>294</v>
      </c>
      <c r="M11837" s="5" t="s">
        <v>794</v>
      </c>
      <c r="N11837" s="5" t="s">
        <v>294</v>
      </c>
      <c r="R11837" s="5" t="s">
        <v>294</v>
      </c>
      <c r="V11837" s="5" t="s">
        <v>29168</v>
      </c>
    </row>
    <row r="11838" spans="1:22" x14ac:dyDescent="0.35">
      <c r="A11838" s="5" t="s">
        <v>29170</v>
      </c>
      <c r="B11838" s="5" t="s">
        <v>29171</v>
      </c>
      <c r="C11838" s="5" t="s">
        <v>29098</v>
      </c>
      <c r="D11838" s="5" t="s">
        <v>22</v>
      </c>
      <c r="E11838" s="5">
        <v>12</v>
      </c>
      <c r="F11838" s="5" t="s">
        <v>294</v>
      </c>
      <c r="G11838" s="5" t="s">
        <v>294</v>
      </c>
      <c r="M11838" s="5" t="s">
        <v>794</v>
      </c>
      <c r="N11838" s="5" t="s">
        <v>294</v>
      </c>
      <c r="R11838" s="5" t="s">
        <v>294</v>
      </c>
      <c r="V11838" s="5" t="s">
        <v>29170</v>
      </c>
    </row>
    <row r="11839" spans="1:22" x14ac:dyDescent="0.35">
      <c r="A11839" s="5" t="s">
        <v>29172</v>
      </c>
      <c r="B11839" s="5" t="s">
        <v>29173</v>
      </c>
      <c r="C11839" s="5" t="s">
        <v>29098</v>
      </c>
      <c r="D11839" s="5" t="s">
        <v>22</v>
      </c>
      <c r="E11839" s="5">
        <v>12</v>
      </c>
      <c r="F11839" s="5" t="s">
        <v>294</v>
      </c>
      <c r="G11839" s="5" t="s">
        <v>294</v>
      </c>
      <c r="M11839" s="5" t="s">
        <v>794</v>
      </c>
      <c r="N11839" s="5" t="s">
        <v>294</v>
      </c>
      <c r="R11839" s="5" t="s">
        <v>294</v>
      </c>
      <c r="V11839" s="5" t="s">
        <v>29172</v>
      </c>
    </row>
    <row r="11840" spans="1:22" x14ac:dyDescent="0.35">
      <c r="A11840" s="5" t="s">
        <v>29174</v>
      </c>
      <c r="B11840" s="5" t="s">
        <v>29175</v>
      </c>
      <c r="C11840" s="5" t="s">
        <v>29098</v>
      </c>
      <c r="D11840" s="5" t="s">
        <v>18</v>
      </c>
      <c r="E11840" s="5">
        <v>8</v>
      </c>
      <c r="F11840" s="5" t="s">
        <v>294</v>
      </c>
      <c r="G11840" s="5" t="s">
        <v>297</v>
      </c>
      <c r="M11840" s="5" t="s">
        <v>794</v>
      </c>
      <c r="N11840" s="5" t="s">
        <v>294</v>
      </c>
      <c r="R11840" s="5" t="s">
        <v>297</v>
      </c>
      <c r="V11840" s="5" t="s">
        <v>29174</v>
      </c>
    </row>
    <row r="11841" spans="1:22" x14ac:dyDescent="0.35">
      <c r="A11841" s="5" t="s">
        <v>29176</v>
      </c>
      <c r="B11841" s="5" t="s">
        <v>29177</v>
      </c>
      <c r="C11841" s="5" t="s">
        <v>29098</v>
      </c>
      <c r="D11841" s="5" t="s">
        <v>22</v>
      </c>
      <c r="E11841" s="5">
        <v>12</v>
      </c>
      <c r="F11841" s="5" t="s">
        <v>294</v>
      </c>
      <c r="G11841" s="5" t="s">
        <v>294</v>
      </c>
      <c r="M11841" s="5" t="s">
        <v>794</v>
      </c>
      <c r="N11841" s="5" t="s">
        <v>294</v>
      </c>
      <c r="R11841" s="5" t="s">
        <v>294</v>
      </c>
      <c r="V11841" s="5" t="s">
        <v>29176</v>
      </c>
    </row>
    <row r="11842" spans="1:22" x14ac:dyDescent="0.35">
      <c r="A11842" s="5" t="s">
        <v>29178</v>
      </c>
      <c r="B11842" s="5" t="s">
        <v>29179</v>
      </c>
      <c r="C11842" s="5" t="s">
        <v>8151</v>
      </c>
      <c r="D11842" s="5" t="s">
        <v>22</v>
      </c>
      <c r="E11842" s="5">
        <v>19</v>
      </c>
      <c r="F11842" s="5" t="s">
        <v>294</v>
      </c>
      <c r="G11842" s="5" t="s">
        <v>294</v>
      </c>
      <c r="M11842" s="5" t="s">
        <v>794</v>
      </c>
      <c r="N11842" s="5" t="s">
        <v>294</v>
      </c>
      <c r="R11842" s="5" t="s">
        <v>297</v>
      </c>
    </row>
    <row r="11843" spans="1:22" x14ac:dyDescent="0.35">
      <c r="A11843" s="5" t="s">
        <v>29180</v>
      </c>
      <c r="B11843" s="5" t="s">
        <v>29181</v>
      </c>
      <c r="C11843" s="5" t="s">
        <v>8151</v>
      </c>
      <c r="D11843" s="5" t="s">
        <v>18</v>
      </c>
      <c r="E11843" s="5">
        <v>200</v>
      </c>
      <c r="F11843" s="5" t="s">
        <v>294</v>
      </c>
      <c r="G11843" s="5" t="s">
        <v>294</v>
      </c>
      <c r="M11843" s="5" t="s">
        <v>794</v>
      </c>
      <c r="N11843" s="5" t="s">
        <v>294</v>
      </c>
      <c r="O11843" s="5" t="s">
        <v>294</v>
      </c>
      <c r="P11843" s="5" t="s">
        <v>294</v>
      </c>
      <c r="Q11843" s="5" t="s">
        <v>294</v>
      </c>
      <c r="R11843" s="5" t="s">
        <v>294</v>
      </c>
      <c r="V11843" s="5" t="s">
        <v>29180</v>
      </c>
    </row>
    <row r="11844" spans="1:22" x14ac:dyDescent="0.35">
      <c r="A11844" s="5" t="s">
        <v>29182</v>
      </c>
      <c r="B11844" s="5" t="s">
        <v>29183</v>
      </c>
      <c r="C11844" s="5" t="s">
        <v>8151</v>
      </c>
      <c r="D11844" s="5" t="s">
        <v>24</v>
      </c>
      <c r="E11844" s="5">
        <v>12</v>
      </c>
      <c r="F11844" s="5" t="s">
        <v>294</v>
      </c>
      <c r="G11844" s="5" t="s">
        <v>294</v>
      </c>
      <c r="M11844" s="5" t="s">
        <v>794</v>
      </c>
      <c r="N11844" s="5" t="s">
        <v>294</v>
      </c>
      <c r="P11844" s="5" t="s">
        <v>294</v>
      </c>
      <c r="Q11844" s="5" t="s">
        <v>294</v>
      </c>
      <c r="R11844" s="5" t="s">
        <v>294</v>
      </c>
      <c r="V11844" s="5" t="s">
        <v>29182</v>
      </c>
    </row>
    <row r="11845" spans="1:22" x14ac:dyDescent="0.35">
      <c r="A11845" s="5" t="s">
        <v>29184</v>
      </c>
      <c r="B11845" s="5" t="s">
        <v>29148</v>
      </c>
      <c r="C11845" s="5" t="s">
        <v>8151</v>
      </c>
      <c r="D11845" s="5" t="s">
        <v>18</v>
      </c>
      <c r="E11845" s="5">
        <v>8</v>
      </c>
      <c r="F11845" s="5" t="s">
        <v>294</v>
      </c>
      <c r="G11845" s="5" t="s">
        <v>294</v>
      </c>
      <c r="M11845" s="5" t="s">
        <v>794</v>
      </c>
      <c r="N11845" s="5" t="s">
        <v>294</v>
      </c>
      <c r="R11845" s="5" t="s">
        <v>294</v>
      </c>
    </row>
    <row r="11846" spans="1:22" x14ac:dyDescent="0.35">
      <c r="A11846" s="5" t="s">
        <v>29185</v>
      </c>
      <c r="B11846" s="5" t="s">
        <v>29186</v>
      </c>
      <c r="C11846" s="5" t="s">
        <v>8151</v>
      </c>
      <c r="D11846" s="5" t="s">
        <v>18</v>
      </c>
      <c r="E11846" s="5">
        <v>3</v>
      </c>
      <c r="F11846" s="5" t="s">
        <v>294</v>
      </c>
      <c r="G11846" s="5" t="s">
        <v>297</v>
      </c>
      <c r="M11846" s="5" t="s">
        <v>794</v>
      </c>
      <c r="N11846" s="5" t="s">
        <v>294</v>
      </c>
      <c r="R11846" s="5" t="s">
        <v>294</v>
      </c>
    </row>
    <row r="11847" spans="1:22" x14ac:dyDescent="0.35">
      <c r="A11847" s="5" t="s">
        <v>29187</v>
      </c>
      <c r="B11847" s="5" t="s">
        <v>24105</v>
      </c>
      <c r="C11847" s="5" t="s">
        <v>8151</v>
      </c>
      <c r="D11847" s="5" t="s">
        <v>18</v>
      </c>
      <c r="E11847" s="5">
        <v>999</v>
      </c>
      <c r="F11847" s="5" t="s">
        <v>294</v>
      </c>
      <c r="G11847" s="5" t="s">
        <v>294</v>
      </c>
      <c r="M11847" s="5" t="s">
        <v>794</v>
      </c>
      <c r="N11847" s="5" t="s">
        <v>294</v>
      </c>
      <c r="P11847" s="5" t="s">
        <v>294</v>
      </c>
      <c r="Q11847" s="5" t="s">
        <v>294</v>
      </c>
      <c r="R11847" s="5" t="s">
        <v>294</v>
      </c>
      <c r="V11847" s="5" t="s">
        <v>29188</v>
      </c>
    </row>
    <row r="11848" spans="1:22" x14ac:dyDescent="0.35">
      <c r="A11848" s="5" t="s">
        <v>29189</v>
      </c>
      <c r="B11848" s="5" t="s">
        <v>29190</v>
      </c>
      <c r="C11848" s="5" t="s">
        <v>8151</v>
      </c>
      <c r="D11848" s="5" t="s">
        <v>18</v>
      </c>
      <c r="E11848" s="5">
        <v>8</v>
      </c>
      <c r="F11848" s="5" t="s">
        <v>294</v>
      </c>
      <c r="G11848" s="5" t="s">
        <v>294</v>
      </c>
      <c r="M11848" s="5" t="s">
        <v>794</v>
      </c>
      <c r="N11848" s="5" t="s">
        <v>294</v>
      </c>
      <c r="P11848" s="5" t="s">
        <v>294</v>
      </c>
      <c r="Q11848" s="5" t="s">
        <v>294</v>
      </c>
      <c r="R11848" s="5" t="s">
        <v>294</v>
      </c>
      <c r="V11848" s="5" t="s">
        <v>29189</v>
      </c>
    </row>
    <row r="11849" spans="1:22" x14ac:dyDescent="0.35">
      <c r="A11849" s="5" t="s">
        <v>29191</v>
      </c>
      <c r="B11849" s="5" t="s">
        <v>14944</v>
      </c>
      <c r="C11849" s="5" t="s">
        <v>8151</v>
      </c>
      <c r="D11849" s="5" t="s">
        <v>18</v>
      </c>
      <c r="E11849" s="5">
        <v>2</v>
      </c>
      <c r="F11849" s="5" t="s">
        <v>294</v>
      </c>
      <c r="G11849" s="5" t="s">
        <v>294</v>
      </c>
      <c r="M11849" s="5" t="s">
        <v>794</v>
      </c>
      <c r="N11849" s="5" t="s">
        <v>294</v>
      </c>
      <c r="R11849" s="5" t="s">
        <v>294</v>
      </c>
    </row>
    <row r="11850" spans="1:22" x14ac:dyDescent="0.35">
      <c r="A11850" s="5" t="s">
        <v>29192</v>
      </c>
      <c r="B11850" s="5" t="s">
        <v>14947</v>
      </c>
      <c r="C11850" s="5" t="s">
        <v>8151</v>
      </c>
      <c r="D11850" s="5" t="s">
        <v>18</v>
      </c>
      <c r="E11850" s="5">
        <v>2</v>
      </c>
      <c r="F11850" s="5" t="s">
        <v>294</v>
      </c>
      <c r="G11850" s="5" t="s">
        <v>294</v>
      </c>
      <c r="M11850" s="5" t="s">
        <v>794</v>
      </c>
      <c r="N11850" s="5" t="s">
        <v>294</v>
      </c>
      <c r="R11850" s="5" t="s">
        <v>294</v>
      </c>
    </row>
    <row r="11851" spans="1:22" x14ac:dyDescent="0.35">
      <c r="A11851" s="5" t="s">
        <v>29193</v>
      </c>
      <c r="B11851" s="5" t="s">
        <v>29194</v>
      </c>
      <c r="C11851" s="5" t="s">
        <v>8151</v>
      </c>
      <c r="D11851" s="5" t="s">
        <v>18</v>
      </c>
      <c r="E11851" s="5">
        <v>1</v>
      </c>
      <c r="F11851" s="5" t="s">
        <v>294</v>
      </c>
      <c r="G11851" s="5" t="s">
        <v>297</v>
      </c>
      <c r="L11851" s="5" t="s">
        <v>29195</v>
      </c>
      <c r="M11851" s="5" t="s">
        <v>794</v>
      </c>
      <c r="N11851" s="5" t="s">
        <v>294</v>
      </c>
      <c r="R11851" s="5" t="s">
        <v>294</v>
      </c>
    </row>
    <row r="11852" spans="1:22" x14ac:dyDescent="0.35">
      <c r="A11852" s="5" t="s">
        <v>29196</v>
      </c>
      <c r="B11852" s="5" t="s">
        <v>13030</v>
      </c>
      <c r="C11852" s="5" t="s">
        <v>8151</v>
      </c>
      <c r="D11852" s="5" t="s">
        <v>22</v>
      </c>
      <c r="E11852" s="5">
        <v>16</v>
      </c>
      <c r="F11852" s="5" t="s">
        <v>294</v>
      </c>
      <c r="G11852" s="5" t="s">
        <v>294</v>
      </c>
      <c r="M11852" s="5" t="s">
        <v>794</v>
      </c>
      <c r="N11852" s="5" t="s">
        <v>294</v>
      </c>
      <c r="R11852" s="5" t="s">
        <v>294</v>
      </c>
    </row>
    <row r="11853" spans="1:22" x14ac:dyDescent="0.35">
      <c r="A11853" s="5" t="s">
        <v>29197</v>
      </c>
      <c r="B11853" s="5" t="s">
        <v>29198</v>
      </c>
      <c r="C11853" s="5" t="s">
        <v>8151</v>
      </c>
      <c r="D11853" s="5" t="s">
        <v>18</v>
      </c>
      <c r="E11853" s="5">
        <v>6</v>
      </c>
      <c r="F11853" s="5" t="s">
        <v>294</v>
      </c>
      <c r="G11853" s="5" t="s">
        <v>294</v>
      </c>
      <c r="M11853" s="5" t="s">
        <v>794</v>
      </c>
      <c r="N11853" s="5" t="s">
        <v>294</v>
      </c>
      <c r="P11853" s="5" t="s">
        <v>294</v>
      </c>
      <c r="Q11853" s="5" t="s">
        <v>294</v>
      </c>
      <c r="R11853" s="5" t="s">
        <v>294</v>
      </c>
      <c r="V11853" s="5" t="s">
        <v>29197</v>
      </c>
    </row>
    <row r="11854" spans="1:22" x14ac:dyDescent="0.35">
      <c r="A11854" s="5" t="s">
        <v>29199</v>
      </c>
      <c r="B11854" s="5" t="s">
        <v>13072</v>
      </c>
      <c r="C11854" s="5" t="s">
        <v>8151</v>
      </c>
      <c r="D11854" s="5" t="s">
        <v>18</v>
      </c>
      <c r="E11854" s="5">
        <v>20</v>
      </c>
      <c r="F11854" s="5" t="s">
        <v>294</v>
      </c>
      <c r="G11854" s="5" t="s">
        <v>294</v>
      </c>
      <c r="M11854" s="5" t="s">
        <v>794</v>
      </c>
      <c r="N11854" s="5" t="s">
        <v>294</v>
      </c>
      <c r="R11854" s="5" t="s">
        <v>294</v>
      </c>
    </row>
    <row r="11855" spans="1:22" x14ac:dyDescent="0.35">
      <c r="A11855" s="5" t="s">
        <v>29200</v>
      </c>
      <c r="B11855" s="5" t="s">
        <v>29201</v>
      </c>
      <c r="C11855" s="5" t="s">
        <v>8151</v>
      </c>
      <c r="D11855" s="5" t="s">
        <v>22</v>
      </c>
      <c r="E11855" s="5">
        <v>15</v>
      </c>
      <c r="F11855" s="5" t="s">
        <v>294</v>
      </c>
      <c r="G11855" s="5" t="s">
        <v>294</v>
      </c>
      <c r="M11855" s="5" t="s">
        <v>794</v>
      </c>
      <c r="N11855" s="5" t="s">
        <v>294</v>
      </c>
      <c r="R11855" s="5" t="s">
        <v>294</v>
      </c>
    </row>
    <row r="11856" spans="1:22" x14ac:dyDescent="0.35">
      <c r="A11856" s="5" t="s">
        <v>29202</v>
      </c>
      <c r="B11856" s="5" t="s">
        <v>13615</v>
      </c>
      <c r="C11856" s="5" t="s">
        <v>8151</v>
      </c>
      <c r="D11856" s="5" t="s">
        <v>22</v>
      </c>
      <c r="E11856" s="5">
        <v>15</v>
      </c>
      <c r="F11856" s="5" t="s">
        <v>294</v>
      </c>
      <c r="G11856" s="5" t="s">
        <v>294</v>
      </c>
      <c r="M11856" s="5" t="s">
        <v>794</v>
      </c>
      <c r="N11856" s="5" t="s">
        <v>294</v>
      </c>
      <c r="R11856" s="5" t="s">
        <v>294</v>
      </c>
    </row>
    <row r="11857" spans="1:22" x14ac:dyDescent="0.35">
      <c r="A11857" s="5" t="s">
        <v>29203</v>
      </c>
      <c r="B11857" s="5" t="s">
        <v>29204</v>
      </c>
      <c r="C11857" s="5" t="s">
        <v>8151</v>
      </c>
      <c r="D11857" s="5" t="s">
        <v>18</v>
      </c>
      <c r="E11857" s="5">
        <v>40</v>
      </c>
      <c r="F11857" s="5" t="s">
        <v>294</v>
      </c>
      <c r="G11857" s="5" t="s">
        <v>294</v>
      </c>
      <c r="M11857" s="5" t="s">
        <v>794</v>
      </c>
      <c r="N11857" s="5" t="s">
        <v>294</v>
      </c>
      <c r="R11857" s="5" t="s">
        <v>294</v>
      </c>
    </row>
    <row r="11858" spans="1:22" x14ac:dyDescent="0.35">
      <c r="A11858" s="5" t="s">
        <v>29205</v>
      </c>
      <c r="B11858" s="5" t="s">
        <v>29206</v>
      </c>
      <c r="C11858" s="5" t="s">
        <v>8151</v>
      </c>
      <c r="D11858" s="5" t="s">
        <v>18</v>
      </c>
      <c r="E11858" s="5">
        <v>40</v>
      </c>
      <c r="F11858" s="5" t="s">
        <v>294</v>
      </c>
      <c r="G11858" s="5" t="s">
        <v>294</v>
      </c>
      <c r="M11858" s="5" t="s">
        <v>794</v>
      </c>
      <c r="N11858" s="5" t="s">
        <v>294</v>
      </c>
      <c r="R11858" s="5" t="s">
        <v>294</v>
      </c>
    </row>
    <row r="11859" spans="1:22" x14ac:dyDescent="0.35">
      <c r="A11859" s="5" t="s">
        <v>29207</v>
      </c>
      <c r="B11859" s="5" t="s">
        <v>29208</v>
      </c>
      <c r="C11859" s="5" t="s">
        <v>8151</v>
      </c>
      <c r="D11859" s="5" t="s">
        <v>18</v>
      </c>
      <c r="E11859" s="5">
        <v>15</v>
      </c>
      <c r="F11859" s="5" t="s">
        <v>294</v>
      </c>
      <c r="G11859" s="5" t="s">
        <v>297</v>
      </c>
      <c r="M11859" s="5" t="s">
        <v>794</v>
      </c>
      <c r="N11859" s="5" t="s">
        <v>294</v>
      </c>
      <c r="R11859" s="5" t="s">
        <v>294</v>
      </c>
    </row>
    <row r="11860" spans="1:22" x14ac:dyDescent="0.35">
      <c r="A11860" s="5" t="s">
        <v>29209</v>
      </c>
      <c r="B11860" s="5" t="s">
        <v>13622</v>
      </c>
      <c r="C11860" s="5" t="s">
        <v>8151</v>
      </c>
      <c r="D11860" s="5" t="s">
        <v>22</v>
      </c>
      <c r="E11860" s="5">
        <v>15</v>
      </c>
      <c r="F11860" s="5" t="s">
        <v>294</v>
      </c>
      <c r="G11860" s="5" t="s">
        <v>294</v>
      </c>
      <c r="M11860" s="5" t="s">
        <v>794</v>
      </c>
      <c r="N11860" s="5" t="s">
        <v>294</v>
      </c>
      <c r="R11860" s="5" t="s">
        <v>294</v>
      </c>
    </row>
    <row r="11861" spans="1:22" x14ac:dyDescent="0.35">
      <c r="A11861" s="5" t="s">
        <v>29210</v>
      </c>
      <c r="B11861" s="5" t="s">
        <v>18101</v>
      </c>
      <c r="C11861" s="5" t="s">
        <v>8151</v>
      </c>
      <c r="D11861" s="5" t="s">
        <v>22</v>
      </c>
      <c r="E11861" s="5">
        <v>15</v>
      </c>
      <c r="F11861" s="5" t="s">
        <v>294</v>
      </c>
      <c r="G11861" s="5" t="s">
        <v>294</v>
      </c>
      <c r="M11861" s="5" t="s">
        <v>794</v>
      </c>
      <c r="N11861" s="5" t="s">
        <v>294</v>
      </c>
      <c r="P11861" s="5" t="s">
        <v>294</v>
      </c>
      <c r="Q11861" s="5" t="s">
        <v>294</v>
      </c>
      <c r="R11861" s="5" t="s">
        <v>294</v>
      </c>
      <c r="V11861" s="5" t="s">
        <v>29211</v>
      </c>
    </row>
    <row r="11862" spans="1:22" x14ac:dyDescent="0.35">
      <c r="A11862" s="5" t="s">
        <v>29212</v>
      </c>
      <c r="B11862" s="5" t="s">
        <v>29213</v>
      </c>
      <c r="C11862" s="5" t="s">
        <v>8151</v>
      </c>
      <c r="D11862" s="5" t="s">
        <v>18</v>
      </c>
      <c r="E11862" s="5">
        <v>20</v>
      </c>
      <c r="F11862" s="5" t="s">
        <v>294</v>
      </c>
      <c r="G11862" s="5" t="s">
        <v>294</v>
      </c>
      <c r="M11862" s="5" t="s">
        <v>794</v>
      </c>
      <c r="N11862" s="5" t="s">
        <v>294</v>
      </c>
      <c r="R11862" s="5" t="s">
        <v>297</v>
      </c>
    </row>
    <row r="11863" spans="1:22" x14ac:dyDescent="0.35">
      <c r="A11863" s="5" t="s">
        <v>29214</v>
      </c>
      <c r="B11863" s="5" t="s">
        <v>29215</v>
      </c>
      <c r="C11863" s="5" t="s">
        <v>8151</v>
      </c>
      <c r="D11863" s="5" t="s">
        <v>20</v>
      </c>
      <c r="E11863" s="5">
        <v>10</v>
      </c>
      <c r="F11863" s="5" t="s">
        <v>294</v>
      </c>
      <c r="G11863" s="5" t="s">
        <v>294</v>
      </c>
      <c r="M11863" s="5" t="s">
        <v>794</v>
      </c>
      <c r="N11863" s="5" t="s">
        <v>294</v>
      </c>
      <c r="O11863" s="5" t="s">
        <v>294</v>
      </c>
      <c r="P11863" s="5" t="s">
        <v>294</v>
      </c>
      <c r="Q11863" s="5" t="s">
        <v>294</v>
      </c>
      <c r="R11863" s="5" t="s">
        <v>294</v>
      </c>
      <c r="V11863" s="5" t="s">
        <v>29216</v>
      </c>
    </row>
    <row r="11864" spans="1:22" x14ac:dyDescent="0.35">
      <c r="A11864" s="5" t="s">
        <v>29217</v>
      </c>
      <c r="B11864" s="5" t="s">
        <v>29218</v>
      </c>
      <c r="C11864" s="5" t="s">
        <v>8151</v>
      </c>
      <c r="D11864" s="5" t="s">
        <v>24</v>
      </c>
      <c r="E11864" s="5">
        <v>12</v>
      </c>
      <c r="F11864" s="5" t="s">
        <v>294</v>
      </c>
      <c r="G11864" s="5" t="s">
        <v>294</v>
      </c>
      <c r="M11864" s="5" t="s">
        <v>794</v>
      </c>
      <c r="N11864" s="5" t="s">
        <v>294</v>
      </c>
      <c r="R11864" s="5" t="s">
        <v>294</v>
      </c>
    </row>
    <row r="11865" spans="1:22" x14ac:dyDescent="0.35">
      <c r="A11865" s="5" t="s">
        <v>29219</v>
      </c>
      <c r="B11865" s="5" t="s">
        <v>29220</v>
      </c>
      <c r="C11865" s="5" t="s">
        <v>8151</v>
      </c>
      <c r="D11865" s="5" t="s">
        <v>18</v>
      </c>
      <c r="E11865" s="5">
        <v>11</v>
      </c>
      <c r="F11865" s="5" t="s">
        <v>294</v>
      </c>
      <c r="G11865" s="5" t="s">
        <v>294</v>
      </c>
      <c r="M11865" s="5" t="s">
        <v>794</v>
      </c>
      <c r="N11865" s="5" t="s">
        <v>294</v>
      </c>
      <c r="R11865" s="5" t="s">
        <v>294</v>
      </c>
    </row>
    <row r="11866" spans="1:22" x14ac:dyDescent="0.35">
      <c r="A11866" s="5" t="s">
        <v>29221</v>
      </c>
      <c r="B11866" s="5" t="s">
        <v>29222</v>
      </c>
      <c r="C11866" s="5" t="s">
        <v>8151</v>
      </c>
      <c r="D11866" s="5" t="s">
        <v>30</v>
      </c>
      <c r="E11866" s="5">
        <v>5</v>
      </c>
      <c r="F11866" s="5" t="s">
        <v>294</v>
      </c>
      <c r="G11866" s="5" t="s">
        <v>294</v>
      </c>
      <c r="M11866" s="5" t="s">
        <v>794</v>
      </c>
      <c r="N11866" s="5" t="s">
        <v>294</v>
      </c>
      <c r="R11866" s="5" t="s">
        <v>294</v>
      </c>
    </row>
    <row r="11867" spans="1:22" x14ac:dyDescent="0.35">
      <c r="A11867" s="5" t="s">
        <v>29223</v>
      </c>
      <c r="B11867" s="5" t="s">
        <v>3380</v>
      </c>
      <c r="C11867" s="5" t="s">
        <v>8151</v>
      </c>
      <c r="D11867" s="5" t="s">
        <v>18</v>
      </c>
      <c r="E11867" s="5">
        <v>1</v>
      </c>
      <c r="F11867" s="5" t="s">
        <v>294</v>
      </c>
      <c r="G11867" s="5" t="s">
        <v>297</v>
      </c>
      <c r="L11867" s="5" t="s">
        <v>29224</v>
      </c>
      <c r="M11867" s="5" t="s">
        <v>794</v>
      </c>
      <c r="N11867" s="5" t="s">
        <v>294</v>
      </c>
      <c r="P11867" s="5" t="s">
        <v>294</v>
      </c>
      <c r="Q11867" s="5" t="s">
        <v>294</v>
      </c>
      <c r="R11867" s="5" t="s">
        <v>294</v>
      </c>
      <c r="V11867" s="5" t="s">
        <v>29223</v>
      </c>
    </row>
    <row r="11868" spans="1:22" x14ac:dyDescent="0.35">
      <c r="A11868" s="5" t="s">
        <v>29225</v>
      </c>
      <c r="B11868" s="5" t="s">
        <v>29226</v>
      </c>
      <c r="C11868" s="5" t="s">
        <v>8151</v>
      </c>
      <c r="D11868" s="5" t="s">
        <v>18</v>
      </c>
      <c r="E11868" s="5">
        <v>25</v>
      </c>
      <c r="F11868" s="5" t="s">
        <v>294</v>
      </c>
      <c r="G11868" s="5" t="s">
        <v>294</v>
      </c>
      <c r="M11868" s="5" t="s">
        <v>3826</v>
      </c>
      <c r="N11868" s="5" t="s">
        <v>294</v>
      </c>
      <c r="R11868" s="5" t="s">
        <v>294</v>
      </c>
    </row>
    <row r="11869" spans="1:22" x14ac:dyDescent="0.35">
      <c r="A11869" s="5" t="s">
        <v>29227</v>
      </c>
      <c r="B11869" s="5" t="s">
        <v>29228</v>
      </c>
      <c r="C11869" s="5" t="s">
        <v>8151</v>
      </c>
      <c r="D11869" s="5" t="s">
        <v>18</v>
      </c>
      <c r="E11869" s="5">
        <v>10</v>
      </c>
      <c r="F11869" s="5" t="s">
        <v>294</v>
      </c>
      <c r="G11869" s="5" t="s">
        <v>294</v>
      </c>
      <c r="M11869" s="5" t="s">
        <v>794</v>
      </c>
      <c r="N11869" s="5" t="s">
        <v>294</v>
      </c>
      <c r="P11869" s="5" t="s">
        <v>294</v>
      </c>
      <c r="Q11869" s="5" t="s">
        <v>294</v>
      </c>
      <c r="R11869" s="5" t="s">
        <v>294</v>
      </c>
      <c r="V11869" s="5" t="s">
        <v>29227</v>
      </c>
    </row>
    <row r="11870" spans="1:22" x14ac:dyDescent="0.35">
      <c r="A11870" s="5" t="s">
        <v>29229</v>
      </c>
      <c r="B11870" s="5" t="s">
        <v>29230</v>
      </c>
      <c r="C11870" s="5" t="s">
        <v>8151</v>
      </c>
      <c r="D11870" s="5" t="s">
        <v>18</v>
      </c>
      <c r="E11870" s="5">
        <v>25</v>
      </c>
      <c r="F11870" s="5" t="s">
        <v>294</v>
      </c>
      <c r="G11870" s="5" t="s">
        <v>294</v>
      </c>
      <c r="M11870" s="5" t="s">
        <v>794</v>
      </c>
      <c r="N11870" s="5" t="s">
        <v>294</v>
      </c>
      <c r="O11870" s="5" t="s">
        <v>294</v>
      </c>
      <c r="P11870" s="5" t="s">
        <v>294</v>
      </c>
      <c r="Q11870" s="5" t="s">
        <v>294</v>
      </c>
      <c r="R11870" s="5" t="s">
        <v>294</v>
      </c>
    </row>
    <row r="11871" spans="1:22" x14ac:dyDescent="0.35">
      <c r="A11871" s="5" t="s">
        <v>29231</v>
      </c>
      <c r="B11871" s="5" t="s">
        <v>29232</v>
      </c>
      <c r="C11871" s="5" t="s">
        <v>8151</v>
      </c>
      <c r="D11871" s="5" t="s">
        <v>22</v>
      </c>
      <c r="E11871" s="5">
        <v>3</v>
      </c>
      <c r="F11871" s="5" t="s">
        <v>294</v>
      </c>
      <c r="G11871" s="5" t="s">
        <v>294</v>
      </c>
      <c r="M11871" s="5" t="s">
        <v>794</v>
      </c>
      <c r="N11871" s="5" t="s">
        <v>294</v>
      </c>
      <c r="R11871" s="5" t="s">
        <v>294</v>
      </c>
    </row>
    <row r="11872" spans="1:22" x14ac:dyDescent="0.35">
      <c r="A11872" s="5" t="s">
        <v>29233</v>
      </c>
      <c r="B11872" s="5" t="s">
        <v>29234</v>
      </c>
      <c r="C11872" s="5" t="s">
        <v>8151</v>
      </c>
      <c r="D11872" s="5" t="s">
        <v>18</v>
      </c>
      <c r="E11872" s="5">
        <v>60</v>
      </c>
      <c r="F11872" s="5" t="s">
        <v>294</v>
      </c>
      <c r="G11872" s="5" t="s">
        <v>294</v>
      </c>
      <c r="M11872" s="5" t="s">
        <v>794</v>
      </c>
      <c r="N11872" s="5" t="s">
        <v>294</v>
      </c>
      <c r="R11872" s="5" t="s">
        <v>294</v>
      </c>
    </row>
    <row r="11873" spans="1:22" x14ac:dyDescent="0.35">
      <c r="A11873" s="5" t="s">
        <v>29235</v>
      </c>
      <c r="B11873" s="5" t="s">
        <v>29236</v>
      </c>
      <c r="C11873" s="5" t="s">
        <v>8151</v>
      </c>
      <c r="D11873" s="5" t="s">
        <v>18</v>
      </c>
      <c r="E11873" s="5">
        <v>1</v>
      </c>
      <c r="F11873" s="5" t="s">
        <v>294</v>
      </c>
      <c r="G11873" s="5" t="s">
        <v>297</v>
      </c>
      <c r="L11873" s="5" t="s">
        <v>29237</v>
      </c>
      <c r="M11873" s="5" t="s">
        <v>794</v>
      </c>
      <c r="N11873" s="5" t="s">
        <v>294</v>
      </c>
      <c r="P11873" s="5" t="s">
        <v>294</v>
      </c>
      <c r="Q11873" s="5" t="s">
        <v>294</v>
      </c>
      <c r="R11873" s="5" t="s">
        <v>294</v>
      </c>
      <c r="V11873" s="5" t="s">
        <v>29235</v>
      </c>
    </row>
    <row r="11874" spans="1:22" x14ac:dyDescent="0.35">
      <c r="A11874" s="5" t="s">
        <v>29238</v>
      </c>
      <c r="B11874" s="5" t="s">
        <v>29239</v>
      </c>
      <c r="C11874" s="5" t="s">
        <v>8151</v>
      </c>
      <c r="D11874" s="5" t="s">
        <v>18</v>
      </c>
      <c r="E11874" s="5">
        <v>1</v>
      </c>
      <c r="F11874" s="5" t="s">
        <v>294</v>
      </c>
      <c r="G11874" s="5" t="s">
        <v>297</v>
      </c>
      <c r="L11874" s="5" t="s">
        <v>29240</v>
      </c>
      <c r="M11874" s="5" t="s">
        <v>794</v>
      </c>
      <c r="N11874" s="5" t="s">
        <v>294</v>
      </c>
      <c r="P11874" s="5" t="s">
        <v>294</v>
      </c>
      <c r="Q11874" s="5" t="s">
        <v>294</v>
      </c>
      <c r="R11874" s="5" t="s">
        <v>294</v>
      </c>
      <c r="V11874" s="5" t="s">
        <v>29238</v>
      </c>
    </row>
    <row r="11875" spans="1:22" x14ac:dyDescent="0.35">
      <c r="A11875" s="5" t="s">
        <v>29241</v>
      </c>
      <c r="B11875" s="5" t="s">
        <v>29242</v>
      </c>
      <c r="C11875" s="5" t="s">
        <v>8151</v>
      </c>
      <c r="D11875" s="5" t="s">
        <v>18</v>
      </c>
      <c r="E11875" s="5">
        <v>200</v>
      </c>
      <c r="F11875" s="5" t="s">
        <v>294</v>
      </c>
      <c r="G11875" s="5" t="s">
        <v>294</v>
      </c>
      <c r="M11875" s="5" t="s">
        <v>794</v>
      </c>
      <c r="N11875" s="5" t="s">
        <v>294</v>
      </c>
      <c r="O11875" s="5" t="s">
        <v>294</v>
      </c>
      <c r="P11875" s="5" t="s">
        <v>294</v>
      </c>
      <c r="Q11875" s="5" t="s">
        <v>294</v>
      </c>
      <c r="R11875" s="5" t="s">
        <v>294</v>
      </c>
      <c r="V11875" s="5" t="s">
        <v>29243</v>
      </c>
    </row>
    <row r="11876" spans="1:22" x14ac:dyDescent="0.35">
      <c r="A11876" s="5" t="s">
        <v>29244</v>
      </c>
      <c r="B11876" s="5" t="s">
        <v>29245</v>
      </c>
      <c r="C11876" s="5" t="s">
        <v>8151</v>
      </c>
      <c r="D11876" s="5" t="s">
        <v>18</v>
      </c>
      <c r="E11876" s="5">
        <v>6</v>
      </c>
      <c r="F11876" s="5" t="s">
        <v>294</v>
      </c>
      <c r="G11876" s="5" t="s">
        <v>294</v>
      </c>
      <c r="M11876" s="5" t="s">
        <v>794</v>
      </c>
      <c r="N11876" s="5" t="s">
        <v>294</v>
      </c>
      <c r="R11876" s="5" t="s">
        <v>294</v>
      </c>
    </row>
    <row r="11877" spans="1:22" x14ac:dyDescent="0.35">
      <c r="A11877" s="5" t="s">
        <v>29246</v>
      </c>
      <c r="B11877" s="5" t="s">
        <v>29247</v>
      </c>
      <c r="C11877" s="5" t="s">
        <v>8151</v>
      </c>
      <c r="D11877" s="5" t="s">
        <v>18</v>
      </c>
      <c r="E11877" s="5">
        <v>40</v>
      </c>
      <c r="F11877" s="5" t="s">
        <v>294</v>
      </c>
      <c r="G11877" s="5" t="s">
        <v>294</v>
      </c>
      <c r="M11877" s="5" t="s">
        <v>794</v>
      </c>
      <c r="N11877" s="5" t="s">
        <v>294</v>
      </c>
      <c r="O11877" s="5" t="s">
        <v>294</v>
      </c>
      <c r="P11877" s="5" t="s">
        <v>294</v>
      </c>
      <c r="Q11877" s="5" t="s">
        <v>294</v>
      </c>
      <c r="R11877" s="5" t="s">
        <v>294</v>
      </c>
      <c r="V11877" s="5" t="s">
        <v>29248</v>
      </c>
    </row>
    <row r="11878" spans="1:22" x14ac:dyDescent="0.35">
      <c r="A11878" s="5" t="s">
        <v>29249</v>
      </c>
      <c r="B11878" s="5" t="s">
        <v>29250</v>
      </c>
      <c r="C11878" s="5" t="s">
        <v>8151</v>
      </c>
      <c r="D11878" s="5" t="s">
        <v>18</v>
      </c>
      <c r="E11878" s="5">
        <v>200</v>
      </c>
      <c r="F11878" s="5" t="s">
        <v>294</v>
      </c>
      <c r="G11878" s="5" t="s">
        <v>294</v>
      </c>
      <c r="M11878" s="5" t="s">
        <v>794</v>
      </c>
      <c r="N11878" s="5" t="s">
        <v>294</v>
      </c>
      <c r="O11878" s="5" t="s">
        <v>294</v>
      </c>
      <c r="P11878" s="5" t="s">
        <v>294</v>
      </c>
      <c r="Q11878" s="5" t="s">
        <v>294</v>
      </c>
      <c r="R11878" s="5" t="s">
        <v>294</v>
      </c>
      <c r="V11878" s="5" t="s">
        <v>29251</v>
      </c>
    </row>
    <row r="11879" spans="1:22" x14ac:dyDescent="0.35">
      <c r="A11879" s="5" t="s">
        <v>29252</v>
      </c>
      <c r="B11879" s="5" t="s">
        <v>29253</v>
      </c>
      <c r="C11879" s="5" t="s">
        <v>8151</v>
      </c>
      <c r="D11879" s="5" t="s">
        <v>22</v>
      </c>
      <c r="E11879" s="5">
        <v>8</v>
      </c>
      <c r="F11879" s="5" t="s">
        <v>294</v>
      </c>
      <c r="G11879" s="5" t="s">
        <v>294</v>
      </c>
      <c r="M11879" s="5" t="s">
        <v>794</v>
      </c>
      <c r="N11879" s="5" t="s">
        <v>294</v>
      </c>
      <c r="O11879" s="5" t="s">
        <v>294</v>
      </c>
      <c r="P11879" s="5" t="s">
        <v>294</v>
      </c>
      <c r="Q11879" s="5" t="s">
        <v>294</v>
      </c>
      <c r="R11879" s="5" t="s">
        <v>294</v>
      </c>
      <c r="V11879" s="5" t="s">
        <v>29254</v>
      </c>
    </row>
    <row r="11880" spans="1:22" x14ac:dyDescent="0.35">
      <c r="A11880" s="5" t="s">
        <v>29255</v>
      </c>
      <c r="B11880" s="5" t="s">
        <v>29256</v>
      </c>
      <c r="C11880" s="5" t="s">
        <v>8151</v>
      </c>
      <c r="D11880" s="5" t="s">
        <v>18</v>
      </c>
      <c r="E11880" s="5">
        <v>1</v>
      </c>
      <c r="F11880" s="5" t="s">
        <v>294</v>
      </c>
      <c r="G11880" s="5" t="s">
        <v>294</v>
      </c>
      <c r="L11880" s="5" t="s">
        <v>4399</v>
      </c>
      <c r="M11880" s="5" t="s">
        <v>794</v>
      </c>
      <c r="N11880" s="5" t="s">
        <v>294</v>
      </c>
      <c r="R11880" s="5" t="s">
        <v>294</v>
      </c>
    </row>
    <row r="11881" spans="1:22" x14ac:dyDescent="0.35">
      <c r="A11881" s="5" t="s">
        <v>29257</v>
      </c>
      <c r="B11881" s="5" t="s">
        <v>14761</v>
      </c>
      <c r="C11881" s="5" t="s">
        <v>8151</v>
      </c>
      <c r="D11881" s="5" t="s">
        <v>16</v>
      </c>
      <c r="E11881" s="5">
        <v>14</v>
      </c>
      <c r="F11881" s="5" t="s">
        <v>294</v>
      </c>
      <c r="G11881" s="5" t="s">
        <v>294</v>
      </c>
      <c r="M11881" s="5" t="s">
        <v>794</v>
      </c>
      <c r="N11881" s="5" t="s">
        <v>294</v>
      </c>
      <c r="R11881" s="5" t="s">
        <v>294</v>
      </c>
    </row>
    <row r="11882" spans="1:22" x14ac:dyDescent="0.35">
      <c r="A11882" s="5" t="s">
        <v>29258</v>
      </c>
      <c r="B11882" s="5" t="s">
        <v>29259</v>
      </c>
      <c r="C11882" s="5" t="s">
        <v>8151</v>
      </c>
      <c r="D11882" s="5" t="s">
        <v>18</v>
      </c>
      <c r="E11882" s="5">
        <v>40</v>
      </c>
      <c r="F11882" s="5" t="s">
        <v>294</v>
      </c>
      <c r="G11882" s="5" t="s">
        <v>294</v>
      </c>
      <c r="M11882" s="5" t="s">
        <v>794</v>
      </c>
      <c r="N11882" s="5" t="s">
        <v>294</v>
      </c>
      <c r="O11882" s="5" t="s">
        <v>294</v>
      </c>
      <c r="P11882" s="5" t="s">
        <v>294</v>
      </c>
      <c r="Q11882" s="5" t="s">
        <v>294</v>
      </c>
      <c r="R11882" s="5" t="s">
        <v>294</v>
      </c>
      <c r="V11882" s="5" t="s">
        <v>29260</v>
      </c>
    </row>
    <row r="11883" spans="1:22" x14ac:dyDescent="0.35">
      <c r="A11883" s="5" t="s">
        <v>29261</v>
      </c>
      <c r="B11883" s="5" t="s">
        <v>29262</v>
      </c>
      <c r="C11883" s="5" t="s">
        <v>8151</v>
      </c>
      <c r="D11883" s="5" t="s">
        <v>20</v>
      </c>
      <c r="E11883" s="5">
        <v>10</v>
      </c>
      <c r="F11883" s="5" t="s">
        <v>294</v>
      </c>
      <c r="G11883" s="5" t="s">
        <v>294</v>
      </c>
      <c r="M11883" s="5" t="s">
        <v>794</v>
      </c>
      <c r="N11883" s="5" t="s">
        <v>294</v>
      </c>
      <c r="R11883" s="5" t="s">
        <v>294</v>
      </c>
    </row>
    <row r="11884" spans="1:22" x14ac:dyDescent="0.35">
      <c r="A11884" s="5" t="s">
        <v>29263</v>
      </c>
      <c r="B11884" s="5" t="s">
        <v>29264</v>
      </c>
      <c r="C11884" s="5" t="s">
        <v>8151</v>
      </c>
      <c r="D11884" s="5" t="s">
        <v>16</v>
      </c>
      <c r="E11884" s="5">
        <v>10</v>
      </c>
      <c r="F11884" s="5" t="s">
        <v>294</v>
      </c>
      <c r="G11884" s="5" t="s">
        <v>294</v>
      </c>
      <c r="M11884" s="5" t="s">
        <v>794</v>
      </c>
      <c r="N11884" s="5" t="s">
        <v>294</v>
      </c>
      <c r="O11884" s="5" t="s">
        <v>294</v>
      </c>
      <c r="P11884" s="5" t="s">
        <v>294</v>
      </c>
      <c r="Q11884" s="5" t="s">
        <v>294</v>
      </c>
      <c r="R11884" s="5" t="s">
        <v>294</v>
      </c>
      <c r="V11884" s="5" t="s">
        <v>29265</v>
      </c>
    </row>
    <row r="11885" spans="1:22" x14ac:dyDescent="0.35">
      <c r="A11885" s="5" t="s">
        <v>29266</v>
      </c>
      <c r="B11885" s="5" t="s">
        <v>29267</v>
      </c>
      <c r="C11885" s="5" t="s">
        <v>8151</v>
      </c>
      <c r="D11885" s="5" t="s">
        <v>18</v>
      </c>
      <c r="E11885" s="5">
        <v>20</v>
      </c>
      <c r="F11885" s="5" t="s">
        <v>294</v>
      </c>
      <c r="G11885" s="5" t="s">
        <v>294</v>
      </c>
      <c r="M11885" s="5" t="s">
        <v>794</v>
      </c>
      <c r="N11885" s="5" t="s">
        <v>294</v>
      </c>
      <c r="O11885" s="5" t="s">
        <v>294</v>
      </c>
      <c r="P11885" s="5" t="s">
        <v>294</v>
      </c>
      <c r="Q11885" s="5" t="s">
        <v>294</v>
      </c>
      <c r="R11885" s="5" t="s">
        <v>294</v>
      </c>
      <c r="V11885" s="5" t="s">
        <v>29268</v>
      </c>
    </row>
    <row r="11886" spans="1:22" x14ac:dyDescent="0.35">
      <c r="A11886" s="5" t="s">
        <v>29269</v>
      </c>
      <c r="B11886" s="5" t="s">
        <v>29270</v>
      </c>
      <c r="C11886" s="5" t="s">
        <v>8151</v>
      </c>
      <c r="D11886" s="5" t="s">
        <v>18</v>
      </c>
      <c r="E11886" s="5">
        <v>10</v>
      </c>
      <c r="F11886" s="5" t="s">
        <v>294</v>
      </c>
      <c r="G11886" s="5" t="s">
        <v>294</v>
      </c>
      <c r="M11886" s="5" t="s">
        <v>794</v>
      </c>
      <c r="N11886" s="5" t="s">
        <v>294</v>
      </c>
      <c r="R11886" s="5" t="s">
        <v>294</v>
      </c>
    </row>
    <row r="11887" spans="1:22" x14ac:dyDescent="0.35">
      <c r="A11887" s="5" t="s">
        <v>29271</v>
      </c>
      <c r="B11887" s="5" t="s">
        <v>18295</v>
      </c>
      <c r="C11887" s="5" t="s">
        <v>8151</v>
      </c>
      <c r="D11887" s="5" t="s">
        <v>18</v>
      </c>
      <c r="E11887" s="5">
        <v>3</v>
      </c>
      <c r="F11887" s="5" t="s">
        <v>294</v>
      </c>
      <c r="G11887" s="5" t="s">
        <v>294</v>
      </c>
      <c r="M11887" s="5" t="s">
        <v>794</v>
      </c>
      <c r="N11887" s="5" t="s">
        <v>294</v>
      </c>
      <c r="P11887" s="5" t="s">
        <v>294</v>
      </c>
      <c r="Q11887" s="5" t="s">
        <v>294</v>
      </c>
      <c r="R11887" s="5" t="s">
        <v>294</v>
      </c>
      <c r="V11887" s="5" t="s">
        <v>29271</v>
      </c>
    </row>
    <row r="11888" spans="1:22" x14ac:dyDescent="0.35">
      <c r="A11888" s="5" t="s">
        <v>29272</v>
      </c>
      <c r="B11888" s="5" t="s">
        <v>14857</v>
      </c>
      <c r="C11888" s="5" t="s">
        <v>8151</v>
      </c>
      <c r="D11888" s="5" t="s">
        <v>18</v>
      </c>
      <c r="E11888" s="5">
        <v>15</v>
      </c>
      <c r="F11888" s="5" t="s">
        <v>294</v>
      </c>
      <c r="G11888" s="5" t="s">
        <v>294</v>
      </c>
      <c r="M11888" s="5" t="s">
        <v>794</v>
      </c>
      <c r="N11888" s="5" t="s">
        <v>294</v>
      </c>
      <c r="P11888" s="5" t="s">
        <v>294</v>
      </c>
      <c r="Q11888" s="5" t="s">
        <v>294</v>
      </c>
      <c r="R11888" s="5" t="s">
        <v>294</v>
      </c>
      <c r="V11888" s="5" t="s">
        <v>29272</v>
      </c>
    </row>
    <row r="11889" spans="1:22" x14ac:dyDescent="0.35">
      <c r="A11889" s="5" t="s">
        <v>29273</v>
      </c>
      <c r="B11889" s="5" t="s">
        <v>29274</v>
      </c>
      <c r="C11889" s="5" t="s">
        <v>8151</v>
      </c>
      <c r="D11889" s="5" t="s">
        <v>24</v>
      </c>
      <c r="E11889" s="5">
        <v>12</v>
      </c>
      <c r="F11889" s="5" t="s">
        <v>294</v>
      </c>
      <c r="G11889" s="5" t="s">
        <v>294</v>
      </c>
      <c r="M11889" s="5" t="s">
        <v>794</v>
      </c>
      <c r="N11889" s="5" t="s">
        <v>294</v>
      </c>
      <c r="P11889" s="5" t="s">
        <v>294</v>
      </c>
      <c r="Q11889" s="5" t="s">
        <v>294</v>
      </c>
      <c r="R11889" s="5" t="s">
        <v>294</v>
      </c>
      <c r="V11889" s="5" t="s">
        <v>29273</v>
      </c>
    </row>
    <row r="11890" spans="1:22" x14ac:dyDescent="0.35">
      <c r="A11890" s="5" t="s">
        <v>29275</v>
      </c>
      <c r="B11890" s="5" t="s">
        <v>29276</v>
      </c>
      <c r="C11890" s="5" t="s">
        <v>8151</v>
      </c>
      <c r="D11890" s="5" t="s">
        <v>18</v>
      </c>
      <c r="E11890" s="5">
        <v>1</v>
      </c>
      <c r="F11890" s="5" t="s">
        <v>294</v>
      </c>
      <c r="G11890" s="5" t="s">
        <v>297</v>
      </c>
      <c r="L11890" s="5" t="s">
        <v>29277</v>
      </c>
      <c r="M11890" s="5" t="s">
        <v>794</v>
      </c>
      <c r="N11890" s="5" t="s">
        <v>294</v>
      </c>
      <c r="P11890" s="5" t="s">
        <v>294</v>
      </c>
      <c r="Q11890" s="5" t="s">
        <v>294</v>
      </c>
      <c r="R11890" s="5" t="s">
        <v>294</v>
      </c>
      <c r="V11890" s="5" t="s">
        <v>29275</v>
      </c>
    </row>
    <row r="11891" spans="1:22" x14ac:dyDescent="0.35">
      <c r="A11891" s="5" t="s">
        <v>29278</v>
      </c>
      <c r="B11891" s="5" t="s">
        <v>29279</v>
      </c>
      <c r="C11891" s="5" t="s">
        <v>8151</v>
      </c>
      <c r="D11891" s="5" t="s">
        <v>18</v>
      </c>
      <c r="E11891" s="5">
        <v>200</v>
      </c>
      <c r="F11891" s="5" t="s">
        <v>294</v>
      </c>
      <c r="G11891" s="5" t="s">
        <v>294</v>
      </c>
      <c r="M11891" s="5" t="s">
        <v>794</v>
      </c>
      <c r="N11891" s="5" t="s">
        <v>294</v>
      </c>
      <c r="O11891" s="5" t="s">
        <v>294</v>
      </c>
      <c r="P11891" s="5" t="s">
        <v>294</v>
      </c>
      <c r="Q11891" s="5" t="s">
        <v>294</v>
      </c>
      <c r="R11891" s="5" t="s">
        <v>294</v>
      </c>
      <c r="V11891" s="5" t="s">
        <v>29280</v>
      </c>
    </row>
    <row r="11892" spans="1:22" x14ac:dyDescent="0.35">
      <c r="A11892" s="5" t="s">
        <v>29281</v>
      </c>
      <c r="B11892" s="5" t="s">
        <v>29282</v>
      </c>
      <c r="C11892" s="5" t="s">
        <v>8151</v>
      </c>
      <c r="D11892" s="5" t="s">
        <v>22</v>
      </c>
      <c r="E11892" s="5">
        <v>8</v>
      </c>
      <c r="F11892" s="5" t="s">
        <v>294</v>
      </c>
      <c r="G11892" s="5" t="s">
        <v>294</v>
      </c>
      <c r="M11892" s="5" t="s">
        <v>794</v>
      </c>
      <c r="N11892" s="5" t="s">
        <v>294</v>
      </c>
      <c r="O11892" s="5" t="s">
        <v>294</v>
      </c>
      <c r="P11892" s="5" t="s">
        <v>294</v>
      </c>
      <c r="Q11892" s="5" t="s">
        <v>294</v>
      </c>
      <c r="R11892" s="5" t="s">
        <v>294</v>
      </c>
      <c r="V11892" s="5" t="s">
        <v>29283</v>
      </c>
    </row>
    <row r="11893" spans="1:22" x14ac:dyDescent="0.35">
      <c r="A11893" s="5" t="s">
        <v>29284</v>
      </c>
      <c r="B11893" s="5" t="s">
        <v>29285</v>
      </c>
      <c r="C11893" s="5" t="s">
        <v>8151</v>
      </c>
      <c r="D11893" s="5" t="s">
        <v>18</v>
      </c>
      <c r="E11893" s="5">
        <v>30</v>
      </c>
      <c r="F11893" s="5" t="s">
        <v>294</v>
      </c>
      <c r="G11893" s="5" t="s">
        <v>294</v>
      </c>
      <c r="M11893" s="5" t="s">
        <v>794</v>
      </c>
      <c r="N11893" s="5" t="s">
        <v>294</v>
      </c>
      <c r="R11893" s="5" t="s">
        <v>294</v>
      </c>
    </row>
    <row r="11894" spans="1:22" x14ac:dyDescent="0.35">
      <c r="A11894" s="5" t="s">
        <v>29286</v>
      </c>
      <c r="B11894" s="5" t="s">
        <v>29167</v>
      </c>
      <c r="C11894" s="5" t="s">
        <v>8151</v>
      </c>
      <c r="D11894" s="5" t="s">
        <v>18</v>
      </c>
      <c r="E11894" s="5">
        <v>5</v>
      </c>
      <c r="F11894" s="5" t="s">
        <v>294</v>
      </c>
      <c r="G11894" s="5" t="s">
        <v>294</v>
      </c>
      <c r="J11894" s="5" t="s">
        <v>28980</v>
      </c>
      <c r="M11894" s="5" t="s">
        <v>794</v>
      </c>
      <c r="N11894" s="5" t="s">
        <v>294</v>
      </c>
      <c r="P11894" s="5" t="s">
        <v>294</v>
      </c>
      <c r="Q11894" s="5" t="s">
        <v>294</v>
      </c>
      <c r="R11894" s="5" t="s">
        <v>294</v>
      </c>
    </row>
    <row r="11895" spans="1:22" x14ac:dyDescent="0.35">
      <c r="A11895" s="5" t="s">
        <v>29287</v>
      </c>
      <c r="B11895" s="5" t="s">
        <v>29288</v>
      </c>
      <c r="C11895" s="5" t="s">
        <v>8151</v>
      </c>
      <c r="D11895" s="5" t="s">
        <v>20</v>
      </c>
      <c r="E11895" s="5">
        <v>10</v>
      </c>
      <c r="F11895" s="5" t="s">
        <v>294</v>
      </c>
      <c r="G11895" s="5" t="s">
        <v>294</v>
      </c>
      <c r="M11895" s="5" t="s">
        <v>794</v>
      </c>
      <c r="N11895" s="5" t="s">
        <v>294</v>
      </c>
      <c r="R11895" s="5" t="s">
        <v>297</v>
      </c>
    </row>
    <row r="11896" spans="1:22" x14ac:dyDescent="0.35">
      <c r="A11896" s="5" t="s">
        <v>29289</v>
      </c>
      <c r="B11896" s="5" t="s">
        <v>29290</v>
      </c>
      <c r="C11896" s="5" t="s">
        <v>8151</v>
      </c>
      <c r="D11896" s="5" t="s">
        <v>18</v>
      </c>
      <c r="E11896" s="5">
        <v>1</v>
      </c>
      <c r="F11896" s="5" t="s">
        <v>294</v>
      </c>
      <c r="G11896" s="5" t="s">
        <v>297</v>
      </c>
      <c r="L11896" s="5" t="s">
        <v>29291</v>
      </c>
      <c r="M11896" s="5" t="s">
        <v>794</v>
      </c>
      <c r="N11896" s="5" t="s">
        <v>294</v>
      </c>
      <c r="P11896" s="5" t="s">
        <v>294</v>
      </c>
      <c r="Q11896" s="5" t="s">
        <v>294</v>
      </c>
      <c r="R11896" s="5" t="s">
        <v>294</v>
      </c>
      <c r="V11896" s="5" t="s">
        <v>29289</v>
      </c>
    </row>
    <row r="11897" spans="1:22" x14ac:dyDescent="0.35">
      <c r="A11897" s="5" t="s">
        <v>29292</v>
      </c>
      <c r="B11897" s="5" t="s">
        <v>29293</v>
      </c>
      <c r="C11897" s="5" t="s">
        <v>8151</v>
      </c>
      <c r="D11897" s="5" t="s">
        <v>18</v>
      </c>
      <c r="E11897" s="5">
        <v>1</v>
      </c>
      <c r="F11897" s="5" t="s">
        <v>294</v>
      </c>
      <c r="G11897" s="5" t="s">
        <v>297</v>
      </c>
      <c r="L11897" s="5" t="s">
        <v>29294</v>
      </c>
      <c r="M11897" s="5" t="s">
        <v>794</v>
      </c>
      <c r="N11897" s="5" t="s">
        <v>294</v>
      </c>
      <c r="O11897" s="5" t="s">
        <v>294</v>
      </c>
      <c r="P11897" s="5" t="s">
        <v>294</v>
      </c>
      <c r="Q11897" s="5" t="s">
        <v>294</v>
      </c>
      <c r="R11897" s="5" t="s">
        <v>294</v>
      </c>
      <c r="V11897" s="5" t="s">
        <v>29292</v>
      </c>
    </row>
    <row r="11898" spans="1:22" x14ac:dyDescent="0.35">
      <c r="A11898" s="5" t="s">
        <v>29295</v>
      </c>
      <c r="B11898" s="5" t="s">
        <v>29296</v>
      </c>
      <c r="C11898" s="5" t="s">
        <v>8151</v>
      </c>
      <c r="D11898" s="5" t="s">
        <v>28</v>
      </c>
      <c r="E11898" s="5">
        <v>8</v>
      </c>
      <c r="F11898" s="5" t="s">
        <v>294</v>
      </c>
      <c r="G11898" s="5" t="s">
        <v>294</v>
      </c>
      <c r="M11898" s="5" t="s">
        <v>794</v>
      </c>
      <c r="N11898" s="5" t="s">
        <v>294</v>
      </c>
      <c r="R11898" s="5" t="s">
        <v>294</v>
      </c>
    </row>
    <row r="11899" spans="1:22" x14ac:dyDescent="0.35">
      <c r="A11899" s="5" t="s">
        <v>29297</v>
      </c>
      <c r="B11899" s="5" t="s">
        <v>29298</v>
      </c>
      <c r="C11899" s="5" t="s">
        <v>8151</v>
      </c>
      <c r="D11899" s="5" t="s">
        <v>22</v>
      </c>
      <c r="E11899" s="5">
        <v>4</v>
      </c>
      <c r="F11899" s="5" t="s">
        <v>294</v>
      </c>
      <c r="G11899" s="5" t="s">
        <v>294</v>
      </c>
      <c r="M11899" s="5" t="s">
        <v>794</v>
      </c>
      <c r="N11899" s="5" t="s">
        <v>294</v>
      </c>
      <c r="R11899" s="5" t="s">
        <v>294</v>
      </c>
    </row>
    <row r="11900" spans="1:22" x14ac:dyDescent="0.35">
      <c r="A11900" s="5" t="s">
        <v>29299</v>
      </c>
      <c r="B11900" s="5" t="s">
        <v>29300</v>
      </c>
      <c r="C11900" s="5" t="s">
        <v>8151</v>
      </c>
      <c r="D11900" s="5" t="s">
        <v>18</v>
      </c>
      <c r="E11900" s="5">
        <v>6</v>
      </c>
      <c r="F11900" s="5" t="s">
        <v>294</v>
      </c>
      <c r="G11900" s="5" t="s">
        <v>294</v>
      </c>
      <c r="M11900" s="5" t="s">
        <v>794</v>
      </c>
      <c r="N11900" s="5" t="s">
        <v>294</v>
      </c>
      <c r="R11900" s="5" t="s">
        <v>294</v>
      </c>
    </row>
    <row r="11901" spans="1:22" x14ac:dyDescent="0.35">
      <c r="A11901" s="5" t="s">
        <v>29301</v>
      </c>
      <c r="B11901" s="5" t="s">
        <v>29302</v>
      </c>
      <c r="C11901" s="5" t="s">
        <v>8151</v>
      </c>
      <c r="D11901" s="5" t="s">
        <v>22</v>
      </c>
      <c r="E11901" s="5">
        <v>14</v>
      </c>
      <c r="F11901" s="5" t="s">
        <v>294</v>
      </c>
      <c r="G11901" s="5" t="s">
        <v>294</v>
      </c>
      <c r="M11901" s="5" t="s">
        <v>794</v>
      </c>
      <c r="N11901" s="5" t="s">
        <v>294</v>
      </c>
      <c r="P11901" s="5" t="s">
        <v>294</v>
      </c>
      <c r="Q11901" s="5" t="s">
        <v>294</v>
      </c>
      <c r="R11901" s="5" t="s">
        <v>294</v>
      </c>
    </row>
    <row r="11902" spans="1:22" x14ac:dyDescent="0.35">
      <c r="A11902" s="5" t="s">
        <v>29303</v>
      </c>
      <c r="B11902" s="5" t="s">
        <v>1810</v>
      </c>
      <c r="C11902" s="5" t="s">
        <v>8151</v>
      </c>
      <c r="D11902" s="5" t="s">
        <v>22</v>
      </c>
      <c r="E11902" s="5">
        <v>1</v>
      </c>
      <c r="F11902" s="5" t="s">
        <v>294</v>
      </c>
      <c r="G11902" s="5" t="s">
        <v>294</v>
      </c>
      <c r="M11902" s="5" t="s">
        <v>794</v>
      </c>
      <c r="N11902" s="5" t="s">
        <v>294</v>
      </c>
      <c r="P11902" s="5" t="s">
        <v>294</v>
      </c>
      <c r="Q11902" s="5" t="s">
        <v>294</v>
      </c>
      <c r="R11902" s="5" t="s">
        <v>294</v>
      </c>
      <c r="V11902" s="5" t="s">
        <v>29304</v>
      </c>
    </row>
    <row r="11903" spans="1:22" x14ac:dyDescent="0.35">
      <c r="A11903" s="5" t="s">
        <v>29305</v>
      </c>
      <c r="B11903" s="5" t="s">
        <v>29306</v>
      </c>
      <c r="C11903" s="5" t="s">
        <v>8151</v>
      </c>
      <c r="D11903" s="5" t="s">
        <v>18</v>
      </c>
      <c r="E11903" s="5">
        <v>40</v>
      </c>
      <c r="F11903" s="5" t="s">
        <v>294</v>
      </c>
      <c r="G11903" s="5" t="s">
        <v>294</v>
      </c>
      <c r="M11903" s="5" t="s">
        <v>794</v>
      </c>
      <c r="N11903" s="5" t="s">
        <v>294</v>
      </c>
      <c r="O11903" s="5" t="s">
        <v>294</v>
      </c>
      <c r="P11903" s="5" t="s">
        <v>294</v>
      </c>
      <c r="Q11903" s="5" t="s">
        <v>294</v>
      </c>
      <c r="R11903" s="5" t="s">
        <v>294</v>
      </c>
      <c r="V11903" s="5" t="s">
        <v>29307</v>
      </c>
    </row>
    <row r="11904" spans="1:22" x14ac:dyDescent="0.35">
      <c r="A11904" s="5" t="s">
        <v>29308</v>
      </c>
      <c r="B11904" s="5" t="s">
        <v>29309</v>
      </c>
      <c r="C11904" s="5" t="s">
        <v>29310</v>
      </c>
      <c r="D11904" s="5" t="s">
        <v>18</v>
      </c>
      <c r="E11904" s="5">
        <v>14</v>
      </c>
      <c r="F11904" s="5" t="s">
        <v>297</v>
      </c>
      <c r="G11904" s="5" t="s">
        <v>297</v>
      </c>
      <c r="M11904" s="5" t="s">
        <v>794</v>
      </c>
      <c r="N11904" s="5" t="s">
        <v>294</v>
      </c>
      <c r="R11904" s="5" t="s">
        <v>294</v>
      </c>
      <c r="V11904" s="5" t="s">
        <v>29308</v>
      </c>
    </row>
    <row r="11905" spans="1:22" x14ac:dyDescent="0.35">
      <c r="A11905" s="5" t="s">
        <v>29311</v>
      </c>
      <c r="B11905" s="5" t="s">
        <v>29312</v>
      </c>
      <c r="C11905" s="5" t="s">
        <v>29310</v>
      </c>
      <c r="D11905" s="5" t="s">
        <v>18</v>
      </c>
      <c r="E11905" s="5">
        <v>5</v>
      </c>
      <c r="F11905" s="5" t="s">
        <v>294</v>
      </c>
      <c r="G11905" s="5" t="s">
        <v>294</v>
      </c>
      <c r="M11905" s="5" t="s">
        <v>3826</v>
      </c>
      <c r="N11905" s="5" t="s">
        <v>294</v>
      </c>
      <c r="R11905" s="5" t="s">
        <v>294</v>
      </c>
    </row>
    <row r="11906" spans="1:22" x14ac:dyDescent="0.35">
      <c r="A11906" s="5" t="s">
        <v>29313</v>
      </c>
      <c r="B11906" s="5" t="s">
        <v>16932</v>
      </c>
      <c r="C11906" s="5" t="s">
        <v>29310</v>
      </c>
      <c r="D11906" s="5" t="s">
        <v>16</v>
      </c>
      <c r="E11906" s="5">
        <v>14</v>
      </c>
      <c r="F11906" s="5" t="s">
        <v>294</v>
      </c>
      <c r="G11906" s="5" t="s">
        <v>294</v>
      </c>
      <c r="M11906" s="5" t="s">
        <v>794</v>
      </c>
      <c r="N11906" s="5" t="s">
        <v>294</v>
      </c>
      <c r="R11906" s="5" t="s">
        <v>294</v>
      </c>
    </row>
    <row r="11907" spans="1:22" x14ac:dyDescent="0.35">
      <c r="A11907" s="5" t="s">
        <v>29314</v>
      </c>
      <c r="B11907" s="5" t="s">
        <v>16934</v>
      </c>
      <c r="C11907" s="5" t="s">
        <v>29310</v>
      </c>
      <c r="D11907" s="5" t="s">
        <v>16</v>
      </c>
      <c r="E11907" s="5">
        <v>14</v>
      </c>
      <c r="F11907" s="5" t="s">
        <v>294</v>
      </c>
      <c r="G11907" s="5" t="s">
        <v>294</v>
      </c>
      <c r="M11907" s="5" t="s">
        <v>794</v>
      </c>
      <c r="N11907" s="5" t="s">
        <v>294</v>
      </c>
      <c r="R11907" s="5" t="s">
        <v>294</v>
      </c>
    </row>
    <row r="11908" spans="1:22" x14ac:dyDescent="0.35">
      <c r="A11908" s="5" t="s">
        <v>29315</v>
      </c>
      <c r="B11908" s="5" t="s">
        <v>29316</v>
      </c>
      <c r="C11908" s="5" t="s">
        <v>29317</v>
      </c>
      <c r="D11908" s="5" t="s">
        <v>18</v>
      </c>
      <c r="E11908" s="5">
        <v>35</v>
      </c>
      <c r="F11908" s="5" t="s">
        <v>294</v>
      </c>
      <c r="G11908" s="5" t="s">
        <v>294</v>
      </c>
      <c r="M11908" s="5" t="s">
        <v>794</v>
      </c>
      <c r="N11908" s="5" t="s">
        <v>294</v>
      </c>
      <c r="R11908" s="5" t="s">
        <v>294</v>
      </c>
    </row>
    <row r="11909" spans="1:22" x14ac:dyDescent="0.35">
      <c r="A11909" s="5" t="s">
        <v>29318</v>
      </c>
      <c r="B11909" s="5" t="s">
        <v>29319</v>
      </c>
      <c r="C11909" s="5" t="s">
        <v>29317</v>
      </c>
      <c r="D11909" s="5" t="s">
        <v>18</v>
      </c>
      <c r="E11909" s="5">
        <v>5</v>
      </c>
      <c r="F11909" s="5" t="s">
        <v>294</v>
      </c>
      <c r="G11909" s="5" t="s">
        <v>294</v>
      </c>
      <c r="M11909" s="5" t="s">
        <v>3826</v>
      </c>
      <c r="N11909" s="5" t="s">
        <v>294</v>
      </c>
      <c r="R11909" s="5" t="s">
        <v>294</v>
      </c>
    </row>
    <row r="11910" spans="1:22" x14ac:dyDescent="0.35">
      <c r="A11910" s="5" t="s">
        <v>29320</v>
      </c>
      <c r="B11910" s="5" t="s">
        <v>3907</v>
      </c>
      <c r="C11910" s="5" t="s">
        <v>29321</v>
      </c>
      <c r="D11910" s="5" t="s">
        <v>22</v>
      </c>
      <c r="E11910" s="5">
        <v>1</v>
      </c>
      <c r="F11910" s="5" t="s">
        <v>294</v>
      </c>
      <c r="G11910" s="5" t="s">
        <v>294</v>
      </c>
      <c r="H11910" s="5">
        <v>1</v>
      </c>
      <c r="I11910" s="5">
        <v>1</v>
      </c>
      <c r="M11910" s="5" t="s">
        <v>3826</v>
      </c>
      <c r="N11910" s="5" t="s">
        <v>294</v>
      </c>
      <c r="P11910" s="5" t="s">
        <v>294</v>
      </c>
      <c r="Q11910" s="5" t="s">
        <v>294</v>
      </c>
      <c r="R11910" s="5" t="s">
        <v>294</v>
      </c>
      <c r="V11910" s="5" t="s">
        <v>29320</v>
      </c>
    </row>
    <row r="11911" spans="1:22" x14ac:dyDescent="0.35">
      <c r="A11911" s="5" t="s">
        <v>29322</v>
      </c>
      <c r="B11911" s="5" t="s">
        <v>29323</v>
      </c>
      <c r="C11911" s="5" t="s">
        <v>29321</v>
      </c>
      <c r="D11911" s="5" t="s">
        <v>1655</v>
      </c>
      <c r="E11911" s="5">
        <v>77</v>
      </c>
      <c r="F11911" s="5" t="s">
        <v>294</v>
      </c>
      <c r="G11911" s="5" t="s">
        <v>294</v>
      </c>
      <c r="M11911" s="5" t="s">
        <v>794</v>
      </c>
      <c r="N11911" s="5" t="s">
        <v>294</v>
      </c>
      <c r="P11911" s="5" t="s">
        <v>294</v>
      </c>
      <c r="Q11911" s="5" t="s">
        <v>294</v>
      </c>
      <c r="R11911" s="5" t="s">
        <v>294</v>
      </c>
      <c r="V11911" s="5" t="s">
        <v>29322</v>
      </c>
    </row>
    <row r="11912" spans="1:22" x14ac:dyDescent="0.35">
      <c r="A11912" s="5" t="s">
        <v>29324</v>
      </c>
      <c r="B11912" s="5" t="s">
        <v>29325</v>
      </c>
      <c r="C11912" s="5" t="s">
        <v>29321</v>
      </c>
      <c r="D11912" s="5" t="s">
        <v>18</v>
      </c>
      <c r="E11912" s="5">
        <v>6</v>
      </c>
      <c r="F11912" s="5" t="s">
        <v>294</v>
      </c>
      <c r="G11912" s="5" t="s">
        <v>294</v>
      </c>
      <c r="M11912" s="5" t="s">
        <v>794</v>
      </c>
      <c r="N11912" s="5" t="s">
        <v>294</v>
      </c>
      <c r="P11912" s="5" t="s">
        <v>294</v>
      </c>
      <c r="Q11912" s="5" t="s">
        <v>294</v>
      </c>
      <c r="R11912" s="5" t="s">
        <v>294</v>
      </c>
      <c r="V11912" s="5" t="s">
        <v>29324</v>
      </c>
    </row>
    <row r="11913" spans="1:22" x14ac:dyDescent="0.35">
      <c r="A11913" s="5" t="s">
        <v>29326</v>
      </c>
      <c r="B11913" s="5" t="s">
        <v>29327</v>
      </c>
      <c r="C11913" s="5" t="s">
        <v>28980</v>
      </c>
      <c r="D11913" s="5" t="s">
        <v>18</v>
      </c>
      <c r="E11913" s="5">
        <v>15</v>
      </c>
      <c r="F11913" s="5" t="s">
        <v>294</v>
      </c>
      <c r="G11913" s="5" t="s">
        <v>294</v>
      </c>
      <c r="J11913" s="5" t="s">
        <v>10772</v>
      </c>
      <c r="M11913" s="5" t="s">
        <v>794</v>
      </c>
      <c r="N11913" s="5" t="s">
        <v>294</v>
      </c>
      <c r="P11913" s="5" t="s">
        <v>294</v>
      </c>
      <c r="Q11913" s="5" t="s">
        <v>294</v>
      </c>
      <c r="R11913" s="5" t="s">
        <v>294</v>
      </c>
      <c r="V11913" s="5" t="s">
        <v>29328</v>
      </c>
    </row>
    <row r="11914" spans="1:22" x14ac:dyDescent="0.35">
      <c r="A11914" s="5" t="s">
        <v>29329</v>
      </c>
      <c r="B11914" s="5" t="s">
        <v>29285</v>
      </c>
      <c r="C11914" s="5" t="s">
        <v>28980</v>
      </c>
      <c r="D11914" s="5" t="s">
        <v>18</v>
      </c>
      <c r="E11914" s="5">
        <v>35</v>
      </c>
      <c r="F11914" s="5" t="s">
        <v>294</v>
      </c>
      <c r="G11914" s="5" t="s">
        <v>294</v>
      </c>
      <c r="M11914" s="5" t="s">
        <v>794</v>
      </c>
      <c r="N11914" s="5" t="s">
        <v>294</v>
      </c>
      <c r="R11914" s="5" t="s">
        <v>294</v>
      </c>
    </row>
    <row r="11915" spans="1:22" x14ac:dyDescent="0.35">
      <c r="A11915" s="5" t="s">
        <v>29330</v>
      </c>
      <c r="B11915" s="5" t="s">
        <v>29331</v>
      </c>
      <c r="C11915" s="5" t="s">
        <v>28980</v>
      </c>
      <c r="D11915" s="5" t="s">
        <v>28</v>
      </c>
      <c r="E11915" s="5">
        <v>6</v>
      </c>
      <c r="F11915" s="5" t="s">
        <v>294</v>
      </c>
      <c r="G11915" s="5" t="s">
        <v>294</v>
      </c>
      <c r="M11915" s="5" t="s">
        <v>794</v>
      </c>
      <c r="N11915" s="5" t="s">
        <v>294</v>
      </c>
      <c r="R11915" s="5" t="s">
        <v>294</v>
      </c>
      <c r="V11915" s="5" t="s">
        <v>29330</v>
      </c>
    </row>
    <row r="11916" spans="1:22" x14ac:dyDescent="0.35">
      <c r="A11916" s="5" t="s">
        <v>29332</v>
      </c>
      <c r="B11916" s="5" t="s">
        <v>29333</v>
      </c>
      <c r="C11916" s="5" t="s">
        <v>28980</v>
      </c>
      <c r="D11916" s="5" t="s">
        <v>28</v>
      </c>
      <c r="E11916" s="5">
        <v>6</v>
      </c>
      <c r="F11916" s="5" t="s">
        <v>294</v>
      </c>
      <c r="G11916" s="5" t="s">
        <v>294</v>
      </c>
      <c r="M11916" s="5" t="s">
        <v>794</v>
      </c>
      <c r="N11916" s="5" t="s">
        <v>294</v>
      </c>
      <c r="R11916" s="5" t="s">
        <v>294</v>
      </c>
      <c r="V11916" s="5" t="s">
        <v>29332</v>
      </c>
    </row>
    <row r="11917" spans="1:22" x14ac:dyDescent="0.35">
      <c r="A11917" s="5" t="s">
        <v>29334</v>
      </c>
      <c r="B11917" s="5" t="s">
        <v>29335</v>
      </c>
      <c r="C11917" s="5" t="s">
        <v>28980</v>
      </c>
      <c r="D11917" s="5" t="s">
        <v>22</v>
      </c>
      <c r="E11917" s="5">
        <v>2</v>
      </c>
      <c r="F11917" s="5" t="s">
        <v>294</v>
      </c>
      <c r="G11917" s="5" t="s">
        <v>294</v>
      </c>
      <c r="M11917" s="5" t="s">
        <v>794</v>
      </c>
      <c r="N11917" s="5" t="s">
        <v>294</v>
      </c>
      <c r="R11917" s="5" t="s">
        <v>294</v>
      </c>
      <c r="V11917" s="5" t="s">
        <v>29334</v>
      </c>
    </row>
    <row r="11918" spans="1:22" x14ac:dyDescent="0.35">
      <c r="A11918" s="5" t="s">
        <v>29336</v>
      </c>
      <c r="B11918" s="5" t="s">
        <v>29337</v>
      </c>
      <c r="C11918" s="5" t="s">
        <v>28980</v>
      </c>
      <c r="D11918" s="5" t="s">
        <v>22</v>
      </c>
      <c r="E11918" s="5">
        <v>2</v>
      </c>
      <c r="F11918" s="5" t="s">
        <v>294</v>
      </c>
      <c r="G11918" s="5" t="s">
        <v>294</v>
      </c>
      <c r="M11918" s="5" t="s">
        <v>794</v>
      </c>
      <c r="N11918" s="5" t="s">
        <v>294</v>
      </c>
      <c r="R11918" s="5" t="s">
        <v>294</v>
      </c>
      <c r="V11918" s="5" t="s">
        <v>29336</v>
      </c>
    </row>
    <row r="11919" spans="1:22" x14ac:dyDescent="0.35">
      <c r="A11919" s="5" t="s">
        <v>29338</v>
      </c>
      <c r="B11919" s="5" t="s">
        <v>29339</v>
      </c>
      <c r="C11919" s="5" t="s">
        <v>28980</v>
      </c>
      <c r="D11919" s="5" t="s">
        <v>22</v>
      </c>
      <c r="E11919" s="5">
        <v>2</v>
      </c>
      <c r="F11919" s="5" t="s">
        <v>294</v>
      </c>
      <c r="G11919" s="5" t="s">
        <v>294</v>
      </c>
      <c r="M11919" s="5" t="s">
        <v>794</v>
      </c>
      <c r="N11919" s="5" t="s">
        <v>294</v>
      </c>
      <c r="R11919" s="5" t="s">
        <v>294</v>
      </c>
      <c r="V11919" s="5" t="s">
        <v>29338</v>
      </c>
    </row>
    <row r="11920" spans="1:22" x14ac:dyDescent="0.35">
      <c r="A11920" s="5" t="s">
        <v>29340</v>
      </c>
      <c r="B11920" s="5" t="s">
        <v>29341</v>
      </c>
      <c r="C11920" s="5" t="s">
        <v>28980</v>
      </c>
      <c r="D11920" s="5" t="s">
        <v>28</v>
      </c>
      <c r="E11920" s="5">
        <v>6</v>
      </c>
      <c r="F11920" s="5" t="s">
        <v>294</v>
      </c>
      <c r="G11920" s="5" t="s">
        <v>294</v>
      </c>
      <c r="M11920" s="5" t="s">
        <v>794</v>
      </c>
      <c r="N11920" s="5" t="s">
        <v>294</v>
      </c>
      <c r="R11920" s="5" t="s">
        <v>294</v>
      </c>
      <c r="V11920" s="5" t="s">
        <v>29340</v>
      </c>
    </row>
    <row r="11921" spans="1:22" x14ac:dyDescent="0.35">
      <c r="A11921" s="5" t="s">
        <v>29342</v>
      </c>
      <c r="B11921" s="5" t="s">
        <v>29343</v>
      </c>
      <c r="C11921" s="5" t="s">
        <v>28980</v>
      </c>
      <c r="D11921" s="5" t="s">
        <v>28</v>
      </c>
      <c r="E11921" s="5">
        <v>6</v>
      </c>
      <c r="F11921" s="5" t="s">
        <v>294</v>
      </c>
      <c r="G11921" s="5" t="s">
        <v>294</v>
      </c>
      <c r="M11921" s="5" t="s">
        <v>794</v>
      </c>
      <c r="N11921" s="5" t="s">
        <v>294</v>
      </c>
      <c r="R11921" s="5" t="s">
        <v>294</v>
      </c>
      <c r="V11921" s="5" t="s">
        <v>29342</v>
      </c>
    </row>
    <row r="11922" spans="1:22" x14ac:dyDescent="0.35">
      <c r="A11922" s="5" t="s">
        <v>29344</v>
      </c>
      <c r="B11922" s="5" t="s">
        <v>29345</v>
      </c>
      <c r="C11922" s="5" t="s">
        <v>28980</v>
      </c>
      <c r="D11922" s="5" t="s">
        <v>18</v>
      </c>
      <c r="E11922" s="5">
        <v>6</v>
      </c>
      <c r="F11922" s="5" t="s">
        <v>294</v>
      </c>
      <c r="G11922" s="5" t="s">
        <v>297</v>
      </c>
      <c r="M11922" s="5" t="s">
        <v>794</v>
      </c>
      <c r="N11922" s="5" t="s">
        <v>294</v>
      </c>
      <c r="P11922" s="5" t="s">
        <v>294</v>
      </c>
      <c r="Q11922" s="5" t="s">
        <v>294</v>
      </c>
      <c r="R11922" s="5" t="s">
        <v>294</v>
      </c>
      <c r="U11922" s="5" t="s">
        <v>28836</v>
      </c>
      <c r="V11922" s="5" t="s">
        <v>29346</v>
      </c>
    </row>
    <row r="11923" spans="1:22" x14ac:dyDescent="0.35">
      <c r="A11923" s="5" t="s">
        <v>29347</v>
      </c>
      <c r="B11923" s="5" t="s">
        <v>29348</v>
      </c>
      <c r="C11923" s="5" t="s">
        <v>28980</v>
      </c>
      <c r="D11923" s="5" t="s">
        <v>1655</v>
      </c>
      <c r="E11923" s="5">
        <v>77</v>
      </c>
      <c r="F11923" s="5" t="s">
        <v>294</v>
      </c>
      <c r="G11923" s="5" t="s">
        <v>294</v>
      </c>
      <c r="M11923" s="5" t="s">
        <v>794</v>
      </c>
      <c r="N11923" s="5" t="s">
        <v>294</v>
      </c>
      <c r="R11923" s="5" t="s">
        <v>294</v>
      </c>
    </row>
    <row r="11924" spans="1:22" x14ac:dyDescent="0.35">
      <c r="A11924" s="5" t="s">
        <v>29349</v>
      </c>
      <c r="B11924" s="5" t="s">
        <v>29350</v>
      </c>
      <c r="C11924" s="5" t="s">
        <v>28980</v>
      </c>
      <c r="D11924" s="5" t="s">
        <v>22</v>
      </c>
      <c r="E11924" s="5">
        <v>2</v>
      </c>
      <c r="F11924" s="5" t="s">
        <v>294</v>
      </c>
      <c r="G11924" s="5" t="s">
        <v>294</v>
      </c>
      <c r="M11924" s="5" t="s">
        <v>794</v>
      </c>
      <c r="N11924" s="5" t="s">
        <v>294</v>
      </c>
      <c r="R11924" s="5" t="s">
        <v>294</v>
      </c>
      <c r="V11924" s="5" t="s">
        <v>29349</v>
      </c>
    </row>
    <row r="11925" spans="1:22" x14ac:dyDescent="0.35">
      <c r="A11925" s="5" t="s">
        <v>29351</v>
      </c>
      <c r="B11925" s="5" t="s">
        <v>29352</v>
      </c>
      <c r="C11925" s="5" t="s">
        <v>28980</v>
      </c>
      <c r="D11925" s="5" t="s">
        <v>18</v>
      </c>
      <c r="E11925" s="5">
        <v>15</v>
      </c>
      <c r="F11925" s="5" t="s">
        <v>294</v>
      </c>
      <c r="G11925" s="5" t="s">
        <v>294</v>
      </c>
      <c r="M11925" s="5" t="s">
        <v>794</v>
      </c>
      <c r="N11925" s="5" t="s">
        <v>294</v>
      </c>
      <c r="P11925" s="5" t="s">
        <v>294</v>
      </c>
      <c r="Q11925" s="5" t="s">
        <v>294</v>
      </c>
      <c r="R11925" s="5" t="s">
        <v>294</v>
      </c>
    </row>
    <row r="11926" spans="1:22" x14ac:dyDescent="0.35">
      <c r="A11926" s="5" t="s">
        <v>29353</v>
      </c>
      <c r="B11926" s="5" t="s">
        <v>29354</v>
      </c>
      <c r="C11926" s="5" t="s">
        <v>28980</v>
      </c>
      <c r="D11926" s="5" t="s">
        <v>18</v>
      </c>
      <c r="E11926" s="5">
        <v>15</v>
      </c>
      <c r="F11926" s="5" t="s">
        <v>294</v>
      </c>
      <c r="G11926" s="5" t="s">
        <v>294</v>
      </c>
      <c r="M11926" s="5" t="s">
        <v>794</v>
      </c>
      <c r="N11926" s="5" t="s">
        <v>294</v>
      </c>
      <c r="P11926" s="5" t="s">
        <v>294</v>
      </c>
      <c r="Q11926" s="5" t="s">
        <v>294</v>
      </c>
      <c r="R11926" s="5" t="s">
        <v>294</v>
      </c>
      <c r="V11926" s="5" t="s">
        <v>29355</v>
      </c>
    </row>
    <row r="11927" spans="1:22" x14ac:dyDescent="0.35">
      <c r="A11927" s="5" t="s">
        <v>29356</v>
      </c>
      <c r="B11927" s="5" t="s">
        <v>29357</v>
      </c>
      <c r="C11927" s="5" t="s">
        <v>28980</v>
      </c>
      <c r="D11927" s="5" t="s">
        <v>18</v>
      </c>
      <c r="E11927" s="5">
        <v>6</v>
      </c>
      <c r="F11927" s="5" t="s">
        <v>294</v>
      </c>
      <c r="G11927" s="5" t="s">
        <v>294</v>
      </c>
      <c r="L11927" s="5" t="s">
        <v>29358</v>
      </c>
      <c r="M11927" s="5" t="s">
        <v>794</v>
      </c>
      <c r="N11927" s="5" t="s">
        <v>294</v>
      </c>
      <c r="P11927" s="5" t="s">
        <v>294</v>
      </c>
      <c r="Q11927" s="5" t="s">
        <v>294</v>
      </c>
      <c r="R11927" s="5" t="s">
        <v>294</v>
      </c>
      <c r="V11927" s="5" t="s">
        <v>29359</v>
      </c>
    </row>
    <row r="11928" spans="1:22" x14ac:dyDescent="0.35">
      <c r="A11928" s="5" t="s">
        <v>29360</v>
      </c>
      <c r="B11928" s="5" t="s">
        <v>29361</v>
      </c>
      <c r="C11928" s="5" t="s">
        <v>28980</v>
      </c>
      <c r="D11928" s="5" t="s">
        <v>18</v>
      </c>
      <c r="E11928" s="5">
        <v>15</v>
      </c>
      <c r="F11928" s="5" t="s">
        <v>294</v>
      </c>
      <c r="G11928" s="5" t="s">
        <v>294</v>
      </c>
      <c r="M11928" s="5" t="s">
        <v>794</v>
      </c>
      <c r="N11928" s="5" t="s">
        <v>294</v>
      </c>
      <c r="P11928" s="5" t="s">
        <v>294</v>
      </c>
      <c r="Q11928" s="5" t="s">
        <v>294</v>
      </c>
      <c r="R11928" s="5" t="s">
        <v>294</v>
      </c>
    </row>
    <row r="11929" spans="1:22" x14ac:dyDescent="0.35">
      <c r="A11929" s="5" t="s">
        <v>29362</v>
      </c>
      <c r="B11929" s="5" t="s">
        <v>29363</v>
      </c>
      <c r="C11929" s="5" t="s">
        <v>28980</v>
      </c>
      <c r="D11929" s="5" t="s">
        <v>18</v>
      </c>
      <c r="E11929" s="5">
        <v>15</v>
      </c>
      <c r="F11929" s="5" t="s">
        <v>294</v>
      </c>
      <c r="G11929" s="5" t="s">
        <v>294</v>
      </c>
      <c r="M11929" s="5" t="s">
        <v>794</v>
      </c>
      <c r="N11929" s="5" t="s">
        <v>294</v>
      </c>
      <c r="P11929" s="5" t="s">
        <v>294</v>
      </c>
      <c r="Q11929" s="5" t="s">
        <v>294</v>
      </c>
      <c r="R11929" s="5" t="s">
        <v>294</v>
      </c>
      <c r="V11929" s="5" t="s">
        <v>29355</v>
      </c>
    </row>
    <row r="11930" spans="1:22" x14ac:dyDescent="0.35">
      <c r="A11930" s="5" t="s">
        <v>29364</v>
      </c>
      <c r="B11930" s="5" t="s">
        <v>29365</v>
      </c>
      <c r="C11930" s="5" t="s">
        <v>28980</v>
      </c>
      <c r="D11930" s="5" t="s">
        <v>18</v>
      </c>
      <c r="E11930" s="5">
        <v>6</v>
      </c>
      <c r="F11930" s="5" t="s">
        <v>294</v>
      </c>
      <c r="G11930" s="5" t="s">
        <v>294</v>
      </c>
      <c r="L11930" s="5" t="s">
        <v>29358</v>
      </c>
      <c r="M11930" s="5" t="s">
        <v>794</v>
      </c>
      <c r="N11930" s="5" t="s">
        <v>294</v>
      </c>
      <c r="P11930" s="5" t="s">
        <v>294</v>
      </c>
      <c r="Q11930" s="5" t="s">
        <v>294</v>
      </c>
      <c r="R11930" s="5" t="s">
        <v>294</v>
      </c>
      <c r="V11930" s="5" t="s">
        <v>29359</v>
      </c>
    </row>
    <row r="11931" spans="1:22" x14ac:dyDescent="0.35">
      <c r="A11931" s="5" t="s">
        <v>29366</v>
      </c>
      <c r="B11931" s="5" t="s">
        <v>29367</v>
      </c>
      <c r="C11931" s="5" t="s">
        <v>28980</v>
      </c>
      <c r="D11931" s="5" t="s">
        <v>18</v>
      </c>
      <c r="E11931" s="5">
        <v>15</v>
      </c>
      <c r="F11931" s="5" t="s">
        <v>294</v>
      </c>
      <c r="G11931" s="5" t="s">
        <v>294</v>
      </c>
      <c r="M11931" s="5" t="s">
        <v>794</v>
      </c>
      <c r="N11931" s="5" t="s">
        <v>294</v>
      </c>
      <c r="P11931" s="5" t="s">
        <v>294</v>
      </c>
      <c r="Q11931" s="5" t="s">
        <v>294</v>
      </c>
      <c r="R11931" s="5" t="s">
        <v>294</v>
      </c>
    </row>
    <row r="11932" spans="1:22" x14ac:dyDescent="0.35">
      <c r="A11932" s="5" t="s">
        <v>29368</v>
      </c>
      <c r="B11932" s="5" t="s">
        <v>29369</v>
      </c>
      <c r="C11932" s="5" t="s">
        <v>28980</v>
      </c>
      <c r="D11932" s="5" t="s">
        <v>18</v>
      </c>
      <c r="E11932" s="5">
        <v>15</v>
      </c>
      <c r="F11932" s="5" t="s">
        <v>294</v>
      </c>
      <c r="G11932" s="5" t="s">
        <v>294</v>
      </c>
      <c r="M11932" s="5" t="s">
        <v>794</v>
      </c>
      <c r="N11932" s="5" t="s">
        <v>294</v>
      </c>
      <c r="P11932" s="5" t="s">
        <v>294</v>
      </c>
      <c r="Q11932" s="5" t="s">
        <v>294</v>
      </c>
      <c r="R11932" s="5" t="s">
        <v>294</v>
      </c>
      <c r="V11932" s="5" t="s">
        <v>29355</v>
      </c>
    </row>
    <row r="11933" spans="1:22" x14ac:dyDescent="0.35">
      <c r="A11933" s="5" t="s">
        <v>29370</v>
      </c>
      <c r="B11933" s="5" t="s">
        <v>29371</v>
      </c>
      <c r="C11933" s="5" t="s">
        <v>28980</v>
      </c>
      <c r="D11933" s="5" t="s">
        <v>18</v>
      </c>
      <c r="E11933" s="5">
        <v>6</v>
      </c>
      <c r="F11933" s="5" t="s">
        <v>294</v>
      </c>
      <c r="G11933" s="5" t="s">
        <v>294</v>
      </c>
      <c r="L11933" s="5" t="s">
        <v>29358</v>
      </c>
      <c r="M11933" s="5" t="s">
        <v>794</v>
      </c>
      <c r="N11933" s="5" t="s">
        <v>294</v>
      </c>
      <c r="P11933" s="5" t="s">
        <v>294</v>
      </c>
      <c r="Q11933" s="5" t="s">
        <v>294</v>
      </c>
      <c r="R11933" s="5" t="s">
        <v>294</v>
      </c>
      <c r="V11933" s="5" t="s">
        <v>29359</v>
      </c>
    </row>
    <row r="11934" spans="1:22" x14ac:dyDescent="0.35">
      <c r="A11934" s="5" t="s">
        <v>29372</v>
      </c>
      <c r="B11934" s="5" t="s">
        <v>29373</v>
      </c>
      <c r="C11934" s="5" t="s">
        <v>28980</v>
      </c>
      <c r="D11934" s="5" t="s">
        <v>18</v>
      </c>
      <c r="E11934" s="5">
        <v>15</v>
      </c>
      <c r="F11934" s="5" t="s">
        <v>294</v>
      </c>
      <c r="G11934" s="5" t="s">
        <v>294</v>
      </c>
      <c r="M11934" s="5" t="s">
        <v>794</v>
      </c>
      <c r="N11934" s="5" t="s">
        <v>294</v>
      </c>
      <c r="P11934" s="5" t="s">
        <v>294</v>
      </c>
      <c r="Q11934" s="5" t="s">
        <v>294</v>
      </c>
      <c r="R11934" s="5" t="s">
        <v>294</v>
      </c>
    </row>
    <row r="11935" spans="1:22" x14ac:dyDescent="0.35">
      <c r="A11935" s="5" t="s">
        <v>29374</v>
      </c>
      <c r="B11935" s="5" t="s">
        <v>29375</v>
      </c>
      <c r="C11935" s="5" t="s">
        <v>28980</v>
      </c>
      <c r="D11935" s="5" t="s">
        <v>18</v>
      </c>
      <c r="E11935" s="5">
        <v>15</v>
      </c>
      <c r="F11935" s="5" t="s">
        <v>294</v>
      </c>
      <c r="G11935" s="5" t="s">
        <v>294</v>
      </c>
      <c r="M11935" s="5" t="s">
        <v>794</v>
      </c>
      <c r="N11935" s="5" t="s">
        <v>294</v>
      </c>
      <c r="P11935" s="5" t="s">
        <v>294</v>
      </c>
      <c r="Q11935" s="5" t="s">
        <v>294</v>
      </c>
      <c r="R11935" s="5" t="s">
        <v>294</v>
      </c>
      <c r="V11935" s="5" t="s">
        <v>29355</v>
      </c>
    </row>
    <row r="11936" spans="1:22" x14ac:dyDescent="0.35">
      <c r="A11936" s="5" t="s">
        <v>29376</v>
      </c>
      <c r="B11936" s="5" t="s">
        <v>29377</v>
      </c>
      <c r="C11936" s="5" t="s">
        <v>28980</v>
      </c>
      <c r="D11936" s="5" t="s">
        <v>18</v>
      </c>
      <c r="E11936" s="5">
        <v>6</v>
      </c>
      <c r="F11936" s="5" t="s">
        <v>294</v>
      </c>
      <c r="G11936" s="5" t="s">
        <v>294</v>
      </c>
      <c r="L11936" s="5" t="s">
        <v>29358</v>
      </c>
      <c r="M11936" s="5" t="s">
        <v>794</v>
      </c>
      <c r="N11936" s="5" t="s">
        <v>294</v>
      </c>
      <c r="P11936" s="5" t="s">
        <v>294</v>
      </c>
      <c r="Q11936" s="5" t="s">
        <v>294</v>
      </c>
      <c r="R11936" s="5" t="s">
        <v>294</v>
      </c>
      <c r="V11936" s="5" t="s">
        <v>29359</v>
      </c>
    </row>
    <row r="11937" spans="1:22" x14ac:dyDescent="0.35">
      <c r="A11937" s="5" t="s">
        <v>29378</v>
      </c>
      <c r="B11937" s="5" t="s">
        <v>29379</v>
      </c>
      <c r="C11937" s="5" t="s">
        <v>28980</v>
      </c>
      <c r="D11937" s="5" t="s">
        <v>18</v>
      </c>
      <c r="E11937" s="5">
        <v>15</v>
      </c>
      <c r="F11937" s="5" t="s">
        <v>294</v>
      </c>
      <c r="G11937" s="5" t="s">
        <v>294</v>
      </c>
      <c r="M11937" s="5" t="s">
        <v>794</v>
      </c>
      <c r="N11937" s="5" t="s">
        <v>294</v>
      </c>
      <c r="P11937" s="5" t="s">
        <v>294</v>
      </c>
      <c r="Q11937" s="5" t="s">
        <v>294</v>
      </c>
      <c r="R11937" s="5" t="s">
        <v>294</v>
      </c>
    </row>
    <row r="11938" spans="1:22" x14ac:dyDescent="0.35">
      <c r="A11938" s="5" t="s">
        <v>29355</v>
      </c>
      <c r="B11938" s="5" t="s">
        <v>29380</v>
      </c>
      <c r="C11938" s="5" t="s">
        <v>28980</v>
      </c>
      <c r="D11938" s="5" t="s">
        <v>18</v>
      </c>
      <c r="E11938" s="5">
        <v>15</v>
      </c>
      <c r="F11938" s="5" t="s">
        <v>294</v>
      </c>
      <c r="G11938" s="5" t="s">
        <v>294</v>
      </c>
      <c r="M11938" s="5" t="s">
        <v>794</v>
      </c>
      <c r="N11938" s="5" t="s">
        <v>294</v>
      </c>
      <c r="R11938" s="5" t="s">
        <v>294</v>
      </c>
      <c r="V11938" s="5" t="s">
        <v>29355</v>
      </c>
    </row>
    <row r="11939" spans="1:22" x14ac:dyDescent="0.35">
      <c r="A11939" s="5" t="s">
        <v>29381</v>
      </c>
      <c r="B11939" s="5" t="s">
        <v>29382</v>
      </c>
      <c r="C11939" s="5" t="s">
        <v>28980</v>
      </c>
      <c r="D11939" s="5" t="s">
        <v>18</v>
      </c>
      <c r="E11939" s="5">
        <v>6</v>
      </c>
      <c r="F11939" s="5" t="s">
        <v>294</v>
      </c>
      <c r="G11939" s="5" t="s">
        <v>297</v>
      </c>
      <c r="L11939" s="5" t="s">
        <v>29358</v>
      </c>
      <c r="M11939" s="5" t="s">
        <v>794</v>
      </c>
      <c r="N11939" s="5" t="s">
        <v>294</v>
      </c>
      <c r="R11939" s="5" t="s">
        <v>294</v>
      </c>
      <c r="V11939" s="5" t="s">
        <v>29381</v>
      </c>
    </row>
    <row r="11940" spans="1:22" x14ac:dyDescent="0.35">
      <c r="A11940" s="5" t="s">
        <v>29383</v>
      </c>
      <c r="B11940" s="5" t="s">
        <v>29384</v>
      </c>
      <c r="C11940" s="5" t="s">
        <v>28980</v>
      </c>
      <c r="D11940" s="5" t="s">
        <v>18</v>
      </c>
      <c r="E11940" s="5">
        <v>14</v>
      </c>
      <c r="F11940" s="5" t="s">
        <v>294</v>
      </c>
      <c r="G11940" s="5" t="s">
        <v>297</v>
      </c>
      <c r="M11940" s="5" t="s">
        <v>794</v>
      </c>
      <c r="N11940" s="5" t="s">
        <v>294</v>
      </c>
      <c r="O11940" s="5" t="s">
        <v>294</v>
      </c>
      <c r="P11940" s="5" t="s">
        <v>294</v>
      </c>
      <c r="Q11940" s="5" t="s">
        <v>294</v>
      </c>
      <c r="R11940" s="5" t="s">
        <v>294</v>
      </c>
    </row>
    <row r="11941" spans="1:22" x14ac:dyDescent="0.35">
      <c r="A11941" s="5" t="s">
        <v>29385</v>
      </c>
      <c r="B11941" s="5" t="s">
        <v>29386</v>
      </c>
      <c r="C11941" s="5" t="s">
        <v>28980</v>
      </c>
      <c r="D11941" s="5" t="s">
        <v>22</v>
      </c>
      <c r="E11941" s="5">
        <v>3</v>
      </c>
      <c r="F11941" s="5" t="s">
        <v>294</v>
      </c>
      <c r="G11941" s="5" t="s">
        <v>294</v>
      </c>
      <c r="M11941" s="5" t="s">
        <v>794</v>
      </c>
      <c r="N11941" s="5" t="s">
        <v>294</v>
      </c>
      <c r="R11941" s="5" t="s">
        <v>294</v>
      </c>
      <c r="V11941" s="5" t="s">
        <v>29385</v>
      </c>
    </row>
    <row r="11942" spans="1:22" x14ac:dyDescent="0.35">
      <c r="A11942" s="5" t="s">
        <v>29387</v>
      </c>
      <c r="B11942" s="5" t="s">
        <v>29388</v>
      </c>
      <c r="C11942" s="5" t="s">
        <v>28980</v>
      </c>
      <c r="D11942" s="5" t="s">
        <v>16</v>
      </c>
      <c r="E11942" s="5">
        <v>14</v>
      </c>
      <c r="F11942" s="5" t="s">
        <v>294</v>
      </c>
      <c r="G11942" s="5" t="s">
        <v>294</v>
      </c>
      <c r="M11942" s="5" t="s">
        <v>794</v>
      </c>
      <c r="N11942" s="5" t="s">
        <v>294</v>
      </c>
      <c r="R11942" s="5" t="s">
        <v>294</v>
      </c>
      <c r="V11942" s="5" t="s">
        <v>29387</v>
      </c>
    </row>
    <row r="11943" spans="1:22" x14ac:dyDescent="0.35">
      <c r="A11943" s="5" t="s">
        <v>29389</v>
      </c>
      <c r="B11943" s="5" t="s">
        <v>29390</v>
      </c>
      <c r="C11943" s="5" t="s">
        <v>28980</v>
      </c>
      <c r="D11943" s="5" t="s">
        <v>18</v>
      </c>
      <c r="E11943" s="5">
        <v>1</v>
      </c>
      <c r="F11943" s="5" t="s">
        <v>294</v>
      </c>
      <c r="G11943" s="5" t="s">
        <v>297</v>
      </c>
      <c r="L11943" s="5" t="s">
        <v>4399</v>
      </c>
      <c r="M11943" s="5" t="s">
        <v>794</v>
      </c>
      <c r="N11943" s="5" t="s">
        <v>294</v>
      </c>
      <c r="R11943" s="5" t="s">
        <v>294</v>
      </c>
      <c r="V11943" s="5" t="s">
        <v>29389</v>
      </c>
    </row>
    <row r="11944" spans="1:22" x14ac:dyDescent="0.35">
      <c r="A11944" s="5" t="s">
        <v>29391</v>
      </c>
      <c r="B11944" s="5" t="s">
        <v>29392</v>
      </c>
      <c r="C11944" s="5" t="s">
        <v>28980</v>
      </c>
      <c r="D11944" s="5" t="s">
        <v>18</v>
      </c>
      <c r="E11944" s="5">
        <v>10</v>
      </c>
      <c r="F11944" s="5" t="s">
        <v>294</v>
      </c>
      <c r="G11944" s="5" t="s">
        <v>297</v>
      </c>
      <c r="J11944" s="5" t="s">
        <v>29317</v>
      </c>
      <c r="M11944" s="5" t="s">
        <v>794</v>
      </c>
      <c r="N11944" s="5" t="s">
        <v>294</v>
      </c>
      <c r="O11944" s="5" t="s">
        <v>294</v>
      </c>
      <c r="P11944" s="5" t="s">
        <v>294</v>
      </c>
      <c r="Q11944" s="5" t="s">
        <v>294</v>
      </c>
      <c r="R11944" s="5" t="s">
        <v>294</v>
      </c>
    </row>
    <row r="11945" spans="1:22" x14ac:dyDescent="0.35">
      <c r="A11945" s="5" t="s">
        <v>29393</v>
      </c>
      <c r="B11945" s="5" t="s">
        <v>29394</v>
      </c>
      <c r="C11945" s="5" t="s">
        <v>28980</v>
      </c>
      <c r="D11945" s="5" t="s">
        <v>22</v>
      </c>
      <c r="E11945" s="5">
        <v>2</v>
      </c>
      <c r="F11945" s="5" t="s">
        <v>294</v>
      </c>
      <c r="G11945" s="5" t="s">
        <v>294</v>
      </c>
      <c r="M11945" s="5" t="s">
        <v>794</v>
      </c>
      <c r="N11945" s="5" t="s">
        <v>294</v>
      </c>
      <c r="R11945" s="5" t="s">
        <v>294</v>
      </c>
      <c r="V11945" s="5" t="s">
        <v>29393</v>
      </c>
    </row>
    <row r="11946" spans="1:22" x14ac:dyDescent="0.35">
      <c r="A11946" s="5" t="s">
        <v>29395</v>
      </c>
      <c r="B11946" s="5" t="s">
        <v>29396</v>
      </c>
      <c r="C11946" s="5" t="s">
        <v>28980</v>
      </c>
      <c r="D11946" s="5" t="s">
        <v>18</v>
      </c>
      <c r="E11946" s="5">
        <v>15</v>
      </c>
      <c r="F11946" s="5" t="s">
        <v>294</v>
      </c>
      <c r="G11946" s="5" t="s">
        <v>294</v>
      </c>
      <c r="M11946" s="5" t="s">
        <v>794</v>
      </c>
      <c r="N11946" s="5" t="s">
        <v>294</v>
      </c>
      <c r="P11946" s="5" t="s">
        <v>294</v>
      </c>
      <c r="Q11946" s="5" t="s">
        <v>294</v>
      </c>
      <c r="R11946" s="5" t="s">
        <v>294</v>
      </c>
    </row>
    <row r="11947" spans="1:22" x14ac:dyDescent="0.35">
      <c r="A11947" s="5" t="s">
        <v>29397</v>
      </c>
      <c r="B11947" s="5" t="s">
        <v>29398</v>
      </c>
      <c r="C11947" s="5" t="s">
        <v>28980</v>
      </c>
      <c r="D11947" s="5" t="s">
        <v>18</v>
      </c>
      <c r="E11947" s="5">
        <v>15</v>
      </c>
      <c r="F11947" s="5" t="s">
        <v>294</v>
      </c>
      <c r="G11947" s="5" t="s">
        <v>294</v>
      </c>
      <c r="M11947" s="5" t="s">
        <v>794</v>
      </c>
      <c r="N11947" s="5" t="s">
        <v>294</v>
      </c>
      <c r="R11947" s="5" t="s">
        <v>294</v>
      </c>
      <c r="V11947" s="5" t="s">
        <v>29397</v>
      </c>
    </row>
    <row r="11948" spans="1:22" x14ac:dyDescent="0.35">
      <c r="A11948" s="5" t="s">
        <v>29399</v>
      </c>
      <c r="B11948" s="5" t="s">
        <v>29400</v>
      </c>
      <c r="C11948" s="5" t="s">
        <v>28980</v>
      </c>
      <c r="D11948" s="5" t="s">
        <v>18</v>
      </c>
      <c r="E11948" s="5">
        <v>6</v>
      </c>
      <c r="F11948" s="5" t="s">
        <v>294</v>
      </c>
      <c r="G11948" s="5" t="s">
        <v>297</v>
      </c>
      <c r="L11948" s="5" t="s">
        <v>29358</v>
      </c>
      <c r="M11948" s="5" t="s">
        <v>794</v>
      </c>
      <c r="N11948" s="5" t="s">
        <v>294</v>
      </c>
      <c r="R11948" s="5" t="s">
        <v>294</v>
      </c>
      <c r="V11948" s="5" t="s">
        <v>29399</v>
      </c>
    </row>
    <row r="11949" spans="1:22" x14ac:dyDescent="0.35">
      <c r="A11949" s="5" t="s">
        <v>29401</v>
      </c>
      <c r="B11949" s="5" t="s">
        <v>29402</v>
      </c>
      <c r="C11949" s="5" t="s">
        <v>28980</v>
      </c>
      <c r="D11949" s="5" t="s">
        <v>18</v>
      </c>
      <c r="E11949" s="5">
        <v>15</v>
      </c>
      <c r="F11949" s="5" t="s">
        <v>294</v>
      </c>
      <c r="G11949" s="5" t="s">
        <v>294</v>
      </c>
      <c r="M11949" s="5" t="s">
        <v>794</v>
      </c>
      <c r="N11949" s="5" t="s">
        <v>294</v>
      </c>
      <c r="R11949" s="5" t="s">
        <v>294</v>
      </c>
      <c r="V11949" s="5" t="s">
        <v>29401</v>
      </c>
    </row>
    <row r="11950" spans="1:22" x14ac:dyDescent="0.35">
      <c r="A11950" s="5" t="s">
        <v>29403</v>
      </c>
      <c r="B11950" s="5" t="s">
        <v>29404</v>
      </c>
      <c r="C11950" s="5" t="s">
        <v>28980</v>
      </c>
      <c r="D11950" s="5" t="s">
        <v>28</v>
      </c>
      <c r="E11950" s="5">
        <v>6</v>
      </c>
      <c r="F11950" s="5" t="s">
        <v>294</v>
      </c>
      <c r="G11950" s="5" t="s">
        <v>294</v>
      </c>
      <c r="M11950" s="5" t="s">
        <v>794</v>
      </c>
      <c r="N11950" s="5" t="s">
        <v>294</v>
      </c>
      <c r="R11950" s="5" t="s">
        <v>294</v>
      </c>
      <c r="V11950" s="5" t="s">
        <v>29403</v>
      </c>
    </row>
    <row r="11951" spans="1:22" x14ac:dyDescent="0.35">
      <c r="A11951" s="5" t="s">
        <v>29405</v>
      </c>
      <c r="B11951" s="5" t="s">
        <v>29406</v>
      </c>
      <c r="C11951" s="5" t="s">
        <v>28980</v>
      </c>
      <c r="D11951" s="5" t="s">
        <v>28</v>
      </c>
      <c r="E11951" s="5">
        <v>6</v>
      </c>
      <c r="F11951" s="5" t="s">
        <v>294</v>
      </c>
      <c r="G11951" s="5" t="s">
        <v>294</v>
      </c>
      <c r="M11951" s="5" t="s">
        <v>794</v>
      </c>
      <c r="N11951" s="5" t="s">
        <v>294</v>
      </c>
      <c r="R11951" s="5" t="s">
        <v>294</v>
      </c>
      <c r="V11951" s="5" t="s">
        <v>29405</v>
      </c>
    </row>
    <row r="11952" spans="1:22" x14ac:dyDescent="0.35">
      <c r="A11952" s="5" t="s">
        <v>29407</v>
      </c>
      <c r="B11952" s="5" t="s">
        <v>29167</v>
      </c>
      <c r="C11952" s="5" t="s">
        <v>28980</v>
      </c>
      <c r="D11952" s="5" t="s">
        <v>18</v>
      </c>
      <c r="E11952" s="5">
        <v>6</v>
      </c>
      <c r="F11952" s="5" t="s">
        <v>294</v>
      </c>
      <c r="G11952" s="5" t="s">
        <v>294</v>
      </c>
      <c r="M11952" s="5" t="s">
        <v>3826</v>
      </c>
      <c r="N11952" s="5" t="s">
        <v>294</v>
      </c>
      <c r="O11952" s="5" t="s">
        <v>294</v>
      </c>
      <c r="P11952" s="5" t="s">
        <v>294</v>
      </c>
      <c r="Q11952" s="5" t="s">
        <v>294</v>
      </c>
      <c r="R11952" s="5" t="s">
        <v>294</v>
      </c>
    </row>
    <row r="11953" spans="1:22" x14ac:dyDescent="0.35">
      <c r="A11953" s="5" t="s">
        <v>29408</v>
      </c>
      <c r="B11953" s="5" t="s">
        <v>29409</v>
      </c>
      <c r="C11953" s="5" t="s">
        <v>28980</v>
      </c>
      <c r="D11953" s="5" t="s">
        <v>18</v>
      </c>
      <c r="E11953" s="5">
        <v>15</v>
      </c>
      <c r="F11953" s="5" t="s">
        <v>294</v>
      </c>
      <c r="G11953" s="5" t="s">
        <v>294</v>
      </c>
      <c r="M11953" s="5" t="s">
        <v>794</v>
      </c>
      <c r="N11953" s="5" t="s">
        <v>294</v>
      </c>
      <c r="R11953" s="5" t="s">
        <v>294</v>
      </c>
      <c r="V11953" s="5" t="s">
        <v>29408</v>
      </c>
    </row>
    <row r="11954" spans="1:22" x14ac:dyDescent="0.35">
      <c r="A11954" s="5" t="s">
        <v>29359</v>
      </c>
      <c r="B11954" s="5" t="s">
        <v>29410</v>
      </c>
      <c r="C11954" s="5" t="s">
        <v>28980</v>
      </c>
      <c r="D11954" s="5" t="s">
        <v>18</v>
      </c>
      <c r="E11954" s="5">
        <v>6</v>
      </c>
      <c r="F11954" s="5" t="s">
        <v>294</v>
      </c>
      <c r="G11954" s="5" t="s">
        <v>297</v>
      </c>
      <c r="L11954" s="5" t="s">
        <v>29358</v>
      </c>
      <c r="M11954" s="5" t="s">
        <v>794</v>
      </c>
      <c r="N11954" s="5" t="s">
        <v>294</v>
      </c>
      <c r="R11954" s="5" t="s">
        <v>294</v>
      </c>
      <c r="V11954" s="5" t="s">
        <v>29359</v>
      </c>
    </row>
    <row r="11955" spans="1:22" x14ac:dyDescent="0.35">
      <c r="A11955" s="5" t="s">
        <v>29411</v>
      </c>
      <c r="B11955" s="5" t="s">
        <v>29412</v>
      </c>
      <c r="C11955" s="5" t="s">
        <v>28980</v>
      </c>
      <c r="D11955" s="5" t="s">
        <v>18</v>
      </c>
      <c r="E11955" s="5">
        <v>15</v>
      </c>
      <c r="F11955" s="5" t="s">
        <v>294</v>
      </c>
      <c r="G11955" s="5" t="s">
        <v>294</v>
      </c>
      <c r="M11955" s="5" t="s">
        <v>794</v>
      </c>
      <c r="N11955" s="5" t="s">
        <v>294</v>
      </c>
      <c r="P11955" s="5" t="s">
        <v>294</v>
      </c>
      <c r="Q11955" s="5" t="s">
        <v>294</v>
      </c>
      <c r="R11955" s="5" t="s">
        <v>294</v>
      </c>
    </row>
    <row r="11956" spans="1:22" x14ac:dyDescent="0.35">
      <c r="A11956" s="5" t="s">
        <v>29413</v>
      </c>
      <c r="B11956" s="5" t="s">
        <v>29414</v>
      </c>
      <c r="C11956" s="5" t="s">
        <v>28980</v>
      </c>
      <c r="D11956" s="5" t="s">
        <v>28</v>
      </c>
      <c r="E11956" s="5">
        <v>6</v>
      </c>
      <c r="F11956" s="5" t="s">
        <v>294</v>
      </c>
      <c r="G11956" s="5" t="s">
        <v>294</v>
      </c>
      <c r="M11956" s="5" t="s">
        <v>794</v>
      </c>
      <c r="N11956" s="5" t="s">
        <v>294</v>
      </c>
      <c r="R11956" s="5" t="s">
        <v>294</v>
      </c>
      <c r="V11956" s="5" t="s">
        <v>29413</v>
      </c>
    </row>
    <row r="11957" spans="1:22" x14ac:dyDescent="0.35">
      <c r="A11957" s="5" t="s">
        <v>29415</v>
      </c>
      <c r="B11957" s="5" t="s">
        <v>29416</v>
      </c>
      <c r="C11957" s="5" t="s">
        <v>28980</v>
      </c>
      <c r="D11957" s="5" t="s">
        <v>28</v>
      </c>
      <c r="E11957" s="5">
        <v>6</v>
      </c>
      <c r="F11957" s="5" t="s">
        <v>294</v>
      </c>
      <c r="G11957" s="5" t="s">
        <v>294</v>
      </c>
      <c r="M11957" s="5" t="s">
        <v>794</v>
      </c>
      <c r="N11957" s="5" t="s">
        <v>294</v>
      </c>
      <c r="R11957" s="5" t="s">
        <v>294</v>
      </c>
      <c r="V11957" s="5" t="s">
        <v>29415</v>
      </c>
    </row>
    <row r="11958" spans="1:22" x14ac:dyDescent="0.35">
      <c r="A11958" s="5" t="s">
        <v>29417</v>
      </c>
      <c r="B11958" s="5" t="s">
        <v>29418</v>
      </c>
      <c r="C11958" s="5" t="s">
        <v>28980</v>
      </c>
      <c r="D11958" s="5" t="s">
        <v>18</v>
      </c>
      <c r="E11958" s="5">
        <v>20</v>
      </c>
      <c r="F11958" s="5" t="s">
        <v>294</v>
      </c>
      <c r="G11958" s="5" t="s">
        <v>297</v>
      </c>
      <c r="M11958" s="5" t="s">
        <v>794</v>
      </c>
      <c r="N11958" s="5" t="s">
        <v>294</v>
      </c>
      <c r="P11958" s="5" t="s">
        <v>294</v>
      </c>
      <c r="Q11958" s="5" t="s">
        <v>294</v>
      </c>
      <c r="R11958" s="5" t="s">
        <v>294</v>
      </c>
      <c r="U11958" s="5" t="s">
        <v>29419</v>
      </c>
      <c r="V11958" s="5" t="s">
        <v>29420</v>
      </c>
    </row>
    <row r="11959" spans="1:22" x14ac:dyDescent="0.35">
      <c r="A11959" s="5" t="s">
        <v>29421</v>
      </c>
      <c r="B11959" s="5" t="s">
        <v>29422</v>
      </c>
      <c r="C11959" s="5" t="s">
        <v>29423</v>
      </c>
      <c r="D11959" s="5" t="s">
        <v>18</v>
      </c>
      <c r="E11959" s="5">
        <v>60</v>
      </c>
      <c r="F11959" s="5" t="s">
        <v>294</v>
      </c>
      <c r="G11959" s="5" t="s">
        <v>294</v>
      </c>
      <c r="M11959" s="5" t="s">
        <v>794</v>
      </c>
      <c r="N11959" s="5" t="s">
        <v>294</v>
      </c>
      <c r="R11959" s="5" t="s">
        <v>294</v>
      </c>
    </row>
    <row r="11960" spans="1:22" x14ac:dyDescent="0.35">
      <c r="A11960" s="5" t="s">
        <v>29424</v>
      </c>
      <c r="B11960" s="5" t="s">
        <v>29425</v>
      </c>
      <c r="C11960" s="5" t="s">
        <v>28980</v>
      </c>
      <c r="D11960" s="5" t="s">
        <v>28</v>
      </c>
      <c r="E11960" s="5">
        <v>6</v>
      </c>
      <c r="F11960" s="5" t="s">
        <v>294</v>
      </c>
      <c r="G11960" s="5" t="s">
        <v>294</v>
      </c>
      <c r="M11960" s="5" t="s">
        <v>794</v>
      </c>
      <c r="N11960" s="5" t="s">
        <v>294</v>
      </c>
      <c r="R11960" s="5" t="s">
        <v>294</v>
      </c>
      <c r="V11960" s="5" t="s">
        <v>29424</v>
      </c>
    </row>
    <row r="11961" spans="1:22" x14ac:dyDescent="0.35">
      <c r="A11961" s="5" t="s">
        <v>29426</v>
      </c>
      <c r="B11961" s="5" t="s">
        <v>29427</v>
      </c>
      <c r="C11961" s="5" t="s">
        <v>28980</v>
      </c>
      <c r="D11961" s="5" t="s">
        <v>28</v>
      </c>
      <c r="E11961" s="5">
        <v>6</v>
      </c>
      <c r="F11961" s="5" t="s">
        <v>294</v>
      </c>
      <c r="G11961" s="5" t="s">
        <v>294</v>
      </c>
      <c r="M11961" s="5" t="s">
        <v>794</v>
      </c>
      <c r="N11961" s="5" t="s">
        <v>294</v>
      </c>
      <c r="R11961" s="5" t="s">
        <v>294</v>
      </c>
      <c r="V11961" s="5" t="s">
        <v>29426</v>
      </c>
    </row>
    <row r="11962" spans="1:22" x14ac:dyDescent="0.35">
      <c r="A11962" s="5" t="s">
        <v>29428</v>
      </c>
      <c r="B11962" s="5" t="s">
        <v>29429</v>
      </c>
      <c r="C11962" s="5" t="s">
        <v>28980</v>
      </c>
      <c r="D11962" s="5" t="s">
        <v>22</v>
      </c>
      <c r="E11962" s="5">
        <v>3</v>
      </c>
      <c r="F11962" s="5" t="s">
        <v>294</v>
      </c>
      <c r="G11962" s="5" t="s">
        <v>294</v>
      </c>
      <c r="M11962" s="5" t="s">
        <v>794</v>
      </c>
      <c r="N11962" s="5" t="s">
        <v>294</v>
      </c>
      <c r="R11962" s="5" t="s">
        <v>294</v>
      </c>
      <c r="V11962" s="5" t="s">
        <v>29428</v>
      </c>
    </row>
    <row r="11963" spans="1:22" x14ac:dyDescent="0.35">
      <c r="A11963" s="5" t="s">
        <v>29430</v>
      </c>
      <c r="B11963" s="5" t="s">
        <v>29431</v>
      </c>
      <c r="C11963" s="5" t="s">
        <v>29423</v>
      </c>
      <c r="D11963" s="5" t="s">
        <v>18</v>
      </c>
      <c r="E11963" s="5">
        <v>20</v>
      </c>
      <c r="F11963" s="5" t="s">
        <v>294</v>
      </c>
      <c r="G11963" s="5" t="s">
        <v>297</v>
      </c>
      <c r="M11963" s="5" t="s">
        <v>794</v>
      </c>
      <c r="N11963" s="5" t="s">
        <v>294</v>
      </c>
      <c r="R11963" s="5" t="s">
        <v>294</v>
      </c>
      <c r="U11963" s="5" t="s">
        <v>29432</v>
      </c>
      <c r="V11963" s="5" t="s">
        <v>29430</v>
      </c>
    </row>
    <row r="11964" spans="1:22" x14ac:dyDescent="0.35">
      <c r="A11964" s="5" t="s">
        <v>29433</v>
      </c>
      <c r="B11964" s="5" t="s">
        <v>29434</v>
      </c>
      <c r="C11964" s="5" t="s">
        <v>29423</v>
      </c>
      <c r="D11964" s="5" t="s">
        <v>22</v>
      </c>
      <c r="E11964" s="5">
        <v>4</v>
      </c>
      <c r="F11964" s="5" t="s">
        <v>294</v>
      </c>
      <c r="G11964" s="5" t="s">
        <v>294</v>
      </c>
      <c r="M11964" s="5" t="s">
        <v>3826</v>
      </c>
      <c r="N11964" s="5" t="s">
        <v>294</v>
      </c>
      <c r="R11964" s="5" t="s">
        <v>294</v>
      </c>
    </row>
    <row r="11965" spans="1:22" x14ac:dyDescent="0.35">
      <c r="A11965" s="5" t="s">
        <v>29435</v>
      </c>
      <c r="B11965" s="5" t="s">
        <v>29436</v>
      </c>
      <c r="C11965" s="5" t="s">
        <v>28980</v>
      </c>
      <c r="D11965" s="5" t="s">
        <v>28</v>
      </c>
      <c r="E11965" s="5">
        <v>6</v>
      </c>
      <c r="F11965" s="5" t="s">
        <v>294</v>
      </c>
      <c r="G11965" s="5" t="s">
        <v>294</v>
      </c>
      <c r="M11965" s="5" t="s">
        <v>794</v>
      </c>
      <c r="N11965" s="5" t="s">
        <v>294</v>
      </c>
      <c r="R11965" s="5" t="s">
        <v>294</v>
      </c>
      <c r="V11965" s="5" t="s">
        <v>29435</v>
      </c>
    </row>
    <row r="11966" spans="1:22" x14ac:dyDescent="0.35">
      <c r="A11966" s="5" t="s">
        <v>29437</v>
      </c>
      <c r="B11966" s="5" t="s">
        <v>29438</v>
      </c>
      <c r="C11966" s="5" t="s">
        <v>28980</v>
      </c>
      <c r="D11966" s="5" t="s">
        <v>28</v>
      </c>
      <c r="E11966" s="5">
        <v>6</v>
      </c>
      <c r="F11966" s="5" t="s">
        <v>294</v>
      </c>
      <c r="G11966" s="5" t="s">
        <v>294</v>
      </c>
      <c r="M11966" s="5" t="s">
        <v>794</v>
      </c>
      <c r="N11966" s="5" t="s">
        <v>294</v>
      </c>
      <c r="R11966" s="5" t="s">
        <v>294</v>
      </c>
      <c r="V11966" s="5" t="s">
        <v>29437</v>
      </c>
    </row>
    <row r="11967" spans="1:22" x14ac:dyDescent="0.35">
      <c r="A11967" s="5" t="s">
        <v>29439</v>
      </c>
      <c r="B11967" s="5" t="s">
        <v>29440</v>
      </c>
      <c r="C11967" s="5" t="s">
        <v>28980</v>
      </c>
      <c r="D11967" s="5" t="s">
        <v>18</v>
      </c>
      <c r="E11967" s="5">
        <v>20</v>
      </c>
      <c r="F11967" s="5" t="s">
        <v>294</v>
      </c>
      <c r="G11967" s="5" t="s">
        <v>297</v>
      </c>
      <c r="M11967" s="5" t="s">
        <v>794</v>
      </c>
      <c r="N11967" s="5" t="s">
        <v>294</v>
      </c>
      <c r="P11967" s="5" t="s">
        <v>294</v>
      </c>
      <c r="Q11967" s="5" t="s">
        <v>294</v>
      </c>
      <c r="R11967" s="5" t="s">
        <v>294</v>
      </c>
      <c r="U11967" s="5" t="s">
        <v>29441</v>
      </c>
      <c r="V11967" s="5" t="s">
        <v>29442</v>
      </c>
    </row>
    <row r="11968" spans="1:22" x14ac:dyDescent="0.35">
      <c r="A11968" s="5" t="s">
        <v>29443</v>
      </c>
      <c r="B11968" s="5" t="s">
        <v>29444</v>
      </c>
      <c r="C11968" s="5" t="s">
        <v>28980</v>
      </c>
      <c r="D11968" s="5" t="s">
        <v>18</v>
      </c>
      <c r="E11968" s="5">
        <v>15</v>
      </c>
      <c r="F11968" s="5" t="s">
        <v>294</v>
      </c>
      <c r="G11968" s="5" t="s">
        <v>294</v>
      </c>
      <c r="M11968" s="5" t="s">
        <v>794</v>
      </c>
      <c r="N11968" s="5" t="s">
        <v>294</v>
      </c>
      <c r="R11968" s="5" t="s">
        <v>294</v>
      </c>
      <c r="V11968" s="5" t="s">
        <v>29443</v>
      </c>
    </row>
    <row r="11969" spans="1:22" x14ac:dyDescent="0.35">
      <c r="A11969" s="5" t="s">
        <v>29445</v>
      </c>
      <c r="B11969" s="5" t="s">
        <v>29446</v>
      </c>
      <c r="C11969" s="5" t="s">
        <v>28980</v>
      </c>
      <c r="D11969" s="5" t="s">
        <v>28</v>
      </c>
      <c r="E11969" s="5">
        <v>6</v>
      </c>
      <c r="F11969" s="5" t="s">
        <v>294</v>
      </c>
      <c r="G11969" s="5" t="s">
        <v>294</v>
      </c>
      <c r="M11969" s="5" t="s">
        <v>794</v>
      </c>
      <c r="N11969" s="5" t="s">
        <v>294</v>
      </c>
      <c r="R11969" s="5" t="s">
        <v>294</v>
      </c>
      <c r="V11969" s="5" t="s">
        <v>29445</v>
      </c>
    </row>
    <row r="11970" spans="1:22" x14ac:dyDescent="0.35">
      <c r="A11970" s="5" t="s">
        <v>29447</v>
      </c>
      <c r="B11970" s="5" t="s">
        <v>29448</v>
      </c>
      <c r="C11970" s="5" t="s">
        <v>28980</v>
      </c>
      <c r="D11970" s="5" t="s">
        <v>28</v>
      </c>
      <c r="E11970" s="5">
        <v>6</v>
      </c>
      <c r="F11970" s="5" t="s">
        <v>294</v>
      </c>
      <c r="G11970" s="5" t="s">
        <v>294</v>
      </c>
      <c r="M11970" s="5" t="s">
        <v>794</v>
      </c>
      <c r="N11970" s="5" t="s">
        <v>294</v>
      </c>
      <c r="R11970" s="5" t="s">
        <v>294</v>
      </c>
      <c r="V11970" s="5" t="s">
        <v>29447</v>
      </c>
    </row>
    <row r="11971" spans="1:22" x14ac:dyDescent="0.35">
      <c r="A11971" s="5" t="s">
        <v>29449</v>
      </c>
      <c r="B11971" s="5" t="s">
        <v>29450</v>
      </c>
      <c r="C11971" s="5" t="s">
        <v>1194</v>
      </c>
      <c r="D11971" s="5" t="s">
        <v>18</v>
      </c>
      <c r="E11971" s="5">
        <v>25</v>
      </c>
      <c r="F11971" s="5" t="s">
        <v>294</v>
      </c>
      <c r="G11971" s="5" t="s">
        <v>294</v>
      </c>
      <c r="M11971" s="5" t="s">
        <v>794</v>
      </c>
      <c r="N11971" s="5" t="s">
        <v>294</v>
      </c>
      <c r="R11971" s="5" t="s">
        <v>294</v>
      </c>
      <c r="V11971" s="5" t="s">
        <v>29451</v>
      </c>
    </row>
    <row r="11972" spans="1:22" x14ac:dyDescent="0.35">
      <c r="A11972" s="5" t="s">
        <v>29452</v>
      </c>
      <c r="B11972" s="5" t="s">
        <v>29453</v>
      </c>
      <c r="C11972" s="5" t="s">
        <v>29454</v>
      </c>
      <c r="D11972" s="5" t="s">
        <v>18</v>
      </c>
      <c r="E11972" s="5">
        <v>20</v>
      </c>
      <c r="F11972" s="5" t="s">
        <v>294</v>
      </c>
      <c r="G11972" s="5" t="s">
        <v>294</v>
      </c>
      <c r="M11972" s="5" t="s">
        <v>794</v>
      </c>
      <c r="N11972" s="5" t="s">
        <v>294</v>
      </c>
      <c r="R11972" s="5" t="s">
        <v>294</v>
      </c>
    </row>
    <row r="11973" spans="1:22" x14ac:dyDescent="0.35">
      <c r="A11973" s="5" t="s">
        <v>29455</v>
      </c>
      <c r="B11973" s="5" t="s">
        <v>29456</v>
      </c>
      <c r="C11973" s="5" t="s">
        <v>29454</v>
      </c>
      <c r="D11973" s="5" t="s">
        <v>18</v>
      </c>
      <c r="E11973" s="5">
        <v>20</v>
      </c>
      <c r="F11973" s="5" t="s">
        <v>294</v>
      </c>
      <c r="G11973" s="5" t="s">
        <v>294</v>
      </c>
      <c r="M11973" s="5" t="s">
        <v>794</v>
      </c>
      <c r="N11973" s="5" t="s">
        <v>294</v>
      </c>
      <c r="R11973" s="5" t="s">
        <v>294</v>
      </c>
    </row>
    <row r="11974" spans="1:22" x14ac:dyDescent="0.35">
      <c r="A11974" s="5" t="s">
        <v>29457</v>
      </c>
      <c r="B11974" s="5" t="s">
        <v>29458</v>
      </c>
      <c r="C11974" s="5" t="s">
        <v>29454</v>
      </c>
      <c r="D11974" s="5" t="s">
        <v>22</v>
      </c>
      <c r="E11974" s="5">
        <v>3</v>
      </c>
      <c r="F11974" s="5" t="s">
        <v>294</v>
      </c>
      <c r="G11974" s="5" t="s">
        <v>294</v>
      </c>
      <c r="M11974" s="5" t="s">
        <v>3826</v>
      </c>
      <c r="N11974" s="5" t="s">
        <v>294</v>
      </c>
      <c r="R11974" s="5" t="s">
        <v>294</v>
      </c>
    </row>
    <row r="11975" spans="1:22" x14ac:dyDescent="0.35">
      <c r="A11975" s="5" t="s">
        <v>29459</v>
      </c>
      <c r="B11975" s="5" t="s">
        <v>29460</v>
      </c>
      <c r="C11975" s="5" t="s">
        <v>29461</v>
      </c>
      <c r="D11975" s="5" t="s">
        <v>18</v>
      </c>
      <c r="E11975" s="5">
        <v>1</v>
      </c>
      <c r="F11975" s="5" t="s">
        <v>294</v>
      </c>
      <c r="G11975" s="5" t="s">
        <v>294</v>
      </c>
      <c r="M11975" s="5" t="s">
        <v>794</v>
      </c>
      <c r="N11975" s="5" t="s">
        <v>294</v>
      </c>
      <c r="P11975" s="5" t="s">
        <v>294</v>
      </c>
      <c r="Q11975" s="5" t="s">
        <v>294</v>
      </c>
      <c r="R11975" s="5" t="s">
        <v>294</v>
      </c>
      <c r="V11975" s="5" t="s">
        <v>29459</v>
      </c>
    </row>
    <row r="11976" spans="1:22" x14ac:dyDescent="0.35">
      <c r="A11976" s="5" t="s">
        <v>29462</v>
      </c>
      <c r="B11976" s="5" t="s">
        <v>29463</v>
      </c>
      <c r="C11976" s="5" t="s">
        <v>29461</v>
      </c>
      <c r="D11976" s="5" t="s">
        <v>18</v>
      </c>
      <c r="E11976" s="5">
        <v>2</v>
      </c>
      <c r="F11976" s="5" t="s">
        <v>294</v>
      </c>
      <c r="G11976" s="5" t="s">
        <v>294</v>
      </c>
      <c r="M11976" s="5" t="s">
        <v>794</v>
      </c>
      <c r="N11976" s="5" t="s">
        <v>294</v>
      </c>
      <c r="P11976" s="5" t="s">
        <v>294</v>
      </c>
      <c r="Q11976" s="5" t="s">
        <v>294</v>
      </c>
      <c r="R11976" s="5" t="s">
        <v>294</v>
      </c>
      <c r="V11976" s="5" t="s">
        <v>29462</v>
      </c>
    </row>
    <row r="11977" spans="1:22" x14ac:dyDescent="0.35">
      <c r="A11977" s="5" t="s">
        <v>29464</v>
      </c>
      <c r="B11977" s="5" t="s">
        <v>29465</v>
      </c>
      <c r="C11977" s="5" t="s">
        <v>29461</v>
      </c>
      <c r="D11977" s="5" t="s">
        <v>18</v>
      </c>
      <c r="E11977" s="5">
        <v>1</v>
      </c>
      <c r="F11977" s="5" t="s">
        <v>294</v>
      </c>
      <c r="G11977" s="5" t="s">
        <v>294</v>
      </c>
      <c r="M11977" s="5" t="s">
        <v>794</v>
      </c>
      <c r="N11977" s="5" t="s">
        <v>294</v>
      </c>
      <c r="R11977" s="5" t="s">
        <v>294</v>
      </c>
      <c r="V11977" s="5" t="s">
        <v>29464</v>
      </c>
    </row>
    <row r="11978" spans="1:22" x14ac:dyDescent="0.35">
      <c r="A11978" s="5" t="s">
        <v>29466</v>
      </c>
      <c r="B11978" s="5" t="s">
        <v>29467</v>
      </c>
      <c r="C11978" s="5" t="s">
        <v>29461</v>
      </c>
      <c r="D11978" s="5" t="s">
        <v>18</v>
      </c>
      <c r="E11978" s="5">
        <v>4</v>
      </c>
      <c r="F11978" s="5" t="s">
        <v>294</v>
      </c>
      <c r="G11978" s="5" t="s">
        <v>294</v>
      </c>
      <c r="M11978" s="5" t="s">
        <v>794</v>
      </c>
      <c r="N11978" s="5" t="s">
        <v>294</v>
      </c>
      <c r="P11978" s="5" t="s">
        <v>294</v>
      </c>
      <c r="Q11978" s="5" t="s">
        <v>294</v>
      </c>
      <c r="R11978" s="5" t="s">
        <v>294</v>
      </c>
      <c r="V11978" s="5" t="s">
        <v>29466</v>
      </c>
    </row>
    <row r="11979" spans="1:22" x14ac:dyDescent="0.35">
      <c r="A11979" s="5" t="s">
        <v>29468</v>
      </c>
      <c r="B11979" s="5" t="s">
        <v>29469</v>
      </c>
      <c r="C11979" s="5" t="s">
        <v>29461</v>
      </c>
      <c r="D11979" s="5" t="s">
        <v>18</v>
      </c>
      <c r="E11979" s="5">
        <v>5</v>
      </c>
      <c r="F11979" s="5" t="s">
        <v>294</v>
      </c>
      <c r="G11979" s="5" t="s">
        <v>294</v>
      </c>
      <c r="M11979" s="5" t="s">
        <v>794</v>
      </c>
      <c r="N11979" s="5" t="s">
        <v>294</v>
      </c>
      <c r="P11979" s="5" t="s">
        <v>294</v>
      </c>
      <c r="Q11979" s="5" t="s">
        <v>294</v>
      </c>
      <c r="R11979" s="5" t="s">
        <v>294</v>
      </c>
      <c r="V11979" s="5" t="s">
        <v>29468</v>
      </c>
    </row>
    <row r="11980" spans="1:22" x14ac:dyDescent="0.35">
      <c r="A11980" s="5" t="s">
        <v>29470</v>
      </c>
      <c r="B11980" s="5" t="s">
        <v>14288</v>
      </c>
      <c r="C11980" s="5" t="s">
        <v>29461</v>
      </c>
      <c r="D11980" s="5" t="s">
        <v>18</v>
      </c>
      <c r="E11980" s="5">
        <v>40</v>
      </c>
      <c r="F11980" s="5" t="s">
        <v>294</v>
      </c>
      <c r="G11980" s="5" t="s">
        <v>294</v>
      </c>
      <c r="M11980" s="5" t="s">
        <v>794</v>
      </c>
      <c r="N11980" s="5" t="s">
        <v>294</v>
      </c>
      <c r="R11980" s="5" t="s">
        <v>294</v>
      </c>
      <c r="V11980" s="5" t="s">
        <v>29470</v>
      </c>
    </row>
    <row r="11981" spans="1:22" x14ac:dyDescent="0.35">
      <c r="A11981" s="5" t="s">
        <v>29471</v>
      </c>
      <c r="B11981" s="5" t="s">
        <v>8285</v>
      </c>
      <c r="C11981" s="5" t="s">
        <v>29461</v>
      </c>
      <c r="D11981" s="5" t="s">
        <v>18</v>
      </c>
      <c r="E11981" s="5">
        <v>30</v>
      </c>
      <c r="F11981" s="5" t="s">
        <v>294</v>
      </c>
      <c r="G11981" s="5" t="s">
        <v>294</v>
      </c>
      <c r="M11981" s="5" t="s">
        <v>794</v>
      </c>
      <c r="N11981" s="5" t="s">
        <v>294</v>
      </c>
      <c r="R11981" s="5" t="s">
        <v>294</v>
      </c>
      <c r="V11981" s="5" t="s">
        <v>29471</v>
      </c>
    </row>
    <row r="11982" spans="1:22" x14ac:dyDescent="0.35">
      <c r="A11982" s="5" t="s">
        <v>29472</v>
      </c>
      <c r="B11982" s="5" t="s">
        <v>29473</v>
      </c>
      <c r="C11982" s="5" t="s">
        <v>29461</v>
      </c>
      <c r="D11982" s="5" t="s">
        <v>18</v>
      </c>
      <c r="E11982" s="5">
        <v>3</v>
      </c>
      <c r="F11982" s="5" t="s">
        <v>294</v>
      </c>
      <c r="G11982" s="5" t="s">
        <v>294</v>
      </c>
      <c r="M11982" s="5" t="s">
        <v>794</v>
      </c>
      <c r="N11982" s="5" t="s">
        <v>294</v>
      </c>
      <c r="R11982" s="5" t="s">
        <v>294</v>
      </c>
      <c r="V11982" s="5" t="s">
        <v>29472</v>
      </c>
    </row>
    <row r="11983" spans="1:22" x14ac:dyDescent="0.35">
      <c r="A11983" s="5" t="s">
        <v>29474</v>
      </c>
      <c r="B11983" s="5" t="s">
        <v>29475</v>
      </c>
      <c r="C11983" s="5" t="s">
        <v>29461</v>
      </c>
      <c r="D11983" s="5" t="s">
        <v>18</v>
      </c>
      <c r="E11983" s="5">
        <v>3</v>
      </c>
      <c r="F11983" s="5" t="s">
        <v>294</v>
      </c>
      <c r="G11983" s="5" t="s">
        <v>294</v>
      </c>
      <c r="M11983" s="5" t="s">
        <v>794</v>
      </c>
      <c r="N11983" s="5" t="s">
        <v>294</v>
      </c>
      <c r="R11983" s="5" t="s">
        <v>294</v>
      </c>
      <c r="V11983" s="5" t="s">
        <v>29474</v>
      </c>
    </row>
    <row r="11984" spans="1:22" x14ac:dyDescent="0.35">
      <c r="A11984" s="5" t="s">
        <v>29476</v>
      </c>
      <c r="B11984" s="5" t="s">
        <v>29477</v>
      </c>
      <c r="C11984" s="5" t="s">
        <v>29461</v>
      </c>
      <c r="D11984" s="5" t="s">
        <v>18</v>
      </c>
      <c r="E11984" s="5">
        <v>2</v>
      </c>
      <c r="F11984" s="5" t="s">
        <v>294</v>
      </c>
      <c r="G11984" s="5" t="s">
        <v>294</v>
      </c>
      <c r="M11984" s="5" t="s">
        <v>794</v>
      </c>
      <c r="N11984" s="5" t="s">
        <v>294</v>
      </c>
      <c r="P11984" s="5" t="s">
        <v>294</v>
      </c>
      <c r="Q11984" s="5" t="s">
        <v>294</v>
      </c>
      <c r="R11984" s="5" t="s">
        <v>294</v>
      </c>
      <c r="V11984" s="5" t="s">
        <v>29476</v>
      </c>
    </row>
    <row r="11985" spans="1:22" x14ac:dyDescent="0.35">
      <c r="A11985" s="5" t="s">
        <v>29478</v>
      </c>
      <c r="B11985" s="5" t="s">
        <v>2689</v>
      </c>
      <c r="C11985" s="5" t="s">
        <v>29461</v>
      </c>
      <c r="D11985" s="5" t="s">
        <v>18</v>
      </c>
      <c r="E11985" s="5">
        <v>30</v>
      </c>
      <c r="F11985" s="5" t="s">
        <v>294</v>
      </c>
      <c r="G11985" s="5" t="s">
        <v>294</v>
      </c>
      <c r="M11985" s="5" t="s">
        <v>794</v>
      </c>
      <c r="N11985" s="5" t="s">
        <v>294</v>
      </c>
      <c r="R11985" s="5" t="s">
        <v>294</v>
      </c>
      <c r="V11985" s="5" t="s">
        <v>29478</v>
      </c>
    </row>
    <row r="11986" spans="1:22" x14ac:dyDescent="0.35">
      <c r="A11986" s="5" t="s">
        <v>29479</v>
      </c>
      <c r="B11986" s="5" t="s">
        <v>29480</v>
      </c>
      <c r="C11986" s="5" t="s">
        <v>29461</v>
      </c>
      <c r="D11986" s="5" t="s">
        <v>18</v>
      </c>
      <c r="E11986" s="5">
        <v>5</v>
      </c>
      <c r="F11986" s="5" t="s">
        <v>294</v>
      </c>
      <c r="G11986" s="5" t="s">
        <v>294</v>
      </c>
      <c r="M11986" s="5" t="s">
        <v>794</v>
      </c>
      <c r="N11986" s="5" t="s">
        <v>294</v>
      </c>
      <c r="P11986" s="5" t="s">
        <v>294</v>
      </c>
      <c r="Q11986" s="5" t="s">
        <v>294</v>
      </c>
      <c r="R11986" s="5" t="s">
        <v>294</v>
      </c>
      <c r="V11986" s="5" t="s">
        <v>29479</v>
      </c>
    </row>
    <row r="11987" spans="1:22" x14ac:dyDescent="0.35">
      <c r="A11987" s="5" t="s">
        <v>29481</v>
      </c>
      <c r="B11987" s="5" t="s">
        <v>29482</v>
      </c>
      <c r="C11987" s="5" t="s">
        <v>29461</v>
      </c>
      <c r="D11987" s="5" t="s">
        <v>22</v>
      </c>
      <c r="E11987" s="5">
        <v>15</v>
      </c>
      <c r="F11987" s="5" t="s">
        <v>294</v>
      </c>
      <c r="G11987" s="5" t="s">
        <v>294</v>
      </c>
      <c r="M11987" s="5" t="s">
        <v>3826</v>
      </c>
      <c r="N11987" s="5" t="s">
        <v>294</v>
      </c>
      <c r="R11987" s="5" t="s">
        <v>294</v>
      </c>
      <c r="V11987" s="5" t="s">
        <v>29481</v>
      </c>
    </row>
    <row r="11988" spans="1:22" x14ac:dyDescent="0.35">
      <c r="A11988" s="5" t="s">
        <v>29483</v>
      </c>
      <c r="B11988" s="5" t="s">
        <v>29484</v>
      </c>
      <c r="C11988" s="5" t="s">
        <v>29461</v>
      </c>
      <c r="D11988" s="5" t="s">
        <v>18</v>
      </c>
      <c r="E11988" s="5">
        <v>20</v>
      </c>
      <c r="F11988" s="5" t="s">
        <v>294</v>
      </c>
      <c r="G11988" s="5" t="s">
        <v>294</v>
      </c>
      <c r="M11988" s="5" t="s">
        <v>794</v>
      </c>
      <c r="N11988" s="5" t="s">
        <v>294</v>
      </c>
      <c r="O11988" s="5" t="s">
        <v>294</v>
      </c>
      <c r="P11988" s="5" t="s">
        <v>294</v>
      </c>
      <c r="Q11988" s="5" t="s">
        <v>294</v>
      </c>
      <c r="R11988" s="5" t="s">
        <v>294</v>
      </c>
      <c r="V11988" s="5" t="s">
        <v>29483</v>
      </c>
    </row>
    <row r="11989" spans="1:22" x14ac:dyDescent="0.35">
      <c r="A11989" s="5" t="s">
        <v>29485</v>
      </c>
      <c r="B11989" s="5" t="s">
        <v>29486</v>
      </c>
      <c r="C11989" s="5" t="s">
        <v>29461</v>
      </c>
      <c r="D11989" s="5" t="s">
        <v>18</v>
      </c>
      <c r="E11989" s="5">
        <v>20</v>
      </c>
      <c r="F11989" s="5" t="s">
        <v>294</v>
      </c>
      <c r="G11989" s="5" t="s">
        <v>294</v>
      </c>
      <c r="M11989" s="5" t="s">
        <v>794</v>
      </c>
      <c r="N11989" s="5" t="s">
        <v>294</v>
      </c>
      <c r="O11989" s="5" t="s">
        <v>294</v>
      </c>
      <c r="P11989" s="5" t="s">
        <v>294</v>
      </c>
      <c r="Q11989" s="5" t="s">
        <v>294</v>
      </c>
      <c r="R11989" s="5" t="s">
        <v>294</v>
      </c>
      <c r="V11989" s="5" t="s">
        <v>29485</v>
      </c>
    </row>
    <row r="11990" spans="1:22" x14ac:dyDescent="0.35">
      <c r="A11990" s="5" t="s">
        <v>29487</v>
      </c>
      <c r="B11990" s="5" t="s">
        <v>29488</v>
      </c>
      <c r="C11990" s="5" t="s">
        <v>29461</v>
      </c>
      <c r="D11990" s="5" t="s">
        <v>22</v>
      </c>
      <c r="E11990" s="5">
        <v>5</v>
      </c>
      <c r="F11990" s="5" t="s">
        <v>294</v>
      </c>
      <c r="G11990" s="5" t="s">
        <v>294</v>
      </c>
      <c r="M11990" s="5" t="s">
        <v>794</v>
      </c>
      <c r="N11990" s="5" t="s">
        <v>294</v>
      </c>
      <c r="P11990" s="5" t="s">
        <v>294</v>
      </c>
      <c r="R11990" s="5" t="s">
        <v>294</v>
      </c>
      <c r="V11990" s="5" t="s">
        <v>29487</v>
      </c>
    </row>
    <row r="11991" spans="1:22" x14ac:dyDescent="0.35">
      <c r="A11991" s="5" t="s">
        <v>29489</v>
      </c>
      <c r="B11991" s="5" t="s">
        <v>29490</v>
      </c>
      <c r="C11991" s="5" t="s">
        <v>29461</v>
      </c>
      <c r="D11991" s="5" t="s">
        <v>22</v>
      </c>
      <c r="E11991" s="5">
        <v>9</v>
      </c>
      <c r="F11991" s="5" t="s">
        <v>297</v>
      </c>
      <c r="G11991" s="5" t="s">
        <v>294</v>
      </c>
      <c r="M11991" s="5" t="s">
        <v>794</v>
      </c>
      <c r="N11991" s="5" t="s">
        <v>294</v>
      </c>
      <c r="R11991" s="5" t="s">
        <v>297</v>
      </c>
      <c r="V11991" s="5" t="s">
        <v>29489</v>
      </c>
    </row>
    <row r="11992" spans="1:22" x14ac:dyDescent="0.35">
      <c r="A11992" s="5" t="s">
        <v>29491</v>
      </c>
      <c r="B11992" s="5" t="s">
        <v>29492</v>
      </c>
      <c r="C11992" s="5" t="s">
        <v>29461</v>
      </c>
      <c r="D11992" s="5" t="s">
        <v>18</v>
      </c>
      <c r="E11992" s="5">
        <v>1</v>
      </c>
      <c r="F11992" s="5" t="s">
        <v>294</v>
      </c>
      <c r="G11992" s="5" t="s">
        <v>294</v>
      </c>
      <c r="M11992" s="5" t="s">
        <v>794</v>
      </c>
      <c r="N11992" s="5" t="s">
        <v>294</v>
      </c>
      <c r="P11992" s="5" t="s">
        <v>294</v>
      </c>
      <c r="Q11992" s="5" t="s">
        <v>294</v>
      </c>
      <c r="R11992" s="5" t="s">
        <v>294</v>
      </c>
      <c r="V11992" s="5" t="s">
        <v>29491</v>
      </c>
    </row>
    <row r="11993" spans="1:22" x14ac:dyDescent="0.35">
      <c r="A11993" s="5" t="s">
        <v>29493</v>
      </c>
      <c r="B11993" s="5" t="s">
        <v>2692</v>
      </c>
      <c r="C11993" s="5" t="s">
        <v>29461</v>
      </c>
      <c r="D11993" s="5" t="s">
        <v>18</v>
      </c>
      <c r="E11993" s="5">
        <v>2</v>
      </c>
      <c r="F11993" s="5" t="s">
        <v>294</v>
      </c>
      <c r="G11993" s="5" t="s">
        <v>294</v>
      </c>
      <c r="M11993" s="5" t="s">
        <v>794</v>
      </c>
      <c r="N11993" s="5" t="s">
        <v>294</v>
      </c>
      <c r="R11993" s="5" t="s">
        <v>294</v>
      </c>
      <c r="V11993" s="5" t="s">
        <v>29493</v>
      </c>
    </row>
    <row r="11994" spans="1:22" x14ac:dyDescent="0.35">
      <c r="A11994" s="5" t="s">
        <v>29494</v>
      </c>
      <c r="B11994" s="5" t="s">
        <v>29495</v>
      </c>
      <c r="C11994" s="5" t="s">
        <v>29461</v>
      </c>
      <c r="D11994" s="5" t="s">
        <v>18</v>
      </c>
      <c r="E11994" s="5">
        <v>3</v>
      </c>
      <c r="F11994" s="5" t="s">
        <v>294</v>
      </c>
      <c r="G11994" s="5" t="s">
        <v>294</v>
      </c>
      <c r="M11994" s="5" t="s">
        <v>794</v>
      </c>
      <c r="N11994" s="5" t="s">
        <v>294</v>
      </c>
      <c r="R11994" s="5" t="s">
        <v>294</v>
      </c>
      <c r="V11994" s="5" t="s">
        <v>29494</v>
      </c>
    </row>
    <row r="11995" spans="1:22" x14ac:dyDescent="0.35">
      <c r="A11995" s="5" t="s">
        <v>29496</v>
      </c>
      <c r="B11995" s="5" t="s">
        <v>29497</v>
      </c>
      <c r="C11995" s="5" t="s">
        <v>29461</v>
      </c>
      <c r="D11995" s="5" t="s">
        <v>18</v>
      </c>
      <c r="E11995" s="5">
        <v>70</v>
      </c>
      <c r="F11995" s="5" t="s">
        <v>294</v>
      </c>
      <c r="G11995" s="5" t="s">
        <v>294</v>
      </c>
      <c r="M11995" s="5" t="s">
        <v>794</v>
      </c>
      <c r="N11995" s="5" t="s">
        <v>294</v>
      </c>
      <c r="R11995" s="5" t="s">
        <v>294</v>
      </c>
      <c r="V11995" s="5" t="s">
        <v>29496</v>
      </c>
    </row>
    <row r="11996" spans="1:22" x14ac:dyDescent="0.35">
      <c r="A11996" s="5" t="s">
        <v>29498</v>
      </c>
      <c r="B11996" s="5" t="s">
        <v>29499</v>
      </c>
      <c r="C11996" s="5" t="s">
        <v>29461</v>
      </c>
      <c r="D11996" s="5" t="s">
        <v>18</v>
      </c>
      <c r="E11996" s="5">
        <v>10</v>
      </c>
      <c r="F11996" s="5" t="s">
        <v>294</v>
      </c>
      <c r="G11996" s="5" t="s">
        <v>294</v>
      </c>
      <c r="M11996" s="5" t="s">
        <v>794</v>
      </c>
      <c r="N11996" s="5" t="s">
        <v>294</v>
      </c>
      <c r="R11996" s="5" t="s">
        <v>294</v>
      </c>
      <c r="V11996" s="5" t="s">
        <v>29498</v>
      </c>
    </row>
    <row r="11997" spans="1:22" x14ac:dyDescent="0.35">
      <c r="A11997" s="5" t="s">
        <v>29500</v>
      </c>
      <c r="B11997" s="5" t="s">
        <v>29501</v>
      </c>
      <c r="C11997" s="5" t="s">
        <v>29461</v>
      </c>
      <c r="D11997" s="5" t="s">
        <v>18</v>
      </c>
      <c r="E11997" s="5">
        <v>2</v>
      </c>
      <c r="F11997" s="5" t="s">
        <v>294</v>
      </c>
      <c r="G11997" s="5" t="s">
        <v>294</v>
      </c>
      <c r="M11997" s="5" t="s">
        <v>794</v>
      </c>
      <c r="N11997" s="5" t="s">
        <v>294</v>
      </c>
      <c r="R11997" s="5" t="s">
        <v>294</v>
      </c>
      <c r="V11997" s="5" t="s">
        <v>29500</v>
      </c>
    </row>
    <row r="11998" spans="1:22" x14ac:dyDescent="0.35">
      <c r="A11998" s="5" t="s">
        <v>29502</v>
      </c>
      <c r="B11998" s="5" t="s">
        <v>29503</v>
      </c>
      <c r="C11998" s="5" t="s">
        <v>29461</v>
      </c>
      <c r="D11998" s="5" t="s">
        <v>18</v>
      </c>
      <c r="E11998" s="5">
        <v>2</v>
      </c>
      <c r="F11998" s="5" t="s">
        <v>294</v>
      </c>
      <c r="G11998" s="5" t="s">
        <v>294</v>
      </c>
      <c r="M11998" s="5" t="s">
        <v>794</v>
      </c>
      <c r="N11998" s="5" t="s">
        <v>294</v>
      </c>
      <c r="R11998" s="5" t="s">
        <v>294</v>
      </c>
      <c r="V11998" s="5" t="s">
        <v>29502</v>
      </c>
    </row>
    <row r="11999" spans="1:22" x14ac:dyDescent="0.35">
      <c r="A11999" s="5" t="s">
        <v>29504</v>
      </c>
      <c r="B11999" s="5" t="s">
        <v>29505</v>
      </c>
      <c r="C11999" s="5" t="s">
        <v>29461</v>
      </c>
      <c r="D11999" s="5" t="s">
        <v>18</v>
      </c>
      <c r="E11999" s="5">
        <v>8</v>
      </c>
      <c r="F11999" s="5" t="s">
        <v>294</v>
      </c>
      <c r="G11999" s="5" t="s">
        <v>294</v>
      </c>
      <c r="M11999" s="5" t="s">
        <v>794</v>
      </c>
      <c r="N11999" s="5" t="s">
        <v>294</v>
      </c>
      <c r="R11999" s="5" t="s">
        <v>294</v>
      </c>
      <c r="V11999" s="5" t="s">
        <v>29504</v>
      </c>
    </row>
    <row r="12000" spans="1:22" x14ac:dyDescent="0.35">
      <c r="A12000" s="5" t="s">
        <v>29506</v>
      </c>
      <c r="B12000" s="5" t="s">
        <v>29507</v>
      </c>
      <c r="C12000" s="5" t="s">
        <v>29461</v>
      </c>
      <c r="D12000" s="5" t="s">
        <v>18</v>
      </c>
      <c r="E12000" s="5">
        <v>6</v>
      </c>
      <c r="F12000" s="5" t="s">
        <v>294</v>
      </c>
      <c r="G12000" s="5" t="s">
        <v>294</v>
      </c>
      <c r="M12000" s="5" t="s">
        <v>794</v>
      </c>
      <c r="N12000" s="5" t="s">
        <v>294</v>
      </c>
      <c r="R12000" s="5" t="s">
        <v>294</v>
      </c>
      <c r="V12000" s="5" t="s">
        <v>29506</v>
      </c>
    </row>
    <row r="12001" spans="1:22" x14ac:dyDescent="0.35">
      <c r="A12001" s="5" t="s">
        <v>29508</v>
      </c>
      <c r="B12001" s="5" t="s">
        <v>29509</v>
      </c>
      <c r="C12001" s="5" t="s">
        <v>29461</v>
      </c>
      <c r="D12001" s="5" t="s">
        <v>18</v>
      </c>
      <c r="E12001" s="5">
        <v>3</v>
      </c>
      <c r="F12001" s="5" t="s">
        <v>294</v>
      </c>
      <c r="G12001" s="5" t="s">
        <v>294</v>
      </c>
      <c r="M12001" s="5" t="s">
        <v>794</v>
      </c>
      <c r="N12001" s="5" t="s">
        <v>294</v>
      </c>
      <c r="R12001" s="5" t="s">
        <v>294</v>
      </c>
      <c r="V12001" s="5" t="s">
        <v>29508</v>
      </c>
    </row>
    <row r="12002" spans="1:22" x14ac:dyDescent="0.35">
      <c r="A12002" s="5" t="s">
        <v>29510</v>
      </c>
      <c r="B12002" s="5" t="s">
        <v>29511</v>
      </c>
      <c r="C12002" s="5" t="s">
        <v>29461</v>
      </c>
      <c r="D12002" s="5" t="s">
        <v>18</v>
      </c>
      <c r="E12002" s="5">
        <v>8</v>
      </c>
      <c r="F12002" s="5" t="s">
        <v>294</v>
      </c>
      <c r="G12002" s="5" t="s">
        <v>294</v>
      </c>
      <c r="M12002" s="5" t="s">
        <v>794</v>
      </c>
      <c r="N12002" s="5" t="s">
        <v>294</v>
      </c>
      <c r="R12002" s="5" t="s">
        <v>294</v>
      </c>
      <c r="V12002" s="5" t="s">
        <v>29510</v>
      </c>
    </row>
    <row r="12003" spans="1:22" x14ac:dyDescent="0.35">
      <c r="A12003" s="5" t="s">
        <v>29512</v>
      </c>
      <c r="B12003" s="5" t="s">
        <v>29513</v>
      </c>
      <c r="C12003" s="5" t="s">
        <v>29461</v>
      </c>
      <c r="D12003" s="5" t="s">
        <v>18</v>
      </c>
      <c r="E12003" s="5">
        <v>30</v>
      </c>
      <c r="F12003" s="5" t="s">
        <v>294</v>
      </c>
      <c r="G12003" s="5" t="s">
        <v>294</v>
      </c>
      <c r="M12003" s="5" t="s">
        <v>794</v>
      </c>
      <c r="N12003" s="5" t="s">
        <v>294</v>
      </c>
      <c r="P12003" s="5" t="s">
        <v>294</v>
      </c>
      <c r="Q12003" s="5" t="s">
        <v>294</v>
      </c>
      <c r="R12003" s="5" t="s">
        <v>294</v>
      </c>
      <c r="V12003" s="5" t="s">
        <v>29512</v>
      </c>
    </row>
    <row r="12004" spans="1:22" x14ac:dyDescent="0.35">
      <c r="A12004" s="5" t="s">
        <v>29514</v>
      </c>
      <c r="B12004" s="5" t="s">
        <v>29515</v>
      </c>
      <c r="C12004" s="5" t="s">
        <v>29461</v>
      </c>
      <c r="D12004" s="5" t="s">
        <v>30</v>
      </c>
      <c r="E12004" s="5">
        <v>10</v>
      </c>
      <c r="F12004" s="5" t="s">
        <v>294</v>
      </c>
      <c r="G12004" s="5" t="s">
        <v>294</v>
      </c>
      <c r="M12004" s="5" t="s">
        <v>794</v>
      </c>
      <c r="N12004" s="5" t="s">
        <v>294</v>
      </c>
      <c r="R12004" s="5" t="s">
        <v>294</v>
      </c>
      <c r="V12004" s="5" t="s">
        <v>29514</v>
      </c>
    </row>
    <row r="12005" spans="1:22" x14ac:dyDescent="0.35">
      <c r="A12005" s="5" t="s">
        <v>29516</v>
      </c>
      <c r="B12005" s="5" t="s">
        <v>29517</v>
      </c>
      <c r="C12005" s="5" t="s">
        <v>29461</v>
      </c>
      <c r="D12005" s="5" t="s">
        <v>18</v>
      </c>
      <c r="E12005" s="5">
        <v>3</v>
      </c>
      <c r="F12005" s="5" t="s">
        <v>294</v>
      </c>
      <c r="G12005" s="5" t="s">
        <v>294</v>
      </c>
      <c r="M12005" s="5" t="s">
        <v>794</v>
      </c>
      <c r="N12005" s="5" t="s">
        <v>294</v>
      </c>
      <c r="R12005" s="5" t="s">
        <v>294</v>
      </c>
      <c r="V12005" s="5" t="s">
        <v>29516</v>
      </c>
    </row>
    <row r="12006" spans="1:22" x14ac:dyDescent="0.35">
      <c r="A12006" s="5" t="s">
        <v>29518</v>
      </c>
      <c r="B12006" s="5" t="s">
        <v>29519</v>
      </c>
      <c r="C12006" s="5" t="s">
        <v>29461</v>
      </c>
      <c r="D12006" s="5" t="s">
        <v>18</v>
      </c>
      <c r="E12006" s="5">
        <v>3</v>
      </c>
      <c r="F12006" s="5" t="s">
        <v>294</v>
      </c>
      <c r="G12006" s="5" t="s">
        <v>294</v>
      </c>
      <c r="M12006" s="5" t="s">
        <v>794</v>
      </c>
      <c r="N12006" s="5" t="s">
        <v>294</v>
      </c>
      <c r="R12006" s="5" t="s">
        <v>294</v>
      </c>
      <c r="V12006" s="5" t="s">
        <v>29518</v>
      </c>
    </row>
    <row r="12007" spans="1:22" x14ac:dyDescent="0.35">
      <c r="A12007" s="5" t="s">
        <v>29520</v>
      </c>
      <c r="B12007" s="5" t="s">
        <v>29521</v>
      </c>
      <c r="C12007" s="5" t="s">
        <v>14595</v>
      </c>
      <c r="D12007" s="5" t="s">
        <v>18</v>
      </c>
      <c r="E12007" s="5">
        <v>32</v>
      </c>
      <c r="F12007" s="5" t="s">
        <v>294</v>
      </c>
      <c r="G12007" s="5" t="s">
        <v>294</v>
      </c>
      <c r="M12007" s="5" t="s">
        <v>794</v>
      </c>
      <c r="N12007" s="5" t="s">
        <v>294</v>
      </c>
      <c r="R12007" s="5" t="s">
        <v>294</v>
      </c>
      <c r="V12007" s="5" t="s">
        <v>29520</v>
      </c>
    </row>
    <row r="12008" spans="1:22" x14ac:dyDescent="0.35">
      <c r="A12008" s="5" t="s">
        <v>29522</v>
      </c>
      <c r="B12008" s="5" t="s">
        <v>29523</v>
      </c>
      <c r="C12008" s="5" t="s">
        <v>14595</v>
      </c>
      <c r="D12008" s="5" t="s">
        <v>18</v>
      </c>
      <c r="E12008" s="5">
        <v>25</v>
      </c>
      <c r="F12008" s="5" t="s">
        <v>294</v>
      </c>
      <c r="G12008" s="5" t="s">
        <v>294</v>
      </c>
      <c r="M12008" s="5" t="s">
        <v>794</v>
      </c>
      <c r="N12008" s="5" t="s">
        <v>294</v>
      </c>
      <c r="R12008" s="5" t="s">
        <v>294</v>
      </c>
      <c r="V12008" s="5" t="s">
        <v>29524</v>
      </c>
    </row>
    <row r="12009" spans="1:22" x14ac:dyDescent="0.35">
      <c r="A12009" s="5" t="s">
        <v>29525</v>
      </c>
      <c r="B12009" s="5" t="s">
        <v>29526</v>
      </c>
      <c r="C12009" s="5" t="s">
        <v>14595</v>
      </c>
      <c r="D12009" s="5" t="s">
        <v>18</v>
      </c>
      <c r="E12009" s="5">
        <v>100</v>
      </c>
      <c r="F12009" s="5" t="s">
        <v>294</v>
      </c>
      <c r="G12009" s="5" t="s">
        <v>294</v>
      </c>
      <c r="M12009" s="5" t="s">
        <v>794</v>
      </c>
      <c r="N12009" s="5" t="s">
        <v>294</v>
      </c>
      <c r="P12009" s="5" t="s">
        <v>294</v>
      </c>
      <c r="Q12009" s="5" t="s">
        <v>294</v>
      </c>
      <c r="R12009" s="5" t="s">
        <v>294</v>
      </c>
    </row>
    <row r="12010" spans="1:22" x14ac:dyDescent="0.35">
      <c r="A12010" s="5" t="s">
        <v>29527</v>
      </c>
      <c r="B12010" s="5" t="s">
        <v>29528</v>
      </c>
      <c r="C12010" s="5" t="s">
        <v>14595</v>
      </c>
      <c r="D12010" s="5" t="s">
        <v>24</v>
      </c>
      <c r="E12010" s="5">
        <v>12</v>
      </c>
      <c r="F12010" s="5" t="s">
        <v>294</v>
      </c>
      <c r="G12010" s="5" t="s">
        <v>294</v>
      </c>
      <c r="M12010" s="5" t="s">
        <v>794</v>
      </c>
      <c r="N12010" s="5" t="s">
        <v>294</v>
      </c>
      <c r="P12010" s="5" t="s">
        <v>294</v>
      </c>
      <c r="Q12010" s="5" t="s">
        <v>294</v>
      </c>
      <c r="R12010" s="5" t="s">
        <v>294</v>
      </c>
      <c r="V12010" s="5" t="s">
        <v>29527</v>
      </c>
    </row>
    <row r="12011" spans="1:22" x14ac:dyDescent="0.35">
      <c r="A12011" s="5" t="s">
        <v>29529</v>
      </c>
      <c r="B12011" s="5" t="s">
        <v>29530</v>
      </c>
      <c r="C12011" s="5" t="s">
        <v>14595</v>
      </c>
      <c r="D12011" s="5" t="s">
        <v>18</v>
      </c>
      <c r="E12011" s="5">
        <v>50</v>
      </c>
      <c r="F12011" s="5" t="s">
        <v>294</v>
      </c>
      <c r="G12011" s="5" t="s">
        <v>294</v>
      </c>
      <c r="M12011" s="5" t="s">
        <v>794</v>
      </c>
      <c r="N12011" s="5" t="s">
        <v>294</v>
      </c>
      <c r="R12011" s="5" t="s">
        <v>294</v>
      </c>
      <c r="V12011" s="5" t="s">
        <v>29529</v>
      </c>
    </row>
    <row r="12012" spans="1:22" x14ac:dyDescent="0.35">
      <c r="A12012" s="5" t="s">
        <v>29531</v>
      </c>
      <c r="B12012" s="5" t="s">
        <v>29532</v>
      </c>
      <c r="C12012" s="5" t="s">
        <v>29533</v>
      </c>
      <c r="D12012" s="5" t="s">
        <v>22</v>
      </c>
      <c r="E12012" s="5">
        <v>11</v>
      </c>
      <c r="F12012" s="5" t="s">
        <v>294</v>
      </c>
      <c r="G12012" s="5" t="s">
        <v>294</v>
      </c>
      <c r="J12012" s="5" t="s">
        <v>14595</v>
      </c>
      <c r="M12012" s="5" t="s">
        <v>794</v>
      </c>
      <c r="N12012" s="5" t="s">
        <v>294</v>
      </c>
      <c r="R12012" s="5" t="s">
        <v>297</v>
      </c>
      <c r="V12012" s="5" t="s">
        <v>29531</v>
      </c>
    </row>
    <row r="12013" spans="1:22" x14ac:dyDescent="0.35">
      <c r="A12013" s="5" t="s">
        <v>29534</v>
      </c>
      <c r="B12013" s="5" t="s">
        <v>29535</v>
      </c>
      <c r="C12013" s="5" t="s">
        <v>14595</v>
      </c>
      <c r="D12013" s="5" t="s">
        <v>18</v>
      </c>
      <c r="E12013" s="5">
        <v>35</v>
      </c>
      <c r="F12013" s="5" t="s">
        <v>294</v>
      </c>
      <c r="G12013" s="5" t="s">
        <v>294</v>
      </c>
      <c r="M12013" s="5" t="s">
        <v>794</v>
      </c>
      <c r="N12013" s="5" t="s">
        <v>294</v>
      </c>
      <c r="R12013" s="5" t="s">
        <v>294</v>
      </c>
      <c r="V12013" s="5" t="s">
        <v>29534</v>
      </c>
    </row>
    <row r="12014" spans="1:22" x14ac:dyDescent="0.35">
      <c r="A12014" s="5" t="s">
        <v>29536</v>
      </c>
      <c r="B12014" s="5" t="s">
        <v>29537</v>
      </c>
      <c r="C12014" s="5" t="s">
        <v>14595</v>
      </c>
      <c r="D12014" s="5" t="s">
        <v>24</v>
      </c>
      <c r="E12014" s="5">
        <v>12</v>
      </c>
      <c r="F12014" s="5" t="s">
        <v>294</v>
      </c>
      <c r="G12014" s="5" t="s">
        <v>294</v>
      </c>
      <c r="M12014" s="5" t="s">
        <v>794</v>
      </c>
      <c r="N12014" s="5" t="s">
        <v>294</v>
      </c>
      <c r="R12014" s="5" t="s">
        <v>294</v>
      </c>
      <c r="V12014" s="5" t="s">
        <v>29536</v>
      </c>
    </row>
    <row r="12015" spans="1:22" x14ac:dyDescent="0.35">
      <c r="A12015" s="5" t="s">
        <v>29538</v>
      </c>
      <c r="B12015" s="5" t="s">
        <v>29539</v>
      </c>
      <c r="C12015" s="5" t="s">
        <v>14595</v>
      </c>
      <c r="D12015" s="5" t="s">
        <v>18</v>
      </c>
      <c r="E12015" s="5">
        <v>2</v>
      </c>
      <c r="F12015" s="5" t="s">
        <v>294</v>
      </c>
      <c r="G12015" s="5" t="s">
        <v>294</v>
      </c>
      <c r="M12015" s="5" t="s">
        <v>794</v>
      </c>
      <c r="N12015" s="5" t="s">
        <v>294</v>
      </c>
      <c r="R12015" s="5" t="s">
        <v>294</v>
      </c>
      <c r="V12015" s="5" t="s">
        <v>29538</v>
      </c>
    </row>
    <row r="12016" spans="1:22" x14ac:dyDescent="0.35">
      <c r="A12016" s="5" t="s">
        <v>29540</v>
      </c>
      <c r="B12016" s="5" t="s">
        <v>29541</v>
      </c>
      <c r="C12016" s="5" t="s">
        <v>14595</v>
      </c>
      <c r="D12016" s="5" t="s">
        <v>30</v>
      </c>
      <c r="E12016" s="5">
        <v>10</v>
      </c>
      <c r="F12016" s="5" t="s">
        <v>294</v>
      </c>
      <c r="G12016" s="5" t="s">
        <v>294</v>
      </c>
      <c r="M12016" s="5" t="s">
        <v>794</v>
      </c>
      <c r="N12016" s="5" t="s">
        <v>294</v>
      </c>
      <c r="R12016" s="5" t="s">
        <v>294</v>
      </c>
      <c r="V12016" s="5" t="s">
        <v>29540</v>
      </c>
    </row>
    <row r="12017" spans="1:22" x14ac:dyDescent="0.35">
      <c r="A12017" s="5" t="s">
        <v>29542</v>
      </c>
      <c r="B12017" s="5" t="s">
        <v>29543</v>
      </c>
      <c r="C12017" s="5" t="s">
        <v>29533</v>
      </c>
      <c r="D12017" s="5" t="s">
        <v>18</v>
      </c>
      <c r="E12017" s="5">
        <v>30</v>
      </c>
      <c r="F12017" s="5" t="s">
        <v>294</v>
      </c>
      <c r="G12017" s="5" t="s">
        <v>294</v>
      </c>
      <c r="M12017" s="5" t="s">
        <v>794</v>
      </c>
      <c r="N12017" s="5" t="s">
        <v>294</v>
      </c>
      <c r="R12017" s="5" t="s">
        <v>294</v>
      </c>
      <c r="V12017" s="5" t="s">
        <v>29542</v>
      </c>
    </row>
    <row r="12018" spans="1:22" x14ac:dyDescent="0.35">
      <c r="A12018" s="5" t="s">
        <v>29544</v>
      </c>
      <c r="B12018" s="5" t="s">
        <v>29545</v>
      </c>
      <c r="C12018" s="5" t="s">
        <v>29533</v>
      </c>
      <c r="D12018" s="5" t="s">
        <v>18</v>
      </c>
      <c r="E12018" s="5">
        <v>45</v>
      </c>
      <c r="F12018" s="5" t="s">
        <v>294</v>
      </c>
      <c r="G12018" s="5" t="s">
        <v>294</v>
      </c>
      <c r="M12018" s="5" t="s">
        <v>794</v>
      </c>
      <c r="N12018" s="5" t="s">
        <v>294</v>
      </c>
      <c r="R12018" s="5" t="s">
        <v>294</v>
      </c>
      <c r="V12018" s="5" t="s">
        <v>29544</v>
      </c>
    </row>
    <row r="12019" spans="1:22" x14ac:dyDescent="0.35">
      <c r="A12019" s="5" t="s">
        <v>29546</v>
      </c>
      <c r="B12019" s="5" t="s">
        <v>29547</v>
      </c>
      <c r="C12019" s="5" t="s">
        <v>29533</v>
      </c>
      <c r="D12019" s="5" t="s">
        <v>18</v>
      </c>
      <c r="E12019" s="5">
        <v>45</v>
      </c>
      <c r="F12019" s="5" t="s">
        <v>294</v>
      </c>
      <c r="G12019" s="5" t="s">
        <v>294</v>
      </c>
      <c r="M12019" s="5" t="s">
        <v>794</v>
      </c>
      <c r="N12019" s="5" t="s">
        <v>294</v>
      </c>
      <c r="P12019" s="5" t="s">
        <v>294</v>
      </c>
      <c r="Q12019" s="5" t="s">
        <v>294</v>
      </c>
      <c r="R12019" s="5" t="s">
        <v>294</v>
      </c>
      <c r="V12019" s="5" t="s">
        <v>29548</v>
      </c>
    </row>
    <row r="12020" spans="1:22" x14ac:dyDescent="0.35">
      <c r="A12020" s="5" t="s">
        <v>29549</v>
      </c>
      <c r="B12020" s="5" t="s">
        <v>29550</v>
      </c>
      <c r="C12020" s="5" t="s">
        <v>14595</v>
      </c>
      <c r="D12020" s="5" t="s">
        <v>20</v>
      </c>
      <c r="E12020" s="5">
        <v>10</v>
      </c>
      <c r="F12020" s="5" t="s">
        <v>294</v>
      </c>
      <c r="G12020" s="5" t="s">
        <v>294</v>
      </c>
      <c r="M12020" s="5" t="s">
        <v>794</v>
      </c>
      <c r="N12020" s="5" t="s">
        <v>294</v>
      </c>
      <c r="R12020" s="5" t="s">
        <v>294</v>
      </c>
      <c r="V12020" s="5" t="s">
        <v>29549</v>
      </c>
    </row>
    <row r="12021" spans="1:22" x14ac:dyDescent="0.35">
      <c r="A12021" s="5" t="s">
        <v>29551</v>
      </c>
      <c r="B12021" s="5" t="s">
        <v>29552</v>
      </c>
      <c r="C12021" s="5" t="s">
        <v>14595</v>
      </c>
      <c r="D12021" s="5" t="s">
        <v>18</v>
      </c>
      <c r="E12021" s="5">
        <v>1</v>
      </c>
      <c r="F12021" s="5" t="s">
        <v>294</v>
      </c>
      <c r="G12021" s="5" t="s">
        <v>294</v>
      </c>
      <c r="M12021" s="5" t="s">
        <v>794</v>
      </c>
      <c r="N12021" s="5" t="s">
        <v>294</v>
      </c>
      <c r="R12021" s="5" t="s">
        <v>294</v>
      </c>
      <c r="V12021" s="5" t="s">
        <v>29551</v>
      </c>
    </row>
    <row r="12022" spans="1:22" x14ac:dyDescent="0.35">
      <c r="A12022" s="5" t="s">
        <v>29553</v>
      </c>
      <c r="B12022" s="5" t="s">
        <v>29554</v>
      </c>
      <c r="C12022" s="5" t="s">
        <v>14595</v>
      </c>
      <c r="D12022" s="5" t="s">
        <v>18</v>
      </c>
      <c r="E12022" s="5">
        <v>9</v>
      </c>
      <c r="F12022" s="5" t="s">
        <v>294</v>
      </c>
      <c r="G12022" s="5" t="s">
        <v>294</v>
      </c>
      <c r="M12022" s="5" t="s">
        <v>794</v>
      </c>
      <c r="N12022" s="5" t="s">
        <v>294</v>
      </c>
      <c r="R12022" s="5" t="s">
        <v>294</v>
      </c>
      <c r="V12022" s="5" t="s">
        <v>29553</v>
      </c>
    </row>
    <row r="12023" spans="1:22" x14ac:dyDescent="0.35">
      <c r="A12023" s="5" t="s">
        <v>29555</v>
      </c>
      <c r="B12023" s="5" t="s">
        <v>29556</v>
      </c>
      <c r="C12023" s="5" t="s">
        <v>14595</v>
      </c>
      <c r="D12023" s="5" t="s">
        <v>20</v>
      </c>
      <c r="E12023" s="5">
        <v>10</v>
      </c>
      <c r="F12023" s="5" t="s">
        <v>294</v>
      </c>
      <c r="G12023" s="5" t="s">
        <v>294</v>
      </c>
      <c r="M12023" s="5" t="s">
        <v>794</v>
      </c>
      <c r="N12023" s="5" t="s">
        <v>294</v>
      </c>
      <c r="R12023" s="5" t="s">
        <v>294</v>
      </c>
      <c r="V12023" s="5" t="s">
        <v>29555</v>
      </c>
    </row>
    <row r="12024" spans="1:22" x14ac:dyDescent="0.35">
      <c r="A12024" s="5" t="s">
        <v>29557</v>
      </c>
      <c r="B12024" s="5" t="s">
        <v>29558</v>
      </c>
      <c r="C12024" s="5" t="s">
        <v>14595</v>
      </c>
      <c r="D12024" s="5" t="s">
        <v>18</v>
      </c>
      <c r="E12024" s="5">
        <v>6</v>
      </c>
      <c r="F12024" s="5" t="s">
        <v>294</v>
      </c>
      <c r="G12024" s="5" t="s">
        <v>294</v>
      </c>
      <c r="M12024" s="5" t="s">
        <v>794</v>
      </c>
      <c r="N12024" s="5" t="s">
        <v>294</v>
      </c>
      <c r="R12024" s="5" t="s">
        <v>294</v>
      </c>
      <c r="V12024" s="5" t="s">
        <v>29557</v>
      </c>
    </row>
    <row r="12025" spans="1:22" x14ac:dyDescent="0.35">
      <c r="A12025" s="5" t="s">
        <v>29559</v>
      </c>
      <c r="B12025" s="5" t="s">
        <v>29560</v>
      </c>
      <c r="C12025" s="5" t="s">
        <v>14595</v>
      </c>
      <c r="D12025" s="5" t="s">
        <v>18</v>
      </c>
      <c r="E12025" s="5">
        <v>8</v>
      </c>
      <c r="F12025" s="5" t="s">
        <v>294</v>
      </c>
      <c r="G12025" s="5" t="s">
        <v>294</v>
      </c>
      <c r="M12025" s="5" t="s">
        <v>794</v>
      </c>
      <c r="N12025" s="5" t="s">
        <v>294</v>
      </c>
      <c r="R12025" s="5" t="s">
        <v>294</v>
      </c>
      <c r="V12025" s="5" t="s">
        <v>29559</v>
      </c>
    </row>
    <row r="12026" spans="1:22" x14ac:dyDescent="0.35">
      <c r="A12026" s="5" t="s">
        <v>29561</v>
      </c>
      <c r="B12026" s="5" t="s">
        <v>29562</v>
      </c>
      <c r="C12026" s="5" t="s">
        <v>14595</v>
      </c>
      <c r="D12026" s="5" t="s">
        <v>18</v>
      </c>
      <c r="E12026" s="5">
        <v>35</v>
      </c>
      <c r="F12026" s="5" t="s">
        <v>294</v>
      </c>
      <c r="G12026" s="5" t="s">
        <v>294</v>
      </c>
      <c r="M12026" s="5" t="s">
        <v>794</v>
      </c>
      <c r="N12026" s="5" t="s">
        <v>294</v>
      </c>
      <c r="R12026" s="5" t="s">
        <v>294</v>
      </c>
      <c r="V12026" s="5" t="s">
        <v>29561</v>
      </c>
    </row>
    <row r="12027" spans="1:22" x14ac:dyDescent="0.35">
      <c r="A12027" s="5" t="s">
        <v>29563</v>
      </c>
      <c r="B12027" s="5" t="s">
        <v>29564</v>
      </c>
      <c r="C12027" s="5" t="s">
        <v>14595</v>
      </c>
      <c r="D12027" s="5" t="s">
        <v>18</v>
      </c>
      <c r="E12027" s="5">
        <v>35</v>
      </c>
      <c r="F12027" s="5" t="s">
        <v>294</v>
      </c>
      <c r="G12027" s="5" t="s">
        <v>294</v>
      </c>
      <c r="M12027" s="5" t="s">
        <v>794</v>
      </c>
      <c r="N12027" s="5" t="s">
        <v>294</v>
      </c>
      <c r="R12027" s="5" t="s">
        <v>294</v>
      </c>
      <c r="V12027" s="5" t="s">
        <v>29563</v>
      </c>
    </row>
    <row r="12028" spans="1:22" x14ac:dyDescent="0.35">
      <c r="A12028" s="5" t="s">
        <v>29565</v>
      </c>
      <c r="B12028" s="5" t="s">
        <v>29543</v>
      </c>
      <c r="C12028" s="5" t="s">
        <v>14595</v>
      </c>
      <c r="D12028" s="5" t="s">
        <v>18</v>
      </c>
      <c r="E12028" s="5">
        <v>30</v>
      </c>
      <c r="F12028" s="5" t="s">
        <v>294</v>
      </c>
      <c r="G12028" s="5" t="s">
        <v>294</v>
      </c>
      <c r="M12028" s="5" t="s">
        <v>794</v>
      </c>
      <c r="N12028" s="5" t="s">
        <v>294</v>
      </c>
      <c r="R12028" s="5" t="s">
        <v>294</v>
      </c>
      <c r="V12028" s="5" t="s">
        <v>29565</v>
      </c>
    </row>
    <row r="12029" spans="1:22" x14ac:dyDescent="0.35">
      <c r="A12029" s="5" t="s">
        <v>29566</v>
      </c>
      <c r="B12029" s="5" t="s">
        <v>29567</v>
      </c>
      <c r="C12029" s="5" t="s">
        <v>14595</v>
      </c>
      <c r="D12029" s="5" t="s">
        <v>18</v>
      </c>
      <c r="E12029" s="5">
        <v>20</v>
      </c>
      <c r="F12029" s="5" t="s">
        <v>294</v>
      </c>
      <c r="G12029" s="5" t="s">
        <v>294</v>
      </c>
      <c r="M12029" s="5" t="s">
        <v>794</v>
      </c>
      <c r="N12029" s="5" t="s">
        <v>294</v>
      </c>
      <c r="R12029" s="5" t="s">
        <v>294</v>
      </c>
      <c r="V12029" s="5" t="s">
        <v>29566</v>
      </c>
    </row>
    <row r="12030" spans="1:22" x14ac:dyDescent="0.35">
      <c r="A12030" s="5" t="s">
        <v>29568</v>
      </c>
      <c r="B12030" s="5" t="s">
        <v>29569</v>
      </c>
      <c r="C12030" s="5" t="s">
        <v>14595</v>
      </c>
      <c r="D12030" s="5" t="s">
        <v>18</v>
      </c>
      <c r="E12030" s="5">
        <v>50</v>
      </c>
      <c r="F12030" s="5" t="s">
        <v>294</v>
      </c>
      <c r="G12030" s="5" t="s">
        <v>294</v>
      </c>
      <c r="M12030" s="5" t="s">
        <v>794</v>
      </c>
      <c r="N12030" s="5" t="s">
        <v>294</v>
      </c>
      <c r="P12030" s="5" t="s">
        <v>294</v>
      </c>
      <c r="Q12030" s="5" t="s">
        <v>294</v>
      </c>
      <c r="R12030" s="5" t="s">
        <v>294</v>
      </c>
    </row>
    <row r="12031" spans="1:22" x14ac:dyDescent="0.35">
      <c r="A12031" s="5" t="s">
        <v>29570</v>
      </c>
      <c r="B12031" s="5" t="s">
        <v>29571</v>
      </c>
      <c r="C12031" s="5" t="s">
        <v>14595</v>
      </c>
      <c r="D12031" s="5" t="s">
        <v>18</v>
      </c>
      <c r="E12031" s="5">
        <v>30</v>
      </c>
      <c r="F12031" s="5" t="s">
        <v>294</v>
      </c>
      <c r="G12031" s="5" t="s">
        <v>294</v>
      </c>
      <c r="M12031" s="5" t="s">
        <v>794</v>
      </c>
      <c r="N12031" s="5" t="s">
        <v>294</v>
      </c>
      <c r="R12031" s="5" t="s">
        <v>294</v>
      </c>
      <c r="V12031" s="5" t="s">
        <v>29570</v>
      </c>
    </row>
    <row r="12032" spans="1:22" x14ac:dyDescent="0.35">
      <c r="A12032" s="5" t="s">
        <v>29572</v>
      </c>
      <c r="B12032" s="5" t="s">
        <v>29573</v>
      </c>
      <c r="C12032" s="5" t="s">
        <v>14595</v>
      </c>
      <c r="D12032" s="5" t="s">
        <v>20</v>
      </c>
      <c r="E12032" s="5">
        <v>10</v>
      </c>
      <c r="F12032" s="5" t="s">
        <v>294</v>
      </c>
      <c r="G12032" s="5" t="s">
        <v>294</v>
      </c>
      <c r="M12032" s="5" t="s">
        <v>794</v>
      </c>
      <c r="N12032" s="5" t="s">
        <v>294</v>
      </c>
      <c r="R12032" s="5" t="s">
        <v>294</v>
      </c>
      <c r="V12032" s="5" t="s">
        <v>29572</v>
      </c>
    </row>
    <row r="12033" spans="1:22" x14ac:dyDescent="0.35">
      <c r="A12033" s="5" t="s">
        <v>29574</v>
      </c>
      <c r="B12033" s="5" t="s">
        <v>29575</v>
      </c>
      <c r="C12033" s="5" t="s">
        <v>14595</v>
      </c>
      <c r="D12033" s="5" t="s">
        <v>18</v>
      </c>
      <c r="E12033" s="5">
        <v>100</v>
      </c>
      <c r="F12033" s="5" t="s">
        <v>294</v>
      </c>
      <c r="G12033" s="5" t="s">
        <v>294</v>
      </c>
      <c r="M12033" s="5" t="s">
        <v>794</v>
      </c>
      <c r="N12033" s="5" t="s">
        <v>294</v>
      </c>
      <c r="P12033" s="5" t="s">
        <v>294</v>
      </c>
      <c r="Q12033" s="5" t="s">
        <v>294</v>
      </c>
      <c r="R12033" s="5" t="s">
        <v>294</v>
      </c>
    </row>
    <row r="12034" spans="1:22" x14ac:dyDescent="0.35">
      <c r="A12034" s="5" t="s">
        <v>29576</v>
      </c>
      <c r="B12034" s="5" t="s">
        <v>29577</v>
      </c>
      <c r="C12034" s="5" t="s">
        <v>14595</v>
      </c>
      <c r="D12034" s="5" t="s">
        <v>18</v>
      </c>
      <c r="E12034" s="5">
        <v>2</v>
      </c>
      <c r="F12034" s="5" t="s">
        <v>294</v>
      </c>
      <c r="G12034" s="5" t="s">
        <v>294</v>
      </c>
      <c r="M12034" s="5" t="s">
        <v>794</v>
      </c>
      <c r="N12034" s="5" t="s">
        <v>294</v>
      </c>
      <c r="R12034" s="5" t="s">
        <v>294</v>
      </c>
      <c r="V12034" s="5" t="s">
        <v>29576</v>
      </c>
    </row>
    <row r="12035" spans="1:22" x14ac:dyDescent="0.35">
      <c r="A12035" s="5" t="s">
        <v>29578</v>
      </c>
      <c r="B12035" s="5" t="s">
        <v>29579</v>
      </c>
      <c r="C12035" s="5" t="s">
        <v>14595</v>
      </c>
      <c r="D12035" s="5" t="s">
        <v>18</v>
      </c>
      <c r="E12035" s="5">
        <v>2</v>
      </c>
      <c r="F12035" s="5" t="s">
        <v>294</v>
      </c>
      <c r="G12035" s="5" t="s">
        <v>294</v>
      </c>
      <c r="M12035" s="5" t="s">
        <v>794</v>
      </c>
      <c r="N12035" s="5" t="s">
        <v>294</v>
      </c>
      <c r="R12035" s="5" t="s">
        <v>294</v>
      </c>
      <c r="V12035" s="5" t="s">
        <v>29578</v>
      </c>
    </row>
    <row r="12036" spans="1:22" x14ac:dyDescent="0.35">
      <c r="A12036" s="5" t="s">
        <v>29580</v>
      </c>
      <c r="B12036" s="5" t="s">
        <v>29581</v>
      </c>
      <c r="C12036" s="5" t="s">
        <v>14595</v>
      </c>
      <c r="D12036" s="5" t="s">
        <v>18</v>
      </c>
      <c r="E12036" s="5">
        <v>50</v>
      </c>
      <c r="F12036" s="5" t="s">
        <v>294</v>
      </c>
      <c r="G12036" s="5" t="s">
        <v>294</v>
      </c>
      <c r="M12036" s="5" t="s">
        <v>794</v>
      </c>
      <c r="N12036" s="5" t="s">
        <v>294</v>
      </c>
      <c r="P12036" s="5" t="s">
        <v>294</v>
      </c>
      <c r="Q12036" s="5" t="s">
        <v>294</v>
      </c>
      <c r="R12036" s="5" t="s">
        <v>294</v>
      </c>
    </row>
    <row r="12037" spans="1:22" x14ac:dyDescent="0.35">
      <c r="A12037" s="5" t="s">
        <v>29582</v>
      </c>
      <c r="B12037" s="5" t="s">
        <v>29583</v>
      </c>
      <c r="C12037" s="5" t="s">
        <v>14595</v>
      </c>
      <c r="D12037" s="5" t="s">
        <v>18</v>
      </c>
      <c r="E12037" s="5">
        <v>50</v>
      </c>
      <c r="F12037" s="5" t="s">
        <v>294</v>
      </c>
      <c r="G12037" s="5" t="s">
        <v>294</v>
      </c>
      <c r="M12037" s="5" t="s">
        <v>794</v>
      </c>
      <c r="N12037" s="5" t="s">
        <v>294</v>
      </c>
      <c r="P12037" s="5" t="s">
        <v>294</v>
      </c>
      <c r="Q12037" s="5" t="s">
        <v>294</v>
      </c>
      <c r="R12037" s="5" t="s">
        <v>294</v>
      </c>
    </row>
    <row r="12038" spans="1:22" x14ac:dyDescent="0.35">
      <c r="A12038" s="5" t="s">
        <v>29584</v>
      </c>
      <c r="B12038" s="5" t="s">
        <v>29585</v>
      </c>
      <c r="C12038" s="5" t="s">
        <v>14595</v>
      </c>
      <c r="D12038" s="5" t="s">
        <v>18</v>
      </c>
      <c r="E12038" s="5">
        <v>50</v>
      </c>
      <c r="F12038" s="5" t="s">
        <v>294</v>
      </c>
      <c r="G12038" s="5" t="s">
        <v>294</v>
      </c>
      <c r="M12038" s="5" t="s">
        <v>794</v>
      </c>
      <c r="N12038" s="5" t="s">
        <v>294</v>
      </c>
      <c r="R12038" s="5" t="s">
        <v>294</v>
      </c>
      <c r="V12038" s="5" t="s">
        <v>29584</v>
      </c>
    </row>
    <row r="12039" spans="1:22" x14ac:dyDescent="0.35">
      <c r="A12039" s="5" t="s">
        <v>29586</v>
      </c>
      <c r="B12039" s="5" t="s">
        <v>29587</v>
      </c>
      <c r="C12039" s="5" t="s">
        <v>14595</v>
      </c>
      <c r="D12039" s="5" t="s">
        <v>18</v>
      </c>
      <c r="E12039" s="5">
        <v>35</v>
      </c>
      <c r="F12039" s="5" t="s">
        <v>294</v>
      </c>
      <c r="G12039" s="5" t="s">
        <v>294</v>
      </c>
      <c r="M12039" s="5" t="s">
        <v>794</v>
      </c>
      <c r="N12039" s="5" t="s">
        <v>294</v>
      </c>
      <c r="R12039" s="5" t="s">
        <v>294</v>
      </c>
      <c r="V12039" s="5" t="s">
        <v>29586</v>
      </c>
    </row>
    <row r="12040" spans="1:22" x14ac:dyDescent="0.35">
      <c r="A12040" s="5" t="s">
        <v>29588</v>
      </c>
      <c r="B12040" s="5" t="s">
        <v>29589</v>
      </c>
      <c r="C12040" s="5" t="s">
        <v>14595</v>
      </c>
      <c r="D12040" s="5" t="s">
        <v>18</v>
      </c>
      <c r="E12040" s="5">
        <v>2</v>
      </c>
      <c r="F12040" s="5" t="s">
        <v>294</v>
      </c>
      <c r="G12040" s="5" t="s">
        <v>294</v>
      </c>
      <c r="M12040" s="5" t="s">
        <v>794</v>
      </c>
      <c r="N12040" s="5" t="s">
        <v>294</v>
      </c>
      <c r="R12040" s="5" t="s">
        <v>294</v>
      </c>
      <c r="V12040" s="5" t="s">
        <v>29588</v>
      </c>
    </row>
    <row r="12041" spans="1:22" x14ac:dyDescent="0.35">
      <c r="A12041" s="5" t="s">
        <v>29590</v>
      </c>
      <c r="B12041" s="5" t="s">
        <v>29591</v>
      </c>
      <c r="C12041" s="5" t="s">
        <v>14595</v>
      </c>
      <c r="D12041" s="5" t="s">
        <v>24</v>
      </c>
      <c r="E12041" s="5">
        <v>12</v>
      </c>
      <c r="F12041" s="5" t="s">
        <v>294</v>
      </c>
      <c r="G12041" s="5" t="s">
        <v>294</v>
      </c>
      <c r="M12041" s="5" t="s">
        <v>794</v>
      </c>
      <c r="N12041" s="5" t="s">
        <v>294</v>
      </c>
      <c r="R12041" s="5" t="s">
        <v>294</v>
      </c>
      <c r="V12041" s="5" t="s">
        <v>29590</v>
      </c>
    </row>
    <row r="12042" spans="1:22" x14ac:dyDescent="0.35">
      <c r="A12042" s="5" t="s">
        <v>29592</v>
      </c>
      <c r="B12042" s="5" t="s">
        <v>29593</v>
      </c>
      <c r="C12042" s="5" t="s">
        <v>14595</v>
      </c>
      <c r="D12042" s="5" t="s">
        <v>18</v>
      </c>
      <c r="E12042" s="5">
        <v>2</v>
      </c>
      <c r="F12042" s="5" t="s">
        <v>294</v>
      </c>
      <c r="G12042" s="5" t="s">
        <v>294</v>
      </c>
      <c r="M12042" s="5" t="s">
        <v>794</v>
      </c>
      <c r="N12042" s="5" t="s">
        <v>294</v>
      </c>
      <c r="R12042" s="5" t="s">
        <v>294</v>
      </c>
      <c r="V12042" s="5" t="s">
        <v>29592</v>
      </c>
    </row>
    <row r="12043" spans="1:22" x14ac:dyDescent="0.35">
      <c r="A12043" s="5" t="s">
        <v>29594</v>
      </c>
      <c r="B12043" s="5" t="s">
        <v>29595</v>
      </c>
      <c r="C12043" s="5" t="s">
        <v>14595</v>
      </c>
      <c r="D12043" s="5" t="s">
        <v>30</v>
      </c>
      <c r="E12043" s="5">
        <v>10</v>
      </c>
      <c r="F12043" s="5" t="s">
        <v>294</v>
      </c>
      <c r="G12043" s="5" t="s">
        <v>294</v>
      </c>
      <c r="M12043" s="5" t="s">
        <v>794</v>
      </c>
      <c r="N12043" s="5" t="s">
        <v>294</v>
      </c>
      <c r="R12043" s="5" t="s">
        <v>294</v>
      </c>
      <c r="V12043" s="5" t="s">
        <v>29594</v>
      </c>
    </row>
    <row r="12044" spans="1:22" x14ac:dyDescent="0.35">
      <c r="A12044" s="5" t="s">
        <v>29596</v>
      </c>
      <c r="B12044" s="5" t="s">
        <v>29597</v>
      </c>
      <c r="C12044" s="5" t="s">
        <v>14595</v>
      </c>
      <c r="D12044" s="5" t="s">
        <v>20</v>
      </c>
      <c r="E12044" s="5">
        <v>10</v>
      </c>
      <c r="F12044" s="5" t="s">
        <v>294</v>
      </c>
      <c r="G12044" s="5" t="s">
        <v>294</v>
      </c>
      <c r="M12044" s="5" t="s">
        <v>794</v>
      </c>
      <c r="N12044" s="5" t="s">
        <v>294</v>
      </c>
      <c r="P12044" s="5" t="s">
        <v>294</v>
      </c>
      <c r="Q12044" s="5" t="s">
        <v>294</v>
      </c>
      <c r="R12044" s="5" t="s">
        <v>294</v>
      </c>
    </row>
    <row r="12045" spans="1:22" x14ac:dyDescent="0.35">
      <c r="A12045" s="5" t="s">
        <v>29598</v>
      </c>
      <c r="B12045" s="5" t="s">
        <v>29599</v>
      </c>
      <c r="C12045" s="5" t="s">
        <v>14595</v>
      </c>
      <c r="D12045" s="5" t="s">
        <v>18</v>
      </c>
      <c r="E12045" s="5">
        <v>1</v>
      </c>
      <c r="F12045" s="5" t="s">
        <v>294</v>
      </c>
      <c r="G12045" s="5" t="s">
        <v>294</v>
      </c>
      <c r="M12045" s="5" t="s">
        <v>794</v>
      </c>
      <c r="N12045" s="5" t="s">
        <v>294</v>
      </c>
      <c r="R12045" s="5" t="s">
        <v>294</v>
      </c>
      <c r="V12045" s="5" t="s">
        <v>29598</v>
      </c>
    </row>
    <row r="12046" spans="1:22" x14ac:dyDescent="0.35">
      <c r="A12046" s="5" t="s">
        <v>29600</v>
      </c>
      <c r="B12046" s="5" t="s">
        <v>29601</v>
      </c>
      <c r="C12046" s="5" t="s">
        <v>14595</v>
      </c>
      <c r="D12046" s="5" t="s">
        <v>20</v>
      </c>
      <c r="E12046" s="5">
        <v>10</v>
      </c>
      <c r="F12046" s="5" t="s">
        <v>294</v>
      </c>
      <c r="G12046" s="5" t="s">
        <v>294</v>
      </c>
      <c r="M12046" s="5" t="s">
        <v>794</v>
      </c>
      <c r="N12046" s="5" t="s">
        <v>294</v>
      </c>
      <c r="R12046" s="5" t="s">
        <v>294</v>
      </c>
      <c r="V12046" s="5" t="s">
        <v>29600</v>
      </c>
    </row>
    <row r="12047" spans="1:22" x14ac:dyDescent="0.35">
      <c r="A12047" s="5" t="s">
        <v>29602</v>
      </c>
      <c r="B12047" s="5" t="s">
        <v>29603</v>
      </c>
      <c r="C12047" s="5" t="s">
        <v>14595</v>
      </c>
      <c r="D12047" s="5" t="s">
        <v>20</v>
      </c>
      <c r="E12047" s="5">
        <v>10</v>
      </c>
      <c r="F12047" s="5" t="s">
        <v>294</v>
      </c>
      <c r="G12047" s="5" t="s">
        <v>294</v>
      </c>
      <c r="M12047" s="5" t="s">
        <v>794</v>
      </c>
      <c r="N12047" s="5" t="s">
        <v>294</v>
      </c>
      <c r="P12047" s="5" t="s">
        <v>294</v>
      </c>
      <c r="Q12047" s="5" t="s">
        <v>294</v>
      </c>
      <c r="R12047" s="5" t="s">
        <v>294</v>
      </c>
      <c r="V12047" s="5" t="s">
        <v>29602</v>
      </c>
    </row>
    <row r="12048" spans="1:22" x14ac:dyDescent="0.35">
      <c r="A12048" s="5" t="s">
        <v>29604</v>
      </c>
      <c r="B12048" s="5" t="s">
        <v>29605</v>
      </c>
      <c r="C12048" s="5" t="s">
        <v>14595</v>
      </c>
      <c r="D12048" s="5" t="s">
        <v>18</v>
      </c>
      <c r="E12048" s="5">
        <v>25</v>
      </c>
      <c r="F12048" s="5" t="s">
        <v>294</v>
      </c>
      <c r="G12048" s="5" t="s">
        <v>294</v>
      </c>
      <c r="M12048" s="5" t="s">
        <v>794</v>
      </c>
      <c r="N12048" s="5" t="s">
        <v>294</v>
      </c>
      <c r="R12048" s="5" t="s">
        <v>294</v>
      </c>
      <c r="V12048" s="5" t="s">
        <v>29604</v>
      </c>
    </row>
    <row r="12049" spans="1:22" x14ac:dyDescent="0.35">
      <c r="A12049" s="5" t="s">
        <v>29606</v>
      </c>
      <c r="B12049" s="5" t="s">
        <v>29607</v>
      </c>
      <c r="C12049" s="5" t="s">
        <v>14595</v>
      </c>
      <c r="D12049" s="5" t="s">
        <v>18</v>
      </c>
      <c r="E12049" s="5">
        <v>3</v>
      </c>
      <c r="F12049" s="5" t="s">
        <v>294</v>
      </c>
      <c r="G12049" s="5" t="s">
        <v>294</v>
      </c>
      <c r="M12049" s="5" t="s">
        <v>794</v>
      </c>
      <c r="N12049" s="5" t="s">
        <v>294</v>
      </c>
      <c r="R12049" s="5" t="s">
        <v>294</v>
      </c>
      <c r="V12049" s="5" t="s">
        <v>29606</v>
      </c>
    </row>
    <row r="12050" spans="1:22" x14ac:dyDescent="0.35">
      <c r="A12050" s="5" t="s">
        <v>29608</v>
      </c>
      <c r="B12050" s="5" t="s">
        <v>29609</v>
      </c>
      <c r="C12050" s="5" t="s">
        <v>14595</v>
      </c>
      <c r="D12050" s="5" t="s">
        <v>18</v>
      </c>
      <c r="E12050" s="5">
        <v>20</v>
      </c>
      <c r="F12050" s="5" t="s">
        <v>294</v>
      </c>
      <c r="G12050" s="5" t="s">
        <v>294</v>
      </c>
      <c r="M12050" s="5" t="s">
        <v>794</v>
      </c>
      <c r="N12050" s="5" t="s">
        <v>294</v>
      </c>
      <c r="R12050" s="5" t="s">
        <v>294</v>
      </c>
      <c r="V12050" s="5" t="s">
        <v>29608</v>
      </c>
    </row>
    <row r="12051" spans="1:22" x14ac:dyDescent="0.35">
      <c r="A12051" s="5" t="s">
        <v>29610</v>
      </c>
      <c r="B12051" s="5" t="s">
        <v>29611</v>
      </c>
      <c r="C12051" s="5" t="s">
        <v>14595</v>
      </c>
      <c r="D12051" s="5" t="s">
        <v>20</v>
      </c>
      <c r="E12051" s="5">
        <v>10</v>
      </c>
      <c r="F12051" s="5" t="s">
        <v>294</v>
      </c>
      <c r="G12051" s="5" t="s">
        <v>294</v>
      </c>
      <c r="M12051" s="5" t="s">
        <v>794</v>
      </c>
      <c r="N12051" s="5" t="s">
        <v>294</v>
      </c>
      <c r="R12051" s="5" t="s">
        <v>294</v>
      </c>
      <c r="V12051" s="5" t="s">
        <v>29610</v>
      </c>
    </row>
    <row r="12052" spans="1:22" x14ac:dyDescent="0.35">
      <c r="A12052" s="5" t="s">
        <v>29612</v>
      </c>
      <c r="B12052" s="5" t="s">
        <v>29613</v>
      </c>
      <c r="C12052" s="5" t="s">
        <v>14595</v>
      </c>
      <c r="D12052" s="5" t="s">
        <v>18</v>
      </c>
      <c r="E12052" s="5">
        <v>1</v>
      </c>
      <c r="F12052" s="5" t="s">
        <v>294</v>
      </c>
      <c r="G12052" s="5" t="s">
        <v>294</v>
      </c>
      <c r="M12052" s="5" t="s">
        <v>794</v>
      </c>
      <c r="N12052" s="5" t="s">
        <v>294</v>
      </c>
      <c r="R12052" s="5" t="s">
        <v>294</v>
      </c>
      <c r="V12052" s="5" t="s">
        <v>29612</v>
      </c>
    </row>
    <row r="12053" spans="1:22" x14ac:dyDescent="0.35">
      <c r="A12053" s="5" t="s">
        <v>29614</v>
      </c>
      <c r="B12053" s="5" t="s">
        <v>29615</v>
      </c>
      <c r="C12053" s="5" t="s">
        <v>14595</v>
      </c>
      <c r="D12053" s="5" t="s">
        <v>18</v>
      </c>
      <c r="E12053" s="5">
        <v>2</v>
      </c>
      <c r="F12053" s="5" t="s">
        <v>294</v>
      </c>
      <c r="G12053" s="5" t="s">
        <v>294</v>
      </c>
      <c r="M12053" s="5" t="s">
        <v>794</v>
      </c>
      <c r="N12053" s="5" t="s">
        <v>294</v>
      </c>
      <c r="R12053" s="5" t="s">
        <v>294</v>
      </c>
      <c r="V12053" s="5" t="s">
        <v>29614</v>
      </c>
    </row>
    <row r="12054" spans="1:22" x14ac:dyDescent="0.35">
      <c r="A12054" s="5" t="s">
        <v>29616</v>
      </c>
      <c r="B12054" s="5" t="s">
        <v>29617</v>
      </c>
      <c r="C12054" s="5" t="s">
        <v>14595</v>
      </c>
      <c r="D12054" s="5" t="s">
        <v>18</v>
      </c>
      <c r="E12054" s="5">
        <v>7</v>
      </c>
      <c r="F12054" s="5" t="s">
        <v>294</v>
      </c>
      <c r="G12054" s="5" t="s">
        <v>294</v>
      </c>
      <c r="M12054" s="5" t="s">
        <v>794</v>
      </c>
      <c r="N12054" s="5" t="s">
        <v>294</v>
      </c>
      <c r="R12054" s="5" t="s">
        <v>294</v>
      </c>
      <c r="V12054" s="5" t="s">
        <v>29616</v>
      </c>
    </row>
    <row r="12055" spans="1:22" x14ac:dyDescent="0.35">
      <c r="A12055" s="5" t="s">
        <v>29618</v>
      </c>
      <c r="B12055" s="5" t="s">
        <v>29619</v>
      </c>
      <c r="C12055" s="5" t="s">
        <v>14595</v>
      </c>
      <c r="D12055" s="5" t="s">
        <v>20</v>
      </c>
      <c r="E12055" s="5">
        <v>10</v>
      </c>
      <c r="F12055" s="5" t="s">
        <v>294</v>
      </c>
      <c r="G12055" s="5" t="s">
        <v>294</v>
      </c>
      <c r="M12055" s="5" t="s">
        <v>794</v>
      </c>
      <c r="N12055" s="5" t="s">
        <v>294</v>
      </c>
      <c r="P12055" s="5" t="s">
        <v>294</v>
      </c>
      <c r="Q12055" s="5" t="s">
        <v>294</v>
      </c>
      <c r="R12055" s="5" t="s">
        <v>294</v>
      </c>
      <c r="V12055" s="5" t="s">
        <v>29618</v>
      </c>
    </row>
    <row r="12056" spans="1:22" x14ac:dyDescent="0.35">
      <c r="A12056" s="5" t="s">
        <v>29620</v>
      </c>
      <c r="B12056" s="5" t="s">
        <v>29621</v>
      </c>
      <c r="C12056" s="5" t="s">
        <v>14595</v>
      </c>
      <c r="D12056" s="5" t="s">
        <v>18</v>
      </c>
      <c r="E12056" s="5">
        <v>16</v>
      </c>
      <c r="F12056" s="5" t="s">
        <v>294</v>
      </c>
      <c r="G12056" s="5" t="s">
        <v>294</v>
      </c>
      <c r="M12056" s="5" t="s">
        <v>794</v>
      </c>
      <c r="N12056" s="5" t="s">
        <v>294</v>
      </c>
      <c r="R12056" s="5" t="s">
        <v>294</v>
      </c>
      <c r="V12056" s="5" t="s">
        <v>29620</v>
      </c>
    </row>
    <row r="12057" spans="1:22" x14ac:dyDescent="0.35">
      <c r="A12057" s="5" t="s">
        <v>29622</v>
      </c>
      <c r="B12057" s="5" t="s">
        <v>29623</v>
      </c>
      <c r="C12057" s="5" t="s">
        <v>14595</v>
      </c>
      <c r="D12057" s="5" t="s">
        <v>18</v>
      </c>
      <c r="E12057" s="5">
        <v>100</v>
      </c>
      <c r="F12057" s="5" t="s">
        <v>294</v>
      </c>
      <c r="G12057" s="5" t="s">
        <v>294</v>
      </c>
      <c r="M12057" s="5" t="s">
        <v>794</v>
      </c>
      <c r="N12057" s="5" t="s">
        <v>294</v>
      </c>
      <c r="P12057" s="5" t="s">
        <v>294</v>
      </c>
      <c r="Q12057" s="5" t="s">
        <v>294</v>
      </c>
      <c r="R12057" s="5" t="s">
        <v>294</v>
      </c>
    </row>
    <row r="12058" spans="1:22" x14ac:dyDescent="0.35">
      <c r="A12058" s="5" t="s">
        <v>29624</v>
      </c>
      <c r="B12058" s="5" t="s">
        <v>29625</v>
      </c>
      <c r="C12058" s="5" t="s">
        <v>14595</v>
      </c>
      <c r="D12058" s="5" t="s">
        <v>18</v>
      </c>
      <c r="E12058" s="5">
        <v>9</v>
      </c>
      <c r="F12058" s="5" t="s">
        <v>294</v>
      </c>
      <c r="G12058" s="5" t="s">
        <v>294</v>
      </c>
      <c r="M12058" s="5" t="s">
        <v>794</v>
      </c>
      <c r="N12058" s="5" t="s">
        <v>294</v>
      </c>
      <c r="R12058" s="5" t="s">
        <v>294</v>
      </c>
      <c r="V12058" s="5" t="s">
        <v>29624</v>
      </c>
    </row>
    <row r="12059" spans="1:22" x14ac:dyDescent="0.35">
      <c r="A12059" s="5" t="s">
        <v>29626</v>
      </c>
      <c r="B12059" s="5" t="s">
        <v>29627</v>
      </c>
      <c r="C12059" s="5" t="s">
        <v>14595</v>
      </c>
      <c r="D12059" s="5" t="s">
        <v>20</v>
      </c>
      <c r="E12059" s="5">
        <v>10</v>
      </c>
      <c r="F12059" s="5" t="s">
        <v>294</v>
      </c>
      <c r="G12059" s="5" t="s">
        <v>294</v>
      </c>
      <c r="M12059" s="5" t="s">
        <v>794</v>
      </c>
      <c r="N12059" s="5" t="s">
        <v>294</v>
      </c>
      <c r="P12059" s="5" t="s">
        <v>294</v>
      </c>
      <c r="Q12059" s="5" t="s">
        <v>294</v>
      </c>
      <c r="R12059" s="5" t="s">
        <v>294</v>
      </c>
    </row>
    <row r="12060" spans="1:22" x14ac:dyDescent="0.35">
      <c r="A12060" s="5" t="s">
        <v>29628</v>
      </c>
      <c r="B12060" s="5" t="s">
        <v>29629</v>
      </c>
      <c r="C12060" s="5" t="s">
        <v>14595</v>
      </c>
      <c r="D12060" s="5" t="s">
        <v>18</v>
      </c>
      <c r="E12060" s="5">
        <v>2</v>
      </c>
      <c r="F12060" s="5" t="s">
        <v>294</v>
      </c>
      <c r="G12060" s="5" t="s">
        <v>294</v>
      </c>
      <c r="M12060" s="5" t="s">
        <v>794</v>
      </c>
      <c r="N12060" s="5" t="s">
        <v>294</v>
      </c>
      <c r="R12060" s="5" t="s">
        <v>294</v>
      </c>
      <c r="V12060" s="5" t="s">
        <v>29628</v>
      </c>
    </row>
    <row r="12061" spans="1:22" x14ac:dyDescent="0.35">
      <c r="A12061" s="5" t="s">
        <v>29630</v>
      </c>
      <c r="B12061" s="5" t="s">
        <v>29631</v>
      </c>
      <c r="C12061" s="5" t="s">
        <v>14595</v>
      </c>
      <c r="D12061" s="5" t="s">
        <v>18</v>
      </c>
      <c r="E12061" s="5">
        <v>30</v>
      </c>
      <c r="F12061" s="5" t="s">
        <v>294</v>
      </c>
      <c r="G12061" s="5" t="s">
        <v>294</v>
      </c>
      <c r="M12061" s="5" t="s">
        <v>794</v>
      </c>
      <c r="N12061" s="5" t="s">
        <v>294</v>
      </c>
      <c r="R12061" s="5" t="s">
        <v>294</v>
      </c>
      <c r="V12061" s="5" t="s">
        <v>29630</v>
      </c>
    </row>
    <row r="12062" spans="1:22" x14ac:dyDescent="0.35">
      <c r="A12062" s="5" t="s">
        <v>29632</v>
      </c>
      <c r="B12062" s="5" t="s">
        <v>29633</v>
      </c>
      <c r="C12062" s="5" t="s">
        <v>14595</v>
      </c>
      <c r="D12062" s="5" t="s">
        <v>20</v>
      </c>
      <c r="E12062" s="5">
        <v>10</v>
      </c>
      <c r="F12062" s="5" t="s">
        <v>294</v>
      </c>
      <c r="G12062" s="5" t="s">
        <v>294</v>
      </c>
      <c r="M12062" s="5" t="s">
        <v>794</v>
      </c>
      <c r="N12062" s="5" t="s">
        <v>294</v>
      </c>
      <c r="P12062" s="5" t="s">
        <v>294</v>
      </c>
      <c r="Q12062" s="5" t="s">
        <v>294</v>
      </c>
      <c r="R12062" s="5" t="s">
        <v>294</v>
      </c>
    </row>
    <row r="12063" spans="1:22" x14ac:dyDescent="0.35">
      <c r="A12063" s="5" t="s">
        <v>29634</v>
      </c>
      <c r="B12063" s="5" t="s">
        <v>29635</v>
      </c>
      <c r="C12063" s="5" t="s">
        <v>14595</v>
      </c>
      <c r="D12063" s="5" t="s">
        <v>18</v>
      </c>
      <c r="E12063" s="5">
        <v>50</v>
      </c>
      <c r="F12063" s="5" t="s">
        <v>294</v>
      </c>
      <c r="G12063" s="5" t="s">
        <v>294</v>
      </c>
      <c r="M12063" s="5" t="s">
        <v>794</v>
      </c>
      <c r="N12063" s="5" t="s">
        <v>294</v>
      </c>
      <c r="P12063" s="5" t="s">
        <v>294</v>
      </c>
      <c r="Q12063" s="5" t="s">
        <v>294</v>
      </c>
      <c r="R12063" s="5" t="s">
        <v>294</v>
      </c>
      <c r="V12063" s="5" t="s">
        <v>29634</v>
      </c>
    </row>
    <row r="12064" spans="1:22" x14ac:dyDescent="0.35">
      <c r="A12064" s="5" t="s">
        <v>29636</v>
      </c>
      <c r="B12064" s="5" t="s">
        <v>29637</v>
      </c>
      <c r="C12064" s="5" t="s">
        <v>14595</v>
      </c>
      <c r="D12064" s="5" t="s">
        <v>22</v>
      </c>
      <c r="E12064" s="5">
        <v>3</v>
      </c>
      <c r="F12064" s="5" t="s">
        <v>294</v>
      </c>
      <c r="G12064" s="5" t="s">
        <v>294</v>
      </c>
      <c r="M12064" s="5" t="s">
        <v>794</v>
      </c>
      <c r="N12064" s="5" t="s">
        <v>294</v>
      </c>
      <c r="R12064" s="5" t="s">
        <v>294</v>
      </c>
      <c r="V12064" s="5" t="s">
        <v>29638</v>
      </c>
    </row>
    <row r="12065" spans="1:22" x14ac:dyDescent="0.35">
      <c r="A12065" s="5" t="s">
        <v>29639</v>
      </c>
      <c r="B12065" s="5" t="s">
        <v>29640</v>
      </c>
      <c r="C12065" s="5" t="s">
        <v>14595</v>
      </c>
      <c r="D12065" s="5" t="s">
        <v>20</v>
      </c>
      <c r="E12065" s="5">
        <v>10</v>
      </c>
      <c r="F12065" s="5" t="s">
        <v>294</v>
      </c>
      <c r="G12065" s="5" t="s">
        <v>294</v>
      </c>
      <c r="M12065" s="5" t="s">
        <v>794</v>
      </c>
      <c r="N12065" s="5" t="s">
        <v>294</v>
      </c>
      <c r="R12065" s="5" t="s">
        <v>294</v>
      </c>
      <c r="V12065" s="5" t="s">
        <v>29639</v>
      </c>
    </row>
    <row r="12066" spans="1:22" x14ac:dyDescent="0.35">
      <c r="A12066" s="5" t="s">
        <v>29641</v>
      </c>
      <c r="B12066" s="5" t="s">
        <v>29642</v>
      </c>
      <c r="C12066" s="5" t="s">
        <v>14595</v>
      </c>
      <c r="D12066" s="5" t="s">
        <v>24</v>
      </c>
      <c r="E12066" s="5">
        <v>10</v>
      </c>
      <c r="F12066" s="5" t="s">
        <v>294</v>
      </c>
      <c r="G12066" s="5" t="s">
        <v>294</v>
      </c>
      <c r="M12066" s="5" t="s">
        <v>794</v>
      </c>
      <c r="N12066" s="5" t="s">
        <v>294</v>
      </c>
      <c r="R12066" s="5" t="s">
        <v>294</v>
      </c>
      <c r="V12066" s="5" t="s">
        <v>29641</v>
      </c>
    </row>
    <row r="12067" spans="1:22" x14ac:dyDescent="0.35">
      <c r="A12067" s="5" t="s">
        <v>29643</v>
      </c>
      <c r="B12067" s="5" t="s">
        <v>29644</v>
      </c>
      <c r="C12067" s="5" t="s">
        <v>14595</v>
      </c>
      <c r="D12067" s="5" t="s">
        <v>20</v>
      </c>
      <c r="E12067" s="5">
        <v>10</v>
      </c>
      <c r="F12067" s="5" t="s">
        <v>294</v>
      </c>
      <c r="G12067" s="5" t="s">
        <v>294</v>
      </c>
      <c r="M12067" s="5" t="s">
        <v>794</v>
      </c>
      <c r="N12067" s="5" t="s">
        <v>294</v>
      </c>
      <c r="R12067" s="5" t="s">
        <v>294</v>
      </c>
      <c r="V12067" s="5" t="s">
        <v>29643</v>
      </c>
    </row>
    <row r="12068" spans="1:22" x14ac:dyDescent="0.35">
      <c r="A12068" s="5" t="s">
        <v>29645</v>
      </c>
      <c r="B12068" s="5" t="s">
        <v>29646</v>
      </c>
      <c r="C12068" s="5" t="s">
        <v>14595</v>
      </c>
      <c r="D12068" s="5" t="s">
        <v>18</v>
      </c>
      <c r="E12068" s="5">
        <v>1</v>
      </c>
      <c r="F12068" s="5" t="s">
        <v>294</v>
      </c>
      <c r="G12068" s="5" t="s">
        <v>294</v>
      </c>
      <c r="M12068" s="5" t="s">
        <v>794</v>
      </c>
      <c r="N12068" s="5" t="s">
        <v>294</v>
      </c>
      <c r="R12068" s="5" t="s">
        <v>294</v>
      </c>
      <c r="V12068" s="5" t="s">
        <v>29645</v>
      </c>
    </row>
    <row r="12069" spans="1:22" x14ac:dyDescent="0.35">
      <c r="A12069" s="5" t="s">
        <v>29647</v>
      </c>
      <c r="B12069" s="5" t="s">
        <v>29648</v>
      </c>
      <c r="C12069" s="5" t="s">
        <v>14595</v>
      </c>
      <c r="D12069" s="5" t="s">
        <v>20</v>
      </c>
      <c r="E12069" s="5">
        <v>10</v>
      </c>
      <c r="F12069" s="5" t="s">
        <v>294</v>
      </c>
      <c r="G12069" s="5" t="s">
        <v>294</v>
      </c>
      <c r="M12069" s="5" t="s">
        <v>794</v>
      </c>
      <c r="N12069" s="5" t="s">
        <v>294</v>
      </c>
      <c r="P12069" s="5" t="s">
        <v>294</v>
      </c>
      <c r="Q12069" s="5" t="s">
        <v>294</v>
      </c>
      <c r="R12069" s="5" t="s">
        <v>294</v>
      </c>
    </row>
    <row r="12070" spans="1:22" x14ac:dyDescent="0.35">
      <c r="A12070" s="5" t="s">
        <v>29649</v>
      </c>
      <c r="B12070" s="5" t="s">
        <v>29650</v>
      </c>
      <c r="C12070" s="5" t="s">
        <v>14595</v>
      </c>
      <c r="D12070" s="5" t="s">
        <v>28</v>
      </c>
      <c r="E12070" s="5">
        <v>5</v>
      </c>
      <c r="F12070" s="5" t="s">
        <v>294</v>
      </c>
      <c r="G12070" s="5" t="s">
        <v>294</v>
      </c>
      <c r="M12070" s="5" t="s">
        <v>794</v>
      </c>
      <c r="N12070" s="5" t="s">
        <v>294</v>
      </c>
      <c r="R12070" s="5" t="s">
        <v>294</v>
      </c>
      <c r="V12070" s="5" t="s">
        <v>29649</v>
      </c>
    </row>
    <row r="12071" spans="1:22" x14ac:dyDescent="0.35">
      <c r="A12071" s="5" t="s">
        <v>29651</v>
      </c>
      <c r="B12071" s="5" t="s">
        <v>29652</v>
      </c>
      <c r="C12071" s="5" t="s">
        <v>14595</v>
      </c>
      <c r="D12071" s="5" t="s">
        <v>18</v>
      </c>
      <c r="E12071" s="5">
        <v>2</v>
      </c>
      <c r="F12071" s="5" t="s">
        <v>294</v>
      </c>
      <c r="G12071" s="5" t="s">
        <v>294</v>
      </c>
      <c r="M12071" s="5" t="s">
        <v>794</v>
      </c>
      <c r="N12071" s="5" t="s">
        <v>294</v>
      </c>
      <c r="R12071" s="5" t="s">
        <v>294</v>
      </c>
      <c r="V12071" s="5" t="s">
        <v>29651</v>
      </c>
    </row>
    <row r="12072" spans="1:22" x14ac:dyDescent="0.35">
      <c r="A12072" s="5" t="s">
        <v>29653</v>
      </c>
      <c r="B12072" s="5" t="s">
        <v>29654</v>
      </c>
      <c r="C12072" s="5" t="s">
        <v>14595</v>
      </c>
      <c r="D12072" s="5" t="s">
        <v>20</v>
      </c>
      <c r="E12072" s="5">
        <v>10</v>
      </c>
      <c r="F12072" s="5" t="s">
        <v>294</v>
      </c>
      <c r="G12072" s="5" t="s">
        <v>294</v>
      </c>
      <c r="M12072" s="5" t="s">
        <v>794</v>
      </c>
      <c r="N12072" s="5" t="s">
        <v>294</v>
      </c>
      <c r="P12072" s="5" t="s">
        <v>294</v>
      </c>
      <c r="Q12072" s="5" t="s">
        <v>294</v>
      </c>
      <c r="R12072" s="5" t="s">
        <v>294</v>
      </c>
    </row>
    <row r="12073" spans="1:22" x14ac:dyDescent="0.35">
      <c r="A12073" s="5" t="s">
        <v>29655</v>
      </c>
      <c r="B12073" s="5" t="s">
        <v>29656</v>
      </c>
      <c r="C12073" s="5" t="s">
        <v>14595</v>
      </c>
      <c r="D12073" s="5" t="s">
        <v>20</v>
      </c>
      <c r="E12073" s="5">
        <v>10</v>
      </c>
      <c r="F12073" s="5" t="s">
        <v>294</v>
      </c>
      <c r="G12073" s="5" t="s">
        <v>294</v>
      </c>
      <c r="M12073" s="5" t="s">
        <v>794</v>
      </c>
      <c r="N12073" s="5" t="s">
        <v>294</v>
      </c>
      <c r="R12073" s="5" t="s">
        <v>294</v>
      </c>
    </row>
    <row r="12074" spans="1:22" x14ac:dyDescent="0.35">
      <c r="A12074" s="5" t="s">
        <v>29657</v>
      </c>
      <c r="B12074" s="5" t="s">
        <v>29658</v>
      </c>
      <c r="C12074" s="5" t="s">
        <v>14595</v>
      </c>
      <c r="D12074" s="5" t="s">
        <v>20</v>
      </c>
      <c r="E12074" s="5">
        <v>10</v>
      </c>
      <c r="F12074" s="5" t="s">
        <v>294</v>
      </c>
      <c r="G12074" s="5" t="s">
        <v>294</v>
      </c>
      <c r="M12074" s="5" t="s">
        <v>794</v>
      </c>
      <c r="N12074" s="5" t="s">
        <v>294</v>
      </c>
      <c r="P12074" s="5" t="s">
        <v>294</v>
      </c>
      <c r="Q12074" s="5" t="s">
        <v>294</v>
      </c>
      <c r="R12074" s="5" t="s">
        <v>294</v>
      </c>
    </row>
    <row r="12075" spans="1:22" x14ac:dyDescent="0.35">
      <c r="A12075" s="5" t="s">
        <v>29659</v>
      </c>
      <c r="B12075" s="5" t="s">
        <v>29660</v>
      </c>
      <c r="C12075" s="5" t="s">
        <v>14595</v>
      </c>
      <c r="D12075" s="5" t="s">
        <v>20</v>
      </c>
      <c r="E12075" s="5">
        <v>10</v>
      </c>
      <c r="F12075" s="5" t="s">
        <v>294</v>
      </c>
      <c r="G12075" s="5" t="s">
        <v>294</v>
      </c>
      <c r="M12075" s="5" t="s">
        <v>794</v>
      </c>
      <c r="N12075" s="5" t="s">
        <v>294</v>
      </c>
      <c r="P12075" s="5" t="s">
        <v>294</v>
      </c>
      <c r="Q12075" s="5" t="s">
        <v>294</v>
      </c>
      <c r="R12075" s="5" t="s">
        <v>294</v>
      </c>
      <c r="V12075" s="5" t="s">
        <v>29659</v>
      </c>
    </row>
    <row r="12076" spans="1:22" x14ac:dyDescent="0.35">
      <c r="A12076" s="5" t="s">
        <v>29661</v>
      </c>
      <c r="B12076" s="5" t="s">
        <v>29662</v>
      </c>
      <c r="C12076" s="5" t="s">
        <v>14595</v>
      </c>
      <c r="D12076" s="5" t="s">
        <v>18</v>
      </c>
      <c r="E12076" s="5">
        <v>10</v>
      </c>
      <c r="F12076" s="5" t="s">
        <v>294</v>
      </c>
      <c r="G12076" s="5" t="s">
        <v>294</v>
      </c>
      <c r="M12076" s="5" t="s">
        <v>794</v>
      </c>
      <c r="N12076" s="5" t="s">
        <v>294</v>
      </c>
      <c r="P12076" s="5" t="s">
        <v>294</v>
      </c>
      <c r="Q12076" s="5" t="s">
        <v>294</v>
      </c>
      <c r="R12076" s="5" t="s">
        <v>294</v>
      </c>
      <c r="V12076" s="5" t="s">
        <v>29661</v>
      </c>
    </row>
    <row r="12077" spans="1:22" x14ac:dyDescent="0.35">
      <c r="A12077" s="5" t="s">
        <v>29663</v>
      </c>
      <c r="B12077" s="5" t="s">
        <v>29664</v>
      </c>
      <c r="C12077" s="5" t="s">
        <v>14595</v>
      </c>
      <c r="D12077" s="5" t="s">
        <v>18</v>
      </c>
      <c r="E12077" s="5">
        <v>100</v>
      </c>
      <c r="F12077" s="5" t="s">
        <v>294</v>
      </c>
      <c r="G12077" s="5" t="s">
        <v>294</v>
      </c>
      <c r="M12077" s="5" t="s">
        <v>794</v>
      </c>
      <c r="N12077" s="5" t="s">
        <v>294</v>
      </c>
      <c r="P12077" s="5" t="s">
        <v>294</v>
      </c>
      <c r="Q12077" s="5" t="s">
        <v>294</v>
      </c>
      <c r="R12077" s="5" t="s">
        <v>294</v>
      </c>
      <c r="V12077" s="5" t="s">
        <v>29663</v>
      </c>
    </row>
    <row r="12078" spans="1:22" x14ac:dyDescent="0.35">
      <c r="A12078" s="5" t="s">
        <v>29665</v>
      </c>
      <c r="B12078" s="5" t="s">
        <v>29666</v>
      </c>
      <c r="C12078" s="5" t="s">
        <v>14595</v>
      </c>
      <c r="D12078" s="5" t="s">
        <v>18</v>
      </c>
      <c r="E12078" s="5">
        <v>100</v>
      </c>
      <c r="F12078" s="5" t="s">
        <v>294</v>
      </c>
      <c r="G12078" s="5" t="s">
        <v>294</v>
      </c>
      <c r="M12078" s="5" t="s">
        <v>794</v>
      </c>
      <c r="N12078" s="5" t="s">
        <v>294</v>
      </c>
      <c r="P12078" s="5" t="s">
        <v>294</v>
      </c>
      <c r="Q12078" s="5" t="s">
        <v>294</v>
      </c>
      <c r="R12078" s="5" t="s">
        <v>294</v>
      </c>
      <c r="V12078" s="5" t="s">
        <v>29665</v>
      </c>
    </row>
    <row r="12079" spans="1:22" x14ac:dyDescent="0.35">
      <c r="A12079" s="5" t="s">
        <v>29667</v>
      </c>
      <c r="B12079" s="5" t="s">
        <v>29668</v>
      </c>
      <c r="C12079" s="5" t="s">
        <v>14595</v>
      </c>
      <c r="D12079" s="5" t="s">
        <v>18</v>
      </c>
      <c r="E12079" s="5">
        <v>10</v>
      </c>
      <c r="F12079" s="5" t="s">
        <v>294</v>
      </c>
      <c r="G12079" s="5" t="s">
        <v>294</v>
      </c>
      <c r="M12079" s="5" t="s">
        <v>794</v>
      </c>
      <c r="N12079" s="5" t="s">
        <v>294</v>
      </c>
      <c r="P12079" s="5" t="s">
        <v>294</v>
      </c>
      <c r="Q12079" s="5" t="s">
        <v>294</v>
      </c>
      <c r="R12079" s="5" t="s">
        <v>294</v>
      </c>
      <c r="V12079" s="5" t="s">
        <v>29667</v>
      </c>
    </row>
    <row r="12080" spans="1:22" x14ac:dyDescent="0.35">
      <c r="A12080" s="5" t="s">
        <v>29669</v>
      </c>
      <c r="B12080" s="5" t="s">
        <v>29670</v>
      </c>
      <c r="C12080" s="5" t="s">
        <v>14595</v>
      </c>
      <c r="D12080" s="5" t="s">
        <v>18</v>
      </c>
      <c r="E12080" s="5">
        <v>10</v>
      </c>
      <c r="F12080" s="5" t="s">
        <v>294</v>
      </c>
      <c r="G12080" s="5" t="s">
        <v>294</v>
      </c>
      <c r="M12080" s="5" t="s">
        <v>794</v>
      </c>
      <c r="N12080" s="5" t="s">
        <v>294</v>
      </c>
      <c r="P12080" s="5" t="s">
        <v>294</v>
      </c>
      <c r="Q12080" s="5" t="s">
        <v>294</v>
      </c>
      <c r="R12080" s="5" t="s">
        <v>294</v>
      </c>
      <c r="V12080" s="5" t="s">
        <v>29669</v>
      </c>
    </row>
    <row r="12081" spans="1:22" x14ac:dyDescent="0.35">
      <c r="A12081" s="5" t="s">
        <v>29671</v>
      </c>
      <c r="B12081" s="5" t="s">
        <v>29672</v>
      </c>
      <c r="C12081" s="5" t="s">
        <v>14595</v>
      </c>
      <c r="D12081" s="5" t="s">
        <v>18</v>
      </c>
      <c r="E12081" s="5">
        <v>50</v>
      </c>
      <c r="F12081" s="5" t="s">
        <v>294</v>
      </c>
      <c r="G12081" s="5" t="s">
        <v>294</v>
      </c>
      <c r="M12081" s="5" t="s">
        <v>794</v>
      </c>
      <c r="N12081" s="5" t="s">
        <v>294</v>
      </c>
      <c r="P12081" s="5" t="s">
        <v>294</v>
      </c>
      <c r="Q12081" s="5" t="s">
        <v>294</v>
      </c>
      <c r="R12081" s="5" t="s">
        <v>294</v>
      </c>
      <c r="V12081" s="5" t="s">
        <v>29671</v>
      </c>
    </row>
    <row r="12082" spans="1:22" x14ac:dyDescent="0.35">
      <c r="A12082" s="5" t="s">
        <v>29673</v>
      </c>
      <c r="B12082" s="5" t="s">
        <v>29674</v>
      </c>
      <c r="C12082" s="5" t="s">
        <v>14595</v>
      </c>
      <c r="D12082" s="5" t="s">
        <v>18</v>
      </c>
      <c r="E12082" s="5">
        <v>10</v>
      </c>
      <c r="F12082" s="5" t="s">
        <v>294</v>
      </c>
      <c r="G12082" s="5" t="s">
        <v>294</v>
      </c>
      <c r="M12082" s="5" t="s">
        <v>794</v>
      </c>
      <c r="N12082" s="5" t="s">
        <v>294</v>
      </c>
      <c r="P12082" s="5" t="s">
        <v>294</v>
      </c>
      <c r="Q12082" s="5" t="s">
        <v>294</v>
      </c>
      <c r="R12082" s="5" t="s">
        <v>294</v>
      </c>
      <c r="V12082" s="5" t="s">
        <v>29673</v>
      </c>
    </row>
    <row r="12083" spans="1:22" x14ac:dyDescent="0.35">
      <c r="A12083" s="5" t="s">
        <v>29675</v>
      </c>
      <c r="B12083" s="5" t="s">
        <v>29676</v>
      </c>
      <c r="C12083" s="5" t="s">
        <v>14595</v>
      </c>
      <c r="D12083" s="5" t="s">
        <v>18</v>
      </c>
      <c r="E12083" s="5">
        <v>50</v>
      </c>
      <c r="F12083" s="5" t="s">
        <v>294</v>
      </c>
      <c r="G12083" s="5" t="s">
        <v>294</v>
      </c>
      <c r="M12083" s="5" t="s">
        <v>794</v>
      </c>
      <c r="N12083" s="5" t="s">
        <v>294</v>
      </c>
      <c r="P12083" s="5" t="s">
        <v>294</v>
      </c>
      <c r="Q12083" s="5" t="s">
        <v>294</v>
      </c>
      <c r="R12083" s="5" t="s">
        <v>294</v>
      </c>
      <c r="V12083" s="5" t="s">
        <v>29675</v>
      </c>
    </row>
    <row r="12084" spans="1:22" x14ac:dyDescent="0.35">
      <c r="A12084" s="5" t="s">
        <v>29677</v>
      </c>
      <c r="B12084" s="5" t="s">
        <v>29678</v>
      </c>
      <c r="C12084" s="5" t="s">
        <v>14595</v>
      </c>
      <c r="D12084" s="5" t="s">
        <v>18</v>
      </c>
      <c r="E12084" s="5">
        <v>32</v>
      </c>
      <c r="F12084" s="5" t="s">
        <v>294</v>
      </c>
      <c r="G12084" s="5" t="s">
        <v>294</v>
      </c>
      <c r="M12084" s="5" t="s">
        <v>794</v>
      </c>
      <c r="N12084" s="5" t="s">
        <v>294</v>
      </c>
      <c r="R12084" s="5" t="s">
        <v>294</v>
      </c>
      <c r="V12084" s="5" t="s">
        <v>29677</v>
      </c>
    </row>
    <row r="12085" spans="1:22" x14ac:dyDescent="0.35">
      <c r="A12085" s="5" t="s">
        <v>29679</v>
      </c>
      <c r="B12085" s="5" t="s">
        <v>29680</v>
      </c>
      <c r="C12085" s="5" t="s">
        <v>14595</v>
      </c>
      <c r="D12085" s="5" t="s">
        <v>18</v>
      </c>
      <c r="E12085" s="5">
        <v>30</v>
      </c>
      <c r="F12085" s="5" t="s">
        <v>294</v>
      </c>
      <c r="G12085" s="5" t="s">
        <v>294</v>
      </c>
      <c r="M12085" s="5" t="s">
        <v>794</v>
      </c>
      <c r="N12085" s="5" t="s">
        <v>294</v>
      </c>
      <c r="R12085" s="5" t="s">
        <v>294</v>
      </c>
      <c r="V12085" s="5" t="s">
        <v>29679</v>
      </c>
    </row>
    <row r="12086" spans="1:22" x14ac:dyDescent="0.35">
      <c r="A12086" s="5" t="s">
        <v>29681</v>
      </c>
      <c r="B12086" s="5" t="s">
        <v>29682</v>
      </c>
      <c r="C12086" s="5" t="s">
        <v>14595</v>
      </c>
      <c r="D12086" s="5" t="s">
        <v>18</v>
      </c>
      <c r="E12086" s="5">
        <v>10</v>
      </c>
      <c r="F12086" s="5" t="s">
        <v>294</v>
      </c>
      <c r="G12086" s="5" t="s">
        <v>294</v>
      </c>
      <c r="M12086" s="5" t="s">
        <v>794</v>
      </c>
      <c r="N12086" s="5" t="s">
        <v>294</v>
      </c>
      <c r="P12086" s="5" t="s">
        <v>294</v>
      </c>
      <c r="Q12086" s="5" t="s">
        <v>294</v>
      </c>
      <c r="R12086" s="5" t="s">
        <v>294</v>
      </c>
      <c r="V12086" s="5" t="s">
        <v>29681</v>
      </c>
    </row>
    <row r="12087" spans="1:22" x14ac:dyDescent="0.35">
      <c r="A12087" s="5" t="s">
        <v>29683</v>
      </c>
      <c r="B12087" s="5" t="s">
        <v>29684</v>
      </c>
      <c r="C12087" s="5" t="s">
        <v>14595</v>
      </c>
      <c r="D12087" s="5" t="s">
        <v>18</v>
      </c>
      <c r="E12087" s="5">
        <v>100</v>
      </c>
      <c r="F12087" s="5" t="s">
        <v>294</v>
      </c>
      <c r="G12087" s="5" t="s">
        <v>294</v>
      </c>
      <c r="M12087" s="5" t="s">
        <v>794</v>
      </c>
      <c r="N12087" s="5" t="s">
        <v>294</v>
      </c>
      <c r="P12087" s="5" t="s">
        <v>294</v>
      </c>
      <c r="Q12087" s="5" t="s">
        <v>294</v>
      </c>
      <c r="R12087" s="5" t="s">
        <v>294</v>
      </c>
    </row>
    <row r="12088" spans="1:22" x14ac:dyDescent="0.35">
      <c r="A12088" s="5" t="s">
        <v>29685</v>
      </c>
      <c r="B12088" s="5" t="s">
        <v>29686</v>
      </c>
      <c r="C12088" s="5" t="s">
        <v>14595</v>
      </c>
      <c r="D12088" s="5" t="s">
        <v>18</v>
      </c>
      <c r="E12088" s="5">
        <v>20</v>
      </c>
      <c r="F12088" s="5" t="s">
        <v>294</v>
      </c>
      <c r="G12088" s="5" t="s">
        <v>294</v>
      </c>
      <c r="M12088" s="5" t="s">
        <v>794</v>
      </c>
      <c r="N12088" s="5" t="s">
        <v>294</v>
      </c>
      <c r="R12088" s="5" t="s">
        <v>294</v>
      </c>
      <c r="V12088" s="5" t="s">
        <v>29685</v>
      </c>
    </row>
    <row r="12089" spans="1:22" x14ac:dyDescent="0.35">
      <c r="A12089" s="5" t="s">
        <v>29687</v>
      </c>
      <c r="B12089" s="5" t="s">
        <v>29688</v>
      </c>
      <c r="C12089" s="5" t="s">
        <v>14595</v>
      </c>
      <c r="D12089" s="5" t="s">
        <v>18</v>
      </c>
      <c r="E12089" s="5">
        <v>1</v>
      </c>
      <c r="F12089" s="5" t="s">
        <v>294</v>
      </c>
      <c r="G12089" s="5" t="s">
        <v>294</v>
      </c>
      <c r="M12089" s="5" t="s">
        <v>794</v>
      </c>
      <c r="N12089" s="5" t="s">
        <v>294</v>
      </c>
      <c r="R12089" s="5" t="s">
        <v>294</v>
      </c>
      <c r="V12089" s="5" t="s">
        <v>29687</v>
      </c>
    </row>
    <row r="12090" spans="1:22" x14ac:dyDescent="0.35">
      <c r="A12090" s="5" t="s">
        <v>29689</v>
      </c>
      <c r="B12090" s="5" t="s">
        <v>29690</v>
      </c>
      <c r="C12090" s="5" t="s">
        <v>14595</v>
      </c>
      <c r="D12090" s="5" t="s">
        <v>18</v>
      </c>
      <c r="E12090" s="5">
        <v>30</v>
      </c>
      <c r="F12090" s="5" t="s">
        <v>294</v>
      </c>
      <c r="G12090" s="5" t="s">
        <v>294</v>
      </c>
      <c r="M12090" s="5" t="s">
        <v>794</v>
      </c>
      <c r="N12090" s="5" t="s">
        <v>294</v>
      </c>
      <c r="R12090" s="5" t="s">
        <v>294</v>
      </c>
      <c r="V12090" s="5" t="s">
        <v>29689</v>
      </c>
    </row>
    <row r="12091" spans="1:22" x14ac:dyDescent="0.35">
      <c r="A12091" s="5" t="s">
        <v>29691</v>
      </c>
      <c r="B12091" s="5" t="s">
        <v>29692</v>
      </c>
      <c r="C12091" s="5" t="s">
        <v>14595</v>
      </c>
      <c r="D12091" s="5" t="s">
        <v>18</v>
      </c>
      <c r="E12091" s="5">
        <v>30</v>
      </c>
      <c r="F12091" s="5" t="s">
        <v>294</v>
      </c>
      <c r="G12091" s="5" t="s">
        <v>294</v>
      </c>
      <c r="M12091" s="5" t="s">
        <v>794</v>
      </c>
      <c r="N12091" s="5" t="s">
        <v>294</v>
      </c>
      <c r="P12091" s="5" t="s">
        <v>294</v>
      </c>
      <c r="Q12091" s="5" t="s">
        <v>294</v>
      </c>
      <c r="R12091" s="5" t="s">
        <v>294</v>
      </c>
      <c r="V12091" s="5" t="s">
        <v>29691</v>
      </c>
    </row>
    <row r="12092" spans="1:22" x14ac:dyDescent="0.35">
      <c r="A12092" s="5" t="s">
        <v>29693</v>
      </c>
      <c r="B12092" s="5" t="s">
        <v>29694</v>
      </c>
      <c r="C12092" s="5" t="s">
        <v>14595</v>
      </c>
      <c r="D12092" s="5" t="s">
        <v>18</v>
      </c>
      <c r="E12092" s="5">
        <v>20</v>
      </c>
      <c r="F12092" s="5" t="s">
        <v>294</v>
      </c>
      <c r="G12092" s="5" t="s">
        <v>294</v>
      </c>
      <c r="M12092" s="5" t="s">
        <v>794</v>
      </c>
      <c r="N12092" s="5" t="s">
        <v>294</v>
      </c>
      <c r="R12092" s="5" t="s">
        <v>294</v>
      </c>
      <c r="V12092" s="5" t="s">
        <v>29693</v>
      </c>
    </row>
    <row r="12093" spans="1:22" x14ac:dyDescent="0.35">
      <c r="A12093" s="5" t="s">
        <v>29695</v>
      </c>
      <c r="B12093" s="5" t="s">
        <v>29696</v>
      </c>
      <c r="C12093" s="5" t="s">
        <v>14595</v>
      </c>
      <c r="D12093" s="5" t="s">
        <v>24</v>
      </c>
      <c r="E12093" s="5">
        <v>12</v>
      </c>
      <c r="F12093" s="5" t="s">
        <v>294</v>
      </c>
      <c r="G12093" s="5" t="s">
        <v>294</v>
      </c>
      <c r="M12093" s="5" t="s">
        <v>794</v>
      </c>
      <c r="N12093" s="5" t="s">
        <v>294</v>
      </c>
      <c r="R12093" s="5" t="s">
        <v>294</v>
      </c>
      <c r="V12093" s="5" t="s">
        <v>29695</v>
      </c>
    </row>
    <row r="12094" spans="1:22" x14ac:dyDescent="0.35">
      <c r="A12094" s="5" t="s">
        <v>29697</v>
      </c>
      <c r="B12094" s="5" t="s">
        <v>29698</v>
      </c>
      <c r="C12094" s="5" t="s">
        <v>14595</v>
      </c>
      <c r="D12094" s="5" t="s">
        <v>26</v>
      </c>
      <c r="E12094" s="5">
        <v>11</v>
      </c>
      <c r="F12094" s="5" t="s">
        <v>294</v>
      </c>
      <c r="G12094" s="5" t="s">
        <v>294</v>
      </c>
      <c r="M12094" s="5" t="s">
        <v>794</v>
      </c>
      <c r="N12094" s="5" t="s">
        <v>294</v>
      </c>
      <c r="R12094" s="5" t="s">
        <v>294</v>
      </c>
      <c r="V12094" s="5" t="s">
        <v>29697</v>
      </c>
    </row>
    <row r="12095" spans="1:22" x14ac:dyDescent="0.35">
      <c r="A12095" s="5" t="s">
        <v>29699</v>
      </c>
      <c r="B12095" s="5" t="s">
        <v>29700</v>
      </c>
      <c r="C12095" s="5" t="s">
        <v>14595</v>
      </c>
      <c r="D12095" s="5" t="s">
        <v>18</v>
      </c>
      <c r="E12095" s="5">
        <v>11</v>
      </c>
      <c r="F12095" s="5" t="s">
        <v>294</v>
      </c>
      <c r="G12095" s="5" t="s">
        <v>294</v>
      </c>
      <c r="M12095" s="5" t="s">
        <v>794</v>
      </c>
      <c r="N12095" s="5" t="s">
        <v>294</v>
      </c>
      <c r="P12095" s="5" t="s">
        <v>294</v>
      </c>
      <c r="Q12095" s="5" t="s">
        <v>294</v>
      </c>
      <c r="R12095" s="5" t="s">
        <v>294</v>
      </c>
      <c r="V12095" s="5" t="s">
        <v>29699</v>
      </c>
    </row>
    <row r="12096" spans="1:22" x14ac:dyDescent="0.35">
      <c r="A12096" s="5" t="s">
        <v>29701</v>
      </c>
      <c r="B12096" s="5" t="s">
        <v>29702</v>
      </c>
      <c r="C12096" s="5" t="s">
        <v>14595</v>
      </c>
      <c r="D12096" s="5" t="s">
        <v>18</v>
      </c>
      <c r="E12096" s="5">
        <v>2</v>
      </c>
      <c r="F12096" s="5" t="s">
        <v>294</v>
      </c>
      <c r="G12096" s="5" t="s">
        <v>294</v>
      </c>
      <c r="M12096" s="5" t="s">
        <v>794</v>
      </c>
      <c r="N12096" s="5" t="s">
        <v>294</v>
      </c>
      <c r="R12096" s="5" t="s">
        <v>294</v>
      </c>
      <c r="V12096" s="5" t="s">
        <v>29701</v>
      </c>
    </row>
    <row r="12097" spans="1:22" x14ac:dyDescent="0.35">
      <c r="A12097" s="5" t="s">
        <v>29703</v>
      </c>
      <c r="B12097" s="5" t="s">
        <v>29704</v>
      </c>
      <c r="C12097" s="5" t="s">
        <v>14595</v>
      </c>
      <c r="D12097" s="5" t="s">
        <v>18</v>
      </c>
      <c r="E12097" s="5">
        <v>1</v>
      </c>
      <c r="F12097" s="5" t="s">
        <v>294</v>
      </c>
      <c r="G12097" s="5" t="s">
        <v>294</v>
      </c>
      <c r="M12097" s="5" t="s">
        <v>794</v>
      </c>
      <c r="N12097" s="5" t="s">
        <v>294</v>
      </c>
      <c r="R12097" s="5" t="s">
        <v>294</v>
      </c>
      <c r="V12097" s="5" t="s">
        <v>29703</v>
      </c>
    </row>
    <row r="12098" spans="1:22" x14ac:dyDescent="0.35">
      <c r="A12098" s="5" t="s">
        <v>29705</v>
      </c>
      <c r="B12098" s="5" t="s">
        <v>29706</v>
      </c>
      <c r="C12098" s="5" t="s">
        <v>14595</v>
      </c>
      <c r="D12098" s="5" t="s">
        <v>18</v>
      </c>
      <c r="E12098" s="5">
        <v>50</v>
      </c>
      <c r="F12098" s="5" t="s">
        <v>294</v>
      </c>
      <c r="G12098" s="5" t="s">
        <v>294</v>
      </c>
      <c r="M12098" s="5" t="s">
        <v>794</v>
      </c>
      <c r="N12098" s="5" t="s">
        <v>294</v>
      </c>
      <c r="P12098" s="5" t="s">
        <v>294</v>
      </c>
      <c r="Q12098" s="5" t="s">
        <v>294</v>
      </c>
      <c r="R12098" s="5" t="s">
        <v>294</v>
      </c>
    </row>
    <row r="12099" spans="1:22" x14ac:dyDescent="0.35">
      <c r="A12099" s="5" t="s">
        <v>29707</v>
      </c>
      <c r="B12099" s="5" t="s">
        <v>29708</v>
      </c>
      <c r="C12099" s="5" t="s">
        <v>14595</v>
      </c>
      <c r="D12099" s="5" t="s">
        <v>30</v>
      </c>
      <c r="E12099" s="5">
        <v>10</v>
      </c>
      <c r="F12099" s="5" t="s">
        <v>294</v>
      </c>
      <c r="G12099" s="5" t="s">
        <v>294</v>
      </c>
      <c r="M12099" s="5" t="s">
        <v>794</v>
      </c>
      <c r="N12099" s="5" t="s">
        <v>294</v>
      </c>
      <c r="R12099" s="5" t="s">
        <v>294</v>
      </c>
      <c r="V12099" s="5" t="s">
        <v>29707</v>
      </c>
    </row>
    <row r="12100" spans="1:22" x14ac:dyDescent="0.35">
      <c r="A12100" s="5" t="s">
        <v>29709</v>
      </c>
      <c r="B12100" s="5" t="s">
        <v>29710</v>
      </c>
      <c r="C12100" s="5" t="s">
        <v>14595</v>
      </c>
      <c r="D12100" s="5" t="s">
        <v>22</v>
      </c>
      <c r="E12100" s="5">
        <v>11</v>
      </c>
      <c r="F12100" s="5" t="s">
        <v>294</v>
      </c>
      <c r="G12100" s="5" t="s">
        <v>294</v>
      </c>
      <c r="M12100" s="5" t="s">
        <v>794</v>
      </c>
      <c r="N12100" s="5" t="s">
        <v>294</v>
      </c>
      <c r="R12100" s="5" t="s">
        <v>297</v>
      </c>
      <c r="V12100" s="5" t="s">
        <v>29709</v>
      </c>
    </row>
    <row r="12101" spans="1:22" x14ac:dyDescent="0.35">
      <c r="A12101" s="5" t="s">
        <v>29711</v>
      </c>
      <c r="B12101" s="5" t="s">
        <v>29712</v>
      </c>
      <c r="C12101" s="5" t="s">
        <v>14595</v>
      </c>
      <c r="D12101" s="5" t="s">
        <v>22</v>
      </c>
      <c r="E12101" s="5">
        <v>11</v>
      </c>
      <c r="F12101" s="5" t="s">
        <v>294</v>
      </c>
      <c r="G12101" s="5" t="s">
        <v>294</v>
      </c>
      <c r="M12101" s="5" t="s">
        <v>3826</v>
      </c>
      <c r="N12101" s="5" t="s">
        <v>294</v>
      </c>
      <c r="R12101" s="5" t="s">
        <v>294</v>
      </c>
      <c r="V12101" s="5" t="s">
        <v>29711</v>
      </c>
    </row>
    <row r="12102" spans="1:22" x14ac:dyDescent="0.35">
      <c r="A12102" s="5" t="s">
        <v>29713</v>
      </c>
      <c r="B12102" s="5" t="s">
        <v>29714</v>
      </c>
      <c r="C12102" s="5" t="s">
        <v>29533</v>
      </c>
      <c r="D12102" s="5" t="s">
        <v>22</v>
      </c>
      <c r="E12102" s="5">
        <v>11</v>
      </c>
      <c r="F12102" s="5" t="s">
        <v>294</v>
      </c>
      <c r="G12102" s="5" t="s">
        <v>294</v>
      </c>
      <c r="M12102" s="5" t="s">
        <v>3826</v>
      </c>
      <c r="N12102" s="5" t="s">
        <v>294</v>
      </c>
      <c r="R12102" s="5" t="s">
        <v>294</v>
      </c>
      <c r="V12102" s="5" t="s">
        <v>29713</v>
      </c>
    </row>
    <row r="12103" spans="1:22" x14ac:dyDescent="0.35">
      <c r="A12103" s="5" t="s">
        <v>29715</v>
      </c>
      <c r="B12103" s="5" t="s">
        <v>29716</v>
      </c>
      <c r="C12103" s="5" t="s">
        <v>14595</v>
      </c>
      <c r="D12103" s="5" t="s">
        <v>18</v>
      </c>
      <c r="E12103" s="5">
        <v>50</v>
      </c>
      <c r="F12103" s="5" t="s">
        <v>294</v>
      </c>
      <c r="G12103" s="5" t="s">
        <v>294</v>
      </c>
      <c r="M12103" s="5" t="s">
        <v>794</v>
      </c>
      <c r="N12103" s="5" t="s">
        <v>294</v>
      </c>
      <c r="P12103" s="5" t="s">
        <v>294</v>
      </c>
      <c r="Q12103" s="5" t="s">
        <v>294</v>
      </c>
      <c r="R12103" s="5" t="s">
        <v>294</v>
      </c>
      <c r="V12103" s="5" t="s">
        <v>29715</v>
      </c>
    </row>
    <row r="12104" spans="1:22" x14ac:dyDescent="0.35">
      <c r="A12104" s="5" t="s">
        <v>29717</v>
      </c>
      <c r="B12104" s="5" t="s">
        <v>29718</v>
      </c>
      <c r="C12104" s="5" t="s">
        <v>14595</v>
      </c>
      <c r="D12104" s="5" t="s">
        <v>18</v>
      </c>
      <c r="E12104" s="5">
        <v>50</v>
      </c>
      <c r="F12104" s="5" t="s">
        <v>294</v>
      </c>
      <c r="G12104" s="5" t="s">
        <v>294</v>
      </c>
      <c r="M12104" s="5" t="s">
        <v>794</v>
      </c>
      <c r="N12104" s="5" t="s">
        <v>294</v>
      </c>
      <c r="P12104" s="5" t="s">
        <v>294</v>
      </c>
      <c r="Q12104" s="5" t="s">
        <v>294</v>
      </c>
      <c r="R12104" s="5" t="s">
        <v>294</v>
      </c>
      <c r="V12104" s="5" t="s">
        <v>29717</v>
      </c>
    </row>
    <row r="12105" spans="1:22" x14ac:dyDescent="0.35">
      <c r="A12105" s="5" t="s">
        <v>29719</v>
      </c>
      <c r="B12105" s="5" t="s">
        <v>29720</v>
      </c>
      <c r="C12105" s="5" t="s">
        <v>14595</v>
      </c>
      <c r="D12105" s="5" t="s">
        <v>18</v>
      </c>
      <c r="E12105" s="5">
        <v>50</v>
      </c>
      <c r="F12105" s="5" t="s">
        <v>294</v>
      </c>
      <c r="G12105" s="5" t="s">
        <v>294</v>
      </c>
      <c r="M12105" s="5" t="s">
        <v>794</v>
      </c>
      <c r="N12105" s="5" t="s">
        <v>294</v>
      </c>
      <c r="P12105" s="5" t="s">
        <v>294</v>
      </c>
      <c r="Q12105" s="5" t="s">
        <v>294</v>
      </c>
      <c r="R12105" s="5" t="s">
        <v>294</v>
      </c>
      <c r="V12105" s="5" t="s">
        <v>29719</v>
      </c>
    </row>
    <row r="12106" spans="1:22" x14ac:dyDescent="0.35">
      <c r="A12106" s="5" t="s">
        <v>29721</v>
      </c>
      <c r="B12106" s="5" t="s">
        <v>29722</v>
      </c>
      <c r="C12106" s="5" t="s">
        <v>14595</v>
      </c>
      <c r="D12106" s="5" t="s">
        <v>18</v>
      </c>
      <c r="E12106" s="5">
        <v>50</v>
      </c>
      <c r="F12106" s="5" t="s">
        <v>294</v>
      </c>
      <c r="G12106" s="5" t="s">
        <v>294</v>
      </c>
      <c r="M12106" s="5" t="s">
        <v>794</v>
      </c>
      <c r="N12106" s="5" t="s">
        <v>294</v>
      </c>
      <c r="P12106" s="5" t="s">
        <v>294</v>
      </c>
      <c r="Q12106" s="5" t="s">
        <v>294</v>
      </c>
      <c r="R12106" s="5" t="s">
        <v>294</v>
      </c>
      <c r="V12106" s="5" t="s">
        <v>29721</v>
      </c>
    </row>
    <row r="12107" spans="1:22" x14ac:dyDescent="0.35">
      <c r="A12107" s="5" t="s">
        <v>29723</v>
      </c>
      <c r="B12107" s="5" t="s">
        <v>29724</v>
      </c>
      <c r="C12107" s="5" t="s">
        <v>14595</v>
      </c>
      <c r="D12107" s="5" t="s">
        <v>18</v>
      </c>
      <c r="E12107" s="5">
        <v>10</v>
      </c>
      <c r="F12107" s="5" t="s">
        <v>294</v>
      </c>
      <c r="G12107" s="5" t="s">
        <v>294</v>
      </c>
      <c r="M12107" s="5" t="s">
        <v>794</v>
      </c>
      <c r="N12107" s="5" t="s">
        <v>294</v>
      </c>
      <c r="P12107" s="5" t="s">
        <v>294</v>
      </c>
      <c r="Q12107" s="5" t="s">
        <v>294</v>
      </c>
      <c r="R12107" s="5" t="s">
        <v>294</v>
      </c>
      <c r="V12107" s="5" t="s">
        <v>29723</v>
      </c>
    </row>
    <row r="12108" spans="1:22" x14ac:dyDescent="0.35">
      <c r="A12108" s="5" t="s">
        <v>29725</v>
      </c>
      <c r="B12108" s="5" t="s">
        <v>29726</v>
      </c>
      <c r="C12108" s="5" t="s">
        <v>14595</v>
      </c>
      <c r="D12108" s="5" t="s">
        <v>18</v>
      </c>
      <c r="E12108" s="5">
        <v>20</v>
      </c>
      <c r="F12108" s="5" t="s">
        <v>294</v>
      </c>
      <c r="G12108" s="5" t="s">
        <v>294</v>
      </c>
      <c r="M12108" s="5" t="s">
        <v>794</v>
      </c>
      <c r="N12108" s="5" t="s">
        <v>294</v>
      </c>
      <c r="P12108" s="5" t="s">
        <v>294</v>
      </c>
      <c r="Q12108" s="5" t="s">
        <v>294</v>
      </c>
      <c r="R12108" s="5" t="s">
        <v>294</v>
      </c>
      <c r="V12108" s="5" t="s">
        <v>29725</v>
      </c>
    </row>
    <row r="12109" spans="1:22" x14ac:dyDescent="0.35">
      <c r="A12109" s="5" t="s">
        <v>29727</v>
      </c>
      <c r="B12109" s="5" t="s">
        <v>29728</v>
      </c>
      <c r="C12109" s="5" t="s">
        <v>14595</v>
      </c>
      <c r="D12109" s="5" t="s">
        <v>18</v>
      </c>
      <c r="E12109" s="5">
        <v>25</v>
      </c>
      <c r="F12109" s="5" t="s">
        <v>294</v>
      </c>
      <c r="G12109" s="5" t="s">
        <v>294</v>
      </c>
      <c r="M12109" s="5" t="s">
        <v>794</v>
      </c>
      <c r="N12109" s="5" t="s">
        <v>294</v>
      </c>
      <c r="R12109" s="5" t="s">
        <v>294</v>
      </c>
      <c r="V12109" s="5" t="s">
        <v>29727</v>
      </c>
    </row>
    <row r="12110" spans="1:22" x14ac:dyDescent="0.35">
      <c r="A12110" s="5" t="s">
        <v>29729</v>
      </c>
      <c r="B12110" s="5" t="s">
        <v>29730</v>
      </c>
      <c r="C12110" s="5" t="s">
        <v>14595</v>
      </c>
      <c r="D12110" s="5" t="s">
        <v>18</v>
      </c>
      <c r="E12110" s="5">
        <v>1</v>
      </c>
      <c r="F12110" s="5" t="s">
        <v>294</v>
      </c>
      <c r="G12110" s="5" t="s">
        <v>294</v>
      </c>
      <c r="M12110" s="5" t="s">
        <v>794</v>
      </c>
      <c r="N12110" s="5" t="s">
        <v>294</v>
      </c>
      <c r="R12110" s="5" t="s">
        <v>294</v>
      </c>
      <c r="V12110" s="5" t="s">
        <v>29729</v>
      </c>
    </row>
    <row r="12111" spans="1:22" x14ac:dyDescent="0.35">
      <c r="A12111" s="5" t="s">
        <v>29731</v>
      </c>
      <c r="B12111" s="5" t="s">
        <v>29732</v>
      </c>
      <c r="C12111" s="5" t="s">
        <v>14595</v>
      </c>
      <c r="D12111" s="5" t="s">
        <v>18</v>
      </c>
      <c r="E12111" s="5">
        <v>3</v>
      </c>
      <c r="F12111" s="5" t="s">
        <v>294</v>
      </c>
      <c r="G12111" s="5" t="s">
        <v>294</v>
      </c>
      <c r="M12111" s="5" t="s">
        <v>794</v>
      </c>
      <c r="N12111" s="5" t="s">
        <v>294</v>
      </c>
      <c r="R12111" s="5" t="s">
        <v>294</v>
      </c>
      <c r="V12111" s="5" t="s">
        <v>29731</v>
      </c>
    </row>
    <row r="12112" spans="1:22" x14ac:dyDescent="0.35">
      <c r="A12112" s="5" t="s">
        <v>29733</v>
      </c>
      <c r="B12112" s="5" t="s">
        <v>29734</v>
      </c>
      <c r="C12112" s="5" t="s">
        <v>14595</v>
      </c>
      <c r="D12112" s="5" t="s">
        <v>18</v>
      </c>
      <c r="E12112" s="5">
        <v>8</v>
      </c>
      <c r="F12112" s="5" t="s">
        <v>294</v>
      </c>
      <c r="G12112" s="5" t="s">
        <v>294</v>
      </c>
      <c r="M12112" s="5" t="s">
        <v>794</v>
      </c>
      <c r="N12112" s="5" t="s">
        <v>294</v>
      </c>
      <c r="R12112" s="5" t="s">
        <v>294</v>
      </c>
      <c r="V12112" s="5" t="s">
        <v>29733</v>
      </c>
    </row>
    <row r="12113" spans="1:22" x14ac:dyDescent="0.35">
      <c r="A12113" s="5" t="s">
        <v>29735</v>
      </c>
      <c r="B12113" s="5" t="s">
        <v>29736</v>
      </c>
      <c r="C12113" s="5" t="s">
        <v>14595</v>
      </c>
      <c r="D12113" s="5" t="s">
        <v>18</v>
      </c>
      <c r="E12113" s="5">
        <v>4</v>
      </c>
      <c r="F12113" s="5" t="s">
        <v>294</v>
      </c>
      <c r="G12113" s="5" t="s">
        <v>294</v>
      </c>
      <c r="M12113" s="5" t="s">
        <v>794</v>
      </c>
      <c r="N12113" s="5" t="s">
        <v>294</v>
      </c>
      <c r="R12113" s="5" t="s">
        <v>294</v>
      </c>
      <c r="V12113" s="5" t="s">
        <v>29735</v>
      </c>
    </row>
    <row r="12114" spans="1:22" x14ac:dyDescent="0.35">
      <c r="A12114" s="5" t="s">
        <v>29737</v>
      </c>
      <c r="B12114" s="5" t="s">
        <v>29738</v>
      </c>
      <c r="C12114" s="5" t="s">
        <v>14595</v>
      </c>
      <c r="D12114" s="5" t="s">
        <v>20</v>
      </c>
      <c r="E12114" s="5">
        <v>10</v>
      </c>
      <c r="F12114" s="5" t="s">
        <v>294</v>
      </c>
      <c r="G12114" s="5" t="s">
        <v>294</v>
      </c>
      <c r="M12114" s="5" t="s">
        <v>794</v>
      </c>
      <c r="N12114" s="5" t="s">
        <v>294</v>
      </c>
      <c r="R12114" s="5" t="s">
        <v>294</v>
      </c>
      <c r="V12114" s="5" t="s">
        <v>29737</v>
      </c>
    </row>
    <row r="12115" spans="1:22" x14ac:dyDescent="0.35">
      <c r="A12115" s="5" t="s">
        <v>29739</v>
      </c>
      <c r="B12115" s="5" t="s">
        <v>29740</v>
      </c>
      <c r="C12115" s="5" t="s">
        <v>14595</v>
      </c>
      <c r="D12115" s="5" t="s">
        <v>18</v>
      </c>
      <c r="E12115" s="5">
        <v>2</v>
      </c>
      <c r="F12115" s="5" t="s">
        <v>294</v>
      </c>
      <c r="G12115" s="5" t="s">
        <v>294</v>
      </c>
      <c r="M12115" s="5" t="s">
        <v>794</v>
      </c>
      <c r="N12115" s="5" t="s">
        <v>294</v>
      </c>
      <c r="R12115" s="5" t="s">
        <v>294</v>
      </c>
      <c r="V12115" s="5" t="s">
        <v>29739</v>
      </c>
    </row>
    <row r="12116" spans="1:22" x14ac:dyDescent="0.35">
      <c r="A12116" s="5" t="s">
        <v>29741</v>
      </c>
      <c r="B12116" s="5" t="s">
        <v>29742</v>
      </c>
      <c r="C12116" s="5" t="s">
        <v>14595</v>
      </c>
      <c r="D12116" s="5" t="s">
        <v>18</v>
      </c>
      <c r="E12116" s="5">
        <v>9</v>
      </c>
      <c r="F12116" s="5" t="s">
        <v>294</v>
      </c>
      <c r="G12116" s="5" t="s">
        <v>294</v>
      </c>
      <c r="M12116" s="5" t="s">
        <v>794</v>
      </c>
      <c r="N12116" s="5" t="s">
        <v>294</v>
      </c>
      <c r="R12116" s="5" t="s">
        <v>294</v>
      </c>
      <c r="V12116" s="5" t="s">
        <v>29741</v>
      </c>
    </row>
    <row r="12117" spans="1:22" x14ac:dyDescent="0.35">
      <c r="A12117" s="5" t="s">
        <v>29743</v>
      </c>
      <c r="B12117" s="5" t="s">
        <v>29744</v>
      </c>
      <c r="C12117" s="5" t="s">
        <v>14595</v>
      </c>
      <c r="D12117" s="5" t="s">
        <v>18</v>
      </c>
      <c r="E12117" s="5">
        <v>20</v>
      </c>
      <c r="F12117" s="5" t="s">
        <v>294</v>
      </c>
      <c r="G12117" s="5" t="s">
        <v>294</v>
      </c>
      <c r="M12117" s="5" t="s">
        <v>794</v>
      </c>
      <c r="N12117" s="5" t="s">
        <v>294</v>
      </c>
      <c r="P12117" s="5" t="s">
        <v>294</v>
      </c>
      <c r="Q12117" s="5" t="s">
        <v>294</v>
      </c>
      <c r="R12117" s="5" t="s">
        <v>294</v>
      </c>
      <c r="V12117" s="5" t="s">
        <v>29743</v>
      </c>
    </row>
    <row r="12118" spans="1:22" x14ac:dyDescent="0.35">
      <c r="A12118" s="5" t="s">
        <v>29745</v>
      </c>
      <c r="B12118" s="5" t="s">
        <v>29746</v>
      </c>
      <c r="C12118" s="5" t="s">
        <v>14595</v>
      </c>
      <c r="D12118" s="5" t="s">
        <v>18</v>
      </c>
      <c r="E12118" s="5">
        <v>30</v>
      </c>
      <c r="F12118" s="5" t="s">
        <v>294</v>
      </c>
      <c r="G12118" s="5" t="s">
        <v>294</v>
      </c>
      <c r="M12118" s="5" t="s">
        <v>794</v>
      </c>
      <c r="N12118" s="5" t="s">
        <v>294</v>
      </c>
      <c r="P12118" s="5" t="s">
        <v>294</v>
      </c>
      <c r="Q12118" s="5" t="s">
        <v>294</v>
      </c>
      <c r="R12118" s="5" t="s">
        <v>294</v>
      </c>
      <c r="V12118" s="5" t="s">
        <v>29745</v>
      </c>
    </row>
    <row r="12119" spans="1:22" x14ac:dyDescent="0.35">
      <c r="A12119" s="5" t="s">
        <v>29747</v>
      </c>
      <c r="B12119" s="5" t="s">
        <v>29748</v>
      </c>
      <c r="C12119" s="5" t="s">
        <v>14595</v>
      </c>
      <c r="D12119" s="5" t="s">
        <v>18</v>
      </c>
      <c r="E12119" s="5">
        <v>20</v>
      </c>
      <c r="F12119" s="5" t="s">
        <v>294</v>
      </c>
      <c r="G12119" s="5" t="s">
        <v>294</v>
      </c>
      <c r="M12119" s="5" t="s">
        <v>794</v>
      </c>
      <c r="N12119" s="5" t="s">
        <v>294</v>
      </c>
      <c r="P12119" s="5" t="s">
        <v>294</v>
      </c>
      <c r="Q12119" s="5" t="s">
        <v>294</v>
      </c>
      <c r="R12119" s="5" t="s">
        <v>294</v>
      </c>
      <c r="V12119" s="5" t="s">
        <v>29747</v>
      </c>
    </row>
    <row r="12120" spans="1:22" x14ac:dyDescent="0.35">
      <c r="A12120" s="5" t="s">
        <v>29749</v>
      </c>
      <c r="B12120" s="5" t="s">
        <v>29750</v>
      </c>
      <c r="C12120" s="5" t="s">
        <v>14595</v>
      </c>
      <c r="D12120" s="5" t="s">
        <v>18</v>
      </c>
      <c r="E12120" s="5">
        <v>11</v>
      </c>
      <c r="F12120" s="5" t="s">
        <v>294</v>
      </c>
      <c r="G12120" s="5" t="s">
        <v>294</v>
      </c>
      <c r="M12120" s="5" t="s">
        <v>794</v>
      </c>
      <c r="N12120" s="5" t="s">
        <v>294</v>
      </c>
      <c r="P12120" s="5" t="s">
        <v>294</v>
      </c>
      <c r="Q12120" s="5" t="s">
        <v>294</v>
      </c>
      <c r="R12120" s="5" t="s">
        <v>294</v>
      </c>
      <c r="V12120" s="5" t="s">
        <v>29749</v>
      </c>
    </row>
    <row r="12121" spans="1:22" x14ac:dyDescent="0.35">
      <c r="A12121" s="5" t="s">
        <v>29751</v>
      </c>
      <c r="B12121" s="5" t="s">
        <v>29752</v>
      </c>
      <c r="C12121" s="5" t="s">
        <v>14595</v>
      </c>
      <c r="D12121" s="5" t="s">
        <v>18</v>
      </c>
      <c r="E12121" s="5">
        <v>10</v>
      </c>
      <c r="F12121" s="5" t="s">
        <v>294</v>
      </c>
      <c r="G12121" s="5" t="s">
        <v>294</v>
      </c>
      <c r="M12121" s="5" t="s">
        <v>794</v>
      </c>
      <c r="N12121" s="5" t="s">
        <v>294</v>
      </c>
      <c r="P12121" s="5" t="s">
        <v>294</v>
      </c>
      <c r="Q12121" s="5" t="s">
        <v>294</v>
      </c>
      <c r="R12121" s="5" t="s">
        <v>294</v>
      </c>
      <c r="V12121" s="5" t="s">
        <v>29751</v>
      </c>
    </row>
    <row r="12122" spans="1:22" x14ac:dyDescent="0.35">
      <c r="A12122" s="5" t="s">
        <v>29753</v>
      </c>
      <c r="B12122" s="5" t="s">
        <v>29754</v>
      </c>
      <c r="C12122" s="5" t="s">
        <v>14595</v>
      </c>
      <c r="D12122" s="5" t="s">
        <v>18</v>
      </c>
      <c r="E12122" s="5">
        <v>1</v>
      </c>
      <c r="F12122" s="5" t="s">
        <v>294</v>
      </c>
      <c r="G12122" s="5" t="s">
        <v>294</v>
      </c>
      <c r="M12122" s="5" t="s">
        <v>794</v>
      </c>
      <c r="N12122" s="5" t="s">
        <v>294</v>
      </c>
      <c r="R12122" s="5" t="s">
        <v>294</v>
      </c>
      <c r="V12122" s="5" t="s">
        <v>29753</v>
      </c>
    </row>
    <row r="12123" spans="1:22" x14ac:dyDescent="0.35">
      <c r="A12123" s="5" t="s">
        <v>29755</v>
      </c>
      <c r="B12123" s="5" t="s">
        <v>29756</v>
      </c>
      <c r="C12123" s="5" t="s">
        <v>14595</v>
      </c>
      <c r="D12123" s="5" t="s">
        <v>18</v>
      </c>
      <c r="E12123" s="5">
        <v>1</v>
      </c>
      <c r="F12123" s="5" t="s">
        <v>294</v>
      </c>
      <c r="G12123" s="5" t="s">
        <v>294</v>
      </c>
      <c r="M12123" s="5" t="s">
        <v>794</v>
      </c>
      <c r="N12123" s="5" t="s">
        <v>294</v>
      </c>
      <c r="R12123" s="5" t="s">
        <v>294</v>
      </c>
      <c r="V12123" s="5" t="s">
        <v>29755</v>
      </c>
    </row>
    <row r="12124" spans="1:22" x14ac:dyDescent="0.35">
      <c r="A12124" s="5" t="s">
        <v>29757</v>
      </c>
      <c r="B12124" s="5" t="s">
        <v>29758</v>
      </c>
      <c r="C12124" s="5" t="s">
        <v>14595</v>
      </c>
      <c r="D12124" s="5" t="s">
        <v>18</v>
      </c>
      <c r="E12124" s="5">
        <v>1</v>
      </c>
      <c r="F12124" s="5" t="s">
        <v>294</v>
      </c>
      <c r="G12124" s="5" t="s">
        <v>294</v>
      </c>
      <c r="M12124" s="5" t="s">
        <v>794</v>
      </c>
      <c r="N12124" s="5" t="s">
        <v>294</v>
      </c>
      <c r="R12124" s="5" t="s">
        <v>294</v>
      </c>
      <c r="V12124" s="5" t="s">
        <v>29757</v>
      </c>
    </row>
    <row r="12125" spans="1:22" x14ac:dyDescent="0.35">
      <c r="A12125" s="5" t="s">
        <v>29759</v>
      </c>
      <c r="B12125" s="5" t="s">
        <v>29738</v>
      </c>
      <c r="C12125" s="5" t="s">
        <v>14595</v>
      </c>
      <c r="D12125" s="5" t="s">
        <v>20</v>
      </c>
      <c r="E12125" s="5">
        <v>10</v>
      </c>
      <c r="F12125" s="5" t="s">
        <v>294</v>
      </c>
      <c r="G12125" s="5" t="s">
        <v>294</v>
      </c>
      <c r="M12125" s="5" t="s">
        <v>794</v>
      </c>
      <c r="N12125" s="5" t="s">
        <v>294</v>
      </c>
      <c r="R12125" s="5" t="s">
        <v>294</v>
      </c>
      <c r="V12125" s="5" t="s">
        <v>29759</v>
      </c>
    </row>
    <row r="12126" spans="1:22" x14ac:dyDescent="0.35">
      <c r="A12126" s="5" t="s">
        <v>29760</v>
      </c>
      <c r="B12126" s="5" t="s">
        <v>29761</v>
      </c>
      <c r="C12126" s="5" t="s">
        <v>14595</v>
      </c>
      <c r="D12126" s="5" t="s">
        <v>18</v>
      </c>
      <c r="E12126" s="5">
        <v>10</v>
      </c>
      <c r="F12126" s="5" t="s">
        <v>294</v>
      </c>
      <c r="G12126" s="5" t="s">
        <v>294</v>
      </c>
      <c r="M12126" s="5" t="s">
        <v>794</v>
      </c>
      <c r="N12126" s="5" t="s">
        <v>294</v>
      </c>
      <c r="R12126" s="5" t="s">
        <v>294</v>
      </c>
      <c r="V12126" s="5" t="s">
        <v>29760</v>
      </c>
    </row>
    <row r="12127" spans="1:22" x14ac:dyDescent="0.35">
      <c r="A12127" s="5" t="s">
        <v>29762</v>
      </c>
      <c r="B12127" s="5" t="s">
        <v>29763</v>
      </c>
      <c r="C12127" s="5" t="s">
        <v>14595</v>
      </c>
      <c r="D12127" s="5" t="s">
        <v>18</v>
      </c>
      <c r="E12127" s="5">
        <v>1</v>
      </c>
      <c r="F12127" s="5" t="s">
        <v>294</v>
      </c>
      <c r="G12127" s="5" t="s">
        <v>294</v>
      </c>
      <c r="M12127" s="5" t="s">
        <v>794</v>
      </c>
      <c r="N12127" s="5" t="s">
        <v>294</v>
      </c>
      <c r="R12127" s="5" t="s">
        <v>294</v>
      </c>
      <c r="V12127" s="5" t="s">
        <v>29762</v>
      </c>
    </row>
    <row r="12128" spans="1:22" x14ac:dyDescent="0.35">
      <c r="A12128" s="5" t="s">
        <v>29764</v>
      </c>
      <c r="B12128" s="5" t="s">
        <v>29765</v>
      </c>
      <c r="C12128" s="5" t="s">
        <v>14595</v>
      </c>
      <c r="D12128" s="5" t="s">
        <v>18</v>
      </c>
      <c r="E12128" s="5">
        <v>1</v>
      </c>
      <c r="F12128" s="5" t="s">
        <v>294</v>
      </c>
      <c r="G12128" s="5" t="s">
        <v>294</v>
      </c>
      <c r="M12128" s="5" t="s">
        <v>794</v>
      </c>
      <c r="N12128" s="5" t="s">
        <v>294</v>
      </c>
      <c r="R12128" s="5" t="s">
        <v>294</v>
      </c>
      <c r="V12128" s="5" t="s">
        <v>29764</v>
      </c>
    </row>
    <row r="12129" spans="1:22" x14ac:dyDescent="0.35">
      <c r="A12129" s="5" t="s">
        <v>29766</v>
      </c>
      <c r="B12129" s="5" t="s">
        <v>29767</v>
      </c>
      <c r="C12129" s="5" t="s">
        <v>14595</v>
      </c>
      <c r="D12129" s="5" t="s">
        <v>18</v>
      </c>
      <c r="E12129" s="5">
        <v>1</v>
      </c>
      <c r="F12129" s="5" t="s">
        <v>294</v>
      </c>
      <c r="G12129" s="5" t="s">
        <v>294</v>
      </c>
      <c r="M12129" s="5" t="s">
        <v>794</v>
      </c>
      <c r="N12129" s="5" t="s">
        <v>294</v>
      </c>
      <c r="R12129" s="5" t="s">
        <v>294</v>
      </c>
      <c r="V12129" s="5" t="s">
        <v>29766</v>
      </c>
    </row>
    <row r="12130" spans="1:22" x14ac:dyDescent="0.35">
      <c r="A12130" s="5" t="s">
        <v>29768</v>
      </c>
      <c r="B12130" s="5" t="s">
        <v>29769</v>
      </c>
      <c r="C12130" s="5" t="s">
        <v>14595</v>
      </c>
      <c r="D12130" s="5" t="s">
        <v>18</v>
      </c>
      <c r="E12130" s="5">
        <v>20</v>
      </c>
      <c r="F12130" s="5" t="s">
        <v>294</v>
      </c>
      <c r="G12130" s="5" t="s">
        <v>294</v>
      </c>
      <c r="M12130" s="5" t="s">
        <v>794</v>
      </c>
      <c r="N12130" s="5" t="s">
        <v>294</v>
      </c>
      <c r="P12130" s="5" t="s">
        <v>294</v>
      </c>
      <c r="Q12130" s="5" t="s">
        <v>294</v>
      </c>
      <c r="R12130" s="5" t="s">
        <v>294</v>
      </c>
      <c r="V12130" s="5" t="s">
        <v>29768</v>
      </c>
    </row>
    <row r="12131" spans="1:22" x14ac:dyDescent="0.35">
      <c r="A12131" s="5" t="s">
        <v>29770</v>
      </c>
      <c r="B12131" s="5" t="s">
        <v>29771</v>
      </c>
      <c r="C12131" s="5" t="s">
        <v>14595</v>
      </c>
      <c r="D12131" s="5" t="s">
        <v>18</v>
      </c>
      <c r="E12131" s="5">
        <v>32</v>
      </c>
      <c r="F12131" s="5" t="s">
        <v>294</v>
      </c>
      <c r="G12131" s="5" t="s">
        <v>294</v>
      </c>
      <c r="M12131" s="5" t="s">
        <v>794</v>
      </c>
      <c r="N12131" s="5" t="s">
        <v>294</v>
      </c>
      <c r="R12131" s="5" t="s">
        <v>294</v>
      </c>
      <c r="V12131" s="5" t="s">
        <v>29770</v>
      </c>
    </row>
    <row r="12132" spans="1:22" x14ac:dyDescent="0.35">
      <c r="A12132" s="5" t="s">
        <v>29772</v>
      </c>
      <c r="B12132" s="5" t="s">
        <v>29773</v>
      </c>
      <c r="C12132" s="5" t="s">
        <v>14595</v>
      </c>
      <c r="D12132" s="5" t="s">
        <v>18</v>
      </c>
      <c r="E12132" s="5">
        <v>25</v>
      </c>
      <c r="F12132" s="5" t="s">
        <v>294</v>
      </c>
      <c r="G12132" s="5" t="s">
        <v>294</v>
      </c>
      <c r="M12132" s="5" t="s">
        <v>794</v>
      </c>
      <c r="N12132" s="5" t="s">
        <v>294</v>
      </c>
      <c r="R12132" s="5" t="s">
        <v>294</v>
      </c>
      <c r="V12132" s="5" t="s">
        <v>29772</v>
      </c>
    </row>
    <row r="12133" spans="1:22" x14ac:dyDescent="0.35">
      <c r="A12133" s="5" t="s">
        <v>29774</v>
      </c>
      <c r="B12133" s="5" t="s">
        <v>29775</v>
      </c>
      <c r="C12133" s="5" t="s">
        <v>14595</v>
      </c>
      <c r="D12133" s="5" t="s">
        <v>18</v>
      </c>
      <c r="E12133" s="5">
        <v>100</v>
      </c>
      <c r="F12133" s="5" t="s">
        <v>294</v>
      </c>
      <c r="G12133" s="5" t="s">
        <v>294</v>
      </c>
      <c r="M12133" s="5" t="s">
        <v>794</v>
      </c>
      <c r="N12133" s="5" t="s">
        <v>294</v>
      </c>
      <c r="P12133" s="5" t="s">
        <v>294</v>
      </c>
      <c r="Q12133" s="5" t="s">
        <v>294</v>
      </c>
      <c r="R12133" s="5" t="s">
        <v>294</v>
      </c>
    </row>
    <row r="12134" spans="1:22" x14ac:dyDescent="0.35">
      <c r="A12134" s="5" t="s">
        <v>29776</v>
      </c>
      <c r="B12134" s="5" t="s">
        <v>29777</v>
      </c>
      <c r="C12134" s="5" t="s">
        <v>14595</v>
      </c>
      <c r="D12134" s="5" t="s">
        <v>18</v>
      </c>
      <c r="E12134" s="5">
        <v>40</v>
      </c>
      <c r="F12134" s="5" t="s">
        <v>294</v>
      </c>
      <c r="G12134" s="5" t="s">
        <v>294</v>
      </c>
      <c r="M12134" s="5" t="s">
        <v>794</v>
      </c>
      <c r="N12134" s="5" t="s">
        <v>294</v>
      </c>
      <c r="R12134" s="5" t="s">
        <v>294</v>
      </c>
      <c r="V12134" s="5" t="s">
        <v>29776</v>
      </c>
    </row>
    <row r="12135" spans="1:22" x14ac:dyDescent="0.35">
      <c r="A12135" s="5" t="s">
        <v>29778</v>
      </c>
      <c r="B12135" s="5" t="s">
        <v>29779</v>
      </c>
      <c r="C12135" s="5" t="s">
        <v>14595</v>
      </c>
      <c r="D12135" s="5" t="s">
        <v>24</v>
      </c>
      <c r="E12135" s="5">
        <v>12</v>
      </c>
      <c r="F12135" s="5" t="s">
        <v>294</v>
      </c>
      <c r="G12135" s="5" t="s">
        <v>294</v>
      </c>
      <c r="M12135" s="5" t="s">
        <v>794</v>
      </c>
      <c r="N12135" s="5" t="s">
        <v>294</v>
      </c>
      <c r="R12135" s="5" t="s">
        <v>294</v>
      </c>
      <c r="V12135" s="5" t="s">
        <v>29778</v>
      </c>
    </row>
    <row r="12136" spans="1:22" x14ac:dyDescent="0.35">
      <c r="A12136" s="5" t="s">
        <v>29780</v>
      </c>
      <c r="B12136" s="5" t="s">
        <v>29781</v>
      </c>
      <c r="C12136" s="5" t="s">
        <v>14595</v>
      </c>
      <c r="D12136" s="5" t="s">
        <v>18</v>
      </c>
      <c r="E12136" s="5">
        <v>2</v>
      </c>
      <c r="F12136" s="5" t="s">
        <v>294</v>
      </c>
      <c r="G12136" s="5" t="s">
        <v>294</v>
      </c>
      <c r="M12136" s="5" t="s">
        <v>794</v>
      </c>
      <c r="N12136" s="5" t="s">
        <v>294</v>
      </c>
      <c r="R12136" s="5" t="s">
        <v>294</v>
      </c>
      <c r="V12136" s="5" t="s">
        <v>29780</v>
      </c>
    </row>
    <row r="12137" spans="1:22" x14ac:dyDescent="0.35">
      <c r="A12137" s="5" t="s">
        <v>29782</v>
      </c>
      <c r="B12137" s="5" t="s">
        <v>29783</v>
      </c>
      <c r="C12137" s="5" t="s">
        <v>14595</v>
      </c>
      <c r="D12137" s="5" t="s">
        <v>30</v>
      </c>
      <c r="E12137" s="5">
        <v>10</v>
      </c>
      <c r="F12137" s="5" t="s">
        <v>294</v>
      </c>
      <c r="G12137" s="5" t="s">
        <v>294</v>
      </c>
      <c r="M12137" s="5" t="s">
        <v>794</v>
      </c>
      <c r="N12137" s="5" t="s">
        <v>294</v>
      </c>
      <c r="R12137" s="5" t="s">
        <v>294</v>
      </c>
      <c r="V12137" s="5" t="s">
        <v>29782</v>
      </c>
    </row>
    <row r="12138" spans="1:22" x14ac:dyDescent="0.35">
      <c r="A12138" s="5" t="s">
        <v>29784</v>
      </c>
      <c r="B12138" s="5" t="s">
        <v>29785</v>
      </c>
      <c r="C12138" s="5" t="s">
        <v>14595</v>
      </c>
      <c r="D12138" s="5" t="s">
        <v>18</v>
      </c>
      <c r="E12138" s="5">
        <v>20</v>
      </c>
      <c r="F12138" s="5" t="s">
        <v>294</v>
      </c>
      <c r="G12138" s="5" t="s">
        <v>294</v>
      </c>
      <c r="M12138" s="5" t="s">
        <v>794</v>
      </c>
      <c r="N12138" s="5" t="s">
        <v>294</v>
      </c>
      <c r="P12138" s="5" t="s">
        <v>294</v>
      </c>
      <c r="Q12138" s="5" t="s">
        <v>294</v>
      </c>
      <c r="R12138" s="5" t="s">
        <v>294</v>
      </c>
      <c r="V12138" s="5" t="s">
        <v>29784</v>
      </c>
    </row>
    <row r="12139" spans="1:22" x14ac:dyDescent="0.35">
      <c r="A12139" s="5" t="s">
        <v>29786</v>
      </c>
      <c r="B12139" s="5" t="s">
        <v>29787</v>
      </c>
      <c r="C12139" s="5" t="s">
        <v>29788</v>
      </c>
      <c r="D12139" s="5" t="s">
        <v>18</v>
      </c>
      <c r="E12139" s="5">
        <v>30</v>
      </c>
      <c r="F12139" s="5" t="s">
        <v>294</v>
      </c>
      <c r="G12139" s="5" t="s">
        <v>294</v>
      </c>
      <c r="M12139" s="5" t="s">
        <v>794</v>
      </c>
      <c r="N12139" s="5" t="s">
        <v>294</v>
      </c>
      <c r="R12139" s="5" t="s">
        <v>294</v>
      </c>
      <c r="V12139" s="5" t="s">
        <v>29786</v>
      </c>
    </row>
    <row r="12140" spans="1:22" x14ac:dyDescent="0.35">
      <c r="A12140" s="5" t="s">
        <v>29789</v>
      </c>
      <c r="B12140" s="5" t="s">
        <v>29790</v>
      </c>
      <c r="C12140" s="5" t="s">
        <v>29788</v>
      </c>
      <c r="D12140" s="5" t="s">
        <v>18</v>
      </c>
      <c r="E12140" s="5">
        <v>10</v>
      </c>
      <c r="F12140" s="5" t="s">
        <v>294</v>
      </c>
      <c r="G12140" s="5" t="s">
        <v>294</v>
      </c>
      <c r="M12140" s="5" t="s">
        <v>794</v>
      </c>
      <c r="N12140" s="5" t="s">
        <v>294</v>
      </c>
      <c r="R12140" s="5" t="s">
        <v>294</v>
      </c>
      <c r="V12140" s="5" t="s">
        <v>29789</v>
      </c>
    </row>
    <row r="12141" spans="1:22" x14ac:dyDescent="0.35">
      <c r="A12141" s="5" t="s">
        <v>29791</v>
      </c>
      <c r="B12141" s="5" t="s">
        <v>29792</v>
      </c>
      <c r="C12141" s="5" t="s">
        <v>29788</v>
      </c>
      <c r="D12141" s="5" t="s">
        <v>18</v>
      </c>
      <c r="E12141" s="5">
        <v>30</v>
      </c>
      <c r="F12141" s="5" t="s">
        <v>294</v>
      </c>
      <c r="G12141" s="5" t="s">
        <v>294</v>
      </c>
      <c r="M12141" s="5" t="s">
        <v>794</v>
      </c>
      <c r="N12141" s="5" t="s">
        <v>294</v>
      </c>
      <c r="R12141" s="5" t="s">
        <v>294</v>
      </c>
      <c r="V12141" s="5" t="s">
        <v>29791</v>
      </c>
    </row>
    <row r="12142" spans="1:22" x14ac:dyDescent="0.35">
      <c r="A12142" s="5" t="s">
        <v>29793</v>
      </c>
      <c r="B12142" s="5" t="s">
        <v>29794</v>
      </c>
      <c r="C12142" s="5" t="s">
        <v>29788</v>
      </c>
      <c r="D12142" s="5" t="s">
        <v>22</v>
      </c>
      <c r="E12142" s="5">
        <v>15</v>
      </c>
      <c r="F12142" s="5" t="s">
        <v>294</v>
      </c>
      <c r="G12142" s="5" t="s">
        <v>294</v>
      </c>
      <c r="M12142" s="5" t="s">
        <v>3826</v>
      </c>
      <c r="N12142" s="5" t="s">
        <v>294</v>
      </c>
      <c r="R12142" s="5" t="s">
        <v>294</v>
      </c>
      <c r="V12142" s="5" t="s">
        <v>29793</v>
      </c>
    </row>
    <row r="12143" spans="1:22" x14ac:dyDescent="0.35">
      <c r="A12143" s="5" t="s">
        <v>29795</v>
      </c>
      <c r="B12143" s="5" t="s">
        <v>29796</v>
      </c>
      <c r="C12143" s="5" t="s">
        <v>29788</v>
      </c>
      <c r="D12143" s="5" t="s">
        <v>18</v>
      </c>
      <c r="E12143" s="5">
        <v>8</v>
      </c>
      <c r="F12143" s="5" t="s">
        <v>294</v>
      </c>
      <c r="G12143" s="5" t="s">
        <v>294</v>
      </c>
      <c r="M12143" s="5" t="s">
        <v>794</v>
      </c>
      <c r="N12143" s="5" t="s">
        <v>294</v>
      </c>
      <c r="R12143" s="5" t="s">
        <v>294</v>
      </c>
      <c r="V12143" s="5" t="s">
        <v>29795</v>
      </c>
    </row>
    <row r="12144" spans="1:22" x14ac:dyDescent="0.35">
      <c r="A12144" s="5" t="s">
        <v>29797</v>
      </c>
      <c r="B12144" s="5" t="s">
        <v>29798</v>
      </c>
      <c r="C12144" s="5" t="s">
        <v>29788</v>
      </c>
      <c r="D12144" s="5" t="s">
        <v>18</v>
      </c>
      <c r="E12144" s="5">
        <v>8</v>
      </c>
      <c r="F12144" s="5" t="s">
        <v>294</v>
      </c>
      <c r="G12144" s="5" t="s">
        <v>294</v>
      </c>
      <c r="M12144" s="5" t="s">
        <v>794</v>
      </c>
      <c r="N12144" s="5" t="s">
        <v>294</v>
      </c>
      <c r="R12144" s="5" t="s">
        <v>294</v>
      </c>
      <c r="V12144" s="5" t="s">
        <v>29797</v>
      </c>
    </row>
    <row r="12145" spans="1:22" x14ac:dyDescent="0.35">
      <c r="A12145" s="5" t="s">
        <v>29799</v>
      </c>
      <c r="B12145" s="5" t="s">
        <v>14360</v>
      </c>
      <c r="C12145" s="5" t="s">
        <v>29788</v>
      </c>
      <c r="D12145" s="5" t="s">
        <v>18</v>
      </c>
      <c r="E12145" s="5">
        <v>60</v>
      </c>
      <c r="F12145" s="5" t="s">
        <v>294</v>
      </c>
      <c r="G12145" s="5" t="s">
        <v>294</v>
      </c>
      <c r="M12145" s="5" t="s">
        <v>794</v>
      </c>
      <c r="N12145" s="5" t="s">
        <v>294</v>
      </c>
      <c r="R12145" s="5" t="s">
        <v>294</v>
      </c>
      <c r="V12145" s="5" t="s">
        <v>29799</v>
      </c>
    </row>
    <row r="12146" spans="1:22" x14ac:dyDescent="0.35">
      <c r="A12146" s="5" t="s">
        <v>29800</v>
      </c>
      <c r="B12146" s="5" t="s">
        <v>29490</v>
      </c>
      <c r="C12146" s="5" t="s">
        <v>29788</v>
      </c>
      <c r="D12146" s="5" t="s">
        <v>22</v>
      </c>
      <c r="E12146" s="5">
        <v>9</v>
      </c>
      <c r="F12146" s="5" t="s">
        <v>297</v>
      </c>
      <c r="G12146" s="5" t="s">
        <v>294</v>
      </c>
      <c r="M12146" s="5" t="s">
        <v>794</v>
      </c>
      <c r="N12146" s="5" t="s">
        <v>294</v>
      </c>
      <c r="R12146" s="5" t="s">
        <v>297</v>
      </c>
      <c r="V12146" s="5" t="s">
        <v>29800</v>
      </c>
    </row>
    <row r="12147" spans="1:22" x14ac:dyDescent="0.35">
      <c r="A12147" s="5" t="s">
        <v>29801</v>
      </c>
      <c r="B12147" s="5" t="s">
        <v>29802</v>
      </c>
      <c r="C12147" s="5" t="s">
        <v>29788</v>
      </c>
      <c r="D12147" s="5" t="s">
        <v>18</v>
      </c>
      <c r="E12147" s="5">
        <v>8</v>
      </c>
      <c r="F12147" s="5" t="s">
        <v>294</v>
      </c>
      <c r="G12147" s="5" t="s">
        <v>294</v>
      </c>
      <c r="M12147" s="5" t="s">
        <v>794</v>
      </c>
      <c r="N12147" s="5" t="s">
        <v>294</v>
      </c>
      <c r="R12147" s="5" t="s">
        <v>294</v>
      </c>
      <c r="V12147" s="5" t="s">
        <v>29801</v>
      </c>
    </row>
    <row r="12148" spans="1:22" x14ac:dyDescent="0.35">
      <c r="A12148" s="5" t="s">
        <v>29803</v>
      </c>
      <c r="B12148" s="5" t="s">
        <v>29804</v>
      </c>
      <c r="C12148" s="5" t="s">
        <v>29805</v>
      </c>
      <c r="D12148" s="5" t="s">
        <v>18</v>
      </c>
      <c r="E12148" s="5">
        <v>30</v>
      </c>
      <c r="F12148" s="5" t="s">
        <v>297</v>
      </c>
      <c r="G12148" s="5" t="s">
        <v>294</v>
      </c>
      <c r="M12148" s="5" t="s">
        <v>794</v>
      </c>
      <c r="N12148" s="5" t="s">
        <v>294</v>
      </c>
      <c r="P12148" s="5" t="s">
        <v>294</v>
      </c>
      <c r="Q12148" s="5" t="s">
        <v>294</v>
      </c>
      <c r="R12148" s="5" t="s">
        <v>294</v>
      </c>
      <c r="V12148" s="5" t="s">
        <v>29803</v>
      </c>
    </row>
    <row r="12149" spans="1:22" x14ac:dyDescent="0.35">
      <c r="A12149" s="5" t="s">
        <v>29806</v>
      </c>
      <c r="B12149" s="5" t="s">
        <v>13708</v>
      </c>
      <c r="C12149" s="5" t="s">
        <v>29805</v>
      </c>
      <c r="D12149" s="5" t="s">
        <v>18</v>
      </c>
      <c r="E12149" s="5">
        <v>60</v>
      </c>
      <c r="F12149" s="5" t="s">
        <v>294</v>
      </c>
      <c r="G12149" s="5" t="s">
        <v>294</v>
      </c>
      <c r="M12149" s="5" t="s">
        <v>794</v>
      </c>
      <c r="N12149" s="5" t="s">
        <v>294</v>
      </c>
      <c r="P12149" s="5" t="s">
        <v>294</v>
      </c>
      <c r="Q12149" s="5" t="s">
        <v>294</v>
      </c>
      <c r="R12149" s="5" t="s">
        <v>294</v>
      </c>
      <c r="V12149" s="5" t="s">
        <v>29806</v>
      </c>
    </row>
    <row r="12150" spans="1:22" x14ac:dyDescent="0.35">
      <c r="A12150" s="5" t="s">
        <v>29807</v>
      </c>
      <c r="B12150" s="5" t="s">
        <v>29808</v>
      </c>
      <c r="C12150" s="5" t="s">
        <v>29805</v>
      </c>
      <c r="D12150" s="5" t="s">
        <v>20</v>
      </c>
      <c r="E12150" s="5">
        <v>5</v>
      </c>
      <c r="F12150" s="5" t="s">
        <v>294</v>
      </c>
      <c r="G12150" s="5" t="s">
        <v>294</v>
      </c>
      <c r="M12150" s="5" t="s">
        <v>794</v>
      </c>
      <c r="N12150" s="5" t="s">
        <v>294</v>
      </c>
      <c r="P12150" s="5" t="s">
        <v>294</v>
      </c>
      <c r="Q12150" s="5" t="s">
        <v>294</v>
      </c>
      <c r="R12150" s="5" t="s">
        <v>294</v>
      </c>
      <c r="V12150" s="5" t="s">
        <v>29807</v>
      </c>
    </row>
    <row r="12151" spans="1:22" x14ac:dyDescent="0.35">
      <c r="A12151" s="5" t="s">
        <v>29809</v>
      </c>
      <c r="B12151" s="5" t="s">
        <v>29810</v>
      </c>
      <c r="C12151" s="5" t="s">
        <v>29805</v>
      </c>
      <c r="D12151" s="5" t="s">
        <v>18</v>
      </c>
      <c r="E12151" s="5">
        <v>12</v>
      </c>
      <c r="F12151" s="5" t="s">
        <v>297</v>
      </c>
      <c r="G12151" s="5" t="s">
        <v>294</v>
      </c>
      <c r="M12151" s="5" t="s">
        <v>3826</v>
      </c>
      <c r="N12151" s="5" t="s">
        <v>294</v>
      </c>
      <c r="P12151" s="5" t="s">
        <v>294</v>
      </c>
      <c r="Q12151" s="5" t="s">
        <v>294</v>
      </c>
      <c r="R12151" s="5" t="s">
        <v>294</v>
      </c>
      <c r="V12151" s="5" t="s">
        <v>29809</v>
      </c>
    </row>
    <row r="12152" spans="1:22" x14ac:dyDescent="0.35">
      <c r="A12152" s="5" t="s">
        <v>29811</v>
      </c>
      <c r="B12152" s="5" t="s">
        <v>29812</v>
      </c>
      <c r="C12152" s="5" t="s">
        <v>29805</v>
      </c>
      <c r="D12152" s="5" t="s">
        <v>22</v>
      </c>
      <c r="E12152" s="5">
        <v>12</v>
      </c>
      <c r="F12152" s="5" t="s">
        <v>297</v>
      </c>
      <c r="G12152" s="5" t="s">
        <v>294</v>
      </c>
      <c r="M12152" s="5" t="s">
        <v>794</v>
      </c>
      <c r="N12152" s="5" t="s">
        <v>294</v>
      </c>
      <c r="P12152" s="5" t="s">
        <v>294</v>
      </c>
      <c r="Q12152" s="5" t="s">
        <v>294</v>
      </c>
      <c r="R12152" s="5" t="s">
        <v>297</v>
      </c>
      <c r="V12152" s="5" t="s">
        <v>29811</v>
      </c>
    </row>
    <row r="12153" spans="1:22" x14ac:dyDescent="0.35">
      <c r="A12153" s="5" t="s">
        <v>29813</v>
      </c>
      <c r="B12153" s="5" t="s">
        <v>29814</v>
      </c>
      <c r="C12153" s="5" t="s">
        <v>29805</v>
      </c>
      <c r="D12153" s="5" t="s">
        <v>18</v>
      </c>
      <c r="E12153" s="5">
        <v>60</v>
      </c>
      <c r="F12153" s="5" t="s">
        <v>297</v>
      </c>
      <c r="G12153" s="5" t="s">
        <v>294</v>
      </c>
      <c r="M12153" s="5" t="s">
        <v>794</v>
      </c>
      <c r="N12153" s="5" t="s">
        <v>294</v>
      </c>
      <c r="P12153" s="5" t="s">
        <v>294</v>
      </c>
      <c r="Q12153" s="5" t="s">
        <v>294</v>
      </c>
      <c r="R12153" s="5" t="s">
        <v>294</v>
      </c>
      <c r="V12153" s="5" t="s">
        <v>29813</v>
      </c>
    </row>
    <row r="12154" spans="1:22" x14ac:dyDescent="0.35">
      <c r="A12154" s="5" t="s">
        <v>29815</v>
      </c>
      <c r="B12154" s="5" t="s">
        <v>29816</v>
      </c>
      <c r="C12154" s="5" t="s">
        <v>14611</v>
      </c>
      <c r="D12154" s="5" t="s">
        <v>22</v>
      </c>
      <c r="E12154" s="5">
        <v>8</v>
      </c>
      <c r="F12154" s="5" t="s">
        <v>294</v>
      </c>
      <c r="G12154" s="5" t="s">
        <v>294</v>
      </c>
      <c r="M12154" s="5" t="s">
        <v>794</v>
      </c>
      <c r="N12154" s="5" t="s">
        <v>294</v>
      </c>
      <c r="R12154" s="5" t="s">
        <v>297</v>
      </c>
      <c r="V12154" s="5" t="s">
        <v>29817</v>
      </c>
    </row>
    <row r="12155" spans="1:22" x14ac:dyDescent="0.35">
      <c r="A12155" s="5" t="s">
        <v>29818</v>
      </c>
      <c r="B12155" s="5" t="s">
        <v>29819</v>
      </c>
      <c r="C12155" s="5" t="s">
        <v>14611</v>
      </c>
      <c r="D12155" s="5" t="s">
        <v>4073</v>
      </c>
      <c r="E12155" s="5">
        <v>200</v>
      </c>
      <c r="F12155" s="5" t="s">
        <v>294</v>
      </c>
      <c r="G12155" s="5" t="s">
        <v>294</v>
      </c>
      <c r="M12155" s="5" t="s">
        <v>794</v>
      </c>
      <c r="N12155" s="5" t="s">
        <v>294</v>
      </c>
      <c r="R12155" s="5" t="s">
        <v>294</v>
      </c>
      <c r="V12155" s="5" t="s">
        <v>29818</v>
      </c>
    </row>
    <row r="12156" spans="1:22" x14ac:dyDescent="0.35">
      <c r="A12156" s="5" t="s">
        <v>29820</v>
      </c>
      <c r="B12156" s="5" t="s">
        <v>4045</v>
      </c>
      <c r="C12156" s="5" t="s">
        <v>14611</v>
      </c>
      <c r="D12156" s="5" t="s">
        <v>22</v>
      </c>
      <c r="E12156" s="5">
        <v>8</v>
      </c>
      <c r="F12156" s="5" t="s">
        <v>294</v>
      </c>
      <c r="G12156" s="5" t="s">
        <v>294</v>
      </c>
      <c r="M12156" s="5" t="s">
        <v>3826</v>
      </c>
      <c r="N12156" s="5" t="s">
        <v>294</v>
      </c>
      <c r="R12156" s="5" t="s">
        <v>294</v>
      </c>
      <c r="V12156" s="5" t="s">
        <v>29820</v>
      </c>
    </row>
    <row r="12157" spans="1:22" x14ac:dyDescent="0.35">
      <c r="A12157" s="5" t="s">
        <v>29821</v>
      </c>
      <c r="B12157" s="5" t="s">
        <v>29822</v>
      </c>
      <c r="C12157" s="5" t="s">
        <v>29823</v>
      </c>
      <c r="D12157" s="5" t="s">
        <v>18</v>
      </c>
      <c r="E12157" s="5">
        <v>1</v>
      </c>
      <c r="F12157" s="5" t="s">
        <v>294</v>
      </c>
      <c r="G12157" s="5" t="s">
        <v>294</v>
      </c>
      <c r="M12157" s="5" t="s">
        <v>794</v>
      </c>
      <c r="N12157" s="5" t="s">
        <v>294</v>
      </c>
      <c r="P12157" s="5" t="s">
        <v>294</v>
      </c>
      <c r="Q12157" s="5" t="s">
        <v>294</v>
      </c>
      <c r="R12157" s="5" t="s">
        <v>294</v>
      </c>
      <c r="V12157" s="5" t="s">
        <v>29821</v>
      </c>
    </row>
    <row r="12158" spans="1:22" x14ac:dyDescent="0.35">
      <c r="A12158" s="5" t="s">
        <v>29824</v>
      </c>
      <c r="B12158" s="5" t="s">
        <v>29825</v>
      </c>
      <c r="C12158" s="5" t="s">
        <v>29823</v>
      </c>
      <c r="D12158" s="5" t="s">
        <v>20</v>
      </c>
      <c r="E12158" s="5">
        <v>5</v>
      </c>
      <c r="F12158" s="5" t="s">
        <v>294</v>
      </c>
      <c r="G12158" s="5" t="s">
        <v>294</v>
      </c>
      <c r="M12158" s="5" t="s">
        <v>794</v>
      </c>
      <c r="N12158" s="5" t="s">
        <v>294</v>
      </c>
      <c r="P12158" s="5" t="s">
        <v>294</v>
      </c>
      <c r="Q12158" s="5" t="s">
        <v>294</v>
      </c>
      <c r="R12158" s="5" t="s">
        <v>294</v>
      </c>
      <c r="V12158" s="5" t="s">
        <v>29824</v>
      </c>
    </row>
    <row r="12159" spans="1:22" x14ac:dyDescent="0.35">
      <c r="A12159" s="5" t="s">
        <v>29826</v>
      </c>
      <c r="B12159" s="5" t="s">
        <v>29827</v>
      </c>
      <c r="C12159" s="5" t="s">
        <v>29823</v>
      </c>
      <c r="D12159" s="5" t="s">
        <v>18</v>
      </c>
      <c r="E12159" s="5">
        <v>60</v>
      </c>
      <c r="F12159" s="5" t="s">
        <v>294</v>
      </c>
      <c r="G12159" s="5" t="s">
        <v>294</v>
      </c>
      <c r="M12159" s="5" t="s">
        <v>794</v>
      </c>
      <c r="N12159" s="5" t="s">
        <v>294</v>
      </c>
      <c r="P12159" s="5" t="s">
        <v>294</v>
      </c>
      <c r="Q12159" s="5" t="s">
        <v>294</v>
      </c>
      <c r="R12159" s="5" t="s">
        <v>294</v>
      </c>
      <c r="V12159" s="5" t="s">
        <v>29826</v>
      </c>
    </row>
    <row r="12160" spans="1:22" x14ac:dyDescent="0.35">
      <c r="A12160" s="5" t="s">
        <v>29828</v>
      </c>
      <c r="B12160" s="5" t="s">
        <v>29829</v>
      </c>
      <c r="C12160" s="5" t="s">
        <v>29823</v>
      </c>
      <c r="D12160" s="5" t="s">
        <v>18</v>
      </c>
      <c r="E12160" s="5">
        <v>9</v>
      </c>
      <c r="F12160" s="5" t="s">
        <v>294</v>
      </c>
      <c r="G12160" s="5" t="s">
        <v>294</v>
      </c>
      <c r="M12160" s="5" t="s">
        <v>794</v>
      </c>
      <c r="N12160" s="5" t="s">
        <v>294</v>
      </c>
      <c r="P12160" s="5" t="s">
        <v>294</v>
      </c>
      <c r="Q12160" s="5" t="s">
        <v>294</v>
      </c>
      <c r="R12160" s="5" t="s">
        <v>294</v>
      </c>
      <c r="V12160" s="5" t="s">
        <v>29828</v>
      </c>
    </row>
    <row r="12161" spans="1:22" x14ac:dyDescent="0.35">
      <c r="A12161" s="5" t="s">
        <v>29830</v>
      </c>
      <c r="B12161" s="5" t="s">
        <v>29831</v>
      </c>
      <c r="C12161" s="5" t="s">
        <v>29823</v>
      </c>
      <c r="D12161" s="5" t="s">
        <v>18</v>
      </c>
      <c r="E12161" s="5">
        <v>60</v>
      </c>
      <c r="F12161" s="5" t="s">
        <v>294</v>
      </c>
      <c r="G12161" s="5" t="s">
        <v>294</v>
      </c>
      <c r="M12161" s="5" t="s">
        <v>794</v>
      </c>
      <c r="N12161" s="5" t="s">
        <v>294</v>
      </c>
      <c r="P12161" s="5" t="s">
        <v>294</v>
      </c>
      <c r="Q12161" s="5" t="s">
        <v>294</v>
      </c>
      <c r="R12161" s="5" t="s">
        <v>294</v>
      </c>
      <c r="V12161" s="5" t="s">
        <v>29830</v>
      </c>
    </row>
    <row r="12162" spans="1:22" x14ac:dyDescent="0.35">
      <c r="A12162" s="5" t="s">
        <v>29832</v>
      </c>
      <c r="B12162" s="5" t="s">
        <v>29833</v>
      </c>
      <c r="C12162" s="5" t="s">
        <v>29823</v>
      </c>
      <c r="D12162" s="5" t="s">
        <v>18</v>
      </c>
      <c r="E12162" s="5">
        <v>60</v>
      </c>
      <c r="F12162" s="5" t="s">
        <v>294</v>
      </c>
      <c r="G12162" s="5" t="s">
        <v>294</v>
      </c>
      <c r="M12162" s="5" t="s">
        <v>794</v>
      </c>
      <c r="N12162" s="5" t="s">
        <v>294</v>
      </c>
      <c r="P12162" s="5" t="s">
        <v>294</v>
      </c>
      <c r="Q12162" s="5" t="s">
        <v>294</v>
      </c>
      <c r="R12162" s="5" t="s">
        <v>294</v>
      </c>
      <c r="V12162" s="5" t="s">
        <v>29832</v>
      </c>
    </row>
    <row r="12163" spans="1:22" x14ac:dyDescent="0.35">
      <c r="A12163" s="5" t="s">
        <v>29834</v>
      </c>
      <c r="B12163" s="5" t="s">
        <v>29835</v>
      </c>
      <c r="C12163" s="5" t="s">
        <v>29823</v>
      </c>
      <c r="D12163" s="5" t="s">
        <v>18</v>
      </c>
      <c r="E12163" s="5">
        <v>12</v>
      </c>
      <c r="F12163" s="5" t="s">
        <v>297</v>
      </c>
      <c r="G12163" s="5" t="s">
        <v>294</v>
      </c>
      <c r="M12163" s="5" t="s">
        <v>3826</v>
      </c>
      <c r="N12163" s="5" t="s">
        <v>294</v>
      </c>
      <c r="P12163" s="5" t="s">
        <v>294</v>
      </c>
      <c r="Q12163" s="5" t="s">
        <v>294</v>
      </c>
      <c r="R12163" s="5" t="s">
        <v>294</v>
      </c>
      <c r="V12163" s="5" t="s">
        <v>29834</v>
      </c>
    </row>
    <row r="12164" spans="1:22" x14ac:dyDescent="0.35">
      <c r="A12164" s="5" t="s">
        <v>29836</v>
      </c>
      <c r="B12164" s="5" t="s">
        <v>29837</v>
      </c>
      <c r="C12164" s="5" t="s">
        <v>29823</v>
      </c>
      <c r="D12164" s="5" t="s">
        <v>18</v>
      </c>
      <c r="E12164" s="5">
        <v>60</v>
      </c>
      <c r="F12164" s="5" t="s">
        <v>294</v>
      </c>
      <c r="G12164" s="5" t="s">
        <v>294</v>
      </c>
      <c r="M12164" s="5" t="s">
        <v>794</v>
      </c>
      <c r="N12164" s="5" t="s">
        <v>294</v>
      </c>
      <c r="P12164" s="5" t="s">
        <v>294</v>
      </c>
      <c r="Q12164" s="5" t="s">
        <v>294</v>
      </c>
      <c r="R12164" s="5" t="s">
        <v>294</v>
      </c>
      <c r="V12164" s="5" t="s">
        <v>29836</v>
      </c>
    </row>
    <row r="12165" spans="1:22" x14ac:dyDescent="0.35">
      <c r="A12165" s="5" t="s">
        <v>29838</v>
      </c>
      <c r="B12165" s="5" t="s">
        <v>29839</v>
      </c>
      <c r="C12165" s="5" t="s">
        <v>29823</v>
      </c>
      <c r="D12165" s="5" t="s">
        <v>18</v>
      </c>
      <c r="E12165" s="5">
        <v>60</v>
      </c>
      <c r="F12165" s="5" t="s">
        <v>294</v>
      </c>
      <c r="G12165" s="5" t="s">
        <v>294</v>
      </c>
      <c r="M12165" s="5" t="s">
        <v>794</v>
      </c>
      <c r="N12165" s="5" t="s">
        <v>294</v>
      </c>
      <c r="P12165" s="5" t="s">
        <v>294</v>
      </c>
      <c r="Q12165" s="5" t="s">
        <v>294</v>
      </c>
      <c r="R12165" s="5" t="s">
        <v>294</v>
      </c>
      <c r="V12165" s="5" t="s">
        <v>29838</v>
      </c>
    </row>
    <row r="12166" spans="1:22" x14ac:dyDescent="0.35">
      <c r="A12166" s="5" t="s">
        <v>29840</v>
      </c>
      <c r="B12166" s="5" t="s">
        <v>29841</v>
      </c>
      <c r="C12166" s="5" t="s">
        <v>29823</v>
      </c>
      <c r="D12166" s="5" t="s">
        <v>18</v>
      </c>
      <c r="E12166" s="5">
        <v>60</v>
      </c>
      <c r="F12166" s="5" t="s">
        <v>294</v>
      </c>
      <c r="G12166" s="5" t="s">
        <v>294</v>
      </c>
      <c r="M12166" s="5" t="s">
        <v>794</v>
      </c>
      <c r="N12166" s="5" t="s">
        <v>294</v>
      </c>
      <c r="P12166" s="5" t="s">
        <v>294</v>
      </c>
      <c r="Q12166" s="5" t="s">
        <v>294</v>
      </c>
      <c r="R12166" s="5" t="s">
        <v>294</v>
      </c>
      <c r="V12166" s="5" t="s">
        <v>29840</v>
      </c>
    </row>
    <row r="12167" spans="1:22" x14ac:dyDescent="0.35">
      <c r="A12167" s="5" t="s">
        <v>29842</v>
      </c>
      <c r="B12167" s="5" t="s">
        <v>29843</v>
      </c>
      <c r="C12167" s="5" t="s">
        <v>29823</v>
      </c>
      <c r="D12167" s="5" t="s">
        <v>18</v>
      </c>
      <c r="E12167" s="5">
        <v>60</v>
      </c>
      <c r="F12167" s="5" t="s">
        <v>294</v>
      </c>
      <c r="G12167" s="5" t="s">
        <v>294</v>
      </c>
      <c r="M12167" s="5" t="s">
        <v>794</v>
      </c>
      <c r="N12167" s="5" t="s">
        <v>294</v>
      </c>
      <c r="P12167" s="5" t="s">
        <v>294</v>
      </c>
      <c r="Q12167" s="5" t="s">
        <v>294</v>
      </c>
      <c r="R12167" s="5" t="s">
        <v>294</v>
      </c>
      <c r="V12167" s="5" t="s">
        <v>29842</v>
      </c>
    </row>
    <row r="12168" spans="1:22" x14ac:dyDescent="0.35">
      <c r="A12168" s="5" t="s">
        <v>29844</v>
      </c>
      <c r="B12168" s="5" t="s">
        <v>29845</v>
      </c>
      <c r="C12168" s="5" t="s">
        <v>29823</v>
      </c>
      <c r="D12168" s="5" t="s">
        <v>22</v>
      </c>
      <c r="E12168" s="5">
        <v>12</v>
      </c>
      <c r="F12168" s="5" t="s">
        <v>297</v>
      </c>
      <c r="G12168" s="5" t="s">
        <v>294</v>
      </c>
      <c r="M12168" s="5" t="s">
        <v>794</v>
      </c>
      <c r="N12168" s="5" t="s">
        <v>294</v>
      </c>
      <c r="P12168" s="5" t="s">
        <v>294</v>
      </c>
      <c r="Q12168" s="5" t="s">
        <v>294</v>
      </c>
      <c r="R12168" s="5" t="s">
        <v>297</v>
      </c>
      <c r="V12168" s="5" t="s">
        <v>29844</v>
      </c>
    </row>
    <row r="12169" spans="1:22" x14ac:dyDescent="0.35">
      <c r="A12169" s="5" t="s">
        <v>29846</v>
      </c>
      <c r="B12169" s="5" t="s">
        <v>29847</v>
      </c>
      <c r="C12169" s="5" t="s">
        <v>29823</v>
      </c>
      <c r="D12169" s="5" t="s">
        <v>28</v>
      </c>
      <c r="E12169" s="5">
        <v>6</v>
      </c>
      <c r="F12169" s="5" t="s">
        <v>294</v>
      </c>
      <c r="G12169" s="5" t="s">
        <v>294</v>
      </c>
      <c r="M12169" s="5" t="s">
        <v>794</v>
      </c>
      <c r="N12169" s="5" t="s">
        <v>294</v>
      </c>
      <c r="P12169" s="5" t="s">
        <v>294</v>
      </c>
      <c r="Q12169" s="5" t="s">
        <v>294</v>
      </c>
      <c r="R12169" s="5" t="s">
        <v>294</v>
      </c>
      <c r="V12169" s="5" t="s">
        <v>29846</v>
      </c>
    </row>
    <row r="12170" spans="1:22" x14ac:dyDescent="0.35">
      <c r="A12170" s="5" t="s">
        <v>29848</v>
      </c>
      <c r="B12170" s="5" t="s">
        <v>8002</v>
      </c>
      <c r="C12170" s="5" t="s">
        <v>29849</v>
      </c>
      <c r="D12170" s="5" t="s">
        <v>18</v>
      </c>
      <c r="E12170" s="5">
        <v>40</v>
      </c>
      <c r="F12170" s="5" t="s">
        <v>294</v>
      </c>
      <c r="G12170" s="5" t="s">
        <v>294</v>
      </c>
      <c r="M12170" s="5" t="s">
        <v>794</v>
      </c>
      <c r="N12170" s="5" t="s">
        <v>294</v>
      </c>
      <c r="R12170" s="5" t="s">
        <v>294</v>
      </c>
      <c r="V12170" s="5" t="s">
        <v>29848</v>
      </c>
    </row>
    <row r="12171" spans="1:22" x14ac:dyDescent="0.35">
      <c r="A12171" s="5" t="s">
        <v>29850</v>
      </c>
      <c r="B12171" s="5" t="s">
        <v>10342</v>
      </c>
      <c r="C12171" s="5" t="s">
        <v>29849</v>
      </c>
      <c r="D12171" s="5" t="s">
        <v>16</v>
      </c>
      <c r="E12171" s="5">
        <v>12</v>
      </c>
      <c r="F12171" s="5" t="s">
        <v>294</v>
      </c>
      <c r="G12171" s="5" t="s">
        <v>294</v>
      </c>
      <c r="M12171" s="5" t="s">
        <v>794</v>
      </c>
      <c r="N12171" s="5" t="s">
        <v>294</v>
      </c>
      <c r="R12171" s="5" t="s">
        <v>294</v>
      </c>
      <c r="V12171" s="5" t="s">
        <v>29850</v>
      </c>
    </row>
    <row r="12172" spans="1:22" x14ac:dyDescent="0.35">
      <c r="A12172" s="5" t="s">
        <v>29851</v>
      </c>
      <c r="B12172" s="5" t="s">
        <v>29852</v>
      </c>
      <c r="C12172" s="5" t="s">
        <v>29849</v>
      </c>
      <c r="D12172" s="5" t="s">
        <v>16</v>
      </c>
      <c r="E12172" s="5">
        <v>12</v>
      </c>
      <c r="F12172" s="5" t="s">
        <v>294</v>
      </c>
      <c r="G12172" s="5" t="s">
        <v>294</v>
      </c>
      <c r="M12172" s="5" t="s">
        <v>794</v>
      </c>
      <c r="N12172" s="5" t="s">
        <v>294</v>
      </c>
      <c r="R12172" s="5" t="s">
        <v>294</v>
      </c>
      <c r="V12172" s="5" t="s">
        <v>29851</v>
      </c>
    </row>
    <row r="12173" spans="1:22" x14ac:dyDescent="0.35">
      <c r="A12173" s="5" t="s">
        <v>29853</v>
      </c>
      <c r="B12173" s="5" t="s">
        <v>29854</v>
      </c>
      <c r="C12173" s="5" t="s">
        <v>29849</v>
      </c>
      <c r="D12173" s="5" t="s">
        <v>18</v>
      </c>
      <c r="E12173" s="5">
        <v>15</v>
      </c>
      <c r="F12173" s="5" t="s">
        <v>294</v>
      </c>
      <c r="G12173" s="5" t="s">
        <v>294</v>
      </c>
      <c r="M12173" s="5" t="s">
        <v>794</v>
      </c>
      <c r="N12173" s="5" t="s">
        <v>294</v>
      </c>
      <c r="R12173" s="5" t="s">
        <v>294</v>
      </c>
      <c r="V12173" s="5" t="s">
        <v>29853</v>
      </c>
    </row>
    <row r="12174" spans="1:22" x14ac:dyDescent="0.35">
      <c r="A12174" s="5" t="s">
        <v>29855</v>
      </c>
      <c r="B12174" s="5" t="s">
        <v>29856</v>
      </c>
      <c r="C12174" s="5" t="s">
        <v>29849</v>
      </c>
      <c r="D12174" s="5" t="s">
        <v>18</v>
      </c>
      <c r="E12174" s="5">
        <v>15</v>
      </c>
      <c r="F12174" s="5" t="s">
        <v>294</v>
      </c>
      <c r="G12174" s="5" t="s">
        <v>294</v>
      </c>
      <c r="M12174" s="5" t="s">
        <v>794</v>
      </c>
      <c r="N12174" s="5" t="s">
        <v>294</v>
      </c>
      <c r="R12174" s="5" t="s">
        <v>294</v>
      </c>
      <c r="V12174" s="5" t="s">
        <v>29855</v>
      </c>
    </row>
    <row r="12175" spans="1:22" x14ac:dyDescent="0.35">
      <c r="A12175" s="5" t="s">
        <v>29857</v>
      </c>
      <c r="B12175" s="5" t="s">
        <v>29858</v>
      </c>
      <c r="C12175" s="5" t="s">
        <v>29849</v>
      </c>
      <c r="D12175" s="5" t="s">
        <v>18</v>
      </c>
      <c r="E12175" s="5">
        <v>15</v>
      </c>
      <c r="F12175" s="5" t="s">
        <v>294</v>
      </c>
      <c r="G12175" s="5" t="s">
        <v>294</v>
      </c>
      <c r="M12175" s="5" t="s">
        <v>794</v>
      </c>
      <c r="N12175" s="5" t="s">
        <v>294</v>
      </c>
      <c r="R12175" s="5" t="s">
        <v>294</v>
      </c>
      <c r="V12175" s="5" t="s">
        <v>29857</v>
      </c>
    </row>
    <row r="12176" spans="1:22" x14ac:dyDescent="0.35">
      <c r="A12176" s="5" t="s">
        <v>29859</v>
      </c>
      <c r="B12176" s="5" t="s">
        <v>29860</v>
      </c>
      <c r="C12176" s="5" t="s">
        <v>29849</v>
      </c>
      <c r="D12176" s="5" t="s">
        <v>18</v>
      </c>
      <c r="E12176" s="5">
        <v>8</v>
      </c>
      <c r="F12176" s="5" t="s">
        <v>294</v>
      </c>
      <c r="G12176" s="5" t="s">
        <v>294</v>
      </c>
      <c r="M12176" s="5" t="s">
        <v>794</v>
      </c>
      <c r="N12176" s="5" t="s">
        <v>294</v>
      </c>
      <c r="R12176" s="5" t="s">
        <v>294</v>
      </c>
      <c r="V12176" s="5" t="s">
        <v>29859</v>
      </c>
    </row>
    <row r="12177" spans="1:22" x14ac:dyDescent="0.35">
      <c r="A12177" s="5" t="s">
        <v>29861</v>
      </c>
      <c r="B12177" s="5" t="s">
        <v>29862</v>
      </c>
      <c r="C12177" s="5" t="s">
        <v>29849</v>
      </c>
      <c r="D12177" s="5" t="s">
        <v>18</v>
      </c>
      <c r="E12177" s="5">
        <v>20</v>
      </c>
      <c r="F12177" s="5" t="s">
        <v>294</v>
      </c>
      <c r="G12177" s="5" t="s">
        <v>294</v>
      </c>
      <c r="M12177" s="5" t="s">
        <v>794</v>
      </c>
      <c r="N12177" s="5" t="s">
        <v>294</v>
      </c>
      <c r="R12177" s="5" t="s">
        <v>294</v>
      </c>
    </row>
    <row r="12178" spans="1:22" x14ac:dyDescent="0.35">
      <c r="A12178" s="5" t="s">
        <v>29863</v>
      </c>
      <c r="B12178" s="5" t="s">
        <v>17550</v>
      </c>
      <c r="C12178" s="5" t="s">
        <v>29849</v>
      </c>
      <c r="D12178" s="5" t="s">
        <v>20</v>
      </c>
      <c r="E12178" s="5">
        <v>10</v>
      </c>
      <c r="F12178" s="5" t="s">
        <v>294</v>
      </c>
      <c r="G12178" s="5" t="s">
        <v>294</v>
      </c>
      <c r="M12178" s="5" t="s">
        <v>794</v>
      </c>
      <c r="N12178" s="5" t="s">
        <v>294</v>
      </c>
      <c r="R12178" s="5" t="s">
        <v>294</v>
      </c>
      <c r="V12178" s="5" t="s">
        <v>29863</v>
      </c>
    </row>
    <row r="12179" spans="1:22" x14ac:dyDescent="0.35">
      <c r="A12179" s="5" t="s">
        <v>29864</v>
      </c>
      <c r="B12179" s="5" t="s">
        <v>29865</v>
      </c>
      <c r="C12179" s="5" t="s">
        <v>29849</v>
      </c>
      <c r="D12179" s="5" t="s">
        <v>18</v>
      </c>
      <c r="E12179" s="5">
        <v>40</v>
      </c>
      <c r="F12179" s="5" t="s">
        <v>294</v>
      </c>
      <c r="G12179" s="5" t="s">
        <v>294</v>
      </c>
      <c r="M12179" s="5" t="s">
        <v>794</v>
      </c>
      <c r="N12179" s="5" t="s">
        <v>294</v>
      </c>
      <c r="R12179" s="5" t="s">
        <v>294</v>
      </c>
      <c r="V12179" s="5" t="s">
        <v>29864</v>
      </c>
    </row>
    <row r="12180" spans="1:22" x14ac:dyDescent="0.35">
      <c r="A12180" s="5" t="s">
        <v>29866</v>
      </c>
      <c r="B12180" s="5" t="s">
        <v>29867</v>
      </c>
      <c r="C12180" s="5" t="s">
        <v>29849</v>
      </c>
      <c r="D12180" s="5" t="s">
        <v>22</v>
      </c>
      <c r="E12180" s="5">
        <v>15</v>
      </c>
      <c r="F12180" s="5" t="s">
        <v>294</v>
      </c>
      <c r="G12180" s="5" t="s">
        <v>294</v>
      </c>
      <c r="M12180" s="5" t="s">
        <v>3826</v>
      </c>
      <c r="N12180" s="5" t="s">
        <v>294</v>
      </c>
      <c r="R12180" s="5" t="s">
        <v>294</v>
      </c>
      <c r="V12180" s="5" t="s">
        <v>29866</v>
      </c>
    </row>
    <row r="12181" spans="1:22" x14ac:dyDescent="0.35">
      <c r="A12181" s="5" t="s">
        <v>29868</v>
      </c>
      <c r="B12181" s="5" t="s">
        <v>29869</v>
      </c>
      <c r="C12181" s="5" t="s">
        <v>29849</v>
      </c>
      <c r="D12181" s="5" t="s">
        <v>18</v>
      </c>
      <c r="E12181" s="5">
        <v>20</v>
      </c>
      <c r="F12181" s="5" t="s">
        <v>294</v>
      </c>
      <c r="G12181" s="5" t="s">
        <v>294</v>
      </c>
      <c r="M12181" s="5" t="s">
        <v>794</v>
      </c>
      <c r="N12181" s="5" t="s">
        <v>294</v>
      </c>
      <c r="R12181" s="5" t="s">
        <v>294</v>
      </c>
    </row>
    <row r="12182" spans="1:22" x14ac:dyDescent="0.35">
      <c r="A12182" s="5" t="s">
        <v>29870</v>
      </c>
      <c r="B12182" s="5" t="s">
        <v>29871</v>
      </c>
      <c r="C12182" s="5" t="s">
        <v>29849</v>
      </c>
      <c r="D12182" s="5" t="s">
        <v>20</v>
      </c>
      <c r="E12182" s="5">
        <v>10</v>
      </c>
      <c r="F12182" s="5" t="s">
        <v>294</v>
      </c>
      <c r="G12182" s="5" t="s">
        <v>294</v>
      </c>
      <c r="M12182" s="5" t="s">
        <v>794</v>
      </c>
      <c r="N12182" s="5" t="s">
        <v>294</v>
      </c>
      <c r="R12182" s="5" t="s">
        <v>294</v>
      </c>
      <c r="V12182" s="5" t="s">
        <v>29870</v>
      </c>
    </row>
    <row r="12183" spans="1:22" x14ac:dyDescent="0.35">
      <c r="A12183" s="5" t="s">
        <v>29872</v>
      </c>
      <c r="B12183" s="5" t="s">
        <v>29873</v>
      </c>
      <c r="C12183" s="5" t="s">
        <v>29849</v>
      </c>
      <c r="D12183" s="5" t="s">
        <v>18</v>
      </c>
      <c r="E12183" s="5">
        <v>8</v>
      </c>
      <c r="F12183" s="5" t="s">
        <v>294</v>
      </c>
      <c r="G12183" s="5" t="s">
        <v>294</v>
      </c>
      <c r="M12183" s="5" t="s">
        <v>794</v>
      </c>
      <c r="N12183" s="5" t="s">
        <v>294</v>
      </c>
      <c r="R12183" s="5" t="s">
        <v>294</v>
      </c>
      <c r="V12183" s="5" t="s">
        <v>29872</v>
      </c>
    </row>
    <row r="12184" spans="1:22" x14ac:dyDescent="0.35">
      <c r="A12184" s="5" t="s">
        <v>29874</v>
      </c>
      <c r="B12184" s="5" t="s">
        <v>29875</v>
      </c>
      <c r="C12184" s="5" t="s">
        <v>29849</v>
      </c>
      <c r="D12184" s="5" t="s">
        <v>18</v>
      </c>
      <c r="E12184" s="5">
        <v>20</v>
      </c>
      <c r="F12184" s="5" t="s">
        <v>294</v>
      </c>
      <c r="G12184" s="5" t="s">
        <v>294</v>
      </c>
      <c r="M12184" s="5" t="s">
        <v>794</v>
      </c>
      <c r="N12184" s="5" t="s">
        <v>294</v>
      </c>
      <c r="R12184" s="5" t="s">
        <v>294</v>
      </c>
    </row>
    <row r="12185" spans="1:22" x14ac:dyDescent="0.35">
      <c r="A12185" s="5" t="s">
        <v>29876</v>
      </c>
      <c r="B12185" s="5" t="s">
        <v>29877</v>
      </c>
      <c r="C12185" s="5" t="s">
        <v>29849</v>
      </c>
      <c r="D12185" s="5" t="s">
        <v>20</v>
      </c>
      <c r="E12185" s="5">
        <v>10</v>
      </c>
      <c r="F12185" s="5" t="s">
        <v>294</v>
      </c>
      <c r="G12185" s="5" t="s">
        <v>294</v>
      </c>
      <c r="M12185" s="5" t="s">
        <v>794</v>
      </c>
      <c r="N12185" s="5" t="s">
        <v>294</v>
      </c>
      <c r="R12185" s="5" t="s">
        <v>294</v>
      </c>
      <c r="V12185" s="5" t="s">
        <v>29876</v>
      </c>
    </row>
    <row r="12186" spans="1:22" x14ac:dyDescent="0.35">
      <c r="A12186" s="5" t="s">
        <v>29878</v>
      </c>
      <c r="B12186" s="5" t="s">
        <v>4</v>
      </c>
      <c r="C12186" s="5" t="s">
        <v>29849</v>
      </c>
      <c r="D12186" s="5" t="s">
        <v>4073</v>
      </c>
      <c r="E12186" s="5">
        <v>77</v>
      </c>
      <c r="F12186" s="5" t="s">
        <v>294</v>
      </c>
      <c r="G12186" s="5" t="s">
        <v>294</v>
      </c>
      <c r="M12186" s="5" t="s">
        <v>794</v>
      </c>
      <c r="N12186" s="5" t="s">
        <v>294</v>
      </c>
      <c r="R12186" s="5" t="s">
        <v>294</v>
      </c>
      <c r="V12186" s="5" t="s">
        <v>29878</v>
      </c>
    </row>
    <row r="12187" spans="1:22" x14ac:dyDescent="0.35">
      <c r="A12187" s="5" t="s">
        <v>29879</v>
      </c>
      <c r="B12187" s="5" t="s">
        <v>162</v>
      </c>
      <c r="C12187" s="5" t="s">
        <v>29849</v>
      </c>
      <c r="D12187" s="5" t="s">
        <v>4073</v>
      </c>
      <c r="E12187" s="5">
        <v>77</v>
      </c>
      <c r="F12187" s="5" t="s">
        <v>294</v>
      </c>
      <c r="G12187" s="5" t="s">
        <v>294</v>
      </c>
      <c r="M12187" s="5" t="s">
        <v>794</v>
      </c>
      <c r="N12187" s="5" t="s">
        <v>294</v>
      </c>
      <c r="R12187" s="5" t="s">
        <v>294</v>
      </c>
      <c r="V12187" s="5" t="s">
        <v>29879</v>
      </c>
    </row>
    <row r="12188" spans="1:22" x14ac:dyDescent="0.35">
      <c r="A12188" s="5" t="s">
        <v>29880</v>
      </c>
      <c r="B12188" s="5" t="s">
        <v>29881</v>
      </c>
      <c r="C12188" s="5" t="s">
        <v>29849</v>
      </c>
      <c r="D12188" s="5" t="s">
        <v>18</v>
      </c>
      <c r="E12188" s="5">
        <v>20</v>
      </c>
      <c r="F12188" s="5" t="s">
        <v>294</v>
      </c>
      <c r="G12188" s="5" t="s">
        <v>294</v>
      </c>
      <c r="M12188" s="5" t="s">
        <v>794</v>
      </c>
      <c r="N12188" s="5" t="s">
        <v>294</v>
      </c>
      <c r="R12188" s="5" t="s">
        <v>294</v>
      </c>
    </row>
    <row r="12189" spans="1:22" x14ac:dyDescent="0.35">
      <c r="A12189" s="5" t="s">
        <v>29882</v>
      </c>
      <c r="B12189" s="5" t="s">
        <v>29883</v>
      </c>
      <c r="C12189" s="5" t="s">
        <v>29849</v>
      </c>
      <c r="D12189" s="5" t="s">
        <v>20</v>
      </c>
      <c r="E12189" s="5">
        <v>10</v>
      </c>
      <c r="F12189" s="5" t="s">
        <v>294</v>
      </c>
      <c r="G12189" s="5" t="s">
        <v>294</v>
      </c>
      <c r="M12189" s="5" t="s">
        <v>794</v>
      </c>
      <c r="N12189" s="5" t="s">
        <v>294</v>
      </c>
      <c r="R12189" s="5" t="s">
        <v>294</v>
      </c>
      <c r="V12189" s="5" t="s">
        <v>29882</v>
      </c>
    </row>
    <row r="12190" spans="1:22" x14ac:dyDescent="0.35">
      <c r="A12190" s="5" t="s">
        <v>29884</v>
      </c>
      <c r="B12190" s="5" t="s">
        <v>29490</v>
      </c>
      <c r="C12190" s="5" t="s">
        <v>29849</v>
      </c>
      <c r="D12190" s="5" t="s">
        <v>22</v>
      </c>
      <c r="E12190" s="5">
        <v>9</v>
      </c>
      <c r="F12190" s="5" t="s">
        <v>297</v>
      </c>
      <c r="G12190" s="5" t="s">
        <v>294</v>
      </c>
      <c r="M12190" s="5" t="s">
        <v>794</v>
      </c>
      <c r="N12190" s="5" t="s">
        <v>294</v>
      </c>
      <c r="R12190" s="5" t="s">
        <v>297</v>
      </c>
      <c r="V12190" s="5" t="s">
        <v>29884</v>
      </c>
    </row>
    <row r="12191" spans="1:22" x14ac:dyDescent="0.35">
      <c r="A12191" s="5" t="s">
        <v>29885</v>
      </c>
      <c r="B12191" s="5" t="s">
        <v>29886</v>
      </c>
      <c r="C12191" s="5" t="s">
        <v>29849</v>
      </c>
      <c r="D12191" s="5" t="s">
        <v>18</v>
      </c>
      <c r="E12191" s="5">
        <v>20</v>
      </c>
      <c r="F12191" s="5" t="s">
        <v>294</v>
      </c>
      <c r="G12191" s="5" t="s">
        <v>294</v>
      </c>
      <c r="M12191" s="5" t="s">
        <v>794</v>
      </c>
      <c r="N12191" s="5" t="s">
        <v>294</v>
      </c>
      <c r="R12191" s="5" t="s">
        <v>294</v>
      </c>
    </row>
    <row r="12192" spans="1:22" x14ac:dyDescent="0.35">
      <c r="A12192" s="5" t="s">
        <v>29887</v>
      </c>
      <c r="B12192" s="5" t="s">
        <v>29888</v>
      </c>
      <c r="C12192" s="5" t="s">
        <v>29849</v>
      </c>
      <c r="D12192" s="5" t="s">
        <v>20</v>
      </c>
      <c r="E12192" s="5">
        <v>10</v>
      </c>
      <c r="F12192" s="5" t="s">
        <v>294</v>
      </c>
      <c r="G12192" s="5" t="s">
        <v>294</v>
      </c>
      <c r="M12192" s="5" t="s">
        <v>794</v>
      </c>
      <c r="N12192" s="5" t="s">
        <v>294</v>
      </c>
      <c r="R12192" s="5" t="s">
        <v>294</v>
      </c>
      <c r="V12192" s="5" t="s">
        <v>29887</v>
      </c>
    </row>
    <row r="12193" spans="1:22" x14ac:dyDescent="0.35">
      <c r="A12193" s="5" t="s">
        <v>29889</v>
      </c>
      <c r="B12193" s="5" t="s">
        <v>29890</v>
      </c>
      <c r="C12193" s="5" t="s">
        <v>29849</v>
      </c>
      <c r="D12193" s="5" t="s">
        <v>18</v>
      </c>
      <c r="E12193" s="5">
        <v>15</v>
      </c>
      <c r="F12193" s="5" t="s">
        <v>294</v>
      </c>
      <c r="G12193" s="5" t="s">
        <v>294</v>
      </c>
      <c r="M12193" s="5" t="s">
        <v>794</v>
      </c>
      <c r="N12193" s="5" t="s">
        <v>294</v>
      </c>
      <c r="R12193" s="5" t="s">
        <v>294</v>
      </c>
      <c r="V12193" s="5" t="s">
        <v>29889</v>
      </c>
    </row>
    <row r="12194" spans="1:22" x14ac:dyDescent="0.35">
      <c r="A12194" s="5" t="s">
        <v>29891</v>
      </c>
      <c r="B12194" s="5" t="s">
        <v>3731</v>
      </c>
      <c r="C12194" s="5" t="s">
        <v>29849</v>
      </c>
      <c r="D12194" s="5" t="s">
        <v>18</v>
      </c>
      <c r="E12194" s="5">
        <v>8</v>
      </c>
      <c r="F12194" s="5" t="s">
        <v>294</v>
      </c>
      <c r="G12194" s="5" t="s">
        <v>294</v>
      </c>
      <c r="M12194" s="5" t="s">
        <v>794</v>
      </c>
      <c r="N12194" s="5" t="s">
        <v>294</v>
      </c>
      <c r="R12194" s="5" t="s">
        <v>294</v>
      </c>
      <c r="V12194" s="5" t="s">
        <v>29891</v>
      </c>
    </row>
    <row r="12195" spans="1:22" x14ac:dyDescent="0.35">
      <c r="A12195" s="5" t="s">
        <v>29892</v>
      </c>
      <c r="B12195" s="5" t="s">
        <v>29893</v>
      </c>
      <c r="C12195" s="5" t="s">
        <v>29849</v>
      </c>
      <c r="D12195" s="5" t="s">
        <v>18</v>
      </c>
      <c r="E12195" s="5">
        <v>20</v>
      </c>
      <c r="F12195" s="5" t="s">
        <v>294</v>
      </c>
      <c r="G12195" s="5" t="s">
        <v>294</v>
      </c>
      <c r="M12195" s="5" t="s">
        <v>794</v>
      </c>
      <c r="N12195" s="5" t="s">
        <v>294</v>
      </c>
      <c r="R12195" s="5" t="s">
        <v>294</v>
      </c>
    </row>
    <row r="12196" spans="1:22" x14ac:dyDescent="0.35">
      <c r="A12196" s="5" t="s">
        <v>29894</v>
      </c>
      <c r="B12196" s="5" t="s">
        <v>29895</v>
      </c>
      <c r="C12196" s="5" t="s">
        <v>29849</v>
      </c>
      <c r="D12196" s="5" t="s">
        <v>20</v>
      </c>
      <c r="E12196" s="5">
        <v>10</v>
      </c>
      <c r="F12196" s="5" t="s">
        <v>294</v>
      </c>
      <c r="G12196" s="5" t="s">
        <v>294</v>
      </c>
      <c r="M12196" s="5" t="s">
        <v>794</v>
      </c>
      <c r="N12196" s="5" t="s">
        <v>294</v>
      </c>
      <c r="R12196" s="5" t="s">
        <v>294</v>
      </c>
      <c r="V12196" s="5" t="s">
        <v>29894</v>
      </c>
    </row>
    <row r="12197" spans="1:22" x14ac:dyDescent="0.35">
      <c r="A12197" s="5" t="s">
        <v>29896</v>
      </c>
      <c r="B12197" s="5" t="s">
        <v>29897</v>
      </c>
      <c r="C12197" s="5" t="s">
        <v>29898</v>
      </c>
      <c r="D12197" s="5" t="s">
        <v>22</v>
      </c>
      <c r="E12197" s="5">
        <v>10</v>
      </c>
      <c r="F12197" s="5" t="s">
        <v>294</v>
      </c>
      <c r="G12197" s="5" t="s">
        <v>294</v>
      </c>
      <c r="M12197" s="5" t="s">
        <v>794</v>
      </c>
      <c r="N12197" s="5" t="s">
        <v>294</v>
      </c>
      <c r="R12197" s="5" t="s">
        <v>297</v>
      </c>
      <c r="V12197" s="5" t="s">
        <v>29896</v>
      </c>
    </row>
    <row r="12198" spans="1:22" x14ac:dyDescent="0.35">
      <c r="A12198" s="5" t="s">
        <v>29899</v>
      </c>
      <c r="B12198" s="5" t="s">
        <v>29900</v>
      </c>
      <c r="C12198" s="5" t="s">
        <v>29901</v>
      </c>
      <c r="D12198" s="5" t="s">
        <v>22</v>
      </c>
      <c r="E12198" s="5">
        <v>18</v>
      </c>
      <c r="F12198" s="5" t="s">
        <v>294</v>
      </c>
      <c r="G12198" s="5" t="s">
        <v>294</v>
      </c>
      <c r="M12198" s="5" t="s">
        <v>3826</v>
      </c>
      <c r="N12198" s="5" t="s">
        <v>294</v>
      </c>
      <c r="R12198" s="5" t="s">
        <v>294</v>
      </c>
      <c r="V12198" s="5" t="s">
        <v>29899</v>
      </c>
    </row>
    <row r="12199" spans="1:22" x14ac:dyDescent="0.35">
      <c r="A12199" s="5" t="s">
        <v>29902</v>
      </c>
      <c r="B12199" s="5" t="s">
        <v>29819</v>
      </c>
      <c r="C12199" s="5" t="s">
        <v>29898</v>
      </c>
      <c r="D12199" s="5" t="s">
        <v>18</v>
      </c>
      <c r="E12199" s="5">
        <v>132</v>
      </c>
      <c r="F12199" s="5" t="s">
        <v>294</v>
      </c>
      <c r="G12199" s="5" t="s">
        <v>294</v>
      </c>
      <c r="M12199" s="5" t="s">
        <v>794</v>
      </c>
      <c r="N12199" s="5" t="s">
        <v>294</v>
      </c>
      <c r="R12199" s="5" t="s">
        <v>294</v>
      </c>
      <c r="V12199" s="5" t="s">
        <v>29902</v>
      </c>
    </row>
    <row r="12200" spans="1:22" x14ac:dyDescent="0.35">
      <c r="A12200" s="5" t="s">
        <v>29903</v>
      </c>
      <c r="B12200" s="5" t="s">
        <v>29904</v>
      </c>
      <c r="C12200" s="5" t="s">
        <v>29901</v>
      </c>
      <c r="D12200" s="5" t="s">
        <v>18</v>
      </c>
      <c r="E12200" s="5">
        <v>150</v>
      </c>
      <c r="F12200" s="5" t="s">
        <v>294</v>
      </c>
      <c r="G12200" s="5" t="s">
        <v>294</v>
      </c>
      <c r="M12200" s="5" t="s">
        <v>794</v>
      </c>
      <c r="N12200" s="5" t="s">
        <v>294</v>
      </c>
      <c r="R12200" s="5" t="s">
        <v>294</v>
      </c>
    </row>
    <row r="12201" spans="1:22" x14ac:dyDescent="0.35">
      <c r="A12201" s="5" t="s">
        <v>29905</v>
      </c>
      <c r="B12201" s="5" t="s">
        <v>29230</v>
      </c>
      <c r="C12201" s="5" t="s">
        <v>29898</v>
      </c>
      <c r="D12201" s="5" t="s">
        <v>22</v>
      </c>
      <c r="E12201" s="5">
        <v>15</v>
      </c>
      <c r="F12201" s="5" t="s">
        <v>294</v>
      </c>
      <c r="G12201" s="5" t="s">
        <v>294</v>
      </c>
      <c r="M12201" s="5" t="s">
        <v>3826</v>
      </c>
      <c r="N12201" s="5" t="s">
        <v>294</v>
      </c>
      <c r="R12201" s="5" t="s">
        <v>294</v>
      </c>
      <c r="V12201" s="5" t="s">
        <v>29905</v>
      </c>
    </row>
    <row r="12202" spans="1:22" x14ac:dyDescent="0.35">
      <c r="A12202" s="5" t="s">
        <v>29906</v>
      </c>
      <c r="B12202" s="5" t="s">
        <v>29907</v>
      </c>
      <c r="C12202" s="5" t="s">
        <v>29908</v>
      </c>
      <c r="D12202" s="5" t="s">
        <v>22</v>
      </c>
      <c r="E12202" s="5">
        <v>4</v>
      </c>
      <c r="F12202" s="5" t="s">
        <v>294</v>
      </c>
      <c r="G12202" s="5" t="s">
        <v>294</v>
      </c>
      <c r="M12202" s="5" t="s">
        <v>794</v>
      </c>
      <c r="N12202" s="5" t="s">
        <v>294</v>
      </c>
      <c r="R12202" s="5" t="s">
        <v>294</v>
      </c>
      <c r="V12202" s="5" t="s">
        <v>29906</v>
      </c>
    </row>
    <row r="12203" spans="1:22" x14ac:dyDescent="0.35">
      <c r="A12203" s="5" t="s">
        <v>29909</v>
      </c>
      <c r="B12203" s="5" t="s">
        <v>29910</v>
      </c>
      <c r="C12203" s="5" t="s">
        <v>29908</v>
      </c>
      <c r="D12203" s="5" t="s">
        <v>22</v>
      </c>
      <c r="E12203" s="5">
        <v>4</v>
      </c>
      <c r="F12203" s="5" t="s">
        <v>294</v>
      </c>
      <c r="G12203" s="5" t="s">
        <v>294</v>
      </c>
      <c r="M12203" s="5" t="s">
        <v>794</v>
      </c>
      <c r="N12203" s="5" t="s">
        <v>294</v>
      </c>
      <c r="P12203" s="5" t="s">
        <v>294</v>
      </c>
      <c r="Q12203" s="5" t="s">
        <v>294</v>
      </c>
      <c r="R12203" s="5" t="s">
        <v>294</v>
      </c>
      <c r="V12203" s="5" t="s">
        <v>29909</v>
      </c>
    </row>
    <row r="12204" spans="1:22" x14ac:dyDescent="0.35">
      <c r="A12204" s="5" t="s">
        <v>29911</v>
      </c>
      <c r="B12204" s="5" t="s">
        <v>29912</v>
      </c>
      <c r="C12204" s="5" t="s">
        <v>29908</v>
      </c>
      <c r="D12204" s="5" t="s">
        <v>22</v>
      </c>
      <c r="E12204" s="5">
        <v>4</v>
      </c>
      <c r="F12204" s="5" t="s">
        <v>294</v>
      </c>
      <c r="G12204" s="5" t="s">
        <v>294</v>
      </c>
      <c r="M12204" s="5" t="s">
        <v>794</v>
      </c>
      <c r="N12204" s="5" t="s">
        <v>294</v>
      </c>
      <c r="R12204" s="5" t="s">
        <v>294</v>
      </c>
      <c r="V12204" s="5" t="s">
        <v>29911</v>
      </c>
    </row>
    <row r="12205" spans="1:22" x14ac:dyDescent="0.35">
      <c r="A12205" s="5" t="s">
        <v>29913</v>
      </c>
      <c r="B12205" s="5" t="s">
        <v>29914</v>
      </c>
      <c r="C12205" s="5" t="s">
        <v>29908</v>
      </c>
      <c r="D12205" s="5" t="s">
        <v>22</v>
      </c>
      <c r="E12205" s="5">
        <v>4</v>
      </c>
      <c r="F12205" s="5" t="s">
        <v>294</v>
      </c>
      <c r="G12205" s="5" t="s">
        <v>294</v>
      </c>
      <c r="M12205" s="5" t="s">
        <v>794</v>
      </c>
      <c r="N12205" s="5" t="s">
        <v>294</v>
      </c>
      <c r="P12205" s="5" t="s">
        <v>294</v>
      </c>
      <c r="Q12205" s="5" t="s">
        <v>294</v>
      </c>
      <c r="R12205" s="5" t="s">
        <v>294</v>
      </c>
      <c r="V12205" s="5" t="s">
        <v>29913</v>
      </c>
    </row>
    <row r="12206" spans="1:22" x14ac:dyDescent="0.35">
      <c r="A12206" s="5" t="s">
        <v>29915</v>
      </c>
      <c r="B12206" s="5" t="s">
        <v>29916</v>
      </c>
      <c r="C12206" s="5" t="s">
        <v>29908</v>
      </c>
      <c r="D12206" s="5" t="s">
        <v>22</v>
      </c>
      <c r="E12206" s="5">
        <v>4</v>
      </c>
      <c r="F12206" s="5" t="s">
        <v>294</v>
      </c>
      <c r="G12206" s="5" t="s">
        <v>294</v>
      </c>
      <c r="M12206" s="5" t="s">
        <v>794</v>
      </c>
      <c r="N12206" s="5" t="s">
        <v>294</v>
      </c>
      <c r="R12206" s="5" t="s">
        <v>294</v>
      </c>
      <c r="V12206" s="5" t="s">
        <v>29915</v>
      </c>
    </row>
    <row r="12207" spans="1:22" x14ac:dyDescent="0.35">
      <c r="A12207" s="5" t="s">
        <v>29917</v>
      </c>
      <c r="B12207" s="5" t="s">
        <v>29918</v>
      </c>
      <c r="C12207" s="5" t="s">
        <v>29908</v>
      </c>
      <c r="D12207" s="5" t="s">
        <v>22</v>
      </c>
      <c r="E12207" s="5">
        <v>4</v>
      </c>
      <c r="F12207" s="5" t="s">
        <v>294</v>
      </c>
      <c r="G12207" s="5" t="s">
        <v>294</v>
      </c>
      <c r="M12207" s="5" t="s">
        <v>794</v>
      </c>
      <c r="N12207" s="5" t="s">
        <v>294</v>
      </c>
      <c r="P12207" s="5" t="s">
        <v>294</v>
      </c>
      <c r="Q12207" s="5" t="s">
        <v>294</v>
      </c>
      <c r="R12207" s="5" t="s">
        <v>294</v>
      </c>
      <c r="V12207" s="5" t="s">
        <v>29917</v>
      </c>
    </row>
    <row r="12208" spans="1:22" x14ac:dyDescent="0.35">
      <c r="A12208" s="5" t="s">
        <v>29919</v>
      </c>
      <c r="B12208" s="5" t="s">
        <v>29920</v>
      </c>
      <c r="C12208" s="5" t="s">
        <v>29908</v>
      </c>
      <c r="D12208" s="5" t="s">
        <v>22</v>
      </c>
      <c r="E12208" s="5">
        <v>4</v>
      </c>
      <c r="F12208" s="5" t="s">
        <v>294</v>
      </c>
      <c r="G12208" s="5" t="s">
        <v>294</v>
      </c>
      <c r="M12208" s="5" t="s">
        <v>794</v>
      </c>
      <c r="N12208" s="5" t="s">
        <v>294</v>
      </c>
      <c r="R12208" s="5" t="s">
        <v>294</v>
      </c>
      <c r="V12208" s="5" t="s">
        <v>29919</v>
      </c>
    </row>
    <row r="12209" spans="1:22" x14ac:dyDescent="0.35">
      <c r="A12209" s="5" t="s">
        <v>29921</v>
      </c>
      <c r="B12209" s="5" t="s">
        <v>29922</v>
      </c>
      <c r="C12209" s="5" t="s">
        <v>29908</v>
      </c>
      <c r="D12209" s="5" t="s">
        <v>22</v>
      </c>
      <c r="E12209" s="5">
        <v>4</v>
      </c>
      <c r="F12209" s="5" t="s">
        <v>294</v>
      </c>
      <c r="G12209" s="5" t="s">
        <v>294</v>
      </c>
      <c r="M12209" s="5" t="s">
        <v>794</v>
      </c>
      <c r="N12209" s="5" t="s">
        <v>294</v>
      </c>
      <c r="P12209" s="5" t="s">
        <v>294</v>
      </c>
      <c r="Q12209" s="5" t="s">
        <v>294</v>
      </c>
      <c r="R12209" s="5" t="s">
        <v>294</v>
      </c>
      <c r="V12209" s="5" t="s">
        <v>29921</v>
      </c>
    </row>
    <row r="12210" spans="1:22" x14ac:dyDescent="0.35">
      <c r="A12210" s="5" t="s">
        <v>29923</v>
      </c>
      <c r="B12210" s="5" t="s">
        <v>29924</v>
      </c>
      <c r="C12210" s="5" t="s">
        <v>29908</v>
      </c>
      <c r="D12210" s="5" t="s">
        <v>16</v>
      </c>
      <c r="E12210" s="5">
        <v>12</v>
      </c>
      <c r="F12210" s="5" t="s">
        <v>294</v>
      </c>
      <c r="G12210" s="5" t="s">
        <v>294</v>
      </c>
      <c r="M12210" s="5" t="s">
        <v>794</v>
      </c>
      <c r="N12210" s="5" t="s">
        <v>294</v>
      </c>
      <c r="P12210" s="5" t="s">
        <v>294</v>
      </c>
      <c r="Q12210" s="5" t="s">
        <v>294</v>
      </c>
      <c r="R12210" s="5" t="s">
        <v>294</v>
      </c>
      <c r="V12210" s="5" t="s">
        <v>29923</v>
      </c>
    </row>
    <row r="12211" spans="1:22" x14ac:dyDescent="0.35">
      <c r="A12211" s="5" t="s">
        <v>29925</v>
      </c>
      <c r="B12211" s="5" t="s">
        <v>29926</v>
      </c>
      <c r="C12211" s="5" t="s">
        <v>29908</v>
      </c>
      <c r="D12211" s="5" t="s">
        <v>16</v>
      </c>
      <c r="E12211" s="5">
        <v>8</v>
      </c>
      <c r="F12211" s="5" t="s">
        <v>294</v>
      </c>
      <c r="G12211" s="5" t="s">
        <v>294</v>
      </c>
      <c r="M12211" s="5" t="s">
        <v>794</v>
      </c>
      <c r="N12211" s="5" t="s">
        <v>294</v>
      </c>
      <c r="R12211" s="5" t="s">
        <v>294</v>
      </c>
      <c r="V12211" s="5" t="s">
        <v>29925</v>
      </c>
    </row>
    <row r="12212" spans="1:22" x14ac:dyDescent="0.35">
      <c r="A12212" s="5" t="s">
        <v>29927</v>
      </c>
      <c r="B12212" s="5" t="s">
        <v>10342</v>
      </c>
      <c r="C12212" s="5" t="s">
        <v>29908</v>
      </c>
      <c r="D12212" s="5" t="s">
        <v>16</v>
      </c>
      <c r="E12212" s="5">
        <v>12</v>
      </c>
      <c r="F12212" s="5" t="s">
        <v>294</v>
      </c>
      <c r="G12212" s="5" t="s">
        <v>294</v>
      </c>
      <c r="M12212" s="5" t="s">
        <v>794</v>
      </c>
      <c r="N12212" s="5" t="s">
        <v>294</v>
      </c>
      <c r="R12212" s="5" t="s">
        <v>294</v>
      </c>
      <c r="V12212" s="5" t="s">
        <v>29927</v>
      </c>
    </row>
    <row r="12213" spans="1:22" x14ac:dyDescent="0.35">
      <c r="A12213" s="5" t="s">
        <v>29928</v>
      </c>
      <c r="B12213" s="5" t="s">
        <v>29929</v>
      </c>
      <c r="C12213" s="5" t="s">
        <v>29908</v>
      </c>
      <c r="D12213" s="5" t="s">
        <v>16</v>
      </c>
      <c r="E12213" s="5">
        <v>12</v>
      </c>
      <c r="F12213" s="5" t="s">
        <v>294</v>
      </c>
      <c r="G12213" s="5" t="s">
        <v>294</v>
      </c>
      <c r="M12213" s="5" t="s">
        <v>794</v>
      </c>
      <c r="N12213" s="5" t="s">
        <v>294</v>
      </c>
      <c r="R12213" s="5" t="s">
        <v>294</v>
      </c>
      <c r="V12213" s="5" t="s">
        <v>29928</v>
      </c>
    </row>
    <row r="12214" spans="1:22" x14ac:dyDescent="0.35">
      <c r="A12214" s="5" t="s">
        <v>29930</v>
      </c>
      <c r="B12214" s="5" t="s">
        <v>29931</v>
      </c>
      <c r="C12214" s="5" t="s">
        <v>29908</v>
      </c>
      <c r="D12214" s="5" t="s">
        <v>22</v>
      </c>
      <c r="E12214" s="5">
        <v>4</v>
      </c>
      <c r="F12214" s="5" t="s">
        <v>294</v>
      </c>
      <c r="G12214" s="5" t="s">
        <v>294</v>
      </c>
      <c r="M12214" s="5" t="s">
        <v>794</v>
      </c>
      <c r="N12214" s="5" t="s">
        <v>294</v>
      </c>
      <c r="P12214" s="5" t="s">
        <v>294</v>
      </c>
      <c r="Q12214" s="5" t="s">
        <v>294</v>
      </c>
      <c r="R12214" s="5" t="s">
        <v>294</v>
      </c>
      <c r="V12214" s="5" t="s">
        <v>29930</v>
      </c>
    </row>
    <row r="12215" spans="1:22" x14ac:dyDescent="0.35">
      <c r="A12215" s="5" t="s">
        <v>29932</v>
      </c>
      <c r="B12215" s="5" t="s">
        <v>29933</v>
      </c>
      <c r="C12215" s="5" t="s">
        <v>29908</v>
      </c>
      <c r="D12215" s="5" t="s">
        <v>18</v>
      </c>
      <c r="E12215" s="5">
        <v>20</v>
      </c>
      <c r="F12215" s="5" t="s">
        <v>294</v>
      </c>
      <c r="G12215" s="5" t="s">
        <v>294</v>
      </c>
      <c r="M12215" s="5" t="s">
        <v>794</v>
      </c>
      <c r="N12215" s="5" t="s">
        <v>294</v>
      </c>
      <c r="R12215" s="5" t="s">
        <v>294</v>
      </c>
      <c r="V12215" s="5" t="s">
        <v>29932</v>
      </c>
    </row>
    <row r="12216" spans="1:22" x14ac:dyDescent="0.35">
      <c r="A12216" s="5" t="s">
        <v>29934</v>
      </c>
      <c r="B12216" s="5" t="s">
        <v>29935</v>
      </c>
      <c r="C12216" s="5" t="s">
        <v>29908</v>
      </c>
      <c r="D12216" s="5" t="s">
        <v>20</v>
      </c>
      <c r="E12216" s="5">
        <v>10</v>
      </c>
      <c r="F12216" s="5" t="s">
        <v>294</v>
      </c>
      <c r="G12216" s="5" t="s">
        <v>294</v>
      </c>
      <c r="M12216" s="5" t="s">
        <v>794</v>
      </c>
      <c r="N12216" s="5" t="s">
        <v>294</v>
      </c>
      <c r="R12216" s="5" t="s">
        <v>294</v>
      </c>
      <c r="V12216" s="5" t="s">
        <v>29934</v>
      </c>
    </row>
    <row r="12217" spans="1:22" x14ac:dyDescent="0.35">
      <c r="A12217" s="5" t="s">
        <v>29936</v>
      </c>
      <c r="B12217" s="5" t="s">
        <v>29937</v>
      </c>
      <c r="C12217" s="5" t="s">
        <v>29908</v>
      </c>
      <c r="D12217" s="5" t="s">
        <v>18</v>
      </c>
      <c r="E12217" s="5">
        <v>3</v>
      </c>
      <c r="F12217" s="5" t="s">
        <v>294</v>
      </c>
      <c r="G12217" s="5" t="s">
        <v>294</v>
      </c>
      <c r="M12217" s="5" t="s">
        <v>794</v>
      </c>
      <c r="N12217" s="5" t="s">
        <v>294</v>
      </c>
      <c r="P12217" s="5" t="s">
        <v>294</v>
      </c>
      <c r="Q12217" s="5" t="s">
        <v>294</v>
      </c>
      <c r="R12217" s="5" t="s">
        <v>294</v>
      </c>
      <c r="V12217" s="5" t="s">
        <v>29936</v>
      </c>
    </row>
    <row r="12218" spans="1:22" x14ac:dyDescent="0.35">
      <c r="A12218" s="5" t="s">
        <v>29938</v>
      </c>
      <c r="B12218" s="5" t="s">
        <v>29939</v>
      </c>
      <c r="C12218" s="5" t="s">
        <v>29908</v>
      </c>
      <c r="D12218" s="5" t="s">
        <v>18</v>
      </c>
      <c r="E12218" s="5">
        <v>3</v>
      </c>
      <c r="F12218" s="5" t="s">
        <v>294</v>
      </c>
      <c r="G12218" s="5" t="s">
        <v>294</v>
      </c>
      <c r="M12218" s="5" t="s">
        <v>794</v>
      </c>
      <c r="N12218" s="5" t="s">
        <v>294</v>
      </c>
      <c r="P12218" s="5" t="s">
        <v>294</v>
      </c>
      <c r="Q12218" s="5" t="s">
        <v>294</v>
      </c>
      <c r="R12218" s="5" t="s">
        <v>294</v>
      </c>
      <c r="V12218" s="5" t="s">
        <v>29938</v>
      </c>
    </row>
    <row r="12219" spans="1:22" x14ac:dyDescent="0.35">
      <c r="A12219" s="5" t="s">
        <v>29940</v>
      </c>
      <c r="B12219" s="5" t="s">
        <v>29941</v>
      </c>
      <c r="C12219" s="5" t="s">
        <v>29908</v>
      </c>
      <c r="D12219" s="5" t="s">
        <v>18</v>
      </c>
      <c r="E12219" s="5">
        <v>3</v>
      </c>
      <c r="F12219" s="5" t="s">
        <v>294</v>
      </c>
      <c r="G12219" s="5" t="s">
        <v>294</v>
      </c>
      <c r="M12219" s="5" t="s">
        <v>794</v>
      </c>
      <c r="N12219" s="5" t="s">
        <v>294</v>
      </c>
      <c r="P12219" s="5" t="s">
        <v>294</v>
      </c>
      <c r="Q12219" s="5" t="s">
        <v>294</v>
      </c>
      <c r="R12219" s="5" t="s">
        <v>294</v>
      </c>
      <c r="V12219" s="5" t="s">
        <v>29940</v>
      </c>
    </row>
    <row r="12220" spans="1:22" x14ac:dyDescent="0.35">
      <c r="A12220" s="5" t="s">
        <v>29942</v>
      </c>
      <c r="B12220" s="5" t="s">
        <v>29943</v>
      </c>
      <c r="C12220" s="5" t="s">
        <v>29908</v>
      </c>
      <c r="D12220" s="5" t="s">
        <v>18</v>
      </c>
      <c r="E12220" s="5">
        <v>3</v>
      </c>
      <c r="F12220" s="5" t="s">
        <v>294</v>
      </c>
      <c r="G12220" s="5" t="s">
        <v>294</v>
      </c>
      <c r="M12220" s="5" t="s">
        <v>794</v>
      </c>
      <c r="N12220" s="5" t="s">
        <v>294</v>
      </c>
      <c r="P12220" s="5" t="s">
        <v>294</v>
      </c>
      <c r="Q12220" s="5" t="s">
        <v>294</v>
      </c>
      <c r="R12220" s="5" t="s">
        <v>294</v>
      </c>
      <c r="V12220" s="5" t="s">
        <v>29942</v>
      </c>
    </row>
    <row r="12221" spans="1:22" x14ac:dyDescent="0.35">
      <c r="A12221" s="5" t="s">
        <v>29944</v>
      </c>
      <c r="B12221" s="5" t="s">
        <v>29945</v>
      </c>
      <c r="C12221" s="5" t="s">
        <v>29908</v>
      </c>
      <c r="D12221" s="5" t="s">
        <v>18</v>
      </c>
      <c r="E12221" s="5">
        <v>3</v>
      </c>
      <c r="F12221" s="5" t="s">
        <v>294</v>
      </c>
      <c r="G12221" s="5" t="s">
        <v>294</v>
      </c>
      <c r="M12221" s="5" t="s">
        <v>794</v>
      </c>
      <c r="N12221" s="5" t="s">
        <v>294</v>
      </c>
      <c r="P12221" s="5" t="s">
        <v>294</v>
      </c>
      <c r="Q12221" s="5" t="s">
        <v>294</v>
      </c>
      <c r="R12221" s="5" t="s">
        <v>294</v>
      </c>
      <c r="V12221" s="5" t="s">
        <v>29944</v>
      </c>
    </row>
    <row r="12222" spans="1:22" x14ac:dyDescent="0.35">
      <c r="A12222" s="5" t="s">
        <v>29946</v>
      </c>
      <c r="B12222" s="5" t="s">
        <v>29947</v>
      </c>
      <c r="C12222" s="5" t="s">
        <v>29908</v>
      </c>
      <c r="D12222" s="5" t="s">
        <v>18</v>
      </c>
      <c r="E12222" s="5">
        <v>3</v>
      </c>
      <c r="F12222" s="5" t="s">
        <v>294</v>
      </c>
      <c r="G12222" s="5" t="s">
        <v>294</v>
      </c>
      <c r="M12222" s="5" t="s">
        <v>794</v>
      </c>
      <c r="N12222" s="5" t="s">
        <v>294</v>
      </c>
      <c r="P12222" s="5" t="s">
        <v>294</v>
      </c>
      <c r="Q12222" s="5" t="s">
        <v>294</v>
      </c>
      <c r="R12222" s="5" t="s">
        <v>294</v>
      </c>
      <c r="V12222" s="5" t="s">
        <v>29946</v>
      </c>
    </row>
    <row r="12223" spans="1:22" x14ac:dyDescent="0.35">
      <c r="A12223" s="5" t="s">
        <v>29948</v>
      </c>
      <c r="B12223" s="5" t="s">
        <v>29949</v>
      </c>
      <c r="C12223" s="5" t="s">
        <v>29908</v>
      </c>
      <c r="D12223" s="5" t="s">
        <v>16</v>
      </c>
      <c r="E12223" s="5">
        <v>12</v>
      </c>
      <c r="F12223" s="5" t="s">
        <v>294</v>
      </c>
      <c r="G12223" s="5" t="s">
        <v>294</v>
      </c>
      <c r="M12223" s="5" t="s">
        <v>794</v>
      </c>
      <c r="N12223" s="5" t="s">
        <v>294</v>
      </c>
      <c r="P12223" s="5" t="s">
        <v>294</v>
      </c>
      <c r="Q12223" s="5" t="s">
        <v>294</v>
      </c>
      <c r="R12223" s="5" t="s">
        <v>294</v>
      </c>
      <c r="V12223" s="5" t="s">
        <v>29948</v>
      </c>
    </row>
    <row r="12224" spans="1:22" x14ac:dyDescent="0.35">
      <c r="A12224" s="5" t="s">
        <v>29950</v>
      </c>
      <c r="B12224" s="5" t="s">
        <v>29951</v>
      </c>
      <c r="C12224" s="5" t="s">
        <v>29908</v>
      </c>
      <c r="D12224" s="5" t="s">
        <v>22</v>
      </c>
      <c r="E12224" s="5">
        <v>4</v>
      </c>
      <c r="F12224" s="5" t="s">
        <v>294</v>
      </c>
      <c r="G12224" s="5" t="s">
        <v>294</v>
      </c>
      <c r="M12224" s="5" t="s">
        <v>794</v>
      </c>
      <c r="N12224" s="5" t="s">
        <v>294</v>
      </c>
      <c r="R12224" s="5" t="s">
        <v>294</v>
      </c>
      <c r="V12224" s="5" t="s">
        <v>29950</v>
      </c>
    </row>
    <row r="12225" spans="1:22" x14ac:dyDescent="0.35">
      <c r="A12225" s="5" t="s">
        <v>29952</v>
      </c>
      <c r="B12225" s="5" t="s">
        <v>29953</v>
      </c>
      <c r="C12225" s="5" t="s">
        <v>29908</v>
      </c>
      <c r="D12225" s="5" t="s">
        <v>22</v>
      </c>
      <c r="E12225" s="5">
        <v>4</v>
      </c>
      <c r="F12225" s="5" t="s">
        <v>294</v>
      </c>
      <c r="G12225" s="5" t="s">
        <v>294</v>
      </c>
      <c r="M12225" s="5" t="s">
        <v>794</v>
      </c>
      <c r="N12225" s="5" t="s">
        <v>294</v>
      </c>
      <c r="R12225" s="5" t="s">
        <v>294</v>
      </c>
      <c r="V12225" s="5" t="s">
        <v>29952</v>
      </c>
    </row>
    <row r="12226" spans="1:22" x14ac:dyDescent="0.35">
      <c r="A12226" s="5" t="s">
        <v>29954</v>
      </c>
      <c r="B12226" s="5" t="s">
        <v>29955</v>
      </c>
      <c r="C12226" s="5" t="s">
        <v>29908</v>
      </c>
      <c r="D12226" s="5" t="s">
        <v>22</v>
      </c>
      <c r="E12226" s="5">
        <v>4</v>
      </c>
      <c r="F12226" s="5" t="s">
        <v>294</v>
      </c>
      <c r="G12226" s="5" t="s">
        <v>294</v>
      </c>
      <c r="M12226" s="5" t="s">
        <v>794</v>
      </c>
      <c r="N12226" s="5" t="s">
        <v>294</v>
      </c>
      <c r="P12226" s="5" t="s">
        <v>294</v>
      </c>
      <c r="Q12226" s="5" t="s">
        <v>294</v>
      </c>
      <c r="R12226" s="5" t="s">
        <v>294</v>
      </c>
      <c r="V12226" s="5" t="s">
        <v>29954</v>
      </c>
    </row>
    <row r="12227" spans="1:22" x14ac:dyDescent="0.35">
      <c r="A12227" s="5" t="s">
        <v>29956</v>
      </c>
      <c r="B12227" s="5" t="s">
        <v>11524</v>
      </c>
      <c r="C12227" s="5" t="s">
        <v>29908</v>
      </c>
      <c r="D12227" s="5" t="s">
        <v>22</v>
      </c>
      <c r="E12227" s="5">
        <v>4</v>
      </c>
      <c r="F12227" s="5" t="s">
        <v>294</v>
      </c>
      <c r="G12227" s="5" t="s">
        <v>294</v>
      </c>
      <c r="M12227" s="5" t="s">
        <v>794</v>
      </c>
      <c r="N12227" s="5" t="s">
        <v>294</v>
      </c>
      <c r="R12227" s="5" t="s">
        <v>294</v>
      </c>
    </row>
    <row r="12228" spans="1:22" x14ac:dyDescent="0.35">
      <c r="A12228" s="5" t="s">
        <v>29957</v>
      </c>
      <c r="B12228" s="5" t="s">
        <v>11524</v>
      </c>
      <c r="C12228" s="5" t="s">
        <v>29908</v>
      </c>
      <c r="D12228" s="5" t="s">
        <v>22</v>
      </c>
      <c r="E12228" s="5">
        <v>4</v>
      </c>
      <c r="F12228" s="5" t="s">
        <v>294</v>
      </c>
      <c r="G12228" s="5" t="s">
        <v>294</v>
      </c>
      <c r="M12228" s="5" t="s">
        <v>794</v>
      </c>
      <c r="N12228" s="5" t="s">
        <v>294</v>
      </c>
      <c r="R12228" s="5" t="s">
        <v>294</v>
      </c>
      <c r="V12228" s="5" t="s">
        <v>29957</v>
      </c>
    </row>
    <row r="12229" spans="1:22" x14ac:dyDescent="0.35">
      <c r="A12229" s="5" t="s">
        <v>29958</v>
      </c>
      <c r="B12229" s="5" t="s">
        <v>29959</v>
      </c>
      <c r="C12229" s="5" t="s">
        <v>29908</v>
      </c>
      <c r="D12229" s="5" t="s">
        <v>18</v>
      </c>
      <c r="E12229" s="5">
        <v>3</v>
      </c>
      <c r="F12229" s="5" t="s">
        <v>294</v>
      </c>
      <c r="G12229" s="5" t="s">
        <v>294</v>
      </c>
      <c r="M12229" s="5" t="s">
        <v>794</v>
      </c>
      <c r="N12229" s="5" t="s">
        <v>294</v>
      </c>
      <c r="R12229" s="5" t="s">
        <v>294</v>
      </c>
      <c r="V12229" s="5" t="s">
        <v>29958</v>
      </c>
    </row>
    <row r="12230" spans="1:22" x14ac:dyDescent="0.35">
      <c r="A12230" s="5" t="s">
        <v>29960</v>
      </c>
      <c r="B12230" s="5" t="s">
        <v>29961</v>
      </c>
      <c r="C12230" s="5" t="s">
        <v>29908</v>
      </c>
      <c r="D12230" s="5" t="s">
        <v>16</v>
      </c>
      <c r="E12230" s="5">
        <v>8</v>
      </c>
      <c r="F12230" s="5" t="s">
        <v>294</v>
      </c>
      <c r="G12230" s="5" t="s">
        <v>294</v>
      </c>
      <c r="M12230" s="5" t="s">
        <v>794</v>
      </c>
      <c r="N12230" s="5" t="s">
        <v>294</v>
      </c>
      <c r="R12230" s="5" t="s">
        <v>294</v>
      </c>
      <c r="V12230" s="5" t="s">
        <v>29960</v>
      </c>
    </row>
    <row r="12231" spans="1:22" x14ac:dyDescent="0.35">
      <c r="A12231" s="5" t="s">
        <v>29962</v>
      </c>
      <c r="B12231" s="5" t="s">
        <v>29963</v>
      </c>
      <c r="C12231" s="5" t="s">
        <v>29908</v>
      </c>
      <c r="D12231" s="5" t="s">
        <v>16</v>
      </c>
      <c r="E12231" s="5">
        <v>12</v>
      </c>
      <c r="F12231" s="5" t="s">
        <v>294</v>
      </c>
      <c r="G12231" s="5" t="s">
        <v>294</v>
      </c>
      <c r="M12231" s="5" t="s">
        <v>794</v>
      </c>
      <c r="N12231" s="5" t="s">
        <v>294</v>
      </c>
      <c r="R12231" s="5" t="s">
        <v>294</v>
      </c>
      <c r="V12231" s="5" t="s">
        <v>29962</v>
      </c>
    </row>
    <row r="12232" spans="1:22" x14ac:dyDescent="0.35">
      <c r="A12232" s="5" t="s">
        <v>29964</v>
      </c>
      <c r="B12232" s="5" t="s">
        <v>29965</v>
      </c>
      <c r="C12232" s="5" t="s">
        <v>29908</v>
      </c>
      <c r="D12232" s="5" t="s">
        <v>22</v>
      </c>
      <c r="E12232" s="5">
        <v>4</v>
      </c>
      <c r="F12232" s="5" t="s">
        <v>294</v>
      </c>
      <c r="G12232" s="5" t="s">
        <v>294</v>
      </c>
      <c r="M12232" s="5" t="s">
        <v>794</v>
      </c>
      <c r="N12232" s="5" t="s">
        <v>294</v>
      </c>
      <c r="R12232" s="5" t="s">
        <v>294</v>
      </c>
      <c r="V12232" s="5" t="s">
        <v>29964</v>
      </c>
    </row>
    <row r="12233" spans="1:22" x14ac:dyDescent="0.35">
      <c r="A12233" s="5" t="s">
        <v>29966</v>
      </c>
      <c r="B12233" s="5" t="s">
        <v>29967</v>
      </c>
      <c r="C12233" s="5" t="s">
        <v>29908</v>
      </c>
      <c r="D12233" s="5" t="s">
        <v>22</v>
      </c>
      <c r="E12233" s="5">
        <v>4</v>
      </c>
      <c r="F12233" s="5" t="s">
        <v>294</v>
      </c>
      <c r="G12233" s="5" t="s">
        <v>294</v>
      </c>
      <c r="M12233" s="5" t="s">
        <v>794</v>
      </c>
      <c r="N12233" s="5" t="s">
        <v>294</v>
      </c>
      <c r="R12233" s="5" t="s">
        <v>294</v>
      </c>
      <c r="V12233" s="5" t="s">
        <v>29966</v>
      </c>
    </row>
    <row r="12234" spans="1:22" x14ac:dyDescent="0.35">
      <c r="A12234" s="5" t="s">
        <v>29968</v>
      </c>
      <c r="B12234" s="5" t="s">
        <v>29969</v>
      </c>
      <c r="C12234" s="5" t="s">
        <v>29908</v>
      </c>
      <c r="D12234" s="5" t="s">
        <v>16</v>
      </c>
      <c r="E12234" s="5">
        <v>12</v>
      </c>
      <c r="F12234" s="5" t="s">
        <v>294</v>
      </c>
      <c r="G12234" s="5" t="s">
        <v>294</v>
      </c>
      <c r="M12234" s="5" t="s">
        <v>794</v>
      </c>
      <c r="N12234" s="5" t="s">
        <v>294</v>
      </c>
      <c r="P12234" s="5" t="s">
        <v>294</v>
      </c>
      <c r="Q12234" s="5" t="s">
        <v>294</v>
      </c>
      <c r="R12234" s="5" t="s">
        <v>294</v>
      </c>
      <c r="V12234" s="5" t="s">
        <v>29968</v>
      </c>
    </row>
    <row r="12235" spans="1:22" x14ac:dyDescent="0.35">
      <c r="A12235" s="5" t="s">
        <v>29970</v>
      </c>
      <c r="B12235" s="5" t="s">
        <v>29971</v>
      </c>
      <c r="C12235" s="5" t="s">
        <v>29908</v>
      </c>
      <c r="D12235" s="5" t="s">
        <v>18</v>
      </c>
      <c r="E12235" s="5">
        <v>8</v>
      </c>
      <c r="F12235" s="5" t="s">
        <v>294</v>
      </c>
      <c r="G12235" s="5" t="s">
        <v>294</v>
      </c>
      <c r="M12235" s="5" t="s">
        <v>794</v>
      </c>
      <c r="N12235" s="5" t="s">
        <v>294</v>
      </c>
      <c r="R12235" s="5" t="s">
        <v>294</v>
      </c>
      <c r="V12235" s="5" t="s">
        <v>29970</v>
      </c>
    </row>
    <row r="12236" spans="1:22" x14ac:dyDescent="0.35">
      <c r="A12236" s="5" t="s">
        <v>29972</v>
      </c>
      <c r="B12236" s="5" t="s">
        <v>29973</v>
      </c>
      <c r="C12236" s="5" t="s">
        <v>29908</v>
      </c>
      <c r="D12236" s="5" t="s">
        <v>22</v>
      </c>
      <c r="E12236" s="5">
        <v>15</v>
      </c>
      <c r="F12236" s="5" t="s">
        <v>294</v>
      </c>
      <c r="G12236" s="5" t="s">
        <v>294</v>
      </c>
      <c r="M12236" s="5" t="s">
        <v>3826</v>
      </c>
      <c r="N12236" s="5" t="s">
        <v>294</v>
      </c>
      <c r="R12236" s="5" t="s">
        <v>294</v>
      </c>
      <c r="V12236" s="5" t="s">
        <v>29972</v>
      </c>
    </row>
    <row r="12237" spans="1:22" x14ac:dyDescent="0.35">
      <c r="A12237" s="5" t="s">
        <v>29974</v>
      </c>
      <c r="B12237" s="5" t="s">
        <v>29975</v>
      </c>
      <c r="C12237" s="5" t="s">
        <v>29908</v>
      </c>
      <c r="D12237" s="5" t="s">
        <v>22</v>
      </c>
      <c r="E12237" s="5">
        <v>4</v>
      </c>
      <c r="F12237" s="5" t="s">
        <v>294</v>
      </c>
      <c r="G12237" s="5" t="s">
        <v>294</v>
      </c>
      <c r="M12237" s="5" t="s">
        <v>794</v>
      </c>
      <c r="N12237" s="5" t="s">
        <v>294</v>
      </c>
      <c r="R12237" s="5" t="s">
        <v>294</v>
      </c>
      <c r="V12237" s="5" t="s">
        <v>29974</v>
      </c>
    </row>
    <row r="12238" spans="1:22" x14ac:dyDescent="0.35">
      <c r="A12238" s="5" t="s">
        <v>29976</v>
      </c>
      <c r="B12238" s="5" t="s">
        <v>29975</v>
      </c>
      <c r="C12238" s="5" t="s">
        <v>29908</v>
      </c>
      <c r="D12238" s="5" t="s">
        <v>22</v>
      </c>
      <c r="E12238" s="5">
        <v>4</v>
      </c>
      <c r="F12238" s="5" t="s">
        <v>294</v>
      </c>
      <c r="G12238" s="5" t="s">
        <v>294</v>
      </c>
      <c r="M12238" s="5" t="s">
        <v>794</v>
      </c>
      <c r="N12238" s="5" t="s">
        <v>294</v>
      </c>
      <c r="R12238" s="5" t="s">
        <v>294</v>
      </c>
      <c r="V12238" s="5" t="s">
        <v>29976</v>
      </c>
    </row>
    <row r="12239" spans="1:22" x14ac:dyDescent="0.35">
      <c r="A12239" s="5" t="s">
        <v>29977</v>
      </c>
      <c r="B12239" s="5" t="s">
        <v>8861</v>
      </c>
      <c r="C12239" s="5" t="s">
        <v>29908</v>
      </c>
      <c r="D12239" s="5" t="s">
        <v>16</v>
      </c>
      <c r="E12239" s="5">
        <v>12</v>
      </c>
      <c r="F12239" s="5" t="s">
        <v>294</v>
      </c>
      <c r="G12239" s="5" t="s">
        <v>294</v>
      </c>
      <c r="M12239" s="5" t="s">
        <v>794</v>
      </c>
      <c r="N12239" s="5" t="s">
        <v>294</v>
      </c>
      <c r="R12239" s="5" t="s">
        <v>294</v>
      </c>
      <c r="V12239" s="5" t="s">
        <v>29977</v>
      </c>
    </row>
    <row r="12240" spans="1:22" x14ac:dyDescent="0.35">
      <c r="A12240" s="5" t="s">
        <v>29978</v>
      </c>
      <c r="B12240" s="5" t="s">
        <v>29979</v>
      </c>
      <c r="C12240" s="5" t="s">
        <v>29908</v>
      </c>
      <c r="D12240" s="5" t="s">
        <v>16</v>
      </c>
      <c r="E12240" s="5">
        <v>12</v>
      </c>
      <c r="F12240" s="5" t="s">
        <v>294</v>
      </c>
      <c r="G12240" s="5" t="s">
        <v>294</v>
      </c>
      <c r="M12240" s="5" t="s">
        <v>794</v>
      </c>
      <c r="N12240" s="5" t="s">
        <v>294</v>
      </c>
      <c r="R12240" s="5" t="s">
        <v>294</v>
      </c>
      <c r="V12240" s="5" t="s">
        <v>29978</v>
      </c>
    </row>
    <row r="12241" spans="1:22" x14ac:dyDescent="0.35">
      <c r="A12241" s="5" t="s">
        <v>29980</v>
      </c>
      <c r="B12241" s="5" t="s">
        <v>29981</v>
      </c>
      <c r="C12241" s="5" t="s">
        <v>29908</v>
      </c>
      <c r="D12241" s="5" t="s">
        <v>16</v>
      </c>
      <c r="E12241" s="5">
        <v>12</v>
      </c>
      <c r="F12241" s="5" t="s">
        <v>294</v>
      </c>
      <c r="G12241" s="5" t="s">
        <v>294</v>
      </c>
      <c r="M12241" s="5" t="s">
        <v>794</v>
      </c>
      <c r="N12241" s="5" t="s">
        <v>294</v>
      </c>
      <c r="P12241" s="5" t="s">
        <v>294</v>
      </c>
      <c r="Q12241" s="5" t="s">
        <v>294</v>
      </c>
      <c r="R12241" s="5" t="s">
        <v>294</v>
      </c>
      <c r="V12241" s="5" t="s">
        <v>29980</v>
      </c>
    </row>
    <row r="12242" spans="1:22" x14ac:dyDescent="0.35">
      <c r="A12242" s="5" t="s">
        <v>29982</v>
      </c>
      <c r="B12242" s="5" t="s">
        <v>29983</v>
      </c>
      <c r="C12242" s="5" t="s">
        <v>29908</v>
      </c>
      <c r="D12242" s="5" t="s">
        <v>16</v>
      </c>
      <c r="E12242" s="5">
        <v>12</v>
      </c>
      <c r="F12242" s="5" t="s">
        <v>294</v>
      </c>
      <c r="G12242" s="5" t="s">
        <v>294</v>
      </c>
      <c r="M12242" s="5" t="s">
        <v>794</v>
      </c>
      <c r="N12242" s="5" t="s">
        <v>294</v>
      </c>
      <c r="P12242" s="5" t="s">
        <v>294</v>
      </c>
      <c r="Q12242" s="5" t="s">
        <v>294</v>
      </c>
      <c r="R12242" s="5" t="s">
        <v>294</v>
      </c>
      <c r="V12242" s="5" t="s">
        <v>29982</v>
      </c>
    </row>
    <row r="12243" spans="1:22" x14ac:dyDescent="0.35">
      <c r="A12243" s="5" t="s">
        <v>29984</v>
      </c>
      <c r="B12243" s="5" t="s">
        <v>29985</v>
      </c>
      <c r="C12243" s="5" t="s">
        <v>29908</v>
      </c>
      <c r="D12243" s="5" t="s">
        <v>16</v>
      </c>
      <c r="E12243" s="5">
        <v>12</v>
      </c>
      <c r="F12243" s="5" t="s">
        <v>294</v>
      </c>
      <c r="G12243" s="5" t="s">
        <v>294</v>
      </c>
      <c r="M12243" s="5" t="s">
        <v>794</v>
      </c>
      <c r="N12243" s="5" t="s">
        <v>294</v>
      </c>
      <c r="R12243" s="5" t="s">
        <v>294</v>
      </c>
      <c r="V12243" s="5" t="s">
        <v>29984</v>
      </c>
    </row>
    <row r="12244" spans="1:22" x14ac:dyDescent="0.35">
      <c r="A12244" s="5" t="s">
        <v>29986</v>
      </c>
      <c r="B12244" s="5" t="s">
        <v>29987</v>
      </c>
      <c r="C12244" s="5" t="s">
        <v>29908</v>
      </c>
      <c r="D12244" s="5" t="s">
        <v>22</v>
      </c>
      <c r="E12244" s="5">
        <v>4</v>
      </c>
      <c r="F12244" s="5" t="s">
        <v>294</v>
      </c>
      <c r="G12244" s="5" t="s">
        <v>294</v>
      </c>
      <c r="M12244" s="5" t="s">
        <v>794</v>
      </c>
      <c r="N12244" s="5" t="s">
        <v>294</v>
      </c>
      <c r="R12244" s="5" t="s">
        <v>294</v>
      </c>
      <c r="V12244" s="5" t="s">
        <v>29986</v>
      </c>
    </row>
    <row r="12245" spans="1:22" x14ac:dyDescent="0.35">
      <c r="A12245" s="5" t="s">
        <v>29988</v>
      </c>
      <c r="B12245" s="5" t="s">
        <v>29989</v>
      </c>
      <c r="C12245" s="5" t="s">
        <v>29908</v>
      </c>
      <c r="D12245" s="5" t="s">
        <v>22</v>
      </c>
      <c r="E12245" s="5">
        <v>4</v>
      </c>
      <c r="F12245" s="5" t="s">
        <v>294</v>
      </c>
      <c r="G12245" s="5" t="s">
        <v>294</v>
      </c>
      <c r="M12245" s="5" t="s">
        <v>794</v>
      </c>
      <c r="N12245" s="5" t="s">
        <v>294</v>
      </c>
      <c r="P12245" s="5" t="s">
        <v>294</v>
      </c>
      <c r="Q12245" s="5" t="s">
        <v>294</v>
      </c>
      <c r="R12245" s="5" t="s">
        <v>294</v>
      </c>
      <c r="V12245" s="5" t="s">
        <v>29988</v>
      </c>
    </row>
    <row r="12246" spans="1:22" x14ac:dyDescent="0.35">
      <c r="A12246" s="5" t="s">
        <v>29990</v>
      </c>
      <c r="B12246" s="5" t="s">
        <v>29991</v>
      </c>
      <c r="C12246" s="5" t="s">
        <v>29908</v>
      </c>
      <c r="D12246" s="5" t="s">
        <v>22</v>
      </c>
      <c r="E12246" s="5">
        <v>4</v>
      </c>
      <c r="F12246" s="5" t="s">
        <v>297</v>
      </c>
      <c r="G12246" s="5" t="s">
        <v>294</v>
      </c>
      <c r="M12246" s="5" t="s">
        <v>794</v>
      </c>
      <c r="N12246" s="5" t="s">
        <v>294</v>
      </c>
      <c r="R12246" s="5" t="s">
        <v>294</v>
      </c>
      <c r="V12246" s="5" t="s">
        <v>29990</v>
      </c>
    </row>
    <row r="12247" spans="1:22" x14ac:dyDescent="0.35">
      <c r="A12247" s="5" t="s">
        <v>29992</v>
      </c>
      <c r="B12247" s="5" t="s">
        <v>29993</v>
      </c>
      <c r="C12247" s="5" t="s">
        <v>29908</v>
      </c>
      <c r="D12247" s="5" t="s">
        <v>22</v>
      </c>
      <c r="E12247" s="5">
        <v>4</v>
      </c>
      <c r="F12247" s="5" t="s">
        <v>294</v>
      </c>
      <c r="G12247" s="5" t="s">
        <v>294</v>
      </c>
      <c r="M12247" s="5" t="s">
        <v>794</v>
      </c>
      <c r="N12247" s="5" t="s">
        <v>294</v>
      </c>
      <c r="R12247" s="5" t="s">
        <v>294</v>
      </c>
      <c r="V12247" s="5" t="s">
        <v>29992</v>
      </c>
    </row>
    <row r="12248" spans="1:22" x14ac:dyDescent="0.35">
      <c r="A12248" s="5" t="s">
        <v>29994</v>
      </c>
      <c r="B12248" s="5" t="s">
        <v>29995</v>
      </c>
      <c r="C12248" s="5" t="s">
        <v>29908</v>
      </c>
      <c r="D12248" s="5" t="s">
        <v>22</v>
      </c>
      <c r="E12248" s="5">
        <v>4</v>
      </c>
      <c r="F12248" s="5" t="s">
        <v>294</v>
      </c>
      <c r="G12248" s="5" t="s">
        <v>294</v>
      </c>
      <c r="M12248" s="5" t="s">
        <v>794</v>
      </c>
      <c r="N12248" s="5" t="s">
        <v>294</v>
      </c>
      <c r="R12248" s="5" t="s">
        <v>294</v>
      </c>
    </row>
    <row r="12249" spans="1:22" x14ac:dyDescent="0.35">
      <c r="A12249" s="5" t="s">
        <v>29996</v>
      </c>
      <c r="B12249" s="5" t="s">
        <v>29997</v>
      </c>
      <c r="C12249" s="5" t="s">
        <v>29908</v>
      </c>
      <c r="D12249" s="5" t="s">
        <v>16</v>
      </c>
      <c r="E12249" s="5">
        <v>12</v>
      </c>
      <c r="F12249" s="5" t="s">
        <v>294</v>
      </c>
      <c r="G12249" s="5" t="s">
        <v>294</v>
      </c>
      <c r="M12249" s="5" t="s">
        <v>794</v>
      </c>
      <c r="N12249" s="5" t="s">
        <v>294</v>
      </c>
      <c r="P12249" s="5" t="s">
        <v>294</v>
      </c>
      <c r="Q12249" s="5" t="s">
        <v>294</v>
      </c>
      <c r="R12249" s="5" t="s">
        <v>294</v>
      </c>
      <c r="V12249" s="5" t="s">
        <v>29996</v>
      </c>
    </row>
    <row r="12250" spans="1:22" x14ac:dyDescent="0.35">
      <c r="A12250" s="5" t="s">
        <v>29998</v>
      </c>
      <c r="B12250" s="5" t="s">
        <v>29999</v>
      </c>
      <c r="C12250" s="5" t="s">
        <v>29908</v>
      </c>
      <c r="D12250" s="5" t="s">
        <v>22</v>
      </c>
      <c r="E12250" s="5">
        <v>4</v>
      </c>
      <c r="F12250" s="5" t="s">
        <v>294</v>
      </c>
      <c r="G12250" s="5" t="s">
        <v>294</v>
      </c>
      <c r="M12250" s="5" t="s">
        <v>794</v>
      </c>
      <c r="N12250" s="5" t="s">
        <v>294</v>
      </c>
      <c r="R12250" s="5" t="s">
        <v>294</v>
      </c>
      <c r="V12250" s="5" t="s">
        <v>29998</v>
      </c>
    </row>
    <row r="12251" spans="1:22" x14ac:dyDescent="0.35">
      <c r="A12251" s="5" t="s">
        <v>30000</v>
      </c>
      <c r="B12251" s="5" t="s">
        <v>29995</v>
      </c>
      <c r="C12251" s="5" t="s">
        <v>29908</v>
      </c>
      <c r="D12251" s="5" t="s">
        <v>22</v>
      </c>
      <c r="E12251" s="5">
        <v>4</v>
      </c>
      <c r="F12251" s="5" t="s">
        <v>294</v>
      </c>
      <c r="G12251" s="5" t="s">
        <v>294</v>
      </c>
      <c r="M12251" s="5" t="s">
        <v>794</v>
      </c>
      <c r="N12251" s="5" t="s">
        <v>294</v>
      </c>
      <c r="R12251" s="5" t="s">
        <v>294</v>
      </c>
      <c r="V12251" s="5" t="s">
        <v>30000</v>
      </c>
    </row>
    <row r="12252" spans="1:22" x14ac:dyDescent="0.35">
      <c r="A12252" s="5" t="s">
        <v>30001</v>
      </c>
      <c r="B12252" s="5" t="s">
        <v>30002</v>
      </c>
      <c r="C12252" s="5" t="s">
        <v>29908</v>
      </c>
      <c r="D12252" s="5" t="s">
        <v>18</v>
      </c>
      <c r="E12252" s="5">
        <v>3</v>
      </c>
      <c r="F12252" s="5" t="s">
        <v>294</v>
      </c>
      <c r="G12252" s="5" t="s">
        <v>294</v>
      </c>
      <c r="M12252" s="5" t="s">
        <v>794</v>
      </c>
      <c r="N12252" s="5" t="s">
        <v>294</v>
      </c>
      <c r="P12252" s="5" t="s">
        <v>294</v>
      </c>
      <c r="Q12252" s="5" t="s">
        <v>294</v>
      </c>
      <c r="R12252" s="5" t="s">
        <v>294</v>
      </c>
      <c r="V12252" s="5" t="s">
        <v>30001</v>
      </c>
    </row>
    <row r="12253" spans="1:22" x14ac:dyDescent="0.35">
      <c r="A12253" s="5" t="s">
        <v>30003</v>
      </c>
      <c r="B12253" s="5" t="s">
        <v>30004</v>
      </c>
      <c r="C12253" s="5" t="s">
        <v>29908</v>
      </c>
      <c r="D12253" s="5" t="s">
        <v>22</v>
      </c>
      <c r="E12253" s="5">
        <v>4</v>
      </c>
      <c r="F12253" s="5" t="s">
        <v>294</v>
      </c>
      <c r="G12253" s="5" t="s">
        <v>294</v>
      </c>
      <c r="M12253" s="5" t="s">
        <v>794</v>
      </c>
      <c r="N12253" s="5" t="s">
        <v>294</v>
      </c>
      <c r="R12253" s="5" t="s">
        <v>294</v>
      </c>
      <c r="V12253" s="5" t="s">
        <v>30003</v>
      </c>
    </row>
    <row r="12254" spans="1:22" x14ac:dyDescent="0.35">
      <c r="A12254" s="5" t="s">
        <v>30005</v>
      </c>
      <c r="B12254" s="5" t="s">
        <v>30006</v>
      </c>
      <c r="C12254" s="5" t="s">
        <v>29908</v>
      </c>
      <c r="D12254" s="5" t="s">
        <v>22</v>
      </c>
      <c r="E12254" s="5">
        <v>4</v>
      </c>
      <c r="F12254" s="5" t="s">
        <v>294</v>
      </c>
      <c r="G12254" s="5" t="s">
        <v>294</v>
      </c>
      <c r="M12254" s="5" t="s">
        <v>794</v>
      </c>
      <c r="N12254" s="5" t="s">
        <v>294</v>
      </c>
      <c r="P12254" s="5" t="s">
        <v>294</v>
      </c>
      <c r="Q12254" s="5" t="s">
        <v>294</v>
      </c>
      <c r="R12254" s="5" t="s">
        <v>294</v>
      </c>
      <c r="V12254" s="5" t="s">
        <v>30005</v>
      </c>
    </row>
    <row r="12255" spans="1:22" x14ac:dyDescent="0.35">
      <c r="A12255" s="5" t="s">
        <v>30007</v>
      </c>
      <c r="B12255" s="5" t="s">
        <v>29490</v>
      </c>
      <c r="C12255" s="5" t="s">
        <v>29908</v>
      </c>
      <c r="D12255" s="5" t="s">
        <v>22</v>
      </c>
      <c r="E12255" s="5">
        <v>9</v>
      </c>
      <c r="F12255" s="5" t="s">
        <v>297</v>
      </c>
      <c r="G12255" s="5" t="s">
        <v>294</v>
      </c>
      <c r="M12255" s="5" t="s">
        <v>794</v>
      </c>
      <c r="N12255" s="5" t="s">
        <v>294</v>
      </c>
      <c r="R12255" s="5" t="s">
        <v>297</v>
      </c>
      <c r="V12255" s="5" t="s">
        <v>30007</v>
      </c>
    </row>
    <row r="12256" spans="1:22" x14ac:dyDescent="0.35">
      <c r="A12256" s="5" t="s">
        <v>30008</v>
      </c>
      <c r="B12256" s="5" t="s">
        <v>30009</v>
      </c>
      <c r="C12256" s="5" t="s">
        <v>29908</v>
      </c>
      <c r="D12256" s="5" t="s">
        <v>22</v>
      </c>
      <c r="E12256" s="5">
        <v>4</v>
      </c>
      <c r="F12256" s="5" t="s">
        <v>294</v>
      </c>
      <c r="G12256" s="5" t="s">
        <v>294</v>
      </c>
      <c r="M12256" s="5" t="s">
        <v>794</v>
      </c>
      <c r="N12256" s="5" t="s">
        <v>294</v>
      </c>
      <c r="Q12256" s="5" t="s">
        <v>294</v>
      </c>
      <c r="R12256" s="5" t="s">
        <v>294</v>
      </c>
      <c r="S12256" s="5" t="s">
        <v>2333</v>
      </c>
      <c r="V12256" s="5" t="s">
        <v>30008</v>
      </c>
    </row>
    <row r="12257" spans="1:22" x14ac:dyDescent="0.35">
      <c r="A12257" s="5" t="s">
        <v>30010</v>
      </c>
      <c r="B12257" s="5" t="s">
        <v>30011</v>
      </c>
      <c r="C12257" s="5" t="s">
        <v>29908</v>
      </c>
      <c r="D12257" s="5" t="s">
        <v>22</v>
      </c>
      <c r="E12257" s="5">
        <v>4</v>
      </c>
      <c r="F12257" s="5" t="s">
        <v>294</v>
      </c>
      <c r="G12257" s="5" t="s">
        <v>294</v>
      </c>
      <c r="M12257" s="5" t="s">
        <v>794</v>
      </c>
      <c r="N12257" s="5" t="s">
        <v>294</v>
      </c>
      <c r="R12257" s="5" t="s">
        <v>294</v>
      </c>
      <c r="V12257" s="5" t="s">
        <v>30010</v>
      </c>
    </row>
    <row r="12258" spans="1:22" x14ac:dyDescent="0.35">
      <c r="A12258" s="5" t="s">
        <v>30012</v>
      </c>
      <c r="B12258" s="5" t="s">
        <v>30013</v>
      </c>
      <c r="C12258" s="5" t="s">
        <v>29908</v>
      </c>
      <c r="D12258" s="5" t="s">
        <v>22</v>
      </c>
      <c r="E12258" s="5">
        <v>15</v>
      </c>
      <c r="F12258" s="5" t="s">
        <v>297</v>
      </c>
      <c r="G12258" s="5" t="s">
        <v>294</v>
      </c>
      <c r="M12258" s="5" t="s">
        <v>794</v>
      </c>
      <c r="N12258" s="5" t="s">
        <v>294</v>
      </c>
      <c r="R12258" s="5" t="s">
        <v>297</v>
      </c>
      <c r="V12258" s="5" t="s">
        <v>30012</v>
      </c>
    </row>
    <row r="12259" spans="1:22" x14ac:dyDescent="0.35">
      <c r="A12259" s="5" t="s">
        <v>30014</v>
      </c>
      <c r="B12259" s="5" t="s">
        <v>30015</v>
      </c>
      <c r="C12259" s="5" t="s">
        <v>29908</v>
      </c>
      <c r="D12259" s="5" t="s">
        <v>22</v>
      </c>
      <c r="E12259" s="5">
        <v>4</v>
      </c>
      <c r="F12259" s="5" t="s">
        <v>294</v>
      </c>
      <c r="G12259" s="5" t="s">
        <v>294</v>
      </c>
      <c r="M12259" s="5" t="s">
        <v>794</v>
      </c>
      <c r="N12259" s="5" t="s">
        <v>294</v>
      </c>
      <c r="R12259" s="5" t="s">
        <v>294</v>
      </c>
      <c r="V12259" s="5" t="s">
        <v>30014</v>
      </c>
    </row>
    <row r="12260" spans="1:22" x14ac:dyDescent="0.35">
      <c r="A12260" s="5" t="s">
        <v>30016</v>
      </c>
      <c r="B12260" s="5" t="s">
        <v>30017</v>
      </c>
      <c r="C12260" s="5" t="s">
        <v>29908</v>
      </c>
      <c r="D12260" s="5" t="s">
        <v>22</v>
      </c>
      <c r="E12260" s="5">
        <v>4</v>
      </c>
      <c r="F12260" s="5" t="s">
        <v>294</v>
      </c>
      <c r="G12260" s="5" t="s">
        <v>294</v>
      </c>
      <c r="M12260" s="5" t="s">
        <v>794</v>
      </c>
      <c r="N12260" s="5" t="s">
        <v>294</v>
      </c>
      <c r="R12260" s="5" t="s">
        <v>294</v>
      </c>
      <c r="V12260" s="5" t="s">
        <v>30016</v>
      </c>
    </row>
    <row r="12261" spans="1:22" x14ac:dyDescent="0.35">
      <c r="A12261" s="5" t="s">
        <v>30018</v>
      </c>
      <c r="B12261" s="5" t="s">
        <v>30019</v>
      </c>
      <c r="C12261" s="5" t="s">
        <v>29908</v>
      </c>
      <c r="D12261" s="5" t="s">
        <v>22</v>
      </c>
      <c r="E12261" s="5">
        <v>4</v>
      </c>
      <c r="F12261" s="5" t="s">
        <v>294</v>
      </c>
      <c r="G12261" s="5" t="s">
        <v>294</v>
      </c>
      <c r="M12261" s="5" t="s">
        <v>794</v>
      </c>
      <c r="N12261" s="5" t="s">
        <v>294</v>
      </c>
      <c r="R12261" s="5" t="s">
        <v>294</v>
      </c>
      <c r="V12261" s="5" t="s">
        <v>30018</v>
      </c>
    </row>
    <row r="12262" spans="1:22" x14ac:dyDescent="0.35">
      <c r="A12262" s="5" t="s">
        <v>30020</v>
      </c>
      <c r="B12262" s="5" t="s">
        <v>30021</v>
      </c>
      <c r="C12262" s="5" t="s">
        <v>29908</v>
      </c>
      <c r="D12262" s="5" t="s">
        <v>22</v>
      </c>
      <c r="E12262" s="5">
        <v>4</v>
      </c>
      <c r="F12262" s="5" t="s">
        <v>294</v>
      </c>
      <c r="G12262" s="5" t="s">
        <v>294</v>
      </c>
      <c r="M12262" s="5" t="s">
        <v>794</v>
      </c>
      <c r="N12262" s="5" t="s">
        <v>294</v>
      </c>
      <c r="P12262" s="5" t="s">
        <v>294</v>
      </c>
      <c r="Q12262" s="5" t="s">
        <v>294</v>
      </c>
      <c r="R12262" s="5" t="s">
        <v>294</v>
      </c>
      <c r="V12262" s="5" t="s">
        <v>30020</v>
      </c>
    </row>
    <row r="12263" spans="1:22" x14ac:dyDescent="0.35">
      <c r="A12263" s="5" t="s">
        <v>30022</v>
      </c>
      <c r="B12263" s="5" t="s">
        <v>30023</v>
      </c>
      <c r="C12263" s="5" t="s">
        <v>29908</v>
      </c>
      <c r="D12263" s="5" t="s">
        <v>22</v>
      </c>
      <c r="E12263" s="5">
        <v>4</v>
      </c>
      <c r="F12263" s="5" t="s">
        <v>294</v>
      </c>
      <c r="G12263" s="5" t="s">
        <v>294</v>
      </c>
      <c r="M12263" s="5" t="s">
        <v>794</v>
      </c>
      <c r="N12263" s="5" t="s">
        <v>294</v>
      </c>
      <c r="P12263" s="5" t="s">
        <v>294</v>
      </c>
      <c r="Q12263" s="5" t="s">
        <v>294</v>
      </c>
      <c r="R12263" s="5" t="s">
        <v>294</v>
      </c>
      <c r="V12263" s="5" t="s">
        <v>30022</v>
      </c>
    </row>
    <row r="12264" spans="1:22" x14ac:dyDescent="0.35">
      <c r="A12264" s="5" t="s">
        <v>30024</v>
      </c>
      <c r="B12264" s="5" t="s">
        <v>30025</v>
      </c>
      <c r="C12264" s="5" t="s">
        <v>29908</v>
      </c>
      <c r="D12264" s="5" t="s">
        <v>22</v>
      </c>
      <c r="E12264" s="5">
        <v>4</v>
      </c>
      <c r="F12264" s="5" t="s">
        <v>294</v>
      </c>
      <c r="G12264" s="5" t="s">
        <v>294</v>
      </c>
      <c r="M12264" s="5" t="s">
        <v>794</v>
      </c>
      <c r="N12264" s="5" t="s">
        <v>294</v>
      </c>
      <c r="R12264" s="5" t="s">
        <v>294</v>
      </c>
      <c r="V12264" s="5" t="s">
        <v>30024</v>
      </c>
    </row>
    <row r="12265" spans="1:22" x14ac:dyDescent="0.35">
      <c r="A12265" s="5" t="s">
        <v>30026</v>
      </c>
      <c r="B12265" s="5" t="s">
        <v>30027</v>
      </c>
      <c r="C12265" s="5" t="s">
        <v>29908</v>
      </c>
      <c r="D12265" s="5" t="s">
        <v>18</v>
      </c>
      <c r="E12265" s="5">
        <v>20</v>
      </c>
      <c r="F12265" s="5" t="s">
        <v>294</v>
      </c>
      <c r="G12265" s="5" t="s">
        <v>294</v>
      </c>
      <c r="M12265" s="5" t="s">
        <v>794</v>
      </c>
      <c r="N12265" s="5" t="s">
        <v>294</v>
      </c>
      <c r="R12265" s="5" t="s">
        <v>294</v>
      </c>
      <c r="V12265" s="5" t="s">
        <v>30026</v>
      </c>
    </row>
    <row r="12266" spans="1:22" x14ac:dyDescent="0.35">
      <c r="A12266" s="5" t="s">
        <v>30028</v>
      </c>
      <c r="B12266" s="5" t="s">
        <v>30029</v>
      </c>
      <c r="C12266" s="5" t="s">
        <v>29908</v>
      </c>
      <c r="D12266" s="5" t="s">
        <v>20</v>
      </c>
      <c r="E12266" s="5">
        <v>10</v>
      </c>
      <c r="F12266" s="5" t="s">
        <v>294</v>
      </c>
      <c r="G12266" s="5" t="s">
        <v>294</v>
      </c>
      <c r="M12266" s="5" t="s">
        <v>794</v>
      </c>
      <c r="N12266" s="5" t="s">
        <v>294</v>
      </c>
      <c r="R12266" s="5" t="s">
        <v>294</v>
      </c>
      <c r="V12266" s="5" t="s">
        <v>30028</v>
      </c>
    </row>
    <row r="12267" spans="1:22" x14ac:dyDescent="0.35">
      <c r="A12267" s="5" t="s">
        <v>30030</v>
      </c>
      <c r="B12267" s="5" t="s">
        <v>30031</v>
      </c>
      <c r="C12267" s="5" t="s">
        <v>29908</v>
      </c>
      <c r="D12267" s="5" t="s">
        <v>22</v>
      </c>
      <c r="E12267" s="5">
        <v>4</v>
      </c>
      <c r="F12267" s="5" t="s">
        <v>294</v>
      </c>
      <c r="G12267" s="5" t="s">
        <v>294</v>
      </c>
      <c r="M12267" s="5" t="s">
        <v>794</v>
      </c>
      <c r="N12267" s="5" t="s">
        <v>294</v>
      </c>
      <c r="R12267" s="5" t="s">
        <v>294</v>
      </c>
      <c r="V12267" s="5" t="s">
        <v>30030</v>
      </c>
    </row>
    <row r="12268" spans="1:22" x14ac:dyDescent="0.35">
      <c r="A12268" s="5" t="s">
        <v>30032</v>
      </c>
      <c r="B12268" s="5" t="s">
        <v>30033</v>
      </c>
      <c r="C12268" s="5" t="s">
        <v>29908</v>
      </c>
      <c r="D12268" s="5" t="s">
        <v>18</v>
      </c>
      <c r="E12268" s="5">
        <v>8</v>
      </c>
      <c r="F12268" s="5" t="s">
        <v>297</v>
      </c>
      <c r="G12268" s="5" t="s">
        <v>294</v>
      </c>
      <c r="M12268" s="5" t="s">
        <v>794</v>
      </c>
      <c r="N12268" s="5" t="s">
        <v>294</v>
      </c>
      <c r="R12268" s="5" t="s">
        <v>294</v>
      </c>
      <c r="V12268" s="5" t="s">
        <v>30032</v>
      </c>
    </row>
    <row r="12269" spans="1:22" x14ac:dyDescent="0.35">
      <c r="A12269" s="5" t="s">
        <v>30034</v>
      </c>
      <c r="B12269" s="5" t="s">
        <v>30035</v>
      </c>
      <c r="C12269" s="5" t="s">
        <v>29908</v>
      </c>
      <c r="D12269" s="5" t="s">
        <v>16</v>
      </c>
      <c r="E12269" s="5">
        <v>8</v>
      </c>
      <c r="F12269" s="5" t="s">
        <v>294</v>
      </c>
      <c r="G12269" s="5" t="s">
        <v>294</v>
      </c>
      <c r="M12269" s="5" t="s">
        <v>794</v>
      </c>
      <c r="N12269" s="5" t="s">
        <v>294</v>
      </c>
      <c r="R12269" s="5" t="s">
        <v>294</v>
      </c>
      <c r="V12269" s="5" t="s">
        <v>30034</v>
      </c>
    </row>
    <row r="12270" spans="1:22" x14ac:dyDescent="0.35">
      <c r="A12270" s="5" t="s">
        <v>30036</v>
      </c>
      <c r="B12270" s="5" t="s">
        <v>30037</v>
      </c>
      <c r="C12270" s="5" t="s">
        <v>29908</v>
      </c>
      <c r="D12270" s="5" t="s">
        <v>22</v>
      </c>
      <c r="E12270" s="5">
        <v>4</v>
      </c>
      <c r="F12270" s="5" t="s">
        <v>294</v>
      </c>
      <c r="G12270" s="5" t="s">
        <v>294</v>
      </c>
      <c r="M12270" s="5" t="s">
        <v>794</v>
      </c>
      <c r="N12270" s="5" t="s">
        <v>294</v>
      </c>
      <c r="R12270" s="5" t="s">
        <v>294</v>
      </c>
      <c r="V12270" s="5" t="s">
        <v>30036</v>
      </c>
    </row>
    <row r="12271" spans="1:22" x14ac:dyDescent="0.35">
      <c r="A12271" s="5" t="s">
        <v>30038</v>
      </c>
      <c r="B12271" s="5" t="s">
        <v>30039</v>
      </c>
      <c r="C12271" s="5" t="s">
        <v>29908</v>
      </c>
      <c r="D12271" s="5" t="s">
        <v>22</v>
      </c>
      <c r="E12271" s="5">
        <v>4</v>
      </c>
      <c r="F12271" s="5" t="s">
        <v>294</v>
      </c>
      <c r="G12271" s="5" t="s">
        <v>294</v>
      </c>
      <c r="M12271" s="5" t="s">
        <v>794</v>
      </c>
      <c r="N12271" s="5" t="s">
        <v>294</v>
      </c>
      <c r="P12271" s="5" t="s">
        <v>294</v>
      </c>
      <c r="Q12271" s="5" t="s">
        <v>294</v>
      </c>
      <c r="R12271" s="5" t="s">
        <v>294</v>
      </c>
      <c r="V12271" s="5" t="s">
        <v>30038</v>
      </c>
    </row>
    <row r="12272" spans="1:22" x14ac:dyDescent="0.35">
      <c r="A12272" s="5" t="s">
        <v>30040</v>
      </c>
      <c r="B12272" s="5" t="s">
        <v>30041</v>
      </c>
      <c r="C12272" s="5" t="s">
        <v>29908</v>
      </c>
      <c r="D12272" s="5" t="s">
        <v>18</v>
      </c>
      <c r="E12272" s="5">
        <v>20</v>
      </c>
      <c r="F12272" s="5" t="s">
        <v>294</v>
      </c>
      <c r="G12272" s="5" t="s">
        <v>294</v>
      </c>
      <c r="M12272" s="5" t="s">
        <v>794</v>
      </c>
      <c r="N12272" s="5" t="s">
        <v>294</v>
      </c>
      <c r="R12272" s="5" t="s">
        <v>294</v>
      </c>
      <c r="V12272" s="5" t="s">
        <v>30040</v>
      </c>
    </row>
    <row r="12273" spans="1:22" x14ac:dyDescent="0.35">
      <c r="A12273" s="5" t="s">
        <v>30042</v>
      </c>
      <c r="B12273" s="5" t="s">
        <v>30043</v>
      </c>
      <c r="C12273" s="5" t="s">
        <v>29908</v>
      </c>
      <c r="D12273" s="5" t="s">
        <v>20</v>
      </c>
      <c r="E12273" s="5">
        <v>10</v>
      </c>
      <c r="F12273" s="5" t="s">
        <v>294</v>
      </c>
      <c r="G12273" s="5" t="s">
        <v>294</v>
      </c>
      <c r="M12273" s="5" t="s">
        <v>794</v>
      </c>
      <c r="N12273" s="5" t="s">
        <v>294</v>
      </c>
      <c r="R12273" s="5" t="s">
        <v>294</v>
      </c>
      <c r="V12273" s="5" t="s">
        <v>30042</v>
      </c>
    </row>
    <row r="12274" spans="1:22" x14ac:dyDescent="0.35">
      <c r="A12274" s="5" t="s">
        <v>30044</v>
      </c>
      <c r="B12274" s="5" t="s">
        <v>30045</v>
      </c>
      <c r="C12274" s="5" t="s">
        <v>29908</v>
      </c>
      <c r="D12274" s="5" t="s">
        <v>18</v>
      </c>
      <c r="E12274" s="5">
        <v>3</v>
      </c>
      <c r="F12274" s="5" t="s">
        <v>294</v>
      </c>
      <c r="G12274" s="5" t="s">
        <v>294</v>
      </c>
      <c r="M12274" s="5" t="s">
        <v>794</v>
      </c>
      <c r="N12274" s="5" t="s">
        <v>294</v>
      </c>
      <c r="R12274" s="5" t="s">
        <v>294</v>
      </c>
      <c r="V12274" s="5" t="s">
        <v>30044</v>
      </c>
    </row>
    <row r="12275" spans="1:22" x14ac:dyDescent="0.35">
      <c r="A12275" s="5" t="s">
        <v>30046</v>
      </c>
      <c r="B12275" s="5" t="s">
        <v>30047</v>
      </c>
      <c r="C12275" s="5" t="s">
        <v>30048</v>
      </c>
      <c r="D12275" s="5" t="s">
        <v>18</v>
      </c>
      <c r="E12275" s="5">
        <v>50</v>
      </c>
      <c r="F12275" s="5" t="s">
        <v>294</v>
      </c>
      <c r="G12275" s="5" t="s">
        <v>294</v>
      </c>
      <c r="M12275" s="5" t="s">
        <v>794</v>
      </c>
      <c r="N12275" s="5" t="s">
        <v>294</v>
      </c>
      <c r="R12275" s="5" t="s">
        <v>294</v>
      </c>
      <c r="V12275" s="5" t="s">
        <v>30046</v>
      </c>
    </row>
    <row r="12276" spans="1:22" x14ac:dyDescent="0.35">
      <c r="A12276" s="5" t="s">
        <v>30049</v>
      </c>
      <c r="B12276" s="5" t="s">
        <v>30050</v>
      </c>
      <c r="C12276" s="5" t="s">
        <v>30048</v>
      </c>
      <c r="D12276" s="5" t="s">
        <v>18</v>
      </c>
      <c r="E12276" s="5">
        <v>1</v>
      </c>
      <c r="F12276" s="5" t="s">
        <v>294</v>
      </c>
      <c r="G12276" s="5" t="s">
        <v>294</v>
      </c>
      <c r="M12276" s="5" t="s">
        <v>794</v>
      </c>
      <c r="N12276" s="5" t="s">
        <v>294</v>
      </c>
      <c r="O12276" s="5" t="s">
        <v>294</v>
      </c>
      <c r="P12276" s="5" t="s">
        <v>294</v>
      </c>
      <c r="Q12276" s="5" t="s">
        <v>294</v>
      </c>
      <c r="R12276" s="5" t="s">
        <v>294</v>
      </c>
      <c r="V12276" s="5" t="s">
        <v>30049</v>
      </c>
    </row>
    <row r="12277" spans="1:22" x14ac:dyDescent="0.35">
      <c r="A12277" s="5" t="s">
        <v>30051</v>
      </c>
      <c r="B12277" s="5" t="s">
        <v>30052</v>
      </c>
      <c r="C12277" s="5" t="s">
        <v>30048</v>
      </c>
      <c r="D12277" s="5" t="s">
        <v>22</v>
      </c>
      <c r="E12277" s="5">
        <v>10</v>
      </c>
      <c r="F12277" s="5" t="s">
        <v>294</v>
      </c>
      <c r="G12277" s="5" t="s">
        <v>294</v>
      </c>
      <c r="M12277" s="5" t="s">
        <v>3826</v>
      </c>
      <c r="N12277" s="5" t="s">
        <v>294</v>
      </c>
      <c r="R12277" s="5" t="s">
        <v>294</v>
      </c>
      <c r="V12277" s="5" t="s">
        <v>30051</v>
      </c>
    </row>
    <row r="12278" spans="1:22" x14ac:dyDescent="0.35">
      <c r="A12278" s="5" t="s">
        <v>30053</v>
      </c>
      <c r="B12278" s="5" t="s">
        <v>30054</v>
      </c>
      <c r="C12278" s="5" t="s">
        <v>30048</v>
      </c>
      <c r="D12278" s="5" t="s">
        <v>18</v>
      </c>
      <c r="E12278" s="5">
        <v>30</v>
      </c>
      <c r="F12278" s="5" t="s">
        <v>294</v>
      </c>
      <c r="G12278" s="5" t="s">
        <v>294</v>
      </c>
      <c r="M12278" s="5" t="s">
        <v>794</v>
      </c>
      <c r="N12278" s="5" t="s">
        <v>294</v>
      </c>
      <c r="R12278" s="5" t="s">
        <v>294</v>
      </c>
      <c r="V12278" s="5" t="s">
        <v>30053</v>
      </c>
    </row>
    <row r="12279" spans="1:22" x14ac:dyDescent="0.35">
      <c r="A12279" s="5" t="s">
        <v>30055</v>
      </c>
      <c r="B12279" s="5" t="s">
        <v>29816</v>
      </c>
      <c r="C12279" s="5" t="s">
        <v>14620</v>
      </c>
      <c r="D12279" s="5" t="s">
        <v>22</v>
      </c>
      <c r="E12279" s="5">
        <v>10</v>
      </c>
      <c r="F12279" s="5" t="s">
        <v>294</v>
      </c>
      <c r="G12279" s="5" t="s">
        <v>294</v>
      </c>
      <c r="M12279" s="5" t="s">
        <v>794</v>
      </c>
      <c r="N12279" s="5" t="s">
        <v>294</v>
      </c>
      <c r="R12279" s="5" t="s">
        <v>297</v>
      </c>
      <c r="V12279" s="5" t="s">
        <v>30055</v>
      </c>
    </row>
    <row r="12280" spans="1:22" x14ac:dyDescent="0.35">
      <c r="A12280" s="5" t="s">
        <v>30056</v>
      </c>
      <c r="B12280" s="5" t="s">
        <v>30057</v>
      </c>
      <c r="C12280" s="5" t="s">
        <v>30058</v>
      </c>
      <c r="D12280" s="5" t="s">
        <v>20</v>
      </c>
      <c r="E12280" s="5">
        <v>9</v>
      </c>
      <c r="F12280" s="5" t="s">
        <v>294</v>
      </c>
      <c r="G12280" s="5" t="s">
        <v>294</v>
      </c>
      <c r="M12280" s="5" t="s">
        <v>794</v>
      </c>
      <c r="N12280" s="5" t="s">
        <v>294</v>
      </c>
      <c r="P12280" s="5" t="s">
        <v>294</v>
      </c>
      <c r="Q12280" s="5" t="s">
        <v>294</v>
      </c>
      <c r="R12280" s="5" t="s">
        <v>294</v>
      </c>
      <c r="V12280" s="5" t="s">
        <v>30056</v>
      </c>
    </row>
    <row r="12281" spans="1:22" x14ac:dyDescent="0.35">
      <c r="A12281" s="5" t="s">
        <v>30059</v>
      </c>
      <c r="B12281" s="5" t="s">
        <v>30060</v>
      </c>
      <c r="C12281" s="5" t="s">
        <v>30048</v>
      </c>
      <c r="D12281" s="5" t="s">
        <v>18</v>
      </c>
      <c r="E12281" s="5">
        <v>30</v>
      </c>
      <c r="F12281" s="5" t="s">
        <v>294</v>
      </c>
      <c r="G12281" s="5" t="s">
        <v>294</v>
      </c>
      <c r="M12281" s="5" t="s">
        <v>794</v>
      </c>
      <c r="N12281" s="5" t="s">
        <v>294</v>
      </c>
      <c r="R12281" s="5" t="s">
        <v>294</v>
      </c>
      <c r="V12281" s="5" t="s">
        <v>30059</v>
      </c>
    </row>
    <row r="12282" spans="1:22" x14ac:dyDescent="0.35">
      <c r="A12282" s="5" t="s">
        <v>30061</v>
      </c>
      <c r="B12282" s="5" t="s">
        <v>30062</v>
      </c>
      <c r="C12282" s="5" t="s">
        <v>30048</v>
      </c>
      <c r="D12282" s="5" t="s">
        <v>22</v>
      </c>
      <c r="E12282" s="5">
        <v>1</v>
      </c>
      <c r="F12282" s="5" t="s">
        <v>294</v>
      </c>
      <c r="G12282" s="5" t="s">
        <v>294</v>
      </c>
      <c r="M12282" s="5" t="s">
        <v>794</v>
      </c>
      <c r="N12282" s="5" t="s">
        <v>294</v>
      </c>
      <c r="R12282" s="5" t="s">
        <v>294</v>
      </c>
      <c r="V12282" s="5" t="s">
        <v>30061</v>
      </c>
    </row>
    <row r="12283" spans="1:22" x14ac:dyDescent="0.35">
      <c r="A12283" s="5" t="s">
        <v>30063</v>
      </c>
      <c r="B12283" s="5" t="s">
        <v>30064</v>
      </c>
      <c r="C12283" s="5" t="s">
        <v>30048</v>
      </c>
      <c r="D12283" s="5" t="s">
        <v>18</v>
      </c>
      <c r="E12283" s="5">
        <v>30</v>
      </c>
      <c r="F12283" s="5" t="s">
        <v>294</v>
      </c>
      <c r="G12283" s="5" t="s">
        <v>294</v>
      </c>
      <c r="M12283" s="5" t="s">
        <v>794</v>
      </c>
      <c r="N12283" s="5" t="s">
        <v>294</v>
      </c>
      <c r="R12283" s="5" t="s">
        <v>294</v>
      </c>
      <c r="V12283" s="5" t="s">
        <v>30063</v>
      </c>
    </row>
    <row r="12284" spans="1:22" x14ac:dyDescent="0.35">
      <c r="A12284" s="5" t="s">
        <v>30065</v>
      </c>
      <c r="B12284" s="5" t="s">
        <v>30066</v>
      </c>
      <c r="C12284" s="5" t="s">
        <v>14620</v>
      </c>
      <c r="D12284" s="5" t="s">
        <v>18</v>
      </c>
      <c r="E12284" s="5">
        <v>50</v>
      </c>
      <c r="F12284" s="5" t="s">
        <v>294</v>
      </c>
      <c r="G12284" s="5" t="s">
        <v>294</v>
      </c>
      <c r="M12284" s="5" t="s">
        <v>794</v>
      </c>
      <c r="N12284" s="5" t="s">
        <v>294</v>
      </c>
      <c r="R12284" s="5" t="s">
        <v>294</v>
      </c>
      <c r="V12284" s="5" t="s">
        <v>30065</v>
      </c>
    </row>
    <row r="12285" spans="1:22" x14ac:dyDescent="0.35">
      <c r="A12285" s="5" t="s">
        <v>30067</v>
      </c>
      <c r="B12285" s="5" t="s">
        <v>30068</v>
      </c>
      <c r="C12285" s="5" t="s">
        <v>30048</v>
      </c>
      <c r="D12285" s="5" t="s">
        <v>18</v>
      </c>
      <c r="E12285" s="5">
        <v>10</v>
      </c>
      <c r="F12285" s="5" t="s">
        <v>294</v>
      </c>
      <c r="G12285" s="5" t="s">
        <v>294</v>
      </c>
      <c r="M12285" s="5" t="s">
        <v>794</v>
      </c>
      <c r="N12285" s="5" t="s">
        <v>294</v>
      </c>
      <c r="R12285" s="5" t="s">
        <v>294</v>
      </c>
      <c r="V12285" s="5" t="s">
        <v>30067</v>
      </c>
    </row>
    <row r="12286" spans="1:22" x14ac:dyDescent="0.35">
      <c r="A12286" s="5" t="s">
        <v>30069</v>
      </c>
      <c r="B12286" s="5" t="s">
        <v>30070</v>
      </c>
      <c r="C12286" s="5" t="s">
        <v>14620</v>
      </c>
      <c r="D12286" s="5" t="s">
        <v>22</v>
      </c>
      <c r="E12286" s="5">
        <v>2</v>
      </c>
      <c r="F12286" s="5" t="s">
        <v>294</v>
      </c>
      <c r="G12286" s="5" t="s">
        <v>294</v>
      </c>
      <c r="M12286" s="5" t="s">
        <v>794</v>
      </c>
      <c r="N12286" s="5" t="s">
        <v>294</v>
      </c>
      <c r="R12286" s="5" t="s">
        <v>294</v>
      </c>
      <c r="V12286" s="5" t="s">
        <v>30069</v>
      </c>
    </row>
    <row r="12287" spans="1:22" x14ac:dyDescent="0.35">
      <c r="A12287" s="5" t="s">
        <v>30071</v>
      </c>
      <c r="B12287" s="5" t="s">
        <v>30072</v>
      </c>
      <c r="C12287" s="5" t="s">
        <v>30048</v>
      </c>
      <c r="D12287" s="5" t="s">
        <v>22</v>
      </c>
      <c r="E12287" s="5">
        <v>5</v>
      </c>
      <c r="F12287" s="5" t="s">
        <v>294</v>
      </c>
      <c r="G12287" s="5" t="s">
        <v>294</v>
      </c>
      <c r="M12287" s="5" t="s">
        <v>794</v>
      </c>
      <c r="N12287" s="5" t="s">
        <v>294</v>
      </c>
      <c r="R12287" s="5" t="s">
        <v>294</v>
      </c>
      <c r="V12287" s="5" t="s">
        <v>30071</v>
      </c>
    </row>
    <row r="12288" spans="1:22" x14ac:dyDescent="0.35">
      <c r="A12288" s="5" t="s">
        <v>30073</v>
      </c>
      <c r="B12288" s="5" t="s">
        <v>30074</v>
      </c>
      <c r="C12288" s="5" t="s">
        <v>14620</v>
      </c>
      <c r="D12288" s="5" t="s">
        <v>22</v>
      </c>
      <c r="E12288" s="5">
        <v>2</v>
      </c>
      <c r="F12288" s="5" t="s">
        <v>294</v>
      </c>
      <c r="G12288" s="5" t="s">
        <v>294</v>
      </c>
      <c r="M12288" s="5" t="s">
        <v>794</v>
      </c>
      <c r="N12288" s="5" t="s">
        <v>294</v>
      </c>
      <c r="R12288" s="5" t="s">
        <v>294</v>
      </c>
      <c r="V12288" s="5" t="s">
        <v>30073</v>
      </c>
    </row>
    <row r="12289" spans="1:22" x14ac:dyDescent="0.35">
      <c r="A12289" s="5" t="s">
        <v>30075</v>
      </c>
      <c r="B12289" s="5" t="s">
        <v>30076</v>
      </c>
      <c r="C12289" s="5" t="s">
        <v>30048</v>
      </c>
      <c r="D12289" s="5" t="s">
        <v>22</v>
      </c>
      <c r="E12289" s="5">
        <v>10</v>
      </c>
      <c r="F12289" s="5" t="s">
        <v>294</v>
      </c>
      <c r="G12289" s="5" t="s">
        <v>294</v>
      </c>
      <c r="M12289" s="5" t="s">
        <v>794</v>
      </c>
      <c r="N12289" s="5" t="s">
        <v>294</v>
      </c>
      <c r="R12289" s="5" t="s">
        <v>294</v>
      </c>
      <c r="V12289" s="5" t="s">
        <v>30075</v>
      </c>
    </row>
    <row r="12290" spans="1:22" x14ac:dyDescent="0.35">
      <c r="A12290" s="5" t="s">
        <v>30077</v>
      </c>
      <c r="B12290" s="5" t="s">
        <v>30078</v>
      </c>
      <c r="C12290" s="5" t="s">
        <v>30048</v>
      </c>
      <c r="D12290" s="5" t="s">
        <v>22</v>
      </c>
      <c r="E12290" s="5">
        <v>10</v>
      </c>
      <c r="F12290" s="5" t="s">
        <v>294</v>
      </c>
      <c r="G12290" s="5" t="s">
        <v>294</v>
      </c>
      <c r="M12290" s="5" t="s">
        <v>794</v>
      </c>
      <c r="N12290" s="5" t="s">
        <v>294</v>
      </c>
      <c r="R12290" s="5" t="s">
        <v>297</v>
      </c>
      <c r="V12290" s="5" t="s">
        <v>30077</v>
      </c>
    </row>
    <row r="12291" spans="1:22" x14ac:dyDescent="0.35">
      <c r="A12291" s="5" t="s">
        <v>30079</v>
      </c>
      <c r="B12291" s="5" t="s">
        <v>30080</v>
      </c>
      <c r="C12291" s="5" t="s">
        <v>30058</v>
      </c>
      <c r="D12291" s="5" t="s">
        <v>20</v>
      </c>
      <c r="E12291" s="5">
        <v>10</v>
      </c>
      <c r="F12291" s="5" t="s">
        <v>294</v>
      </c>
      <c r="G12291" s="5" t="s">
        <v>294</v>
      </c>
      <c r="M12291" s="5" t="s">
        <v>794</v>
      </c>
      <c r="N12291" s="5" t="s">
        <v>294</v>
      </c>
      <c r="P12291" s="5" t="s">
        <v>294</v>
      </c>
      <c r="Q12291" s="5" t="s">
        <v>294</v>
      </c>
      <c r="R12291" s="5" t="s">
        <v>294</v>
      </c>
      <c r="V12291" s="5" t="s">
        <v>30079</v>
      </c>
    </row>
    <row r="12292" spans="1:22" x14ac:dyDescent="0.35">
      <c r="A12292" s="5" t="s">
        <v>30081</v>
      </c>
      <c r="B12292" s="5" t="s">
        <v>30082</v>
      </c>
      <c r="C12292" s="5" t="s">
        <v>14620</v>
      </c>
      <c r="D12292" s="5" t="s">
        <v>22</v>
      </c>
      <c r="E12292" s="5">
        <v>10</v>
      </c>
      <c r="F12292" s="5" t="s">
        <v>294</v>
      </c>
      <c r="G12292" s="5" t="s">
        <v>294</v>
      </c>
      <c r="M12292" s="5" t="s">
        <v>3826</v>
      </c>
      <c r="N12292" s="5" t="s">
        <v>294</v>
      </c>
      <c r="R12292" s="5" t="s">
        <v>294</v>
      </c>
      <c r="V12292" s="5" t="s">
        <v>30081</v>
      </c>
    </row>
    <row r="12293" spans="1:22" x14ac:dyDescent="0.35">
      <c r="A12293" s="5" t="s">
        <v>30083</v>
      </c>
      <c r="B12293" s="5" t="s">
        <v>30084</v>
      </c>
      <c r="C12293" s="5" t="s">
        <v>14620</v>
      </c>
      <c r="D12293" s="5" t="s">
        <v>18</v>
      </c>
      <c r="E12293" s="5">
        <v>25</v>
      </c>
      <c r="F12293" s="5" t="s">
        <v>294</v>
      </c>
      <c r="G12293" s="5" t="s">
        <v>294</v>
      </c>
      <c r="M12293" s="5" t="s">
        <v>794</v>
      </c>
      <c r="N12293" s="5" t="s">
        <v>294</v>
      </c>
      <c r="R12293" s="5" t="s">
        <v>294</v>
      </c>
      <c r="V12293" s="5" t="s">
        <v>30083</v>
      </c>
    </row>
    <row r="12294" spans="1:22" x14ac:dyDescent="0.35">
      <c r="A12294" s="5" t="s">
        <v>30085</v>
      </c>
      <c r="B12294" s="5" t="s">
        <v>30086</v>
      </c>
      <c r="C12294" s="5" t="s">
        <v>30048</v>
      </c>
      <c r="D12294" s="5" t="s">
        <v>18</v>
      </c>
      <c r="E12294" s="5">
        <v>30</v>
      </c>
      <c r="F12294" s="5" t="s">
        <v>294</v>
      </c>
      <c r="G12294" s="5" t="s">
        <v>294</v>
      </c>
      <c r="M12294" s="5" t="s">
        <v>794</v>
      </c>
      <c r="N12294" s="5" t="s">
        <v>294</v>
      </c>
      <c r="R12294" s="5" t="s">
        <v>294</v>
      </c>
      <c r="V12294" s="5" t="s">
        <v>30085</v>
      </c>
    </row>
    <row r="12295" spans="1:22" x14ac:dyDescent="0.35">
      <c r="A12295" s="5" t="s">
        <v>30087</v>
      </c>
      <c r="B12295" s="5" t="s">
        <v>30088</v>
      </c>
      <c r="C12295" s="5" t="s">
        <v>30048</v>
      </c>
      <c r="D12295" s="5" t="s">
        <v>18</v>
      </c>
      <c r="E12295" s="5">
        <v>2</v>
      </c>
      <c r="F12295" s="5" t="s">
        <v>294</v>
      </c>
      <c r="G12295" s="5" t="s">
        <v>294</v>
      </c>
      <c r="M12295" s="5" t="s">
        <v>794</v>
      </c>
      <c r="N12295" s="5" t="s">
        <v>294</v>
      </c>
      <c r="R12295" s="5" t="s">
        <v>294</v>
      </c>
      <c r="V12295" s="5" t="s">
        <v>30087</v>
      </c>
    </row>
    <row r="12296" spans="1:22" x14ac:dyDescent="0.35">
      <c r="A12296" s="5" t="s">
        <v>30089</v>
      </c>
      <c r="B12296" s="5" t="s">
        <v>30090</v>
      </c>
      <c r="C12296" s="5" t="s">
        <v>30048</v>
      </c>
      <c r="D12296" s="5" t="s">
        <v>18</v>
      </c>
      <c r="E12296" s="5">
        <v>9</v>
      </c>
      <c r="F12296" s="5" t="s">
        <v>294</v>
      </c>
      <c r="G12296" s="5" t="s">
        <v>294</v>
      </c>
      <c r="M12296" s="5" t="s">
        <v>794</v>
      </c>
      <c r="N12296" s="5" t="s">
        <v>294</v>
      </c>
      <c r="R12296" s="5" t="s">
        <v>294</v>
      </c>
      <c r="V12296" s="5" t="s">
        <v>30089</v>
      </c>
    </row>
    <row r="12297" spans="1:22" x14ac:dyDescent="0.35">
      <c r="A12297" s="5" t="s">
        <v>30091</v>
      </c>
      <c r="B12297" s="5" t="s">
        <v>30092</v>
      </c>
      <c r="C12297" s="5" t="s">
        <v>14629</v>
      </c>
      <c r="D12297" s="5" t="s">
        <v>18</v>
      </c>
      <c r="E12297" s="5">
        <v>25</v>
      </c>
      <c r="F12297" s="5" t="s">
        <v>294</v>
      </c>
      <c r="G12297" s="5" t="s">
        <v>294</v>
      </c>
      <c r="M12297" s="5" t="s">
        <v>794</v>
      </c>
      <c r="N12297" s="5" t="s">
        <v>294</v>
      </c>
      <c r="R12297" s="5" t="s">
        <v>294</v>
      </c>
      <c r="V12297" s="5" t="s">
        <v>30091</v>
      </c>
    </row>
    <row r="12298" spans="1:22" x14ac:dyDescent="0.35">
      <c r="A12298" s="5" t="s">
        <v>30093</v>
      </c>
      <c r="B12298" s="5" t="s">
        <v>30094</v>
      </c>
      <c r="C12298" s="5" t="s">
        <v>14629</v>
      </c>
      <c r="D12298" s="5" t="s">
        <v>18</v>
      </c>
      <c r="E12298" s="5">
        <v>39</v>
      </c>
      <c r="F12298" s="5" t="s">
        <v>294</v>
      </c>
      <c r="G12298" s="5" t="s">
        <v>294</v>
      </c>
      <c r="M12298" s="5" t="s">
        <v>794</v>
      </c>
      <c r="N12298" s="5" t="s">
        <v>294</v>
      </c>
      <c r="R12298" s="5" t="s">
        <v>294</v>
      </c>
      <c r="V12298" s="5" t="s">
        <v>30093</v>
      </c>
    </row>
    <row r="12299" spans="1:22" x14ac:dyDescent="0.35">
      <c r="A12299" s="5" t="s">
        <v>30095</v>
      </c>
      <c r="B12299" s="5" t="s">
        <v>30096</v>
      </c>
      <c r="C12299" s="5" t="s">
        <v>14629</v>
      </c>
      <c r="D12299" s="5" t="s">
        <v>18</v>
      </c>
      <c r="E12299" s="5">
        <v>4</v>
      </c>
      <c r="F12299" s="5" t="s">
        <v>294</v>
      </c>
      <c r="G12299" s="5" t="s">
        <v>294</v>
      </c>
      <c r="M12299" s="5" t="s">
        <v>794</v>
      </c>
      <c r="N12299" s="5" t="s">
        <v>294</v>
      </c>
      <c r="R12299" s="5" t="s">
        <v>294</v>
      </c>
      <c r="V12299" s="5" t="s">
        <v>30095</v>
      </c>
    </row>
    <row r="12300" spans="1:22" x14ac:dyDescent="0.35">
      <c r="A12300" s="5" t="s">
        <v>30097</v>
      </c>
      <c r="B12300" s="5" t="s">
        <v>30098</v>
      </c>
      <c r="C12300" s="5" t="s">
        <v>14629</v>
      </c>
      <c r="D12300" s="5" t="s">
        <v>18</v>
      </c>
      <c r="E12300" s="5">
        <v>3</v>
      </c>
      <c r="F12300" s="5" t="s">
        <v>294</v>
      </c>
      <c r="G12300" s="5" t="s">
        <v>294</v>
      </c>
      <c r="M12300" s="5" t="s">
        <v>794</v>
      </c>
      <c r="N12300" s="5" t="s">
        <v>294</v>
      </c>
      <c r="R12300" s="5" t="s">
        <v>294</v>
      </c>
      <c r="V12300" s="5" t="s">
        <v>30097</v>
      </c>
    </row>
    <row r="12301" spans="1:22" x14ac:dyDescent="0.35">
      <c r="A12301" s="5" t="s">
        <v>30099</v>
      </c>
      <c r="B12301" s="5" t="s">
        <v>30100</v>
      </c>
      <c r="C12301" s="5" t="s">
        <v>14629</v>
      </c>
      <c r="D12301" s="5" t="s">
        <v>18</v>
      </c>
      <c r="E12301" s="5">
        <v>10</v>
      </c>
      <c r="F12301" s="5" t="s">
        <v>294</v>
      </c>
      <c r="G12301" s="5" t="s">
        <v>294</v>
      </c>
      <c r="M12301" s="5" t="s">
        <v>794</v>
      </c>
      <c r="N12301" s="5" t="s">
        <v>294</v>
      </c>
      <c r="P12301" s="5" t="s">
        <v>294</v>
      </c>
      <c r="Q12301" s="5" t="s">
        <v>294</v>
      </c>
      <c r="R12301" s="5" t="s">
        <v>294</v>
      </c>
      <c r="V12301" s="5" t="s">
        <v>30099</v>
      </c>
    </row>
    <row r="12302" spans="1:22" x14ac:dyDescent="0.35">
      <c r="A12302" s="5" t="s">
        <v>30101</v>
      </c>
      <c r="B12302" s="5" t="s">
        <v>30102</v>
      </c>
      <c r="C12302" s="5" t="s">
        <v>14629</v>
      </c>
      <c r="D12302" s="5" t="s">
        <v>20</v>
      </c>
      <c r="E12302" s="5">
        <v>10</v>
      </c>
      <c r="F12302" s="5" t="s">
        <v>294</v>
      </c>
      <c r="G12302" s="5" t="s">
        <v>294</v>
      </c>
      <c r="M12302" s="5" t="s">
        <v>794</v>
      </c>
      <c r="N12302" s="5" t="s">
        <v>294</v>
      </c>
      <c r="R12302" s="5" t="s">
        <v>294</v>
      </c>
      <c r="V12302" s="5" t="s">
        <v>30101</v>
      </c>
    </row>
    <row r="12303" spans="1:22" x14ac:dyDescent="0.35">
      <c r="A12303" s="5" t="s">
        <v>30103</v>
      </c>
      <c r="B12303" s="5" t="s">
        <v>30104</v>
      </c>
      <c r="C12303" s="5" t="s">
        <v>14629</v>
      </c>
      <c r="D12303" s="5" t="s">
        <v>18</v>
      </c>
      <c r="E12303" s="5">
        <v>1</v>
      </c>
      <c r="F12303" s="5" t="s">
        <v>294</v>
      </c>
      <c r="G12303" s="5" t="s">
        <v>294</v>
      </c>
      <c r="M12303" s="5" t="s">
        <v>794</v>
      </c>
      <c r="N12303" s="5" t="s">
        <v>294</v>
      </c>
      <c r="R12303" s="5" t="s">
        <v>294</v>
      </c>
      <c r="V12303" s="5" t="s">
        <v>30103</v>
      </c>
    </row>
    <row r="12304" spans="1:22" x14ac:dyDescent="0.35">
      <c r="A12304" s="5" t="s">
        <v>30105</v>
      </c>
      <c r="B12304" s="5" t="s">
        <v>30106</v>
      </c>
      <c r="C12304" s="5" t="s">
        <v>14629</v>
      </c>
      <c r="D12304" s="5" t="s">
        <v>18</v>
      </c>
      <c r="E12304" s="5">
        <v>20</v>
      </c>
      <c r="F12304" s="5" t="s">
        <v>294</v>
      </c>
      <c r="G12304" s="5" t="s">
        <v>294</v>
      </c>
      <c r="M12304" s="5" t="s">
        <v>794</v>
      </c>
      <c r="N12304" s="5" t="s">
        <v>294</v>
      </c>
      <c r="R12304" s="5" t="s">
        <v>294</v>
      </c>
      <c r="V12304" s="5" t="s">
        <v>30105</v>
      </c>
    </row>
    <row r="12305" spans="1:22" x14ac:dyDescent="0.35">
      <c r="A12305" s="5" t="s">
        <v>30107</v>
      </c>
      <c r="B12305" s="5" t="s">
        <v>30108</v>
      </c>
      <c r="C12305" s="5" t="s">
        <v>14629</v>
      </c>
      <c r="D12305" s="5" t="s">
        <v>18</v>
      </c>
      <c r="E12305" s="5">
        <v>25</v>
      </c>
      <c r="F12305" s="5" t="s">
        <v>294</v>
      </c>
      <c r="G12305" s="5" t="s">
        <v>294</v>
      </c>
      <c r="M12305" s="5" t="s">
        <v>794</v>
      </c>
      <c r="N12305" s="5" t="s">
        <v>294</v>
      </c>
      <c r="R12305" s="5" t="s">
        <v>294</v>
      </c>
      <c r="V12305" s="5" t="s">
        <v>30107</v>
      </c>
    </row>
    <row r="12306" spans="1:22" x14ac:dyDescent="0.35">
      <c r="A12306" s="5" t="s">
        <v>30109</v>
      </c>
      <c r="B12306" s="5" t="s">
        <v>30110</v>
      </c>
      <c r="C12306" s="5" t="s">
        <v>14629</v>
      </c>
      <c r="D12306" s="5" t="s">
        <v>18</v>
      </c>
      <c r="E12306" s="5">
        <v>25</v>
      </c>
      <c r="F12306" s="5" t="s">
        <v>294</v>
      </c>
      <c r="G12306" s="5" t="s">
        <v>294</v>
      </c>
      <c r="M12306" s="5" t="s">
        <v>794</v>
      </c>
      <c r="N12306" s="5" t="s">
        <v>294</v>
      </c>
      <c r="R12306" s="5" t="s">
        <v>294</v>
      </c>
      <c r="V12306" s="5" t="s">
        <v>30109</v>
      </c>
    </row>
    <row r="12307" spans="1:22" x14ac:dyDescent="0.35">
      <c r="A12307" s="5" t="s">
        <v>30111</v>
      </c>
      <c r="B12307" s="5" t="s">
        <v>30112</v>
      </c>
      <c r="C12307" s="5" t="s">
        <v>14629</v>
      </c>
      <c r="D12307" s="5" t="s">
        <v>18</v>
      </c>
      <c r="E12307" s="5">
        <v>3</v>
      </c>
      <c r="F12307" s="5" t="s">
        <v>294</v>
      </c>
      <c r="G12307" s="5" t="s">
        <v>294</v>
      </c>
      <c r="M12307" s="5" t="s">
        <v>794</v>
      </c>
      <c r="N12307" s="5" t="s">
        <v>294</v>
      </c>
      <c r="R12307" s="5" t="s">
        <v>294</v>
      </c>
      <c r="V12307" s="5" t="s">
        <v>30111</v>
      </c>
    </row>
    <row r="12308" spans="1:22" x14ac:dyDescent="0.35">
      <c r="A12308" s="5" t="s">
        <v>30113</v>
      </c>
      <c r="B12308" s="5" t="s">
        <v>30114</v>
      </c>
      <c r="C12308" s="5" t="s">
        <v>14629</v>
      </c>
      <c r="D12308" s="5" t="s">
        <v>18</v>
      </c>
      <c r="E12308" s="5">
        <v>30</v>
      </c>
      <c r="F12308" s="5" t="s">
        <v>294</v>
      </c>
      <c r="G12308" s="5" t="s">
        <v>294</v>
      </c>
      <c r="M12308" s="5" t="s">
        <v>794</v>
      </c>
      <c r="N12308" s="5" t="s">
        <v>294</v>
      </c>
      <c r="P12308" s="5" t="s">
        <v>294</v>
      </c>
      <c r="Q12308" s="5" t="s">
        <v>294</v>
      </c>
      <c r="R12308" s="5" t="s">
        <v>294</v>
      </c>
      <c r="V12308" s="5" t="s">
        <v>30113</v>
      </c>
    </row>
    <row r="12309" spans="1:22" x14ac:dyDescent="0.35">
      <c r="A12309" s="5" t="s">
        <v>30115</v>
      </c>
      <c r="B12309" s="5" t="s">
        <v>30116</v>
      </c>
      <c r="C12309" s="5" t="s">
        <v>14629</v>
      </c>
      <c r="D12309" s="5" t="s">
        <v>18</v>
      </c>
      <c r="E12309" s="5">
        <v>8</v>
      </c>
      <c r="F12309" s="5" t="s">
        <v>294</v>
      </c>
      <c r="G12309" s="5" t="s">
        <v>294</v>
      </c>
      <c r="M12309" s="5" t="s">
        <v>794</v>
      </c>
      <c r="N12309" s="5" t="s">
        <v>294</v>
      </c>
      <c r="R12309" s="5" t="s">
        <v>294</v>
      </c>
      <c r="V12309" s="5" t="s">
        <v>30115</v>
      </c>
    </row>
    <row r="12310" spans="1:22" x14ac:dyDescent="0.35">
      <c r="A12310" s="5" t="s">
        <v>30117</v>
      </c>
      <c r="B12310" s="5" t="s">
        <v>30118</v>
      </c>
      <c r="C12310" s="5" t="s">
        <v>14629</v>
      </c>
      <c r="D12310" s="5" t="s">
        <v>20</v>
      </c>
      <c r="E12310" s="5">
        <v>10</v>
      </c>
      <c r="F12310" s="5" t="s">
        <v>294</v>
      </c>
      <c r="G12310" s="5" t="s">
        <v>294</v>
      </c>
      <c r="M12310" s="5" t="s">
        <v>794</v>
      </c>
      <c r="N12310" s="5" t="s">
        <v>294</v>
      </c>
      <c r="R12310" s="5" t="s">
        <v>294</v>
      </c>
      <c r="V12310" s="5" t="s">
        <v>30117</v>
      </c>
    </row>
    <row r="12311" spans="1:22" x14ac:dyDescent="0.35">
      <c r="A12311" s="5" t="s">
        <v>30119</v>
      </c>
      <c r="B12311" s="5" t="s">
        <v>30120</v>
      </c>
      <c r="C12311" s="5" t="s">
        <v>14629</v>
      </c>
      <c r="D12311" s="5" t="s">
        <v>18</v>
      </c>
      <c r="E12311" s="5">
        <v>20</v>
      </c>
      <c r="F12311" s="5" t="s">
        <v>294</v>
      </c>
      <c r="G12311" s="5" t="s">
        <v>294</v>
      </c>
      <c r="M12311" s="5" t="s">
        <v>794</v>
      </c>
      <c r="N12311" s="5" t="s">
        <v>294</v>
      </c>
      <c r="R12311" s="5" t="s">
        <v>294</v>
      </c>
      <c r="V12311" s="5" t="s">
        <v>30119</v>
      </c>
    </row>
    <row r="12312" spans="1:22" x14ac:dyDescent="0.35">
      <c r="A12312" s="5" t="s">
        <v>30121</v>
      </c>
      <c r="B12312" s="5" t="s">
        <v>30122</v>
      </c>
      <c r="C12312" s="5" t="s">
        <v>14629</v>
      </c>
      <c r="D12312" s="5" t="s">
        <v>18</v>
      </c>
      <c r="E12312" s="5">
        <v>25</v>
      </c>
      <c r="F12312" s="5" t="s">
        <v>294</v>
      </c>
      <c r="G12312" s="5" t="s">
        <v>294</v>
      </c>
      <c r="M12312" s="5" t="s">
        <v>794</v>
      </c>
      <c r="N12312" s="5" t="s">
        <v>294</v>
      </c>
      <c r="R12312" s="5" t="s">
        <v>294</v>
      </c>
      <c r="V12312" s="5" t="s">
        <v>30121</v>
      </c>
    </row>
    <row r="12313" spans="1:22" x14ac:dyDescent="0.35">
      <c r="A12313" s="5" t="s">
        <v>30123</v>
      </c>
      <c r="B12313" s="5" t="s">
        <v>30124</v>
      </c>
      <c r="C12313" s="5" t="s">
        <v>14629</v>
      </c>
      <c r="D12313" s="5" t="s">
        <v>18</v>
      </c>
      <c r="E12313" s="5">
        <v>9</v>
      </c>
      <c r="F12313" s="5" t="s">
        <v>294</v>
      </c>
      <c r="G12313" s="5" t="s">
        <v>294</v>
      </c>
      <c r="M12313" s="5" t="s">
        <v>794</v>
      </c>
      <c r="N12313" s="5" t="s">
        <v>294</v>
      </c>
      <c r="R12313" s="5" t="s">
        <v>294</v>
      </c>
      <c r="V12313" s="5" t="s">
        <v>30123</v>
      </c>
    </row>
    <row r="12314" spans="1:22" x14ac:dyDescent="0.35">
      <c r="A12314" s="5" t="s">
        <v>30125</v>
      </c>
      <c r="B12314" s="5" t="s">
        <v>30126</v>
      </c>
      <c r="C12314" s="5" t="s">
        <v>14629</v>
      </c>
      <c r="D12314" s="5" t="s">
        <v>18</v>
      </c>
      <c r="E12314" s="5">
        <v>1</v>
      </c>
      <c r="F12314" s="5" t="s">
        <v>294</v>
      </c>
      <c r="G12314" s="5" t="s">
        <v>294</v>
      </c>
      <c r="M12314" s="5" t="s">
        <v>794</v>
      </c>
      <c r="N12314" s="5" t="s">
        <v>294</v>
      </c>
      <c r="R12314" s="5" t="s">
        <v>294</v>
      </c>
      <c r="V12314" s="5" t="s">
        <v>30125</v>
      </c>
    </row>
    <row r="12315" spans="1:22" x14ac:dyDescent="0.35">
      <c r="A12315" s="5" t="s">
        <v>30127</v>
      </c>
      <c r="B12315" s="5" t="s">
        <v>30128</v>
      </c>
      <c r="C12315" s="5" t="s">
        <v>14629</v>
      </c>
      <c r="D12315" s="5" t="s">
        <v>18</v>
      </c>
      <c r="E12315" s="5">
        <v>1</v>
      </c>
      <c r="F12315" s="5" t="s">
        <v>294</v>
      </c>
      <c r="G12315" s="5" t="s">
        <v>294</v>
      </c>
      <c r="M12315" s="5" t="s">
        <v>794</v>
      </c>
      <c r="N12315" s="5" t="s">
        <v>294</v>
      </c>
      <c r="R12315" s="5" t="s">
        <v>294</v>
      </c>
      <c r="V12315" s="5" t="s">
        <v>30127</v>
      </c>
    </row>
    <row r="12316" spans="1:22" x14ac:dyDescent="0.35">
      <c r="A12316" s="5" t="s">
        <v>30129</v>
      </c>
      <c r="B12316" s="5" t="s">
        <v>30130</v>
      </c>
      <c r="C12316" s="5" t="s">
        <v>14629</v>
      </c>
      <c r="D12316" s="5" t="s">
        <v>18</v>
      </c>
      <c r="E12316" s="5">
        <v>5</v>
      </c>
      <c r="F12316" s="5" t="s">
        <v>294</v>
      </c>
      <c r="G12316" s="5" t="s">
        <v>294</v>
      </c>
      <c r="M12316" s="5" t="s">
        <v>794</v>
      </c>
      <c r="N12316" s="5" t="s">
        <v>294</v>
      </c>
      <c r="R12316" s="5" t="s">
        <v>294</v>
      </c>
      <c r="V12316" s="5" t="s">
        <v>30129</v>
      </c>
    </row>
    <row r="12317" spans="1:22" x14ac:dyDescent="0.35">
      <c r="A12317" s="5" t="s">
        <v>30131</v>
      </c>
      <c r="B12317" s="5" t="s">
        <v>30132</v>
      </c>
      <c r="C12317" s="5" t="s">
        <v>14629</v>
      </c>
      <c r="D12317" s="5" t="s">
        <v>18</v>
      </c>
      <c r="E12317" s="5">
        <v>100</v>
      </c>
      <c r="F12317" s="5" t="s">
        <v>294</v>
      </c>
      <c r="G12317" s="5" t="s">
        <v>294</v>
      </c>
      <c r="M12317" s="5" t="s">
        <v>794</v>
      </c>
      <c r="N12317" s="5" t="s">
        <v>294</v>
      </c>
      <c r="O12317" s="5" t="s">
        <v>294</v>
      </c>
      <c r="P12317" s="5" t="s">
        <v>294</v>
      </c>
      <c r="Q12317" s="5" t="s">
        <v>294</v>
      </c>
      <c r="R12317" s="5" t="s">
        <v>294</v>
      </c>
    </row>
    <row r="12318" spans="1:22" x14ac:dyDescent="0.35">
      <c r="A12318" s="5" t="s">
        <v>30133</v>
      </c>
      <c r="B12318" s="5" t="s">
        <v>30134</v>
      </c>
      <c r="C12318" s="5" t="s">
        <v>14629</v>
      </c>
      <c r="D12318" s="5" t="s">
        <v>18</v>
      </c>
      <c r="E12318" s="5">
        <v>1</v>
      </c>
      <c r="F12318" s="5" t="s">
        <v>294</v>
      </c>
      <c r="G12318" s="5" t="s">
        <v>294</v>
      </c>
      <c r="M12318" s="5" t="s">
        <v>794</v>
      </c>
      <c r="N12318" s="5" t="s">
        <v>294</v>
      </c>
      <c r="R12318" s="5" t="s">
        <v>294</v>
      </c>
      <c r="V12318" s="5" t="s">
        <v>30133</v>
      </c>
    </row>
    <row r="12319" spans="1:22" x14ac:dyDescent="0.35">
      <c r="A12319" s="5" t="s">
        <v>30135</v>
      </c>
      <c r="B12319" s="5" t="s">
        <v>30136</v>
      </c>
      <c r="C12319" s="5" t="s">
        <v>14629</v>
      </c>
      <c r="D12319" s="5" t="s">
        <v>30</v>
      </c>
      <c r="E12319" s="5">
        <v>5</v>
      </c>
      <c r="F12319" s="5" t="s">
        <v>294</v>
      </c>
      <c r="G12319" s="5" t="s">
        <v>294</v>
      </c>
      <c r="M12319" s="5" t="s">
        <v>794</v>
      </c>
      <c r="N12319" s="5" t="s">
        <v>294</v>
      </c>
      <c r="P12319" s="5" t="s">
        <v>294</v>
      </c>
      <c r="Q12319" s="5" t="s">
        <v>294</v>
      </c>
      <c r="R12319" s="5" t="s">
        <v>294</v>
      </c>
      <c r="V12319" s="5" t="s">
        <v>30135</v>
      </c>
    </row>
    <row r="12320" spans="1:22" x14ac:dyDescent="0.35">
      <c r="A12320" s="5" t="s">
        <v>30137</v>
      </c>
      <c r="B12320" s="5" t="s">
        <v>30138</v>
      </c>
      <c r="C12320" s="5" t="s">
        <v>30058</v>
      </c>
      <c r="D12320" s="5" t="s">
        <v>20</v>
      </c>
      <c r="E12320" s="5">
        <v>10</v>
      </c>
      <c r="F12320" s="5" t="s">
        <v>294</v>
      </c>
      <c r="G12320" s="5" t="s">
        <v>294</v>
      </c>
      <c r="M12320" s="5" t="s">
        <v>794</v>
      </c>
      <c r="N12320" s="5" t="s">
        <v>294</v>
      </c>
      <c r="P12320" s="5" t="s">
        <v>294</v>
      </c>
      <c r="Q12320" s="5" t="s">
        <v>294</v>
      </c>
      <c r="R12320" s="5" t="s">
        <v>294</v>
      </c>
      <c r="V12320" s="5" t="s">
        <v>30137</v>
      </c>
    </row>
    <row r="12321" spans="1:22" x14ac:dyDescent="0.35">
      <c r="A12321" s="5" t="s">
        <v>30139</v>
      </c>
      <c r="B12321" s="5" t="s">
        <v>30140</v>
      </c>
      <c r="C12321" s="5" t="s">
        <v>14629</v>
      </c>
      <c r="D12321" s="5" t="s">
        <v>18</v>
      </c>
      <c r="E12321" s="5">
        <v>1</v>
      </c>
      <c r="F12321" s="5" t="s">
        <v>294</v>
      </c>
      <c r="G12321" s="5" t="s">
        <v>294</v>
      </c>
      <c r="M12321" s="5" t="s">
        <v>794</v>
      </c>
      <c r="N12321" s="5" t="s">
        <v>294</v>
      </c>
      <c r="R12321" s="5" t="s">
        <v>294</v>
      </c>
      <c r="V12321" s="5" t="s">
        <v>30139</v>
      </c>
    </row>
    <row r="12322" spans="1:22" x14ac:dyDescent="0.35">
      <c r="A12322" s="5" t="s">
        <v>30141</v>
      </c>
      <c r="B12322" s="5" t="s">
        <v>30142</v>
      </c>
      <c r="C12322" s="5" t="s">
        <v>14629</v>
      </c>
      <c r="D12322" s="5" t="s">
        <v>26</v>
      </c>
      <c r="E12322" s="5">
        <v>11</v>
      </c>
      <c r="F12322" s="5" t="s">
        <v>294</v>
      </c>
      <c r="G12322" s="5" t="s">
        <v>294</v>
      </c>
      <c r="M12322" s="5" t="s">
        <v>794</v>
      </c>
      <c r="N12322" s="5" t="s">
        <v>294</v>
      </c>
      <c r="R12322" s="5" t="s">
        <v>294</v>
      </c>
      <c r="V12322" s="5" t="s">
        <v>30141</v>
      </c>
    </row>
    <row r="12323" spans="1:22" x14ac:dyDescent="0.35">
      <c r="A12323" s="5" t="s">
        <v>30143</v>
      </c>
      <c r="B12323" s="5" t="s">
        <v>30144</v>
      </c>
      <c r="C12323" s="5" t="s">
        <v>14629</v>
      </c>
      <c r="D12323" s="5" t="s">
        <v>18</v>
      </c>
      <c r="E12323" s="5">
        <v>11</v>
      </c>
      <c r="F12323" s="5" t="s">
        <v>294</v>
      </c>
      <c r="G12323" s="5" t="s">
        <v>294</v>
      </c>
      <c r="M12323" s="5" t="s">
        <v>794</v>
      </c>
      <c r="N12323" s="5" t="s">
        <v>294</v>
      </c>
      <c r="P12323" s="5" t="s">
        <v>294</v>
      </c>
      <c r="Q12323" s="5" t="s">
        <v>294</v>
      </c>
      <c r="R12323" s="5" t="s">
        <v>294</v>
      </c>
      <c r="V12323" s="5" t="s">
        <v>30143</v>
      </c>
    </row>
    <row r="12324" spans="1:22" x14ac:dyDescent="0.35">
      <c r="A12324" s="5" t="s">
        <v>30145</v>
      </c>
      <c r="B12324" s="5" t="s">
        <v>30146</v>
      </c>
      <c r="C12324" s="5" t="s">
        <v>14629</v>
      </c>
      <c r="D12324" s="5" t="s">
        <v>18</v>
      </c>
      <c r="E12324" s="5">
        <v>2</v>
      </c>
      <c r="F12324" s="5" t="s">
        <v>294</v>
      </c>
      <c r="G12324" s="5" t="s">
        <v>294</v>
      </c>
      <c r="M12324" s="5" t="s">
        <v>794</v>
      </c>
      <c r="N12324" s="5" t="s">
        <v>294</v>
      </c>
      <c r="R12324" s="5" t="s">
        <v>294</v>
      </c>
      <c r="V12324" s="5" t="s">
        <v>30145</v>
      </c>
    </row>
    <row r="12325" spans="1:22" x14ac:dyDescent="0.35">
      <c r="A12325" s="5" t="s">
        <v>30147</v>
      </c>
      <c r="B12325" s="5" t="s">
        <v>30148</v>
      </c>
      <c r="C12325" s="5" t="s">
        <v>14629</v>
      </c>
      <c r="D12325" s="5" t="s">
        <v>18</v>
      </c>
      <c r="E12325" s="5">
        <v>1</v>
      </c>
      <c r="F12325" s="5" t="s">
        <v>294</v>
      </c>
      <c r="G12325" s="5" t="s">
        <v>294</v>
      </c>
      <c r="M12325" s="5" t="s">
        <v>794</v>
      </c>
      <c r="N12325" s="5" t="s">
        <v>294</v>
      </c>
      <c r="R12325" s="5" t="s">
        <v>294</v>
      </c>
      <c r="V12325" s="5" t="s">
        <v>30147</v>
      </c>
    </row>
    <row r="12326" spans="1:22" x14ac:dyDescent="0.35">
      <c r="A12326" s="5" t="s">
        <v>30149</v>
      </c>
      <c r="B12326" s="5" t="s">
        <v>30150</v>
      </c>
      <c r="C12326" s="5" t="s">
        <v>14629</v>
      </c>
      <c r="D12326" s="5" t="s">
        <v>30</v>
      </c>
      <c r="E12326" s="5">
        <v>10</v>
      </c>
      <c r="F12326" s="5" t="s">
        <v>294</v>
      </c>
      <c r="G12326" s="5" t="s">
        <v>294</v>
      </c>
      <c r="M12326" s="5" t="s">
        <v>794</v>
      </c>
      <c r="N12326" s="5" t="s">
        <v>294</v>
      </c>
      <c r="R12326" s="5" t="s">
        <v>294</v>
      </c>
      <c r="V12326" s="5" t="s">
        <v>30149</v>
      </c>
    </row>
    <row r="12327" spans="1:22" x14ac:dyDescent="0.35">
      <c r="A12327" s="5" t="s">
        <v>30151</v>
      </c>
      <c r="B12327" s="5" t="s">
        <v>30152</v>
      </c>
      <c r="C12327" s="5" t="s">
        <v>14629</v>
      </c>
      <c r="D12327" s="5" t="s">
        <v>18</v>
      </c>
      <c r="E12327" s="5">
        <v>30</v>
      </c>
      <c r="F12327" s="5" t="s">
        <v>294</v>
      </c>
      <c r="G12327" s="5" t="s">
        <v>294</v>
      </c>
      <c r="M12327" s="5" t="s">
        <v>794</v>
      </c>
      <c r="N12327" s="5" t="s">
        <v>294</v>
      </c>
      <c r="R12327" s="5" t="s">
        <v>294</v>
      </c>
      <c r="V12327" s="5" t="s">
        <v>30151</v>
      </c>
    </row>
    <row r="12328" spans="1:22" x14ac:dyDescent="0.35">
      <c r="A12328" s="5" t="s">
        <v>30153</v>
      </c>
      <c r="B12328" s="5" t="s">
        <v>14237</v>
      </c>
      <c r="C12328" s="5" t="s">
        <v>30058</v>
      </c>
      <c r="D12328" s="5" t="s">
        <v>20</v>
      </c>
      <c r="E12328" s="5">
        <v>10</v>
      </c>
      <c r="F12328" s="5" t="s">
        <v>294</v>
      </c>
      <c r="G12328" s="5" t="s">
        <v>294</v>
      </c>
      <c r="M12328" s="5" t="s">
        <v>794</v>
      </c>
      <c r="N12328" s="5" t="s">
        <v>294</v>
      </c>
      <c r="P12328" s="5" t="s">
        <v>294</v>
      </c>
      <c r="Q12328" s="5" t="s">
        <v>294</v>
      </c>
      <c r="R12328" s="5" t="s">
        <v>294</v>
      </c>
      <c r="V12328" s="5" t="s">
        <v>30153</v>
      </c>
    </row>
    <row r="12329" spans="1:22" x14ac:dyDescent="0.35">
      <c r="A12329" s="5" t="s">
        <v>30154</v>
      </c>
      <c r="B12329" s="5" t="s">
        <v>30155</v>
      </c>
      <c r="C12329" s="5" t="s">
        <v>30058</v>
      </c>
      <c r="D12329" s="5" t="s">
        <v>18</v>
      </c>
      <c r="E12329" s="5">
        <v>30</v>
      </c>
      <c r="F12329" s="5" t="s">
        <v>294</v>
      </c>
      <c r="G12329" s="5" t="s">
        <v>294</v>
      </c>
      <c r="M12329" s="5" t="s">
        <v>794</v>
      </c>
      <c r="N12329" s="5" t="s">
        <v>294</v>
      </c>
      <c r="P12329" s="5" t="s">
        <v>294</v>
      </c>
      <c r="Q12329" s="5" t="s">
        <v>294</v>
      </c>
      <c r="R12329" s="5" t="s">
        <v>294</v>
      </c>
      <c r="V12329" s="5" t="s">
        <v>30154</v>
      </c>
    </row>
    <row r="12330" spans="1:22" x14ac:dyDescent="0.35">
      <c r="A12330" s="5" t="s">
        <v>30156</v>
      </c>
      <c r="B12330" s="5" t="s">
        <v>30157</v>
      </c>
      <c r="C12330" s="5" t="s">
        <v>30058</v>
      </c>
      <c r="D12330" s="5" t="s">
        <v>20</v>
      </c>
      <c r="E12330" s="5">
        <v>10</v>
      </c>
      <c r="F12330" s="5" t="s">
        <v>294</v>
      </c>
      <c r="G12330" s="5" t="s">
        <v>294</v>
      </c>
      <c r="M12330" s="5" t="s">
        <v>794</v>
      </c>
      <c r="N12330" s="5" t="s">
        <v>294</v>
      </c>
      <c r="P12330" s="5" t="s">
        <v>294</v>
      </c>
      <c r="Q12330" s="5" t="s">
        <v>294</v>
      </c>
      <c r="R12330" s="5" t="s">
        <v>294</v>
      </c>
      <c r="V12330" s="5" t="s">
        <v>30156</v>
      </c>
    </row>
    <row r="12331" spans="1:22" x14ac:dyDescent="0.35">
      <c r="A12331" s="5" t="s">
        <v>30158</v>
      </c>
      <c r="B12331" s="5" t="s">
        <v>30159</v>
      </c>
      <c r="C12331" s="5" t="s">
        <v>30058</v>
      </c>
      <c r="D12331" s="5" t="s">
        <v>22</v>
      </c>
      <c r="E12331" s="5">
        <v>15</v>
      </c>
      <c r="F12331" s="5" t="s">
        <v>294</v>
      </c>
      <c r="G12331" s="5" t="s">
        <v>294</v>
      </c>
      <c r="M12331" s="5" t="s">
        <v>3826</v>
      </c>
      <c r="N12331" s="5" t="s">
        <v>294</v>
      </c>
      <c r="P12331" s="5" t="s">
        <v>294</v>
      </c>
      <c r="Q12331" s="5" t="s">
        <v>294</v>
      </c>
      <c r="R12331" s="5" t="s">
        <v>294</v>
      </c>
      <c r="V12331" s="5" t="s">
        <v>30158</v>
      </c>
    </row>
    <row r="12332" spans="1:22" x14ac:dyDescent="0.35">
      <c r="A12332" s="5" t="s">
        <v>30160</v>
      </c>
      <c r="B12332" s="5" t="s">
        <v>30161</v>
      </c>
      <c r="C12332" s="5" t="s">
        <v>14629</v>
      </c>
      <c r="D12332" s="5" t="s">
        <v>18</v>
      </c>
      <c r="E12332" s="5">
        <v>20</v>
      </c>
      <c r="F12332" s="5" t="s">
        <v>297</v>
      </c>
      <c r="G12332" s="5" t="s">
        <v>294</v>
      </c>
      <c r="M12332" s="5" t="s">
        <v>794</v>
      </c>
      <c r="N12332" s="5" t="s">
        <v>294</v>
      </c>
      <c r="P12332" s="5" t="s">
        <v>294</v>
      </c>
      <c r="R12332" s="5" t="s">
        <v>294</v>
      </c>
      <c r="V12332" s="5" t="s">
        <v>30160</v>
      </c>
    </row>
    <row r="12333" spans="1:22" x14ac:dyDescent="0.35">
      <c r="A12333" s="5" t="s">
        <v>30162</v>
      </c>
      <c r="B12333" s="5" t="s">
        <v>30163</v>
      </c>
      <c r="C12333" s="5" t="s">
        <v>30058</v>
      </c>
      <c r="D12333" s="5" t="s">
        <v>18</v>
      </c>
      <c r="E12333" s="5">
        <v>100</v>
      </c>
      <c r="F12333" s="5" t="s">
        <v>294</v>
      </c>
      <c r="G12333" s="5" t="s">
        <v>294</v>
      </c>
      <c r="M12333" s="5" t="s">
        <v>794</v>
      </c>
      <c r="N12333" s="5" t="s">
        <v>294</v>
      </c>
      <c r="P12333" s="5" t="s">
        <v>294</v>
      </c>
      <c r="Q12333" s="5" t="s">
        <v>294</v>
      </c>
      <c r="R12333" s="5" t="s">
        <v>294</v>
      </c>
      <c r="V12333" s="5" t="s">
        <v>30162</v>
      </c>
    </row>
    <row r="12334" spans="1:22" x14ac:dyDescent="0.35">
      <c r="A12334" s="5" t="s">
        <v>30164</v>
      </c>
      <c r="B12334" s="5" t="s">
        <v>30165</v>
      </c>
      <c r="C12334" s="5" t="s">
        <v>30058</v>
      </c>
      <c r="D12334" s="5" t="s">
        <v>18</v>
      </c>
      <c r="E12334" s="5">
        <v>30</v>
      </c>
      <c r="F12334" s="5" t="s">
        <v>294</v>
      </c>
      <c r="G12334" s="5" t="s">
        <v>294</v>
      </c>
      <c r="M12334" s="5" t="s">
        <v>794</v>
      </c>
      <c r="N12334" s="5" t="s">
        <v>294</v>
      </c>
      <c r="P12334" s="5" t="s">
        <v>294</v>
      </c>
      <c r="Q12334" s="5" t="s">
        <v>294</v>
      </c>
      <c r="R12334" s="5" t="s">
        <v>294</v>
      </c>
      <c r="V12334" s="5" t="s">
        <v>30164</v>
      </c>
    </row>
    <row r="12335" spans="1:22" x14ac:dyDescent="0.35">
      <c r="A12335" s="5" t="s">
        <v>30166</v>
      </c>
      <c r="B12335" s="5" t="s">
        <v>30167</v>
      </c>
      <c r="C12335" s="5" t="s">
        <v>30058</v>
      </c>
      <c r="D12335" s="5" t="s">
        <v>18</v>
      </c>
      <c r="E12335" s="5">
        <v>100</v>
      </c>
      <c r="F12335" s="5" t="s">
        <v>294</v>
      </c>
      <c r="G12335" s="5" t="s">
        <v>294</v>
      </c>
      <c r="M12335" s="5" t="s">
        <v>794</v>
      </c>
      <c r="N12335" s="5" t="s">
        <v>294</v>
      </c>
      <c r="P12335" s="5" t="s">
        <v>294</v>
      </c>
      <c r="Q12335" s="5" t="s">
        <v>294</v>
      </c>
      <c r="R12335" s="5" t="s">
        <v>294</v>
      </c>
      <c r="V12335" s="5" t="s">
        <v>30166</v>
      </c>
    </row>
    <row r="12336" spans="1:22" x14ac:dyDescent="0.35">
      <c r="A12336" s="5" t="s">
        <v>30168</v>
      </c>
      <c r="B12336" s="5" t="s">
        <v>30169</v>
      </c>
      <c r="C12336" s="5" t="s">
        <v>30058</v>
      </c>
      <c r="D12336" s="5" t="s">
        <v>18</v>
      </c>
      <c r="E12336" s="5">
        <v>50</v>
      </c>
      <c r="F12336" s="5" t="s">
        <v>294</v>
      </c>
      <c r="G12336" s="5" t="s">
        <v>294</v>
      </c>
      <c r="M12336" s="5" t="s">
        <v>794</v>
      </c>
      <c r="N12336" s="5" t="s">
        <v>294</v>
      </c>
      <c r="P12336" s="5" t="s">
        <v>294</v>
      </c>
      <c r="Q12336" s="5" t="s">
        <v>294</v>
      </c>
      <c r="R12336" s="5" t="s">
        <v>294</v>
      </c>
      <c r="V12336" s="5" t="s">
        <v>30168</v>
      </c>
    </row>
    <row r="12337" spans="1:22" x14ac:dyDescent="0.35">
      <c r="A12337" s="5" t="s">
        <v>30170</v>
      </c>
      <c r="B12337" s="5" t="s">
        <v>30171</v>
      </c>
      <c r="C12337" s="5" t="s">
        <v>30058</v>
      </c>
      <c r="D12337" s="5" t="s">
        <v>18</v>
      </c>
      <c r="E12337" s="5">
        <v>30</v>
      </c>
      <c r="F12337" s="5" t="s">
        <v>294</v>
      </c>
      <c r="G12337" s="5" t="s">
        <v>294</v>
      </c>
      <c r="M12337" s="5" t="s">
        <v>794</v>
      </c>
      <c r="N12337" s="5" t="s">
        <v>294</v>
      </c>
      <c r="P12337" s="5" t="s">
        <v>294</v>
      </c>
      <c r="Q12337" s="5" t="s">
        <v>294</v>
      </c>
      <c r="R12337" s="5" t="s">
        <v>294</v>
      </c>
      <c r="V12337" s="5" t="s">
        <v>30170</v>
      </c>
    </row>
    <row r="12338" spans="1:22" x14ac:dyDescent="0.35">
      <c r="A12338" s="5" t="s">
        <v>30172</v>
      </c>
      <c r="B12338" s="5" t="s">
        <v>30173</v>
      </c>
      <c r="C12338" s="5" t="s">
        <v>30058</v>
      </c>
      <c r="D12338" s="5" t="s">
        <v>18</v>
      </c>
      <c r="E12338" s="5">
        <v>20</v>
      </c>
      <c r="F12338" s="5" t="s">
        <v>294</v>
      </c>
      <c r="G12338" s="5" t="s">
        <v>294</v>
      </c>
      <c r="M12338" s="5" t="s">
        <v>794</v>
      </c>
      <c r="N12338" s="5" t="s">
        <v>294</v>
      </c>
      <c r="P12338" s="5" t="s">
        <v>294</v>
      </c>
      <c r="Q12338" s="5" t="s">
        <v>294</v>
      </c>
      <c r="R12338" s="5" t="s">
        <v>294</v>
      </c>
      <c r="V12338" s="5" t="s">
        <v>30172</v>
      </c>
    </row>
    <row r="12339" spans="1:22" x14ac:dyDescent="0.35">
      <c r="A12339" s="5" t="s">
        <v>30174</v>
      </c>
      <c r="B12339" s="5" t="s">
        <v>30175</v>
      </c>
      <c r="C12339" s="5" t="s">
        <v>30058</v>
      </c>
      <c r="D12339" s="5" t="s">
        <v>20</v>
      </c>
      <c r="E12339" s="5">
        <v>10</v>
      </c>
      <c r="F12339" s="5" t="s">
        <v>294</v>
      </c>
      <c r="G12339" s="5" t="s">
        <v>294</v>
      </c>
      <c r="M12339" s="5" t="s">
        <v>794</v>
      </c>
      <c r="N12339" s="5" t="s">
        <v>294</v>
      </c>
      <c r="P12339" s="5" t="s">
        <v>294</v>
      </c>
      <c r="Q12339" s="5" t="s">
        <v>294</v>
      </c>
      <c r="R12339" s="5" t="s">
        <v>294</v>
      </c>
      <c r="V12339" s="5" t="s">
        <v>30174</v>
      </c>
    </row>
    <row r="12340" spans="1:22" x14ac:dyDescent="0.35">
      <c r="A12340" s="5" t="s">
        <v>30176</v>
      </c>
      <c r="B12340" s="5" t="s">
        <v>30177</v>
      </c>
      <c r="C12340" s="5" t="s">
        <v>30058</v>
      </c>
      <c r="D12340" s="5" t="s">
        <v>18</v>
      </c>
      <c r="E12340" s="5">
        <v>50</v>
      </c>
      <c r="F12340" s="5" t="s">
        <v>294</v>
      </c>
      <c r="G12340" s="5" t="s">
        <v>294</v>
      </c>
      <c r="M12340" s="5" t="s">
        <v>794</v>
      </c>
      <c r="N12340" s="5" t="s">
        <v>294</v>
      </c>
      <c r="P12340" s="5" t="s">
        <v>294</v>
      </c>
      <c r="Q12340" s="5" t="s">
        <v>294</v>
      </c>
      <c r="R12340" s="5" t="s">
        <v>294</v>
      </c>
      <c r="V12340" s="5" t="s">
        <v>30176</v>
      </c>
    </row>
    <row r="12341" spans="1:22" x14ac:dyDescent="0.35">
      <c r="A12341" s="5" t="s">
        <v>30178</v>
      </c>
      <c r="B12341" s="5" t="s">
        <v>29812</v>
      </c>
      <c r="C12341" s="5" t="s">
        <v>30058</v>
      </c>
      <c r="D12341" s="5" t="s">
        <v>22</v>
      </c>
      <c r="E12341" s="5">
        <v>15</v>
      </c>
      <c r="F12341" s="5" t="s">
        <v>294</v>
      </c>
      <c r="G12341" s="5" t="s">
        <v>294</v>
      </c>
      <c r="M12341" s="5" t="s">
        <v>794</v>
      </c>
      <c r="N12341" s="5" t="s">
        <v>294</v>
      </c>
      <c r="P12341" s="5" t="s">
        <v>294</v>
      </c>
      <c r="Q12341" s="5" t="s">
        <v>294</v>
      </c>
      <c r="R12341" s="5" t="s">
        <v>297</v>
      </c>
      <c r="V12341" s="5" t="s">
        <v>30178</v>
      </c>
    </row>
    <row r="12342" spans="1:22" x14ac:dyDescent="0.35">
      <c r="A12342" s="5" t="s">
        <v>30179</v>
      </c>
      <c r="B12342" s="5" t="s">
        <v>30180</v>
      </c>
      <c r="C12342" s="5" t="s">
        <v>30058</v>
      </c>
      <c r="D12342" s="5" t="s">
        <v>20</v>
      </c>
      <c r="E12342" s="5">
        <v>10</v>
      </c>
      <c r="F12342" s="5" t="s">
        <v>294</v>
      </c>
      <c r="G12342" s="5" t="s">
        <v>294</v>
      </c>
      <c r="M12342" s="5" t="s">
        <v>794</v>
      </c>
      <c r="N12342" s="5" t="s">
        <v>294</v>
      </c>
      <c r="P12342" s="5" t="s">
        <v>294</v>
      </c>
      <c r="Q12342" s="5" t="s">
        <v>294</v>
      </c>
      <c r="R12342" s="5" t="s">
        <v>294</v>
      </c>
      <c r="V12342" s="5" t="s">
        <v>30179</v>
      </c>
    </row>
    <row r="12343" spans="1:22" x14ac:dyDescent="0.35">
      <c r="A12343" s="5" t="s">
        <v>30181</v>
      </c>
      <c r="B12343" s="5" t="s">
        <v>10260</v>
      </c>
      <c r="C12343" s="5" t="s">
        <v>30058</v>
      </c>
      <c r="D12343" s="5" t="s">
        <v>18</v>
      </c>
      <c r="E12343" s="5">
        <v>100</v>
      </c>
      <c r="F12343" s="5" t="s">
        <v>294</v>
      </c>
      <c r="G12343" s="5" t="s">
        <v>294</v>
      </c>
      <c r="M12343" s="5" t="s">
        <v>794</v>
      </c>
      <c r="N12343" s="5" t="s">
        <v>294</v>
      </c>
      <c r="P12343" s="5" t="s">
        <v>294</v>
      </c>
      <c r="Q12343" s="5" t="s">
        <v>294</v>
      </c>
      <c r="R12343" s="5" t="s">
        <v>294</v>
      </c>
      <c r="V12343" s="5" t="s">
        <v>30181</v>
      </c>
    </row>
    <row r="12344" spans="1:22" x14ac:dyDescent="0.35">
      <c r="A12344" s="5" t="s">
        <v>30182</v>
      </c>
      <c r="B12344" s="5" t="s">
        <v>30183</v>
      </c>
      <c r="C12344" s="5" t="s">
        <v>30058</v>
      </c>
      <c r="D12344" s="5" t="s">
        <v>18</v>
      </c>
      <c r="E12344" s="5">
        <v>50</v>
      </c>
      <c r="F12344" s="5" t="s">
        <v>294</v>
      </c>
      <c r="G12344" s="5" t="s">
        <v>294</v>
      </c>
      <c r="M12344" s="5" t="s">
        <v>794</v>
      </c>
      <c r="N12344" s="5" t="s">
        <v>294</v>
      </c>
      <c r="P12344" s="5" t="s">
        <v>294</v>
      </c>
      <c r="Q12344" s="5" t="s">
        <v>294</v>
      </c>
      <c r="R12344" s="5" t="s">
        <v>294</v>
      </c>
      <c r="V12344" s="5" t="s">
        <v>30182</v>
      </c>
    </row>
    <row r="12345" spans="1:22" x14ac:dyDescent="0.35">
      <c r="A12345" s="5" t="s">
        <v>30184</v>
      </c>
      <c r="B12345" s="5" t="s">
        <v>30185</v>
      </c>
      <c r="C12345" s="5" t="s">
        <v>30058</v>
      </c>
      <c r="D12345" s="5" t="s">
        <v>20</v>
      </c>
      <c r="E12345" s="5">
        <v>10</v>
      </c>
      <c r="F12345" s="5" t="s">
        <v>294</v>
      </c>
      <c r="G12345" s="5" t="s">
        <v>294</v>
      </c>
      <c r="M12345" s="5" t="s">
        <v>794</v>
      </c>
      <c r="N12345" s="5" t="s">
        <v>294</v>
      </c>
      <c r="P12345" s="5" t="s">
        <v>294</v>
      </c>
      <c r="Q12345" s="5" t="s">
        <v>294</v>
      </c>
      <c r="R12345" s="5" t="s">
        <v>294</v>
      </c>
      <c r="V12345" s="5" t="s">
        <v>30184</v>
      </c>
    </row>
    <row r="12346" spans="1:22" x14ac:dyDescent="0.35">
      <c r="A12346" s="5" t="s">
        <v>30186</v>
      </c>
      <c r="B12346" s="5" t="s">
        <v>284</v>
      </c>
      <c r="C12346" s="5" t="s">
        <v>30058</v>
      </c>
      <c r="D12346" s="5" t="s">
        <v>18</v>
      </c>
      <c r="E12346" s="5">
        <v>30</v>
      </c>
      <c r="F12346" s="5" t="s">
        <v>294</v>
      </c>
      <c r="G12346" s="5" t="s">
        <v>294</v>
      </c>
      <c r="M12346" s="5" t="s">
        <v>794</v>
      </c>
      <c r="N12346" s="5" t="s">
        <v>294</v>
      </c>
      <c r="P12346" s="5" t="s">
        <v>294</v>
      </c>
      <c r="Q12346" s="5" t="s">
        <v>294</v>
      </c>
      <c r="R12346" s="5" t="s">
        <v>294</v>
      </c>
      <c r="V12346" s="5" t="s">
        <v>30186</v>
      </c>
    </row>
    <row r="12347" spans="1:22" x14ac:dyDescent="0.35">
      <c r="A12347" s="5" t="s">
        <v>30187</v>
      </c>
      <c r="B12347" s="5" t="s">
        <v>30188</v>
      </c>
      <c r="C12347" s="5" t="s">
        <v>30058</v>
      </c>
      <c r="D12347" s="5" t="s">
        <v>18</v>
      </c>
      <c r="E12347" s="5">
        <v>20</v>
      </c>
      <c r="F12347" s="5" t="s">
        <v>294</v>
      </c>
      <c r="G12347" s="5" t="s">
        <v>294</v>
      </c>
      <c r="M12347" s="5" t="s">
        <v>794</v>
      </c>
      <c r="N12347" s="5" t="s">
        <v>294</v>
      </c>
      <c r="P12347" s="5" t="s">
        <v>294</v>
      </c>
      <c r="Q12347" s="5" t="s">
        <v>294</v>
      </c>
      <c r="R12347" s="5" t="s">
        <v>294</v>
      </c>
      <c r="V12347" s="5" t="s">
        <v>30187</v>
      </c>
    </row>
    <row r="12348" spans="1:22" x14ac:dyDescent="0.35">
      <c r="A12348" s="5" t="s">
        <v>30189</v>
      </c>
      <c r="B12348" s="5" t="s">
        <v>30190</v>
      </c>
      <c r="C12348" s="5" t="s">
        <v>30191</v>
      </c>
      <c r="D12348" s="5" t="s">
        <v>18</v>
      </c>
      <c r="E12348" s="5">
        <v>100</v>
      </c>
      <c r="F12348" s="5" t="s">
        <v>294</v>
      </c>
      <c r="G12348" s="5" t="s">
        <v>294</v>
      </c>
      <c r="M12348" s="5" t="s">
        <v>794</v>
      </c>
      <c r="N12348" s="5" t="s">
        <v>294</v>
      </c>
      <c r="P12348" s="5" t="s">
        <v>294</v>
      </c>
      <c r="Q12348" s="5" t="s">
        <v>294</v>
      </c>
      <c r="R12348" s="5" t="s">
        <v>294</v>
      </c>
      <c r="V12348" s="5" t="s">
        <v>30189</v>
      </c>
    </row>
    <row r="12349" spans="1:22" x14ac:dyDescent="0.35">
      <c r="A12349" s="5" t="s">
        <v>30192</v>
      </c>
      <c r="B12349" s="5" t="s">
        <v>30193</v>
      </c>
      <c r="C12349" s="5" t="s">
        <v>30191</v>
      </c>
      <c r="D12349" s="5" t="s">
        <v>20</v>
      </c>
      <c r="E12349" s="5">
        <v>10</v>
      </c>
      <c r="F12349" s="5" t="s">
        <v>294</v>
      </c>
      <c r="G12349" s="5" t="s">
        <v>294</v>
      </c>
      <c r="M12349" s="5" t="s">
        <v>794</v>
      </c>
      <c r="N12349" s="5" t="s">
        <v>294</v>
      </c>
      <c r="P12349" s="5" t="s">
        <v>294</v>
      </c>
      <c r="Q12349" s="5" t="s">
        <v>294</v>
      </c>
      <c r="R12349" s="5" t="s">
        <v>294</v>
      </c>
      <c r="V12349" s="5" t="s">
        <v>30192</v>
      </c>
    </row>
    <row r="12350" spans="1:22" x14ac:dyDescent="0.35">
      <c r="A12350" s="5" t="s">
        <v>30194</v>
      </c>
      <c r="B12350" s="5" t="s">
        <v>30195</v>
      </c>
      <c r="C12350" s="5" t="s">
        <v>30191</v>
      </c>
      <c r="D12350" s="5" t="s">
        <v>20</v>
      </c>
      <c r="E12350" s="5">
        <v>10</v>
      </c>
      <c r="F12350" s="5" t="s">
        <v>294</v>
      </c>
      <c r="G12350" s="5" t="s">
        <v>294</v>
      </c>
      <c r="M12350" s="5" t="s">
        <v>794</v>
      </c>
      <c r="N12350" s="5" t="s">
        <v>294</v>
      </c>
      <c r="P12350" s="5" t="s">
        <v>294</v>
      </c>
      <c r="Q12350" s="5" t="s">
        <v>294</v>
      </c>
      <c r="R12350" s="5" t="s">
        <v>294</v>
      </c>
      <c r="V12350" s="5" t="s">
        <v>30194</v>
      </c>
    </row>
    <row r="12351" spans="1:22" x14ac:dyDescent="0.35">
      <c r="A12351" s="5" t="s">
        <v>30196</v>
      </c>
      <c r="B12351" s="5" t="s">
        <v>30197</v>
      </c>
      <c r="C12351" s="5" t="s">
        <v>30191</v>
      </c>
      <c r="D12351" s="5" t="s">
        <v>18</v>
      </c>
      <c r="E12351" s="5">
        <v>50</v>
      </c>
      <c r="F12351" s="5" t="s">
        <v>294</v>
      </c>
      <c r="G12351" s="5" t="s">
        <v>294</v>
      </c>
      <c r="M12351" s="5" t="s">
        <v>794</v>
      </c>
      <c r="N12351" s="5" t="s">
        <v>294</v>
      </c>
      <c r="P12351" s="5" t="s">
        <v>294</v>
      </c>
      <c r="Q12351" s="5" t="s">
        <v>294</v>
      </c>
      <c r="R12351" s="5" t="s">
        <v>294</v>
      </c>
      <c r="V12351" s="5" t="s">
        <v>30196</v>
      </c>
    </row>
    <row r="12352" spans="1:22" x14ac:dyDescent="0.35">
      <c r="A12352" s="5" t="s">
        <v>30198</v>
      </c>
      <c r="B12352" s="5" t="s">
        <v>30199</v>
      </c>
      <c r="C12352" s="5" t="s">
        <v>30191</v>
      </c>
      <c r="D12352" s="5" t="s">
        <v>18</v>
      </c>
      <c r="E12352" s="5">
        <v>500</v>
      </c>
      <c r="F12352" s="5" t="s">
        <v>294</v>
      </c>
      <c r="G12352" s="5" t="s">
        <v>294</v>
      </c>
      <c r="M12352" s="5" t="s">
        <v>794</v>
      </c>
      <c r="N12352" s="5" t="s">
        <v>294</v>
      </c>
      <c r="P12352" s="5" t="s">
        <v>294</v>
      </c>
      <c r="Q12352" s="5" t="s">
        <v>294</v>
      </c>
      <c r="R12352" s="5" t="s">
        <v>294</v>
      </c>
      <c r="V12352" s="5" t="s">
        <v>30198</v>
      </c>
    </row>
    <row r="12353" spans="1:22" x14ac:dyDescent="0.35">
      <c r="A12353" s="5" t="s">
        <v>30200</v>
      </c>
      <c r="B12353" s="5" t="s">
        <v>30201</v>
      </c>
      <c r="C12353" s="5" t="s">
        <v>30191</v>
      </c>
      <c r="D12353" s="5" t="s">
        <v>18</v>
      </c>
      <c r="E12353" s="5">
        <v>50</v>
      </c>
      <c r="F12353" s="5" t="s">
        <v>294</v>
      </c>
      <c r="G12353" s="5" t="s">
        <v>294</v>
      </c>
      <c r="M12353" s="5" t="s">
        <v>794</v>
      </c>
      <c r="N12353" s="5" t="s">
        <v>294</v>
      </c>
      <c r="P12353" s="5" t="s">
        <v>294</v>
      </c>
      <c r="Q12353" s="5" t="s">
        <v>294</v>
      </c>
      <c r="R12353" s="5" t="s">
        <v>294</v>
      </c>
      <c r="V12353" s="5" t="s">
        <v>30200</v>
      </c>
    </row>
    <row r="12354" spans="1:22" x14ac:dyDescent="0.35">
      <c r="A12354" s="5" t="s">
        <v>30202</v>
      </c>
      <c r="B12354" s="5" t="s">
        <v>30203</v>
      </c>
      <c r="C12354" s="5" t="s">
        <v>30191</v>
      </c>
      <c r="D12354" s="5" t="s">
        <v>18</v>
      </c>
      <c r="E12354" s="5">
        <v>50</v>
      </c>
      <c r="F12354" s="5" t="s">
        <v>294</v>
      </c>
      <c r="G12354" s="5" t="s">
        <v>294</v>
      </c>
      <c r="M12354" s="5" t="s">
        <v>794</v>
      </c>
      <c r="N12354" s="5" t="s">
        <v>294</v>
      </c>
      <c r="P12354" s="5" t="s">
        <v>294</v>
      </c>
      <c r="Q12354" s="5" t="s">
        <v>294</v>
      </c>
      <c r="R12354" s="5" t="s">
        <v>294</v>
      </c>
      <c r="V12354" s="5" t="s">
        <v>30202</v>
      </c>
    </row>
    <row r="12355" spans="1:22" x14ac:dyDescent="0.35">
      <c r="A12355" s="5" t="s">
        <v>30204</v>
      </c>
      <c r="B12355" s="5" t="s">
        <v>30205</v>
      </c>
      <c r="C12355" s="5" t="s">
        <v>30191</v>
      </c>
      <c r="D12355" s="5" t="s">
        <v>18</v>
      </c>
      <c r="E12355" s="5">
        <v>50</v>
      </c>
      <c r="F12355" s="5" t="s">
        <v>294</v>
      </c>
      <c r="G12355" s="5" t="s">
        <v>294</v>
      </c>
      <c r="M12355" s="5" t="s">
        <v>794</v>
      </c>
      <c r="N12355" s="5" t="s">
        <v>294</v>
      </c>
      <c r="P12355" s="5" t="s">
        <v>294</v>
      </c>
      <c r="Q12355" s="5" t="s">
        <v>294</v>
      </c>
      <c r="R12355" s="5" t="s">
        <v>294</v>
      </c>
      <c r="V12355" s="5" t="s">
        <v>30204</v>
      </c>
    </row>
    <row r="12356" spans="1:22" x14ac:dyDescent="0.35">
      <c r="A12356" s="5" t="s">
        <v>30206</v>
      </c>
      <c r="B12356" s="5" t="s">
        <v>30207</v>
      </c>
      <c r="C12356" s="5" t="s">
        <v>30191</v>
      </c>
      <c r="D12356" s="5" t="s">
        <v>18</v>
      </c>
      <c r="E12356" s="5">
        <v>50</v>
      </c>
      <c r="F12356" s="5" t="s">
        <v>294</v>
      </c>
      <c r="G12356" s="5" t="s">
        <v>294</v>
      </c>
      <c r="M12356" s="5" t="s">
        <v>794</v>
      </c>
      <c r="N12356" s="5" t="s">
        <v>294</v>
      </c>
      <c r="P12356" s="5" t="s">
        <v>294</v>
      </c>
      <c r="Q12356" s="5" t="s">
        <v>294</v>
      </c>
      <c r="R12356" s="5" t="s">
        <v>294</v>
      </c>
      <c r="V12356" s="5" t="s">
        <v>30206</v>
      </c>
    </row>
    <row r="12357" spans="1:22" x14ac:dyDescent="0.35">
      <c r="A12357" s="5" t="s">
        <v>30208</v>
      </c>
      <c r="B12357" s="5" t="s">
        <v>30209</v>
      </c>
      <c r="C12357" s="5" t="s">
        <v>30191</v>
      </c>
      <c r="D12357" s="5" t="s">
        <v>22</v>
      </c>
      <c r="E12357" s="5">
        <v>15</v>
      </c>
      <c r="F12357" s="5" t="s">
        <v>294</v>
      </c>
      <c r="G12357" s="5" t="s">
        <v>294</v>
      </c>
      <c r="M12357" s="5" t="s">
        <v>3826</v>
      </c>
      <c r="N12357" s="5" t="s">
        <v>294</v>
      </c>
      <c r="P12357" s="5" t="s">
        <v>294</v>
      </c>
      <c r="Q12357" s="5" t="s">
        <v>294</v>
      </c>
      <c r="R12357" s="5" t="s">
        <v>294</v>
      </c>
      <c r="V12357" s="5" t="s">
        <v>30208</v>
      </c>
    </row>
    <row r="12358" spans="1:22" x14ac:dyDescent="0.35">
      <c r="A12358" s="5" t="s">
        <v>30210</v>
      </c>
      <c r="B12358" s="5" t="s">
        <v>30211</v>
      </c>
      <c r="C12358" s="5" t="s">
        <v>30191</v>
      </c>
      <c r="D12358" s="5" t="s">
        <v>18</v>
      </c>
      <c r="E12358" s="5">
        <v>50</v>
      </c>
      <c r="F12358" s="5" t="s">
        <v>294</v>
      </c>
      <c r="G12358" s="5" t="s">
        <v>294</v>
      </c>
      <c r="M12358" s="5" t="s">
        <v>794</v>
      </c>
      <c r="N12358" s="5" t="s">
        <v>294</v>
      </c>
      <c r="P12358" s="5" t="s">
        <v>294</v>
      </c>
      <c r="Q12358" s="5" t="s">
        <v>294</v>
      </c>
      <c r="R12358" s="5" t="s">
        <v>294</v>
      </c>
      <c r="V12358" s="5" t="s">
        <v>30210</v>
      </c>
    </row>
    <row r="12359" spans="1:22" x14ac:dyDescent="0.35">
      <c r="A12359" s="5" t="s">
        <v>30212</v>
      </c>
      <c r="B12359" s="5" t="s">
        <v>30213</v>
      </c>
      <c r="C12359" s="5" t="s">
        <v>30214</v>
      </c>
      <c r="D12359" s="5" t="s">
        <v>18</v>
      </c>
      <c r="E12359" s="5">
        <v>20</v>
      </c>
      <c r="F12359" s="5" t="s">
        <v>294</v>
      </c>
      <c r="G12359" s="5" t="s">
        <v>294</v>
      </c>
      <c r="M12359" s="5" t="s">
        <v>794</v>
      </c>
      <c r="N12359" s="5" t="s">
        <v>294</v>
      </c>
      <c r="R12359" s="5" t="s">
        <v>294</v>
      </c>
      <c r="V12359" s="5" t="s">
        <v>30212</v>
      </c>
    </row>
    <row r="12360" spans="1:22" x14ac:dyDescent="0.35">
      <c r="A12360" s="5" t="s">
        <v>30215</v>
      </c>
      <c r="B12360" s="5" t="s">
        <v>30216</v>
      </c>
      <c r="C12360" s="5" t="s">
        <v>30214</v>
      </c>
      <c r="D12360" s="5" t="s">
        <v>20</v>
      </c>
      <c r="E12360" s="5">
        <v>10</v>
      </c>
      <c r="F12360" s="5" t="s">
        <v>294</v>
      </c>
      <c r="G12360" s="5" t="s">
        <v>294</v>
      </c>
      <c r="M12360" s="5" t="s">
        <v>794</v>
      </c>
      <c r="N12360" s="5" t="s">
        <v>294</v>
      </c>
      <c r="R12360" s="5" t="s">
        <v>294</v>
      </c>
      <c r="V12360" s="5" t="s">
        <v>30215</v>
      </c>
    </row>
    <row r="12361" spans="1:22" x14ac:dyDescent="0.35">
      <c r="A12361" s="5" t="s">
        <v>30217</v>
      </c>
      <c r="B12361" s="5" t="s">
        <v>30218</v>
      </c>
      <c r="C12361" s="5" t="s">
        <v>30214</v>
      </c>
      <c r="D12361" s="5" t="s">
        <v>18</v>
      </c>
      <c r="E12361" s="5">
        <v>20</v>
      </c>
      <c r="F12361" s="5" t="s">
        <v>294</v>
      </c>
      <c r="G12361" s="5" t="s">
        <v>294</v>
      </c>
      <c r="M12361" s="5" t="s">
        <v>794</v>
      </c>
      <c r="N12361" s="5" t="s">
        <v>294</v>
      </c>
      <c r="R12361" s="5" t="s">
        <v>294</v>
      </c>
      <c r="V12361" s="5" t="s">
        <v>30217</v>
      </c>
    </row>
    <row r="12362" spans="1:22" x14ac:dyDescent="0.35">
      <c r="A12362" s="5" t="s">
        <v>30219</v>
      </c>
      <c r="B12362" s="5" t="s">
        <v>18874</v>
      </c>
      <c r="C12362" s="5" t="s">
        <v>30214</v>
      </c>
      <c r="D12362" s="5" t="s">
        <v>20</v>
      </c>
      <c r="E12362" s="5">
        <v>10</v>
      </c>
      <c r="F12362" s="5" t="s">
        <v>294</v>
      </c>
      <c r="G12362" s="5" t="s">
        <v>294</v>
      </c>
      <c r="M12362" s="5" t="s">
        <v>794</v>
      </c>
      <c r="N12362" s="5" t="s">
        <v>294</v>
      </c>
      <c r="R12362" s="5" t="s">
        <v>294</v>
      </c>
      <c r="V12362" s="5" t="s">
        <v>30219</v>
      </c>
    </row>
    <row r="12363" spans="1:22" x14ac:dyDescent="0.35">
      <c r="A12363" s="5" t="s">
        <v>30220</v>
      </c>
      <c r="B12363" s="5" t="s">
        <v>30221</v>
      </c>
      <c r="C12363" s="5" t="s">
        <v>30214</v>
      </c>
      <c r="D12363" s="5" t="s">
        <v>22</v>
      </c>
      <c r="E12363" s="5">
        <v>15</v>
      </c>
      <c r="F12363" s="5" t="s">
        <v>294</v>
      </c>
      <c r="G12363" s="5" t="s">
        <v>294</v>
      </c>
      <c r="M12363" s="5" t="s">
        <v>3826</v>
      </c>
      <c r="N12363" s="5" t="s">
        <v>294</v>
      </c>
      <c r="R12363" s="5" t="s">
        <v>294</v>
      </c>
      <c r="V12363" s="5" t="s">
        <v>30220</v>
      </c>
    </row>
    <row r="12364" spans="1:22" x14ac:dyDescent="0.35">
      <c r="A12364" s="5" t="s">
        <v>30222</v>
      </c>
      <c r="B12364" s="5" t="s">
        <v>17709</v>
      </c>
      <c r="C12364" s="5" t="s">
        <v>30214</v>
      </c>
      <c r="D12364" s="5" t="s">
        <v>18</v>
      </c>
      <c r="E12364" s="5">
        <v>60</v>
      </c>
      <c r="F12364" s="5" t="s">
        <v>294</v>
      </c>
      <c r="G12364" s="5" t="s">
        <v>294</v>
      </c>
      <c r="M12364" s="5" t="s">
        <v>794</v>
      </c>
      <c r="N12364" s="5" t="s">
        <v>294</v>
      </c>
      <c r="R12364" s="5" t="s">
        <v>294</v>
      </c>
      <c r="V12364" s="5" t="s">
        <v>30222</v>
      </c>
    </row>
    <row r="12365" spans="1:22" x14ac:dyDescent="0.35">
      <c r="A12365" s="5" t="s">
        <v>30223</v>
      </c>
      <c r="B12365" s="5" t="s">
        <v>17703</v>
      </c>
      <c r="C12365" s="5" t="s">
        <v>30214</v>
      </c>
      <c r="D12365" s="5" t="s">
        <v>18</v>
      </c>
      <c r="E12365" s="5">
        <v>60</v>
      </c>
      <c r="F12365" s="5" t="s">
        <v>294</v>
      </c>
      <c r="G12365" s="5" t="s">
        <v>294</v>
      </c>
      <c r="M12365" s="5" t="s">
        <v>794</v>
      </c>
      <c r="N12365" s="5" t="s">
        <v>294</v>
      </c>
      <c r="R12365" s="5" t="s">
        <v>294</v>
      </c>
      <c r="V12365" s="5" t="s">
        <v>30223</v>
      </c>
    </row>
    <row r="12366" spans="1:22" x14ac:dyDescent="0.35">
      <c r="A12366" s="5" t="s">
        <v>30224</v>
      </c>
      <c r="B12366" s="5" t="s">
        <v>30225</v>
      </c>
      <c r="C12366" s="5" t="s">
        <v>30214</v>
      </c>
      <c r="D12366" s="5" t="s">
        <v>16</v>
      </c>
      <c r="E12366" s="5">
        <v>12</v>
      </c>
      <c r="F12366" s="5" t="s">
        <v>294</v>
      </c>
      <c r="G12366" s="5" t="s">
        <v>294</v>
      </c>
      <c r="M12366" s="5" t="s">
        <v>794</v>
      </c>
      <c r="N12366" s="5" t="s">
        <v>294</v>
      </c>
      <c r="R12366" s="5" t="s">
        <v>294</v>
      </c>
      <c r="V12366" s="5" t="s">
        <v>30224</v>
      </c>
    </row>
    <row r="12367" spans="1:22" x14ac:dyDescent="0.35">
      <c r="A12367" s="5" t="s">
        <v>30226</v>
      </c>
      <c r="B12367" s="5" t="s">
        <v>30227</v>
      </c>
      <c r="C12367" s="5" t="s">
        <v>30214</v>
      </c>
      <c r="D12367" s="5" t="s">
        <v>18</v>
      </c>
      <c r="E12367" s="5">
        <v>8</v>
      </c>
      <c r="F12367" s="5" t="s">
        <v>294</v>
      </c>
      <c r="G12367" s="5" t="s">
        <v>294</v>
      </c>
      <c r="M12367" s="5" t="s">
        <v>794</v>
      </c>
      <c r="N12367" s="5" t="s">
        <v>294</v>
      </c>
      <c r="R12367" s="5" t="s">
        <v>294</v>
      </c>
      <c r="V12367" s="5" t="s">
        <v>30226</v>
      </c>
    </row>
    <row r="12368" spans="1:22" x14ac:dyDescent="0.35">
      <c r="A12368" s="5" t="s">
        <v>30228</v>
      </c>
      <c r="B12368" s="5" t="s">
        <v>30229</v>
      </c>
      <c r="C12368" s="5" t="s">
        <v>30214</v>
      </c>
      <c r="D12368" s="5" t="s">
        <v>16</v>
      </c>
      <c r="E12368" s="5">
        <v>12</v>
      </c>
      <c r="F12368" s="5" t="s">
        <v>294</v>
      </c>
      <c r="G12368" s="5" t="s">
        <v>294</v>
      </c>
      <c r="M12368" s="5" t="s">
        <v>794</v>
      </c>
      <c r="N12368" s="5" t="s">
        <v>294</v>
      </c>
      <c r="R12368" s="5" t="s">
        <v>294</v>
      </c>
      <c r="V12368" s="5" t="s">
        <v>30228</v>
      </c>
    </row>
    <row r="12369" spans="1:22" x14ac:dyDescent="0.35">
      <c r="A12369" s="5" t="s">
        <v>30230</v>
      </c>
      <c r="B12369" s="5" t="s">
        <v>30231</v>
      </c>
      <c r="C12369" s="5" t="s">
        <v>30214</v>
      </c>
      <c r="D12369" s="5" t="s">
        <v>16</v>
      </c>
      <c r="E12369" s="5">
        <v>12</v>
      </c>
      <c r="F12369" s="5" t="s">
        <v>294</v>
      </c>
      <c r="G12369" s="5" t="s">
        <v>294</v>
      </c>
      <c r="M12369" s="5" t="s">
        <v>794</v>
      </c>
      <c r="N12369" s="5" t="s">
        <v>294</v>
      </c>
      <c r="R12369" s="5" t="s">
        <v>294</v>
      </c>
      <c r="V12369" s="5" t="s">
        <v>30230</v>
      </c>
    </row>
    <row r="12370" spans="1:22" x14ac:dyDescent="0.35">
      <c r="A12370" s="5" t="s">
        <v>30232</v>
      </c>
      <c r="B12370" s="5" t="s">
        <v>29490</v>
      </c>
      <c r="C12370" s="5" t="s">
        <v>30214</v>
      </c>
      <c r="D12370" s="5" t="s">
        <v>22</v>
      </c>
      <c r="E12370" s="5">
        <v>9</v>
      </c>
      <c r="F12370" s="5" t="s">
        <v>297</v>
      </c>
      <c r="G12370" s="5" t="s">
        <v>294</v>
      </c>
      <c r="M12370" s="5" t="s">
        <v>794</v>
      </c>
      <c r="N12370" s="5" t="s">
        <v>294</v>
      </c>
      <c r="R12370" s="5" t="s">
        <v>297</v>
      </c>
      <c r="V12370" s="5" t="s">
        <v>30232</v>
      </c>
    </row>
    <row r="12371" spans="1:22" x14ac:dyDescent="0.35">
      <c r="A12371" s="5" t="s">
        <v>30233</v>
      </c>
      <c r="B12371" s="5" t="s">
        <v>30234</v>
      </c>
      <c r="C12371" s="5" t="s">
        <v>30235</v>
      </c>
      <c r="D12371" s="5" t="s">
        <v>22</v>
      </c>
      <c r="E12371" s="5">
        <v>15</v>
      </c>
      <c r="F12371" s="5" t="s">
        <v>297</v>
      </c>
      <c r="G12371" s="5" t="s">
        <v>294</v>
      </c>
      <c r="M12371" s="5" t="s">
        <v>794</v>
      </c>
      <c r="N12371" s="5" t="s">
        <v>294</v>
      </c>
      <c r="R12371" s="5" t="s">
        <v>297</v>
      </c>
      <c r="V12371" s="5" t="s">
        <v>30233</v>
      </c>
    </row>
    <row r="12372" spans="1:22" x14ac:dyDescent="0.35">
      <c r="A12372" s="5" t="s">
        <v>30236</v>
      </c>
      <c r="B12372" s="5" t="s">
        <v>30237</v>
      </c>
      <c r="C12372" s="5" t="s">
        <v>30235</v>
      </c>
      <c r="D12372" s="5" t="s">
        <v>22</v>
      </c>
      <c r="E12372" s="5">
        <v>15</v>
      </c>
      <c r="F12372" s="5" t="s">
        <v>297</v>
      </c>
      <c r="G12372" s="5" t="s">
        <v>294</v>
      </c>
      <c r="M12372" s="5" t="s">
        <v>794</v>
      </c>
      <c r="N12372" s="5" t="s">
        <v>294</v>
      </c>
      <c r="R12372" s="5" t="s">
        <v>297</v>
      </c>
      <c r="V12372" s="5" t="s">
        <v>30236</v>
      </c>
    </row>
    <row r="12373" spans="1:22" x14ac:dyDescent="0.35">
      <c r="A12373" s="5" t="s">
        <v>30238</v>
      </c>
      <c r="B12373" s="5" t="s">
        <v>30239</v>
      </c>
      <c r="C12373" s="5" t="s">
        <v>30235</v>
      </c>
      <c r="D12373" s="5" t="s">
        <v>22</v>
      </c>
      <c r="E12373" s="5">
        <v>17</v>
      </c>
      <c r="F12373" s="5" t="s">
        <v>294</v>
      </c>
      <c r="G12373" s="5" t="s">
        <v>294</v>
      </c>
      <c r="M12373" s="5" t="s">
        <v>3826</v>
      </c>
      <c r="N12373" s="5" t="s">
        <v>294</v>
      </c>
      <c r="R12373" s="5" t="s">
        <v>294</v>
      </c>
      <c r="V12373" s="5" t="s">
        <v>30238</v>
      </c>
    </row>
    <row r="12374" spans="1:22" x14ac:dyDescent="0.35">
      <c r="A12374" s="5" t="s">
        <v>30240</v>
      </c>
      <c r="B12374" s="5" t="s">
        <v>30241</v>
      </c>
      <c r="C12374" s="5" t="s">
        <v>30235</v>
      </c>
      <c r="D12374" s="5" t="s">
        <v>18</v>
      </c>
      <c r="E12374" s="5">
        <v>8</v>
      </c>
      <c r="F12374" s="5" t="s">
        <v>294</v>
      </c>
      <c r="G12374" s="5" t="s">
        <v>294</v>
      </c>
      <c r="M12374" s="5" t="s">
        <v>794</v>
      </c>
      <c r="N12374" s="5" t="s">
        <v>294</v>
      </c>
      <c r="R12374" s="5" t="s">
        <v>294</v>
      </c>
      <c r="V12374" s="5" t="s">
        <v>30240</v>
      </c>
    </row>
    <row r="12375" spans="1:22" x14ac:dyDescent="0.35">
      <c r="A12375" s="5" t="s">
        <v>30242</v>
      </c>
      <c r="B12375" s="5" t="s">
        <v>30243</v>
      </c>
      <c r="C12375" s="5" t="s">
        <v>30235</v>
      </c>
      <c r="D12375" s="5" t="s">
        <v>18</v>
      </c>
      <c r="E12375" s="5">
        <v>8</v>
      </c>
      <c r="F12375" s="5" t="s">
        <v>294</v>
      </c>
      <c r="G12375" s="5" t="s">
        <v>294</v>
      </c>
      <c r="M12375" s="5" t="s">
        <v>794</v>
      </c>
      <c r="N12375" s="5" t="s">
        <v>294</v>
      </c>
      <c r="R12375" s="5" t="s">
        <v>294</v>
      </c>
      <c r="V12375" s="5" t="s">
        <v>30242</v>
      </c>
    </row>
    <row r="12376" spans="1:22" x14ac:dyDescent="0.35">
      <c r="A12376" s="5" t="s">
        <v>30244</v>
      </c>
      <c r="B12376" s="5" t="s">
        <v>30245</v>
      </c>
      <c r="C12376" s="5" t="s">
        <v>30235</v>
      </c>
      <c r="D12376" s="5" t="s">
        <v>18</v>
      </c>
      <c r="E12376" s="5">
        <v>8</v>
      </c>
      <c r="F12376" s="5" t="s">
        <v>294</v>
      </c>
      <c r="G12376" s="5" t="s">
        <v>294</v>
      </c>
      <c r="M12376" s="5" t="s">
        <v>794</v>
      </c>
      <c r="N12376" s="5" t="s">
        <v>294</v>
      </c>
      <c r="R12376" s="5" t="s">
        <v>294</v>
      </c>
      <c r="V12376" s="5" t="s">
        <v>30244</v>
      </c>
    </row>
    <row r="12377" spans="1:22" x14ac:dyDescent="0.35">
      <c r="A12377" s="5" t="s">
        <v>30246</v>
      </c>
      <c r="B12377" s="5" t="s">
        <v>30247</v>
      </c>
      <c r="C12377" s="5" t="s">
        <v>30235</v>
      </c>
      <c r="D12377" s="5" t="s">
        <v>18</v>
      </c>
      <c r="E12377" s="5">
        <v>8</v>
      </c>
      <c r="F12377" s="5" t="s">
        <v>294</v>
      </c>
      <c r="G12377" s="5" t="s">
        <v>294</v>
      </c>
      <c r="M12377" s="5" t="s">
        <v>794</v>
      </c>
      <c r="N12377" s="5" t="s">
        <v>294</v>
      </c>
      <c r="R12377" s="5" t="s">
        <v>294</v>
      </c>
      <c r="V12377" s="5" t="s">
        <v>30246</v>
      </c>
    </row>
    <row r="12378" spans="1:22" x14ac:dyDescent="0.35">
      <c r="A12378" s="5" t="s">
        <v>30248</v>
      </c>
      <c r="B12378" s="5" t="s">
        <v>30249</v>
      </c>
      <c r="C12378" s="5" t="s">
        <v>30235</v>
      </c>
      <c r="D12378" s="5" t="s">
        <v>22</v>
      </c>
      <c r="E12378" s="5">
        <v>4</v>
      </c>
      <c r="F12378" s="5" t="s">
        <v>297</v>
      </c>
      <c r="G12378" s="5" t="s">
        <v>294</v>
      </c>
      <c r="M12378" s="5" t="s">
        <v>794</v>
      </c>
      <c r="N12378" s="5" t="s">
        <v>294</v>
      </c>
      <c r="R12378" s="5" t="s">
        <v>294</v>
      </c>
      <c r="V12378" s="5" t="s">
        <v>30248</v>
      </c>
    </row>
    <row r="12379" spans="1:22" x14ac:dyDescent="0.35">
      <c r="A12379" s="5" t="s">
        <v>30250</v>
      </c>
      <c r="B12379" s="5" t="s">
        <v>29490</v>
      </c>
      <c r="C12379" s="5" t="s">
        <v>30235</v>
      </c>
      <c r="D12379" s="5" t="s">
        <v>22</v>
      </c>
      <c r="E12379" s="5">
        <v>9</v>
      </c>
      <c r="F12379" s="5" t="s">
        <v>297</v>
      </c>
      <c r="G12379" s="5" t="s">
        <v>294</v>
      </c>
      <c r="M12379" s="5" t="s">
        <v>794</v>
      </c>
      <c r="N12379" s="5" t="s">
        <v>294</v>
      </c>
      <c r="R12379" s="5" t="s">
        <v>297</v>
      </c>
      <c r="V12379" s="5" t="s">
        <v>30250</v>
      </c>
    </row>
    <row r="12380" spans="1:22" x14ac:dyDescent="0.35">
      <c r="A12380" s="5" t="s">
        <v>30251</v>
      </c>
      <c r="B12380" s="5" t="s">
        <v>30252</v>
      </c>
      <c r="C12380" s="5" t="s">
        <v>30235</v>
      </c>
      <c r="D12380" s="5" t="s">
        <v>18</v>
      </c>
      <c r="E12380" s="5">
        <v>20</v>
      </c>
      <c r="F12380" s="5" t="s">
        <v>294</v>
      </c>
      <c r="G12380" s="5" t="s">
        <v>294</v>
      </c>
      <c r="M12380" s="5" t="s">
        <v>794</v>
      </c>
      <c r="N12380" s="5" t="s">
        <v>294</v>
      </c>
      <c r="R12380" s="5" t="s">
        <v>294</v>
      </c>
      <c r="V12380" s="5" t="s">
        <v>30251</v>
      </c>
    </row>
    <row r="12381" spans="1:22" x14ac:dyDescent="0.35">
      <c r="A12381" s="5" t="s">
        <v>30253</v>
      </c>
      <c r="B12381" s="5" t="s">
        <v>30254</v>
      </c>
      <c r="C12381" s="5" t="s">
        <v>30235</v>
      </c>
      <c r="D12381" s="5" t="s">
        <v>20</v>
      </c>
      <c r="E12381" s="5">
        <v>10</v>
      </c>
      <c r="F12381" s="5" t="s">
        <v>294</v>
      </c>
      <c r="G12381" s="5" t="s">
        <v>294</v>
      </c>
      <c r="M12381" s="5" t="s">
        <v>794</v>
      </c>
      <c r="N12381" s="5" t="s">
        <v>294</v>
      </c>
      <c r="R12381" s="5" t="s">
        <v>294</v>
      </c>
      <c r="V12381" s="5" t="s">
        <v>30253</v>
      </c>
    </row>
    <row r="12382" spans="1:22" x14ac:dyDescent="0.35">
      <c r="A12382" s="5" t="s">
        <v>30255</v>
      </c>
      <c r="B12382" s="5" t="s">
        <v>30256</v>
      </c>
      <c r="C12382" s="5" t="s">
        <v>30235</v>
      </c>
      <c r="D12382" s="5" t="s">
        <v>18</v>
      </c>
      <c r="E12382" s="5">
        <v>3</v>
      </c>
      <c r="F12382" s="5" t="s">
        <v>294</v>
      </c>
      <c r="G12382" s="5" t="s">
        <v>294</v>
      </c>
      <c r="M12382" s="5" t="s">
        <v>794</v>
      </c>
      <c r="N12382" s="5" t="s">
        <v>294</v>
      </c>
      <c r="R12382" s="5" t="s">
        <v>294</v>
      </c>
      <c r="V12382" s="5" t="s">
        <v>30255</v>
      </c>
    </row>
    <row r="12383" spans="1:22" x14ac:dyDescent="0.35">
      <c r="A12383" s="5" t="s">
        <v>30257</v>
      </c>
      <c r="B12383" s="5" t="s">
        <v>30258</v>
      </c>
      <c r="C12383" s="5" t="s">
        <v>30235</v>
      </c>
      <c r="D12383" s="5" t="s">
        <v>18</v>
      </c>
      <c r="E12383" s="5">
        <v>2</v>
      </c>
      <c r="F12383" s="5" t="s">
        <v>297</v>
      </c>
      <c r="G12383" s="5" t="s">
        <v>294</v>
      </c>
      <c r="M12383" s="5" t="s">
        <v>794</v>
      </c>
      <c r="N12383" s="5" t="s">
        <v>294</v>
      </c>
      <c r="R12383" s="5" t="s">
        <v>294</v>
      </c>
      <c r="V12383" s="5" t="s">
        <v>30257</v>
      </c>
    </row>
    <row r="12384" spans="1:22" x14ac:dyDescent="0.35">
      <c r="A12384" s="5" t="s">
        <v>30259</v>
      </c>
      <c r="B12384" s="5" t="s">
        <v>30237</v>
      </c>
      <c r="C12384" s="5" t="s">
        <v>30260</v>
      </c>
      <c r="D12384" s="5" t="s">
        <v>22</v>
      </c>
      <c r="E12384" s="5">
        <v>15</v>
      </c>
      <c r="F12384" s="5" t="s">
        <v>297</v>
      </c>
      <c r="G12384" s="5" t="s">
        <v>294</v>
      </c>
      <c r="M12384" s="5" t="s">
        <v>794</v>
      </c>
      <c r="N12384" s="5" t="s">
        <v>294</v>
      </c>
      <c r="R12384" s="5" t="s">
        <v>297</v>
      </c>
      <c r="V12384" s="5" t="s">
        <v>30259</v>
      </c>
    </row>
    <row r="12385" spans="1:22" x14ac:dyDescent="0.35">
      <c r="A12385" s="5" t="s">
        <v>30261</v>
      </c>
      <c r="B12385" s="5" t="s">
        <v>30262</v>
      </c>
      <c r="C12385" s="5" t="s">
        <v>30260</v>
      </c>
      <c r="D12385" s="5" t="s">
        <v>22</v>
      </c>
      <c r="E12385" s="5">
        <v>17</v>
      </c>
      <c r="F12385" s="5" t="s">
        <v>294</v>
      </c>
      <c r="G12385" s="5" t="s">
        <v>294</v>
      </c>
      <c r="M12385" s="5" t="s">
        <v>3826</v>
      </c>
      <c r="N12385" s="5" t="s">
        <v>294</v>
      </c>
      <c r="R12385" s="5" t="s">
        <v>294</v>
      </c>
      <c r="V12385" s="5" t="s">
        <v>30261</v>
      </c>
    </row>
    <row r="12386" spans="1:22" x14ac:dyDescent="0.35">
      <c r="A12386" s="5" t="s">
        <v>30263</v>
      </c>
      <c r="B12386" s="5" t="s">
        <v>30264</v>
      </c>
      <c r="C12386" s="5" t="s">
        <v>30260</v>
      </c>
      <c r="D12386" s="5" t="s">
        <v>22</v>
      </c>
      <c r="E12386" s="5">
        <v>4</v>
      </c>
      <c r="F12386" s="5" t="s">
        <v>297</v>
      </c>
      <c r="G12386" s="5" t="s">
        <v>294</v>
      </c>
      <c r="M12386" s="5" t="s">
        <v>794</v>
      </c>
      <c r="N12386" s="5" t="s">
        <v>294</v>
      </c>
      <c r="R12386" s="5" t="s">
        <v>294</v>
      </c>
      <c r="V12386" s="5" t="s">
        <v>30263</v>
      </c>
    </row>
    <row r="12387" spans="1:22" x14ac:dyDescent="0.35">
      <c r="A12387" s="5" t="s">
        <v>30265</v>
      </c>
      <c r="B12387" s="5" t="s">
        <v>30266</v>
      </c>
      <c r="C12387" s="5" t="s">
        <v>30260</v>
      </c>
      <c r="D12387" s="5" t="s">
        <v>22</v>
      </c>
      <c r="E12387" s="5">
        <v>15</v>
      </c>
      <c r="F12387" s="5" t="s">
        <v>297</v>
      </c>
      <c r="G12387" s="5" t="s">
        <v>294</v>
      </c>
      <c r="M12387" s="5" t="s">
        <v>794</v>
      </c>
      <c r="N12387" s="5" t="s">
        <v>294</v>
      </c>
      <c r="R12387" s="5" t="s">
        <v>297</v>
      </c>
      <c r="V12387" s="5" t="s">
        <v>30265</v>
      </c>
    </row>
    <row r="12388" spans="1:22" x14ac:dyDescent="0.35">
      <c r="A12388" s="5" t="s">
        <v>30267</v>
      </c>
      <c r="B12388" s="5" t="s">
        <v>29490</v>
      </c>
      <c r="C12388" s="5" t="s">
        <v>30260</v>
      </c>
      <c r="D12388" s="5" t="s">
        <v>22</v>
      </c>
      <c r="E12388" s="5">
        <v>9</v>
      </c>
      <c r="F12388" s="5" t="s">
        <v>297</v>
      </c>
      <c r="G12388" s="5" t="s">
        <v>294</v>
      </c>
      <c r="M12388" s="5" t="s">
        <v>794</v>
      </c>
      <c r="N12388" s="5" t="s">
        <v>294</v>
      </c>
      <c r="R12388" s="5" t="s">
        <v>297</v>
      </c>
      <c r="V12388" s="5" t="s">
        <v>30267</v>
      </c>
    </row>
    <row r="12389" spans="1:22" x14ac:dyDescent="0.35">
      <c r="A12389" s="5" t="s">
        <v>30268</v>
      </c>
      <c r="B12389" s="5" t="s">
        <v>30269</v>
      </c>
      <c r="C12389" s="5" t="s">
        <v>30260</v>
      </c>
      <c r="D12389" s="5" t="s">
        <v>18</v>
      </c>
      <c r="E12389" s="5">
        <v>20</v>
      </c>
      <c r="F12389" s="5" t="s">
        <v>294</v>
      </c>
      <c r="G12389" s="5" t="s">
        <v>294</v>
      </c>
      <c r="M12389" s="5" t="s">
        <v>794</v>
      </c>
      <c r="N12389" s="5" t="s">
        <v>294</v>
      </c>
      <c r="R12389" s="5" t="s">
        <v>294</v>
      </c>
      <c r="V12389" s="5" t="s">
        <v>30268</v>
      </c>
    </row>
    <row r="12390" spans="1:22" x14ac:dyDescent="0.35">
      <c r="A12390" s="5" t="s">
        <v>30270</v>
      </c>
      <c r="B12390" s="5" t="s">
        <v>30254</v>
      </c>
      <c r="C12390" s="5" t="s">
        <v>30260</v>
      </c>
      <c r="D12390" s="5" t="s">
        <v>20</v>
      </c>
      <c r="E12390" s="5">
        <v>10</v>
      </c>
      <c r="F12390" s="5" t="s">
        <v>294</v>
      </c>
      <c r="G12390" s="5" t="s">
        <v>294</v>
      </c>
      <c r="M12390" s="5" t="s">
        <v>794</v>
      </c>
      <c r="N12390" s="5" t="s">
        <v>294</v>
      </c>
      <c r="R12390" s="5" t="s">
        <v>294</v>
      </c>
      <c r="V12390" s="5" t="s">
        <v>30270</v>
      </c>
    </row>
    <row r="12391" spans="1:22" x14ac:dyDescent="0.35">
      <c r="A12391" s="5" t="s">
        <v>30271</v>
      </c>
      <c r="B12391" s="5" t="s">
        <v>30256</v>
      </c>
      <c r="C12391" s="5" t="s">
        <v>30260</v>
      </c>
      <c r="D12391" s="5" t="s">
        <v>18</v>
      </c>
      <c r="E12391" s="5">
        <v>3</v>
      </c>
      <c r="F12391" s="5" t="s">
        <v>294</v>
      </c>
      <c r="G12391" s="5" t="s">
        <v>294</v>
      </c>
      <c r="M12391" s="5" t="s">
        <v>794</v>
      </c>
      <c r="N12391" s="5" t="s">
        <v>294</v>
      </c>
      <c r="R12391" s="5" t="s">
        <v>294</v>
      </c>
      <c r="V12391" s="5" t="s">
        <v>30271</v>
      </c>
    </row>
    <row r="12392" spans="1:22" x14ac:dyDescent="0.35">
      <c r="A12392" s="5" t="s">
        <v>30272</v>
      </c>
      <c r="B12392" s="5" t="s">
        <v>30258</v>
      </c>
      <c r="C12392" s="5" t="s">
        <v>30260</v>
      </c>
      <c r="D12392" s="5" t="s">
        <v>18</v>
      </c>
      <c r="E12392" s="5">
        <v>2</v>
      </c>
      <c r="F12392" s="5" t="s">
        <v>297</v>
      </c>
      <c r="G12392" s="5" t="s">
        <v>294</v>
      </c>
      <c r="M12392" s="5" t="s">
        <v>794</v>
      </c>
      <c r="N12392" s="5" t="s">
        <v>294</v>
      </c>
      <c r="R12392" s="5" t="s">
        <v>294</v>
      </c>
      <c r="V12392" s="5" t="s">
        <v>30272</v>
      </c>
    </row>
    <row r="12393" spans="1:22" x14ac:dyDescent="0.35">
      <c r="A12393" s="5" t="s">
        <v>30273</v>
      </c>
      <c r="B12393" s="5" t="s">
        <v>14063</v>
      </c>
      <c r="C12393" s="5" t="s">
        <v>30191</v>
      </c>
      <c r="D12393" s="5" t="s">
        <v>18</v>
      </c>
      <c r="E12393" s="5">
        <v>100</v>
      </c>
      <c r="F12393" s="5" t="s">
        <v>294</v>
      </c>
      <c r="G12393" s="5" t="s">
        <v>294</v>
      </c>
      <c r="M12393" s="5" t="s">
        <v>794</v>
      </c>
      <c r="N12393" s="5" t="s">
        <v>294</v>
      </c>
      <c r="P12393" s="5" t="s">
        <v>294</v>
      </c>
      <c r="Q12393" s="5" t="s">
        <v>294</v>
      </c>
      <c r="R12393" s="5" t="s">
        <v>294</v>
      </c>
      <c r="V12393" s="5" t="s">
        <v>30273</v>
      </c>
    </row>
    <row r="12394" spans="1:22" x14ac:dyDescent="0.35">
      <c r="A12394" s="5" t="s">
        <v>30274</v>
      </c>
      <c r="B12394" s="5" t="s">
        <v>30275</v>
      </c>
      <c r="C12394" s="5" t="s">
        <v>30191</v>
      </c>
      <c r="D12394" s="5" t="s">
        <v>18</v>
      </c>
      <c r="E12394" s="5">
        <v>100</v>
      </c>
      <c r="F12394" s="5" t="s">
        <v>294</v>
      </c>
      <c r="G12394" s="5" t="s">
        <v>294</v>
      </c>
      <c r="M12394" s="5" t="s">
        <v>794</v>
      </c>
      <c r="N12394" s="5" t="s">
        <v>294</v>
      </c>
      <c r="P12394" s="5" t="s">
        <v>294</v>
      </c>
      <c r="Q12394" s="5" t="s">
        <v>294</v>
      </c>
      <c r="R12394" s="5" t="s">
        <v>294</v>
      </c>
      <c r="V12394" s="5" t="s">
        <v>30274</v>
      </c>
    </row>
    <row r="12395" spans="1:22" x14ac:dyDescent="0.35">
      <c r="A12395" s="5" t="s">
        <v>30276</v>
      </c>
      <c r="B12395" s="5" t="s">
        <v>30277</v>
      </c>
      <c r="C12395" s="5" t="s">
        <v>30191</v>
      </c>
      <c r="D12395" s="5" t="s">
        <v>18</v>
      </c>
      <c r="E12395" s="5">
        <v>50</v>
      </c>
      <c r="F12395" s="5" t="s">
        <v>294</v>
      </c>
      <c r="G12395" s="5" t="s">
        <v>294</v>
      </c>
      <c r="M12395" s="5" t="s">
        <v>794</v>
      </c>
      <c r="N12395" s="5" t="s">
        <v>294</v>
      </c>
      <c r="P12395" s="5" t="s">
        <v>294</v>
      </c>
      <c r="Q12395" s="5" t="s">
        <v>294</v>
      </c>
      <c r="R12395" s="5" t="s">
        <v>294</v>
      </c>
      <c r="V12395" s="5" t="s">
        <v>30276</v>
      </c>
    </row>
    <row r="12396" spans="1:22" x14ac:dyDescent="0.35">
      <c r="A12396" s="5" t="s">
        <v>30278</v>
      </c>
      <c r="B12396" s="5" t="s">
        <v>30279</v>
      </c>
      <c r="C12396" s="5" t="s">
        <v>30191</v>
      </c>
      <c r="D12396" s="5" t="s">
        <v>24</v>
      </c>
      <c r="E12396" s="5">
        <v>12</v>
      </c>
      <c r="F12396" s="5" t="s">
        <v>294</v>
      </c>
      <c r="G12396" s="5" t="s">
        <v>294</v>
      </c>
      <c r="M12396" s="5" t="s">
        <v>794</v>
      </c>
      <c r="N12396" s="5" t="s">
        <v>294</v>
      </c>
      <c r="P12396" s="5" t="s">
        <v>294</v>
      </c>
      <c r="Q12396" s="5" t="s">
        <v>294</v>
      </c>
      <c r="R12396" s="5" t="s">
        <v>294</v>
      </c>
      <c r="V12396" s="5" t="s">
        <v>30278</v>
      </c>
    </row>
    <row r="12397" spans="1:22" x14ac:dyDescent="0.35">
      <c r="A12397" s="5" t="s">
        <v>30280</v>
      </c>
      <c r="B12397" s="5" t="s">
        <v>30281</v>
      </c>
      <c r="C12397" s="5" t="s">
        <v>30191</v>
      </c>
      <c r="D12397" s="5" t="s">
        <v>24</v>
      </c>
      <c r="E12397" s="5">
        <v>12</v>
      </c>
      <c r="F12397" s="5" t="s">
        <v>294</v>
      </c>
      <c r="G12397" s="5" t="s">
        <v>294</v>
      </c>
      <c r="M12397" s="5" t="s">
        <v>794</v>
      </c>
      <c r="N12397" s="5" t="s">
        <v>294</v>
      </c>
      <c r="P12397" s="5" t="s">
        <v>294</v>
      </c>
      <c r="Q12397" s="5" t="s">
        <v>294</v>
      </c>
      <c r="R12397" s="5" t="s">
        <v>294</v>
      </c>
      <c r="V12397" s="5" t="s">
        <v>30280</v>
      </c>
    </row>
    <row r="12398" spans="1:22" x14ac:dyDescent="0.35">
      <c r="A12398" s="5" t="s">
        <v>30282</v>
      </c>
      <c r="B12398" s="5" t="s">
        <v>30283</v>
      </c>
      <c r="C12398" s="5" t="s">
        <v>30191</v>
      </c>
      <c r="D12398" s="5" t="s">
        <v>18</v>
      </c>
      <c r="E12398" s="5">
        <v>50</v>
      </c>
      <c r="F12398" s="5" t="s">
        <v>294</v>
      </c>
      <c r="G12398" s="5" t="s">
        <v>294</v>
      </c>
      <c r="M12398" s="5" t="s">
        <v>794</v>
      </c>
      <c r="N12398" s="5" t="s">
        <v>294</v>
      </c>
      <c r="P12398" s="5" t="s">
        <v>294</v>
      </c>
      <c r="Q12398" s="5" t="s">
        <v>294</v>
      </c>
      <c r="R12398" s="5" t="s">
        <v>294</v>
      </c>
      <c r="V12398" s="5" t="s">
        <v>30282</v>
      </c>
    </row>
    <row r="12399" spans="1:22" x14ac:dyDescent="0.35">
      <c r="A12399" s="5" t="s">
        <v>30284</v>
      </c>
      <c r="B12399" s="5" t="s">
        <v>30285</v>
      </c>
      <c r="C12399" s="5" t="s">
        <v>30191</v>
      </c>
      <c r="D12399" s="5" t="s">
        <v>18</v>
      </c>
      <c r="E12399" s="5">
        <v>50</v>
      </c>
      <c r="F12399" s="5" t="s">
        <v>294</v>
      </c>
      <c r="G12399" s="5" t="s">
        <v>294</v>
      </c>
      <c r="M12399" s="5" t="s">
        <v>794</v>
      </c>
      <c r="N12399" s="5" t="s">
        <v>294</v>
      </c>
      <c r="P12399" s="5" t="s">
        <v>294</v>
      </c>
      <c r="Q12399" s="5" t="s">
        <v>294</v>
      </c>
      <c r="R12399" s="5" t="s">
        <v>294</v>
      </c>
      <c r="V12399" s="5" t="s">
        <v>30284</v>
      </c>
    </row>
    <row r="12400" spans="1:22" x14ac:dyDescent="0.35">
      <c r="A12400" s="5" t="s">
        <v>30286</v>
      </c>
      <c r="B12400" s="5" t="s">
        <v>30287</v>
      </c>
      <c r="C12400" s="5" t="s">
        <v>30191</v>
      </c>
      <c r="D12400" s="5" t="s">
        <v>18</v>
      </c>
      <c r="E12400" s="5">
        <v>50</v>
      </c>
      <c r="F12400" s="5" t="s">
        <v>294</v>
      </c>
      <c r="G12400" s="5" t="s">
        <v>294</v>
      </c>
      <c r="M12400" s="5" t="s">
        <v>794</v>
      </c>
      <c r="N12400" s="5" t="s">
        <v>294</v>
      </c>
      <c r="P12400" s="5" t="s">
        <v>294</v>
      </c>
      <c r="Q12400" s="5" t="s">
        <v>294</v>
      </c>
      <c r="R12400" s="5" t="s">
        <v>294</v>
      </c>
      <c r="V12400" s="5" t="s">
        <v>30286</v>
      </c>
    </row>
    <row r="12401" spans="1:22" x14ac:dyDescent="0.35">
      <c r="A12401" s="5" t="s">
        <v>30288</v>
      </c>
      <c r="B12401" s="5" t="s">
        <v>30289</v>
      </c>
      <c r="C12401" s="5" t="s">
        <v>30191</v>
      </c>
      <c r="D12401" s="5" t="s">
        <v>24</v>
      </c>
      <c r="E12401" s="5">
        <v>12</v>
      </c>
      <c r="F12401" s="5" t="s">
        <v>294</v>
      </c>
      <c r="G12401" s="5" t="s">
        <v>294</v>
      </c>
      <c r="M12401" s="5" t="s">
        <v>794</v>
      </c>
      <c r="N12401" s="5" t="s">
        <v>294</v>
      </c>
      <c r="P12401" s="5" t="s">
        <v>294</v>
      </c>
      <c r="Q12401" s="5" t="s">
        <v>294</v>
      </c>
      <c r="R12401" s="5" t="s">
        <v>294</v>
      </c>
      <c r="V12401" s="5" t="s">
        <v>30288</v>
      </c>
    </row>
    <row r="12402" spans="1:22" x14ac:dyDescent="0.35">
      <c r="A12402" s="5" t="s">
        <v>30290</v>
      </c>
      <c r="B12402" s="5" t="s">
        <v>30291</v>
      </c>
      <c r="C12402" s="5" t="s">
        <v>30191</v>
      </c>
      <c r="D12402" s="5" t="s">
        <v>18</v>
      </c>
      <c r="E12402" s="5">
        <v>2</v>
      </c>
      <c r="F12402" s="5" t="s">
        <v>294</v>
      </c>
      <c r="G12402" s="5" t="s">
        <v>294</v>
      </c>
      <c r="M12402" s="5" t="s">
        <v>794</v>
      </c>
      <c r="N12402" s="5" t="s">
        <v>294</v>
      </c>
      <c r="P12402" s="5" t="s">
        <v>294</v>
      </c>
      <c r="Q12402" s="5" t="s">
        <v>294</v>
      </c>
      <c r="R12402" s="5" t="s">
        <v>294</v>
      </c>
      <c r="V12402" s="5" t="s">
        <v>30290</v>
      </c>
    </row>
    <row r="12403" spans="1:22" x14ac:dyDescent="0.35">
      <c r="A12403" s="5" t="s">
        <v>30292</v>
      </c>
      <c r="B12403" s="5" t="s">
        <v>30293</v>
      </c>
      <c r="C12403" s="5" t="s">
        <v>30191</v>
      </c>
      <c r="D12403" s="5" t="s">
        <v>30</v>
      </c>
      <c r="E12403" s="5">
        <v>5</v>
      </c>
      <c r="F12403" s="5" t="s">
        <v>294</v>
      </c>
      <c r="G12403" s="5" t="s">
        <v>294</v>
      </c>
      <c r="M12403" s="5" t="s">
        <v>794</v>
      </c>
      <c r="N12403" s="5" t="s">
        <v>294</v>
      </c>
      <c r="P12403" s="5" t="s">
        <v>294</v>
      </c>
      <c r="Q12403" s="5" t="s">
        <v>294</v>
      </c>
      <c r="R12403" s="5" t="s">
        <v>294</v>
      </c>
      <c r="V12403" s="5" t="s">
        <v>30292</v>
      </c>
    </row>
    <row r="12404" spans="1:22" x14ac:dyDescent="0.35">
      <c r="A12404" s="5" t="s">
        <v>30294</v>
      </c>
      <c r="B12404" s="5" t="s">
        <v>30295</v>
      </c>
      <c r="C12404" s="5" t="s">
        <v>30296</v>
      </c>
      <c r="D12404" s="5" t="s">
        <v>18</v>
      </c>
      <c r="E12404" s="5">
        <v>3</v>
      </c>
      <c r="F12404" s="5" t="s">
        <v>294</v>
      </c>
      <c r="G12404" s="5" t="s">
        <v>294</v>
      </c>
      <c r="M12404" s="5" t="s">
        <v>794</v>
      </c>
      <c r="N12404" s="5" t="s">
        <v>294</v>
      </c>
      <c r="R12404" s="5" t="s">
        <v>294</v>
      </c>
      <c r="V12404" s="5" t="s">
        <v>30294</v>
      </c>
    </row>
    <row r="12405" spans="1:22" x14ac:dyDescent="0.35">
      <c r="A12405" s="5" t="s">
        <v>30297</v>
      </c>
      <c r="B12405" s="5" t="s">
        <v>29812</v>
      </c>
      <c r="C12405" s="5" t="s">
        <v>30191</v>
      </c>
      <c r="D12405" s="5" t="s">
        <v>22</v>
      </c>
      <c r="E12405" s="5">
        <v>15</v>
      </c>
      <c r="F12405" s="5" t="s">
        <v>294</v>
      </c>
      <c r="G12405" s="5" t="s">
        <v>294</v>
      </c>
      <c r="M12405" s="5" t="s">
        <v>794</v>
      </c>
      <c r="N12405" s="5" t="s">
        <v>294</v>
      </c>
      <c r="P12405" s="5" t="s">
        <v>294</v>
      </c>
      <c r="Q12405" s="5" t="s">
        <v>294</v>
      </c>
      <c r="R12405" s="5" t="s">
        <v>297</v>
      </c>
      <c r="V12405" s="5" t="s">
        <v>30297</v>
      </c>
    </row>
    <row r="12406" spans="1:22" x14ac:dyDescent="0.35">
      <c r="A12406" s="5" t="s">
        <v>30298</v>
      </c>
      <c r="B12406" s="5" t="s">
        <v>30299</v>
      </c>
      <c r="C12406" s="5" t="s">
        <v>30296</v>
      </c>
      <c r="D12406" s="5" t="s">
        <v>22</v>
      </c>
      <c r="E12406" s="5">
        <v>15</v>
      </c>
      <c r="F12406" s="5" t="s">
        <v>294</v>
      </c>
      <c r="G12406" s="5" t="s">
        <v>294</v>
      </c>
      <c r="M12406" s="5" t="s">
        <v>3826</v>
      </c>
      <c r="N12406" s="5" t="s">
        <v>294</v>
      </c>
      <c r="R12406" s="5" t="s">
        <v>294</v>
      </c>
      <c r="V12406" s="5" t="s">
        <v>30298</v>
      </c>
    </row>
    <row r="12407" spans="1:22" x14ac:dyDescent="0.35">
      <c r="A12407" s="5" t="s">
        <v>30300</v>
      </c>
      <c r="B12407" s="5" t="s">
        <v>30301</v>
      </c>
      <c r="C12407" s="5" t="s">
        <v>30296</v>
      </c>
      <c r="D12407" s="5" t="s">
        <v>22</v>
      </c>
      <c r="E12407" s="5">
        <v>4</v>
      </c>
      <c r="F12407" s="5" t="s">
        <v>297</v>
      </c>
      <c r="G12407" s="5" t="s">
        <v>294</v>
      </c>
      <c r="M12407" s="5" t="s">
        <v>794</v>
      </c>
      <c r="N12407" s="5" t="s">
        <v>294</v>
      </c>
      <c r="P12407" s="5" t="s">
        <v>294</v>
      </c>
      <c r="R12407" s="5" t="s">
        <v>294</v>
      </c>
      <c r="V12407" s="5" t="s">
        <v>30300</v>
      </c>
    </row>
    <row r="12408" spans="1:22" x14ac:dyDescent="0.35">
      <c r="A12408" s="5" t="s">
        <v>30302</v>
      </c>
      <c r="B12408" s="5" t="s">
        <v>30303</v>
      </c>
      <c r="C12408" s="5" t="s">
        <v>30296</v>
      </c>
      <c r="D12408" s="5" t="s">
        <v>22</v>
      </c>
      <c r="E12408" s="5">
        <v>9</v>
      </c>
      <c r="F12408" s="5" t="s">
        <v>297</v>
      </c>
      <c r="G12408" s="5" t="s">
        <v>294</v>
      </c>
      <c r="M12408" s="5" t="s">
        <v>794</v>
      </c>
      <c r="N12408" s="5" t="s">
        <v>294</v>
      </c>
      <c r="R12408" s="5" t="s">
        <v>297</v>
      </c>
      <c r="V12408" s="5" t="s">
        <v>30302</v>
      </c>
    </row>
    <row r="12409" spans="1:22" x14ac:dyDescent="0.35">
      <c r="A12409" s="5" t="s">
        <v>30304</v>
      </c>
      <c r="B12409" s="5" t="s">
        <v>30013</v>
      </c>
      <c r="C12409" s="5" t="s">
        <v>30296</v>
      </c>
      <c r="D12409" s="5" t="s">
        <v>22</v>
      </c>
      <c r="E12409" s="5">
        <v>15</v>
      </c>
      <c r="F12409" s="5" t="s">
        <v>297</v>
      </c>
      <c r="G12409" s="5" t="s">
        <v>294</v>
      </c>
      <c r="M12409" s="5" t="s">
        <v>794</v>
      </c>
      <c r="N12409" s="5" t="s">
        <v>294</v>
      </c>
      <c r="R12409" s="5" t="s">
        <v>297</v>
      </c>
      <c r="V12409" s="5" t="s">
        <v>30304</v>
      </c>
    </row>
    <row r="12410" spans="1:22" x14ac:dyDescent="0.35">
      <c r="A12410" s="5" t="s">
        <v>30305</v>
      </c>
      <c r="B12410" s="5" t="s">
        <v>30306</v>
      </c>
      <c r="C12410" s="5" t="s">
        <v>30296</v>
      </c>
      <c r="D12410" s="5" t="s">
        <v>18</v>
      </c>
      <c r="E12410" s="5">
        <v>80</v>
      </c>
      <c r="F12410" s="5" t="s">
        <v>294</v>
      </c>
      <c r="G12410" s="5" t="s">
        <v>294</v>
      </c>
      <c r="M12410" s="5" t="s">
        <v>794</v>
      </c>
      <c r="N12410" s="5" t="s">
        <v>294</v>
      </c>
      <c r="R12410" s="5" t="s">
        <v>294</v>
      </c>
      <c r="V12410" s="5" t="s">
        <v>30305</v>
      </c>
    </row>
    <row r="12411" spans="1:22" x14ac:dyDescent="0.35">
      <c r="A12411" s="5" t="s">
        <v>30307</v>
      </c>
      <c r="B12411" s="5" t="s">
        <v>30308</v>
      </c>
      <c r="C12411" s="5" t="s">
        <v>30296</v>
      </c>
      <c r="D12411" s="5" t="s">
        <v>18</v>
      </c>
      <c r="E12411" s="5">
        <v>10</v>
      </c>
      <c r="F12411" s="5" t="s">
        <v>294</v>
      </c>
      <c r="G12411" s="5" t="s">
        <v>294</v>
      </c>
      <c r="M12411" s="5" t="s">
        <v>794</v>
      </c>
      <c r="N12411" s="5" t="s">
        <v>294</v>
      </c>
      <c r="R12411" s="5" t="s">
        <v>294</v>
      </c>
      <c r="V12411" s="5" t="s">
        <v>30307</v>
      </c>
    </row>
    <row r="12412" spans="1:22" x14ac:dyDescent="0.35">
      <c r="A12412" s="5" t="s">
        <v>30309</v>
      </c>
      <c r="B12412" s="5" t="s">
        <v>30310</v>
      </c>
      <c r="C12412" s="5" t="s">
        <v>30191</v>
      </c>
      <c r="D12412" s="5" t="s">
        <v>18</v>
      </c>
      <c r="E12412" s="5">
        <v>2</v>
      </c>
      <c r="F12412" s="5" t="s">
        <v>294</v>
      </c>
      <c r="G12412" s="5" t="s">
        <v>294</v>
      </c>
      <c r="M12412" s="5" t="s">
        <v>794</v>
      </c>
      <c r="N12412" s="5" t="s">
        <v>294</v>
      </c>
      <c r="P12412" s="5" t="s">
        <v>294</v>
      </c>
      <c r="Q12412" s="5" t="s">
        <v>294</v>
      </c>
      <c r="R12412" s="5" t="s">
        <v>294</v>
      </c>
      <c r="V12412" s="5" t="s">
        <v>30309</v>
      </c>
    </row>
    <row r="12413" spans="1:22" x14ac:dyDescent="0.35">
      <c r="A12413" s="5" t="s">
        <v>30311</v>
      </c>
      <c r="B12413" s="5" t="s">
        <v>30312</v>
      </c>
      <c r="C12413" s="5" t="s">
        <v>30191</v>
      </c>
      <c r="D12413" s="5" t="s">
        <v>18</v>
      </c>
      <c r="E12413" s="5">
        <v>50</v>
      </c>
      <c r="F12413" s="5" t="s">
        <v>294</v>
      </c>
      <c r="G12413" s="5" t="s">
        <v>294</v>
      </c>
      <c r="M12413" s="5" t="s">
        <v>794</v>
      </c>
      <c r="N12413" s="5" t="s">
        <v>294</v>
      </c>
      <c r="P12413" s="5" t="s">
        <v>294</v>
      </c>
      <c r="Q12413" s="5" t="s">
        <v>294</v>
      </c>
      <c r="R12413" s="5" t="s">
        <v>294</v>
      </c>
      <c r="V12413" s="5" t="s">
        <v>30311</v>
      </c>
    </row>
    <row r="12414" spans="1:22" x14ac:dyDescent="0.35">
      <c r="A12414" s="5" t="s">
        <v>30313</v>
      </c>
      <c r="B12414" s="5" t="s">
        <v>30314</v>
      </c>
      <c r="C12414" s="5" t="s">
        <v>30191</v>
      </c>
      <c r="D12414" s="5" t="s">
        <v>30</v>
      </c>
      <c r="E12414" s="5">
        <v>5</v>
      </c>
      <c r="F12414" s="5" t="s">
        <v>294</v>
      </c>
      <c r="G12414" s="5" t="s">
        <v>294</v>
      </c>
      <c r="M12414" s="5" t="s">
        <v>794</v>
      </c>
      <c r="N12414" s="5" t="s">
        <v>294</v>
      </c>
      <c r="P12414" s="5" t="s">
        <v>294</v>
      </c>
      <c r="Q12414" s="5" t="s">
        <v>294</v>
      </c>
      <c r="R12414" s="5" t="s">
        <v>294</v>
      </c>
      <c r="V12414" s="5" t="s">
        <v>30313</v>
      </c>
    </row>
    <row r="12415" spans="1:22" x14ac:dyDescent="0.35">
      <c r="A12415" s="5" t="s">
        <v>30315</v>
      </c>
      <c r="B12415" s="5" t="s">
        <v>30316</v>
      </c>
      <c r="C12415" s="5" t="s">
        <v>30317</v>
      </c>
      <c r="D12415" s="5" t="s">
        <v>18</v>
      </c>
      <c r="E12415" s="5">
        <v>2</v>
      </c>
      <c r="F12415" s="5" t="s">
        <v>294</v>
      </c>
      <c r="G12415" s="5" t="s">
        <v>294</v>
      </c>
      <c r="M12415" s="5" t="s">
        <v>794</v>
      </c>
      <c r="N12415" s="5" t="s">
        <v>294</v>
      </c>
      <c r="R12415" s="5" t="s">
        <v>294</v>
      </c>
      <c r="V12415" s="5" t="s">
        <v>30315</v>
      </c>
    </row>
    <row r="12416" spans="1:22" x14ac:dyDescent="0.35">
      <c r="A12416" s="5" t="s">
        <v>30318</v>
      </c>
      <c r="B12416" s="5" t="s">
        <v>30319</v>
      </c>
      <c r="C12416" s="5" t="s">
        <v>30317</v>
      </c>
      <c r="D12416" s="5" t="s">
        <v>18</v>
      </c>
      <c r="E12416" s="5">
        <v>2</v>
      </c>
      <c r="F12416" s="5" t="s">
        <v>294</v>
      </c>
      <c r="G12416" s="5" t="s">
        <v>294</v>
      </c>
      <c r="M12416" s="5" t="s">
        <v>794</v>
      </c>
      <c r="N12416" s="5" t="s">
        <v>294</v>
      </c>
      <c r="P12416" s="5" t="s">
        <v>294</v>
      </c>
      <c r="Q12416" s="5" t="s">
        <v>294</v>
      </c>
      <c r="R12416" s="5" t="s">
        <v>294</v>
      </c>
      <c r="V12416" s="5" t="s">
        <v>30318</v>
      </c>
    </row>
    <row r="12417" spans="1:22" x14ac:dyDescent="0.35">
      <c r="A12417" s="5" t="s">
        <v>30320</v>
      </c>
      <c r="B12417" s="5" t="s">
        <v>30321</v>
      </c>
      <c r="C12417" s="5" t="s">
        <v>30317</v>
      </c>
      <c r="D12417" s="5" t="s">
        <v>18</v>
      </c>
      <c r="E12417" s="5">
        <v>2</v>
      </c>
      <c r="F12417" s="5" t="s">
        <v>294</v>
      </c>
      <c r="G12417" s="5" t="s">
        <v>294</v>
      </c>
      <c r="M12417" s="5" t="s">
        <v>794</v>
      </c>
      <c r="N12417" s="5" t="s">
        <v>294</v>
      </c>
      <c r="R12417" s="5" t="s">
        <v>294</v>
      </c>
      <c r="V12417" s="5" t="s">
        <v>30320</v>
      </c>
    </row>
    <row r="12418" spans="1:22" x14ac:dyDescent="0.35">
      <c r="A12418" s="5" t="s">
        <v>30322</v>
      </c>
      <c r="B12418" s="5" t="s">
        <v>30323</v>
      </c>
      <c r="C12418" s="5" t="s">
        <v>30317</v>
      </c>
      <c r="D12418" s="5" t="s">
        <v>18</v>
      </c>
      <c r="E12418" s="5">
        <v>8</v>
      </c>
      <c r="F12418" s="5" t="s">
        <v>294</v>
      </c>
      <c r="G12418" s="5" t="s">
        <v>294</v>
      </c>
      <c r="M12418" s="5" t="s">
        <v>794</v>
      </c>
      <c r="N12418" s="5" t="s">
        <v>294</v>
      </c>
      <c r="P12418" s="5" t="s">
        <v>294</v>
      </c>
      <c r="Q12418" s="5" t="s">
        <v>294</v>
      </c>
      <c r="R12418" s="5" t="s">
        <v>294</v>
      </c>
      <c r="V12418" s="5" t="s">
        <v>30322</v>
      </c>
    </row>
    <row r="12419" spans="1:22" x14ac:dyDescent="0.35">
      <c r="A12419" s="5" t="s">
        <v>30324</v>
      </c>
      <c r="B12419" s="5" t="s">
        <v>30325</v>
      </c>
      <c r="C12419" s="5" t="s">
        <v>30317</v>
      </c>
      <c r="D12419" s="5" t="s">
        <v>18</v>
      </c>
      <c r="E12419" s="5">
        <v>8</v>
      </c>
      <c r="F12419" s="5" t="s">
        <v>294</v>
      </c>
      <c r="G12419" s="5" t="s">
        <v>294</v>
      </c>
      <c r="M12419" s="5" t="s">
        <v>794</v>
      </c>
      <c r="N12419" s="5" t="s">
        <v>294</v>
      </c>
      <c r="P12419" s="5" t="s">
        <v>294</v>
      </c>
      <c r="Q12419" s="5" t="s">
        <v>294</v>
      </c>
      <c r="R12419" s="5" t="s">
        <v>294</v>
      </c>
      <c r="V12419" s="5" t="s">
        <v>30324</v>
      </c>
    </row>
    <row r="12420" spans="1:22" x14ac:dyDescent="0.35">
      <c r="A12420" s="5" t="s">
        <v>30326</v>
      </c>
      <c r="B12420" s="5" t="s">
        <v>30327</v>
      </c>
      <c r="C12420" s="5" t="s">
        <v>30317</v>
      </c>
      <c r="D12420" s="5" t="s">
        <v>18</v>
      </c>
      <c r="E12420" s="5">
        <v>8</v>
      </c>
      <c r="F12420" s="5" t="s">
        <v>294</v>
      </c>
      <c r="G12420" s="5" t="s">
        <v>294</v>
      </c>
      <c r="M12420" s="5" t="s">
        <v>794</v>
      </c>
      <c r="N12420" s="5" t="s">
        <v>294</v>
      </c>
      <c r="P12420" s="5" t="s">
        <v>294</v>
      </c>
      <c r="Q12420" s="5" t="s">
        <v>294</v>
      </c>
      <c r="R12420" s="5" t="s">
        <v>294</v>
      </c>
      <c r="V12420" s="5" t="s">
        <v>30326</v>
      </c>
    </row>
    <row r="12421" spans="1:22" x14ac:dyDescent="0.35">
      <c r="A12421" s="5" t="s">
        <v>30328</v>
      </c>
      <c r="B12421" s="5" t="s">
        <v>30329</v>
      </c>
      <c r="C12421" s="5" t="s">
        <v>30317</v>
      </c>
      <c r="D12421" s="5" t="s">
        <v>18</v>
      </c>
      <c r="E12421" s="5">
        <v>8</v>
      </c>
      <c r="F12421" s="5" t="s">
        <v>294</v>
      </c>
      <c r="G12421" s="5" t="s">
        <v>294</v>
      </c>
      <c r="M12421" s="5" t="s">
        <v>794</v>
      </c>
      <c r="N12421" s="5" t="s">
        <v>294</v>
      </c>
      <c r="P12421" s="5" t="s">
        <v>294</v>
      </c>
      <c r="Q12421" s="5" t="s">
        <v>294</v>
      </c>
      <c r="R12421" s="5" t="s">
        <v>294</v>
      </c>
      <c r="V12421" s="5" t="s">
        <v>30328</v>
      </c>
    </row>
    <row r="12422" spans="1:22" x14ac:dyDescent="0.35">
      <c r="A12422" s="5" t="s">
        <v>30330</v>
      </c>
      <c r="B12422" s="5" t="s">
        <v>30331</v>
      </c>
      <c r="C12422" s="5" t="s">
        <v>30317</v>
      </c>
      <c r="D12422" s="5" t="s">
        <v>18</v>
      </c>
      <c r="E12422" s="5">
        <v>8</v>
      </c>
      <c r="F12422" s="5" t="s">
        <v>294</v>
      </c>
      <c r="G12422" s="5" t="s">
        <v>294</v>
      </c>
      <c r="M12422" s="5" t="s">
        <v>794</v>
      </c>
      <c r="N12422" s="5" t="s">
        <v>294</v>
      </c>
      <c r="P12422" s="5" t="s">
        <v>294</v>
      </c>
      <c r="Q12422" s="5" t="s">
        <v>294</v>
      </c>
      <c r="R12422" s="5" t="s">
        <v>294</v>
      </c>
      <c r="V12422" s="5" t="s">
        <v>30330</v>
      </c>
    </row>
    <row r="12423" spans="1:22" x14ac:dyDescent="0.35">
      <c r="A12423" s="5" t="s">
        <v>30332</v>
      </c>
      <c r="B12423" s="5" t="s">
        <v>30333</v>
      </c>
      <c r="C12423" s="5" t="s">
        <v>30317</v>
      </c>
      <c r="D12423" s="5" t="s">
        <v>18</v>
      </c>
      <c r="E12423" s="5">
        <v>8</v>
      </c>
      <c r="F12423" s="5" t="s">
        <v>294</v>
      </c>
      <c r="G12423" s="5" t="s">
        <v>294</v>
      </c>
      <c r="M12423" s="5" t="s">
        <v>794</v>
      </c>
      <c r="N12423" s="5" t="s">
        <v>294</v>
      </c>
      <c r="P12423" s="5" t="s">
        <v>294</v>
      </c>
      <c r="Q12423" s="5" t="s">
        <v>294</v>
      </c>
      <c r="R12423" s="5" t="s">
        <v>294</v>
      </c>
      <c r="V12423" s="5" t="s">
        <v>30332</v>
      </c>
    </row>
    <row r="12424" spans="1:22" x14ac:dyDescent="0.35">
      <c r="A12424" s="5" t="s">
        <v>30334</v>
      </c>
      <c r="B12424" s="5" t="s">
        <v>30335</v>
      </c>
      <c r="C12424" s="5" t="s">
        <v>30317</v>
      </c>
      <c r="D12424" s="5" t="s">
        <v>18</v>
      </c>
      <c r="E12424" s="5">
        <v>8</v>
      </c>
      <c r="F12424" s="5" t="s">
        <v>294</v>
      </c>
      <c r="G12424" s="5" t="s">
        <v>294</v>
      </c>
      <c r="M12424" s="5" t="s">
        <v>794</v>
      </c>
      <c r="N12424" s="5" t="s">
        <v>294</v>
      </c>
      <c r="P12424" s="5" t="s">
        <v>294</v>
      </c>
      <c r="Q12424" s="5" t="s">
        <v>294</v>
      </c>
      <c r="R12424" s="5" t="s">
        <v>294</v>
      </c>
      <c r="V12424" s="5" t="s">
        <v>30334</v>
      </c>
    </row>
    <row r="12425" spans="1:22" x14ac:dyDescent="0.35">
      <c r="A12425" s="5" t="s">
        <v>30336</v>
      </c>
      <c r="B12425" s="5" t="s">
        <v>30337</v>
      </c>
      <c r="C12425" s="5" t="s">
        <v>30317</v>
      </c>
      <c r="D12425" s="5" t="s">
        <v>18</v>
      </c>
      <c r="E12425" s="5">
        <v>8</v>
      </c>
      <c r="F12425" s="5" t="s">
        <v>294</v>
      </c>
      <c r="G12425" s="5" t="s">
        <v>294</v>
      </c>
      <c r="M12425" s="5" t="s">
        <v>794</v>
      </c>
      <c r="N12425" s="5" t="s">
        <v>294</v>
      </c>
      <c r="P12425" s="5" t="s">
        <v>294</v>
      </c>
      <c r="Q12425" s="5" t="s">
        <v>294</v>
      </c>
      <c r="R12425" s="5" t="s">
        <v>294</v>
      </c>
      <c r="V12425" s="5" t="s">
        <v>30336</v>
      </c>
    </row>
    <row r="12426" spans="1:22" x14ac:dyDescent="0.35">
      <c r="A12426" s="5" t="s">
        <v>30338</v>
      </c>
      <c r="B12426" s="5" t="s">
        <v>30339</v>
      </c>
      <c r="C12426" s="5" t="s">
        <v>30317</v>
      </c>
      <c r="D12426" s="5" t="s">
        <v>18</v>
      </c>
      <c r="E12426" s="5">
        <v>8</v>
      </c>
      <c r="F12426" s="5" t="s">
        <v>294</v>
      </c>
      <c r="G12426" s="5" t="s">
        <v>294</v>
      </c>
      <c r="M12426" s="5" t="s">
        <v>794</v>
      </c>
      <c r="N12426" s="5" t="s">
        <v>294</v>
      </c>
      <c r="P12426" s="5" t="s">
        <v>294</v>
      </c>
      <c r="Q12426" s="5" t="s">
        <v>294</v>
      </c>
      <c r="R12426" s="5" t="s">
        <v>294</v>
      </c>
      <c r="V12426" s="5" t="s">
        <v>30338</v>
      </c>
    </row>
    <row r="12427" spans="1:22" x14ac:dyDescent="0.35">
      <c r="A12427" s="5" t="s">
        <v>30340</v>
      </c>
      <c r="B12427" s="5" t="s">
        <v>30341</v>
      </c>
      <c r="C12427" s="5" t="s">
        <v>30317</v>
      </c>
      <c r="D12427" s="5" t="s">
        <v>18</v>
      </c>
      <c r="E12427" s="5">
        <v>8</v>
      </c>
      <c r="F12427" s="5" t="s">
        <v>294</v>
      </c>
      <c r="G12427" s="5" t="s">
        <v>294</v>
      </c>
      <c r="M12427" s="5" t="s">
        <v>794</v>
      </c>
      <c r="N12427" s="5" t="s">
        <v>294</v>
      </c>
      <c r="P12427" s="5" t="s">
        <v>294</v>
      </c>
      <c r="Q12427" s="5" t="s">
        <v>294</v>
      </c>
      <c r="R12427" s="5" t="s">
        <v>294</v>
      </c>
      <c r="V12427" s="5" t="s">
        <v>30340</v>
      </c>
    </row>
    <row r="12428" spans="1:22" x14ac:dyDescent="0.35">
      <c r="A12428" s="5" t="s">
        <v>30342</v>
      </c>
      <c r="B12428" s="5" t="s">
        <v>30343</v>
      </c>
      <c r="C12428" s="5" t="s">
        <v>30317</v>
      </c>
      <c r="D12428" s="5" t="s">
        <v>18</v>
      </c>
      <c r="E12428" s="5">
        <v>8</v>
      </c>
      <c r="F12428" s="5" t="s">
        <v>294</v>
      </c>
      <c r="G12428" s="5" t="s">
        <v>294</v>
      </c>
      <c r="M12428" s="5" t="s">
        <v>794</v>
      </c>
      <c r="N12428" s="5" t="s">
        <v>294</v>
      </c>
      <c r="P12428" s="5" t="s">
        <v>294</v>
      </c>
      <c r="Q12428" s="5" t="s">
        <v>294</v>
      </c>
      <c r="R12428" s="5" t="s">
        <v>294</v>
      </c>
      <c r="V12428" s="5" t="s">
        <v>30342</v>
      </c>
    </row>
    <row r="12429" spans="1:22" x14ac:dyDescent="0.35">
      <c r="A12429" s="5" t="s">
        <v>30344</v>
      </c>
      <c r="B12429" s="5" t="s">
        <v>30345</v>
      </c>
      <c r="C12429" s="5" t="s">
        <v>30317</v>
      </c>
      <c r="D12429" s="5" t="s">
        <v>18</v>
      </c>
      <c r="E12429" s="5">
        <v>8</v>
      </c>
      <c r="F12429" s="5" t="s">
        <v>294</v>
      </c>
      <c r="G12429" s="5" t="s">
        <v>294</v>
      </c>
      <c r="M12429" s="5" t="s">
        <v>794</v>
      </c>
      <c r="N12429" s="5" t="s">
        <v>294</v>
      </c>
      <c r="P12429" s="5" t="s">
        <v>294</v>
      </c>
      <c r="Q12429" s="5" t="s">
        <v>294</v>
      </c>
      <c r="R12429" s="5" t="s">
        <v>294</v>
      </c>
      <c r="V12429" s="5" t="s">
        <v>30344</v>
      </c>
    </row>
    <row r="12430" spans="1:22" x14ac:dyDescent="0.35">
      <c r="A12430" s="5" t="s">
        <v>30346</v>
      </c>
      <c r="B12430" s="5" t="s">
        <v>30347</v>
      </c>
      <c r="C12430" s="5" t="s">
        <v>30317</v>
      </c>
      <c r="D12430" s="5" t="s">
        <v>18</v>
      </c>
      <c r="E12430" s="5">
        <v>8</v>
      </c>
      <c r="F12430" s="5" t="s">
        <v>294</v>
      </c>
      <c r="G12430" s="5" t="s">
        <v>294</v>
      </c>
      <c r="M12430" s="5" t="s">
        <v>794</v>
      </c>
      <c r="N12430" s="5" t="s">
        <v>294</v>
      </c>
      <c r="P12430" s="5" t="s">
        <v>294</v>
      </c>
      <c r="Q12430" s="5" t="s">
        <v>294</v>
      </c>
      <c r="R12430" s="5" t="s">
        <v>294</v>
      </c>
      <c r="V12430" s="5" t="s">
        <v>30346</v>
      </c>
    </row>
    <row r="12431" spans="1:22" x14ac:dyDescent="0.35">
      <c r="A12431" s="5" t="s">
        <v>30348</v>
      </c>
      <c r="B12431" s="5" t="s">
        <v>30349</v>
      </c>
      <c r="C12431" s="5" t="s">
        <v>30317</v>
      </c>
      <c r="D12431" s="5" t="s">
        <v>18</v>
      </c>
      <c r="E12431" s="5">
        <v>8</v>
      </c>
      <c r="F12431" s="5" t="s">
        <v>294</v>
      </c>
      <c r="G12431" s="5" t="s">
        <v>294</v>
      </c>
      <c r="M12431" s="5" t="s">
        <v>794</v>
      </c>
      <c r="N12431" s="5" t="s">
        <v>294</v>
      </c>
      <c r="P12431" s="5" t="s">
        <v>294</v>
      </c>
      <c r="Q12431" s="5" t="s">
        <v>294</v>
      </c>
      <c r="R12431" s="5" t="s">
        <v>294</v>
      </c>
      <c r="V12431" s="5" t="s">
        <v>30348</v>
      </c>
    </row>
    <row r="12432" spans="1:22" x14ac:dyDescent="0.35">
      <c r="A12432" s="5" t="s">
        <v>30350</v>
      </c>
      <c r="B12432" s="5" t="s">
        <v>30351</v>
      </c>
      <c r="C12432" s="5" t="s">
        <v>30317</v>
      </c>
      <c r="D12432" s="5" t="s">
        <v>18</v>
      </c>
      <c r="E12432" s="5">
        <v>8</v>
      </c>
      <c r="F12432" s="5" t="s">
        <v>294</v>
      </c>
      <c r="G12432" s="5" t="s">
        <v>294</v>
      </c>
      <c r="M12432" s="5" t="s">
        <v>794</v>
      </c>
      <c r="N12432" s="5" t="s">
        <v>294</v>
      </c>
      <c r="P12432" s="5" t="s">
        <v>294</v>
      </c>
      <c r="Q12432" s="5" t="s">
        <v>294</v>
      </c>
      <c r="R12432" s="5" t="s">
        <v>294</v>
      </c>
      <c r="V12432" s="5" t="s">
        <v>30350</v>
      </c>
    </row>
    <row r="12433" spans="1:22" x14ac:dyDescent="0.35">
      <c r="A12433" s="5" t="s">
        <v>30352</v>
      </c>
      <c r="B12433" s="5" t="s">
        <v>30353</v>
      </c>
      <c r="C12433" s="5" t="s">
        <v>30317</v>
      </c>
      <c r="D12433" s="5" t="s">
        <v>18</v>
      </c>
      <c r="E12433" s="5">
        <v>160</v>
      </c>
      <c r="F12433" s="5" t="s">
        <v>294</v>
      </c>
      <c r="G12433" s="5" t="s">
        <v>294</v>
      </c>
      <c r="M12433" s="5" t="s">
        <v>794</v>
      </c>
      <c r="N12433" s="5" t="s">
        <v>294</v>
      </c>
      <c r="P12433" s="5" t="s">
        <v>294</v>
      </c>
      <c r="Q12433" s="5" t="s">
        <v>294</v>
      </c>
      <c r="R12433" s="5" t="s">
        <v>294</v>
      </c>
      <c r="V12433" s="5" t="s">
        <v>30352</v>
      </c>
    </row>
    <row r="12434" spans="1:22" x14ac:dyDescent="0.35">
      <c r="A12434" s="5" t="s">
        <v>30354</v>
      </c>
      <c r="B12434" s="5" t="s">
        <v>30355</v>
      </c>
      <c r="C12434" s="5" t="s">
        <v>30317</v>
      </c>
      <c r="D12434" s="5" t="s">
        <v>18</v>
      </c>
      <c r="E12434" s="5">
        <v>160</v>
      </c>
      <c r="F12434" s="5" t="s">
        <v>294</v>
      </c>
      <c r="G12434" s="5" t="s">
        <v>294</v>
      </c>
      <c r="M12434" s="5" t="s">
        <v>794</v>
      </c>
      <c r="N12434" s="5" t="s">
        <v>294</v>
      </c>
      <c r="P12434" s="5" t="s">
        <v>294</v>
      </c>
      <c r="Q12434" s="5" t="s">
        <v>294</v>
      </c>
      <c r="R12434" s="5" t="s">
        <v>294</v>
      </c>
      <c r="V12434" s="5" t="s">
        <v>30354</v>
      </c>
    </row>
    <row r="12435" spans="1:22" x14ac:dyDescent="0.35">
      <c r="A12435" s="5" t="s">
        <v>30356</v>
      </c>
      <c r="B12435" s="5" t="s">
        <v>30357</v>
      </c>
      <c r="C12435" s="5" t="s">
        <v>30317</v>
      </c>
      <c r="D12435" s="5" t="s">
        <v>18</v>
      </c>
      <c r="E12435" s="5">
        <v>160</v>
      </c>
      <c r="F12435" s="5" t="s">
        <v>294</v>
      </c>
      <c r="G12435" s="5" t="s">
        <v>294</v>
      </c>
      <c r="M12435" s="5" t="s">
        <v>794</v>
      </c>
      <c r="N12435" s="5" t="s">
        <v>294</v>
      </c>
      <c r="P12435" s="5" t="s">
        <v>294</v>
      </c>
      <c r="Q12435" s="5" t="s">
        <v>294</v>
      </c>
      <c r="R12435" s="5" t="s">
        <v>294</v>
      </c>
      <c r="V12435" s="5" t="s">
        <v>30356</v>
      </c>
    </row>
    <row r="12436" spans="1:22" x14ac:dyDescent="0.35">
      <c r="A12436" s="5" t="s">
        <v>30358</v>
      </c>
      <c r="B12436" s="5" t="s">
        <v>30359</v>
      </c>
      <c r="C12436" s="5" t="s">
        <v>30317</v>
      </c>
      <c r="D12436" s="5" t="s">
        <v>18</v>
      </c>
      <c r="E12436" s="5">
        <v>160</v>
      </c>
      <c r="F12436" s="5" t="s">
        <v>294</v>
      </c>
      <c r="G12436" s="5" t="s">
        <v>294</v>
      </c>
      <c r="M12436" s="5" t="s">
        <v>794</v>
      </c>
      <c r="N12436" s="5" t="s">
        <v>294</v>
      </c>
      <c r="P12436" s="5" t="s">
        <v>294</v>
      </c>
      <c r="Q12436" s="5" t="s">
        <v>294</v>
      </c>
      <c r="R12436" s="5" t="s">
        <v>294</v>
      </c>
      <c r="V12436" s="5" t="s">
        <v>30358</v>
      </c>
    </row>
    <row r="12437" spans="1:22" x14ac:dyDescent="0.35">
      <c r="A12437" s="5" t="s">
        <v>30360</v>
      </c>
      <c r="B12437" s="5" t="s">
        <v>30361</v>
      </c>
      <c r="C12437" s="5" t="s">
        <v>30317</v>
      </c>
      <c r="D12437" s="5" t="s">
        <v>18</v>
      </c>
      <c r="E12437" s="5">
        <v>160</v>
      </c>
      <c r="F12437" s="5" t="s">
        <v>294</v>
      </c>
      <c r="G12437" s="5" t="s">
        <v>294</v>
      </c>
      <c r="M12437" s="5" t="s">
        <v>794</v>
      </c>
      <c r="N12437" s="5" t="s">
        <v>294</v>
      </c>
      <c r="P12437" s="5" t="s">
        <v>294</v>
      </c>
      <c r="Q12437" s="5" t="s">
        <v>294</v>
      </c>
      <c r="R12437" s="5" t="s">
        <v>294</v>
      </c>
      <c r="V12437" s="5" t="s">
        <v>30360</v>
      </c>
    </row>
    <row r="12438" spans="1:22" x14ac:dyDescent="0.35">
      <c r="A12438" s="5" t="s">
        <v>30362</v>
      </c>
      <c r="B12438" s="5" t="s">
        <v>30363</v>
      </c>
      <c r="C12438" s="5" t="s">
        <v>30317</v>
      </c>
      <c r="D12438" s="5" t="s">
        <v>18</v>
      </c>
      <c r="E12438" s="5">
        <v>160</v>
      </c>
      <c r="F12438" s="5" t="s">
        <v>294</v>
      </c>
      <c r="G12438" s="5" t="s">
        <v>294</v>
      </c>
      <c r="M12438" s="5" t="s">
        <v>794</v>
      </c>
      <c r="N12438" s="5" t="s">
        <v>294</v>
      </c>
      <c r="P12438" s="5" t="s">
        <v>294</v>
      </c>
      <c r="Q12438" s="5" t="s">
        <v>294</v>
      </c>
      <c r="R12438" s="5" t="s">
        <v>294</v>
      </c>
      <c r="V12438" s="5" t="s">
        <v>30362</v>
      </c>
    </row>
    <row r="12439" spans="1:22" x14ac:dyDescent="0.35">
      <c r="A12439" s="5" t="s">
        <v>30364</v>
      </c>
      <c r="B12439" s="5" t="s">
        <v>30365</v>
      </c>
      <c r="C12439" s="5" t="s">
        <v>30317</v>
      </c>
      <c r="D12439" s="5" t="s">
        <v>18</v>
      </c>
      <c r="E12439" s="5">
        <v>160</v>
      </c>
      <c r="F12439" s="5" t="s">
        <v>294</v>
      </c>
      <c r="G12439" s="5" t="s">
        <v>294</v>
      </c>
      <c r="M12439" s="5" t="s">
        <v>794</v>
      </c>
      <c r="N12439" s="5" t="s">
        <v>294</v>
      </c>
      <c r="P12439" s="5" t="s">
        <v>294</v>
      </c>
      <c r="Q12439" s="5" t="s">
        <v>294</v>
      </c>
      <c r="R12439" s="5" t="s">
        <v>294</v>
      </c>
      <c r="V12439" s="5" t="s">
        <v>30364</v>
      </c>
    </row>
    <row r="12440" spans="1:22" x14ac:dyDescent="0.35">
      <c r="A12440" s="5" t="s">
        <v>30366</v>
      </c>
      <c r="B12440" s="5" t="s">
        <v>30367</v>
      </c>
      <c r="C12440" s="5" t="s">
        <v>30317</v>
      </c>
      <c r="D12440" s="5" t="s">
        <v>18</v>
      </c>
      <c r="E12440" s="5">
        <v>160</v>
      </c>
      <c r="F12440" s="5" t="s">
        <v>294</v>
      </c>
      <c r="G12440" s="5" t="s">
        <v>294</v>
      </c>
      <c r="M12440" s="5" t="s">
        <v>794</v>
      </c>
      <c r="N12440" s="5" t="s">
        <v>294</v>
      </c>
      <c r="P12440" s="5" t="s">
        <v>294</v>
      </c>
      <c r="Q12440" s="5" t="s">
        <v>294</v>
      </c>
      <c r="R12440" s="5" t="s">
        <v>294</v>
      </c>
      <c r="V12440" s="5" t="s">
        <v>30366</v>
      </c>
    </row>
    <row r="12441" spans="1:22" x14ac:dyDescent="0.35">
      <c r="A12441" s="5" t="s">
        <v>30368</v>
      </c>
      <c r="B12441" s="5" t="s">
        <v>30369</v>
      </c>
      <c r="C12441" s="5" t="s">
        <v>30317</v>
      </c>
      <c r="D12441" s="5" t="s">
        <v>18</v>
      </c>
      <c r="E12441" s="5">
        <v>160</v>
      </c>
      <c r="F12441" s="5" t="s">
        <v>294</v>
      </c>
      <c r="G12441" s="5" t="s">
        <v>294</v>
      </c>
      <c r="M12441" s="5" t="s">
        <v>794</v>
      </c>
      <c r="N12441" s="5" t="s">
        <v>294</v>
      </c>
      <c r="P12441" s="5" t="s">
        <v>294</v>
      </c>
      <c r="Q12441" s="5" t="s">
        <v>294</v>
      </c>
      <c r="R12441" s="5" t="s">
        <v>294</v>
      </c>
      <c r="V12441" s="5" t="s">
        <v>30368</v>
      </c>
    </row>
    <row r="12442" spans="1:22" x14ac:dyDescent="0.35">
      <c r="A12442" s="5" t="s">
        <v>30370</v>
      </c>
      <c r="B12442" s="5" t="s">
        <v>30371</v>
      </c>
      <c r="C12442" s="5" t="s">
        <v>30317</v>
      </c>
      <c r="D12442" s="5" t="s">
        <v>18</v>
      </c>
      <c r="E12442" s="5">
        <v>160</v>
      </c>
      <c r="F12442" s="5" t="s">
        <v>294</v>
      </c>
      <c r="G12442" s="5" t="s">
        <v>294</v>
      </c>
      <c r="M12442" s="5" t="s">
        <v>794</v>
      </c>
      <c r="N12442" s="5" t="s">
        <v>294</v>
      </c>
      <c r="P12442" s="5" t="s">
        <v>294</v>
      </c>
      <c r="Q12442" s="5" t="s">
        <v>294</v>
      </c>
      <c r="R12442" s="5" t="s">
        <v>294</v>
      </c>
      <c r="V12442" s="5" t="s">
        <v>30370</v>
      </c>
    </row>
    <row r="12443" spans="1:22" x14ac:dyDescent="0.35">
      <c r="A12443" s="5" t="s">
        <v>30372</v>
      </c>
      <c r="B12443" s="5" t="s">
        <v>30373</v>
      </c>
      <c r="C12443" s="5" t="s">
        <v>30317</v>
      </c>
      <c r="D12443" s="5" t="s">
        <v>18</v>
      </c>
      <c r="E12443" s="5">
        <v>160</v>
      </c>
      <c r="F12443" s="5" t="s">
        <v>294</v>
      </c>
      <c r="G12443" s="5" t="s">
        <v>294</v>
      </c>
      <c r="M12443" s="5" t="s">
        <v>794</v>
      </c>
      <c r="N12443" s="5" t="s">
        <v>294</v>
      </c>
      <c r="P12443" s="5" t="s">
        <v>294</v>
      </c>
      <c r="Q12443" s="5" t="s">
        <v>294</v>
      </c>
      <c r="R12443" s="5" t="s">
        <v>294</v>
      </c>
      <c r="V12443" s="5" t="s">
        <v>30372</v>
      </c>
    </row>
    <row r="12444" spans="1:22" x14ac:dyDescent="0.35">
      <c r="A12444" s="5" t="s">
        <v>30374</v>
      </c>
      <c r="B12444" s="5" t="s">
        <v>30375</v>
      </c>
      <c r="C12444" s="5" t="s">
        <v>30317</v>
      </c>
      <c r="D12444" s="5" t="s">
        <v>18</v>
      </c>
      <c r="E12444" s="5">
        <v>160</v>
      </c>
      <c r="F12444" s="5" t="s">
        <v>294</v>
      </c>
      <c r="G12444" s="5" t="s">
        <v>294</v>
      </c>
      <c r="M12444" s="5" t="s">
        <v>794</v>
      </c>
      <c r="N12444" s="5" t="s">
        <v>294</v>
      </c>
      <c r="P12444" s="5" t="s">
        <v>294</v>
      </c>
      <c r="Q12444" s="5" t="s">
        <v>294</v>
      </c>
      <c r="R12444" s="5" t="s">
        <v>294</v>
      </c>
      <c r="V12444" s="5" t="s">
        <v>30374</v>
      </c>
    </row>
    <row r="12445" spans="1:22" x14ac:dyDescent="0.35">
      <c r="A12445" s="5" t="s">
        <v>30376</v>
      </c>
      <c r="B12445" s="5" t="s">
        <v>30377</v>
      </c>
      <c r="C12445" s="5" t="s">
        <v>30317</v>
      </c>
      <c r="D12445" s="5" t="s">
        <v>18</v>
      </c>
      <c r="E12445" s="5">
        <v>160</v>
      </c>
      <c r="F12445" s="5" t="s">
        <v>294</v>
      </c>
      <c r="G12445" s="5" t="s">
        <v>294</v>
      </c>
      <c r="M12445" s="5" t="s">
        <v>794</v>
      </c>
      <c r="N12445" s="5" t="s">
        <v>294</v>
      </c>
      <c r="P12445" s="5" t="s">
        <v>294</v>
      </c>
      <c r="Q12445" s="5" t="s">
        <v>294</v>
      </c>
      <c r="R12445" s="5" t="s">
        <v>294</v>
      </c>
      <c r="V12445" s="5" t="s">
        <v>30376</v>
      </c>
    </row>
    <row r="12446" spans="1:22" x14ac:dyDescent="0.35">
      <c r="A12446" s="5" t="s">
        <v>30378</v>
      </c>
      <c r="B12446" s="5" t="s">
        <v>30379</v>
      </c>
      <c r="C12446" s="5" t="s">
        <v>30317</v>
      </c>
      <c r="D12446" s="5" t="s">
        <v>18</v>
      </c>
      <c r="E12446" s="5">
        <v>160</v>
      </c>
      <c r="F12446" s="5" t="s">
        <v>294</v>
      </c>
      <c r="G12446" s="5" t="s">
        <v>294</v>
      </c>
      <c r="M12446" s="5" t="s">
        <v>794</v>
      </c>
      <c r="N12446" s="5" t="s">
        <v>294</v>
      </c>
      <c r="P12446" s="5" t="s">
        <v>294</v>
      </c>
      <c r="Q12446" s="5" t="s">
        <v>294</v>
      </c>
      <c r="R12446" s="5" t="s">
        <v>294</v>
      </c>
      <c r="V12446" s="5" t="s">
        <v>30378</v>
      </c>
    </row>
    <row r="12447" spans="1:22" x14ac:dyDescent="0.35">
      <c r="A12447" s="5" t="s">
        <v>30380</v>
      </c>
      <c r="B12447" s="5" t="s">
        <v>30381</v>
      </c>
      <c r="C12447" s="5" t="s">
        <v>30317</v>
      </c>
      <c r="D12447" s="5" t="s">
        <v>18</v>
      </c>
      <c r="E12447" s="5">
        <v>160</v>
      </c>
      <c r="F12447" s="5" t="s">
        <v>294</v>
      </c>
      <c r="G12447" s="5" t="s">
        <v>294</v>
      </c>
      <c r="M12447" s="5" t="s">
        <v>794</v>
      </c>
      <c r="N12447" s="5" t="s">
        <v>294</v>
      </c>
      <c r="P12447" s="5" t="s">
        <v>294</v>
      </c>
      <c r="Q12447" s="5" t="s">
        <v>294</v>
      </c>
      <c r="R12447" s="5" t="s">
        <v>294</v>
      </c>
      <c r="V12447" s="5" t="s">
        <v>30380</v>
      </c>
    </row>
    <row r="12448" spans="1:22" x14ac:dyDescent="0.35">
      <c r="A12448" s="5" t="s">
        <v>30382</v>
      </c>
      <c r="B12448" s="5" t="s">
        <v>30383</v>
      </c>
      <c r="C12448" s="5" t="s">
        <v>30317</v>
      </c>
      <c r="D12448" s="5" t="s">
        <v>18</v>
      </c>
      <c r="E12448" s="5">
        <v>2</v>
      </c>
      <c r="F12448" s="5" t="s">
        <v>294</v>
      </c>
      <c r="G12448" s="5" t="s">
        <v>294</v>
      </c>
      <c r="M12448" s="5" t="s">
        <v>794</v>
      </c>
      <c r="N12448" s="5" t="s">
        <v>294</v>
      </c>
      <c r="P12448" s="5" t="s">
        <v>294</v>
      </c>
      <c r="Q12448" s="5" t="s">
        <v>294</v>
      </c>
      <c r="R12448" s="5" t="s">
        <v>294</v>
      </c>
      <c r="V12448" s="5" t="s">
        <v>30382</v>
      </c>
    </row>
    <row r="12449" spans="1:22" x14ac:dyDescent="0.35">
      <c r="A12449" s="5" t="s">
        <v>30384</v>
      </c>
      <c r="B12449" s="5" t="s">
        <v>30385</v>
      </c>
      <c r="C12449" s="5" t="s">
        <v>30317</v>
      </c>
      <c r="D12449" s="5" t="s">
        <v>18</v>
      </c>
      <c r="E12449" s="5">
        <v>4</v>
      </c>
      <c r="F12449" s="5" t="s">
        <v>294</v>
      </c>
      <c r="G12449" s="5" t="s">
        <v>294</v>
      </c>
      <c r="M12449" s="5" t="s">
        <v>794</v>
      </c>
      <c r="N12449" s="5" t="s">
        <v>294</v>
      </c>
      <c r="P12449" s="5" t="s">
        <v>294</v>
      </c>
      <c r="Q12449" s="5" t="s">
        <v>294</v>
      </c>
      <c r="R12449" s="5" t="s">
        <v>294</v>
      </c>
      <c r="V12449" s="5" t="s">
        <v>30384</v>
      </c>
    </row>
    <row r="12450" spans="1:22" x14ac:dyDescent="0.35">
      <c r="A12450" s="5" t="s">
        <v>30386</v>
      </c>
      <c r="B12450" s="5" t="s">
        <v>30387</v>
      </c>
      <c r="C12450" s="5" t="s">
        <v>30317</v>
      </c>
      <c r="D12450" s="5" t="s">
        <v>18</v>
      </c>
      <c r="E12450" s="5">
        <v>2</v>
      </c>
      <c r="F12450" s="5" t="s">
        <v>294</v>
      </c>
      <c r="G12450" s="5" t="s">
        <v>294</v>
      </c>
      <c r="M12450" s="5" t="s">
        <v>794</v>
      </c>
      <c r="N12450" s="5" t="s">
        <v>294</v>
      </c>
      <c r="R12450" s="5" t="s">
        <v>294</v>
      </c>
      <c r="V12450" s="5" t="s">
        <v>30386</v>
      </c>
    </row>
    <row r="12451" spans="1:22" x14ac:dyDescent="0.35">
      <c r="A12451" s="5" t="s">
        <v>30388</v>
      </c>
      <c r="B12451" s="5" t="s">
        <v>30389</v>
      </c>
      <c r="C12451" s="5" t="s">
        <v>30317</v>
      </c>
      <c r="D12451" s="5" t="s">
        <v>18</v>
      </c>
      <c r="E12451" s="5">
        <v>4</v>
      </c>
      <c r="F12451" s="5" t="s">
        <v>294</v>
      </c>
      <c r="G12451" s="5" t="s">
        <v>294</v>
      </c>
      <c r="M12451" s="5" t="s">
        <v>794</v>
      </c>
      <c r="N12451" s="5" t="s">
        <v>294</v>
      </c>
      <c r="P12451" s="5" t="s">
        <v>294</v>
      </c>
      <c r="Q12451" s="5" t="s">
        <v>294</v>
      </c>
      <c r="R12451" s="5" t="s">
        <v>294</v>
      </c>
      <c r="V12451" s="5" t="s">
        <v>30388</v>
      </c>
    </row>
    <row r="12452" spans="1:22" x14ac:dyDescent="0.35">
      <c r="A12452" s="5" t="s">
        <v>30390</v>
      </c>
      <c r="B12452" s="5" t="s">
        <v>30391</v>
      </c>
      <c r="C12452" s="5" t="s">
        <v>30317</v>
      </c>
      <c r="D12452" s="5" t="s">
        <v>18</v>
      </c>
      <c r="E12452" s="5">
        <v>2</v>
      </c>
      <c r="F12452" s="5" t="s">
        <v>294</v>
      </c>
      <c r="G12452" s="5" t="s">
        <v>294</v>
      </c>
      <c r="M12452" s="5" t="s">
        <v>794</v>
      </c>
      <c r="N12452" s="5" t="s">
        <v>294</v>
      </c>
      <c r="P12452" s="5" t="s">
        <v>294</v>
      </c>
      <c r="Q12452" s="5" t="s">
        <v>294</v>
      </c>
      <c r="R12452" s="5" t="s">
        <v>294</v>
      </c>
      <c r="V12452" s="5" t="s">
        <v>30390</v>
      </c>
    </row>
    <row r="12453" spans="1:22" x14ac:dyDescent="0.35">
      <c r="A12453" s="5" t="s">
        <v>30392</v>
      </c>
      <c r="B12453" s="5" t="s">
        <v>30393</v>
      </c>
      <c r="C12453" s="5" t="s">
        <v>30317</v>
      </c>
      <c r="D12453" s="5" t="s">
        <v>18</v>
      </c>
      <c r="E12453" s="5">
        <v>2</v>
      </c>
      <c r="F12453" s="5" t="s">
        <v>294</v>
      </c>
      <c r="G12453" s="5" t="s">
        <v>294</v>
      </c>
      <c r="M12453" s="5" t="s">
        <v>794</v>
      </c>
      <c r="N12453" s="5" t="s">
        <v>294</v>
      </c>
      <c r="P12453" s="5" t="s">
        <v>294</v>
      </c>
      <c r="Q12453" s="5" t="s">
        <v>294</v>
      </c>
      <c r="R12453" s="5" t="s">
        <v>294</v>
      </c>
      <c r="V12453" s="5" t="s">
        <v>30392</v>
      </c>
    </row>
    <row r="12454" spans="1:22" x14ac:dyDescent="0.35">
      <c r="A12454" s="5" t="s">
        <v>30394</v>
      </c>
      <c r="B12454" s="5" t="s">
        <v>30395</v>
      </c>
      <c r="C12454" s="5" t="s">
        <v>30317</v>
      </c>
      <c r="D12454" s="5" t="s">
        <v>18</v>
      </c>
      <c r="E12454" s="5">
        <v>2</v>
      </c>
      <c r="F12454" s="5" t="s">
        <v>294</v>
      </c>
      <c r="G12454" s="5" t="s">
        <v>294</v>
      </c>
      <c r="M12454" s="5" t="s">
        <v>794</v>
      </c>
      <c r="N12454" s="5" t="s">
        <v>294</v>
      </c>
      <c r="R12454" s="5" t="s">
        <v>294</v>
      </c>
      <c r="V12454" s="5" t="s">
        <v>30394</v>
      </c>
    </row>
    <row r="12455" spans="1:22" x14ac:dyDescent="0.35">
      <c r="A12455" s="5" t="s">
        <v>30396</v>
      </c>
      <c r="B12455" s="5" t="s">
        <v>30397</v>
      </c>
      <c r="C12455" s="5" t="s">
        <v>30317</v>
      </c>
      <c r="D12455" s="5" t="s">
        <v>22</v>
      </c>
      <c r="E12455" s="5">
        <v>15</v>
      </c>
      <c r="F12455" s="5" t="s">
        <v>294</v>
      </c>
      <c r="G12455" s="5" t="s">
        <v>294</v>
      </c>
      <c r="M12455" s="5" t="s">
        <v>3826</v>
      </c>
      <c r="N12455" s="5" t="s">
        <v>294</v>
      </c>
      <c r="R12455" s="5" t="s">
        <v>294</v>
      </c>
      <c r="V12455" s="5" t="s">
        <v>30396</v>
      </c>
    </row>
    <row r="12456" spans="1:22" x14ac:dyDescent="0.35">
      <c r="A12456" s="5" t="s">
        <v>30398</v>
      </c>
      <c r="B12456" s="5" t="s">
        <v>30399</v>
      </c>
      <c r="C12456" s="5" t="s">
        <v>30317</v>
      </c>
      <c r="D12456" s="5" t="s">
        <v>22</v>
      </c>
      <c r="E12456" s="5">
        <v>3</v>
      </c>
      <c r="F12456" s="5" t="s">
        <v>294</v>
      </c>
      <c r="G12456" s="5" t="s">
        <v>294</v>
      </c>
      <c r="M12456" s="5" t="s">
        <v>794</v>
      </c>
      <c r="N12456" s="5" t="s">
        <v>294</v>
      </c>
      <c r="P12456" s="5" t="s">
        <v>294</v>
      </c>
      <c r="Q12456" s="5" t="s">
        <v>294</v>
      </c>
      <c r="R12456" s="5" t="s">
        <v>294</v>
      </c>
      <c r="V12456" s="5" t="s">
        <v>30398</v>
      </c>
    </row>
    <row r="12457" spans="1:22" x14ac:dyDescent="0.35">
      <c r="A12457" s="5" t="s">
        <v>30400</v>
      </c>
      <c r="B12457" s="5" t="s">
        <v>30401</v>
      </c>
      <c r="C12457" s="5" t="s">
        <v>30317</v>
      </c>
      <c r="D12457" s="5" t="s">
        <v>22</v>
      </c>
      <c r="E12457" s="5">
        <v>3</v>
      </c>
      <c r="F12457" s="5" t="s">
        <v>294</v>
      </c>
      <c r="G12457" s="5" t="s">
        <v>294</v>
      </c>
      <c r="M12457" s="5" t="s">
        <v>794</v>
      </c>
      <c r="N12457" s="5" t="s">
        <v>294</v>
      </c>
      <c r="P12457" s="5" t="s">
        <v>294</v>
      </c>
      <c r="Q12457" s="5" t="s">
        <v>294</v>
      </c>
      <c r="R12457" s="5" t="s">
        <v>294</v>
      </c>
      <c r="V12457" s="5" t="s">
        <v>30400</v>
      </c>
    </row>
    <row r="12458" spans="1:22" x14ac:dyDescent="0.35">
      <c r="A12458" s="5" t="s">
        <v>30402</v>
      </c>
      <c r="B12458" s="5" t="s">
        <v>30403</v>
      </c>
      <c r="C12458" s="5" t="s">
        <v>30317</v>
      </c>
      <c r="D12458" s="5" t="s">
        <v>18</v>
      </c>
      <c r="E12458" s="5">
        <v>2</v>
      </c>
      <c r="F12458" s="5" t="s">
        <v>294</v>
      </c>
      <c r="G12458" s="5" t="s">
        <v>294</v>
      </c>
      <c r="M12458" s="5" t="s">
        <v>794</v>
      </c>
      <c r="N12458" s="5" t="s">
        <v>294</v>
      </c>
      <c r="P12458" s="5" t="s">
        <v>294</v>
      </c>
      <c r="Q12458" s="5" t="s">
        <v>294</v>
      </c>
      <c r="R12458" s="5" t="s">
        <v>294</v>
      </c>
      <c r="V12458" s="5" t="s">
        <v>30402</v>
      </c>
    </row>
    <row r="12459" spans="1:22" x14ac:dyDescent="0.35">
      <c r="A12459" s="5" t="s">
        <v>30404</v>
      </c>
      <c r="B12459" s="5" t="s">
        <v>30405</v>
      </c>
      <c r="C12459" s="5" t="s">
        <v>30317</v>
      </c>
      <c r="D12459" s="5" t="s">
        <v>18</v>
      </c>
      <c r="E12459" s="5">
        <v>2</v>
      </c>
      <c r="F12459" s="5" t="s">
        <v>294</v>
      </c>
      <c r="G12459" s="5" t="s">
        <v>294</v>
      </c>
      <c r="M12459" s="5" t="s">
        <v>794</v>
      </c>
      <c r="N12459" s="5" t="s">
        <v>294</v>
      </c>
      <c r="R12459" s="5" t="s">
        <v>294</v>
      </c>
      <c r="V12459" s="5" t="s">
        <v>30404</v>
      </c>
    </row>
    <row r="12460" spans="1:22" x14ac:dyDescent="0.35">
      <c r="A12460" s="5" t="s">
        <v>30406</v>
      </c>
      <c r="B12460" s="5" t="s">
        <v>30407</v>
      </c>
      <c r="C12460" s="5" t="s">
        <v>30317</v>
      </c>
      <c r="D12460" s="5" t="s">
        <v>18</v>
      </c>
      <c r="E12460" s="5">
        <v>2</v>
      </c>
      <c r="F12460" s="5" t="s">
        <v>294</v>
      </c>
      <c r="G12460" s="5" t="s">
        <v>294</v>
      </c>
      <c r="M12460" s="5" t="s">
        <v>794</v>
      </c>
      <c r="N12460" s="5" t="s">
        <v>294</v>
      </c>
      <c r="R12460" s="5" t="s">
        <v>294</v>
      </c>
      <c r="V12460" s="5" t="s">
        <v>30406</v>
      </c>
    </row>
    <row r="12461" spans="1:22" x14ac:dyDescent="0.35">
      <c r="A12461" s="5" t="s">
        <v>30408</v>
      </c>
      <c r="B12461" s="5" t="s">
        <v>30249</v>
      </c>
      <c r="C12461" s="5" t="s">
        <v>30317</v>
      </c>
      <c r="D12461" s="5" t="s">
        <v>22</v>
      </c>
      <c r="E12461" s="5">
        <v>4</v>
      </c>
      <c r="F12461" s="5" t="s">
        <v>297</v>
      </c>
      <c r="G12461" s="5" t="s">
        <v>294</v>
      </c>
      <c r="M12461" s="5" t="s">
        <v>794</v>
      </c>
      <c r="N12461" s="5" t="s">
        <v>294</v>
      </c>
      <c r="R12461" s="5" t="s">
        <v>294</v>
      </c>
      <c r="V12461" s="5" t="s">
        <v>30408</v>
      </c>
    </row>
    <row r="12462" spans="1:22" x14ac:dyDescent="0.35">
      <c r="A12462" s="5" t="s">
        <v>30409</v>
      </c>
      <c r="B12462" s="5" t="s">
        <v>30410</v>
      </c>
      <c r="C12462" s="5" t="s">
        <v>30317</v>
      </c>
      <c r="D12462" s="5" t="s">
        <v>18</v>
      </c>
      <c r="E12462" s="5">
        <v>2</v>
      </c>
      <c r="F12462" s="5" t="s">
        <v>294</v>
      </c>
      <c r="G12462" s="5" t="s">
        <v>294</v>
      </c>
      <c r="M12462" s="5" t="s">
        <v>794</v>
      </c>
      <c r="N12462" s="5" t="s">
        <v>294</v>
      </c>
      <c r="R12462" s="5" t="s">
        <v>294</v>
      </c>
      <c r="V12462" s="5" t="s">
        <v>30409</v>
      </c>
    </row>
    <row r="12463" spans="1:22" x14ac:dyDescent="0.35">
      <c r="A12463" s="5" t="s">
        <v>30411</v>
      </c>
      <c r="B12463" s="5" t="s">
        <v>30412</v>
      </c>
      <c r="C12463" s="5" t="s">
        <v>30317</v>
      </c>
      <c r="D12463" s="5" t="s">
        <v>18</v>
      </c>
      <c r="E12463" s="5">
        <v>2</v>
      </c>
      <c r="F12463" s="5" t="s">
        <v>294</v>
      </c>
      <c r="G12463" s="5" t="s">
        <v>294</v>
      </c>
      <c r="M12463" s="5" t="s">
        <v>794</v>
      </c>
      <c r="N12463" s="5" t="s">
        <v>294</v>
      </c>
      <c r="P12463" s="5" t="s">
        <v>294</v>
      </c>
      <c r="Q12463" s="5" t="s">
        <v>294</v>
      </c>
      <c r="R12463" s="5" t="s">
        <v>294</v>
      </c>
      <c r="V12463" s="5" t="s">
        <v>30411</v>
      </c>
    </row>
    <row r="12464" spans="1:22" x14ac:dyDescent="0.35">
      <c r="A12464" s="5" t="s">
        <v>30413</v>
      </c>
      <c r="B12464" s="5" t="s">
        <v>30414</v>
      </c>
      <c r="C12464" s="5" t="s">
        <v>30317</v>
      </c>
      <c r="D12464" s="5" t="s">
        <v>18</v>
      </c>
      <c r="E12464" s="5">
        <v>2</v>
      </c>
      <c r="F12464" s="5" t="s">
        <v>294</v>
      </c>
      <c r="G12464" s="5" t="s">
        <v>294</v>
      </c>
      <c r="M12464" s="5" t="s">
        <v>794</v>
      </c>
      <c r="N12464" s="5" t="s">
        <v>294</v>
      </c>
      <c r="R12464" s="5" t="s">
        <v>294</v>
      </c>
      <c r="V12464" s="5" t="s">
        <v>30413</v>
      </c>
    </row>
    <row r="12465" spans="1:22" x14ac:dyDescent="0.35">
      <c r="A12465" s="5" t="s">
        <v>30415</v>
      </c>
      <c r="B12465" s="5" t="s">
        <v>30303</v>
      </c>
      <c r="C12465" s="5" t="s">
        <v>30317</v>
      </c>
      <c r="D12465" s="5" t="s">
        <v>22</v>
      </c>
      <c r="E12465" s="5">
        <v>9</v>
      </c>
      <c r="F12465" s="5" t="s">
        <v>297</v>
      </c>
      <c r="G12465" s="5" t="s">
        <v>294</v>
      </c>
      <c r="M12465" s="5" t="s">
        <v>794</v>
      </c>
      <c r="N12465" s="5" t="s">
        <v>294</v>
      </c>
      <c r="R12465" s="5" t="s">
        <v>297</v>
      </c>
      <c r="V12465" s="5" t="s">
        <v>30415</v>
      </c>
    </row>
    <row r="12466" spans="1:22" x14ac:dyDescent="0.35">
      <c r="A12466" s="5" t="s">
        <v>30416</v>
      </c>
      <c r="B12466" s="5" t="s">
        <v>30013</v>
      </c>
      <c r="C12466" s="5" t="s">
        <v>30317</v>
      </c>
      <c r="D12466" s="5" t="s">
        <v>22</v>
      </c>
      <c r="E12466" s="5">
        <v>15</v>
      </c>
      <c r="F12466" s="5" t="s">
        <v>297</v>
      </c>
      <c r="G12466" s="5" t="s">
        <v>294</v>
      </c>
      <c r="M12466" s="5" t="s">
        <v>794</v>
      </c>
      <c r="N12466" s="5" t="s">
        <v>294</v>
      </c>
      <c r="R12466" s="5" t="s">
        <v>297</v>
      </c>
      <c r="V12466" s="5" t="s">
        <v>30416</v>
      </c>
    </row>
    <row r="12467" spans="1:22" x14ac:dyDescent="0.35">
      <c r="A12467" s="5" t="s">
        <v>30417</v>
      </c>
      <c r="B12467" s="5" t="s">
        <v>30418</v>
      </c>
      <c r="C12467" s="5" t="s">
        <v>30317</v>
      </c>
      <c r="D12467" s="5" t="s">
        <v>18</v>
      </c>
      <c r="E12467" s="5">
        <v>4</v>
      </c>
      <c r="F12467" s="5" t="s">
        <v>294</v>
      </c>
      <c r="G12467" s="5" t="s">
        <v>294</v>
      </c>
      <c r="M12467" s="5" t="s">
        <v>794</v>
      </c>
      <c r="N12467" s="5" t="s">
        <v>294</v>
      </c>
      <c r="R12467" s="5" t="s">
        <v>294</v>
      </c>
      <c r="V12467" s="5" t="s">
        <v>30417</v>
      </c>
    </row>
    <row r="12468" spans="1:22" x14ac:dyDescent="0.35">
      <c r="A12468" s="5" t="s">
        <v>30419</v>
      </c>
      <c r="B12468" s="5" t="s">
        <v>30420</v>
      </c>
      <c r="C12468" s="5" t="s">
        <v>30317</v>
      </c>
      <c r="D12468" s="5" t="s">
        <v>18</v>
      </c>
      <c r="E12468" s="5">
        <v>2</v>
      </c>
      <c r="F12468" s="5" t="s">
        <v>294</v>
      </c>
      <c r="G12468" s="5" t="s">
        <v>294</v>
      </c>
      <c r="M12468" s="5" t="s">
        <v>794</v>
      </c>
      <c r="N12468" s="5" t="s">
        <v>294</v>
      </c>
      <c r="R12468" s="5" t="s">
        <v>294</v>
      </c>
      <c r="V12468" s="5" t="s">
        <v>30419</v>
      </c>
    </row>
    <row r="12469" spans="1:22" x14ac:dyDescent="0.35">
      <c r="A12469" s="5" t="s">
        <v>30421</v>
      </c>
      <c r="B12469" s="5" t="s">
        <v>30422</v>
      </c>
      <c r="C12469" s="5" t="s">
        <v>30317</v>
      </c>
      <c r="D12469" s="5" t="s">
        <v>18</v>
      </c>
      <c r="E12469" s="5">
        <v>2</v>
      </c>
      <c r="F12469" s="5" t="s">
        <v>294</v>
      </c>
      <c r="G12469" s="5" t="s">
        <v>294</v>
      </c>
      <c r="M12469" s="5" t="s">
        <v>794</v>
      </c>
      <c r="N12469" s="5" t="s">
        <v>294</v>
      </c>
      <c r="P12469" s="5" t="s">
        <v>294</v>
      </c>
      <c r="Q12469" s="5" t="s">
        <v>294</v>
      </c>
      <c r="R12469" s="5" t="s">
        <v>294</v>
      </c>
      <c r="V12469" s="5" t="s">
        <v>30421</v>
      </c>
    </row>
    <row r="12470" spans="1:22" x14ac:dyDescent="0.35">
      <c r="A12470" s="5" t="s">
        <v>30423</v>
      </c>
      <c r="B12470" s="5" t="s">
        <v>30424</v>
      </c>
      <c r="C12470" s="5" t="s">
        <v>30317</v>
      </c>
      <c r="D12470" s="5" t="s">
        <v>18</v>
      </c>
      <c r="E12470" s="5">
        <v>2</v>
      </c>
      <c r="F12470" s="5" t="s">
        <v>294</v>
      </c>
      <c r="G12470" s="5" t="s">
        <v>294</v>
      </c>
      <c r="M12470" s="5" t="s">
        <v>794</v>
      </c>
      <c r="N12470" s="5" t="s">
        <v>294</v>
      </c>
      <c r="R12470" s="5" t="s">
        <v>294</v>
      </c>
      <c r="V12470" s="5" t="s">
        <v>30423</v>
      </c>
    </row>
    <row r="12471" spans="1:22" x14ac:dyDescent="0.35">
      <c r="A12471" s="5" t="s">
        <v>30425</v>
      </c>
      <c r="B12471" s="5" t="s">
        <v>30426</v>
      </c>
      <c r="C12471" s="5" t="s">
        <v>30317</v>
      </c>
      <c r="D12471" s="5" t="s">
        <v>18</v>
      </c>
      <c r="E12471" s="5">
        <v>2</v>
      </c>
      <c r="F12471" s="5" t="s">
        <v>294</v>
      </c>
      <c r="G12471" s="5" t="s">
        <v>294</v>
      </c>
      <c r="M12471" s="5" t="s">
        <v>794</v>
      </c>
      <c r="N12471" s="5" t="s">
        <v>294</v>
      </c>
      <c r="R12471" s="5" t="s">
        <v>294</v>
      </c>
      <c r="V12471" s="5" t="s">
        <v>30425</v>
      </c>
    </row>
    <row r="12472" spans="1:22" x14ac:dyDescent="0.35">
      <c r="A12472" s="5" t="s">
        <v>30427</v>
      </c>
      <c r="B12472" s="5" t="s">
        <v>30428</v>
      </c>
      <c r="C12472" s="5" t="s">
        <v>30317</v>
      </c>
      <c r="D12472" s="5" t="s">
        <v>18</v>
      </c>
      <c r="E12472" s="5">
        <v>2</v>
      </c>
      <c r="F12472" s="5" t="s">
        <v>294</v>
      </c>
      <c r="G12472" s="5" t="s">
        <v>294</v>
      </c>
      <c r="M12472" s="5" t="s">
        <v>794</v>
      </c>
      <c r="N12472" s="5" t="s">
        <v>294</v>
      </c>
      <c r="P12472" s="5" t="s">
        <v>294</v>
      </c>
      <c r="Q12472" s="5" t="s">
        <v>294</v>
      </c>
      <c r="R12472" s="5" t="s">
        <v>294</v>
      </c>
      <c r="V12472" s="5" t="s">
        <v>30427</v>
      </c>
    </row>
    <row r="12473" spans="1:22" x14ac:dyDescent="0.35">
      <c r="A12473" s="5" t="s">
        <v>30429</v>
      </c>
      <c r="B12473" s="5" t="s">
        <v>30430</v>
      </c>
      <c r="C12473" s="5" t="s">
        <v>30431</v>
      </c>
      <c r="D12473" s="5" t="s">
        <v>18</v>
      </c>
      <c r="E12473" s="5">
        <v>20</v>
      </c>
      <c r="F12473" s="5" t="s">
        <v>294</v>
      </c>
      <c r="G12473" s="5" t="s">
        <v>294</v>
      </c>
      <c r="M12473" s="5" t="s">
        <v>794</v>
      </c>
      <c r="N12473" s="5" t="s">
        <v>294</v>
      </c>
      <c r="R12473" s="5" t="s">
        <v>294</v>
      </c>
      <c r="V12473" s="5" t="s">
        <v>30429</v>
      </c>
    </row>
    <row r="12474" spans="1:22" x14ac:dyDescent="0.35">
      <c r="A12474" s="5" t="s">
        <v>30432</v>
      </c>
      <c r="B12474" s="5" t="s">
        <v>30433</v>
      </c>
      <c r="C12474" s="5" t="s">
        <v>30431</v>
      </c>
      <c r="D12474" s="5" t="s">
        <v>20</v>
      </c>
      <c r="E12474" s="5">
        <v>10</v>
      </c>
      <c r="F12474" s="5" t="s">
        <v>294</v>
      </c>
      <c r="G12474" s="5" t="s">
        <v>294</v>
      </c>
      <c r="M12474" s="5" t="s">
        <v>794</v>
      </c>
      <c r="N12474" s="5" t="s">
        <v>294</v>
      </c>
      <c r="R12474" s="5" t="s">
        <v>294</v>
      </c>
      <c r="V12474" s="5" t="s">
        <v>30432</v>
      </c>
    </row>
    <row r="12475" spans="1:22" x14ac:dyDescent="0.35">
      <c r="A12475" s="5" t="s">
        <v>30434</v>
      </c>
      <c r="B12475" s="5" t="s">
        <v>30435</v>
      </c>
      <c r="C12475" s="5" t="s">
        <v>30431</v>
      </c>
      <c r="D12475" s="5" t="s">
        <v>18</v>
      </c>
      <c r="E12475" s="5">
        <v>4</v>
      </c>
      <c r="F12475" s="5" t="s">
        <v>294</v>
      </c>
      <c r="G12475" s="5" t="s">
        <v>294</v>
      </c>
      <c r="M12475" s="5" t="s">
        <v>794</v>
      </c>
      <c r="N12475" s="5" t="s">
        <v>294</v>
      </c>
      <c r="R12475" s="5" t="s">
        <v>294</v>
      </c>
      <c r="V12475" s="5" t="s">
        <v>30434</v>
      </c>
    </row>
    <row r="12476" spans="1:22" x14ac:dyDescent="0.35">
      <c r="A12476" s="5" t="s">
        <v>30436</v>
      </c>
      <c r="B12476" s="5" t="s">
        <v>30437</v>
      </c>
      <c r="C12476" s="5" t="s">
        <v>30431</v>
      </c>
      <c r="D12476" s="5" t="s">
        <v>18</v>
      </c>
      <c r="E12476" s="5">
        <v>4</v>
      </c>
      <c r="F12476" s="5" t="s">
        <v>294</v>
      </c>
      <c r="G12476" s="5" t="s">
        <v>294</v>
      </c>
      <c r="M12476" s="5" t="s">
        <v>794</v>
      </c>
      <c r="N12476" s="5" t="s">
        <v>294</v>
      </c>
      <c r="R12476" s="5" t="s">
        <v>294</v>
      </c>
      <c r="V12476" s="5" t="s">
        <v>30436</v>
      </c>
    </row>
    <row r="12477" spans="1:22" x14ac:dyDescent="0.35">
      <c r="A12477" s="5" t="s">
        <v>30438</v>
      </c>
      <c r="B12477" s="5" t="s">
        <v>30439</v>
      </c>
      <c r="C12477" s="5" t="s">
        <v>30431</v>
      </c>
      <c r="D12477" s="5" t="s">
        <v>18</v>
      </c>
      <c r="E12477" s="5">
        <v>3</v>
      </c>
      <c r="F12477" s="5" t="s">
        <v>294</v>
      </c>
      <c r="G12477" s="5" t="s">
        <v>294</v>
      </c>
      <c r="M12477" s="5" t="s">
        <v>794</v>
      </c>
      <c r="N12477" s="5" t="s">
        <v>294</v>
      </c>
      <c r="R12477" s="5" t="s">
        <v>294</v>
      </c>
      <c r="V12477" s="5" t="s">
        <v>30438</v>
      </c>
    </row>
    <row r="12478" spans="1:22" x14ac:dyDescent="0.35">
      <c r="A12478" s="5" t="s">
        <v>30440</v>
      </c>
      <c r="B12478" s="5" t="s">
        <v>30441</v>
      </c>
      <c r="C12478" s="5" t="s">
        <v>30431</v>
      </c>
      <c r="D12478" s="5" t="s">
        <v>18</v>
      </c>
      <c r="E12478" s="5">
        <v>20</v>
      </c>
      <c r="F12478" s="5" t="s">
        <v>294</v>
      </c>
      <c r="G12478" s="5" t="s">
        <v>294</v>
      </c>
      <c r="M12478" s="5" t="s">
        <v>794</v>
      </c>
      <c r="N12478" s="5" t="s">
        <v>294</v>
      </c>
      <c r="R12478" s="5" t="s">
        <v>294</v>
      </c>
      <c r="V12478" s="5" t="s">
        <v>30440</v>
      </c>
    </row>
    <row r="12479" spans="1:22" x14ac:dyDescent="0.35">
      <c r="A12479" s="5" t="s">
        <v>30442</v>
      </c>
      <c r="B12479" s="5" t="s">
        <v>30443</v>
      </c>
      <c r="C12479" s="5" t="s">
        <v>30431</v>
      </c>
      <c r="D12479" s="5" t="s">
        <v>20</v>
      </c>
      <c r="E12479" s="5">
        <v>10</v>
      </c>
      <c r="F12479" s="5" t="s">
        <v>294</v>
      </c>
      <c r="G12479" s="5" t="s">
        <v>294</v>
      </c>
      <c r="M12479" s="5" t="s">
        <v>794</v>
      </c>
      <c r="N12479" s="5" t="s">
        <v>294</v>
      </c>
      <c r="R12479" s="5" t="s">
        <v>294</v>
      </c>
      <c r="V12479" s="5" t="s">
        <v>30442</v>
      </c>
    </row>
    <row r="12480" spans="1:22" x14ac:dyDescent="0.35">
      <c r="A12480" s="5" t="s">
        <v>30444</v>
      </c>
      <c r="B12480" s="5" t="s">
        <v>30445</v>
      </c>
      <c r="C12480" s="5" t="s">
        <v>30431</v>
      </c>
      <c r="D12480" s="5" t="s">
        <v>18</v>
      </c>
      <c r="E12480" s="5">
        <v>2</v>
      </c>
      <c r="F12480" s="5" t="s">
        <v>294</v>
      </c>
      <c r="G12480" s="5" t="s">
        <v>294</v>
      </c>
      <c r="M12480" s="5" t="s">
        <v>794</v>
      </c>
      <c r="N12480" s="5" t="s">
        <v>294</v>
      </c>
      <c r="P12480" s="5" t="s">
        <v>294</v>
      </c>
      <c r="Q12480" s="5" t="s">
        <v>294</v>
      </c>
      <c r="R12480" s="5" t="s">
        <v>294</v>
      </c>
      <c r="V12480" s="5" t="s">
        <v>30444</v>
      </c>
    </row>
    <row r="12481" spans="1:22" x14ac:dyDescent="0.35">
      <c r="A12481" s="5" t="s">
        <v>30446</v>
      </c>
      <c r="B12481" s="5" t="s">
        <v>30447</v>
      </c>
      <c r="C12481" s="5" t="s">
        <v>30431</v>
      </c>
      <c r="D12481" s="5" t="s">
        <v>18</v>
      </c>
      <c r="E12481" s="5">
        <v>8</v>
      </c>
      <c r="F12481" s="5" t="s">
        <v>294</v>
      </c>
      <c r="G12481" s="5" t="s">
        <v>294</v>
      </c>
      <c r="M12481" s="5" t="s">
        <v>794</v>
      </c>
      <c r="N12481" s="5" t="s">
        <v>294</v>
      </c>
      <c r="R12481" s="5" t="s">
        <v>294</v>
      </c>
      <c r="V12481" s="5" t="s">
        <v>30446</v>
      </c>
    </row>
    <row r="12482" spans="1:22" x14ac:dyDescent="0.35">
      <c r="A12482" s="5" t="s">
        <v>30448</v>
      </c>
      <c r="B12482" s="5" t="s">
        <v>30449</v>
      </c>
      <c r="C12482" s="5" t="s">
        <v>30431</v>
      </c>
      <c r="D12482" s="5" t="s">
        <v>22</v>
      </c>
      <c r="E12482" s="5">
        <v>15</v>
      </c>
      <c r="F12482" s="5" t="s">
        <v>294</v>
      </c>
      <c r="G12482" s="5" t="s">
        <v>294</v>
      </c>
      <c r="M12482" s="5" t="s">
        <v>3826</v>
      </c>
      <c r="N12482" s="5" t="s">
        <v>294</v>
      </c>
      <c r="R12482" s="5" t="s">
        <v>294</v>
      </c>
      <c r="V12482" s="5" t="s">
        <v>30448</v>
      </c>
    </row>
    <row r="12483" spans="1:22" x14ac:dyDescent="0.35">
      <c r="A12483" s="5" t="s">
        <v>30450</v>
      </c>
      <c r="B12483" s="5" t="s">
        <v>30451</v>
      </c>
      <c r="C12483" s="5" t="s">
        <v>30431</v>
      </c>
      <c r="D12483" s="5" t="s">
        <v>18</v>
      </c>
      <c r="E12483" s="5">
        <v>40</v>
      </c>
      <c r="F12483" s="5" t="s">
        <v>294</v>
      </c>
      <c r="G12483" s="5" t="s">
        <v>294</v>
      </c>
      <c r="M12483" s="5" t="s">
        <v>794</v>
      </c>
      <c r="N12483" s="5" t="s">
        <v>294</v>
      </c>
      <c r="R12483" s="5" t="s">
        <v>294</v>
      </c>
      <c r="V12483" s="5" t="s">
        <v>30450</v>
      </c>
    </row>
    <row r="12484" spans="1:22" x14ac:dyDescent="0.35">
      <c r="A12484" s="5" t="s">
        <v>30452</v>
      </c>
      <c r="B12484" s="5" t="s">
        <v>29490</v>
      </c>
      <c r="C12484" s="5" t="s">
        <v>30431</v>
      </c>
      <c r="D12484" s="5" t="s">
        <v>22</v>
      </c>
      <c r="E12484" s="5">
        <v>9</v>
      </c>
      <c r="F12484" s="5" t="s">
        <v>297</v>
      </c>
      <c r="G12484" s="5" t="s">
        <v>294</v>
      </c>
      <c r="M12484" s="5" t="s">
        <v>794</v>
      </c>
      <c r="N12484" s="5" t="s">
        <v>294</v>
      </c>
      <c r="R12484" s="5" t="s">
        <v>297</v>
      </c>
      <c r="V12484" s="5" t="s">
        <v>30452</v>
      </c>
    </row>
    <row r="12485" spans="1:22" x14ac:dyDescent="0.35">
      <c r="A12485" s="5" t="s">
        <v>30453</v>
      </c>
      <c r="B12485" s="5" t="s">
        <v>30454</v>
      </c>
      <c r="C12485" s="5" t="s">
        <v>30431</v>
      </c>
      <c r="D12485" s="5" t="s">
        <v>18</v>
      </c>
      <c r="E12485" s="5">
        <v>6</v>
      </c>
      <c r="F12485" s="5" t="s">
        <v>294</v>
      </c>
      <c r="G12485" s="5" t="s">
        <v>294</v>
      </c>
      <c r="M12485" s="5" t="s">
        <v>794</v>
      </c>
      <c r="N12485" s="5" t="s">
        <v>294</v>
      </c>
      <c r="R12485" s="5" t="s">
        <v>294</v>
      </c>
      <c r="V12485" s="5" t="s">
        <v>30453</v>
      </c>
    </row>
    <row r="12486" spans="1:22" x14ac:dyDescent="0.35">
      <c r="A12486" s="5" t="s">
        <v>30455</v>
      </c>
      <c r="B12486" s="5" t="s">
        <v>30456</v>
      </c>
      <c r="C12486" s="5" t="s">
        <v>30431</v>
      </c>
      <c r="D12486" s="5" t="s">
        <v>18</v>
      </c>
      <c r="E12486" s="5">
        <v>2</v>
      </c>
      <c r="F12486" s="5" t="s">
        <v>294</v>
      </c>
      <c r="G12486" s="5" t="s">
        <v>294</v>
      </c>
      <c r="M12486" s="5" t="s">
        <v>794</v>
      </c>
      <c r="N12486" s="5" t="s">
        <v>294</v>
      </c>
      <c r="R12486" s="5" t="s">
        <v>294</v>
      </c>
      <c r="V12486" s="5" t="s">
        <v>30455</v>
      </c>
    </row>
    <row r="12487" spans="1:22" x14ac:dyDescent="0.35">
      <c r="A12487" s="5" t="s">
        <v>30457</v>
      </c>
      <c r="B12487" s="5" t="s">
        <v>30458</v>
      </c>
      <c r="C12487" s="5" t="s">
        <v>30431</v>
      </c>
      <c r="D12487" s="5" t="s">
        <v>18</v>
      </c>
      <c r="E12487" s="5">
        <v>8</v>
      </c>
      <c r="F12487" s="5" t="s">
        <v>294</v>
      </c>
      <c r="G12487" s="5" t="s">
        <v>294</v>
      </c>
      <c r="M12487" s="5" t="s">
        <v>794</v>
      </c>
      <c r="N12487" s="5" t="s">
        <v>294</v>
      </c>
      <c r="R12487" s="5" t="s">
        <v>294</v>
      </c>
      <c r="V12487" s="5" t="s">
        <v>30457</v>
      </c>
    </row>
    <row r="12488" spans="1:22" x14ac:dyDescent="0.35">
      <c r="A12488" s="5" t="s">
        <v>30459</v>
      </c>
      <c r="B12488" s="5" t="s">
        <v>30460</v>
      </c>
      <c r="C12488" s="5" t="s">
        <v>30431</v>
      </c>
      <c r="D12488" s="5" t="s">
        <v>22</v>
      </c>
      <c r="E12488" s="5">
        <v>4</v>
      </c>
      <c r="F12488" s="5" t="s">
        <v>294</v>
      </c>
      <c r="G12488" s="5" t="s">
        <v>294</v>
      </c>
      <c r="M12488" s="5" t="s">
        <v>794</v>
      </c>
      <c r="N12488" s="5" t="s">
        <v>294</v>
      </c>
      <c r="R12488" s="5" t="s">
        <v>294</v>
      </c>
      <c r="V12488" s="5" t="s">
        <v>30459</v>
      </c>
    </row>
    <row r="12489" spans="1:22" x14ac:dyDescent="0.35">
      <c r="A12489" s="5" t="s">
        <v>30461</v>
      </c>
      <c r="B12489" s="5" t="s">
        <v>30462</v>
      </c>
      <c r="C12489" s="5" t="s">
        <v>30463</v>
      </c>
      <c r="D12489" s="5" t="s">
        <v>18</v>
      </c>
      <c r="E12489" s="5">
        <v>40</v>
      </c>
      <c r="F12489" s="5" t="s">
        <v>294</v>
      </c>
      <c r="G12489" s="5" t="s">
        <v>294</v>
      </c>
      <c r="M12489" s="5" t="s">
        <v>794</v>
      </c>
      <c r="N12489" s="5" t="s">
        <v>294</v>
      </c>
      <c r="R12489" s="5" t="s">
        <v>294</v>
      </c>
      <c r="V12489" s="5" t="s">
        <v>30461</v>
      </c>
    </row>
    <row r="12490" spans="1:22" x14ac:dyDescent="0.35">
      <c r="A12490" s="5" t="s">
        <v>30464</v>
      </c>
      <c r="B12490" s="5" t="s">
        <v>14212</v>
      </c>
      <c r="C12490" s="5" t="s">
        <v>30463</v>
      </c>
      <c r="D12490" s="5" t="s">
        <v>16</v>
      </c>
      <c r="E12490" s="5">
        <v>12</v>
      </c>
      <c r="F12490" s="5" t="s">
        <v>294</v>
      </c>
      <c r="G12490" s="5" t="s">
        <v>294</v>
      </c>
      <c r="M12490" s="5" t="s">
        <v>794</v>
      </c>
      <c r="N12490" s="5" t="s">
        <v>294</v>
      </c>
      <c r="R12490" s="5" t="s">
        <v>294</v>
      </c>
      <c r="V12490" s="5" t="s">
        <v>30464</v>
      </c>
    </row>
    <row r="12491" spans="1:22" x14ac:dyDescent="0.35">
      <c r="A12491" s="5" t="s">
        <v>30465</v>
      </c>
      <c r="B12491" s="5" t="s">
        <v>30466</v>
      </c>
      <c r="C12491" s="5" t="s">
        <v>30463</v>
      </c>
      <c r="D12491" s="5" t="s">
        <v>22</v>
      </c>
      <c r="E12491" s="5">
        <v>15</v>
      </c>
      <c r="F12491" s="5" t="s">
        <v>294</v>
      </c>
      <c r="G12491" s="5" t="s">
        <v>294</v>
      </c>
      <c r="M12491" s="5" t="s">
        <v>3826</v>
      </c>
      <c r="N12491" s="5" t="s">
        <v>294</v>
      </c>
      <c r="R12491" s="5" t="s">
        <v>294</v>
      </c>
      <c r="V12491" s="5" t="s">
        <v>30465</v>
      </c>
    </row>
    <row r="12492" spans="1:22" x14ac:dyDescent="0.35">
      <c r="A12492" s="5" t="s">
        <v>30467</v>
      </c>
      <c r="B12492" s="5" t="s">
        <v>29490</v>
      </c>
      <c r="C12492" s="5" t="s">
        <v>30463</v>
      </c>
      <c r="D12492" s="5" t="s">
        <v>22</v>
      </c>
      <c r="E12492" s="5">
        <v>9</v>
      </c>
      <c r="F12492" s="5" t="s">
        <v>297</v>
      </c>
      <c r="G12492" s="5" t="s">
        <v>294</v>
      </c>
      <c r="M12492" s="5" t="s">
        <v>794</v>
      </c>
      <c r="N12492" s="5" t="s">
        <v>294</v>
      </c>
      <c r="R12492" s="5" t="s">
        <v>297</v>
      </c>
      <c r="V12492" s="5" t="s">
        <v>30467</v>
      </c>
    </row>
    <row r="12493" spans="1:22" x14ac:dyDescent="0.35">
      <c r="A12493" s="5" t="s">
        <v>30468</v>
      </c>
      <c r="B12493" s="5" t="s">
        <v>30469</v>
      </c>
      <c r="C12493" s="5" t="s">
        <v>30463</v>
      </c>
      <c r="D12493" s="5" t="s">
        <v>18</v>
      </c>
      <c r="E12493" s="5">
        <v>20</v>
      </c>
      <c r="F12493" s="5" t="s">
        <v>294</v>
      </c>
      <c r="G12493" s="5" t="s">
        <v>294</v>
      </c>
      <c r="M12493" s="5" t="s">
        <v>794</v>
      </c>
      <c r="N12493" s="5" t="s">
        <v>294</v>
      </c>
      <c r="R12493" s="5" t="s">
        <v>294</v>
      </c>
      <c r="V12493" s="5" t="s">
        <v>30468</v>
      </c>
    </row>
    <row r="12494" spans="1:22" x14ac:dyDescent="0.35">
      <c r="A12494" s="5" t="s">
        <v>30470</v>
      </c>
      <c r="B12494" s="5" t="s">
        <v>29888</v>
      </c>
      <c r="C12494" s="5" t="s">
        <v>30463</v>
      </c>
      <c r="D12494" s="5" t="s">
        <v>20</v>
      </c>
      <c r="E12494" s="5">
        <v>10</v>
      </c>
      <c r="F12494" s="5" t="s">
        <v>294</v>
      </c>
      <c r="G12494" s="5" t="s">
        <v>294</v>
      </c>
      <c r="M12494" s="5" t="s">
        <v>794</v>
      </c>
      <c r="N12494" s="5" t="s">
        <v>294</v>
      </c>
      <c r="R12494" s="5" t="s">
        <v>294</v>
      </c>
      <c r="V12494" s="5" t="s">
        <v>30470</v>
      </c>
    </row>
    <row r="12495" spans="1:22" x14ac:dyDescent="0.35">
      <c r="A12495" s="5" t="s">
        <v>30471</v>
      </c>
      <c r="B12495" s="5" t="s">
        <v>18541</v>
      </c>
      <c r="C12495" s="5" t="s">
        <v>30463</v>
      </c>
      <c r="D12495" s="5" t="s">
        <v>18</v>
      </c>
      <c r="E12495" s="5">
        <v>8</v>
      </c>
      <c r="F12495" s="5" t="s">
        <v>294</v>
      </c>
      <c r="G12495" s="5" t="s">
        <v>294</v>
      </c>
      <c r="M12495" s="5" t="s">
        <v>794</v>
      </c>
      <c r="N12495" s="5" t="s">
        <v>294</v>
      </c>
      <c r="P12495" s="5" t="s">
        <v>294</v>
      </c>
      <c r="Q12495" s="5" t="s">
        <v>294</v>
      </c>
      <c r="R12495" s="5" t="s">
        <v>294</v>
      </c>
      <c r="V12495" s="5" t="s">
        <v>30471</v>
      </c>
    </row>
    <row r="12496" spans="1:22" x14ac:dyDescent="0.35">
      <c r="A12496" s="5" t="s">
        <v>30472</v>
      </c>
      <c r="B12496" s="5" t="s">
        <v>30473</v>
      </c>
      <c r="C12496" s="5" t="s">
        <v>30463</v>
      </c>
      <c r="D12496" s="5" t="s">
        <v>18</v>
      </c>
      <c r="E12496" s="5">
        <v>500</v>
      </c>
      <c r="F12496" s="5" t="s">
        <v>294</v>
      </c>
      <c r="G12496" s="5" t="s">
        <v>294</v>
      </c>
      <c r="M12496" s="5" t="s">
        <v>794</v>
      </c>
      <c r="N12496" s="5" t="s">
        <v>294</v>
      </c>
      <c r="R12496" s="5" t="s">
        <v>294</v>
      </c>
      <c r="V12496" s="5" t="s">
        <v>30472</v>
      </c>
    </row>
    <row r="12497" spans="1:22" x14ac:dyDescent="0.35">
      <c r="A12497" s="5" t="s">
        <v>30474</v>
      </c>
      <c r="B12497" s="5" t="s">
        <v>30475</v>
      </c>
      <c r="C12497" s="5" t="s">
        <v>30463</v>
      </c>
      <c r="D12497" s="5" t="s">
        <v>18</v>
      </c>
      <c r="E12497" s="5">
        <v>8</v>
      </c>
      <c r="F12497" s="5" t="s">
        <v>294</v>
      </c>
      <c r="G12497" s="5" t="s">
        <v>294</v>
      </c>
      <c r="M12497" s="5" t="s">
        <v>794</v>
      </c>
      <c r="N12497" s="5" t="s">
        <v>294</v>
      </c>
      <c r="R12497" s="5" t="s">
        <v>294</v>
      </c>
      <c r="V12497" s="5" t="s">
        <v>30474</v>
      </c>
    </row>
    <row r="12498" spans="1:22" x14ac:dyDescent="0.35">
      <c r="A12498" s="5" t="s">
        <v>30476</v>
      </c>
      <c r="B12498" s="5" t="s">
        <v>30477</v>
      </c>
      <c r="C12498" s="5" t="s">
        <v>30463</v>
      </c>
      <c r="D12498" s="5" t="s">
        <v>18</v>
      </c>
      <c r="E12498" s="5">
        <v>8</v>
      </c>
      <c r="F12498" s="5" t="s">
        <v>294</v>
      </c>
      <c r="G12498" s="5" t="s">
        <v>294</v>
      </c>
      <c r="M12498" s="5" t="s">
        <v>794</v>
      </c>
      <c r="N12498" s="5" t="s">
        <v>294</v>
      </c>
      <c r="R12498" s="5" t="s">
        <v>294</v>
      </c>
      <c r="V12498" s="5" t="s">
        <v>30476</v>
      </c>
    </row>
    <row r="12499" spans="1:22" x14ac:dyDescent="0.35">
      <c r="A12499" s="5" t="s">
        <v>30478</v>
      </c>
      <c r="B12499" s="5" t="s">
        <v>30479</v>
      </c>
      <c r="C12499" s="5" t="s">
        <v>30463</v>
      </c>
      <c r="D12499" s="5" t="s">
        <v>18</v>
      </c>
      <c r="E12499" s="5">
        <v>30</v>
      </c>
      <c r="F12499" s="5" t="s">
        <v>294</v>
      </c>
      <c r="G12499" s="5" t="s">
        <v>294</v>
      </c>
      <c r="M12499" s="5" t="s">
        <v>794</v>
      </c>
      <c r="N12499" s="5" t="s">
        <v>294</v>
      </c>
      <c r="P12499" s="5" t="s">
        <v>294</v>
      </c>
      <c r="Q12499" s="5" t="s">
        <v>294</v>
      </c>
      <c r="R12499" s="5" t="s">
        <v>294</v>
      </c>
      <c r="V12499" s="5" t="s">
        <v>30478</v>
      </c>
    </row>
    <row r="12500" spans="1:22" x14ac:dyDescent="0.35">
      <c r="A12500" s="5" t="s">
        <v>30480</v>
      </c>
      <c r="B12500" s="5" t="s">
        <v>30481</v>
      </c>
      <c r="C12500" s="5" t="s">
        <v>30482</v>
      </c>
      <c r="D12500" s="5" t="s">
        <v>18</v>
      </c>
      <c r="E12500" s="5">
        <v>50</v>
      </c>
      <c r="F12500" s="5" t="s">
        <v>294</v>
      </c>
      <c r="G12500" s="5" t="s">
        <v>294</v>
      </c>
      <c r="M12500" s="5" t="s">
        <v>794</v>
      </c>
      <c r="N12500" s="5" t="s">
        <v>294</v>
      </c>
      <c r="P12500" s="5" t="s">
        <v>294</v>
      </c>
      <c r="Q12500" s="5" t="s">
        <v>294</v>
      </c>
      <c r="R12500" s="5" t="s">
        <v>294</v>
      </c>
      <c r="V12500" s="5" t="s">
        <v>30480</v>
      </c>
    </row>
    <row r="12501" spans="1:22" x14ac:dyDescent="0.35">
      <c r="A12501" s="5" t="s">
        <v>30483</v>
      </c>
      <c r="B12501" s="5" t="s">
        <v>30484</v>
      </c>
      <c r="C12501" s="5" t="s">
        <v>30482</v>
      </c>
      <c r="D12501" s="5" t="s">
        <v>24</v>
      </c>
      <c r="E12501" s="5">
        <v>12</v>
      </c>
      <c r="F12501" s="5" t="s">
        <v>294</v>
      </c>
      <c r="G12501" s="5" t="s">
        <v>294</v>
      </c>
      <c r="M12501" s="5" t="s">
        <v>794</v>
      </c>
      <c r="N12501" s="5" t="s">
        <v>294</v>
      </c>
      <c r="P12501" s="5" t="s">
        <v>294</v>
      </c>
      <c r="Q12501" s="5" t="s">
        <v>294</v>
      </c>
      <c r="R12501" s="5" t="s">
        <v>294</v>
      </c>
      <c r="V12501" s="5" t="s">
        <v>30483</v>
      </c>
    </row>
    <row r="12502" spans="1:22" x14ac:dyDescent="0.35">
      <c r="A12502" s="5" t="s">
        <v>30485</v>
      </c>
      <c r="B12502" s="5" t="s">
        <v>30486</v>
      </c>
      <c r="C12502" s="5" t="s">
        <v>30482</v>
      </c>
      <c r="D12502" s="5" t="s">
        <v>18</v>
      </c>
      <c r="E12502" s="5">
        <v>50</v>
      </c>
      <c r="F12502" s="5" t="s">
        <v>294</v>
      </c>
      <c r="G12502" s="5" t="s">
        <v>294</v>
      </c>
      <c r="M12502" s="5" t="s">
        <v>794</v>
      </c>
      <c r="N12502" s="5" t="s">
        <v>294</v>
      </c>
      <c r="P12502" s="5" t="s">
        <v>294</v>
      </c>
      <c r="Q12502" s="5" t="s">
        <v>294</v>
      </c>
      <c r="R12502" s="5" t="s">
        <v>294</v>
      </c>
      <c r="V12502" s="5" t="s">
        <v>30485</v>
      </c>
    </row>
    <row r="12503" spans="1:22" x14ac:dyDescent="0.35">
      <c r="A12503" s="5" t="s">
        <v>30487</v>
      </c>
      <c r="B12503" s="5" t="s">
        <v>30488</v>
      </c>
      <c r="C12503" s="5" t="s">
        <v>30482</v>
      </c>
      <c r="D12503" s="5" t="s">
        <v>18</v>
      </c>
      <c r="E12503" s="5">
        <v>50</v>
      </c>
      <c r="F12503" s="5" t="s">
        <v>294</v>
      </c>
      <c r="G12503" s="5" t="s">
        <v>294</v>
      </c>
      <c r="M12503" s="5" t="s">
        <v>794</v>
      </c>
      <c r="N12503" s="5" t="s">
        <v>294</v>
      </c>
      <c r="P12503" s="5" t="s">
        <v>294</v>
      </c>
      <c r="Q12503" s="5" t="s">
        <v>294</v>
      </c>
      <c r="R12503" s="5" t="s">
        <v>294</v>
      </c>
      <c r="V12503" s="5" t="s">
        <v>30487</v>
      </c>
    </row>
    <row r="12504" spans="1:22" x14ac:dyDescent="0.35">
      <c r="A12504" s="5" t="s">
        <v>30489</v>
      </c>
      <c r="B12504" s="5" t="s">
        <v>30490</v>
      </c>
      <c r="C12504" s="5" t="s">
        <v>30482</v>
      </c>
      <c r="D12504" s="5" t="s">
        <v>18</v>
      </c>
      <c r="E12504" s="5">
        <v>50</v>
      </c>
      <c r="F12504" s="5" t="s">
        <v>294</v>
      </c>
      <c r="G12504" s="5" t="s">
        <v>294</v>
      </c>
      <c r="M12504" s="5" t="s">
        <v>794</v>
      </c>
      <c r="N12504" s="5" t="s">
        <v>294</v>
      </c>
      <c r="P12504" s="5" t="s">
        <v>294</v>
      </c>
      <c r="Q12504" s="5" t="s">
        <v>294</v>
      </c>
      <c r="R12504" s="5" t="s">
        <v>294</v>
      </c>
      <c r="V12504" s="5" t="s">
        <v>30489</v>
      </c>
    </row>
    <row r="12505" spans="1:22" x14ac:dyDescent="0.35">
      <c r="A12505" s="5" t="s">
        <v>30491</v>
      </c>
      <c r="B12505" s="5" t="s">
        <v>30492</v>
      </c>
      <c r="C12505" s="5" t="s">
        <v>30482</v>
      </c>
      <c r="D12505" s="5" t="s">
        <v>18</v>
      </c>
      <c r="E12505" s="5">
        <v>50</v>
      </c>
      <c r="F12505" s="5" t="s">
        <v>294</v>
      </c>
      <c r="G12505" s="5" t="s">
        <v>294</v>
      </c>
      <c r="M12505" s="5" t="s">
        <v>794</v>
      </c>
      <c r="N12505" s="5" t="s">
        <v>294</v>
      </c>
      <c r="P12505" s="5" t="s">
        <v>294</v>
      </c>
      <c r="Q12505" s="5" t="s">
        <v>294</v>
      </c>
      <c r="R12505" s="5" t="s">
        <v>294</v>
      </c>
      <c r="V12505" s="5" t="s">
        <v>30491</v>
      </c>
    </row>
    <row r="12506" spans="1:22" x14ac:dyDescent="0.35">
      <c r="A12506" s="5" t="s">
        <v>30493</v>
      </c>
      <c r="B12506" s="5" t="s">
        <v>30494</v>
      </c>
      <c r="C12506" s="5" t="s">
        <v>30482</v>
      </c>
      <c r="D12506" s="5" t="s">
        <v>18</v>
      </c>
      <c r="E12506" s="5">
        <v>50</v>
      </c>
      <c r="F12506" s="5" t="s">
        <v>294</v>
      </c>
      <c r="G12506" s="5" t="s">
        <v>294</v>
      </c>
      <c r="M12506" s="5" t="s">
        <v>794</v>
      </c>
      <c r="N12506" s="5" t="s">
        <v>294</v>
      </c>
      <c r="P12506" s="5" t="s">
        <v>294</v>
      </c>
      <c r="Q12506" s="5" t="s">
        <v>294</v>
      </c>
      <c r="R12506" s="5" t="s">
        <v>294</v>
      </c>
      <c r="V12506" s="5" t="s">
        <v>30493</v>
      </c>
    </row>
    <row r="12507" spans="1:22" x14ac:dyDescent="0.35">
      <c r="A12507" s="5" t="s">
        <v>30495</v>
      </c>
      <c r="B12507" s="5" t="s">
        <v>833</v>
      </c>
      <c r="C12507" s="5" t="s">
        <v>30482</v>
      </c>
      <c r="D12507" s="5" t="s">
        <v>18</v>
      </c>
      <c r="E12507" s="5">
        <v>50</v>
      </c>
      <c r="F12507" s="5" t="s">
        <v>294</v>
      </c>
      <c r="G12507" s="5" t="s">
        <v>294</v>
      </c>
      <c r="M12507" s="5" t="s">
        <v>794</v>
      </c>
      <c r="N12507" s="5" t="s">
        <v>294</v>
      </c>
      <c r="P12507" s="5" t="s">
        <v>294</v>
      </c>
      <c r="Q12507" s="5" t="s">
        <v>294</v>
      </c>
      <c r="R12507" s="5" t="s">
        <v>294</v>
      </c>
      <c r="V12507" s="5" t="s">
        <v>30495</v>
      </c>
    </row>
    <row r="12508" spans="1:22" x14ac:dyDescent="0.35">
      <c r="A12508" s="5" t="s">
        <v>30496</v>
      </c>
      <c r="B12508" s="5" t="s">
        <v>30497</v>
      </c>
      <c r="C12508" s="5" t="s">
        <v>30482</v>
      </c>
      <c r="D12508" s="5" t="s">
        <v>18</v>
      </c>
      <c r="E12508" s="5">
        <v>50</v>
      </c>
      <c r="F12508" s="5" t="s">
        <v>294</v>
      </c>
      <c r="G12508" s="5" t="s">
        <v>294</v>
      </c>
      <c r="M12508" s="5" t="s">
        <v>794</v>
      </c>
      <c r="N12508" s="5" t="s">
        <v>294</v>
      </c>
      <c r="P12508" s="5" t="s">
        <v>294</v>
      </c>
      <c r="Q12508" s="5" t="s">
        <v>294</v>
      </c>
      <c r="R12508" s="5" t="s">
        <v>294</v>
      </c>
      <c r="V12508" s="5" t="s">
        <v>30496</v>
      </c>
    </row>
    <row r="12509" spans="1:22" x14ac:dyDescent="0.35">
      <c r="A12509" s="5" t="s">
        <v>30498</v>
      </c>
      <c r="B12509" s="5" t="s">
        <v>30499</v>
      </c>
      <c r="C12509" s="5" t="s">
        <v>30482</v>
      </c>
      <c r="D12509" s="5" t="s">
        <v>24</v>
      </c>
      <c r="E12509" s="5">
        <v>12</v>
      </c>
      <c r="F12509" s="5" t="s">
        <v>294</v>
      </c>
      <c r="G12509" s="5" t="s">
        <v>294</v>
      </c>
      <c r="M12509" s="5" t="s">
        <v>794</v>
      </c>
      <c r="N12509" s="5" t="s">
        <v>294</v>
      </c>
      <c r="P12509" s="5" t="s">
        <v>294</v>
      </c>
      <c r="Q12509" s="5" t="s">
        <v>294</v>
      </c>
      <c r="R12509" s="5" t="s">
        <v>294</v>
      </c>
      <c r="V12509" s="5" t="s">
        <v>30498</v>
      </c>
    </row>
    <row r="12510" spans="1:22" x14ac:dyDescent="0.35">
      <c r="A12510" s="5" t="s">
        <v>30500</v>
      </c>
      <c r="B12510" s="5" t="s">
        <v>30501</v>
      </c>
      <c r="C12510" s="5" t="s">
        <v>30482</v>
      </c>
      <c r="D12510" s="5" t="s">
        <v>18</v>
      </c>
      <c r="E12510" s="5">
        <v>50</v>
      </c>
      <c r="F12510" s="5" t="s">
        <v>294</v>
      </c>
      <c r="G12510" s="5" t="s">
        <v>294</v>
      </c>
      <c r="M12510" s="5" t="s">
        <v>794</v>
      </c>
      <c r="N12510" s="5" t="s">
        <v>294</v>
      </c>
      <c r="P12510" s="5" t="s">
        <v>294</v>
      </c>
      <c r="Q12510" s="5" t="s">
        <v>294</v>
      </c>
      <c r="R12510" s="5" t="s">
        <v>294</v>
      </c>
      <c r="V12510" s="5" t="s">
        <v>30500</v>
      </c>
    </row>
    <row r="12511" spans="1:22" x14ac:dyDescent="0.35">
      <c r="A12511" s="5" t="s">
        <v>30502</v>
      </c>
      <c r="B12511" s="5" t="s">
        <v>30503</v>
      </c>
      <c r="C12511" s="5" t="s">
        <v>30482</v>
      </c>
      <c r="D12511" s="5" t="s">
        <v>18</v>
      </c>
      <c r="E12511" s="5">
        <v>50</v>
      </c>
      <c r="F12511" s="5" t="s">
        <v>294</v>
      </c>
      <c r="G12511" s="5" t="s">
        <v>294</v>
      </c>
      <c r="M12511" s="5" t="s">
        <v>794</v>
      </c>
      <c r="N12511" s="5" t="s">
        <v>294</v>
      </c>
      <c r="P12511" s="5" t="s">
        <v>294</v>
      </c>
      <c r="Q12511" s="5" t="s">
        <v>294</v>
      </c>
      <c r="R12511" s="5" t="s">
        <v>294</v>
      </c>
      <c r="V12511" s="5" t="s">
        <v>30502</v>
      </c>
    </row>
    <row r="12512" spans="1:22" x14ac:dyDescent="0.35">
      <c r="A12512" s="5" t="s">
        <v>30504</v>
      </c>
      <c r="B12512" s="5" t="s">
        <v>30505</v>
      </c>
      <c r="C12512" s="5" t="s">
        <v>30482</v>
      </c>
      <c r="D12512" s="5" t="s">
        <v>18</v>
      </c>
      <c r="E12512" s="5">
        <v>50</v>
      </c>
      <c r="F12512" s="5" t="s">
        <v>294</v>
      </c>
      <c r="G12512" s="5" t="s">
        <v>294</v>
      </c>
      <c r="M12512" s="5" t="s">
        <v>794</v>
      </c>
      <c r="N12512" s="5" t="s">
        <v>294</v>
      </c>
      <c r="P12512" s="5" t="s">
        <v>294</v>
      </c>
      <c r="Q12512" s="5" t="s">
        <v>294</v>
      </c>
      <c r="R12512" s="5" t="s">
        <v>294</v>
      </c>
      <c r="V12512" s="5" t="s">
        <v>30504</v>
      </c>
    </row>
    <row r="12513" spans="1:22" x14ac:dyDescent="0.35">
      <c r="A12513" s="5" t="s">
        <v>30506</v>
      </c>
      <c r="B12513" s="5" t="s">
        <v>30507</v>
      </c>
      <c r="C12513" s="5" t="s">
        <v>30482</v>
      </c>
      <c r="D12513" s="5" t="s">
        <v>18</v>
      </c>
      <c r="E12513" s="5">
        <v>50</v>
      </c>
      <c r="F12513" s="5" t="s">
        <v>294</v>
      </c>
      <c r="G12513" s="5" t="s">
        <v>294</v>
      </c>
      <c r="M12513" s="5" t="s">
        <v>794</v>
      </c>
      <c r="N12513" s="5" t="s">
        <v>294</v>
      </c>
      <c r="P12513" s="5" t="s">
        <v>294</v>
      </c>
      <c r="Q12513" s="5" t="s">
        <v>294</v>
      </c>
      <c r="R12513" s="5" t="s">
        <v>294</v>
      </c>
      <c r="V12513" s="5" t="s">
        <v>30506</v>
      </c>
    </row>
    <row r="12514" spans="1:22" x14ac:dyDescent="0.35">
      <c r="A12514" s="5" t="s">
        <v>30508</v>
      </c>
      <c r="B12514" s="5" t="s">
        <v>30509</v>
      </c>
      <c r="C12514" s="5" t="s">
        <v>30482</v>
      </c>
      <c r="D12514" s="5" t="s">
        <v>20</v>
      </c>
      <c r="E12514" s="5">
        <v>10</v>
      </c>
      <c r="F12514" s="5" t="s">
        <v>294</v>
      </c>
      <c r="G12514" s="5" t="s">
        <v>294</v>
      </c>
      <c r="M12514" s="5" t="s">
        <v>794</v>
      </c>
      <c r="N12514" s="5" t="s">
        <v>294</v>
      </c>
      <c r="P12514" s="5" t="s">
        <v>294</v>
      </c>
      <c r="Q12514" s="5" t="s">
        <v>294</v>
      </c>
      <c r="R12514" s="5" t="s">
        <v>294</v>
      </c>
      <c r="V12514" s="5" t="s">
        <v>30508</v>
      </c>
    </row>
    <row r="12515" spans="1:22" x14ac:dyDescent="0.35">
      <c r="A12515" s="5" t="s">
        <v>30510</v>
      </c>
      <c r="B12515" s="5" t="s">
        <v>30511</v>
      </c>
      <c r="C12515" s="5" t="s">
        <v>30482</v>
      </c>
      <c r="D12515" s="5" t="s">
        <v>18</v>
      </c>
      <c r="E12515" s="5">
        <v>50</v>
      </c>
      <c r="F12515" s="5" t="s">
        <v>294</v>
      </c>
      <c r="G12515" s="5" t="s">
        <v>294</v>
      </c>
      <c r="M12515" s="5" t="s">
        <v>794</v>
      </c>
      <c r="N12515" s="5" t="s">
        <v>294</v>
      </c>
      <c r="P12515" s="5" t="s">
        <v>294</v>
      </c>
      <c r="Q12515" s="5" t="s">
        <v>294</v>
      </c>
      <c r="R12515" s="5" t="s">
        <v>294</v>
      </c>
      <c r="V12515" s="5" t="s">
        <v>30510</v>
      </c>
    </row>
    <row r="12516" spans="1:22" x14ac:dyDescent="0.35">
      <c r="A12516" s="5" t="s">
        <v>30512</v>
      </c>
      <c r="B12516" s="5" t="s">
        <v>30513</v>
      </c>
      <c r="C12516" s="5" t="s">
        <v>30482</v>
      </c>
      <c r="D12516" s="5" t="s">
        <v>22</v>
      </c>
      <c r="E12516" s="5">
        <v>15</v>
      </c>
      <c r="F12516" s="5" t="s">
        <v>294</v>
      </c>
      <c r="G12516" s="5" t="s">
        <v>294</v>
      </c>
      <c r="M12516" s="5" t="s">
        <v>3826</v>
      </c>
      <c r="N12516" s="5" t="s">
        <v>294</v>
      </c>
      <c r="P12516" s="5" t="s">
        <v>294</v>
      </c>
      <c r="Q12516" s="5" t="s">
        <v>294</v>
      </c>
      <c r="R12516" s="5" t="s">
        <v>294</v>
      </c>
      <c r="V12516" s="5" t="s">
        <v>30512</v>
      </c>
    </row>
    <row r="12517" spans="1:22" x14ac:dyDescent="0.35">
      <c r="A12517" s="5" t="s">
        <v>30514</v>
      </c>
      <c r="B12517" s="5" t="s">
        <v>30515</v>
      </c>
      <c r="C12517" s="5" t="s">
        <v>30482</v>
      </c>
      <c r="D12517" s="5" t="s">
        <v>18</v>
      </c>
      <c r="E12517" s="5">
        <v>50</v>
      </c>
      <c r="F12517" s="5" t="s">
        <v>294</v>
      </c>
      <c r="G12517" s="5" t="s">
        <v>294</v>
      </c>
      <c r="M12517" s="5" t="s">
        <v>794</v>
      </c>
      <c r="N12517" s="5" t="s">
        <v>294</v>
      </c>
      <c r="P12517" s="5" t="s">
        <v>294</v>
      </c>
      <c r="Q12517" s="5" t="s">
        <v>294</v>
      </c>
      <c r="R12517" s="5" t="s">
        <v>294</v>
      </c>
      <c r="V12517" s="5" t="s">
        <v>30514</v>
      </c>
    </row>
    <row r="12518" spans="1:22" x14ac:dyDescent="0.35">
      <c r="A12518" s="5" t="s">
        <v>30516</v>
      </c>
      <c r="B12518" s="5" t="s">
        <v>13461</v>
      </c>
      <c r="C12518" s="5" t="s">
        <v>30482</v>
      </c>
      <c r="D12518" s="5" t="s">
        <v>18</v>
      </c>
      <c r="E12518" s="5">
        <v>50</v>
      </c>
      <c r="F12518" s="5" t="s">
        <v>294</v>
      </c>
      <c r="G12518" s="5" t="s">
        <v>294</v>
      </c>
      <c r="M12518" s="5" t="s">
        <v>794</v>
      </c>
      <c r="N12518" s="5" t="s">
        <v>294</v>
      </c>
      <c r="P12518" s="5" t="s">
        <v>294</v>
      </c>
      <c r="Q12518" s="5" t="s">
        <v>294</v>
      </c>
      <c r="R12518" s="5" t="s">
        <v>294</v>
      </c>
      <c r="V12518" s="5" t="s">
        <v>30516</v>
      </c>
    </row>
    <row r="12519" spans="1:22" x14ac:dyDescent="0.35">
      <c r="A12519" s="5" t="s">
        <v>30517</v>
      </c>
      <c r="B12519" s="5" t="s">
        <v>30518</v>
      </c>
      <c r="C12519" s="5" t="s">
        <v>30482</v>
      </c>
      <c r="D12519" s="5" t="s">
        <v>18</v>
      </c>
      <c r="E12519" s="5">
        <v>50</v>
      </c>
      <c r="F12519" s="5" t="s">
        <v>294</v>
      </c>
      <c r="G12519" s="5" t="s">
        <v>294</v>
      </c>
      <c r="M12519" s="5" t="s">
        <v>794</v>
      </c>
      <c r="N12519" s="5" t="s">
        <v>294</v>
      </c>
      <c r="P12519" s="5" t="s">
        <v>294</v>
      </c>
      <c r="Q12519" s="5" t="s">
        <v>294</v>
      </c>
      <c r="R12519" s="5" t="s">
        <v>294</v>
      </c>
      <c r="V12519" s="5" t="s">
        <v>30517</v>
      </c>
    </row>
    <row r="12520" spans="1:22" x14ac:dyDescent="0.35">
      <c r="A12520" s="5" t="s">
        <v>30519</v>
      </c>
      <c r="B12520" s="5" t="s">
        <v>30520</v>
      </c>
      <c r="C12520" s="5" t="s">
        <v>30482</v>
      </c>
      <c r="D12520" s="5" t="s">
        <v>18</v>
      </c>
      <c r="E12520" s="5">
        <v>50</v>
      </c>
      <c r="F12520" s="5" t="s">
        <v>294</v>
      </c>
      <c r="G12520" s="5" t="s">
        <v>294</v>
      </c>
      <c r="M12520" s="5" t="s">
        <v>794</v>
      </c>
      <c r="N12520" s="5" t="s">
        <v>294</v>
      </c>
      <c r="P12520" s="5" t="s">
        <v>294</v>
      </c>
      <c r="Q12520" s="5" t="s">
        <v>294</v>
      </c>
      <c r="R12520" s="5" t="s">
        <v>294</v>
      </c>
      <c r="V12520" s="5" t="s">
        <v>30519</v>
      </c>
    </row>
    <row r="12521" spans="1:22" x14ac:dyDescent="0.35">
      <c r="A12521" s="5" t="s">
        <v>30521</v>
      </c>
      <c r="B12521" s="5" t="s">
        <v>30522</v>
      </c>
      <c r="C12521" s="5" t="s">
        <v>30482</v>
      </c>
      <c r="D12521" s="5" t="s">
        <v>22</v>
      </c>
      <c r="E12521" s="5">
        <v>15</v>
      </c>
      <c r="F12521" s="5" t="s">
        <v>294</v>
      </c>
      <c r="G12521" s="5" t="s">
        <v>294</v>
      </c>
      <c r="M12521" s="5" t="s">
        <v>794</v>
      </c>
      <c r="N12521" s="5" t="s">
        <v>294</v>
      </c>
      <c r="O12521" s="5" t="s">
        <v>294</v>
      </c>
      <c r="P12521" s="5" t="s">
        <v>294</v>
      </c>
      <c r="Q12521" s="5" t="s">
        <v>294</v>
      </c>
      <c r="R12521" s="5" t="s">
        <v>297</v>
      </c>
      <c r="V12521" s="5" t="s">
        <v>30521</v>
      </c>
    </row>
    <row r="12522" spans="1:22" x14ac:dyDescent="0.35">
      <c r="A12522" s="5" t="s">
        <v>30523</v>
      </c>
      <c r="B12522" s="5" t="s">
        <v>30524</v>
      </c>
      <c r="C12522" s="5" t="s">
        <v>30482</v>
      </c>
      <c r="D12522" s="5" t="s">
        <v>18</v>
      </c>
      <c r="E12522" s="5">
        <v>50</v>
      </c>
      <c r="F12522" s="5" t="s">
        <v>294</v>
      </c>
      <c r="G12522" s="5" t="s">
        <v>294</v>
      </c>
      <c r="M12522" s="5" t="s">
        <v>794</v>
      </c>
      <c r="N12522" s="5" t="s">
        <v>294</v>
      </c>
      <c r="P12522" s="5" t="s">
        <v>294</v>
      </c>
      <c r="Q12522" s="5" t="s">
        <v>294</v>
      </c>
      <c r="R12522" s="5" t="s">
        <v>294</v>
      </c>
      <c r="V12522" s="5" t="s">
        <v>30523</v>
      </c>
    </row>
    <row r="12523" spans="1:22" x14ac:dyDescent="0.35">
      <c r="A12523" s="5" t="s">
        <v>30525</v>
      </c>
      <c r="B12523" s="5" t="s">
        <v>30526</v>
      </c>
      <c r="C12523" s="5" t="s">
        <v>30482</v>
      </c>
      <c r="D12523" s="5" t="s">
        <v>18</v>
      </c>
      <c r="E12523" s="5">
        <v>50</v>
      </c>
      <c r="F12523" s="5" t="s">
        <v>294</v>
      </c>
      <c r="G12523" s="5" t="s">
        <v>294</v>
      </c>
      <c r="M12523" s="5" t="s">
        <v>794</v>
      </c>
      <c r="N12523" s="5" t="s">
        <v>294</v>
      </c>
      <c r="P12523" s="5" t="s">
        <v>294</v>
      </c>
      <c r="Q12523" s="5" t="s">
        <v>294</v>
      </c>
      <c r="R12523" s="5" t="s">
        <v>294</v>
      </c>
      <c r="V12523" s="5" t="s">
        <v>30525</v>
      </c>
    </row>
    <row r="12524" spans="1:22" x14ac:dyDescent="0.35">
      <c r="A12524" s="5" t="s">
        <v>30527</v>
      </c>
      <c r="B12524" s="5" t="s">
        <v>30528</v>
      </c>
      <c r="C12524" s="5" t="s">
        <v>30482</v>
      </c>
      <c r="D12524" s="5" t="s">
        <v>18</v>
      </c>
      <c r="E12524" s="5">
        <v>50</v>
      </c>
      <c r="F12524" s="5" t="s">
        <v>294</v>
      </c>
      <c r="G12524" s="5" t="s">
        <v>294</v>
      </c>
      <c r="M12524" s="5" t="s">
        <v>794</v>
      </c>
      <c r="N12524" s="5" t="s">
        <v>294</v>
      </c>
      <c r="P12524" s="5" t="s">
        <v>294</v>
      </c>
      <c r="Q12524" s="5" t="s">
        <v>294</v>
      </c>
      <c r="R12524" s="5" t="s">
        <v>294</v>
      </c>
      <c r="V12524" s="5" t="s">
        <v>30527</v>
      </c>
    </row>
    <row r="12525" spans="1:22" x14ac:dyDescent="0.35">
      <c r="A12525" s="5" t="s">
        <v>30529</v>
      </c>
      <c r="B12525" s="5" t="s">
        <v>30530</v>
      </c>
      <c r="C12525" s="5" t="s">
        <v>30482</v>
      </c>
      <c r="D12525" s="5" t="s">
        <v>18</v>
      </c>
      <c r="E12525" s="5">
        <v>50</v>
      </c>
      <c r="F12525" s="5" t="s">
        <v>294</v>
      </c>
      <c r="G12525" s="5" t="s">
        <v>294</v>
      </c>
      <c r="M12525" s="5" t="s">
        <v>794</v>
      </c>
      <c r="N12525" s="5" t="s">
        <v>294</v>
      </c>
      <c r="P12525" s="5" t="s">
        <v>294</v>
      </c>
      <c r="Q12525" s="5" t="s">
        <v>294</v>
      </c>
      <c r="R12525" s="5" t="s">
        <v>294</v>
      </c>
      <c r="V12525" s="5" t="s">
        <v>30529</v>
      </c>
    </row>
    <row r="12526" spans="1:22" x14ac:dyDescent="0.35">
      <c r="A12526" s="5" t="s">
        <v>30531</v>
      </c>
      <c r="B12526" s="5" t="s">
        <v>30532</v>
      </c>
      <c r="C12526" s="5" t="s">
        <v>30482</v>
      </c>
      <c r="D12526" s="5" t="s">
        <v>18</v>
      </c>
      <c r="E12526" s="5">
        <v>50</v>
      </c>
      <c r="F12526" s="5" t="s">
        <v>294</v>
      </c>
      <c r="G12526" s="5" t="s">
        <v>294</v>
      </c>
      <c r="M12526" s="5" t="s">
        <v>794</v>
      </c>
      <c r="N12526" s="5" t="s">
        <v>294</v>
      </c>
      <c r="P12526" s="5" t="s">
        <v>294</v>
      </c>
      <c r="Q12526" s="5" t="s">
        <v>294</v>
      </c>
      <c r="R12526" s="5" t="s">
        <v>294</v>
      </c>
      <c r="V12526" s="5" t="s">
        <v>30531</v>
      </c>
    </row>
    <row r="12527" spans="1:22" x14ac:dyDescent="0.35">
      <c r="A12527" s="5" t="s">
        <v>30533</v>
      </c>
      <c r="B12527" s="5" t="s">
        <v>30534</v>
      </c>
      <c r="C12527" s="5" t="s">
        <v>30482</v>
      </c>
      <c r="D12527" s="5" t="s">
        <v>18</v>
      </c>
      <c r="E12527" s="5">
        <v>50</v>
      </c>
      <c r="F12527" s="5" t="s">
        <v>294</v>
      </c>
      <c r="G12527" s="5" t="s">
        <v>294</v>
      </c>
      <c r="M12527" s="5" t="s">
        <v>794</v>
      </c>
      <c r="N12527" s="5" t="s">
        <v>294</v>
      </c>
      <c r="P12527" s="5" t="s">
        <v>294</v>
      </c>
      <c r="Q12527" s="5" t="s">
        <v>294</v>
      </c>
      <c r="R12527" s="5" t="s">
        <v>294</v>
      </c>
      <c r="V12527" s="5" t="s">
        <v>30533</v>
      </c>
    </row>
    <row r="12528" spans="1:22" x14ac:dyDescent="0.35">
      <c r="A12528" s="5" t="s">
        <v>30535</v>
      </c>
      <c r="B12528" s="5" t="s">
        <v>30536</v>
      </c>
      <c r="C12528" s="5" t="s">
        <v>30482</v>
      </c>
      <c r="D12528" s="5" t="s">
        <v>24</v>
      </c>
      <c r="E12528" s="5">
        <v>12</v>
      </c>
      <c r="F12528" s="5" t="s">
        <v>294</v>
      </c>
      <c r="G12528" s="5" t="s">
        <v>294</v>
      </c>
      <c r="M12528" s="5" t="s">
        <v>794</v>
      </c>
      <c r="N12528" s="5" t="s">
        <v>294</v>
      </c>
      <c r="P12528" s="5" t="s">
        <v>294</v>
      </c>
      <c r="Q12528" s="5" t="s">
        <v>294</v>
      </c>
      <c r="R12528" s="5" t="s">
        <v>294</v>
      </c>
      <c r="V12528" s="5" t="s">
        <v>30535</v>
      </c>
    </row>
    <row r="12529" spans="1:22" x14ac:dyDescent="0.35">
      <c r="A12529" s="5" t="s">
        <v>30537</v>
      </c>
      <c r="B12529" s="5" t="s">
        <v>30538</v>
      </c>
      <c r="C12529" s="5" t="s">
        <v>30482</v>
      </c>
      <c r="D12529" s="5" t="s">
        <v>18</v>
      </c>
      <c r="E12529" s="5">
        <v>50</v>
      </c>
      <c r="F12529" s="5" t="s">
        <v>294</v>
      </c>
      <c r="G12529" s="5" t="s">
        <v>294</v>
      </c>
      <c r="M12529" s="5" t="s">
        <v>794</v>
      </c>
      <c r="N12529" s="5" t="s">
        <v>294</v>
      </c>
      <c r="P12529" s="5" t="s">
        <v>294</v>
      </c>
      <c r="Q12529" s="5" t="s">
        <v>294</v>
      </c>
      <c r="R12529" s="5" t="s">
        <v>294</v>
      </c>
      <c r="V12529" s="5" t="s">
        <v>30537</v>
      </c>
    </row>
    <row r="12530" spans="1:22" x14ac:dyDescent="0.35">
      <c r="A12530" s="5" t="s">
        <v>30539</v>
      </c>
      <c r="B12530" s="5" t="s">
        <v>30540</v>
      </c>
      <c r="C12530" s="5" t="s">
        <v>30482</v>
      </c>
      <c r="D12530" s="5" t="s">
        <v>18</v>
      </c>
      <c r="E12530" s="5">
        <v>50</v>
      </c>
      <c r="F12530" s="5" t="s">
        <v>294</v>
      </c>
      <c r="G12530" s="5" t="s">
        <v>294</v>
      </c>
      <c r="M12530" s="5" t="s">
        <v>794</v>
      </c>
      <c r="N12530" s="5" t="s">
        <v>294</v>
      </c>
      <c r="P12530" s="5" t="s">
        <v>294</v>
      </c>
      <c r="Q12530" s="5" t="s">
        <v>294</v>
      </c>
      <c r="R12530" s="5" t="s">
        <v>294</v>
      </c>
      <c r="V12530" s="5" t="s">
        <v>30539</v>
      </c>
    </row>
    <row r="12531" spans="1:22" x14ac:dyDescent="0.35">
      <c r="A12531" s="5" t="s">
        <v>30541</v>
      </c>
      <c r="B12531" s="5" t="s">
        <v>30542</v>
      </c>
      <c r="C12531" s="5" t="s">
        <v>30482</v>
      </c>
      <c r="D12531" s="5" t="s">
        <v>18</v>
      </c>
      <c r="E12531" s="5">
        <v>50</v>
      </c>
      <c r="F12531" s="5" t="s">
        <v>294</v>
      </c>
      <c r="G12531" s="5" t="s">
        <v>294</v>
      </c>
      <c r="M12531" s="5" t="s">
        <v>794</v>
      </c>
      <c r="N12531" s="5" t="s">
        <v>294</v>
      </c>
      <c r="P12531" s="5" t="s">
        <v>294</v>
      </c>
      <c r="Q12531" s="5" t="s">
        <v>294</v>
      </c>
      <c r="R12531" s="5" t="s">
        <v>294</v>
      </c>
      <c r="V12531" s="5" t="s">
        <v>30541</v>
      </c>
    </row>
    <row r="12532" spans="1:22" x14ac:dyDescent="0.35">
      <c r="A12532" s="5" t="s">
        <v>30543</v>
      </c>
      <c r="B12532" s="5" t="s">
        <v>30544</v>
      </c>
      <c r="C12532" s="5" t="s">
        <v>30482</v>
      </c>
      <c r="D12532" s="5" t="s">
        <v>18</v>
      </c>
      <c r="E12532" s="5">
        <v>50</v>
      </c>
      <c r="F12532" s="5" t="s">
        <v>294</v>
      </c>
      <c r="G12532" s="5" t="s">
        <v>294</v>
      </c>
      <c r="M12532" s="5" t="s">
        <v>794</v>
      </c>
      <c r="N12532" s="5" t="s">
        <v>294</v>
      </c>
      <c r="P12532" s="5" t="s">
        <v>294</v>
      </c>
      <c r="Q12532" s="5" t="s">
        <v>294</v>
      </c>
      <c r="R12532" s="5" t="s">
        <v>294</v>
      </c>
      <c r="V12532" s="5" t="s">
        <v>30543</v>
      </c>
    </row>
    <row r="12533" spans="1:22" x14ac:dyDescent="0.35">
      <c r="A12533" s="5" t="s">
        <v>30545</v>
      </c>
      <c r="B12533" s="5" t="s">
        <v>30546</v>
      </c>
      <c r="C12533" s="5" t="s">
        <v>30482</v>
      </c>
      <c r="D12533" s="5" t="s">
        <v>18</v>
      </c>
      <c r="E12533" s="5">
        <v>50</v>
      </c>
      <c r="F12533" s="5" t="s">
        <v>294</v>
      </c>
      <c r="G12533" s="5" t="s">
        <v>294</v>
      </c>
      <c r="M12533" s="5" t="s">
        <v>794</v>
      </c>
      <c r="N12533" s="5" t="s">
        <v>294</v>
      </c>
      <c r="P12533" s="5" t="s">
        <v>294</v>
      </c>
      <c r="Q12533" s="5" t="s">
        <v>294</v>
      </c>
      <c r="R12533" s="5" t="s">
        <v>294</v>
      </c>
      <c r="V12533" s="5" t="s">
        <v>30545</v>
      </c>
    </row>
    <row r="12534" spans="1:22" x14ac:dyDescent="0.35">
      <c r="A12534" s="5" t="s">
        <v>30547</v>
      </c>
      <c r="B12534" s="5" t="s">
        <v>30548</v>
      </c>
      <c r="C12534" s="5" t="s">
        <v>30482</v>
      </c>
      <c r="D12534" s="5" t="s">
        <v>18</v>
      </c>
      <c r="E12534" s="5">
        <v>50</v>
      </c>
      <c r="F12534" s="5" t="s">
        <v>294</v>
      </c>
      <c r="G12534" s="5" t="s">
        <v>294</v>
      </c>
      <c r="M12534" s="5" t="s">
        <v>794</v>
      </c>
      <c r="N12534" s="5" t="s">
        <v>294</v>
      </c>
      <c r="P12534" s="5" t="s">
        <v>294</v>
      </c>
      <c r="Q12534" s="5" t="s">
        <v>294</v>
      </c>
      <c r="R12534" s="5" t="s">
        <v>294</v>
      </c>
      <c r="V12534" s="5" t="s">
        <v>30547</v>
      </c>
    </row>
    <row r="12535" spans="1:22" x14ac:dyDescent="0.35">
      <c r="A12535" s="5" t="s">
        <v>30549</v>
      </c>
      <c r="B12535" s="5" t="s">
        <v>4961</v>
      </c>
      <c r="C12535" s="5" t="s">
        <v>30482</v>
      </c>
      <c r="D12535" s="5" t="s">
        <v>20</v>
      </c>
      <c r="E12535" s="5">
        <v>10</v>
      </c>
      <c r="F12535" s="5" t="s">
        <v>294</v>
      </c>
      <c r="G12535" s="5" t="s">
        <v>294</v>
      </c>
      <c r="M12535" s="5" t="s">
        <v>794</v>
      </c>
      <c r="N12535" s="5" t="s">
        <v>294</v>
      </c>
      <c r="P12535" s="5" t="s">
        <v>294</v>
      </c>
      <c r="Q12535" s="5" t="s">
        <v>294</v>
      </c>
      <c r="R12535" s="5" t="s">
        <v>294</v>
      </c>
      <c r="V12535" s="5" t="s">
        <v>30549</v>
      </c>
    </row>
    <row r="12536" spans="1:22" x14ac:dyDescent="0.35">
      <c r="A12536" s="5" t="s">
        <v>30550</v>
      </c>
      <c r="B12536" s="5" t="s">
        <v>30551</v>
      </c>
      <c r="C12536" s="5" t="s">
        <v>30552</v>
      </c>
      <c r="D12536" s="5" t="s">
        <v>18</v>
      </c>
      <c r="E12536" s="5">
        <v>10</v>
      </c>
      <c r="F12536" s="5" t="s">
        <v>294</v>
      </c>
      <c r="G12536" s="5" t="s">
        <v>294</v>
      </c>
      <c r="M12536" s="5" t="s">
        <v>794</v>
      </c>
      <c r="N12536" s="5" t="s">
        <v>294</v>
      </c>
      <c r="P12536" s="5" t="s">
        <v>294</v>
      </c>
      <c r="Q12536" s="5" t="s">
        <v>294</v>
      </c>
      <c r="R12536" s="5" t="s">
        <v>294</v>
      </c>
      <c r="V12536" s="5" t="s">
        <v>30550</v>
      </c>
    </row>
    <row r="12537" spans="1:22" x14ac:dyDescent="0.35">
      <c r="A12537" s="5" t="s">
        <v>30553</v>
      </c>
      <c r="B12537" s="5" t="s">
        <v>30554</v>
      </c>
      <c r="C12537" s="5" t="s">
        <v>30552</v>
      </c>
      <c r="D12537" s="5" t="s">
        <v>18</v>
      </c>
      <c r="E12537" s="5">
        <v>10</v>
      </c>
      <c r="F12537" s="5" t="s">
        <v>294</v>
      </c>
      <c r="G12537" s="5" t="s">
        <v>294</v>
      </c>
      <c r="M12537" s="5" t="s">
        <v>794</v>
      </c>
      <c r="N12537" s="5" t="s">
        <v>294</v>
      </c>
      <c r="P12537" s="5" t="s">
        <v>294</v>
      </c>
      <c r="Q12537" s="5" t="s">
        <v>294</v>
      </c>
      <c r="R12537" s="5" t="s">
        <v>294</v>
      </c>
      <c r="V12537" s="5" t="s">
        <v>30553</v>
      </c>
    </row>
    <row r="12538" spans="1:22" x14ac:dyDescent="0.35">
      <c r="A12538" s="5" t="s">
        <v>30555</v>
      </c>
      <c r="B12538" s="5" t="s">
        <v>30556</v>
      </c>
      <c r="C12538" s="5" t="s">
        <v>30552</v>
      </c>
      <c r="D12538" s="5" t="s">
        <v>22</v>
      </c>
      <c r="E12538" s="5">
        <v>15</v>
      </c>
      <c r="F12538" s="5" t="s">
        <v>294</v>
      </c>
      <c r="G12538" s="5" t="s">
        <v>294</v>
      </c>
      <c r="M12538" s="5" t="s">
        <v>3826</v>
      </c>
      <c r="N12538" s="5" t="s">
        <v>294</v>
      </c>
      <c r="P12538" s="5" t="s">
        <v>294</v>
      </c>
      <c r="Q12538" s="5" t="s">
        <v>294</v>
      </c>
      <c r="R12538" s="5" t="s">
        <v>294</v>
      </c>
      <c r="V12538" s="5" t="s">
        <v>30555</v>
      </c>
    </row>
    <row r="12539" spans="1:22" x14ac:dyDescent="0.35">
      <c r="A12539" s="5" t="s">
        <v>30557</v>
      </c>
      <c r="B12539" s="5" t="s">
        <v>30558</v>
      </c>
      <c r="C12539" s="5" t="s">
        <v>30552</v>
      </c>
      <c r="D12539" s="5" t="s">
        <v>18</v>
      </c>
      <c r="E12539" s="5">
        <v>50</v>
      </c>
      <c r="F12539" s="5" t="s">
        <v>294</v>
      </c>
      <c r="G12539" s="5" t="s">
        <v>294</v>
      </c>
      <c r="M12539" s="5" t="s">
        <v>794</v>
      </c>
      <c r="N12539" s="5" t="s">
        <v>294</v>
      </c>
      <c r="P12539" s="5" t="s">
        <v>294</v>
      </c>
      <c r="Q12539" s="5" t="s">
        <v>294</v>
      </c>
      <c r="R12539" s="5" t="s">
        <v>294</v>
      </c>
      <c r="V12539" s="5" t="s">
        <v>30557</v>
      </c>
    </row>
    <row r="12540" spans="1:22" x14ac:dyDescent="0.35">
      <c r="A12540" s="5" t="s">
        <v>30559</v>
      </c>
      <c r="B12540" s="5" t="s">
        <v>29812</v>
      </c>
      <c r="C12540" s="5" t="s">
        <v>30552</v>
      </c>
      <c r="D12540" s="5" t="s">
        <v>22</v>
      </c>
      <c r="E12540" s="5">
        <v>15</v>
      </c>
      <c r="F12540" s="5" t="s">
        <v>294</v>
      </c>
      <c r="G12540" s="5" t="s">
        <v>294</v>
      </c>
      <c r="M12540" s="5" t="s">
        <v>794</v>
      </c>
      <c r="N12540" s="5" t="s">
        <v>294</v>
      </c>
      <c r="O12540" s="5" t="s">
        <v>294</v>
      </c>
      <c r="P12540" s="5" t="s">
        <v>294</v>
      </c>
      <c r="Q12540" s="5" t="s">
        <v>294</v>
      </c>
      <c r="R12540" s="5" t="s">
        <v>297</v>
      </c>
      <c r="V12540" s="5" t="s">
        <v>30559</v>
      </c>
    </row>
    <row r="12541" spans="1:22" x14ac:dyDescent="0.35">
      <c r="A12541" s="5" t="s">
        <v>30560</v>
      </c>
      <c r="B12541" s="5" t="s">
        <v>30561</v>
      </c>
      <c r="C12541" s="5" t="s">
        <v>30552</v>
      </c>
      <c r="D12541" s="5" t="s">
        <v>18</v>
      </c>
      <c r="E12541" s="5">
        <v>10</v>
      </c>
      <c r="F12541" s="5" t="s">
        <v>294</v>
      </c>
      <c r="G12541" s="5" t="s">
        <v>294</v>
      </c>
      <c r="M12541" s="5" t="s">
        <v>794</v>
      </c>
      <c r="N12541" s="5" t="s">
        <v>294</v>
      </c>
      <c r="P12541" s="5" t="s">
        <v>294</v>
      </c>
      <c r="Q12541" s="5" t="s">
        <v>294</v>
      </c>
      <c r="R12541" s="5" t="s">
        <v>294</v>
      </c>
      <c r="V12541" s="5" t="s">
        <v>30560</v>
      </c>
    </row>
    <row r="12542" spans="1:22" x14ac:dyDescent="0.35">
      <c r="A12542" s="5" t="s">
        <v>30562</v>
      </c>
      <c r="B12542" s="5" t="s">
        <v>30563</v>
      </c>
      <c r="C12542" s="5" t="s">
        <v>30564</v>
      </c>
      <c r="D12542" s="5" t="s">
        <v>20</v>
      </c>
      <c r="E12542" s="5">
        <v>10</v>
      </c>
      <c r="F12542" s="5" t="s">
        <v>294</v>
      </c>
      <c r="G12542" s="5" t="s">
        <v>294</v>
      </c>
      <c r="M12542" s="5" t="s">
        <v>794</v>
      </c>
      <c r="N12542" s="5" t="s">
        <v>294</v>
      </c>
      <c r="P12542" s="5" t="s">
        <v>294</v>
      </c>
      <c r="Q12542" s="5" t="s">
        <v>294</v>
      </c>
      <c r="R12542" s="5" t="s">
        <v>294</v>
      </c>
      <c r="V12542" s="5" t="s">
        <v>30562</v>
      </c>
    </row>
    <row r="12543" spans="1:22" x14ac:dyDescent="0.35">
      <c r="A12543" s="5" t="s">
        <v>30565</v>
      </c>
      <c r="B12543" s="5" t="s">
        <v>30566</v>
      </c>
      <c r="C12543" s="5" t="s">
        <v>30564</v>
      </c>
      <c r="D12543" s="5" t="s">
        <v>18</v>
      </c>
      <c r="E12543" s="5">
        <v>50</v>
      </c>
      <c r="F12543" s="5" t="s">
        <v>294</v>
      </c>
      <c r="G12543" s="5" t="s">
        <v>294</v>
      </c>
      <c r="M12543" s="5" t="s">
        <v>794</v>
      </c>
      <c r="N12543" s="5" t="s">
        <v>294</v>
      </c>
      <c r="O12543" s="5" t="s">
        <v>294</v>
      </c>
      <c r="P12543" s="5" t="s">
        <v>294</v>
      </c>
      <c r="Q12543" s="5" t="s">
        <v>294</v>
      </c>
      <c r="R12543" s="5" t="s">
        <v>294</v>
      </c>
      <c r="V12543" s="5" t="s">
        <v>30565</v>
      </c>
    </row>
    <row r="12544" spans="1:22" x14ac:dyDescent="0.35">
      <c r="A12544" s="5" t="s">
        <v>30567</v>
      </c>
      <c r="B12544" s="5" t="s">
        <v>30568</v>
      </c>
      <c r="C12544" s="5" t="s">
        <v>30564</v>
      </c>
      <c r="D12544" s="5" t="s">
        <v>18</v>
      </c>
      <c r="E12544" s="5">
        <v>100</v>
      </c>
      <c r="F12544" s="5" t="s">
        <v>294</v>
      </c>
      <c r="G12544" s="5" t="s">
        <v>294</v>
      </c>
      <c r="M12544" s="5" t="s">
        <v>794</v>
      </c>
      <c r="N12544" s="5" t="s">
        <v>294</v>
      </c>
      <c r="P12544" s="5" t="s">
        <v>294</v>
      </c>
      <c r="Q12544" s="5" t="s">
        <v>294</v>
      </c>
      <c r="R12544" s="5" t="s">
        <v>294</v>
      </c>
      <c r="V12544" s="5" t="s">
        <v>30567</v>
      </c>
    </row>
    <row r="12545" spans="1:22" x14ac:dyDescent="0.35">
      <c r="A12545" s="5" t="s">
        <v>30569</v>
      </c>
      <c r="B12545" s="5" t="s">
        <v>30570</v>
      </c>
      <c r="C12545" s="5" t="s">
        <v>30564</v>
      </c>
      <c r="D12545" s="5" t="s">
        <v>20</v>
      </c>
      <c r="E12545" s="5">
        <v>10</v>
      </c>
      <c r="F12545" s="5" t="s">
        <v>294</v>
      </c>
      <c r="G12545" s="5" t="s">
        <v>294</v>
      </c>
      <c r="M12545" s="5" t="s">
        <v>794</v>
      </c>
      <c r="N12545" s="5" t="s">
        <v>294</v>
      </c>
      <c r="P12545" s="5" t="s">
        <v>294</v>
      </c>
      <c r="Q12545" s="5" t="s">
        <v>294</v>
      </c>
      <c r="R12545" s="5" t="s">
        <v>294</v>
      </c>
      <c r="V12545" s="5" t="s">
        <v>30569</v>
      </c>
    </row>
    <row r="12546" spans="1:22" x14ac:dyDescent="0.35">
      <c r="A12546" s="5" t="s">
        <v>30571</v>
      </c>
      <c r="B12546" s="5" t="s">
        <v>30572</v>
      </c>
      <c r="C12546" s="5" t="s">
        <v>30564</v>
      </c>
      <c r="D12546" s="5" t="s">
        <v>22</v>
      </c>
      <c r="E12546" s="5">
        <v>15</v>
      </c>
      <c r="F12546" s="5" t="s">
        <v>294</v>
      </c>
      <c r="G12546" s="5" t="s">
        <v>294</v>
      </c>
      <c r="M12546" s="5" t="s">
        <v>3826</v>
      </c>
      <c r="N12546" s="5" t="s">
        <v>294</v>
      </c>
      <c r="P12546" s="5" t="s">
        <v>294</v>
      </c>
      <c r="Q12546" s="5" t="s">
        <v>294</v>
      </c>
      <c r="R12546" s="5" t="s">
        <v>294</v>
      </c>
      <c r="V12546" s="5" t="s">
        <v>30571</v>
      </c>
    </row>
    <row r="12547" spans="1:22" x14ac:dyDescent="0.35">
      <c r="A12547" s="5" t="s">
        <v>30573</v>
      </c>
      <c r="B12547" s="5" t="s">
        <v>30574</v>
      </c>
      <c r="C12547" s="5" t="s">
        <v>30564</v>
      </c>
      <c r="D12547" s="5" t="s">
        <v>18</v>
      </c>
      <c r="E12547" s="5">
        <v>100</v>
      </c>
      <c r="F12547" s="5" t="s">
        <v>294</v>
      </c>
      <c r="G12547" s="5" t="s">
        <v>294</v>
      </c>
      <c r="M12547" s="5" t="s">
        <v>794</v>
      </c>
      <c r="N12547" s="5" t="s">
        <v>294</v>
      </c>
      <c r="P12547" s="5" t="s">
        <v>294</v>
      </c>
      <c r="Q12547" s="5" t="s">
        <v>294</v>
      </c>
      <c r="R12547" s="5" t="s">
        <v>294</v>
      </c>
      <c r="V12547" s="5" t="s">
        <v>30573</v>
      </c>
    </row>
    <row r="12548" spans="1:22" x14ac:dyDescent="0.35">
      <c r="A12548" s="5" t="s">
        <v>30575</v>
      </c>
      <c r="B12548" s="5" t="s">
        <v>30576</v>
      </c>
      <c r="C12548" s="5" t="s">
        <v>30564</v>
      </c>
      <c r="D12548" s="5" t="s">
        <v>18</v>
      </c>
      <c r="E12548" s="5">
        <v>100</v>
      </c>
      <c r="F12548" s="5" t="s">
        <v>294</v>
      </c>
      <c r="G12548" s="5" t="s">
        <v>294</v>
      </c>
      <c r="M12548" s="5" t="s">
        <v>794</v>
      </c>
      <c r="N12548" s="5" t="s">
        <v>294</v>
      </c>
      <c r="P12548" s="5" t="s">
        <v>294</v>
      </c>
      <c r="Q12548" s="5" t="s">
        <v>294</v>
      </c>
      <c r="R12548" s="5" t="s">
        <v>294</v>
      </c>
      <c r="V12548" s="5" t="s">
        <v>30575</v>
      </c>
    </row>
    <row r="12549" spans="1:22" x14ac:dyDescent="0.35">
      <c r="A12549" s="5" t="s">
        <v>30577</v>
      </c>
      <c r="B12549" s="5" t="s">
        <v>30578</v>
      </c>
      <c r="C12549" s="5" t="s">
        <v>30564</v>
      </c>
      <c r="D12549" s="5" t="s">
        <v>18</v>
      </c>
      <c r="E12549" s="5">
        <v>100</v>
      </c>
      <c r="F12549" s="5" t="s">
        <v>294</v>
      </c>
      <c r="G12549" s="5" t="s">
        <v>294</v>
      </c>
      <c r="M12549" s="5" t="s">
        <v>794</v>
      </c>
      <c r="N12549" s="5" t="s">
        <v>294</v>
      </c>
      <c r="P12549" s="5" t="s">
        <v>294</v>
      </c>
      <c r="Q12549" s="5" t="s">
        <v>294</v>
      </c>
      <c r="R12549" s="5" t="s">
        <v>294</v>
      </c>
      <c r="V12549" s="5" t="s">
        <v>30577</v>
      </c>
    </row>
    <row r="12550" spans="1:22" x14ac:dyDescent="0.35">
      <c r="A12550" s="5" t="s">
        <v>30579</v>
      </c>
      <c r="B12550" s="5" t="s">
        <v>30580</v>
      </c>
      <c r="C12550" s="5" t="s">
        <v>30564</v>
      </c>
      <c r="D12550" s="5" t="s">
        <v>18</v>
      </c>
      <c r="E12550" s="5">
        <v>100</v>
      </c>
      <c r="F12550" s="5" t="s">
        <v>294</v>
      </c>
      <c r="G12550" s="5" t="s">
        <v>294</v>
      </c>
      <c r="M12550" s="5" t="s">
        <v>794</v>
      </c>
      <c r="N12550" s="5" t="s">
        <v>294</v>
      </c>
      <c r="P12550" s="5" t="s">
        <v>294</v>
      </c>
      <c r="Q12550" s="5" t="s">
        <v>294</v>
      </c>
      <c r="R12550" s="5" t="s">
        <v>294</v>
      </c>
      <c r="V12550" s="5" t="s">
        <v>30579</v>
      </c>
    </row>
    <row r="12551" spans="1:22" x14ac:dyDescent="0.35">
      <c r="A12551" s="5" t="s">
        <v>30581</v>
      </c>
      <c r="B12551" s="5" t="s">
        <v>30582</v>
      </c>
      <c r="C12551" s="5" t="s">
        <v>30564</v>
      </c>
      <c r="D12551" s="5" t="s">
        <v>18</v>
      </c>
      <c r="E12551" s="5">
        <v>100</v>
      </c>
      <c r="F12551" s="5" t="s">
        <v>294</v>
      </c>
      <c r="G12551" s="5" t="s">
        <v>294</v>
      </c>
      <c r="M12551" s="5" t="s">
        <v>794</v>
      </c>
      <c r="N12551" s="5" t="s">
        <v>294</v>
      </c>
      <c r="P12551" s="5" t="s">
        <v>294</v>
      </c>
      <c r="Q12551" s="5" t="s">
        <v>294</v>
      </c>
      <c r="R12551" s="5" t="s">
        <v>294</v>
      </c>
      <c r="V12551" s="5" t="s">
        <v>30581</v>
      </c>
    </row>
    <row r="12552" spans="1:22" x14ac:dyDescent="0.35">
      <c r="A12552" s="5" t="s">
        <v>30583</v>
      </c>
      <c r="B12552" s="5" t="s">
        <v>30584</v>
      </c>
      <c r="C12552" s="5" t="s">
        <v>30564</v>
      </c>
      <c r="D12552" s="5" t="s">
        <v>18</v>
      </c>
      <c r="E12552" s="5">
        <v>100</v>
      </c>
      <c r="F12552" s="5" t="s">
        <v>294</v>
      </c>
      <c r="G12552" s="5" t="s">
        <v>294</v>
      </c>
      <c r="M12552" s="5" t="s">
        <v>794</v>
      </c>
      <c r="N12552" s="5" t="s">
        <v>294</v>
      </c>
      <c r="P12552" s="5" t="s">
        <v>294</v>
      </c>
      <c r="Q12552" s="5" t="s">
        <v>294</v>
      </c>
      <c r="R12552" s="5" t="s">
        <v>294</v>
      </c>
      <c r="V12552" s="5" t="s">
        <v>30583</v>
      </c>
    </row>
    <row r="12553" spans="1:22" x14ac:dyDescent="0.35">
      <c r="A12553" s="5" t="s">
        <v>30585</v>
      </c>
      <c r="B12553" s="5" t="s">
        <v>30586</v>
      </c>
      <c r="C12553" s="5" t="s">
        <v>30564</v>
      </c>
      <c r="D12553" s="5" t="s">
        <v>18</v>
      </c>
      <c r="E12553" s="5">
        <v>100</v>
      </c>
      <c r="F12553" s="5" t="s">
        <v>294</v>
      </c>
      <c r="G12553" s="5" t="s">
        <v>294</v>
      </c>
      <c r="M12553" s="5" t="s">
        <v>794</v>
      </c>
      <c r="N12553" s="5" t="s">
        <v>294</v>
      </c>
      <c r="P12553" s="5" t="s">
        <v>294</v>
      </c>
      <c r="Q12553" s="5" t="s">
        <v>294</v>
      </c>
      <c r="R12553" s="5" t="s">
        <v>294</v>
      </c>
      <c r="V12553" s="5" t="s">
        <v>30585</v>
      </c>
    </row>
    <row r="12554" spans="1:22" x14ac:dyDescent="0.35">
      <c r="A12554" s="5" t="s">
        <v>30587</v>
      </c>
      <c r="B12554" s="5" t="s">
        <v>30588</v>
      </c>
      <c r="C12554" s="5" t="s">
        <v>30564</v>
      </c>
      <c r="D12554" s="5" t="s">
        <v>18</v>
      </c>
      <c r="E12554" s="5">
        <v>100</v>
      </c>
      <c r="F12554" s="5" t="s">
        <v>294</v>
      </c>
      <c r="G12554" s="5" t="s">
        <v>294</v>
      </c>
      <c r="M12554" s="5" t="s">
        <v>794</v>
      </c>
      <c r="N12554" s="5" t="s">
        <v>294</v>
      </c>
      <c r="P12554" s="5" t="s">
        <v>294</v>
      </c>
      <c r="Q12554" s="5" t="s">
        <v>294</v>
      </c>
      <c r="R12554" s="5" t="s">
        <v>294</v>
      </c>
      <c r="V12554" s="5" t="s">
        <v>30587</v>
      </c>
    </row>
    <row r="12555" spans="1:22" x14ac:dyDescent="0.35">
      <c r="A12555" s="5" t="s">
        <v>30589</v>
      </c>
      <c r="B12555" s="5" t="s">
        <v>30590</v>
      </c>
      <c r="C12555" s="5" t="s">
        <v>30564</v>
      </c>
      <c r="D12555" s="5" t="s">
        <v>18</v>
      </c>
      <c r="E12555" s="5">
        <v>100</v>
      </c>
      <c r="F12555" s="5" t="s">
        <v>294</v>
      </c>
      <c r="G12555" s="5" t="s">
        <v>294</v>
      </c>
      <c r="M12555" s="5" t="s">
        <v>794</v>
      </c>
      <c r="N12555" s="5" t="s">
        <v>294</v>
      </c>
      <c r="P12555" s="5" t="s">
        <v>294</v>
      </c>
      <c r="Q12555" s="5" t="s">
        <v>294</v>
      </c>
      <c r="R12555" s="5" t="s">
        <v>294</v>
      </c>
      <c r="V12555" s="5" t="s">
        <v>30589</v>
      </c>
    </row>
    <row r="12556" spans="1:22" x14ac:dyDescent="0.35">
      <c r="A12556" s="5" t="s">
        <v>30591</v>
      </c>
      <c r="B12556" s="5" t="s">
        <v>30592</v>
      </c>
      <c r="C12556" s="5" t="s">
        <v>30564</v>
      </c>
      <c r="D12556" s="5" t="s">
        <v>18</v>
      </c>
      <c r="E12556" s="5">
        <v>100</v>
      </c>
      <c r="F12556" s="5" t="s">
        <v>294</v>
      </c>
      <c r="G12556" s="5" t="s">
        <v>294</v>
      </c>
      <c r="M12556" s="5" t="s">
        <v>794</v>
      </c>
      <c r="N12556" s="5" t="s">
        <v>294</v>
      </c>
      <c r="P12556" s="5" t="s">
        <v>294</v>
      </c>
      <c r="Q12556" s="5" t="s">
        <v>294</v>
      </c>
      <c r="R12556" s="5" t="s">
        <v>294</v>
      </c>
      <c r="V12556" s="5" t="s">
        <v>30591</v>
      </c>
    </row>
    <row r="12557" spans="1:22" x14ac:dyDescent="0.35">
      <c r="A12557" s="5" t="s">
        <v>30593</v>
      </c>
      <c r="B12557" s="5" t="s">
        <v>29812</v>
      </c>
      <c r="C12557" s="5" t="s">
        <v>30564</v>
      </c>
      <c r="D12557" s="5" t="s">
        <v>22</v>
      </c>
      <c r="E12557" s="5">
        <v>15</v>
      </c>
      <c r="F12557" s="5" t="s">
        <v>294</v>
      </c>
      <c r="G12557" s="5" t="s">
        <v>294</v>
      </c>
      <c r="M12557" s="5" t="s">
        <v>794</v>
      </c>
      <c r="N12557" s="5" t="s">
        <v>294</v>
      </c>
      <c r="O12557" s="5" t="s">
        <v>294</v>
      </c>
      <c r="P12557" s="5" t="s">
        <v>294</v>
      </c>
      <c r="Q12557" s="5" t="s">
        <v>294</v>
      </c>
      <c r="R12557" s="5" t="s">
        <v>297</v>
      </c>
      <c r="V12557" s="5" t="s">
        <v>30593</v>
      </c>
    </row>
    <row r="12558" spans="1:22" x14ac:dyDescent="0.35">
      <c r="A12558" s="5" t="s">
        <v>30594</v>
      </c>
      <c r="B12558" s="5" t="s">
        <v>30595</v>
      </c>
      <c r="C12558" s="5" t="s">
        <v>30564</v>
      </c>
      <c r="D12558" s="5" t="s">
        <v>18</v>
      </c>
      <c r="E12558" s="5">
        <v>50</v>
      </c>
      <c r="F12558" s="5" t="s">
        <v>294</v>
      </c>
      <c r="G12558" s="5" t="s">
        <v>294</v>
      </c>
      <c r="M12558" s="5" t="s">
        <v>794</v>
      </c>
      <c r="N12558" s="5" t="s">
        <v>294</v>
      </c>
      <c r="P12558" s="5" t="s">
        <v>294</v>
      </c>
      <c r="Q12558" s="5" t="s">
        <v>294</v>
      </c>
      <c r="R12558" s="5" t="s">
        <v>294</v>
      </c>
      <c r="V12558" s="5" t="s">
        <v>30594</v>
      </c>
    </row>
    <row r="12559" spans="1:22" x14ac:dyDescent="0.35">
      <c r="A12559" s="5" t="s">
        <v>30596</v>
      </c>
      <c r="B12559" s="5" t="s">
        <v>30597</v>
      </c>
      <c r="C12559" s="5" t="s">
        <v>30564</v>
      </c>
      <c r="D12559" s="5" t="s">
        <v>18</v>
      </c>
      <c r="E12559" s="5">
        <v>25</v>
      </c>
      <c r="F12559" s="5" t="s">
        <v>294</v>
      </c>
      <c r="G12559" s="5" t="s">
        <v>294</v>
      </c>
      <c r="M12559" s="5" t="s">
        <v>794</v>
      </c>
      <c r="N12559" s="5" t="s">
        <v>294</v>
      </c>
      <c r="P12559" s="5" t="s">
        <v>294</v>
      </c>
      <c r="Q12559" s="5" t="s">
        <v>294</v>
      </c>
      <c r="R12559" s="5" t="s">
        <v>294</v>
      </c>
      <c r="V12559" s="5" t="s">
        <v>30596</v>
      </c>
    </row>
    <row r="12560" spans="1:22" x14ac:dyDescent="0.35">
      <c r="A12560" s="5" t="s">
        <v>30598</v>
      </c>
      <c r="B12560" s="5" t="s">
        <v>30599</v>
      </c>
      <c r="C12560" s="5" t="s">
        <v>30600</v>
      </c>
      <c r="D12560" s="5" t="s">
        <v>18</v>
      </c>
      <c r="E12560" s="5">
        <v>120</v>
      </c>
      <c r="F12560" s="5" t="s">
        <v>294</v>
      </c>
      <c r="G12560" s="5" t="s">
        <v>294</v>
      </c>
      <c r="M12560" s="5" t="s">
        <v>794</v>
      </c>
      <c r="N12560" s="5" t="s">
        <v>294</v>
      </c>
      <c r="P12560" s="5" t="s">
        <v>294</v>
      </c>
      <c r="Q12560" s="5" t="s">
        <v>294</v>
      </c>
      <c r="R12560" s="5" t="s">
        <v>294</v>
      </c>
      <c r="V12560" s="5" t="s">
        <v>30598</v>
      </c>
    </row>
    <row r="12561" spans="1:22" x14ac:dyDescent="0.35">
      <c r="A12561" s="5" t="s">
        <v>30601</v>
      </c>
      <c r="B12561" s="5" t="s">
        <v>30602</v>
      </c>
      <c r="C12561" s="5" t="s">
        <v>30600</v>
      </c>
      <c r="D12561" s="5" t="s">
        <v>22</v>
      </c>
      <c r="E12561" s="5">
        <v>15</v>
      </c>
      <c r="F12561" s="5" t="s">
        <v>294</v>
      </c>
      <c r="G12561" s="5" t="s">
        <v>294</v>
      </c>
      <c r="M12561" s="5" t="s">
        <v>3826</v>
      </c>
      <c r="N12561" s="5" t="s">
        <v>294</v>
      </c>
      <c r="P12561" s="5" t="s">
        <v>294</v>
      </c>
      <c r="Q12561" s="5" t="s">
        <v>294</v>
      </c>
      <c r="R12561" s="5" t="s">
        <v>294</v>
      </c>
      <c r="V12561" s="5" t="s">
        <v>30601</v>
      </c>
    </row>
    <row r="12562" spans="1:22" x14ac:dyDescent="0.35">
      <c r="A12562" s="5" t="s">
        <v>30603</v>
      </c>
      <c r="B12562" s="5" t="s">
        <v>30604</v>
      </c>
      <c r="C12562" s="5" t="s">
        <v>30600</v>
      </c>
      <c r="D12562" s="5" t="s">
        <v>18</v>
      </c>
      <c r="E12562" s="5">
        <v>66</v>
      </c>
      <c r="F12562" s="5" t="s">
        <v>294</v>
      </c>
      <c r="G12562" s="5" t="s">
        <v>294</v>
      </c>
      <c r="M12562" s="5" t="s">
        <v>794</v>
      </c>
      <c r="N12562" s="5" t="s">
        <v>294</v>
      </c>
      <c r="P12562" s="5" t="s">
        <v>294</v>
      </c>
      <c r="Q12562" s="5" t="s">
        <v>294</v>
      </c>
      <c r="R12562" s="5" t="s">
        <v>294</v>
      </c>
      <c r="V12562" s="5" t="s">
        <v>30603</v>
      </c>
    </row>
    <row r="12563" spans="1:22" x14ac:dyDescent="0.35">
      <c r="A12563" s="5" t="s">
        <v>30605</v>
      </c>
      <c r="B12563" s="5" t="s">
        <v>30606</v>
      </c>
      <c r="C12563" s="5" t="s">
        <v>30600</v>
      </c>
      <c r="D12563" s="5" t="s">
        <v>18</v>
      </c>
      <c r="E12563" s="5">
        <v>65</v>
      </c>
      <c r="F12563" s="5" t="s">
        <v>294</v>
      </c>
      <c r="G12563" s="5" t="s">
        <v>294</v>
      </c>
      <c r="M12563" s="5" t="s">
        <v>794</v>
      </c>
      <c r="N12563" s="5" t="s">
        <v>294</v>
      </c>
      <c r="P12563" s="5" t="s">
        <v>294</v>
      </c>
      <c r="Q12563" s="5" t="s">
        <v>294</v>
      </c>
      <c r="R12563" s="5" t="s">
        <v>294</v>
      </c>
      <c r="V12563" s="5" t="s">
        <v>30605</v>
      </c>
    </row>
    <row r="12564" spans="1:22" x14ac:dyDescent="0.35">
      <c r="A12564" s="5" t="s">
        <v>30607</v>
      </c>
      <c r="B12564" s="5" t="s">
        <v>30608</v>
      </c>
      <c r="C12564" s="5" t="s">
        <v>30600</v>
      </c>
      <c r="D12564" s="5" t="s">
        <v>18</v>
      </c>
      <c r="E12564" s="5">
        <v>65</v>
      </c>
      <c r="F12564" s="5" t="s">
        <v>294</v>
      </c>
      <c r="G12564" s="5" t="s">
        <v>294</v>
      </c>
      <c r="M12564" s="5" t="s">
        <v>794</v>
      </c>
      <c r="N12564" s="5" t="s">
        <v>294</v>
      </c>
      <c r="P12564" s="5" t="s">
        <v>294</v>
      </c>
      <c r="Q12564" s="5" t="s">
        <v>294</v>
      </c>
      <c r="R12564" s="5" t="s">
        <v>294</v>
      </c>
      <c r="V12564" s="5" t="s">
        <v>30607</v>
      </c>
    </row>
    <row r="12565" spans="1:22" x14ac:dyDescent="0.35">
      <c r="A12565" s="5" t="s">
        <v>30609</v>
      </c>
      <c r="B12565" s="5" t="s">
        <v>30610</v>
      </c>
      <c r="C12565" s="5" t="s">
        <v>30600</v>
      </c>
      <c r="D12565" s="5" t="s">
        <v>18</v>
      </c>
      <c r="E12565" s="5">
        <v>65</v>
      </c>
      <c r="F12565" s="5" t="s">
        <v>294</v>
      </c>
      <c r="G12565" s="5" t="s">
        <v>294</v>
      </c>
      <c r="M12565" s="5" t="s">
        <v>794</v>
      </c>
      <c r="N12565" s="5" t="s">
        <v>294</v>
      </c>
      <c r="P12565" s="5" t="s">
        <v>294</v>
      </c>
      <c r="Q12565" s="5" t="s">
        <v>294</v>
      </c>
      <c r="R12565" s="5" t="s">
        <v>294</v>
      </c>
      <c r="V12565" s="5" t="s">
        <v>30609</v>
      </c>
    </row>
    <row r="12566" spans="1:22" x14ac:dyDescent="0.35">
      <c r="A12566" s="5" t="s">
        <v>30611</v>
      </c>
      <c r="B12566" s="5" t="s">
        <v>30612</v>
      </c>
      <c r="C12566" s="5" t="s">
        <v>30600</v>
      </c>
      <c r="D12566" s="5" t="s">
        <v>18</v>
      </c>
      <c r="E12566" s="5">
        <v>65</v>
      </c>
      <c r="F12566" s="5" t="s">
        <v>294</v>
      </c>
      <c r="G12566" s="5" t="s">
        <v>294</v>
      </c>
      <c r="M12566" s="5" t="s">
        <v>794</v>
      </c>
      <c r="N12566" s="5" t="s">
        <v>294</v>
      </c>
      <c r="P12566" s="5" t="s">
        <v>294</v>
      </c>
      <c r="Q12566" s="5" t="s">
        <v>294</v>
      </c>
      <c r="R12566" s="5" t="s">
        <v>294</v>
      </c>
      <c r="V12566" s="5" t="s">
        <v>30611</v>
      </c>
    </row>
    <row r="12567" spans="1:22" x14ac:dyDescent="0.35">
      <c r="A12567" s="5" t="s">
        <v>30613</v>
      </c>
      <c r="B12567" s="5" t="s">
        <v>29812</v>
      </c>
      <c r="C12567" s="5" t="s">
        <v>30600</v>
      </c>
      <c r="D12567" s="5" t="s">
        <v>22</v>
      </c>
      <c r="E12567" s="5">
        <v>15</v>
      </c>
      <c r="F12567" s="5" t="s">
        <v>294</v>
      </c>
      <c r="G12567" s="5" t="s">
        <v>294</v>
      </c>
      <c r="M12567" s="5" t="s">
        <v>794</v>
      </c>
      <c r="N12567" s="5" t="s">
        <v>294</v>
      </c>
      <c r="P12567" s="5" t="s">
        <v>294</v>
      </c>
      <c r="Q12567" s="5" t="s">
        <v>294</v>
      </c>
      <c r="R12567" s="5" t="s">
        <v>297</v>
      </c>
      <c r="V12567" s="5" t="s">
        <v>30613</v>
      </c>
    </row>
    <row r="12568" spans="1:22" x14ac:dyDescent="0.35">
      <c r="A12568" s="5" t="s">
        <v>30614</v>
      </c>
      <c r="B12568" s="5" t="s">
        <v>30615</v>
      </c>
      <c r="C12568" s="5" t="s">
        <v>30600</v>
      </c>
      <c r="D12568" s="5" t="s">
        <v>18</v>
      </c>
      <c r="E12568" s="5">
        <v>10</v>
      </c>
      <c r="F12568" s="5" t="s">
        <v>294</v>
      </c>
      <c r="G12568" s="5" t="s">
        <v>294</v>
      </c>
      <c r="M12568" s="5" t="s">
        <v>794</v>
      </c>
      <c r="N12568" s="5" t="s">
        <v>294</v>
      </c>
      <c r="P12568" s="5" t="s">
        <v>294</v>
      </c>
      <c r="Q12568" s="5" t="s">
        <v>294</v>
      </c>
      <c r="R12568" s="5" t="s">
        <v>294</v>
      </c>
      <c r="V12568" s="5" t="s">
        <v>30614</v>
      </c>
    </row>
    <row r="12569" spans="1:22" x14ac:dyDescent="0.35">
      <c r="A12569" s="5" t="s">
        <v>30616</v>
      </c>
      <c r="B12569" s="5" t="s">
        <v>30617</v>
      </c>
      <c r="C12569" s="5" t="s">
        <v>30600</v>
      </c>
      <c r="D12569" s="5" t="s">
        <v>18</v>
      </c>
      <c r="E12569" s="5">
        <v>25</v>
      </c>
      <c r="F12569" s="5" t="s">
        <v>294</v>
      </c>
      <c r="G12569" s="5" t="s">
        <v>294</v>
      </c>
      <c r="M12569" s="5" t="s">
        <v>794</v>
      </c>
      <c r="N12569" s="5" t="s">
        <v>294</v>
      </c>
      <c r="P12569" s="5" t="s">
        <v>294</v>
      </c>
      <c r="Q12569" s="5" t="s">
        <v>294</v>
      </c>
      <c r="R12569" s="5" t="s">
        <v>294</v>
      </c>
      <c r="V12569" s="5" t="s">
        <v>30616</v>
      </c>
    </row>
    <row r="12570" spans="1:22" x14ac:dyDescent="0.35">
      <c r="A12570" s="5" t="s">
        <v>30618</v>
      </c>
      <c r="B12570" s="5" t="s">
        <v>9794</v>
      </c>
      <c r="C12570" s="5" t="s">
        <v>30619</v>
      </c>
      <c r="D12570" s="5" t="s">
        <v>18</v>
      </c>
      <c r="E12570" s="5">
        <v>50</v>
      </c>
      <c r="F12570" s="5" t="s">
        <v>294</v>
      </c>
      <c r="G12570" s="5" t="s">
        <v>294</v>
      </c>
      <c r="M12570" s="5" t="s">
        <v>794</v>
      </c>
      <c r="N12570" s="5" t="s">
        <v>294</v>
      </c>
      <c r="P12570" s="5" t="s">
        <v>294</v>
      </c>
      <c r="Q12570" s="5" t="s">
        <v>294</v>
      </c>
      <c r="R12570" s="5" t="s">
        <v>294</v>
      </c>
      <c r="V12570" s="5" t="s">
        <v>30618</v>
      </c>
    </row>
    <row r="12571" spans="1:22" x14ac:dyDescent="0.35">
      <c r="A12571" s="5" t="s">
        <v>30620</v>
      </c>
      <c r="B12571" s="5" t="s">
        <v>9795</v>
      </c>
      <c r="C12571" s="5" t="s">
        <v>30619</v>
      </c>
      <c r="D12571" s="5" t="s">
        <v>18</v>
      </c>
      <c r="E12571" s="5">
        <v>50</v>
      </c>
      <c r="F12571" s="5" t="s">
        <v>294</v>
      </c>
      <c r="G12571" s="5" t="s">
        <v>294</v>
      </c>
      <c r="M12571" s="5" t="s">
        <v>794</v>
      </c>
      <c r="N12571" s="5" t="s">
        <v>294</v>
      </c>
      <c r="P12571" s="5" t="s">
        <v>294</v>
      </c>
      <c r="Q12571" s="5" t="s">
        <v>294</v>
      </c>
      <c r="R12571" s="5" t="s">
        <v>294</v>
      </c>
      <c r="V12571" s="5" t="s">
        <v>30620</v>
      </c>
    </row>
    <row r="12572" spans="1:22" x14ac:dyDescent="0.35">
      <c r="A12572" s="5" t="s">
        <v>30621</v>
      </c>
      <c r="B12572" s="5" t="s">
        <v>30622</v>
      </c>
      <c r="C12572" s="5" t="s">
        <v>30619</v>
      </c>
      <c r="D12572" s="5" t="s">
        <v>16</v>
      </c>
      <c r="E12572" s="5">
        <v>10</v>
      </c>
      <c r="F12572" s="5" t="s">
        <v>294</v>
      </c>
      <c r="G12572" s="5" t="s">
        <v>294</v>
      </c>
      <c r="M12572" s="5" t="s">
        <v>794</v>
      </c>
      <c r="N12572" s="5" t="s">
        <v>294</v>
      </c>
      <c r="P12572" s="5" t="s">
        <v>294</v>
      </c>
      <c r="Q12572" s="5" t="s">
        <v>294</v>
      </c>
      <c r="R12572" s="5" t="s">
        <v>294</v>
      </c>
      <c r="V12572" s="5" t="s">
        <v>30621</v>
      </c>
    </row>
    <row r="12573" spans="1:22" x14ac:dyDescent="0.35">
      <c r="A12573" s="5" t="s">
        <v>30623</v>
      </c>
      <c r="B12573" s="5" t="s">
        <v>8265</v>
      </c>
      <c r="C12573" s="5" t="s">
        <v>30619</v>
      </c>
      <c r="D12573" s="5" t="s">
        <v>18</v>
      </c>
      <c r="E12573" s="5">
        <v>50</v>
      </c>
      <c r="F12573" s="5" t="s">
        <v>294</v>
      </c>
      <c r="G12573" s="5" t="s">
        <v>294</v>
      </c>
      <c r="M12573" s="5" t="s">
        <v>794</v>
      </c>
      <c r="N12573" s="5" t="s">
        <v>294</v>
      </c>
      <c r="P12573" s="5" t="s">
        <v>294</v>
      </c>
      <c r="Q12573" s="5" t="s">
        <v>294</v>
      </c>
      <c r="R12573" s="5" t="s">
        <v>294</v>
      </c>
      <c r="V12573" s="5" t="s">
        <v>30623</v>
      </c>
    </row>
    <row r="12574" spans="1:22" x14ac:dyDescent="0.35">
      <c r="A12574" s="5" t="s">
        <v>30624</v>
      </c>
      <c r="B12574" s="5" t="s">
        <v>9807</v>
      </c>
      <c r="C12574" s="5" t="s">
        <v>30619</v>
      </c>
      <c r="D12574" s="5" t="s">
        <v>18</v>
      </c>
      <c r="E12574" s="5">
        <v>100</v>
      </c>
      <c r="F12574" s="5" t="s">
        <v>294</v>
      </c>
      <c r="G12574" s="5" t="s">
        <v>294</v>
      </c>
      <c r="M12574" s="5" t="s">
        <v>794</v>
      </c>
      <c r="N12574" s="5" t="s">
        <v>294</v>
      </c>
      <c r="P12574" s="5" t="s">
        <v>294</v>
      </c>
      <c r="Q12574" s="5" t="s">
        <v>294</v>
      </c>
      <c r="R12574" s="5" t="s">
        <v>294</v>
      </c>
      <c r="V12574" s="5" t="s">
        <v>30624</v>
      </c>
    </row>
    <row r="12575" spans="1:22" x14ac:dyDescent="0.35">
      <c r="A12575" s="5" t="s">
        <v>30625</v>
      </c>
      <c r="B12575" s="5" t="s">
        <v>8269</v>
      </c>
      <c r="C12575" s="5" t="s">
        <v>30619</v>
      </c>
      <c r="D12575" s="5" t="s">
        <v>18</v>
      </c>
      <c r="E12575" s="5">
        <v>50</v>
      </c>
      <c r="F12575" s="5" t="s">
        <v>294</v>
      </c>
      <c r="G12575" s="5" t="s">
        <v>294</v>
      </c>
      <c r="M12575" s="5" t="s">
        <v>794</v>
      </c>
      <c r="N12575" s="5" t="s">
        <v>294</v>
      </c>
      <c r="P12575" s="5" t="s">
        <v>294</v>
      </c>
      <c r="Q12575" s="5" t="s">
        <v>294</v>
      </c>
      <c r="R12575" s="5" t="s">
        <v>294</v>
      </c>
      <c r="V12575" s="5" t="s">
        <v>30625</v>
      </c>
    </row>
    <row r="12576" spans="1:22" x14ac:dyDescent="0.35">
      <c r="A12576" s="5" t="s">
        <v>30626</v>
      </c>
      <c r="B12576" s="5" t="s">
        <v>8271</v>
      </c>
      <c r="C12576" s="5" t="s">
        <v>30619</v>
      </c>
      <c r="D12576" s="5" t="s">
        <v>24</v>
      </c>
      <c r="E12576" s="5">
        <v>12</v>
      </c>
      <c r="F12576" s="5" t="s">
        <v>294</v>
      </c>
      <c r="G12576" s="5" t="s">
        <v>294</v>
      </c>
      <c r="M12576" s="5" t="s">
        <v>794</v>
      </c>
      <c r="N12576" s="5" t="s">
        <v>294</v>
      </c>
      <c r="P12576" s="5" t="s">
        <v>294</v>
      </c>
      <c r="Q12576" s="5" t="s">
        <v>294</v>
      </c>
      <c r="R12576" s="5" t="s">
        <v>294</v>
      </c>
      <c r="V12576" s="5" t="s">
        <v>30626</v>
      </c>
    </row>
    <row r="12577" spans="1:22" x14ac:dyDescent="0.35">
      <c r="A12577" s="5" t="s">
        <v>30627</v>
      </c>
      <c r="B12577" s="5" t="s">
        <v>8273</v>
      </c>
      <c r="C12577" s="5" t="s">
        <v>30619</v>
      </c>
      <c r="D12577" s="5" t="s">
        <v>18</v>
      </c>
      <c r="E12577" s="5">
        <v>2</v>
      </c>
      <c r="F12577" s="5" t="s">
        <v>294</v>
      </c>
      <c r="G12577" s="5" t="s">
        <v>294</v>
      </c>
      <c r="M12577" s="5" t="s">
        <v>794</v>
      </c>
      <c r="N12577" s="5" t="s">
        <v>294</v>
      </c>
      <c r="O12577" s="5" t="s">
        <v>294</v>
      </c>
      <c r="P12577" s="5" t="s">
        <v>294</v>
      </c>
      <c r="Q12577" s="5" t="s">
        <v>294</v>
      </c>
      <c r="R12577" s="5" t="s">
        <v>294</v>
      </c>
      <c r="V12577" s="5" t="s">
        <v>30627</v>
      </c>
    </row>
    <row r="12578" spans="1:22" x14ac:dyDescent="0.35">
      <c r="A12578" s="5" t="s">
        <v>30628</v>
      </c>
      <c r="B12578" s="5" t="s">
        <v>30629</v>
      </c>
      <c r="C12578" s="5" t="s">
        <v>30619</v>
      </c>
      <c r="D12578" s="5" t="s">
        <v>18</v>
      </c>
      <c r="E12578" s="5">
        <v>9</v>
      </c>
      <c r="F12578" s="5" t="s">
        <v>294</v>
      </c>
      <c r="G12578" s="5" t="s">
        <v>294</v>
      </c>
      <c r="M12578" s="5" t="s">
        <v>794</v>
      </c>
      <c r="N12578" s="5" t="s">
        <v>294</v>
      </c>
      <c r="P12578" s="5" t="s">
        <v>294</v>
      </c>
      <c r="Q12578" s="5" t="s">
        <v>294</v>
      </c>
      <c r="R12578" s="5" t="s">
        <v>294</v>
      </c>
      <c r="V12578" s="5" t="s">
        <v>30628</v>
      </c>
    </row>
    <row r="12579" spans="1:22" x14ac:dyDescent="0.35">
      <c r="A12579" s="5" t="s">
        <v>30630</v>
      </c>
      <c r="B12579" s="5" t="s">
        <v>30631</v>
      </c>
      <c r="C12579" s="5" t="s">
        <v>30632</v>
      </c>
      <c r="D12579" s="5" t="s">
        <v>18</v>
      </c>
      <c r="E12579" s="5">
        <v>20</v>
      </c>
      <c r="F12579" s="5" t="s">
        <v>294</v>
      </c>
      <c r="G12579" s="5" t="s">
        <v>294</v>
      </c>
      <c r="M12579" s="5" t="s">
        <v>794</v>
      </c>
      <c r="N12579" s="5" t="s">
        <v>294</v>
      </c>
      <c r="P12579" s="5" t="s">
        <v>294</v>
      </c>
      <c r="Q12579" s="5" t="s">
        <v>294</v>
      </c>
      <c r="R12579" s="5" t="s">
        <v>294</v>
      </c>
      <c r="V12579" s="5" t="s">
        <v>30630</v>
      </c>
    </row>
    <row r="12580" spans="1:22" x14ac:dyDescent="0.35">
      <c r="A12580" s="5" t="s">
        <v>30633</v>
      </c>
      <c r="B12580" s="5" t="s">
        <v>30634</v>
      </c>
      <c r="C12580" s="5" t="s">
        <v>30632</v>
      </c>
      <c r="D12580" s="5" t="s">
        <v>20</v>
      </c>
      <c r="E12580" s="5">
        <v>10</v>
      </c>
      <c r="F12580" s="5" t="s">
        <v>294</v>
      </c>
      <c r="G12580" s="5" t="s">
        <v>294</v>
      </c>
      <c r="M12580" s="5" t="s">
        <v>794</v>
      </c>
      <c r="N12580" s="5" t="s">
        <v>294</v>
      </c>
      <c r="P12580" s="5" t="s">
        <v>294</v>
      </c>
      <c r="Q12580" s="5" t="s">
        <v>294</v>
      </c>
      <c r="R12580" s="5" t="s">
        <v>294</v>
      </c>
      <c r="V12580" s="5" t="s">
        <v>30633</v>
      </c>
    </row>
    <row r="12581" spans="1:22" x14ac:dyDescent="0.35">
      <c r="A12581" s="5" t="s">
        <v>30635</v>
      </c>
      <c r="B12581" s="5" t="s">
        <v>30636</v>
      </c>
      <c r="C12581" s="5" t="s">
        <v>30632</v>
      </c>
      <c r="D12581" s="5" t="s">
        <v>18</v>
      </c>
      <c r="E12581" s="5">
        <v>40</v>
      </c>
      <c r="F12581" s="5" t="s">
        <v>294</v>
      </c>
      <c r="G12581" s="5" t="s">
        <v>294</v>
      </c>
      <c r="M12581" s="5" t="s">
        <v>794</v>
      </c>
      <c r="N12581" s="5" t="s">
        <v>294</v>
      </c>
      <c r="P12581" s="5" t="s">
        <v>294</v>
      </c>
      <c r="Q12581" s="5" t="s">
        <v>294</v>
      </c>
      <c r="R12581" s="5" t="s">
        <v>294</v>
      </c>
      <c r="V12581" s="5" t="s">
        <v>30635</v>
      </c>
    </row>
    <row r="12582" spans="1:22" x14ac:dyDescent="0.35">
      <c r="A12582" s="5" t="s">
        <v>30637</v>
      </c>
      <c r="B12582" s="5" t="s">
        <v>30638</v>
      </c>
      <c r="C12582" s="5" t="s">
        <v>30632</v>
      </c>
      <c r="D12582" s="5" t="s">
        <v>18</v>
      </c>
      <c r="E12582" s="5">
        <v>40</v>
      </c>
      <c r="F12582" s="5" t="s">
        <v>294</v>
      </c>
      <c r="G12582" s="5" t="s">
        <v>294</v>
      </c>
      <c r="M12582" s="5" t="s">
        <v>794</v>
      </c>
      <c r="N12582" s="5" t="s">
        <v>294</v>
      </c>
      <c r="P12582" s="5" t="s">
        <v>294</v>
      </c>
      <c r="Q12582" s="5" t="s">
        <v>294</v>
      </c>
      <c r="R12582" s="5" t="s">
        <v>294</v>
      </c>
      <c r="V12582" s="5" t="s">
        <v>30637</v>
      </c>
    </row>
    <row r="12583" spans="1:22" x14ac:dyDescent="0.35">
      <c r="A12583" s="5" t="s">
        <v>30639</v>
      </c>
      <c r="B12583" s="5" t="s">
        <v>30640</v>
      </c>
      <c r="C12583" s="5" t="s">
        <v>30632</v>
      </c>
      <c r="D12583" s="5" t="s">
        <v>18</v>
      </c>
      <c r="E12583" s="5">
        <v>40</v>
      </c>
      <c r="F12583" s="5" t="s">
        <v>294</v>
      </c>
      <c r="G12583" s="5" t="s">
        <v>294</v>
      </c>
      <c r="M12583" s="5" t="s">
        <v>794</v>
      </c>
      <c r="N12583" s="5" t="s">
        <v>294</v>
      </c>
      <c r="P12583" s="5" t="s">
        <v>294</v>
      </c>
      <c r="Q12583" s="5" t="s">
        <v>294</v>
      </c>
      <c r="R12583" s="5" t="s">
        <v>294</v>
      </c>
      <c r="V12583" s="5" t="s">
        <v>30639</v>
      </c>
    </row>
    <row r="12584" spans="1:22" x14ac:dyDescent="0.35">
      <c r="A12584" s="5" t="s">
        <v>30641</v>
      </c>
      <c r="B12584" s="5" t="s">
        <v>30642</v>
      </c>
      <c r="C12584" s="5" t="s">
        <v>30632</v>
      </c>
      <c r="D12584" s="5" t="s">
        <v>16</v>
      </c>
      <c r="E12584" s="5">
        <v>8</v>
      </c>
      <c r="F12584" s="5" t="s">
        <v>294</v>
      </c>
      <c r="G12584" s="5" t="s">
        <v>294</v>
      </c>
      <c r="M12584" s="5" t="s">
        <v>794</v>
      </c>
      <c r="N12584" s="5" t="s">
        <v>294</v>
      </c>
      <c r="R12584" s="5" t="s">
        <v>294</v>
      </c>
      <c r="V12584" s="5" t="s">
        <v>30641</v>
      </c>
    </row>
    <row r="12585" spans="1:22" x14ac:dyDescent="0.35">
      <c r="A12585" s="5" t="s">
        <v>30643</v>
      </c>
      <c r="B12585" s="5" t="s">
        <v>746</v>
      </c>
      <c r="C12585" s="5" t="s">
        <v>30632</v>
      </c>
      <c r="D12585" s="5" t="s">
        <v>16</v>
      </c>
      <c r="E12585" s="5">
        <v>12</v>
      </c>
      <c r="F12585" s="5" t="s">
        <v>294</v>
      </c>
      <c r="G12585" s="5" t="s">
        <v>294</v>
      </c>
      <c r="M12585" s="5" t="s">
        <v>794</v>
      </c>
      <c r="N12585" s="5" t="s">
        <v>294</v>
      </c>
      <c r="R12585" s="5" t="s">
        <v>294</v>
      </c>
      <c r="V12585" s="5" t="s">
        <v>30643</v>
      </c>
    </row>
    <row r="12586" spans="1:22" x14ac:dyDescent="0.35">
      <c r="A12586" s="5" t="s">
        <v>30644</v>
      </c>
      <c r="B12586" s="5" t="s">
        <v>8269</v>
      </c>
      <c r="C12586" s="5" t="s">
        <v>30632</v>
      </c>
      <c r="D12586" s="5" t="s">
        <v>18</v>
      </c>
      <c r="E12586" s="5">
        <v>40</v>
      </c>
      <c r="F12586" s="5" t="s">
        <v>294</v>
      </c>
      <c r="G12586" s="5" t="s">
        <v>294</v>
      </c>
      <c r="M12586" s="5" t="s">
        <v>794</v>
      </c>
      <c r="N12586" s="5" t="s">
        <v>294</v>
      </c>
      <c r="R12586" s="5" t="s">
        <v>294</v>
      </c>
      <c r="V12586" s="5" t="s">
        <v>30644</v>
      </c>
    </row>
    <row r="12587" spans="1:22" x14ac:dyDescent="0.35">
      <c r="A12587" s="5" t="s">
        <v>30645</v>
      </c>
      <c r="B12587" s="5" t="s">
        <v>10342</v>
      </c>
      <c r="C12587" s="5" t="s">
        <v>30632</v>
      </c>
      <c r="D12587" s="5" t="s">
        <v>16</v>
      </c>
      <c r="E12587" s="5">
        <v>12</v>
      </c>
      <c r="F12587" s="5" t="s">
        <v>294</v>
      </c>
      <c r="G12587" s="5" t="s">
        <v>294</v>
      </c>
      <c r="M12587" s="5" t="s">
        <v>794</v>
      </c>
      <c r="N12587" s="5" t="s">
        <v>294</v>
      </c>
      <c r="P12587" s="5" t="s">
        <v>294</v>
      </c>
      <c r="Q12587" s="5" t="s">
        <v>294</v>
      </c>
      <c r="R12587" s="5" t="s">
        <v>294</v>
      </c>
      <c r="V12587" s="5" t="s">
        <v>30645</v>
      </c>
    </row>
    <row r="12588" spans="1:22" x14ac:dyDescent="0.35">
      <c r="A12588" s="5" t="s">
        <v>30646</v>
      </c>
      <c r="B12588" s="5" t="s">
        <v>30647</v>
      </c>
      <c r="C12588" s="5" t="s">
        <v>30632</v>
      </c>
      <c r="D12588" s="5" t="s">
        <v>18</v>
      </c>
      <c r="E12588" s="5">
        <v>20</v>
      </c>
      <c r="F12588" s="5" t="s">
        <v>294</v>
      </c>
      <c r="G12588" s="5" t="s">
        <v>294</v>
      </c>
      <c r="M12588" s="5" t="s">
        <v>794</v>
      </c>
      <c r="N12588" s="5" t="s">
        <v>294</v>
      </c>
      <c r="R12588" s="5" t="s">
        <v>294</v>
      </c>
      <c r="V12588" s="5" t="s">
        <v>30646</v>
      </c>
    </row>
    <row r="12589" spans="1:22" x14ac:dyDescent="0.35">
      <c r="A12589" s="5" t="s">
        <v>30648</v>
      </c>
      <c r="B12589" s="5" t="s">
        <v>30649</v>
      </c>
      <c r="C12589" s="5" t="s">
        <v>30632</v>
      </c>
      <c r="D12589" s="5" t="s">
        <v>20</v>
      </c>
      <c r="E12589" s="5">
        <v>10</v>
      </c>
      <c r="F12589" s="5" t="s">
        <v>294</v>
      </c>
      <c r="G12589" s="5" t="s">
        <v>294</v>
      </c>
      <c r="M12589" s="5" t="s">
        <v>794</v>
      </c>
      <c r="N12589" s="5" t="s">
        <v>294</v>
      </c>
      <c r="R12589" s="5" t="s">
        <v>294</v>
      </c>
      <c r="V12589" s="5" t="s">
        <v>30648</v>
      </c>
    </row>
    <row r="12590" spans="1:22" x14ac:dyDescent="0.35">
      <c r="A12590" s="5" t="s">
        <v>30650</v>
      </c>
      <c r="B12590" s="5" t="s">
        <v>30651</v>
      </c>
      <c r="C12590" s="5" t="s">
        <v>30632</v>
      </c>
      <c r="D12590" s="5" t="s">
        <v>18</v>
      </c>
      <c r="E12590" s="5">
        <v>8</v>
      </c>
      <c r="F12590" s="5" t="s">
        <v>294</v>
      </c>
      <c r="G12590" s="5" t="s">
        <v>294</v>
      </c>
      <c r="M12590" s="5" t="s">
        <v>794</v>
      </c>
      <c r="N12590" s="5" t="s">
        <v>294</v>
      </c>
      <c r="R12590" s="5" t="s">
        <v>294</v>
      </c>
      <c r="V12590" s="5" t="s">
        <v>30650</v>
      </c>
    </row>
    <row r="12591" spans="1:22" x14ac:dyDescent="0.35">
      <c r="A12591" s="5" t="s">
        <v>30652</v>
      </c>
      <c r="B12591" s="5" t="s">
        <v>30653</v>
      </c>
      <c r="C12591" s="5" t="s">
        <v>30632</v>
      </c>
      <c r="D12591" s="5" t="s">
        <v>18</v>
      </c>
      <c r="E12591" s="5">
        <v>10</v>
      </c>
      <c r="F12591" s="5" t="s">
        <v>294</v>
      </c>
      <c r="G12591" s="5" t="s">
        <v>294</v>
      </c>
      <c r="M12591" s="5" t="s">
        <v>794</v>
      </c>
      <c r="N12591" s="5" t="s">
        <v>294</v>
      </c>
      <c r="P12591" s="5" t="s">
        <v>294</v>
      </c>
      <c r="Q12591" s="5" t="s">
        <v>294</v>
      </c>
      <c r="R12591" s="5" t="s">
        <v>294</v>
      </c>
      <c r="V12591" s="5" t="s">
        <v>30652</v>
      </c>
    </row>
    <row r="12592" spans="1:22" x14ac:dyDescent="0.35">
      <c r="A12592" s="5" t="s">
        <v>30654</v>
      </c>
      <c r="B12592" s="5" t="s">
        <v>841</v>
      </c>
      <c r="C12592" s="5" t="s">
        <v>30632</v>
      </c>
      <c r="D12592" s="5" t="s">
        <v>18</v>
      </c>
      <c r="E12592" s="5">
        <v>30</v>
      </c>
      <c r="F12592" s="5" t="s">
        <v>294</v>
      </c>
      <c r="G12592" s="5" t="s">
        <v>294</v>
      </c>
      <c r="M12592" s="5" t="s">
        <v>794</v>
      </c>
      <c r="N12592" s="5" t="s">
        <v>294</v>
      </c>
      <c r="R12592" s="5" t="s">
        <v>294</v>
      </c>
      <c r="V12592" s="5" t="s">
        <v>30654</v>
      </c>
    </row>
    <row r="12593" spans="1:22" x14ac:dyDescent="0.35">
      <c r="A12593" s="5" t="s">
        <v>30655</v>
      </c>
      <c r="B12593" s="5" t="s">
        <v>833</v>
      </c>
      <c r="C12593" s="5" t="s">
        <v>30632</v>
      </c>
      <c r="D12593" s="5" t="s">
        <v>18</v>
      </c>
      <c r="E12593" s="5">
        <v>40</v>
      </c>
      <c r="F12593" s="5" t="s">
        <v>294</v>
      </c>
      <c r="G12593" s="5" t="s">
        <v>294</v>
      </c>
      <c r="M12593" s="5" t="s">
        <v>794</v>
      </c>
      <c r="N12593" s="5" t="s">
        <v>294</v>
      </c>
      <c r="R12593" s="5" t="s">
        <v>294</v>
      </c>
      <c r="V12593" s="5" t="s">
        <v>30655</v>
      </c>
    </row>
    <row r="12594" spans="1:22" x14ac:dyDescent="0.35">
      <c r="A12594" s="5" t="s">
        <v>30656</v>
      </c>
      <c r="B12594" s="5" t="s">
        <v>30657</v>
      </c>
      <c r="C12594" s="5" t="s">
        <v>30632</v>
      </c>
      <c r="D12594" s="5" t="s">
        <v>18</v>
      </c>
      <c r="E12594" s="5">
        <v>8</v>
      </c>
      <c r="F12594" s="5" t="s">
        <v>294</v>
      </c>
      <c r="G12594" s="5" t="s">
        <v>294</v>
      </c>
      <c r="M12594" s="5" t="s">
        <v>794</v>
      </c>
      <c r="N12594" s="5" t="s">
        <v>294</v>
      </c>
      <c r="R12594" s="5" t="s">
        <v>294</v>
      </c>
      <c r="V12594" s="5" t="s">
        <v>30656</v>
      </c>
    </row>
    <row r="12595" spans="1:22" x14ac:dyDescent="0.35">
      <c r="A12595" s="5" t="s">
        <v>30658</v>
      </c>
      <c r="B12595" s="5" t="s">
        <v>844</v>
      </c>
      <c r="C12595" s="5" t="s">
        <v>30632</v>
      </c>
      <c r="D12595" s="5" t="s">
        <v>18</v>
      </c>
      <c r="E12595" s="5">
        <v>2</v>
      </c>
      <c r="F12595" s="5" t="s">
        <v>294</v>
      </c>
      <c r="G12595" s="5" t="s">
        <v>294</v>
      </c>
      <c r="M12595" s="5" t="s">
        <v>794</v>
      </c>
      <c r="N12595" s="5" t="s">
        <v>294</v>
      </c>
      <c r="R12595" s="5" t="s">
        <v>294</v>
      </c>
      <c r="V12595" s="5" t="s">
        <v>30658</v>
      </c>
    </row>
    <row r="12596" spans="1:22" x14ac:dyDescent="0.35">
      <c r="A12596" s="5" t="s">
        <v>30659</v>
      </c>
      <c r="B12596" s="5" t="s">
        <v>30660</v>
      </c>
      <c r="C12596" s="5" t="s">
        <v>30632</v>
      </c>
      <c r="D12596" s="5" t="s">
        <v>18</v>
      </c>
      <c r="E12596" s="5">
        <v>8</v>
      </c>
      <c r="F12596" s="5" t="s">
        <v>294</v>
      </c>
      <c r="G12596" s="5" t="s">
        <v>294</v>
      </c>
      <c r="M12596" s="5" t="s">
        <v>794</v>
      </c>
      <c r="N12596" s="5" t="s">
        <v>294</v>
      </c>
      <c r="R12596" s="5" t="s">
        <v>294</v>
      </c>
      <c r="V12596" s="5" t="s">
        <v>30659</v>
      </c>
    </row>
    <row r="12597" spans="1:22" x14ac:dyDescent="0.35">
      <c r="A12597" s="5" t="s">
        <v>30661</v>
      </c>
      <c r="B12597" s="5" t="s">
        <v>30503</v>
      </c>
      <c r="C12597" s="5" t="s">
        <v>30632</v>
      </c>
      <c r="D12597" s="5" t="s">
        <v>18</v>
      </c>
      <c r="E12597" s="5">
        <v>40</v>
      </c>
      <c r="F12597" s="5" t="s">
        <v>294</v>
      </c>
      <c r="G12597" s="5" t="s">
        <v>294</v>
      </c>
      <c r="M12597" s="5" t="s">
        <v>794</v>
      </c>
      <c r="N12597" s="5" t="s">
        <v>294</v>
      </c>
      <c r="P12597" s="5" t="s">
        <v>294</v>
      </c>
      <c r="Q12597" s="5" t="s">
        <v>294</v>
      </c>
      <c r="R12597" s="5" t="s">
        <v>294</v>
      </c>
      <c r="V12597" s="5" t="s">
        <v>30661</v>
      </c>
    </row>
    <row r="12598" spans="1:22" x14ac:dyDescent="0.35">
      <c r="A12598" s="5" t="s">
        <v>30662</v>
      </c>
      <c r="B12598" s="5" t="s">
        <v>30494</v>
      </c>
      <c r="C12598" s="5" t="s">
        <v>30632</v>
      </c>
      <c r="D12598" s="5" t="s">
        <v>18</v>
      </c>
      <c r="E12598" s="5">
        <v>40</v>
      </c>
      <c r="F12598" s="5" t="s">
        <v>294</v>
      </c>
      <c r="G12598" s="5" t="s">
        <v>294</v>
      </c>
      <c r="M12598" s="5" t="s">
        <v>794</v>
      </c>
      <c r="N12598" s="5" t="s">
        <v>294</v>
      </c>
      <c r="R12598" s="5" t="s">
        <v>294</v>
      </c>
      <c r="V12598" s="5" t="s">
        <v>30662</v>
      </c>
    </row>
    <row r="12599" spans="1:22" x14ac:dyDescent="0.35">
      <c r="A12599" s="5" t="s">
        <v>30663</v>
      </c>
      <c r="B12599" s="5" t="s">
        <v>29860</v>
      </c>
      <c r="C12599" s="5" t="s">
        <v>30632</v>
      </c>
      <c r="D12599" s="5" t="s">
        <v>18</v>
      </c>
      <c r="E12599" s="5">
        <v>8</v>
      </c>
      <c r="F12599" s="5" t="s">
        <v>294</v>
      </c>
      <c r="G12599" s="5" t="s">
        <v>294</v>
      </c>
      <c r="M12599" s="5" t="s">
        <v>794</v>
      </c>
      <c r="N12599" s="5" t="s">
        <v>294</v>
      </c>
      <c r="R12599" s="5" t="s">
        <v>294</v>
      </c>
      <c r="V12599" s="5" t="s">
        <v>30663</v>
      </c>
    </row>
    <row r="12600" spans="1:22" x14ac:dyDescent="0.35">
      <c r="A12600" s="5" t="s">
        <v>30664</v>
      </c>
      <c r="B12600" s="5" t="s">
        <v>30665</v>
      </c>
      <c r="C12600" s="5" t="s">
        <v>30632</v>
      </c>
      <c r="D12600" s="5" t="s">
        <v>18</v>
      </c>
      <c r="E12600" s="5">
        <v>3</v>
      </c>
      <c r="F12600" s="5" t="s">
        <v>294</v>
      </c>
      <c r="G12600" s="5" t="s">
        <v>294</v>
      </c>
      <c r="M12600" s="5" t="s">
        <v>794</v>
      </c>
      <c r="N12600" s="5" t="s">
        <v>294</v>
      </c>
      <c r="P12600" s="5" t="s">
        <v>294</v>
      </c>
      <c r="Q12600" s="5" t="s">
        <v>294</v>
      </c>
      <c r="R12600" s="5" t="s">
        <v>294</v>
      </c>
      <c r="V12600" s="5" t="s">
        <v>30664</v>
      </c>
    </row>
    <row r="12601" spans="1:22" x14ac:dyDescent="0.35">
      <c r="A12601" s="5" t="s">
        <v>30666</v>
      </c>
      <c r="B12601" s="5" t="s">
        <v>30667</v>
      </c>
      <c r="C12601" s="5" t="s">
        <v>30632</v>
      </c>
      <c r="D12601" s="5" t="s">
        <v>18</v>
      </c>
      <c r="E12601" s="5">
        <v>20</v>
      </c>
      <c r="F12601" s="5" t="s">
        <v>294</v>
      </c>
      <c r="G12601" s="5" t="s">
        <v>294</v>
      </c>
      <c r="M12601" s="5" t="s">
        <v>794</v>
      </c>
      <c r="N12601" s="5" t="s">
        <v>294</v>
      </c>
      <c r="P12601" s="5" t="s">
        <v>294</v>
      </c>
      <c r="Q12601" s="5" t="s">
        <v>294</v>
      </c>
      <c r="R12601" s="5" t="s">
        <v>294</v>
      </c>
      <c r="V12601" s="5" t="s">
        <v>30666</v>
      </c>
    </row>
    <row r="12602" spans="1:22" x14ac:dyDescent="0.35">
      <c r="A12602" s="5" t="s">
        <v>30668</v>
      </c>
      <c r="B12602" s="5" t="s">
        <v>17550</v>
      </c>
      <c r="C12602" s="5" t="s">
        <v>30632</v>
      </c>
      <c r="D12602" s="5" t="s">
        <v>20</v>
      </c>
      <c r="E12602" s="5">
        <v>10</v>
      </c>
      <c r="F12602" s="5" t="s">
        <v>294</v>
      </c>
      <c r="G12602" s="5" t="s">
        <v>294</v>
      </c>
      <c r="M12602" s="5" t="s">
        <v>794</v>
      </c>
      <c r="N12602" s="5" t="s">
        <v>294</v>
      </c>
      <c r="P12602" s="5" t="s">
        <v>294</v>
      </c>
      <c r="Q12602" s="5" t="s">
        <v>294</v>
      </c>
      <c r="R12602" s="5" t="s">
        <v>294</v>
      </c>
      <c r="V12602" s="5" t="s">
        <v>30668</v>
      </c>
    </row>
    <row r="12603" spans="1:22" x14ac:dyDescent="0.35">
      <c r="A12603" s="5" t="s">
        <v>30669</v>
      </c>
      <c r="B12603" s="5" t="s">
        <v>30670</v>
      </c>
      <c r="C12603" s="5" t="s">
        <v>30632</v>
      </c>
      <c r="D12603" s="5" t="s">
        <v>16</v>
      </c>
      <c r="E12603" s="5">
        <v>12</v>
      </c>
      <c r="F12603" s="5" t="s">
        <v>294</v>
      </c>
      <c r="G12603" s="5" t="s">
        <v>294</v>
      </c>
      <c r="M12603" s="5" t="s">
        <v>794</v>
      </c>
      <c r="N12603" s="5" t="s">
        <v>294</v>
      </c>
      <c r="R12603" s="5" t="s">
        <v>294</v>
      </c>
      <c r="V12603" s="5" t="s">
        <v>30669</v>
      </c>
    </row>
    <row r="12604" spans="1:22" x14ac:dyDescent="0.35">
      <c r="A12604" s="5" t="s">
        <v>30671</v>
      </c>
      <c r="B12604" s="5" t="s">
        <v>30672</v>
      </c>
      <c r="C12604" s="5" t="s">
        <v>30632</v>
      </c>
      <c r="D12604" s="5" t="s">
        <v>22</v>
      </c>
      <c r="E12604" s="5">
        <v>15</v>
      </c>
      <c r="F12604" s="5" t="s">
        <v>294</v>
      </c>
      <c r="G12604" s="5" t="s">
        <v>294</v>
      </c>
      <c r="M12604" s="5" t="s">
        <v>3826</v>
      </c>
      <c r="N12604" s="5" t="s">
        <v>294</v>
      </c>
      <c r="R12604" s="5" t="s">
        <v>294</v>
      </c>
      <c r="V12604" s="5" t="s">
        <v>30671</v>
      </c>
    </row>
    <row r="12605" spans="1:22" x14ac:dyDescent="0.35">
      <c r="A12605" s="5" t="s">
        <v>30673</v>
      </c>
      <c r="B12605" s="5" t="s">
        <v>30674</v>
      </c>
      <c r="C12605" s="5" t="s">
        <v>30632</v>
      </c>
      <c r="D12605" s="5" t="s">
        <v>16</v>
      </c>
      <c r="E12605" s="5">
        <v>12</v>
      </c>
      <c r="F12605" s="5" t="s">
        <v>294</v>
      </c>
      <c r="G12605" s="5" t="s">
        <v>294</v>
      </c>
      <c r="M12605" s="5" t="s">
        <v>794</v>
      </c>
      <c r="N12605" s="5" t="s">
        <v>294</v>
      </c>
      <c r="R12605" s="5" t="s">
        <v>294</v>
      </c>
      <c r="V12605" s="5" t="s">
        <v>30673</v>
      </c>
    </row>
    <row r="12606" spans="1:22" x14ac:dyDescent="0.35">
      <c r="A12606" s="5" t="s">
        <v>30675</v>
      </c>
      <c r="B12606" s="5" t="s">
        <v>4</v>
      </c>
      <c r="C12606" s="5" t="s">
        <v>30632</v>
      </c>
      <c r="D12606" s="5" t="s">
        <v>4073</v>
      </c>
      <c r="E12606" s="5">
        <v>77</v>
      </c>
      <c r="F12606" s="5" t="s">
        <v>294</v>
      </c>
      <c r="G12606" s="5" t="s">
        <v>294</v>
      </c>
      <c r="M12606" s="5" t="s">
        <v>794</v>
      </c>
      <c r="N12606" s="5" t="s">
        <v>294</v>
      </c>
      <c r="R12606" s="5" t="s">
        <v>294</v>
      </c>
      <c r="V12606" s="5" t="s">
        <v>30675</v>
      </c>
    </row>
    <row r="12607" spans="1:22" x14ac:dyDescent="0.35">
      <c r="A12607" s="5" t="s">
        <v>30676</v>
      </c>
      <c r="B12607" s="5" t="s">
        <v>30677</v>
      </c>
      <c r="C12607" s="5" t="s">
        <v>30632</v>
      </c>
      <c r="D12607" s="5" t="s">
        <v>18</v>
      </c>
      <c r="E12607" s="5">
        <v>20</v>
      </c>
      <c r="F12607" s="5" t="s">
        <v>294</v>
      </c>
      <c r="G12607" s="5" t="s">
        <v>294</v>
      </c>
      <c r="M12607" s="5" t="s">
        <v>794</v>
      </c>
      <c r="N12607" s="5" t="s">
        <v>294</v>
      </c>
      <c r="R12607" s="5" t="s">
        <v>294</v>
      </c>
      <c r="V12607" s="5" t="s">
        <v>30676</v>
      </c>
    </row>
    <row r="12608" spans="1:22" x14ac:dyDescent="0.35">
      <c r="A12608" s="5" t="s">
        <v>30678</v>
      </c>
      <c r="B12608" s="5" t="s">
        <v>30679</v>
      </c>
      <c r="C12608" s="5" t="s">
        <v>30632</v>
      </c>
      <c r="D12608" s="5" t="s">
        <v>20</v>
      </c>
      <c r="E12608" s="5">
        <v>10</v>
      </c>
      <c r="F12608" s="5" t="s">
        <v>294</v>
      </c>
      <c r="G12608" s="5" t="s">
        <v>294</v>
      </c>
      <c r="M12608" s="5" t="s">
        <v>794</v>
      </c>
      <c r="N12608" s="5" t="s">
        <v>294</v>
      </c>
      <c r="R12608" s="5" t="s">
        <v>294</v>
      </c>
      <c r="V12608" s="5" t="s">
        <v>30678</v>
      </c>
    </row>
    <row r="12609" spans="1:22" x14ac:dyDescent="0.35">
      <c r="A12609" s="5" t="s">
        <v>30680</v>
      </c>
      <c r="B12609" s="5" t="s">
        <v>30681</v>
      </c>
      <c r="C12609" s="5" t="s">
        <v>30632</v>
      </c>
      <c r="D12609" s="5" t="s">
        <v>16</v>
      </c>
      <c r="E12609" s="5">
        <v>8</v>
      </c>
      <c r="F12609" s="5" t="s">
        <v>294</v>
      </c>
      <c r="G12609" s="5" t="s">
        <v>294</v>
      </c>
      <c r="M12609" s="5" t="s">
        <v>794</v>
      </c>
      <c r="N12609" s="5" t="s">
        <v>294</v>
      </c>
      <c r="R12609" s="5" t="s">
        <v>294</v>
      </c>
      <c r="V12609" s="5" t="s">
        <v>30680</v>
      </c>
    </row>
    <row r="12610" spans="1:22" x14ac:dyDescent="0.35">
      <c r="A12610" s="5" t="s">
        <v>30682</v>
      </c>
      <c r="B12610" s="5" t="s">
        <v>30542</v>
      </c>
      <c r="C12610" s="5" t="s">
        <v>30632</v>
      </c>
      <c r="D12610" s="5" t="s">
        <v>18</v>
      </c>
      <c r="E12610" s="5">
        <v>40</v>
      </c>
      <c r="F12610" s="5" t="s">
        <v>294</v>
      </c>
      <c r="G12610" s="5" t="s">
        <v>294</v>
      </c>
      <c r="M12610" s="5" t="s">
        <v>794</v>
      </c>
      <c r="N12610" s="5" t="s">
        <v>294</v>
      </c>
      <c r="R12610" s="5" t="s">
        <v>294</v>
      </c>
      <c r="V12610" s="5" t="s">
        <v>30682</v>
      </c>
    </row>
    <row r="12611" spans="1:22" x14ac:dyDescent="0.35">
      <c r="A12611" s="5" t="s">
        <v>30683</v>
      </c>
      <c r="B12611" s="5" t="s">
        <v>30684</v>
      </c>
      <c r="C12611" s="5" t="s">
        <v>30632</v>
      </c>
      <c r="D12611" s="5" t="s">
        <v>18</v>
      </c>
      <c r="E12611" s="5">
        <v>40</v>
      </c>
      <c r="F12611" s="5" t="s">
        <v>294</v>
      </c>
      <c r="G12611" s="5" t="s">
        <v>294</v>
      </c>
      <c r="M12611" s="5" t="s">
        <v>794</v>
      </c>
      <c r="N12611" s="5" t="s">
        <v>294</v>
      </c>
      <c r="R12611" s="5" t="s">
        <v>294</v>
      </c>
      <c r="V12611" s="5" t="s">
        <v>30683</v>
      </c>
    </row>
    <row r="12612" spans="1:22" x14ac:dyDescent="0.35">
      <c r="A12612" s="5" t="s">
        <v>30685</v>
      </c>
      <c r="B12612" s="5" t="s">
        <v>29490</v>
      </c>
      <c r="C12612" s="5" t="s">
        <v>30632</v>
      </c>
      <c r="D12612" s="5" t="s">
        <v>22</v>
      </c>
      <c r="E12612" s="5">
        <v>9</v>
      </c>
      <c r="F12612" s="5" t="s">
        <v>297</v>
      </c>
      <c r="G12612" s="5" t="s">
        <v>294</v>
      </c>
      <c r="M12612" s="5" t="s">
        <v>794</v>
      </c>
      <c r="N12612" s="5" t="s">
        <v>294</v>
      </c>
      <c r="R12612" s="5" t="s">
        <v>297</v>
      </c>
      <c r="V12612" s="5" t="s">
        <v>30685</v>
      </c>
    </row>
    <row r="12613" spans="1:22" x14ac:dyDescent="0.35">
      <c r="A12613" s="5" t="s">
        <v>30686</v>
      </c>
      <c r="B12613" s="5" t="s">
        <v>30687</v>
      </c>
      <c r="C12613" s="5" t="s">
        <v>30632</v>
      </c>
      <c r="D12613" s="5" t="s">
        <v>18</v>
      </c>
      <c r="E12613" s="5">
        <v>20</v>
      </c>
      <c r="F12613" s="5" t="s">
        <v>294</v>
      </c>
      <c r="G12613" s="5" t="s">
        <v>294</v>
      </c>
      <c r="M12613" s="5" t="s">
        <v>794</v>
      </c>
      <c r="N12613" s="5" t="s">
        <v>294</v>
      </c>
      <c r="R12613" s="5" t="s">
        <v>294</v>
      </c>
      <c r="V12613" s="5" t="s">
        <v>30686</v>
      </c>
    </row>
    <row r="12614" spans="1:22" x14ac:dyDescent="0.35">
      <c r="A12614" s="5" t="s">
        <v>30688</v>
      </c>
      <c r="B12614" s="5" t="s">
        <v>29888</v>
      </c>
      <c r="C12614" s="5" t="s">
        <v>30632</v>
      </c>
      <c r="D12614" s="5" t="s">
        <v>20</v>
      </c>
      <c r="E12614" s="5">
        <v>10</v>
      </c>
      <c r="F12614" s="5" t="s">
        <v>294</v>
      </c>
      <c r="G12614" s="5" t="s">
        <v>294</v>
      </c>
      <c r="M12614" s="5" t="s">
        <v>794</v>
      </c>
      <c r="N12614" s="5" t="s">
        <v>294</v>
      </c>
      <c r="R12614" s="5" t="s">
        <v>294</v>
      </c>
      <c r="V12614" s="5" t="s">
        <v>30688</v>
      </c>
    </row>
    <row r="12615" spans="1:22" x14ac:dyDescent="0.35">
      <c r="A12615" s="5" t="s">
        <v>30689</v>
      </c>
      <c r="B12615" s="5" t="s">
        <v>30690</v>
      </c>
      <c r="C12615" s="5" t="s">
        <v>30632</v>
      </c>
      <c r="D12615" s="5" t="s">
        <v>18</v>
      </c>
      <c r="E12615" s="5">
        <v>8</v>
      </c>
      <c r="F12615" s="5" t="s">
        <v>294</v>
      </c>
      <c r="G12615" s="5" t="s">
        <v>294</v>
      </c>
      <c r="M12615" s="5" t="s">
        <v>794</v>
      </c>
      <c r="N12615" s="5" t="s">
        <v>294</v>
      </c>
      <c r="P12615" s="5" t="s">
        <v>294</v>
      </c>
      <c r="Q12615" s="5" t="s">
        <v>294</v>
      </c>
      <c r="R12615" s="5" t="s">
        <v>294</v>
      </c>
      <c r="V12615" s="5" t="s">
        <v>30689</v>
      </c>
    </row>
    <row r="12616" spans="1:22" x14ac:dyDescent="0.35">
      <c r="A12616" s="5" t="s">
        <v>30691</v>
      </c>
      <c r="B12616" s="5" t="s">
        <v>30692</v>
      </c>
      <c r="C12616" s="5" t="s">
        <v>30632</v>
      </c>
      <c r="D12616" s="5" t="s">
        <v>18</v>
      </c>
      <c r="E12616" s="5">
        <v>8</v>
      </c>
      <c r="F12616" s="5" t="s">
        <v>294</v>
      </c>
      <c r="G12616" s="5" t="s">
        <v>294</v>
      </c>
      <c r="M12616" s="5" t="s">
        <v>794</v>
      </c>
      <c r="N12616" s="5" t="s">
        <v>294</v>
      </c>
      <c r="P12616" s="5" t="s">
        <v>294</v>
      </c>
      <c r="Q12616" s="5" t="s">
        <v>294</v>
      </c>
      <c r="R12616" s="5" t="s">
        <v>294</v>
      </c>
      <c r="V12616" s="5" t="s">
        <v>30691</v>
      </c>
    </row>
    <row r="12617" spans="1:22" x14ac:dyDescent="0.35">
      <c r="A12617" s="5" t="s">
        <v>30693</v>
      </c>
      <c r="B12617" s="5" t="s">
        <v>30694</v>
      </c>
      <c r="C12617" s="5" t="s">
        <v>30632</v>
      </c>
      <c r="D12617" s="5" t="s">
        <v>18</v>
      </c>
      <c r="E12617" s="5">
        <v>8</v>
      </c>
      <c r="F12617" s="5" t="s">
        <v>294</v>
      </c>
      <c r="G12617" s="5" t="s">
        <v>294</v>
      </c>
      <c r="M12617" s="5" t="s">
        <v>794</v>
      </c>
      <c r="N12617" s="5" t="s">
        <v>294</v>
      </c>
      <c r="P12617" s="5" t="s">
        <v>294</v>
      </c>
      <c r="Q12617" s="5" t="s">
        <v>294</v>
      </c>
      <c r="R12617" s="5" t="s">
        <v>294</v>
      </c>
      <c r="V12617" s="5" t="s">
        <v>30693</v>
      </c>
    </row>
    <row r="12618" spans="1:22" x14ac:dyDescent="0.35">
      <c r="A12618" s="5" t="s">
        <v>30695</v>
      </c>
      <c r="B12618" s="5" t="s">
        <v>30696</v>
      </c>
      <c r="C12618" s="5" t="s">
        <v>30632</v>
      </c>
      <c r="D12618" s="5" t="s">
        <v>18</v>
      </c>
      <c r="E12618" s="5">
        <v>8</v>
      </c>
      <c r="F12618" s="5" t="s">
        <v>294</v>
      </c>
      <c r="G12618" s="5" t="s">
        <v>294</v>
      </c>
      <c r="M12618" s="5" t="s">
        <v>794</v>
      </c>
      <c r="N12618" s="5" t="s">
        <v>294</v>
      </c>
      <c r="R12618" s="5" t="s">
        <v>294</v>
      </c>
      <c r="V12618" s="5" t="s">
        <v>30695</v>
      </c>
    </row>
    <row r="12619" spans="1:22" x14ac:dyDescent="0.35">
      <c r="A12619" s="5" t="s">
        <v>30697</v>
      </c>
      <c r="B12619" s="5" t="s">
        <v>30698</v>
      </c>
      <c r="C12619" s="5" t="s">
        <v>30632</v>
      </c>
      <c r="D12619" s="5" t="s">
        <v>18</v>
      </c>
      <c r="E12619" s="5">
        <v>8</v>
      </c>
      <c r="F12619" s="5" t="s">
        <v>294</v>
      </c>
      <c r="G12619" s="5" t="s">
        <v>294</v>
      </c>
      <c r="M12619" s="5" t="s">
        <v>794</v>
      </c>
      <c r="N12619" s="5" t="s">
        <v>294</v>
      </c>
      <c r="P12619" s="5" t="s">
        <v>294</v>
      </c>
      <c r="Q12619" s="5" t="s">
        <v>294</v>
      </c>
      <c r="R12619" s="5" t="s">
        <v>294</v>
      </c>
      <c r="V12619" s="5" t="s">
        <v>30697</v>
      </c>
    </row>
    <row r="12620" spans="1:22" x14ac:dyDescent="0.35">
      <c r="A12620" s="5" t="s">
        <v>30699</v>
      </c>
      <c r="B12620" s="5" t="s">
        <v>30700</v>
      </c>
      <c r="C12620" s="5" t="s">
        <v>30632</v>
      </c>
      <c r="D12620" s="5" t="s">
        <v>18</v>
      </c>
      <c r="E12620" s="5">
        <v>50</v>
      </c>
      <c r="F12620" s="5" t="s">
        <v>294</v>
      </c>
      <c r="G12620" s="5" t="s">
        <v>294</v>
      </c>
      <c r="M12620" s="5" t="s">
        <v>794</v>
      </c>
      <c r="N12620" s="5" t="s">
        <v>294</v>
      </c>
      <c r="R12620" s="5" t="s">
        <v>294</v>
      </c>
      <c r="V12620" s="5" t="s">
        <v>30699</v>
      </c>
    </row>
    <row r="12621" spans="1:22" x14ac:dyDescent="0.35">
      <c r="A12621" s="5" t="s">
        <v>30701</v>
      </c>
      <c r="B12621" s="5" t="s">
        <v>30702</v>
      </c>
      <c r="C12621" s="5" t="s">
        <v>30632</v>
      </c>
      <c r="D12621" s="5" t="s">
        <v>18</v>
      </c>
      <c r="E12621" s="5">
        <v>50</v>
      </c>
      <c r="F12621" s="5" t="s">
        <v>294</v>
      </c>
      <c r="G12621" s="5" t="s">
        <v>294</v>
      </c>
      <c r="M12621" s="5" t="s">
        <v>794</v>
      </c>
      <c r="N12621" s="5" t="s">
        <v>294</v>
      </c>
      <c r="P12621" s="5" t="s">
        <v>294</v>
      </c>
      <c r="Q12621" s="5" t="s">
        <v>294</v>
      </c>
      <c r="R12621" s="5" t="s">
        <v>294</v>
      </c>
      <c r="V12621" s="5" t="s">
        <v>30701</v>
      </c>
    </row>
    <row r="12622" spans="1:22" x14ac:dyDescent="0.35">
      <c r="A12622" s="5" t="s">
        <v>30703</v>
      </c>
      <c r="B12622" s="5" t="s">
        <v>30704</v>
      </c>
      <c r="C12622" s="5" t="s">
        <v>30632</v>
      </c>
      <c r="D12622" s="5" t="s">
        <v>18</v>
      </c>
      <c r="E12622" s="5">
        <v>20</v>
      </c>
      <c r="F12622" s="5" t="s">
        <v>294</v>
      </c>
      <c r="G12622" s="5" t="s">
        <v>294</v>
      </c>
      <c r="M12622" s="5" t="s">
        <v>794</v>
      </c>
      <c r="N12622" s="5" t="s">
        <v>294</v>
      </c>
      <c r="R12622" s="5" t="s">
        <v>294</v>
      </c>
    </row>
    <row r="12623" spans="1:22" x14ac:dyDescent="0.35">
      <c r="A12623" s="5" t="s">
        <v>30705</v>
      </c>
      <c r="B12623" s="5" t="s">
        <v>30706</v>
      </c>
      <c r="C12623" s="5" t="s">
        <v>30632</v>
      </c>
      <c r="D12623" s="5" t="s">
        <v>20</v>
      </c>
      <c r="E12623" s="5">
        <v>10</v>
      </c>
      <c r="F12623" s="5" t="s">
        <v>294</v>
      </c>
      <c r="G12623" s="5" t="s">
        <v>294</v>
      </c>
      <c r="M12623" s="5" t="s">
        <v>794</v>
      </c>
      <c r="N12623" s="5" t="s">
        <v>294</v>
      </c>
      <c r="R12623" s="5" t="s">
        <v>294</v>
      </c>
      <c r="V12623" s="5" t="s">
        <v>30705</v>
      </c>
    </row>
    <row r="12624" spans="1:22" x14ac:dyDescent="0.35">
      <c r="A12624" s="5" t="s">
        <v>30707</v>
      </c>
      <c r="B12624" s="5" t="s">
        <v>30708</v>
      </c>
      <c r="C12624" s="5" t="s">
        <v>30632</v>
      </c>
      <c r="D12624" s="5" t="s">
        <v>18</v>
      </c>
      <c r="E12624" s="5">
        <v>20</v>
      </c>
      <c r="F12624" s="5" t="s">
        <v>294</v>
      </c>
      <c r="G12624" s="5" t="s">
        <v>294</v>
      </c>
      <c r="M12624" s="5" t="s">
        <v>794</v>
      </c>
      <c r="N12624" s="5" t="s">
        <v>294</v>
      </c>
      <c r="R12624" s="5" t="s">
        <v>294</v>
      </c>
      <c r="V12624" s="5" t="s">
        <v>30707</v>
      </c>
    </row>
    <row r="12625" spans="1:22" x14ac:dyDescent="0.35">
      <c r="A12625" s="5" t="s">
        <v>30709</v>
      </c>
      <c r="B12625" s="5" t="s">
        <v>29895</v>
      </c>
      <c r="C12625" s="5" t="s">
        <v>30632</v>
      </c>
      <c r="D12625" s="5" t="s">
        <v>20</v>
      </c>
      <c r="E12625" s="5">
        <v>10</v>
      </c>
      <c r="F12625" s="5" t="s">
        <v>294</v>
      </c>
      <c r="G12625" s="5" t="s">
        <v>294</v>
      </c>
      <c r="M12625" s="5" t="s">
        <v>794</v>
      </c>
      <c r="N12625" s="5" t="s">
        <v>294</v>
      </c>
      <c r="R12625" s="5" t="s">
        <v>294</v>
      </c>
      <c r="V12625" s="5" t="s">
        <v>30709</v>
      </c>
    </row>
    <row r="12626" spans="1:22" x14ac:dyDescent="0.35">
      <c r="A12626" s="5" t="s">
        <v>30710</v>
      </c>
      <c r="B12626" s="5" t="s">
        <v>30711</v>
      </c>
      <c r="C12626" s="5" t="s">
        <v>30619</v>
      </c>
      <c r="D12626" s="5" t="s">
        <v>16</v>
      </c>
      <c r="E12626" s="5">
        <v>10</v>
      </c>
      <c r="F12626" s="5" t="s">
        <v>294</v>
      </c>
      <c r="G12626" s="5" t="s">
        <v>294</v>
      </c>
      <c r="M12626" s="5" t="s">
        <v>794</v>
      </c>
      <c r="N12626" s="5" t="s">
        <v>294</v>
      </c>
      <c r="P12626" s="5" t="s">
        <v>294</v>
      </c>
      <c r="Q12626" s="5" t="s">
        <v>294</v>
      </c>
      <c r="R12626" s="5" t="s">
        <v>294</v>
      </c>
      <c r="V12626" s="5" t="s">
        <v>30710</v>
      </c>
    </row>
    <row r="12627" spans="1:22" x14ac:dyDescent="0.35">
      <c r="A12627" s="5" t="s">
        <v>30712</v>
      </c>
      <c r="B12627" s="5" t="s">
        <v>30713</v>
      </c>
      <c r="C12627" s="5" t="s">
        <v>30619</v>
      </c>
      <c r="D12627" s="5" t="s">
        <v>18</v>
      </c>
      <c r="E12627" s="5">
        <v>50</v>
      </c>
      <c r="F12627" s="5" t="s">
        <v>294</v>
      </c>
      <c r="G12627" s="5" t="s">
        <v>294</v>
      </c>
      <c r="M12627" s="5" t="s">
        <v>794</v>
      </c>
      <c r="N12627" s="5" t="s">
        <v>294</v>
      </c>
      <c r="P12627" s="5" t="s">
        <v>294</v>
      </c>
      <c r="Q12627" s="5" t="s">
        <v>294</v>
      </c>
      <c r="R12627" s="5" t="s">
        <v>294</v>
      </c>
      <c r="V12627" s="5" t="s">
        <v>30712</v>
      </c>
    </row>
    <row r="12628" spans="1:22" x14ac:dyDescent="0.35">
      <c r="A12628" s="5" t="s">
        <v>30714</v>
      </c>
      <c r="B12628" s="5" t="s">
        <v>30715</v>
      </c>
      <c r="C12628" s="5" t="s">
        <v>30619</v>
      </c>
      <c r="D12628" s="5" t="s">
        <v>18</v>
      </c>
      <c r="E12628" s="5">
        <v>50</v>
      </c>
      <c r="F12628" s="5" t="s">
        <v>294</v>
      </c>
      <c r="G12628" s="5" t="s">
        <v>294</v>
      </c>
      <c r="M12628" s="5" t="s">
        <v>794</v>
      </c>
      <c r="N12628" s="5" t="s">
        <v>294</v>
      </c>
      <c r="P12628" s="5" t="s">
        <v>294</v>
      </c>
      <c r="Q12628" s="5" t="s">
        <v>294</v>
      </c>
      <c r="R12628" s="5" t="s">
        <v>294</v>
      </c>
      <c r="V12628" s="5" t="s">
        <v>30714</v>
      </c>
    </row>
    <row r="12629" spans="1:22" x14ac:dyDescent="0.35">
      <c r="A12629" s="5" t="s">
        <v>30716</v>
      </c>
      <c r="B12629" s="5" t="s">
        <v>30717</v>
      </c>
      <c r="C12629" s="5" t="s">
        <v>30619</v>
      </c>
      <c r="D12629" s="5" t="s">
        <v>18</v>
      </c>
      <c r="E12629" s="5">
        <v>50</v>
      </c>
      <c r="F12629" s="5" t="s">
        <v>294</v>
      </c>
      <c r="G12629" s="5" t="s">
        <v>294</v>
      </c>
      <c r="M12629" s="5" t="s">
        <v>794</v>
      </c>
      <c r="N12629" s="5" t="s">
        <v>294</v>
      </c>
      <c r="P12629" s="5" t="s">
        <v>294</v>
      </c>
      <c r="Q12629" s="5" t="s">
        <v>294</v>
      </c>
      <c r="R12629" s="5" t="s">
        <v>294</v>
      </c>
      <c r="V12629" s="5" t="s">
        <v>30716</v>
      </c>
    </row>
    <row r="12630" spans="1:22" x14ac:dyDescent="0.35">
      <c r="A12630" s="5" t="s">
        <v>30718</v>
      </c>
      <c r="B12630" s="5" t="s">
        <v>833</v>
      </c>
      <c r="C12630" s="5" t="s">
        <v>30619</v>
      </c>
      <c r="D12630" s="5" t="s">
        <v>18</v>
      </c>
      <c r="E12630" s="5">
        <v>50</v>
      </c>
      <c r="F12630" s="5" t="s">
        <v>294</v>
      </c>
      <c r="G12630" s="5" t="s">
        <v>294</v>
      </c>
      <c r="M12630" s="5" t="s">
        <v>794</v>
      </c>
      <c r="N12630" s="5" t="s">
        <v>294</v>
      </c>
      <c r="P12630" s="5" t="s">
        <v>294</v>
      </c>
      <c r="Q12630" s="5" t="s">
        <v>294</v>
      </c>
      <c r="R12630" s="5" t="s">
        <v>294</v>
      </c>
      <c r="V12630" s="5" t="s">
        <v>30718</v>
      </c>
    </row>
    <row r="12631" spans="1:22" x14ac:dyDescent="0.35">
      <c r="A12631" s="5" t="s">
        <v>30719</v>
      </c>
      <c r="B12631" s="5" t="s">
        <v>30720</v>
      </c>
      <c r="C12631" s="5" t="s">
        <v>30619</v>
      </c>
      <c r="D12631" s="5" t="s">
        <v>18</v>
      </c>
      <c r="E12631" s="5">
        <v>50</v>
      </c>
      <c r="F12631" s="5" t="s">
        <v>294</v>
      </c>
      <c r="G12631" s="5" t="s">
        <v>294</v>
      </c>
      <c r="M12631" s="5" t="s">
        <v>794</v>
      </c>
      <c r="N12631" s="5" t="s">
        <v>294</v>
      </c>
      <c r="P12631" s="5" t="s">
        <v>294</v>
      </c>
      <c r="Q12631" s="5" t="s">
        <v>294</v>
      </c>
      <c r="R12631" s="5" t="s">
        <v>294</v>
      </c>
      <c r="V12631" s="5" t="s">
        <v>30719</v>
      </c>
    </row>
    <row r="12632" spans="1:22" x14ac:dyDescent="0.35">
      <c r="A12632" s="5" t="s">
        <v>30721</v>
      </c>
      <c r="B12632" s="5" t="s">
        <v>844</v>
      </c>
      <c r="C12632" s="5" t="s">
        <v>30619</v>
      </c>
      <c r="D12632" s="5" t="s">
        <v>18</v>
      </c>
      <c r="E12632" s="5">
        <v>2</v>
      </c>
      <c r="F12632" s="5" t="s">
        <v>294</v>
      </c>
      <c r="G12632" s="5" t="s">
        <v>294</v>
      </c>
      <c r="M12632" s="5" t="s">
        <v>794</v>
      </c>
      <c r="N12632" s="5" t="s">
        <v>294</v>
      </c>
      <c r="P12632" s="5" t="s">
        <v>294</v>
      </c>
      <c r="Q12632" s="5" t="s">
        <v>294</v>
      </c>
      <c r="R12632" s="5" t="s">
        <v>294</v>
      </c>
      <c r="V12632" s="5" t="s">
        <v>30721</v>
      </c>
    </row>
    <row r="12633" spans="1:22" x14ac:dyDescent="0.35">
      <c r="A12633" s="5" t="s">
        <v>30722</v>
      </c>
      <c r="B12633" s="5" t="s">
        <v>30723</v>
      </c>
      <c r="C12633" s="5" t="s">
        <v>30619</v>
      </c>
      <c r="D12633" s="5" t="s">
        <v>20</v>
      </c>
      <c r="E12633" s="5">
        <v>10</v>
      </c>
      <c r="F12633" s="5" t="s">
        <v>294</v>
      </c>
      <c r="G12633" s="5" t="s">
        <v>294</v>
      </c>
      <c r="M12633" s="5" t="s">
        <v>794</v>
      </c>
      <c r="N12633" s="5" t="s">
        <v>294</v>
      </c>
      <c r="P12633" s="5" t="s">
        <v>294</v>
      </c>
      <c r="Q12633" s="5" t="s">
        <v>294</v>
      </c>
      <c r="R12633" s="5" t="s">
        <v>294</v>
      </c>
      <c r="V12633" s="5" t="s">
        <v>30722</v>
      </c>
    </row>
    <row r="12634" spans="1:22" x14ac:dyDescent="0.35">
      <c r="A12634" s="5" t="s">
        <v>30724</v>
      </c>
      <c r="B12634" s="5" t="s">
        <v>30725</v>
      </c>
      <c r="C12634" s="5" t="s">
        <v>14629</v>
      </c>
      <c r="D12634" s="5" t="s">
        <v>18</v>
      </c>
      <c r="E12634" s="5">
        <v>7</v>
      </c>
      <c r="F12634" s="5" t="s">
        <v>294</v>
      </c>
      <c r="G12634" s="5" t="s">
        <v>294</v>
      </c>
      <c r="M12634" s="5" t="s">
        <v>794</v>
      </c>
      <c r="N12634" s="5" t="s">
        <v>294</v>
      </c>
      <c r="R12634" s="5" t="s">
        <v>294</v>
      </c>
      <c r="V12634" s="5" t="s">
        <v>30724</v>
      </c>
    </row>
    <row r="12635" spans="1:22" x14ac:dyDescent="0.35">
      <c r="A12635" s="5" t="s">
        <v>30726</v>
      </c>
      <c r="B12635" s="5" t="s">
        <v>15184</v>
      </c>
      <c r="C12635" s="5" t="s">
        <v>30727</v>
      </c>
      <c r="D12635" s="5" t="s">
        <v>22</v>
      </c>
      <c r="E12635" s="5">
        <v>4</v>
      </c>
      <c r="F12635" s="5" t="s">
        <v>294</v>
      </c>
      <c r="G12635" s="5" t="s">
        <v>294</v>
      </c>
      <c r="M12635" s="5" t="s">
        <v>794</v>
      </c>
      <c r="N12635" s="5" t="s">
        <v>294</v>
      </c>
      <c r="P12635" s="5" t="s">
        <v>294</v>
      </c>
      <c r="Q12635" s="5" t="s">
        <v>294</v>
      </c>
      <c r="R12635" s="5" t="s">
        <v>294</v>
      </c>
      <c r="V12635" s="5" t="s">
        <v>30726</v>
      </c>
    </row>
    <row r="12636" spans="1:22" x14ac:dyDescent="0.35">
      <c r="A12636" s="5" t="s">
        <v>30728</v>
      </c>
      <c r="B12636" s="5" t="s">
        <v>13272</v>
      </c>
      <c r="C12636" s="5" t="s">
        <v>30727</v>
      </c>
      <c r="D12636" s="5" t="s">
        <v>22</v>
      </c>
      <c r="E12636" s="5">
        <v>8</v>
      </c>
      <c r="F12636" s="5" t="s">
        <v>294</v>
      </c>
      <c r="G12636" s="5" t="s">
        <v>294</v>
      </c>
      <c r="M12636" s="5" t="s">
        <v>794</v>
      </c>
      <c r="N12636" s="5" t="s">
        <v>294</v>
      </c>
      <c r="R12636" s="5" t="s">
        <v>294</v>
      </c>
      <c r="V12636" s="5" t="s">
        <v>30728</v>
      </c>
    </row>
    <row r="12637" spans="1:22" x14ac:dyDescent="0.35">
      <c r="A12637" s="5" t="s">
        <v>30729</v>
      </c>
      <c r="B12637" s="5" t="s">
        <v>30730</v>
      </c>
      <c r="C12637" s="5" t="s">
        <v>30727</v>
      </c>
      <c r="D12637" s="5" t="s">
        <v>22</v>
      </c>
      <c r="E12637" s="5">
        <v>15</v>
      </c>
      <c r="F12637" s="5" t="s">
        <v>294</v>
      </c>
      <c r="G12637" s="5" t="s">
        <v>294</v>
      </c>
      <c r="M12637" s="5" t="s">
        <v>3826</v>
      </c>
      <c r="N12637" s="5" t="s">
        <v>294</v>
      </c>
      <c r="R12637" s="5" t="s">
        <v>294</v>
      </c>
      <c r="V12637" s="5" t="s">
        <v>30729</v>
      </c>
    </row>
    <row r="12638" spans="1:22" x14ac:dyDescent="0.35">
      <c r="A12638" s="5" t="s">
        <v>30731</v>
      </c>
      <c r="B12638" s="5" t="s">
        <v>30732</v>
      </c>
      <c r="C12638" s="5" t="s">
        <v>30727</v>
      </c>
      <c r="D12638" s="5" t="s">
        <v>18</v>
      </c>
      <c r="E12638" s="5">
        <v>8</v>
      </c>
      <c r="F12638" s="5" t="s">
        <v>294</v>
      </c>
      <c r="G12638" s="5" t="s">
        <v>294</v>
      </c>
      <c r="M12638" s="5" t="s">
        <v>794</v>
      </c>
      <c r="N12638" s="5" t="s">
        <v>294</v>
      </c>
      <c r="R12638" s="5" t="s">
        <v>294</v>
      </c>
      <c r="V12638" s="5" t="s">
        <v>30731</v>
      </c>
    </row>
    <row r="12639" spans="1:22" x14ac:dyDescent="0.35">
      <c r="A12639" s="5" t="s">
        <v>30733</v>
      </c>
      <c r="B12639" s="5" t="s">
        <v>2700</v>
      </c>
      <c r="C12639" s="5" t="s">
        <v>30727</v>
      </c>
      <c r="D12639" s="5" t="s">
        <v>24</v>
      </c>
      <c r="E12639" s="5">
        <v>12</v>
      </c>
      <c r="F12639" s="5" t="s">
        <v>297</v>
      </c>
      <c r="G12639" s="5" t="s">
        <v>294</v>
      </c>
      <c r="M12639" s="5" t="s">
        <v>794</v>
      </c>
      <c r="N12639" s="5" t="s">
        <v>294</v>
      </c>
      <c r="R12639" s="5" t="s">
        <v>294</v>
      </c>
      <c r="V12639" s="5" t="s">
        <v>30733</v>
      </c>
    </row>
    <row r="12640" spans="1:22" x14ac:dyDescent="0.35">
      <c r="A12640" s="5" t="s">
        <v>30734</v>
      </c>
      <c r="B12640" s="5" t="s">
        <v>29490</v>
      </c>
      <c r="C12640" s="5" t="s">
        <v>30727</v>
      </c>
      <c r="D12640" s="5" t="s">
        <v>22</v>
      </c>
      <c r="E12640" s="5">
        <v>9</v>
      </c>
      <c r="F12640" s="5" t="s">
        <v>297</v>
      </c>
      <c r="G12640" s="5" t="s">
        <v>294</v>
      </c>
      <c r="M12640" s="5" t="s">
        <v>794</v>
      </c>
      <c r="N12640" s="5" t="s">
        <v>294</v>
      </c>
      <c r="R12640" s="5" t="s">
        <v>297</v>
      </c>
      <c r="V12640" s="5" t="s">
        <v>30734</v>
      </c>
    </row>
    <row r="12641" spans="1:22" x14ac:dyDescent="0.35">
      <c r="A12641" s="5" t="s">
        <v>30735</v>
      </c>
      <c r="B12641" s="5" t="s">
        <v>30736</v>
      </c>
      <c r="C12641" s="5" t="s">
        <v>30727</v>
      </c>
      <c r="D12641" s="5" t="s">
        <v>18</v>
      </c>
      <c r="E12641" s="5">
        <v>3</v>
      </c>
      <c r="F12641" s="5" t="s">
        <v>294</v>
      </c>
      <c r="G12641" s="5" t="s">
        <v>294</v>
      </c>
      <c r="M12641" s="5" t="s">
        <v>794</v>
      </c>
      <c r="N12641" s="5" t="s">
        <v>294</v>
      </c>
      <c r="R12641" s="5" t="s">
        <v>294</v>
      </c>
      <c r="V12641" s="5" t="s">
        <v>30735</v>
      </c>
    </row>
    <row r="12642" spans="1:22" x14ac:dyDescent="0.35">
      <c r="A12642" s="5" t="s">
        <v>30737</v>
      </c>
      <c r="B12642" s="5" t="s">
        <v>30738</v>
      </c>
      <c r="C12642" s="5" t="s">
        <v>30727</v>
      </c>
      <c r="D12642" s="5" t="s">
        <v>18</v>
      </c>
      <c r="E12642" s="5">
        <v>8</v>
      </c>
      <c r="F12642" s="5" t="s">
        <v>294</v>
      </c>
      <c r="G12642" s="5" t="s">
        <v>294</v>
      </c>
      <c r="M12642" s="5" t="s">
        <v>794</v>
      </c>
      <c r="N12642" s="5" t="s">
        <v>294</v>
      </c>
      <c r="R12642" s="5" t="s">
        <v>294</v>
      </c>
      <c r="V12642" s="5" t="s">
        <v>30737</v>
      </c>
    </row>
    <row r="12643" spans="1:22" x14ac:dyDescent="0.35">
      <c r="A12643" s="5" t="s">
        <v>30739</v>
      </c>
      <c r="B12643" s="5" t="s">
        <v>30740</v>
      </c>
      <c r="C12643" s="5" t="s">
        <v>30619</v>
      </c>
      <c r="D12643" s="5" t="s">
        <v>22</v>
      </c>
      <c r="E12643" s="5">
        <v>15</v>
      </c>
      <c r="F12643" s="5" t="s">
        <v>294</v>
      </c>
      <c r="G12643" s="5" t="s">
        <v>294</v>
      </c>
      <c r="M12643" s="5" t="s">
        <v>3826</v>
      </c>
      <c r="N12643" s="5" t="s">
        <v>294</v>
      </c>
      <c r="P12643" s="5" t="s">
        <v>294</v>
      </c>
      <c r="Q12643" s="5" t="s">
        <v>294</v>
      </c>
      <c r="R12643" s="5" t="s">
        <v>294</v>
      </c>
      <c r="V12643" s="5" t="s">
        <v>30739</v>
      </c>
    </row>
    <row r="12644" spans="1:22" x14ac:dyDescent="0.35">
      <c r="A12644" s="5" t="s">
        <v>30741</v>
      </c>
      <c r="B12644" s="5" t="s">
        <v>30742</v>
      </c>
      <c r="C12644" s="5" t="s">
        <v>30619</v>
      </c>
      <c r="D12644" s="5" t="s">
        <v>20</v>
      </c>
      <c r="E12644" s="5">
        <v>10</v>
      </c>
      <c r="F12644" s="5" t="s">
        <v>294</v>
      </c>
      <c r="G12644" s="5" t="s">
        <v>294</v>
      </c>
      <c r="M12644" s="5" t="s">
        <v>794</v>
      </c>
      <c r="N12644" s="5" t="s">
        <v>294</v>
      </c>
      <c r="P12644" s="5" t="s">
        <v>294</v>
      </c>
      <c r="Q12644" s="5" t="s">
        <v>294</v>
      </c>
      <c r="R12644" s="5" t="s">
        <v>294</v>
      </c>
      <c r="V12644" s="5" t="s">
        <v>30741</v>
      </c>
    </row>
    <row r="12645" spans="1:22" x14ac:dyDescent="0.35">
      <c r="A12645" s="5" t="s">
        <v>30743</v>
      </c>
      <c r="B12645" s="5" t="s">
        <v>30744</v>
      </c>
      <c r="C12645" s="5" t="s">
        <v>30619</v>
      </c>
      <c r="D12645" s="5" t="s">
        <v>18</v>
      </c>
      <c r="E12645" s="5">
        <v>50</v>
      </c>
      <c r="F12645" s="5" t="s">
        <v>294</v>
      </c>
      <c r="G12645" s="5" t="s">
        <v>294</v>
      </c>
      <c r="M12645" s="5" t="s">
        <v>794</v>
      </c>
      <c r="N12645" s="5" t="s">
        <v>294</v>
      </c>
      <c r="P12645" s="5" t="s">
        <v>294</v>
      </c>
      <c r="Q12645" s="5" t="s">
        <v>294</v>
      </c>
      <c r="R12645" s="5" t="s">
        <v>294</v>
      </c>
      <c r="V12645" s="5" t="s">
        <v>30743</v>
      </c>
    </row>
    <row r="12646" spans="1:22" x14ac:dyDescent="0.35">
      <c r="A12646" s="5" t="s">
        <v>30745</v>
      </c>
      <c r="B12646" s="5" t="s">
        <v>30746</v>
      </c>
      <c r="C12646" s="5" t="s">
        <v>30619</v>
      </c>
      <c r="D12646" s="5" t="s">
        <v>18</v>
      </c>
      <c r="E12646" s="5">
        <v>50</v>
      </c>
      <c r="F12646" s="5" t="s">
        <v>294</v>
      </c>
      <c r="G12646" s="5" t="s">
        <v>294</v>
      </c>
      <c r="M12646" s="5" t="s">
        <v>794</v>
      </c>
      <c r="N12646" s="5" t="s">
        <v>294</v>
      </c>
      <c r="P12646" s="5" t="s">
        <v>294</v>
      </c>
      <c r="Q12646" s="5" t="s">
        <v>294</v>
      </c>
      <c r="R12646" s="5" t="s">
        <v>294</v>
      </c>
      <c r="V12646" s="5" t="s">
        <v>30745</v>
      </c>
    </row>
    <row r="12647" spans="1:22" x14ac:dyDescent="0.35">
      <c r="A12647" s="5" t="s">
        <v>30747</v>
      </c>
      <c r="B12647" s="5" t="s">
        <v>30748</v>
      </c>
      <c r="C12647" s="5" t="s">
        <v>30749</v>
      </c>
      <c r="D12647" s="5" t="s">
        <v>22</v>
      </c>
      <c r="E12647" s="5">
        <v>3</v>
      </c>
      <c r="F12647" s="5" t="s">
        <v>294</v>
      </c>
      <c r="G12647" s="5" t="s">
        <v>294</v>
      </c>
      <c r="M12647" s="5" t="s">
        <v>794</v>
      </c>
      <c r="N12647" s="5" t="s">
        <v>294</v>
      </c>
      <c r="R12647" s="5" t="s">
        <v>294</v>
      </c>
      <c r="V12647" s="5" t="s">
        <v>30747</v>
      </c>
    </row>
    <row r="12648" spans="1:22" x14ac:dyDescent="0.35">
      <c r="A12648" s="5" t="s">
        <v>30750</v>
      </c>
      <c r="B12648" s="5" t="s">
        <v>30751</v>
      </c>
      <c r="C12648" s="5" t="s">
        <v>30749</v>
      </c>
      <c r="D12648" s="5" t="s">
        <v>18</v>
      </c>
      <c r="E12648" s="5">
        <v>20</v>
      </c>
      <c r="F12648" s="5" t="s">
        <v>294</v>
      </c>
      <c r="G12648" s="5" t="s">
        <v>294</v>
      </c>
      <c r="M12648" s="5" t="s">
        <v>794</v>
      </c>
      <c r="N12648" s="5" t="s">
        <v>294</v>
      </c>
      <c r="R12648" s="5" t="s">
        <v>294</v>
      </c>
      <c r="V12648" s="5" t="s">
        <v>30750</v>
      </c>
    </row>
    <row r="12649" spans="1:22" x14ac:dyDescent="0.35">
      <c r="A12649" s="5" t="s">
        <v>30752</v>
      </c>
      <c r="B12649" s="5" t="s">
        <v>14237</v>
      </c>
      <c r="C12649" s="5" t="s">
        <v>30749</v>
      </c>
      <c r="D12649" s="5" t="s">
        <v>20</v>
      </c>
      <c r="E12649" s="5">
        <v>10</v>
      </c>
      <c r="F12649" s="5" t="s">
        <v>294</v>
      </c>
      <c r="G12649" s="5" t="s">
        <v>294</v>
      </c>
      <c r="M12649" s="5" t="s">
        <v>794</v>
      </c>
      <c r="N12649" s="5" t="s">
        <v>294</v>
      </c>
      <c r="R12649" s="5" t="s">
        <v>294</v>
      </c>
      <c r="V12649" s="5" t="s">
        <v>30752</v>
      </c>
    </row>
    <row r="12650" spans="1:22" x14ac:dyDescent="0.35">
      <c r="A12650" s="5" t="s">
        <v>30753</v>
      </c>
      <c r="B12650" s="5" t="s">
        <v>30754</v>
      </c>
      <c r="C12650" s="5" t="s">
        <v>30749</v>
      </c>
      <c r="D12650" s="5" t="s">
        <v>18</v>
      </c>
      <c r="E12650" s="5">
        <v>3</v>
      </c>
      <c r="F12650" s="5" t="s">
        <v>294</v>
      </c>
      <c r="G12650" s="5" t="s">
        <v>294</v>
      </c>
      <c r="M12650" s="5" t="s">
        <v>794</v>
      </c>
      <c r="N12650" s="5" t="s">
        <v>294</v>
      </c>
      <c r="R12650" s="5" t="s">
        <v>294</v>
      </c>
      <c r="V12650" s="5" t="s">
        <v>30753</v>
      </c>
    </row>
    <row r="12651" spans="1:22" x14ac:dyDescent="0.35">
      <c r="A12651" s="5" t="s">
        <v>30755</v>
      </c>
      <c r="B12651" s="5" t="s">
        <v>30756</v>
      </c>
      <c r="C12651" s="5" t="s">
        <v>30619</v>
      </c>
      <c r="D12651" s="5" t="s">
        <v>18</v>
      </c>
      <c r="E12651" s="5">
        <v>50</v>
      </c>
      <c r="F12651" s="5" t="s">
        <v>294</v>
      </c>
      <c r="G12651" s="5" t="s">
        <v>294</v>
      </c>
      <c r="M12651" s="5" t="s">
        <v>794</v>
      </c>
      <c r="N12651" s="5" t="s">
        <v>294</v>
      </c>
      <c r="P12651" s="5" t="s">
        <v>294</v>
      </c>
      <c r="Q12651" s="5" t="s">
        <v>294</v>
      </c>
      <c r="R12651" s="5" t="s">
        <v>294</v>
      </c>
      <c r="V12651" s="5" t="s">
        <v>30755</v>
      </c>
    </row>
    <row r="12652" spans="1:22" x14ac:dyDescent="0.35">
      <c r="A12652" s="5" t="s">
        <v>30757</v>
      </c>
      <c r="B12652" s="5" t="s">
        <v>30758</v>
      </c>
      <c r="C12652" s="5" t="s">
        <v>30749</v>
      </c>
      <c r="D12652" s="5" t="s">
        <v>18</v>
      </c>
      <c r="E12652" s="5">
        <v>20</v>
      </c>
      <c r="F12652" s="5" t="s">
        <v>294</v>
      </c>
      <c r="G12652" s="5" t="s">
        <v>294</v>
      </c>
      <c r="M12652" s="5" t="s">
        <v>794</v>
      </c>
      <c r="N12652" s="5" t="s">
        <v>294</v>
      </c>
      <c r="R12652" s="5" t="s">
        <v>294</v>
      </c>
      <c r="V12652" s="5" t="s">
        <v>30757</v>
      </c>
    </row>
    <row r="12653" spans="1:22" x14ac:dyDescent="0.35">
      <c r="A12653" s="5" t="s">
        <v>30759</v>
      </c>
      <c r="B12653" s="5" t="s">
        <v>30760</v>
      </c>
      <c r="C12653" s="5" t="s">
        <v>30749</v>
      </c>
      <c r="D12653" s="5" t="s">
        <v>20</v>
      </c>
      <c r="E12653" s="5">
        <v>10</v>
      </c>
      <c r="F12653" s="5" t="s">
        <v>294</v>
      </c>
      <c r="G12653" s="5" t="s">
        <v>294</v>
      </c>
      <c r="M12653" s="5" t="s">
        <v>794</v>
      </c>
      <c r="N12653" s="5" t="s">
        <v>294</v>
      </c>
      <c r="R12653" s="5" t="s">
        <v>294</v>
      </c>
      <c r="V12653" s="5" t="s">
        <v>30759</v>
      </c>
    </row>
    <row r="12654" spans="1:22" x14ac:dyDescent="0.35">
      <c r="A12654" s="5" t="s">
        <v>30761</v>
      </c>
      <c r="B12654" s="5" t="s">
        <v>29812</v>
      </c>
      <c r="C12654" s="5" t="s">
        <v>30619</v>
      </c>
      <c r="D12654" s="5" t="s">
        <v>22</v>
      </c>
      <c r="E12654" s="5">
        <v>15</v>
      </c>
      <c r="F12654" s="5" t="s">
        <v>294</v>
      </c>
      <c r="G12654" s="5" t="s">
        <v>294</v>
      </c>
      <c r="M12654" s="5" t="s">
        <v>794</v>
      </c>
      <c r="N12654" s="5" t="s">
        <v>294</v>
      </c>
      <c r="O12654" s="5" t="s">
        <v>294</v>
      </c>
      <c r="P12654" s="5" t="s">
        <v>294</v>
      </c>
      <c r="Q12654" s="5" t="s">
        <v>294</v>
      </c>
      <c r="R12654" s="5" t="s">
        <v>297</v>
      </c>
      <c r="V12654" s="5" t="s">
        <v>30761</v>
      </c>
    </row>
    <row r="12655" spans="1:22" x14ac:dyDescent="0.35">
      <c r="A12655" s="5" t="s">
        <v>30762</v>
      </c>
      <c r="B12655" s="5" t="s">
        <v>30763</v>
      </c>
      <c r="C12655" s="5" t="s">
        <v>30749</v>
      </c>
      <c r="D12655" s="5" t="s">
        <v>18</v>
      </c>
      <c r="E12655" s="5">
        <v>8</v>
      </c>
      <c r="F12655" s="5" t="s">
        <v>294</v>
      </c>
      <c r="G12655" s="5" t="s">
        <v>294</v>
      </c>
      <c r="M12655" s="5" t="s">
        <v>794</v>
      </c>
      <c r="N12655" s="5" t="s">
        <v>294</v>
      </c>
      <c r="R12655" s="5" t="s">
        <v>294</v>
      </c>
    </row>
    <row r="12656" spans="1:22" x14ac:dyDescent="0.35">
      <c r="A12656" s="5" t="s">
        <v>30764</v>
      </c>
      <c r="B12656" s="5" t="s">
        <v>1638</v>
      </c>
      <c r="C12656" s="5" t="s">
        <v>30749</v>
      </c>
      <c r="D12656" s="5" t="s">
        <v>18</v>
      </c>
      <c r="E12656" s="5">
        <v>20</v>
      </c>
      <c r="F12656" s="5" t="s">
        <v>294</v>
      </c>
      <c r="G12656" s="5" t="s">
        <v>294</v>
      </c>
      <c r="M12656" s="5" t="s">
        <v>794</v>
      </c>
      <c r="N12656" s="5" t="s">
        <v>294</v>
      </c>
      <c r="R12656" s="5" t="s">
        <v>294</v>
      </c>
      <c r="V12656" s="5" t="s">
        <v>30764</v>
      </c>
    </row>
    <row r="12657" spans="1:22" x14ac:dyDescent="0.35">
      <c r="A12657" s="5" t="s">
        <v>30765</v>
      </c>
      <c r="B12657" s="5" t="s">
        <v>30766</v>
      </c>
      <c r="C12657" s="5" t="s">
        <v>30749</v>
      </c>
      <c r="D12657" s="5" t="s">
        <v>22</v>
      </c>
      <c r="E12657" s="5">
        <v>15</v>
      </c>
      <c r="F12657" s="5" t="s">
        <v>294</v>
      </c>
      <c r="G12657" s="5" t="s">
        <v>294</v>
      </c>
      <c r="M12657" s="5" t="s">
        <v>3826</v>
      </c>
      <c r="N12657" s="5" t="s">
        <v>294</v>
      </c>
      <c r="R12657" s="5" t="s">
        <v>294</v>
      </c>
      <c r="V12657" s="5" t="s">
        <v>30765</v>
      </c>
    </row>
    <row r="12658" spans="1:22" x14ac:dyDescent="0.35">
      <c r="A12658" s="5" t="s">
        <v>30767</v>
      </c>
      <c r="B12658" s="5" t="s">
        <v>1639</v>
      </c>
      <c r="C12658" s="5" t="s">
        <v>30749</v>
      </c>
      <c r="D12658" s="5" t="s">
        <v>18</v>
      </c>
      <c r="E12658" s="5">
        <v>60</v>
      </c>
      <c r="F12658" s="5" t="s">
        <v>294</v>
      </c>
      <c r="G12658" s="5" t="s">
        <v>294</v>
      </c>
      <c r="M12658" s="5" t="s">
        <v>794</v>
      </c>
      <c r="N12658" s="5" t="s">
        <v>294</v>
      </c>
      <c r="R12658" s="5" t="s">
        <v>294</v>
      </c>
      <c r="V12658" s="5" t="s">
        <v>30767</v>
      </c>
    </row>
    <row r="12659" spans="1:22" x14ac:dyDescent="0.35">
      <c r="A12659" s="5" t="s">
        <v>30768</v>
      </c>
      <c r="B12659" s="5" t="s">
        <v>30769</v>
      </c>
      <c r="C12659" s="5" t="s">
        <v>30749</v>
      </c>
      <c r="D12659" s="5" t="s">
        <v>18</v>
      </c>
      <c r="E12659" s="5">
        <v>30</v>
      </c>
      <c r="F12659" s="5" t="s">
        <v>294</v>
      </c>
      <c r="G12659" s="5" t="s">
        <v>294</v>
      </c>
      <c r="M12659" s="5" t="s">
        <v>794</v>
      </c>
      <c r="N12659" s="5" t="s">
        <v>294</v>
      </c>
      <c r="R12659" s="5" t="s">
        <v>294</v>
      </c>
      <c r="V12659" s="5" t="s">
        <v>30768</v>
      </c>
    </row>
    <row r="12660" spans="1:22" x14ac:dyDescent="0.35">
      <c r="A12660" s="5" t="s">
        <v>30770</v>
      </c>
      <c r="B12660" s="5" t="s">
        <v>643</v>
      </c>
      <c r="C12660" s="5" t="s">
        <v>30749</v>
      </c>
      <c r="D12660" s="5" t="s">
        <v>18</v>
      </c>
      <c r="E12660" s="5">
        <v>20</v>
      </c>
      <c r="F12660" s="5" t="s">
        <v>294</v>
      </c>
      <c r="G12660" s="5" t="s">
        <v>294</v>
      </c>
      <c r="M12660" s="5" t="s">
        <v>794</v>
      </c>
      <c r="N12660" s="5" t="s">
        <v>294</v>
      </c>
      <c r="R12660" s="5" t="s">
        <v>294</v>
      </c>
      <c r="V12660" s="5" t="s">
        <v>30770</v>
      </c>
    </row>
    <row r="12661" spans="1:22" x14ac:dyDescent="0.35">
      <c r="A12661" s="5" t="s">
        <v>30771</v>
      </c>
      <c r="B12661" s="5" t="s">
        <v>30772</v>
      </c>
      <c r="C12661" s="5" t="s">
        <v>30619</v>
      </c>
      <c r="D12661" s="5" t="s">
        <v>18</v>
      </c>
      <c r="E12661" s="5">
        <v>50</v>
      </c>
      <c r="F12661" s="5" t="s">
        <v>294</v>
      </c>
      <c r="G12661" s="5" t="s">
        <v>294</v>
      </c>
      <c r="M12661" s="5" t="s">
        <v>794</v>
      </c>
      <c r="N12661" s="5" t="s">
        <v>294</v>
      </c>
      <c r="P12661" s="5" t="s">
        <v>294</v>
      </c>
      <c r="Q12661" s="5" t="s">
        <v>294</v>
      </c>
      <c r="R12661" s="5" t="s">
        <v>294</v>
      </c>
      <c r="V12661" s="5" t="s">
        <v>30771</v>
      </c>
    </row>
    <row r="12662" spans="1:22" x14ac:dyDescent="0.35">
      <c r="A12662" s="5" t="s">
        <v>30773</v>
      </c>
      <c r="B12662" s="5" t="s">
        <v>30774</v>
      </c>
      <c r="C12662" s="5" t="s">
        <v>30749</v>
      </c>
      <c r="D12662" s="5" t="s">
        <v>18</v>
      </c>
      <c r="E12662" s="5">
        <v>12</v>
      </c>
      <c r="F12662" s="5" t="s">
        <v>294</v>
      </c>
      <c r="G12662" s="5" t="s">
        <v>294</v>
      </c>
      <c r="M12662" s="5" t="s">
        <v>794</v>
      </c>
      <c r="N12662" s="5" t="s">
        <v>294</v>
      </c>
      <c r="R12662" s="5" t="s">
        <v>294</v>
      </c>
      <c r="V12662" s="5" t="s">
        <v>30773</v>
      </c>
    </row>
    <row r="12663" spans="1:22" x14ac:dyDescent="0.35">
      <c r="A12663" s="5" t="s">
        <v>30775</v>
      </c>
      <c r="B12663" s="5" t="s">
        <v>30776</v>
      </c>
      <c r="C12663" s="5" t="s">
        <v>30619</v>
      </c>
      <c r="D12663" s="5" t="s">
        <v>24</v>
      </c>
      <c r="E12663" s="5">
        <v>12</v>
      </c>
      <c r="F12663" s="5" t="s">
        <v>294</v>
      </c>
      <c r="G12663" s="5" t="s">
        <v>294</v>
      </c>
      <c r="M12663" s="5" t="s">
        <v>794</v>
      </c>
      <c r="N12663" s="5" t="s">
        <v>294</v>
      </c>
      <c r="P12663" s="5" t="s">
        <v>294</v>
      </c>
      <c r="Q12663" s="5" t="s">
        <v>294</v>
      </c>
      <c r="R12663" s="5" t="s">
        <v>294</v>
      </c>
      <c r="V12663" s="5" t="s">
        <v>30775</v>
      </c>
    </row>
    <row r="12664" spans="1:22" x14ac:dyDescent="0.35">
      <c r="A12664" s="5" t="s">
        <v>30777</v>
      </c>
      <c r="B12664" s="5" t="s">
        <v>30778</v>
      </c>
      <c r="C12664" s="5" t="s">
        <v>30749</v>
      </c>
      <c r="D12664" s="5" t="s">
        <v>18</v>
      </c>
      <c r="E12664" s="5">
        <v>20</v>
      </c>
      <c r="F12664" s="5" t="s">
        <v>294</v>
      </c>
      <c r="G12664" s="5" t="s">
        <v>294</v>
      </c>
      <c r="M12664" s="5" t="s">
        <v>794</v>
      </c>
      <c r="N12664" s="5" t="s">
        <v>294</v>
      </c>
      <c r="R12664" s="5" t="s">
        <v>294</v>
      </c>
      <c r="V12664" s="5" t="s">
        <v>30777</v>
      </c>
    </row>
    <row r="12665" spans="1:22" x14ac:dyDescent="0.35">
      <c r="A12665" s="5" t="s">
        <v>30779</v>
      </c>
      <c r="B12665" s="5" t="s">
        <v>29490</v>
      </c>
      <c r="C12665" s="5" t="s">
        <v>30749</v>
      </c>
      <c r="D12665" s="5" t="s">
        <v>22</v>
      </c>
      <c r="E12665" s="5">
        <v>9</v>
      </c>
      <c r="F12665" s="5" t="s">
        <v>297</v>
      </c>
      <c r="G12665" s="5" t="s">
        <v>294</v>
      </c>
      <c r="M12665" s="5" t="s">
        <v>794</v>
      </c>
      <c r="N12665" s="5" t="s">
        <v>294</v>
      </c>
      <c r="R12665" s="5" t="s">
        <v>297</v>
      </c>
      <c r="V12665" s="5" t="s">
        <v>30779</v>
      </c>
    </row>
    <row r="12666" spans="1:22" x14ac:dyDescent="0.35">
      <c r="A12666" s="5" t="s">
        <v>30780</v>
      </c>
      <c r="B12666" s="5" t="s">
        <v>14426</v>
      </c>
      <c r="C12666" s="5" t="s">
        <v>30749</v>
      </c>
      <c r="D12666" s="5" t="s">
        <v>18</v>
      </c>
      <c r="E12666" s="5">
        <v>6</v>
      </c>
      <c r="F12666" s="5" t="s">
        <v>294</v>
      </c>
      <c r="G12666" s="5" t="s">
        <v>294</v>
      </c>
      <c r="M12666" s="5" t="s">
        <v>794</v>
      </c>
      <c r="N12666" s="5" t="s">
        <v>294</v>
      </c>
      <c r="R12666" s="5" t="s">
        <v>294</v>
      </c>
      <c r="V12666" s="5" t="s">
        <v>30780</v>
      </c>
    </row>
    <row r="12667" spans="1:22" x14ac:dyDescent="0.35">
      <c r="A12667" s="5" t="s">
        <v>30781</v>
      </c>
      <c r="B12667" s="5" t="s">
        <v>30782</v>
      </c>
      <c r="C12667" s="5" t="s">
        <v>30619</v>
      </c>
      <c r="D12667" s="5" t="s">
        <v>18</v>
      </c>
      <c r="E12667" s="5">
        <v>2</v>
      </c>
      <c r="F12667" s="5" t="s">
        <v>294</v>
      </c>
      <c r="G12667" s="5" t="s">
        <v>294</v>
      </c>
      <c r="M12667" s="5" t="s">
        <v>794</v>
      </c>
      <c r="N12667" s="5" t="s">
        <v>294</v>
      </c>
      <c r="P12667" s="5" t="s">
        <v>294</v>
      </c>
      <c r="Q12667" s="5" t="s">
        <v>294</v>
      </c>
      <c r="R12667" s="5" t="s">
        <v>294</v>
      </c>
      <c r="V12667" s="5" t="s">
        <v>30781</v>
      </c>
    </row>
    <row r="12668" spans="1:22" x14ac:dyDescent="0.35">
      <c r="A12668" s="5" t="s">
        <v>30783</v>
      </c>
      <c r="B12668" s="5" t="s">
        <v>30784</v>
      </c>
      <c r="C12668" s="5" t="s">
        <v>30749</v>
      </c>
      <c r="D12668" s="5" t="s">
        <v>18</v>
      </c>
      <c r="E12668" s="5">
        <v>20</v>
      </c>
      <c r="F12668" s="5" t="s">
        <v>294</v>
      </c>
      <c r="G12668" s="5" t="s">
        <v>294</v>
      </c>
      <c r="M12668" s="5" t="s">
        <v>794</v>
      </c>
      <c r="N12668" s="5" t="s">
        <v>294</v>
      </c>
      <c r="R12668" s="5" t="s">
        <v>294</v>
      </c>
      <c r="V12668" s="5" t="s">
        <v>30783</v>
      </c>
    </row>
    <row r="12669" spans="1:22" x14ac:dyDescent="0.35">
      <c r="A12669" s="5" t="s">
        <v>30785</v>
      </c>
      <c r="B12669" s="5" t="s">
        <v>30786</v>
      </c>
      <c r="C12669" s="5" t="s">
        <v>30619</v>
      </c>
      <c r="D12669" s="5" t="s">
        <v>18</v>
      </c>
      <c r="E12669" s="5">
        <v>10</v>
      </c>
      <c r="F12669" s="5" t="s">
        <v>294</v>
      </c>
      <c r="G12669" s="5" t="s">
        <v>294</v>
      </c>
      <c r="M12669" s="5" t="s">
        <v>794</v>
      </c>
      <c r="N12669" s="5" t="s">
        <v>294</v>
      </c>
      <c r="P12669" s="5" t="s">
        <v>294</v>
      </c>
      <c r="Q12669" s="5" t="s">
        <v>294</v>
      </c>
      <c r="R12669" s="5" t="s">
        <v>294</v>
      </c>
      <c r="V12669" s="5" t="s">
        <v>30785</v>
      </c>
    </row>
    <row r="12670" spans="1:22" x14ac:dyDescent="0.35">
      <c r="A12670" s="5" t="s">
        <v>30787</v>
      </c>
      <c r="B12670" s="5" t="s">
        <v>30788</v>
      </c>
      <c r="C12670" s="5" t="s">
        <v>30789</v>
      </c>
      <c r="D12670" s="5" t="s">
        <v>18</v>
      </c>
      <c r="E12670" s="5">
        <v>4</v>
      </c>
      <c r="F12670" s="5" t="s">
        <v>294</v>
      </c>
      <c r="G12670" s="5" t="s">
        <v>294</v>
      </c>
      <c r="M12670" s="5" t="s">
        <v>794</v>
      </c>
      <c r="N12670" s="5" t="s">
        <v>294</v>
      </c>
      <c r="P12670" s="5" t="s">
        <v>294</v>
      </c>
      <c r="Q12670" s="5" t="s">
        <v>294</v>
      </c>
      <c r="R12670" s="5" t="s">
        <v>294</v>
      </c>
      <c r="V12670" s="5" t="s">
        <v>30787</v>
      </c>
    </row>
    <row r="12671" spans="1:22" x14ac:dyDescent="0.35">
      <c r="A12671" s="5" t="s">
        <v>30790</v>
      </c>
      <c r="B12671" s="5" t="s">
        <v>30791</v>
      </c>
      <c r="C12671" s="5" t="s">
        <v>30789</v>
      </c>
      <c r="D12671" s="5" t="s">
        <v>18</v>
      </c>
      <c r="E12671" s="5">
        <v>80</v>
      </c>
      <c r="F12671" s="5" t="s">
        <v>294</v>
      </c>
      <c r="G12671" s="5" t="s">
        <v>294</v>
      </c>
      <c r="M12671" s="5" t="s">
        <v>794</v>
      </c>
      <c r="N12671" s="5" t="s">
        <v>294</v>
      </c>
      <c r="P12671" s="5" t="s">
        <v>294</v>
      </c>
      <c r="Q12671" s="5" t="s">
        <v>294</v>
      </c>
      <c r="R12671" s="5" t="s">
        <v>294</v>
      </c>
      <c r="V12671" s="5" t="s">
        <v>30790</v>
      </c>
    </row>
    <row r="12672" spans="1:22" x14ac:dyDescent="0.35">
      <c r="A12672" s="5" t="s">
        <v>30792</v>
      </c>
      <c r="B12672" s="5" t="s">
        <v>30793</v>
      </c>
      <c r="C12672" s="5" t="s">
        <v>30789</v>
      </c>
      <c r="D12672" s="5" t="s">
        <v>22</v>
      </c>
      <c r="E12672" s="5">
        <v>15</v>
      </c>
      <c r="F12672" s="5" t="s">
        <v>294</v>
      </c>
      <c r="G12672" s="5" t="s">
        <v>294</v>
      </c>
      <c r="M12672" s="5" t="s">
        <v>3826</v>
      </c>
      <c r="N12672" s="5" t="s">
        <v>294</v>
      </c>
      <c r="P12672" s="5" t="s">
        <v>294</v>
      </c>
      <c r="Q12672" s="5" t="s">
        <v>294</v>
      </c>
      <c r="R12672" s="5" t="s">
        <v>294</v>
      </c>
      <c r="V12672" s="5" t="s">
        <v>30792</v>
      </c>
    </row>
    <row r="12673" spans="1:22" x14ac:dyDescent="0.35">
      <c r="A12673" s="5" t="s">
        <v>30794</v>
      </c>
      <c r="B12673" s="5" t="s">
        <v>30795</v>
      </c>
      <c r="C12673" s="5" t="s">
        <v>30789</v>
      </c>
      <c r="D12673" s="5" t="s">
        <v>18</v>
      </c>
      <c r="E12673" s="5">
        <v>1</v>
      </c>
      <c r="F12673" s="5" t="s">
        <v>294</v>
      </c>
      <c r="G12673" s="5" t="s">
        <v>294</v>
      </c>
      <c r="M12673" s="5" t="s">
        <v>794</v>
      </c>
      <c r="N12673" s="5" t="s">
        <v>294</v>
      </c>
      <c r="P12673" s="5" t="s">
        <v>294</v>
      </c>
      <c r="Q12673" s="5" t="s">
        <v>294</v>
      </c>
      <c r="R12673" s="5" t="s">
        <v>294</v>
      </c>
      <c r="V12673" s="5" t="s">
        <v>30794</v>
      </c>
    </row>
    <row r="12674" spans="1:22" x14ac:dyDescent="0.35">
      <c r="A12674" s="5" t="s">
        <v>30796</v>
      </c>
      <c r="B12674" s="5" t="s">
        <v>30797</v>
      </c>
      <c r="C12674" s="5" t="s">
        <v>30789</v>
      </c>
      <c r="D12674" s="5" t="s">
        <v>18</v>
      </c>
      <c r="E12674" s="5">
        <v>1</v>
      </c>
      <c r="F12674" s="5" t="s">
        <v>294</v>
      </c>
      <c r="G12674" s="5" t="s">
        <v>294</v>
      </c>
      <c r="M12674" s="5" t="s">
        <v>794</v>
      </c>
      <c r="N12674" s="5" t="s">
        <v>294</v>
      </c>
      <c r="P12674" s="5" t="s">
        <v>294</v>
      </c>
      <c r="Q12674" s="5" t="s">
        <v>294</v>
      </c>
      <c r="R12674" s="5" t="s">
        <v>294</v>
      </c>
      <c r="V12674" s="5" t="s">
        <v>30796</v>
      </c>
    </row>
    <row r="12675" spans="1:22" x14ac:dyDescent="0.35">
      <c r="A12675" s="5" t="s">
        <v>30798</v>
      </c>
      <c r="B12675" s="5" t="s">
        <v>30799</v>
      </c>
      <c r="C12675" s="5" t="s">
        <v>30789</v>
      </c>
      <c r="D12675" s="5" t="s">
        <v>18</v>
      </c>
      <c r="E12675" s="5">
        <v>1</v>
      </c>
      <c r="F12675" s="5" t="s">
        <v>294</v>
      </c>
      <c r="G12675" s="5" t="s">
        <v>294</v>
      </c>
      <c r="M12675" s="5" t="s">
        <v>794</v>
      </c>
      <c r="N12675" s="5" t="s">
        <v>294</v>
      </c>
      <c r="P12675" s="5" t="s">
        <v>294</v>
      </c>
      <c r="Q12675" s="5" t="s">
        <v>294</v>
      </c>
      <c r="R12675" s="5" t="s">
        <v>294</v>
      </c>
      <c r="V12675" s="5" t="s">
        <v>30798</v>
      </c>
    </row>
    <row r="12676" spans="1:22" x14ac:dyDescent="0.35">
      <c r="A12676" s="5" t="s">
        <v>30800</v>
      </c>
      <c r="B12676" s="5" t="s">
        <v>30801</v>
      </c>
      <c r="C12676" s="5" t="s">
        <v>30789</v>
      </c>
      <c r="D12676" s="5" t="s">
        <v>18</v>
      </c>
      <c r="E12676" s="5">
        <v>5</v>
      </c>
      <c r="F12676" s="5" t="s">
        <v>294</v>
      </c>
      <c r="G12676" s="5" t="s">
        <v>294</v>
      </c>
      <c r="M12676" s="5" t="s">
        <v>794</v>
      </c>
      <c r="N12676" s="5" t="s">
        <v>294</v>
      </c>
      <c r="P12676" s="5" t="s">
        <v>294</v>
      </c>
      <c r="Q12676" s="5" t="s">
        <v>294</v>
      </c>
      <c r="R12676" s="5" t="s">
        <v>294</v>
      </c>
      <c r="V12676" s="5" t="s">
        <v>30800</v>
      </c>
    </row>
    <row r="12677" spans="1:22" x14ac:dyDescent="0.35">
      <c r="A12677" s="5" t="s">
        <v>30802</v>
      </c>
      <c r="B12677" s="5" t="s">
        <v>30803</v>
      </c>
      <c r="C12677" s="5" t="s">
        <v>30789</v>
      </c>
      <c r="D12677" s="5" t="s">
        <v>18</v>
      </c>
      <c r="E12677" s="5">
        <v>50</v>
      </c>
      <c r="F12677" s="5" t="s">
        <v>294</v>
      </c>
      <c r="G12677" s="5" t="s">
        <v>294</v>
      </c>
      <c r="M12677" s="5" t="s">
        <v>794</v>
      </c>
      <c r="N12677" s="5" t="s">
        <v>294</v>
      </c>
      <c r="P12677" s="5" t="s">
        <v>294</v>
      </c>
      <c r="Q12677" s="5" t="s">
        <v>294</v>
      </c>
      <c r="R12677" s="5" t="s">
        <v>294</v>
      </c>
      <c r="V12677" s="5" t="s">
        <v>30802</v>
      </c>
    </row>
    <row r="12678" spans="1:22" x14ac:dyDescent="0.35">
      <c r="A12678" s="5" t="s">
        <v>30804</v>
      </c>
      <c r="B12678" s="5" t="s">
        <v>30805</v>
      </c>
      <c r="C12678" s="5" t="s">
        <v>30789</v>
      </c>
      <c r="D12678" s="5" t="s">
        <v>18</v>
      </c>
      <c r="E12678" s="5">
        <v>28</v>
      </c>
      <c r="F12678" s="5" t="s">
        <v>294</v>
      </c>
      <c r="G12678" s="5" t="s">
        <v>294</v>
      </c>
      <c r="M12678" s="5" t="s">
        <v>794</v>
      </c>
      <c r="N12678" s="5" t="s">
        <v>294</v>
      </c>
      <c r="P12678" s="5" t="s">
        <v>294</v>
      </c>
      <c r="Q12678" s="5" t="s">
        <v>294</v>
      </c>
      <c r="R12678" s="5" t="s">
        <v>294</v>
      </c>
      <c r="V12678" s="5" t="s">
        <v>30804</v>
      </c>
    </row>
    <row r="12679" spans="1:22" x14ac:dyDescent="0.35">
      <c r="A12679" s="5" t="s">
        <v>30806</v>
      </c>
      <c r="B12679" s="5" t="s">
        <v>30807</v>
      </c>
      <c r="C12679" s="5" t="s">
        <v>30789</v>
      </c>
      <c r="D12679" s="5" t="s">
        <v>18</v>
      </c>
      <c r="E12679" s="5">
        <v>2</v>
      </c>
      <c r="F12679" s="5" t="s">
        <v>294</v>
      </c>
      <c r="G12679" s="5" t="s">
        <v>294</v>
      </c>
      <c r="M12679" s="5" t="s">
        <v>794</v>
      </c>
      <c r="N12679" s="5" t="s">
        <v>294</v>
      </c>
      <c r="P12679" s="5" t="s">
        <v>294</v>
      </c>
      <c r="Q12679" s="5" t="s">
        <v>294</v>
      </c>
      <c r="R12679" s="5" t="s">
        <v>294</v>
      </c>
      <c r="V12679" s="5" t="s">
        <v>30806</v>
      </c>
    </row>
    <row r="12680" spans="1:22" x14ac:dyDescent="0.35">
      <c r="A12680" s="5" t="s">
        <v>30808</v>
      </c>
      <c r="B12680" s="5" t="s">
        <v>30809</v>
      </c>
      <c r="C12680" s="5" t="s">
        <v>30789</v>
      </c>
      <c r="D12680" s="5" t="s">
        <v>18</v>
      </c>
      <c r="E12680" s="5">
        <v>80</v>
      </c>
      <c r="F12680" s="5" t="s">
        <v>294</v>
      </c>
      <c r="G12680" s="5" t="s">
        <v>294</v>
      </c>
      <c r="M12680" s="5" t="s">
        <v>794</v>
      </c>
      <c r="N12680" s="5" t="s">
        <v>294</v>
      </c>
      <c r="P12680" s="5" t="s">
        <v>294</v>
      </c>
      <c r="Q12680" s="5" t="s">
        <v>294</v>
      </c>
      <c r="R12680" s="5" t="s">
        <v>294</v>
      </c>
      <c r="V12680" s="5" t="s">
        <v>30808</v>
      </c>
    </row>
    <row r="12681" spans="1:22" x14ac:dyDescent="0.35">
      <c r="A12681" s="5" t="s">
        <v>30810</v>
      </c>
      <c r="B12681" s="5" t="s">
        <v>30811</v>
      </c>
      <c r="C12681" s="5" t="s">
        <v>30789</v>
      </c>
      <c r="D12681" s="5" t="s">
        <v>18</v>
      </c>
      <c r="E12681" s="5">
        <v>10</v>
      </c>
      <c r="F12681" s="5" t="s">
        <v>294</v>
      </c>
      <c r="G12681" s="5" t="s">
        <v>294</v>
      </c>
      <c r="M12681" s="5" t="s">
        <v>794</v>
      </c>
      <c r="N12681" s="5" t="s">
        <v>294</v>
      </c>
      <c r="P12681" s="5" t="s">
        <v>294</v>
      </c>
      <c r="Q12681" s="5" t="s">
        <v>294</v>
      </c>
      <c r="R12681" s="5" t="s">
        <v>294</v>
      </c>
      <c r="V12681" s="5" t="s">
        <v>30810</v>
      </c>
    </row>
    <row r="12682" spans="1:22" x14ac:dyDescent="0.35">
      <c r="A12682" s="5" t="s">
        <v>30812</v>
      </c>
      <c r="B12682" s="5" t="s">
        <v>30813</v>
      </c>
      <c r="C12682" s="5" t="s">
        <v>30789</v>
      </c>
      <c r="D12682" s="5" t="s">
        <v>18</v>
      </c>
      <c r="E12682" s="5">
        <v>45</v>
      </c>
      <c r="F12682" s="5" t="s">
        <v>294</v>
      </c>
      <c r="G12682" s="5" t="s">
        <v>294</v>
      </c>
      <c r="M12682" s="5" t="s">
        <v>794</v>
      </c>
      <c r="N12682" s="5" t="s">
        <v>294</v>
      </c>
      <c r="P12682" s="5" t="s">
        <v>294</v>
      </c>
      <c r="Q12682" s="5" t="s">
        <v>294</v>
      </c>
      <c r="R12682" s="5" t="s">
        <v>294</v>
      </c>
      <c r="V12682" s="5" t="s">
        <v>30812</v>
      </c>
    </row>
    <row r="12683" spans="1:22" x14ac:dyDescent="0.35">
      <c r="A12683" s="5" t="s">
        <v>30814</v>
      </c>
      <c r="B12683" s="5" t="s">
        <v>29812</v>
      </c>
      <c r="C12683" s="5" t="s">
        <v>30789</v>
      </c>
      <c r="D12683" s="5" t="s">
        <v>22</v>
      </c>
      <c r="E12683" s="5">
        <v>15</v>
      </c>
      <c r="F12683" s="5" t="s">
        <v>294</v>
      </c>
      <c r="G12683" s="5" t="s">
        <v>294</v>
      </c>
      <c r="M12683" s="5" t="s">
        <v>794</v>
      </c>
      <c r="N12683" s="5" t="s">
        <v>294</v>
      </c>
      <c r="P12683" s="5" t="s">
        <v>294</v>
      </c>
      <c r="Q12683" s="5" t="s">
        <v>294</v>
      </c>
      <c r="R12683" s="5" t="s">
        <v>297</v>
      </c>
      <c r="V12683" s="5" t="s">
        <v>30814</v>
      </c>
    </row>
    <row r="12684" spans="1:22" x14ac:dyDescent="0.35">
      <c r="A12684" s="5" t="s">
        <v>30815</v>
      </c>
      <c r="B12684" s="5" t="s">
        <v>30816</v>
      </c>
      <c r="C12684" s="5" t="s">
        <v>30789</v>
      </c>
      <c r="D12684" s="5" t="s">
        <v>20</v>
      </c>
      <c r="E12684" s="5">
        <v>10</v>
      </c>
      <c r="F12684" s="5" t="s">
        <v>294</v>
      </c>
      <c r="G12684" s="5" t="s">
        <v>294</v>
      </c>
      <c r="M12684" s="5" t="s">
        <v>794</v>
      </c>
      <c r="N12684" s="5" t="s">
        <v>294</v>
      </c>
      <c r="P12684" s="5" t="s">
        <v>294</v>
      </c>
      <c r="Q12684" s="5" t="s">
        <v>294</v>
      </c>
      <c r="R12684" s="5" t="s">
        <v>294</v>
      </c>
      <c r="V12684" s="5" t="s">
        <v>30815</v>
      </c>
    </row>
    <row r="12685" spans="1:22" x14ac:dyDescent="0.35">
      <c r="A12685" s="5" t="s">
        <v>30817</v>
      </c>
      <c r="B12685" s="5" t="s">
        <v>30818</v>
      </c>
      <c r="C12685" s="5" t="s">
        <v>30789</v>
      </c>
      <c r="D12685" s="5" t="s">
        <v>18</v>
      </c>
      <c r="E12685" s="5">
        <v>11</v>
      </c>
      <c r="F12685" s="5" t="s">
        <v>294</v>
      </c>
      <c r="G12685" s="5" t="s">
        <v>294</v>
      </c>
      <c r="M12685" s="5" t="s">
        <v>794</v>
      </c>
      <c r="N12685" s="5" t="s">
        <v>294</v>
      </c>
      <c r="P12685" s="5" t="s">
        <v>294</v>
      </c>
      <c r="Q12685" s="5" t="s">
        <v>294</v>
      </c>
      <c r="R12685" s="5" t="s">
        <v>294</v>
      </c>
      <c r="V12685" s="5" t="s">
        <v>30817</v>
      </c>
    </row>
    <row r="12686" spans="1:22" x14ac:dyDescent="0.35">
      <c r="A12686" s="5" t="s">
        <v>30819</v>
      </c>
      <c r="B12686" s="5" t="s">
        <v>30820</v>
      </c>
      <c r="C12686" s="5" t="s">
        <v>30789</v>
      </c>
      <c r="D12686" s="5" t="s">
        <v>18</v>
      </c>
      <c r="E12686" s="5">
        <v>4</v>
      </c>
      <c r="F12686" s="5" t="s">
        <v>294</v>
      </c>
      <c r="G12686" s="5" t="s">
        <v>294</v>
      </c>
      <c r="M12686" s="5" t="s">
        <v>794</v>
      </c>
      <c r="N12686" s="5" t="s">
        <v>294</v>
      </c>
      <c r="P12686" s="5" t="s">
        <v>294</v>
      </c>
      <c r="Q12686" s="5" t="s">
        <v>294</v>
      </c>
      <c r="R12686" s="5" t="s">
        <v>294</v>
      </c>
      <c r="V12686" s="5" t="s">
        <v>30819</v>
      </c>
    </row>
    <row r="12687" spans="1:22" x14ac:dyDescent="0.35">
      <c r="A12687" s="5" t="s">
        <v>30821</v>
      </c>
      <c r="B12687" s="5" t="s">
        <v>30822</v>
      </c>
      <c r="C12687" s="5" t="s">
        <v>30789</v>
      </c>
      <c r="D12687" s="5" t="s">
        <v>18</v>
      </c>
      <c r="E12687" s="5">
        <v>11</v>
      </c>
      <c r="F12687" s="5" t="s">
        <v>294</v>
      </c>
      <c r="G12687" s="5" t="s">
        <v>294</v>
      </c>
      <c r="M12687" s="5" t="s">
        <v>794</v>
      </c>
      <c r="N12687" s="5" t="s">
        <v>294</v>
      </c>
      <c r="P12687" s="5" t="s">
        <v>294</v>
      </c>
      <c r="Q12687" s="5" t="s">
        <v>294</v>
      </c>
      <c r="R12687" s="5" t="s">
        <v>294</v>
      </c>
      <c r="V12687" s="5" t="s">
        <v>30821</v>
      </c>
    </row>
    <row r="12688" spans="1:22" x14ac:dyDescent="0.35">
      <c r="A12688" s="5" t="s">
        <v>30823</v>
      </c>
      <c r="B12688" s="5" t="s">
        <v>30824</v>
      </c>
      <c r="C12688" s="5" t="s">
        <v>30789</v>
      </c>
      <c r="D12688" s="5" t="s">
        <v>18</v>
      </c>
      <c r="E12688" s="5">
        <v>1</v>
      </c>
      <c r="F12688" s="5" t="s">
        <v>294</v>
      </c>
      <c r="G12688" s="5" t="s">
        <v>294</v>
      </c>
      <c r="M12688" s="5" t="s">
        <v>794</v>
      </c>
      <c r="N12688" s="5" t="s">
        <v>294</v>
      </c>
      <c r="P12688" s="5" t="s">
        <v>294</v>
      </c>
      <c r="Q12688" s="5" t="s">
        <v>294</v>
      </c>
      <c r="R12688" s="5" t="s">
        <v>294</v>
      </c>
      <c r="V12688" s="5" t="s">
        <v>30823</v>
      </c>
    </row>
    <row r="12689" spans="1:22" x14ac:dyDescent="0.35">
      <c r="A12689" s="5" t="s">
        <v>30825</v>
      </c>
      <c r="B12689" s="5" t="s">
        <v>30826</v>
      </c>
      <c r="C12689" s="5" t="s">
        <v>30789</v>
      </c>
      <c r="D12689" s="5" t="s">
        <v>18</v>
      </c>
      <c r="E12689" s="5">
        <v>3</v>
      </c>
      <c r="F12689" s="5" t="s">
        <v>294</v>
      </c>
      <c r="G12689" s="5" t="s">
        <v>294</v>
      </c>
      <c r="M12689" s="5" t="s">
        <v>794</v>
      </c>
      <c r="N12689" s="5" t="s">
        <v>294</v>
      </c>
      <c r="P12689" s="5" t="s">
        <v>294</v>
      </c>
      <c r="Q12689" s="5" t="s">
        <v>294</v>
      </c>
      <c r="R12689" s="5" t="s">
        <v>294</v>
      </c>
      <c r="V12689" s="5" t="s">
        <v>30825</v>
      </c>
    </row>
    <row r="12690" spans="1:22" x14ac:dyDescent="0.35">
      <c r="A12690" s="5" t="s">
        <v>30827</v>
      </c>
      <c r="B12690" s="5" t="s">
        <v>30828</v>
      </c>
      <c r="C12690" s="5" t="s">
        <v>30829</v>
      </c>
      <c r="D12690" s="5" t="s">
        <v>18</v>
      </c>
      <c r="E12690" s="5">
        <v>30</v>
      </c>
      <c r="F12690" s="5" t="s">
        <v>294</v>
      </c>
      <c r="G12690" s="5" t="s">
        <v>294</v>
      </c>
      <c r="M12690" s="5" t="s">
        <v>794</v>
      </c>
      <c r="N12690" s="5" t="s">
        <v>294</v>
      </c>
      <c r="P12690" s="5" t="s">
        <v>294</v>
      </c>
      <c r="Q12690" s="5" t="s">
        <v>294</v>
      </c>
      <c r="R12690" s="5" t="s">
        <v>294</v>
      </c>
      <c r="V12690" s="5" t="s">
        <v>30827</v>
      </c>
    </row>
    <row r="12691" spans="1:22" x14ac:dyDescent="0.35">
      <c r="A12691" s="5" t="s">
        <v>30830</v>
      </c>
      <c r="B12691" s="5" t="s">
        <v>30831</v>
      </c>
      <c r="C12691" s="5" t="s">
        <v>30829</v>
      </c>
      <c r="D12691" s="5" t="s">
        <v>18</v>
      </c>
      <c r="E12691" s="5">
        <v>20</v>
      </c>
      <c r="F12691" s="5" t="s">
        <v>294</v>
      </c>
      <c r="G12691" s="5" t="s">
        <v>294</v>
      </c>
      <c r="M12691" s="5" t="s">
        <v>794</v>
      </c>
      <c r="N12691" s="5" t="s">
        <v>294</v>
      </c>
      <c r="P12691" s="5" t="s">
        <v>294</v>
      </c>
      <c r="Q12691" s="5" t="s">
        <v>294</v>
      </c>
      <c r="R12691" s="5" t="s">
        <v>294</v>
      </c>
      <c r="V12691" s="5" t="s">
        <v>30830</v>
      </c>
    </row>
    <row r="12692" spans="1:22" x14ac:dyDescent="0.35">
      <c r="A12692" s="5" t="s">
        <v>30832</v>
      </c>
      <c r="B12692" s="5" t="s">
        <v>30833</v>
      </c>
      <c r="C12692" s="5" t="s">
        <v>30829</v>
      </c>
      <c r="D12692" s="5" t="s">
        <v>16</v>
      </c>
      <c r="E12692" s="5">
        <v>10</v>
      </c>
      <c r="F12692" s="5" t="s">
        <v>294</v>
      </c>
      <c r="G12692" s="5" t="s">
        <v>294</v>
      </c>
      <c r="M12692" s="5" t="s">
        <v>794</v>
      </c>
      <c r="N12692" s="5" t="s">
        <v>294</v>
      </c>
      <c r="P12692" s="5" t="s">
        <v>294</v>
      </c>
      <c r="Q12692" s="5" t="s">
        <v>294</v>
      </c>
      <c r="R12692" s="5" t="s">
        <v>294</v>
      </c>
      <c r="V12692" s="5" t="s">
        <v>30832</v>
      </c>
    </row>
    <row r="12693" spans="1:22" x14ac:dyDescent="0.35">
      <c r="A12693" s="5" t="s">
        <v>30834</v>
      </c>
      <c r="B12693" s="5" t="s">
        <v>30835</v>
      </c>
      <c r="C12693" s="5" t="s">
        <v>30829</v>
      </c>
      <c r="D12693" s="5" t="s">
        <v>18</v>
      </c>
      <c r="E12693" s="5">
        <v>80</v>
      </c>
      <c r="F12693" s="5" t="s">
        <v>294</v>
      </c>
      <c r="G12693" s="5" t="s">
        <v>294</v>
      </c>
      <c r="M12693" s="5" t="s">
        <v>794</v>
      </c>
      <c r="N12693" s="5" t="s">
        <v>294</v>
      </c>
      <c r="P12693" s="5" t="s">
        <v>294</v>
      </c>
      <c r="Q12693" s="5" t="s">
        <v>294</v>
      </c>
      <c r="R12693" s="5" t="s">
        <v>294</v>
      </c>
      <c r="V12693" s="5" t="s">
        <v>30834</v>
      </c>
    </row>
    <row r="12694" spans="1:22" x14ac:dyDescent="0.35">
      <c r="A12694" s="5" t="s">
        <v>30836</v>
      </c>
      <c r="B12694" s="5" t="s">
        <v>30837</v>
      </c>
      <c r="C12694" s="5" t="s">
        <v>30829</v>
      </c>
      <c r="D12694" s="5" t="s">
        <v>18</v>
      </c>
      <c r="E12694" s="5">
        <v>80</v>
      </c>
      <c r="F12694" s="5" t="s">
        <v>294</v>
      </c>
      <c r="G12694" s="5" t="s">
        <v>294</v>
      </c>
      <c r="M12694" s="5" t="s">
        <v>794</v>
      </c>
      <c r="N12694" s="5" t="s">
        <v>294</v>
      </c>
      <c r="P12694" s="5" t="s">
        <v>294</v>
      </c>
      <c r="Q12694" s="5" t="s">
        <v>294</v>
      </c>
      <c r="R12694" s="5" t="s">
        <v>294</v>
      </c>
      <c r="V12694" s="5" t="s">
        <v>30836</v>
      </c>
    </row>
    <row r="12695" spans="1:22" x14ac:dyDescent="0.35">
      <c r="A12695" s="5" t="s">
        <v>30838</v>
      </c>
      <c r="B12695" s="5" t="s">
        <v>30839</v>
      </c>
      <c r="C12695" s="5" t="s">
        <v>30829</v>
      </c>
      <c r="D12695" s="5" t="s">
        <v>18</v>
      </c>
      <c r="E12695" s="5">
        <v>3</v>
      </c>
      <c r="F12695" s="5" t="s">
        <v>294</v>
      </c>
      <c r="G12695" s="5" t="s">
        <v>294</v>
      </c>
      <c r="M12695" s="5" t="s">
        <v>794</v>
      </c>
      <c r="N12695" s="5" t="s">
        <v>294</v>
      </c>
      <c r="P12695" s="5" t="s">
        <v>294</v>
      </c>
      <c r="Q12695" s="5" t="s">
        <v>294</v>
      </c>
      <c r="R12695" s="5" t="s">
        <v>294</v>
      </c>
      <c r="V12695" s="5" t="s">
        <v>30838</v>
      </c>
    </row>
    <row r="12696" spans="1:22" x14ac:dyDescent="0.35">
      <c r="A12696" s="5" t="s">
        <v>30840</v>
      </c>
      <c r="B12696" s="5" t="s">
        <v>30841</v>
      </c>
      <c r="C12696" s="5" t="s">
        <v>30829</v>
      </c>
      <c r="D12696" s="5" t="s">
        <v>22</v>
      </c>
      <c r="E12696" s="5">
        <v>5</v>
      </c>
      <c r="F12696" s="5" t="s">
        <v>294</v>
      </c>
      <c r="G12696" s="5" t="s">
        <v>294</v>
      </c>
      <c r="M12696" s="5" t="s">
        <v>794</v>
      </c>
      <c r="N12696" s="5" t="s">
        <v>294</v>
      </c>
      <c r="P12696" s="5" t="s">
        <v>294</v>
      </c>
      <c r="Q12696" s="5" t="s">
        <v>294</v>
      </c>
      <c r="R12696" s="5" t="s">
        <v>294</v>
      </c>
      <c r="V12696" s="5" t="s">
        <v>30840</v>
      </c>
    </row>
    <row r="12697" spans="1:22" x14ac:dyDescent="0.35">
      <c r="A12697" s="5" t="s">
        <v>30842</v>
      </c>
      <c r="B12697" s="5" t="s">
        <v>30843</v>
      </c>
      <c r="C12697" s="5" t="s">
        <v>30829</v>
      </c>
      <c r="D12697" s="5" t="s">
        <v>16</v>
      </c>
      <c r="E12697" s="5">
        <v>10</v>
      </c>
      <c r="F12697" s="5" t="s">
        <v>294</v>
      </c>
      <c r="G12697" s="5" t="s">
        <v>294</v>
      </c>
      <c r="M12697" s="5" t="s">
        <v>794</v>
      </c>
      <c r="N12697" s="5" t="s">
        <v>294</v>
      </c>
      <c r="P12697" s="5" t="s">
        <v>294</v>
      </c>
      <c r="Q12697" s="5" t="s">
        <v>294</v>
      </c>
      <c r="R12697" s="5" t="s">
        <v>294</v>
      </c>
      <c r="V12697" s="5" t="s">
        <v>30842</v>
      </c>
    </row>
    <row r="12698" spans="1:22" x14ac:dyDescent="0.35">
      <c r="A12698" s="5" t="s">
        <v>30844</v>
      </c>
      <c r="B12698" s="5" t="s">
        <v>30845</v>
      </c>
      <c r="C12698" s="5" t="s">
        <v>30829</v>
      </c>
      <c r="D12698" s="5" t="s">
        <v>18</v>
      </c>
      <c r="E12698" s="5">
        <v>40</v>
      </c>
      <c r="F12698" s="5" t="s">
        <v>294</v>
      </c>
      <c r="G12698" s="5" t="s">
        <v>294</v>
      </c>
      <c r="M12698" s="5" t="s">
        <v>794</v>
      </c>
      <c r="N12698" s="5" t="s">
        <v>294</v>
      </c>
      <c r="P12698" s="5" t="s">
        <v>294</v>
      </c>
      <c r="Q12698" s="5" t="s">
        <v>294</v>
      </c>
      <c r="R12698" s="5" t="s">
        <v>294</v>
      </c>
      <c r="V12698" s="5" t="s">
        <v>30844</v>
      </c>
    </row>
    <row r="12699" spans="1:22" x14ac:dyDescent="0.35">
      <c r="A12699" s="5" t="s">
        <v>30846</v>
      </c>
      <c r="B12699" s="5" t="s">
        <v>29190</v>
      </c>
      <c r="C12699" s="5" t="s">
        <v>30829</v>
      </c>
      <c r="D12699" s="5" t="s">
        <v>22</v>
      </c>
      <c r="E12699" s="5">
        <v>4</v>
      </c>
      <c r="F12699" s="5" t="s">
        <v>294</v>
      </c>
      <c r="G12699" s="5" t="s">
        <v>294</v>
      </c>
      <c r="M12699" s="5" t="s">
        <v>794</v>
      </c>
      <c r="N12699" s="5" t="s">
        <v>294</v>
      </c>
      <c r="P12699" s="5" t="s">
        <v>294</v>
      </c>
      <c r="Q12699" s="5" t="s">
        <v>294</v>
      </c>
      <c r="R12699" s="5" t="s">
        <v>294</v>
      </c>
      <c r="V12699" s="5" t="s">
        <v>30846</v>
      </c>
    </row>
    <row r="12700" spans="1:22" x14ac:dyDescent="0.35">
      <c r="A12700" s="5" t="s">
        <v>30847</v>
      </c>
      <c r="B12700" s="5" t="s">
        <v>30848</v>
      </c>
      <c r="C12700" s="5" t="s">
        <v>30829</v>
      </c>
      <c r="D12700" s="5" t="s">
        <v>22</v>
      </c>
      <c r="E12700" s="5">
        <v>5</v>
      </c>
      <c r="F12700" s="5" t="s">
        <v>294</v>
      </c>
      <c r="G12700" s="5" t="s">
        <v>294</v>
      </c>
      <c r="M12700" s="5" t="s">
        <v>794</v>
      </c>
      <c r="N12700" s="5" t="s">
        <v>294</v>
      </c>
      <c r="P12700" s="5" t="s">
        <v>294</v>
      </c>
      <c r="Q12700" s="5" t="s">
        <v>294</v>
      </c>
      <c r="R12700" s="5" t="s">
        <v>294</v>
      </c>
      <c r="V12700" s="5" t="s">
        <v>30847</v>
      </c>
    </row>
    <row r="12701" spans="1:22" x14ac:dyDescent="0.35">
      <c r="A12701" s="5" t="s">
        <v>30849</v>
      </c>
      <c r="B12701" s="5" t="s">
        <v>30850</v>
      </c>
      <c r="C12701" s="5" t="s">
        <v>30829</v>
      </c>
      <c r="D12701" s="5" t="s">
        <v>18</v>
      </c>
      <c r="E12701" s="5">
        <v>20</v>
      </c>
      <c r="F12701" s="5" t="s">
        <v>294</v>
      </c>
      <c r="G12701" s="5" t="s">
        <v>294</v>
      </c>
      <c r="M12701" s="5" t="s">
        <v>794</v>
      </c>
      <c r="N12701" s="5" t="s">
        <v>294</v>
      </c>
      <c r="P12701" s="5" t="s">
        <v>294</v>
      </c>
      <c r="Q12701" s="5" t="s">
        <v>294</v>
      </c>
      <c r="R12701" s="5" t="s">
        <v>294</v>
      </c>
      <c r="V12701" s="5" t="s">
        <v>30849</v>
      </c>
    </row>
    <row r="12702" spans="1:22" x14ac:dyDescent="0.35">
      <c r="A12702" s="5" t="s">
        <v>30851</v>
      </c>
      <c r="B12702" s="5" t="s">
        <v>13622</v>
      </c>
      <c r="C12702" s="5" t="s">
        <v>30829</v>
      </c>
      <c r="D12702" s="5" t="s">
        <v>22</v>
      </c>
      <c r="E12702" s="5">
        <v>10</v>
      </c>
      <c r="F12702" s="5" t="s">
        <v>294</v>
      </c>
      <c r="G12702" s="5" t="s">
        <v>294</v>
      </c>
      <c r="M12702" s="5" t="s">
        <v>794</v>
      </c>
      <c r="N12702" s="5" t="s">
        <v>294</v>
      </c>
      <c r="P12702" s="5" t="s">
        <v>294</v>
      </c>
      <c r="Q12702" s="5" t="s">
        <v>294</v>
      </c>
      <c r="R12702" s="5" t="s">
        <v>294</v>
      </c>
      <c r="V12702" s="5" t="s">
        <v>30851</v>
      </c>
    </row>
    <row r="12703" spans="1:22" x14ac:dyDescent="0.35">
      <c r="A12703" s="5" t="s">
        <v>30852</v>
      </c>
      <c r="B12703" s="5" t="s">
        <v>30853</v>
      </c>
      <c r="C12703" s="5" t="s">
        <v>30829</v>
      </c>
      <c r="D12703" s="5" t="s">
        <v>22</v>
      </c>
      <c r="E12703" s="5">
        <v>15</v>
      </c>
      <c r="F12703" s="5" t="s">
        <v>294</v>
      </c>
      <c r="G12703" s="5" t="s">
        <v>294</v>
      </c>
      <c r="M12703" s="5" t="s">
        <v>794</v>
      </c>
      <c r="N12703" s="5" t="s">
        <v>294</v>
      </c>
      <c r="P12703" s="5" t="s">
        <v>294</v>
      </c>
      <c r="Q12703" s="5" t="s">
        <v>294</v>
      </c>
      <c r="R12703" s="5" t="s">
        <v>294</v>
      </c>
      <c r="V12703" s="5" t="s">
        <v>30852</v>
      </c>
    </row>
    <row r="12704" spans="1:22" x14ac:dyDescent="0.35">
      <c r="A12704" s="5" t="s">
        <v>30854</v>
      </c>
      <c r="B12704" s="5" t="s">
        <v>30855</v>
      </c>
      <c r="C12704" s="5" t="s">
        <v>30829</v>
      </c>
      <c r="D12704" s="5" t="s">
        <v>18</v>
      </c>
      <c r="E12704" s="5">
        <v>15</v>
      </c>
      <c r="F12704" s="5" t="s">
        <v>294</v>
      </c>
      <c r="G12704" s="5" t="s">
        <v>294</v>
      </c>
      <c r="M12704" s="5" t="s">
        <v>794</v>
      </c>
      <c r="N12704" s="5" t="s">
        <v>294</v>
      </c>
      <c r="P12704" s="5" t="s">
        <v>294</v>
      </c>
      <c r="Q12704" s="5" t="s">
        <v>294</v>
      </c>
      <c r="R12704" s="5" t="s">
        <v>297</v>
      </c>
      <c r="V12704" s="5" t="s">
        <v>30854</v>
      </c>
    </row>
    <row r="12705" spans="1:22" x14ac:dyDescent="0.35">
      <c r="A12705" s="5" t="s">
        <v>30856</v>
      </c>
      <c r="B12705" s="5" t="s">
        <v>30857</v>
      </c>
      <c r="C12705" s="5" t="s">
        <v>30829</v>
      </c>
      <c r="D12705" s="5" t="s">
        <v>18</v>
      </c>
      <c r="E12705" s="5">
        <v>40</v>
      </c>
      <c r="F12705" s="5" t="s">
        <v>294</v>
      </c>
      <c r="G12705" s="5" t="s">
        <v>294</v>
      </c>
      <c r="M12705" s="5" t="s">
        <v>794</v>
      </c>
      <c r="N12705" s="5" t="s">
        <v>294</v>
      </c>
      <c r="P12705" s="5" t="s">
        <v>294</v>
      </c>
      <c r="Q12705" s="5" t="s">
        <v>294</v>
      </c>
      <c r="R12705" s="5" t="s">
        <v>294</v>
      </c>
      <c r="V12705" s="5" t="s">
        <v>30856</v>
      </c>
    </row>
    <row r="12706" spans="1:22" x14ac:dyDescent="0.35">
      <c r="A12706" s="5" t="s">
        <v>30858</v>
      </c>
      <c r="B12706" s="5" t="s">
        <v>30859</v>
      </c>
      <c r="C12706" s="5" t="s">
        <v>30829</v>
      </c>
      <c r="D12706" s="5" t="s">
        <v>18</v>
      </c>
      <c r="E12706" s="5">
        <v>40</v>
      </c>
      <c r="F12706" s="5" t="s">
        <v>294</v>
      </c>
      <c r="G12706" s="5" t="s">
        <v>294</v>
      </c>
      <c r="M12706" s="5" t="s">
        <v>794</v>
      </c>
      <c r="N12706" s="5" t="s">
        <v>294</v>
      </c>
      <c r="P12706" s="5" t="s">
        <v>294</v>
      </c>
      <c r="Q12706" s="5" t="s">
        <v>294</v>
      </c>
      <c r="R12706" s="5" t="s">
        <v>294</v>
      </c>
      <c r="V12706" s="5" t="s">
        <v>30858</v>
      </c>
    </row>
    <row r="12707" spans="1:22" x14ac:dyDescent="0.35">
      <c r="A12707" s="5" t="s">
        <v>30860</v>
      </c>
      <c r="B12707" s="5" t="s">
        <v>30859</v>
      </c>
      <c r="C12707" s="5" t="s">
        <v>30829</v>
      </c>
      <c r="D12707" s="5" t="s">
        <v>18</v>
      </c>
      <c r="E12707" s="5">
        <v>40</v>
      </c>
      <c r="F12707" s="5" t="s">
        <v>294</v>
      </c>
      <c r="G12707" s="5" t="s">
        <v>294</v>
      </c>
      <c r="M12707" s="5" t="s">
        <v>794</v>
      </c>
      <c r="N12707" s="5" t="s">
        <v>294</v>
      </c>
      <c r="P12707" s="5" t="s">
        <v>294</v>
      </c>
      <c r="Q12707" s="5" t="s">
        <v>294</v>
      </c>
      <c r="R12707" s="5" t="s">
        <v>294</v>
      </c>
      <c r="V12707" s="5" t="s">
        <v>30858</v>
      </c>
    </row>
    <row r="12708" spans="1:22" x14ac:dyDescent="0.35">
      <c r="A12708" s="5" t="s">
        <v>30861</v>
      </c>
      <c r="B12708" s="5" t="s">
        <v>30859</v>
      </c>
      <c r="C12708" s="5" t="s">
        <v>30829</v>
      </c>
      <c r="D12708" s="5" t="s">
        <v>18</v>
      </c>
      <c r="E12708" s="5">
        <v>40</v>
      </c>
      <c r="F12708" s="5" t="s">
        <v>294</v>
      </c>
      <c r="G12708" s="5" t="s">
        <v>294</v>
      </c>
      <c r="M12708" s="5" t="s">
        <v>794</v>
      </c>
      <c r="N12708" s="5" t="s">
        <v>294</v>
      </c>
      <c r="P12708" s="5" t="s">
        <v>294</v>
      </c>
      <c r="Q12708" s="5" t="s">
        <v>294</v>
      </c>
      <c r="R12708" s="5" t="s">
        <v>294</v>
      </c>
      <c r="V12708" s="5" t="s">
        <v>30858</v>
      </c>
    </row>
    <row r="12709" spans="1:22" x14ac:dyDescent="0.35">
      <c r="A12709" s="5" t="s">
        <v>30862</v>
      </c>
      <c r="B12709" s="5" t="s">
        <v>30859</v>
      </c>
      <c r="C12709" s="5" t="s">
        <v>30829</v>
      </c>
      <c r="D12709" s="5" t="s">
        <v>18</v>
      </c>
      <c r="E12709" s="5">
        <v>40</v>
      </c>
      <c r="F12709" s="5" t="s">
        <v>294</v>
      </c>
      <c r="G12709" s="5" t="s">
        <v>294</v>
      </c>
      <c r="M12709" s="5" t="s">
        <v>794</v>
      </c>
      <c r="N12709" s="5" t="s">
        <v>294</v>
      </c>
      <c r="P12709" s="5" t="s">
        <v>294</v>
      </c>
      <c r="Q12709" s="5" t="s">
        <v>294</v>
      </c>
      <c r="R12709" s="5" t="s">
        <v>294</v>
      </c>
      <c r="V12709" s="5" t="s">
        <v>30858</v>
      </c>
    </row>
    <row r="12710" spans="1:22" x14ac:dyDescent="0.35">
      <c r="A12710" s="5" t="s">
        <v>30863</v>
      </c>
      <c r="B12710" s="5" t="s">
        <v>30859</v>
      </c>
      <c r="C12710" s="5" t="s">
        <v>30829</v>
      </c>
      <c r="D12710" s="5" t="s">
        <v>18</v>
      </c>
      <c r="E12710" s="5">
        <v>40</v>
      </c>
      <c r="F12710" s="5" t="s">
        <v>294</v>
      </c>
      <c r="G12710" s="5" t="s">
        <v>294</v>
      </c>
      <c r="M12710" s="5" t="s">
        <v>794</v>
      </c>
      <c r="N12710" s="5" t="s">
        <v>294</v>
      </c>
      <c r="P12710" s="5" t="s">
        <v>294</v>
      </c>
      <c r="Q12710" s="5" t="s">
        <v>294</v>
      </c>
      <c r="R12710" s="5" t="s">
        <v>294</v>
      </c>
      <c r="V12710" s="5" t="s">
        <v>30858</v>
      </c>
    </row>
    <row r="12711" spans="1:22" x14ac:dyDescent="0.35">
      <c r="A12711" s="5" t="s">
        <v>30864</v>
      </c>
      <c r="B12711" s="5" t="s">
        <v>30859</v>
      </c>
      <c r="C12711" s="5" t="s">
        <v>30829</v>
      </c>
      <c r="D12711" s="5" t="s">
        <v>18</v>
      </c>
      <c r="E12711" s="5">
        <v>40</v>
      </c>
      <c r="F12711" s="5" t="s">
        <v>294</v>
      </c>
      <c r="G12711" s="5" t="s">
        <v>294</v>
      </c>
      <c r="M12711" s="5" t="s">
        <v>794</v>
      </c>
      <c r="N12711" s="5" t="s">
        <v>294</v>
      </c>
      <c r="P12711" s="5" t="s">
        <v>294</v>
      </c>
      <c r="Q12711" s="5" t="s">
        <v>294</v>
      </c>
      <c r="R12711" s="5" t="s">
        <v>294</v>
      </c>
      <c r="V12711" s="5" t="s">
        <v>30858</v>
      </c>
    </row>
    <row r="12712" spans="1:22" x14ac:dyDescent="0.35">
      <c r="A12712" s="5" t="s">
        <v>30865</v>
      </c>
      <c r="B12712" s="5" t="s">
        <v>30859</v>
      </c>
      <c r="C12712" s="5" t="s">
        <v>30829</v>
      </c>
      <c r="D12712" s="5" t="s">
        <v>18</v>
      </c>
      <c r="E12712" s="5">
        <v>40</v>
      </c>
      <c r="F12712" s="5" t="s">
        <v>294</v>
      </c>
      <c r="G12712" s="5" t="s">
        <v>294</v>
      </c>
      <c r="M12712" s="5" t="s">
        <v>794</v>
      </c>
      <c r="N12712" s="5" t="s">
        <v>294</v>
      </c>
      <c r="P12712" s="5" t="s">
        <v>294</v>
      </c>
      <c r="Q12712" s="5" t="s">
        <v>294</v>
      </c>
      <c r="R12712" s="5" t="s">
        <v>294</v>
      </c>
      <c r="V12712" s="5" t="s">
        <v>30858</v>
      </c>
    </row>
    <row r="12713" spans="1:22" x14ac:dyDescent="0.35">
      <c r="A12713" s="5" t="s">
        <v>30866</v>
      </c>
      <c r="B12713" s="5" t="s">
        <v>30859</v>
      </c>
      <c r="C12713" s="5" t="s">
        <v>30829</v>
      </c>
      <c r="D12713" s="5" t="s">
        <v>18</v>
      </c>
      <c r="E12713" s="5">
        <v>40</v>
      </c>
      <c r="F12713" s="5" t="s">
        <v>294</v>
      </c>
      <c r="G12713" s="5" t="s">
        <v>294</v>
      </c>
      <c r="M12713" s="5" t="s">
        <v>794</v>
      </c>
      <c r="N12713" s="5" t="s">
        <v>294</v>
      </c>
      <c r="P12713" s="5" t="s">
        <v>294</v>
      </c>
      <c r="Q12713" s="5" t="s">
        <v>294</v>
      </c>
      <c r="R12713" s="5" t="s">
        <v>294</v>
      </c>
      <c r="V12713" s="5" t="s">
        <v>30858</v>
      </c>
    </row>
    <row r="12714" spans="1:22" x14ac:dyDescent="0.35">
      <c r="A12714" s="5" t="s">
        <v>30867</v>
      </c>
      <c r="B12714" s="5" t="s">
        <v>30859</v>
      </c>
      <c r="C12714" s="5" t="s">
        <v>30829</v>
      </c>
      <c r="D12714" s="5" t="s">
        <v>18</v>
      </c>
      <c r="E12714" s="5">
        <v>40</v>
      </c>
      <c r="F12714" s="5" t="s">
        <v>294</v>
      </c>
      <c r="G12714" s="5" t="s">
        <v>294</v>
      </c>
      <c r="M12714" s="5" t="s">
        <v>794</v>
      </c>
      <c r="N12714" s="5" t="s">
        <v>294</v>
      </c>
      <c r="P12714" s="5" t="s">
        <v>294</v>
      </c>
      <c r="Q12714" s="5" t="s">
        <v>294</v>
      </c>
      <c r="R12714" s="5" t="s">
        <v>294</v>
      </c>
      <c r="V12714" s="5" t="s">
        <v>30858</v>
      </c>
    </row>
    <row r="12715" spans="1:22" x14ac:dyDescent="0.35">
      <c r="A12715" s="5" t="s">
        <v>30868</v>
      </c>
      <c r="B12715" s="5" t="s">
        <v>30869</v>
      </c>
      <c r="C12715" s="5" t="s">
        <v>30829</v>
      </c>
      <c r="D12715" s="5" t="s">
        <v>18</v>
      </c>
      <c r="E12715" s="5">
        <v>25</v>
      </c>
      <c r="F12715" s="5" t="s">
        <v>294</v>
      </c>
      <c r="G12715" s="5" t="s">
        <v>294</v>
      </c>
      <c r="M12715" s="5" t="s">
        <v>794</v>
      </c>
      <c r="N12715" s="5" t="s">
        <v>294</v>
      </c>
      <c r="P12715" s="5" t="s">
        <v>294</v>
      </c>
      <c r="Q12715" s="5" t="s">
        <v>294</v>
      </c>
      <c r="R12715" s="5" t="s">
        <v>294</v>
      </c>
      <c r="V12715" s="5" t="s">
        <v>30868</v>
      </c>
    </row>
    <row r="12716" spans="1:22" x14ac:dyDescent="0.35">
      <c r="A12716" s="5" t="s">
        <v>30870</v>
      </c>
      <c r="B12716" s="5" t="s">
        <v>30871</v>
      </c>
      <c r="C12716" s="5" t="s">
        <v>30829</v>
      </c>
      <c r="D12716" s="5" t="s">
        <v>22</v>
      </c>
      <c r="E12716" s="5">
        <v>10</v>
      </c>
      <c r="F12716" s="5" t="s">
        <v>294</v>
      </c>
      <c r="G12716" s="5" t="s">
        <v>294</v>
      </c>
      <c r="M12716" s="5" t="s">
        <v>794</v>
      </c>
      <c r="N12716" s="5" t="s">
        <v>294</v>
      </c>
      <c r="P12716" s="5" t="s">
        <v>294</v>
      </c>
      <c r="Q12716" s="5" t="s">
        <v>294</v>
      </c>
      <c r="R12716" s="5" t="s">
        <v>294</v>
      </c>
      <c r="V12716" s="5" t="s">
        <v>30870</v>
      </c>
    </row>
    <row r="12717" spans="1:22" x14ac:dyDescent="0.35">
      <c r="A12717" s="5" t="s">
        <v>30872</v>
      </c>
      <c r="B12717" s="5" t="s">
        <v>30873</v>
      </c>
      <c r="C12717" s="5" t="s">
        <v>30829</v>
      </c>
      <c r="D12717" s="5" t="s">
        <v>22</v>
      </c>
      <c r="E12717" s="5">
        <v>15</v>
      </c>
      <c r="F12717" s="5" t="s">
        <v>294</v>
      </c>
      <c r="G12717" s="5" t="s">
        <v>294</v>
      </c>
      <c r="M12717" s="5" t="s">
        <v>3826</v>
      </c>
      <c r="N12717" s="5" t="s">
        <v>294</v>
      </c>
      <c r="P12717" s="5" t="s">
        <v>294</v>
      </c>
      <c r="Q12717" s="5" t="s">
        <v>294</v>
      </c>
      <c r="R12717" s="5" t="s">
        <v>294</v>
      </c>
      <c r="V12717" s="5" t="s">
        <v>30872</v>
      </c>
    </row>
    <row r="12718" spans="1:22" x14ac:dyDescent="0.35">
      <c r="A12718" s="5" t="s">
        <v>30874</v>
      </c>
      <c r="B12718" s="5" t="s">
        <v>30875</v>
      </c>
      <c r="C12718" s="5" t="s">
        <v>30829</v>
      </c>
      <c r="D12718" s="5" t="s">
        <v>18</v>
      </c>
      <c r="E12718" s="5">
        <v>25</v>
      </c>
      <c r="F12718" s="5" t="s">
        <v>294</v>
      </c>
      <c r="G12718" s="5" t="s">
        <v>294</v>
      </c>
      <c r="M12718" s="5" t="s">
        <v>794</v>
      </c>
      <c r="N12718" s="5" t="s">
        <v>294</v>
      </c>
      <c r="P12718" s="5" t="s">
        <v>294</v>
      </c>
      <c r="Q12718" s="5" t="s">
        <v>294</v>
      </c>
      <c r="R12718" s="5" t="s">
        <v>294</v>
      </c>
      <c r="V12718" s="5" t="s">
        <v>30874</v>
      </c>
    </row>
    <row r="12719" spans="1:22" x14ac:dyDescent="0.35">
      <c r="A12719" s="5" t="s">
        <v>30876</v>
      </c>
      <c r="B12719" s="5" t="s">
        <v>30877</v>
      </c>
      <c r="C12719" s="5" t="s">
        <v>30829</v>
      </c>
      <c r="D12719" s="5" t="s">
        <v>18</v>
      </c>
      <c r="E12719" s="5">
        <v>15</v>
      </c>
      <c r="F12719" s="5" t="s">
        <v>294</v>
      </c>
      <c r="G12719" s="5" t="s">
        <v>294</v>
      </c>
      <c r="M12719" s="5" t="s">
        <v>794</v>
      </c>
      <c r="N12719" s="5" t="s">
        <v>294</v>
      </c>
      <c r="P12719" s="5" t="s">
        <v>294</v>
      </c>
      <c r="Q12719" s="5" t="s">
        <v>294</v>
      </c>
      <c r="R12719" s="5" t="s">
        <v>294</v>
      </c>
      <c r="V12719" s="5" t="s">
        <v>30876</v>
      </c>
    </row>
    <row r="12720" spans="1:22" x14ac:dyDescent="0.35">
      <c r="A12720" s="5" t="s">
        <v>30878</v>
      </c>
      <c r="B12720" s="5" t="s">
        <v>30879</v>
      </c>
      <c r="C12720" s="5" t="s">
        <v>30829</v>
      </c>
      <c r="D12720" s="5" t="s">
        <v>18</v>
      </c>
      <c r="E12720" s="5">
        <v>25</v>
      </c>
      <c r="F12720" s="5" t="s">
        <v>294</v>
      </c>
      <c r="G12720" s="5" t="s">
        <v>294</v>
      </c>
      <c r="M12720" s="5" t="s">
        <v>794</v>
      </c>
      <c r="N12720" s="5" t="s">
        <v>294</v>
      </c>
      <c r="P12720" s="5" t="s">
        <v>294</v>
      </c>
      <c r="Q12720" s="5" t="s">
        <v>294</v>
      </c>
      <c r="R12720" s="5" t="s">
        <v>294</v>
      </c>
      <c r="V12720" s="5" t="s">
        <v>30878</v>
      </c>
    </row>
    <row r="12721" spans="1:22" x14ac:dyDescent="0.35">
      <c r="A12721" s="5" t="s">
        <v>30880</v>
      </c>
      <c r="B12721" s="5" t="s">
        <v>30881</v>
      </c>
      <c r="C12721" s="5" t="s">
        <v>30829</v>
      </c>
      <c r="D12721" s="5" t="s">
        <v>18</v>
      </c>
      <c r="E12721" s="5">
        <v>20</v>
      </c>
      <c r="F12721" s="5" t="s">
        <v>294</v>
      </c>
      <c r="G12721" s="5" t="s">
        <v>294</v>
      </c>
      <c r="M12721" s="5" t="s">
        <v>794</v>
      </c>
      <c r="N12721" s="5" t="s">
        <v>294</v>
      </c>
      <c r="P12721" s="5" t="s">
        <v>294</v>
      </c>
      <c r="Q12721" s="5" t="s">
        <v>294</v>
      </c>
      <c r="R12721" s="5" t="s">
        <v>294</v>
      </c>
      <c r="V12721" s="5" t="s">
        <v>30880</v>
      </c>
    </row>
    <row r="12722" spans="1:22" x14ac:dyDescent="0.35">
      <c r="A12722" s="5" t="s">
        <v>30882</v>
      </c>
      <c r="B12722" s="5" t="s">
        <v>30883</v>
      </c>
      <c r="C12722" s="5" t="s">
        <v>30829</v>
      </c>
      <c r="D12722" s="5" t="s">
        <v>18</v>
      </c>
      <c r="E12722" s="5">
        <v>1</v>
      </c>
      <c r="F12722" s="5" t="s">
        <v>294</v>
      </c>
      <c r="G12722" s="5" t="s">
        <v>294</v>
      </c>
      <c r="M12722" s="5" t="s">
        <v>794</v>
      </c>
      <c r="N12722" s="5" t="s">
        <v>294</v>
      </c>
      <c r="P12722" s="5" t="s">
        <v>294</v>
      </c>
      <c r="Q12722" s="5" t="s">
        <v>294</v>
      </c>
      <c r="R12722" s="5" t="s">
        <v>294</v>
      </c>
      <c r="V12722" s="5" t="s">
        <v>30882</v>
      </c>
    </row>
    <row r="12723" spans="1:22" x14ac:dyDescent="0.35">
      <c r="A12723" s="5" t="s">
        <v>30884</v>
      </c>
      <c r="B12723" s="5" t="s">
        <v>30885</v>
      </c>
      <c r="C12723" s="5" t="s">
        <v>30829</v>
      </c>
      <c r="D12723" s="5" t="s">
        <v>18</v>
      </c>
      <c r="E12723" s="5">
        <v>6</v>
      </c>
      <c r="F12723" s="5" t="s">
        <v>294</v>
      </c>
      <c r="G12723" s="5" t="s">
        <v>294</v>
      </c>
      <c r="M12723" s="5" t="s">
        <v>794</v>
      </c>
      <c r="N12723" s="5" t="s">
        <v>294</v>
      </c>
      <c r="P12723" s="5" t="s">
        <v>294</v>
      </c>
      <c r="Q12723" s="5" t="s">
        <v>294</v>
      </c>
      <c r="R12723" s="5" t="s">
        <v>294</v>
      </c>
      <c r="V12723" s="5" t="s">
        <v>30884</v>
      </c>
    </row>
    <row r="12724" spans="1:22" x14ac:dyDescent="0.35">
      <c r="A12724" s="5" t="s">
        <v>30886</v>
      </c>
      <c r="B12724" s="5" t="s">
        <v>30887</v>
      </c>
      <c r="C12724" s="5" t="s">
        <v>30829</v>
      </c>
      <c r="D12724" s="5" t="s">
        <v>18</v>
      </c>
      <c r="E12724" s="5">
        <v>80</v>
      </c>
      <c r="F12724" s="5" t="s">
        <v>294</v>
      </c>
      <c r="G12724" s="5" t="s">
        <v>294</v>
      </c>
      <c r="M12724" s="5" t="s">
        <v>794</v>
      </c>
      <c r="N12724" s="5" t="s">
        <v>294</v>
      </c>
      <c r="P12724" s="5" t="s">
        <v>294</v>
      </c>
      <c r="Q12724" s="5" t="s">
        <v>294</v>
      </c>
      <c r="R12724" s="5" t="s">
        <v>294</v>
      </c>
      <c r="V12724" s="5" t="s">
        <v>30886</v>
      </c>
    </row>
    <row r="12725" spans="1:22" x14ac:dyDescent="0.35">
      <c r="A12725" s="5" t="s">
        <v>30888</v>
      </c>
      <c r="B12725" s="5" t="s">
        <v>30889</v>
      </c>
      <c r="C12725" s="5" t="s">
        <v>30829</v>
      </c>
      <c r="D12725" s="5" t="s">
        <v>18</v>
      </c>
      <c r="E12725" s="5">
        <v>36</v>
      </c>
      <c r="F12725" s="5" t="s">
        <v>294</v>
      </c>
      <c r="G12725" s="5" t="s">
        <v>294</v>
      </c>
      <c r="M12725" s="5" t="s">
        <v>794</v>
      </c>
      <c r="N12725" s="5" t="s">
        <v>294</v>
      </c>
      <c r="P12725" s="5" t="s">
        <v>294</v>
      </c>
      <c r="Q12725" s="5" t="s">
        <v>294</v>
      </c>
      <c r="R12725" s="5" t="s">
        <v>294</v>
      </c>
      <c r="V12725" s="5" t="s">
        <v>30888</v>
      </c>
    </row>
    <row r="12726" spans="1:22" x14ac:dyDescent="0.35">
      <c r="A12726" s="5" t="s">
        <v>30890</v>
      </c>
      <c r="B12726" s="5" t="s">
        <v>30891</v>
      </c>
      <c r="C12726" s="5" t="s">
        <v>30829</v>
      </c>
      <c r="D12726" s="5" t="s">
        <v>16</v>
      </c>
      <c r="E12726" s="5">
        <v>10</v>
      </c>
      <c r="F12726" s="5" t="s">
        <v>294</v>
      </c>
      <c r="G12726" s="5" t="s">
        <v>294</v>
      </c>
      <c r="M12726" s="5" t="s">
        <v>794</v>
      </c>
      <c r="N12726" s="5" t="s">
        <v>294</v>
      </c>
      <c r="P12726" s="5" t="s">
        <v>294</v>
      </c>
      <c r="Q12726" s="5" t="s">
        <v>294</v>
      </c>
      <c r="R12726" s="5" t="s">
        <v>294</v>
      </c>
      <c r="V12726" s="5" t="s">
        <v>30890</v>
      </c>
    </row>
    <row r="12727" spans="1:22" x14ac:dyDescent="0.35">
      <c r="A12727" s="5" t="s">
        <v>30892</v>
      </c>
      <c r="B12727" s="5" t="s">
        <v>30893</v>
      </c>
      <c r="C12727" s="5" t="s">
        <v>30829</v>
      </c>
      <c r="D12727" s="5" t="s">
        <v>16</v>
      </c>
      <c r="E12727" s="5">
        <v>10</v>
      </c>
      <c r="F12727" s="5" t="s">
        <v>294</v>
      </c>
      <c r="G12727" s="5" t="s">
        <v>294</v>
      </c>
      <c r="M12727" s="5" t="s">
        <v>794</v>
      </c>
      <c r="N12727" s="5" t="s">
        <v>294</v>
      </c>
      <c r="P12727" s="5" t="s">
        <v>294</v>
      </c>
      <c r="Q12727" s="5" t="s">
        <v>294</v>
      </c>
      <c r="R12727" s="5" t="s">
        <v>294</v>
      </c>
      <c r="V12727" s="5" t="s">
        <v>30892</v>
      </c>
    </row>
    <row r="12728" spans="1:22" x14ac:dyDescent="0.35">
      <c r="A12728" s="5" t="s">
        <v>30894</v>
      </c>
      <c r="B12728" s="5" t="s">
        <v>30895</v>
      </c>
      <c r="C12728" s="5" t="s">
        <v>30829</v>
      </c>
      <c r="D12728" s="5" t="s">
        <v>18</v>
      </c>
      <c r="E12728" s="5">
        <v>15</v>
      </c>
      <c r="F12728" s="5" t="s">
        <v>294</v>
      </c>
      <c r="G12728" s="5" t="s">
        <v>294</v>
      </c>
      <c r="M12728" s="5" t="s">
        <v>794</v>
      </c>
      <c r="N12728" s="5" t="s">
        <v>294</v>
      </c>
      <c r="P12728" s="5" t="s">
        <v>294</v>
      </c>
      <c r="Q12728" s="5" t="s">
        <v>294</v>
      </c>
      <c r="R12728" s="5" t="s">
        <v>294</v>
      </c>
      <c r="V12728" s="5" t="s">
        <v>30894</v>
      </c>
    </row>
    <row r="12729" spans="1:22" x14ac:dyDescent="0.35">
      <c r="A12729" s="5" t="s">
        <v>30896</v>
      </c>
      <c r="B12729" s="5" t="s">
        <v>30897</v>
      </c>
      <c r="C12729" s="5" t="s">
        <v>30898</v>
      </c>
      <c r="D12729" s="5" t="s">
        <v>18</v>
      </c>
      <c r="E12729" s="5">
        <v>10</v>
      </c>
      <c r="F12729" s="5" t="s">
        <v>294</v>
      </c>
      <c r="G12729" s="5" t="s">
        <v>294</v>
      </c>
      <c r="M12729" s="5" t="s">
        <v>794</v>
      </c>
      <c r="N12729" s="5" t="s">
        <v>294</v>
      </c>
      <c r="P12729" s="5" t="s">
        <v>294</v>
      </c>
      <c r="Q12729" s="5" t="s">
        <v>294</v>
      </c>
      <c r="R12729" s="5" t="s">
        <v>294</v>
      </c>
      <c r="V12729" s="5" t="s">
        <v>30896</v>
      </c>
    </row>
    <row r="12730" spans="1:22" x14ac:dyDescent="0.35">
      <c r="A12730" s="5" t="s">
        <v>30899</v>
      </c>
      <c r="B12730" s="5" t="s">
        <v>30634</v>
      </c>
      <c r="C12730" s="5" t="s">
        <v>30898</v>
      </c>
      <c r="D12730" s="5" t="s">
        <v>20</v>
      </c>
      <c r="E12730" s="5">
        <v>10</v>
      </c>
      <c r="F12730" s="5" t="s">
        <v>294</v>
      </c>
      <c r="G12730" s="5" t="s">
        <v>294</v>
      </c>
      <c r="M12730" s="5" t="s">
        <v>794</v>
      </c>
      <c r="N12730" s="5" t="s">
        <v>294</v>
      </c>
      <c r="P12730" s="5" t="s">
        <v>294</v>
      </c>
      <c r="Q12730" s="5" t="s">
        <v>294</v>
      </c>
      <c r="R12730" s="5" t="s">
        <v>294</v>
      </c>
      <c r="V12730" s="5" t="s">
        <v>30899</v>
      </c>
    </row>
    <row r="12731" spans="1:22" x14ac:dyDescent="0.35">
      <c r="A12731" s="5" t="s">
        <v>30900</v>
      </c>
      <c r="B12731" s="5" t="s">
        <v>30901</v>
      </c>
      <c r="C12731" s="5" t="s">
        <v>30898</v>
      </c>
      <c r="D12731" s="5" t="s">
        <v>22</v>
      </c>
      <c r="E12731" s="5">
        <v>15</v>
      </c>
      <c r="F12731" s="5" t="s">
        <v>294</v>
      </c>
      <c r="G12731" s="5" t="s">
        <v>294</v>
      </c>
      <c r="M12731" s="5" t="s">
        <v>794</v>
      </c>
      <c r="N12731" s="5" t="s">
        <v>294</v>
      </c>
      <c r="R12731" s="5" t="s">
        <v>297</v>
      </c>
      <c r="V12731" s="5" t="s">
        <v>30900</v>
      </c>
    </row>
    <row r="12732" spans="1:22" x14ac:dyDescent="0.35">
      <c r="A12732" s="5" t="s">
        <v>30902</v>
      </c>
      <c r="B12732" s="5" t="s">
        <v>30903</v>
      </c>
      <c r="C12732" s="5" t="s">
        <v>30898</v>
      </c>
      <c r="D12732" s="5" t="s">
        <v>22</v>
      </c>
      <c r="E12732" s="5">
        <v>15</v>
      </c>
      <c r="F12732" s="5" t="s">
        <v>294</v>
      </c>
      <c r="G12732" s="5" t="s">
        <v>294</v>
      </c>
      <c r="M12732" s="5" t="s">
        <v>3826</v>
      </c>
      <c r="N12732" s="5" t="s">
        <v>294</v>
      </c>
      <c r="R12732" s="5" t="s">
        <v>294</v>
      </c>
      <c r="V12732" s="5" t="s">
        <v>30902</v>
      </c>
    </row>
    <row r="12733" spans="1:22" x14ac:dyDescent="0.35">
      <c r="A12733" s="5" t="s">
        <v>30904</v>
      </c>
      <c r="B12733" s="5" t="s">
        <v>30249</v>
      </c>
      <c r="C12733" s="5" t="s">
        <v>30898</v>
      </c>
      <c r="D12733" s="5" t="s">
        <v>22</v>
      </c>
      <c r="E12733" s="5">
        <v>4</v>
      </c>
      <c r="F12733" s="5" t="s">
        <v>297</v>
      </c>
      <c r="G12733" s="5" t="s">
        <v>294</v>
      </c>
      <c r="M12733" s="5" t="s">
        <v>794</v>
      </c>
      <c r="N12733" s="5" t="s">
        <v>294</v>
      </c>
      <c r="R12733" s="5" t="s">
        <v>294</v>
      </c>
      <c r="V12733" s="5" t="s">
        <v>30904</v>
      </c>
    </row>
    <row r="12734" spans="1:22" x14ac:dyDescent="0.35">
      <c r="A12734" s="5" t="s">
        <v>30905</v>
      </c>
      <c r="B12734" s="5" t="s">
        <v>30906</v>
      </c>
      <c r="C12734" s="5" t="s">
        <v>30898</v>
      </c>
      <c r="D12734" s="5" t="s">
        <v>22</v>
      </c>
      <c r="E12734" s="5">
        <v>15</v>
      </c>
      <c r="F12734" s="5" t="s">
        <v>294</v>
      </c>
      <c r="G12734" s="5" t="s">
        <v>294</v>
      </c>
      <c r="M12734" s="5" t="s">
        <v>794</v>
      </c>
      <c r="N12734" s="5" t="s">
        <v>294</v>
      </c>
      <c r="R12734" s="5" t="s">
        <v>297</v>
      </c>
      <c r="V12734" s="5" t="s">
        <v>30905</v>
      </c>
    </row>
    <row r="12735" spans="1:22" x14ac:dyDescent="0.35">
      <c r="A12735" s="5" t="s">
        <v>30907</v>
      </c>
      <c r="B12735" s="5" t="s">
        <v>29490</v>
      </c>
      <c r="C12735" s="5" t="s">
        <v>30898</v>
      </c>
      <c r="D12735" s="5" t="s">
        <v>22</v>
      </c>
      <c r="E12735" s="5">
        <v>9</v>
      </c>
      <c r="F12735" s="5" t="s">
        <v>297</v>
      </c>
      <c r="G12735" s="5" t="s">
        <v>294</v>
      </c>
      <c r="M12735" s="5" t="s">
        <v>794</v>
      </c>
      <c r="N12735" s="5" t="s">
        <v>294</v>
      </c>
      <c r="R12735" s="5" t="s">
        <v>297</v>
      </c>
      <c r="V12735" s="5" t="s">
        <v>30907</v>
      </c>
    </row>
    <row r="12736" spans="1:22" x14ac:dyDescent="0.35">
      <c r="A12736" s="5" t="s">
        <v>30908</v>
      </c>
      <c r="B12736" s="5" t="s">
        <v>30909</v>
      </c>
      <c r="C12736" s="5" t="s">
        <v>30898</v>
      </c>
      <c r="D12736" s="5" t="s">
        <v>22</v>
      </c>
      <c r="E12736" s="5">
        <v>4</v>
      </c>
      <c r="F12736" s="5" t="s">
        <v>294</v>
      </c>
      <c r="G12736" s="5" t="s">
        <v>294</v>
      </c>
      <c r="M12736" s="5" t="s">
        <v>794</v>
      </c>
      <c r="N12736" s="5" t="s">
        <v>294</v>
      </c>
      <c r="R12736" s="5" t="s">
        <v>294</v>
      </c>
      <c r="V12736" s="5" t="s">
        <v>30908</v>
      </c>
    </row>
    <row r="12737" spans="1:22" x14ac:dyDescent="0.35">
      <c r="A12737" s="5" t="s">
        <v>30910</v>
      </c>
      <c r="B12737" s="5" t="s">
        <v>30911</v>
      </c>
      <c r="C12737" s="5" t="s">
        <v>30898</v>
      </c>
      <c r="D12737" s="5" t="s">
        <v>18</v>
      </c>
      <c r="E12737" s="5">
        <v>20</v>
      </c>
      <c r="F12737" s="5" t="s">
        <v>294</v>
      </c>
      <c r="G12737" s="5" t="s">
        <v>294</v>
      </c>
      <c r="M12737" s="5" t="s">
        <v>794</v>
      </c>
      <c r="N12737" s="5" t="s">
        <v>294</v>
      </c>
      <c r="R12737" s="5" t="s">
        <v>294</v>
      </c>
      <c r="V12737" s="5" t="s">
        <v>30910</v>
      </c>
    </row>
    <row r="12738" spans="1:22" x14ac:dyDescent="0.35">
      <c r="A12738" s="5" t="s">
        <v>30912</v>
      </c>
      <c r="B12738" s="5" t="s">
        <v>29888</v>
      </c>
      <c r="C12738" s="5" t="s">
        <v>30898</v>
      </c>
      <c r="D12738" s="5" t="s">
        <v>20</v>
      </c>
      <c r="E12738" s="5">
        <v>10</v>
      </c>
      <c r="F12738" s="5" t="s">
        <v>294</v>
      </c>
      <c r="G12738" s="5" t="s">
        <v>294</v>
      </c>
      <c r="M12738" s="5" t="s">
        <v>794</v>
      </c>
      <c r="N12738" s="5" t="s">
        <v>294</v>
      </c>
      <c r="R12738" s="5" t="s">
        <v>294</v>
      </c>
      <c r="V12738" s="5" t="s">
        <v>30912</v>
      </c>
    </row>
    <row r="12739" spans="1:22" x14ac:dyDescent="0.35">
      <c r="A12739" s="5" t="s">
        <v>30913</v>
      </c>
      <c r="B12739" s="5" t="s">
        <v>30914</v>
      </c>
      <c r="C12739" s="5" t="s">
        <v>30898</v>
      </c>
      <c r="D12739" s="5" t="s">
        <v>18</v>
      </c>
      <c r="E12739" s="5">
        <v>10</v>
      </c>
      <c r="F12739" s="5" t="s">
        <v>294</v>
      </c>
      <c r="G12739" s="5" t="s">
        <v>294</v>
      </c>
      <c r="M12739" s="5" t="s">
        <v>794</v>
      </c>
      <c r="N12739" s="5" t="s">
        <v>294</v>
      </c>
      <c r="R12739" s="5" t="s">
        <v>294</v>
      </c>
      <c r="V12739" s="5" t="s">
        <v>30913</v>
      </c>
    </row>
    <row r="12740" spans="1:22" x14ac:dyDescent="0.35">
      <c r="A12740" s="5" t="s">
        <v>30915</v>
      </c>
      <c r="B12740" s="5" t="s">
        <v>30916</v>
      </c>
      <c r="C12740" s="5" t="s">
        <v>30898</v>
      </c>
      <c r="D12740" s="5" t="s">
        <v>28</v>
      </c>
      <c r="E12740" s="5">
        <v>6</v>
      </c>
      <c r="F12740" s="5" t="s">
        <v>294</v>
      </c>
      <c r="G12740" s="5" t="s">
        <v>294</v>
      </c>
      <c r="M12740" s="5" t="s">
        <v>794</v>
      </c>
      <c r="N12740" s="5" t="s">
        <v>294</v>
      </c>
      <c r="R12740" s="5" t="s">
        <v>294</v>
      </c>
      <c r="V12740" s="5" t="s">
        <v>30915</v>
      </c>
    </row>
    <row r="12741" spans="1:22" x14ac:dyDescent="0.35">
      <c r="A12741" s="5" t="s">
        <v>30917</v>
      </c>
      <c r="B12741" s="5" t="s">
        <v>30918</v>
      </c>
      <c r="C12741" s="5" t="s">
        <v>30898</v>
      </c>
      <c r="D12741" s="5" t="s">
        <v>22</v>
      </c>
      <c r="E12741" s="5">
        <v>17</v>
      </c>
      <c r="F12741" s="5" t="s">
        <v>294</v>
      </c>
      <c r="G12741" s="5" t="s">
        <v>294</v>
      </c>
      <c r="M12741" s="5" t="s">
        <v>794</v>
      </c>
      <c r="N12741" s="5" t="s">
        <v>294</v>
      </c>
      <c r="R12741" s="5" t="s">
        <v>297</v>
      </c>
      <c r="V12741" s="5" t="s">
        <v>30917</v>
      </c>
    </row>
    <row r="12742" spans="1:22" x14ac:dyDescent="0.35">
      <c r="A12742" s="5" t="s">
        <v>30919</v>
      </c>
      <c r="B12742" s="5" t="s">
        <v>30920</v>
      </c>
      <c r="C12742" s="5" t="s">
        <v>30898</v>
      </c>
      <c r="D12742" s="5" t="s">
        <v>18</v>
      </c>
      <c r="E12742" s="5">
        <v>3</v>
      </c>
      <c r="F12742" s="5" t="s">
        <v>294</v>
      </c>
      <c r="G12742" s="5" t="s">
        <v>294</v>
      </c>
      <c r="M12742" s="5" t="s">
        <v>794</v>
      </c>
      <c r="N12742" s="5" t="s">
        <v>294</v>
      </c>
      <c r="R12742" s="5" t="s">
        <v>294</v>
      </c>
      <c r="V12742" s="5" t="s">
        <v>30919</v>
      </c>
    </row>
    <row r="12743" spans="1:22" x14ac:dyDescent="0.35">
      <c r="A12743" s="5" t="s">
        <v>30921</v>
      </c>
      <c r="B12743" s="5" t="s">
        <v>30922</v>
      </c>
      <c r="C12743" s="5" t="s">
        <v>30898</v>
      </c>
      <c r="D12743" s="5" t="s">
        <v>18</v>
      </c>
      <c r="E12743" s="5">
        <v>2</v>
      </c>
      <c r="F12743" s="5" t="s">
        <v>297</v>
      </c>
      <c r="G12743" s="5" t="s">
        <v>294</v>
      </c>
      <c r="M12743" s="5" t="s">
        <v>794</v>
      </c>
      <c r="N12743" s="5" t="s">
        <v>294</v>
      </c>
      <c r="R12743" s="5" t="s">
        <v>294</v>
      </c>
      <c r="V12743" s="5" t="s">
        <v>30921</v>
      </c>
    </row>
    <row r="12744" spans="1:22" x14ac:dyDescent="0.35">
      <c r="A12744" s="5" t="s">
        <v>30923</v>
      </c>
      <c r="B12744" s="5" t="s">
        <v>30924</v>
      </c>
      <c r="C12744" s="5" t="s">
        <v>30925</v>
      </c>
      <c r="D12744" s="5" t="s">
        <v>18</v>
      </c>
      <c r="E12744" s="5">
        <v>20</v>
      </c>
      <c r="F12744" s="5" t="s">
        <v>294</v>
      </c>
      <c r="G12744" s="5" t="s">
        <v>294</v>
      </c>
      <c r="M12744" s="5" t="s">
        <v>794</v>
      </c>
      <c r="N12744" s="5" t="s">
        <v>294</v>
      </c>
      <c r="R12744" s="5" t="s">
        <v>294</v>
      </c>
      <c r="V12744" s="5" t="s">
        <v>30923</v>
      </c>
    </row>
    <row r="12745" spans="1:22" x14ac:dyDescent="0.35">
      <c r="A12745" s="5" t="s">
        <v>30926</v>
      </c>
      <c r="B12745" s="5" t="s">
        <v>30634</v>
      </c>
      <c r="C12745" s="5" t="s">
        <v>30925</v>
      </c>
      <c r="D12745" s="5" t="s">
        <v>20</v>
      </c>
      <c r="E12745" s="5">
        <v>10</v>
      </c>
      <c r="F12745" s="5" t="s">
        <v>294</v>
      </c>
      <c r="G12745" s="5" t="s">
        <v>294</v>
      </c>
      <c r="M12745" s="5" t="s">
        <v>794</v>
      </c>
      <c r="N12745" s="5" t="s">
        <v>294</v>
      </c>
      <c r="R12745" s="5" t="s">
        <v>294</v>
      </c>
      <c r="V12745" s="5" t="s">
        <v>30926</v>
      </c>
    </row>
    <row r="12746" spans="1:22" x14ac:dyDescent="0.35">
      <c r="A12746" s="5" t="s">
        <v>30927</v>
      </c>
      <c r="B12746" s="5" t="s">
        <v>30234</v>
      </c>
      <c r="C12746" s="5" t="s">
        <v>30925</v>
      </c>
      <c r="D12746" s="5" t="s">
        <v>22</v>
      </c>
      <c r="E12746" s="5">
        <v>15</v>
      </c>
      <c r="F12746" s="5" t="s">
        <v>297</v>
      </c>
      <c r="G12746" s="5" t="s">
        <v>294</v>
      </c>
      <c r="M12746" s="5" t="s">
        <v>794</v>
      </c>
      <c r="N12746" s="5" t="s">
        <v>294</v>
      </c>
      <c r="R12746" s="5" t="s">
        <v>297</v>
      </c>
      <c r="V12746" s="5" t="s">
        <v>30927</v>
      </c>
    </row>
    <row r="12747" spans="1:22" x14ac:dyDescent="0.35">
      <c r="A12747" s="5" t="s">
        <v>30928</v>
      </c>
      <c r="B12747" s="5" t="s">
        <v>30929</v>
      </c>
      <c r="C12747" s="5" t="s">
        <v>30925</v>
      </c>
      <c r="D12747" s="5" t="s">
        <v>18</v>
      </c>
      <c r="E12747" s="5">
        <v>8</v>
      </c>
      <c r="F12747" s="5" t="s">
        <v>294</v>
      </c>
      <c r="G12747" s="5" t="s">
        <v>294</v>
      </c>
      <c r="M12747" s="5" t="s">
        <v>794</v>
      </c>
      <c r="N12747" s="5" t="s">
        <v>294</v>
      </c>
      <c r="R12747" s="5" t="s">
        <v>294</v>
      </c>
      <c r="V12747" s="5" t="s">
        <v>30928</v>
      </c>
    </row>
    <row r="12748" spans="1:22" x14ac:dyDescent="0.35">
      <c r="A12748" s="5" t="s">
        <v>30930</v>
      </c>
      <c r="B12748" s="5" t="s">
        <v>30931</v>
      </c>
      <c r="C12748" s="5" t="s">
        <v>30925</v>
      </c>
      <c r="D12748" s="5" t="s">
        <v>18</v>
      </c>
      <c r="E12748" s="5">
        <v>20</v>
      </c>
      <c r="F12748" s="5" t="s">
        <v>294</v>
      </c>
      <c r="G12748" s="5" t="s">
        <v>294</v>
      </c>
      <c r="M12748" s="5" t="s">
        <v>794</v>
      </c>
      <c r="N12748" s="5" t="s">
        <v>294</v>
      </c>
      <c r="R12748" s="5" t="s">
        <v>294</v>
      </c>
      <c r="V12748" s="5" t="s">
        <v>30930</v>
      </c>
    </row>
    <row r="12749" spans="1:22" x14ac:dyDescent="0.35">
      <c r="A12749" s="5" t="s">
        <v>30932</v>
      </c>
      <c r="B12749" s="5" t="s">
        <v>30933</v>
      </c>
      <c r="C12749" s="5" t="s">
        <v>30925</v>
      </c>
      <c r="D12749" s="5" t="s">
        <v>20</v>
      </c>
      <c r="E12749" s="5">
        <v>10</v>
      </c>
      <c r="F12749" s="5" t="s">
        <v>294</v>
      </c>
      <c r="G12749" s="5" t="s">
        <v>294</v>
      </c>
      <c r="M12749" s="5" t="s">
        <v>794</v>
      </c>
      <c r="N12749" s="5" t="s">
        <v>294</v>
      </c>
      <c r="R12749" s="5" t="s">
        <v>294</v>
      </c>
      <c r="V12749" s="5" t="s">
        <v>30932</v>
      </c>
    </row>
    <row r="12750" spans="1:22" x14ac:dyDescent="0.35">
      <c r="A12750" s="5" t="s">
        <v>30934</v>
      </c>
      <c r="B12750" s="5" t="s">
        <v>30935</v>
      </c>
      <c r="C12750" s="5" t="s">
        <v>30925</v>
      </c>
      <c r="D12750" s="5" t="s">
        <v>18</v>
      </c>
      <c r="E12750" s="5">
        <v>40</v>
      </c>
      <c r="F12750" s="5" t="s">
        <v>294</v>
      </c>
      <c r="G12750" s="5" t="s">
        <v>294</v>
      </c>
      <c r="M12750" s="5" t="s">
        <v>794</v>
      </c>
      <c r="N12750" s="5" t="s">
        <v>294</v>
      </c>
      <c r="R12750" s="5" t="s">
        <v>294</v>
      </c>
      <c r="V12750" s="5" t="s">
        <v>30934</v>
      </c>
    </row>
    <row r="12751" spans="1:22" x14ac:dyDescent="0.35">
      <c r="A12751" s="5" t="s">
        <v>30936</v>
      </c>
      <c r="B12751" s="5" t="s">
        <v>30389</v>
      </c>
      <c r="C12751" s="5" t="s">
        <v>30925</v>
      </c>
      <c r="D12751" s="5" t="s">
        <v>18</v>
      </c>
      <c r="E12751" s="5">
        <v>4</v>
      </c>
      <c r="F12751" s="5" t="s">
        <v>294</v>
      </c>
      <c r="G12751" s="5" t="s">
        <v>294</v>
      </c>
      <c r="M12751" s="5" t="s">
        <v>794</v>
      </c>
      <c r="N12751" s="5" t="s">
        <v>294</v>
      </c>
      <c r="R12751" s="5" t="s">
        <v>294</v>
      </c>
      <c r="V12751" s="5" t="s">
        <v>30936</v>
      </c>
    </row>
    <row r="12752" spans="1:22" x14ac:dyDescent="0.35">
      <c r="A12752" s="5" t="s">
        <v>30937</v>
      </c>
      <c r="B12752" s="5" t="s">
        <v>30938</v>
      </c>
      <c r="C12752" s="5" t="s">
        <v>30925</v>
      </c>
      <c r="D12752" s="5" t="s">
        <v>22</v>
      </c>
      <c r="E12752" s="5">
        <v>17</v>
      </c>
      <c r="F12752" s="5" t="s">
        <v>294</v>
      </c>
      <c r="G12752" s="5" t="s">
        <v>294</v>
      </c>
      <c r="M12752" s="5" t="s">
        <v>3826</v>
      </c>
      <c r="N12752" s="5" t="s">
        <v>294</v>
      </c>
      <c r="R12752" s="5" t="s">
        <v>294</v>
      </c>
      <c r="V12752" s="5" t="s">
        <v>30937</v>
      </c>
    </row>
    <row r="12753" spans="1:22" x14ac:dyDescent="0.35">
      <c r="A12753" s="5" t="s">
        <v>30939</v>
      </c>
      <c r="B12753" s="5" t="s">
        <v>30940</v>
      </c>
      <c r="C12753" s="5" t="s">
        <v>30925</v>
      </c>
      <c r="D12753" s="5" t="s">
        <v>22</v>
      </c>
      <c r="E12753" s="5">
        <v>4</v>
      </c>
      <c r="F12753" s="5" t="s">
        <v>297</v>
      </c>
      <c r="G12753" s="5" t="s">
        <v>294</v>
      </c>
      <c r="M12753" s="5" t="s">
        <v>794</v>
      </c>
      <c r="N12753" s="5" t="s">
        <v>294</v>
      </c>
      <c r="R12753" s="5" t="s">
        <v>294</v>
      </c>
      <c r="V12753" s="5" t="s">
        <v>30939</v>
      </c>
    </row>
    <row r="12754" spans="1:22" x14ac:dyDescent="0.35">
      <c r="A12754" s="5" t="s">
        <v>30941</v>
      </c>
      <c r="B12754" s="5" t="s">
        <v>29490</v>
      </c>
      <c r="C12754" s="5" t="s">
        <v>30925</v>
      </c>
      <c r="D12754" s="5" t="s">
        <v>22</v>
      </c>
      <c r="E12754" s="5">
        <v>9</v>
      </c>
      <c r="F12754" s="5" t="s">
        <v>297</v>
      </c>
      <c r="G12754" s="5" t="s">
        <v>294</v>
      </c>
      <c r="M12754" s="5" t="s">
        <v>794</v>
      </c>
      <c r="N12754" s="5" t="s">
        <v>294</v>
      </c>
      <c r="R12754" s="5" t="s">
        <v>297</v>
      </c>
      <c r="V12754" s="5" t="s">
        <v>30941</v>
      </c>
    </row>
    <row r="12755" spans="1:22" x14ac:dyDescent="0.35">
      <c r="A12755" s="5" t="s">
        <v>30942</v>
      </c>
      <c r="B12755" s="5" t="s">
        <v>30909</v>
      </c>
      <c r="C12755" s="5" t="s">
        <v>30925</v>
      </c>
      <c r="D12755" s="5" t="s">
        <v>22</v>
      </c>
      <c r="E12755" s="5">
        <v>4</v>
      </c>
      <c r="F12755" s="5" t="s">
        <v>294</v>
      </c>
      <c r="G12755" s="5" t="s">
        <v>294</v>
      </c>
      <c r="M12755" s="5" t="s">
        <v>794</v>
      </c>
      <c r="N12755" s="5" t="s">
        <v>294</v>
      </c>
      <c r="R12755" s="5" t="s">
        <v>294</v>
      </c>
      <c r="V12755" s="5" t="s">
        <v>30942</v>
      </c>
    </row>
    <row r="12756" spans="1:22" x14ac:dyDescent="0.35">
      <c r="A12756" s="5" t="s">
        <v>30943</v>
      </c>
      <c r="B12756" s="5" t="s">
        <v>30944</v>
      </c>
      <c r="C12756" s="5" t="s">
        <v>30925</v>
      </c>
      <c r="D12756" s="5" t="s">
        <v>18</v>
      </c>
      <c r="E12756" s="5">
        <v>20</v>
      </c>
      <c r="F12756" s="5" t="s">
        <v>294</v>
      </c>
      <c r="G12756" s="5" t="s">
        <v>294</v>
      </c>
      <c r="M12756" s="5" t="s">
        <v>794</v>
      </c>
      <c r="N12756" s="5" t="s">
        <v>294</v>
      </c>
      <c r="R12756" s="5" t="s">
        <v>294</v>
      </c>
      <c r="V12756" s="5" t="s">
        <v>30943</v>
      </c>
    </row>
    <row r="12757" spans="1:22" x14ac:dyDescent="0.35">
      <c r="A12757" s="5" t="s">
        <v>30945</v>
      </c>
      <c r="B12757" s="5" t="s">
        <v>30254</v>
      </c>
      <c r="C12757" s="5" t="s">
        <v>30925</v>
      </c>
      <c r="D12757" s="5" t="s">
        <v>20</v>
      </c>
      <c r="E12757" s="5">
        <v>10</v>
      </c>
      <c r="F12757" s="5" t="s">
        <v>294</v>
      </c>
      <c r="G12757" s="5" t="s">
        <v>294</v>
      </c>
      <c r="M12757" s="5" t="s">
        <v>794</v>
      </c>
      <c r="N12757" s="5" t="s">
        <v>294</v>
      </c>
      <c r="R12757" s="5" t="s">
        <v>294</v>
      </c>
      <c r="V12757" s="5" t="s">
        <v>30945</v>
      </c>
    </row>
    <row r="12758" spans="1:22" x14ac:dyDescent="0.35">
      <c r="A12758" s="5" t="s">
        <v>30946</v>
      </c>
      <c r="B12758" s="5" t="s">
        <v>30009</v>
      </c>
      <c r="C12758" s="5" t="s">
        <v>30925</v>
      </c>
      <c r="D12758" s="5" t="s">
        <v>22</v>
      </c>
      <c r="E12758" s="5">
        <v>4</v>
      </c>
      <c r="F12758" s="5" t="s">
        <v>294</v>
      </c>
      <c r="G12758" s="5" t="s">
        <v>294</v>
      </c>
      <c r="M12758" s="5" t="s">
        <v>794</v>
      </c>
      <c r="N12758" s="5" t="s">
        <v>294</v>
      </c>
      <c r="R12758" s="5" t="s">
        <v>294</v>
      </c>
      <c r="V12758" s="5" t="s">
        <v>30946</v>
      </c>
    </row>
    <row r="12759" spans="1:22" x14ac:dyDescent="0.35">
      <c r="A12759" s="5" t="s">
        <v>30947</v>
      </c>
      <c r="B12759" s="5" t="s">
        <v>30013</v>
      </c>
      <c r="C12759" s="5" t="s">
        <v>30925</v>
      </c>
      <c r="D12759" s="5" t="s">
        <v>22</v>
      </c>
      <c r="E12759" s="5">
        <v>15</v>
      </c>
      <c r="F12759" s="5" t="s">
        <v>297</v>
      </c>
      <c r="G12759" s="5" t="s">
        <v>294</v>
      </c>
      <c r="M12759" s="5" t="s">
        <v>794</v>
      </c>
      <c r="N12759" s="5" t="s">
        <v>294</v>
      </c>
      <c r="R12759" s="5" t="s">
        <v>297</v>
      </c>
      <c r="V12759" s="5" t="s">
        <v>30947</v>
      </c>
    </row>
    <row r="12760" spans="1:22" x14ac:dyDescent="0.35">
      <c r="A12760" s="5" t="s">
        <v>30948</v>
      </c>
      <c r="B12760" s="5" t="s">
        <v>30949</v>
      </c>
      <c r="C12760" s="5" t="s">
        <v>30925</v>
      </c>
      <c r="D12760" s="5" t="s">
        <v>22</v>
      </c>
      <c r="E12760" s="5">
        <v>17</v>
      </c>
      <c r="F12760" s="5" t="s">
        <v>294</v>
      </c>
      <c r="G12760" s="5" t="s">
        <v>294</v>
      </c>
      <c r="M12760" s="5" t="s">
        <v>794</v>
      </c>
      <c r="N12760" s="5" t="s">
        <v>294</v>
      </c>
      <c r="R12760" s="5" t="s">
        <v>297</v>
      </c>
      <c r="V12760" s="5" t="s">
        <v>30948</v>
      </c>
    </row>
    <row r="12761" spans="1:22" x14ac:dyDescent="0.35">
      <c r="A12761" s="5" t="s">
        <v>30950</v>
      </c>
      <c r="B12761" s="5" t="s">
        <v>30256</v>
      </c>
      <c r="C12761" s="5" t="s">
        <v>30925</v>
      </c>
      <c r="D12761" s="5" t="s">
        <v>18</v>
      </c>
      <c r="E12761" s="5">
        <v>3</v>
      </c>
      <c r="F12761" s="5" t="s">
        <v>294</v>
      </c>
      <c r="G12761" s="5" t="s">
        <v>294</v>
      </c>
      <c r="M12761" s="5" t="s">
        <v>794</v>
      </c>
      <c r="N12761" s="5" t="s">
        <v>294</v>
      </c>
      <c r="R12761" s="5" t="s">
        <v>294</v>
      </c>
      <c r="V12761" s="5" t="s">
        <v>30950</v>
      </c>
    </row>
    <row r="12762" spans="1:22" x14ac:dyDescent="0.35">
      <c r="A12762" s="5" t="s">
        <v>30951</v>
      </c>
      <c r="B12762" s="5" t="s">
        <v>30952</v>
      </c>
      <c r="C12762" s="5" t="s">
        <v>30925</v>
      </c>
      <c r="D12762" s="5" t="s">
        <v>18</v>
      </c>
      <c r="E12762" s="5">
        <v>8</v>
      </c>
      <c r="F12762" s="5" t="s">
        <v>294</v>
      </c>
      <c r="G12762" s="5" t="s">
        <v>294</v>
      </c>
      <c r="M12762" s="5" t="s">
        <v>794</v>
      </c>
      <c r="N12762" s="5" t="s">
        <v>294</v>
      </c>
      <c r="R12762" s="5" t="s">
        <v>294</v>
      </c>
      <c r="V12762" s="5" t="s">
        <v>30951</v>
      </c>
    </row>
    <row r="12763" spans="1:22" x14ac:dyDescent="0.35">
      <c r="A12763" s="5" t="s">
        <v>30953</v>
      </c>
      <c r="B12763" s="5" t="s">
        <v>30258</v>
      </c>
      <c r="C12763" s="5" t="s">
        <v>30925</v>
      </c>
      <c r="D12763" s="5" t="s">
        <v>18</v>
      </c>
      <c r="E12763" s="5">
        <v>2</v>
      </c>
      <c r="F12763" s="5" t="s">
        <v>297</v>
      </c>
      <c r="G12763" s="5" t="s">
        <v>294</v>
      </c>
      <c r="M12763" s="5" t="s">
        <v>794</v>
      </c>
      <c r="N12763" s="5" t="s">
        <v>294</v>
      </c>
      <c r="R12763" s="5" t="s">
        <v>294</v>
      </c>
      <c r="V12763" s="5" t="s">
        <v>30953</v>
      </c>
    </row>
    <row r="12764" spans="1:22" x14ac:dyDescent="0.35">
      <c r="A12764" s="5" t="s">
        <v>30954</v>
      </c>
      <c r="B12764" s="5" t="s">
        <v>30955</v>
      </c>
      <c r="C12764" s="5" t="s">
        <v>30925</v>
      </c>
      <c r="D12764" s="5" t="s">
        <v>18</v>
      </c>
      <c r="E12764" s="5">
        <v>3</v>
      </c>
      <c r="F12764" s="5" t="s">
        <v>294</v>
      </c>
      <c r="G12764" s="5" t="s">
        <v>294</v>
      </c>
      <c r="M12764" s="5" t="s">
        <v>794</v>
      </c>
      <c r="N12764" s="5" t="s">
        <v>294</v>
      </c>
      <c r="P12764" s="5" t="s">
        <v>294</v>
      </c>
      <c r="Q12764" s="5" t="s">
        <v>294</v>
      </c>
      <c r="R12764" s="5" t="s">
        <v>294</v>
      </c>
      <c r="V12764" s="5" t="s">
        <v>30954</v>
      </c>
    </row>
    <row r="12765" spans="1:22" x14ac:dyDescent="0.35">
      <c r="A12765" s="5" t="s">
        <v>30956</v>
      </c>
      <c r="B12765" s="5" t="s">
        <v>30957</v>
      </c>
      <c r="C12765" s="5" t="s">
        <v>30925</v>
      </c>
      <c r="D12765" s="5" t="s">
        <v>18</v>
      </c>
      <c r="E12765" s="5">
        <v>20</v>
      </c>
      <c r="F12765" s="5" t="s">
        <v>294</v>
      </c>
      <c r="G12765" s="5" t="s">
        <v>294</v>
      </c>
      <c r="M12765" s="5" t="s">
        <v>794</v>
      </c>
      <c r="N12765" s="5" t="s">
        <v>294</v>
      </c>
      <c r="P12765" s="5" t="s">
        <v>294</v>
      </c>
      <c r="Q12765" s="5" t="s">
        <v>294</v>
      </c>
      <c r="R12765" s="5" t="s">
        <v>294</v>
      </c>
      <c r="V12765" s="5" t="s">
        <v>30956</v>
      </c>
    </row>
    <row r="12766" spans="1:22" x14ac:dyDescent="0.35">
      <c r="A12766" s="5" t="s">
        <v>30958</v>
      </c>
      <c r="B12766" s="5" t="s">
        <v>30706</v>
      </c>
      <c r="C12766" s="5" t="s">
        <v>30925</v>
      </c>
      <c r="D12766" s="5" t="s">
        <v>20</v>
      </c>
      <c r="E12766" s="5">
        <v>10</v>
      </c>
      <c r="F12766" s="5" t="s">
        <v>294</v>
      </c>
      <c r="G12766" s="5" t="s">
        <v>294</v>
      </c>
      <c r="M12766" s="5" t="s">
        <v>794</v>
      </c>
      <c r="N12766" s="5" t="s">
        <v>294</v>
      </c>
      <c r="P12766" s="5" t="s">
        <v>294</v>
      </c>
      <c r="Q12766" s="5" t="s">
        <v>294</v>
      </c>
      <c r="R12766" s="5" t="s">
        <v>294</v>
      </c>
      <c r="V12766" s="5" t="s">
        <v>30958</v>
      </c>
    </row>
    <row r="12767" spans="1:22" x14ac:dyDescent="0.35">
      <c r="A12767" s="5" t="s">
        <v>30959</v>
      </c>
      <c r="B12767" s="5" t="s">
        <v>30960</v>
      </c>
      <c r="C12767" s="5" t="s">
        <v>30961</v>
      </c>
      <c r="D12767" s="5" t="s">
        <v>22</v>
      </c>
      <c r="E12767" s="5">
        <v>15</v>
      </c>
      <c r="F12767" s="5" t="s">
        <v>297</v>
      </c>
      <c r="G12767" s="5" t="s">
        <v>294</v>
      </c>
      <c r="J12767" s="5" t="s">
        <v>29849</v>
      </c>
      <c r="M12767" s="5" t="s">
        <v>794</v>
      </c>
      <c r="N12767" s="5" t="s">
        <v>294</v>
      </c>
      <c r="R12767" s="5" t="s">
        <v>297</v>
      </c>
      <c r="V12767" s="5" t="s">
        <v>30959</v>
      </c>
    </row>
    <row r="12768" spans="1:22" x14ac:dyDescent="0.35">
      <c r="A12768" s="5" t="s">
        <v>30962</v>
      </c>
      <c r="B12768" s="5" t="s">
        <v>30963</v>
      </c>
      <c r="C12768" s="5" t="s">
        <v>30961</v>
      </c>
      <c r="D12768" s="5" t="s">
        <v>22</v>
      </c>
      <c r="E12768" s="5">
        <v>17</v>
      </c>
      <c r="F12768" s="5" t="s">
        <v>294</v>
      </c>
      <c r="G12768" s="5" t="s">
        <v>294</v>
      </c>
      <c r="M12768" s="5" t="s">
        <v>3826</v>
      </c>
      <c r="N12768" s="5" t="s">
        <v>294</v>
      </c>
      <c r="R12768" s="5" t="s">
        <v>294</v>
      </c>
      <c r="V12768" s="5" t="s">
        <v>30962</v>
      </c>
    </row>
    <row r="12769" spans="1:22" x14ac:dyDescent="0.35">
      <c r="A12769" s="5" t="s">
        <v>30964</v>
      </c>
      <c r="B12769" s="5" t="s">
        <v>30940</v>
      </c>
      <c r="C12769" s="5" t="s">
        <v>30961</v>
      </c>
      <c r="D12769" s="5" t="s">
        <v>22</v>
      </c>
      <c r="E12769" s="5">
        <v>4</v>
      </c>
      <c r="F12769" s="5" t="s">
        <v>297</v>
      </c>
      <c r="G12769" s="5" t="s">
        <v>294</v>
      </c>
      <c r="M12769" s="5" t="s">
        <v>794</v>
      </c>
      <c r="N12769" s="5" t="s">
        <v>294</v>
      </c>
      <c r="R12769" s="5" t="s">
        <v>294</v>
      </c>
      <c r="V12769" s="5" t="s">
        <v>30964</v>
      </c>
    </row>
    <row r="12770" spans="1:22" x14ac:dyDescent="0.35">
      <c r="A12770" s="5" t="s">
        <v>30965</v>
      </c>
      <c r="B12770" s="5" t="s">
        <v>29490</v>
      </c>
      <c r="C12770" s="5" t="s">
        <v>30961</v>
      </c>
      <c r="D12770" s="5" t="s">
        <v>22</v>
      </c>
      <c r="E12770" s="5">
        <v>9</v>
      </c>
      <c r="F12770" s="5" t="s">
        <v>297</v>
      </c>
      <c r="G12770" s="5" t="s">
        <v>294</v>
      </c>
      <c r="M12770" s="5" t="s">
        <v>794</v>
      </c>
      <c r="N12770" s="5" t="s">
        <v>294</v>
      </c>
      <c r="R12770" s="5" t="s">
        <v>297</v>
      </c>
      <c r="V12770" s="5" t="s">
        <v>30965</v>
      </c>
    </row>
    <row r="12771" spans="1:22" x14ac:dyDescent="0.35">
      <c r="A12771" s="5" t="s">
        <v>30966</v>
      </c>
      <c r="B12771" s="5" t="s">
        <v>30013</v>
      </c>
      <c r="C12771" s="5" t="s">
        <v>30961</v>
      </c>
      <c r="D12771" s="5" t="s">
        <v>22</v>
      </c>
      <c r="E12771" s="5">
        <v>15</v>
      </c>
      <c r="F12771" s="5" t="s">
        <v>297</v>
      </c>
      <c r="G12771" s="5" t="s">
        <v>294</v>
      </c>
      <c r="J12771" s="5" t="s">
        <v>30898</v>
      </c>
      <c r="M12771" s="5" t="s">
        <v>794</v>
      </c>
      <c r="N12771" s="5" t="s">
        <v>294</v>
      </c>
      <c r="R12771" s="5" t="s">
        <v>297</v>
      </c>
      <c r="V12771" s="5" t="s">
        <v>30966</v>
      </c>
    </row>
    <row r="12772" spans="1:22" x14ac:dyDescent="0.35">
      <c r="A12772" s="5" t="s">
        <v>30967</v>
      </c>
      <c r="B12772" s="5" t="s">
        <v>30968</v>
      </c>
      <c r="C12772" s="5" t="s">
        <v>30961</v>
      </c>
      <c r="D12772" s="5" t="s">
        <v>22</v>
      </c>
      <c r="E12772" s="5">
        <v>17</v>
      </c>
      <c r="F12772" s="5" t="s">
        <v>294</v>
      </c>
      <c r="G12772" s="5" t="s">
        <v>294</v>
      </c>
      <c r="M12772" s="5" t="s">
        <v>794</v>
      </c>
      <c r="N12772" s="5" t="s">
        <v>294</v>
      </c>
      <c r="R12772" s="5" t="s">
        <v>297</v>
      </c>
      <c r="V12772" s="5" t="s">
        <v>30967</v>
      </c>
    </row>
    <row r="12773" spans="1:22" x14ac:dyDescent="0.35">
      <c r="A12773" s="5" t="s">
        <v>30969</v>
      </c>
      <c r="B12773" s="5" t="s">
        <v>30970</v>
      </c>
      <c r="C12773" s="5" t="s">
        <v>30961</v>
      </c>
      <c r="D12773" s="5" t="s">
        <v>18</v>
      </c>
      <c r="E12773" s="5">
        <v>2</v>
      </c>
      <c r="F12773" s="5" t="s">
        <v>297</v>
      </c>
      <c r="G12773" s="5" t="s">
        <v>294</v>
      </c>
      <c r="M12773" s="5" t="s">
        <v>794</v>
      </c>
      <c r="N12773" s="5" t="s">
        <v>294</v>
      </c>
      <c r="R12773" s="5" t="s">
        <v>294</v>
      </c>
      <c r="V12773" s="5" t="s">
        <v>30969</v>
      </c>
    </row>
    <row r="12774" spans="1:22" x14ac:dyDescent="0.35">
      <c r="A12774" s="5" t="s">
        <v>30971</v>
      </c>
      <c r="B12774" s="5" t="s">
        <v>30972</v>
      </c>
      <c r="C12774" s="5" t="s">
        <v>30973</v>
      </c>
      <c r="D12774" s="5" t="s">
        <v>18</v>
      </c>
      <c r="E12774" s="5">
        <v>20</v>
      </c>
      <c r="F12774" s="5" t="s">
        <v>294</v>
      </c>
      <c r="G12774" s="5" t="s">
        <v>294</v>
      </c>
      <c r="M12774" s="5" t="s">
        <v>794</v>
      </c>
      <c r="N12774" s="5" t="s">
        <v>294</v>
      </c>
      <c r="R12774" s="5" t="s">
        <v>294</v>
      </c>
      <c r="V12774" s="5" t="s">
        <v>30971</v>
      </c>
    </row>
    <row r="12775" spans="1:22" x14ac:dyDescent="0.35">
      <c r="A12775" s="5" t="s">
        <v>30974</v>
      </c>
      <c r="B12775" s="5" t="s">
        <v>30634</v>
      </c>
      <c r="C12775" s="5" t="s">
        <v>30973</v>
      </c>
      <c r="D12775" s="5" t="s">
        <v>20</v>
      </c>
      <c r="E12775" s="5">
        <v>10</v>
      </c>
      <c r="F12775" s="5" t="s">
        <v>294</v>
      </c>
      <c r="G12775" s="5" t="s">
        <v>294</v>
      </c>
      <c r="M12775" s="5" t="s">
        <v>794</v>
      </c>
      <c r="N12775" s="5" t="s">
        <v>294</v>
      </c>
      <c r="R12775" s="5" t="s">
        <v>294</v>
      </c>
      <c r="V12775" s="5" t="s">
        <v>30974</v>
      </c>
    </row>
    <row r="12776" spans="1:22" x14ac:dyDescent="0.35">
      <c r="A12776" s="5" t="s">
        <v>30975</v>
      </c>
      <c r="B12776" s="5" t="s">
        <v>30237</v>
      </c>
      <c r="C12776" s="5" t="s">
        <v>30973</v>
      </c>
      <c r="D12776" s="5" t="s">
        <v>22</v>
      </c>
      <c r="E12776" s="5">
        <v>15</v>
      </c>
      <c r="F12776" s="5" t="s">
        <v>297</v>
      </c>
      <c r="G12776" s="5" t="s">
        <v>294</v>
      </c>
      <c r="M12776" s="5" t="s">
        <v>794</v>
      </c>
      <c r="N12776" s="5" t="s">
        <v>294</v>
      </c>
      <c r="R12776" s="5" t="s">
        <v>297</v>
      </c>
      <c r="V12776" s="5" t="s">
        <v>30975</v>
      </c>
    </row>
    <row r="12777" spans="1:22" x14ac:dyDescent="0.35">
      <c r="A12777" s="5" t="s">
        <v>30976</v>
      </c>
      <c r="B12777" s="5" t="s">
        <v>30977</v>
      </c>
      <c r="C12777" s="5" t="s">
        <v>30973</v>
      </c>
      <c r="D12777" s="5" t="s">
        <v>22</v>
      </c>
      <c r="E12777" s="5">
        <v>17</v>
      </c>
      <c r="F12777" s="5" t="s">
        <v>294</v>
      </c>
      <c r="G12777" s="5" t="s">
        <v>294</v>
      </c>
      <c r="M12777" s="5" t="s">
        <v>3826</v>
      </c>
      <c r="N12777" s="5" t="s">
        <v>294</v>
      </c>
      <c r="R12777" s="5" t="s">
        <v>294</v>
      </c>
      <c r="V12777" s="5" t="s">
        <v>30976</v>
      </c>
    </row>
    <row r="12778" spans="1:22" x14ac:dyDescent="0.35">
      <c r="A12778" s="5" t="s">
        <v>30978</v>
      </c>
      <c r="B12778" s="5" t="s">
        <v>30940</v>
      </c>
      <c r="C12778" s="5" t="s">
        <v>30973</v>
      </c>
      <c r="D12778" s="5" t="s">
        <v>22</v>
      </c>
      <c r="E12778" s="5">
        <v>4</v>
      </c>
      <c r="F12778" s="5" t="s">
        <v>297</v>
      </c>
      <c r="G12778" s="5" t="s">
        <v>294</v>
      </c>
      <c r="M12778" s="5" t="s">
        <v>794</v>
      </c>
      <c r="N12778" s="5" t="s">
        <v>294</v>
      </c>
      <c r="R12778" s="5" t="s">
        <v>294</v>
      </c>
      <c r="V12778" s="5" t="s">
        <v>30978</v>
      </c>
    </row>
    <row r="12779" spans="1:22" x14ac:dyDescent="0.35">
      <c r="A12779" s="5" t="s">
        <v>30979</v>
      </c>
      <c r="B12779" s="5" t="s">
        <v>29490</v>
      </c>
      <c r="C12779" s="5" t="s">
        <v>30973</v>
      </c>
      <c r="D12779" s="5" t="s">
        <v>22</v>
      </c>
      <c r="E12779" s="5">
        <v>9</v>
      </c>
      <c r="F12779" s="5" t="s">
        <v>297</v>
      </c>
      <c r="G12779" s="5" t="s">
        <v>294</v>
      </c>
      <c r="M12779" s="5" t="s">
        <v>794</v>
      </c>
      <c r="N12779" s="5" t="s">
        <v>294</v>
      </c>
      <c r="R12779" s="5" t="s">
        <v>297</v>
      </c>
      <c r="V12779" s="5" t="s">
        <v>30979</v>
      </c>
    </row>
    <row r="12780" spans="1:22" x14ac:dyDescent="0.35">
      <c r="A12780" s="5" t="s">
        <v>30980</v>
      </c>
      <c r="B12780" s="5" t="s">
        <v>30909</v>
      </c>
      <c r="C12780" s="5" t="s">
        <v>30973</v>
      </c>
      <c r="D12780" s="5" t="s">
        <v>22</v>
      </c>
      <c r="E12780" s="5">
        <v>4</v>
      </c>
      <c r="F12780" s="5" t="s">
        <v>294</v>
      </c>
      <c r="G12780" s="5" t="s">
        <v>294</v>
      </c>
      <c r="M12780" s="5" t="s">
        <v>794</v>
      </c>
      <c r="N12780" s="5" t="s">
        <v>294</v>
      </c>
      <c r="R12780" s="5" t="s">
        <v>294</v>
      </c>
      <c r="V12780" s="5" t="s">
        <v>30980</v>
      </c>
    </row>
    <row r="12781" spans="1:22" x14ac:dyDescent="0.35">
      <c r="A12781" s="5" t="s">
        <v>30981</v>
      </c>
      <c r="B12781" s="5" t="s">
        <v>30982</v>
      </c>
      <c r="C12781" s="5" t="s">
        <v>30973</v>
      </c>
      <c r="D12781" s="5" t="s">
        <v>18</v>
      </c>
      <c r="E12781" s="5">
        <v>20</v>
      </c>
      <c r="F12781" s="5" t="s">
        <v>294</v>
      </c>
      <c r="G12781" s="5" t="s">
        <v>294</v>
      </c>
      <c r="M12781" s="5" t="s">
        <v>794</v>
      </c>
      <c r="N12781" s="5" t="s">
        <v>294</v>
      </c>
      <c r="R12781" s="5" t="s">
        <v>294</v>
      </c>
      <c r="V12781" s="5" t="s">
        <v>30981</v>
      </c>
    </row>
    <row r="12782" spans="1:22" x14ac:dyDescent="0.35">
      <c r="A12782" s="5" t="s">
        <v>30983</v>
      </c>
      <c r="B12782" s="5" t="s">
        <v>29888</v>
      </c>
      <c r="C12782" s="5" t="s">
        <v>30973</v>
      </c>
      <c r="D12782" s="5" t="s">
        <v>20</v>
      </c>
      <c r="E12782" s="5">
        <v>10</v>
      </c>
      <c r="F12782" s="5" t="s">
        <v>294</v>
      </c>
      <c r="G12782" s="5" t="s">
        <v>294</v>
      </c>
      <c r="M12782" s="5" t="s">
        <v>794</v>
      </c>
      <c r="N12782" s="5" t="s">
        <v>294</v>
      </c>
      <c r="R12782" s="5" t="s">
        <v>294</v>
      </c>
      <c r="V12782" s="5" t="s">
        <v>30983</v>
      </c>
    </row>
    <row r="12783" spans="1:22" x14ac:dyDescent="0.35">
      <c r="A12783" s="5" t="s">
        <v>30984</v>
      </c>
      <c r="B12783" s="5" t="s">
        <v>30013</v>
      </c>
      <c r="C12783" s="5" t="s">
        <v>30973</v>
      </c>
      <c r="D12783" s="5" t="s">
        <v>22</v>
      </c>
      <c r="E12783" s="5">
        <v>15</v>
      </c>
      <c r="F12783" s="5" t="s">
        <v>297</v>
      </c>
      <c r="G12783" s="5" t="s">
        <v>294</v>
      </c>
      <c r="M12783" s="5" t="s">
        <v>794</v>
      </c>
      <c r="N12783" s="5" t="s">
        <v>294</v>
      </c>
      <c r="R12783" s="5" t="s">
        <v>297</v>
      </c>
      <c r="V12783" s="5" t="s">
        <v>30984</v>
      </c>
    </row>
    <row r="12784" spans="1:22" x14ac:dyDescent="0.35">
      <c r="A12784" s="5" t="s">
        <v>30985</v>
      </c>
      <c r="B12784" s="5" t="s">
        <v>30986</v>
      </c>
      <c r="C12784" s="5" t="s">
        <v>30973</v>
      </c>
      <c r="D12784" s="5" t="s">
        <v>22</v>
      </c>
      <c r="E12784" s="5">
        <v>17</v>
      </c>
      <c r="F12784" s="5" t="s">
        <v>294</v>
      </c>
      <c r="G12784" s="5" t="s">
        <v>294</v>
      </c>
      <c r="M12784" s="5" t="s">
        <v>794</v>
      </c>
      <c r="N12784" s="5" t="s">
        <v>294</v>
      </c>
      <c r="R12784" s="5" t="s">
        <v>297</v>
      </c>
      <c r="V12784" s="5" t="s">
        <v>30985</v>
      </c>
    </row>
    <row r="12785" spans="1:22" x14ac:dyDescent="0.35">
      <c r="A12785" s="5" t="s">
        <v>30987</v>
      </c>
      <c r="B12785" s="5" t="s">
        <v>30920</v>
      </c>
      <c r="C12785" s="5" t="s">
        <v>30973</v>
      </c>
      <c r="D12785" s="5" t="s">
        <v>18</v>
      </c>
      <c r="E12785" s="5">
        <v>3</v>
      </c>
      <c r="F12785" s="5" t="s">
        <v>294</v>
      </c>
      <c r="G12785" s="5" t="s">
        <v>294</v>
      </c>
      <c r="M12785" s="5" t="s">
        <v>794</v>
      </c>
      <c r="N12785" s="5" t="s">
        <v>294</v>
      </c>
      <c r="R12785" s="5" t="s">
        <v>294</v>
      </c>
      <c r="V12785" s="5" t="s">
        <v>30987</v>
      </c>
    </row>
    <row r="12786" spans="1:22" x14ac:dyDescent="0.35">
      <c r="A12786" s="5" t="s">
        <v>30988</v>
      </c>
      <c r="B12786" s="5" t="s">
        <v>30258</v>
      </c>
      <c r="C12786" s="5" t="s">
        <v>30973</v>
      </c>
      <c r="D12786" s="5" t="s">
        <v>18</v>
      </c>
      <c r="E12786" s="5">
        <v>2</v>
      </c>
      <c r="F12786" s="5" t="s">
        <v>297</v>
      </c>
      <c r="G12786" s="5" t="s">
        <v>294</v>
      </c>
      <c r="M12786" s="5" t="s">
        <v>794</v>
      </c>
      <c r="N12786" s="5" t="s">
        <v>294</v>
      </c>
      <c r="R12786" s="5" t="s">
        <v>294</v>
      </c>
      <c r="V12786" s="5" t="s">
        <v>30988</v>
      </c>
    </row>
    <row r="12787" spans="1:22" x14ac:dyDescent="0.35">
      <c r="A12787" s="5" t="s">
        <v>30989</v>
      </c>
      <c r="B12787" s="5" t="s">
        <v>30990</v>
      </c>
      <c r="C12787" s="5" t="s">
        <v>30991</v>
      </c>
      <c r="D12787" s="5" t="s">
        <v>18</v>
      </c>
      <c r="E12787" s="5">
        <v>20</v>
      </c>
      <c r="F12787" s="5" t="s">
        <v>294</v>
      </c>
      <c r="G12787" s="5" t="s">
        <v>294</v>
      </c>
      <c r="M12787" s="5" t="s">
        <v>794</v>
      </c>
      <c r="N12787" s="5" t="s">
        <v>294</v>
      </c>
      <c r="R12787" s="5" t="s">
        <v>294</v>
      </c>
      <c r="V12787" s="5" t="s">
        <v>30989</v>
      </c>
    </row>
    <row r="12788" spans="1:22" x14ac:dyDescent="0.35">
      <c r="A12788" s="5" t="s">
        <v>30992</v>
      </c>
      <c r="B12788" s="5" t="s">
        <v>30634</v>
      </c>
      <c r="C12788" s="5" t="s">
        <v>30991</v>
      </c>
      <c r="D12788" s="5" t="s">
        <v>20</v>
      </c>
      <c r="E12788" s="5">
        <v>10</v>
      </c>
      <c r="F12788" s="5" t="s">
        <v>294</v>
      </c>
      <c r="G12788" s="5" t="s">
        <v>294</v>
      </c>
      <c r="M12788" s="5" t="s">
        <v>794</v>
      </c>
      <c r="N12788" s="5" t="s">
        <v>294</v>
      </c>
      <c r="R12788" s="5" t="s">
        <v>294</v>
      </c>
      <c r="V12788" s="5" t="s">
        <v>30992</v>
      </c>
    </row>
    <row r="12789" spans="1:22" x14ac:dyDescent="0.35">
      <c r="A12789" s="5" t="s">
        <v>30993</v>
      </c>
      <c r="B12789" s="5" t="s">
        <v>30994</v>
      </c>
      <c r="C12789" s="5" t="s">
        <v>30991</v>
      </c>
      <c r="D12789" s="5" t="s">
        <v>18</v>
      </c>
      <c r="E12789" s="5">
        <v>4</v>
      </c>
      <c r="F12789" s="5" t="s">
        <v>294</v>
      </c>
      <c r="G12789" s="5" t="s">
        <v>294</v>
      </c>
      <c r="M12789" s="5" t="s">
        <v>794</v>
      </c>
      <c r="N12789" s="5" t="s">
        <v>294</v>
      </c>
      <c r="R12789" s="5" t="s">
        <v>294</v>
      </c>
      <c r="V12789" s="5" t="s">
        <v>30993</v>
      </c>
    </row>
    <row r="12790" spans="1:22" x14ac:dyDescent="0.35">
      <c r="A12790" s="5" t="s">
        <v>30995</v>
      </c>
      <c r="B12790" s="5" t="s">
        <v>30996</v>
      </c>
      <c r="C12790" s="5" t="s">
        <v>30991</v>
      </c>
      <c r="D12790" s="5" t="s">
        <v>18</v>
      </c>
      <c r="E12790" s="5">
        <v>4</v>
      </c>
      <c r="F12790" s="5" t="s">
        <v>294</v>
      </c>
      <c r="G12790" s="5" t="s">
        <v>294</v>
      </c>
      <c r="M12790" s="5" t="s">
        <v>794</v>
      </c>
      <c r="N12790" s="5" t="s">
        <v>294</v>
      </c>
      <c r="R12790" s="5" t="s">
        <v>294</v>
      </c>
      <c r="V12790" s="5" t="s">
        <v>30995</v>
      </c>
    </row>
    <row r="12791" spans="1:22" x14ac:dyDescent="0.35">
      <c r="A12791" s="5" t="s">
        <v>30997</v>
      </c>
      <c r="B12791" s="5" t="s">
        <v>30929</v>
      </c>
      <c r="C12791" s="5" t="s">
        <v>30991</v>
      </c>
      <c r="D12791" s="5" t="s">
        <v>18</v>
      </c>
      <c r="E12791" s="5">
        <v>8</v>
      </c>
      <c r="F12791" s="5" t="s">
        <v>294</v>
      </c>
      <c r="G12791" s="5" t="s">
        <v>294</v>
      </c>
      <c r="M12791" s="5" t="s">
        <v>794</v>
      </c>
      <c r="N12791" s="5" t="s">
        <v>294</v>
      </c>
      <c r="R12791" s="5" t="s">
        <v>294</v>
      </c>
      <c r="V12791" s="5" t="s">
        <v>30997</v>
      </c>
    </row>
    <row r="12792" spans="1:22" x14ac:dyDescent="0.35">
      <c r="A12792" s="5" t="s">
        <v>30998</v>
      </c>
      <c r="B12792" s="5" t="s">
        <v>30999</v>
      </c>
      <c r="C12792" s="5" t="s">
        <v>30991</v>
      </c>
      <c r="D12792" s="5" t="s">
        <v>18</v>
      </c>
      <c r="E12792" s="5">
        <v>8</v>
      </c>
      <c r="F12792" s="5" t="s">
        <v>294</v>
      </c>
      <c r="G12792" s="5" t="s">
        <v>294</v>
      </c>
      <c r="M12792" s="5" t="s">
        <v>794</v>
      </c>
      <c r="N12792" s="5" t="s">
        <v>294</v>
      </c>
      <c r="R12792" s="5" t="s">
        <v>294</v>
      </c>
    </row>
    <row r="12793" spans="1:22" x14ac:dyDescent="0.35">
      <c r="A12793" s="5" t="s">
        <v>31000</v>
      </c>
      <c r="B12793" s="5" t="s">
        <v>30389</v>
      </c>
      <c r="C12793" s="5" t="s">
        <v>30991</v>
      </c>
      <c r="D12793" s="5" t="s">
        <v>18</v>
      </c>
      <c r="E12793" s="5">
        <v>4</v>
      </c>
      <c r="F12793" s="5" t="s">
        <v>294</v>
      </c>
      <c r="G12793" s="5" t="s">
        <v>294</v>
      </c>
      <c r="M12793" s="5" t="s">
        <v>794</v>
      </c>
      <c r="N12793" s="5" t="s">
        <v>294</v>
      </c>
      <c r="R12793" s="5" t="s">
        <v>294</v>
      </c>
      <c r="V12793" s="5" t="s">
        <v>31000</v>
      </c>
    </row>
    <row r="12794" spans="1:22" x14ac:dyDescent="0.35">
      <c r="A12794" s="5" t="s">
        <v>31001</v>
      </c>
      <c r="B12794" s="5" t="s">
        <v>31002</v>
      </c>
      <c r="C12794" s="5" t="s">
        <v>30991</v>
      </c>
      <c r="D12794" s="5" t="s">
        <v>22</v>
      </c>
      <c r="E12794" s="5">
        <v>17</v>
      </c>
      <c r="F12794" s="5" t="s">
        <v>294</v>
      </c>
      <c r="G12794" s="5" t="s">
        <v>294</v>
      </c>
      <c r="M12794" s="5" t="s">
        <v>3826</v>
      </c>
      <c r="N12794" s="5" t="s">
        <v>294</v>
      </c>
      <c r="R12794" s="5" t="s">
        <v>294</v>
      </c>
      <c r="V12794" s="5" t="s">
        <v>31001</v>
      </c>
    </row>
    <row r="12795" spans="1:22" x14ac:dyDescent="0.35">
      <c r="A12795" s="5" t="s">
        <v>31003</v>
      </c>
      <c r="B12795" s="5" t="s">
        <v>31004</v>
      </c>
      <c r="C12795" s="5" t="s">
        <v>30991</v>
      </c>
      <c r="D12795" s="5" t="s">
        <v>22</v>
      </c>
      <c r="E12795" s="5">
        <v>15</v>
      </c>
      <c r="F12795" s="5" t="s">
        <v>297</v>
      </c>
      <c r="G12795" s="5" t="s">
        <v>294</v>
      </c>
      <c r="M12795" s="5" t="s">
        <v>794</v>
      </c>
      <c r="N12795" s="5" t="s">
        <v>294</v>
      </c>
      <c r="R12795" s="5" t="s">
        <v>297</v>
      </c>
      <c r="V12795" s="5" t="s">
        <v>31003</v>
      </c>
    </row>
    <row r="12796" spans="1:22" x14ac:dyDescent="0.35">
      <c r="A12796" s="5" t="s">
        <v>31005</v>
      </c>
      <c r="B12796" s="5" t="s">
        <v>30405</v>
      </c>
      <c r="C12796" s="5" t="s">
        <v>30991</v>
      </c>
      <c r="D12796" s="5" t="s">
        <v>18</v>
      </c>
      <c r="E12796" s="5">
        <v>2</v>
      </c>
      <c r="F12796" s="5" t="s">
        <v>294</v>
      </c>
      <c r="G12796" s="5" t="s">
        <v>294</v>
      </c>
      <c r="M12796" s="5" t="s">
        <v>794</v>
      </c>
      <c r="N12796" s="5" t="s">
        <v>294</v>
      </c>
      <c r="R12796" s="5" t="s">
        <v>294</v>
      </c>
      <c r="V12796" s="5" t="s">
        <v>31005</v>
      </c>
    </row>
    <row r="12797" spans="1:22" x14ac:dyDescent="0.35">
      <c r="A12797" s="5" t="s">
        <v>31006</v>
      </c>
      <c r="B12797" s="5" t="s">
        <v>31007</v>
      </c>
      <c r="C12797" s="5" t="s">
        <v>30991</v>
      </c>
      <c r="D12797" s="5" t="s">
        <v>22</v>
      </c>
      <c r="E12797" s="5">
        <v>4</v>
      </c>
      <c r="F12797" s="5" t="s">
        <v>297</v>
      </c>
      <c r="G12797" s="5" t="s">
        <v>294</v>
      </c>
      <c r="M12797" s="5" t="s">
        <v>794</v>
      </c>
      <c r="N12797" s="5" t="s">
        <v>294</v>
      </c>
      <c r="R12797" s="5" t="s">
        <v>294</v>
      </c>
      <c r="V12797" s="5" t="s">
        <v>31006</v>
      </c>
    </row>
    <row r="12798" spans="1:22" x14ac:dyDescent="0.35">
      <c r="A12798" s="5" t="s">
        <v>31008</v>
      </c>
      <c r="B12798" s="5" t="s">
        <v>29490</v>
      </c>
      <c r="C12798" s="5" t="s">
        <v>30991</v>
      </c>
      <c r="D12798" s="5" t="s">
        <v>22</v>
      </c>
      <c r="E12798" s="5">
        <v>9</v>
      </c>
      <c r="F12798" s="5" t="s">
        <v>297</v>
      </c>
      <c r="G12798" s="5" t="s">
        <v>294</v>
      </c>
      <c r="M12798" s="5" t="s">
        <v>794</v>
      </c>
      <c r="N12798" s="5" t="s">
        <v>294</v>
      </c>
      <c r="R12798" s="5" t="s">
        <v>297</v>
      </c>
      <c r="V12798" s="5" t="s">
        <v>31008</v>
      </c>
    </row>
    <row r="12799" spans="1:22" x14ac:dyDescent="0.35">
      <c r="A12799" s="5" t="s">
        <v>31009</v>
      </c>
      <c r="B12799" s="5" t="s">
        <v>30909</v>
      </c>
      <c r="C12799" s="5" t="s">
        <v>30991</v>
      </c>
      <c r="D12799" s="5" t="s">
        <v>22</v>
      </c>
      <c r="E12799" s="5">
        <v>4</v>
      </c>
      <c r="F12799" s="5" t="s">
        <v>294</v>
      </c>
      <c r="G12799" s="5" t="s">
        <v>294</v>
      </c>
      <c r="M12799" s="5" t="s">
        <v>794</v>
      </c>
      <c r="N12799" s="5" t="s">
        <v>294</v>
      </c>
      <c r="R12799" s="5" t="s">
        <v>294</v>
      </c>
      <c r="V12799" s="5" t="s">
        <v>31009</v>
      </c>
    </row>
    <row r="12800" spans="1:22" x14ac:dyDescent="0.35">
      <c r="A12800" s="5" t="s">
        <v>31010</v>
      </c>
      <c r="B12800" s="5" t="s">
        <v>31011</v>
      </c>
      <c r="C12800" s="5" t="s">
        <v>30991</v>
      </c>
      <c r="D12800" s="5" t="s">
        <v>18</v>
      </c>
      <c r="E12800" s="5">
        <v>20</v>
      </c>
      <c r="F12800" s="5" t="s">
        <v>294</v>
      </c>
      <c r="G12800" s="5" t="s">
        <v>294</v>
      </c>
      <c r="M12800" s="5" t="s">
        <v>794</v>
      </c>
      <c r="N12800" s="5" t="s">
        <v>294</v>
      </c>
      <c r="P12800" s="5" t="s">
        <v>294</v>
      </c>
      <c r="Q12800" s="5" t="s">
        <v>294</v>
      </c>
      <c r="R12800" s="5" t="s">
        <v>294</v>
      </c>
      <c r="V12800" s="5" t="s">
        <v>31010</v>
      </c>
    </row>
    <row r="12801" spans="1:22" x14ac:dyDescent="0.35">
      <c r="A12801" s="5" t="s">
        <v>31012</v>
      </c>
      <c r="B12801" s="5" t="s">
        <v>29888</v>
      </c>
      <c r="C12801" s="5" t="s">
        <v>30991</v>
      </c>
      <c r="D12801" s="5" t="s">
        <v>20</v>
      </c>
      <c r="E12801" s="5">
        <v>10</v>
      </c>
      <c r="F12801" s="5" t="s">
        <v>294</v>
      </c>
      <c r="G12801" s="5" t="s">
        <v>294</v>
      </c>
      <c r="M12801" s="5" t="s">
        <v>794</v>
      </c>
      <c r="N12801" s="5" t="s">
        <v>294</v>
      </c>
      <c r="P12801" s="5" t="s">
        <v>294</v>
      </c>
      <c r="Q12801" s="5" t="s">
        <v>294</v>
      </c>
      <c r="R12801" s="5" t="s">
        <v>294</v>
      </c>
      <c r="V12801" s="5" t="s">
        <v>31012</v>
      </c>
    </row>
    <row r="12802" spans="1:22" x14ac:dyDescent="0.35">
      <c r="A12802" s="5" t="s">
        <v>31013</v>
      </c>
      <c r="B12802" s="5" t="s">
        <v>30009</v>
      </c>
      <c r="C12802" s="5" t="s">
        <v>30991</v>
      </c>
      <c r="D12802" s="5" t="s">
        <v>22</v>
      </c>
      <c r="E12802" s="5">
        <v>4</v>
      </c>
      <c r="F12802" s="5" t="s">
        <v>294</v>
      </c>
      <c r="G12802" s="5" t="s">
        <v>294</v>
      </c>
      <c r="M12802" s="5" t="s">
        <v>794</v>
      </c>
      <c r="N12802" s="5" t="s">
        <v>294</v>
      </c>
      <c r="R12802" s="5" t="s">
        <v>294</v>
      </c>
      <c r="V12802" s="5" t="s">
        <v>31013</v>
      </c>
    </row>
    <row r="12803" spans="1:22" x14ac:dyDescent="0.35">
      <c r="A12803" s="5" t="s">
        <v>31014</v>
      </c>
      <c r="B12803" s="5" t="s">
        <v>30013</v>
      </c>
      <c r="C12803" s="5" t="s">
        <v>30991</v>
      </c>
      <c r="D12803" s="5" t="s">
        <v>22</v>
      </c>
      <c r="E12803" s="5">
        <v>15</v>
      </c>
      <c r="F12803" s="5" t="s">
        <v>297</v>
      </c>
      <c r="G12803" s="5" t="s">
        <v>294</v>
      </c>
      <c r="M12803" s="5" t="s">
        <v>794</v>
      </c>
      <c r="N12803" s="5" t="s">
        <v>294</v>
      </c>
      <c r="R12803" s="5" t="s">
        <v>297</v>
      </c>
      <c r="V12803" s="5" t="s">
        <v>31014</v>
      </c>
    </row>
    <row r="12804" spans="1:22" x14ac:dyDescent="0.35">
      <c r="A12804" s="5" t="s">
        <v>31015</v>
      </c>
      <c r="B12804" s="5" t="s">
        <v>30920</v>
      </c>
      <c r="C12804" s="5" t="s">
        <v>30991</v>
      </c>
      <c r="D12804" s="5" t="s">
        <v>18</v>
      </c>
      <c r="E12804" s="5">
        <v>3</v>
      </c>
      <c r="F12804" s="5" t="s">
        <v>294</v>
      </c>
      <c r="G12804" s="5" t="s">
        <v>294</v>
      </c>
      <c r="M12804" s="5" t="s">
        <v>794</v>
      </c>
      <c r="N12804" s="5" t="s">
        <v>294</v>
      </c>
      <c r="R12804" s="5" t="s">
        <v>294</v>
      </c>
      <c r="V12804" s="5" t="s">
        <v>31015</v>
      </c>
    </row>
    <row r="12805" spans="1:22" x14ac:dyDescent="0.35">
      <c r="A12805" s="5" t="s">
        <v>31016</v>
      </c>
      <c r="B12805" s="5" t="s">
        <v>31017</v>
      </c>
      <c r="C12805" s="5" t="s">
        <v>30991</v>
      </c>
      <c r="D12805" s="5" t="s">
        <v>18</v>
      </c>
      <c r="E12805" s="5">
        <v>8</v>
      </c>
      <c r="F12805" s="5" t="s">
        <v>294</v>
      </c>
      <c r="G12805" s="5" t="s">
        <v>294</v>
      </c>
      <c r="M12805" s="5" t="s">
        <v>794</v>
      </c>
      <c r="N12805" s="5" t="s">
        <v>294</v>
      </c>
      <c r="R12805" s="5" t="s">
        <v>294</v>
      </c>
      <c r="V12805" s="5" t="s">
        <v>31016</v>
      </c>
    </row>
    <row r="12806" spans="1:22" x14ac:dyDescent="0.35">
      <c r="A12806" s="5" t="s">
        <v>31018</v>
      </c>
      <c r="B12806" s="5" t="s">
        <v>30458</v>
      </c>
      <c r="C12806" s="5" t="s">
        <v>30991</v>
      </c>
      <c r="D12806" s="5" t="s">
        <v>18</v>
      </c>
      <c r="E12806" s="5">
        <v>3</v>
      </c>
      <c r="F12806" s="5" t="s">
        <v>297</v>
      </c>
      <c r="G12806" s="5" t="s">
        <v>294</v>
      </c>
      <c r="M12806" s="5" t="s">
        <v>794</v>
      </c>
      <c r="N12806" s="5" t="s">
        <v>294</v>
      </c>
      <c r="R12806" s="5" t="s">
        <v>294</v>
      </c>
      <c r="V12806" s="5" t="s">
        <v>31018</v>
      </c>
    </row>
    <row r="12807" spans="1:22" x14ac:dyDescent="0.35">
      <c r="A12807" s="5" t="s">
        <v>31019</v>
      </c>
      <c r="B12807" s="5" t="s">
        <v>31020</v>
      </c>
      <c r="C12807" s="5" t="s">
        <v>30991</v>
      </c>
      <c r="D12807" s="5" t="s">
        <v>18</v>
      </c>
      <c r="E12807" s="5">
        <v>3</v>
      </c>
      <c r="F12807" s="5" t="s">
        <v>294</v>
      </c>
      <c r="G12807" s="5" t="s">
        <v>294</v>
      </c>
      <c r="M12807" s="5" t="s">
        <v>794</v>
      </c>
      <c r="N12807" s="5" t="s">
        <v>294</v>
      </c>
      <c r="P12807" s="5" t="s">
        <v>294</v>
      </c>
      <c r="Q12807" s="5" t="s">
        <v>294</v>
      </c>
      <c r="R12807" s="5" t="s">
        <v>294</v>
      </c>
      <c r="V12807" s="5" t="s">
        <v>31019</v>
      </c>
    </row>
    <row r="12808" spans="1:22" x14ac:dyDescent="0.35">
      <c r="A12808" s="5" t="s">
        <v>31021</v>
      </c>
      <c r="B12808" s="5" t="s">
        <v>31022</v>
      </c>
      <c r="C12808" s="5" t="s">
        <v>31023</v>
      </c>
      <c r="D12808" s="5" t="s">
        <v>22</v>
      </c>
      <c r="E12808" s="5">
        <v>17</v>
      </c>
      <c r="F12808" s="5" t="s">
        <v>294</v>
      </c>
      <c r="G12808" s="5" t="s">
        <v>294</v>
      </c>
      <c r="M12808" s="5" t="s">
        <v>3826</v>
      </c>
      <c r="N12808" s="5" t="s">
        <v>294</v>
      </c>
      <c r="R12808" s="5" t="s">
        <v>294</v>
      </c>
      <c r="V12808" s="5" t="s">
        <v>31021</v>
      </c>
    </row>
    <row r="12809" spans="1:22" x14ac:dyDescent="0.35">
      <c r="A12809" s="5" t="s">
        <v>31024</v>
      </c>
      <c r="B12809" s="5" t="s">
        <v>31025</v>
      </c>
      <c r="C12809" s="5" t="s">
        <v>31023</v>
      </c>
      <c r="D12809" s="5" t="s">
        <v>22</v>
      </c>
      <c r="E12809" s="5">
        <v>15</v>
      </c>
      <c r="F12809" s="5" t="s">
        <v>297</v>
      </c>
      <c r="G12809" s="5" t="s">
        <v>294</v>
      </c>
      <c r="M12809" s="5" t="s">
        <v>794</v>
      </c>
      <c r="N12809" s="5" t="s">
        <v>294</v>
      </c>
      <c r="R12809" s="5" t="s">
        <v>297</v>
      </c>
      <c r="V12809" s="5" t="s">
        <v>31024</v>
      </c>
    </row>
    <row r="12810" spans="1:22" x14ac:dyDescent="0.35">
      <c r="A12810" s="5" t="s">
        <v>31026</v>
      </c>
      <c r="B12810" s="5" t="s">
        <v>31027</v>
      </c>
      <c r="C12810" s="5" t="s">
        <v>31023</v>
      </c>
      <c r="D12810" s="5" t="s">
        <v>22</v>
      </c>
      <c r="E12810" s="5">
        <v>4</v>
      </c>
      <c r="F12810" s="5" t="s">
        <v>297</v>
      </c>
      <c r="G12810" s="5" t="s">
        <v>294</v>
      </c>
      <c r="M12810" s="5" t="s">
        <v>794</v>
      </c>
      <c r="N12810" s="5" t="s">
        <v>294</v>
      </c>
      <c r="R12810" s="5" t="s">
        <v>294</v>
      </c>
      <c r="V12810" s="5" t="s">
        <v>31026</v>
      </c>
    </row>
    <row r="12811" spans="1:22" x14ac:dyDescent="0.35">
      <c r="A12811" s="5" t="s">
        <v>31028</v>
      </c>
      <c r="B12811" s="5" t="s">
        <v>29490</v>
      </c>
      <c r="C12811" s="5" t="s">
        <v>31023</v>
      </c>
      <c r="D12811" s="5" t="s">
        <v>22</v>
      </c>
      <c r="E12811" s="5">
        <v>9</v>
      </c>
      <c r="F12811" s="5" t="s">
        <v>297</v>
      </c>
      <c r="G12811" s="5" t="s">
        <v>294</v>
      </c>
      <c r="M12811" s="5" t="s">
        <v>794</v>
      </c>
      <c r="N12811" s="5" t="s">
        <v>294</v>
      </c>
      <c r="R12811" s="5" t="s">
        <v>297</v>
      </c>
      <c r="V12811" s="5" t="s">
        <v>31028</v>
      </c>
    </row>
    <row r="12812" spans="1:22" x14ac:dyDescent="0.35">
      <c r="A12812" s="5" t="s">
        <v>31029</v>
      </c>
      <c r="B12812" s="5" t="s">
        <v>30013</v>
      </c>
      <c r="C12812" s="5" t="s">
        <v>31023</v>
      </c>
      <c r="D12812" s="5" t="s">
        <v>22</v>
      </c>
      <c r="E12812" s="5">
        <v>15</v>
      </c>
      <c r="F12812" s="5" t="s">
        <v>297</v>
      </c>
      <c r="G12812" s="5" t="s">
        <v>294</v>
      </c>
      <c r="M12812" s="5" t="s">
        <v>794</v>
      </c>
      <c r="N12812" s="5" t="s">
        <v>294</v>
      </c>
      <c r="R12812" s="5" t="s">
        <v>297</v>
      </c>
      <c r="V12812" s="5" t="s">
        <v>31029</v>
      </c>
    </row>
    <row r="12813" spans="1:22" x14ac:dyDescent="0.35">
      <c r="A12813" s="5" t="s">
        <v>31030</v>
      </c>
      <c r="B12813" s="5" t="s">
        <v>31031</v>
      </c>
      <c r="C12813" s="5" t="s">
        <v>31023</v>
      </c>
      <c r="D12813" s="5" t="s">
        <v>22</v>
      </c>
      <c r="E12813" s="5">
        <v>17</v>
      </c>
      <c r="F12813" s="5" t="s">
        <v>294</v>
      </c>
      <c r="G12813" s="5" t="s">
        <v>294</v>
      </c>
      <c r="M12813" s="5" t="s">
        <v>794</v>
      </c>
      <c r="N12813" s="5" t="s">
        <v>294</v>
      </c>
      <c r="R12813" s="5" t="s">
        <v>297</v>
      </c>
      <c r="V12813" s="5" t="s">
        <v>31030</v>
      </c>
    </row>
    <row r="12814" spans="1:22" x14ac:dyDescent="0.35">
      <c r="A12814" s="5" t="s">
        <v>31032</v>
      </c>
      <c r="B12814" s="5" t="s">
        <v>31033</v>
      </c>
      <c r="C12814" s="5" t="s">
        <v>31023</v>
      </c>
      <c r="D12814" s="5" t="s">
        <v>18</v>
      </c>
      <c r="E12814" s="5">
        <v>2</v>
      </c>
      <c r="F12814" s="5" t="s">
        <v>297</v>
      </c>
      <c r="G12814" s="5" t="s">
        <v>294</v>
      </c>
      <c r="M12814" s="5" t="s">
        <v>794</v>
      </c>
      <c r="N12814" s="5" t="s">
        <v>294</v>
      </c>
      <c r="R12814" s="5" t="s">
        <v>294</v>
      </c>
      <c r="V12814" s="5" t="s">
        <v>31032</v>
      </c>
    </row>
    <row r="12815" spans="1:22" x14ac:dyDescent="0.35">
      <c r="A12815" s="5" t="s">
        <v>31034</v>
      </c>
      <c r="B12815" s="5" t="s">
        <v>31035</v>
      </c>
      <c r="C12815" s="5" t="s">
        <v>31036</v>
      </c>
      <c r="D12815" s="5" t="s">
        <v>22</v>
      </c>
      <c r="E12815" s="5">
        <v>17</v>
      </c>
      <c r="F12815" s="5" t="s">
        <v>294</v>
      </c>
      <c r="G12815" s="5" t="s">
        <v>294</v>
      </c>
      <c r="M12815" s="5" t="s">
        <v>3826</v>
      </c>
      <c r="N12815" s="5" t="s">
        <v>294</v>
      </c>
      <c r="R12815" s="5" t="s">
        <v>294</v>
      </c>
      <c r="V12815" s="5" t="s">
        <v>31034</v>
      </c>
    </row>
    <row r="12816" spans="1:22" x14ac:dyDescent="0.35">
      <c r="A12816" s="5" t="s">
        <v>31037</v>
      </c>
      <c r="B12816" s="5" t="s">
        <v>30264</v>
      </c>
      <c r="C12816" s="5" t="s">
        <v>31036</v>
      </c>
      <c r="D12816" s="5" t="s">
        <v>22</v>
      </c>
      <c r="E12816" s="5">
        <v>4</v>
      </c>
      <c r="F12816" s="5" t="s">
        <v>297</v>
      </c>
      <c r="G12816" s="5" t="s">
        <v>294</v>
      </c>
      <c r="M12816" s="5" t="s">
        <v>794</v>
      </c>
      <c r="N12816" s="5" t="s">
        <v>294</v>
      </c>
      <c r="R12816" s="5" t="s">
        <v>294</v>
      </c>
      <c r="V12816" s="5" t="s">
        <v>31037</v>
      </c>
    </row>
    <row r="12817" spans="1:22" x14ac:dyDescent="0.35">
      <c r="A12817" s="5" t="s">
        <v>31038</v>
      </c>
      <c r="B12817" s="5" t="s">
        <v>31039</v>
      </c>
      <c r="C12817" s="5" t="s">
        <v>31036</v>
      </c>
      <c r="D12817" s="5" t="s">
        <v>22</v>
      </c>
      <c r="E12817" s="5">
        <v>15</v>
      </c>
      <c r="F12817" s="5" t="s">
        <v>297</v>
      </c>
      <c r="G12817" s="5" t="s">
        <v>294</v>
      </c>
      <c r="M12817" s="5" t="s">
        <v>794</v>
      </c>
      <c r="N12817" s="5" t="s">
        <v>294</v>
      </c>
      <c r="R12817" s="5" t="s">
        <v>297</v>
      </c>
      <c r="V12817" s="5" t="s">
        <v>31038</v>
      </c>
    </row>
    <row r="12818" spans="1:22" x14ac:dyDescent="0.35">
      <c r="A12818" s="5" t="s">
        <v>31040</v>
      </c>
      <c r="B12818" s="5" t="s">
        <v>29490</v>
      </c>
      <c r="C12818" s="5" t="s">
        <v>31036</v>
      </c>
      <c r="D12818" s="5" t="s">
        <v>22</v>
      </c>
      <c r="E12818" s="5">
        <v>9</v>
      </c>
      <c r="F12818" s="5" t="s">
        <v>297</v>
      </c>
      <c r="G12818" s="5" t="s">
        <v>294</v>
      </c>
      <c r="M12818" s="5" t="s">
        <v>794</v>
      </c>
      <c r="N12818" s="5" t="s">
        <v>294</v>
      </c>
      <c r="R12818" s="5" t="s">
        <v>297</v>
      </c>
      <c r="V12818" s="5" t="s">
        <v>31040</v>
      </c>
    </row>
    <row r="12819" spans="1:22" x14ac:dyDescent="0.35">
      <c r="A12819" s="5" t="s">
        <v>31041</v>
      </c>
      <c r="B12819" s="5" t="s">
        <v>30013</v>
      </c>
      <c r="C12819" s="5" t="s">
        <v>31036</v>
      </c>
      <c r="D12819" s="5" t="s">
        <v>22</v>
      </c>
      <c r="E12819" s="5">
        <v>15</v>
      </c>
      <c r="F12819" s="5" t="s">
        <v>297</v>
      </c>
      <c r="G12819" s="5" t="s">
        <v>294</v>
      </c>
      <c r="M12819" s="5" t="s">
        <v>794</v>
      </c>
      <c r="N12819" s="5" t="s">
        <v>294</v>
      </c>
      <c r="R12819" s="5" t="s">
        <v>297</v>
      </c>
      <c r="V12819" s="5" t="s">
        <v>31041</v>
      </c>
    </row>
    <row r="12820" spans="1:22" x14ac:dyDescent="0.35">
      <c r="A12820" s="5" t="s">
        <v>31042</v>
      </c>
      <c r="B12820" s="5" t="s">
        <v>31043</v>
      </c>
      <c r="C12820" s="5" t="s">
        <v>31036</v>
      </c>
      <c r="D12820" s="5" t="s">
        <v>22</v>
      </c>
      <c r="E12820" s="5">
        <v>17</v>
      </c>
      <c r="F12820" s="5" t="s">
        <v>294</v>
      </c>
      <c r="G12820" s="5" t="s">
        <v>294</v>
      </c>
      <c r="M12820" s="5" t="s">
        <v>794</v>
      </c>
      <c r="N12820" s="5" t="s">
        <v>294</v>
      </c>
      <c r="R12820" s="5" t="s">
        <v>297</v>
      </c>
      <c r="V12820" s="5" t="s">
        <v>31042</v>
      </c>
    </row>
    <row r="12821" spans="1:22" x14ac:dyDescent="0.35">
      <c r="A12821" s="5" t="s">
        <v>31044</v>
      </c>
      <c r="B12821" s="5" t="s">
        <v>31045</v>
      </c>
      <c r="C12821" s="5" t="s">
        <v>31036</v>
      </c>
      <c r="D12821" s="5" t="s">
        <v>18</v>
      </c>
      <c r="E12821" s="5">
        <v>3</v>
      </c>
      <c r="F12821" s="5" t="s">
        <v>297</v>
      </c>
      <c r="G12821" s="5" t="s">
        <v>294</v>
      </c>
      <c r="M12821" s="5" t="s">
        <v>794</v>
      </c>
      <c r="N12821" s="5" t="s">
        <v>294</v>
      </c>
      <c r="R12821" s="5" t="s">
        <v>294</v>
      </c>
      <c r="V12821" s="5" t="s">
        <v>31044</v>
      </c>
    </row>
    <row r="12822" spans="1:22" x14ac:dyDescent="0.35">
      <c r="A12822" s="5" t="s">
        <v>31046</v>
      </c>
      <c r="B12822" s="5" t="s">
        <v>31047</v>
      </c>
      <c r="C12822" s="5" t="s">
        <v>31048</v>
      </c>
      <c r="D12822" s="5" t="s">
        <v>18</v>
      </c>
      <c r="E12822" s="5">
        <v>20</v>
      </c>
      <c r="F12822" s="5" t="s">
        <v>294</v>
      </c>
      <c r="G12822" s="5" t="s">
        <v>294</v>
      </c>
      <c r="M12822" s="5" t="s">
        <v>794</v>
      </c>
      <c r="N12822" s="5" t="s">
        <v>294</v>
      </c>
      <c r="P12822" s="5" t="s">
        <v>294</v>
      </c>
      <c r="Q12822" s="5" t="s">
        <v>294</v>
      </c>
      <c r="R12822" s="5" t="s">
        <v>294</v>
      </c>
      <c r="V12822" s="5" t="s">
        <v>31046</v>
      </c>
    </row>
    <row r="12823" spans="1:22" x14ac:dyDescent="0.35">
      <c r="A12823" s="5" t="s">
        <v>31049</v>
      </c>
      <c r="B12823" s="5" t="s">
        <v>30634</v>
      </c>
      <c r="C12823" s="5" t="s">
        <v>31048</v>
      </c>
      <c r="D12823" s="5" t="s">
        <v>20</v>
      </c>
      <c r="E12823" s="5">
        <v>10</v>
      </c>
      <c r="F12823" s="5" t="s">
        <v>294</v>
      </c>
      <c r="G12823" s="5" t="s">
        <v>294</v>
      </c>
      <c r="M12823" s="5" t="s">
        <v>794</v>
      </c>
      <c r="N12823" s="5" t="s">
        <v>294</v>
      </c>
      <c r="P12823" s="5" t="s">
        <v>294</v>
      </c>
      <c r="Q12823" s="5" t="s">
        <v>294</v>
      </c>
      <c r="R12823" s="5" t="s">
        <v>294</v>
      </c>
      <c r="V12823" s="5" t="s">
        <v>31049</v>
      </c>
    </row>
    <row r="12824" spans="1:22" x14ac:dyDescent="0.35">
      <c r="A12824" s="5" t="s">
        <v>31050</v>
      </c>
      <c r="B12824" s="5" t="s">
        <v>30929</v>
      </c>
      <c r="C12824" s="5" t="s">
        <v>31048</v>
      </c>
      <c r="D12824" s="5" t="s">
        <v>18</v>
      </c>
      <c r="E12824" s="5">
        <v>8</v>
      </c>
      <c r="F12824" s="5" t="s">
        <v>294</v>
      </c>
      <c r="G12824" s="5" t="s">
        <v>294</v>
      </c>
      <c r="M12824" s="5" t="s">
        <v>794</v>
      </c>
      <c r="N12824" s="5" t="s">
        <v>294</v>
      </c>
      <c r="R12824" s="5" t="s">
        <v>294</v>
      </c>
      <c r="V12824" s="5" t="s">
        <v>31050</v>
      </c>
    </row>
    <row r="12825" spans="1:22" x14ac:dyDescent="0.35">
      <c r="A12825" s="5" t="s">
        <v>31051</v>
      </c>
      <c r="B12825" s="5" t="s">
        <v>31052</v>
      </c>
      <c r="C12825" s="5" t="s">
        <v>31048</v>
      </c>
      <c r="D12825" s="5" t="s">
        <v>18</v>
      </c>
      <c r="E12825" s="5">
        <v>20</v>
      </c>
      <c r="F12825" s="5" t="s">
        <v>294</v>
      </c>
      <c r="G12825" s="5" t="s">
        <v>294</v>
      </c>
      <c r="M12825" s="5" t="s">
        <v>794</v>
      </c>
      <c r="N12825" s="5" t="s">
        <v>294</v>
      </c>
      <c r="P12825" s="5" t="s">
        <v>294</v>
      </c>
      <c r="Q12825" s="5" t="s">
        <v>294</v>
      </c>
      <c r="R12825" s="5" t="s">
        <v>294</v>
      </c>
      <c r="V12825" s="5" t="s">
        <v>31051</v>
      </c>
    </row>
    <row r="12826" spans="1:22" x14ac:dyDescent="0.35">
      <c r="A12826" s="5" t="s">
        <v>31053</v>
      </c>
      <c r="B12826" s="5" t="s">
        <v>31054</v>
      </c>
      <c r="C12826" s="5" t="s">
        <v>31048</v>
      </c>
      <c r="D12826" s="5" t="s">
        <v>20</v>
      </c>
      <c r="E12826" s="5">
        <v>10</v>
      </c>
      <c r="F12826" s="5" t="s">
        <v>294</v>
      </c>
      <c r="G12826" s="5" t="s">
        <v>294</v>
      </c>
      <c r="M12826" s="5" t="s">
        <v>794</v>
      </c>
      <c r="N12826" s="5" t="s">
        <v>294</v>
      </c>
      <c r="P12826" s="5" t="s">
        <v>294</v>
      </c>
      <c r="Q12826" s="5" t="s">
        <v>294</v>
      </c>
      <c r="R12826" s="5" t="s">
        <v>294</v>
      </c>
      <c r="V12826" s="5" t="s">
        <v>31053</v>
      </c>
    </row>
    <row r="12827" spans="1:22" x14ac:dyDescent="0.35">
      <c r="A12827" s="5" t="s">
        <v>31055</v>
      </c>
      <c r="B12827" s="5" t="s">
        <v>31056</v>
      </c>
      <c r="C12827" s="5" t="s">
        <v>31048</v>
      </c>
      <c r="D12827" s="5" t="s">
        <v>22</v>
      </c>
      <c r="E12827" s="5">
        <v>17</v>
      </c>
      <c r="F12827" s="5" t="s">
        <v>294</v>
      </c>
      <c r="G12827" s="5" t="s">
        <v>294</v>
      </c>
      <c r="M12827" s="5" t="s">
        <v>3826</v>
      </c>
      <c r="N12827" s="5" t="s">
        <v>294</v>
      </c>
      <c r="R12827" s="5" t="s">
        <v>294</v>
      </c>
      <c r="V12827" s="5" t="s">
        <v>31055</v>
      </c>
    </row>
    <row r="12828" spans="1:22" x14ac:dyDescent="0.35">
      <c r="A12828" s="5" t="s">
        <v>31057</v>
      </c>
      <c r="B12828" s="5" t="s">
        <v>30264</v>
      </c>
      <c r="C12828" s="5" t="s">
        <v>31048</v>
      </c>
      <c r="D12828" s="5" t="s">
        <v>22</v>
      </c>
      <c r="E12828" s="5">
        <v>4</v>
      </c>
      <c r="F12828" s="5" t="s">
        <v>297</v>
      </c>
      <c r="G12828" s="5" t="s">
        <v>294</v>
      </c>
      <c r="M12828" s="5" t="s">
        <v>794</v>
      </c>
      <c r="N12828" s="5" t="s">
        <v>294</v>
      </c>
      <c r="R12828" s="5" t="s">
        <v>294</v>
      </c>
      <c r="V12828" s="5" t="s">
        <v>31057</v>
      </c>
    </row>
    <row r="12829" spans="1:22" x14ac:dyDescent="0.35">
      <c r="A12829" s="5" t="s">
        <v>31058</v>
      </c>
      <c r="B12829" s="5" t="s">
        <v>30266</v>
      </c>
      <c r="C12829" s="5" t="s">
        <v>31048</v>
      </c>
      <c r="D12829" s="5" t="s">
        <v>22</v>
      </c>
      <c r="E12829" s="5">
        <v>15</v>
      </c>
      <c r="F12829" s="5" t="s">
        <v>297</v>
      </c>
      <c r="G12829" s="5" t="s">
        <v>294</v>
      </c>
      <c r="M12829" s="5" t="s">
        <v>794</v>
      </c>
      <c r="N12829" s="5" t="s">
        <v>294</v>
      </c>
      <c r="R12829" s="5" t="s">
        <v>297</v>
      </c>
      <c r="V12829" s="5" t="s">
        <v>31058</v>
      </c>
    </row>
    <row r="12830" spans="1:22" x14ac:dyDescent="0.35">
      <c r="A12830" s="5" t="s">
        <v>31059</v>
      </c>
      <c r="B12830" s="5" t="s">
        <v>29490</v>
      </c>
      <c r="C12830" s="5" t="s">
        <v>31048</v>
      </c>
      <c r="D12830" s="5" t="s">
        <v>22</v>
      </c>
      <c r="E12830" s="5">
        <v>9</v>
      </c>
      <c r="F12830" s="5" t="s">
        <v>297</v>
      </c>
      <c r="G12830" s="5" t="s">
        <v>294</v>
      </c>
      <c r="M12830" s="5" t="s">
        <v>794</v>
      </c>
      <c r="N12830" s="5" t="s">
        <v>294</v>
      </c>
      <c r="R12830" s="5" t="s">
        <v>297</v>
      </c>
      <c r="V12830" s="5" t="s">
        <v>31059</v>
      </c>
    </row>
    <row r="12831" spans="1:22" x14ac:dyDescent="0.35">
      <c r="A12831" s="5" t="s">
        <v>31060</v>
      </c>
      <c r="B12831" s="5" t="s">
        <v>30909</v>
      </c>
      <c r="C12831" s="5" t="s">
        <v>31048</v>
      </c>
      <c r="D12831" s="5" t="s">
        <v>22</v>
      </c>
      <c r="E12831" s="5">
        <v>4</v>
      </c>
      <c r="F12831" s="5" t="s">
        <v>294</v>
      </c>
      <c r="G12831" s="5" t="s">
        <v>294</v>
      </c>
      <c r="M12831" s="5" t="s">
        <v>794</v>
      </c>
      <c r="N12831" s="5" t="s">
        <v>294</v>
      </c>
      <c r="R12831" s="5" t="s">
        <v>294</v>
      </c>
      <c r="V12831" s="5" t="s">
        <v>31060</v>
      </c>
    </row>
    <row r="12832" spans="1:22" x14ac:dyDescent="0.35">
      <c r="A12832" s="5" t="s">
        <v>31061</v>
      </c>
      <c r="B12832" s="5" t="s">
        <v>31062</v>
      </c>
      <c r="C12832" s="5" t="s">
        <v>31048</v>
      </c>
      <c r="D12832" s="5" t="s">
        <v>18</v>
      </c>
      <c r="E12832" s="5">
        <v>20</v>
      </c>
      <c r="F12832" s="5" t="s">
        <v>294</v>
      </c>
      <c r="G12832" s="5" t="s">
        <v>294</v>
      </c>
      <c r="M12832" s="5" t="s">
        <v>794</v>
      </c>
      <c r="N12832" s="5" t="s">
        <v>294</v>
      </c>
      <c r="R12832" s="5" t="s">
        <v>294</v>
      </c>
      <c r="V12832" s="5" t="s">
        <v>31061</v>
      </c>
    </row>
    <row r="12833" spans="1:22" x14ac:dyDescent="0.35">
      <c r="A12833" s="5" t="s">
        <v>31063</v>
      </c>
      <c r="B12833" s="5" t="s">
        <v>30254</v>
      </c>
      <c r="C12833" s="5" t="s">
        <v>31048</v>
      </c>
      <c r="D12833" s="5" t="s">
        <v>20</v>
      </c>
      <c r="E12833" s="5">
        <v>10</v>
      </c>
      <c r="F12833" s="5" t="s">
        <v>294</v>
      </c>
      <c r="G12833" s="5" t="s">
        <v>294</v>
      </c>
      <c r="M12833" s="5" t="s">
        <v>794</v>
      </c>
      <c r="N12833" s="5" t="s">
        <v>294</v>
      </c>
      <c r="R12833" s="5" t="s">
        <v>294</v>
      </c>
      <c r="V12833" s="5" t="s">
        <v>31063</v>
      </c>
    </row>
    <row r="12834" spans="1:22" x14ac:dyDescent="0.35">
      <c r="A12834" s="5" t="s">
        <v>31064</v>
      </c>
      <c r="B12834" s="5" t="s">
        <v>30009</v>
      </c>
      <c r="C12834" s="5" t="s">
        <v>31048</v>
      </c>
      <c r="D12834" s="5" t="s">
        <v>22</v>
      </c>
      <c r="E12834" s="5">
        <v>4</v>
      </c>
      <c r="F12834" s="5" t="s">
        <v>294</v>
      </c>
      <c r="G12834" s="5" t="s">
        <v>294</v>
      </c>
      <c r="M12834" s="5" t="s">
        <v>794</v>
      </c>
      <c r="N12834" s="5" t="s">
        <v>294</v>
      </c>
      <c r="R12834" s="5" t="s">
        <v>294</v>
      </c>
      <c r="V12834" s="5" t="s">
        <v>31065</v>
      </c>
    </row>
    <row r="12835" spans="1:22" x14ac:dyDescent="0.35">
      <c r="A12835" s="5" t="s">
        <v>31066</v>
      </c>
      <c r="B12835" s="5" t="s">
        <v>30013</v>
      </c>
      <c r="C12835" s="5" t="s">
        <v>31048</v>
      </c>
      <c r="D12835" s="5" t="s">
        <v>22</v>
      </c>
      <c r="E12835" s="5">
        <v>15</v>
      </c>
      <c r="F12835" s="5" t="s">
        <v>297</v>
      </c>
      <c r="G12835" s="5" t="s">
        <v>294</v>
      </c>
      <c r="M12835" s="5" t="s">
        <v>794</v>
      </c>
      <c r="N12835" s="5" t="s">
        <v>294</v>
      </c>
      <c r="R12835" s="5" t="s">
        <v>297</v>
      </c>
      <c r="V12835" s="5" t="s">
        <v>31066</v>
      </c>
    </row>
    <row r="12836" spans="1:22" x14ac:dyDescent="0.35">
      <c r="A12836" s="5" t="s">
        <v>31067</v>
      </c>
      <c r="B12836" s="5" t="s">
        <v>31068</v>
      </c>
      <c r="C12836" s="5" t="s">
        <v>31048</v>
      </c>
      <c r="D12836" s="5" t="s">
        <v>22</v>
      </c>
      <c r="E12836" s="5">
        <v>17</v>
      </c>
      <c r="F12836" s="5" t="s">
        <v>294</v>
      </c>
      <c r="G12836" s="5" t="s">
        <v>294</v>
      </c>
      <c r="M12836" s="5" t="s">
        <v>794</v>
      </c>
      <c r="N12836" s="5" t="s">
        <v>294</v>
      </c>
      <c r="R12836" s="5" t="s">
        <v>297</v>
      </c>
      <c r="V12836" s="5" t="s">
        <v>31067</v>
      </c>
    </row>
    <row r="12837" spans="1:22" x14ac:dyDescent="0.35">
      <c r="A12837" s="5" t="s">
        <v>31069</v>
      </c>
      <c r="B12837" s="5" t="s">
        <v>30256</v>
      </c>
      <c r="C12837" s="5" t="s">
        <v>31048</v>
      </c>
      <c r="D12837" s="5" t="s">
        <v>18</v>
      </c>
      <c r="E12837" s="5">
        <v>3</v>
      </c>
      <c r="F12837" s="5" t="s">
        <v>294</v>
      </c>
      <c r="G12837" s="5" t="s">
        <v>294</v>
      </c>
      <c r="M12837" s="5" t="s">
        <v>794</v>
      </c>
      <c r="N12837" s="5" t="s">
        <v>294</v>
      </c>
      <c r="R12837" s="5" t="s">
        <v>294</v>
      </c>
      <c r="V12837" s="5" t="s">
        <v>31069</v>
      </c>
    </row>
    <row r="12838" spans="1:22" x14ac:dyDescent="0.35">
      <c r="A12838" s="5" t="s">
        <v>31070</v>
      </c>
      <c r="B12838" s="5" t="s">
        <v>30258</v>
      </c>
      <c r="C12838" s="5" t="s">
        <v>31048</v>
      </c>
      <c r="D12838" s="5" t="s">
        <v>18</v>
      </c>
      <c r="E12838" s="5">
        <v>2</v>
      </c>
      <c r="F12838" s="5" t="s">
        <v>297</v>
      </c>
      <c r="G12838" s="5" t="s">
        <v>294</v>
      </c>
      <c r="M12838" s="5" t="s">
        <v>794</v>
      </c>
      <c r="N12838" s="5" t="s">
        <v>294</v>
      </c>
      <c r="R12838" s="5" t="s">
        <v>294</v>
      </c>
      <c r="V12838" s="5" t="s">
        <v>31070</v>
      </c>
    </row>
    <row r="12839" spans="1:22" x14ac:dyDescent="0.35">
      <c r="A12839" s="5" t="s">
        <v>31071</v>
      </c>
      <c r="B12839" s="5" t="s">
        <v>31072</v>
      </c>
      <c r="C12839" s="5" t="s">
        <v>31048</v>
      </c>
      <c r="D12839" s="5" t="s">
        <v>18</v>
      </c>
      <c r="E12839" s="5">
        <v>20</v>
      </c>
      <c r="F12839" s="5" t="s">
        <v>294</v>
      </c>
      <c r="G12839" s="5" t="s">
        <v>294</v>
      </c>
      <c r="M12839" s="5" t="s">
        <v>794</v>
      </c>
      <c r="N12839" s="5" t="s">
        <v>294</v>
      </c>
      <c r="P12839" s="5" t="s">
        <v>294</v>
      </c>
      <c r="Q12839" s="5" t="s">
        <v>294</v>
      </c>
      <c r="R12839" s="5" t="s">
        <v>294</v>
      </c>
      <c r="V12839" s="5" t="s">
        <v>31071</v>
      </c>
    </row>
    <row r="12840" spans="1:22" x14ac:dyDescent="0.35">
      <c r="A12840" s="5" t="s">
        <v>31073</v>
      </c>
      <c r="B12840" s="5" t="s">
        <v>30706</v>
      </c>
      <c r="C12840" s="5" t="s">
        <v>31048</v>
      </c>
      <c r="D12840" s="5" t="s">
        <v>20</v>
      </c>
      <c r="E12840" s="5">
        <v>10</v>
      </c>
      <c r="F12840" s="5" t="s">
        <v>294</v>
      </c>
      <c r="G12840" s="5" t="s">
        <v>294</v>
      </c>
      <c r="M12840" s="5" t="s">
        <v>794</v>
      </c>
      <c r="N12840" s="5" t="s">
        <v>294</v>
      </c>
      <c r="P12840" s="5" t="s">
        <v>294</v>
      </c>
      <c r="Q12840" s="5" t="s">
        <v>294</v>
      </c>
      <c r="R12840" s="5" t="s">
        <v>294</v>
      </c>
      <c r="V12840" s="5" t="s">
        <v>31073</v>
      </c>
    </row>
    <row r="12841" spans="1:22" x14ac:dyDescent="0.35">
      <c r="A12841" s="5" t="s">
        <v>31074</v>
      </c>
      <c r="B12841" s="5" t="s">
        <v>31075</v>
      </c>
      <c r="C12841" s="5" t="s">
        <v>31076</v>
      </c>
      <c r="D12841" s="5" t="s">
        <v>22</v>
      </c>
      <c r="E12841" s="5">
        <v>17</v>
      </c>
      <c r="F12841" s="5" t="s">
        <v>294</v>
      </c>
      <c r="G12841" s="5" t="s">
        <v>294</v>
      </c>
      <c r="M12841" s="5" t="s">
        <v>3826</v>
      </c>
      <c r="N12841" s="5" t="s">
        <v>294</v>
      </c>
      <c r="R12841" s="5" t="s">
        <v>294</v>
      </c>
      <c r="V12841" s="5" t="s">
        <v>31074</v>
      </c>
    </row>
    <row r="12842" spans="1:22" x14ac:dyDescent="0.35">
      <c r="A12842" s="5" t="s">
        <v>31077</v>
      </c>
      <c r="B12842" s="5" t="s">
        <v>29490</v>
      </c>
      <c r="C12842" s="5" t="s">
        <v>31076</v>
      </c>
      <c r="D12842" s="5" t="s">
        <v>22</v>
      </c>
      <c r="E12842" s="5">
        <v>9</v>
      </c>
      <c r="F12842" s="5" t="s">
        <v>297</v>
      </c>
      <c r="G12842" s="5" t="s">
        <v>294</v>
      </c>
      <c r="M12842" s="5" t="s">
        <v>794</v>
      </c>
      <c r="N12842" s="5" t="s">
        <v>294</v>
      </c>
      <c r="R12842" s="5" t="s">
        <v>297</v>
      </c>
      <c r="V12842" s="5" t="s">
        <v>31077</v>
      </c>
    </row>
    <row r="12843" spans="1:22" x14ac:dyDescent="0.35">
      <c r="A12843" s="5" t="s">
        <v>31078</v>
      </c>
      <c r="B12843" s="5" t="s">
        <v>30013</v>
      </c>
      <c r="C12843" s="5" t="s">
        <v>31076</v>
      </c>
      <c r="D12843" s="5" t="s">
        <v>22</v>
      </c>
      <c r="E12843" s="5">
        <v>15</v>
      </c>
      <c r="F12843" s="5" t="s">
        <v>297</v>
      </c>
      <c r="G12843" s="5" t="s">
        <v>294</v>
      </c>
      <c r="M12843" s="5" t="s">
        <v>794</v>
      </c>
      <c r="N12843" s="5" t="s">
        <v>294</v>
      </c>
      <c r="R12843" s="5" t="s">
        <v>297</v>
      </c>
      <c r="V12843" s="5" t="s">
        <v>31078</v>
      </c>
    </row>
    <row r="12844" spans="1:22" x14ac:dyDescent="0.35">
      <c r="A12844" s="5" t="s">
        <v>31079</v>
      </c>
      <c r="B12844" s="5" t="s">
        <v>31080</v>
      </c>
      <c r="C12844" s="5" t="s">
        <v>31081</v>
      </c>
      <c r="D12844" s="5" t="s">
        <v>22</v>
      </c>
      <c r="E12844" s="5">
        <v>17</v>
      </c>
      <c r="F12844" s="5" t="s">
        <v>294</v>
      </c>
      <c r="G12844" s="5" t="s">
        <v>294</v>
      </c>
      <c r="M12844" s="5" t="s">
        <v>3826</v>
      </c>
      <c r="N12844" s="5" t="s">
        <v>294</v>
      </c>
      <c r="R12844" s="5" t="s">
        <v>294</v>
      </c>
      <c r="V12844" s="5" t="s">
        <v>31079</v>
      </c>
    </row>
    <row r="12845" spans="1:22" x14ac:dyDescent="0.35">
      <c r="A12845" s="5" t="s">
        <v>31082</v>
      </c>
      <c r="B12845" s="5" t="s">
        <v>30940</v>
      </c>
      <c r="C12845" s="5" t="s">
        <v>31081</v>
      </c>
      <c r="D12845" s="5" t="s">
        <v>22</v>
      </c>
      <c r="E12845" s="5">
        <v>4</v>
      </c>
      <c r="F12845" s="5" t="s">
        <v>297</v>
      </c>
      <c r="G12845" s="5" t="s">
        <v>294</v>
      </c>
      <c r="M12845" s="5" t="s">
        <v>794</v>
      </c>
      <c r="N12845" s="5" t="s">
        <v>294</v>
      </c>
      <c r="R12845" s="5" t="s">
        <v>294</v>
      </c>
      <c r="V12845" s="5" t="s">
        <v>31082</v>
      </c>
    </row>
    <row r="12846" spans="1:22" x14ac:dyDescent="0.35">
      <c r="A12846" s="5" t="s">
        <v>31083</v>
      </c>
      <c r="B12846" s="5" t="s">
        <v>29490</v>
      </c>
      <c r="C12846" s="5" t="s">
        <v>31081</v>
      </c>
      <c r="D12846" s="5" t="s">
        <v>22</v>
      </c>
      <c r="E12846" s="5">
        <v>9</v>
      </c>
      <c r="F12846" s="5" t="s">
        <v>297</v>
      </c>
      <c r="G12846" s="5" t="s">
        <v>294</v>
      </c>
      <c r="M12846" s="5" t="s">
        <v>794</v>
      </c>
      <c r="N12846" s="5" t="s">
        <v>294</v>
      </c>
      <c r="R12846" s="5" t="s">
        <v>297</v>
      </c>
      <c r="V12846" s="5" t="s">
        <v>31083</v>
      </c>
    </row>
    <row r="12847" spans="1:22" x14ac:dyDescent="0.35">
      <c r="A12847" s="5" t="s">
        <v>31084</v>
      </c>
      <c r="B12847" s="5" t="s">
        <v>30013</v>
      </c>
      <c r="C12847" s="5" t="s">
        <v>31081</v>
      </c>
      <c r="D12847" s="5" t="s">
        <v>22</v>
      </c>
      <c r="E12847" s="5">
        <v>15</v>
      </c>
      <c r="F12847" s="5" t="s">
        <v>297</v>
      </c>
      <c r="G12847" s="5" t="s">
        <v>294</v>
      </c>
      <c r="M12847" s="5" t="s">
        <v>794</v>
      </c>
      <c r="N12847" s="5" t="s">
        <v>294</v>
      </c>
      <c r="R12847" s="5" t="s">
        <v>297</v>
      </c>
      <c r="V12847" s="5" t="s">
        <v>31084</v>
      </c>
    </row>
    <row r="12848" spans="1:22" x14ac:dyDescent="0.35">
      <c r="A12848" s="5" t="s">
        <v>31085</v>
      </c>
      <c r="B12848" s="5" t="s">
        <v>31086</v>
      </c>
      <c r="C12848" s="5" t="s">
        <v>31081</v>
      </c>
      <c r="D12848" s="5" t="s">
        <v>22</v>
      </c>
      <c r="E12848" s="5">
        <v>17</v>
      </c>
      <c r="F12848" s="5" t="s">
        <v>294</v>
      </c>
      <c r="G12848" s="5" t="s">
        <v>294</v>
      </c>
      <c r="M12848" s="5" t="s">
        <v>794</v>
      </c>
      <c r="N12848" s="5" t="s">
        <v>294</v>
      </c>
      <c r="R12848" s="5" t="s">
        <v>297</v>
      </c>
      <c r="V12848" s="5" t="s">
        <v>31085</v>
      </c>
    </row>
    <row r="12849" spans="1:22" x14ac:dyDescent="0.35">
      <c r="A12849" s="5" t="s">
        <v>31087</v>
      </c>
      <c r="B12849" s="5" t="s">
        <v>30920</v>
      </c>
      <c r="C12849" s="5" t="s">
        <v>31081</v>
      </c>
      <c r="D12849" s="5" t="s">
        <v>18</v>
      </c>
      <c r="E12849" s="5">
        <v>3</v>
      </c>
      <c r="F12849" s="5" t="s">
        <v>294</v>
      </c>
      <c r="G12849" s="5" t="s">
        <v>294</v>
      </c>
      <c r="M12849" s="5" t="s">
        <v>794</v>
      </c>
      <c r="N12849" s="5" t="s">
        <v>294</v>
      </c>
      <c r="P12849" s="5" t="s">
        <v>294</v>
      </c>
      <c r="Q12849" s="5" t="s">
        <v>294</v>
      </c>
      <c r="R12849" s="5" t="s">
        <v>294</v>
      </c>
      <c r="V12849" s="5" t="s">
        <v>31087</v>
      </c>
    </row>
    <row r="12850" spans="1:22" x14ac:dyDescent="0.35">
      <c r="A12850" s="5" t="s">
        <v>31088</v>
      </c>
      <c r="B12850" s="5" t="s">
        <v>31089</v>
      </c>
      <c r="C12850" s="5" t="s">
        <v>31081</v>
      </c>
      <c r="D12850" s="5" t="s">
        <v>22</v>
      </c>
      <c r="E12850" s="5">
        <v>15</v>
      </c>
      <c r="F12850" s="5" t="s">
        <v>297</v>
      </c>
      <c r="G12850" s="5" t="s">
        <v>294</v>
      </c>
      <c r="M12850" s="5" t="s">
        <v>794</v>
      </c>
      <c r="N12850" s="5" t="s">
        <v>294</v>
      </c>
      <c r="R12850" s="5" t="s">
        <v>297</v>
      </c>
      <c r="V12850" s="5" t="s">
        <v>31088</v>
      </c>
    </row>
    <row r="12851" spans="1:22" x14ac:dyDescent="0.35">
      <c r="A12851" s="5" t="s">
        <v>31090</v>
      </c>
      <c r="B12851" s="5" t="s">
        <v>31091</v>
      </c>
      <c r="C12851" s="5" t="s">
        <v>31081</v>
      </c>
      <c r="D12851" s="5" t="s">
        <v>18</v>
      </c>
      <c r="E12851" s="5">
        <v>2</v>
      </c>
      <c r="F12851" s="5" t="s">
        <v>297</v>
      </c>
      <c r="G12851" s="5" t="s">
        <v>294</v>
      </c>
      <c r="M12851" s="5" t="s">
        <v>794</v>
      </c>
      <c r="N12851" s="5" t="s">
        <v>294</v>
      </c>
      <c r="R12851" s="5" t="s">
        <v>294</v>
      </c>
      <c r="V12851" s="5" t="s">
        <v>31090</v>
      </c>
    </row>
    <row r="12852" spans="1:22" x14ac:dyDescent="0.35">
      <c r="A12852" s="5" t="s">
        <v>31092</v>
      </c>
      <c r="B12852" s="5" t="s">
        <v>31093</v>
      </c>
      <c r="C12852" s="5" t="s">
        <v>31094</v>
      </c>
      <c r="D12852" s="5" t="s">
        <v>22</v>
      </c>
      <c r="E12852" s="5">
        <v>17</v>
      </c>
      <c r="F12852" s="5" t="s">
        <v>297</v>
      </c>
      <c r="G12852" s="5" t="s">
        <v>294</v>
      </c>
      <c r="M12852" s="5" t="s">
        <v>794</v>
      </c>
      <c r="N12852" s="5" t="s">
        <v>294</v>
      </c>
      <c r="P12852" s="5" t="s">
        <v>294</v>
      </c>
      <c r="Q12852" s="5" t="s">
        <v>294</v>
      </c>
      <c r="R12852" s="5" t="s">
        <v>297</v>
      </c>
      <c r="V12852" s="5" t="s">
        <v>31092</v>
      </c>
    </row>
    <row r="12853" spans="1:22" x14ac:dyDescent="0.35">
      <c r="A12853" s="5" t="s">
        <v>31095</v>
      </c>
      <c r="B12853" s="5" t="s">
        <v>31096</v>
      </c>
      <c r="C12853" s="5" t="s">
        <v>31094</v>
      </c>
      <c r="D12853" s="5" t="s">
        <v>22</v>
      </c>
      <c r="E12853" s="5">
        <v>17</v>
      </c>
      <c r="F12853" s="5" t="s">
        <v>294</v>
      </c>
      <c r="G12853" s="5" t="s">
        <v>294</v>
      </c>
      <c r="M12853" s="5" t="s">
        <v>794</v>
      </c>
      <c r="N12853" s="5" t="s">
        <v>294</v>
      </c>
      <c r="P12853" s="5" t="s">
        <v>294</v>
      </c>
      <c r="Q12853" s="5" t="s">
        <v>294</v>
      </c>
      <c r="R12853" s="5" t="s">
        <v>297</v>
      </c>
      <c r="V12853" s="5" t="s">
        <v>31095</v>
      </c>
    </row>
    <row r="12854" spans="1:22" x14ac:dyDescent="0.35">
      <c r="A12854" s="5" t="s">
        <v>31097</v>
      </c>
      <c r="B12854" s="5" t="s">
        <v>31098</v>
      </c>
      <c r="C12854" s="5" t="s">
        <v>31094</v>
      </c>
      <c r="D12854" s="5" t="s">
        <v>22</v>
      </c>
      <c r="E12854" s="5">
        <v>17</v>
      </c>
      <c r="F12854" s="5" t="s">
        <v>294</v>
      </c>
      <c r="G12854" s="5" t="s">
        <v>294</v>
      </c>
      <c r="M12854" s="5" t="s">
        <v>3826</v>
      </c>
      <c r="N12854" s="5" t="s">
        <v>294</v>
      </c>
      <c r="P12854" s="5" t="s">
        <v>294</v>
      </c>
      <c r="Q12854" s="5" t="s">
        <v>294</v>
      </c>
      <c r="R12854" s="5" t="s">
        <v>294</v>
      </c>
      <c r="V12854" s="5" t="s">
        <v>31097</v>
      </c>
    </row>
    <row r="12855" spans="1:22" x14ac:dyDescent="0.35">
      <c r="A12855" s="5" t="s">
        <v>31099</v>
      </c>
      <c r="B12855" s="5" t="s">
        <v>29490</v>
      </c>
      <c r="C12855" s="5" t="s">
        <v>31094</v>
      </c>
      <c r="D12855" s="5" t="s">
        <v>22</v>
      </c>
      <c r="E12855" s="5">
        <v>9</v>
      </c>
      <c r="F12855" s="5" t="s">
        <v>297</v>
      </c>
      <c r="G12855" s="5" t="s">
        <v>294</v>
      </c>
      <c r="M12855" s="5" t="s">
        <v>794</v>
      </c>
      <c r="N12855" s="5" t="s">
        <v>294</v>
      </c>
      <c r="P12855" s="5" t="s">
        <v>294</v>
      </c>
      <c r="Q12855" s="5" t="s">
        <v>294</v>
      </c>
      <c r="R12855" s="5" t="s">
        <v>297</v>
      </c>
      <c r="V12855" s="5" t="s">
        <v>31099</v>
      </c>
    </row>
    <row r="12856" spans="1:22" x14ac:dyDescent="0.35">
      <c r="A12856" s="5" t="s">
        <v>31100</v>
      </c>
      <c r="B12856" s="5" t="s">
        <v>31101</v>
      </c>
      <c r="C12856" s="5" t="s">
        <v>31094</v>
      </c>
      <c r="D12856" s="5" t="s">
        <v>22</v>
      </c>
      <c r="E12856" s="5">
        <v>17</v>
      </c>
      <c r="F12856" s="5" t="s">
        <v>294</v>
      </c>
      <c r="G12856" s="5" t="s">
        <v>294</v>
      </c>
      <c r="M12856" s="5" t="s">
        <v>794</v>
      </c>
      <c r="N12856" s="5" t="s">
        <v>294</v>
      </c>
      <c r="P12856" s="5" t="s">
        <v>294</v>
      </c>
      <c r="Q12856" s="5" t="s">
        <v>294</v>
      </c>
      <c r="R12856" s="5" t="s">
        <v>297</v>
      </c>
      <c r="V12856" s="5" t="s">
        <v>31100</v>
      </c>
    </row>
    <row r="12857" spans="1:22" x14ac:dyDescent="0.35">
      <c r="A12857" s="5" t="s">
        <v>31102</v>
      </c>
      <c r="B12857" s="5" t="s">
        <v>31103</v>
      </c>
      <c r="C12857" s="5" t="s">
        <v>31104</v>
      </c>
      <c r="D12857" s="5" t="s">
        <v>22</v>
      </c>
      <c r="E12857" s="5">
        <v>17</v>
      </c>
      <c r="F12857" s="5" t="s">
        <v>297</v>
      </c>
      <c r="G12857" s="5" t="s">
        <v>294</v>
      </c>
      <c r="M12857" s="5" t="s">
        <v>794</v>
      </c>
      <c r="N12857" s="5" t="s">
        <v>294</v>
      </c>
      <c r="P12857" s="5" t="s">
        <v>294</v>
      </c>
      <c r="Q12857" s="5" t="s">
        <v>294</v>
      </c>
      <c r="R12857" s="5" t="s">
        <v>297</v>
      </c>
      <c r="V12857" s="5" t="s">
        <v>31102</v>
      </c>
    </row>
    <row r="12858" spans="1:22" x14ac:dyDescent="0.35">
      <c r="A12858" s="5" t="s">
        <v>31105</v>
      </c>
      <c r="B12858" s="5" t="s">
        <v>31106</v>
      </c>
      <c r="C12858" s="5" t="s">
        <v>31104</v>
      </c>
      <c r="D12858" s="5" t="s">
        <v>22</v>
      </c>
      <c r="E12858" s="5">
        <v>17</v>
      </c>
      <c r="F12858" s="5" t="s">
        <v>294</v>
      </c>
      <c r="G12858" s="5" t="s">
        <v>294</v>
      </c>
      <c r="M12858" s="5" t="s">
        <v>3826</v>
      </c>
      <c r="N12858" s="5" t="s">
        <v>294</v>
      </c>
      <c r="P12858" s="5" t="s">
        <v>294</v>
      </c>
      <c r="Q12858" s="5" t="s">
        <v>294</v>
      </c>
      <c r="R12858" s="5" t="s">
        <v>294</v>
      </c>
      <c r="V12858" s="5" t="s">
        <v>31105</v>
      </c>
    </row>
    <row r="12859" spans="1:22" x14ac:dyDescent="0.35">
      <c r="A12859" s="5" t="s">
        <v>31107</v>
      </c>
      <c r="B12859" s="5" t="s">
        <v>29490</v>
      </c>
      <c r="C12859" s="5" t="s">
        <v>31104</v>
      </c>
      <c r="D12859" s="5" t="s">
        <v>22</v>
      </c>
      <c r="E12859" s="5">
        <v>9</v>
      </c>
      <c r="F12859" s="5" t="s">
        <v>297</v>
      </c>
      <c r="G12859" s="5" t="s">
        <v>294</v>
      </c>
      <c r="M12859" s="5" t="s">
        <v>794</v>
      </c>
      <c r="N12859" s="5" t="s">
        <v>294</v>
      </c>
      <c r="P12859" s="5" t="s">
        <v>294</v>
      </c>
      <c r="Q12859" s="5" t="s">
        <v>294</v>
      </c>
      <c r="R12859" s="5" t="s">
        <v>297</v>
      </c>
      <c r="V12859" s="5" t="s">
        <v>31107</v>
      </c>
    </row>
    <row r="12860" spans="1:22" x14ac:dyDescent="0.35">
      <c r="A12860" s="5" t="s">
        <v>31108</v>
      </c>
      <c r="B12860" s="5" t="s">
        <v>31109</v>
      </c>
      <c r="C12860" s="5" t="s">
        <v>31104</v>
      </c>
      <c r="D12860" s="5" t="s">
        <v>22</v>
      </c>
      <c r="E12860" s="5">
        <v>17</v>
      </c>
      <c r="F12860" s="5" t="s">
        <v>294</v>
      </c>
      <c r="G12860" s="5" t="s">
        <v>294</v>
      </c>
      <c r="M12860" s="5" t="s">
        <v>794</v>
      </c>
      <c r="N12860" s="5" t="s">
        <v>294</v>
      </c>
      <c r="P12860" s="5" t="s">
        <v>294</v>
      </c>
      <c r="Q12860" s="5" t="s">
        <v>294</v>
      </c>
      <c r="R12860" s="5" t="s">
        <v>297</v>
      </c>
      <c r="V12860" s="5" t="s">
        <v>31108</v>
      </c>
    </row>
    <row r="12861" spans="1:22" x14ac:dyDescent="0.35">
      <c r="A12861" s="5" t="s">
        <v>31110</v>
      </c>
      <c r="B12861" s="5" t="s">
        <v>31111</v>
      </c>
      <c r="C12861" s="5" t="s">
        <v>31112</v>
      </c>
      <c r="D12861" s="5" t="s">
        <v>22</v>
      </c>
      <c r="E12861" s="5">
        <v>17</v>
      </c>
      <c r="F12861" s="5" t="s">
        <v>297</v>
      </c>
      <c r="G12861" s="5" t="s">
        <v>294</v>
      </c>
      <c r="M12861" s="5" t="s">
        <v>794</v>
      </c>
      <c r="N12861" s="5" t="s">
        <v>294</v>
      </c>
      <c r="P12861" s="5" t="s">
        <v>294</v>
      </c>
      <c r="Q12861" s="5" t="s">
        <v>294</v>
      </c>
      <c r="R12861" s="5" t="s">
        <v>297</v>
      </c>
      <c r="V12861" s="5" t="s">
        <v>31110</v>
      </c>
    </row>
    <row r="12862" spans="1:22" x14ac:dyDescent="0.35">
      <c r="A12862" s="5" t="s">
        <v>31113</v>
      </c>
      <c r="B12862" s="5" t="s">
        <v>31114</v>
      </c>
      <c r="C12862" s="5" t="s">
        <v>31112</v>
      </c>
      <c r="D12862" s="5" t="s">
        <v>22</v>
      </c>
      <c r="E12862" s="5">
        <v>17</v>
      </c>
      <c r="F12862" s="5" t="s">
        <v>294</v>
      </c>
      <c r="G12862" s="5" t="s">
        <v>294</v>
      </c>
      <c r="M12862" s="5" t="s">
        <v>794</v>
      </c>
      <c r="N12862" s="5" t="s">
        <v>294</v>
      </c>
      <c r="P12862" s="5" t="s">
        <v>294</v>
      </c>
      <c r="Q12862" s="5" t="s">
        <v>294</v>
      </c>
      <c r="R12862" s="5" t="s">
        <v>297</v>
      </c>
      <c r="V12862" s="5" t="s">
        <v>31113</v>
      </c>
    </row>
    <row r="12863" spans="1:22" x14ac:dyDescent="0.35">
      <c r="A12863" s="5" t="s">
        <v>31115</v>
      </c>
      <c r="B12863" s="5" t="s">
        <v>31116</v>
      </c>
      <c r="C12863" s="5" t="s">
        <v>31112</v>
      </c>
      <c r="D12863" s="5" t="s">
        <v>22</v>
      </c>
      <c r="E12863" s="5">
        <v>17</v>
      </c>
      <c r="F12863" s="5" t="s">
        <v>294</v>
      </c>
      <c r="G12863" s="5" t="s">
        <v>294</v>
      </c>
      <c r="M12863" s="5" t="s">
        <v>3826</v>
      </c>
      <c r="N12863" s="5" t="s">
        <v>294</v>
      </c>
      <c r="P12863" s="5" t="s">
        <v>294</v>
      </c>
      <c r="Q12863" s="5" t="s">
        <v>294</v>
      </c>
      <c r="R12863" s="5" t="s">
        <v>294</v>
      </c>
      <c r="V12863" s="5" t="s">
        <v>31115</v>
      </c>
    </row>
    <row r="12864" spans="1:22" x14ac:dyDescent="0.35">
      <c r="A12864" s="5" t="s">
        <v>31117</v>
      </c>
      <c r="B12864" s="5" t="s">
        <v>31118</v>
      </c>
      <c r="C12864" s="5" t="s">
        <v>31112</v>
      </c>
      <c r="D12864" s="5" t="s">
        <v>22</v>
      </c>
      <c r="E12864" s="5">
        <v>17</v>
      </c>
      <c r="F12864" s="5" t="s">
        <v>294</v>
      </c>
      <c r="G12864" s="5" t="s">
        <v>294</v>
      </c>
      <c r="M12864" s="5" t="s">
        <v>794</v>
      </c>
      <c r="N12864" s="5" t="s">
        <v>294</v>
      </c>
      <c r="P12864" s="5" t="s">
        <v>294</v>
      </c>
      <c r="Q12864" s="5" t="s">
        <v>294</v>
      </c>
      <c r="R12864" s="5" t="s">
        <v>297</v>
      </c>
      <c r="V12864" s="5" t="s">
        <v>31117</v>
      </c>
    </row>
    <row r="12865" spans="1:22" x14ac:dyDescent="0.35">
      <c r="A12865" s="5" t="s">
        <v>31119</v>
      </c>
      <c r="B12865" s="5" t="s">
        <v>29490</v>
      </c>
      <c r="C12865" s="5" t="s">
        <v>31112</v>
      </c>
      <c r="D12865" s="5" t="s">
        <v>22</v>
      </c>
      <c r="E12865" s="5">
        <v>9</v>
      </c>
      <c r="F12865" s="5" t="s">
        <v>297</v>
      </c>
      <c r="G12865" s="5" t="s">
        <v>294</v>
      </c>
      <c r="M12865" s="5" t="s">
        <v>794</v>
      </c>
      <c r="N12865" s="5" t="s">
        <v>294</v>
      </c>
      <c r="P12865" s="5" t="s">
        <v>294</v>
      </c>
      <c r="Q12865" s="5" t="s">
        <v>294</v>
      </c>
      <c r="R12865" s="5" t="s">
        <v>297</v>
      </c>
      <c r="V12865" s="5" t="s">
        <v>31119</v>
      </c>
    </row>
    <row r="12866" spans="1:22" x14ac:dyDescent="0.35">
      <c r="A12866" s="5" t="s">
        <v>31120</v>
      </c>
      <c r="B12866" s="5" t="s">
        <v>31121</v>
      </c>
      <c r="C12866" s="5" t="s">
        <v>31112</v>
      </c>
      <c r="D12866" s="5" t="s">
        <v>22</v>
      </c>
      <c r="E12866" s="5">
        <v>17</v>
      </c>
      <c r="F12866" s="5" t="s">
        <v>294</v>
      </c>
      <c r="G12866" s="5" t="s">
        <v>294</v>
      </c>
      <c r="M12866" s="5" t="s">
        <v>794</v>
      </c>
      <c r="N12866" s="5" t="s">
        <v>294</v>
      </c>
      <c r="P12866" s="5" t="s">
        <v>294</v>
      </c>
      <c r="Q12866" s="5" t="s">
        <v>294</v>
      </c>
      <c r="R12866" s="5" t="s">
        <v>297</v>
      </c>
      <c r="V12866" s="5" t="s">
        <v>31120</v>
      </c>
    </row>
    <row r="12867" spans="1:22" x14ac:dyDescent="0.35">
      <c r="A12867" s="5" t="s">
        <v>31122</v>
      </c>
      <c r="B12867" s="5" t="s">
        <v>31123</v>
      </c>
      <c r="C12867" s="5" t="s">
        <v>31124</v>
      </c>
      <c r="D12867" s="5" t="s">
        <v>22</v>
      </c>
      <c r="E12867" s="5">
        <v>17</v>
      </c>
      <c r="F12867" s="5" t="s">
        <v>297</v>
      </c>
      <c r="G12867" s="5" t="s">
        <v>294</v>
      </c>
      <c r="M12867" s="5" t="s">
        <v>794</v>
      </c>
      <c r="N12867" s="5" t="s">
        <v>294</v>
      </c>
      <c r="P12867" s="5" t="s">
        <v>294</v>
      </c>
      <c r="Q12867" s="5" t="s">
        <v>294</v>
      </c>
      <c r="R12867" s="5" t="s">
        <v>297</v>
      </c>
      <c r="V12867" s="5" t="s">
        <v>31122</v>
      </c>
    </row>
    <row r="12868" spans="1:22" x14ac:dyDescent="0.35">
      <c r="A12868" s="5" t="s">
        <v>31125</v>
      </c>
      <c r="B12868" s="5" t="s">
        <v>31126</v>
      </c>
      <c r="C12868" s="5" t="s">
        <v>31124</v>
      </c>
      <c r="D12868" s="5" t="s">
        <v>22</v>
      </c>
      <c r="E12868" s="5">
        <v>17</v>
      </c>
      <c r="F12868" s="5" t="s">
        <v>294</v>
      </c>
      <c r="G12868" s="5" t="s">
        <v>294</v>
      </c>
      <c r="M12868" s="5" t="s">
        <v>794</v>
      </c>
      <c r="N12868" s="5" t="s">
        <v>294</v>
      </c>
      <c r="P12868" s="5" t="s">
        <v>294</v>
      </c>
      <c r="Q12868" s="5" t="s">
        <v>294</v>
      </c>
      <c r="R12868" s="5" t="s">
        <v>297</v>
      </c>
      <c r="V12868" s="5" t="s">
        <v>31125</v>
      </c>
    </row>
    <row r="12869" spans="1:22" x14ac:dyDescent="0.35">
      <c r="A12869" s="5" t="s">
        <v>31127</v>
      </c>
      <c r="B12869" s="5" t="s">
        <v>31128</v>
      </c>
      <c r="C12869" s="5" t="s">
        <v>31124</v>
      </c>
      <c r="D12869" s="5" t="s">
        <v>22</v>
      </c>
      <c r="E12869" s="5">
        <v>17</v>
      </c>
      <c r="F12869" s="5" t="s">
        <v>294</v>
      </c>
      <c r="G12869" s="5" t="s">
        <v>294</v>
      </c>
      <c r="M12869" s="5" t="s">
        <v>3826</v>
      </c>
      <c r="N12869" s="5" t="s">
        <v>294</v>
      </c>
      <c r="P12869" s="5" t="s">
        <v>294</v>
      </c>
      <c r="Q12869" s="5" t="s">
        <v>294</v>
      </c>
      <c r="R12869" s="5" t="s">
        <v>294</v>
      </c>
      <c r="V12869" s="5" t="s">
        <v>31127</v>
      </c>
    </row>
    <row r="12870" spans="1:22" x14ac:dyDescent="0.35">
      <c r="A12870" s="5" t="s">
        <v>31129</v>
      </c>
      <c r="B12870" s="5" t="s">
        <v>29490</v>
      </c>
      <c r="C12870" s="5" t="s">
        <v>31124</v>
      </c>
      <c r="D12870" s="5" t="s">
        <v>22</v>
      </c>
      <c r="E12870" s="5">
        <v>9</v>
      </c>
      <c r="F12870" s="5" t="s">
        <v>297</v>
      </c>
      <c r="G12870" s="5" t="s">
        <v>294</v>
      </c>
      <c r="M12870" s="5" t="s">
        <v>794</v>
      </c>
      <c r="N12870" s="5" t="s">
        <v>294</v>
      </c>
      <c r="P12870" s="5" t="s">
        <v>294</v>
      </c>
      <c r="Q12870" s="5" t="s">
        <v>294</v>
      </c>
      <c r="R12870" s="5" t="s">
        <v>297</v>
      </c>
      <c r="V12870" s="5" t="s">
        <v>31129</v>
      </c>
    </row>
    <row r="12871" spans="1:22" x14ac:dyDescent="0.35">
      <c r="A12871" s="5" t="s">
        <v>31130</v>
      </c>
      <c r="B12871" s="5" t="s">
        <v>31131</v>
      </c>
      <c r="C12871" s="5" t="s">
        <v>31124</v>
      </c>
      <c r="D12871" s="5" t="s">
        <v>22</v>
      </c>
      <c r="E12871" s="5">
        <v>17</v>
      </c>
      <c r="F12871" s="5" t="s">
        <v>294</v>
      </c>
      <c r="G12871" s="5" t="s">
        <v>294</v>
      </c>
      <c r="M12871" s="5" t="s">
        <v>794</v>
      </c>
      <c r="N12871" s="5" t="s">
        <v>294</v>
      </c>
      <c r="P12871" s="5" t="s">
        <v>294</v>
      </c>
      <c r="Q12871" s="5" t="s">
        <v>294</v>
      </c>
      <c r="R12871" s="5" t="s">
        <v>297</v>
      </c>
      <c r="V12871" s="5" t="s">
        <v>31130</v>
      </c>
    </row>
    <row r="12872" spans="1:22" x14ac:dyDescent="0.35">
      <c r="A12872" s="5" t="s">
        <v>31132</v>
      </c>
      <c r="B12872" s="5" t="s">
        <v>31133</v>
      </c>
      <c r="C12872" s="5" t="s">
        <v>31134</v>
      </c>
      <c r="D12872" s="5" t="s">
        <v>22</v>
      </c>
      <c r="E12872" s="5">
        <v>17</v>
      </c>
      <c r="F12872" s="5" t="s">
        <v>297</v>
      </c>
      <c r="G12872" s="5" t="s">
        <v>294</v>
      </c>
      <c r="M12872" s="5" t="s">
        <v>794</v>
      </c>
      <c r="N12872" s="5" t="s">
        <v>294</v>
      </c>
      <c r="P12872" s="5" t="s">
        <v>294</v>
      </c>
      <c r="Q12872" s="5" t="s">
        <v>294</v>
      </c>
      <c r="R12872" s="5" t="s">
        <v>297</v>
      </c>
      <c r="V12872" s="5" t="s">
        <v>31132</v>
      </c>
    </row>
    <row r="12873" spans="1:22" x14ac:dyDescent="0.35">
      <c r="A12873" s="5" t="s">
        <v>31135</v>
      </c>
      <c r="B12873" s="5" t="s">
        <v>31136</v>
      </c>
      <c r="C12873" s="5" t="s">
        <v>31134</v>
      </c>
      <c r="D12873" s="5" t="s">
        <v>22</v>
      </c>
      <c r="E12873" s="5">
        <v>17</v>
      </c>
      <c r="F12873" s="5" t="s">
        <v>294</v>
      </c>
      <c r="G12873" s="5" t="s">
        <v>294</v>
      </c>
      <c r="M12873" s="5" t="s">
        <v>3826</v>
      </c>
      <c r="N12873" s="5" t="s">
        <v>294</v>
      </c>
      <c r="P12873" s="5" t="s">
        <v>294</v>
      </c>
      <c r="Q12873" s="5" t="s">
        <v>294</v>
      </c>
      <c r="R12873" s="5" t="s">
        <v>294</v>
      </c>
      <c r="V12873" s="5" t="s">
        <v>31135</v>
      </c>
    </row>
    <row r="12874" spans="1:22" x14ac:dyDescent="0.35">
      <c r="A12874" s="5" t="s">
        <v>31137</v>
      </c>
      <c r="B12874" s="5" t="s">
        <v>29490</v>
      </c>
      <c r="C12874" s="5" t="s">
        <v>31134</v>
      </c>
      <c r="D12874" s="5" t="s">
        <v>22</v>
      </c>
      <c r="E12874" s="5">
        <v>9</v>
      </c>
      <c r="F12874" s="5" t="s">
        <v>297</v>
      </c>
      <c r="G12874" s="5" t="s">
        <v>294</v>
      </c>
      <c r="M12874" s="5" t="s">
        <v>794</v>
      </c>
      <c r="N12874" s="5" t="s">
        <v>294</v>
      </c>
      <c r="P12874" s="5" t="s">
        <v>294</v>
      </c>
      <c r="Q12874" s="5" t="s">
        <v>294</v>
      </c>
      <c r="R12874" s="5" t="s">
        <v>297</v>
      </c>
      <c r="V12874" s="5" t="s">
        <v>31137</v>
      </c>
    </row>
    <row r="12875" spans="1:22" x14ac:dyDescent="0.35">
      <c r="A12875" s="5" t="s">
        <v>31138</v>
      </c>
      <c r="B12875" s="5" t="s">
        <v>31139</v>
      </c>
      <c r="C12875" s="5" t="s">
        <v>31134</v>
      </c>
      <c r="D12875" s="5" t="s">
        <v>22</v>
      </c>
      <c r="E12875" s="5">
        <v>17</v>
      </c>
      <c r="F12875" s="5" t="s">
        <v>294</v>
      </c>
      <c r="G12875" s="5" t="s">
        <v>294</v>
      </c>
      <c r="M12875" s="5" t="s">
        <v>794</v>
      </c>
      <c r="N12875" s="5" t="s">
        <v>294</v>
      </c>
      <c r="P12875" s="5" t="s">
        <v>294</v>
      </c>
      <c r="Q12875" s="5" t="s">
        <v>294</v>
      </c>
      <c r="R12875" s="5" t="s">
        <v>297</v>
      </c>
      <c r="V12875" s="5" t="s">
        <v>31138</v>
      </c>
    </row>
    <row r="12876" spans="1:22" x14ac:dyDescent="0.35">
      <c r="A12876" s="5" t="s">
        <v>31140</v>
      </c>
      <c r="B12876" s="5" t="s">
        <v>31141</v>
      </c>
      <c r="C12876" s="5" t="s">
        <v>31142</v>
      </c>
      <c r="D12876" s="5" t="s">
        <v>22</v>
      </c>
      <c r="E12876" s="5">
        <v>17</v>
      </c>
      <c r="F12876" s="5" t="s">
        <v>297</v>
      </c>
      <c r="G12876" s="5" t="s">
        <v>294</v>
      </c>
      <c r="M12876" s="5" t="s">
        <v>794</v>
      </c>
      <c r="N12876" s="5" t="s">
        <v>294</v>
      </c>
      <c r="P12876" s="5" t="s">
        <v>294</v>
      </c>
      <c r="Q12876" s="5" t="s">
        <v>294</v>
      </c>
      <c r="R12876" s="5" t="s">
        <v>297</v>
      </c>
      <c r="V12876" s="5" t="s">
        <v>31140</v>
      </c>
    </row>
    <row r="12877" spans="1:22" x14ac:dyDescent="0.35">
      <c r="A12877" s="5" t="s">
        <v>31143</v>
      </c>
      <c r="B12877" s="5" t="s">
        <v>31144</v>
      </c>
      <c r="C12877" s="5" t="s">
        <v>31142</v>
      </c>
      <c r="D12877" s="5" t="s">
        <v>22</v>
      </c>
      <c r="E12877" s="5">
        <v>17</v>
      </c>
      <c r="F12877" s="5" t="s">
        <v>294</v>
      </c>
      <c r="G12877" s="5" t="s">
        <v>294</v>
      </c>
      <c r="M12877" s="5" t="s">
        <v>794</v>
      </c>
      <c r="N12877" s="5" t="s">
        <v>294</v>
      </c>
      <c r="P12877" s="5" t="s">
        <v>294</v>
      </c>
      <c r="Q12877" s="5" t="s">
        <v>294</v>
      </c>
      <c r="R12877" s="5" t="s">
        <v>297</v>
      </c>
      <c r="V12877" s="5" t="s">
        <v>31143</v>
      </c>
    </row>
    <row r="12878" spans="1:22" x14ac:dyDescent="0.35">
      <c r="A12878" s="5" t="s">
        <v>31145</v>
      </c>
      <c r="B12878" s="5" t="s">
        <v>31146</v>
      </c>
      <c r="C12878" s="5" t="s">
        <v>31142</v>
      </c>
      <c r="D12878" s="5" t="s">
        <v>22</v>
      </c>
      <c r="E12878" s="5">
        <v>17</v>
      </c>
      <c r="F12878" s="5" t="s">
        <v>294</v>
      </c>
      <c r="G12878" s="5" t="s">
        <v>294</v>
      </c>
      <c r="M12878" s="5" t="s">
        <v>3826</v>
      </c>
      <c r="N12878" s="5" t="s">
        <v>294</v>
      </c>
      <c r="P12878" s="5" t="s">
        <v>294</v>
      </c>
      <c r="Q12878" s="5" t="s">
        <v>294</v>
      </c>
      <c r="R12878" s="5" t="s">
        <v>294</v>
      </c>
      <c r="V12878" s="5" t="s">
        <v>31145</v>
      </c>
    </row>
    <row r="12879" spans="1:22" x14ac:dyDescent="0.35">
      <c r="A12879" s="5" t="s">
        <v>31147</v>
      </c>
      <c r="B12879" s="5" t="s">
        <v>29490</v>
      </c>
      <c r="C12879" s="5" t="s">
        <v>31142</v>
      </c>
      <c r="D12879" s="5" t="s">
        <v>22</v>
      </c>
      <c r="E12879" s="5">
        <v>9</v>
      </c>
      <c r="F12879" s="5" t="s">
        <v>297</v>
      </c>
      <c r="G12879" s="5" t="s">
        <v>294</v>
      </c>
      <c r="M12879" s="5" t="s">
        <v>794</v>
      </c>
      <c r="N12879" s="5" t="s">
        <v>294</v>
      </c>
      <c r="P12879" s="5" t="s">
        <v>294</v>
      </c>
      <c r="Q12879" s="5" t="s">
        <v>294</v>
      </c>
      <c r="R12879" s="5" t="s">
        <v>297</v>
      </c>
      <c r="V12879" s="5" t="s">
        <v>31147</v>
      </c>
    </row>
    <row r="12880" spans="1:22" x14ac:dyDescent="0.35">
      <c r="A12880" s="5" t="s">
        <v>31148</v>
      </c>
      <c r="B12880" s="5" t="s">
        <v>31149</v>
      </c>
      <c r="C12880" s="5" t="s">
        <v>31142</v>
      </c>
      <c r="D12880" s="5" t="s">
        <v>22</v>
      </c>
      <c r="E12880" s="5">
        <v>17</v>
      </c>
      <c r="F12880" s="5" t="s">
        <v>294</v>
      </c>
      <c r="G12880" s="5" t="s">
        <v>294</v>
      </c>
      <c r="M12880" s="5" t="s">
        <v>794</v>
      </c>
      <c r="N12880" s="5" t="s">
        <v>294</v>
      </c>
      <c r="P12880" s="5" t="s">
        <v>294</v>
      </c>
      <c r="Q12880" s="5" t="s">
        <v>294</v>
      </c>
      <c r="R12880" s="5" t="s">
        <v>297</v>
      </c>
      <c r="V12880" s="5" t="s">
        <v>31148</v>
      </c>
    </row>
    <row r="12881" spans="1:22" x14ac:dyDescent="0.35">
      <c r="A12881" s="5" t="s">
        <v>31150</v>
      </c>
      <c r="B12881" s="5" t="s">
        <v>31151</v>
      </c>
      <c r="C12881" s="5" t="s">
        <v>14629</v>
      </c>
      <c r="D12881" s="5" t="s">
        <v>18</v>
      </c>
      <c r="E12881" s="5">
        <v>3</v>
      </c>
      <c r="F12881" s="5" t="s">
        <v>294</v>
      </c>
      <c r="G12881" s="5" t="s">
        <v>294</v>
      </c>
      <c r="M12881" s="5" t="s">
        <v>794</v>
      </c>
      <c r="N12881" s="5" t="s">
        <v>294</v>
      </c>
      <c r="P12881" s="5" t="s">
        <v>294</v>
      </c>
      <c r="Q12881" s="5" t="s">
        <v>294</v>
      </c>
      <c r="R12881" s="5" t="s">
        <v>294</v>
      </c>
      <c r="V12881" s="5" t="s">
        <v>31150</v>
      </c>
    </row>
    <row r="12882" spans="1:22" x14ac:dyDescent="0.35">
      <c r="A12882" s="5" t="s">
        <v>31152</v>
      </c>
      <c r="B12882" s="5" t="s">
        <v>31153</v>
      </c>
      <c r="C12882" s="5" t="s">
        <v>14629</v>
      </c>
      <c r="D12882" s="5" t="s">
        <v>18</v>
      </c>
      <c r="E12882" s="5">
        <v>8</v>
      </c>
      <c r="F12882" s="5" t="s">
        <v>294</v>
      </c>
      <c r="G12882" s="5" t="s">
        <v>294</v>
      </c>
      <c r="M12882" s="5" t="s">
        <v>794</v>
      </c>
      <c r="N12882" s="5" t="s">
        <v>294</v>
      </c>
      <c r="P12882" s="5" t="s">
        <v>294</v>
      </c>
      <c r="Q12882" s="5" t="s">
        <v>294</v>
      </c>
      <c r="R12882" s="5" t="s">
        <v>294</v>
      </c>
      <c r="V12882" s="5" t="s">
        <v>31152</v>
      </c>
    </row>
    <row r="12883" spans="1:22" x14ac:dyDescent="0.35">
      <c r="A12883" s="5" t="s">
        <v>31154</v>
      </c>
      <c r="B12883" s="5" t="s">
        <v>31155</v>
      </c>
      <c r="C12883" s="5" t="s">
        <v>14629</v>
      </c>
      <c r="D12883" s="5" t="s">
        <v>18</v>
      </c>
      <c r="E12883" s="5">
        <v>7</v>
      </c>
      <c r="F12883" s="5" t="s">
        <v>294</v>
      </c>
      <c r="G12883" s="5" t="s">
        <v>294</v>
      </c>
      <c r="M12883" s="5" t="s">
        <v>794</v>
      </c>
      <c r="N12883" s="5" t="s">
        <v>294</v>
      </c>
      <c r="P12883" s="5" t="s">
        <v>294</v>
      </c>
      <c r="Q12883" s="5" t="s">
        <v>294</v>
      </c>
      <c r="R12883" s="5" t="s">
        <v>294</v>
      </c>
      <c r="V12883" s="5" t="s">
        <v>31154</v>
      </c>
    </row>
    <row r="12884" spans="1:22" x14ac:dyDescent="0.35">
      <c r="A12884" s="5" t="s">
        <v>31156</v>
      </c>
      <c r="B12884" s="5" t="s">
        <v>31157</v>
      </c>
      <c r="C12884" s="5" t="s">
        <v>14629</v>
      </c>
      <c r="D12884" s="5" t="s">
        <v>18</v>
      </c>
      <c r="E12884" s="5">
        <v>8</v>
      </c>
      <c r="F12884" s="5" t="s">
        <v>294</v>
      </c>
      <c r="G12884" s="5" t="s">
        <v>294</v>
      </c>
      <c r="M12884" s="5" t="s">
        <v>794</v>
      </c>
      <c r="N12884" s="5" t="s">
        <v>294</v>
      </c>
      <c r="P12884" s="5" t="s">
        <v>294</v>
      </c>
      <c r="Q12884" s="5" t="s">
        <v>294</v>
      </c>
      <c r="R12884" s="5" t="s">
        <v>294</v>
      </c>
      <c r="V12884" s="5" t="s">
        <v>31156</v>
      </c>
    </row>
    <row r="12885" spans="1:22" x14ac:dyDescent="0.35">
      <c r="A12885" s="5" t="s">
        <v>31158</v>
      </c>
      <c r="B12885" s="5" t="s">
        <v>31159</v>
      </c>
      <c r="C12885" s="5" t="s">
        <v>14629</v>
      </c>
      <c r="D12885" s="5" t="s">
        <v>18</v>
      </c>
      <c r="E12885" s="5">
        <v>8</v>
      </c>
      <c r="F12885" s="5" t="s">
        <v>294</v>
      </c>
      <c r="G12885" s="5" t="s">
        <v>294</v>
      </c>
      <c r="M12885" s="5" t="s">
        <v>794</v>
      </c>
      <c r="N12885" s="5" t="s">
        <v>294</v>
      </c>
      <c r="P12885" s="5" t="s">
        <v>294</v>
      </c>
      <c r="Q12885" s="5" t="s">
        <v>294</v>
      </c>
      <c r="R12885" s="5" t="s">
        <v>294</v>
      </c>
      <c r="V12885" s="5" t="s">
        <v>31158</v>
      </c>
    </row>
    <row r="12886" spans="1:22" x14ac:dyDescent="0.35">
      <c r="A12886" s="5" t="s">
        <v>31160</v>
      </c>
      <c r="B12886" s="5" t="s">
        <v>31161</v>
      </c>
      <c r="C12886" s="5" t="s">
        <v>14629</v>
      </c>
      <c r="D12886" s="5" t="s">
        <v>18</v>
      </c>
      <c r="E12886" s="5">
        <v>10</v>
      </c>
      <c r="F12886" s="5" t="s">
        <v>294</v>
      </c>
      <c r="G12886" s="5" t="s">
        <v>294</v>
      </c>
      <c r="M12886" s="5" t="s">
        <v>794</v>
      </c>
      <c r="N12886" s="5" t="s">
        <v>294</v>
      </c>
      <c r="P12886" s="5" t="s">
        <v>294</v>
      </c>
      <c r="Q12886" s="5" t="s">
        <v>294</v>
      </c>
      <c r="R12886" s="5" t="s">
        <v>294</v>
      </c>
      <c r="V12886" s="5" t="s">
        <v>31160</v>
      </c>
    </row>
    <row r="12887" spans="1:22" x14ac:dyDescent="0.35">
      <c r="A12887" s="5" t="s">
        <v>31162</v>
      </c>
      <c r="B12887" s="5" t="s">
        <v>31163</v>
      </c>
      <c r="C12887" s="5" t="s">
        <v>14629</v>
      </c>
      <c r="D12887" s="5" t="s">
        <v>18</v>
      </c>
      <c r="E12887" s="5">
        <v>10</v>
      </c>
      <c r="F12887" s="5" t="s">
        <v>294</v>
      </c>
      <c r="G12887" s="5" t="s">
        <v>294</v>
      </c>
      <c r="M12887" s="5" t="s">
        <v>794</v>
      </c>
      <c r="N12887" s="5" t="s">
        <v>294</v>
      </c>
      <c r="P12887" s="5" t="s">
        <v>294</v>
      </c>
      <c r="Q12887" s="5" t="s">
        <v>294</v>
      </c>
      <c r="R12887" s="5" t="s">
        <v>294</v>
      </c>
      <c r="V12887" s="5" t="s">
        <v>31162</v>
      </c>
    </row>
    <row r="12888" spans="1:22" x14ac:dyDescent="0.35">
      <c r="A12888" s="5" t="s">
        <v>31164</v>
      </c>
      <c r="B12888" s="5" t="s">
        <v>31165</v>
      </c>
      <c r="C12888" s="5" t="s">
        <v>14629</v>
      </c>
      <c r="D12888" s="5" t="s">
        <v>18</v>
      </c>
      <c r="E12888" s="5">
        <v>8</v>
      </c>
      <c r="F12888" s="5" t="s">
        <v>294</v>
      </c>
      <c r="G12888" s="5" t="s">
        <v>294</v>
      </c>
      <c r="M12888" s="5" t="s">
        <v>794</v>
      </c>
      <c r="N12888" s="5" t="s">
        <v>294</v>
      </c>
      <c r="P12888" s="5" t="s">
        <v>294</v>
      </c>
      <c r="Q12888" s="5" t="s">
        <v>294</v>
      </c>
      <c r="R12888" s="5" t="s">
        <v>294</v>
      </c>
      <c r="V12888" s="5" t="s">
        <v>31164</v>
      </c>
    </row>
    <row r="12889" spans="1:22" x14ac:dyDescent="0.35">
      <c r="A12889" s="5" t="s">
        <v>31166</v>
      </c>
      <c r="B12889" s="5" t="s">
        <v>31167</v>
      </c>
      <c r="C12889" s="5" t="s">
        <v>14629</v>
      </c>
      <c r="D12889" s="5" t="s">
        <v>18</v>
      </c>
      <c r="E12889" s="5">
        <v>7</v>
      </c>
      <c r="F12889" s="5" t="s">
        <v>294</v>
      </c>
      <c r="G12889" s="5" t="s">
        <v>294</v>
      </c>
      <c r="M12889" s="5" t="s">
        <v>794</v>
      </c>
      <c r="N12889" s="5" t="s">
        <v>294</v>
      </c>
      <c r="P12889" s="5" t="s">
        <v>294</v>
      </c>
      <c r="Q12889" s="5" t="s">
        <v>294</v>
      </c>
      <c r="R12889" s="5" t="s">
        <v>294</v>
      </c>
      <c r="V12889" s="5" t="s">
        <v>31166</v>
      </c>
    </row>
    <row r="12890" spans="1:22" x14ac:dyDescent="0.35">
      <c r="A12890" s="5" t="s">
        <v>31168</v>
      </c>
      <c r="B12890" s="5" t="s">
        <v>31169</v>
      </c>
      <c r="C12890" s="5" t="s">
        <v>14629</v>
      </c>
      <c r="D12890" s="5" t="s">
        <v>18</v>
      </c>
      <c r="E12890" s="5">
        <v>8</v>
      </c>
      <c r="F12890" s="5" t="s">
        <v>294</v>
      </c>
      <c r="G12890" s="5" t="s">
        <v>294</v>
      </c>
      <c r="M12890" s="5" t="s">
        <v>794</v>
      </c>
      <c r="N12890" s="5" t="s">
        <v>294</v>
      </c>
      <c r="P12890" s="5" t="s">
        <v>294</v>
      </c>
      <c r="Q12890" s="5" t="s">
        <v>294</v>
      </c>
      <c r="R12890" s="5" t="s">
        <v>294</v>
      </c>
      <c r="V12890" s="5" t="s">
        <v>31168</v>
      </c>
    </row>
    <row r="12891" spans="1:22" x14ac:dyDescent="0.35">
      <c r="A12891" s="5" t="s">
        <v>31170</v>
      </c>
      <c r="B12891" s="5" t="s">
        <v>31171</v>
      </c>
      <c r="C12891" s="5" t="s">
        <v>14629</v>
      </c>
      <c r="D12891" s="5" t="s">
        <v>18</v>
      </c>
      <c r="E12891" s="5">
        <v>1</v>
      </c>
      <c r="F12891" s="5" t="s">
        <v>294</v>
      </c>
      <c r="G12891" s="5" t="s">
        <v>294</v>
      </c>
      <c r="M12891" s="5" t="s">
        <v>794</v>
      </c>
      <c r="N12891" s="5" t="s">
        <v>294</v>
      </c>
      <c r="P12891" s="5" t="s">
        <v>294</v>
      </c>
      <c r="Q12891" s="5" t="s">
        <v>294</v>
      </c>
      <c r="R12891" s="5" t="s">
        <v>294</v>
      </c>
      <c r="V12891" s="5" t="s">
        <v>31170</v>
      </c>
    </row>
    <row r="12892" spans="1:22" x14ac:dyDescent="0.35">
      <c r="A12892" s="5" t="s">
        <v>31172</v>
      </c>
      <c r="B12892" s="5" t="s">
        <v>31173</v>
      </c>
      <c r="C12892" s="5" t="s">
        <v>14629</v>
      </c>
      <c r="D12892" s="5" t="s">
        <v>18</v>
      </c>
      <c r="E12892" s="5">
        <v>8</v>
      </c>
      <c r="F12892" s="5" t="s">
        <v>294</v>
      </c>
      <c r="G12892" s="5" t="s">
        <v>294</v>
      </c>
      <c r="M12892" s="5" t="s">
        <v>794</v>
      </c>
      <c r="N12892" s="5" t="s">
        <v>294</v>
      </c>
      <c r="P12892" s="5" t="s">
        <v>294</v>
      </c>
      <c r="Q12892" s="5" t="s">
        <v>294</v>
      </c>
      <c r="R12892" s="5" t="s">
        <v>294</v>
      </c>
      <c r="V12892" s="5" t="s">
        <v>31172</v>
      </c>
    </row>
    <row r="12893" spans="1:22" x14ac:dyDescent="0.35">
      <c r="A12893" s="5" t="s">
        <v>31174</v>
      </c>
      <c r="B12893" s="5" t="s">
        <v>31175</v>
      </c>
      <c r="C12893" s="5" t="s">
        <v>14629</v>
      </c>
      <c r="D12893" s="5" t="s">
        <v>18</v>
      </c>
      <c r="E12893" s="5">
        <v>7</v>
      </c>
      <c r="F12893" s="5" t="s">
        <v>294</v>
      </c>
      <c r="G12893" s="5" t="s">
        <v>294</v>
      </c>
      <c r="M12893" s="5" t="s">
        <v>794</v>
      </c>
      <c r="N12893" s="5" t="s">
        <v>294</v>
      </c>
      <c r="P12893" s="5" t="s">
        <v>294</v>
      </c>
      <c r="Q12893" s="5" t="s">
        <v>294</v>
      </c>
      <c r="R12893" s="5" t="s">
        <v>294</v>
      </c>
      <c r="V12893" s="5" t="s">
        <v>31174</v>
      </c>
    </row>
    <row r="12894" spans="1:22" x14ac:dyDescent="0.35">
      <c r="A12894" s="5" t="s">
        <v>31176</v>
      </c>
      <c r="B12894" s="5" t="s">
        <v>31177</v>
      </c>
      <c r="C12894" s="5" t="s">
        <v>14629</v>
      </c>
      <c r="D12894" s="5" t="s">
        <v>18</v>
      </c>
      <c r="E12894" s="5">
        <v>8</v>
      </c>
      <c r="F12894" s="5" t="s">
        <v>294</v>
      </c>
      <c r="G12894" s="5" t="s">
        <v>294</v>
      </c>
      <c r="M12894" s="5" t="s">
        <v>794</v>
      </c>
      <c r="N12894" s="5" t="s">
        <v>294</v>
      </c>
      <c r="P12894" s="5" t="s">
        <v>294</v>
      </c>
      <c r="Q12894" s="5" t="s">
        <v>294</v>
      </c>
      <c r="R12894" s="5" t="s">
        <v>294</v>
      </c>
      <c r="V12894" s="5" t="s">
        <v>31176</v>
      </c>
    </row>
    <row r="12895" spans="1:22" x14ac:dyDescent="0.35">
      <c r="A12895" s="5" t="s">
        <v>31178</v>
      </c>
      <c r="B12895" s="5" t="s">
        <v>31179</v>
      </c>
      <c r="C12895" s="5" t="s">
        <v>14629</v>
      </c>
      <c r="D12895" s="5" t="s">
        <v>18</v>
      </c>
      <c r="E12895" s="5">
        <v>10</v>
      </c>
      <c r="F12895" s="5" t="s">
        <v>294</v>
      </c>
      <c r="G12895" s="5" t="s">
        <v>294</v>
      </c>
      <c r="M12895" s="5" t="s">
        <v>794</v>
      </c>
      <c r="N12895" s="5" t="s">
        <v>294</v>
      </c>
      <c r="P12895" s="5" t="s">
        <v>294</v>
      </c>
      <c r="Q12895" s="5" t="s">
        <v>294</v>
      </c>
      <c r="R12895" s="5" t="s">
        <v>294</v>
      </c>
      <c r="V12895" s="5" t="s">
        <v>31178</v>
      </c>
    </row>
    <row r="12896" spans="1:22" x14ac:dyDescent="0.35">
      <c r="A12896" s="5" t="s">
        <v>31180</v>
      </c>
      <c r="B12896" s="5" t="s">
        <v>31181</v>
      </c>
      <c r="C12896" s="5" t="s">
        <v>14629</v>
      </c>
      <c r="D12896" s="5" t="s">
        <v>18</v>
      </c>
      <c r="E12896" s="5">
        <v>10</v>
      </c>
      <c r="F12896" s="5" t="s">
        <v>294</v>
      </c>
      <c r="G12896" s="5" t="s">
        <v>294</v>
      </c>
      <c r="M12896" s="5" t="s">
        <v>794</v>
      </c>
      <c r="N12896" s="5" t="s">
        <v>294</v>
      </c>
      <c r="P12896" s="5" t="s">
        <v>294</v>
      </c>
      <c r="Q12896" s="5" t="s">
        <v>294</v>
      </c>
      <c r="R12896" s="5" t="s">
        <v>294</v>
      </c>
      <c r="V12896" s="5" t="s">
        <v>31180</v>
      </c>
    </row>
    <row r="12897" spans="1:22" x14ac:dyDescent="0.35">
      <c r="A12897" s="5" t="s">
        <v>31182</v>
      </c>
      <c r="B12897" s="5" t="s">
        <v>31183</v>
      </c>
      <c r="C12897" s="5" t="s">
        <v>14629</v>
      </c>
      <c r="D12897" s="5" t="s">
        <v>18</v>
      </c>
      <c r="E12897" s="5">
        <v>8</v>
      </c>
      <c r="F12897" s="5" t="s">
        <v>294</v>
      </c>
      <c r="G12897" s="5" t="s">
        <v>294</v>
      </c>
      <c r="M12897" s="5" t="s">
        <v>794</v>
      </c>
      <c r="N12897" s="5" t="s">
        <v>294</v>
      </c>
      <c r="P12897" s="5" t="s">
        <v>294</v>
      </c>
      <c r="Q12897" s="5" t="s">
        <v>294</v>
      </c>
      <c r="R12897" s="5" t="s">
        <v>294</v>
      </c>
      <c r="V12897" s="5" t="s">
        <v>31182</v>
      </c>
    </row>
    <row r="12898" spans="1:22" x14ac:dyDescent="0.35">
      <c r="A12898" s="5" t="s">
        <v>31184</v>
      </c>
      <c r="B12898" s="5" t="s">
        <v>31185</v>
      </c>
      <c r="C12898" s="5" t="s">
        <v>14629</v>
      </c>
      <c r="D12898" s="5" t="s">
        <v>18</v>
      </c>
      <c r="E12898" s="5">
        <v>7</v>
      </c>
      <c r="F12898" s="5" t="s">
        <v>294</v>
      </c>
      <c r="G12898" s="5" t="s">
        <v>294</v>
      </c>
      <c r="M12898" s="5" t="s">
        <v>794</v>
      </c>
      <c r="N12898" s="5" t="s">
        <v>294</v>
      </c>
      <c r="P12898" s="5" t="s">
        <v>294</v>
      </c>
      <c r="Q12898" s="5" t="s">
        <v>294</v>
      </c>
      <c r="R12898" s="5" t="s">
        <v>294</v>
      </c>
      <c r="V12898" s="5" t="s">
        <v>31184</v>
      </c>
    </row>
    <row r="12899" spans="1:22" x14ac:dyDescent="0.35">
      <c r="A12899" s="5" t="s">
        <v>31186</v>
      </c>
      <c r="B12899" s="5" t="s">
        <v>31187</v>
      </c>
      <c r="C12899" s="5" t="s">
        <v>14629</v>
      </c>
      <c r="D12899" s="5" t="s">
        <v>18</v>
      </c>
      <c r="E12899" s="5">
        <v>8</v>
      </c>
      <c r="F12899" s="5" t="s">
        <v>294</v>
      </c>
      <c r="G12899" s="5" t="s">
        <v>294</v>
      </c>
      <c r="M12899" s="5" t="s">
        <v>794</v>
      </c>
      <c r="N12899" s="5" t="s">
        <v>294</v>
      </c>
      <c r="P12899" s="5" t="s">
        <v>294</v>
      </c>
      <c r="Q12899" s="5" t="s">
        <v>294</v>
      </c>
      <c r="R12899" s="5" t="s">
        <v>294</v>
      </c>
      <c r="V12899" s="5" t="s">
        <v>31186</v>
      </c>
    </row>
    <row r="12900" spans="1:22" x14ac:dyDescent="0.35">
      <c r="A12900" s="5" t="s">
        <v>31188</v>
      </c>
      <c r="B12900" s="5" t="s">
        <v>31189</v>
      </c>
      <c r="C12900" s="5" t="s">
        <v>14629</v>
      </c>
      <c r="D12900" s="5" t="s">
        <v>18</v>
      </c>
      <c r="E12900" s="5">
        <v>3</v>
      </c>
      <c r="F12900" s="5" t="s">
        <v>294</v>
      </c>
      <c r="G12900" s="5" t="s">
        <v>294</v>
      </c>
      <c r="M12900" s="5" t="s">
        <v>794</v>
      </c>
      <c r="N12900" s="5" t="s">
        <v>294</v>
      </c>
      <c r="P12900" s="5" t="s">
        <v>294</v>
      </c>
      <c r="Q12900" s="5" t="s">
        <v>294</v>
      </c>
      <c r="R12900" s="5" t="s">
        <v>294</v>
      </c>
      <c r="V12900" s="5" t="s">
        <v>31188</v>
      </c>
    </row>
    <row r="12901" spans="1:22" x14ac:dyDescent="0.35">
      <c r="A12901" s="5" t="s">
        <v>31190</v>
      </c>
      <c r="B12901" s="5" t="s">
        <v>31191</v>
      </c>
      <c r="C12901" s="5" t="s">
        <v>14629</v>
      </c>
      <c r="D12901" s="5" t="s">
        <v>18</v>
      </c>
      <c r="E12901" s="5">
        <v>3</v>
      </c>
      <c r="F12901" s="5" t="s">
        <v>294</v>
      </c>
      <c r="G12901" s="5" t="s">
        <v>294</v>
      </c>
      <c r="M12901" s="5" t="s">
        <v>794</v>
      </c>
      <c r="N12901" s="5" t="s">
        <v>294</v>
      </c>
      <c r="P12901" s="5" t="s">
        <v>294</v>
      </c>
      <c r="Q12901" s="5" t="s">
        <v>294</v>
      </c>
      <c r="R12901" s="5" t="s">
        <v>294</v>
      </c>
      <c r="V12901" s="5" t="s">
        <v>31190</v>
      </c>
    </row>
    <row r="12902" spans="1:22" x14ac:dyDescent="0.35">
      <c r="A12902" s="5" t="s">
        <v>31192</v>
      </c>
      <c r="B12902" s="5" t="s">
        <v>31193</v>
      </c>
      <c r="C12902" s="5" t="s">
        <v>14629</v>
      </c>
      <c r="D12902" s="5" t="s">
        <v>18</v>
      </c>
      <c r="E12902" s="5">
        <v>3</v>
      </c>
      <c r="F12902" s="5" t="s">
        <v>294</v>
      </c>
      <c r="G12902" s="5" t="s">
        <v>294</v>
      </c>
      <c r="M12902" s="5" t="s">
        <v>794</v>
      </c>
      <c r="N12902" s="5" t="s">
        <v>294</v>
      </c>
      <c r="P12902" s="5" t="s">
        <v>294</v>
      </c>
      <c r="Q12902" s="5" t="s">
        <v>294</v>
      </c>
      <c r="R12902" s="5" t="s">
        <v>294</v>
      </c>
      <c r="V12902" s="5" t="s">
        <v>31192</v>
      </c>
    </row>
    <row r="12903" spans="1:22" x14ac:dyDescent="0.35">
      <c r="A12903" s="5" t="s">
        <v>31194</v>
      </c>
      <c r="B12903" s="5" t="s">
        <v>31195</v>
      </c>
      <c r="C12903" s="5" t="s">
        <v>14629</v>
      </c>
      <c r="D12903" s="5" t="s">
        <v>18</v>
      </c>
      <c r="E12903" s="5">
        <v>1</v>
      </c>
      <c r="F12903" s="5" t="s">
        <v>294</v>
      </c>
      <c r="G12903" s="5" t="s">
        <v>294</v>
      </c>
      <c r="M12903" s="5" t="s">
        <v>794</v>
      </c>
      <c r="N12903" s="5" t="s">
        <v>294</v>
      </c>
      <c r="P12903" s="5" t="s">
        <v>294</v>
      </c>
      <c r="Q12903" s="5" t="s">
        <v>294</v>
      </c>
      <c r="R12903" s="5" t="s">
        <v>294</v>
      </c>
      <c r="V12903" s="5" t="s">
        <v>31194</v>
      </c>
    </row>
    <row r="12904" spans="1:22" x14ac:dyDescent="0.35">
      <c r="A12904" s="5" t="s">
        <v>31196</v>
      </c>
      <c r="B12904" s="5" t="s">
        <v>31197</v>
      </c>
      <c r="C12904" s="5" t="s">
        <v>14629</v>
      </c>
      <c r="D12904" s="5" t="s">
        <v>18</v>
      </c>
      <c r="E12904" s="5">
        <v>1</v>
      </c>
      <c r="F12904" s="5" t="s">
        <v>294</v>
      </c>
      <c r="G12904" s="5" t="s">
        <v>294</v>
      </c>
      <c r="M12904" s="5" t="s">
        <v>794</v>
      </c>
      <c r="N12904" s="5" t="s">
        <v>294</v>
      </c>
      <c r="P12904" s="5" t="s">
        <v>294</v>
      </c>
      <c r="Q12904" s="5" t="s">
        <v>294</v>
      </c>
      <c r="R12904" s="5" t="s">
        <v>294</v>
      </c>
      <c r="V12904" s="5" t="s">
        <v>31196</v>
      </c>
    </row>
    <row r="12905" spans="1:22" x14ac:dyDescent="0.35">
      <c r="A12905" s="5" t="s">
        <v>31198</v>
      </c>
      <c r="B12905" s="5" t="s">
        <v>31199</v>
      </c>
      <c r="C12905" s="5" t="s">
        <v>14629</v>
      </c>
      <c r="D12905" s="5" t="s">
        <v>18</v>
      </c>
      <c r="E12905" s="5">
        <v>1</v>
      </c>
      <c r="F12905" s="5" t="s">
        <v>294</v>
      </c>
      <c r="G12905" s="5" t="s">
        <v>294</v>
      </c>
      <c r="M12905" s="5" t="s">
        <v>794</v>
      </c>
      <c r="N12905" s="5" t="s">
        <v>294</v>
      </c>
      <c r="P12905" s="5" t="s">
        <v>294</v>
      </c>
      <c r="Q12905" s="5" t="s">
        <v>294</v>
      </c>
      <c r="R12905" s="5" t="s">
        <v>294</v>
      </c>
      <c r="V12905" s="5" t="s">
        <v>31198</v>
      </c>
    </row>
    <row r="12906" spans="1:22" x14ac:dyDescent="0.35">
      <c r="A12906" s="5" t="s">
        <v>31200</v>
      </c>
      <c r="B12906" s="5" t="s">
        <v>31201</v>
      </c>
      <c r="C12906" s="5" t="s">
        <v>14629</v>
      </c>
      <c r="D12906" s="5" t="s">
        <v>18</v>
      </c>
      <c r="E12906" s="5">
        <v>3</v>
      </c>
      <c r="F12906" s="5" t="s">
        <v>294</v>
      </c>
      <c r="G12906" s="5" t="s">
        <v>294</v>
      </c>
      <c r="M12906" s="5" t="s">
        <v>794</v>
      </c>
      <c r="N12906" s="5" t="s">
        <v>294</v>
      </c>
      <c r="P12906" s="5" t="s">
        <v>294</v>
      </c>
      <c r="Q12906" s="5" t="s">
        <v>294</v>
      </c>
      <c r="R12906" s="5" t="s">
        <v>294</v>
      </c>
      <c r="V12906" s="5" t="s">
        <v>31200</v>
      </c>
    </row>
    <row r="12907" spans="1:22" x14ac:dyDescent="0.35">
      <c r="A12907" s="5" t="s">
        <v>31202</v>
      </c>
      <c r="B12907" s="5" t="s">
        <v>31203</v>
      </c>
      <c r="C12907" s="5" t="s">
        <v>14629</v>
      </c>
      <c r="D12907" s="5" t="s">
        <v>18</v>
      </c>
      <c r="E12907" s="5">
        <v>6</v>
      </c>
      <c r="F12907" s="5" t="s">
        <v>294</v>
      </c>
      <c r="G12907" s="5" t="s">
        <v>294</v>
      </c>
      <c r="M12907" s="5" t="s">
        <v>794</v>
      </c>
      <c r="N12907" s="5" t="s">
        <v>294</v>
      </c>
      <c r="P12907" s="5" t="s">
        <v>294</v>
      </c>
      <c r="Q12907" s="5" t="s">
        <v>294</v>
      </c>
      <c r="R12907" s="5" t="s">
        <v>294</v>
      </c>
      <c r="V12907" s="5" t="s">
        <v>31202</v>
      </c>
    </row>
    <row r="12908" spans="1:22" x14ac:dyDescent="0.35">
      <c r="A12908" s="5" t="s">
        <v>31204</v>
      </c>
      <c r="B12908" s="5" t="s">
        <v>31205</v>
      </c>
      <c r="C12908" s="5" t="s">
        <v>14629</v>
      </c>
      <c r="D12908" s="5" t="s">
        <v>18</v>
      </c>
      <c r="E12908" s="5">
        <v>6</v>
      </c>
      <c r="F12908" s="5" t="s">
        <v>294</v>
      </c>
      <c r="G12908" s="5" t="s">
        <v>294</v>
      </c>
      <c r="M12908" s="5" t="s">
        <v>794</v>
      </c>
      <c r="N12908" s="5" t="s">
        <v>294</v>
      </c>
      <c r="P12908" s="5" t="s">
        <v>294</v>
      </c>
      <c r="Q12908" s="5" t="s">
        <v>294</v>
      </c>
      <c r="R12908" s="5" t="s">
        <v>294</v>
      </c>
      <c r="V12908" s="5" t="s">
        <v>31204</v>
      </c>
    </row>
    <row r="12909" spans="1:22" x14ac:dyDescent="0.35">
      <c r="A12909" s="5" t="s">
        <v>31206</v>
      </c>
      <c r="B12909" s="5" t="s">
        <v>31207</v>
      </c>
      <c r="C12909" s="5" t="s">
        <v>14629</v>
      </c>
      <c r="D12909" s="5" t="s">
        <v>18</v>
      </c>
      <c r="E12909" s="5">
        <v>6</v>
      </c>
      <c r="F12909" s="5" t="s">
        <v>294</v>
      </c>
      <c r="G12909" s="5" t="s">
        <v>294</v>
      </c>
      <c r="M12909" s="5" t="s">
        <v>794</v>
      </c>
      <c r="N12909" s="5" t="s">
        <v>294</v>
      </c>
      <c r="P12909" s="5" t="s">
        <v>294</v>
      </c>
      <c r="Q12909" s="5" t="s">
        <v>294</v>
      </c>
      <c r="R12909" s="5" t="s">
        <v>294</v>
      </c>
      <c r="V12909" s="5" t="s">
        <v>31206</v>
      </c>
    </row>
    <row r="12910" spans="1:22" x14ac:dyDescent="0.35">
      <c r="A12910" s="5" t="s">
        <v>31208</v>
      </c>
      <c r="B12910" s="5" t="s">
        <v>31209</v>
      </c>
      <c r="C12910" s="5" t="s">
        <v>14629</v>
      </c>
      <c r="D12910" s="5" t="s">
        <v>18</v>
      </c>
      <c r="E12910" s="5">
        <v>6</v>
      </c>
      <c r="F12910" s="5" t="s">
        <v>294</v>
      </c>
      <c r="G12910" s="5" t="s">
        <v>294</v>
      </c>
      <c r="M12910" s="5" t="s">
        <v>794</v>
      </c>
      <c r="N12910" s="5" t="s">
        <v>294</v>
      </c>
      <c r="P12910" s="5" t="s">
        <v>294</v>
      </c>
      <c r="Q12910" s="5" t="s">
        <v>294</v>
      </c>
      <c r="R12910" s="5" t="s">
        <v>294</v>
      </c>
      <c r="V12910" s="5" t="s">
        <v>31208</v>
      </c>
    </row>
    <row r="12911" spans="1:22" x14ac:dyDescent="0.35">
      <c r="A12911" s="5" t="s">
        <v>31210</v>
      </c>
      <c r="B12911" s="5" t="s">
        <v>31211</v>
      </c>
      <c r="C12911" s="5" t="s">
        <v>14629</v>
      </c>
      <c r="D12911" s="5" t="s">
        <v>18</v>
      </c>
      <c r="E12911" s="5">
        <v>6</v>
      </c>
      <c r="F12911" s="5" t="s">
        <v>294</v>
      </c>
      <c r="G12911" s="5" t="s">
        <v>294</v>
      </c>
      <c r="M12911" s="5" t="s">
        <v>794</v>
      </c>
      <c r="N12911" s="5" t="s">
        <v>294</v>
      </c>
      <c r="P12911" s="5" t="s">
        <v>294</v>
      </c>
      <c r="Q12911" s="5" t="s">
        <v>294</v>
      </c>
      <c r="R12911" s="5" t="s">
        <v>294</v>
      </c>
      <c r="V12911" s="5" t="s">
        <v>31210</v>
      </c>
    </row>
    <row r="12912" spans="1:22" x14ac:dyDescent="0.35">
      <c r="A12912" s="5" t="s">
        <v>31212</v>
      </c>
      <c r="B12912" s="5" t="s">
        <v>31213</v>
      </c>
      <c r="C12912" s="5" t="s">
        <v>14629</v>
      </c>
      <c r="D12912" s="5" t="s">
        <v>18</v>
      </c>
      <c r="E12912" s="5">
        <v>6</v>
      </c>
      <c r="F12912" s="5" t="s">
        <v>294</v>
      </c>
      <c r="G12912" s="5" t="s">
        <v>294</v>
      </c>
      <c r="M12912" s="5" t="s">
        <v>794</v>
      </c>
      <c r="N12912" s="5" t="s">
        <v>294</v>
      </c>
      <c r="P12912" s="5" t="s">
        <v>294</v>
      </c>
      <c r="Q12912" s="5" t="s">
        <v>294</v>
      </c>
      <c r="R12912" s="5" t="s">
        <v>294</v>
      </c>
      <c r="V12912" s="5" t="s">
        <v>31212</v>
      </c>
    </row>
    <row r="12913" spans="1:22" x14ac:dyDescent="0.35">
      <c r="A12913" s="5" t="s">
        <v>31214</v>
      </c>
      <c r="B12913" s="5" t="s">
        <v>31215</v>
      </c>
      <c r="C12913" s="5" t="s">
        <v>14629</v>
      </c>
      <c r="D12913" s="5" t="s">
        <v>18</v>
      </c>
      <c r="E12913" s="5">
        <v>7</v>
      </c>
      <c r="F12913" s="5" t="s">
        <v>294</v>
      </c>
      <c r="G12913" s="5" t="s">
        <v>294</v>
      </c>
      <c r="M12913" s="5" t="s">
        <v>794</v>
      </c>
      <c r="N12913" s="5" t="s">
        <v>294</v>
      </c>
      <c r="P12913" s="5" t="s">
        <v>294</v>
      </c>
      <c r="Q12913" s="5" t="s">
        <v>294</v>
      </c>
      <c r="R12913" s="5" t="s">
        <v>294</v>
      </c>
      <c r="V12913" s="5" t="s">
        <v>31214</v>
      </c>
    </row>
    <row r="12914" spans="1:22" x14ac:dyDescent="0.35">
      <c r="A12914" s="5" t="s">
        <v>31216</v>
      </c>
      <c r="B12914" s="5" t="s">
        <v>31217</v>
      </c>
      <c r="C12914" s="5" t="s">
        <v>14629</v>
      </c>
      <c r="D12914" s="5" t="s">
        <v>18</v>
      </c>
      <c r="E12914" s="5">
        <v>6</v>
      </c>
      <c r="F12914" s="5" t="s">
        <v>294</v>
      </c>
      <c r="G12914" s="5" t="s">
        <v>294</v>
      </c>
      <c r="M12914" s="5" t="s">
        <v>794</v>
      </c>
      <c r="N12914" s="5" t="s">
        <v>294</v>
      </c>
      <c r="P12914" s="5" t="s">
        <v>294</v>
      </c>
      <c r="Q12914" s="5" t="s">
        <v>294</v>
      </c>
      <c r="R12914" s="5" t="s">
        <v>294</v>
      </c>
      <c r="V12914" s="5" t="s">
        <v>31216</v>
      </c>
    </row>
    <row r="12915" spans="1:22" x14ac:dyDescent="0.35">
      <c r="A12915" s="5" t="s">
        <v>31218</v>
      </c>
      <c r="B12915" s="5" t="s">
        <v>31219</v>
      </c>
      <c r="C12915" s="5" t="s">
        <v>14629</v>
      </c>
      <c r="D12915" s="5" t="s">
        <v>18</v>
      </c>
      <c r="E12915" s="5">
        <v>6</v>
      </c>
      <c r="F12915" s="5" t="s">
        <v>294</v>
      </c>
      <c r="G12915" s="5" t="s">
        <v>294</v>
      </c>
      <c r="M12915" s="5" t="s">
        <v>794</v>
      </c>
      <c r="N12915" s="5" t="s">
        <v>294</v>
      </c>
      <c r="P12915" s="5" t="s">
        <v>294</v>
      </c>
      <c r="Q12915" s="5" t="s">
        <v>294</v>
      </c>
      <c r="R12915" s="5" t="s">
        <v>294</v>
      </c>
      <c r="V12915" s="5" t="s">
        <v>31218</v>
      </c>
    </row>
    <row r="12916" spans="1:22" x14ac:dyDescent="0.35">
      <c r="A12916" s="5" t="s">
        <v>31220</v>
      </c>
      <c r="B12916" s="5" t="s">
        <v>31221</v>
      </c>
      <c r="C12916" s="5" t="s">
        <v>14629</v>
      </c>
      <c r="D12916" s="5" t="s">
        <v>18</v>
      </c>
      <c r="E12916" s="5">
        <v>6</v>
      </c>
      <c r="F12916" s="5" t="s">
        <v>294</v>
      </c>
      <c r="G12916" s="5" t="s">
        <v>294</v>
      </c>
      <c r="M12916" s="5" t="s">
        <v>794</v>
      </c>
      <c r="N12916" s="5" t="s">
        <v>294</v>
      </c>
      <c r="P12916" s="5" t="s">
        <v>294</v>
      </c>
      <c r="Q12916" s="5" t="s">
        <v>294</v>
      </c>
      <c r="R12916" s="5" t="s">
        <v>294</v>
      </c>
      <c r="V12916" s="5" t="s">
        <v>31220</v>
      </c>
    </row>
    <row r="12917" spans="1:22" x14ac:dyDescent="0.35">
      <c r="A12917" s="5" t="s">
        <v>31222</v>
      </c>
      <c r="B12917" s="5" t="s">
        <v>31223</v>
      </c>
      <c r="C12917" s="5" t="s">
        <v>14629</v>
      </c>
      <c r="D12917" s="5" t="s">
        <v>18</v>
      </c>
      <c r="E12917" s="5">
        <v>6</v>
      </c>
      <c r="F12917" s="5" t="s">
        <v>294</v>
      </c>
      <c r="G12917" s="5" t="s">
        <v>294</v>
      </c>
      <c r="M12917" s="5" t="s">
        <v>794</v>
      </c>
      <c r="N12917" s="5" t="s">
        <v>294</v>
      </c>
      <c r="P12917" s="5" t="s">
        <v>294</v>
      </c>
      <c r="Q12917" s="5" t="s">
        <v>294</v>
      </c>
      <c r="R12917" s="5" t="s">
        <v>294</v>
      </c>
      <c r="V12917" s="5" t="s">
        <v>31222</v>
      </c>
    </row>
    <row r="12918" spans="1:22" x14ac:dyDescent="0.35">
      <c r="A12918" s="5" t="s">
        <v>31224</v>
      </c>
      <c r="B12918" s="5" t="s">
        <v>31225</v>
      </c>
      <c r="C12918" s="5" t="s">
        <v>14629</v>
      </c>
      <c r="D12918" s="5" t="s">
        <v>18</v>
      </c>
      <c r="E12918" s="5">
        <v>6</v>
      </c>
      <c r="F12918" s="5" t="s">
        <v>294</v>
      </c>
      <c r="G12918" s="5" t="s">
        <v>294</v>
      </c>
      <c r="M12918" s="5" t="s">
        <v>794</v>
      </c>
      <c r="N12918" s="5" t="s">
        <v>294</v>
      </c>
      <c r="P12918" s="5" t="s">
        <v>294</v>
      </c>
      <c r="Q12918" s="5" t="s">
        <v>294</v>
      </c>
      <c r="R12918" s="5" t="s">
        <v>294</v>
      </c>
      <c r="V12918" s="5" t="s">
        <v>31224</v>
      </c>
    </row>
    <row r="12919" spans="1:22" x14ac:dyDescent="0.35">
      <c r="A12919" s="5" t="s">
        <v>31226</v>
      </c>
      <c r="B12919" s="5" t="s">
        <v>31227</v>
      </c>
      <c r="C12919" s="5" t="s">
        <v>14629</v>
      </c>
      <c r="D12919" s="5" t="s">
        <v>18</v>
      </c>
      <c r="E12919" s="5">
        <v>7</v>
      </c>
      <c r="F12919" s="5" t="s">
        <v>294</v>
      </c>
      <c r="G12919" s="5" t="s">
        <v>294</v>
      </c>
      <c r="M12919" s="5" t="s">
        <v>794</v>
      </c>
      <c r="N12919" s="5" t="s">
        <v>294</v>
      </c>
      <c r="P12919" s="5" t="s">
        <v>294</v>
      </c>
      <c r="Q12919" s="5" t="s">
        <v>294</v>
      </c>
      <c r="R12919" s="5" t="s">
        <v>294</v>
      </c>
      <c r="V12919" s="5" t="s">
        <v>31226</v>
      </c>
    </row>
    <row r="12920" spans="1:22" x14ac:dyDescent="0.35">
      <c r="A12920" s="5" t="s">
        <v>31228</v>
      </c>
      <c r="B12920" s="5" t="s">
        <v>31229</v>
      </c>
      <c r="C12920" s="5" t="s">
        <v>14629</v>
      </c>
      <c r="D12920" s="5" t="s">
        <v>18</v>
      </c>
      <c r="E12920" s="5">
        <v>7</v>
      </c>
      <c r="F12920" s="5" t="s">
        <v>294</v>
      </c>
      <c r="G12920" s="5" t="s">
        <v>294</v>
      </c>
      <c r="M12920" s="5" t="s">
        <v>794</v>
      </c>
      <c r="N12920" s="5" t="s">
        <v>294</v>
      </c>
      <c r="P12920" s="5" t="s">
        <v>294</v>
      </c>
      <c r="Q12920" s="5" t="s">
        <v>294</v>
      </c>
      <c r="R12920" s="5" t="s">
        <v>294</v>
      </c>
      <c r="V12920" s="5" t="s">
        <v>31228</v>
      </c>
    </row>
    <row r="12921" spans="1:22" x14ac:dyDescent="0.35">
      <c r="A12921" s="5" t="s">
        <v>31230</v>
      </c>
      <c r="B12921" s="5" t="s">
        <v>31231</v>
      </c>
      <c r="C12921" s="5" t="s">
        <v>14629</v>
      </c>
      <c r="D12921" s="5" t="s">
        <v>18</v>
      </c>
      <c r="E12921" s="5">
        <v>6</v>
      </c>
      <c r="F12921" s="5" t="s">
        <v>294</v>
      </c>
      <c r="G12921" s="5" t="s">
        <v>294</v>
      </c>
      <c r="M12921" s="5" t="s">
        <v>794</v>
      </c>
      <c r="N12921" s="5" t="s">
        <v>294</v>
      </c>
      <c r="P12921" s="5" t="s">
        <v>294</v>
      </c>
      <c r="Q12921" s="5" t="s">
        <v>294</v>
      </c>
      <c r="R12921" s="5" t="s">
        <v>294</v>
      </c>
      <c r="V12921" s="5" t="s">
        <v>31230</v>
      </c>
    </row>
    <row r="12922" spans="1:22" x14ac:dyDescent="0.35">
      <c r="A12922" s="5" t="s">
        <v>31232</v>
      </c>
      <c r="B12922" s="5" t="s">
        <v>31233</v>
      </c>
      <c r="C12922" s="5" t="s">
        <v>14629</v>
      </c>
      <c r="D12922" s="5" t="s">
        <v>18</v>
      </c>
      <c r="E12922" s="5">
        <v>10</v>
      </c>
      <c r="F12922" s="5" t="s">
        <v>294</v>
      </c>
      <c r="G12922" s="5" t="s">
        <v>294</v>
      </c>
      <c r="M12922" s="5" t="s">
        <v>794</v>
      </c>
      <c r="N12922" s="5" t="s">
        <v>294</v>
      </c>
      <c r="P12922" s="5" t="s">
        <v>294</v>
      </c>
      <c r="Q12922" s="5" t="s">
        <v>294</v>
      </c>
      <c r="R12922" s="5" t="s">
        <v>294</v>
      </c>
      <c r="V12922" s="5" t="s">
        <v>31232</v>
      </c>
    </row>
    <row r="12923" spans="1:22" x14ac:dyDescent="0.35">
      <c r="A12923" s="5" t="s">
        <v>31234</v>
      </c>
      <c r="B12923" s="5" t="s">
        <v>31235</v>
      </c>
      <c r="C12923" s="5" t="s">
        <v>14629</v>
      </c>
      <c r="D12923" s="5" t="s">
        <v>18</v>
      </c>
      <c r="E12923" s="5">
        <v>10</v>
      </c>
      <c r="F12923" s="5" t="s">
        <v>294</v>
      </c>
      <c r="G12923" s="5" t="s">
        <v>294</v>
      </c>
      <c r="M12923" s="5" t="s">
        <v>794</v>
      </c>
      <c r="N12923" s="5" t="s">
        <v>294</v>
      </c>
      <c r="P12923" s="5" t="s">
        <v>294</v>
      </c>
      <c r="Q12923" s="5" t="s">
        <v>294</v>
      </c>
      <c r="R12923" s="5" t="s">
        <v>294</v>
      </c>
      <c r="V12923" s="5" t="s">
        <v>31234</v>
      </c>
    </row>
    <row r="12924" spans="1:22" x14ac:dyDescent="0.35">
      <c r="A12924" s="5" t="s">
        <v>31236</v>
      </c>
      <c r="B12924" s="5" t="s">
        <v>31237</v>
      </c>
      <c r="C12924" s="5" t="s">
        <v>14629</v>
      </c>
      <c r="D12924" s="5" t="s">
        <v>18</v>
      </c>
      <c r="E12924" s="5">
        <v>10</v>
      </c>
      <c r="F12924" s="5" t="s">
        <v>294</v>
      </c>
      <c r="G12924" s="5" t="s">
        <v>294</v>
      </c>
      <c r="M12924" s="5" t="s">
        <v>794</v>
      </c>
      <c r="N12924" s="5" t="s">
        <v>294</v>
      </c>
      <c r="P12924" s="5" t="s">
        <v>294</v>
      </c>
      <c r="Q12924" s="5" t="s">
        <v>294</v>
      </c>
      <c r="R12924" s="5" t="s">
        <v>294</v>
      </c>
      <c r="V12924" s="5" t="s">
        <v>31236</v>
      </c>
    </row>
    <row r="12925" spans="1:22" x14ac:dyDescent="0.35">
      <c r="A12925" s="5" t="s">
        <v>31238</v>
      </c>
      <c r="B12925" s="5" t="s">
        <v>31239</v>
      </c>
      <c r="C12925" s="5" t="s">
        <v>14629</v>
      </c>
      <c r="D12925" s="5" t="s">
        <v>18</v>
      </c>
      <c r="E12925" s="5">
        <v>10</v>
      </c>
      <c r="F12925" s="5" t="s">
        <v>294</v>
      </c>
      <c r="G12925" s="5" t="s">
        <v>294</v>
      </c>
      <c r="M12925" s="5" t="s">
        <v>794</v>
      </c>
      <c r="N12925" s="5" t="s">
        <v>294</v>
      </c>
      <c r="P12925" s="5" t="s">
        <v>294</v>
      </c>
      <c r="Q12925" s="5" t="s">
        <v>294</v>
      </c>
      <c r="R12925" s="5" t="s">
        <v>294</v>
      </c>
      <c r="V12925" s="5" t="s">
        <v>31238</v>
      </c>
    </row>
    <row r="12926" spans="1:22" x14ac:dyDescent="0.35">
      <c r="A12926" s="5" t="s">
        <v>31240</v>
      </c>
      <c r="B12926" s="5" t="s">
        <v>31241</v>
      </c>
      <c r="C12926" s="5" t="s">
        <v>14629</v>
      </c>
      <c r="D12926" s="5" t="s">
        <v>18</v>
      </c>
      <c r="E12926" s="5">
        <v>10</v>
      </c>
      <c r="F12926" s="5" t="s">
        <v>294</v>
      </c>
      <c r="G12926" s="5" t="s">
        <v>294</v>
      </c>
      <c r="M12926" s="5" t="s">
        <v>794</v>
      </c>
      <c r="N12926" s="5" t="s">
        <v>294</v>
      </c>
      <c r="P12926" s="5" t="s">
        <v>294</v>
      </c>
      <c r="Q12926" s="5" t="s">
        <v>294</v>
      </c>
      <c r="R12926" s="5" t="s">
        <v>294</v>
      </c>
      <c r="V12926" s="5" t="s">
        <v>31240</v>
      </c>
    </row>
    <row r="12927" spans="1:22" x14ac:dyDescent="0.35">
      <c r="A12927" s="5" t="s">
        <v>31242</v>
      </c>
      <c r="B12927" s="5" t="s">
        <v>31243</v>
      </c>
      <c r="C12927" s="5" t="s">
        <v>14629</v>
      </c>
      <c r="D12927" s="5" t="s">
        <v>18</v>
      </c>
      <c r="E12927" s="5">
        <v>7</v>
      </c>
      <c r="F12927" s="5" t="s">
        <v>294</v>
      </c>
      <c r="G12927" s="5" t="s">
        <v>294</v>
      </c>
      <c r="M12927" s="5" t="s">
        <v>794</v>
      </c>
      <c r="N12927" s="5" t="s">
        <v>294</v>
      </c>
      <c r="P12927" s="5" t="s">
        <v>294</v>
      </c>
      <c r="Q12927" s="5" t="s">
        <v>294</v>
      </c>
      <c r="R12927" s="5" t="s">
        <v>294</v>
      </c>
      <c r="V12927" s="5" t="s">
        <v>31242</v>
      </c>
    </row>
    <row r="12928" spans="1:22" x14ac:dyDescent="0.35">
      <c r="A12928" s="5" t="s">
        <v>31244</v>
      </c>
      <c r="B12928" s="5" t="s">
        <v>31245</v>
      </c>
      <c r="C12928" s="5" t="s">
        <v>14629</v>
      </c>
      <c r="D12928" s="5" t="s">
        <v>18</v>
      </c>
      <c r="E12928" s="5">
        <v>7</v>
      </c>
      <c r="F12928" s="5" t="s">
        <v>294</v>
      </c>
      <c r="G12928" s="5" t="s">
        <v>294</v>
      </c>
      <c r="M12928" s="5" t="s">
        <v>794</v>
      </c>
      <c r="N12928" s="5" t="s">
        <v>294</v>
      </c>
      <c r="P12928" s="5" t="s">
        <v>294</v>
      </c>
      <c r="Q12928" s="5" t="s">
        <v>294</v>
      </c>
      <c r="R12928" s="5" t="s">
        <v>294</v>
      </c>
      <c r="V12928" s="5" t="s">
        <v>31244</v>
      </c>
    </row>
    <row r="12929" spans="1:22" x14ac:dyDescent="0.35">
      <c r="A12929" s="5" t="s">
        <v>31246</v>
      </c>
      <c r="B12929" s="5" t="s">
        <v>31247</v>
      </c>
      <c r="C12929" s="5" t="s">
        <v>14629</v>
      </c>
      <c r="D12929" s="5" t="s">
        <v>18</v>
      </c>
      <c r="E12929" s="5">
        <v>55</v>
      </c>
      <c r="F12929" s="5" t="s">
        <v>294</v>
      </c>
      <c r="G12929" s="5" t="s">
        <v>294</v>
      </c>
      <c r="M12929" s="5" t="s">
        <v>794</v>
      </c>
      <c r="N12929" s="5" t="s">
        <v>294</v>
      </c>
      <c r="P12929" s="5" t="s">
        <v>294</v>
      </c>
      <c r="Q12929" s="5" t="s">
        <v>294</v>
      </c>
      <c r="R12929" s="5" t="s">
        <v>294</v>
      </c>
      <c r="V12929" s="5" t="s">
        <v>31246</v>
      </c>
    </row>
    <row r="12930" spans="1:22" x14ac:dyDescent="0.35">
      <c r="A12930" s="5" t="s">
        <v>31248</v>
      </c>
      <c r="B12930" s="5" t="s">
        <v>31249</v>
      </c>
      <c r="C12930" s="5" t="s">
        <v>14629</v>
      </c>
      <c r="D12930" s="5" t="s">
        <v>18</v>
      </c>
      <c r="E12930" s="5">
        <v>20</v>
      </c>
      <c r="F12930" s="5" t="s">
        <v>294</v>
      </c>
      <c r="G12930" s="5" t="s">
        <v>294</v>
      </c>
      <c r="M12930" s="5" t="s">
        <v>794</v>
      </c>
      <c r="N12930" s="5" t="s">
        <v>294</v>
      </c>
      <c r="P12930" s="5" t="s">
        <v>294</v>
      </c>
      <c r="Q12930" s="5" t="s">
        <v>294</v>
      </c>
      <c r="R12930" s="5" t="s">
        <v>294</v>
      </c>
      <c r="V12930" s="5" t="s">
        <v>31248</v>
      </c>
    </row>
    <row r="12931" spans="1:22" x14ac:dyDescent="0.35">
      <c r="A12931" s="5" t="s">
        <v>31250</v>
      </c>
      <c r="B12931" s="5" t="s">
        <v>31251</v>
      </c>
      <c r="C12931" s="5" t="s">
        <v>14629</v>
      </c>
      <c r="D12931" s="5" t="s">
        <v>18</v>
      </c>
      <c r="E12931" s="5">
        <v>1</v>
      </c>
      <c r="F12931" s="5" t="s">
        <v>294</v>
      </c>
      <c r="G12931" s="5" t="s">
        <v>294</v>
      </c>
      <c r="M12931" s="5" t="s">
        <v>794</v>
      </c>
      <c r="N12931" s="5" t="s">
        <v>294</v>
      </c>
      <c r="P12931" s="5" t="s">
        <v>294</v>
      </c>
      <c r="Q12931" s="5" t="s">
        <v>294</v>
      </c>
      <c r="R12931" s="5" t="s">
        <v>294</v>
      </c>
      <c r="V12931" s="5" t="s">
        <v>31250</v>
      </c>
    </row>
    <row r="12932" spans="1:22" x14ac:dyDescent="0.35">
      <c r="A12932" s="5" t="s">
        <v>31252</v>
      </c>
      <c r="B12932" s="5" t="s">
        <v>31253</v>
      </c>
      <c r="C12932" s="5" t="s">
        <v>14629</v>
      </c>
      <c r="D12932" s="5" t="s">
        <v>18</v>
      </c>
      <c r="E12932" s="5">
        <v>2</v>
      </c>
      <c r="F12932" s="5" t="s">
        <v>294</v>
      </c>
      <c r="G12932" s="5" t="s">
        <v>294</v>
      </c>
      <c r="M12932" s="5" t="s">
        <v>794</v>
      </c>
      <c r="N12932" s="5" t="s">
        <v>294</v>
      </c>
      <c r="P12932" s="5" t="s">
        <v>294</v>
      </c>
      <c r="Q12932" s="5" t="s">
        <v>294</v>
      </c>
      <c r="R12932" s="5" t="s">
        <v>294</v>
      </c>
      <c r="V12932" s="5" t="s">
        <v>31252</v>
      </c>
    </row>
    <row r="12933" spans="1:22" x14ac:dyDescent="0.35">
      <c r="A12933" s="5" t="s">
        <v>31254</v>
      </c>
      <c r="B12933" s="5" t="s">
        <v>31255</v>
      </c>
      <c r="C12933" s="5" t="s">
        <v>14629</v>
      </c>
      <c r="D12933" s="5" t="s">
        <v>18</v>
      </c>
      <c r="E12933" s="5">
        <v>5</v>
      </c>
      <c r="F12933" s="5" t="s">
        <v>294</v>
      </c>
      <c r="G12933" s="5" t="s">
        <v>294</v>
      </c>
      <c r="M12933" s="5" t="s">
        <v>794</v>
      </c>
      <c r="N12933" s="5" t="s">
        <v>294</v>
      </c>
      <c r="P12933" s="5" t="s">
        <v>294</v>
      </c>
      <c r="Q12933" s="5" t="s">
        <v>294</v>
      </c>
      <c r="R12933" s="5" t="s">
        <v>294</v>
      </c>
      <c r="V12933" s="5" t="s">
        <v>31254</v>
      </c>
    </row>
    <row r="12934" spans="1:22" x14ac:dyDescent="0.35">
      <c r="A12934" s="5" t="s">
        <v>31256</v>
      </c>
      <c r="B12934" s="5" t="s">
        <v>31257</v>
      </c>
      <c r="C12934" s="5" t="s">
        <v>31258</v>
      </c>
      <c r="D12934" s="5" t="s">
        <v>18</v>
      </c>
      <c r="E12934" s="5">
        <v>30</v>
      </c>
      <c r="F12934" s="5" t="s">
        <v>294</v>
      </c>
      <c r="G12934" s="5" t="s">
        <v>294</v>
      </c>
      <c r="M12934" s="5" t="s">
        <v>794</v>
      </c>
      <c r="N12934" s="5" t="s">
        <v>294</v>
      </c>
      <c r="P12934" s="5" t="s">
        <v>294</v>
      </c>
      <c r="Q12934" s="5" t="s">
        <v>294</v>
      </c>
      <c r="R12934" s="5" t="s">
        <v>294</v>
      </c>
      <c r="V12934" s="5" t="s">
        <v>31256</v>
      </c>
    </row>
    <row r="12935" spans="1:22" x14ac:dyDescent="0.35">
      <c r="A12935" s="5" t="s">
        <v>31259</v>
      </c>
      <c r="B12935" s="5" t="s">
        <v>31260</v>
      </c>
      <c r="C12935" s="5" t="s">
        <v>14629</v>
      </c>
      <c r="D12935" s="5" t="s">
        <v>18</v>
      </c>
      <c r="E12935" s="5">
        <v>8</v>
      </c>
      <c r="F12935" s="5" t="s">
        <v>294</v>
      </c>
      <c r="G12935" s="5" t="s">
        <v>294</v>
      </c>
      <c r="M12935" s="5" t="s">
        <v>794</v>
      </c>
      <c r="N12935" s="5" t="s">
        <v>294</v>
      </c>
      <c r="P12935" s="5" t="s">
        <v>294</v>
      </c>
      <c r="Q12935" s="5" t="s">
        <v>294</v>
      </c>
      <c r="R12935" s="5" t="s">
        <v>294</v>
      </c>
      <c r="V12935" s="5" t="s">
        <v>31259</v>
      </c>
    </row>
    <row r="12936" spans="1:22" x14ac:dyDescent="0.35">
      <c r="A12936" s="5" t="s">
        <v>31261</v>
      </c>
      <c r="B12936" s="5" t="s">
        <v>31262</v>
      </c>
      <c r="C12936" s="5" t="s">
        <v>14629</v>
      </c>
      <c r="D12936" s="5" t="s">
        <v>18</v>
      </c>
      <c r="E12936" s="5">
        <v>45</v>
      </c>
      <c r="F12936" s="5" t="s">
        <v>294</v>
      </c>
      <c r="G12936" s="5" t="s">
        <v>294</v>
      </c>
      <c r="M12936" s="5" t="s">
        <v>794</v>
      </c>
      <c r="N12936" s="5" t="s">
        <v>294</v>
      </c>
      <c r="P12936" s="5" t="s">
        <v>294</v>
      </c>
      <c r="Q12936" s="5" t="s">
        <v>294</v>
      </c>
      <c r="R12936" s="5" t="s">
        <v>294</v>
      </c>
      <c r="V12936" s="5" t="s">
        <v>31261</v>
      </c>
    </row>
    <row r="12937" spans="1:22" x14ac:dyDescent="0.35">
      <c r="A12937" s="5" t="s">
        <v>31263</v>
      </c>
      <c r="B12937" s="5" t="s">
        <v>31264</v>
      </c>
      <c r="C12937" s="5" t="s">
        <v>14629</v>
      </c>
      <c r="D12937" s="5" t="s">
        <v>18</v>
      </c>
      <c r="E12937" s="5">
        <v>2</v>
      </c>
      <c r="F12937" s="5" t="s">
        <v>294</v>
      </c>
      <c r="G12937" s="5" t="s">
        <v>294</v>
      </c>
      <c r="M12937" s="5" t="s">
        <v>794</v>
      </c>
      <c r="N12937" s="5" t="s">
        <v>294</v>
      </c>
      <c r="P12937" s="5" t="s">
        <v>294</v>
      </c>
      <c r="Q12937" s="5" t="s">
        <v>294</v>
      </c>
      <c r="R12937" s="5" t="s">
        <v>294</v>
      </c>
      <c r="V12937" s="5" t="s">
        <v>31263</v>
      </c>
    </row>
    <row r="12938" spans="1:22" x14ac:dyDescent="0.35">
      <c r="A12938" s="5" t="s">
        <v>31265</v>
      </c>
      <c r="B12938" s="5" t="s">
        <v>31266</v>
      </c>
      <c r="C12938" s="5" t="s">
        <v>14629</v>
      </c>
      <c r="D12938" s="5" t="s">
        <v>18</v>
      </c>
      <c r="E12938" s="5">
        <v>11</v>
      </c>
      <c r="F12938" s="5" t="s">
        <v>294</v>
      </c>
      <c r="G12938" s="5" t="s">
        <v>294</v>
      </c>
      <c r="M12938" s="5" t="s">
        <v>794</v>
      </c>
      <c r="N12938" s="5" t="s">
        <v>294</v>
      </c>
      <c r="P12938" s="5" t="s">
        <v>294</v>
      </c>
      <c r="Q12938" s="5" t="s">
        <v>294</v>
      </c>
      <c r="R12938" s="5" t="s">
        <v>294</v>
      </c>
      <c r="V12938" s="5" t="s">
        <v>31265</v>
      </c>
    </row>
    <row r="12939" spans="1:22" x14ac:dyDescent="0.35">
      <c r="A12939" s="5" t="s">
        <v>31267</v>
      </c>
      <c r="B12939" s="5" t="s">
        <v>31268</v>
      </c>
      <c r="C12939" s="5" t="s">
        <v>14629</v>
      </c>
      <c r="D12939" s="5" t="s">
        <v>18</v>
      </c>
      <c r="E12939" s="5">
        <v>55</v>
      </c>
      <c r="F12939" s="5" t="s">
        <v>294</v>
      </c>
      <c r="G12939" s="5" t="s">
        <v>294</v>
      </c>
      <c r="M12939" s="5" t="s">
        <v>794</v>
      </c>
      <c r="N12939" s="5" t="s">
        <v>294</v>
      </c>
      <c r="P12939" s="5" t="s">
        <v>294</v>
      </c>
      <c r="Q12939" s="5" t="s">
        <v>294</v>
      </c>
      <c r="R12939" s="5" t="s">
        <v>294</v>
      </c>
      <c r="V12939" s="5" t="s">
        <v>31267</v>
      </c>
    </row>
    <row r="12940" spans="1:22" x14ac:dyDescent="0.35">
      <c r="A12940" s="5" t="s">
        <v>31269</v>
      </c>
      <c r="B12940" s="5" t="s">
        <v>31270</v>
      </c>
      <c r="C12940" s="5" t="s">
        <v>14629</v>
      </c>
      <c r="D12940" s="5" t="s">
        <v>18</v>
      </c>
      <c r="E12940" s="5">
        <v>20</v>
      </c>
      <c r="F12940" s="5" t="s">
        <v>294</v>
      </c>
      <c r="G12940" s="5" t="s">
        <v>294</v>
      </c>
      <c r="M12940" s="5" t="s">
        <v>794</v>
      </c>
      <c r="N12940" s="5" t="s">
        <v>294</v>
      </c>
      <c r="P12940" s="5" t="s">
        <v>294</v>
      </c>
      <c r="Q12940" s="5" t="s">
        <v>294</v>
      </c>
      <c r="R12940" s="5" t="s">
        <v>294</v>
      </c>
      <c r="V12940" s="5" t="s">
        <v>31269</v>
      </c>
    </row>
    <row r="12941" spans="1:22" x14ac:dyDescent="0.35">
      <c r="A12941" s="5" t="s">
        <v>31271</v>
      </c>
      <c r="B12941" s="5" t="s">
        <v>31272</v>
      </c>
      <c r="C12941" s="5" t="s">
        <v>14629</v>
      </c>
      <c r="D12941" s="5" t="s">
        <v>18</v>
      </c>
      <c r="E12941" s="5">
        <v>2</v>
      </c>
      <c r="F12941" s="5" t="s">
        <v>294</v>
      </c>
      <c r="G12941" s="5" t="s">
        <v>294</v>
      </c>
      <c r="M12941" s="5" t="s">
        <v>794</v>
      </c>
      <c r="N12941" s="5" t="s">
        <v>294</v>
      </c>
      <c r="P12941" s="5" t="s">
        <v>294</v>
      </c>
      <c r="Q12941" s="5" t="s">
        <v>294</v>
      </c>
      <c r="R12941" s="5" t="s">
        <v>294</v>
      </c>
      <c r="V12941" s="5" t="s">
        <v>31271</v>
      </c>
    </row>
    <row r="12942" spans="1:22" x14ac:dyDescent="0.35">
      <c r="A12942" s="5" t="s">
        <v>31273</v>
      </c>
      <c r="B12942" s="5" t="s">
        <v>31274</v>
      </c>
      <c r="C12942" s="5" t="s">
        <v>14629</v>
      </c>
      <c r="D12942" s="5" t="s">
        <v>18</v>
      </c>
      <c r="E12942" s="5">
        <v>5</v>
      </c>
      <c r="F12942" s="5" t="s">
        <v>294</v>
      </c>
      <c r="G12942" s="5" t="s">
        <v>294</v>
      </c>
      <c r="M12942" s="5" t="s">
        <v>794</v>
      </c>
      <c r="N12942" s="5" t="s">
        <v>294</v>
      </c>
      <c r="P12942" s="5" t="s">
        <v>294</v>
      </c>
      <c r="Q12942" s="5" t="s">
        <v>294</v>
      </c>
      <c r="R12942" s="5" t="s">
        <v>294</v>
      </c>
      <c r="V12942" s="5" t="s">
        <v>31273</v>
      </c>
    </row>
    <row r="12943" spans="1:22" x14ac:dyDescent="0.35">
      <c r="A12943" s="5" t="s">
        <v>31275</v>
      </c>
      <c r="B12943" s="5" t="s">
        <v>31276</v>
      </c>
      <c r="C12943" s="5" t="s">
        <v>14629</v>
      </c>
      <c r="D12943" s="5" t="s">
        <v>18</v>
      </c>
      <c r="E12943" s="5">
        <v>55</v>
      </c>
      <c r="F12943" s="5" t="s">
        <v>294</v>
      </c>
      <c r="G12943" s="5" t="s">
        <v>294</v>
      </c>
      <c r="M12943" s="5" t="s">
        <v>794</v>
      </c>
      <c r="N12943" s="5" t="s">
        <v>294</v>
      </c>
      <c r="P12943" s="5" t="s">
        <v>294</v>
      </c>
      <c r="Q12943" s="5" t="s">
        <v>294</v>
      </c>
      <c r="R12943" s="5" t="s">
        <v>294</v>
      </c>
      <c r="V12943" s="5" t="s">
        <v>31275</v>
      </c>
    </row>
    <row r="12944" spans="1:22" x14ac:dyDescent="0.35">
      <c r="A12944" s="5" t="s">
        <v>31277</v>
      </c>
      <c r="B12944" s="5" t="s">
        <v>31278</v>
      </c>
      <c r="C12944" s="5" t="s">
        <v>14629</v>
      </c>
      <c r="D12944" s="5" t="s">
        <v>18</v>
      </c>
      <c r="E12944" s="5">
        <v>20</v>
      </c>
      <c r="F12944" s="5" t="s">
        <v>294</v>
      </c>
      <c r="G12944" s="5" t="s">
        <v>294</v>
      </c>
      <c r="M12944" s="5" t="s">
        <v>794</v>
      </c>
      <c r="N12944" s="5" t="s">
        <v>294</v>
      </c>
      <c r="P12944" s="5" t="s">
        <v>294</v>
      </c>
      <c r="Q12944" s="5" t="s">
        <v>294</v>
      </c>
      <c r="R12944" s="5" t="s">
        <v>294</v>
      </c>
      <c r="V12944" s="5" t="s">
        <v>31277</v>
      </c>
    </row>
    <row r="12945" spans="1:22" x14ac:dyDescent="0.35">
      <c r="A12945" s="5" t="s">
        <v>31279</v>
      </c>
      <c r="B12945" s="5" t="s">
        <v>31280</v>
      </c>
      <c r="C12945" s="5" t="s">
        <v>14629</v>
      </c>
      <c r="D12945" s="5" t="s">
        <v>18</v>
      </c>
      <c r="E12945" s="5">
        <v>2</v>
      </c>
      <c r="F12945" s="5" t="s">
        <v>294</v>
      </c>
      <c r="G12945" s="5" t="s">
        <v>294</v>
      </c>
      <c r="M12945" s="5" t="s">
        <v>794</v>
      </c>
      <c r="N12945" s="5" t="s">
        <v>294</v>
      </c>
      <c r="P12945" s="5" t="s">
        <v>294</v>
      </c>
      <c r="Q12945" s="5" t="s">
        <v>294</v>
      </c>
      <c r="R12945" s="5" t="s">
        <v>294</v>
      </c>
      <c r="V12945" s="5" t="s">
        <v>31279</v>
      </c>
    </row>
    <row r="12946" spans="1:22" x14ac:dyDescent="0.35">
      <c r="A12946" s="5" t="s">
        <v>31281</v>
      </c>
      <c r="B12946" s="5" t="s">
        <v>31282</v>
      </c>
      <c r="C12946" s="5" t="s">
        <v>14629</v>
      </c>
      <c r="D12946" s="5" t="s">
        <v>18</v>
      </c>
      <c r="E12946" s="5">
        <v>5</v>
      </c>
      <c r="F12946" s="5" t="s">
        <v>294</v>
      </c>
      <c r="G12946" s="5" t="s">
        <v>294</v>
      </c>
      <c r="M12946" s="5" t="s">
        <v>794</v>
      </c>
      <c r="N12946" s="5" t="s">
        <v>294</v>
      </c>
      <c r="P12946" s="5" t="s">
        <v>294</v>
      </c>
      <c r="Q12946" s="5" t="s">
        <v>294</v>
      </c>
      <c r="R12946" s="5" t="s">
        <v>294</v>
      </c>
      <c r="V12946" s="5" t="s">
        <v>31281</v>
      </c>
    </row>
    <row r="12947" spans="1:22" x14ac:dyDescent="0.35">
      <c r="A12947" s="5" t="s">
        <v>31283</v>
      </c>
      <c r="B12947" s="5" t="s">
        <v>31284</v>
      </c>
      <c r="C12947" s="5" t="s">
        <v>14629</v>
      </c>
      <c r="D12947" s="5" t="s">
        <v>18</v>
      </c>
      <c r="E12947" s="5">
        <v>1</v>
      </c>
      <c r="F12947" s="5" t="s">
        <v>294</v>
      </c>
      <c r="G12947" s="5" t="s">
        <v>294</v>
      </c>
      <c r="M12947" s="5" t="s">
        <v>794</v>
      </c>
      <c r="N12947" s="5" t="s">
        <v>294</v>
      </c>
      <c r="P12947" s="5" t="s">
        <v>294</v>
      </c>
      <c r="Q12947" s="5" t="s">
        <v>294</v>
      </c>
      <c r="R12947" s="5" t="s">
        <v>294</v>
      </c>
      <c r="V12947" s="5" t="s">
        <v>31283</v>
      </c>
    </row>
    <row r="12948" spans="1:22" x14ac:dyDescent="0.35">
      <c r="A12948" s="5" t="s">
        <v>31285</v>
      </c>
      <c r="B12948" s="5" t="s">
        <v>31286</v>
      </c>
      <c r="C12948" s="5" t="s">
        <v>14629</v>
      </c>
      <c r="D12948" s="5" t="s">
        <v>18</v>
      </c>
      <c r="E12948" s="5">
        <v>6</v>
      </c>
      <c r="F12948" s="5" t="s">
        <v>294</v>
      </c>
      <c r="G12948" s="5" t="s">
        <v>294</v>
      </c>
      <c r="M12948" s="5" t="s">
        <v>794</v>
      </c>
      <c r="N12948" s="5" t="s">
        <v>294</v>
      </c>
      <c r="P12948" s="5" t="s">
        <v>294</v>
      </c>
      <c r="Q12948" s="5" t="s">
        <v>294</v>
      </c>
      <c r="R12948" s="5" t="s">
        <v>294</v>
      </c>
      <c r="V12948" s="5" t="s">
        <v>31285</v>
      </c>
    </row>
    <row r="12949" spans="1:22" x14ac:dyDescent="0.35">
      <c r="A12949" s="5" t="s">
        <v>31287</v>
      </c>
      <c r="B12949" s="5" t="s">
        <v>31288</v>
      </c>
      <c r="C12949" s="5" t="s">
        <v>14629</v>
      </c>
      <c r="D12949" s="5" t="s">
        <v>18</v>
      </c>
      <c r="E12949" s="5">
        <v>8</v>
      </c>
      <c r="F12949" s="5" t="s">
        <v>294</v>
      </c>
      <c r="G12949" s="5" t="s">
        <v>294</v>
      </c>
      <c r="M12949" s="5" t="s">
        <v>794</v>
      </c>
      <c r="N12949" s="5" t="s">
        <v>294</v>
      </c>
      <c r="P12949" s="5" t="s">
        <v>294</v>
      </c>
      <c r="Q12949" s="5" t="s">
        <v>294</v>
      </c>
      <c r="R12949" s="5" t="s">
        <v>294</v>
      </c>
      <c r="V12949" s="5" t="s">
        <v>31287</v>
      </c>
    </row>
    <row r="12950" spans="1:22" x14ac:dyDescent="0.35">
      <c r="A12950" s="5" t="s">
        <v>31289</v>
      </c>
      <c r="B12950" s="5" t="s">
        <v>31290</v>
      </c>
      <c r="C12950" s="5" t="s">
        <v>14629</v>
      </c>
      <c r="D12950" s="5" t="s">
        <v>18</v>
      </c>
      <c r="E12950" s="5">
        <v>2</v>
      </c>
      <c r="F12950" s="5" t="s">
        <v>294</v>
      </c>
      <c r="G12950" s="5" t="s">
        <v>294</v>
      </c>
      <c r="M12950" s="5" t="s">
        <v>794</v>
      </c>
      <c r="N12950" s="5" t="s">
        <v>294</v>
      </c>
      <c r="P12950" s="5" t="s">
        <v>294</v>
      </c>
      <c r="Q12950" s="5" t="s">
        <v>294</v>
      </c>
      <c r="R12950" s="5" t="s">
        <v>294</v>
      </c>
      <c r="V12950" s="5" t="s">
        <v>31289</v>
      </c>
    </row>
    <row r="12951" spans="1:22" x14ac:dyDescent="0.35">
      <c r="A12951" s="5" t="s">
        <v>31291</v>
      </c>
      <c r="B12951" s="5" t="s">
        <v>31292</v>
      </c>
      <c r="C12951" s="5" t="s">
        <v>14629</v>
      </c>
      <c r="D12951" s="5" t="s">
        <v>18</v>
      </c>
      <c r="E12951" s="5">
        <v>6</v>
      </c>
      <c r="F12951" s="5" t="s">
        <v>294</v>
      </c>
      <c r="G12951" s="5" t="s">
        <v>294</v>
      </c>
      <c r="M12951" s="5" t="s">
        <v>794</v>
      </c>
      <c r="N12951" s="5" t="s">
        <v>294</v>
      </c>
      <c r="P12951" s="5" t="s">
        <v>294</v>
      </c>
      <c r="Q12951" s="5" t="s">
        <v>294</v>
      </c>
      <c r="R12951" s="5" t="s">
        <v>294</v>
      </c>
      <c r="V12951" s="5" t="s">
        <v>31291</v>
      </c>
    </row>
    <row r="12952" spans="1:22" x14ac:dyDescent="0.35">
      <c r="A12952" s="5" t="s">
        <v>31293</v>
      </c>
      <c r="B12952" s="5" t="s">
        <v>31294</v>
      </c>
      <c r="C12952" s="5" t="s">
        <v>14629</v>
      </c>
      <c r="D12952" s="5" t="s">
        <v>18</v>
      </c>
      <c r="E12952" s="5">
        <v>32</v>
      </c>
      <c r="F12952" s="5" t="s">
        <v>294</v>
      </c>
      <c r="G12952" s="5" t="s">
        <v>294</v>
      </c>
      <c r="M12952" s="5" t="s">
        <v>794</v>
      </c>
      <c r="N12952" s="5" t="s">
        <v>294</v>
      </c>
      <c r="P12952" s="5" t="s">
        <v>294</v>
      </c>
      <c r="Q12952" s="5" t="s">
        <v>294</v>
      </c>
      <c r="R12952" s="5" t="s">
        <v>294</v>
      </c>
      <c r="V12952" s="5" t="s">
        <v>31293</v>
      </c>
    </row>
    <row r="12953" spans="1:22" x14ac:dyDescent="0.35">
      <c r="A12953" s="5" t="s">
        <v>31295</v>
      </c>
      <c r="B12953" s="5" t="s">
        <v>31296</v>
      </c>
      <c r="C12953" s="5" t="s">
        <v>14629</v>
      </c>
      <c r="D12953" s="5" t="s">
        <v>18</v>
      </c>
      <c r="E12953" s="5">
        <v>2</v>
      </c>
      <c r="F12953" s="5" t="s">
        <v>294</v>
      </c>
      <c r="G12953" s="5" t="s">
        <v>294</v>
      </c>
      <c r="M12953" s="5" t="s">
        <v>794</v>
      </c>
      <c r="N12953" s="5" t="s">
        <v>294</v>
      </c>
      <c r="P12953" s="5" t="s">
        <v>294</v>
      </c>
      <c r="Q12953" s="5" t="s">
        <v>294</v>
      </c>
      <c r="R12953" s="5" t="s">
        <v>294</v>
      </c>
      <c r="V12953" s="5" t="s">
        <v>31295</v>
      </c>
    </row>
    <row r="12954" spans="1:22" x14ac:dyDescent="0.35">
      <c r="A12954" s="5" t="s">
        <v>31297</v>
      </c>
      <c r="B12954" s="5" t="s">
        <v>31298</v>
      </c>
      <c r="C12954" s="5" t="s">
        <v>14629</v>
      </c>
      <c r="D12954" s="5" t="s">
        <v>18</v>
      </c>
      <c r="E12954" s="5">
        <v>2</v>
      </c>
      <c r="F12954" s="5" t="s">
        <v>294</v>
      </c>
      <c r="G12954" s="5" t="s">
        <v>294</v>
      </c>
      <c r="M12954" s="5" t="s">
        <v>794</v>
      </c>
      <c r="N12954" s="5" t="s">
        <v>294</v>
      </c>
      <c r="P12954" s="5" t="s">
        <v>294</v>
      </c>
      <c r="Q12954" s="5" t="s">
        <v>294</v>
      </c>
      <c r="R12954" s="5" t="s">
        <v>294</v>
      </c>
      <c r="V12954" s="5" t="s">
        <v>31297</v>
      </c>
    </row>
    <row r="12955" spans="1:22" x14ac:dyDescent="0.35">
      <c r="A12955" s="5" t="s">
        <v>31299</v>
      </c>
      <c r="B12955" s="5" t="s">
        <v>31300</v>
      </c>
      <c r="C12955" s="5" t="s">
        <v>14629</v>
      </c>
      <c r="D12955" s="5" t="s">
        <v>18</v>
      </c>
      <c r="E12955" s="5">
        <v>2</v>
      </c>
      <c r="F12955" s="5" t="s">
        <v>294</v>
      </c>
      <c r="G12955" s="5" t="s">
        <v>294</v>
      </c>
      <c r="M12955" s="5" t="s">
        <v>794</v>
      </c>
      <c r="N12955" s="5" t="s">
        <v>294</v>
      </c>
      <c r="P12955" s="5" t="s">
        <v>294</v>
      </c>
      <c r="Q12955" s="5" t="s">
        <v>294</v>
      </c>
      <c r="R12955" s="5" t="s">
        <v>294</v>
      </c>
      <c r="V12955" s="5" t="s">
        <v>31299</v>
      </c>
    </row>
    <row r="12956" spans="1:22" x14ac:dyDescent="0.35">
      <c r="A12956" s="5" t="s">
        <v>31301</v>
      </c>
      <c r="B12956" s="5" t="s">
        <v>31302</v>
      </c>
      <c r="C12956" s="5" t="s">
        <v>14629</v>
      </c>
      <c r="D12956" s="5" t="s">
        <v>18</v>
      </c>
      <c r="E12956" s="5">
        <v>2</v>
      </c>
      <c r="F12956" s="5" t="s">
        <v>294</v>
      </c>
      <c r="G12956" s="5" t="s">
        <v>294</v>
      </c>
      <c r="M12956" s="5" t="s">
        <v>794</v>
      </c>
      <c r="N12956" s="5" t="s">
        <v>294</v>
      </c>
      <c r="P12956" s="5" t="s">
        <v>294</v>
      </c>
      <c r="Q12956" s="5" t="s">
        <v>294</v>
      </c>
      <c r="R12956" s="5" t="s">
        <v>294</v>
      </c>
      <c r="V12956" s="5" t="s">
        <v>31301</v>
      </c>
    </row>
    <row r="12957" spans="1:22" x14ac:dyDescent="0.35">
      <c r="A12957" s="5" t="s">
        <v>31303</v>
      </c>
      <c r="B12957" s="5" t="s">
        <v>31304</v>
      </c>
      <c r="C12957" s="5" t="s">
        <v>14629</v>
      </c>
      <c r="D12957" s="5" t="s">
        <v>18</v>
      </c>
      <c r="E12957" s="5">
        <v>2</v>
      </c>
      <c r="F12957" s="5" t="s">
        <v>294</v>
      </c>
      <c r="G12957" s="5" t="s">
        <v>294</v>
      </c>
      <c r="M12957" s="5" t="s">
        <v>794</v>
      </c>
      <c r="N12957" s="5" t="s">
        <v>294</v>
      </c>
      <c r="P12957" s="5" t="s">
        <v>294</v>
      </c>
      <c r="Q12957" s="5" t="s">
        <v>294</v>
      </c>
      <c r="R12957" s="5" t="s">
        <v>294</v>
      </c>
      <c r="V12957" s="5" t="s">
        <v>31303</v>
      </c>
    </row>
    <row r="12958" spans="1:22" x14ac:dyDescent="0.35">
      <c r="A12958" s="5" t="s">
        <v>31305</v>
      </c>
      <c r="B12958" s="5" t="s">
        <v>31306</v>
      </c>
      <c r="C12958" s="5" t="s">
        <v>14629</v>
      </c>
      <c r="D12958" s="5" t="s">
        <v>18</v>
      </c>
      <c r="E12958" s="5">
        <v>7</v>
      </c>
      <c r="F12958" s="5" t="s">
        <v>294</v>
      </c>
      <c r="G12958" s="5" t="s">
        <v>294</v>
      </c>
      <c r="M12958" s="5" t="s">
        <v>794</v>
      </c>
      <c r="N12958" s="5" t="s">
        <v>294</v>
      </c>
      <c r="P12958" s="5" t="s">
        <v>294</v>
      </c>
      <c r="Q12958" s="5" t="s">
        <v>294</v>
      </c>
      <c r="R12958" s="5" t="s">
        <v>294</v>
      </c>
      <c r="V12958" s="5" t="s">
        <v>31305</v>
      </c>
    </row>
    <row r="12959" spans="1:22" x14ac:dyDescent="0.35">
      <c r="A12959" s="5" t="s">
        <v>31307</v>
      </c>
      <c r="B12959" s="5" t="s">
        <v>31308</v>
      </c>
      <c r="C12959" s="5" t="s">
        <v>14629</v>
      </c>
      <c r="D12959" s="5" t="s">
        <v>18</v>
      </c>
      <c r="E12959" s="5">
        <v>2</v>
      </c>
      <c r="F12959" s="5" t="s">
        <v>294</v>
      </c>
      <c r="G12959" s="5" t="s">
        <v>294</v>
      </c>
      <c r="M12959" s="5" t="s">
        <v>794</v>
      </c>
      <c r="N12959" s="5" t="s">
        <v>294</v>
      </c>
      <c r="P12959" s="5" t="s">
        <v>294</v>
      </c>
      <c r="Q12959" s="5" t="s">
        <v>294</v>
      </c>
      <c r="R12959" s="5" t="s">
        <v>294</v>
      </c>
      <c r="V12959" s="5" t="s">
        <v>31307</v>
      </c>
    </row>
    <row r="12960" spans="1:22" x14ac:dyDescent="0.35">
      <c r="A12960" s="5" t="s">
        <v>31309</v>
      </c>
      <c r="B12960" s="5" t="s">
        <v>31310</v>
      </c>
      <c r="C12960" s="5" t="s">
        <v>14629</v>
      </c>
      <c r="D12960" s="5" t="s">
        <v>18</v>
      </c>
      <c r="E12960" s="5">
        <v>10</v>
      </c>
      <c r="F12960" s="5" t="s">
        <v>294</v>
      </c>
      <c r="G12960" s="5" t="s">
        <v>294</v>
      </c>
      <c r="M12960" s="5" t="s">
        <v>794</v>
      </c>
      <c r="N12960" s="5" t="s">
        <v>294</v>
      </c>
      <c r="P12960" s="5" t="s">
        <v>294</v>
      </c>
      <c r="Q12960" s="5" t="s">
        <v>294</v>
      </c>
      <c r="R12960" s="5" t="s">
        <v>294</v>
      </c>
      <c r="V12960" s="5" t="s">
        <v>31309</v>
      </c>
    </row>
    <row r="12961" spans="1:22" x14ac:dyDescent="0.35">
      <c r="A12961" s="5" t="s">
        <v>31311</v>
      </c>
      <c r="B12961" s="5" t="s">
        <v>31312</v>
      </c>
      <c r="C12961" s="5" t="s">
        <v>14629</v>
      </c>
      <c r="D12961" s="5" t="s">
        <v>18</v>
      </c>
      <c r="E12961" s="5">
        <v>5</v>
      </c>
      <c r="F12961" s="5" t="s">
        <v>294</v>
      </c>
      <c r="G12961" s="5" t="s">
        <v>294</v>
      </c>
      <c r="M12961" s="5" t="s">
        <v>794</v>
      </c>
      <c r="N12961" s="5" t="s">
        <v>294</v>
      </c>
      <c r="P12961" s="5" t="s">
        <v>294</v>
      </c>
      <c r="Q12961" s="5" t="s">
        <v>294</v>
      </c>
      <c r="R12961" s="5" t="s">
        <v>294</v>
      </c>
      <c r="V12961" s="5" t="s">
        <v>31311</v>
      </c>
    </row>
    <row r="12962" spans="1:22" x14ac:dyDescent="0.35">
      <c r="A12962" s="5" t="s">
        <v>31313</v>
      </c>
      <c r="B12962" s="5" t="s">
        <v>31314</v>
      </c>
      <c r="C12962" s="5" t="s">
        <v>14629</v>
      </c>
      <c r="D12962" s="5" t="s">
        <v>18</v>
      </c>
      <c r="E12962" s="5">
        <v>9</v>
      </c>
      <c r="F12962" s="5" t="s">
        <v>294</v>
      </c>
      <c r="G12962" s="5" t="s">
        <v>294</v>
      </c>
      <c r="M12962" s="5" t="s">
        <v>794</v>
      </c>
      <c r="N12962" s="5" t="s">
        <v>294</v>
      </c>
      <c r="P12962" s="5" t="s">
        <v>294</v>
      </c>
      <c r="Q12962" s="5" t="s">
        <v>294</v>
      </c>
      <c r="R12962" s="5" t="s">
        <v>294</v>
      </c>
      <c r="V12962" s="5" t="s">
        <v>31313</v>
      </c>
    </row>
    <row r="12963" spans="1:22" x14ac:dyDescent="0.35">
      <c r="A12963" s="5" t="s">
        <v>31315</v>
      </c>
      <c r="B12963" s="5" t="s">
        <v>31316</v>
      </c>
      <c r="C12963" s="5" t="s">
        <v>14629</v>
      </c>
      <c r="D12963" s="5" t="s">
        <v>18</v>
      </c>
      <c r="E12963" s="5">
        <v>3</v>
      </c>
      <c r="F12963" s="5" t="s">
        <v>294</v>
      </c>
      <c r="G12963" s="5" t="s">
        <v>294</v>
      </c>
      <c r="M12963" s="5" t="s">
        <v>794</v>
      </c>
      <c r="N12963" s="5" t="s">
        <v>294</v>
      </c>
      <c r="P12963" s="5" t="s">
        <v>294</v>
      </c>
      <c r="Q12963" s="5" t="s">
        <v>294</v>
      </c>
      <c r="R12963" s="5" t="s">
        <v>294</v>
      </c>
      <c r="V12963" s="5" t="s">
        <v>31315</v>
      </c>
    </row>
    <row r="12964" spans="1:22" x14ac:dyDescent="0.35">
      <c r="A12964" s="5" t="s">
        <v>31317</v>
      </c>
      <c r="B12964" s="5" t="s">
        <v>31318</v>
      </c>
      <c r="C12964" s="5" t="s">
        <v>14629</v>
      </c>
      <c r="D12964" s="5" t="s">
        <v>18</v>
      </c>
      <c r="E12964" s="5">
        <v>3</v>
      </c>
      <c r="F12964" s="5" t="s">
        <v>294</v>
      </c>
      <c r="G12964" s="5" t="s">
        <v>294</v>
      </c>
      <c r="M12964" s="5" t="s">
        <v>794</v>
      </c>
      <c r="N12964" s="5" t="s">
        <v>294</v>
      </c>
      <c r="P12964" s="5" t="s">
        <v>294</v>
      </c>
      <c r="Q12964" s="5" t="s">
        <v>294</v>
      </c>
      <c r="R12964" s="5" t="s">
        <v>294</v>
      </c>
      <c r="V12964" s="5" t="s">
        <v>31317</v>
      </c>
    </row>
    <row r="12965" spans="1:22" x14ac:dyDescent="0.35">
      <c r="A12965" s="5" t="s">
        <v>31319</v>
      </c>
      <c r="B12965" s="5" t="s">
        <v>31320</v>
      </c>
      <c r="C12965" s="5" t="s">
        <v>31258</v>
      </c>
      <c r="D12965" s="5" t="s">
        <v>18</v>
      </c>
      <c r="E12965" s="5">
        <v>5</v>
      </c>
      <c r="F12965" s="5" t="s">
        <v>294</v>
      </c>
      <c r="G12965" s="5" t="s">
        <v>294</v>
      </c>
      <c r="M12965" s="5" t="s">
        <v>794</v>
      </c>
      <c r="N12965" s="5" t="s">
        <v>294</v>
      </c>
      <c r="O12965" s="5" t="s">
        <v>294</v>
      </c>
      <c r="P12965" s="5" t="s">
        <v>294</v>
      </c>
      <c r="Q12965" s="5" t="s">
        <v>294</v>
      </c>
      <c r="R12965" s="5" t="s">
        <v>294</v>
      </c>
      <c r="V12965" s="5" t="s">
        <v>31319</v>
      </c>
    </row>
    <row r="12966" spans="1:22" x14ac:dyDescent="0.35">
      <c r="A12966" s="5" t="s">
        <v>31321</v>
      </c>
      <c r="B12966" s="5" t="s">
        <v>31322</v>
      </c>
      <c r="C12966" s="5" t="s">
        <v>14629</v>
      </c>
      <c r="D12966" s="5" t="s">
        <v>18</v>
      </c>
      <c r="E12966" s="5">
        <v>15</v>
      </c>
      <c r="F12966" s="5" t="s">
        <v>294</v>
      </c>
      <c r="G12966" s="5" t="s">
        <v>294</v>
      </c>
      <c r="M12966" s="5" t="s">
        <v>794</v>
      </c>
      <c r="N12966" s="5" t="s">
        <v>294</v>
      </c>
      <c r="R12966" s="5" t="s">
        <v>294</v>
      </c>
      <c r="V12966" s="5" t="s">
        <v>31321</v>
      </c>
    </row>
    <row r="12967" spans="1:22" x14ac:dyDescent="0.35">
      <c r="A12967" s="5" t="s">
        <v>31323</v>
      </c>
      <c r="B12967" s="5" t="s">
        <v>31324</v>
      </c>
      <c r="C12967" s="5" t="s">
        <v>14629</v>
      </c>
      <c r="D12967" s="5" t="s">
        <v>18</v>
      </c>
      <c r="E12967" s="5">
        <v>2</v>
      </c>
      <c r="F12967" s="5" t="s">
        <v>294</v>
      </c>
      <c r="G12967" s="5" t="s">
        <v>294</v>
      </c>
      <c r="M12967" s="5" t="s">
        <v>794</v>
      </c>
      <c r="N12967" s="5" t="s">
        <v>294</v>
      </c>
      <c r="R12967" s="5" t="s">
        <v>294</v>
      </c>
      <c r="V12967" s="5" t="s">
        <v>31323</v>
      </c>
    </row>
    <row r="12968" spans="1:22" x14ac:dyDescent="0.35">
      <c r="A12968" s="5" t="s">
        <v>31325</v>
      </c>
      <c r="B12968" s="5" t="s">
        <v>31326</v>
      </c>
      <c r="C12968" s="5" t="s">
        <v>14629</v>
      </c>
      <c r="D12968" s="5" t="s">
        <v>18</v>
      </c>
      <c r="E12968" s="5">
        <v>2</v>
      </c>
      <c r="F12968" s="5" t="s">
        <v>294</v>
      </c>
      <c r="G12968" s="5" t="s">
        <v>294</v>
      </c>
      <c r="M12968" s="5" t="s">
        <v>794</v>
      </c>
      <c r="N12968" s="5" t="s">
        <v>294</v>
      </c>
      <c r="R12968" s="5" t="s">
        <v>294</v>
      </c>
      <c r="V12968" s="5" t="s">
        <v>31325</v>
      </c>
    </row>
    <row r="12969" spans="1:22" x14ac:dyDescent="0.35">
      <c r="A12969" s="5" t="s">
        <v>31327</v>
      </c>
      <c r="B12969" s="5" t="s">
        <v>9789</v>
      </c>
      <c r="C12969" s="5" t="s">
        <v>31258</v>
      </c>
      <c r="D12969" s="5" t="s">
        <v>18</v>
      </c>
      <c r="E12969" s="5">
        <v>60</v>
      </c>
      <c r="F12969" s="5" t="s">
        <v>294</v>
      </c>
      <c r="G12969" s="5" t="s">
        <v>294</v>
      </c>
      <c r="M12969" s="5" t="s">
        <v>794</v>
      </c>
      <c r="N12969" s="5" t="s">
        <v>294</v>
      </c>
      <c r="P12969" s="5" t="s">
        <v>294</v>
      </c>
      <c r="Q12969" s="5" t="s">
        <v>294</v>
      </c>
      <c r="R12969" s="5" t="s">
        <v>294</v>
      </c>
      <c r="V12969" s="5" t="s">
        <v>31327</v>
      </c>
    </row>
    <row r="12970" spans="1:22" x14ac:dyDescent="0.35">
      <c r="A12970" s="5" t="s">
        <v>31328</v>
      </c>
      <c r="B12970" s="5" t="s">
        <v>31329</v>
      </c>
      <c r="C12970" s="5" t="s">
        <v>31258</v>
      </c>
      <c r="D12970" s="5" t="s">
        <v>20</v>
      </c>
      <c r="E12970" s="5">
        <v>5</v>
      </c>
      <c r="F12970" s="5" t="s">
        <v>294</v>
      </c>
      <c r="G12970" s="5" t="s">
        <v>294</v>
      </c>
      <c r="M12970" s="5" t="s">
        <v>794</v>
      </c>
      <c r="N12970" s="5" t="s">
        <v>294</v>
      </c>
      <c r="P12970" s="5" t="s">
        <v>294</v>
      </c>
      <c r="Q12970" s="5" t="s">
        <v>294</v>
      </c>
      <c r="R12970" s="5" t="s">
        <v>294</v>
      </c>
      <c r="V12970" s="5" t="s">
        <v>31328</v>
      </c>
    </row>
    <row r="12971" spans="1:22" x14ac:dyDescent="0.35">
      <c r="A12971" s="5" t="s">
        <v>31330</v>
      </c>
      <c r="B12971" s="5" t="s">
        <v>31331</v>
      </c>
      <c r="C12971" s="5" t="s">
        <v>31258</v>
      </c>
      <c r="D12971" s="5" t="s">
        <v>22</v>
      </c>
      <c r="E12971" s="5">
        <v>5</v>
      </c>
      <c r="F12971" s="5" t="s">
        <v>294</v>
      </c>
      <c r="G12971" s="5" t="s">
        <v>294</v>
      </c>
      <c r="M12971" s="5" t="s">
        <v>794</v>
      </c>
      <c r="N12971" s="5" t="s">
        <v>294</v>
      </c>
      <c r="O12971" s="5" t="s">
        <v>294</v>
      </c>
      <c r="P12971" s="5" t="s">
        <v>294</v>
      </c>
      <c r="Q12971" s="5" t="s">
        <v>294</v>
      </c>
      <c r="R12971" s="5" t="s">
        <v>294</v>
      </c>
      <c r="V12971" s="5" t="s">
        <v>31330</v>
      </c>
    </row>
    <row r="12972" spans="1:22" x14ac:dyDescent="0.35">
      <c r="A12972" s="5" t="s">
        <v>31332</v>
      </c>
      <c r="B12972" s="5" t="s">
        <v>31333</v>
      </c>
      <c r="C12972" s="5" t="s">
        <v>14629</v>
      </c>
      <c r="D12972" s="5" t="s">
        <v>18</v>
      </c>
      <c r="E12972" s="5">
        <v>2</v>
      </c>
      <c r="F12972" s="5" t="s">
        <v>294</v>
      </c>
      <c r="G12972" s="5" t="s">
        <v>294</v>
      </c>
      <c r="M12972" s="5" t="s">
        <v>794</v>
      </c>
      <c r="N12972" s="5" t="s">
        <v>294</v>
      </c>
      <c r="R12972" s="5" t="s">
        <v>294</v>
      </c>
      <c r="V12972" s="5" t="s">
        <v>31332</v>
      </c>
    </row>
    <row r="12973" spans="1:22" x14ac:dyDescent="0.35">
      <c r="A12973" s="5" t="s">
        <v>31334</v>
      </c>
      <c r="B12973" s="5" t="s">
        <v>31335</v>
      </c>
      <c r="C12973" s="5" t="s">
        <v>31258</v>
      </c>
      <c r="D12973" s="5" t="s">
        <v>18</v>
      </c>
      <c r="E12973" s="5">
        <v>12</v>
      </c>
      <c r="F12973" s="5" t="s">
        <v>297</v>
      </c>
      <c r="G12973" s="5" t="s">
        <v>294</v>
      </c>
      <c r="M12973" s="5" t="s">
        <v>3826</v>
      </c>
      <c r="N12973" s="5" t="s">
        <v>294</v>
      </c>
      <c r="P12973" s="5" t="s">
        <v>294</v>
      </c>
      <c r="Q12973" s="5" t="s">
        <v>294</v>
      </c>
      <c r="R12973" s="5" t="s">
        <v>294</v>
      </c>
      <c r="V12973" s="5" t="s">
        <v>31334</v>
      </c>
    </row>
    <row r="12974" spans="1:22" x14ac:dyDescent="0.35">
      <c r="A12974" s="5" t="s">
        <v>31336</v>
      </c>
      <c r="B12974" s="5" t="s">
        <v>31337</v>
      </c>
      <c r="C12974" s="5" t="s">
        <v>14629</v>
      </c>
      <c r="D12974" s="5" t="s">
        <v>18</v>
      </c>
      <c r="E12974" s="5">
        <v>2</v>
      </c>
      <c r="F12974" s="5" t="s">
        <v>294</v>
      </c>
      <c r="G12974" s="5" t="s">
        <v>294</v>
      </c>
      <c r="M12974" s="5" t="s">
        <v>794</v>
      </c>
      <c r="N12974" s="5" t="s">
        <v>294</v>
      </c>
      <c r="R12974" s="5" t="s">
        <v>294</v>
      </c>
      <c r="V12974" s="5" t="s">
        <v>31336</v>
      </c>
    </row>
    <row r="12975" spans="1:22" x14ac:dyDescent="0.35">
      <c r="A12975" s="5" t="s">
        <v>31338</v>
      </c>
      <c r="B12975" s="5" t="s">
        <v>31339</v>
      </c>
      <c r="C12975" s="5" t="s">
        <v>14629</v>
      </c>
      <c r="D12975" s="5" t="s">
        <v>18</v>
      </c>
      <c r="E12975" s="5">
        <v>1</v>
      </c>
      <c r="F12975" s="5" t="s">
        <v>294</v>
      </c>
      <c r="G12975" s="5" t="s">
        <v>294</v>
      </c>
      <c r="M12975" s="5" t="s">
        <v>794</v>
      </c>
      <c r="N12975" s="5" t="s">
        <v>294</v>
      </c>
      <c r="R12975" s="5" t="s">
        <v>294</v>
      </c>
      <c r="V12975" s="5" t="s">
        <v>31338</v>
      </c>
    </row>
    <row r="12976" spans="1:22" x14ac:dyDescent="0.35">
      <c r="A12976" s="5" t="s">
        <v>31340</v>
      </c>
      <c r="B12976" s="5" t="s">
        <v>29812</v>
      </c>
      <c r="C12976" s="5" t="s">
        <v>31258</v>
      </c>
      <c r="D12976" s="5" t="s">
        <v>22</v>
      </c>
      <c r="E12976" s="5">
        <v>10</v>
      </c>
      <c r="F12976" s="5" t="s">
        <v>297</v>
      </c>
      <c r="G12976" s="5" t="s">
        <v>294</v>
      </c>
      <c r="M12976" s="5" t="s">
        <v>794</v>
      </c>
      <c r="N12976" s="5" t="s">
        <v>294</v>
      </c>
      <c r="O12976" s="5" t="s">
        <v>294</v>
      </c>
      <c r="P12976" s="5" t="s">
        <v>294</v>
      </c>
      <c r="Q12976" s="5" t="s">
        <v>294</v>
      </c>
      <c r="R12976" s="5" t="s">
        <v>297</v>
      </c>
      <c r="V12976" s="5" t="s">
        <v>31340</v>
      </c>
    </row>
    <row r="12977" spans="1:22" x14ac:dyDescent="0.35">
      <c r="A12977" s="5" t="s">
        <v>31341</v>
      </c>
      <c r="B12977" s="5" t="s">
        <v>31342</v>
      </c>
      <c r="C12977" s="5" t="s">
        <v>31258</v>
      </c>
      <c r="D12977" s="5" t="s">
        <v>18</v>
      </c>
      <c r="E12977" s="5">
        <v>60</v>
      </c>
      <c r="F12977" s="5" t="s">
        <v>294</v>
      </c>
      <c r="G12977" s="5" t="s">
        <v>294</v>
      </c>
      <c r="M12977" s="5" t="s">
        <v>794</v>
      </c>
      <c r="N12977" s="5" t="s">
        <v>294</v>
      </c>
      <c r="P12977" s="5" t="s">
        <v>294</v>
      </c>
      <c r="Q12977" s="5" t="s">
        <v>294</v>
      </c>
      <c r="R12977" s="5" t="s">
        <v>294</v>
      </c>
      <c r="V12977" s="5" t="s">
        <v>31341</v>
      </c>
    </row>
    <row r="12978" spans="1:22" x14ac:dyDescent="0.35">
      <c r="A12978" s="5" t="s">
        <v>31343</v>
      </c>
      <c r="B12978" s="5" t="s">
        <v>31344</v>
      </c>
      <c r="C12978" s="5" t="s">
        <v>31258</v>
      </c>
      <c r="D12978" s="5" t="s">
        <v>18</v>
      </c>
      <c r="E12978" s="5">
        <v>30</v>
      </c>
      <c r="F12978" s="5" t="s">
        <v>297</v>
      </c>
      <c r="G12978" s="5" t="s">
        <v>294</v>
      </c>
      <c r="M12978" s="5" t="s">
        <v>794</v>
      </c>
      <c r="N12978" s="5" t="s">
        <v>294</v>
      </c>
      <c r="P12978" s="5" t="s">
        <v>294</v>
      </c>
      <c r="Q12978" s="5" t="s">
        <v>294</v>
      </c>
      <c r="R12978" s="5" t="s">
        <v>294</v>
      </c>
      <c r="V12978" s="5" t="s">
        <v>31343</v>
      </c>
    </row>
    <row r="12979" spans="1:22" x14ac:dyDescent="0.35">
      <c r="A12979" s="5" t="s">
        <v>31345</v>
      </c>
      <c r="B12979" s="5" t="s">
        <v>31346</v>
      </c>
      <c r="C12979" s="5" t="s">
        <v>14629</v>
      </c>
      <c r="D12979" s="5" t="s">
        <v>18</v>
      </c>
      <c r="E12979" s="5">
        <v>2</v>
      </c>
      <c r="F12979" s="5" t="s">
        <v>294</v>
      </c>
      <c r="G12979" s="5" t="s">
        <v>294</v>
      </c>
      <c r="M12979" s="5" t="s">
        <v>794</v>
      </c>
      <c r="N12979" s="5" t="s">
        <v>294</v>
      </c>
      <c r="R12979" s="5" t="s">
        <v>294</v>
      </c>
      <c r="V12979" s="5" t="s">
        <v>31345</v>
      </c>
    </row>
    <row r="12980" spans="1:22" x14ac:dyDescent="0.35">
      <c r="A12980" s="5" t="s">
        <v>31347</v>
      </c>
      <c r="B12980" s="5" t="s">
        <v>31348</v>
      </c>
      <c r="C12980" s="5" t="s">
        <v>31258</v>
      </c>
      <c r="D12980" s="5" t="s">
        <v>18</v>
      </c>
      <c r="E12980" s="5">
        <v>60</v>
      </c>
      <c r="F12980" s="5" t="s">
        <v>297</v>
      </c>
      <c r="G12980" s="5" t="s">
        <v>294</v>
      </c>
      <c r="M12980" s="5" t="s">
        <v>794</v>
      </c>
      <c r="N12980" s="5" t="s">
        <v>294</v>
      </c>
      <c r="P12980" s="5" t="s">
        <v>294</v>
      </c>
      <c r="Q12980" s="5" t="s">
        <v>294</v>
      </c>
      <c r="R12980" s="5" t="s">
        <v>294</v>
      </c>
      <c r="V12980" s="5" t="s">
        <v>31347</v>
      </c>
    </row>
    <row r="12981" spans="1:22" x14ac:dyDescent="0.35">
      <c r="A12981" s="5" t="s">
        <v>31349</v>
      </c>
      <c r="B12981" s="5" t="s">
        <v>31350</v>
      </c>
      <c r="C12981" s="5" t="s">
        <v>14629</v>
      </c>
      <c r="D12981" s="5" t="s">
        <v>30</v>
      </c>
      <c r="E12981" s="5">
        <v>5</v>
      </c>
      <c r="F12981" s="5" t="s">
        <v>294</v>
      </c>
      <c r="G12981" s="5" t="s">
        <v>294</v>
      </c>
      <c r="M12981" s="5" t="s">
        <v>794</v>
      </c>
      <c r="N12981" s="5" t="s">
        <v>294</v>
      </c>
      <c r="R12981" s="5" t="s">
        <v>294</v>
      </c>
      <c r="V12981" s="5" t="s">
        <v>31349</v>
      </c>
    </row>
    <row r="12982" spans="1:22" x14ac:dyDescent="0.35">
      <c r="A12982" s="5" t="s">
        <v>31351</v>
      </c>
      <c r="B12982" s="5" t="s">
        <v>31352</v>
      </c>
      <c r="C12982" s="5" t="s">
        <v>14629</v>
      </c>
      <c r="D12982" s="5" t="s">
        <v>18</v>
      </c>
      <c r="E12982" s="5">
        <v>10</v>
      </c>
      <c r="F12982" s="5" t="s">
        <v>294</v>
      </c>
      <c r="G12982" s="5" t="s">
        <v>294</v>
      </c>
      <c r="M12982" s="5" t="s">
        <v>794</v>
      </c>
      <c r="N12982" s="5" t="s">
        <v>294</v>
      </c>
      <c r="P12982" s="5" t="s">
        <v>294</v>
      </c>
      <c r="Q12982" s="5" t="s">
        <v>294</v>
      </c>
      <c r="R12982" s="5" t="s">
        <v>294</v>
      </c>
      <c r="V12982" s="5" t="s">
        <v>31351</v>
      </c>
    </row>
    <row r="12983" spans="1:22" x14ac:dyDescent="0.35">
      <c r="A12983" s="5" t="s">
        <v>31353</v>
      </c>
      <c r="B12983" s="5" t="s">
        <v>31354</v>
      </c>
      <c r="C12983" s="5" t="s">
        <v>14629</v>
      </c>
      <c r="D12983" s="5" t="s">
        <v>18</v>
      </c>
      <c r="E12983" s="5">
        <v>20</v>
      </c>
      <c r="F12983" s="5" t="s">
        <v>294</v>
      </c>
      <c r="G12983" s="5" t="s">
        <v>294</v>
      </c>
      <c r="M12983" s="5" t="s">
        <v>794</v>
      </c>
      <c r="N12983" s="5" t="s">
        <v>294</v>
      </c>
      <c r="P12983" s="5" t="s">
        <v>294</v>
      </c>
      <c r="Q12983" s="5" t="s">
        <v>294</v>
      </c>
      <c r="R12983" s="5" t="s">
        <v>294</v>
      </c>
      <c r="V12983" s="5" t="s">
        <v>31353</v>
      </c>
    </row>
    <row r="12984" spans="1:22" x14ac:dyDescent="0.35">
      <c r="A12984" s="5" t="s">
        <v>31355</v>
      </c>
      <c r="B12984" s="5" t="s">
        <v>31356</v>
      </c>
      <c r="C12984" s="5" t="s">
        <v>14629</v>
      </c>
      <c r="D12984" s="5" t="s">
        <v>18</v>
      </c>
      <c r="E12984" s="5">
        <v>4</v>
      </c>
      <c r="F12984" s="5" t="s">
        <v>294</v>
      </c>
      <c r="G12984" s="5" t="s">
        <v>294</v>
      </c>
      <c r="M12984" s="5" t="s">
        <v>794</v>
      </c>
      <c r="N12984" s="5" t="s">
        <v>294</v>
      </c>
      <c r="R12984" s="5" t="s">
        <v>294</v>
      </c>
      <c r="V12984" s="5" t="s">
        <v>31355</v>
      </c>
    </row>
    <row r="12985" spans="1:22" x14ac:dyDescent="0.35">
      <c r="A12985" s="5" t="s">
        <v>31357</v>
      </c>
      <c r="B12985" s="5" t="s">
        <v>31358</v>
      </c>
      <c r="C12985" s="5" t="s">
        <v>14629</v>
      </c>
      <c r="D12985" s="5" t="s">
        <v>18</v>
      </c>
      <c r="E12985" s="5">
        <v>60</v>
      </c>
      <c r="F12985" s="5" t="s">
        <v>294</v>
      </c>
      <c r="G12985" s="5" t="s">
        <v>294</v>
      </c>
      <c r="M12985" s="5" t="s">
        <v>794</v>
      </c>
      <c r="N12985" s="5" t="s">
        <v>294</v>
      </c>
      <c r="R12985" s="5" t="s">
        <v>294</v>
      </c>
      <c r="V12985" s="5" t="s">
        <v>31357</v>
      </c>
    </row>
    <row r="12986" spans="1:22" x14ac:dyDescent="0.35">
      <c r="A12986" s="5" t="s">
        <v>31359</v>
      </c>
      <c r="B12986" s="5" t="s">
        <v>31360</v>
      </c>
      <c r="C12986" s="5" t="s">
        <v>14629</v>
      </c>
      <c r="D12986" s="5" t="s">
        <v>18</v>
      </c>
      <c r="E12986" s="5">
        <v>20</v>
      </c>
      <c r="F12986" s="5" t="s">
        <v>294</v>
      </c>
      <c r="G12986" s="5" t="s">
        <v>294</v>
      </c>
      <c r="M12986" s="5" t="s">
        <v>794</v>
      </c>
      <c r="N12986" s="5" t="s">
        <v>294</v>
      </c>
      <c r="R12986" s="5" t="s">
        <v>294</v>
      </c>
      <c r="V12986" s="5" t="s">
        <v>31359</v>
      </c>
    </row>
    <row r="12987" spans="1:22" x14ac:dyDescent="0.35">
      <c r="A12987" s="5" t="s">
        <v>31361</v>
      </c>
      <c r="B12987" s="5" t="s">
        <v>31362</v>
      </c>
      <c r="C12987" s="5" t="s">
        <v>14629</v>
      </c>
      <c r="D12987" s="5" t="s">
        <v>18</v>
      </c>
      <c r="E12987" s="5">
        <v>3</v>
      </c>
      <c r="F12987" s="5" t="s">
        <v>294</v>
      </c>
      <c r="G12987" s="5" t="s">
        <v>294</v>
      </c>
      <c r="M12987" s="5" t="s">
        <v>794</v>
      </c>
      <c r="N12987" s="5" t="s">
        <v>294</v>
      </c>
      <c r="R12987" s="5" t="s">
        <v>294</v>
      </c>
      <c r="V12987" s="5" t="s">
        <v>31361</v>
      </c>
    </row>
    <row r="12988" spans="1:22" x14ac:dyDescent="0.35">
      <c r="A12988" s="5" t="s">
        <v>31363</v>
      </c>
      <c r="B12988" s="5" t="s">
        <v>31364</v>
      </c>
      <c r="C12988" s="5" t="s">
        <v>14629</v>
      </c>
      <c r="D12988" s="5" t="s">
        <v>18</v>
      </c>
      <c r="E12988" s="5">
        <v>12</v>
      </c>
      <c r="F12988" s="5" t="s">
        <v>294</v>
      </c>
      <c r="G12988" s="5" t="s">
        <v>294</v>
      </c>
      <c r="M12988" s="5" t="s">
        <v>794</v>
      </c>
      <c r="N12988" s="5" t="s">
        <v>294</v>
      </c>
      <c r="R12988" s="5" t="s">
        <v>294</v>
      </c>
      <c r="V12988" s="5" t="s">
        <v>31363</v>
      </c>
    </row>
    <row r="12989" spans="1:22" x14ac:dyDescent="0.35">
      <c r="A12989" s="5" t="s">
        <v>31365</v>
      </c>
      <c r="B12989" s="5" t="s">
        <v>31366</v>
      </c>
      <c r="C12989" s="5" t="s">
        <v>14629</v>
      </c>
      <c r="D12989" s="5" t="s">
        <v>18</v>
      </c>
      <c r="E12989" s="5">
        <v>50</v>
      </c>
      <c r="F12989" s="5" t="s">
        <v>294</v>
      </c>
      <c r="G12989" s="5" t="s">
        <v>294</v>
      </c>
      <c r="M12989" s="5" t="s">
        <v>794</v>
      </c>
      <c r="N12989" s="5" t="s">
        <v>294</v>
      </c>
      <c r="P12989" s="5" t="s">
        <v>294</v>
      </c>
      <c r="Q12989" s="5" t="s">
        <v>294</v>
      </c>
      <c r="R12989" s="5" t="s">
        <v>294</v>
      </c>
      <c r="V12989" s="5" t="s">
        <v>31365</v>
      </c>
    </row>
    <row r="12990" spans="1:22" x14ac:dyDescent="0.35">
      <c r="A12990" s="5" t="s">
        <v>31367</v>
      </c>
      <c r="B12990" s="5" t="s">
        <v>31368</v>
      </c>
      <c r="C12990" s="5" t="s">
        <v>14629</v>
      </c>
      <c r="D12990" s="5" t="s">
        <v>18</v>
      </c>
      <c r="E12990" s="5">
        <v>30</v>
      </c>
      <c r="F12990" s="5" t="s">
        <v>294</v>
      </c>
      <c r="G12990" s="5" t="s">
        <v>294</v>
      </c>
      <c r="M12990" s="5" t="s">
        <v>794</v>
      </c>
      <c r="N12990" s="5" t="s">
        <v>294</v>
      </c>
      <c r="P12990" s="5" t="s">
        <v>294</v>
      </c>
      <c r="Q12990" s="5" t="s">
        <v>294</v>
      </c>
      <c r="R12990" s="5" t="s">
        <v>294</v>
      </c>
      <c r="V12990" s="5" t="s">
        <v>31367</v>
      </c>
    </row>
    <row r="12991" spans="1:22" x14ac:dyDescent="0.35">
      <c r="A12991" s="5" t="s">
        <v>31369</v>
      </c>
      <c r="B12991" s="5" t="s">
        <v>31370</v>
      </c>
      <c r="C12991" s="5" t="s">
        <v>14629</v>
      </c>
      <c r="D12991" s="5" t="s">
        <v>18</v>
      </c>
      <c r="E12991" s="5">
        <v>50</v>
      </c>
      <c r="F12991" s="5" t="s">
        <v>294</v>
      </c>
      <c r="G12991" s="5" t="s">
        <v>294</v>
      </c>
      <c r="M12991" s="5" t="s">
        <v>794</v>
      </c>
      <c r="N12991" s="5" t="s">
        <v>294</v>
      </c>
      <c r="P12991" s="5" t="s">
        <v>294</v>
      </c>
      <c r="Q12991" s="5" t="s">
        <v>294</v>
      </c>
      <c r="R12991" s="5" t="s">
        <v>294</v>
      </c>
      <c r="V12991" s="5" t="s">
        <v>31369</v>
      </c>
    </row>
    <row r="12992" spans="1:22" x14ac:dyDescent="0.35">
      <c r="A12992" s="5" t="s">
        <v>31371</v>
      </c>
      <c r="B12992" s="5" t="s">
        <v>31372</v>
      </c>
      <c r="C12992" s="5" t="s">
        <v>14629</v>
      </c>
      <c r="D12992" s="5" t="s">
        <v>20</v>
      </c>
      <c r="E12992" s="5">
        <v>10</v>
      </c>
      <c r="F12992" s="5" t="s">
        <v>294</v>
      </c>
      <c r="G12992" s="5" t="s">
        <v>294</v>
      </c>
      <c r="M12992" s="5" t="s">
        <v>794</v>
      </c>
      <c r="N12992" s="5" t="s">
        <v>294</v>
      </c>
      <c r="R12992" s="5" t="s">
        <v>294</v>
      </c>
      <c r="V12992" s="5" t="s">
        <v>31371</v>
      </c>
    </row>
    <row r="12993" spans="1:22" x14ac:dyDescent="0.35">
      <c r="A12993" s="5" t="s">
        <v>31373</v>
      </c>
      <c r="B12993" s="5" t="s">
        <v>31374</v>
      </c>
      <c r="C12993" s="5" t="s">
        <v>14629</v>
      </c>
      <c r="D12993" s="5" t="s">
        <v>18</v>
      </c>
      <c r="E12993" s="5">
        <v>10</v>
      </c>
      <c r="F12993" s="5" t="s">
        <v>294</v>
      </c>
      <c r="G12993" s="5" t="s">
        <v>294</v>
      </c>
      <c r="M12993" s="5" t="s">
        <v>794</v>
      </c>
      <c r="N12993" s="5" t="s">
        <v>294</v>
      </c>
      <c r="P12993" s="5" t="s">
        <v>294</v>
      </c>
      <c r="Q12993" s="5" t="s">
        <v>294</v>
      </c>
      <c r="R12993" s="5" t="s">
        <v>294</v>
      </c>
    </row>
    <row r="12994" spans="1:22" x14ac:dyDescent="0.35">
      <c r="A12994" s="5" t="s">
        <v>31375</v>
      </c>
      <c r="B12994" s="5" t="s">
        <v>31376</v>
      </c>
      <c r="C12994" s="5" t="s">
        <v>14629</v>
      </c>
      <c r="D12994" s="5" t="s">
        <v>18</v>
      </c>
      <c r="E12994" s="5">
        <v>1</v>
      </c>
      <c r="F12994" s="5" t="s">
        <v>294</v>
      </c>
      <c r="G12994" s="5" t="s">
        <v>294</v>
      </c>
      <c r="M12994" s="5" t="s">
        <v>794</v>
      </c>
      <c r="N12994" s="5" t="s">
        <v>294</v>
      </c>
      <c r="R12994" s="5" t="s">
        <v>294</v>
      </c>
      <c r="V12994" s="5" t="s">
        <v>31375</v>
      </c>
    </row>
    <row r="12995" spans="1:22" x14ac:dyDescent="0.35">
      <c r="A12995" s="5" t="s">
        <v>31377</v>
      </c>
      <c r="B12995" s="5" t="s">
        <v>31378</v>
      </c>
      <c r="C12995" s="5" t="s">
        <v>14629</v>
      </c>
      <c r="D12995" s="5" t="s">
        <v>18</v>
      </c>
      <c r="E12995" s="5">
        <v>10</v>
      </c>
      <c r="F12995" s="5" t="s">
        <v>294</v>
      </c>
      <c r="G12995" s="5" t="s">
        <v>294</v>
      </c>
      <c r="M12995" s="5" t="s">
        <v>794</v>
      </c>
      <c r="N12995" s="5" t="s">
        <v>294</v>
      </c>
      <c r="P12995" s="5" t="s">
        <v>294</v>
      </c>
      <c r="Q12995" s="5" t="s">
        <v>294</v>
      </c>
      <c r="R12995" s="5" t="s">
        <v>294</v>
      </c>
      <c r="V12995" s="5" t="s">
        <v>31377</v>
      </c>
    </row>
    <row r="12996" spans="1:22" x14ac:dyDescent="0.35">
      <c r="A12996" s="5" t="s">
        <v>31379</v>
      </c>
      <c r="B12996" s="5" t="s">
        <v>31380</v>
      </c>
      <c r="C12996" s="5" t="s">
        <v>14629</v>
      </c>
      <c r="D12996" s="5" t="s">
        <v>18</v>
      </c>
      <c r="E12996" s="5">
        <v>10</v>
      </c>
      <c r="F12996" s="5" t="s">
        <v>294</v>
      </c>
      <c r="G12996" s="5" t="s">
        <v>294</v>
      </c>
      <c r="M12996" s="5" t="s">
        <v>794</v>
      </c>
      <c r="N12996" s="5" t="s">
        <v>294</v>
      </c>
      <c r="P12996" s="5" t="s">
        <v>294</v>
      </c>
      <c r="Q12996" s="5" t="s">
        <v>294</v>
      </c>
      <c r="R12996" s="5" t="s">
        <v>294</v>
      </c>
      <c r="V12996" s="5" t="s">
        <v>31379</v>
      </c>
    </row>
    <row r="12997" spans="1:22" x14ac:dyDescent="0.35">
      <c r="A12997" s="5" t="s">
        <v>31381</v>
      </c>
      <c r="B12997" s="5" t="s">
        <v>31382</v>
      </c>
      <c r="C12997" s="5" t="s">
        <v>14629</v>
      </c>
      <c r="D12997" s="5" t="s">
        <v>20</v>
      </c>
      <c r="E12997" s="5">
        <v>10</v>
      </c>
      <c r="F12997" s="5" t="s">
        <v>294</v>
      </c>
      <c r="G12997" s="5" t="s">
        <v>294</v>
      </c>
      <c r="M12997" s="5" t="s">
        <v>794</v>
      </c>
      <c r="N12997" s="5" t="s">
        <v>294</v>
      </c>
      <c r="R12997" s="5" t="s">
        <v>294</v>
      </c>
      <c r="V12997" s="5" t="s">
        <v>31381</v>
      </c>
    </row>
    <row r="12998" spans="1:22" x14ac:dyDescent="0.35">
      <c r="A12998" s="5" t="s">
        <v>31383</v>
      </c>
      <c r="B12998" s="5" t="s">
        <v>31384</v>
      </c>
      <c r="C12998" s="5" t="s">
        <v>14629</v>
      </c>
      <c r="D12998" s="5" t="s">
        <v>18</v>
      </c>
      <c r="E12998" s="5">
        <v>1</v>
      </c>
      <c r="F12998" s="5" t="s">
        <v>294</v>
      </c>
      <c r="G12998" s="5" t="s">
        <v>294</v>
      </c>
      <c r="M12998" s="5" t="s">
        <v>794</v>
      </c>
      <c r="N12998" s="5" t="s">
        <v>294</v>
      </c>
      <c r="R12998" s="5" t="s">
        <v>294</v>
      </c>
      <c r="V12998" s="5" t="s">
        <v>31383</v>
      </c>
    </row>
    <row r="12999" spans="1:22" x14ac:dyDescent="0.35">
      <c r="A12999" s="5" t="s">
        <v>31385</v>
      </c>
      <c r="B12999" s="5" t="s">
        <v>31386</v>
      </c>
      <c r="C12999" s="5" t="s">
        <v>14629</v>
      </c>
      <c r="D12999" s="5" t="s">
        <v>18</v>
      </c>
      <c r="E12999" s="5">
        <v>25</v>
      </c>
      <c r="F12999" s="5" t="s">
        <v>294</v>
      </c>
      <c r="G12999" s="5" t="s">
        <v>294</v>
      </c>
      <c r="M12999" s="5" t="s">
        <v>794</v>
      </c>
      <c r="N12999" s="5" t="s">
        <v>294</v>
      </c>
      <c r="R12999" s="5" t="s">
        <v>294</v>
      </c>
      <c r="V12999" s="5" t="s">
        <v>31385</v>
      </c>
    </row>
    <row r="13000" spans="1:22" x14ac:dyDescent="0.35">
      <c r="A13000" s="5" t="s">
        <v>31387</v>
      </c>
      <c r="B13000" s="5" t="s">
        <v>31388</v>
      </c>
      <c r="C13000" s="5" t="s">
        <v>14629</v>
      </c>
      <c r="D13000" s="5" t="s">
        <v>18</v>
      </c>
      <c r="E13000" s="5">
        <v>15</v>
      </c>
      <c r="F13000" s="5" t="s">
        <v>294</v>
      </c>
      <c r="G13000" s="5" t="s">
        <v>294</v>
      </c>
      <c r="M13000" s="5" t="s">
        <v>794</v>
      </c>
      <c r="N13000" s="5" t="s">
        <v>294</v>
      </c>
      <c r="R13000" s="5" t="s">
        <v>294</v>
      </c>
      <c r="V13000" s="5" t="s">
        <v>31387</v>
      </c>
    </row>
    <row r="13001" spans="1:22" x14ac:dyDescent="0.35">
      <c r="A13001" s="5" t="s">
        <v>31389</v>
      </c>
      <c r="B13001" s="5" t="s">
        <v>31390</v>
      </c>
      <c r="C13001" s="5" t="s">
        <v>14629</v>
      </c>
      <c r="D13001" s="5" t="s">
        <v>18</v>
      </c>
      <c r="E13001" s="5">
        <v>5</v>
      </c>
      <c r="F13001" s="5" t="s">
        <v>294</v>
      </c>
      <c r="G13001" s="5" t="s">
        <v>294</v>
      </c>
      <c r="M13001" s="5" t="s">
        <v>794</v>
      </c>
      <c r="N13001" s="5" t="s">
        <v>294</v>
      </c>
      <c r="P13001" s="5" t="s">
        <v>294</v>
      </c>
      <c r="Q13001" s="5" t="s">
        <v>294</v>
      </c>
      <c r="R13001" s="5" t="s">
        <v>294</v>
      </c>
      <c r="V13001" s="5" t="s">
        <v>31389</v>
      </c>
    </row>
    <row r="13002" spans="1:22" x14ac:dyDescent="0.35">
      <c r="A13002" s="5" t="s">
        <v>31391</v>
      </c>
      <c r="B13002" s="5" t="s">
        <v>31392</v>
      </c>
      <c r="C13002" s="5" t="s">
        <v>14629</v>
      </c>
      <c r="D13002" s="5" t="s">
        <v>18</v>
      </c>
      <c r="E13002" s="5">
        <v>15</v>
      </c>
      <c r="F13002" s="5" t="s">
        <v>294</v>
      </c>
      <c r="G13002" s="5" t="s">
        <v>294</v>
      </c>
      <c r="M13002" s="5" t="s">
        <v>794</v>
      </c>
      <c r="N13002" s="5" t="s">
        <v>294</v>
      </c>
      <c r="R13002" s="5" t="s">
        <v>294</v>
      </c>
      <c r="V13002" s="5" t="s">
        <v>31391</v>
      </c>
    </row>
    <row r="13003" spans="1:22" x14ac:dyDescent="0.35">
      <c r="A13003" s="5" t="s">
        <v>31393</v>
      </c>
      <c r="B13003" s="5" t="s">
        <v>31394</v>
      </c>
      <c r="C13003" s="5" t="s">
        <v>14629</v>
      </c>
      <c r="D13003" s="5" t="s">
        <v>18</v>
      </c>
      <c r="E13003" s="5">
        <v>15</v>
      </c>
      <c r="F13003" s="5" t="s">
        <v>294</v>
      </c>
      <c r="G13003" s="5" t="s">
        <v>294</v>
      </c>
      <c r="M13003" s="5" t="s">
        <v>794</v>
      </c>
      <c r="N13003" s="5" t="s">
        <v>294</v>
      </c>
      <c r="R13003" s="5" t="s">
        <v>294</v>
      </c>
      <c r="V13003" s="5" t="s">
        <v>31393</v>
      </c>
    </row>
    <row r="13004" spans="1:22" x14ac:dyDescent="0.35">
      <c r="A13004" s="5" t="s">
        <v>31395</v>
      </c>
      <c r="B13004" s="5" t="s">
        <v>31396</v>
      </c>
      <c r="C13004" s="5" t="s">
        <v>14629</v>
      </c>
      <c r="D13004" s="5" t="s">
        <v>20</v>
      </c>
      <c r="E13004" s="5">
        <v>10</v>
      </c>
      <c r="F13004" s="5" t="s">
        <v>294</v>
      </c>
      <c r="G13004" s="5" t="s">
        <v>294</v>
      </c>
      <c r="M13004" s="5" t="s">
        <v>794</v>
      </c>
      <c r="N13004" s="5" t="s">
        <v>294</v>
      </c>
      <c r="R13004" s="5" t="s">
        <v>294</v>
      </c>
      <c r="V13004" s="5" t="s">
        <v>31395</v>
      </c>
    </row>
    <row r="13005" spans="1:22" x14ac:dyDescent="0.35">
      <c r="A13005" s="5" t="s">
        <v>31397</v>
      </c>
      <c r="B13005" s="5" t="s">
        <v>31398</v>
      </c>
      <c r="C13005" s="5" t="s">
        <v>14629</v>
      </c>
      <c r="D13005" s="5" t="s">
        <v>18</v>
      </c>
      <c r="E13005" s="5">
        <v>50</v>
      </c>
      <c r="F13005" s="5" t="s">
        <v>294</v>
      </c>
      <c r="G13005" s="5" t="s">
        <v>294</v>
      </c>
      <c r="M13005" s="5" t="s">
        <v>794</v>
      </c>
      <c r="N13005" s="5" t="s">
        <v>294</v>
      </c>
      <c r="P13005" s="5" t="s">
        <v>294</v>
      </c>
      <c r="Q13005" s="5" t="s">
        <v>294</v>
      </c>
      <c r="R13005" s="5" t="s">
        <v>294</v>
      </c>
      <c r="V13005" s="5" t="s">
        <v>31397</v>
      </c>
    </row>
    <row r="13006" spans="1:22" x14ac:dyDescent="0.35">
      <c r="A13006" s="5" t="s">
        <v>31399</v>
      </c>
      <c r="B13006" s="5" t="s">
        <v>31400</v>
      </c>
      <c r="C13006" s="5" t="s">
        <v>14629</v>
      </c>
      <c r="D13006" s="5" t="s">
        <v>18</v>
      </c>
      <c r="E13006" s="5">
        <v>28</v>
      </c>
      <c r="F13006" s="5" t="s">
        <v>294</v>
      </c>
      <c r="G13006" s="5" t="s">
        <v>294</v>
      </c>
      <c r="M13006" s="5" t="s">
        <v>794</v>
      </c>
      <c r="N13006" s="5" t="s">
        <v>294</v>
      </c>
      <c r="R13006" s="5" t="s">
        <v>294</v>
      </c>
      <c r="V13006" s="5" t="s">
        <v>31399</v>
      </c>
    </row>
    <row r="13007" spans="1:22" x14ac:dyDescent="0.35">
      <c r="A13007" s="5" t="s">
        <v>31401</v>
      </c>
      <c r="B13007" s="5" t="s">
        <v>31402</v>
      </c>
      <c r="C13007" s="5" t="s">
        <v>14629</v>
      </c>
      <c r="D13007" s="5" t="s">
        <v>18</v>
      </c>
      <c r="E13007" s="5">
        <v>3</v>
      </c>
      <c r="F13007" s="5" t="s">
        <v>294</v>
      </c>
      <c r="G13007" s="5" t="s">
        <v>294</v>
      </c>
      <c r="M13007" s="5" t="s">
        <v>794</v>
      </c>
      <c r="N13007" s="5" t="s">
        <v>294</v>
      </c>
      <c r="R13007" s="5" t="s">
        <v>294</v>
      </c>
      <c r="V13007" s="5" t="s">
        <v>31401</v>
      </c>
    </row>
    <row r="13008" spans="1:22" x14ac:dyDescent="0.35">
      <c r="A13008" s="5" t="s">
        <v>31403</v>
      </c>
      <c r="B13008" s="5" t="s">
        <v>31404</v>
      </c>
      <c r="C13008" s="5" t="s">
        <v>14629</v>
      </c>
      <c r="D13008" s="5" t="s">
        <v>18</v>
      </c>
      <c r="E13008" s="5">
        <v>25</v>
      </c>
      <c r="F13008" s="5" t="s">
        <v>294</v>
      </c>
      <c r="G13008" s="5" t="s">
        <v>294</v>
      </c>
      <c r="M13008" s="5" t="s">
        <v>794</v>
      </c>
      <c r="N13008" s="5" t="s">
        <v>294</v>
      </c>
      <c r="R13008" s="5" t="s">
        <v>294</v>
      </c>
      <c r="V13008" s="5" t="s">
        <v>31403</v>
      </c>
    </row>
    <row r="13009" spans="1:22" x14ac:dyDescent="0.35">
      <c r="A13009" s="5" t="s">
        <v>31405</v>
      </c>
      <c r="B13009" s="5" t="s">
        <v>31406</v>
      </c>
      <c r="C13009" s="5" t="s">
        <v>14629</v>
      </c>
      <c r="D13009" s="5" t="s">
        <v>18</v>
      </c>
      <c r="E13009" s="5">
        <v>1</v>
      </c>
      <c r="F13009" s="5" t="s">
        <v>294</v>
      </c>
      <c r="G13009" s="5" t="s">
        <v>294</v>
      </c>
      <c r="M13009" s="5" t="s">
        <v>794</v>
      </c>
      <c r="N13009" s="5" t="s">
        <v>294</v>
      </c>
      <c r="R13009" s="5" t="s">
        <v>294</v>
      </c>
      <c r="V13009" s="5" t="s">
        <v>31405</v>
      </c>
    </row>
    <row r="13010" spans="1:22" x14ac:dyDescent="0.35">
      <c r="A13010" s="5" t="s">
        <v>31407</v>
      </c>
      <c r="B13010" s="5" t="s">
        <v>31408</v>
      </c>
      <c r="C13010" s="5" t="s">
        <v>14629</v>
      </c>
      <c r="D13010" s="5" t="s">
        <v>22</v>
      </c>
      <c r="E13010" s="5">
        <v>2</v>
      </c>
      <c r="F13010" s="5" t="s">
        <v>294</v>
      </c>
      <c r="G13010" s="5" t="s">
        <v>294</v>
      </c>
      <c r="M13010" s="5" t="s">
        <v>794</v>
      </c>
      <c r="N13010" s="5" t="s">
        <v>294</v>
      </c>
      <c r="R13010" s="5" t="s">
        <v>294</v>
      </c>
      <c r="V13010" s="5" t="s">
        <v>31407</v>
      </c>
    </row>
    <row r="13011" spans="1:22" x14ac:dyDescent="0.35">
      <c r="A13011" s="5" t="s">
        <v>31409</v>
      </c>
      <c r="B13011" s="5" t="s">
        <v>31410</v>
      </c>
      <c r="C13011" s="5" t="s">
        <v>14629</v>
      </c>
      <c r="D13011" s="5" t="s">
        <v>18</v>
      </c>
      <c r="E13011" s="5">
        <v>30</v>
      </c>
      <c r="F13011" s="5" t="s">
        <v>294</v>
      </c>
      <c r="G13011" s="5" t="s">
        <v>294</v>
      </c>
      <c r="M13011" s="5" t="s">
        <v>794</v>
      </c>
      <c r="N13011" s="5" t="s">
        <v>294</v>
      </c>
      <c r="R13011" s="5" t="s">
        <v>294</v>
      </c>
      <c r="V13011" s="5" t="s">
        <v>31409</v>
      </c>
    </row>
    <row r="13012" spans="1:22" x14ac:dyDescent="0.35">
      <c r="A13012" s="5" t="s">
        <v>31411</v>
      </c>
      <c r="B13012" s="5" t="s">
        <v>31412</v>
      </c>
      <c r="C13012" s="5" t="s">
        <v>14629</v>
      </c>
      <c r="D13012" s="5" t="s">
        <v>18</v>
      </c>
      <c r="E13012" s="5">
        <v>1</v>
      </c>
      <c r="F13012" s="5" t="s">
        <v>294</v>
      </c>
      <c r="G13012" s="5" t="s">
        <v>294</v>
      </c>
      <c r="M13012" s="5" t="s">
        <v>794</v>
      </c>
      <c r="N13012" s="5" t="s">
        <v>294</v>
      </c>
      <c r="R13012" s="5" t="s">
        <v>294</v>
      </c>
      <c r="V13012" s="5" t="s">
        <v>31411</v>
      </c>
    </row>
    <row r="13013" spans="1:22" x14ac:dyDescent="0.35">
      <c r="A13013" s="5" t="s">
        <v>31413</v>
      </c>
      <c r="B13013" s="5" t="s">
        <v>31414</v>
      </c>
      <c r="C13013" s="5" t="s">
        <v>14629</v>
      </c>
      <c r="D13013" s="5" t="s">
        <v>18</v>
      </c>
      <c r="E13013" s="5">
        <v>30</v>
      </c>
      <c r="F13013" s="5" t="s">
        <v>294</v>
      </c>
      <c r="G13013" s="5" t="s">
        <v>294</v>
      </c>
      <c r="M13013" s="5" t="s">
        <v>794</v>
      </c>
      <c r="N13013" s="5" t="s">
        <v>294</v>
      </c>
      <c r="R13013" s="5" t="s">
        <v>294</v>
      </c>
      <c r="V13013" s="5" t="s">
        <v>31413</v>
      </c>
    </row>
    <row r="13014" spans="1:22" x14ac:dyDescent="0.35">
      <c r="A13014" s="5" t="s">
        <v>31415</v>
      </c>
      <c r="B13014" s="5" t="s">
        <v>31416</v>
      </c>
      <c r="C13014" s="5" t="s">
        <v>14629</v>
      </c>
      <c r="D13014" s="5" t="s">
        <v>18</v>
      </c>
      <c r="E13014" s="5">
        <v>30</v>
      </c>
      <c r="F13014" s="5" t="s">
        <v>294</v>
      </c>
      <c r="G13014" s="5" t="s">
        <v>294</v>
      </c>
      <c r="M13014" s="5" t="s">
        <v>794</v>
      </c>
      <c r="N13014" s="5" t="s">
        <v>294</v>
      </c>
      <c r="R13014" s="5" t="s">
        <v>294</v>
      </c>
      <c r="V13014" s="5" t="s">
        <v>31415</v>
      </c>
    </row>
    <row r="13015" spans="1:22" x14ac:dyDescent="0.35">
      <c r="A13015" s="5" t="s">
        <v>31417</v>
      </c>
      <c r="B13015" s="5" t="s">
        <v>31418</v>
      </c>
      <c r="C13015" s="5" t="s">
        <v>14629</v>
      </c>
      <c r="D13015" s="5" t="s">
        <v>18</v>
      </c>
      <c r="E13015" s="5">
        <v>5</v>
      </c>
      <c r="F13015" s="5" t="s">
        <v>294</v>
      </c>
      <c r="G13015" s="5" t="s">
        <v>294</v>
      </c>
      <c r="M13015" s="5" t="s">
        <v>794</v>
      </c>
      <c r="N13015" s="5" t="s">
        <v>294</v>
      </c>
      <c r="P13015" s="5" t="s">
        <v>294</v>
      </c>
      <c r="Q13015" s="5" t="s">
        <v>294</v>
      </c>
      <c r="R13015" s="5" t="s">
        <v>294</v>
      </c>
      <c r="V13015" s="5" t="s">
        <v>31417</v>
      </c>
    </row>
    <row r="13016" spans="1:22" x14ac:dyDescent="0.35">
      <c r="A13016" s="5" t="s">
        <v>31419</v>
      </c>
      <c r="B13016" s="5" t="s">
        <v>24954</v>
      </c>
      <c r="C13016" s="5" t="s">
        <v>14629</v>
      </c>
      <c r="D13016" s="5" t="s">
        <v>18</v>
      </c>
      <c r="E13016" s="5">
        <v>10</v>
      </c>
      <c r="F13016" s="5" t="s">
        <v>294</v>
      </c>
      <c r="G13016" s="5" t="s">
        <v>294</v>
      </c>
      <c r="M13016" s="5" t="s">
        <v>794</v>
      </c>
      <c r="N13016" s="5" t="s">
        <v>294</v>
      </c>
      <c r="P13016" s="5" t="s">
        <v>294</v>
      </c>
      <c r="Q13016" s="5" t="s">
        <v>294</v>
      </c>
      <c r="R13016" s="5" t="s">
        <v>294</v>
      </c>
      <c r="V13016" s="5" t="s">
        <v>31419</v>
      </c>
    </row>
    <row r="13017" spans="1:22" x14ac:dyDescent="0.35">
      <c r="A13017" s="5" t="s">
        <v>31420</v>
      </c>
      <c r="B13017" s="5" t="s">
        <v>31421</v>
      </c>
      <c r="C13017" s="5" t="s">
        <v>14629</v>
      </c>
      <c r="D13017" s="5" t="s">
        <v>18</v>
      </c>
      <c r="E13017" s="5">
        <v>15</v>
      </c>
      <c r="F13017" s="5" t="s">
        <v>294</v>
      </c>
      <c r="G13017" s="5" t="s">
        <v>294</v>
      </c>
      <c r="M13017" s="5" t="s">
        <v>794</v>
      </c>
      <c r="N13017" s="5" t="s">
        <v>294</v>
      </c>
      <c r="R13017" s="5" t="s">
        <v>294</v>
      </c>
      <c r="V13017" s="5" t="s">
        <v>31422</v>
      </c>
    </row>
    <row r="13018" spans="1:22" x14ac:dyDescent="0.35">
      <c r="A13018" s="5" t="s">
        <v>31423</v>
      </c>
      <c r="B13018" s="5" t="s">
        <v>31424</v>
      </c>
      <c r="C13018" s="5" t="s">
        <v>14629</v>
      </c>
      <c r="D13018" s="5" t="s">
        <v>18</v>
      </c>
      <c r="E13018" s="5">
        <v>15</v>
      </c>
      <c r="F13018" s="5" t="s">
        <v>294</v>
      </c>
      <c r="G13018" s="5" t="s">
        <v>294</v>
      </c>
      <c r="M13018" s="5" t="s">
        <v>794</v>
      </c>
      <c r="N13018" s="5" t="s">
        <v>294</v>
      </c>
      <c r="R13018" s="5" t="s">
        <v>294</v>
      </c>
      <c r="V13018" s="5" t="s">
        <v>31423</v>
      </c>
    </row>
    <row r="13019" spans="1:22" x14ac:dyDescent="0.35">
      <c r="A13019" s="5" t="s">
        <v>31425</v>
      </c>
      <c r="B13019" s="5" t="s">
        <v>31426</v>
      </c>
      <c r="C13019" s="5" t="s">
        <v>14629</v>
      </c>
      <c r="D13019" s="5" t="s">
        <v>22</v>
      </c>
      <c r="E13019" s="5">
        <v>3</v>
      </c>
      <c r="F13019" s="5" t="s">
        <v>294</v>
      </c>
      <c r="G13019" s="5" t="s">
        <v>294</v>
      </c>
      <c r="M13019" s="5" t="s">
        <v>794</v>
      </c>
      <c r="N13019" s="5" t="s">
        <v>294</v>
      </c>
      <c r="R13019" s="5" t="s">
        <v>294</v>
      </c>
      <c r="V13019" s="5" t="s">
        <v>31425</v>
      </c>
    </row>
    <row r="13020" spans="1:22" x14ac:dyDescent="0.35">
      <c r="A13020" s="5" t="s">
        <v>31427</v>
      </c>
      <c r="B13020" s="5" t="s">
        <v>31428</v>
      </c>
      <c r="C13020" s="5" t="s">
        <v>14629</v>
      </c>
      <c r="D13020" s="5" t="s">
        <v>18</v>
      </c>
      <c r="E13020" s="5">
        <v>2</v>
      </c>
      <c r="F13020" s="5" t="s">
        <v>294</v>
      </c>
      <c r="G13020" s="5" t="s">
        <v>294</v>
      </c>
      <c r="M13020" s="5" t="s">
        <v>794</v>
      </c>
      <c r="N13020" s="5" t="s">
        <v>294</v>
      </c>
      <c r="R13020" s="5" t="s">
        <v>294</v>
      </c>
      <c r="V13020" s="5" t="s">
        <v>31427</v>
      </c>
    </row>
    <row r="13021" spans="1:22" x14ac:dyDescent="0.35">
      <c r="A13021" s="5" t="s">
        <v>31429</v>
      </c>
      <c r="B13021" s="5" t="s">
        <v>31430</v>
      </c>
      <c r="C13021" s="5" t="s">
        <v>14629</v>
      </c>
      <c r="D13021" s="5" t="s">
        <v>18</v>
      </c>
      <c r="E13021" s="5">
        <v>1</v>
      </c>
      <c r="F13021" s="5" t="s">
        <v>294</v>
      </c>
      <c r="G13021" s="5" t="s">
        <v>294</v>
      </c>
      <c r="M13021" s="5" t="s">
        <v>794</v>
      </c>
      <c r="N13021" s="5" t="s">
        <v>294</v>
      </c>
      <c r="R13021" s="5" t="s">
        <v>294</v>
      </c>
      <c r="V13021" s="5" t="s">
        <v>31429</v>
      </c>
    </row>
    <row r="13022" spans="1:22" x14ac:dyDescent="0.35">
      <c r="A13022" s="5" t="s">
        <v>31431</v>
      </c>
      <c r="B13022" s="5" t="s">
        <v>31432</v>
      </c>
      <c r="C13022" s="5" t="s">
        <v>14629</v>
      </c>
      <c r="D13022" s="5" t="s">
        <v>24</v>
      </c>
      <c r="E13022" s="5">
        <v>10</v>
      </c>
      <c r="F13022" s="5" t="s">
        <v>294</v>
      </c>
      <c r="G13022" s="5" t="s">
        <v>294</v>
      </c>
      <c r="M13022" s="5" t="s">
        <v>794</v>
      </c>
      <c r="N13022" s="5" t="s">
        <v>294</v>
      </c>
      <c r="R13022" s="5" t="s">
        <v>294</v>
      </c>
      <c r="V13022" s="5" t="s">
        <v>31431</v>
      </c>
    </row>
    <row r="13023" spans="1:22" x14ac:dyDescent="0.35">
      <c r="A13023" s="5" t="s">
        <v>31433</v>
      </c>
      <c r="B13023" s="5" t="s">
        <v>31434</v>
      </c>
      <c r="C13023" s="5" t="s">
        <v>14629</v>
      </c>
      <c r="D13023" s="5" t="s">
        <v>20</v>
      </c>
      <c r="E13023" s="5">
        <v>10</v>
      </c>
      <c r="F13023" s="5" t="s">
        <v>294</v>
      </c>
      <c r="G13023" s="5" t="s">
        <v>294</v>
      </c>
      <c r="M13023" s="5" t="s">
        <v>794</v>
      </c>
      <c r="N13023" s="5" t="s">
        <v>294</v>
      </c>
      <c r="R13023" s="5" t="s">
        <v>294</v>
      </c>
      <c r="V13023" s="5" t="s">
        <v>31433</v>
      </c>
    </row>
    <row r="13024" spans="1:22" x14ac:dyDescent="0.35">
      <c r="A13024" s="5" t="s">
        <v>31435</v>
      </c>
      <c r="B13024" s="5" t="s">
        <v>31436</v>
      </c>
      <c r="C13024" s="5" t="s">
        <v>14629</v>
      </c>
      <c r="D13024" s="5" t="s">
        <v>18</v>
      </c>
      <c r="E13024" s="5">
        <v>1</v>
      </c>
      <c r="F13024" s="5" t="s">
        <v>294</v>
      </c>
      <c r="G13024" s="5" t="s">
        <v>294</v>
      </c>
      <c r="M13024" s="5" t="s">
        <v>794</v>
      </c>
      <c r="N13024" s="5" t="s">
        <v>294</v>
      </c>
      <c r="R13024" s="5" t="s">
        <v>294</v>
      </c>
      <c r="V13024" s="5" t="s">
        <v>31435</v>
      </c>
    </row>
    <row r="13025" spans="1:22" x14ac:dyDescent="0.35">
      <c r="A13025" s="5" t="s">
        <v>31437</v>
      </c>
      <c r="B13025" s="5" t="s">
        <v>31438</v>
      </c>
      <c r="C13025" s="5" t="s">
        <v>14629</v>
      </c>
      <c r="D13025" s="5" t="s">
        <v>18</v>
      </c>
      <c r="E13025" s="5">
        <v>1</v>
      </c>
      <c r="F13025" s="5" t="s">
        <v>294</v>
      </c>
      <c r="G13025" s="5" t="s">
        <v>294</v>
      </c>
      <c r="M13025" s="5" t="s">
        <v>794</v>
      </c>
      <c r="N13025" s="5" t="s">
        <v>294</v>
      </c>
      <c r="R13025" s="5" t="s">
        <v>294</v>
      </c>
      <c r="V13025" s="5" t="s">
        <v>31437</v>
      </c>
    </row>
    <row r="13026" spans="1:22" x14ac:dyDescent="0.35">
      <c r="A13026" s="5" t="s">
        <v>31439</v>
      </c>
      <c r="B13026" s="5" t="s">
        <v>31440</v>
      </c>
      <c r="C13026" s="5" t="s">
        <v>14629</v>
      </c>
      <c r="D13026" s="5" t="s">
        <v>18</v>
      </c>
      <c r="E13026" s="5">
        <v>5</v>
      </c>
      <c r="F13026" s="5" t="s">
        <v>294</v>
      </c>
      <c r="G13026" s="5" t="s">
        <v>294</v>
      </c>
      <c r="M13026" s="5" t="s">
        <v>794</v>
      </c>
      <c r="N13026" s="5" t="s">
        <v>294</v>
      </c>
      <c r="P13026" s="5" t="s">
        <v>294</v>
      </c>
      <c r="Q13026" s="5" t="s">
        <v>294</v>
      </c>
      <c r="R13026" s="5" t="s">
        <v>294</v>
      </c>
      <c r="V13026" s="5" t="s">
        <v>31439</v>
      </c>
    </row>
    <row r="13027" spans="1:22" x14ac:dyDescent="0.35">
      <c r="A13027" s="5" t="s">
        <v>31441</v>
      </c>
      <c r="B13027" s="5" t="s">
        <v>31442</v>
      </c>
      <c r="C13027" s="5" t="s">
        <v>14629</v>
      </c>
      <c r="D13027" s="5" t="s">
        <v>18</v>
      </c>
      <c r="E13027" s="5">
        <v>1</v>
      </c>
      <c r="F13027" s="5" t="s">
        <v>294</v>
      </c>
      <c r="G13027" s="5" t="s">
        <v>294</v>
      </c>
      <c r="M13027" s="5" t="s">
        <v>794</v>
      </c>
      <c r="N13027" s="5" t="s">
        <v>294</v>
      </c>
      <c r="R13027" s="5" t="s">
        <v>294</v>
      </c>
      <c r="V13027" s="5" t="s">
        <v>31441</v>
      </c>
    </row>
    <row r="13028" spans="1:22" x14ac:dyDescent="0.35">
      <c r="A13028" s="5" t="s">
        <v>31443</v>
      </c>
      <c r="B13028" s="5" t="s">
        <v>31444</v>
      </c>
      <c r="C13028" s="5" t="s">
        <v>14629</v>
      </c>
      <c r="D13028" s="5" t="s">
        <v>18</v>
      </c>
      <c r="E13028" s="5">
        <v>20</v>
      </c>
      <c r="F13028" s="5" t="s">
        <v>294</v>
      </c>
      <c r="G13028" s="5" t="s">
        <v>294</v>
      </c>
      <c r="M13028" s="5" t="s">
        <v>794</v>
      </c>
      <c r="N13028" s="5" t="s">
        <v>294</v>
      </c>
      <c r="P13028" s="5" t="s">
        <v>294</v>
      </c>
      <c r="Q13028" s="5" t="s">
        <v>294</v>
      </c>
      <c r="R13028" s="5" t="s">
        <v>294</v>
      </c>
      <c r="V13028" s="5" t="s">
        <v>31443</v>
      </c>
    </row>
    <row r="13029" spans="1:22" x14ac:dyDescent="0.35">
      <c r="A13029" s="5" t="s">
        <v>31445</v>
      </c>
      <c r="B13029" s="5" t="s">
        <v>31446</v>
      </c>
      <c r="C13029" s="5" t="s">
        <v>14629</v>
      </c>
      <c r="D13029" s="5" t="s">
        <v>24</v>
      </c>
      <c r="E13029" s="5">
        <v>12</v>
      </c>
      <c r="F13029" s="5" t="s">
        <v>294</v>
      </c>
      <c r="G13029" s="5" t="s">
        <v>294</v>
      </c>
      <c r="M13029" s="5" t="s">
        <v>794</v>
      </c>
      <c r="N13029" s="5" t="s">
        <v>294</v>
      </c>
      <c r="R13029" s="5" t="s">
        <v>294</v>
      </c>
      <c r="V13029" s="5" t="s">
        <v>31445</v>
      </c>
    </row>
    <row r="13030" spans="1:22" x14ac:dyDescent="0.35">
      <c r="A13030" s="5" t="s">
        <v>31447</v>
      </c>
      <c r="B13030" s="5" t="s">
        <v>31448</v>
      </c>
      <c r="C13030" s="5" t="s">
        <v>14629</v>
      </c>
      <c r="D13030" s="5" t="s">
        <v>18</v>
      </c>
      <c r="E13030" s="5">
        <v>5</v>
      </c>
      <c r="F13030" s="5" t="s">
        <v>294</v>
      </c>
      <c r="G13030" s="5" t="s">
        <v>294</v>
      </c>
      <c r="M13030" s="5" t="s">
        <v>794</v>
      </c>
      <c r="N13030" s="5" t="s">
        <v>294</v>
      </c>
      <c r="P13030" s="5" t="s">
        <v>294</v>
      </c>
      <c r="Q13030" s="5" t="s">
        <v>294</v>
      </c>
      <c r="R13030" s="5" t="s">
        <v>294</v>
      </c>
      <c r="V13030" s="5" t="s">
        <v>31447</v>
      </c>
    </row>
    <row r="13031" spans="1:22" x14ac:dyDescent="0.35">
      <c r="A13031" s="5" t="s">
        <v>31449</v>
      </c>
      <c r="B13031" s="5" t="s">
        <v>31450</v>
      </c>
      <c r="C13031" s="5" t="s">
        <v>14629</v>
      </c>
      <c r="D13031" s="5" t="s">
        <v>26</v>
      </c>
      <c r="E13031" s="5">
        <v>11</v>
      </c>
      <c r="F13031" s="5" t="s">
        <v>294</v>
      </c>
      <c r="G13031" s="5" t="s">
        <v>294</v>
      </c>
      <c r="M13031" s="5" t="s">
        <v>794</v>
      </c>
      <c r="N13031" s="5" t="s">
        <v>294</v>
      </c>
      <c r="R13031" s="5" t="s">
        <v>294</v>
      </c>
      <c r="V13031" s="5" t="s">
        <v>31449</v>
      </c>
    </row>
    <row r="13032" spans="1:22" x14ac:dyDescent="0.35">
      <c r="A13032" s="5" t="s">
        <v>31451</v>
      </c>
      <c r="B13032" s="5" t="s">
        <v>31452</v>
      </c>
      <c r="C13032" s="5" t="s">
        <v>14629</v>
      </c>
      <c r="D13032" s="5" t="s">
        <v>18</v>
      </c>
      <c r="E13032" s="5">
        <v>1</v>
      </c>
      <c r="F13032" s="5" t="s">
        <v>294</v>
      </c>
      <c r="G13032" s="5" t="s">
        <v>294</v>
      </c>
      <c r="M13032" s="5" t="s">
        <v>794</v>
      </c>
      <c r="N13032" s="5" t="s">
        <v>294</v>
      </c>
      <c r="R13032" s="5" t="s">
        <v>294</v>
      </c>
      <c r="V13032" s="5" t="s">
        <v>31451</v>
      </c>
    </row>
    <row r="13033" spans="1:22" x14ac:dyDescent="0.35">
      <c r="A13033" s="5" t="s">
        <v>31453</v>
      </c>
      <c r="B13033" s="5" t="s">
        <v>31454</v>
      </c>
      <c r="C13033" s="5" t="s">
        <v>14629</v>
      </c>
      <c r="D13033" s="5" t="s">
        <v>22</v>
      </c>
      <c r="E13033" s="5">
        <v>2</v>
      </c>
      <c r="F13033" s="5" t="s">
        <v>294</v>
      </c>
      <c r="G13033" s="5" t="s">
        <v>294</v>
      </c>
      <c r="M13033" s="5" t="s">
        <v>794</v>
      </c>
      <c r="N13033" s="5" t="s">
        <v>294</v>
      </c>
      <c r="R13033" s="5" t="s">
        <v>294</v>
      </c>
      <c r="V13033" s="5" t="s">
        <v>31453</v>
      </c>
    </row>
    <row r="13034" spans="1:22" x14ac:dyDescent="0.35">
      <c r="A13034" s="5" t="s">
        <v>31455</v>
      </c>
      <c r="B13034" s="5" t="s">
        <v>31456</v>
      </c>
      <c r="C13034" s="5" t="s">
        <v>14629</v>
      </c>
      <c r="D13034" s="5" t="s">
        <v>18</v>
      </c>
      <c r="E13034" s="5">
        <v>2</v>
      </c>
      <c r="F13034" s="5" t="s">
        <v>294</v>
      </c>
      <c r="G13034" s="5" t="s">
        <v>294</v>
      </c>
      <c r="M13034" s="5" t="s">
        <v>794</v>
      </c>
      <c r="N13034" s="5" t="s">
        <v>294</v>
      </c>
      <c r="R13034" s="5" t="s">
        <v>294</v>
      </c>
      <c r="V13034" s="5" t="s">
        <v>31455</v>
      </c>
    </row>
    <row r="13035" spans="1:22" x14ac:dyDescent="0.35">
      <c r="A13035" s="5" t="s">
        <v>31457</v>
      </c>
      <c r="B13035" s="5" t="s">
        <v>31458</v>
      </c>
      <c r="C13035" s="5" t="s">
        <v>14629</v>
      </c>
      <c r="D13035" s="5" t="s">
        <v>18</v>
      </c>
      <c r="E13035" s="5">
        <v>50</v>
      </c>
      <c r="F13035" s="5" t="s">
        <v>294</v>
      </c>
      <c r="G13035" s="5" t="s">
        <v>294</v>
      </c>
      <c r="M13035" s="5" t="s">
        <v>794</v>
      </c>
      <c r="N13035" s="5" t="s">
        <v>294</v>
      </c>
      <c r="P13035" s="5" t="s">
        <v>294</v>
      </c>
      <c r="Q13035" s="5" t="s">
        <v>294</v>
      </c>
      <c r="R13035" s="5" t="s">
        <v>294</v>
      </c>
      <c r="V13035" s="5" t="s">
        <v>31457</v>
      </c>
    </row>
    <row r="13036" spans="1:22" x14ac:dyDescent="0.35">
      <c r="A13036" s="5" t="s">
        <v>31459</v>
      </c>
      <c r="B13036" s="5" t="s">
        <v>8402</v>
      </c>
      <c r="C13036" s="5" t="s">
        <v>14629</v>
      </c>
      <c r="D13036" s="5" t="s">
        <v>18</v>
      </c>
      <c r="E13036" s="5">
        <v>20</v>
      </c>
      <c r="F13036" s="5" t="s">
        <v>294</v>
      </c>
      <c r="G13036" s="5" t="s">
        <v>294</v>
      </c>
      <c r="M13036" s="5" t="s">
        <v>794</v>
      </c>
      <c r="N13036" s="5" t="s">
        <v>294</v>
      </c>
      <c r="P13036" s="5" t="s">
        <v>294</v>
      </c>
      <c r="Q13036" s="5" t="s">
        <v>294</v>
      </c>
      <c r="R13036" s="5" t="s">
        <v>294</v>
      </c>
      <c r="V13036" s="5" t="s">
        <v>31459</v>
      </c>
    </row>
    <row r="13037" spans="1:22" x14ac:dyDescent="0.35">
      <c r="A13037" s="5" t="s">
        <v>31460</v>
      </c>
      <c r="B13037" s="5" t="s">
        <v>31461</v>
      </c>
      <c r="C13037" s="5" t="s">
        <v>14629</v>
      </c>
      <c r="D13037" s="5" t="s">
        <v>18</v>
      </c>
      <c r="E13037" s="5">
        <v>500</v>
      </c>
      <c r="F13037" s="5" t="s">
        <v>294</v>
      </c>
      <c r="G13037" s="5" t="s">
        <v>294</v>
      </c>
      <c r="M13037" s="5" t="s">
        <v>794</v>
      </c>
      <c r="N13037" s="5" t="s">
        <v>294</v>
      </c>
      <c r="P13037" s="5" t="s">
        <v>294</v>
      </c>
      <c r="Q13037" s="5" t="s">
        <v>294</v>
      </c>
      <c r="R13037" s="5" t="s">
        <v>294</v>
      </c>
      <c r="V13037" s="5" t="s">
        <v>31460</v>
      </c>
    </row>
    <row r="13038" spans="1:22" x14ac:dyDescent="0.35">
      <c r="A13038" s="5" t="s">
        <v>31462</v>
      </c>
      <c r="B13038" s="5" t="s">
        <v>31463</v>
      </c>
      <c r="C13038" s="5" t="s">
        <v>14629</v>
      </c>
      <c r="D13038" s="5" t="s">
        <v>20</v>
      </c>
      <c r="E13038" s="5">
        <v>10</v>
      </c>
      <c r="F13038" s="5" t="s">
        <v>294</v>
      </c>
      <c r="G13038" s="5" t="s">
        <v>294</v>
      </c>
      <c r="M13038" s="5" t="s">
        <v>794</v>
      </c>
      <c r="N13038" s="5" t="s">
        <v>294</v>
      </c>
      <c r="P13038" s="5" t="s">
        <v>294</v>
      </c>
      <c r="Q13038" s="5" t="s">
        <v>294</v>
      </c>
      <c r="R13038" s="5" t="s">
        <v>294</v>
      </c>
      <c r="V13038" s="5" t="s">
        <v>31462</v>
      </c>
    </row>
    <row r="13039" spans="1:22" x14ac:dyDescent="0.35">
      <c r="A13039" s="5" t="s">
        <v>31464</v>
      </c>
      <c r="B13039" s="5" t="s">
        <v>31465</v>
      </c>
      <c r="C13039" s="5" t="s">
        <v>14629</v>
      </c>
      <c r="D13039" s="5" t="s">
        <v>18</v>
      </c>
      <c r="E13039" s="5">
        <v>50</v>
      </c>
      <c r="F13039" s="5" t="s">
        <v>294</v>
      </c>
      <c r="G13039" s="5" t="s">
        <v>294</v>
      </c>
      <c r="M13039" s="5" t="s">
        <v>794</v>
      </c>
      <c r="N13039" s="5" t="s">
        <v>294</v>
      </c>
      <c r="O13039" s="5" t="s">
        <v>294</v>
      </c>
      <c r="P13039" s="5" t="s">
        <v>294</v>
      </c>
      <c r="Q13039" s="5" t="s">
        <v>294</v>
      </c>
      <c r="R13039" s="5" t="s">
        <v>294</v>
      </c>
      <c r="V13039" s="5" t="s">
        <v>31464</v>
      </c>
    </row>
    <row r="13040" spans="1:22" x14ac:dyDescent="0.35">
      <c r="A13040" s="5" t="s">
        <v>31466</v>
      </c>
      <c r="B13040" s="5" t="s">
        <v>31467</v>
      </c>
      <c r="C13040" s="5" t="s">
        <v>14629</v>
      </c>
      <c r="D13040" s="5" t="s">
        <v>22</v>
      </c>
      <c r="E13040" s="5">
        <v>5</v>
      </c>
      <c r="F13040" s="5" t="s">
        <v>294</v>
      </c>
      <c r="G13040" s="5" t="s">
        <v>294</v>
      </c>
      <c r="M13040" s="5" t="s">
        <v>794</v>
      </c>
      <c r="N13040" s="5" t="s">
        <v>294</v>
      </c>
      <c r="R13040" s="5" t="s">
        <v>294</v>
      </c>
      <c r="V13040" s="5" t="s">
        <v>31466</v>
      </c>
    </row>
    <row r="13041" spans="1:22" x14ac:dyDescent="0.35">
      <c r="A13041" s="5" t="s">
        <v>31468</v>
      </c>
      <c r="B13041" s="5" t="s">
        <v>31469</v>
      </c>
      <c r="C13041" s="5" t="s">
        <v>14629</v>
      </c>
      <c r="D13041" s="5" t="s">
        <v>18</v>
      </c>
      <c r="E13041" s="5">
        <v>15</v>
      </c>
      <c r="F13041" s="5" t="s">
        <v>294</v>
      </c>
      <c r="G13041" s="5" t="s">
        <v>294</v>
      </c>
      <c r="M13041" s="5" t="s">
        <v>794</v>
      </c>
      <c r="N13041" s="5" t="s">
        <v>294</v>
      </c>
      <c r="R13041" s="5" t="s">
        <v>294</v>
      </c>
      <c r="V13041" s="5" t="s">
        <v>31468</v>
      </c>
    </row>
    <row r="13042" spans="1:22" x14ac:dyDescent="0.35">
      <c r="A13042" s="5" t="s">
        <v>31470</v>
      </c>
      <c r="B13042" s="5" t="s">
        <v>31471</v>
      </c>
      <c r="C13042" s="5" t="s">
        <v>14629</v>
      </c>
      <c r="D13042" s="5" t="s">
        <v>18</v>
      </c>
      <c r="E13042" s="5">
        <v>1</v>
      </c>
      <c r="F13042" s="5" t="s">
        <v>294</v>
      </c>
      <c r="G13042" s="5" t="s">
        <v>294</v>
      </c>
      <c r="M13042" s="5" t="s">
        <v>794</v>
      </c>
      <c r="N13042" s="5" t="s">
        <v>294</v>
      </c>
      <c r="R13042" s="5" t="s">
        <v>294</v>
      </c>
      <c r="V13042" s="5" t="s">
        <v>31470</v>
      </c>
    </row>
    <row r="13043" spans="1:22" x14ac:dyDescent="0.35">
      <c r="A13043" s="5" t="s">
        <v>31472</v>
      </c>
      <c r="B13043" s="5" t="s">
        <v>31473</v>
      </c>
      <c r="C13043" s="5" t="s">
        <v>14629</v>
      </c>
      <c r="D13043" s="5" t="s">
        <v>18</v>
      </c>
      <c r="E13043" s="5">
        <v>30</v>
      </c>
      <c r="F13043" s="5" t="s">
        <v>294</v>
      </c>
      <c r="G13043" s="5" t="s">
        <v>294</v>
      </c>
      <c r="M13043" s="5" t="s">
        <v>794</v>
      </c>
      <c r="N13043" s="5" t="s">
        <v>294</v>
      </c>
      <c r="P13043" s="5" t="s">
        <v>294</v>
      </c>
      <c r="Q13043" s="5" t="s">
        <v>294</v>
      </c>
      <c r="R13043" s="5" t="s">
        <v>294</v>
      </c>
      <c r="V13043" s="5" t="s">
        <v>31472</v>
      </c>
    </row>
    <row r="13044" spans="1:22" x14ac:dyDescent="0.35">
      <c r="A13044" s="5" t="s">
        <v>31474</v>
      </c>
      <c r="B13044" s="5" t="s">
        <v>31475</v>
      </c>
      <c r="C13044" s="5" t="s">
        <v>14629</v>
      </c>
      <c r="D13044" s="5" t="s">
        <v>18</v>
      </c>
      <c r="E13044" s="5">
        <v>1</v>
      </c>
      <c r="F13044" s="5" t="s">
        <v>294</v>
      </c>
      <c r="G13044" s="5" t="s">
        <v>294</v>
      </c>
      <c r="M13044" s="5" t="s">
        <v>794</v>
      </c>
      <c r="N13044" s="5" t="s">
        <v>294</v>
      </c>
      <c r="R13044" s="5" t="s">
        <v>294</v>
      </c>
      <c r="V13044" s="5" t="s">
        <v>31474</v>
      </c>
    </row>
    <row r="13045" spans="1:22" x14ac:dyDescent="0.35">
      <c r="A13045" s="5" t="s">
        <v>31476</v>
      </c>
      <c r="B13045" s="5" t="s">
        <v>31477</v>
      </c>
      <c r="C13045" s="5" t="s">
        <v>14629</v>
      </c>
      <c r="D13045" s="5" t="s">
        <v>18</v>
      </c>
      <c r="E13045" s="5">
        <v>10</v>
      </c>
      <c r="F13045" s="5" t="s">
        <v>294</v>
      </c>
      <c r="G13045" s="5" t="s">
        <v>294</v>
      </c>
      <c r="M13045" s="5" t="s">
        <v>794</v>
      </c>
      <c r="N13045" s="5" t="s">
        <v>294</v>
      </c>
      <c r="P13045" s="5" t="s">
        <v>294</v>
      </c>
      <c r="Q13045" s="5" t="s">
        <v>294</v>
      </c>
      <c r="R13045" s="5" t="s">
        <v>294</v>
      </c>
      <c r="V13045" s="5" t="s">
        <v>31476</v>
      </c>
    </row>
    <row r="13046" spans="1:22" x14ac:dyDescent="0.35">
      <c r="A13046" s="5" t="s">
        <v>31478</v>
      </c>
      <c r="B13046" s="5" t="s">
        <v>31479</v>
      </c>
      <c r="C13046" s="5" t="s">
        <v>14629</v>
      </c>
      <c r="D13046" s="5" t="s">
        <v>20</v>
      </c>
      <c r="E13046" s="5">
        <v>10</v>
      </c>
      <c r="F13046" s="5" t="s">
        <v>294</v>
      </c>
      <c r="G13046" s="5" t="s">
        <v>294</v>
      </c>
      <c r="M13046" s="5" t="s">
        <v>794</v>
      </c>
      <c r="N13046" s="5" t="s">
        <v>294</v>
      </c>
      <c r="R13046" s="5" t="s">
        <v>294</v>
      </c>
      <c r="V13046" s="5" t="s">
        <v>31480</v>
      </c>
    </row>
    <row r="13047" spans="1:22" x14ac:dyDescent="0.35">
      <c r="A13047" s="5" t="s">
        <v>31481</v>
      </c>
      <c r="B13047" s="5" t="s">
        <v>31482</v>
      </c>
      <c r="C13047" s="5" t="s">
        <v>14629</v>
      </c>
      <c r="D13047" s="5" t="s">
        <v>18</v>
      </c>
      <c r="E13047" s="5">
        <v>50</v>
      </c>
      <c r="F13047" s="5" t="s">
        <v>294</v>
      </c>
      <c r="G13047" s="5" t="s">
        <v>294</v>
      </c>
      <c r="M13047" s="5" t="s">
        <v>794</v>
      </c>
      <c r="N13047" s="5" t="s">
        <v>294</v>
      </c>
      <c r="P13047" s="5" t="s">
        <v>294</v>
      </c>
      <c r="Q13047" s="5" t="s">
        <v>294</v>
      </c>
      <c r="R13047" s="5" t="s">
        <v>294</v>
      </c>
      <c r="V13047" s="5" t="s">
        <v>31481</v>
      </c>
    </row>
    <row r="13048" spans="1:22" x14ac:dyDescent="0.35">
      <c r="A13048" s="5" t="s">
        <v>31483</v>
      </c>
      <c r="B13048" s="5" t="s">
        <v>31484</v>
      </c>
      <c r="C13048" s="5" t="s">
        <v>14629</v>
      </c>
      <c r="D13048" s="5" t="s">
        <v>18</v>
      </c>
      <c r="E13048" s="5">
        <v>3</v>
      </c>
      <c r="F13048" s="5" t="s">
        <v>294</v>
      </c>
      <c r="G13048" s="5" t="s">
        <v>294</v>
      </c>
      <c r="M13048" s="5" t="s">
        <v>794</v>
      </c>
      <c r="N13048" s="5" t="s">
        <v>294</v>
      </c>
      <c r="R13048" s="5" t="s">
        <v>294</v>
      </c>
      <c r="V13048" s="5" t="s">
        <v>31483</v>
      </c>
    </row>
    <row r="13049" spans="1:22" x14ac:dyDescent="0.35">
      <c r="A13049" s="5" t="s">
        <v>31485</v>
      </c>
      <c r="B13049" s="5" t="s">
        <v>31486</v>
      </c>
      <c r="C13049" s="5" t="s">
        <v>14629</v>
      </c>
      <c r="D13049" s="5" t="s">
        <v>18</v>
      </c>
      <c r="E13049" s="5">
        <v>1</v>
      </c>
      <c r="F13049" s="5" t="s">
        <v>294</v>
      </c>
      <c r="G13049" s="5" t="s">
        <v>294</v>
      </c>
      <c r="M13049" s="5" t="s">
        <v>794</v>
      </c>
      <c r="N13049" s="5" t="s">
        <v>294</v>
      </c>
      <c r="R13049" s="5" t="s">
        <v>294</v>
      </c>
      <c r="V13049" s="5" t="s">
        <v>31485</v>
      </c>
    </row>
    <row r="13050" spans="1:22" x14ac:dyDescent="0.35">
      <c r="A13050" s="5" t="s">
        <v>31487</v>
      </c>
      <c r="B13050" s="5" t="s">
        <v>31488</v>
      </c>
      <c r="C13050" s="5" t="s">
        <v>14629</v>
      </c>
      <c r="D13050" s="5" t="s">
        <v>22</v>
      </c>
      <c r="E13050" s="5">
        <v>5</v>
      </c>
      <c r="F13050" s="5" t="s">
        <v>294</v>
      </c>
      <c r="G13050" s="5" t="s">
        <v>294</v>
      </c>
      <c r="M13050" s="5" t="s">
        <v>794</v>
      </c>
      <c r="N13050" s="5" t="s">
        <v>294</v>
      </c>
      <c r="R13050" s="5" t="s">
        <v>294</v>
      </c>
      <c r="V13050" s="5" t="s">
        <v>31487</v>
      </c>
    </row>
    <row r="13051" spans="1:22" x14ac:dyDescent="0.35">
      <c r="A13051" s="5" t="s">
        <v>31489</v>
      </c>
      <c r="B13051" s="5" t="s">
        <v>31490</v>
      </c>
      <c r="C13051" s="5" t="s">
        <v>14629</v>
      </c>
      <c r="D13051" s="5" t="s">
        <v>18</v>
      </c>
      <c r="E13051" s="5">
        <v>20</v>
      </c>
      <c r="F13051" s="5" t="s">
        <v>294</v>
      </c>
      <c r="G13051" s="5" t="s">
        <v>294</v>
      </c>
      <c r="M13051" s="5" t="s">
        <v>794</v>
      </c>
      <c r="N13051" s="5" t="s">
        <v>294</v>
      </c>
      <c r="P13051" s="5" t="s">
        <v>294</v>
      </c>
      <c r="Q13051" s="5" t="s">
        <v>294</v>
      </c>
      <c r="R13051" s="5" t="s">
        <v>294</v>
      </c>
      <c r="V13051" s="5" t="s">
        <v>31489</v>
      </c>
    </row>
    <row r="13052" spans="1:22" x14ac:dyDescent="0.35">
      <c r="A13052" s="5" t="s">
        <v>31491</v>
      </c>
      <c r="B13052" s="5" t="s">
        <v>31492</v>
      </c>
      <c r="C13052" s="5" t="s">
        <v>14629</v>
      </c>
      <c r="D13052" s="5" t="s">
        <v>18</v>
      </c>
      <c r="E13052" s="5">
        <v>12</v>
      </c>
      <c r="F13052" s="5" t="s">
        <v>294</v>
      </c>
      <c r="G13052" s="5" t="s">
        <v>294</v>
      </c>
      <c r="M13052" s="5" t="s">
        <v>794</v>
      </c>
      <c r="N13052" s="5" t="s">
        <v>294</v>
      </c>
      <c r="P13052" s="5" t="s">
        <v>294</v>
      </c>
      <c r="Q13052" s="5" t="s">
        <v>294</v>
      </c>
      <c r="R13052" s="5" t="s">
        <v>294</v>
      </c>
      <c r="V13052" s="5" t="s">
        <v>31491</v>
      </c>
    </row>
    <row r="13053" spans="1:22" x14ac:dyDescent="0.35">
      <c r="A13053" s="5" t="s">
        <v>31493</v>
      </c>
      <c r="B13053" s="5" t="s">
        <v>31494</v>
      </c>
      <c r="C13053" s="5" t="s">
        <v>14629</v>
      </c>
      <c r="D13053" s="5" t="s">
        <v>18</v>
      </c>
      <c r="E13053" s="5">
        <v>17</v>
      </c>
      <c r="F13053" s="5" t="s">
        <v>294</v>
      </c>
      <c r="G13053" s="5" t="s">
        <v>294</v>
      </c>
      <c r="M13053" s="5" t="s">
        <v>794</v>
      </c>
      <c r="N13053" s="5" t="s">
        <v>294</v>
      </c>
      <c r="P13053" s="5" t="s">
        <v>294</v>
      </c>
      <c r="Q13053" s="5" t="s">
        <v>294</v>
      </c>
      <c r="R13053" s="5" t="s">
        <v>294</v>
      </c>
      <c r="V13053" s="5" t="s">
        <v>31493</v>
      </c>
    </row>
    <row r="13054" spans="1:22" x14ac:dyDescent="0.35">
      <c r="A13054" s="5" t="s">
        <v>31495</v>
      </c>
      <c r="B13054" s="5" t="s">
        <v>31496</v>
      </c>
      <c r="C13054" s="5" t="s">
        <v>14629</v>
      </c>
      <c r="D13054" s="5" t="s">
        <v>18</v>
      </c>
      <c r="E13054" s="5">
        <v>32</v>
      </c>
      <c r="F13054" s="5" t="s">
        <v>294</v>
      </c>
      <c r="G13054" s="5" t="s">
        <v>294</v>
      </c>
      <c r="M13054" s="5" t="s">
        <v>794</v>
      </c>
      <c r="N13054" s="5" t="s">
        <v>294</v>
      </c>
      <c r="P13054" s="5" t="s">
        <v>294</v>
      </c>
      <c r="Q13054" s="5" t="s">
        <v>294</v>
      </c>
      <c r="R13054" s="5" t="s">
        <v>294</v>
      </c>
      <c r="V13054" s="5" t="s">
        <v>31495</v>
      </c>
    </row>
    <row r="13055" spans="1:22" x14ac:dyDescent="0.35">
      <c r="A13055" s="5" t="s">
        <v>31497</v>
      </c>
      <c r="B13055" s="5" t="s">
        <v>31498</v>
      </c>
      <c r="C13055" s="5" t="s">
        <v>14629</v>
      </c>
      <c r="D13055" s="5" t="s">
        <v>20</v>
      </c>
      <c r="E13055" s="5">
        <v>10</v>
      </c>
      <c r="F13055" s="5" t="s">
        <v>294</v>
      </c>
      <c r="G13055" s="5" t="s">
        <v>294</v>
      </c>
      <c r="M13055" s="5" t="s">
        <v>794</v>
      </c>
      <c r="N13055" s="5" t="s">
        <v>294</v>
      </c>
      <c r="P13055" s="5" t="s">
        <v>294</v>
      </c>
      <c r="Q13055" s="5" t="s">
        <v>294</v>
      </c>
      <c r="R13055" s="5" t="s">
        <v>294</v>
      </c>
      <c r="V13055" s="5" t="s">
        <v>31497</v>
      </c>
    </row>
    <row r="13056" spans="1:22" x14ac:dyDescent="0.35">
      <c r="A13056" s="5" t="s">
        <v>31499</v>
      </c>
      <c r="B13056" s="5" t="s">
        <v>31500</v>
      </c>
      <c r="C13056" s="5" t="s">
        <v>14629</v>
      </c>
      <c r="D13056" s="5" t="s">
        <v>18</v>
      </c>
      <c r="E13056" s="5">
        <v>50</v>
      </c>
      <c r="F13056" s="5" t="s">
        <v>294</v>
      </c>
      <c r="G13056" s="5" t="s">
        <v>294</v>
      </c>
      <c r="M13056" s="5" t="s">
        <v>794</v>
      </c>
      <c r="N13056" s="5" t="s">
        <v>294</v>
      </c>
      <c r="P13056" s="5" t="s">
        <v>294</v>
      </c>
      <c r="Q13056" s="5" t="s">
        <v>294</v>
      </c>
      <c r="R13056" s="5" t="s">
        <v>294</v>
      </c>
      <c r="V13056" s="5" t="s">
        <v>31499</v>
      </c>
    </row>
    <row r="13057" spans="1:22" x14ac:dyDescent="0.35">
      <c r="A13057" s="5" t="s">
        <v>31501</v>
      </c>
      <c r="B13057" s="5" t="s">
        <v>31502</v>
      </c>
      <c r="C13057" s="5" t="s">
        <v>14629</v>
      </c>
      <c r="D13057" s="5" t="s">
        <v>18</v>
      </c>
      <c r="E13057" s="5">
        <v>50</v>
      </c>
      <c r="F13057" s="5" t="s">
        <v>294</v>
      </c>
      <c r="G13057" s="5" t="s">
        <v>294</v>
      </c>
      <c r="M13057" s="5" t="s">
        <v>794</v>
      </c>
      <c r="N13057" s="5" t="s">
        <v>294</v>
      </c>
      <c r="P13057" s="5" t="s">
        <v>294</v>
      </c>
      <c r="Q13057" s="5" t="s">
        <v>294</v>
      </c>
      <c r="R13057" s="5" t="s">
        <v>294</v>
      </c>
      <c r="V13057" s="5" t="s">
        <v>31501</v>
      </c>
    </row>
    <row r="13058" spans="1:22" x14ac:dyDescent="0.35">
      <c r="A13058" s="5" t="s">
        <v>31503</v>
      </c>
      <c r="B13058" s="5" t="s">
        <v>31504</v>
      </c>
      <c r="C13058" s="5" t="s">
        <v>14629</v>
      </c>
      <c r="D13058" s="5" t="s">
        <v>22</v>
      </c>
      <c r="E13058" s="5">
        <v>2</v>
      </c>
      <c r="F13058" s="5" t="s">
        <v>294</v>
      </c>
      <c r="G13058" s="5" t="s">
        <v>294</v>
      </c>
      <c r="M13058" s="5" t="s">
        <v>794</v>
      </c>
      <c r="N13058" s="5" t="s">
        <v>294</v>
      </c>
      <c r="R13058" s="5" t="s">
        <v>294</v>
      </c>
      <c r="V13058" s="5" t="s">
        <v>31503</v>
      </c>
    </row>
    <row r="13059" spans="1:22" x14ac:dyDescent="0.35">
      <c r="A13059" s="5" t="s">
        <v>31505</v>
      </c>
      <c r="B13059" s="5" t="s">
        <v>31506</v>
      </c>
      <c r="C13059" s="5" t="s">
        <v>14629</v>
      </c>
      <c r="D13059" s="5" t="s">
        <v>18</v>
      </c>
      <c r="E13059" s="5">
        <v>25</v>
      </c>
      <c r="F13059" s="5" t="s">
        <v>294</v>
      </c>
      <c r="G13059" s="5" t="s">
        <v>294</v>
      </c>
      <c r="M13059" s="5" t="s">
        <v>794</v>
      </c>
      <c r="N13059" s="5" t="s">
        <v>294</v>
      </c>
      <c r="R13059" s="5" t="s">
        <v>294</v>
      </c>
      <c r="V13059" s="5" t="s">
        <v>31505</v>
      </c>
    </row>
    <row r="13060" spans="1:22" x14ac:dyDescent="0.35">
      <c r="A13060" s="5" t="s">
        <v>31507</v>
      </c>
      <c r="B13060" s="5" t="s">
        <v>31508</v>
      </c>
      <c r="C13060" s="5" t="s">
        <v>14629</v>
      </c>
      <c r="D13060" s="5" t="s">
        <v>18</v>
      </c>
      <c r="E13060" s="5">
        <v>12</v>
      </c>
      <c r="F13060" s="5" t="s">
        <v>294</v>
      </c>
      <c r="G13060" s="5" t="s">
        <v>294</v>
      </c>
      <c r="M13060" s="5" t="s">
        <v>794</v>
      </c>
      <c r="N13060" s="5" t="s">
        <v>294</v>
      </c>
      <c r="P13060" s="5" t="s">
        <v>294</v>
      </c>
      <c r="Q13060" s="5" t="s">
        <v>294</v>
      </c>
      <c r="R13060" s="5" t="s">
        <v>294</v>
      </c>
      <c r="V13060" s="5" t="s">
        <v>31507</v>
      </c>
    </row>
    <row r="13061" spans="1:22" x14ac:dyDescent="0.35">
      <c r="A13061" s="5" t="s">
        <v>31509</v>
      </c>
      <c r="B13061" s="5" t="s">
        <v>31510</v>
      </c>
      <c r="C13061" s="5" t="s">
        <v>14629</v>
      </c>
      <c r="D13061" s="5" t="s">
        <v>20</v>
      </c>
      <c r="E13061" s="5">
        <v>10</v>
      </c>
      <c r="F13061" s="5" t="s">
        <v>294</v>
      </c>
      <c r="G13061" s="5" t="s">
        <v>294</v>
      </c>
      <c r="M13061" s="5" t="s">
        <v>794</v>
      </c>
      <c r="N13061" s="5" t="s">
        <v>294</v>
      </c>
      <c r="R13061" s="5" t="s">
        <v>294</v>
      </c>
      <c r="V13061" s="5" t="s">
        <v>31509</v>
      </c>
    </row>
    <row r="13062" spans="1:22" x14ac:dyDescent="0.35">
      <c r="A13062" s="5" t="s">
        <v>31511</v>
      </c>
      <c r="B13062" s="5" t="s">
        <v>31512</v>
      </c>
      <c r="C13062" s="5" t="s">
        <v>14629</v>
      </c>
      <c r="D13062" s="5" t="s">
        <v>22</v>
      </c>
      <c r="E13062" s="5">
        <v>2</v>
      </c>
      <c r="F13062" s="5" t="s">
        <v>294</v>
      </c>
      <c r="G13062" s="5" t="s">
        <v>294</v>
      </c>
      <c r="M13062" s="5" t="s">
        <v>794</v>
      </c>
      <c r="N13062" s="5" t="s">
        <v>294</v>
      </c>
      <c r="R13062" s="5" t="s">
        <v>294</v>
      </c>
      <c r="V13062" s="5" t="s">
        <v>31511</v>
      </c>
    </row>
    <row r="13063" spans="1:22" x14ac:dyDescent="0.35">
      <c r="A13063" s="5" t="s">
        <v>31513</v>
      </c>
      <c r="B13063" s="5" t="s">
        <v>31514</v>
      </c>
      <c r="C13063" s="5" t="s">
        <v>14629</v>
      </c>
      <c r="D13063" s="5" t="s">
        <v>18</v>
      </c>
      <c r="E13063" s="5">
        <v>2</v>
      </c>
      <c r="F13063" s="5" t="s">
        <v>294</v>
      </c>
      <c r="G13063" s="5" t="s">
        <v>294</v>
      </c>
      <c r="M13063" s="5" t="s">
        <v>794</v>
      </c>
      <c r="N13063" s="5" t="s">
        <v>294</v>
      </c>
      <c r="R13063" s="5" t="s">
        <v>294</v>
      </c>
      <c r="V13063" s="5" t="s">
        <v>31513</v>
      </c>
    </row>
    <row r="13064" spans="1:22" x14ac:dyDescent="0.35">
      <c r="A13064" s="5" t="s">
        <v>31515</v>
      </c>
      <c r="B13064" s="5" t="s">
        <v>1151</v>
      </c>
      <c r="C13064" s="5" t="s">
        <v>14629</v>
      </c>
      <c r="D13064" s="5" t="s">
        <v>18</v>
      </c>
      <c r="E13064" s="5">
        <v>1</v>
      </c>
      <c r="F13064" s="5" t="s">
        <v>294</v>
      </c>
      <c r="G13064" s="5" t="s">
        <v>294</v>
      </c>
      <c r="M13064" s="5" t="s">
        <v>794</v>
      </c>
      <c r="N13064" s="5" t="s">
        <v>294</v>
      </c>
      <c r="R13064" s="5" t="s">
        <v>294</v>
      </c>
      <c r="V13064" s="5" t="s">
        <v>31515</v>
      </c>
    </row>
    <row r="13065" spans="1:22" x14ac:dyDescent="0.35">
      <c r="A13065" s="5" t="s">
        <v>31516</v>
      </c>
      <c r="B13065" s="5" t="s">
        <v>31517</v>
      </c>
      <c r="C13065" s="5" t="s">
        <v>14629</v>
      </c>
      <c r="D13065" s="5" t="s">
        <v>18</v>
      </c>
      <c r="E13065" s="5">
        <v>30</v>
      </c>
      <c r="F13065" s="5" t="s">
        <v>294</v>
      </c>
      <c r="G13065" s="5" t="s">
        <v>294</v>
      </c>
      <c r="M13065" s="5" t="s">
        <v>794</v>
      </c>
      <c r="N13065" s="5" t="s">
        <v>294</v>
      </c>
      <c r="P13065" s="5" t="s">
        <v>294</v>
      </c>
      <c r="Q13065" s="5" t="s">
        <v>294</v>
      </c>
      <c r="R13065" s="5" t="s">
        <v>294</v>
      </c>
      <c r="V13065" s="5" t="s">
        <v>31516</v>
      </c>
    </row>
    <row r="13066" spans="1:22" x14ac:dyDescent="0.35">
      <c r="A13066" s="5" t="s">
        <v>31518</v>
      </c>
      <c r="B13066" s="5" t="s">
        <v>31519</v>
      </c>
      <c r="C13066" s="5" t="s">
        <v>14629</v>
      </c>
      <c r="D13066" s="5" t="s">
        <v>18</v>
      </c>
      <c r="E13066" s="5">
        <v>1</v>
      </c>
      <c r="F13066" s="5" t="s">
        <v>294</v>
      </c>
      <c r="G13066" s="5" t="s">
        <v>294</v>
      </c>
      <c r="M13066" s="5" t="s">
        <v>794</v>
      </c>
      <c r="N13066" s="5" t="s">
        <v>294</v>
      </c>
      <c r="R13066" s="5" t="s">
        <v>294</v>
      </c>
      <c r="V13066" s="5" t="s">
        <v>31518</v>
      </c>
    </row>
    <row r="13067" spans="1:22" x14ac:dyDescent="0.35">
      <c r="A13067" s="5" t="s">
        <v>31520</v>
      </c>
      <c r="B13067" s="5" t="s">
        <v>31521</v>
      </c>
      <c r="C13067" s="5" t="s">
        <v>14629</v>
      </c>
      <c r="D13067" s="5" t="s">
        <v>20</v>
      </c>
      <c r="E13067" s="5">
        <v>10</v>
      </c>
      <c r="F13067" s="5" t="s">
        <v>294</v>
      </c>
      <c r="G13067" s="5" t="s">
        <v>294</v>
      </c>
      <c r="M13067" s="5" t="s">
        <v>794</v>
      </c>
      <c r="N13067" s="5" t="s">
        <v>294</v>
      </c>
      <c r="R13067" s="5" t="s">
        <v>294</v>
      </c>
      <c r="V13067" s="5" t="s">
        <v>31520</v>
      </c>
    </row>
    <row r="13068" spans="1:22" x14ac:dyDescent="0.35">
      <c r="A13068" s="5" t="s">
        <v>31522</v>
      </c>
      <c r="B13068" s="5" t="s">
        <v>31523</v>
      </c>
      <c r="C13068" s="5" t="s">
        <v>14629</v>
      </c>
      <c r="D13068" s="5" t="s">
        <v>18</v>
      </c>
      <c r="E13068" s="5">
        <v>15</v>
      </c>
      <c r="F13068" s="5" t="s">
        <v>294</v>
      </c>
      <c r="G13068" s="5" t="s">
        <v>294</v>
      </c>
      <c r="M13068" s="5" t="s">
        <v>794</v>
      </c>
      <c r="N13068" s="5" t="s">
        <v>294</v>
      </c>
      <c r="R13068" s="5" t="s">
        <v>294</v>
      </c>
      <c r="V13068" s="5" t="s">
        <v>31522</v>
      </c>
    </row>
    <row r="13069" spans="1:22" x14ac:dyDescent="0.35">
      <c r="A13069" s="5" t="s">
        <v>31524</v>
      </c>
      <c r="B13069" s="5" t="s">
        <v>31525</v>
      </c>
      <c r="C13069" s="5" t="s">
        <v>14629</v>
      </c>
      <c r="D13069" s="5" t="s">
        <v>18</v>
      </c>
      <c r="E13069" s="5">
        <v>5</v>
      </c>
      <c r="F13069" s="5" t="s">
        <v>294</v>
      </c>
      <c r="G13069" s="5" t="s">
        <v>294</v>
      </c>
      <c r="M13069" s="5" t="s">
        <v>794</v>
      </c>
      <c r="N13069" s="5" t="s">
        <v>294</v>
      </c>
      <c r="P13069" s="5" t="s">
        <v>294</v>
      </c>
      <c r="Q13069" s="5" t="s">
        <v>294</v>
      </c>
      <c r="R13069" s="5" t="s">
        <v>294</v>
      </c>
      <c r="V13069" s="5" t="s">
        <v>31524</v>
      </c>
    </row>
    <row r="13070" spans="1:22" x14ac:dyDescent="0.35">
      <c r="A13070" s="5" t="s">
        <v>31526</v>
      </c>
      <c r="B13070" s="5" t="s">
        <v>6199</v>
      </c>
      <c r="C13070" s="5" t="s">
        <v>14629</v>
      </c>
      <c r="D13070" s="5" t="s">
        <v>18</v>
      </c>
      <c r="E13070" s="5">
        <v>30</v>
      </c>
      <c r="F13070" s="5" t="s">
        <v>294</v>
      </c>
      <c r="G13070" s="5" t="s">
        <v>294</v>
      </c>
      <c r="M13070" s="5" t="s">
        <v>794</v>
      </c>
      <c r="N13070" s="5" t="s">
        <v>294</v>
      </c>
      <c r="P13070" s="5" t="s">
        <v>294</v>
      </c>
      <c r="Q13070" s="5" t="s">
        <v>294</v>
      </c>
      <c r="R13070" s="5" t="s">
        <v>294</v>
      </c>
      <c r="V13070" s="5" t="s">
        <v>31526</v>
      </c>
    </row>
    <row r="13071" spans="1:22" x14ac:dyDescent="0.35">
      <c r="A13071" s="5" t="s">
        <v>31527</v>
      </c>
      <c r="B13071" s="5" t="s">
        <v>31528</v>
      </c>
      <c r="C13071" s="5" t="s">
        <v>14629</v>
      </c>
      <c r="D13071" s="5" t="s">
        <v>18</v>
      </c>
      <c r="E13071" s="5">
        <v>50</v>
      </c>
      <c r="F13071" s="5" t="s">
        <v>294</v>
      </c>
      <c r="G13071" s="5" t="s">
        <v>294</v>
      </c>
      <c r="M13071" s="5" t="s">
        <v>794</v>
      </c>
      <c r="N13071" s="5" t="s">
        <v>294</v>
      </c>
      <c r="R13071" s="5" t="s">
        <v>294</v>
      </c>
      <c r="V13071" s="5" t="s">
        <v>31527</v>
      </c>
    </row>
    <row r="13072" spans="1:22" x14ac:dyDescent="0.35">
      <c r="A13072" s="5" t="s">
        <v>31529</v>
      </c>
      <c r="B13072" s="5" t="s">
        <v>31530</v>
      </c>
      <c r="C13072" s="5" t="s">
        <v>14629</v>
      </c>
      <c r="D13072" s="5" t="s">
        <v>18</v>
      </c>
      <c r="E13072" s="5">
        <v>50</v>
      </c>
      <c r="F13072" s="5" t="s">
        <v>294</v>
      </c>
      <c r="G13072" s="5" t="s">
        <v>294</v>
      </c>
      <c r="M13072" s="5" t="s">
        <v>794</v>
      </c>
      <c r="N13072" s="5" t="s">
        <v>294</v>
      </c>
      <c r="R13072" s="5" t="s">
        <v>294</v>
      </c>
      <c r="V13072" s="5" t="s">
        <v>31529</v>
      </c>
    </row>
    <row r="13073" spans="1:22" x14ac:dyDescent="0.35">
      <c r="A13073" s="5" t="s">
        <v>31531</v>
      </c>
      <c r="B13073" s="5" t="s">
        <v>31532</v>
      </c>
      <c r="C13073" s="5" t="s">
        <v>14629</v>
      </c>
      <c r="D13073" s="5" t="s">
        <v>18</v>
      </c>
      <c r="E13073" s="5">
        <v>50</v>
      </c>
      <c r="F13073" s="5" t="s">
        <v>294</v>
      </c>
      <c r="G13073" s="5" t="s">
        <v>294</v>
      </c>
      <c r="M13073" s="5" t="s">
        <v>794</v>
      </c>
      <c r="N13073" s="5" t="s">
        <v>294</v>
      </c>
      <c r="R13073" s="5" t="s">
        <v>294</v>
      </c>
      <c r="V13073" s="5" t="s">
        <v>31531</v>
      </c>
    </row>
    <row r="13074" spans="1:22" x14ac:dyDescent="0.35">
      <c r="A13074" s="5" t="s">
        <v>31533</v>
      </c>
      <c r="B13074" s="5" t="s">
        <v>31534</v>
      </c>
      <c r="C13074" s="5" t="s">
        <v>14629</v>
      </c>
      <c r="D13074" s="5" t="s">
        <v>18</v>
      </c>
      <c r="E13074" s="5">
        <v>50</v>
      </c>
      <c r="F13074" s="5" t="s">
        <v>294</v>
      </c>
      <c r="G13074" s="5" t="s">
        <v>294</v>
      </c>
      <c r="M13074" s="5" t="s">
        <v>794</v>
      </c>
      <c r="N13074" s="5" t="s">
        <v>294</v>
      </c>
      <c r="R13074" s="5" t="s">
        <v>294</v>
      </c>
      <c r="V13074" s="5" t="s">
        <v>31533</v>
      </c>
    </row>
    <row r="13075" spans="1:22" x14ac:dyDescent="0.35">
      <c r="A13075" s="5" t="s">
        <v>31535</v>
      </c>
      <c r="B13075" s="5" t="s">
        <v>31536</v>
      </c>
      <c r="C13075" s="5" t="s">
        <v>14629</v>
      </c>
      <c r="D13075" s="5" t="s">
        <v>18</v>
      </c>
      <c r="E13075" s="5">
        <v>50</v>
      </c>
      <c r="F13075" s="5" t="s">
        <v>294</v>
      </c>
      <c r="G13075" s="5" t="s">
        <v>294</v>
      </c>
      <c r="M13075" s="5" t="s">
        <v>794</v>
      </c>
      <c r="N13075" s="5" t="s">
        <v>294</v>
      </c>
      <c r="R13075" s="5" t="s">
        <v>294</v>
      </c>
      <c r="V13075" s="5" t="s">
        <v>31535</v>
      </c>
    </row>
    <row r="13076" spans="1:22" x14ac:dyDescent="0.35">
      <c r="A13076" s="5" t="s">
        <v>31537</v>
      </c>
      <c r="B13076" s="5" t="s">
        <v>31538</v>
      </c>
      <c r="C13076" s="5" t="s">
        <v>14629</v>
      </c>
      <c r="D13076" s="5" t="s">
        <v>18</v>
      </c>
      <c r="E13076" s="5">
        <v>20</v>
      </c>
      <c r="F13076" s="5" t="s">
        <v>294</v>
      </c>
      <c r="G13076" s="5" t="s">
        <v>294</v>
      </c>
      <c r="M13076" s="5" t="s">
        <v>794</v>
      </c>
      <c r="N13076" s="5" t="s">
        <v>294</v>
      </c>
      <c r="P13076" s="5" t="s">
        <v>294</v>
      </c>
      <c r="Q13076" s="5" t="s">
        <v>294</v>
      </c>
      <c r="R13076" s="5" t="s">
        <v>294</v>
      </c>
      <c r="V13076" s="5" t="s">
        <v>31537</v>
      </c>
    </row>
    <row r="13077" spans="1:22" x14ac:dyDescent="0.35">
      <c r="A13077" s="5" t="s">
        <v>31539</v>
      </c>
      <c r="B13077" s="5" t="s">
        <v>31540</v>
      </c>
      <c r="C13077" s="5" t="s">
        <v>14629</v>
      </c>
      <c r="D13077" s="5" t="s">
        <v>18</v>
      </c>
      <c r="E13077" s="5">
        <v>20</v>
      </c>
      <c r="F13077" s="5" t="s">
        <v>294</v>
      </c>
      <c r="G13077" s="5" t="s">
        <v>294</v>
      </c>
      <c r="M13077" s="5" t="s">
        <v>794</v>
      </c>
      <c r="N13077" s="5" t="s">
        <v>294</v>
      </c>
      <c r="P13077" s="5" t="s">
        <v>294</v>
      </c>
      <c r="Q13077" s="5" t="s">
        <v>294</v>
      </c>
      <c r="R13077" s="5" t="s">
        <v>294</v>
      </c>
      <c r="V13077" s="5" t="s">
        <v>31539</v>
      </c>
    </row>
    <row r="13078" spans="1:22" x14ac:dyDescent="0.35">
      <c r="A13078" s="5" t="s">
        <v>31541</v>
      </c>
      <c r="B13078" s="5" t="s">
        <v>31542</v>
      </c>
      <c r="C13078" s="5" t="s">
        <v>14629</v>
      </c>
      <c r="D13078" s="5" t="s">
        <v>18</v>
      </c>
      <c r="E13078" s="5">
        <v>20</v>
      </c>
      <c r="F13078" s="5" t="s">
        <v>294</v>
      </c>
      <c r="G13078" s="5" t="s">
        <v>294</v>
      </c>
      <c r="M13078" s="5" t="s">
        <v>794</v>
      </c>
      <c r="N13078" s="5" t="s">
        <v>294</v>
      </c>
      <c r="P13078" s="5" t="s">
        <v>294</v>
      </c>
      <c r="Q13078" s="5" t="s">
        <v>294</v>
      </c>
      <c r="R13078" s="5" t="s">
        <v>294</v>
      </c>
      <c r="V13078" s="5" t="s">
        <v>31541</v>
      </c>
    </row>
    <row r="13079" spans="1:22" x14ac:dyDescent="0.35">
      <c r="A13079" s="5" t="s">
        <v>31543</v>
      </c>
      <c r="B13079" s="5" t="s">
        <v>31544</v>
      </c>
      <c r="C13079" s="5" t="s">
        <v>14629</v>
      </c>
      <c r="D13079" s="5" t="s">
        <v>18</v>
      </c>
      <c r="E13079" s="5">
        <v>20</v>
      </c>
      <c r="F13079" s="5" t="s">
        <v>294</v>
      </c>
      <c r="G13079" s="5" t="s">
        <v>294</v>
      </c>
      <c r="M13079" s="5" t="s">
        <v>794</v>
      </c>
      <c r="N13079" s="5" t="s">
        <v>294</v>
      </c>
      <c r="P13079" s="5" t="s">
        <v>294</v>
      </c>
      <c r="Q13079" s="5" t="s">
        <v>294</v>
      </c>
      <c r="R13079" s="5" t="s">
        <v>294</v>
      </c>
      <c r="V13079" s="5" t="s">
        <v>31543</v>
      </c>
    </row>
    <row r="13080" spans="1:22" x14ac:dyDescent="0.35">
      <c r="A13080" s="5" t="s">
        <v>31545</v>
      </c>
      <c r="B13080" s="5" t="s">
        <v>31546</v>
      </c>
      <c r="C13080" s="5" t="s">
        <v>14629</v>
      </c>
      <c r="D13080" s="5" t="s">
        <v>18</v>
      </c>
      <c r="E13080" s="5">
        <v>20</v>
      </c>
      <c r="F13080" s="5" t="s">
        <v>294</v>
      </c>
      <c r="G13080" s="5" t="s">
        <v>294</v>
      </c>
      <c r="M13080" s="5" t="s">
        <v>794</v>
      </c>
      <c r="N13080" s="5" t="s">
        <v>294</v>
      </c>
      <c r="P13080" s="5" t="s">
        <v>294</v>
      </c>
      <c r="Q13080" s="5" t="s">
        <v>294</v>
      </c>
      <c r="R13080" s="5" t="s">
        <v>294</v>
      </c>
      <c r="V13080" s="5" t="s">
        <v>31545</v>
      </c>
    </row>
    <row r="13081" spans="1:22" x14ac:dyDescent="0.35">
      <c r="A13081" s="5" t="s">
        <v>31547</v>
      </c>
      <c r="B13081" s="5" t="s">
        <v>31548</v>
      </c>
      <c r="C13081" s="5" t="s">
        <v>14629</v>
      </c>
      <c r="D13081" s="5" t="s">
        <v>18</v>
      </c>
      <c r="E13081" s="5">
        <v>20</v>
      </c>
      <c r="F13081" s="5" t="s">
        <v>294</v>
      </c>
      <c r="G13081" s="5" t="s">
        <v>294</v>
      </c>
      <c r="M13081" s="5" t="s">
        <v>794</v>
      </c>
      <c r="N13081" s="5" t="s">
        <v>294</v>
      </c>
      <c r="P13081" s="5" t="s">
        <v>294</v>
      </c>
      <c r="Q13081" s="5" t="s">
        <v>294</v>
      </c>
      <c r="R13081" s="5" t="s">
        <v>294</v>
      </c>
      <c r="V13081" s="5" t="s">
        <v>31547</v>
      </c>
    </row>
    <row r="13082" spans="1:22" x14ac:dyDescent="0.35">
      <c r="A13082" s="5" t="s">
        <v>31549</v>
      </c>
      <c r="B13082" s="5" t="s">
        <v>31550</v>
      </c>
      <c r="C13082" s="5" t="s">
        <v>14629</v>
      </c>
      <c r="D13082" s="5" t="s">
        <v>18</v>
      </c>
      <c r="E13082" s="5">
        <v>20</v>
      </c>
      <c r="F13082" s="5" t="s">
        <v>294</v>
      </c>
      <c r="G13082" s="5" t="s">
        <v>294</v>
      </c>
      <c r="M13082" s="5" t="s">
        <v>794</v>
      </c>
      <c r="N13082" s="5" t="s">
        <v>294</v>
      </c>
      <c r="P13082" s="5" t="s">
        <v>294</v>
      </c>
      <c r="Q13082" s="5" t="s">
        <v>294</v>
      </c>
      <c r="R13082" s="5" t="s">
        <v>294</v>
      </c>
      <c r="V13082" s="5" t="s">
        <v>31549</v>
      </c>
    </row>
    <row r="13083" spans="1:22" x14ac:dyDescent="0.35">
      <c r="A13083" s="5" t="s">
        <v>31551</v>
      </c>
      <c r="B13083" s="5" t="s">
        <v>31552</v>
      </c>
      <c r="C13083" s="5" t="s">
        <v>14629</v>
      </c>
      <c r="D13083" s="5" t="s">
        <v>18</v>
      </c>
      <c r="E13083" s="5">
        <v>20</v>
      </c>
      <c r="F13083" s="5" t="s">
        <v>294</v>
      </c>
      <c r="G13083" s="5" t="s">
        <v>294</v>
      </c>
      <c r="M13083" s="5" t="s">
        <v>794</v>
      </c>
      <c r="N13083" s="5" t="s">
        <v>294</v>
      </c>
      <c r="P13083" s="5" t="s">
        <v>294</v>
      </c>
      <c r="Q13083" s="5" t="s">
        <v>294</v>
      </c>
      <c r="R13083" s="5" t="s">
        <v>294</v>
      </c>
      <c r="V13083" s="5" t="s">
        <v>31551</v>
      </c>
    </row>
    <row r="13084" spans="1:22" x14ac:dyDescent="0.35">
      <c r="A13084" s="5" t="s">
        <v>31553</v>
      </c>
      <c r="B13084" s="5" t="s">
        <v>31554</v>
      </c>
      <c r="C13084" s="5" t="s">
        <v>14629</v>
      </c>
      <c r="D13084" s="5" t="s">
        <v>18</v>
      </c>
      <c r="E13084" s="5">
        <v>20</v>
      </c>
      <c r="F13084" s="5" t="s">
        <v>294</v>
      </c>
      <c r="G13084" s="5" t="s">
        <v>294</v>
      </c>
      <c r="M13084" s="5" t="s">
        <v>794</v>
      </c>
      <c r="N13084" s="5" t="s">
        <v>294</v>
      </c>
      <c r="P13084" s="5" t="s">
        <v>294</v>
      </c>
      <c r="Q13084" s="5" t="s">
        <v>294</v>
      </c>
      <c r="R13084" s="5" t="s">
        <v>294</v>
      </c>
      <c r="V13084" s="5" t="s">
        <v>31553</v>
      </c>
    </row>
    <row r="13085" spans="1:22" x14ac:dyDescent="0.35">
      <c r="A13085" s="5" t="s">
        <v>31555</v>
      </c>
      <c r="B13085" s="5" t="s">
        <v>31556</v>
      </c>
      <c r="C13085" s="5" t="s">
        <v>14629</v>
      </c>
      <c r="D13085" s="5" t="s">
        <v>18</v>
      </c>
      <c r="E13085" s="5">
        <v>20</v>
      </c>
      <c r="F13085" s="5" t="s">
        <v>294</v>
      </c>
      <c r="G13085" s="5" t="s">
        <v>294</v>
      </c>
      <c r="M13085" s="5" t="s">
        <v>794</v>
      </c>
      <c r="N13085" s="5" t="s">
        <v>294</v>
      </c>
      <c r="P13085" s="5" t="s">
        <v>294</v>
      </c>
      <c r="Q13085" s="5" t="s">
        <v>294</v>
      </c>
      <c r="R13085" s="5" t="s">
        <v>294</v>
      </c>
      <c r="V13085" s="5" t="s">
        <v>31555</v>
      </c>
    </row>
    <row r="13086" spans="1:22" x14ac:dyDescent="0.35">
      <c r="A13086" s="5" t="s">
        <v>31557</v>
      </c>
      <c r="B13086" s="5" t="s">
        <v>31558</v>
      </c>
      <c r="C13086" s="5" t="s">
        <v>14629</v>
      </c>
      <c r="D13086" s="5" t="s">
        <v>18</v>
      </c>
      <c r="E13086" s="5">
        <v>1</v>
      </c>
      <c r="F13086" s="5" t="s">
        <v>294</v>
      </c>
      <c r="G13086" s="5" t="s">
        <v>294</v>
      </c>
      <c r="M13086" s="5" t="s">
        <v>794</v>
      </c>
      <c r="N13086" s="5" t="s">
        <v>294</v>
      </c>
      <c r="R13086" s="5" t="s">
        <v>294</v>
      </c>
      <c r="V13086" s="5" t="s">
        <v>31557</v>
      </c>
    </row>
    <row r="13087" spans="1:22" x14ac:dyDescent="0.35">
      <c r="A13087" s="5" t="s">
        <v>31559</v>
      </c>
      <c r="B13087" s="5" t="s">
        <v>31560</v>
      </c>
      <c r="C13087" s="5" t="s">
        <v>14629</v>
      </c>
      <c r="D13087" s="5" t="s">
        <v>18</v>
      </c>
      <c r="E13087" s="5">
        <v>1</v>
      </c>
      <c r="F13087" s="5" t="s">
        <v>294</v>
      </c>
      <c r="G13087" s="5" t="s">
        <v>294</v>
      </c>
      <c r="M13087" s="5" t="s">
        <v>794</v>
      </c>
      <c r="N13087" s="5" t="s">
        <v>294</v>
      </c>
      <c r="R13087" s="5" t="s">
        <v>294</v>
      </c>
      <c r="V13087" s="5" t="s">
        <v>31559</v>
      </c>
    </row>
    <row r="13088" spans="1:22" x14ac:dyDescent="0.35">
      <c r="A13088" s="5" t="s">
        <v>31561</v>
      </c>
      <c r="B13088" s="5" t="s">
        <v>9746</v>
      </c>
      <c r="C13088" s="5" t="s">
        <v>14629</v>
      </c>
      <c r="D13088" s="5" t="s">
        <v>18</v>
      </c>
      <c r="E13088" s="5">
        <v>3</v>
      </c>
      <c r="F13088" s="5" t="s">
        <v>294</v>
      </c>
      <c r="G13088" s="5" t="s">
        <v>294</v>
      </c>
      <c r="M13088" s="5" t="s">
        <v>794</v>
      </c>
      <c r="N13088" s="5" t="s">
        <v>294</v>
      </c>
      <c r="R13088" s="5" t="s">
        <v>294</v>
      </c>
      <c r="V13088" s="5" t="s">
        <v>31561</v>
      </c>
    </row>
    <row r="13089" spans="1:22" x14ac:dyDescent="0.35">
      <c r="A13089" s="5" t="s">
        <v>31562</v>
      </c>
      <c r="B13089" s="5" t="s">
        <v>31563</v>
      </c>
      <c r="C13089" s="5" t="s">
        <v>14629</v>
      </c>
      <c r="D13089" s="5" t="s">
        <v>18</v>
      </c>
      <c r="E13089" s="5">
        <v>50</v>
      </c>
      <c r="F13089" s="5" t="s">
        <v>294</v>
      </c>
      <c r="G13089" s="5" t="s">
        <v>294</v>
      </c>
      <c r="M13089" s="5" t="s">
        <v>794</v>
      </c>
      <c r="N13089" s="5" t="s">
        <v>294</v>
      </c>
      <c r="P13089" s="5" t="s">
        <v>294</v>
      </c>
      <c r="Q13089" s="5" t="s">
        <v>294</v>
      </c>
      <c r="R13089" s="5" t="s">
        <v>294</v>
      </c>
      <c r="V13089" s="5" t="s">
        <v>31562</v>
      </c>
    </row>
    <row r="13090" spans="1:22" x14ac:dyDescent="0.35">
      <c r="A13090" s="5" t="s">
        <v>31564</v>
      </c>
      <c r="B13090" s="5" t="s">
        <v>31565</v>
      </c>
      <c r="C13090" s="5" t="s">
        <v>14629</v>
      </c>
      <c r="D13090" s="5" t="s">
        <v>18</v>
      </c>
      <c r="E13090" s="5">
        <v>48</v>
      </c>
      <c r="F13090" s="5" t="s">
        <v>294</v>
      </c>
      <c r="G13090" s="5" t="s">
        <v>294</v>
      </c>
      <c r="M13090" s="5" t="s">
        <v>794</v>
      </c>
      <c r="N13090" s="5" t="s">
        <v>294</v>
      </c>
      <c r="R13090" s="5" t="s">
        <v>294</v>
      </c>
      <c r="V13090" s="5" t="s">
        <v>31564</v>
      </c>
    </row>
    <row r="13091" spans="1:22" x14ac:dyDescent="0.35">
      <c r="A13091" s="5" t="s">
        <v>31566</v>
      </c>
      <c r="B13091" s="5" t="s">
        <v>31567</v>
      </c>
      <c r="C13091" s="5" t="s">
        <v>14629</v>
      </c>
      <c r="D13091" s="5" t="s">
        <v>18</v>
      </c>
      <c r="E13091" s="5">
        <v>4</v>
      </c>
      <c r="F13091" s="5" t="s">
        <v>294</v>
      </c>
      <c r="G13091" s="5" t="s">
        <v>294</v>
      </c>
      <c r="M13091" s="5" t="s">
        <v>794</v>
      </c>
      <c r="N13091" s="5" t="s">
        <v>294</v>
      </c>
      <c r="R13091" s="5" t="s">
        <v>294</v>
      </c>
      <c r="V13091" s="5" t="s">
        <v>31566</v>
      </c>
    </row>
    <row r="13092" spans="1:22" x14ac:dyDescent="0.35">
      <c r="A13092" s="5" t="s">
        <v>31568</v>
      </c>
      <c r="B13092" s="5" t="s">
        <v>31569</v>
      </c>
      <c r="C13092" s="5" t="s">
        <v>14629</v>
      </c>
      <c r="D13092" s="5" t="s">
        <v>18</v>
      </c>
      <c r="E13092" s="5">
        <v>20</v>
      </c>
      <c r="F13092" s="5" t="s">
        <v>294</v>
      </c>
      <c r="G13092" s="5" t="s">
        <v>294</v>
      </c>
      <c r="M13092" s="5" t="s">
        <v>794</v>
      </c>
      <c r="N13092" s="5" t="s">
        <v>294</v>
      </c>
      <c r="P13092" s="5" t="s">
        <v>294</v>
      </c>
      <c r="Q13092" s="5" t="s">
        <v>294</v>
      </c>
      <c r="R13092" s="5" t="s">
        <v>294</v>
      </c>
      <c r="V13092" s="5" t="s">
        <v>31568</v>
      </c>
    </row>
    <row r="13093" spans="1:22" x14ac:dyDescent="0.35">
      <c r="A13093" s="5" t="s">
        <v>31570</v>
      </c>
      <c r="B13093" s="5" t="s">
        <v>31571</v>
      </c>
      <c r="C13093" s="5" t="s">
        <v>14629</v>
      </c>
      <c r="D13093" s="5" t="s">
        <v>18</v>
      </c>
      <c r="E13093" s="5">
        <v>4</v>
      </c>
      <c r="F13093" s="5" t="s">
        <v>294</v>
      </c>
      <c r="G13093" s="5" t="s">
        <v>294</v>
      </c>
      <c r="M13093" s="5" t="s">
        <v>794</v>
      </c>
      <c r="N13093" s="5" t="s">
        <v>294</v>
      </c>
      <c r="R13093" s="5" t="s">
        <v>294</v>
      </c>
      <c r="V13093" s="5" t="s">
        <v>31570</v>
      </c>
    </row>
    <row r="13094" spans="1:22" x14ac:dyDescent="0.35">
      <c r="A13094" s="5" t="s">
        <v>31572</v>
      </c>
      <c r="B13094" s="5" t="s">
        <v>31573</v>
      </c>
      <c r="C13094" s="5" t="s">
        <v>14629</v>
      </c>
      <c r="D13094" s="5" t="s">
        <v>18</v>
      </c>
      <c r="E13094" s="5">
        <v>3</v>
      </c>
      <c r="F13094" s="5" t="s">
        <v>294</v>
      </c>
      <c r="G13094" s="5" t="s">
        <v>294</v>
      </c>
      <c r="M13094" s="5" t="s">
        <v>794</v>
      </c>
      <c r="N13094" s="5" t="s">
        <v>294</v>
      </c>
      <c r="R13094" s="5" t="s">
        <v>294</v>
      </c>
      <c r="V13094" s="5" t="s">
        <v>31572</v>
      </c>
    </row>
    <row r="13095" spans="1:22" x14ac:dyDescent="0.35">
      <c r="A13095" s="5" t="s">
        <v>31574</v>
      </c>
      <c r="B13095" s="5" t="s">
        <v>31575</v>
      </c>
      <c r="C13095" s="5" t="s">
        <v>14629</v>
      </c>
      <c r="D13095" s="5" t="s">
        <v>18</v>
      </c>
      <c r="E13095" s="5">
        <v>1</v>
      </c>
      <c r="F13095" s="5" t="s">
        <v>294</v>
      </c>
      <c r="G13095" s="5" t="s">
        <v>294</v>
      </c>
      <c r="M13095" s="5" t="s">
        <v>794</v>
      </c>
      <c r="N13095" s="5" t="s">
        <v>294</v>
      </c>
      <c r="R13095" s="5" t="s">
        <v>294</v>
      </c>
      <c r="V13095" s="5" t="s">
        <v>31574</v>
      </c>
    </row>
    <row r="13096" spans="1:22" x14ac:dyDescent="0.35">
      <c r="A13096" s="5" t="s">
        <v>31576</v>
      </c>
      <c r="B13096" s="5" t="s">
        <v>31577</v>
      </c>
      <c r="C13096" s="5" t="s">
        <v>14629</v>
      </c>
      <c r="D13096" s="5" t="s">
        <v>18</v>
      </c>
      <c r="E13096" s="5">
        <v>3</v>
      </c>
      <c r="F13096" s="5" t="s">
        <v>294</v>
      </c>
      <c r="G13096" s="5" t="s">
        <v>294</v>
      </c>
      <c r="M13096" s="5" t="s">
        <v>794</v>
      </c>
      <c r="N13096" s="5" t="s">
        <v>294</v>
      </c>
      <c r="R13096" s="5" t="s">
        <v>294</v>
      </c>
      <c r="V13096" s="5" t="s">
        <v>31576</v>
      </c>
    </row>
    <row r="13097" spans="1:22" x14ac:dyDescent="0.35">
      <c r="A13097" s="5" t="s">
        <v>31578</v>
      </c>
      <c r="B13097" s="5" t="s">
        <v>31579</v>
      </c>
      <c r="C13097" s="5" t="s">
        <v>14629</v>
      </c>
      <c r="D13097" s="5" t="s">
        <v>18</v>
      </c>
      <c r="E13097" s="5">
        <v>28</v>
      </c>
      <c r="F13097" s="5" t="s">
        <v>294</v>
      </c>
      <c r="G13097" s="5" t="s">
        <v>294</v>
      </c>
      <c r="M13097" s="5" t="s">
        <v>794</v>
      </c>
      <c r="N13097" s="5" t="s">
        <v>294</v>
      </c>
      <c r="R13097" s="5" t="s">
        <v>294</v>
      </c>
      <c r="V13097" s="5" t="s">
        <v>31578</v>
      </c>
    </row>
    <row r="13098" spans="1:22" x14ac:dyDescent="0.35">
      <c r="A13098" s="5" t="s">
        <v>31580</v>
      </c>
      <c r="B13098" s="5" t="s">
        <v>31581</v>
      </c>
      <c r="C13098" s="5" t="s">
        <v>14629</v>
      </c>
      <c r="D13098" s="5" t="s">
        <v>18</v>
      </c>
      <c r="E13098" s="5">
        <v>10</v>
      </c>
      <c r="F13098" s="5" t="s">
        <v>294</v>
      </c>
      <c r="G13098" s="5" t="s">
        <v>294</v>
      </c>
      <c r="M13098" s="5" t="s">
        <v>794</v>
      </c>
      <c r="N13098" s="5" t="s">
        <v>294</v>
      </c>
      <c r="R13098" s="5" t="s">
        <v>294</v>
      </c>
      <c r="V13098" s="5" t="s">
        <v>31580</v>
      </c>
    </row>
    <row r="13099" spans="1:22" x14ac:dyDescent="0.35">
      <c r="A13099" s="5" t="s">
        <v>31582</v>
      </c>
      <c r="B13099" s="5" t="s">
        <v>31583</v>
      </c>
      <c r="C13099" s="5" t="s">
        <v>14629</v>
      </c>
      <c r="D13099" s="5" t="s">
        <v>18</v>
      </c>
      <c r="E13099" s="5">
        <v>1</v>
      </c>
      <c r="F13099" s="5" t="s">
        <v>294</v>
      </c>
      <c r="G13099" s="5" t="s">
        <v>294</v>
      </c>
      <c r="M13099" s="5" t="s">
        <v>794</v>
      </c>
      <c r="N13099" s="5" t="s">
        <v>294</v>
      </c>
      <c r="R13099" s="5" t="s">
        <v>294</v>
      </c>
      <c r="V13099" s="5" t="s">
        <v>31582</v>
      </c>
    </row>
    <row r="13100" spans="1:22" x14ac:dyDescent="0.35">
      <c r="A13100" s="5" t="s">
        <v>31584</v>
      </c>
      <c r="B13100" s="5" t="s">
        <v>31585</v>
      </c>
      <c r="C13100" s="5" t="s">
        <v>14629</v>
      </c>
      <c r="D13100" s="5" t="s">
        <v>18</v>
      </c>
      <c r="E13100" s="5">
        <v>1</v>
      </c>
      <c r="F13100" s="5" t="s">
        <v>294</v>
      </c>
      <c r="G13100" s="5" t="s">
        <v>294</v>
      </c>
      <c r="M13100" s="5" t="s">
        <v>794</v>
      </c>
      <c r="N13100" s="5" t="s">
        <v>294</v>
      </c>
      <c r="R13100" s="5" t="s">
        <v>294</v>
      </c>
      <c r="V13100" s="5" t="s">
        <v>31584</v>
      </c>
    </row>
    <row r="13101" spans="1:22" x14ac:dyDescent="0.35">
      <c r="A13101" s="5" t="s">
        <v>31586</v>
      </c>
      <c r="B13101" s="5" t="s">
        <v>31587</v>
      </c>
      <c r="C13101" s="5" t="s">
        <v>14629</v>
      </c>
      <c r="D13101" s="5" t="s">
        <v>18</v>
      </c>
      <c r="E13101" s="5">
        <v>1</v>
      </c>
      <c r="F13101" s="5" t="s">
        <v>294</v>
      </c>
      <c r="G13101" s="5" t="s">
        <v>294</v>
      </c>
      <c r="M13101" s="5" t="s">
        <v>794</v>
      </c>
      <c r="N13101" s="5" t="s">
        <v>294</v>
      </c>
      <c r="R13101" s="5" t="s">
        <v>294</v>
      </c>
      <c r="V13101" s="5" t="s">
        <v>31586</v>
      </c>
    </row>
    <row r="13102" spans="1:22" x14ac:dyDescent="0.35">
      <c r="A13102" s="5" t="s">
        <v>31588</v>
      </c>
      <c r="B13102" s="5" t="s">
        <v>31589</v>
      </c>
      <c r="C13102" s="5" t="s">
        <v>14629</v>
      </c>
      <c r="D13102" s="5" t="s">
        <v>18</v>
      </c>
      <c r="E13102" s="5">
        <v>1</v>
      </c>
      <c r="F13102" s="5" t="s">
        <v>294</v>
      </c>
      <c r="G13102" s="5" t="s">
        <v>294</v>
      </c>
      <c r="M13102" s="5" t="s">
        <v>794</v>
      </c>
      <c r="N13102" s="5" t="s">
        <v>294</v>
      </c>
      <c r="R13102" s="5" t="s">
        <v>294</v>
      </c>
      <c r="V13102" s="5" t="s">
        <v>31588</v>
      </c>
    </row>
    <row r="13103" spans="1:22" x14ac:dyDescent="0.35">
      <c r="A13103" s="5" t="s">
        <v>31590</v>
      </c>
      <c r="B13103" s="5" t="s">
        <v>31591</v>
      </c>
      <c r="C13103" s="5" t="s">
        <v>14629</v>
      </c>
      <c r="D13103" s="5" t="s">
        <v>18</v>
      </c>
      <c r="E13103" s="5">
        <v>30</v>
      </c>
      <c r="F13103" s="5" t="s">
        <v>294</v>
      </c>
      <c r="G13103" s="5" t="s">
        <v>294</v>
      </c>
      <c r="M13103" s="5" t="s">
        <v>794</v>
      </c>
      <c r="N13103" s="5" t="s">
        <v>294</v>
      </c>
      <c r="P13103" s="5" t="s">
        <v>294</v>
      </c>
      <c r="Q13103" s="5" t="s">
        <v>294</v>
      </c>
      <c r="R13103" s="5" t="s">
        <v>294</v>
      </c>
      <c r="V13103" s="5" t="s">
        <v>31590</v>
      </c>
    </row>
    <row r="13104" spans="1:22" x14ac:dyDescent="0.35">
      <c r="A13104" s="5" t="s">
        <v>31592</v>
      </c>
      <c r="B13104" s="5" t="s">
        <v>31593</v>
      </c>
      <c r="C13104" s="5" t="s">
        <v>14629</v>
      </c>
      <c r="D13104" s="5" t="s">
        <v>18</v>
      </c>
      <c r="E13104" s="5">
        <v>2</v>
      </c>
      <c r="F13104" s="5" t="s">
        <v>294</v>
      </c>
      <c r="G13104" s="5" t="s">
        <v>294</v>
      </c>
      <c r="M13104" s="5" t="s">
        <v>794</v>
      </c>
      <c r="N13104" s="5" t="s">
        <v>294</v>
      </c>
      <c r="R13104" s="5" t="s">
        <v>294</v>
      </c>
      <c r="V13104" s="5" t="s">
        <v>31592</v>
      </c>
    </row>
    <row r="13105" spans="1:22" x14ac:dyDescent="0.35">
      <c r="A13105" s="5" t="s">
        <v>31594</v>
      </c>
      <c r="B13105" s="5" t="s">
        <v>31595</v>
      </c>
      <c r="C13105" s="5" t="s">
        <v>14629</v>
      </c>
      <c r="D13105" s="5" t="s">
        <v>18</v>
      </c>
      <c r="E13105" s="5">
        <v>50</v>
      </c>
      <c r="F13105" s="5" t="s">
        <v>294</v>
      </c>
      <c r="G13105" s="5" t="s">
        <v>294</v>
      </c>
      <c r="M13105" s="5" t="s">
        <v>794</v>
      </c>
      <c r="N13105" s="5" t="s">
        <v>294</v>
      </c>
      <c r="P13105" s="5" t="s">
        <v>294</v>
      </c>
      <c r="Q13105" s="5" t="s">
        <v>294</v>
      </c>
      <c r="R13105" s="5" t="s">
        <v>294</v>
      </c>
      <c r="V13105" s="5" t="s">
        <v>31594</v>
      </c>
    </row>
    <row r="13106" spans="1:22" x14ac:dyDescent="0.35">
      <c r="A13106" s="5" t="s">
        <v>31596</v>
      </c>
      <c r="B13106" s="5" t="s">
        <v>31597</v>
      </c>
      <c r="C13106" s="5" t="s">
        <v>14629</v>
      </c>
      <c r="D13106" s="5" t="s">
        <v>18</v>
      </c>
      <c r="E13106" s="5">
        <v>1</v>
      </c>
      <c r="F13106" s="5" t="s">
        <v>294</v>
      </c>
      <c r="G13106" s="5" t="s">
        <v>294</v>
      </c>
      <c r="M13106" s="5" t="s">
        <v>794</v>
      </c>
      <c r="N13106" s="5" t="s">
        <v>294</v>
      </c>
      <c r="R13106" s="5" t="s">
        <v>294</v>
      </c>
      <c r="V13106" s="5" t="s">
        <v>31596</v>
      </c>
    </row>
    <row r="13107" spans="1:22" x14ac:dyDescent="0.35">
      <c r="A13107" s="5" t="s">
        <v>31598</v>
      </c>
      <c r="B13107" s="5" t="s">
        <v>31599</v>
      </c>
      <c r="C13107" s="5" t="s">
        <v>14629</v>
      </c>
      <c r="D13107" s="5" t="s">
        <v>18</v>
      </c>
      <c r="E13107" s="5">
        <v>2</v>
      </c>
      <c r="F13107" s="5" t="s">
        <v>294</v>
      </c>
      <c r="G13107" s="5" t="s">
        <v>294</v>
      </c>
      <c r="M13107" s="5" t="s">
        <v>794</v>
      </c>
      <c r="N13107" s="5" t="s">
        <v>294</v>
      </c>
      <c r="R13107" s="5" t="s">
        <v>294</v>
      </c>
      <c r="V13107" s="5" t="s">
        <v>31598</v>
      </c>
    </row>
    <row r="13108" spans="1:22" x14ac:dyDescent="0.35">
      <c r="A13108" s="5" t="s">
        <v>31600</v>
      </c>
      <c r="B13108" s="5" t="s">
        <v>31601</v>
      </c>
      <c r="C13108" s="5" t="s">
        <v>14629</v>
      </c>
      <c r="D13108" s="5" t="s">
        <v>18</v>
      </c>
      <c r="E13108" s="5">
        <v>1</v>
      </c>
      <c r="F13108" s="5" t="s">
        <v>294</v>
      </c>
      <c r="G13108" s="5" t="s">
        <v>294</v>
      </c>
      <c r="M13108" s="5" t="s">
        <v>794</v>
      </c>
      <c r="N13108" s="5" t="s">
        <v>294</v>
      </c>
      <c r="R13108" s="5" t="s">
        <v>294</v>
      </c>
      <c r="V13108" s="5" t="s">
        <v>31600</v>
      </c>
    </row>
    <row r="13109" spans="1:22" x14ac:dyDescent="0.35">
      <c r="A13109" s="5" t="s">
        <v>31602</v>
      </c>
      <c r="B13109" s="5" t="s">
        <v>31603</v>
      </c>
      <c r="C13109" s="5" t="s">
        <v>14629</v>
      </c>
      <c r="D13109" s="5" t="s">
        <v>18</v>
      </c>
      <c r="E13109" s="5">
        <v>30</v>
      </c>
      <c r="F13109" s="5" t="s">
        <v>294</v>
      </c>
      <c r="G13109" s="5" t="s">
        <v>294</v>
      </c>
      <c r="M13109" s="5" t="s">
        <v>794</v>
      </c>
      <c r="N13109" s="5" t="s">
        <v>294</v>
      </c>
      <c r="P13109" s="5" t="s">
        <v>294</v>
      </c>
      <c r="Q13109" s="5" t="s">
        <v>294</v>
      </c>
      <c r="R13109" s="5" t="s">
        <v>294</v>
      </c>
      <c r="V13109" s="5" t="s">
        <v>31602</v>
      </c>
    </row>
    <row r="13110" spans="1:22" x14ac:dyDescent="0.35">
      <c r="A13110" s="5" t="s">
        <v>31604</v>
      </c>
      <c r="B13110" s="5" t="s">
        <v>30778</v>
      </c>
      <c r="C13110" s="5" t="s">
        <v>14629</v>
      </c>
      <c r="D13110" s="5" t="s">
        <v>18</v>
      </c>
      <c r="E13110" s="5">
        <v>12</v>
      </c>
      <c r="F13110" s="5" t="s">
        <v>294</v>
      </c>
      <c r="G13110" s="5" t="s">
        <v>294</v>
      </c>
      <c r="M13110" s="5" t="s">
        <v>794</v>
      </c>
      <c r="N13110" s="5" t="s">
        <v>294</v>
      </c>
      <c r="R13110" s="5" t="s">
        <v>294</v>
      </c>
      <c r="V13110" s="5" t="s">
        <v>31604</v>
      </c>
    </row>
    <row r="13111" spans="1:22" x14ac:dyDescent="0.35">
      <c r="A13111" s="5" t="s">
        <v>31605</v>
      </c>
      <c r="B13111" s="5" t="s">
        <v>30784</v>
      </c>
      <c r="C13111" s="5" t="s">
        <v>14629</v>
      </c>
      <c r="D13111" s="5" t="s">
        <v>18</v>
      </c>
      <c r="E13111" s="5">
        <v>12</v>
      </c>
      <c r="F13111" s="5" t="s">
        <v>294</v>
      </c>
      <c r="G13111" s="5" t="s">
        <v>294</v>
      </c>
      <c r="M13111" s="5" t="s">
        <v>794</v>
      </c>
      <c r="N13111" s="5" t="s">
        <v>294</v>
      </c>
      <c r="R13111" s="5" t="s">
        <v>294</v>
      </c>
      <c r="V13111" s="5" t="s">
        <v>31605</v>
      </c>
    </row>
    <row r="13112" spans="1:22" x14ac:dyDescent="0.35">
      <c r="A13112" s="5" t="s">
        <v>31606</v>
      </c>
      <c r="B13112" s="5" t="s">
        <v>31607</v>
      </c>
      <c r="C13112" s="5" t="s">
        <v>14629</v>
      </c>
      <c r="D13112" s="5" t="s">
        <v>18</v>
      </c>
      <c r="E13112" s="5">
        <v>3</v>
      </c>
      <c r="F13112" s="5" t="s">
        <v>294</v>
      </c>
      <c r="G13112" s="5" t="s">
        <v>294</v>
      </c>
      <c r="M13112" s="5" t="s">
        <v>794</v>
      </c>
      <c r="N13112" s="5" t="s">
        <v>294</v>
      </c>
      <c r="R13112" s="5" t="s">
        <v>294</v>
      </c>
      <c r="V13112" s="5" t="s">
        <v>31606</v>
      </c>
    </row>
    <row r="13113" spans="1:22" x14ac:dyDescent="0.35">
      <c r="A13113" s="5" t="s">
        <v>31608</v>
      </c>
      <c r="B13113" s="5" t="s">
        <v>31609</v>
      </c>
      <c r="C13113" s="5" t="s">
        <v>14629</v>
      </c>
      <c r="D13113" s="5" t="s">
        <v>18</v>
      </c>
      <c r="E13113" s="5">
        <v>25</v>
      </c>
      <c r="F13113" s="5" t="s">
        <v>294</v>
      </c>
      <c r="G13113" s="5" t="s">
        <v>294</v>
      </c>
      <c r="M13113" s="5" t="s">
        <v>794</v>
      </c>
      <c r="N13113" s="5" t="s">
        <v>294</v>
      </c>
      <c r="R13113" s="5" t="s">
        <v>294</v>
      </c>
      <c r="V13113" s="5" t="s">
        <v>31608</v>
      </c>
    </row>
    <row r="13114" spans="1:22" x14ac:dyDescent="0.35">
      <c r="A13114" s="5" t="s">
        <v>31610</v>
      </c>
      <c r="B13114" s="5" t="s">
        <v>31611</v>
      </c>
      <c r="C13114" s="5" t="s">
        <v>14629</v>
      </c>
      <c r="D13114" s="5" t="s">
        <v>18</v>
      </c>
      <c r="E13114" s="5">
        <v>1</v>
      </c>
      <c r="F13114" s="5" t="s">
        <v>294</v>
      </c>
      <c r="G13114" s="5" t="s">
        <v>294</v>
      </c>
      <c r="M13114" s="5" t="s">
        <v>794</v>
      </c>
      <c r="N13114" s="5" t="s">
        <v>294</v>
      </c>
      <c r="R13114" s="5" t="s">
        <v>294</v>
      </c>
      <c r="V13114" s="5" t="s">
        <v>31610</v>
      </c>
    </row>
    <row r="13115" spans="1:22" x14ac:dyDescent="0.35">
      <c r="A13115" s="5" t="s">
        <v>31612</v>
      </c>
      <c r="B13115" s="5" t="s">
        <v>31613</v>
      </c>
      <c r="C13115" s="5" t="s">
        <v>14629</v>
      </c>
      <c r="D13115" s="5" t="s">
        <v>24</v>
      </c>
      <c r="E13115" s="5">
        <v>12</v>
      </c>
      <c r="F13115" s="5" t="s">
        <v>294</v>
      </c>
      <c r="G13115" s="5" t="s">
        <v>294</v>
      </c>
      <c r="M13115" s="5" t="s">
        <v>794</v>
      </c>
      <c r="N13115" s="5" t="s">
        <v>294</v>
      </c>
      <c r="R13115" s="5" t="s">
        <v>294</v>
      </c>
      <c r="V13115" s="5" t="s">
        <v>31612</v>
      </c>
    </row>
    <row r="13116" spans="1:22" x14ac:dyDescent="0.35">
      <c r="A13116" s="5" t="s">
        <v>31614</v>
      </c>
      <c r="B13116" s="5" t="s">
        <v>31615</v>
      </c>
      <c r="C13116" s="5" t="s">
        <v>14629</v>
      </c>
      <c r="D13116" s="5" t="s">
        <v>18</v>
      </c>
      <c r="E13116" s="5">
        <v>12</v>
      </c>
      <c r="F13116" s="5" t="s">
        <v>294</v>
      </c>
      <c r="G13116" s="5" t="s">
        <v>294</v>
      </c>
      <c r="M13116" s="5" t="s">
        <v>794</v>
      </c>
      <c r="N13116" s="5" t="s">
        <v>294</v>
      </c>
      <c r="R13116" s="5" t="s">
        <v>294</v>
      </c>
      <c r="V13116" s="5" t="s">
        <v>31614</v>
      </c>
    </row>
    <row r="13117" spans="1:22" x14ac:dyDescent="0.35">
      <c r="A13117" s="5" t="s">
        <v>31616</v>
      </c>
      <c r="B13117" s="5" t="s">
        <v>31617</v>
      </c>
      <c r="C13117" s="5" t="s">
        <v>14629</v>
      </c>
      <c r="D13117" s="5" t="s">
        <v>18</v>
      </c>
      <c r="E13117" s="5">
        <v>2</v>
      </c>
      <c r="F13117" s="5" t="s">
        <v>294</v>
      </c>
      <c r="G13117" s="5" t="s">
        <v>294</v>
      </c>
      <c r="M13117" s="5" t="s">
        <v>794</v>
      </c>
      <c r="N13117" s="5" t="s">
        <v>294</v>
      </c>
      <c r="R13117" s="5" t="s">
        <v>294</v>
      </c>
      <c r="V13117" s="5" t="s">
        <v>31616</v>
      </c>
    </row>
    <row r="13118" spans="1:22" x14ac:dyDescent="0.35">
      <c r="A13118" s="5" t="s">
        <v>31618</v>
      </c>
      <c r="B13118" s="5" t="s">
        <v>31619</v>
      </c>
      <c r="C13118" s="5" t="s">
        <v>14629</v>
      </c>
      <c r="D13118" s="5" t="s">
        <v>30</v>
      </c>
      <c r="E13118" s="5">
        <v>5</v>
      </c>
      <c r="F13118" s="5" t="s">
        <v>294</v>
      </c>
      <c r="G13118" s="5" t="s">
        <v>294</v>
      </c>
      <c r="M13118" s="5" t="s">
        <v>794</v>
      </c>
      <c r="N13118" s="5" t="s">
        <v>294</v>
      </c>
      <c r="R13118" s="5" t="s">
        <v>294</v>
      </c>
      <c r="V13118" s="5" t="s">
        <v>31618</v>
      </c>
    </row>
    <row r="13119" spans="1:22" x14ac:dyDescent="0.35">
      <c r="A13119" s="5" t="s">
        <v>31620</v>
      </c>
      <c r="B13119" s="5" t="s">
        <v>31621</v>
      </c>
      <c r="C13119" s="5" t="s">
        <v>14629</v>
      </c>
      <c r="D13119" s="5" t="s">
        <v>18</v>
      </c>
      <c r="E13119" s="5">
        <v>50</v>
      </c>
      <c r="F13119" s="5" t="s">
        <v>294</v>
      </c>
      <c r="G13119" s="5" t="s">
        <v>294</v>
      </c>
      <c r="M13119" s="5" t="s">
        <v>794</v>
      </c>
      <c r="N13119" s="5" t="s">
        <v>294</v>
      </c>
      <c r="P13119" s="5" t="s">
        <v>294</v>
      </c>
      <c r="Q13119" s="5" t="s">
        <v>294</v>
      </c>
      <c r="R13119" s="5" t="s">
        <v>294</v>
      </c>
      <c r="V13119" s="5" t="s">
        <v>31620</v>
      </c>
    </row>
    <row r="13120" spans="1:22" x14ac:dyDescent="0.35">
      <c r="A13120" s="5" t="s">
        <v>31622</v>
      </c>
      <c r="B13120" s="5" t="s">
        <v>31623</v>
      </c>
      <c r="C13120" s="5" t="s">
        <v>14629</v>
      </c>
      <c r="D13120" s="5" t="s">
        <v>18</v>
      </c>
      <c r="E13120" s="5">
        <v>50</v>
      </c>
      <c r="F13120" s="5" t="s">
        <v>294</v>
      </c>
      <c r="G13120" s="5" t="s">
        <v>294</v>
      </c>
      <c r="M13120" s="5" t="s">
        <v>794</v>
      </c>
      <c r="N13120" s="5" t="s">
        <v>294</v>
      </c>
      <c r="P13120" s="5" t="s">
        <v>294</v>
      </c>
      <c r="Q13120" s="5" t="s">
        <v>294</v>
      </c>
      <c r="R13120" s="5" t="s">
        <v>294</v>
      </c>
      <c r="V13120" s="5" t="s">
        <v>31622</v>
      </c>
    </row>
    <row r="13121" spans="1:22" x14ac:dyDescent="0.35">
      <c r="A13121" s="5" t="s">
        <v>31624</v>
      </c>
      <c r="B13121" s="5" t="s">
        <v>31625</v>
      </c>
      <c r="C13121" s="5" t="s">
        <v>14629</v>
      </c>
      <c r="D13121" s="5" t="s">
        <v>18</v>
      </c>
      <c r="E13121" s="5">
        <v>1</v>
      </c>
      <c r="F13121" s="5" t="s">
        <v>294</v>
      </c>
      <c r="G13121" s="5" t="s">
        <v>294</v>
      </c>
      <c r="M13121" s="5" t="s">
        <v>794</v>
      </c>
      <c r="N13121" s="5" t="s">
        <v>294</v>
      </c>
      <c r="R13121" s="5" t="s">
        <v>294</v>
      </c>
      <c r="V13121" s="5" t="s">
        <v>31624</v>
      </c>
    </row>
    <row r="13122" spans="1:22" x14ac:dyDescent="0.35">
      <c r="A13122" s="5" t="s">
        <v>31626</v>
      </c>
      <c r="B13122" s="5" t="s">
        <v>31627</v>
      </c>
      <c r="C13122" s="5" t="s">
        <v>14629</v>
      </c>
      <c r="D13122" s="5" t="s">
        <v>18</v>
      </c>
      <c r="E13122" s="5">
        <v>25</v>
      </c>
      <c r="F13122" s="5" t="s">
        <v>294</v>
      </c>
      <c r="G13122" s="5" t="s">
        <v>294</v>
      </c>
      <c r="M13122" s="5" t="s">
        <v>794</v>
      </c>
      <c r="N13122" s="5" t="s">
        <v>294</v>
      </c>
      <c r="R13122" s="5" t="s">
        <v>294</v>
      </c>
      <c r="V13122" s="5" t="s">
        <v>31626</v>
      </c>
    </row>
    <row r="13123" spans="1:22" x14ac:dyDescent="0.35">
      <c r="A13123" s="5" t="s">
        <v>31628</v>
      </c>
      <c r="B13123" s="5" t="s">
        <v>94</v>
      </c>
      <c r="C13123" s="5" t="s">
        <v>14629</v>
      </c>
      <c r="D13123" s="5" t="s">
        <v>18</v>
      </c>
      <c r="E13123" s="5">
        <v>30</v>
      </c>
      <c r="F13123" s="5" t="s">
        <v>294</v>
      </c>
      <c r="G13123" s="5" t="s">
        <v>294</v>
      </c>
      <c r="M13123" s="5" t="s">
        <v>794</v>
      </c>
      <c r="N13123" s="5" t="s">
        <v>294</v>
      </c>
      <c r="R13123" s="5" t="s">
        <v>294</v>
      </c>
      <c r="V13123" s="5" t="s">
        <v>31628</v>
      </c>
    </row>
    <row r="13124" spans="1:22" x14ac:dyDescent="0.35">
      <c r="A13124" s="5" t="s">
        <v>31629</v>
      </c>
      <c r="B13124" s="5" t="s">
        <v>31630</v>
      </c>
      <c r="C13124" s="5" t="s">
        <v>14629</v>
      </c>
      <c r="D13124" s="5" t="s">
        <v>18</v>
      </c>
      <c r="E13124" s="5">
        <v>2</v>
      </c>
      <c r="F13124" s="5" t="s">
        <v>294</v>
      </c>
      <c r="G13124" s="5" t="s">
        <v>294</v>
      </c>
      <c r="M13124" s="5" t="s">
        <v>794</v>
      </c>
      <c r="N13124" s="5" t="s">
        <v>294</v>
      </c>
      <c r="R13124" s="5" t="s">
        <v>294</v>
      </c>
      <c r="V13124" s="5" t="s">
        <v>31629</v>
      </c>
    </row>
    <row r="13125" spans="1:22" x14ac:dyDescent="0.35">
      <c r="A13125" s="5" t="s">
        <v>31631</v>
      </c>
      <c r="C13125" s="5" t="s">
        <v>14629</v>
      </c>
      <c r="D13125" s="5" t="s">
        <v>18</v>
      </c>
      <c r="E13125" s="5">
        <v>25</v>
      </c>
      <c r="F13125" s="5" t="s">
        <v>294</v>
      </c>
      <c r="G13125" s="5" t="s">
        <v>294</v>
      </c>
      <c r="M13125" s="5" t="s">
        <v>794</v>
      </c>
      <c r="N13125" s="5" t="s">
        <v>294</v>
      </c>
      <c r="P13125" s="5" t="s">
        <v>294</v>
      </c>
      <c r="Q13125" s="5" t="s">
        <v>294</v>
      </c>
      <c r="R13125" s="5" t="s">
        <v>294</v>
      </c>
      <c r="V13125" s="5" t="s">
        <v>31631</v>
      </c>
    </row>
    <row r="13126" spans="1:22" x14ac:dyDescent="0.35">
      <c r="A13126" s="5" t="s">
        <v>31632</v>
      </c>
      <c r="B13126" s="5" t="s">
        <v>31633</v>
      </c>
      <c r="C13126" s="5" t="s">
        <v>14629</v>
      </c>
      <c r="D13126" s="5" t="s">
        <v>18</v>
      </c>
      <c r="E13126" s="5">
        <v>100</v>
      </c>
      <c r="F13126" s="5" t="s">
        <v>294</v>
      </c>
      <c r="G13126" s="5" t="s">
        <v>294</v>
      </c>
      <c r="M13126" s="5" t="s">
        <v>794</v>
      </c>
      <c r="N13126" s="5" t="s">
        <v>294</v>
      </c>
      <c r="P13126" s="5" t="s">
        <v>294</v>
      </c>
      <c r="Q13126" s="5" t="s">
        <v>294</v>
      </c>
      <c r="R13126" s="5" t="s">
        <v>294</v>
      </c>
      <c r="V13126" s="5" t="s">
        <v>31632</v>
      </c>
    </row>
    <row r="13127" spans="1:22" x14ac:dyDescent="0.35">
      <c r="A13127" s="5" t="s">
        <v>31634</v>
      </c>
      <c r="B13127" s="5" t="s">
        <v>31635</v>
      </c>
      <c r="C13127" s="5" t="s">
        <v>14629</v>
      </c>
      <c r="D13127" s="5" t="s">
        <v>18</v>
      </c>
      <c r="E13127" s="5">
        <v>6</v>
      </c>
      <c r="F13127" s="5" t="s">
        <v>294</v>
      </c>
      <c r="G13127" s="5" t="s">
        <v>294</v>
      </c>
      <c r="M13127" s="5" t="s">
        <v>794</v>
      </c>
      <c r="N13127" s="5" t="s">
        <v>294</v>
      </c>
      <c r="R13127" s="5" t="s">
        <v>294</v>
      </c>
      <c r="V13127" s="5" t="s">
        <v>31634</v>
      </c>
    </row>
    <row r="13128" spans="1:22" x14ac:dyDescent="0.35">
      <c r="A13128" s="5" t="s">
        <v>31636</v>
      </c>
      <c r="B13128" s="5" t="s">
        <v>31637</v>
      </c>
      <c r="C13128" s="5" t="s">
        <v>14629</v>
      </c>
      <c r="D13128" s="5" t="s">
        <v>18</v>
      </c>
      <c r="E13128" s="5">
        <v>10</v>
      </c>
      <c r="F13128" s="5" t="s">
        <v>294</v>
      </c>
      <c r="G13128" s="5" t="s">
        <v>294</v>
      </c>
      <c r="M13128" s="5" t="s">
        <v>794</v>
      </c>
      <c r="N13128" s="5" t="s">
        <v>294</v>
      </c>
      <c r="P13128" s="5" t="s">
        <v>294</v>
      </c>
      <c r="Q13128" s="5" t="s">
        <v>294</v>
      </c>
      <c r="R13128" s="5" t="s">
        <v>294</v>
      </c>
    </row>
    <row r="13129" spans="1:22" x14ac:dyDescent="0.35">
      <c r="A13129" s="5" t="s">
        <v>31638</v>
      </c>
      <c r="B13129" s="5" t="s">
        <v>31639</v>
      </c>
      <c r="C13129" s="5" t="s">
        <v>14629</v>
      </c>
      <c r="D13129" s="5" t="s">
        <v>18</v>
      </c>
      <c r="E13129" s="5">
        <v>50</v>
      </c>
      <c r="F13129" s="5" t="s">
        <v>294</v>
      </c>
      <c r="G13129" s="5" t="s">
        <v>294</v>
      </c>
      <c r="M13129" s="5" t="s">
        <v>794</v>
      </c>
      <c r="N13129" s="5" t="s">
        <v>294</v>
      </c>
      <c r="P13129" s="5" t="s">
        <v>294</v>
      </c>
      <c r="Q13129" s="5" t="s">
        <v>294</v>
      </c>
      <c r="R13129" s="5" t="s">
        <v>294</v>
      </c>
      <c r="V13129" s="5" t="s">
        <v>31638</v>
      </c>
    </row>
    <row r="13130" spans="1:22" x14ac:dyDescent="0.35">
      <c r="A13130" s="5" t="s">
        <v>31640</v>
      </c>
      <c r="B13130" s="5" t="s">
        <v>31641</v>
      </c>
      <c r="C13130" s="5" t="s">
        <v>14629</v>
      </c>
      <c r="D13130" s="5" t="s">
        <v>18</v>
      </c>
      <c r="E13130" s="5">
        <v>50</v>
      </c>
      <c r="F13130" s="5" t="s">
        <v>294</v>
      </c>
      <c r="G13130" s="5" t="s">
        <v>294</v>
      </c>
      <c r="M13130" s="5" t="s">
        <v>794</v>
      </c>
      <c r="N13130" s="5" t="s">
        <v>294</v>
      </c>
      <c r="P13130" s="5" t="s">
        <v>294</v>
      </c>
      <c r="Q13130" s="5" t="s">
        <v>294</v>
      </c>
      <c r="R13130" s="5" t="s">
        <v>294</v>
      </c>
      <c r="V13130" s="5" t="s">
        <v>31640</v>
      </c>
    </row>
    <row r="13131" spans="1:22" x14ac:dyDescent="0.35">
      <c r="A13131" s="5" t="s">
        <v>31642</v>
      </c>
      <c r="B13131" s="5" t="s">
        <v>31643</v>
      </c>
      <c r="C13131" s="5" t="s">
        <v>14629</v>
      </c>
      <c r="D13131" s="5" t="s">
        <v>18</v>
      </c>
      <c r="E13131" s="5">
        <v>50</v>
      </c>
      <c r="F13131" s="5" t="s">
        <v>294</v>
      </c>
      <c r="G13131" s="5" t="s">
        <v>294</v>
      </c>
      <c r="M13131" s="5" t="s">
        <v>794</v>
      </c>
      <c r="N13131" s="5" t="s">
        <v>294</v>
      </c>
      <c r="P13131" s="5" t="s">
        <v>294</v>
      </c>
      <c r="Q13131" s="5" t="s">
        <v>294</v>
      </c>
      <c r="R13131" s="5" t="s">
        <v>294</v>
      </c>
      <c r="V13131" s="5" t="s">
        <v>31642</v>
      </c>
    </row>
    <row r="13132" spans="1:22" x14ac:dyDescent="0.35">
      <c r="A13132" s="5" t="s">
        <v>31644</v>
      </c>
      <c r="B13132" s="5" t="s">
        <v>31645</v>
      </c>
      <c r="C13132" s="5" t="s">
        <v>14629</v>
      </c>
      <c r="D13132" s="5" t="s">
        <v>18</v>
      </c>
      <c r="E13132" s="5">
        <v>1</v>
      </c>
      <c r="F13132" s="5" t="s">
        <v>294</v>
      </c>
      <c r="G13132" s="5" t="s">
        <v>294</v>
      </c>
      <c r="M13132" s="5" t="s">
        <v>794</v>
      </c>
      <c r="N13132" s="5" t="s">
        <v>294</v>
      </c>
      <c r="R13132" s="5" t="s">
        <v>294</v>
      </c>
      <c r="V13132" s="5" t="s">
        <v>31644</v>
      </c>
    </row>
    <row r="13133" spans="1:22" x14ac:dyDescent="0.35">
      <c r="A13133" s="5" t="s">
        <v>31646</v>
      </c>
      <c r="B13133" s="5" t="s">
        <v>31647</v>
      </c>
      <c r="C13133" s="5" t="s">
        <v>14629</v>
      </c>
      <c r="D13133" s="5" t="s">
        <v>18</v>
      </c>
      <c r="E13133" s="5">
        <v>5</v>
      </c>
      <c r="F13133" s="5" t="s">
        <v>294</v>
      </c>
      <c r="G13133" s="5" t="s">
        <v>294</v>
      </c>
      <c r="M13133" s="5" t="s">
        <v>794</v>
      </c>
      <c r="N13133" s="5" t="s">
        <v>294</v>
      </c>
      <c r="P13133" s="5" t="s">
        <v>294</v>
      </c>
      <c r="Q13133" s="5" t="s">
        <v>294</v>
      </c>
      <c r="R13133" s="5" t="s">
        <v>294</v>
      </c>
      <c r="V13133" s="5" t="s">
        <v>31646</v>
      </c>
    </row>
    <row r="13134" spans="1:22" x14ac:dyDescent="0.35">
      <c r="A13134" s="5" t="s">
        <v>31648</v>
      </c>
      <c r="B13134" s="5" t="s">
        <v>31649</v>
      </c>
      <c r="C13134" s="5" t="s">
        <v>14629</v>
      </c>
      <c r="D13134" s="5" t="s">
        <v>18</v>
      </c>
      <c r="E13134" s="5">
        <v>50</v>
      </c>
      <c r="F13134" s="5" t="s">
        <v>294</v>
      </c>
      <c r="G13134" s="5" t="s">
        <v>294</v>
      </c>
      <c r="M13134" s="5" t="s">
        <v>794</v>
      </c>
      <c r="N13134" s="5" t="s">
        <v>294</v>
      </c>
      <c r="P13134" s="5" t="s">
        <v>294</v>
      </c>
      <c r="Q13134" s="5" t="s">
        <v>294</v>
      </c>
      <c r="R13134" s="5" t="s">
        <v>294</v>
      </c>
      <c r="V13134" s="5" t="s">
        <v>31648</v>
      </c>
    </row>
    <row r="13135" spans="1:22" x14ac:dyDescent="0.35">
      <c r="A13135" s="5" t="s">
        <v>31650</v>
      </c>
      <c r="B13135" s="5" t="s">
        <v>8421</v>
      </c>
      <c r="C13135" s="5" t="s">
        <v>14629</v>
      </c>
      <c r="D13135" s="5" t="s">
        <v>18</v>
      </c>
      <c r="E13135" s="5">
        <v>30</v>
      </c>
      <c r="F13135" s="5" t="s">
        <v>294</v>
      </c>
      <c r="G13135" s="5" t="s">
        <v>294</v>
      </c>
      <c r="M13135" s="5" t="s">
        <v>794</v>
      </c>
      <c r="N13135" s="5" t="s">
        <v>294</v>
      </c>
      <c r="P13135" s="5" t="s">
        <v>294</v>
      </c>
      <c r="Q13135" s="5" t="s">
        <v>294</v>
      </c>
      <c r="R13135" s="5" t="s">
        <v>294</v>
      </c>
      <c r="V13135" s="5" t="s">
        <v>31650</v>
      </c>
    </row>
    <row r="13136" spans="1:22" x14ac:dyDescent="0.35">
      <c r="A13136" s="5" t="s">
        <v>31651</v>
      </c>
      <c r="B13136" s="5" t="s">
        <v>31652</v>
      </c>
      <c r="C13136" s="5" t="s">
        <v>14629</v>
      </c>
      <c r="D13136" s="5" t="s">
        <v>18</v>
      </c>
      <c r="E13136" s="5">
        <v>50</v>
      </c>
      <c r="F13136" s="5" t="s">
        <v>294</v>
      </c>
      <c r="G13136" s="5" t="s">
        <v>294</v>
      </c>
      <c r="M13136" s="5" t="s">
        <v>794</v>
      </c>
      <c r="N13136" s="5" t="s">
        <v>294</v>
      </c>
      <c r="P13136" s="5" t="s">
        <v>294</v>
      </c>
      <c r="Q13136" s="5" t="s">
        <v>294</v>
      </c>
      <c r="R13136" s="5" t="s">
        <v>294</v>
      </c>
      <c r="V13136" s="5" t="s">
        <v>31651</v>
      </c>
    </row>
    <row r="13137" spans="1:22" x14ac:dyDescent="0.35">
      <c r="A13137" s="5" t="s">
        <v>31653</v>
      </c>
      <c r="B13137" s="5" t="s">
        <v>31654</v>
      </c>
      <c r="C13137" s="5" t="s">
        <v>14629</v>
      </c>
      <c r="D13137" s="5" t="s">
        <v>18</v>
      </c>
      <c r="E13137" s="5">
        <v>50</v>
      </c>
      <c r="F13137" s="5" t="s">
        <v>294</v>
      </c>
      <c r="G13137" s="5" t="s">
        <v>294</v>
      </c>
      <c r="M13137" s="5" t="s">
        <v>794</v>
      </c>
      <c r="N13137" s="5" t="s">
        <v>294</v>
      </c>
      <c r="P13137" s="5" t="s">
        <v>294</v>
      </c>
      <c r="Q13137" s="5" t="s">
        <v>294</v>
      </c>
      <c r="R13137" s="5" t="s">
        <v>294</v>
      </c>
      <c r="V13137" s="5" t="s">
        <v>31653</v>
      </c>
    </row>
    <row r="13138" spans="1:22" x14ac:dyDescent="0.35">
      <c r="A13138" s="5" t="s">
        <v>31655</v>
      </c>
      <c r="B13138" s="5" t="s">
        <v>31656</v>
      </c>
      <c r="C13138" s="5" t="s">
        <v>14629</v>
      </c>
      <c r="D13138" s="5" t="s">
        <v>18</v>
      </c>
      <c r="E13138" s="5">
        <v>1</v>
      </c>
      <c r="F13138" s="5" t="s">
        <v>294</v>
      </c>
      <c r="G13138" s="5" t="s">
        <v>294</v>
      </c>
      <c r="M13138" s="5" t="s">
        <v>794</v>
      </c>
      <c r="N13138" s="5" t="s">
        <v>294</v>
      </c>
      <c r="R13138" s="5" t="s">
        <v>294</v>
      </c>
      <c r="V13138" s="5" t="s">
        <v>31655</v>
      </c>
    </row>
    <row r="13139" spans="1:22" x14ac:dyDescent="0.35">
      <c r="A13139" s="5" t="s">
        <v>31657</v>
      </c>
      <c r="B13139" s="5" t="s">
        <v>31658</v>
      </c>
      <c r="C13139" s="5" t="s">
        <v>14629</v>
      </c>
      <c r="D13139" s="5" t="s">
        <v>18</v>
      </c>
      <c r="E13139" s="5">
        <v>12</v>
      </c>
      <c r="F13139" s="5" t="s">
        <v>294</v>
      </c>
      <c r="G13139" s="5" t="s">
        <v>294</v>
      </c>
      <c r="M13139" s="5" t="s">
        <v>794</v>
      </c>
      <c r="N13139" s="5" t="s">
        <v>294</v>
      </c>
      <c r="R13139" s="5" t="s">
        <v>294</v>
      </c>
      <c r="V13139" s="5" t="s">
        <v>31657</v>
      </c>
    </row>
    <row r="13140" spans="1:22" x14ac:dyDescent="0.35">
      <c r="A13140" s="5" t="s">
        <v>31659</v>
      </c>
      <c r="B13140" s="5" t="s">
        <v>31660</v>
      </c>
      <c r="C13140" s="5" t="s">
        <v>14629</v>
      </c>
      <c r="D13140" s="5" t="s">
        <v>18</v>
      </c>
      <c r="E13140" s="5">
        <v>50</v>
      </c>
      <c r="F13140" s="5" t="s">
        <v>294</v>
      </c>
      <c r="G13140" s="5" t="s">
        <v>294</v>
      </c>
      <c r="M13140" s="5" t="s">
        <v>794</v>
      </c>
      <c r="N13140" s="5" t="s">
        <v>294</v>
      </c>
      <c r="P13140" s="5" t="s">
        <v>294</v>
      </c>
      <c r="Q13140" s="5" t="s">
        <v>294</v>
      </c>
      <c r="R13140" s="5" t="s">
        <v>294</v>
      </c>
      <c r="V13140" s="5" t="s">
        <v>31659</v>
      </c>
    </row>
    <row r="13141" spans="1:22" x14ac:dyDescent="0.35">
      <c r="A13141" s="5" t="s">
        <v>31661</v>
      </c>
      <c r="B13141" s="5" t="s">
        <v>31662</v>
      </c>
      <c r="C13141" s="5" t="s">
        <v>14629</v>
      </c>
      <c r="D13141" s="5" t="s">
        <v>18</v>
      </c>
      <c r="E13141" s="5">
        <v>20</v>
      </c>
      <c r="F13141" s="5" t="s">
        <v>294</v>
      </c>
      <c r="G13141" s="5" t="s">
        <v>294</v>
      </c>
      <c r="M13141" s="5" t="s">
        <v>794</v>
      </c>
      <c r="N13141" s="5" t="s">
        <v>294</v>
      </c>
      <c r="P13141" s="5" t="s">
        <v>294</v>
      </c>
      <c r="Q13141" s="5" t="s">
        <v>294</v>
      </c>
      <c r="R13141" s="5" t="s">
        <v>294</v>
      </c>
      <c r="V13141" s="5" t="s">
        <v>31661</v>
      </c>
    </row>
    <row r="13142" spans="1:22" x14ac:dyDescent="0.35">
      <c r="A13142" s="5" t="s">
        <v>31663</v>
      </c>
      <c r="B13142" s="5" t="s">
        <v>31664</v>
      </c>
      <c r="C13142" s="5" t="s">
        <v>14629</v>
      </c>
      <c r="D13142" s="5" t="s">
        <v>18</v>
      </c>
      <c r="E13142" s="5">
        <v>50</v>
      </c>
      <c r="F13142" s="5" t="s">
        <v>294</v>
      </c>
      <c r="G13142" s="5" t="s">
        <v>294</v>
      </c>
      <c r="M13142" s="5" t="s">
        <v>794</v>
      </c>
      <c r="N13142" s="5" t="s">
        <v>294</v>
      </c>
      <c r="P13142" s="5" t="s">
        <v>294</v>
      </c>
      <c r="Q13142" s="5" t="s">
        <v>294</v>
      </c>
      <c r="R13142" s="5" t="s">
        <v>294</v>
      </c>
      <c r="V13142" s="5" t="s">
        <v>31663</v>
      </c>
    </row>
    <row r="13143" spans="1:22" x14ac:dyDescent="0.35">
      <c r="A13143" s="5" t="s">
        <v>31665</v>
      </c>
      <c r="B13143" s="5" t="s">
        <v>31666</v>
      </c>
      <c r="C13143" s="5" t="s">
        <v>14629</v>
      </c>
      <c r="D13143" s="5" t="s">
        <v>18</v>
      </c>
      <c r="E13143" s="5">
        <v>4</v>
      </c>
      <c r="F13143" s="5" t="s">
        <v>294</v>
      </c>
      <c r="G13143" s="5" t="s">
        <v>294</v>
      </c>
      <c r="M13143" s="5" t="s">
        <v>794</v>
      </c>
      <c r="N13143" s="5" t="s">
        <v>294</v>
      </c>
      <c r="R13143" s="5" t="s">
        <v>294</v>
      </c>
      <c r="V13143" s="5" t="s">
        <v>31665</v>
      </c>
    </row>
    <row r="13144" spans="1:22" x14ac:dyDescent="0.35">
      <c r="A13144" s="5" t="s">
        <v>31667</v>
      </c>
      <c r="B13144" s="5" t="s">
        <v>15595</v>
      </c>
      <c r="C13144" s="5" t="s">
        <v>14629</v>
      </c>
      <c r="D13144" s="5" t="s">
        <v>18</v>
      </c>
      <c r="E13144" s="5">
        <v>60</v>
      </c>
      <c r="F13144" s="5" t="s">
        <v>294</v>
      </c>
      <c r="G13144" s="5" t="s">
        <v>294</v>
      </c>
      <c r="M13144" s="5" t="s">
        <v>794</v>
      </c>
      <c r="N13144" s="5" t="s">
        <v>294</v>
      </c>
      <c r="R13144" s="5" t="s">
        <v>294</v>
      </c>
      <c r="V13144" s="5" t="s">
        <v>31667</v>
      </c>
    </row>
    <row r="13145" spans="1:22" x14ac:dyDescent="0.35">
      <c r="A13145" s="5" t="s">
        <v>31668</v>
      </c>
      <c r="B13145" s="5" t="s">
        <v>31669</v>
      </c>
      <c r="C13145" s="5" t="s">
        <v>14629</v>
      </c>
      <c r="D13145" s="5" t="s">
        <v>20</v>
      </c>
      <c r="E13145" s="5">
        <v>10</v>
      </c>
      <c r="F13145" s="5" t="s">
        <v>294</v>
      </c>
      <c r="G13145" s="5" t="s">
        <v>294</v>
      </c>
      <c r="M13145" s="5" t="s">
        <v>794</v>
      </c>
      <c r="N13145" s="5" t="s">
        <v>294</v>
      </c>
      <c r="P13145" s="5" t="s">
        <v>294</v>
      </c>
      <c r="Q13145" s="5" t="s">
        <v>294</v>
      </c>
      <c r="R13145" s="5" t="s">
        <v>294</v>
      </c>
      <c r="V13145" s="5" t="s">
        <v>31668</v>
      </c>
    </row>
    <row r="13146" spans="1:22" x14ac:dyDescent="0.35">
      <c r="A13146" s="5" t="s">
        <v>31670</v>
      </c>
      <c r="B13146" s="5" t="s">
        <v>31671</v>
      </c>
      <c r="C13146" s="5" t="s">
        <v>14629</v>
      </c>
      <c r="D13146" s="5" t="s">
        <v>18</v>
      </c>
      <c r="E13146" s="5">
        <v>50</v>
      </c>
      <c r="F13146" s="5" t="s">
        <v>294</v>
      </c>
      <c r="G13146" s="5" t="s">
        <v>294</v>
      </c>
      <c r="M13146" s="5" t="s">
        <v>794</v>
      </c>
      <c r="N13146" s="5" t="s">
        <v>294</v>
      </c>
      <c r="P13146" s="5" t="s">
        <v>294</v>
      </c>
      <c r="Q13146" s="5" t="s">
        <v>294</v>
      </c>
      <c r="R13146" s="5" t="s">
        <v>294</v>
      </c>
      <c r="V13146" s="5" t="s">
        <v>31670</v>
      </c>
    </row>
    <row r="13147" spans="1:22" x14ac:dyDescent="0.35">
      <c r="A13147" s="5" t="s">
        <v>31672</v>
      </c>
      <c r="B13147" s="5" t="s">
        <v>31673</v>
      </c>
      <c r="C13147" s="5" t="s">
        <v>14629</v>
      </c>
      <c r="D13147" s="5" t="s">
        <v>18</v>
      </c>
      <c r="E13147" s="5">
        <v>32</v>
      </c>
      <c r="F13147" s="5" t="s">
        <v>294</v>
      </c>
      <c r="G13147" s="5" t="s">
        <v>294</v>
      </c>
      <c r="M13147" s="5" t="s">
        <v>794</v>
      </c>
      <c r="N13147" s="5" t="s">
        <v>294</v>
      </c>
      <c r="R13147" s="5" t="s">
        <v>294</v>
      </c>
      <c r="V13147" s="5" t="s">
        <v>31672</v>
      </c>
    </row>
    <row r="13148" spans="1:22" x14ac:dyDescent="0.35">
      <c r="A13148" s="5" t="s">
        <v>31674</v>
      </c>
      <c r="B13148" s="5" t="s">
        <v>31675</v>
      </c>
      <c r="C13148" s="5" t="s">
        <v>14629</v>
      </c>
      <c r="D13148" s="5" t="s">
        <v>18</v>
      </c>
      <c r="E13148" s="5">
        <v>1</v>
      </c>
      <c r="F13148" s="5" t="s">
        <v>294</v>
      </c>
      <c r="G13148" s="5" t="s">
        <v>294</v>
      </c>
      <c r="M13148" s="5" t="s">
        <v>794</v>
      </c>
      <c r="N13148" s="5" t="s">
        <v>294</v>
      </c>
      <c r="R13148" s="5" t="s">
        <v>294</v>
      </c>
      <c r="V13148" s="5" t="s">
        <v>31674</v>
      </c>
    </row>
    <row r="13149" spans="1:22" x14ac:dyDescent="0.35">
      <c r="A13149" s="5" t="s">
        <v>31676</v>
      </c>
      <c r="B13149" s="5" t="s">
        <v>31677</v>
      </c>
      <c r="C13149" s="5" t="s">
        <v>14629</v>
      </c>
      <c r="D13149" s="5" t="s">
        <v>22</v>
      </c>
      <c r="E13149" s="5">
        <v>10</v>
      </c>
      <c r="F13149" s="5" t="s">
        <v>297</v>
      </c>
      <c r="G13149" s="5" t="s">
        <v>294</v>
      </c>
      <c r="M13149" s="5" t="s">
        <v>794</v>
      </c>
      <c r="N13149" s="5" t="s">
        <v>294</v>
      </c>
      <c r="P13149" s="5" t="s">
        <v>294</v>
      </c>
      <c r="R13149" s="5" t="s">
        <v>294</v>
      </c>
      <c r="V13149" s="5" t="s">
        <v>31676</v>
      </c>
    </row>
    <row r="13150" spans="1:22" x14ac:dyDescent="0.35">
      <c r="A13150" s="5" t="s">
        <v>31678</v>
      </c>
      <c r="B13150" s="5" t="s">
        <v>31679</v>
      </c>
      <c r="C13150" s="5" t="s">
        <v>14629</v>
      </c>
      <c r="D13150" s="5" t="s">
        <v>18</v>
      </c>
      <c r="E13150" s="5">
        <v>55</v>
      </c>
      <c r="F13150" s="5" t="s">
        <v>294</v>
      </c>
      <c r="G13150" s="5" t="s">
        <v>294</v>
      </c>
      <c r="M13150" s="5" t="s">
        <v>794</v>
      </c>
      <c r="N13150" s="5" t="s">
        <v>294</v>
      </c>
      <c r="R13150" s="5" t="s">
        <v>294</v>
      </c>
      <c r="V13150" s="5" t="s">
        <v>31678</v>
      </c>
    </row>
    <row r="13151" spans="1:22" x14ac:dyDescent="0.35">
      <c r="A13151" s="5" t="s">
        <v>31680</v>
      </c>
      <c r="B13151" s="5" t="s">
        <v>31681</v>
      </c>
      <c r="C13151" s="5" t="s">
        <v>14629</v>
      </c>
      <c r="D13151" s="5" t="s">
        <v>18</v>
      </c>
      <c r="E13151" s="5">
        <v>39</v>
      </c>
      <c r="F13151" s="5" t="s">
        <v>294</v>
      </c>
      <c r="G13151" s="5" t="s">
        <v>294</v>
      </c>
      <c r="M13151" s="5" t="s">
        <v>794</v>
      </c>
      <c r="N13151" s="5" t="s">
        <v>294</v>
      </c>
      <c r="R13151" s="5" t="s">
        <v>294</v>
      </c>
      <c r="V13151" s="5" t="s">
        <v>31680</v>
      </c>
    </row>
    <row r="13152" spans="1:22" x14ac:dyDescent="0.35">
      <c r="A13152" s="5" t="s">
        <v>31682</v>
      </c>
      <c r="B13152" s="5" t="s">
        <v>31683</v>
      </c>
      <c r="C13152" s="5" t="s">
        <v>14629</v>
      </c>
      <c r="D13152" s="5" t="s">
        <v>18</v>
      </c>
      <c r="E13152" s="5">
        <v>1</v>
      </c>
      <c r="F13152" s="5" t="s">
        <v>294</v>
      </c>
      <c r="G13152" s="5" t="s">
        <v>294</v>
      </c>
      <c r="M13152" s="5" t="s">
        <v>794</v>
      </c>
      <c r="N13152" s="5" t="s">
        <v>294</v>
      </c>
      <c r="R13152" s="5" t="s">
        <v>294</v>
      </c>
      <c r="V13152" s="5" t="s">
        <v>31682</v>
      </c>
    </row>
    <row r="13153" spans="1:22" x14ac:dyDescent="0.35">
      <c r="A13153" s="5" t="s">
        <v>31684</v>
      </c>
      <c r="B13153" s="5" t="s">
        <v>31685</v>
      </c>
      <c r="C13153" s="5" t="s">
        <v>14629</v>
      </c>
      <c r="D13153" s="5" t="s">
        <v>22</v>
      </c>
      <c r="E13153" s="5">
        <v>2</v>
      </c>
      <c r="F13153" s="5" t="s">
        <v>294</v>
      </c>
      <c r="G13153" s="5" t="s">
        <v>294</v>
      </c>
      <c r="M13153" s="5" t="s">
        <v>794</v>
      </c>
      <c r="N13153" s="5" t="s">
        <v>294</v>
      </c>
      <c r="R13153" s="5" t="s">
        <v>294</v>
      </c>
      <c r="V13153" s="5" t="s">
        <v>31684</v>
      </c>
    </row>
    <row r="13154" spans="1:22" x14ac:dyDescent="0.35">
      <c r="A13154" s="5" t="s">
        <v>31686</v>
      </c>
      <c r="B13154" s="5" t="s">
        <v>31687</v>
      </c>
      <c r="C13154" s="5" t="s">
        <v>14629</v>
      </c>
      <c r="D13154" s="5" t="s">
        <v>18</v>
      </c>
      <c r="E13154" s="5">
        <v>3</v>
      </c>
      <c r="F13154" s="5" t="s">
        <v>294</v>
      </c>
      <c r="G13154" s="5" t="s">
        <v>294</v>
      </c>
      <c r="M13154" s="5" t="s">
        <v>794</v>
      </c>
      <c r="N13154" s="5" t="s">
        <v>294</v>
      </c>
      <c r="R13154" s="5" t="s">
        <v>294</v>
      </c>
      <c r="V13154" s="5" t="s">
        <v>31686</v>
      </c>
    </row>
    <row r="13155" spans="1:22" x14ac:dyDescent="0.35">
      <c r="A13155" s="5" t="s">
        <v>31688</v>
      </c>
      <c r="B13155" s="5" t="s">
        <v>31689</v>
      </c>
      <c r="C13155" s="5" t="s">
        <v>14629</v>
      </c>
      <c r="D13155" s="5" t="s">
        <v>18</v>
      </c>
      <c r="E13155" s="5">
        <v>10</v>
      </c>
      <c r="F13155" s="5" t="s">
        <v>294</v>
      </c>
      <c r="G13155" s="5" t="s">
        <v>294</v>
      </c>
      <c r="M13155" s="5" t="s">
        <v>794</v>
      </c>
      <c r="N13155" s="5" t="s">
        <v>294</v>
      </c>
      <c r="P13155" s="5" t="s">
        <v>294</v>
      </c>
      <c r="Q13155" s="5" t="s">
        <v>294</v>
      </c>
      <c r="R13155" s="5" t="s">
        <v>294</v>
      </c>
    </row>
    <row r="13156" spans="1:22" x14ac:dyDescent="0.35">
      <c r="A13156" s="5" t="s">
        <v>31690</v>
      </c>
      <c r="B13156" s="5" t="s">
        <v>31691</v>
      </c>
      <c r="C13156" s="5" t="s">
        <v>14629</v>
      </c>
      <c r="D13156" s="5" t="s">
        <v>18</v>
      </c>
      <c r="E13156" s="5">
        <v>1</v>
      </c>
      <c r="F13156" s="5" t="s">
        <v>294</v>
      </c>
      <c r="G13156" s="5" t="s">
        <v>294</v>
      </c>
      <c r="M13156" s="5" t="s">
        <v>794</v>
      </c>
      <c r="N13156" s="5" t="s">
        <v>294</v>
      </c>
      <c r="R13156" s="5" t="s">
        <v>294</v>
      </c>
      <c r="V13156" s="5" t="s">
        <v>31690</v>
      </c>
    </row>
    <row r="13157" spans="1:22" x14ac:dyDescent="0.35">
      <c r="A13157" s="5" t="s">
        <v>31692</v>
      </c>
      <c r="B13157" s="5" t="s">
        <v>31693</v>
      </c>
      <c r="C13157" s="5" t="s">
        <v>14629</v>
      </c>
      <c r="D13157" s="5" t="s">
        <v>18</v>
      </c>
      <c r="E13157" s="5">
        <v>10</v>
      </c>
      <c r="F13157" s="5" t="s">
        <v>294</v>
      </c>
      <c r="G13157" s="5" t="s">
        <v>294</v>
      </c>
      <c r="M13157" s="5" t="s">
        <v>794</v>
      </c>
      <c r="N13157" s="5" t="s">
        <v>294</v>
      </c>
      <c r="P13157" s="5" t="s">
        <v>294</v>
      </c>
      <c r="Q13157" s="5" t="s">
        <v>294</v>
      </c>
      <c r="R13157" s="5" t="s">
        <v>294</v>
      </c>
    </row>
    <row r="13158" spans="1:22" x14ac:dyDescent="0.35">
      <c r="A13158" s="5" t="s">
        <v>31694</v>
      </c>
      <c r="B13158" s="5" t="s">
        <v>31695</v>
      </c>
      <c r="C13158" s="5" t="s">
        <v>14629</v>
      </c>
      <c r="D13158" s="5" t="s">
        <v>18</v>
      </c>
      <c r="E13158" s="5">
        <v>1</v>
      </c>
      <c r="F13158" s="5" t="s">
        <v>294</v>
      </c>
      <c r="G13158" s="5" t="s">
        <v>294</v>
      </c>
      <c r="M13158" s="5" t="s">
        <v>794</v>
      </c>
      <c r="N13158" s="5" t="s">
        <v>294</v>
      </c>
      <c r="R13158" s="5" t="s">
        <v>294</v>
      </c>
      <c r="V13158" s="5" t="s">
        <v>31694</v>
      </c>
    </row>
    <row r="13159" spans="1:22" x14ac:dyDescent="0.35">
      <c r="A13159" s="5" t="s">
        <v>31696</v>
      </c>
      <c r="B13159" s="5" t="s">
        <v>31697</v>
      </c>
      <c r="C13159" s="5" t="s">
        <v>14629</v>
      </c>
      <c r="D13159" s="5" t="s">
        <v>18</v>
      </c>
      <c r="E13159" s="5">
        <v>1</v>
      </c>
      <c r="F13159" s="5" t="s">
        <v>294</v>
      </c>
      <c r="G13159" s="5" t="s">
        <v>294</v>
      </c>
      <c r="M13159" s="5" t="s">
        <v>794</v>
      </c>
      <c r="N13159" s="5" t="s">
        <v>294</v>
      </c>
      <c r="R13159" s="5" t="s">
        <v>294</v>
      </c>
      <c r="V13159" s="5" t="s">
        <v>31696</v>
      </c>
    </row>
    <row r="13160" spans="1:22" x14ac:dyDescent="0.35">
      <c r="A13160" s="5" t="s">
        <v>31698</v>
      </c>
      <c r="B13160" s="5" t="s">
        <v>31699</v>
      </c>
      <c r="C13160" s="5" t="s">
        <v>14629</v>
      </c>
      <c r="D13160" s="5" t="s">
        <v>20</v>
      </c>
      <c r="E13160" s="5">
        <v>10</v>
      </c>
      <c r="F13160" s="5" t="s">
        <v>294</v>
      </c>
      <c r="G13160" s="5" t="s">
        <v>294</v>
      </c>
      <c r="M13160" s="5" t="s">
        <v>794</v>
      </c>
      <c r="N13160" s="5" t="s">
        <v>294</v>
      </c>
      <c r="R13160" s="5" t="s">
        <v>294</v>
      </c>
      <c r="V13160" s="5" t="s">
        <v>31698</v>
      </c>
    </row>
    <row r="13161" spans="1:22" x14ac:dyDescent="0.35">
      <c r="A13161" s="5" t="s">
        <v>31700</v>
      </c>
      <c r="B13161" s="5" t="s">
        <v>31701</v>
      </c>
      <c r="C13161" s="5" t="s">
        <v>14629</v>
      </c>
      <c r="D13161" s="5" t="s">
        <v>18</v>
      </c>
      <c r="E13161" s="5">
        <v>11</v>
      </c>
      <c r="F13161" s="5" t="s">
        <v>294</v>
      </c>
      <c r="G13161" s="5" t="s">
        <v>294</v>
      </c>
      <c r="M13161" s="5" t="s">
        <v>794</v>
      </c>
      <c r="N13161" s="5" t="s">
        <v>294</v>
      </c>
      <c r="P13161" s="5" t="s">
        <v>294</v>
      </c>
      <c r="Q13161" s="5" t="s">
        <v>294</v>
      </c>
      <c r="R13161" s="5" t="s">
        <v>294</v>
      </c>
      <c r="V13161" s="5" t="s">
        <v>31700</v>
      </c>
    </row>
    <row r="13162" spans="1:22" x14ac:dyDescent="0.35">
      <c r="A13162" s="5" t="s">
        <v>31702</v>
      </c>
      <c r="B13162" s="5" t="s">
        <v>31703</v>
      </c>
      <c r="C13162" s="5" t="s">
        <v>14629</v>
      </c>
      <c r="D13162" s="5" t="s">
        <v>18</v>
      </c>
      <c r="E13162" s="5">
        <v>2</v>
      </c>
      <c r="F13162" s="5" t="s">
        <v>294</v>
      </c>
      <c r="G13162" s="5" t="s">
        <v>294</v>
      </c>
      <c r="M13162" s="5" t="s">
        <v>794</v>
      </c>
      <c r="N13162" s="5" t="s">
        <v>294</v>
      </c>
      <c r="R13162" s="5" t="s">
        <v>294</v>
      </c>
      <c r="V13162" s="5" t="s">
        <v>31702</v>
      </c>
    </row>
    <row r="13163" spans="1:22" x14ac:dyDescent="0.35">
      <c r="A13163" s="5" t="s">
        <v>31704</v>
      </c>
      <c r="B13163" s="5" t="s">
        <v>31705</v>
      </c>
      <c r="C13163" s="5" t="s">
        <v>14629</v>
      </c>
      <c r="D13163" s="5" t="s">
        <v>18</v>
      </c>
      <c r="E13163" s="5">
        <v>40</v>
      </c>
      <c r="F13163" s="5" t="s">
        <v>294</v>
      </c>
      <c r="G13163" s="5" t="s">
        <v>294</v>
      </c>
      <c r="M13163" s="5" t="s">
        <v>794</v>
      </c>
      <c r="N13163" s="5" t="s">
        <v>294</v>
      </c>
      <c r="R13163" s="5" t="s">
        <v>294</v>
      </c>
      <c r="V13163" s="5" t="s">
        <v>31704</v>
      </c>
    </row>
    <row r="13164" spans="1:22" x14ac:dyDescent="0.35">
      <c r="A13164" s="5" t="s">
        <v>31706</v>
      </c>
      <c r="B13164" s="5" t="s">
        <v>31707</v>
      </c>
      <c r="C13164" s="5" t="s">
        <v>14629</v>
      </c>
      <c r="D13164" s="5" t="s">
        <v>18</v>
      </c>
      <c r="E13164" s="5">
        <v>1</v>
      </c>
      <c r="F13164" s="5" t="s">
        <v>294</v>
      </c>
      <c r="G13164" s="5" t="s">
        <v>294</v>
      </c>
      <c r="M13164" s="5" t="s">
        <v>794</v>
      </c>
      <c r="N13164" s="5" t="s">
        <v>294</v>
      </c>
      <c r="R13164" s="5" t="s">
        <v>294</v>
      </c>
      <c r="V13164" s="5" t="s">
        <v>31706</v>
      </c>
    </row>
    <row r="13165" spans="1:22" x14ac:dyDescent="0.35">
      <c r="A13165" s="5" t="s">
        <v>31708</v>
      </c>
      <c r="B13165" s="5" t="s">
        <v>31709</v>
      </c>
      <c r="C13165" s="5" t="s">
        <v>14629</v>
      </c>
      <c r="D13165" s="5" t="s">
        <v>18</v>
      </c>
      <c r="E13165" s="5">
        <v>1</v>
      </c>
      <c r="F13165" s="5" t="s">
        <v>294</v>
      </c>
      <c r="G13165" s="5" t="s">
        <v>294</v>
      </c>
      <c r="M13165" s="5" t="s">
        <v>794</v>
      </c>
      <c r="N13165" s="5" t="s">
        <v>294</v>
      </c>
      <c r="R13165" s="5" t="s">
        <v>294</v>
      </c>
      <c r="V13165" s="5" t="s">
        <v>31708</v>
      </c>
    </row>
    <row r="13166" spans="1:22" x14ac:dyDescent="0.35">
      <c r="A13166" s="5" t="s">
        <v>31710</v>
      </c>
      <c r="B13166" s="5" t="s">
        <v>31711</v>
      </c>
      <c r="C13166" s="5" t="s">
        <v>14629</v>
      </c>
      <c r="D13166" s="5" t="s">
        <v>18</v>
      </c>
      <c r="E13166" s="5">
        <v>1</v>
      </c>
      <c r="F13166" s="5" t="s">
        <v>294</v>
      </c>
      <c r="G13166" s="5" t="s">
        <v>294</v>
      </c>
      <c r="M13166" s="5" t="s">
        <v>794</v>
      </c>
      <c r="N13166" s="5" t="s">
        <v>294</v>
      </c>
      <c r="R13166" s="5" t="s">
        <v>294</v>
      </c>
      <c r="V13166" s="5" t="s">
        <v>31710</v>
      </c>
    </row>
    <row r="13167" spans="1:22" x14ac:dyDescent="0.35">
      <c r="A13167" s="5" t="s">
        <v>31712</v>
      </c>
      <c r="B13167" s="5" t="s">
        <v>31713</v>
      </c>
      <c r="C13167" s="5" t="s">
        <v>14629</v>
      </c>
      <c r="D13167" s="5" t="s">
        <v>22</v>
      </c>
      <c r="E13167" s="5">
        <v>2</v>
      </c>
      <c r="F13167" s="5" t="s">
        <v>294</v>
      </c>
      <c r="G13167" s="5" t="s">
        <v>294</v>
      </c>
      <c r="M13167" s="5" t="s">
        <v>794</v>
      </c>
      <c r="N13167" s="5" t="s">
        <v>294</v>
      </c>
      <c r="R13167" s="5" t="s">
        <v>294</v>
      </c>
      <c r="V13167" s="5" t="s">
        <v>31712</v>
      </c>
    </row>
    <row r="13168" spans="1:22" x14ac:dyDescent="0.35">
      <c r="A13168" s="5" t="s">
        <v>31714</v>
      </c>
      <c r="B13168" s="5" t="s">
        <v>31715</v>
      </c>
      <c r="C13168" s="5" t="s">
        <v>14629</v>
      </c>
      <c r="D13168" s="5" t="s">
        <v>18</v>
      </c>
      <c r="E13168" s="5">
        <v>1</v>
      </c>
      <c r="F13168" s="5" t="s">
        <v>294</v>
      </c>
      <c r="G13168" s="5" t="s">
        <v>294</v>
      </c>
      <c r="M13168" s="5" t="s">
        <v>794</v>
      </c>
      <c r="N13168" s="5" t="s">
        <v>294</v>
      </c>
      <c r="R13168" s="5" t="s">
        <v>294</v>
      </c>
      <c r="V13168" s="5" t="s">
        <v>31714</v>
      </c>
    </row>
    <row r="13169" spans="1:22" x14ac:dyDescent="0.35">
      <c r="A13169" s="5" t="s">
        <v>31716</v>
      </c>
      <c r="B13169" s="5" t="s">
        <v>31717</v>
      </c>
      <c r="C13169" s="5" t="s">
        <v>14629</v>
      </c>
      <c r="D13169" s="5" t="s">
        <v>18</v>
      </c>
      <c r="E13169" s="5">
        <v>10</v>
      </c>
      <c r="F13169" s="5" t="s">
        <v>294</v>
      </c>
      <c r="G13169" s="5" t="s">
        <v>294</v>
      </c>
      <c r="M13169" s="5" t="s">
        <v>794</v>
      </c>
      <c r="N13169" s="5" t="s">
        <v>294</v>
      </c>
      <c r="P13169" s="5" t="s">
        <v>294</v>
      </c>
      <c r="Q13169" s="5" t="s">
        <v>294</v>
      </c>
      <c r="R13169" s="5" t="s">
        <v>294</v>
      </c>
      <c r="V13169" s="5" t="s">
        <v>31716</v>
      </c>
    </row>
    <row r="13170" spans="1:22" x14ac:dyDescent="0.35">
      <c r="A13170" s="5" t="s">
        <v>31718</v>
      </c>
      <c r="B13170" s="5" t="s">
        <v>31719</v>
      </c>
      <c r="C13170" s="5" t="s">
        <v>31720</v>
      </c>
      <c r="D13170" s="5" t="s">
        <v>20</v>
      </c>
      <c r="E13170" s="5">
        <v>10</v>
      </c>
      <c r="F13170" s="5" t="s">
        <v>294</v>
      </c>
      <c r="G13170" s="5" t="s">
        <v>294</v>
      </c>
      <c r="M13170" s="5" t="s">
        <v>794</v>
      </c>
      <c r="N13170" s="5" t="s">
        <v>294</v>
      </c>
      <c r="P13170" s="5" t="s">
        <v>294</v>
      </c>
      <c r="Q13170" s="5" t="s">
        <v>294</v>
      </c>
      <c r="R13170" s="5" t="s">
        <v>294</v>
      </c>
      <c r="V13170" s="5" t="s">
        <v>31718</v>
      </c>
    </row>
    <row r="13171" spans="1:22" x14ac:dyDescent="0.35">
      <c r="A13171" s="5" t="s">
        <v>31721</v>
      </c>
      <c r="B13171" s="5" t="s">
        <v>31722</v>
      </c>
      <c r="C13171" s="5" t="s">
        <v>14629</v>
      </c>
      <c r="D13171" s="5" t="s">
        <v>18</v>
      </c>
      <c r="E13171" s="5">
        <v>20</v>
      </c>
      <c r="F13171" s="5" t="s">
        <v>294</v>
      </c>
      <c r="G13171" s="5" t="s">
        <v>294</v>
      </c>
      <c r="M13171" s="5" t="s">
        <v>794</v>
      </c>
      <c r="N13171" s="5" t="s">
        <v>294</v>
      </c>
      <c r="R13171" s="5" t="s">
        <v>294</v>
      </c>
      <c r="V13171" s="5" t="s">
        <v>31721</v>
      </c>
    </row>
    <row r="13172" spans="1:22" x14ac:dyDescent="0.35">
      <c r="A13172" s="5" t="s">
        <v>31723</v>
      </c>
      <c r="B13172" s="5" t="s">
        <v>31724</v>
      </c>
      <c r="C13172" s="5" t="s">
        <v>14629</v>
      </c>
      <c r="D13172" s="5" t="s">
        <v>18</v>
      </c>
      <c r="E13172" s="5">
        <v>10</v>
      </c>
      <c r="F13172" s="5" t="s">
        <v>294</v>
      </c>
      <c r="G13172" s="5" t="s">
        <v>294</v>
      </c>
      <c r="M13172" s="5" t="s">
        <v>794</v>
      </c>
      <c r="N13172" s="5" t="s">
        <v>294</v>
      </c>
      <c r="P13172" s="5" t="s">
        <v>294</v>
      </c>
      <c r="Q13172" s="5" t="s">
        <v>294</v>
      </c>
      <c r="R13172" s="5" t="s">
        <v>294</v>
      </c>
      <c r="V13172" s="5" t="s">
        <v>31723</v>
      </c>
    </row>
    <row r="13173" spans="1:22" x14ac:dyDescent="0.35">
      <c r="A13173" s="5" t="s">
        <v>31725</v>
      </c>
      <c r="B13173" s="5" t="s">
        <v>31726</v>
      </c>
      <c r="C13173" s="5" t="s">
        <v>14629</v>
      </c>
      <c r="D13173" s="5" t="s">
        <v>18</v>
      </c>
      <c r="E13173" s="5">
        <v>5</v>
      </c>
      <c r="F13173" s="5" t="s">
        <v>294</v>
      </c>
      <c r="G13173" s="5" t="s">
        <v>297</v>
      </c>
      <c r="M13173" s="5" t="s">
        <v>794</v>
      </c>
      <c r="N13173" s="5" t="s">
        <v>294</v>
      </c>
      <c r="R13173" s="5" t="s">
        <v>294</v>
      </c>
      <c r="V13173" s="5" t="s">
        <v>31725</v>
      </c>
    </row>
    <row r="13174" spans="1:22" x14ac:dyDescent="0.35">
      <c r="A13174" s="5" t="s">
        <v>31727</v>
      </c>
      <c r="B13174" s="5" t="s">
        <v>31728</v>
      </c>
      <c r="C13174" s="5" t="s">
        <v>14629</v>
      </c>
      <c r="D13174" s="5" t="s">
        <v>18</v>
      </c>
      <c r="E13174" s="5">
        <v>1</v>
      </c>
      <c r="F13174" s="5" t="s">
        <v>294</v>
      </c>
      <c r="G13174" s="5" t="s">
        <v>294</v>
      </c>
      <c r="M13174" s="5" t="s">
        <v>794</v>
      </c>
      <c r="N13174" s="5" t="s">
        <v>294</v>
      </c>
      <c r="R13174" s="5" t="s">
        <v>294</v>
      </c>
      <c r="V13174" s="5" t="s">
        <v>31727</v>
      </c>
    </row>
    <row r="13175" spans="1:22" x14ac:dyDescent="0.35">
      <c r="A13175" s="5" t="s">
        <v>31729</v>
      </c>
      <c r="B13175" s="5" t="s">
        <v>31730</v>
      </c>
      <c r="C13175" s="5" t="s">
        <v>14629</v>
      </c>
      <c r="D13175" s="5" t="s">
        <v>20</v>
      </c>
      <c r="E13175" s="5">
        <v>10</v>
      </c>
      <c r="F13175" s="5" t="s">
        <v>294</v>
      </c>
      <c r="G13175" s="5" t="s">
        <v>294</v>
      </c>
      <c r="M13175" s="5" t="s">
        <v>794</v>
      </c>
      <c r="N13175" s="5" t="s">
        <v>294</v>
      </c>
      <c r="R13175" s="5" t="s">
        <v>294</v>
      </c>
      <c r="V13175" s="5" t="s">
        <v>31729</v>
      </c>
    </row>
    <row r="13176" spans="1:22" x14ac:dyDescent="0.35">
      <c r="A13176" s="5" t="s">
        <v>31731</v>
      </c>
      <c r="B13176" s="5" t="s">
        <v>31732</v>
      </c>
      <c r="C13176" s="5" t="s">
        <v>14629</v>
      </c>
      <c r="D13176" s="5" t="s">
        <v>18</v>
      </c>
      <c r="E13176" s="5">
        <v>28</v>
      </c>
      <c r="F13176" s="5" t="s">
        <v>294</v>
      </c>
      <c r="G13176" s="5" t="s">
        <v>294</v>
      </c>
      <c r="M13176" s="5" t="s">
        <v>794</v>
      </c>
      <c r="N13176" s="5" t="s">
        <v>294</v>
      </c>
      <c r="R13176" s="5" t="s">
        <v>294</v>
      </c>
      <c r="V13176" s="5" t="s">
        <v>31731</v>
      </c>
    </row>
    <row r="13177" spans="1:22" x14ac:dyDescent="0.35">
      <c r="A13177" s="5" t="s">
        <v>31733</v>
      </c>
      <c r="B13177" s="5" t="s">
        <v>31734</v>
      </c>
      <c r="C13177" s="5" t="s">
        <v>14629</v>
      </c>
      <c r="D13177" s="5" t="s">
        <v>18</v>
      </c>
      <c r="E13177" s="5">
        <v>50</v>
      </c>
      <c r="F13177" s="5" t="s">
        <v>294</v>
      </c>
      <c r="G13177" s="5" t="s">
        <v>294</v>
      </c>
      <c r="M13177" s="5" t="s">
        <v>794</v>
      </c>
      <c r="N13177" s="5" t="s">
        <v>294</v>
      </c>
      <c r="P13177" s="5" t="s">
        <v>294</v>
      </c>
      <c r="Q13177" s="5" t="s">
        <v>294</v>
      </c>
      <c r="R13177" s="5" t="s">
        <v>294</v>
      </c>
      <c r="V13177" s="5" t="s">
        <v>31733</v>
      </c>
    </row>
    <row r="13178" spans="1:22" x14ac:dyDescent="0.35">
      <c r="A13178" s="5" t="s">
        <v>31735</v>
      </c>
      <c r="B13178" s="5" t="s">
        <v>31736</v>
      </c>
      <c r="C13178" s="5" t="s">
        <v>14629</v>
      </c>
      <c r="D13178" s="5" t="s">
        <v>18</v>
      </c>
      <c r="E13178" s="5">
        <v>50</v>
      </c>
      <c r="F13178" s="5" t="s">
        <v>294</v>
      </c>
      <c r="G13178" s="5" t="s">
        <v>294</v>
      </c>
      <c r="M13178" s="5" t="s">
        <v>794</v>
      </c>
      <c r="N13178" s="5" t="s">
        <v>294</v>
      </c>
      <c r="P13178" s="5" t="s">
        <v>294</v>
      </c>
      <c r="Q13178" s="5" t="s">
        <v>294</v>
      </c>
      <c r="R13178" s="5" t="s">
        <v>294</v>
      </c>
      <c r="V13178" s="5" t="s">
        <v>31735</v>
      </c>
    </row>
    <row r="13179" spans="1:22" x14ac:dyDescent="0.35">
      <c r="A13179" s="5" t="s">
        <v>31737</v>
      </c>
      <c r="B13179" s="5" t="s">
        <v>31738</v>
      </c>
      <c r="C13179" s="5" t="s">
        <v>14629</v>
      </c>
      <c r="D13179" s="5" t="s">
        <v>18</v>
      </c>
      <c r="E13179" s="5">
        <v>50</v>
      </c>
      <c r="F13179" s="5" t="s">
        <v>294</v>
      </c>
      <c r="G13179" s="5" t="s">
        <v>294</v>
      </c>
      <c r="M13179" s="5" t="s">
        <v>794</v>
      </c>
      <c r="N13179" s="5" t="s">
        <v>294</v>
      </c>
      <c r="P13179" s="5" t="s">
        <v>294</v>
      </c>
      <c r="Q13179" s="5" t="s">
        <v>294</v>
      </c>
      <c r="R13179" s="5" t="s">
        <v>294</v>
      </c>
      <c r="V13179" s="5" t="s">
        <v>31737</v>
      </c>
    </row>
    <row r="13180" spans="1:22" x14ac:dyDescent="0.35">
      <c r="A13180" s="5" t="s">
        <v>31739</v>
      </c>
      <c r="B13180" s="5" t="s">
        <v>31740</v>
      </c>
      <c r="C13180" s="5" t="s">
        <v>14629</v>
      </c>
      <c r="D13180" s="5" t="s">
        <v>20</v>
      </c>
      <c r="E13180" s="5">
        <v>10</v>
      </c>
      <c r="F13180" s="5" t="s">
        <v>294</v>
      </c>
      <c r="G13180" s="5" t="s">
        <v>294</v>
      </c>
      <c r="M13180" s="5" t="s">
        <v>794</v>
      </c>
      <c r="N13180" s="5" t="s">
        <v>294</v>
      </c>
      <c r="P13180" s="5" t="s">
        <v>294</v>
      </c>
      <c r="Q13180" s="5" t="s">
        <v>294</v>
      </c>
      <c r="R13180" s="5" t="s">
        <v>294</v>
      </c>
      <c r="V13180" s="5" t="s">
        <v>31739</v>
      </c>
    </row>
    <row r="13181" spans="1:22" x14ac:dyDescent="0.35">
      <c r="A13181" s="5" t="s">
        <v>31741</v>
      </c>
      <c r="B13181" s="5" t="s">
        <v>31742</v>
      </c>
      <c r="C13181" s="5" t="s">
        <v>14629</v>
      </c>
      <c r="D13181" s="5" t="s">
        <v>18</v>
      </c>
      <c r="E13181" s="5">
        <v>1</v>
      </c>
      <c r="F13181" s="5" t="s">
        <v>294</v>
      </c>
      <c r="G13181" s="5" t="s">
        <v>297</v>
      </c>
      <c r="L13181" s="5" t="s">
        <v>31743</v>
      </c>
      <c r="M13181" s="5" t="s">
        <v>794</v>
      </c>
      <c r="N13181" s="5" t="s">
        <v>294</v>
      </c>
      <c r="R13181" s="5" t="s">
        <v>294</v>
      </c>
      <c r="V13181" s="5" t="s">
        <v>31741</v>
      </c>
    </row>
    <row r="13182" spans="1:22" x14ac:dyDescent="0.35">
      <c r="A13182" s="5" t="s">
        <v>31744</v>
      </c>
      <c r="B13182" s="5" t="s">
        <v>31745</v>
      </c>
      <c r="C13182" s="5" t="s">
        <v>14629</v>
      </c>
      <c r="D13182" s="5" t="s">
        <v>18</v>
      </c>
      <c r="E13182" s="5">
        <v>1</v>
      </c>
      <c r="F13182" s="5" t="s">
        <v>294</v>
      </c>
      <c r="G13182" s="5" t="s">
        <v>294</v>
      </c>
      <c r="L13182" s="5" t="s">
        <v>31743</v>
      </c>
      <c r="M13182" s="5" t="s">
        <v>794</v>
      </c>
      <c r="N13182" s="5" t="s">
        <v>294</v>
      </c>
      <c r="R13182" s="5" t="s">
        <v>294</v>
      </c>
      <c r="V13182" s="5" t="s">
        <v>31744</v>
      </c>
    </row>
    <row r="13183" spans="1:22" x14ac:dyDescent="0.35">
      <c r="A13183" s="5" t="s">
        <v>31746</v>
      </c>
      <c r="B13183" s="5" t="s">
        <v>31747</v>
      </c>
      <c r="C13183" s="5" t="s">
        <v>14629</v>
      </c>
      <c r="D13183" s="5" t="s">
        <v>18</v>
      </c>
      <c r="E13183" s="5">
        <v>1</v>
      </c>
      <c r="F13183" s="5" t="s">
        <v>294</v>
      </c>
      <c r="G13183" s="5" t="s">
        <v>294</v>
      </c>
      <c r="M13183" s="5" t="s">
        <v>794</v>
      </c>
      <c r="N13183" s="5" t="s">
        <v>294</v>
      </c>
      <c r="R13183" s="5" t="s">
        <v>294</v>
      </c>
      <c r="V13183" s="5" t="s">
        <v>31746</v>
      </c>
    </row>
    <row r="13184" spans="1:22" x14ac:dyDescent="0.35">
      <c r="A13184" s="5" t="s">
        <v>31748</v>
      </c>
      <c r="B13184" s="5" t="s">
        <v>31749</v>
      </c>
      <c r="C13184" s="5" t="s">
        <v>14629</v>
      </c>
      <c r="D13184" s="5" t="s">
        <v>18</v>
      </c>
      <c r="E13184" s="5">
        <v>20</v>
      </c>
      <c r="F13184" s="5" t="s">
        <v>294</v>
      </c>
      <c r="G13184" s="5" t="s">
        <v>294</v>
      </c>
      <c r="M13184" s="5" t="s">
        <v>794</v>
      </c>
      <c r="N13184" s="5" t="s">
        <v>294</v>
      </c>
      <c r="P13184" s="5" t="s">
        <v>294</v>
      </c>
      <c r="Q13184" s="5" t="s">
        <v>294</v>
      </c>
      <c r="R13184" s="5" t="s">
        <v>294</v>
      </c>
      <c r="V13184" s="5" t="s">
        <v>31748</v>
      </c>
    </row>
    <row r="13185" spans="1:22" x14ac:dyDescent="0.35">
      <c r="A13185" s="5" t="s">
        <v>31750</v>
      </c>
      <c r="B13185" s="5" t="s">
        <v>31751</v>
      </c>
      <c r="C13185" s="5" t="s">
        <v>14629</v>
      </c>
      <c r="D13185" s="5" t="s">
        <v>18</v>
      </c>
      <c r="E13185" s="5">
        <v>1</v>
      </c>
      <c r="F13185" s="5" t="s">
        <v>294</v>
      </c>
      <c r="G13185" s="5" t="s">
        <v>294</v>
      </c>
      <c r="M13185" s="5" t="s">
        <v>794</v>
      </c>
      <c r="N13185" s="5" t="s">
        <v>294</v>
      </c>
      <c r="R13185" s="5" t="s">
        <v>294</v>
      </c>
      <c r="V13185" s="5" t="s">
        <v>31750</v>
      </c>
    </row>
    <row r="13186" spans="1:22" x14ac:dyDescent="0.35">
      <c r="A13186" s="5" t="s">
        <v>31752</v>
      </c>
      <c r="B13186" s="5" t="s">
        <v>31753</v>
      </c>
      <c r="C13186" s="5" t="s">
        <v>14629</v>
      </c>
      <c r="D13186" s="5" t="s">
        <v>24</v>
      </c>
      <c r="E13186" s="5">
        <v>12</v>
      </c>
      <c r="F13186" s="5" t="s">
        <v>294</v>
      </c>
      <c r="G13186" s="5" t="s">
        <v>294</v>
      </c>
      <c r="M13186" s="5" t="s">
        <v>794</v>
      </c>
      <c r="N13186" s="5" t="s">
        <v>294</v>
      </c>
      <c r="R13186" s="5" t="s">
        <v>294</v>
      </c>
      <c r="V13186" s="5" t="s">
        <v>31752</v>
      </c>
    </row>
    <row r="13187" spans="1:22" x14ac:dyDescent="0.35">
      <c r="A13187" s="5" t="s">
        <v>31754</v>
      </c>
      <c r="B13187" s="5" t="s">
        <v>31755</v>
      </c>
      <c r="C13187" s="5" t="s">
        <v>14629</v>
      </c>
      <c r="D13187" s="5" t="s">
        <v>18</v>
      </c>
      <c r="E13187" s="5">
        <v>1</v>
      </c>
      <c r="F13187" s="5" t="s">
        <v>294</v>
      </c>
      <c r="G13187" s="5" t="s">
        <v>297</v>
      </c>
      <c r="M13187" s="5" t="s">
        <v>794</v>
      </c>
      <c r="N13187" s="5" t="s">
        <v>294</v>
      </c>
      <c r="R13187" s="5" t="s">
        <v>294</v>
      </c>
      <c r="V13187" s="5" t="s">
        <v>31754</v>
      </c>
    </row>
    <row r="13188" spans="1:22" x14ac:dyDescent="0.35">
      <c r="A13188" s="5" t="s">
        <v>31756</v>
      </c>
      <c r="B13188" s="5" t="s">
        <v>31757</v>
      </c>
      <c r="C13188" s="5" t="s">
        <v>14629</v>
      </c>
      <c r="D13188" s="5" t="s">
        <v>18</v>
      </c>
      <c r="E13188" s="5">
        <v>2</v>
      </c>
      <c r="F13188" s="5" t="s">
        <v>294</v>
      </c>
      <c r="G13188" s="5" t="s">
        <v>294</v>
      </c>
      <c r="M13188" s="5" t="s">
        <v>794</v>
      </c>
      <c r="N13188" s="5" t="s">
        <v>294</v>
      </c>
      <c r="R13188" s="5" t="s">
        <v>294</v>
      </c>
      <c r="V13188" s="5" t="s">
        <v>31756</v>
      </c>
    </row>
    <row r="13189" spans="1:22" x14ac:dyDescent="0.35">
      <c r="A13189" s="5" t="s">
        <v>31758</v>
      </c>
      <c r="B13189" s="5" t="s">
        <v>31759</v>
      </c>
      <c r="C13189" s="5" t="s">
        <v>14629</v>
      </c>
      <c r="D13189" s="5" t="s">
        <v>18</v>
      </c>
      <c r="E13189" s="5">
        <v>48</v>
      </c>
      <c r="F13189" s="5" t="s">
        <v>294</v>
      </c>
      <c r="G13189" s="5" t="s">
        <v>294</v>
      </c>
      <c r="M13189" s="5" t="s">
        <v>794</v>
      </c>
      <c r="N13189" s="5" t="s">
        <v>294</v>
      </c>
      <c r="R13189" s="5" t="s">
        <v>294</v>
      </c>
      <c r="V13189" s="5" t="s">
        <v>31758</v>
      </c>
    </row>
    <row r="13190" spans="1:22" x14ac:dyDescent="0.35">
      <c r="A13190" s="5" t="s">
        <v>31760</v>
      </c>
      <c r="B13190" s="5" t="s">
        <v>31761</v>
      </c>
      <c r="C13190" s="5" t="s">
        <v>14629</v>
      </c>
      <c r="D13190" s="5" t="s">
        <v>18</v>
      </c>
      <c r="E13190" s="5">
        <v>4</v>
      </c>
      <c r="F13190" s="5" t="s">
        <v>294</v>
      </c>
      <c r="G13190" s="5" t="s">
        <v>294</v>
      </c>
      <c r="M13190" s="5" t="s">
        <v>794</v>
      </c>
      <c r="N13190" s="5" t="s">
        <v>294</v>
      </c>
      <c r="R13190" s="5" t="s">
        <v>294</v>
      </c>
      <c r="V13190" s="5" t="s">
        <v>31760</v>
      </c>
    </row>
    <row r="13191" spans="1:22" x14ac:dyDescent="0.35">
      <c r="A13191" s="5" t="s">
        <v>31762</v>
      </c>
      <c r="B13191" s="5" t="s">
        <v>31763</v>
      </c>
      <c r="C13191" s="5" t="s">
        <v>14629</v>
      </c>
      <c r="D13191" s="5" t="s">
        <v>18</v>
      </c>
      <c r="E13191" s="5">
        <v>4</v>
      </c>
      <c r="F13191" s="5" t="s">
        <v>294</v>
      </c>
      <c r="G13191" s="5" t="s">
        <v>294</v>
      </c>
      <c r="M13191" s="5" t="s">
        <v>794</v>
      </c>
      <c r="N13191" s="5" t="s">
        <v>294</v>
      </c>
      <c r="R13191" s="5" t="s">
        <v>294</v>
      </c>
      <c r="V13191" s="5" t="s">
        <v>31762</v>
      </c>
    </row>
    <row r="13192" spans="1:22" x14ac:dyDescent="0.35">
      <c r="A13192" s="5" t="s">
        <v>31764</v>
      </c>
      <c r="B13192" s="5" t="s">
        <v>31765</v>
      </c>
      <c r="C13192" s="5" t="s">
        <v>14629</v>
      </c>
      <c r="D13192" s="5" t="s">
        <v>18</v>
      </c>
      <c r="E13192" s="5">
        <v>3</v>
      </c>
      <c r="F13192" s="5" t="s">
        <v>294</v>
      </c>
      <c r="G13192" s="5" t="s">
        <v>294</v>
      </c>
      <c r="M13192" s="5" t="s">
        <v>794</v>
      </c>
      <c r="N13192" s="5" t="s">
        <v>294</v>
      </c>
      <c r="R13192" s="5" t="s">
        <v>294</v>
      </c>
      <c r="V13192" s="5" t="s">
        <v>31764</v>
      </c>
    </row>
    <row r="13193" spans="1:22" x14ac:dyDescent="0.35">
      <c r="A13193" s="5" t="s">
        <v>31766</v>
      </c>
      <c r="B13193" s="5" t="s">
        <v>31767</v>
      </c>
      <c r="C13193" s="5" t="s">
        <v>14629</v>
      </c>
      <c r="D13193" s="5" t="s">
        <v>18</v>
      </c>
      <c r="E13193" s="5">
        <v>28</v>
      </c>
      <c r="F13193" s="5" t="s">
        <v>294</v>
      </c>
      <c r="G13193" s="5" t="s">
        <v>294</v>
      </c>
      <c r="M13193" s="5" t="s">
        <v>794</v>
      </c>
      <c r="N13193" s="5" t="s">
        <v>294</v>
      </c>
      <c r="R13193" s="5" t="s">
        <v>294</v>
      </c>
      <c r="V13193" s="5" t="s">
        <v>31766</v>
      </c>
    </row>
    <row r="13194" spans="1:22" x14ac:dyDescent="0.35">
      <c r="A13194" s="5" t="s">
        <v>31768</v>
      </c>
      <c r="B13194" s="5" t="s">
        <v>31769</v>
      </c>
      <c r="C13194" s="5" t="s">
        <v>14629</v>
      </c>
      <c r="D13194" s="5" t="s">
        <v>18</v>
      </c>
      <c r="E13194" s="5">
        <v>3</v>
      </c>
      <c r="F13194" s="5" t="s">
        <v>294</v>
      </c>
      <c r="G13194" s="5" t="s">
        <v>294</v>
      </c>
      <c r="M13194" s="5" t="s">
        <v>794</v>
      </c>
      <c r="N13194" s="5" t="s">
        <v>294</v>
      </c>
      <c r="R13194" s="5" t="s">
        <v>294</v>
      </c>
      <c r="V13194" s="5" t="s">
        <v>31768</v>
      </c>
    </row>
    <row r="13195" spans="1:22" x14ac:dyDescent="0.35">
      <c r="A13195" s="5" t="s">
        <v>31770</v>
      </c>
      <c r="B13195" s="5" t="s">
        <v>31771</v>
      </c>
      <c r="C13195" s="5" t="s">
        <v>14629</v>
      </c>
      <c r="D13195" s="5" t="s">
        <v>18</v>
      </c>
      <c r="E13195" s="5">
        <v>10</v>
      </c>
      <c r="F13195" s="5" t="s">
        <v>294</v>
      </c>
      <c r="G13195" s="5" t="s">
        <v>294</v>
      </c>
      <c r="M13195" s="5" t="s">
        <v>794</v>
      </c>
      <c r="N13195" s="5" t="s">
        <v>294</v>
      </c>
      <c r="R13195" s="5" t="s">
        <v>294</v>
      </c>
      <c r="V13195" s="5" t="s">
        <v>31772</v>
      </c>
    </row>
    <row r="13196" spans="1:22" x14ac:dyDescent="0.35">
      <c r="A13196" s="5" t="s">
        <v>31773</v>
      </c>
      <c r="B13196" s="5" t="s">
        <v>31774</v>
      </c>
      <c r="C13196" s="5" t="s">
        <v>14629</v>
      </c>
      <c r="D13196" s="5" t="s">
        <v>30</v>
      </c>
      <c r="E13196" s="5">
        <v>9</v>
      </c>
      <c r="F13196" s="5" t="s">
        <v>294</v>
      </c>
      <c r="G13196" s="5" t="s">
        <v>294</v>
      </c>
      <c r="M13196" s="5" t="s">
        <v>794</v>
      </c>
      <c r="N13196" s="5" t="s">
        <v>294</v>
      </c>
      <c r="R13196" s="5" t="s">
        <v>294</v>
      </c>
      <c r="V13196" s="5" t="s">
        <v>31773</v>
      </c>
    </row>
    <row r="13197" spans="1:22" x14ac:dyDescent="0.35">
      <c r="A13197" s="5" t="s">
        <v>31775</v>
      </c>
      <c r="B13197" s="5" t="s">
        <v>31776</v>
      </c>
      <c r="C13197" s="5" t="s">
        <v>14629</v>
      </c>
      <c r="D13197" s="5" t="s">
        <v>18</v>
      </c>
      <c r="E13197" s="5">
        <v>1</v>
      </c>
      <c r="F13197" s="5" t="s">
        <v>294</v>
      </c>
      <c r="G13197" s="5" t="s">
        <v>294</v>
      </c>
      <c r="M13197" s="5" t="s">
        <v>794</v>
      </c>
      <c r="N13197" s="5" t="s">
        <v>294</v>
      </c>
      <c r="R13197" s="5" t="s">
        <v>294</v>
      </c>
      <c r="V13197" s="5" t="s">
        <v>31775</v>
      </c>
    </row>
    <row r="13198" spans="1:22" x14ac:dyDescent="0.35">
      <c r="A13198" s="5" t="s">
        <v>31777</v>
      </c>
      <c r="B13198" s="5" t="s">
        <v>31778</v>
      </c>
      <c r="C13198" s="5" t="s">
        <v>14629</v>
      </c>
      <c r="D13198" s="5" t="s">
        <v>18</v>
      </c>
      <c r="E13198" s="5">
        <v>48</v>
      </c>
      <c r="F13198" s="5" t="s">
        <v>294</v>
      </c>
      <c r="G13198" s="5" t="s">
        <v>294</v>
      </c>
      <c r="M13198" s="5" t="s">
        <v>794</v>
      </c>
      <c r="N13198" s="5" t="s">
        <v>294</v>
      </c>
      <c r="R13198" s="5" t="s">
        <v>294</v>
      </c>
      <c r="V13198" s="5" t="s">
        <v>31777</v>
      </c>
    </row>
    <row r="13199" spans="1:22" x14ac:dyDescent="0.35">
      <c r="A13199" s="5" t="s">
        <v>31779</v>
      </c>
      <c r="B13199" s="5" t="s">
        <v>31780</v>
      </c>
      <c r="C13199" s="5" t="s">
        <v>14629</v>
      </c>
      <c r="D13199" s="5" t="s">
        <v>24</v>
      </c>
      <c r="E13199" s="5">
        <v>12</v>
      </c>
      <c r="F13199" s="5" t="s">
        <v>294</v>
      </c>
      <c r="G13199" s="5" t="s">
        <v>294</v>
      </c>
      <c r="M13199" s="5" t="s">
        <v>794</v>
      </c>
      <c r="N13199" s="5" t="s">
        <v>294</v>
      </c>
      <c r="R13199" s="5" t="s">
        <v>294</v>
      </c>
      <c r="V13199" s="5" t="s">
        <v>31779</v>
      </c>
    </row>
    <row r="13200" spans="1:22" x14ac:dyDescent="0.35">
      <c r="A13200" s="5" t="s">
        <v>31781</v>
      </c>
      <c r="B13200" s="5" t="s">
        <v>31782</v>
      </c>
      <c r="C13200" s="5" t="s">
        <v>14629</v>
      </c>
      <c r="D13200" s="5" t="s">
        <v>18</v>
      </c>
      <c r="E13200" s="5">
        <v>8</v>
      </c>
      <c r="F13200" s="5" t="s">
        <v>294</v>
      </c>
      <c r="G13200" s="5" t="s">
        <v>294</v>
      </c>
      <c r="M13200" s="5" t="s">
        <v>794</v>
      </c>
      <c r="N13200" s="5" t="s">
        <v>294</v>
      </c>
      <c r="R13200" s="5" t="s">
        <v>294</v>
      </c>
      <c r="V13200" s="5" t="s">
        <v>31781</v>
      </c>
    </row>
    <row r="13201" spans="1:22" x14ac:dyDescent="0.35">
      <c r="A13201" s="5" t="s">
        <v>31783</v>
      </c>
      <c r="B13201" s="5" t="s">
        <v>31784</v>
      </c>
      <c r="C13201" s="5" t="s">
        <v>14629</v>
      </c>
      <c r="D13201" s="5" t="s">
        <v>18</v>
      </c>
      <c r="E13201" s="5">
        <v>2</v>
      </c>
      <c r="F13201" s="5" t="s">
        <v>294</v>
      </c>
      <c r="G13201" s="5" t="s">
        <v>294</v>
      </c>
      <c r="M13201" s="5" t="s">
        <v>794</v>
      </c>
      <c r="N13201" s="5" t="s">
        <v>294</v>
      </c>
      <c r="R13201" s="5" t="s">
        <v>294</v>
      </c>
      <c r="V13201" s="5" t="s">
        <v>31783</v>
      </c>
    </row>
    <row r="13202" spans="1:22" x14ac:dyDescent="0.35">
      <c r="A13202" s="5" t="s">
        <v>31785</v>
      </c>
      <c r="B13202" s="5" t="s">
        <v>31454</v>
      </c>
      <c r="C13202" s="5" t="s">
        <v>14629</v>
      </c>
      <c r="D13202" s="5" t="s">
        <v>18</v>
      </c>
      <c r="E13202" s="5">
        <v>1</v>
      </c>
      <c r="F13202" s="5" t="s">
        <v>294</v>
      </c>
      <c r="G13202" s="5" t="s">
        <v>294</v>
      </c>
      <c r="M13202" s="5" t="s">
        <v>794</v>
      </c>
      <c r="N13202" s="5" t="s">
        <v>294</v>
      </c>
      <c r="R13202" s="5" t="s">
        <v>294</v>
      </c>
      <c r="V13202" s="5" t="s">
        <v>31785</v>
      </c>
    </row>
    <row r="13203" spans="1:22" x14ac:dyDescent="0.35">
      <c r="A13203" s="5" t="s">
        <v>31786</v>
      </c>
      <c r="B13203" s="5" t="s">
        <v>31787</v>
      </c>
      <c r="C13203" s="5" t="s">
        <v>14629</v>
      </c>
      <c r="D13203" s="5" t="s">
        <v>30</v>
      </c>
      <c r="E13203" s="5">
        <v>9</v>
      </c>
      <c r="F13203" s="5" t="s">
        <v>294</v>
      </c>
      <c r="G13203" s="5" t="s">
        <v>294</v>
      </c>
      <c r="M13203" s="5" t="s">
        <v>794</v>
      </c>
      <c r="N13203" s="5" t="s">
        <v>294</v>
      </c>
      <c r="R13203" s="5" t="s">
        <v>294</v>
      </c>
      <c r="V13203" s="5" t="s">
        <v>31786</v>
      </c>
    </row>
    <row r="13204" spans="1:22" x14ac:dyDescent="0.35">
      <c r="A13204" s="5" t="s">
        <v>31788</v>
      </c>
      <c r="B13204" s="5" t="s">
        <v>31789</v>
      </c>
      <c r="C13204" s="5" t="s">
        <v>31790</v>
      </c>
      <c r="D13204" s="5" t="s">
        <v>22</v>
      </c>
      <c r="E13204" s="5">
        <v>3</v>
      </c>
      <c r="F13204" s="5" t="s">
        <v>294</v>
      </c>
      <c r="G13204" s="5" t="s">
        <v>294</v>
      </c>
      <c r="M13204" s="5" t="s">
        <v>794</v>
      </c>
      <c r="N13204" s="5" t="s">
        <v>294</v>
      </c>
      <c r="R13204" s="5" t="s">
        <v>294</v>
      </c>
      <c r="V13204" s="5" t="s">
        <v>31788</v>
      </c>
    </row>
    <row r="13205" spans="1:22" x14ac:dyDescent="0.35">
      <c r="A13205" s="5" t="s">
        <v>31791</v>
      </c>
      <c r="B13205" s="5" t="s">
        <v>31792</v>
      </c>
      <c r="C13205" s="5" t="s">
        <v>31790</v>
      </c>
      <c r="D13205" s="5" t="s">
        <v>18</v>
      </c>
      <c r="E13205" s="5">
        <v>10</v>
      </c>
      <c r="F13205" s="5" t="s">
        <v>294</v>
      </c>
      <c r="G13205" s="5" t="s">
        <v>294</v>
      </c>
      <c r="M13205" s="5" t="s">
        <v>794</v>
      </c>
      <c r="N13205" s="5" t="s">
        <v>294</v>
      </c>
      <c r="P13205" s="5" t="s">
        <v>294</v>
      </c>
      <c r="Q13205" s="5" t="s">
        <v>294</v>
      </c>
      <c r="R13205" s="5" t="s">
        <v>294</v>
      </c>
      <c r="V13205" s="5" t="s">
        <v>31791</v>
      </c>
    </row>
    <row r="13206" spans="1:22" x14ac:dyDescent="0.35">
      <c r="A13206" s="5" t="s">
        <v>31793</v>
      </c>
      <c r="B13206" s="5" t="s">
        <v>31794</v>
      </c>
      <c r="C13206" s="5" t="s">
        <v>31790</v>
      </c>
      <c r="D13206" s="5" t="s">
        <v>22</v>
      </c>
      <c r="E13206" s="5">
        <v>2</v>
      </c>
      <c r="F13206" s="5" t="s">
        <v>294</v>
      </c>
      <c r="G13206" s="5" t="s">
        <v>294</v>
      </c>
      <c r="M13206" s="5" t="s">
        <v>794</v>
      </c>
      <c r="N13206" s="5" t="s">
        <v>294</v>
      </c>
      <c r="R13206" s="5" t="s">
        <v>294</v>
      </c>
      <c r="V13206" s="5" t="s">
        <v>31793</v>
      </c>
    </row>
    <row r="13207" spans="1:22" x14ac:dyDescent="0.35">
      <c r="A13207" s="5" t="s">
        <v>31795</v>
      </c>
      <c r="B13207" s="5" t="s">
        <v>31796</v>
      </c>
      <c r="C13207" s="5" t="s">
        <v>31790</v>
      </c>
      <c r="D13207" s="5" t="s">
        <v>20</v>
      </c>
      <c r="E13207" s="5">
        <v>10</v>
      </c>
      <c r="F13207" s="5" t="s">
        <v>294</v>
      </c>
      <c r="G13207" s="5" t="s">
        <v>294</v>
      </c>
      <c r="M13207" s="5" t="s">
        <v>794</v>
      </c>
      <c r="N13207" s="5" t="s">
        <v>294</v>
      </c>
      <c r="R13207" s="5" t="s">
        <v>294</v>
      </c>
      <c r="V13207" s="5" t="s">
        <v>31795</v>
      </c>
    </row>
    <row r="13208" spans="1:22" x14ac:dyDescent="0.35">
      <c r="A13208" s="5" t="s">
        <v>31797</v>
      </c>
      <c r="B13208" s="5" t="s">
        <v>31798</v>
      </c>
      <c r="C13208" s="5" t="s">
        <v>31790</v>
      </c>
      <c r="D13208" s="5" t="s">
        <v>22</v>
      </c>
      <c r="E13208" s="5">
        <v>2</v>
      </c>
      <c r="F13208" s="5" t="s">
        <v>294</v>
      </c>
      <c r="G13208" s="5" t="s">
        <v>294</v>
      </c>
      <c r="M13208" s="5" t="s">
        <v>794</v>
      </c>
      <c r="N13208" s="5" t="s">
        <v>294</v>
      </c>
      <c r="R13208" s="5" t="s">
        <v>294</v>
      </c>
      <c r="V13208" s="5" t="s">
        <v>31797</v>
      </c>
    </row>
    <row r="13209" spans="1:22" x14ac:dyDescent="0.35">
      <c r="A13209" s="5" t="s">
        <v>31799</v>
      </c>
      <c r="B13209" s="5" t="s">
        <v>31800</v>
      </c>
      <c r="C13209" s="5" t="s">
        <v>31790</v>
      </c>
      <c r="D13209" s="5" t="s">
        <v>22</v>
      </c>
      <c r="E13209" s="5">
        <v>10</v>
      </c>
      <c r="F13209" s="5" t="s">
        <v>294</v>
      </c>
      <c r="G13209" s="5" t="s">
        <v>294</v>
      </c>
      <c r="M13209" s="5" t="s">
        <v>794</v>
      </c>
      <c r="N13209" s="5" t="s">
        <v>294</v>
      </c>
      <c r="R13209" s="5" t="s">
        <v>297</v>
      </c>
      <c r="V13209" s="5" t="s">
        <v>31799</v>
      </c>
    </row>
    <row r="13210" spans="1:22" x14ac:dyDescent="0.35">
      <c r="A13210" s="5" t="s">
        <v>31801</v>
      </c>
      <c r="B13210" s="5" t="s">
        <v>31802</v>
      </c>
      <c r="C13210" s="5" t="s">
        <v>31790</v>
      </c>
      <c r="D13210" s="5" t="s">
        <v>22</v>
      </c>
      <c r="E13210" s="5">
        <v>3</v>
      </c>
      <c r="F13210" s="5" t="s">
        <v>294</v>
      </c>
      <c r="G13210" s="5" t="s">
        <v>294</v>
      </c>
      <c r="M13210" s="5" t="s">
        <v>794</v>
      </c>
      <c r="N13210" s="5" t="s">
        <v>294</v>
      </c>
      <c r="R13210" s="5" t="s">
        <v>294</v>
      </c>
      <c r="V13210" s="5" t="s">
        <v>31801</v>
      </c>
    </row>
    <row r="13211" spans="1:22" x14ac:dyDescent="0.35">
      <c r="A13211" s="5" t="s">
        <v>31803</v>
      </c>
      <c r="B13211" s="5" t="s">
        <v>31804</v>
      </c>
      <c r="C13211" s="5" t="s">
        <v>31790</v>
      </c>
      <c r="D13211" s="5" t="s">
        <v>18</v>
      </c>
      <c r="E13211" s="5">
        <v>25</v>
      </c>
      <c r="F13211" s="5" t="s">
        <v>294</v>
      </c>
      <c r="G13211" s="5" t="s">
        <v>294</v>
      </c>
      <c r="M13211" s="5" t="s">
        <v>794</v>
      </c>
      <c r="N13211" s="5" t="s">
        <v>294</v>
      </c>
      <c r="R13211" s="5" t="s">
        <v>294</v>
      </c>
      <c r="V13211" s="5" t="s">
        <v>31803</v>
      </c>
    </row>
    <row r="13212" spans="1:22" x14ac:dyDescent="0.35">
      <c r="A13212" s="5" t="s">
        <v>31805</v>
      </c>
      <c r="B13212" s="5" t="s">
        <v>31806</v>
      </c>
      <c r="C13212" s="5" t="s">
        <v>31790</v>
      </c>
      <c r="D13212" s="5" t="s">
        <v>18</v>
      </c>
      <c r="E13212" s="5">
        <v>1</v>
      </c>
      <c r="F13212" s="5" t="s">
        <v>294</v>
      </c>
      <c r="G13212" s="5" t="s">
        <v>297</v>
      </c>
      <c r="M13212" s="5" t="s">
        <v>794</v>
      </c>
      <c r="N13212" s="5" t="s">
        <v>294</v>
      </c>
      <c r="R13212" s="5" t="s">
        <v>294</v>
      </c>
      <c r="V13212" s="5" t="s">
        <v>31805</v>
      </c>
    </row>
    <row r="13213" spans="1:22" x14ac:dyDescent="0.35">
      <c r="A13213" s="5" t="s">
        <v>31807</v>
      </c>
      <c r="B13213" s="5" t="s">
        <v>31722</v>
      </c>
      <c r="C13213" s="5" t="s">
        <v>31790</v>
      </c>
      <c r="D13213" s="5" t="s">
        <v>18</v>
      </c>
      <c r="E13213" s="5">
        <v>20</v>
      </c>
      <c r="F13213" s="5" t="s">
        <v>294</v>
      </c>
      <c r="G13213" s="5" t="s">
        <v>294</v>
      </c>
      <c r="M13213" s="5" t="s">
        <v>794</v>
      </c>
      <c r="N13213" s="5" t="s">
        <v>294</v>
      </c>
      <c r="R13213" s="5" t="s">
        <v>294</v>
      </c>
      <c r="V13213" s="5" t="s">
        <v>31807</v>
      </c>
    </row>
    <row r="13214" spans="1:22" x14ac:dyDescent="0.35">
      <c r="A13214" s="5" t="s">
        <v>31808</v>
      </c>
      <c r="B13214" s="5" t="s">
        <v>31809</v>
      </c>
      <c r="C13214" s="5" t="s">
        <v>31790</v>
      </c>
      <c r="D13214" s="5" t="s">
        <v>22</v>
      </c>
      <c r="E13214" s="5">
        <v>10</v>
      </c>
      <c r="F13214" s="5" t="s">
        <v>294</v>
      </c>
      <c r="G13214" s="5" t="s">
        <v>294</v>
      </c>
      <c r="M13214" s="5" t="s">
        <v>3826</v>
      </c>
      <c r="N13214" s="5" t="s">
        <v>294</v>
      </c>
      <c r="R13214" s="5" t="s">
        <v>294</v>
      </c>
      <c r="V13214" s="5" t="s">
        <v>31808</v>
      </c>
    </row>
    <row r="13215" spans="1:22" x14ac:dyDescent="0.35">
      <c r="A13215" s="5" t="s">
        <v>31810</v>
      </c>
      <c r="B13215" s="5" t="s">
        <v>31811</v>
      </c>
      <c r="C13215" s="5" t="s">
        <v>31790</v>
      </c>
      <c r="D13215" s="5" t="s">
        <v>18</v>
      </c>
      <c r="E13215" s="5">
        <v>20</v>
      </c>
      <c r="F13215" s="5" t="s">
        <v>294</v>
      </c>
      <c r="G13215" s="5" t="s">
        <v>294</v>
      </c>
      <c r="M13215" s="5" t="s">
        <v>794</v>
      </c>
      <c r="N13215" s="5" t="s">
        <v>294</v>
      </c>
      <c r="P13215" s="5" t="s">
        <v>294</v>
      </c>
      <c r="Q13215" s="5" t="s">
        <v>294</v>
      </c>
      <c r="R13215" s="5" t="s">
        <v>294</v>
      </c>
      <c r="V13215" s="5" t="s">
        <v>31810</v>
      </c>
    </row>
    <row r="13216" spans="1:22" x14ac:dyDescent="0.35">
      <c r="A13216" s="5" t="s">
        <v>31812</v>
      </c>
      <c r="B13216" s="5" t="s">
        <v>31813</v>
      </c>
      <c r="C13216" s="5" t="s">
        <v>14629</v>
      </c>
      <c r="D13216" s="5" t="s">
        <v>18</v>
      </c>
      <c r="E13216" s="5">
        <v>4</v>
      </c>
      <c r="F13216" s="5" t="s">
        <v>294</v>
      </c>
      <c r="G13216" s="5" t="s">
        <v>294</v>
      </c>
      <c r="M13216" s="5" t="s">
        <v>794</v>
      </c>
      <c r="N13216" s="5" t="s">
        <v>294</v>
      </c>
      <c r="R13216" s="5" t="s">
        <v>294</v>
      </c>
      <c r="V13216" s="5" t="s">
        <v>31812</v>
      </c>
    </row>
    <row r="13217" spans="1:22" x14ac:dyDescent="0.35">
      <c r="A13217" s="5" t="s">
        <v>31814</v>
      </c>
      <c r="B13217" s="5" t="s">
        <v>31815</v>
      </c>
      <c r="C13217" s="5" t="s">
        <v>14629</v>
      </c>
      <c r="D13217" s="5" t="s">
        <v>18</v>
      </c>
      <c r="E13217" s="5">
        <v>12</v>
      </c>
      <c r="F13217" s="5" t="s">
        <v>294</v>
      </c>
      <c r="G13217" s="5" t="s">
        <v>294</v>
      </c>
      <c r="M13217" s="5" t="s">
        <v>794</v>
      </c>
      <c r="N13217" s="5" t="s">
        <v>294</v>
      </c>
      <c r="R13217" s="5" t="s">
        <v>294</v>
      </c>
      <c r="V13217" s="5" t="s">
        <v>31814</v>
      </c>
    </row>
    <row r="13218" spans="1:22" x14ac:dyDescent="0.35">
      <c r="A13218" s="5" t="s">
        <v>31816</v>
      </c>
      <c r="B13218" s="5" t="s">
        <v>31817</v>
      </c>
      <c r="C13218" s="5" t="s">
        <v>14629</v>
      </c>
      <c r="D13218" s="5" t="s">
        <v>18</v>
      </c>
      <c r="E13218" s="5">
        <v>8</v>
      </c>
      <c r="F13218" s="5" t="s">
        <v>294</v>
      </c>
      <c r="G13218" s="5" t="s">
        <v>294</v>
      </c>
      <c r="M13218" s="5" t="s">
        <v>794</v>
      </c>
      <c r="N13218" s="5" t="s">
        <v>294</v>
      </c>
      <c r="R13218" s="5" t="s">
        <v>294</v>
      </c>
      <c r="V13218" s="5" t="s">
        <v>31816</v>
      </c>
    </row>
    <row r="13219" spans="1:22" x14ac:dyDescent="0.35">
      <c r="A13219" s="5" t="s">
        <v>31818</v>
      </c>
      <c r="B13219" s="5" t="s">
        <v>31819</v>
      </c>
      <c r="C13219" s="5" t="s">
        <v>14629</v>
      </c>
      <c r="D13219" s="5" t="s">
        <v>18</v>
      </c>
      <c r="E13219" s="5">
        <v>28</v>
      </c>
      <c r="F13219" s="5" t="s">
        <v>294</v>
      </c>
      <c r="G13219" s="5" t="s">
        <v>294</v>
      </c>
      <c r="M13219" s="5" t="s">
        <v>794</v>
      </c>
      <c r="N13219" s="5" t="s">
        <v>294</v>
      </c>
      <c r="R13219" s="5" t="s">
        <v>294</v>
      </c>
      <c r="V13219" s="5" t="s">
        <v>31818</v>
      </c>
    </row>
    <row r="13220" spans="1:22" x14ac:dyDescent="0.35">
      <c r="A13220" s="5" t="s">
        <v>31820</v>
      </c>
      <c r="B13220" s="5" t="s">
        <v>31821</v>
      </c>
      <c r="C13220" s="5" t="s">
        <v>31720</v>
      </c>
      <c r="D13220" s="5" t="s">
        <v>22</v>
      </c>
      <c r="E13220" s="5">
        <v>15</v>
      </c>
      <c r="F13220" s="5" t="s">
        <v>294</v>
      </c>
      <c r="G13220" s="5" t="s">
        <v>294</v>
      </c>
      <c r="M13220" s="5" t="s">
        <v>3826</v>
      </c>
      <c r="N13220" s="5" t="s">
        <v>294</v>
      </c>
      <c r="P13220" s="5" t="s">
        <v>294</v>
      </c>
      <c r="Q13220" s="5" t="s">
        <v>294</v>
      </c>
      <c r="R13220" s="5" t="s">
        <v>294</v>
      </c>
      <c r="V13220" s="5" t="s">
        <v>31820</v>
      </c>
    </row>
    <row r="13221" spans="1:22" x14ac:dyDescent="0.35">
      <c r="A13221" s="5" t="s">
        <v>31822</v>
      </c>
      <c r="B13221" s="5" t="s">
        <v>31823</v>
      </c>
      <c r="C13221" s="5" t="s">
        <v>14629</v>
      </c>
      <c r="D13221" s="5" t="s">
        <v>18</v>
      </c>
      <c r="E13221" s="5">
        <v>48</v>
      </c>
      <c r="F13221" s="5" t="s">
        <v>294</v>
      </c>
      <c r="G13221" s="5" t="s">
        <v>294</v>
      </c>
      <c r="M13221" s="5" t="s">
        <v>794</v>
      </c>
      <c r="N13221" s="5" t="s">
        <v>294</v>
      </c>
      <c r="R13221" s="5" t="s">
        <v>294</v>
      </c>
      <c r="V13221" s="5" t="s">
        <v>31822</v>
      </c>
    </row>
    <row r="13222" spans="1:22" x14ac:dyDescent="0.35">
      <c r="A13222" s="5" t="s">
        <v>31824</v>
      </c>
      <c r="B13222" s="5" t="s">
        <v>31825</v>
      </c>
      <c r="C13222" s="5" t="s">
        <v>14629</v>
      </c>
      <c r="D13222" s="5" t="s">
        <v>18</v>
      </c>
      <c r="E13222" s="5">
        <v>3</v>
      </c>
      <c r="F13222" s="5" t="s">
        <v>294</v>
      </c>
      <c r="G13222" s="5" t="s">
        <v>294</v>
      </c>
      <c r="M13222" s="5" t="s">
        <v>794</v>
      </c>
      <c r="N13222" s="5" t="s">
        <v>294</v>
      </c>
      <c r="R13222" s="5" t="s">
        <v>294</v>
      </c>
      <c r="V13222" s="5" t="s">
        <v>31824</v>
      </c>
    </row>
    <row r="13223" spans="1:22" x14ac:dyDescent="0.35">
      <c r="A13223" s="5" t="s">
        <v>31826</v>
      </c>
      <c r="B13223" s="5" t="s">
        <v>31827</v>
      </c>
      <c r="C13223" s="5" t="s">
        <v>14629</v>
      </c>
      <c r="D13223" s="5" t="s">
        <v>18</v>
      </c>
      <c r="E13223" s="5">
        <v>24</v>
      </c>
      <c r="F13223" s="5" t="s">
        <v>294</v>
      </c>
      <c r="G13223" s="5" t="s">
        <v>294</v>
      </c>
      <c r="M13223" s="5" t="s">
        <v>794</v>
      </c>
      <c r="N13223" s="5" t="s">
        <v>294</v>
      </c>
      <c r="R13223" s="5" t="s">
        <v>294</v>
      </c>
      <c r="V13223" s="5" t="s">
        <v>31826</v>
      </c>
    </row>
    <row r="13224" spans="1:22" x14ac:dyDescent="0.35">
      <c r="A13224" s="5" t="s">
        <v>31828</v>
      </c>
      <c r="B13224" s="5" t="s">
        <v>31829</v>
      </c>
      <c r="C13224" s="5" t="s">
        <v>14629</v>
      </c>
      <c r="D13224" s="5" t="s">
        <v>18</v>
      </c>
      <c r="E13224" s="5">
        <v>24</v>
      </c>
      <c r="F13224" s="5" t="s">
        <v>294</v>
      </c>
      <c r="G13224" s="5" t="s">
        <v>294</v>
      </c>
      <c r="M13224" s="5" t="s">
        <v>794</v>
      </c>
      <c r="N13224" s="5" t="s">
        <v>294</v>
      </c>
      <c r="R13224" s="5" t="s">
        <v>294</v>
      </c>
      <c r="V13224" s="5" t="s">
        <v>31828</v>
      </c>
    </row>
    <row r="13225" spans="1:22" x14ac:dyDescent="0.35">
      <c r="A13225" s="5" t="s">
        <v>31830</v>
      </c>
      <c r="B13225" s="5" t="s">
        <v>31831</v>
      </c>
      <c r="C13225" s="5" t="s">
        <v>14629</v>
      </c>
      <c r="D13225" s="5" t="s">
        <v>18</v>
      </c>
      <c r="E13225" s="5">
        <v>12</v>
      </c>
      <c r="F13225" s="5" t="s">
        <v>294</v>
      </c>
      <c r="G13225" s="5" t="s">
        <v>294</v>
      </c>
      <c r="M13225" s="5" t="s">
        <v>794</v>
      </c>
      <c r="N13225" s="5" t="s">
        <v>294</v>
      </c>
      <c r="R13225" s="5" t="s">
        <v>294</v>
      </c>
      <c r="V13225" s="5" t="s">
        <v>31830</v>
      </c>
    </row>
    <row r="13226" spans="1:22" x14ac:dyDescent="0.35">
      <c r="A13226" s="5" t="s">
        <v>31832</v>
      </c>
      <c r="B13226" s="5" t="s">
        <v>31833</v>
      </c>
      <c r="C13226" s="5" t="s">
        <v>14629</v>
      </c>
      <c r="D13226" s="5" t="s">
        <v>18</v>
      </c>
      <c r="E13226" s="5">
        <v>48</v>
      </c>
      <c r="F13226" s="5" t="s">
        <v>294</v>
      </c>
      <c r="G13226" s="5" t="s">
        <v>294</v>
      </c>
      <c r="M13226" s="5" t="s">
        <v>794</v>
      </c>
      <c r="N13226" s="5" t="s">
        <v>294</v>
      </c>
      <c r="R13226" s="5" t="s">
        <v>294</v>
      </c>
      <c r="V13226" s="5" t="s">
        <v>31832</v>
      </c>
    </row>
    <row r="13227" spans="1:22" x14ac:dyDescent="0.35">
      <c r="A13227" s="5" t="s">
        <v>31834</v>
      </c>
      <c r="B13227" s="5" t="s">
        <v>31835</v>
      </c>
      <c r="C13227" s="5" t="s">
        <v>14629</v>
      </c>
      <c r="D13227" s="5" t="s">
        <v>24</v>
      </c>
      <c r="E13227" s="5">
        <v>12</v>
      </c>
      <c r="F13227" s="5" t="s">
        <v>294</v>
      </c>
      <c r="G13227" s="5" t="s">
        <v>294</v>
      </c>
      <c r="M13227" s="5" t="s">
        <v>794</v>
      </c>
      <c r="N13227" s="5" t="s">
        <v>294</v>
      </c>
      <c r="R13227" s="5" t="s">
        <v>294</v>
      </c>
      <c r="V13227" s="5" t="s">
        <v>31834</v>
      </c>
    </row>
    <row r="13228" spans="1:22" x14ac:dyDescent="0.35">
      <c r="A13228" s="5" t="s">
        <v>31836</v>
      </c>
      <c r="B13228" s="5" t="s">
        <v>31837</v>
      </c>
      <c r="C13228" s="5" t="s">
        <v>14629</v>
      </c>
      <c r="D13228" s="5" t="s">
        <v>18</v>
      </c>
      <c r="E13228" s="5">
        <v>20</v>
      </c>
      <c r="F13228" s="5" t="s">
        <v>294</v>
      </c>
      <c r="G13228" s="5" t="s">
        <v>294</v>
      </c>
      <c r="M13228" s="5" t="s">
        <v>794</v>
      </c>
      <c r="N13228" s="5" t="s">
        <v>294</v>
      </c>
      <c r="R13228" s="5" t="s">
        <v>294</v>
      </c>
      <c r="V13228" s="5" t="s">
        <v>31836</v>
      </c>
    </row>
    <row r="13229" spans="1:22" x14ac:dyDescent="0.35">
      <c r="A13229" s="5" t="s">
        <v>31838</v>
      </c>
      <c r="B13229" s="5" t="s">
        <v>31839</v>
      </c>
      <c r="C13229" s="5" t="s">
        <v>14629</v>
      </c>
      <c r="D13229" s="5" t="s">
        <v>26</v>
      </c>
      <c r="E13229" s="5">
        <v>11</v>
      </c>
      <c r="F13229" s="5" t="s">
        <v>294</v>
      </c>
      <c r="G13229" s="5" t="s">
        <v>294</v>
      </c>
      <c r="M13229" s="5" t="s">
        <v>794</v>
      </c>
      <c r="N13229" s="5" t="s">
        <v>294</v>
      </c>
      <c r="R13229" s="5" t="s">
        <v>294</v>
      </c>
      <c r="V13229" s="5" t="s">
        <v>31838</v>
      </c>
    </row>
    <row r="13230" spans="1:22" x14ac:dyDescent="0.35">
      <c r="A13230" s="5" t="s">
        <v>31840</v>
      </c>
      <c r="B13230" s="5" t="s">
        <v>31841</v>
      </c>
      <c r="C13230" s="5" t="s">
        <v>14629</v>
      </c>
      <c r="D13230" s="5" t="s">
        <v>18</v>
      </c>
      <c r="E13230" s="5">
        <v>2</v>
      </c>
      <c r="F13230" s="5" t="s">
        <v>294</v>
      </c>
      <c r="G13230" s="5" t="s">
        <v>294</v>
      </c>
      <c r="M13230" s="5" t="s">
        <v>794</v>
      </c>
      <c r="N13230" s="5" t="s">
        <v>294</v>
      </c>
      <c r="R13230" s="5" t="s">
        <v>294</v>
      </c>
      <c r="V13230" s="5" t="s">
        <v>31840</v>
      </c>
    </row>
    <row r="13231" spans="1:22" x14ac:dyDescent="0.35">
      <c r="A13231" s="5" t="s">
        <v>31842</v>
      </c>
      <c r="B13231" s="5" t="s">
        <v>31843</v>
      </c>
      <c r="C13231" s="5" t="s">
        <v>14629</v>
      </c>
      <c r="D13231" s="5" t="s">
        <v>18</v>
      </c>
      <c r="E13231" s="5">
        <v>30</v>
      </c>
      <c r="F13231" s="5" t="s">
        <v>294</v>
      </c>
      <c r="G13231" s="5" t="s">
        <v>294</v>
      </c>
      <c r="M13231" s="5" t="s">
        <v>794</v>
      </c>
      <c r="N13231" s="5" t="s">
        <v>294</v>
      </c>
      <c r="R13231" s="5" t="s">
        <v>294</v>
      </c>
      <c r="V13231" s="5" t="s">
        <v>31844</v>
      </c>
    </row>
    <row r="13232" spans="1:22" x14ac:dyDescent="0.35">
      <c r="A13232" s="5" t="s">
        <v>31845</v>
      </c>
      <c r="B13232" s="5" t="s">
        <v>31846</v>
      </c>
      <c r="C13232" s="5" t="s">
        <v>14629</v>
      </c>
      <c r="D13232" s="5" t="s">
        <v>18</v>
      </c>
      <c r="E13232" s="5">
        <v>6</v>
      </c>
      <c r="F13232" s="5" t="s">
        <v>294</v>
      </c>
      <c r="G13232" s="5" t="s">
        <v>294</v>
      </c>
      <c r="M13232" s="5" t="s">
        <v>794</v>
      </c>
      <c r="N13232" s="5" t="s">
        <v>294</v>
      </c>
      <c r="R13232" s="5" t="s">
        <v>294</v>
      </c>
      <c r="V13232" s="5" t="s">
        <v>31845</v>
      </c>
    </row>
    <row r="13233" spans="1:22" x14ac:dyDescent="0.35">
      <c r="A13233" s="5" t="s">
        <v>31847</v>
      </c>
      <c r="B13233" s="5" t="s">
        <v>31848</v>
      </c>
      <c r="C13233" s="5" t="s">
        <v>14629</v>
      </c>
      <c r="D13233" s="5" t="s">
        <v>18</v>
      </c>
      <c r="E13233" s="5">
        <v>10</v>
      </c>
      <c r="F13233" s="5" t="s">
        <v>294</v>
      </c>
      <c r="G13233" s="5" t="s">
        <v>294</v>
      </c>
      <c r="M13233" s="5" t="s">
        <v>794</v>
      </c>
      <c r="N13233" s="5" t="s">
        <v>294</v>
      </c>
      <c r="R13233" s="5" t="s">
        <v>294</v>
      </c>
      <c r="V13233" s="5" t="s">
        <v>31847</v>
      </c>
    </row>
    <row r="13234" spans="1:22" x14ac:dyDescent="0.35">
      <c r="A13234" s="5" t="s">
        <v>31849</v>
      </c>
      <c r="B13234" s="5" t="s">
        <v>31850</v>
      </c>
      <c r="C13234" s="5" t="s">
        <v>14629</v>
      </c>
      <c r="D13234" s="5" t="s">
        <v>30</v>
      </c>
      <c r="E13234" s="5">
        <v>5</v>
      </c>
      <c r="F13234" s="5" t="s">
        <v>294</v>
      </c>
      <c r="G13234" s="5" t="s">
        <v>294</v>
      </c>
      <c r="M13234" s="5" t="s">
        <v>794</v>
      </c>
      <c r="N13234" s="5" t="s">
        <v>294</v>
      </c>
      <c r="R13234" s="5" t="s">
        <v>294</v>
      </c>
      <c r="V13234" s="5" t="s">
        <v>31849</v>
      </c>
    </row>
    <row r="13235" spans="1:22" x14ac:dyDescent="0.35">
      <c r="A13235" s="5" t="s">
        <v>31851</v>
      </c>
      <c r="B13235" s="5" t="s">
        <v>31352</v>
      </c>
      <c r="C13235" s="5" t="s">
        <v>31852</v>
      </c>
      <c r="D13235" s="5" t="s">
        <v>18</v>
      </c>
      <c r="E13235" s="5">
        <v>10</v>
      </c>
      <c r="F13235" s="5" t="s">
        <v>294</v>
      </c>
      <c r="G13235" s="5" t="s">
        <v>294</v>
      </c>
      <c r="M13235" s="5" t="s">
        <v>794</v>
      </c>
      <c r="N13235" s="5" t="s">
        <v>294</v>
      </c>
      <c r="P13235" s="5" t="s">
        <v>294</v>
      </c>
      <c r="Q13235" s="5" t="s">
        <v>294</v>
      </c>
      <c r="R13235" s="5" t="s">
        <v>294</v>
      </c>
      <c r="V13235" s="5" t="s">
        <v>31851</v>
      </c>
    </row>
    <row r="13236" spans="1:22" x14ac:dyDescent="0.35">
      <c r="A13236" s="5" t="s">
        <v>31853</v>
      </c>
      <c r="B13236" s="5" t="s">
        <v>31854</v>
      </c>
      <c r="C13236" s="5" t="s">
        <v>31852</v>
      </c>
      <c r="D13236" s="5" t="s">
        <v>18</v>
      </c>
      <c r="E13236" s="5">
        <v>27</v>
      </c>
      <c r="F13236" s="5" t="s">
        <v>294</v>
      </c>
      <c r="G13236" s="5" t="s">
        <v>294</v>
      </c>
      <c r="M13236" s="5" t="s">
        <v>794</v>
      </c>
      <c r="N13236" s="5" t="s">
        <v>294</v>
      </c>
      <c r="R13236" s="5" t="s">
        <v>294</v>
      </c>
      <c r="V13236" s="5" t="s">
        <v>31853</v>
      </c>
    </row>
    <row r="13237" spans="1:22" x14ac:dyDescent="0.35">
      <c r="A13237" s="5" t="s">
        <v>31855</v>
      </c>
      <c r="B13237" s="5" t="s">
        <v>31856</v>
      </c>
      <c r="C13237" s="5" t="s">
        <v>31852</v>
      </c>
      <c r="D13237" s="5" t="s">
        <v>18</v>
      </c>
      <c r="E13237" s="5">
        <v>27</v>
      </c>
      <c r="F13237" s="5" t="s">
        <v>294</v>
      </c>
      <c r="G13237" s="5" t="s">
        <v>294</v>
      </c>
      <c r="M13237" s="5" t="s">
        <v>794</v>
      </c>
      <c r="N13237" s="5" t="s">
        <v>294</v>
      </c>
      <c r="R13237" s="5" t="s">
        <v>294</v>
      </c>
      <c r="V13237" s="5" t="s">
        <v>31855</v>
      </c>
    </row>
    <row r="13238" spans="1:22" x14ac:dyDescent="0.35">
      <c r="A13238" s="5" t="s">
        <v>31857</v>
      </c>
      <c r="B13238" s="5" t="s">
        <v>31366</v>
      </c>
      <c r="C13238" s="5" t="s">
        <v>31852</v>
      </c>
      <c r="D13238" s="5" t="s">
        <v>18</v>
      </c>
      <c r="E13238" s="5">
        <v>50</v>
      </c>
      <c r="F13238" s="5" t="s">
        <v>294</v>
      </c>
      <c r="G13238" s="5" t="s">
        <v>294</v>
      </c>
      <c r="M13238" s="5" t="s">
        <v>794</v>
      </c>
      <c r="N13238" s="5" t="s">
        <v>294</v>
      </c>
      <c r="P13238" s="5" t="s">
        <v>294</v>
      </c>
      <c r="Q13238" s="5" t="s">
        <v>294</v>
      </c>
      <c r="R13238" s="5" t="s">
        <v>294</v>
      </c>
      <c r="V13238" s="5" t="s">
        <v>31857</v>
      </c>
    </row>
    <row r="13239" spans="1:22" x14ac:dyDescent="0.35">
      <c r="A13239" s="5" t="s">
        <v>31858</v>
      </c>
      <c r="B13239" s="5" t="s">
        <v>31368</v>
      </c>
      <c r="C13239" s="5" t="s">
        <v>31852</v>
      </c>
      <c r="D13239" s="5" t="s">
        <v>18</v>
      </c>
      <c r="E13239" s="5">
        <v>30</v>
      </c>
      <c r="F13239" s="5" t="s">
        <v>294</v>
      </c>
      <c r="G13239" s="5" t="s">
        <v>294</v>
      </c>
      <c r="M13239" s="5" t="s">
        <v>794</v>
      </c>
      <c r="N13239" s="5" t="s">
        <v>294</v>
      </c>
      <c r="P13239" s="5" t="s">
        <v>294</v>
      </c>
      <c r="Q13239" s="5" t="s">
        <v>294</v>
      </c>
      <c r="R13239" s="5" t="s">
        <v>294</v>
      </c>
      <c r="V13239" s="5" t="s">
        <v>31858</v>
      </c>
    </row>
    <row r="13240" spans="1:22" x14ac:dyDescent="0.35">
      <c r="A13240" s="5" t="s">
        <v>31859</v>
      </c>
      <c r="B13240" s="5" t="s">
        <v>31370</v>
      </c>
      <c r="C13240" s="5" t="s">
        <v>31852</v>
      </c>
      <c r="D13240" s="5" t="s">
        <v>18</v>
      </c>
      <c r="E13240" s="5">
        <v>50</v>
      </c>
      <c r="F13240" s="5" t="s">
        <v>294</v>
      </c>
      <c r="G13240" s="5" t="s">
        <v>294</v>
      </c>
      <c r="M13240" s="5" t="s">
        <v>794</v>
      </c>
      <c r="N13240" s="5" t="s">
        <v>294</v>
      </c>
      <c r="P13240" s="5" t="s">
        <v>294</v>
      </c>
      <c r="Q13240" s="5" t="s">
        <v>294</v>
      </c>
      <c r="R13240" s="5" t="s">
        <v>294</v>
      </c>
      <c r="V13240" s="5" t="s">
        <v>31859</v>
      </c>
    </row>
    <row r="13241" spans="1:22" x14ac:dyDescent="0.35">
      <c r="A13241" s="5" t="s">
        <v>31860</v>
      </c>
      <c r="B13241" s="5" t="s">
        <v>31861</v>
      </c>
      <c r="C13241" s="5" t="s">
        <v>31852</v>
      </c>
      <c r="D13241" s="5" t="s">
        <v>20</v>
      </c>
      <c r="E13241" s="5">
        <v>10</v>
      </c>
      <c r="F13241" s="5" t="s">
        <v>294</v>
      </c>
      <c r="G13241" s="5" t="s">
        <v>294</v>
      </c>
      <c r="M13241" s="5" t="s">
        <v>794</v>
      </c>
      <c r="N13241" s="5" t="s">
        <v>294</v>
      </c>
      <c r="R13241" s="5" t="s">
        <v>294</v>
      </c>
      <c r="V13241" s="5" t="s">
        <v>31860</v>
      </c>
    </row>
    <row r="13242" spans="1:22" x14ac:dyDescent="0.35">
      <c r="A13242" s="5" t="s">
        <v>31862</v>
      </c>
      <c r="B13242" s="5" t="s">
        <v>31863</v>
      </c>
      <c r="C13242" s="5" t="s">
        <v>31852</v>
      </c>
      <c r="D13242" s="5" t="s">
        <v>22</v>
      </c>
      <c r="E13242" s="5">
        <v>8</v>
      </c>
      <c r="F13242" s="5" t="s">
        <v>294</v>
      </c>
      <c r="G13242" s="5" t="s">
        <v>294</v>
      </c>
      <c r="M13242" s="5" t="s">
        <v>794</v>
      </c>
      <c r="N13242" s="5" t="s">
        <v>294</v>
      </c>
      <c r="R13242" s="5" t="s">
        <v>294</v>
      </c>
      <c r="V13242" s="5" t="s">
        <v>31862</v>
      </c>
    </row>
    <row r="13243" spans="1:22" x14ac:dyDescent="0.35">
      <c r="A13243" s="5" t="s">
        <v>31864</v>
      </c>
      <c r="B13243" s="5" t="s">
        <v>31364</v>
      </c>
      <c r="C13243" s="5" t="s">
        <v>31852</v>
      </c>
      <c r="D13243" s="5" t="s">
        <v>18</v>
      </c>
      <c r="E13243" s="5">
        <v>8</v>
      </c>
      <c r="F13243" s="5" t="s">
        <v>294</v>
      </c>
      <c r="G13243" s="5" t="s">
        <v>294</v>
      </c>
      <c r="M13243" s="5" t="s">
        <v>794</v>
      </c>
      <c r="N13243" s="5" t="s">
        <v>294</v>
      </c>
      <c r="R13243" s="5" t="s">
        <v>294</v>
      </c>
      <c r="V13243" s="5" t="s">
        <v>31864</v>
      </c>
    </row>
    <row r="13244" spans="1:22" x14ac:dyDescent="0.35">
      <c r="A13244" s="5" t="s">
        <v>31865</v>
      </c>
      <c r="B13244" s="5" t="s">
        <v>31378</v>
      </c>
      <c r="C13244" s="5" t="s">
        <v>31852</v>
      </c>
      <c r="D13244" s="5" t="s">
        <v>18</v>
      </c>
      <c r="E13244" s="5">
        <v>10</v>
      </c>
      <c r="F13244" s="5" t="s">
        <v>294</v>
      </c>
      <c r="G13244" s="5" t="s">
        <v>294</v>
      </c>
      <c r="M13244" s="5" t="s">
        <v>794</v>
      </c>
      <c r="N13244" s="5" t="s">
        <v>294</v>
      </c>
      <c r="P13244" s="5" t="s">
        <v>294</v>
      </c>
      <c r="Q13244" s="5" t="s">
        <v>294</v>
      </c>
      <c r="R13244" s="5" t="s">
        <v>294</v>
      </c>
      <c r="V13244" s="5" t="s">
        <v>31865</v>
      </c>
    </row>
    <row r="13245" spans="1:22" x14ac:dyDescent="0.35">
      <c r="A13245" s="5" t="s">
        <v>31866</v>
      </c>
      <c r="B13245" s="5" t="s">
        <v>31867</v>
      </c>
      <c r="C13245" s="5" t="s">
        <v>31852</v>
      </c>
      <c r="D13245" s="5" t="s">
        <v>18</v>
      </c>
      <c r="E13245" s="5">
        <v>10</v>
      </c>
      <c r="F13245" s="5" t="s">
        <v>294</v>
      </c>
      <c r="G13245" s="5" t="s">
        <v>294</v>
      </c>
      <c r="M13245" s="5" t="s">
        <v>794</v>
      </c>
      <c r="N13245" s="5" t="s">
        <v>294</v>
      </c>
      <c r="P13245" s="5" t="s">
        <v>294</v>
      </c>
      <c r="Q13245" s="5" t="s">
        <v>294</v>
      </c>
      <c r="R13245" s="5" t="s">
        <v>294</v>
      </c>
      <c r="V13245" s="5" t="s">
        <v>31866</v>
      </c>
    </row>
    <row r="13246" spans="1:22" x14ac:dyDescent="0.35">
      <c r="A13246" s="5" t="s">
        <v>31868</v>
      </c>
      <c r="B13246" s="5" t="s">
        <v>31869</v>
      </c>
      <c r="C13246" s="5" t="s">
        <v>31852</v>
      </c>
      <c r="D13246" s="5" t="s">
        <v>20</v>
      </c>
      <c r="E13246" s="5">
        <v>10</v>
      </c>
      <c r="F13246" s="5" t="s">
        <v>294</v>
      </c>
      <c r="G13246" s="5" t="s">
        <v>294</v>
      </c>
      <c r="M13246" s="5" t="s">
        <v>794</v>
      </c>
      <c r="N13246" s="5" t="s">
        <v>294</v>
      </c>
      <c r="R13246" s="5" t="s">
        <v>294</v>
      </c>
      <c r="V13246" s="5" t="s">
        <v>31870</v>
      </c>
    </row>
    <row r="13247" spans="1:22" x14ac:dyDescent="0.35">
      <c r="A13247" s="5" t="s">
        <v>31871</v>
      </c>
      <c r="B13247" s="5" t="s">
        <v>31872</v>
      </c>
      <c r="C13247" s="5" t="s">
        <v>31852</v>
      </c>
      <c r="D13247" s="5" t="s">
        <v>18</v>
      </c>
      <c r="E13247" s="5">
        <v>25</v>
      </c>
      <c r="F13247" s="5" t="s">
        <v>294</v>
      </c>
      <c r="G13247" s="5" t="s">
        <v>294</v>
      </c>
      <c r="M13247" s="5" t="s">
        <v>794</v>
      </c>
      <c r="N13247" s="5" t="s">
        <v>294</v>
      </c>
      <c r="R13247" s="5" t="s">
        <v>294</v>
      </c>
      <c r="V13247" s="5" t="s">
        <v>31871</v>
      </c>
    </row>
    <row r="13248" spans="1:22" x14ac:dyDescent="0.35">
      <c r="A13248" s="5" t="s">
        <v>31873</v>
      </c>
      <c r="B13248" s="5" t="s">
        <v>31874</v>
      </c>
      <c r="C13248" s="5" t="s">
        <v>31852</v>
      </c>
      <c r="D13248" s="5" t="s">
        <v>18</v>
      </c>
      <c r="E13248" s="5">
        <v>2</v>
      </c>
      <c r="F13248" s="5" t="s">
        <v>294</v>
      </c>
      <c r="G13248" s="5" t="s">
        <v>294</v>
      </c>
      <c r="M13248" s="5" t="s">
        <v>794</v>
      </c>
      <c r="N13248" s="5" t="s">
        <v>294</v>
      </c>
      <c r="R13248" s="5" t="s">
        <v>294</v>
      </c>
      <c r="V13248" s="5" t="s">
        <v>31873</v>
      </c>
    </row>
    <row r="13249" spans="1:22" x14ac:dyDescent="0.35">
      <c r="A13249" s="5" t="s">
        <v>31875</v>
      </c>
      <c r="B13249" s="5" t="s">
        <v>31372</v>
      </c>
      <c r="C13249" s="5" t="s">
        <v>31852</v>
      </c>
      <c r="D13249" s="5" t="s">
        <v>20</v>
      </c>
      <c r="E13249" s="5">
        <v>10</v>
      </c>
      <c r="F13249" s="5" t="s">
        <v>294</v>
      </c>
      <c r="G13249" s="5" t="s">
        <v>294</v>
      </c>
      <c r="M13249" s="5" t="s">
        <v>794</v>
      </c>
      <c r="N13249" s="5" t="s">
        <v>294</v>
      </c>
      <c r="R13249" s="5" t="s">
        <v>294</v>
      </c>
      <c r="V13249" s="5" t="s">
        <v>31875</v>
      </c>
    </row>
    <row r="13250" spans="1:22" x14ac:dyDescent="0.35">
      <c r="A13250" s="5" t="s">
        <v>31876</v>
      </c>
      <c r="B13250" s="5" t="s">
        <v>31877</v>
      </c>
      <c r="C13250" s="5" t="s">
        <v>31852</v>
      </c>
      <c r="D13250" s="5" t="s">
        <v>18</v>
      </c>
      <c r="E13250" s="5">
        <v>28</v>
      </c>
      <c r="F13250" s="5" t="s">
        <v>294</v>
      </c>
      <c r="G13250" s="5" t="s">
        <v>294</v>
      </c>
      <c r="M13250" s="5" t="s">
        <v>794</v>
      </c>
      <c r="N13250" s="5" t="s">
        <v>294</v>
      </c>
      <c r="R13250" s="5" t="s">
        <v>294</v>
      </c>
      <c r="V13250" s="5" t="s">
        <v>31876</v>
      </c>
    </row>
    <row r="13251" spans="1:22" x14ac:dyDescent="0.35">
      <c r="A13251" s="5" t="s">
        <v>31878</v>
      </c>
      <c r="B13251" s="5" t="s">
        <v>31879</v>
      </c>
      <c r="C13251" s="5" t="s">
        <v>31852</v>
      </c>
      <c r="D13251" s="5" t="s">
        <v>18</v>
      </c>
      <c r="E13251" s="5">
        <v>8</v>
      </c>
      <c r="F13251" s="5" t="s">
        <v>294</v>
      </c>
      <c r="G13251" s="5" t="s">
        <v>294</v>
      </c>
      <c r="M13251" s="5" t="s">
        <v>794</v>
      </c>
      <c r="N13251" s="5" t="s">
        <v>294</v>
      </c>
      <c r="R13251" s="5" t="s">
        <v>294</v>
      </c>
      <c r="V13251" s="5" t="s">
        <v>31878</v>
      </c>
    </row>
    <row r="13252" spans="1:22" x14ac:dyDescent="0.35">
      <c r="A13252" s="5" t="s">
        <v>31880</v>
      </c>
      <c r="B13252" s="5" t="s">
        <v>8285</v>
      </c>
      <c r="C13252" s="5" t="s">
        <v>31852</v>
      </c>
      <c r="D13252" s="5" t="s">
        <v>18</v>
      </c>
      <c r="E13252" s="5">
        <v>25</v>
      </c>
      <c r="F13252" s="5" t="s">
        <v>294</v>
      </c>
      <c r="G13252" s="5" t="s">
        <v>294</v>
      </c>
      <c r="M13252" s="5" t="s">
        <v>794</v>
      </c>
      <c r="N13252" s="5" t="s">
        <v>294</v>
      </c>
      <c r="R13252" s="5" t="s">
        <v>294</v>
      </c>
      <c r="V13252" s="5" t="s">
        <v>31880</v>
      </c>
    </row>
    <row r="13253" spans="1:22" x14ac:dyDescent="0.35">
      <c r="A13253" s="5" t="s">
        <v>31881</v>
      </c>
      <c r="B13253" s="5" t="s">
        <v>31882</v>
      </c>
      <c r="C13253" s="5" t="s">
        <v>31852</v>
      </c>
      <c r="D13253" s="5" t="s">
        <v>18</v>
      </c>
      <c r="E13253" s="5">
        <v>1</v>
      </c>
      <c r="F13253" s="5" t="s">
        <v>294</v>
      </c>
      <c r="G13253" s="5" t="s">
        <v>294</v>
      </c>
      <c r="M13253" s="5" t="s">
        <v>794</v>
      </c>
      <c r="N13253" s="5" t="s">
        <v>294</v>
      </c>
      <c r="R13253" s="5" t="s">
        <v>294</v>
      </c>
      <c r="V13253" s="5" t="s">
        <v>31881</v>
      </c>
    </row>
    <row r="13254" spans="1:22" x14ac:dyDescent="0.35">
      <c r="A13254" s="5" t="s">
        <v>31883</v>
      </c>
      <c r="B13254" s="5" t="s">
        <v>31884</v>
      </c>
      <c r="C13254" s="5" t="s">
        <v>31852</v>
      </c>
      <c r="D13254" s="5" t="s">
        <v>18</v>
      </c>
      <c r="E13254" s="5">
        <v>2</v>
      </c>
      <c r="F13254" s="5" t="s">
        <v>294</v>
      </c>
      <c r="G13254" s="5" t="s">
        <v>294</v>
      </c>
      <c r="M13254" s="5" t="s">
        <v>794</v>
      </c>
      <c r="N13254" s="5" t="s">
        <v>294</v>
      </c>
      <c r="R13254" s="5" t="s">
        <v>294</v>
      </c>
      <c r="V13254" s="5" t="s">
        <v>31883</v>
      </c>
    </row>
    <row r="13255" spans="1:22" x14ac:dyDescent="0.35">
      <c r="A13255" s="5" t="s">
        <v>31885</v>
      </c>
      <c r="B13255" s="5" t="s">
        <v>31886</v>
      </c>
      <c r="C13255" s="5" t="s">
        <v>31852</v>
      </c>
      <c r="D13255" s="5" t="s">
        <v>20</v>
      </c>
      <c r="E13255" s="5">
        <v>10</v>
      </c>
      <c r="F13255" s="5" t="s">
        <v>294</v>
      </c>
      <c r="G13255" s="5" t="s">
        <v>294</v>
      </c>
      <c r="M13255" s="5" t="s">
        <v>794</v>
      </c>
      <c r="N13255" s="5" t="s">
        <v>294</v>
      </c>
      <c r="R13255" s="5" t="s">
        <v>294</v>
      </c>
      <c r="V13255" s="5" t="s">
        <v>31887</v>
      </c>
    </row>
    <row r="13256" spans="1:22" x14ac:dyDescent="0.35">
      <c r="A13256" s="5" t="s">
        <v>31888</v>
      </c>
      <c r="B13256" s="5" t="s">
        <v>31889</v>
      </c>
      <c r="C13256" s="5" t="s">
        <v>31852</v>
      </c>
      <c r="D13256" s="5" t="s">
        <v>18</v>
      </c>
      <c r="E13256" s="5">
        <v>8</v>
      </c>
      <c r="F13256" s="5" t="s">
        <v>294</v>
      </c>
      <c r="G13256" s="5" t="s">
        <v>294</v>
      </c>
      <c r="M13256" s="5" t="s">
        <v>794</v>
      </c>
      <c r="N13256" s="5" t="s">
        <v>294</v>
      </c>
      <c r="R13256" s="5" t="s">
        <v>294</v>
      </c>
      <c r="V13256" s="5" t="s">
        <v>31888</v>
      </c>
    </row>
    <row r="13257" spans="1:22" x14ac:dyDescent="0.35">
      <c r="A13257" s="5" t="s">
        <v>31890</v>
      </c>
      <c r="B13257" s="5" t="s">
        <v>31891</v>
      </c>
      <c r="C13257" s="5" t="s">
        <v>31852</v>
      </c>
      <c r="D13257" s="5" t="s">
        <v>18</v>
      </c>
      <c r="E13257" s="5">
        <v>10</v>
      </c>
      <c r="F13257" s="5" t="s">
        <v>294</v>
      </c>
      <c r="G13257" s="5" t="s">
        <v>294</v>
      </c>
      <c r="M13257" s="5" t="s">
        <v>794</v>
      </c>
      <c r="N13257" s="5" t="s">
        <v>294</v>
      </c>
      <c r="R13257" s="5" t="s">
        <v>294</v>
      </c>
      <c r="V13257" s="5" t="s">
        <v>31890</v>
      </c>
    </row>
    <row r="13258" spans="1:22" x14ac:dyDescent="0.35">
      <c r="A13258" s="5" t="s">
        <v>31892</v>
      </c>
      <c r="B13258" s="5" t="s">
        <v>31893</v>
      </c>
      <c r="C13258" s="5" t="s">
        <v>31852</v>
      </c>
      <c r="D13258" s="5" t="s">
        <v>22</v>
      </c>
      <c r="E13258" s="5">
        <v>10</v>
      </c>
      <c r="F13258" s="5" t="s">
        <v>294</v>
      </c>
      <c r="G13258" s="5" t="s">
        <v>294</v>
      </c>
      <c r="M13258" s="5" t="s">
        <v>794</v>
      </c>
      <c r="N13258" s="5" t="s">
        <v>294</v>
      </c>
      <c r="R13258" s="5" t="s">
        <v>297</v>
      </c>
      <c r="V13258" s="5" t="s">
        <v>31892</v>
      </c>
    </row>
    <row r="13259" spans="1:22" x14ac:dyDescent="0.35">
      <c r="A13259" s="5" t="s">
        <v>31894</v>
      </c>
      <c r="B13259" s="5" t="s">
        <v>31895</v>
      </c>
      <c r="C13259" s="5" t="s">
        <v>31852</v>
      </c>
      <c r="D13259" s="5" t="s">
        <v>24</v>
      </c>
      <c r="E13259" s="5">
        <v>10</v>
      </c>
      <c r="F13259" s="5" t="s">
        <v>294</v>
      </c>
      <c r="G13259" s="5" t="s">
        <v>294</v>
      </c>
      <c r="M13259" s="5" t="s">
        <v>794</v>
      </c>
      <c r="N13259" s="5" t="s">
        <v>294</v>
      </c>
      <c r="R13259" s="5" t="s">
        <v>294</v>
      </c>
      <c r="V13259" s="5" t="s">
        <v>31894</v>
      </c>
    </row>
    <row r="13260" spans="1:22" x14ac:dyDescent="0.35">
      <c r="A13260" s="5" t="s">
        <v>31896</v>
      </c>
      <c r="B13260" s="5" t="s">
        <v>31897</v>
      </c>
      <c r="C13260" s="5" t="s">
        <v>31852</v>
      </c>
      <c r="D13260" s="5" t="s">
        <v>18</v>
      </c>
      <c r="E13260" s="5">
        <v>1</v>
      </c>
      <c r="F13260" s="5" t="s">
        <v>294</v>
      </c>
      <c r="G13260" s="5" t="s">
        <v>297</v>
      </c>
      <c r="M13260" s="5" t="s">
        <v>794</v>
      </c>
      <c r="N13260" s="5" t="s">
        <v>294</v>
      </c>
      <c r="R13260" s="5" t="s">
        <v>294</v>
      </c>
      <c r="V13260" s="5" t="s">
        <v>31896</v>
      </c>
    </row>
    <row r="13261" spans="1:22" x14ac:dyDescent="0.35">
      <c r="A13261" s="5" t="s">
        <v>31898</v>
      </c>
      <c r="B13261" s="5" t="s">
        <v>31899</v>
      </c>
      <c r="C13261" s="5" t="s">
        <v>31852</v>
      </c>
      <c r="D13261" s="5" t="s">
        <v>22</v>
      </c>
      <c r="E13261" s="5">
        <v>2</v>
      </c>
      <c r="F13261" s="5" t="s">
        <v>294</v>
      </c>
      <c r="G13261" s="5" t="s">
        <v>294</v>
      </c>
      <c r="M13261" s="5" t="s">
        <v>794</v>
      </c>
      <c r="N13261" s="5" t="s">
        <v>294</v>
      </c>
      <c r="R13261" s="5" t="s">
        <v>294</v>
      </c>
      <c r="V13261" s="5" t="s">
        <v>31898</v>
      </c>
    </row>
    <row r="13262" spans="1:22" x14ac:dyDescent="0.35">
      <c r="A13262" s="5" t="s">
        <v>31900</v>
      </c>
      <c r="B13262" s="5" t="s">
        <v>31901</v>
      </c>
      <c r="C13262" s="5" t="s">
        <v>31852</v>
      </c>
      <c r="D13262" s="5" t="s">
        <v>18</v>
      </c>
      <c r="E13262" s="5">
        <v>35</v>
      </c>
      <c r="F13262" s="5" t="s">
        <v>294</v>
      </c>
      <c r="G13262" s="5" t="s">
        <v>294</v>
      </c>
      <c r="M13262" s="5" t="s">
        <v>794</v>
      </c>
      <c r="N13262" s="5" t="s">
        <v>294</v>
      </c>
      <c r="R13262" s="5" t="s">
        <v>294</v>
      </c>
      <c r="V13262" s="5" t="s">
        <v>31900</v>
      </c>
    </row>
    <row r="13263" spans="1:22" x14ac:dyDescent="0.35">
      <c r="A13263" s="5" t="s">
        <v>31902</v>
      </c>
      <c r="B13263" s="5" t="s">
        <v>31903</v>
      </c>
      <c r="C13263" s="5" t="s">
        <v>31852</v>
      </c>
      <c r="D13263" s="5" t="s">
        <v>18</v>
      </c>
      <c r="E13263" s="5">
        <v>18</v>
      </c>
      <c r="F13263" s="5" t="s">
        <v>294</v>
      </c>
      <c r="G13263" s="5" t="s">
        <v>294</v>
      </c>
      <c r="M13263" s="5" t="s">
        <v>794</v>
      </c>
      <c r="N13263" s="5" t="s">
        <v>294</v>
      </c>
      <c r="R13263" s="5" t="s">
        <v>294</v>
      </c>
      <c r="V13263" s="5" t="s">
        <v>31902</v>
      </c>
    </row>
    <row r="13264" spans="1:22" x14ac:dyDescent="0.35">
      <c r="A13264" s="5" t="s">
        <v>31904</v>
      </c>
      <c r="B13264" s="5" t="s">
        <v>31905</v>
      </c>
      <c r="C13264" s="5" t="s">
        <v>31852</v>
      </c>
      <c r="D13264" s="5" t="s">
        <v>18</v>
      </c>
      <c r="E13264" s="5">
        <v>10</v>
      </c>
      <c r="F13264" s="5" t="s">
        <v>294</v>
      </c>
      <c r="G13264" s="5" t="s">
        <v>294</v>
      </c>
      <c r="M13264" s="5" t="s">
        <v>794</v>
      </c>
      <c r="N13264" s="5" t="s">
        <v>294</v>
      </c>
      <c r="P13264" s="5" t="s">
        <v>294</v>
      </c>
      <c r="Q13264" s="5" t="s">
        <v>294</v>
      </c>
      <c r="R13264" s="5" t="s">
        <v>294</v>
      </c>
      <c r="V13264" s="5" t="s">
        <v>31904</v>
      </c>
    </row>
    <row r="13265" spans="1:22" x14ac:dyDescent="0.35">
      <c r="A13265" s="5" t="s">
        <v>31906</v>
      </c>
      <c r="B13265" s="5" t="s">
        <v>31907</v>
      </c>
      <c r="C13265" s="5" t="s">
        <v>31852</v>
      </c>
      <c r="D13265" s="5" t="s">
        <v>20</v>
      </c>
      <c r="E13265" s="5">
        <v>10</v>
      </c>
      <c r="F13265" s="5" t="s">
        <v>294</v>
      </c>
      <c r="G13265" s="5" t="s">
        <v>294</v>
      </c>
      <c r="M13265" s="5" t="s">
        <v>794</v>
      </c>
      <c r="N13265" s="5" t="s">
        <v>294</v>
      </c>
      <c r="R13265" s="5" t="s">
        <v>294</v>
      </c>
      <c r="V13265" s="5" t="s">
        <v>31906</v>
      </c>
    </row>
    <row r="13266" spans="1:22" x14ac:dyDescent="0.35">
      <c r="A13266" s="5" t="s">
        <v>31908</v>
      </c>
      <c r="B13266" s="5" t="s">
        <v>31909</v>
      </c>
      <c r="C13266" s="5" t="s">
        <v>31852</v>
      </c>
      <c r="D13266" s="5" t="s">
        <v>18</v>
      </c>
      <c r="E13266" s="5">
        <v>1</v>
      </c>
      <c r="F13266" s="5" t="s">
        <v>294</v>
      </c>
      <c r="G13266" s="5" t="s">
        <v>297</v>
      </c>
      <c r="M13266" s="5" t="s">
        <v>794</v>
      </c>
      <c r="N13266" s="5" t="s">
        <v>294</v>
      </c>
      <c r="R13266" s="5" t="s">
        <v>294</v>
      </c>
      <c r="V13266" s="5" t="s">
        <v>31910</v>
      </c>
    </row>
    <row r="13267" spans="1:22" x14ac:dyDescent="0.35">
      <c r="A13267" s="5" t="s">
        <v>31911</v>
      </c>
      <c r="B13267" s="5" t="s">
        <v>31912</v>
      </c>
      <c r="C13267" s="5" t="s">
        <v>31852</v>
      </c>
      <c r="D13267" s="5" t="s">
        <v>18</v>
      </c>
      <c r="E13267" s="5">
        <v>1</v>
      </c>
      <c r="F13267" s="5" t="s">
        <v>294</v>
      </c>
      <c r="G13267" s="5" t="s">
        <v>294</v>
      </c>
      <c r="M13267" s="5" t="s">
        <v>794</v>
      </c>
      <c r="N13267" s="5" t="s">
        <v>294</v>
      </c>
      <c r="R13267" s="5" t="s">
        <v>294</v>
      </c>
      <c r="V13267" s="5" t="s">
        <v>31911</v>
      </c>
    </row>
    <row r="13268" spans="1:22" x14ac:dyDescent="0.35">
      <c r="A13268" s="5" t="s">
        <v>31913</v>
      </c>
      <c r="B13268" s="5" t="s">
        <v>31914</v>
      </c>
      <c r="C13268" s="5" t="s">
        <v>31852</v>
      </c>
      <c r="D13268" s="5" t="s">
        <v>18</v>
      </c>
      <c r="E13268" s="5">
        <v>10</v>
      </c>
      <c r="F13268" s="5" t="s">
        <v>294</v>
      </c>
      <c r="G13268" s="5" t="s">
        <v>294</v>
      </c>
      <c r="M13268" s="5" t="s">
        <v>794</v>
      </c>
      <c r="N13268" s="5" t="s">
        <v>294</v>
      </c>
      <c r="R13268" s="5" t="s">
        <v>294</v>
      </c>
      <c r="V13268" s="5" t="s">
        <v>31913</v>
      </c>
    </row>
    <row r="13269" spans="1:22" x14ac:dyDescent="0.35">
      <c r="A13269" s="5" t="s">
        <v>31915</v>
      </c>
      <c r="B13269" s="5" t="s">
        <v>31916</v>
      </c>
      <c r="C13269" s="5" t="s">
        <v>31852</v>
      </c>
      <c r="D13269" s="5" t="s">
        <v>22</v>
      </c>
      <c r="E13269" s="5">
        <v>8</v>
      </c>
      <c r="F13269" s="5" t="s">
        <v>294</v>
      </c>
      <c r="G13269" s="5" t="s">
        <v>294</v>
      </c>
      <c r="M13269" s="5" t="s">
        <v>794</v>
      </c>
      <c r="N13269" s="5" t="s">
        <v>294</v>
      </c>
      <c r="R13269" s="5" t="s">
        <v>294</v>
      </c>
      <c r="V13269" s="5" t="s">
        <v>31915</v>
      </c>
    </row>
    <row r="13270" spans="1:22" x14ac:dyDescent="0.35">
      <c r="A13270" s="5" t="s">
        <v>31917</v>
      </c>
      <c r="B13270" s="5" t="s">
        <v>31918</v>
      </c>
      <c r="C13270" s="5" t="s">
        <v>31852</v>
      </c>
      <c r="D13270" s="5" t="s">
        <v>18</v>
      </c>
      <c r="E13270" s="5">
        <v>1</v>
      </c>
      <c r="F13270" s="5" t="s">
        <v>294</v>
      </c>
      <c r="G13270" s="5" t="s">
        <v>297</v>
      </c>
      <c r="M13270" s="5" t="s">
        <v>794</v>
      </c>
      <c r="N13270" s="5" t="s">
        <v>294</v>
      </c>
      <c r="R13270" s="5" t="s">
        <v>294</v>
      </c>
      <c r="V13270" s="5" t="s">
        <v>31917</v>
      </c>
    </row>
    <row r="13271" spans="1:22" x14ac:dyDescent="0.35">
      <c r="A13271" s="5" t="s">
        <v>31919</v>
      </c>
      <c r="B13271" s="5" t="s">
        <v>31920</v>
      </c>
      <c r="C13271" s="5" t="s">
        <v>31852</v>
      </c>
      <c r="D13271" s="5" t="s">
        <v>18</v>
      </c>
      <c r="E13271" s="5">
        <v>21</v>
      </c>
      <c r="F13271" s="5" t="s">
        <v>294</v>
      </c>
      <c r="G13271" s="5" t="s">
        <v>294</v>
      </c>
      <c r="M13271" s="5" t="s">
        <v>794</v>
      </c>
      <c r="N13271" s="5" t="s">
        <v>294</v>
      </c>
      <c r="R13271" s="5" t="s">
        <v>294</v>
      </c>
      <c r="V13271" s="5" t="s">
        <v>31919</v>
      </c>
    </row>
    <row r="13272" spans="1:22" x14ac:dyDescent="0.35">
      <c r="A13272" s="5" t="s">
        <v>31921</v>
      </c>
      <c r="B13272" s="5" t="s">
        <v>31922</v>
      </c>
      <c r="C13272" s="5" t="s">
        <v>31852</v>
      </c>
      <c r="D13272" s="5" t="s">
        <v>20</v>
      </c>
      <c r="E13272" s="5">
        <v>10</v>
      </c>
      <c r="F13272" s="5" t="s">
        <v>294</v>
      </c>
      <c r="G13272" s="5" t="s">
        <v>294</v>
      </c>
      <c r="M13272" s="5" t="s">
        <v>794</v>
      </c>
      <c r="N13272" s="5" t="s">
        <v>294</v>
      </c>
      <c r="R13272" s="5" t="s">
        <v>294</v>
      </c>
      <c r="V13272" s="5" t="s">
        <v>31921</v>
      </c>
    </row>
    <row r="13273" spans="1:22" x14ac:dyDescent="0.35">
      <c r="A13273" s="5" t="s">
        <v>31923</v>
      </c>
      <c r="B13273" s="5" t="s">
        <v>31924</v>
      </c>
      <c r="C13273" s="5" t="s">
        <v>31852</v>
      </c>
      <c r="D13273" s="5" t="s">
        <v>18</v>
      </c>
      <c r="E13273" s="5">
        <v>2</v>
      </c>
      <c r="F13273" s="5" t="s">
        <v>294</v>
      </c>
      <c r="G13273" s="5" t="s">
        <v>294</v>
      </c>
      <c r="M13273" s="5" t="s">
        <v>794</v>
      </c>
      <c r="N13273" s="5" t="s">
        <v>294</v>
      </c>
      <c r="R13273" s="5" t="s">
        <v>294</v>
      </c>
      <c r="V13273" s="5" t="s">
        <v>31923</v>
      </c>
    </row>
    <row r="13274" spans="1:22" x14ac:dyDescent="0.35">
      <c r="A13274" s="5" t="s">
        <v>31925</v>
      </c>
      <c r="B13274" s="5" t="s">
        <v>31926</v>
      </c>
      <c r="C13274" s="5" t="s">
        <v>31852</v>
      </c>
      <c r="D13274" s="5" t="s">
        <v>18</v>
      </c>
      <c r="E13274" s="5">
        <v>10</v>
      </c>
      <c r="F13274" s="5" t="s">
        <v>294</v>
      </c>
      <c r="G13274" s="5" t="s">
        <v>294</v>
      </c>
      <c r="M13274" s="5" t="s">
        <v>794</v>
      </c>
      <c r="N13274" s="5" t="s">
        <v>294</v>
      </c>
      <c r="R13274" s="5" t="s">
        <v>294</v>
      </c>
      <c r="V13274" s="5" t="s">
        <v>31925</v>
      </c>
    </row>
    <row r="13275" spans="1:22" x14ac:dyDescent="0.35">
      <c r="A13275" s="5" t="s">
        <v>31927</v>
      </c>
      <c r="B13275" s="5" t="s">
        <v>31928</v>
      </c>
      <c r="C13275" s="5" t="s">
        <v>31852</v>
      </c>
      <c r="D13275" s="5" t="s">
        <v>18</v>
      </c>
      <c r="E13275" s="5">
        <v>1</v>
      </c>
      <c r="F13275" s="5" t="s">
        <v>294</v>
      </c>
      <c r="G13275" s="5" t="s">
        <v>297</v>
      </c>
      <c r="M13275" s="5" t="s">
        <v>794</v>
      </c>
      <c r="N13275" s="5" t="s">
        <v>294</v>
      </c>
      <c r="R13275" s="5" t="s">
        <v>294</v>
      </c>
      <c r="V13275" s="5" t="s">
        <v>31927</v>
      </c>
    </row>
    <row r="13276" spans="1:22" x14ac:dyDescent="0.35">
      <c r="A13276" s="5" t="s">
        <v>31929</v>
      </c>
      <c r="B13276" s="5" t="s">
        <v>31930</v>
      </c>
      <c r="C13276" s="5" t="s">
        <v>31852</v>
      </c>
      <c r="D13276" s="5" t="s">
        <v>18</v>
      </c>
      <c r="E13276" s="5">
        <v>1</v>
      </c>
      <c r="F13276" s="5" t="s">
        <v>294</v>
      </c>
      <c r="G13276" s="5" t="s">
        <v>294</v>
      </c>
      <c r="M13276" s="5" t="s">
        <v>794</v>
      </c>
      <c r="N13276" s="5" t="s">
        <v>294</v>
      </c>
      <c r="R13276" s="5" t="s">
        <v>294</v>
      </c>
      <c r="V13276" s="5" t="s">
        <v>31929</v>
      </c>
    </row>
    <row r="13277" spans="1:22" x14ac:dyDescent="0.35">
      <c r="A13277" s="5" t="s">
        <v>31931</v>
      </c>
      <c r="B13277" s="5" t="s">
        <v>31932</v>
      </c>
      <c r="C13277" s="5" t="s">
        <v>31852</v>
      </c>
      <c r="D13277" s="5" t="s">
        <v>18</v>
      </c>
      <c r="E13277" s="5">
        <v>10</v>
      </c>
      <c r="F13277" s="5" t="s">
        <v>294</v>
      </c>
      <c r="G13277" s="5" t="s">
        <v>294</v>
      </c>
      <c r="M13277" s="5" t="s">
        <v>794</v>
      </c>
      <c r="N13277" s="5" t="s">
        <v>294</v>
      </c>
      <c r="R13277" s="5" t="s">
        <v>294</v>
      </c>
      <c r="V13277" s="5" t="s">
        <v>31931</v>
      </c>
    </row>
    <row r="13278" spans="1:22" x14ac:dyDescent="0.35">
      <c r="A13278" s="5" t="s">
        <v>31933</v>
      </c>
      <c r="B13278" s="5" t="s">
        <v>31934</v>
      </c>
      <c r="C13278" s="5" t="s">
        <v>31852</v>
      </c>
      <c r="D13278" s="5" t="s">
        <v>18</v>
      </c>
      <c r="E13278" s="5">
        <v>1</v>
      </c>
      <c r="F13278" s="5" t="s">
        <v>294</v>
      </c>
      <c r="G13278" s="5" t="s">
        <v>294</v>
      </c>
      <c r="M13278" s="5" t="s">
        <v>794</v>
      </c>
      <c r="N13278" s="5" t="s">
        <v>294</v>
      </c>
      <c r="R13278" s="5" t="s">
        <v>294</v>
      </c>
      <c r="V13278" s="5" t="s">
        <v>31933</v>
      </c>
    </row>
    <row r="13279" spans="1:22" x14ac:dyDescent="0.35">
      <c r="A13279" s="5" t="s">
        <v>31935</v>
      </c>
      <c r="B13279" s="5" t="s">
        <v>9746</v>
      </c>
      <c r="C13279" s="5" t="s">
        <v>31852</v>
      </c>
      <c r="D13279" s="5" t="s">
        <v>22</v>
      </c>
      <c r="E13279" s="5">
        <v>3</v>
      </c>
      <c r="F13279" s="5" t="s">
        <v>294</v>
      </c>
      <c r="G13279" s="5" t="s">
        <v>294</v>
      </c>
      <c r="M13279" s="5" t="s">
        <v>794</v>
      </c>
      <c r="N13279" s="5" t="s">
        <v>294</v>
      </c>
      <c r="R13279" s="5" t="s">
        <v>294</v>
      </c>
      <c r="V13279" s="5" t="s">
        <v>31935</v>
      </c>
    </row>
    <row r="13280" spans="1:22" x14ac:dyDescent="0.35">
      <c r="A13280" s="5" t="s">
        <v>31936</v>
      </c>
      <c r="B13280" s="5" t="s">
        <v>31937</v>
      </c>
      <c r="C13280" s="5" t="s">
        <v>31852</v>
      </c>
      <c r="D13280" s="5" t="s">
        <v>18</v>
      </c>
      <c r="E13280" s="5">
        <v>1</v>
      </c>
      <c r="F13280" s="5" t="s">
        <v>294</v>
      </c>
      <c r="G13280" s="5" t="s">
        <v>297</v>
      </c>
      <c r="M13280" s="5" t="s">
        <v>794</v>
      </c>
      <c r="N13280" s="5" t="s">
        <v>294</v>
      </c>
      <c r="R13280" s="5" t="s">
        <v>294</v>
      </c>
      <c r="V13280" s="5" t="s">
        <v>31936</v>
      </c>
    </row>
    <row r="13281" spans="1:22" x14ac:dyDescent="0.35">
      <c r="A13281" s="5" t="s">
        <v>31938</v>
      </c>
      <c r="B13281" s="5" t="s">
        <v>31939</v>
      </c>
      <c r="C13281" s="5" t="s">
        <v>31852</v>
      </c>
      <c r="D13281" s="5" t="s">
        <v>22</v>
      </c>
      <c r="E13281" s="5">
        <v>6</v>
      </c>
      <c r="F13281" s="5" t="s">
        <v>294</v>
      </c>
      <c r="G13281" s="5" t="s">
        <v>294</v>
      </c>
      <c r="M13281" s="5" t="s">
        <v>794</v>
      </c>
      <c r="N13281" s="5" t="s">
        <v>294</v>
      </c>
      <c r="R13281" s="5" t="s">
        <v>294</v>
      </c>
      <c r="V13281" s="5" t="s">
        <v>31938</v>
      </c>
    </row>
    <row r="13282" spans="1:22" x14ac:dyDescent="0.35">
      <c r="A13282" s="5" t="s">
        <v>31940</v>
      </c>
      <c r="B13282" s="5" t="s">
        <v>31941</v>
      </c>
      <c r="C13282" s="5" t="s">
        <v>31852</v>
      </c>
      <c r="D13282" s="5" t="s">
        <v>18</v>
      </c>
      <c r="E13282" s="5">
        <v>50</v>
      </c>
      <c r="F13282" s="5" t="s">
        <v>294</v>
      </c>
      <c r="G13282" s="5" t="s">
        <v>294</v>
      </c>
      <c r="M13282" s="5" t="s">
        <v>794</v>
      </c>
      <c r="N13282" s="5" t="s">
        <v>294</v>
      </c>
      <c r="P13282" s="5" t="s">
        <v>294</v>
      </c>
      <c r="Q13282" s="5" t="s">
        <v>294</v>
      </c>
      <c r="R13282" s="5" t="s">
        <v>294</v>
      </c>
      <c r="V13282" s="5" t="s">
        <v>31940</v>
      </c>
    </row>
    <row r="13283" spans="1:22" x14ac:dyDescent="0.35">
      <c r="A13283" s="5" t="s">
        <v>31942</v>
      </c>
      <c r="B13283" s="5" t="s">
        <v>31943</v>
      </c>
      <c r="C13283" s="5" t="s">
        <v>31852</v>
      </c>
      <c r="D13283" s="5" t="s">
        <v>18</v>
      </c>
      <c r="E13283" s="5">
        <v>1</v>
      </c>
      <c r="F13283" s="5" t="s">
        <v>294</v>
      </c>
      <c r="G13283" s="5" t="s">
        <v>297</v>
      </c>
      <c r="M13283" s="5" t="s">
        <v>794</v>
      </c>
      <c r="N13283" s="5" t="s">
        <v>294</v>
      </c>
      <c r="R13283" s="5" t="s">
        <v>294</v>
      </c>
      <c r="V13283" s="5" t="s">
        <v>31942</v>
      </c>
    </row>
    <row r="13284" spans="1:22" x14ac:dyDescent="0.35">
      <c r="A13284" s="5" t="s">
        <v>31944</v>
      </c>
      <c r="B13284" s="5" t="s">
        <v>31945</v>
      </c>
      <c r="C13284" s="5" t="s">
        <v>31852</v>
      </c>
      <c r="D13284" s="5" t="s">
        <v>18</v>
      </c>
      <c r="E13284" s="5">
        <v>25</v>
      </c>
      <c r="F13284" s="5" t="s">
        <v>294</v>
      </c>
      <c r="G13284" s="5" t="s">
        <v>294</v>
      </c>
      <c r="M13284" s="5" t="s">
        <v>794</v>
      </c>
      <c r="N13284" s="5" t="s">
        <v>294</v>
      </c>
      <c r="R13284" s="5" t="s">
        <v>294</v>
      </c>
      <c r="V13284" s="5" t="s">
        <v>31944</v>
      </c>
    </row>
    <row r="13285" spans="1:22" x14ac:dyDescent="0.35">
      <c r="A13285" s="5" t="s">
        <v>31946</v>
      </c>
      <c r="B13285" s="5" t="s">
        <v>31947</v>
      </c>
      <c r="C13285" s="5" t="s">
        <v>31852</v>
      </c>
      <c r="D13285" s="5" t="s">
        <v>18</v>
      </c>
      <c r="E13285" s="5">
        <v>30</v>
      </c>
      <c r="F13285" s="5" t="s">
        <v>294</v>
      </c>
      <c r="G13285" s="5" t="s">
        <v>294</v>
      </c>
      <c r="M13285" s="5" t="s">
        <v>794</v>
      </c>
      <c r="N13285" s="5" t="s">
        <v>294</v>
      </c>
      <c r="R13285" s="5" t="s">
        <v>294</v>
      </c>
      <c r="V13285" s="5" t="s">
        <v>31946</v>
      </c>
    </row>
    <row r="13286" spans="1:22" x14ac:dyDescent="0.35">
      <c r="A13286" s="5" t="s">
        <v>31948</v>
      </c>
      <c r="B13286" s="5" t="s">
        <v>31643</v>
      </c>
      <c r="C13286" s="5" t="s">
        <v>31852</v>
      </c>
      <c r="D13286" s="5" t="s">
        <v>18</v>
      </c>
      <c r="E13286" s="5">
        <v>50</v>
      </c>
      <c r="F13286" s="5" t="s">
        <v>294</v>
      </c>
      <c r="G13286" s="5" t="s">
        <v>294</v>
      </c>
      <c r="M13286" s="5" t="s">
        <v>794</v>
      </c>
      <c r="N13286" s="5" t="s">
        <v>294</v>
      </c>
      <c r="P13286" s="5" t="s">
        <v>294</v>
      </c>
      <c r="Q13286" s="5" t="s">
        <v>294</v>
      </c>
      <c r="R13286" s="5" t="s">
        <v>294</v>
      </c>
      <c r="V13286" s="5" t="s">
        <v>31948</v>
      </c>
    </row>
    <row r="13287" spans="1:22" x14ac:dyDescent="0.35">
      <c r="A13287" s="5" t="s">
        <v>31949</v>
      </c>
      <c r="B13287" s="5" t="s">
        <v>31950</v>
      </c>
      <c r="C13287" s="5" t="s">
        <v>31852</v>
      </c>
      <c r="D13287" s="5" t="s">
        <v>24</v>
      </c>
      <c r="E13287" s="5">
        <v>10</v>
      </c>
      <c r="F13287" s="5" t="s">
        <v>294</v>
      </c>
      <c r="G13287" s="5" t="s">
        <v>294</v>
      </c>
      <c r="M13287" s="5" t="s">
        <v>794</v>
      </c>
      <c r="N13287" s="5" t="s">
        <v>294</v>
      </c>
      <c r="R13287" s="5" t="s">
        <v>294</v>
      </c>
      <c r="V13287" s="5" t="s">
        <v>31949</v>
      </c>
    </row>
    <row r="13288" spans="1:22" x14ac:dyDescent="0.35">
      <c r="A13288" s="5" t="s">
        <v>31951</v>
      </c>
      <c r="B13288" s="5" t="s">
        <v>31952</v>
      </c>
      <c r="C13288" s="5" t="s">
        <v>31852</v>
      </c>
      <c r="D13288" s="5" t="s">
        <v>18</v>
      </c>
      <c r="E13288" s="5">
        <v>50</v>
      </c>
      <c r="F13288" s="5" t="s">
        <v>294</v>
      </c>
      <c r="G13288" s="5" t="s">
        <v>294</v>
      </c>
      <c r="M13288" s="5" t="s">
        <v>794</v>
      </c>
      <c r="N13288" s="5" t="s">
        <v>294</v>
      </c>
      <c r="P13288" s="5" t="s">
        <v>294</v>
      </c>
      <c r="Q13288" s="5" t="s">
        <v>294</v>
      </c>
      <c r="R13288" s="5" t="s">
        <v>294</v>
      </c>
      <c r="V13288" s="5" t="s">
        <v>31951</v>
      </c>
    </row>
    <row r="13289" spans="1:22" x14ac:dyDescent="0.35">
      <c r="A13289" s="5" t="s">
        <v>31953</v>
      </c>
      <c r="B13289" s="5" t="s">
        <v>31954</v>
      </c>
      <c r="C13289" s="5" t="s">
        <v>31852</v>
      </c>
      <c r="D13289" s="5" t="s">
        <v>18</v>
      </c>
      <c r="E13289" s="5">
        <v>30</v>
      </c>
      <c r="F13289" s="5" t="s">
        <v>294</v>
      </c>
      <c r="G13289" s="5" t="s">
        <v>294</v>
      </c>
      <c r="M13289" s="5" t="s">
        <v>794</v>
      </c>
      <c r="N13289" s="5" t="s">
        <v>294</v>
      </c>
      <c r="P13289" s="5" t="s">
        <v>294</v>
      </c>
      <c r="Q13289" s="5" t="s">
        <v>294</v>
      </c>
      <c r="R13289" s="5" t="s">
        <v>294</v>
      </c>
      <c r="V13289" s="5" t="s">
        <v>31953</v>
      </c>
    </row>
    <row r="13290" spans="1:22" x14ac:dyDescent="0.35">
      <c r="A13290" s="5" t="s">
        <v>31955</v>
      </c>
      <c r="B13290" s="5" t="s">
        <v>998</v>
      </c>
      <c r="C13290" s="5" t="s">
        <v>31852</v>
      </c>
      <c r="D13290" s="5" t="s">
        <v>18</v>
      </c>
      <c r="E13290" s="5">
        <v>50</v>
      </c>
      <c r="F13290" s="5" t="s">
        <v>294</v>
      </c>
      <c r="G13290" s="5" t="s">
        <v>294</v>
      </c>
      <c r="M13290" s="5" t="s">
        <v>794</v>
      </c>
      <c r="N13290" s="5" t="s">
        <v>294</v>
      </c>
      <c r="P13290" s="5" t="s">
        <v>294</v>
      </c>
      <c r="Q13290" s="5" t="s">
        <v>294</v>
      </c>
      <c r="R13290" s="5" t="s">
        <v>294</v>
      </c>
      <c r="V13290" s="5" t="s">
        <v>31955</v>
      </c>
    </row>
    <row r="13291" spans="1:22" x14ac:dyDescent="0.35">
      <c r="A13291" s="5" t="s">
        <v>31956</v>
      </c>
      <c r="B13291" s="5" t="s">
        <v>31957</v>
      </c>
      <c r="C13291" s="5" t="s">
        <v>31852</v>
      </c>
      <c r="D13291" s="5" t="s">
        <v>18</v>
      </c>
      <c r="E13291" s="5">
        <v>1</v>
      </c>
      <c r="F13291" s="5" t="s">
        <v>294</v>
      </c>
      <c r="G13291" s="5" t="s">
        <v>294</v>
      </c>
      <c r="M13291" s="5" t="s">
        <v>794</v>
      </c>
      <c r="N13291" s="5" t="s">
        <v>294</v>
      </c>
      <c r="R13291" s="5" t="s">
        <v>294</v>
      </c>
      <c r="V13291" s="5" t="s">
        <v>31956</v>
      </c>
    </row>
    <row r="13292" spans="1:22" x14ac:dyDescent="0.35">
      <c r="A13292" s="5" t="s">
        <v>31958</v>
      </c>
      <c r="B13292" s="5" t="s">
        <v>31959</v>
      </c>
      <c r="C13292" s="5" t="s">
        <v>31852</v>
      </c>
      <c r="D13292" s="5" t="s">
        <v>22</v>
      </c>
      <c r="E13292" s="5">
        <v>6</v>
      </c>
      <c r="F13292" s="5" t="s">
        <v>294</v>
      </c>
      <c r="G13292" s="5" t="s">
        <v>294</v>
      </c>
      <c r="M13292" s="5" t="s">
        <v>794</v>
      </c>
      <c r="N13292" s="5" t="s">
        <v>294</v>
      </c>
      <c r="R13292" s="5" t="s">
        <v>294</v>
      </c>
      <c r="V13292" s="5" t="s">
        <v>31958</v>
      </c>
    </row>
    <row r="13293" spans="1:22" x14ac:dyDescent="0.35">
      <c r="A13293" s="5" t="s">
        <v>31960</v>
      </c>
      <c r="B13293" s="5" t="s">
        <v>31961</v>
      </c>
      <c r="C13293" s="5" t="s">
        <v>31852</v>
      </c>
      <c r="D13293" s="5" t="s">
        <v>18</v>
      </c>
      <c r="E13293" s="5">
        <v>8</v>
      </c>
      <c r="F13293" s="5" t="s">
        <v>294</v>
      </c>
      <c r="G13293" s="5" t="s">
        <v>294</v>
      </c>
      <c r="M13293" s="5" t="s">
        <v>794</v>
      </c>
      <c r="N13293" s="5" t="s">
        <v>294</v>
      </c>
      <c r="R13293" s="5" t="s">
        <v>294</v>
      </c>
      <c r="V13293" s="5" t="s">
        <v>31960</v>
      </c>
    </row>
    <row r="13294" spans="1:22" x14ac:dyDescent="0.35">
      <c r="A13294" s="5" t="s">
        <v>31962</v>
      </c>
      <c r="B13294" s="5" t="s">
        <v>30778</v>
      </c>
      <c r="C13294" s="5" t="s">
        <v>31852</v>
      </c>
      <c r="D13294" s="5" t="s">
        <v>18</v>
      </c>
      <c r="E13294" s="5">
        <v>8</v>
      </c>
      <c r="F13294" s="5" t="s">
        <v>294</v>
      </c>
      <c r="G13294" s="5" t="s">
        <v>294</v>
      </c>
      <c r="M13294" s="5" t="s">
        <v>794</v>
      </c>
      <c r="N13294" s="5" t="s">
        <v>294</v>
      </c>
      <c r="R13294" s="5" t="s">
        <v>294</v>
      </c>
      <c r="V13294" s="5" t="s">
        <v>31962</v>
      </c>
    </row>
    <row r="13295" spans="1:22" x14ac:dyDescent="0.35">
      <c r="A13295" s="5" t="s">
        <v>31963</v>
      </c>
      <c r="B13295" s="5" t="s">
        <v>31669</v>
      </c>
      <c r="C13295" s="5" t="s">
        <v>31852</v>
      </c>
      <c r="D13295" s="5" t="s">
        <v>20</v>
      </c>
      <c r="E13295" s="5">
        <v>10</v>
      </c>
      <c r="F13295" s="5" t="s">
        <v>294</v>
      </c>
      <c r="G13295" s="5" t="s">
        <v>294</v>
      </c>
      <c r="M13295" s="5" t="s">
        <v>794</v>
      </c>
      <c r="N13295" s="5" t="s">
        <v>294</v>
      </c>
      <c r="P13295" s="5" t="s">
        <v>294</v>
      </c>
      <c r="Q13295" s="5" t="s">
        <v>294</v>
      </c>
      <c r="R13295" s="5" t="s">
        <v>294</v>
      </c>
      <c r="V13295" s="5" t="s">
        <v>31963</v>
      </c>
    </row>
    <row r="13296" spans="1:22" x14ac:dyDescent="0.35">
      <c r="A13296" s="5" t="s">
        <v>31964</v>
      </c>
      <c r="B13296" s="5" t="s">
        <v>31965</v>
      </c>
      <c r="C13296" s="5" t="s">
        <v>31852</v>
      </c>
      <c r="D13296" s="5" t="s">
        <v>18</v>
      </c>
      <c r="E13296" s="5">
        <v>3</v>
      </c>
      <c r="F13296" s="5" t="s">
        <v>294</v>
      </c>
      <c r="G13296" s="5" t="s">
        <v>297</v>
      </c>
      <c r="M13296" s="5" t="s">
        <v>794</v>
      </c>
      <c r="N13296" s="5" t="s">
        <v>294</v>
      </c>
      <c r="R13296" s="5" t="s">
        <v>294</v>
      </c>
      <c r="V13296" s="5" t="s">
        <v>31964</v>
      </c>
    </row>
    <row r="13297" spans="1:22" x14ac:dyDescent="0.35">
      <c r="A13297" s="5" t="s">
        <v>31966</v>
      </c>
      <c r="B13297" s="5" t="s">
        <v>31967</v>
      </c>
      <c r="C13297" s="5" t="s">
        <v>31852</v>
      </c>
      <c r="D13297" s="5" t="s">
        <v>22</v>
      </c>
      <c r="E13297" s="5">
        <v>1</v>
      </c>
      <c r="F13297" s="5" t="s">
        <v>294</v>
      </c>
      <c r="G13297" s="5" t="s">
        <v>294</v>
      </c>
      <c r="H13297" s="5">
        <v>0</v>
      </c>
      <c r="I13297" s="5">
        <v>9</v>
      </c>
      <c r="M13297" s="5" t="s">
        <v>794</v>
      </c>
      <c r="N13297" s="5" t="s">
        <v>294</v>
      </c>
      <c r="R13297" s="5" t="s">
        <v>294</v>
      </c>
      <c r="V13297" s="5" t="s">
        <v>31966</v>
      </c>
    </row>
    <row r="13298" spans="1:22" x14ac:dyDescent="0.35">
      <c r="A13298" s="5" t="s">
        <v>31968</v>
      </c>
      <c r="B13298" s="5" t="s">
        <v>31969</v>
      </c>
      <c r="C13298" s="5" t="s">
        <v>31852</v>
      </c>
      <c r="D13298" s="5" t="s">
        <v>22</v>
      </c>
      <c r="E13298" s="5">
        <v>8</v>
      </c>
      <c r="F13298" s="5" t="s">
        <v>294</v>
      </c>
      <c r="G13298" s="5" t="s">
        <v>294</v>
      </c>
      <c r="M13298" s="5" t="s">
        <v>794</v>
      </c>
      <c r="N13298" s="5" t="s">
        <v>294</v>
      </c>
      <c r="R13298" s="5" t="s">
        <v>294</v>
      </c>
      <c r="V13298" s="5" t="s">
        <v>31968</v>
      </c>
    </row>
    <row r="13299" spans="1:22" x14ac:dyDescent="0.35">
      <c r="A13299" s="5" t="s">
        <v>31970</v>
      </c>
      <c r="B13299" s="5" t="s">
        <v>31971</v>
      </c>
      <c r="C13299" s="5" t="s">
        <v>31852</v>
      </c>
      <c r="D13299" s="5" t="s">
        <v>20</v>
      </c>
      <c r="E13299" s="5">
        <v>10</v>
      </c>
      <c r="F13299" s="5" t="s">
        <v>294</v>
      </c>
      <c r="G13299" s="5" t="s">
        <v>294</v>
      </c>
      <c r="M13299" s="5" t="s">
        <v>794</v>
      </c>
      <c r="N13299" s="5" t="s">
        <v>294</v>
      </c>
      <c r="R13299" s="5" t="s">
        <v>294</v>
      </c>
      <c r="V13299" s="5" t="s">
        <v>31970</v>
      </c>
    </row>
    <row r="13300" spans="1:22" x14ac:dyDescent="0.35">
      <c r="A13300" s="5" t="s">
        <v>31972</v>
      </c>
      <c r="B13300" s="5" t="s">
        <v>31973</v>
      </c>
      <c r="C13300" s="5" t="s">
        <v>31852</v>
      </c>
      <c r="D13300" s="5" t="s">
        <v>18</v>
      </c>
      <c r="E13300" s="5">
        <v>8</v>
      </c>
      <c r="F13300" s="5" t="s">
        <v>294</v>
      </c>
      <c r="G13300" s="5" t="s">
        <v>294</v>
      </c>
      <c r="M13300" s="5" t="s">
        <v>794</v>
      </c>
      <c r="N13300" s="5" t="s">
        <v>294</v>
      </c>
      <c r="R13300" s="5" t="s">
        <v>294</v>
      </c>
      <c r="V13300" s="5" t="s">
        <v>31972</v>
      </c>
    </row>
    <row r="13301" spans="1:22" x14ac:dyDescent="0.35">
      <c r="A13301" s="5" t="s">
        <v>31974</v>
      </c>
      <c r="B13301" s="5" t="s">
        <v>31975</v>
      </c>
      <c r="C13301" s="5" t="s">
        <v>31852</v>
      </c>
      <c r="D13301" s="5" t="s">
        <v>22</v>
      </c>
      <c r="E13301" s="5">
        <v>2</v>
      </c>
      <c r="F13301" s="5" t="s">
        <v>294</v>
      </c>
      <c r="G13301" s="5" t="s">
        <v>294</v>
      </c>
      <c r="M13301" s="5" t="s">
        <v>794</v>
      </c>
      <c r="N13301" s="5" t="s">
        <v>294</v>
      </c>
      <c r="R13301" s="5" t="s">
        <v>294</v>
      </c>
      <c r="V13301" s="5" t="s">
        <v>31974</v>
      </c>
    </row>
    <row r="13302" spans="1:22" x14ac:dyDescent="0.35">
      <c r="A13302" s="5" t="s">
        <v>31976</v>
      </c>
      <c r="B13302" s="5" t="s">
        <v>31977</v>
      </c>
      <c r="C13302" s="5" t="s">
        <v>31852</v>
      </c>
      <c r="D13302" s="5" t="s">
        <v>18</v>
      </c>
      <c r="E13302" s="5">
        <v>8</v>
      </c>
      <c r="F13302" s="5" t="s">
        <v>294</v>
      </c>
      <c r="G13302" s="5" t="s">
        <v>294</v>
      </c>
      <c r="M13302" s="5" t="s">
        <v>794</v>
      </c>
      <c r="N13302" s="5" t="s">
        <v>294</v>
      </c>
      <c r="R13302" s="5" t="s">
        <v>294</v>
      </c>
      <c r="V13302" s="5" t="s">
        <v>31976</v>
      </c>
    </row>
    <row r="13303" spans="1:22" x14ac:dyDescent="0.35">
      <c r="A13303" s="5" t="s">
        <v>31978</v>
      </c>
      <c r="B13303" s="5" t="s">
        <v>31979</v>
      </c>
      <c r="C13303" s="5" t="s">
        <v>31852</v>
      </c>
      <c r="D13303" s="5" t="s">
        <v>26</v>
      </c>
      <c r="E13303" s="5">
        <v>11</v>
      </c>
      <c r="F13303" s="5" t="s">
        <v>294</v>
      </c>
      <c r="G13303" s="5" t="s">
        <v>294</v>
      </c>
      <c r="M13303" s="5" t="s">
        <v>794</v>
      </c>
      <c r="N13303" s="5" t="s">
        <v>294</v>
      </c>
      <c r="R13303" s="5" t="s">
        <v>294</v>
      </c>
      <c r="V13303" s="5" t="s">
        <v>31978</v>
      </c>
    </row>
    <row r="13304" spans="1:22" x14ac:dyDescent="0.35">
      <c r="A13304" s="5" t="s">
        <v>31980</v>
      </c>
      <c r="B13304" s="5" t="s">
        <v>31981</v>
      </c>
      <c r="C13304" s="5" t="s">
        <v>31852</v>
      </c>
      <c r="D13304" s="5" t="s">
        <v>18</v>
      </c>
      <c r="E13304" s="5">
        <v>11</v>
      </c>
      <c r="F13304" s="5" t="s">
        <v>294</v>
      </c>
      <c r="G13304" s="5" t="s">
        <v>294</v>
      </c>
      <c r="M13304" s="5" t="s">
        <v>794</v>
      </c>
      <c r="N13304" s="5" t="s">
        <v>294</v>
      </c>
      <c r="P13304" s="5" t="s">
        <v>294</v>
      </c>
      <c r="Q13304" s="5" t="s">
        <v>294</v>
      </c>
      <c r="R13304" s="5" t="s">
        <v>294</v>
      </c>
      <c r="V13304" s="5" t="s">
        <v>31980</v>
      </c>
    </row>
    <row r="13305" spans="1:22" x14ac:dyDescent="0.35">
      <c r="A13305" s="5" t="s">
        <v>31982</v>
      </c>
      <c r="B13305" s="5" t="s">
        <v>31983</v>
      </c>
      <c r="C13305" s="5" t="s">
        <v>31852</v>
      </c>
      <c r="D13305" s="5" t="s">
        <v>18</v>
      </c>
      <c r="E13305" s="5">
        <v>15</v>
      </c>
      <c r="F13305" s="5" t="s">
        <v>294</v>
      </c>
      <c r="G13305" s="5" t="s">
        <v>294</v>
      </c>
      <c r="M13305" s="5" t="s">
        <v>794</v>
      </c>
      <c r="N13305" s="5" t="s">
        <v>294</v>
      </c>
      <c r="R13305" s="5" t="s">
        <v>294</v>
      </c>
      <c r="V13305" s="5" t="s">
        <v>31982</v>
      </c>
    </row>
    <row r="13306" spans="1:22" x14ac:dyDescent="0.35">
      <c r="A13306" s="5" t="s">
        <v>31984</v>
      </c>
      <c r="B13306" s="5" t="s">
        <v>31985</v>
      </c>
      <c r="C13306" s="5" t="s">
        <v>31852</v>
      </c>
      <c r="D13306" s="5" t="s">
        <v>18</v>
      </c>
      <c r="E13306" s="5">
        <v>8</v>
      </c>
      <c r="F13306" s="5" t="s">
        <v>294</v>
      </c>
      <c r="G13306" s="5" t="s">
        <v>294</v>
      </c>
      <c r="M13306" s="5" t="s">
        <v>794</v>
      </c>
      <c r="N13306" s="5" t="s">
        <v>294</v>
      </c>
      <c r="R13306" s="5" t="s">
        <v>294</v>
      </c>
      <c r="V13306" s="5" t="s">
        <v>31984</v>
      </c>
    </row>
    <row r="13307" spans="1:22" x14ac:dyDescent="0.35">
      <c r="A13307" s="5" t="s">
        <v>31986</v>
      </c>
      <c r="B13307" s="5" t="s">
        <v>31987</v>
      </c>
      <c r="C13307" s="5" t="s">
        <v>31852</v>
      </c>
      <c r="D13307" s="5" t="s">
        <v>18</v>
      </c>
      <c r="E13307" s="5">
        <v>2</v>
      </c>
      <c r="F13307" s="5" t="s">
        <v>294</v>
      </c>
      <c r="G13307" s="5" t="s">
        <v>294</v>
      </c>
      <c r="M13307" s="5" t="s">
        <v>794</v>
      </c>
      <c r="N13307" s="5" t="s">
        <v>294</v>
      </c>
      <c r="R13307" s="5" t="s">
        <v>294</v>
      </c>
      <c r="V13307" s="5" t="s">
        <v>31986</v>
      </c>
    </row>
    <row r="13308" spans="1:22" x14ac:dyDescent="0.35">
      <c r="A13308" s="5" t="s">
        <v>31988</v>
      </c>
      <c r="B13308" s="5" t="s">
        <v>30784</v>
      </c>
      <c r="C13308" s="5" t="s">
        <v>31852</v>
      </c>
      <c r="D13308" s="5" t="s">
        <v>18</v>
      </c>
      <c r="E13308" s="5">
        <v>8</v>
      </c>
      <c r="F13308" s="5" t="s">
        <v>294</v>
      </c>
      <c r="G13308" s="5" t="s">
        <v>294</v>
      </c>
      <c r="M13308" s="5" t="s">
        <v>794</v>
      </c>
      <c r="N13308" s="5" t="s">
        <v>294</v>
      </c>
      <c r="R13308" s="5" t="s">
        <v>294</v>
      </c>
      <c r="V13308" s="5" t="s">
        <v>31988</v>
      </c>
    </row>
    <row r="13309" spans="1:22" x14ac:dyDescent="0.35">
      <c r="A13309" s="5" t="s">
        <v>31989</v>
      </c>
      <c r="B13309" s="5" t="s">
        <v>31990</v>
      </c>
      <c r="C13309" s="5" t="s">
        <v>31852</v>
      </c>
      <c r="D13309" s="5" t="s">
        <v>18</v>
      </c>
      <c r="E13309" s="5">
        <v>1</v>
      </c>
      <c r="F13309" s="5" t="s">
        <v>294</v>
      </c>
      <c r="G13309" s="5" t="s">
        <v>297</v>
      </c>
      <c r="M13309" s="5" t="s">
        <v>794</v>
      </c>
      <c r="N13309" s="5" t="s">
        <v>294</v>
      </c>
      <c r="R13309" s="5" t="s">
        <v>294</v>
      </c>
      <c r="V13309" s="5" t="s">
        <v>31989</v>
      </c>
    </row>
    <row r="13310" spans="1:22" x14ac:dyDescent="0.35">
      <c r="A13310" s="5" t="s">
        <v>31991</v>
      </c>
      <c r="B13310" s="5" t="s">
        <v>31717</v>
      </c>
      <c r="C13310" s="5" t="s">
        <v>31852</v>
      </c>
      <c r="D13310" s="5" t="s">
        <v>18</v>
      </c>
      <c r="E13310" s="5">
        <v>10</v>
      </c>
      <c r="F13310" s="5" t="s">
        <v>294</v>
      </c>
      <c r="G13310" s="5" t="s">
        <v>294</v>
      </c>
      <c r="M13310" s="5" t="s">
        <v>794</v>
      </c>
      <c r="N13310" s="5" t="s">
        <v>294</v>
      </c>
      <c r="P13310" s="5" t="s">
        <v>294</v>
      </c>
      <c r="Q13310" s="5" t="s">
        <v>294</v>
      </c>
      <c r="R13310" s="5" t="s">
        <v>294</v>
      </c>
      <c r="V13310" s="5" t="s">
        <v>31991</v>
      </c>
    </row>
    <row r="13311" spans="1:22" x14ac:dyDescent="0.35">
      <c r="A13311" s="5" t="s">
        <v>31992</v>
      </c>
      <c r="B13311" s="5" t="s">
        <v>31722</v>
      </c>
      <c r="C13311" s="5" t="s">
        <v>31852</v>
      </c>
      <c r="D13311" s="5" t="s">
        <v>18</v>
      </c>
      <c r="E13311" s="5">
        <v>20</v>
      </c>
      <c r="F13311" s="5" t="s">
        <v>294</v>
      </c>
      <c r="G13311" s="5" t="s">
        <v>294</v>
      </c>
      <c r="M13311" s="5" t="s">
        <v>794</v>
      </c>
      <c r="N13311" s="5" t="s">
        <v>294</v>
      </c>
      <c r="R13311" s="5" t="s">
        <v>294</v>
      </c>
      <c r="V13311" s="5" t="s">
        <v>31992</v>
      </c>
    </row>
    <row r="13312" spans="1:22" x14ac:dyDescent="0.35">
      <c r="A13312" s="5" t="s">
        <v>31993</v>
      </c>
      <c r="B13312" s="5" t="s">
        <v>31724</v>
      </c>
      <c r="C13312" s="5" t="s">
        <v>31852</v>
      </c>
      <c r="D13312" s="5" t="s">
        <v>18</v>
      </c>
      <c r="E13312" s="5">
        <v>10</v>
      </c>
      <c r="F13312" s="5" t="s">
        <v>294</v>
      </c>
      <c r="G13312" s="5" t="s">
        <v>294</v>
      </c>
      <c r="M13312" s="5" t="s">
        <v>794</v>
      </c>
      <c r="N13312" s="5" t="s">
        <v>294</v>
      </c>
      <c r="P13312" s="5" t="s">
        <v>294</v>
      </c>
      <c r="Q13312" s="5" t="s">
        <v>294</v>
      </c>
      <c r="R13312" s="5" t="s">
        <v>294</v>
      </c>
      <c r="V13312" s="5" t="s">
        <v>31993</v>
      </c>
    </row>
    <row r="13313" spans="1:22" x14ac:dyDescent="0.35">
      <c r="A13313" s="5" t="s">
        <v>31994</v>
      </c>
      <c r="B13313" s="5" t="s">
        <v>31995</v>
      </c>
      <c r="C13313" s="5" t="s">
        <v>31852</v>
      </c>
      <c r="D13313" s="5" t="s">
        <v>18</v>
      </c>
      <c r="E13313" s="5">
        <v>1</v>
      </c>
      <c r="F13313" s="5" t="s">
        <v>294</v>
      </c>
      <c r="G13313" s="5" t="s">
        <v>294</v>
      </c>
      <c r="M13313" s="5" t="s">
        <v>794</v>
      </c>
      <c r="N13313" s="5" t="s">
        <v>294</v>
      </c>
      <c r="R13313" s="5" t="s">
        <v>294</v>
      </c>
      <c r="V13313" s="5" t="s">
        <v>31994</v>
      </c>
    </row>
    <row r="13314" spans="1:22" x14ac:dyDescent="0.35">
      <c r="A13314" s="5" t="s">
        <v>31996</v>
      </c>
      <c r="B13314" s="5" t="s">
        <v>31997</v>
      </c>
      <c r="C13314" s="5" t="s">
        <v>31852</v>
      </c>
      <c r="D13314" s="5" t="s">
        <v>20</v>
      </c>
      <c r="E13314" s="5">
        <v>10</v>
      </c>
      <c r="F13314" s="5" t="s">
        <v>294</v>
      </c>
      <c r="G13314" s="5" t="s">
        <v>294</v>
      </c>
      <c r="M13314" s="5" t="s">
        <v>794</v>
      </c>
      <c r="N13314" s="5" t="s">
        <v>294</v>
      </c>
      <c r="R13314" s="5" t="s">
        <v>294</v>
      </c>
      <c r="V13314" s="5" t="s">
        <v>31996</v>
      </c>
    </row>
    <row r="13315" spans="1:22" x14ac:dyDescent="0.35">
      <c r="A13315" s="5" t="s">
        <v>31998</v>
      </c>
      <c r="B13315" s="5" t="s">
        <v>31999</v>
      </c>
      <c r="C13315" s="5" t="s">
        <v>31852</v>
      </c>
      <c r="D13315" s="5" t="s">
        <v>22</v>
      </c>
      <c r="E13315" s="5">
        <v>10</v>
      </c>
      <c r="F13315" s="5" t="s">
        <v>294</v>
      </c>
      <c r="G13315" s="5" t="s">
        <v>294</v>
      </c>
      <c r="M13315" s="5" t="s">
        <v>3826</v>
      </c>
      <c r="N13315" s="5" t="s">
        <v>294</v>
      </c>
      <c r="R13315" s="5" t="s">
        <v>294</v>
      </c>
      <c r="V13315" s="5" t="s">
        <v>31998</v>
      </c>
    </row>
    <row r="13316" spans="1:22" x14ac:dyDescent="0.35">
      <c r="A13316" s="5" t="s">
        <v>32000</v>
      </c>
      <c r="B13316" s="5" t="s">
        <v>31732</v>
      </c>
      <c r="C13316" s="5" t="s">
        <v>31852</v>
      </c>
      <c r="D13316" s="5" t="s">
        <v>18</v>
      </c>
      <c r="E13316" s="5">
        <v>28</v>
      </c>
      <c r="F13316" s="5" t="s">
        <v>294</v>
      </c>
      <c r="G13316" s="5" t="s">
        <v>294</v>
      </c>
      <c r="M13316" s="5" t="s">
        <v>794</v>
      </c>
      <c r="N13316" s="5" t="s">
        <v>294</v>
      </c>
      <c r="R13316" s="5" t="s">
        <v>294</v>
      </c>
      <c r="V13316" s="5" t="s">
        <v>32000</v>
      </c>
    </row>
    <row r="13317" spans="1:22" x14ac:dyDescent="0.35">
      <c r="A13317" s="5" t="s">
        <v>32001</v>
      </c>
      <c r="B13317" s="5" t="s">
        <v>32002</v>
      </c>
      <c r="C13317" s="5" t="s">
        <v>31852</v>
      </c>
      <c r="D13317" s="5" t="s">
        <v>18</v>
      </c>
      <c r="E13317" s="5">
        <v>20</v>
      </c>
      <c r="F13317" s="5" t="s">
        <v>294</v>
      </c>
      <c r="G13317" s="5" t="s">
        <v>294</v>
      </c>
      <c r="M13317" s="5" t="s">
        <v>794</v>
      </c>
      <c r="N13317" s="5" t="s">
        <v>294</v>
      </c>
      <c r="P13317" s="5" t="s">
        <v>294</v>
      </c>
      <c r="Q13317" s="5" t="s">
        <v>294</v>
      </c>
      <c r="R13317" s="5" t="s">
        <v>294</v>
      </c>
      <c r="V13317" s="5" t="s">
        <v>32001</v>
      </c>
    </row>
    <row r="13318" spans="1:22" x14ac:dyDescent="0.35">
      <c r="A13318" s="5" t="s">
        <v>32003</v>
      </c>
      <c r="B13318" s="5" t="s">
        <v>31753</v>
      </c>
      <c r="C13318" s="5" t="s">
        <v>31852</v>
      </c>
      <c r="D13318" s="5" t="s">
        <v>24</v>
      </c>
      <c r="E13318" s="5">
        <v>12</v>
      </c>
      <c r="F13318" s="5" t="s">
        <v>294</v>
      </c>
      <c r="G13318" s="5" t="s">
        <v>294</v>
      </c>
      <c r="M13318" s="5" t="s">
        <v>794</v>
      </c>
      <c r="N13318" s="5" t="s">
        <v>294</v>
      </c>
      <c r="R13318" s="5" t="s">
        <v>294</v>
      </c>
      <c r="V13318" s="5" t="s">
        <v>32003</v>
      </c>
    </row>
    <row r="13319" spans="1:22" x14ac:dyDescent="0.35">
      <c r="A13319" s="5" t="s">
        <v>32004</v>
      </c>
      <c r="B13319" s="5" t="s">
        <v>32005</v>
      </c>
      <c r="C13319" s="5" t="s">
        <v>31852</v>
      </c>
      <c r="D13319" s="5" t="s">
        <v>18</v>
      </c>
      <c r="E13319" s="5">
        <v>8</v>
      </c>
      <c r="F13319" s="5" t="s">
        <v>294</v>
      </c>
      <c r="G13319" s="5" t="s">
        <v>294</v>
      </c>
      <c r="M13319" s="5" t="s">
        <v>794</v>
      </c>
      <c r="N13319" s="5" t="s">
        <v>294</v>
      </c>
      <c r="R13319" s="5" t="s">
        <v>294</v>
      </c>
      <c r="V13319" s="5" t="s">
        <v>32004</v>
      </c>
    </row>
    <row r="13320" spans="1:22" x14ac:dyDescent="0.35">
      <c r="A13320" s="5" t="s">
        <v>32006</v>
      </c>
      <c r="B13320" s="5" t="s">
        <v>32007</v>
      </c>
      <c r="C13320" s="5" t="s">
        <v>31852</v>
      </c>
      <c r="D13320" s="5" t="s">
        <v>30</v>
      </c>
      <c r="E13320" s="5">
        <v>9</v>
      </c>
      <c r="F13320" s="5" t="s">
        <v>294</v>
      </c>
      <c r="G13320" s="5" t="s">
        <v>294</v>
      </c>
      <c r="M13320" s="5" t="s">
        <v>794</v>
      </c>
      <c r="N13320" s="5" t="s">
        <v>294</v>
      </c>
      <c r="R13320" s="5" t="s">
        <v>294</v>
      </c>
      <c r="V13320" s="5" t="s">
        <v>32006</v>
      </c>
    </row>
    <row r="13321" spans="1:22" x14ac:dyDescent="0.35">
      <c r="A13321" s="5" t="s">
        <v>32008</v>
      </c>
      <c r="B13321" s="5" t="s">
        <v>32009</v>
      </c>
      <c r="C13321" s="5" t="s">
        <v>31720</v>
      </c>
      <c r="D13321" s="5" t="s">
        <v>18</v>
      </c>
      <c r="E13321" s="5">
        <v>1000</v>
      </c>
      <c r="F13321" s="5" t="s">
        <v>294</v>
      </c>
      <c r="G13321" s="5" t="s">
        <v>294</v>
      </c>
      <c r="M13321" s="5" t="s">
        <v>794</v>
      </c>
      <c r="N13321" s="5" t="s">
        <v>294</v>
      </c>
      <c r="P13321" s="5" t="s">
        <v>294</v>
      </c>
      <c r="Q13321" s="5" t="s">
        <v>294</v>
      </c>
      <c r="R13321" s="5" t="s">
        <v>294</v>
      </c>
      <c r="V13321" s="5" t="s">
        <v>32008</v>
      </c>
    </row>
    <row r="13322" spans="1:22" x14ac:dyDescent="0.35">
      <c r="A13322" s="5" t="s">
        <v>32010</v>
      </c>
      <c r="B13322" s="5" t="s">
        <v>32011</v>
      </c>
      <c r="C13322" s="5" t="s">
        <v>31720</v>
      </c>
      <c r="D13322" s="5" t="s">
        <v>18</v>
      </c>
      <c r="E13322" s="5">
        <v>1000</v>
      </c>
      <c r="F13322" s="5" t="s">
        <v>294</v>
      </c>
      <c r="G13322" s="5" t="s">
        <v>294</v>
      </c>
      <c r="M13322" s="5" t="s">
        <v>794</v>
      </c>
      <c r="N13322" s="5" t="s">
        <v>294</v>
      </c>
      <c r="P13322" s="5" t="s">
        <v>294</v>
      </c>
      <c r="Q13322" s="5" t="s">
        <v>294</v>
      </c>
      <c r="R13322" s="5" t="s">
        <v>294</v>
      </c>
      <c r="V13322" s="5" t="s">
        <v>32010</v>
      </c>
    </row>
    <row r="13323" spans="1:22" x14ac:dyDescent="0.35">
      <c r="A13323" s="5" t="s">
        <v>32012</v>
      </c>
      <c r="B13323" s="5" t="s">
        <v>32013</v>
      </c>
      <c r="C13323" s="5" t="s">
        <v>32014</v>
      </c>
      <c r="D13323" s="5" t="s">
        <v>18</v>
      </c>
      <c r="E13323" s="5">
        <v>2</v>
      </c>
      <c r="F13323" s="5" t="s">
        <v>294</v>
      </c>
      <c r="G13323" s="5" t="s">
        <v>294</v>
      </c>
      <c r="M13323" s="5" t="s">
        <v>794</v>
      </c>
      <c r="N13323" s="5" t="s">
        <v>294</v>
      </c>
      <c r="P13323" s="5" t="s">
        <v>294</v>
      </c>
      <c r="Q13323" s="5" t="s">
        <v>294</v>
      </c>
      <c r="R13323" s="5" t="s">
        <v>294</v>
      </c>
      <c r="V13323" s="5" t="s">
        <v>32012</v>
      </c>
    </row>
    <row r="13324" spans="1:22" x14ac:dyDescent="0.35">
      <c r="A13324" s="5" t="s">
        <v>32015</v>
      </c>
      <c r="B13324" s="5" t="s">
        <v>32016</v>
      </c>
      <c r="C13324" s="5" t="s">
        <v>32014</v>
      </c>
      <c r="D13324" s="5" t="s">
        <v>18</v>
      </c>
      <c r="E13324" s="5">
        <v>8</v>
      </c>
      <c r="F13324" s="5" t="s">
        <v>294</v>
      </c>
      <c r="G13324" s="5" t="s">
        <v>294</v>
      </c>
      <c r="M13324" s="5" t="s">
        <v>794</v>
      </c>
      <c r="N13324" s="5" t="s">
        <v>294</v>
      </c>
      <c r="R13324" s="5" t="s">
        <v>294</v>
      </c>
      <c r="V13324" s="5" t="s">
        <v>32015</v>
      </c>
    </row>
    <row r="13325" spans="1:22" x14ac:dyDescent="0.35">
      <c r="A13325" s="5" t="s">
        <v>32017</v>
      </c>
      <c r="B13325" s="5" t="s">
        <v>32018</v>
      </c>
      <c r="C13325" s="5" t="s">
        <v>32014</v>
      </c>
      <c r="D13325" s="5" t="s">
        <v>18</v>
      </c>
      <c r="E13325" s="5">
        <v>8</v>
      </c>
      <c r="F13325" s="5" t="s">
        <v>294</v>
      </c>
      <c r="G13325" s="5" t="s">
        <v>294</v>
      </c>
      <c r="M13325" s="5" t="s">
        <v>794</v>
      </c>
      <c r="N13325" s="5" t="s">
        <v>294</v>
      </c>
      <c r="R13325" s="5" t="s">
        <v>294</v>
      </c>
      <c r="V13325" s="5" t="s">
        <v>32017</v>
      </c>
    </row>
    <row r="13326" spans="1:22" x14ac:dyDescent="0.35">
      <c r="A13326" s="5" t="s">
        <v>32019</v>
      </c>
      <c r="B13326" s="5" t="s">
        <v>32020</v>
      </c>
      <c r="C13326" s="5" t="s">
        <v>32014</v>
      </c>
      <c r="D13326" s="5" t="s">
        <v>18</v>
      </c>
      <c r="E13326" s="5">
        <v>8</v>
      </c>
      <c r="F13326" s="5" t="s">
        <v>294</v>
      </c>
      <c r="G13326" s="5" t="s">
        <v>294</v>
      </c>
      <c r="M13326" s="5" t="s">
        <v>794</v>
      </c>
      <c r="N13326" s="5" t="s">
        <v>294</v>
      </c>
      <c r="R13326" s="5" t="s">
        <v>294</v>
      </c>
      <c r="V13326" s="5" t="s">
        <v>32019</v>
      </c>
    </row>
    <row r="13327" spans="1:22" x14ac:dyDescent="0.35">
      <c r="A13327" s="5" t="s">
        <v>32021</v>
      </c>
      <c r="B13327" s="5" t="s">
        <v>32022</v>
      </c>
      <c r="C13327" s="5" t="s">
        <v>32014</v>
      </c>
      <c r="D13327" s="5" t="s">
        <v>18</v>
      </c>
      <c r="E13327" s="5">
        <v>8</v>
      </c>
      <c r="F13327" s="5" t="s">
        <v>294</v>
      </c>
      <c r="G13327" s="5" t="s">
        <v>294</v>
      </c>
      <c r="M13327" s="5" t="s">
        <v>794</v>
      </c>
      <c r="N13327" s="5" t="s">
        <v>294</v>
      </c>
      <c r="R13327" s="5" t="s">
        <v>294</v>
      </c>
      <c r="V13327" s="5" t="s">
        <v>32021</v>
      </c>
    </row>
    <row r="13328" spans="1:22" x14ac:dyDescent="0.35">
      <c r="A13328" s="5" t="s">
        <v>32023</v>
      </c>
      <c r="B13328" s="5" t="s">
        <v>32024</v>
      </c>
      <c r="C13328" s="5" t="s">
        <v>32014</v>
      </c>
      <c r="D13328" s="5" t="s">
        <v>18</v>
      </c>
      <c r="E13328" s="5">
        <v>10</v>
      </c>
      <c r="F13328" s="5" t="s">
        <v>294</v>
      </c>
      <c r="G13328" s="5" t="s">
        <v>294</v>
      </c>
      <c r="M13328" s="5" t="s">
        <v>794</v>
      </c>
      <c r="N13328" s="5" t="s">
        <v>294</v>
      </c>
      <c r="R13328" s="5" t="s">
        <v>294</v>
      </c>
      <c r="V13328" s="5" t="s">
        <v>32023</v>
      </c>
    </row>
    <row r="13329" spans="1:22" x14ac:dyDescent="0.35">
      <c r="A13329" s="5" t="s">
        <v>32025</v>
      </c>
      <c r="B13329" s="5" t="s">
        <v>32026</v>
      </c>
      <c r="C13329" s="5" t="s">
        <v>32014</v>
      </c>
      <c r="D13329" s="5" t="s">
        <v>18</v>
      </c>
      <c r="E13329" s="5">
        <v>8</v>
      </c>
      <c r="F13329" s="5" t="s">
        <v>294</v>
      </c>
      <c r="G13329" s="5" t="s">
        <v>294</v>
      </c>
      <c r="M13329" s="5" t="s">
        <v>794</v>
      </c>
      <c r="N13329" s="5" t="s">
        <v>294</v>
      </c>
      <c r="R13329" s="5" t="s">
        <v>294</v>
      </c>
      <c r="V13329" s="5" t="s">
        <v>32025</v>
      </c>
    </row>
    <row r="13330" spans="1:22" x14ac:dyDescent="0.35">
      <c r="A13330" s="5" t="s">
        <v>32027</v>
      </c>
      <c r="B13330" s="5" t="s">
        <v>32028</v>
      </c>
      <c r="C13330" s="5" t="s">
        <v>14629</v>
      </c>
      <c r="D13330" s="5" t="s">
        <v>22</v>
      </c>
      <c r="E13330" s="5">
        <v>10</v>
      </c>
      <c r="F13330" s="5" t="s">
        <v>294</v>
      </c>
      <c r="G13330" s="5" t="s">
        <v>294</v>
      </c>
      <c r="M13330" s="5" t="s">
        <v>3826</v>
      </c>
      <c r="N13330" s="5" t="s">
        <v>294</v>
      </c>
      <c r="R13330" s="5" t="s">
        <v>294</v>
      </c>
      <c r="V13330" s="5" t="s">
        <v>32027</v>
      </c>
    </row>
    <row r="13331" spans="1:22" x14ac:dyDescent="0.35">
      <c r="A13331" s="5" t="s">
        <v>32029</v>
      </c>
      <c r="B13331" s="5" t="s">
        <v>32030</v>
      </c>
      <c r="C13331" s="5" t="s">
        <v>31720</v>
      </c>
      <c r="D13331" s="5" t="s">
        <v>18</v>
      </c>
      <c r="E13331" s="5">
        <v>15</v>
      </c>
      <c r="F13331" s="5" t="s">
        <v>294</v>
      </c>
      <c r="G13331" s="5" t="s">
        <v>294</v>
      </c>
      <c r="M13331" s="5" t="s">
        <v>794</v>
      </c>
      <c r="N13331" s="5" t="s">
        <v>294</v>
      </c>
      <c r="P13331" s="5" t="s">
        <v>294</v>
      </c>
      <c r="Q13331" s="5" t="s">
        <v>294</v>
      </c>
      <c r="R13331" s="5" t="s">
        <v>297</v>
      </c>
      <c r="V13331" s="5" t="s">
        <v>32029</v>
      </c>
    </row>
    <row r="13332" spans="1:22" x14ac:dyDescent="0.35">
      <c r="A13332" s="5" t="s">
        <v>32031</v>
      </c>
      <c r="B13332" s="5" t="s">
        <v>30389</v>
      </c>
      <c r="C13332" s="5" t="s">
        <v>32014</v>
      </c>
      <c r="D13332" s="5" t="s">
        <v>18</v>
      </c>
      <c r="E13332" s="5">
        <v>2</v>
      </c>
      <c r="F13332" s="5" t="s">
        <v>294</v>
      </c>
      <c r="G13332" s="5" t="s">
        <v>294</v>
      </c>
      <c r="M13332" s="5" t="s">
        <v>794</v>
      </c>
      <c r="N13332" s="5" t="s">
        <v>294</v>
      </c>
      <c r="P13332" s="5" t="s">
        <v>294</v>
      </c>
      <c r="Q13332" s="5" t="s">
        <v>294</v>
      </c>
      <c r="R13332" s="5" t="s">
        <v>294</v>
      </c>
      <c r="V13332" s="5" t="s">
        <v>32031</v>
      </c>
    </row>
    <row r="13333" spans="1:22" x14ac:dyDescent="0.35">
      <c r="A13333" s="5" t="s">
        <v>32032</v>
      </c>
      <c r="B13333" s="5" t="s">
        <v>32033</v>
      </c>
      <c r="C13333" s="5" t="s">
        <v>32014</v>
      </c>
      <c r="D13333" s="5" t="s">
        <v>18</v>
      </c>
      <c r="E13333" s="5">
        <v>8</v>
      </c>
      <c r="F13333" s="5" t="s">
        <v>294</v>
      </c>
      <c r="G13333" s="5" t="s">
        <v>294</v>
      </c>
      <c r="M13333" s="5" t="s">
        <v>794</v>
      </c>
      <c r="N13333" s="5" t="s">
        <v>294</v>
      </c>
      <c r="R13333" s="5" t="s">
        <v>294</v>
      </c>
      <c r="V13333" s="5" t="s">
        <v>32032</v>
      </c>
    </row>
    <row r="13334" spans="1:22" x14ac:dyDescent="0.35">
      <c r="A13334" s="5" t="s">
        <v>32034</v>
      </c>
      <c r="B13334" s="5" t="s">
        <v>32035</v>
      </c>
      <c r="C13334" s="5" t="s">
        <v>32014</v>
      </c>
      <c r="D13334" s="5" t="s">
        <v>18</v>
      </c>
      <c r="E13334" s="5">
        <v>8</v>
      </c>
      <c r="F13334" s="5" t="s">
        <v>294</v>
      </c>
      <c r="G13334" s="5" t="s">
        <v>294</v>
      </c>
      <c r="M13334" s="5" t="s">
        <v>794</v>
      </c>
      <c r="N13334" s="5" t="s">
        <v>294</v>
      </c>
      <c r="R13334" s="5" t="s">
        <v>294</v>
      </c>
      <c r="V13334" s="5" t="s">
        <v>32034</v>
      </c>
    </row>
    <row r="13335" spans="1:22" x14ac:dyDescent="0.35">
      <c r="A13335" s="5" t="s">
        <v>32036</v>
      </c>
      <c r="B13335" s="5" t="s">
        <v>32037</v>
      </c>
      <c r="C13335" s="5" t="s">
        <v>32014</v>
      </c>
      <c r="D13335" s="5" t="s">
        <v>18</v>
      </c>
      <c r="E13335" s="5">
        <v>8</v>
      </c>
      <c r="F13335" s="5" t="s">
        <v>294</v>
      </c>
      <c r="G13335" s="5" t="s">
        <v>294</v>
      </c>
      <c r="M13335" s="5" t="s">
        <v>794</v>
      </c>
      <c r="N13335" s="5" t="s">
        <v>294</v>
      </c>
      <c r="R13335" s="5" t="s">
        <v>294</v>
      </c>
      <c r="V13335" s="5" t="s">
        <v>32036</v>
      </c>
    </row>
    <row r="13336" spans="1:22" x14ac:dyDescent="0.35">
      <c r="A13336" s="5" t="s">
        <v>32038</v>
      </c>
      <c r="B13336" s="5" t="s">
        <v>32039</v>
      </c>
      <c r="C13336" s="5" t="s">
        <v>32014</v>
      </c>
      <c r="D13336" s="5" t="s">
        <v>22</v>
      </c>
      <c r="E13336" s="5">
        <v>15</v>
      </c>
      <c r="F13336" s="5" t="s">
        <v>294</v>
      </c>
      <c r="G13336" s="5" t="s">
        <v>294</v>
      </c>
      <c r="M13336" s="5" t="s">
        <v>3826</v>
      </c>
      <c r="N13336" s="5" t="s">
        <v>294</v>
      </c>
      <c r="R13336" s="5" t="s">
        <v>294</v>
      </c>
      <c r="V13336" s="5" t="s">
        <v>32038</v>
      </c>
    </row>
    <row r="13337" spans="1:22" x14ac:dyDescent="0.35">
      <c r="A13337" s="5" t="s">
        <v>32040</v>
      </c>
      <c r="B13337" s="5" t="s">
        <v>32041</v>
      </c>
      <c r="C13337" s="5" t="s">
        <v>32014</v>
      </c>
      <c r="D13337" s="5" t="s">
        <v>22</v>
      </c>
      <c r="E13337" s="5">
        <v>4</v>
      </c>
      <c r="F13337" s="5" t="s">
        <v>297</v>
      </c>
      <c r="G13337" s="5" t="s">
        <v>294</v>
      </c>
      <c r="M13337" s="5" t="s">
        <v>794</v>
      </c>
      <c r="N13337" s="5" t="s">
        <v>294</v>
      </c>
      <c r="R13337" s="5" t="s">
        <v>294</v>
      </c>
      <c r="V13337" s="5" t="s">
        <v>32040</v>
      </c>
    </row>
    <row r="13338" spans="1:22" x14ac:dyDescent="0.35">
      <c r="A13338" s="5" t="s">
        <v>32042</v>
      </c>
      <c r="B13338" s="5" t="s">
        <v>29490</v>
      </c>
      <c r="C13338" s="5" t="s">
        <v>32014</v>
      </c>
      <c r="D13338" s="5" t="s">
        <v>22</v>
      </c>
      <c r="E13338" s="5">
        <v>9</v>
      </c>
      <c r="F13338" s="5" t="s">
        <v>297</v>
      </c>
      <c r="G13338" s="5" t="s">
        <v>294</v>
      </c>
      <c r="M13338" s="5" t="s">
        <v>794</v>
      </c>
      <c r="N13338" s="5" t="s">
        <v>294</v>
      </c>
      <c r="R13338" s="5" t="s">
        <v>297</v>
      </c>
      <c r="V13338" s="5" t="s">
        <v>32042</v>
      </c>
    </row>
    <row r="13339" spans="1:22" x14ac:dyDescent="0.35">
      <c r="A13339" s="5" t="s">
        <v>32043</v>
      </c>
      <c r="B13339" s="5" t="s">
        <v>30013</v>
      </c>
      <c r="C13339" s="5" t="s">
        <v>32014</v>
      </c>
      <c r="D13339" s="5" t="s">
        <v>22</v>
      </c>
      <c r="E13339" s="5">
        <v>15</v>
      </c>
      <c r="F13339" s="5" t="s">
        <v>297</v>
      </c>
      <c r="G13339" s="5" t="s">
        <v>294</v>
      </c>
      <c r="M13339" s="5" t="s">
        <v>794</v>
      </c>
      <c r="N13339" s="5" t="s">
        <v>294</v>
      </c>
      <c r="R13339" s="5" t="s">
        <v>297</v>
      </c>
      <c r="V13339" s="5" t="s">
        <v>32043</v>
      </c>
    </row>
    <row r="13340" spans="1:22" x14ac:dyDescent="0.35">
      <c r="A13340" s="5" t="s">
        <v>32044</v>
      </c>
      <c r="B13340" s="5" t="s">
        <v>24954</v>
      </c>
      <c r="C13340" s="5" t="s">
        <v>32014</v>
      </c>
      <c r="D13340" s="5" t="s">
        <v>18</v>
      </c>
      <c r="E13340" s="5">
        <v>8</v>
      </c>
      <c r="F13340" s="5" t="s">
        <v>294</v>
      </c>
      <c r="G13340" s="5" t="s">
        <v>294</v>
      </c>
      <c r="M13340" s="5" t="s">
        <v>794</v>
      </c>
      <c r="N13340" s="5" t="s">
        <v>294</v>
      </c>
      <c r="R13340" s="5" t="s">
        <v>294</v>
      </c>
      <c r="V13340" s="5" t="s">
        <v>32044</v>
      </c>
    </row>
    <row r="13341" spans="1:22" x14ac:dyDescent="0.35">
      <c r="A13341" s="5" t="s">
        <v>32045</v>
      </c>
      <c r="B13341" s="5" t="s">
        <v>32046</v>
      </c>
      <c r="C13341" s="5" t="s">
        <v>32014</v>
      </c>
      <c r="D13341" s="5" t="s">
        <v>18</v>
      </c>
      <c r="E13341" s="5">
        <v>8</v>
      </c>
      <c r="F13341" s="5" t="s">
        <v>294</v>
      </c>
      <c r="G13341" s="5" t="s">
        <v>294</v>
      </c>
      <c r="M13341" s="5" t="s">
        <v>794</v>
      </c>
      <c r="N13341" s="5" t="s">
        <v>294</v>
      </c>
      <c r="R13341" s="5" t="s">
        <v>294</v>
      </c>
      <c r="V13341" s="5" t="s">
        <v>32045</v>
      </c>
    </row>
    <row r="13342" spans="1:22" x14ac:dyDescent="0.35">
      <c r="A13342" s="5" t="s">
        <v>32047</v>
      </c>
      <c r="B13342" s="5" t="s">
        <v>32048</v>
      </c>
      <c r="C13342" s="5" t="s">
        <v>32014</v>
      </c>
      <c r="D13342" s="5" t="s">
        <v>18</v>
      </c>
      <c r="E13342" s="5">
        <v>8</v>
      </c>
      <c r="F13342" s="5" t="s">
        <v>294</v>
      </c>
      <c r="G13342" s="5" t="s">
        <v>294</v>
      </c>
      <c r="M13342" s="5" t="s">
        <v>794</v>
      </c>
      <c r="N13342" s="5" t="s">
        <v>294</v>
      </c>
      <c r="R13342" s="5" t="s">
        <v>294</v>
      </c>
      <c r="V13342" s="5" t="s">
        <v>32047</v>
      </c>
    </row>
    <row r="13343" spans="1:22" x14ac:dyDescent="0.35">
      <c r="A13343" s="5" t="s">
        <v>32049</v>
      </c>
      <c r="B13343" s="5" t="s">
        <v>32050</v>
      </c>
      <c r="C13343" s="5" t="s">
        <v>31720</v>
      </c>
      <c r="D13343" s="5" t="s">
        <v>18</v>
      </c>
      <c r="E13343" s="5">
        <v>20</v>
      </c>
      <c r="F13343" s="5" t="s">
        <v>294</v>
      </c>
      <c r="G13343" s="5" t="s">
        <v>294</v>
      </c>
      <c r="M13343" s="5" t="s">
        <v>794</v>
      </c>
      <c r="N13343" s="5" t="s">
        <v>294</v>
      </c>
      <c r="P13343" s="5" t="s">
        <v>294</v>
      </c>
      <c r="Q13343" s="5" t="s">
        <v>294</v>
      </c>
      <c r="R13343" s="5" t="s">
        <v>294</v>
      </c>
      <c r="V13343" s="5" t="s">
        <v>32049</v>
      </c>
    </row>
    <row r="13344" spans="1:22" x14ac:dyDescent="0.35">
      <c r="A13344" s="5" t="s">
        <v>32051</v>
      </c>
      <c r="B13344" s="5" t="s">
        <v>32052</v>
      </c>
      <c r="C13344" s="5" t="s">
        <v>32053</v>
      </c>
      <c r="D13344" s="5" t="s">
        <v>22</v>
      </c>
      <c r="E13344" s="5">
        <v>9</v>
      </c>
      <c r="F13344" s="5" t="s">
        <v>294</v>
      </c>
      <c r="G13344" s="5" t="s">
        <v>294</v>
      </c>
      <c r="H13344" s="5">
        <v>0</v>
      </c>
      <c r="M13344" s="5" t="s">
        <v>794</v>
      </c>
      <c r="N13344" s="5" t="s">
        <v>294</v>
      </c>
      <c r="R13344" s="5" t="s">
        <v>294</v>
      </c>
      <c r="V13344" s="5" t="s">
        <v>32051</v>
      </c>
    </row>
    <row r="13345" spans="1:22" x14ac:dyDescent="0.35">
      <c r="A13345" s="5" t="s">
        <v>32054</v>
      </c>
      <c r="B13345" s="5" t="s">
        <v>32055</v>
      </c>
      <c r="C13345" s="5" t="s">
        <v>32053</v>
      </c>
      <c r="D13345" s="5" t="s">
        <v>22</v>
      </c>
      <c r="E13345" s="5">
        <v>9</v>
      </c>
      <c r="F13345" s="5" t="s">
        <v>294</v>
      </c>
      <c r="G13345" s="5" t="s">
        <v>294</v>
      </c>
      <c r="H13345" s="5">
        <v>0</v>
      </c>
      <c r="M13345" s="5" t="s">
        <v>794</v>
      </c>
      <c r="N13345" s="5" t="s">
        <v>294</v>
      </c>
      <c r="R13345" s="5" t="s">
        <v>294</v>
      </c>
      <c r="V13345" s="5" t="s">
        <v>32054</v>
      </c>
    </row>
    <row r="13346" spans="1:22" x14ac:dyDescent="0.35">
      <c r="A13346" s="5" t="s">
        <v>32056</v>
      </c>
      <c r="B13346" s="5" t="s">
        <v>281</v>
      </c>
      <c r="C13346" s="5" t="s">
        <v>32053</v>
      </c>
      <c r="D13346" s="5" t="s">
        <v>22</v>
      </c>
      <c r="E13346" s="5">
        <v>7</v>
      </c>
      <c r="F13346" s="5" t="s">
        <v>294</v>
      </c>
      <c r="G13346" s="5" t="s">
        <v>294</v>
      </c>
      <c r="M13346" s="5" t="s">
        <v>794</v>
      </c>
      <c r="N13346" s="5" t="s">
        <v>294</v>
      </c>
      <c r="R13346" s="5" t="s">
        <v>294</v>
      </c>
    </row>
    <row r="13347" spans="1:22" x14ac:dyDescent="0.35">
      <c r="A13347" s="5" t="s">
        <v>32057</v>
      </c>
      <c r="B13347" s="5" t="s">
        <v>32058</v>
      </c>
      <c r="C13347" s="5" t="s">
        <v>32053</v>
      </c>
      <c r="D13347" s="5" t="s">
        <v>22</v>
      </c>
      <c r="E13347" s="5">
        <v>9</v>
      </c>
      <c r="F13347" s="5" t="s">
        <v>294</v>
      </c>
      <c r="G13347" s="5" t="s">
        <v>294</v>
      </c>
      <c r="H13347" s="5">
        <v>0</v>
      </c>
      <c r="M13347" s="5" t="s">
        <v>794</v>
      </c>
      <c r="N13347" s="5" t="s">
        <v>294</v>
      </c>
      <c r="R13347" s="5" t="s">
        <v>294</v>
      </c>
      <c r="V13347" s="5" t="s">
        <v>32057</v>
      </c>
    </row>
    <row r="13348" spans="1:22" x14ac:dyDescent="0.35">
      <c r="A13348" s="5" t="s">
        <v>32059</v>
      </c>
      <c r="B13348" s="5" t="s">
        <v>32060</v>
      </c>
      <c r="C13348" s="5" t="s">
        <v>32053</v>
      </c>
      <c r="D13348" s="5" t="s">
        <v>22</v>
      </c>
      <c r="E13348" s="5">
        <v>9</v>
      </c>
      <c r="F13348" s="5" t="s">
        <v>294</v>
      </c>
      <c r="G13348" s="5" t="s">
        <v>294</v>
      </c>
      <c r="H13348" s="5">
        <v>0</v>
      </c>
      <c r="M13348" s="5" t="s">
        <v>794</v>
      </c>
      <c r="N13348" s="5" t="s">
        <v>294</v>
      </c>
      <c r="R13348" s="5" t="s">
        <v>294</v>
      </c>
      <c r="V13348" s="5" t="s">
        <v>32059</v>
      </c>
    </row>
    <row r="13349" spans="1:22" x14ac:dyDescent="0.35">
      <c r="A13349" s="5" t="s">
        <v>32061</v>
      </c>
      <c r="B13349" s="5" t="s">
        <v>32062</v>
      </c>
      <c r="C13349" s="5" t="s">
        <v>32053</v>
      </c>
      <c r="D13349" s="5" t="s">
        <v>22</v>
      </c>
      <c r="E13349" s="5">
        <v>9</v>
      </c>
      <c r="F13349" s="5" t="s">
        <v>294</v>
      </c>
      <c r="G13349" s="5" t="s">
        <v>294</v>
      </c>
      <c r="H13349" s="5">
        <v>0</v>
      </c>
      <c r="M13349" s="5" t="s">
        <v>794</v>
      </c>
      <c r="N13349" s="5" t="s">
        <v>294</v>
      </c>
      <c r="R13349" s="5" t="s">
        <v>294</v>
      </c>
      <c r="V13349" s="5" t="s">
        <v>32061</v>
      </c>
    </row>
    <row r="13350" spans="1:22" x14ac:dyDescent="0.35">
      <c r="A13350" s="5" t="s">
        <v>32063</v>
      </c>
      <c r="B13350" s="5" t="s">
        <v>32064</v>
      </c>
      <c r="C13350" s="5" t="s">
        <v>32053</v>
      </c>
      <c r="D13350" s="5" t="s">
        <v>22</v>
      </c>
      <c r="E13350" s="5">
        <v>9</v>
      </c>
      <c r="F13350" s="5" t="s">
        <v>294</v>
      </c>
      <c r="G13350" s="5" t="s">
        <v>294</v>
      </c>
      <c r="H13350" s="5">
        <v>0</v>
      </c>
      <c r="M13350" s="5" t="s">
        <v>794</v>
      </c>
      <c r="N13350" s="5" t="s">
        <v>294</v>
      </c>
      <c r="R13350" s="5" t="s">
        <v>294</v>
      </c>
      <c r="V13350" s="5" t="s">
        <v>32063</v>
      </c>
    </row>
    <row r="13351" spans="1:22" x14ac:dyDescent="0.35">
      <c r="A13351" s="5" t="s">
        <v>32065</v>
      </c>
      <c r="B13351" s="5" t="s">
        <v>32066</v>
      </c>
      <c r="C13351" s="5" t="s">
        <v>32053</v>
      </c>
      <c r="D13351" s="5" t="s">
        <v>22</v>
      </c>
      <c r="E13351" s="5">
        <v>9</v>
      </c>
      <c r="F13351" s="5" t="s">
        <v>294</v>
      </c>
      <c r="G13351" s="5" t="s">
        <v>294</v>
      </c>
      <c r="H13351" s="5">
        <v>0</v>
      </c>
      <c r="M13351" s="5" t="s">
        <v>794</v>
      </c>
      <c r="N13351" s="5" t="s">
        <v>294</v>
      </c>
      <c r="R13351" s="5" t="s">
        <v>294</v>
      </c>
      <c r="V13351" s="5" t="s">
        <v>32065</v>
      </c>
    </row>
    <row r="13352" spans="1:22" x14ac:dyDescent="0.35">
      <c r="A13352" s="5" t="s">
        <v>32067</v>
      </c>
      <c r="B13352" s="5" t="s">
        <v>32068</v>
      </c>
      <c r="C13352" s="5" t="s">
        <v>32053</v>
      </c>
      <c r="D13352" s="5" t="s">
        <v>20</v>
      </c>
      <c r="E13352" s="5">
        <v>10</v>
      </c>
      <c r="F13352" s="5" t="s">
        <v>294</v>
      </c>
      <c r="G13352" s="5" t="s">
        <v>294</v>
      </c>
      <c r="M13352" s="5" t="s">
        <v>794</v>
      </c>
      <c r="N13352" s="5" t="s">
        <v>294</v>
      </c>
      <c r="R13352" s="5" t="s">
        <v>294</v>
      </c>
      <c r="V13352" s="5" t="s">
        <v>32067</v>
      </c>
    </row>
    <row r="13353" spans="1:22" x14ac:dyDescent="0.35">
      <c r="A13353" s="5" t="s">
        <v>32069</v>
      </c>
      <c r="B13353" s="5" t="s">
        <v>32070</v>
      </c>
      <c r="C13353" s="5" t="s">
        <v>32053</v>
      </c>
      <c r="D13353" s="5" t="s">
        <v>22</v>
      </c>
      <c r="E13353" s="5">
        <v>9</v>
      </c>
      <c r="F13353" s="5" t="s">
        <v>294</v>
      </c>
      <c r="G13353" s="5" t="s">
        <v>294</v>
      </c>
      <c r="H13353" s="5">
        <v>0</v>
      </c>
      <c r="M13353" s="5" t="s">
        <v>794</v>
      </c>
      <c r="N13353" s="5" t="s">
        <v>294</v>
      </c>
      <c r="R13353" s="5" t="s">
        <v>294</v>
      </c>
      <c r="V13353" s="5" t="s">
        <v>32069</v>
      </c>
    </row>
    <row r="13354" spans="1:22" x14ac:dyDescent="0.35">
      <c r="A13354" s="5" t="s">
        <v>32071</v>
      </c>
      <c r="B13354" s="5" t="s">
        <v>281</v>
      </c>
      <c r="C13354" s="5" t="s">
        <v>32053</v>
      </c>
      <c r="D13354" s="5" t="s">
        <v>22</v>
      </c>
      <c r="E13354" s="5">
        <v>7</v>
      </c>
      <c r="F13354" s="5" t="s">
        <v>294</v>
      </c>
      <c r="G13354" s="5" t="s">
        <v>294</v>
      </c>
      <c r="M13354" s="5" t="s">
        <v>794</v>
      </c>
      <c r="N13354" s="5" t="s">
        <v>294</v>
      </c>
      <c r="R13354" s="5" t="s">
        <v>294</v>
      </c>
    </row>
    <row r="13355" spans="1:22" x14ac:dyDescent="0.35">
      <c r="A13355" s="5" t="s">
        <v>32072</v>
      </c>
      <c r="B13355" s="5" t="s">
        <v>32073</v>
      </c>
      <c r="C13355" s="5" t="s">
        <v>32053</v>
      </c>
      <c r="D13355" s="5" t="s">
        <v>22</v>
      </c>
      <c r="E13355" s="5">
        <v>7</v>
      </c>
      <c r="F13355" s="5" t="s">
        <v>294</v>
      </c>
      <c r="G13355" s="5" t="s">
        <v>294</v>
      </c>
      <c r="M13355" s="5" t="s">
        <v>794</v>
      </c>
      <c r="N13355" s="5" t="s">
        <v>294</v>
      </c>
      <c r="R13355" s="5" t="s">
        <v>294</v>
      </c>
    </row>
    <row r="13356" spans="1:22" x14ac:dyDescent="0.35">
      <c r="A13356" s="5" t="s">
        <v>32074</v>
      </c>
      <c r="B13356" s="5" t="s">
        <v>281</v>
      </c>
      <c r="C13356" s="5" t="s">
        <v>32053</v>
      </c>
      <c r="D13356" s="5" t="s">
        <v>22</v>
      </c>
      <c r="E13356" s="5">
        <v>7</v>
      </c>
      <c r="F13356" s="5" t="s">
        <v>294</v>
      </c>
      <c r="G13356" s="5" t="s">
        <v>294</v>
      </c>
      <c r="M13356" s="5" t="s">
        <v>794</v>
      </c>
      <c r="N13356" s="5" t="s">
        <v>294</v>
      </c>
      <c r="R13356" s="5" t="s">
        <v>294</v>
      </c>
    </row>
    <row r="13357" spans="1:22" x14ac:dyDescent="0.35">
      <c r="A13357" s="5" t="s">
        <v>32075</v>
      </c>
      <c r="B13357" s="5" t="s">
        <v>281</v>
      </c>
      <c r="C13357" s="5" t="s">
        <v>32053</v>
      </c>
      <c r="D13357" s="5" t="s">
        <v>22</v>
      </c>
      <c r="E13357" s="5">
        <v>7</v>
      </c>
      <c r="F13357" s="5" t="s">
        <v>294</v>
      </c>
      <c r="G13357" s="5" t="s">
        <v>294</v>
      </c>
      <c r="M13357" s="5" t="s">
        <v>794</v>
      </c>
      <c r="N13357" s="5" t="s">
        <v>294</v>
      </c>
      <c r="R13357" s="5" t="s">
        <v>294</v>
      </c>
    </row>
    <row r="13358" spans="1:22" x14ac:dyDescent="0.35">
      <c r="A13358" s="5" t="s">
        <v>32076</v>
      </c>
      <c r="B13358" s="5" t="s">
        <v>32077</v>
      </c>
      <c r="C13358" s="5" t="s">
        <v>32053</v>
      </c>
      <c r="D13358" s="5" t="s">
        <v>22</v>
      </c>
      <c r="E13358" s="5">
        <v>9</v>
      </c>
      <c r="F13358" s="5" t="s">
        <v>294</v>
      </c>
      <c r="G13358" s="5" t="s">
        <v>294</v>
      </c>
      <c r="H13358" s="5">
        <v>0</v>
      </c>
      <c r="M13358" s="5" t="s">
        <v>794</v>
      </c>
      <c r="N13358" s="5" t="s">
        <v>294</v>
      </c>
      <c r="R13358" s="5" t="s">
        <v>294</v>
      </c>
      <c r="V13358" s="5" t="s">
        <v>32076</v>
      </c>
    </row>
    <row r="13359" spans="1:22" x14ac:dyDescent="0.35">
      <c r="A13359" s="5" t="s">
        <v>32078</v>
      </c>
      <c r="B13359" s="5" t="s">
        <v>32079</v>
      </c>
      <c r="C13359" s="5" t="s">
        <v>32053</v>
      </c>
      <c r="D13359" s="5" t="s">
        <v>22</v>
      </c>
      <c r="E13359" s="5">
        <v>9</v>
      </c>
      <c r="F13359" s="5" t="s">
        <v>294</v>
      </c>
      <c r="G13359" s="5" t="s">
        <v>294</v>
      </c>
      <c r="H13359" s="5">
        <v>0</v>
      </c>
      <c r="M13359" s="5" t="s">
        <v>794</v>
      </c>
      <c r="N13359" s="5" t="s">
        <v>294</v>
      </c>
      <c r="R13359" s="5" t="s">
        <v>294</v>
      </c>
      <c r="V13359" s="5" t="s">
        <v>32078</v>
      </c>
    </row>
    <row r="13360" spans="1:22" x14ac:dyDescent="0.35">
      <c r="A13360" s="5" t="s">
        <v>32080</v>
      </c>
      <c r="B13360" s="5" t="s">
        <v>32081</v>
      </c>
      <c r="C13360" s="5" t="s">
        <v>32053</v>
      </c>
      <c r="D13360" s="5" t="s">
        <v>22</v>
      </c>
      <c r="E13360" s="5">
        <v>9</v>
      </c>
      <c r="F13360" s="5" t="s">
        <v>294</v>
      </c>
      <c r="G13360" s="5" t="s">
        <v>294</v>
      </c>
      <c r="H13360" s="5">
        <v>0</v>
      </c>
      <c r="M13360" s="5" t="s">
        <v>794</v>
      </c>
      <c r="N13360" s="5" t="s">
        <v>294</v>
      </c>
      <c r="R13360" s="5" t="s">
        <v>294</v>
      </c>
      <c r="V13360" s="5" t="s">
        <v>32080</v>
      </c>
    </row>
    <row r="13361" spans="1:22" x14ac:dyDescent="0.35">
      <c r="A13361" s="5" t="s">
        <v>32082</v>
      </c>
      <c r="B13361" s="5" t="s">
        <v>281</v>
      </c>
      <c r="C13361" s="5" t="s">
        <v>32053</v>
      </c>
      <c r="D13361" s="5" t="s">
        <v>22</v>
      </c>
      <c r="E13361" s="5">
        <v>7</v>
      </c>
      <c r="F13361" s="5" t="s">
        <v>294</v>
      </c>
      <c r="G13361" s="5" t="s">
        <v>294</v>
      </c>
      <c r="M13361" s="5" t="s">
        <v>794</v>
      </c>
      <c r="N13361" s="5" t="s">
        <v>294</v>
      </c>
      <c r="R13361" s="5" t="s">
        <v>294</v>
      </c>
    </row>
    <row r="13362" spans="1:22" x14ac:dyDescent="0.35">
      <c r="A13362" s="5" t="s">
        <v>32083</v>
      </c>
      <c r="B13362" s="5" t="s">
        <v>32084</v>
      </c>
      <c r="C13362" s="5" t="s">
        <v>32053</v>
      </c>
      <c r="D13362" s="5" t="s">
        <v>22</v>
      </c>
      <c r="E13362" s="5">
        <v>9</v>
      </c>
      <c r="F13362" s="5" t="s">
        <v>294</v>
      </c>
      <c r="G13362" s="5" t="s">
        <v>294</v>
      </c>
      <c r="H13362" s="5">
        <v>0</v>
      </c>
      <c r="M13362" s="5" t="s">
        <v>794</v>
      </c>
      <c r="N13362" s="5" t="s">
        <v>294</v>
      </c>
      <c r="R13362" s="5" t="s">
        <v>294</v>
      </c>
      <c r="V13362" s="5" t="s">
        <v>32083</v>
      </c>
    </row>
    <row r="13363" spans="1:22" x14ac:dyDescent="0.35">
      <c r="A13363" s="5" t="s">
        <v>32085</v>
      </c>
      <c r="B13363" s="5" t="s">
        <v>32086</v>
      </c>
      <c r="C13363" s="5" t="s">
        <v>32053</v>
      </c>
      <c r="D13363" s="5" t="s">
        <v>22</v>
      </c>
      <c r="E13363" s="5">
        <v>7</v>
      </c>
      <c r="F13363" s="5" t="s">
        <v>294</v>
      </c>
      <c r="G13363" s="5" t="s">
        <v>294</v>
      </c>
      <c r="M13363" s="5" t="s">
        <v>794</v>
      </c>
      <c r="N13363" s="5" t="s">
        <v>294</v>
      </c>
      <c r="R13363" s="5" t="s">
        <v>294</v>
      </c>
    </row>
    <row r="13364" spans="1:22" x14ac:dyDescent="0.35">
      <c r="A13364" s="5" t="s">
        <v>32087</v>
      </c>
      <c r="B13364" s="5" t="s">
        <v>32088</v>
      </c>
      <c r="C13364" s="5" t="s">
        <v>32053</v>
      </c>
      <c r="D13364" s="5" t="s">
        <v>22</v>
      </c>
      <c r="E13364" s="5">
        <v>7</v>
      </c>
      <c r="F13364" s="5" t="s">
        <v>294</v>
      </c>
      <c r="G13364" s="5" t="s">
        <v>294</v>
      </c>
      <c r="M13364" s="5" t="s">
        <v>794</v>
      </c>
      <c r="N13364" s="5" t="s">
        <v>294</v>
      </c>
      <c r="R13364" s="5" t="s">
        <v>294</v>
      </c>
      <c r="V13364" s="5" t="s">
        <v>32087</v>
      </c>
    </row>
    <row r="13365" spans="1:22" x14ac:dyDescent="0.35">
      <c r="A13365" s="5" t="s">
        <v>32089</v>
      </c>
      <c r="B13365" s="5" t="s">
        <v>32090</v>
      </c>
      <c r="C13365" s="5" t="s">
        <v>32053</v>
      </c>
      <c r="D13365" s="5" t="s">
        <v>22</v>
      </c>
      <c r="E13365" s="5">
        <v>9</v>
      </c>
      <c r="F13365" s="5" t="s">
        <v>294</v>
      </c>
      <c r="G13365" s="5" t="s">
        <v>294</v>
      </c>
      <c r="H13365" s="5">
        <v>0</v>
      </c>
      <c r="M13365" s="5" t="s">
        <v>794</v>
      </c>
      <c r="N13365" s="5" t="s">
        <v>294</v>
      </c>
      <c r="R13365" s="5" t="s">
        <v>294</v>
      </c>
      <c r="V13365" s="5" t="s">
        <v>32089</v>
      </c>
    </row>
    <row r="13366" spans="1:22" x14ac:dyDescent="0.35">
      <c r="A13366" s="5" t="s">
        <v>32091</v>
      </c>
      <c r="B13366" s="5" t="s">
        <v>32092</v>
      </c>
      <c r="C13366" s="5" t="s">
        <v>32053</v>
      </c>
      <c r="D13366" s="5" t="s">
        <v>22</v>
      </c>
      <c r="E13366" s="5">
        <v>9</v>
      </c>
      <c r="F13366" s="5" t="s">
        <v>294</v>
      </c>
      <c r="G13366" s="5" t="s">
        <v>294</v>
      </c>
      <c r="H13366" s="5">
        <v>0</v>
      </c>
      <c r="M13366" s="5" t="s">
        <v>794</v>
      </c>
      <c r="N13366" s="5" t="s">
        <v>294</v>
      </c>
      <c r="R13366" s="5" t="s">
        <v>294</v>
      </c>
      <c r="V13366" s="5" t="s">
        <v>32091</v>
      </c>
    </row>
    <row r="13367" spans="1:22" x14ac:dyDescent="0.35">
      <c r="A13367" s="5" t="s">
        <v>32093</v>
      </c>
      <c r="B13367" s="5" t="s">
        <v>281</v>
      </c>
      <c r="C13367" s="5" t="s">
        <v>32053</v>
      </c>
      <c r="D13367" s="5" t="s">
        <v>22</v>
      </c>
      <c r="E13367" s="5">
        <v>7</v>
      </c>
      <c r="F13367" s="5" t="s">
        <v>294</v>
      </c>
      <c r="G13367" s="5" t="s">
        <v>294</v>
      </c>
      <c r="M13367" s="5" t="s">
        <v>794</v>
      </c>
      <c r="N13367" s="5" t="s">
        <v>294</v>
      </c>
      <c r="R13367" s="5" t="s">
        <v>294</v>
      </c>
    </row>
    <row r="13368" spans="1:22" x14ac:dyDescent="0.35">
      <c r="A13368" s="5" t="s">
        <v>32094</v>
      </c>
      <c r="B13368" s="5" t="s">
        <v>32095</v>
      </c>
      <c r="C13368" s="5" t="s">
        <v>32053</v>
      </c>
      <c r="D13368" s="5" t="s">
        <v>22</v>
      </c>
      <c r="E13368" s="5">
        <v>7</v>
      </c>
      <c r="F13368" s="5" t="s">
        <v>294</v>
      </c>
      <c r="G13368" s="5" t="s">
        <v>294</v>
      </c>
      <c r="M13368" s="5" t="s">
        <v>794</v>
      </c>
      <c r="N13368" s="5" t="s">
        <v>294</v>
      </c>
      <c r="R13368" s="5" t="s">
        <v>294</v>
      </c>
      <c r="V13368" s="5" t="s">
        <v>32094</v>
      </c>
    </row>
    <row r="13369" spans="1:22" x14ac:dyDescent="0.35">
      <c r="A13369" s="5" t="s">
        <v>32096</v>
      </c>
      <c r="B13369" s="5" t="s">
        <v>281</v>
      </c>
      <c r="C13369" s="5" t="s">
        <v>32053</v>
      </c>
      <c r="D13369" s="5" t="s">
        <v>22</v>
      </c>
      <c r="E13369" s="5">
        <v>7</v>
      </c>
      <c r="F13369" s="5" t="s">
        <v>294</v>
      </c>
      <c r="G13369" s="5" t="s">
        <v>294</v>
      </c>
      <c r="M13369" s="5" t="s">
        <v>794</v>
      </c>
      <c r="N13369" s="5" t="s">
        <v>294</v>
      </c>
      <c r="R13369" s="5" t="s">
        <v>294</v>
      </c>
    </row>
    <row r="13370" spans="1:22" x14ac:dyDescent="0.35">
      <c r="A13370" s="5" t="s">
        <v>32097</v>
      </c>
      <c r="B13370" s="5" t="s">
        <v>32098</v>
      </c>
      <c r="C13370" s="5" t="s">
        <v>32053</v>
      </c>
      <c r="D13370" s="5" t="s">
        <v>22</v>
      </c>
      <c r="E13370" s="5">
        <v>5</v>
      </c>
      <c r="F13370" s="5" t="s">
        <v>294</v>
      </c>
      <c r="G13370" s="5" t="s">
        <v>294</v>
      </c>
      <c r="M13370" s="5" t="s">
        <v>794</v>
      </c>
      <c r="N13370" s="5" t="s">
        <v>294</v>
      </c>
      <c r="R13370" s="5" t="s">
        <v>294</v>
      </c>
    </row>
    <row r="13371" spans="1:22" x14ac:dyDescent="0.35">
      <c r="A13371" s="5" t="s">
        <v>32099</v>
      </c>
      <c r="B13371" s="5" t="s">
        <v>32100</v>
      </c>
      <c r="C13371" s="5" t="s">
        <v>32053</v>
      </c>
      <c r="D13371" s="5" t="s">
        <v>22</v>
      </c>
      <c r="E13371" s="5">
        <v>9</v>
      </c>
      <c r="F13371" s="5" t="s">
        <v>294</v>
      </c>
      <c r="G13371" s="5" t="s">
        <v>294</v>
      </c>
      <c r="H13371" s="5">
        <v>0</v>
      </c>
      <c r="M13371" s="5" t="s">
        <v>794</v>
      </c>
      <c r="N13371" s="5" t="s">
        <v>294</v>
      </c>
      <c r="R13371" s="5" t="s">
        <v>294</v>
      </c>
      <c r="V13371" s="5" t="s">
        <v>32099</v>
      </c>
    </row>
    <row r="13372" spans="1:22" x14ac:dyDescent="0.35">
      <c r="A13372" s="5" t="s">
        <v>32101</v>
      </c>
      <c r="B13372" s="5" t="s">
        <v>32102</v>
      </c>
      <c r="C13372" s="5" t="s">
        <v>32053</v>
      </c>
      <c r="D13372" s="5" t="s">
        <v>22</v>
      </c>
      <c r="E13372" s="5">
        <v>1</v>
      </c>
      <c r="F13372" s="5" t="s">
        <v>294</v>
      </c>
      <c r="G13372" s="5" t="s">
        <v>294</v>
      </c>
      <c r="H13372" s="5">
        <v>0</v>
      </c>
      <c r="M13372" s="5" t="s">
        <v>794</v>
      </c>
      <c r="N13372" s="5" t="s">
        <v>294</v>
      </c>
      <c r="R13372" s="5" t="s">
        <v>294</v>
      </c>
      <c r="V13372" s="5" t="s">
        <v>32101</v>
      </c>
    </row>
    <row r="13373" spans="1:22" x14ac:dyDescent="0.35">
      <c r="A13373" s="5" t="s">
        <v>32103</v>
      </c>
      <c r="B13373" s="5" t="s">
        <v>32104</v>
      </c>
      <c r="C13373" s="5" t="s">
        <v>32053</v>
      </c>
      <c r="D13373" s="5" t="s">
        <v>22</v>
      </c>
      <c r="E13373" s="5">
        <v>9</v>
      </c>
      <c r="F13373" s="5" t="s">
        <v>294</v>
      </c>
      <c r="G13373" s="5" t="s">
        <v>294</v>
      </c>
      <c r="H13373" s="5">
        <v>0</v>
      </c>
      <c r="M13373" s="5" t="s">
        <v>794</v>
      </c>
      <c r="N13373" s="5" t="s">
        <v>294</v>
      </c>
      <c r="R13373" s="5" t="s">
        <v>294</v>
      </c>
      <c r="V13373" s="5" t="s">
        <v>32103</v>
      </c>
    </row>
    <row r="13374" spans="1:22" x14ac:dyDescent="0.35">
      <c r="A13374" s="5" t="s">
        <v>32105</v>
      </c>
      <c r="B13374" s="5" t="s">
        <v>281</v>
      </c>
      <c r="C13374" s="5" t="s">
        <v>32053</v>
      </c>
      <c r="D13374" s="5" t="s">
        <v>22</v>
      </c>
      <c r="E13374" s="5">
        <v>7</v>
      </c>
      <c r="F13374" s="5" t="s">
        <v>294</v>
      </c>
      <c r="G13374" s="5" t="s">
        <v>294</v>
      </c>
      <c r="M13374" s="5" t="s">
        <v>794</v>
      </c>
      <c r="N13374" s="5" t="s">
        <v>294</v>
      </c>
      <c r="R13374" s="5" t="s">
        <v>294</v>
      </c>
    </row>
    <row r="13375" spans="1:22" x14ac:dyDescent="0.35">
      <c r="A13375" s="5" t="s">
        <v>32106</v>
      </c>
      <c r="B13375" s="5" t="s">
        <v>32107</v>
      </c>
      <c r="C13375" s="5" t="s">
        <v>32053</v>
      </c>
      <c r="D13375" s="5" t="s">
        <v>22</v>
      </c>
      <c r="E13375" s="5">
        <v>9</v>
      </c>
      <c r="F13375" s="5" t="s">
        <v>294</v>
      </c>
      <c r="G13375" s="5" t="s">
        <v>294</v>
      </c>
      <c r="H13375" s="5">
        <v>0</v>
      </c>
      <c r="M13375" s="5" t="s">
        <v>794</v>
      </c>
      <c r="N13375" s="5" t="s">
        <v>294</v>
      </c>
      <c r="R13375" s="5" t="s">
        <v>294</v>
      </c>
      <c r="V13375" s="5" t="s">
        <v>32106</v>
      </c>
    </row>
    <row r="13376" spans="1:22" x14ac:dyDescent="0.35">
      <c r="A13376" s="5" t="s">
        <v>32108</v>
      </c>
      <c r="B13376" s="5" t="s">
        <v>23545</v>
      </c>
      <c r="C13376" s="5" t="s">
        <v>32053</v>
      </c>
      <c r="D13376" s="5" t="s">
        <v>22</v>
      </c>
      <c r="E13376" s="5">
        <v>10</v>
      </c>
      <c r="F13376" s="5" t="s">
        <v>294</v>
      </c>
      <c r="G13376" s="5" t="s">
        <v>294</v>
      </c>
      <c r="M13376" s="5" t="s">
        <v>794</v>
      </c>
      <c r="N13376" s="5" t="s">
        <v>294</v>
      </c>
      <c r="O13376" s="5" t="s">
        <v>294</v>
      </c>
      <c r="P13376" s="5" t="s">
        <v>294</v>
      </c>
      <c r="Q13376" s="5" t="s">
        <v>294</v>
      </c>
      <c r="R13376" s="5" t="s">
        <v>297</v>
      </c>
      <c r="V13376" s="5" t="s">
        <v>32108</v>
      </c>
    </row>
    <row r="13377" spans="1:22" x14ac:dyDescent="0.35">
      <c r="A13377" s="5" t="s">
        <v>32109</v>
      </c>
      <c r="B13377" s="5" t="s">
        <v>32110</v>
      </c>
      <c r="C13377" s="5" t="s">
        <v>32053</v>
      </c>
      <c r="D13377" s="5" t="s">
        <v>22</v>
      </c>
      <c r="E13377" s="5">
        <v>9</v>
      </c>
      <c r="F13377" s="5" t="s">
        <v>294</v>
      </c>
      <c r="G13377" s="5" t="s">
        <v>294</v>
      </c>
      <c r="H13377" s="5">
        <v>0</v>
      </c>
      <c r="M13377" s="5" t="s">
        <v>794</v>
      </c>
      <c r="N13377" s="5" t="s">
        <v>294</v>
      </c>
      <c r="R13377" s="5" t="s">
        <v>294</v>
      </c>
      <c r="V13377" s="5" t="s">
        <v>32109</v>
      </c>
    </row>
    <row r="13378" spans="1:22" x14ac:dyDescent="0.35">
      <c r="A13378" s="5" t="s">
        <v>32111</v>
      </c>
      <c r="B13378" s="5" t="s">
        <v>32112</v>
      </c>
      <c r="C13378" s="5" t="s">
        <v>32053</v>
      </c>
      <c r="D13378" s="5" t="s">
        <v>22</v>
      </c>
      <c r="E13378" s="5">
        <v>9</v>
      </c>
      <c r="F13378" s="5" t="s">
        <v>294</v>
      </c>
      <c r="G13378" s="5" t="s">
        <v>294</v>
      </c>
      <c r="H13378" s="5">
        <v>0</v>
      </c>
      <c r="M13378" s="5" t="s">
        <v>794</v>
      </c>
      <c r="N13378" s="5" t="s">
        <v>294</v>
      </c>
      <c r="R13378" s="5" t="s">
        <v>294</v>
      </c>
      <c r="V13378" s="5" t="s">
        <v>32111</v>
      </c>
    </row>
    <row r="13379" spans="1:22" x14ac:dyDescent="0.35">
      <c r="A13379" s="5" t="s">
        <v>32113</v>
      </c>
      <c r="B13379" s="5" t="s">
        <v>32114</v>
      </c>
      <c r="C13379" s="5" t="s">
        <v>32053</v>
      </c>
      <c r="D13379" s="5" t="s">
        <v>22</v>
      </c>
      <c r="E13379" s="5">
        <v>9</v>
      </c>
      <c r="F13379" s="5" t="s">
        <v>294</v>
      </c>
      <c r="G13379" s="5" t="s">
        <v>294</v>
      </c>
      <c r="H13379" s="5">
        <v>0</v>
      </c>
      <c r="M13379" s="5" t="s">
        <v>794</v>
      </c>
      <c r="N13379" s="5" t="s">
        <v>294</v>
      </c>
      <c r="R13379" s="5" t="s">
        <v>294</v>
      </c>
      <c r="V13379" s="5" t="s">
        <v>32113</v>
      </c>
    </row>
    <row r="13380" spans="1:22" x14ac:dyDescent="0.35">
      <c r="A13380" s="5" t="s">
        <v>32115</v>
      </c>
      <c r="B13380" s="5" t="s">
        <v>32116</v>
      </c>
      <c r="C13380" s="5" t="s">
        <v>32053</v>
      </c>
      <c r="D13380" s="5" t="s">
        <v>22</v>
      </c>
      <c r="E13380" s="5">
        <v>9</v>
      </c>
      <c r="F13380" s="5" t="s">
        <v>294</v>
      </c>
      <c r="G13380" s="5" t="s">
        <v>294</v>
      </c>
      <c r="H13380" s="5">
        <v>0</v>
      </c>
      <c r="M13380" s="5" t="s">
        <v>794</v>
      </c>
      <c r="N13380" s="5" t="s">
        <v>294</v>
      </c>
      <c r="R13380" s="5" t="s">
        <v>294</v>
      </c>
      <c r="V13380" s="5" t="s">
        <v>32115</v>
      </c>
    </row>
    <row r="13381" spans="1:22" x14ac:dyDescent="0.35">
      <c r="A13381" s="5" t="s">
        <v>32117</v>
      </c>
      <c r="B13381" s="5" t="s">
        <v>32118</v>
      </c>
      <c r="C13381" s="5" t="s">
        <v>32053</v>
      </c>
      <c r="D13381" s="5" t="s">
        <v>22</v>
      </c>
      <c r="E13381" s="5">
        <v>9</v>
      </c>
      <c r="F13381" s="5" t="s">
        <v>294</v>
      </c>
      <c r="G13381" s="5" t="s">
        <v>294</v>
      </c>
      <c r="H13381" s="5">
        <v>0</v>
      </c>
      <c r="M13381" s="5" t="s">
        <v>794</v>
      </c>
      <c r="N13381" s="5" t="s">
        <v>294</v>
      </c>
      <c r="R13381" s="5" t="s">
        <v>294</v>
      </c>
      <c r="V13381" s="5" t="s">
        <v>32117</v>
      </c>
    </row>
    <row r="13382" spans="1:22" x14ac:dyDescent="0.35">
      <c r="A13382" s="5" t="s">
        <v>32119</v>
      </c>
      <c r="B13382" s="5" t="s">
        <v>32120</v>
      </c>
      <c r="C13382" s="5" t="s">
        <v>32053</v>
      </c>
      <c r="D13382" s="5" t="s">
        <v>22</v>
      </c>
      <c r="E13382" s="5">
        <v>9</v>
      </c>
      <c r="F13382" s="5" t="s">
        <v>294</v>
      </c>
      <c r="G13382" s="5" t="s">
        <v>294</v>
      </c>
      <c r="H13382" s="5">
        <v>0</v>
      </c>
      <c r="M13382" s="5" t="s">
        <v>794</v>
      </c>
      <c r="N13382" s="5" t="s">
        <v>294</v>
      </c>
      <c r="R13382" s="5" t="s">
        <v>294</v>
      </c>
      <c r="V13382" s="5" t="s">
        <v>32119</v>
      </c>
    </row>
    <row r="13383" spans="1:22" x14ac:dyDescent="0.35">
      <c r="A13383" s="5" t="s">
        <v>32121</v>
      </c>
      <c r="B13383" s="5" t="s">
        <v>21835</v>
      </c>
      <c r="C13383" s="5" t="s">
        <v>32053</v>
      </c>
      <c r="D13383" s="5" t="s">
        <v>18</v>
      </c>
      <c r="E13383" s="5">
        <v>10</v>
      </c>
      <c r="F13383" s="5" t="s">
        <v>294</v>
      </c>
      <c r="G13383" s="5" t="s">
        <v>294</v>
      </c>
      <c r="M13383" s="5" t="s">
        <v>794</v>
      </c>
      <c r="N13383" s="5" t="s">
        <v>294</v>
      </c>
      <c r="R13383" s="5" t="s">
        <v>294</v>
      </c>
      <c r="V13383" s="5" t="s">
        <v>32121</v>
      </c>
    </row>
    <row r="13384" spans="1:22" x14ac:dyDescent="0.35">
      <c r="A13384" s="5" t="s">
        <v>32122</v>
      </c>
      <c r="B13384" s="5" t="s">
        <v>32123</v>
      </c>
      <c r="C13384" s="5" t="s">
        <v>32053</v>
      </c>
      <c r="D13384" s="5" t="s">
        <v>22</v>
      </c>
      <c r="E13384" s="5">
        <v>9</v>
      </c>
      <c r="F13384" s="5" t="s">
        <v>294</v>
      </c>
      <c r="G13384" s="5" t="s">
        <v>294</v>
      </c>
      <c r="H13384" s="5">
        <v>0</v>
      </c>
      <c r="M13384" s="5" t="s">
        <v>794</v>
      </c>
      <c r="N13384" s="5" t="s">
        <v>294</v>
      </c>
      <c r="R13384" s="5" t="s">
        <v>294</v>
      </c>
      <c r="V13384" s="5" t="s">
        <v>32122</v>
      </c>
    </row>
    <row r="13385" spans="1:22" x14ac:dyDescent="0.35">
      <c r="A13385" s="5" t="s">
        <v>32124</v>
      </c>
      <c r="B13385" s="5" t="s">
        <v>12437</v>
      </c>
      <c r="C13385" s="5" t="s">
        <v>32053</v>
      </c>
      <c r="D13385" s="5" t="s">
        <v>18</v>
      </c>
      <c r="E13385" s="5">
        <v>4</v>
      </c>
      <c r="F13385" s="5" t="s">
        <v>294</v>
      </c>
      <c r="G13385" s="5" t="s">
        <v>294</v>
      </c>
      <c r="M13385" s="5" t="s">
        <v>794</v>
      </c>
      <c r="N13385" s="5" t="s">
        <v>294</v>
      </c>
      <c r="P13385" s="5" t="s">
        <v>294</v>
      </c>
      <c r="Q13385" s="5" t="s">
        <v>294</v>
      </c>
      <c r="R13385" s="5" t="s">
        <v>294</v>
      </c>
      <c r="S13385" s="5" t="s">
        <v>1193</v>
      </c>
      <c r="V13385" s="5" t="s">
        <v>32124</v>
      </c>
    </row>
    <row r="13386" spans="1:22" x14ac:dyDescent="0.35">
      <c r="A13386" s="5" t="s">
        <v>32125</v>
      </c>
      <c r="B13386" s="5" t="s">
        <v>2145</v>
      </c>
      <c r="C13386" s="5" t="s">
        <v>32053</v>
      </c>
      <c r="D13386" s="5" t="s">
        <v>18</v>
      </c>
      <c r="E13386" s="5">
        <v>10</v>
      </c>
      <c r="F13386" s="5" t="s">
        <v>294</v>
      </c>
      <c r="G13386" s="5" t="s">
        <v>294</v>
      </c>
      <c r="M13386" s="5" t="s">
        <v>794</v>
      </c>
      <c r="N13386" s="5" t="s">
        <v>294</v>
      </c>
      <c r="R13386" s="5" t="s">
        <v>294</v>
      </c>
      <c r="V13386" s="5" t="s">
        <v>32125</v>
      </c>
    </row>
    <row r="13387" spans="1:22" x14ac:dyDescent="0.35">
      <c r="A13387" s="5" t="s">
        <v>32126</v>
      </c>
      <c r="B13387" s="5" t="s">
        <v>32127</v>
      </c>
      <c r="C13387" s="5" t="s">
        <v>31720</v>
      </c>
      <c r="D13387" s="5" t="s">
        <v>18</v>
      </c>
      <c r="E13387" s="5">
        <v>20</v>
      </c>
      <c r="F13387" s="5" t="s">
        <v>294</v>
      </c>
      <c r="G13387" s="5" t="s">
        <v>294</v>
      </c>
      <c r="M13387" s="5" t="s">
        <v>794</v>
      </c>
      <c r="N13387" s="5" t="s">
        <v>294</v>
      </c>
      <c r="P13387" s="5" t="s">
        <v>294</v>
      </c>
      <c r="Q13387" s="5" t="s">
        <v>294</v>
      </c>
      <c r="R13387" s="5" t="s">
        <v>294</v>
      </c>
      <c r="V13387" s="5" t="s">
        <v>32126</v>
      </c>
    </row>
    <row r="13388" spans="1:22" x14ac:dyDescent="0.35">
      <c r="A13388" s="5" t="s">
        <v>32128</v>
      </c>
      <c r="B13388" s="5" t="s">
        <v>32129</v>
      </c>
      <c r="C13388" s="5" t="s">
        <v>32053</v>
      </c>
      <c r="D13388" s="5" t="s">
        <v>18</v>
      </c>
      <c r="E13388" s="5">
        <v>11</v>
      </c>
      <c r="F13388" s="5" t="s">
        <v>294</v>
      </c>
      <c r="G13388" s="5" t="s">
        <v>294</v>
      </c>
      <c r="M13388" s="5" t="s">
        <v>3826</v>
      </c>
      <c r="N13388" s="5" t="s">
        <v>294</v>
      </c>
      <c r="R13388" s="5" t="s">
        <v>294</v>
      </c>
      <c r="V13388" s="5" t="s">
        <v>32128</v>
      </c>
    </row>
    <row r="13389" spans="1:22" x14ac:dyDescent="0.35">
      <c r="A13389" s="5" t="s">
        <v>32130</v>
      </c>
      <c r="B13389" s="5" t="s">
        <v>32131</v>
      </c>
      <c r="C13389" s="5" t="s">
        <v>14629</v>
      </c>
      <c r="D13389" s="5" t="s">
        <v>20</v>
      </c>
      <c r="E13389" s="5">
        <v>10</v>
      </c>
      <c r="F13389" s="5" t="s">
        <v>294</v>
      </c>
      <c r="G13389" s="5" t="s">
        <v>294</v>
      </c>
      <c r="M13389" s="5" t="s">
        <v>794</v>
      </c>
      <c r="N13389" s="5" t="s">
        <v>294</v>
      </c>
      <c r="R13389" s="5" t="s">
        <v>294</v>
      </c>
    </row>
    <row r="13390" spans="1:22" x14ac:dyDescent="0.35">
      <c r="A13390" s="5" t="s">
        <v>32132</v>
      </c>
      <c r="B13390" s="5" t="s">
        <v>31434</v>
      </c>
      <c r="C13390" s="5" t="s">
        <v>14629</v>
      </c>
      <c r="D13390" s="5" t="s">
        <v>20</v>
      </c>
      <c r="E13390" s="5">
        <v>10</v>
      </c>
      <c r="F13390" s="5" t="s">
        <v>294</v>
      </c>
      <c r="G13390" s="5" t="s">
        <v>294</v>
      </c>
      <c r="M13390" s="5" t="s">
        <v>794</v>
      </c>
      <c r="N13390" s="5" t="s">
        <v>294</v>
      </c>
      <c r="R13390" s="5" t="s">
        <v>294</v>
      </c>
    </row>
    <row r="13391" spans="1:22" x14ac:dyDescent="0.35">
      <c r="A13391" s="5" t="s">
        <v>32133</v>
      </c>
      <c r="B13391" s="5" t="s">
        <v>32134</v>
      </c>
      <c r="C13391" s="5" t="s">
        <v>14629</v>
      </c>
      <c r="D13391" s="5" t="s">
        <v>18</v>
      </c>
      <c r="E13391" s="5">
        <v>1</v>
      </c>
      <c r="F13391" s="5" t="s">
        <v>294</v>
      </c>
      <c r="G13391" s="5" t="s">
        <v>294</v>
      </c>
      <c r="M13391" s="5" t="s">
        <v>794</v>
      </c>
      <c r="N13391" s="5" t="s">
        <v>294</v>
      </c>
      <c r="R13391" s="5" t="s">
        <v>294</v>
      </c>
    </row>
    <row r="13392" spans="1:22" x14ac:dyDescent="0.35">
      <c r="A13392" s="5" t="s">
        <v>32135</v>
      </c>
      <c r="B13392" s="5" t="s">
        <v>32136</v>
      </c>
      <c r="C13392" s="5" t="s">
        <v>14629</v>
      </c>
      <c r="D13392" s="5" t="s">
        <v>18</v>
      </c>
      <c r="E13392" s="5">
        <v>20</v>
      </c>
      <c r="F13392" s="5" t="s">
        <v>294</v>
      </c>
      <c r="G13392" s="5" t="s">
        <v>294</v>
      </c>
      <c r="M13392" s="5" t="s">
        <v>794</v>
      </c>
      <c r="N13392" s="5" t="s">
        <v>294</v>
      </c>
      <c r="R13392" s="5" t="s">
        <v>294</v>
      </c>
      <c r="V13392" s="5" t="s">
        <v>32135</v>
      </c>
    </row>
    <row r="13393" spans="1:22" x14ac:dyDescent="0.35">
      <c r="A13393" s="5" t="s">
        <v>32137</v>
      </c>
      <c r="B13393" s="5" t="s">
        <v>32138</v>
      </c>
      <c r="C13393" s="5" t="s">
        <v>32139</v>
      </c>
      <c r="D13393" s="5" t="s">
        <v>18</v>
      </c>
      <c r="E13393" s="5">
        <v>20</v>
      </c>
      <c r="F13393" s="5" t="s">
        <v>294</v>
      </c>
      <c r="G13393" s="5" t="s">
        <v>294</v>
      </c>
      <c r="M13393" s="5" t="s">
        <v>794</v>
      </c>
      <c r="N13393" s="5" t="s">
        <v>294</v>
      </c>
      <c r="R13393" s="5" t="s">
        <v>294</v>
      </c>
      <c r="V13393" s="5" t="s">
        <v>32137</v>
      </c>
    </row>
    <row r="13394" spans="1:22" x14ac:dyDescent="0.35">
      <c r="A13394" s="5" t="s">
        <v>32140</v>
      </c>
      <c r="B13394" s="5" t="s">
        <v>30634</v>
      </c>
      <c r="C13394" s="5" t="s">
        <v>32139</v>
      </c>
      <c r="D13394" s="5" t="s">
        <v>20</v>
      </c>
      <c r="E13394" s="5">
        <v>10</v>
      </c>
      <c r="F13394" s="5" t="s">
        <v>294</v>
      </c>
      <c r="G13394" s="5" t="s">
        <v>294</v>
      </c>
      <c r="M13394" s="5" t="s">
        <v>794</v>
      </c>
      <c r="N13394" s="5" t="s">
        <v>294</v>
      </c>
      <c r="R13394" s="5" t="s">
        <v>294</v>
      </c>
      <c r="V13394" s="5" t="s">
        <v>32140</v>
      </c>
    </row>
    <row r="13395" spans="1:22" x14ac:dyDescent="0.35">
      <c r="A13395" s="5" t="s">
        <v>32141</v>
      </c>
      <c r="B13395" s="5" t="s">
        <v>32142</v>
      </c>
      <c r="C13395" s="5" t="s">
        <v>32139</v>
      </c>
      <c r="D13395" s="5" t="s">
        <v>22</v>
      </c>
      <c r="E13395" s="5">
        <v>4</v>
      </c>
      <c r="F13395" s="5" t="s">
        <v>294</v>
      </c>
      <c r="G13395" s="5" t="s">
        <v>294</v>
      </c>
      <c r="M13395" s="5" t="s">
        <v>794</v>
      </c>
      <c r="N13395" s="5" t="s">
        <v>294</v>
      </c>
      <c r="R13395" s="5" t="s">
        <v>294</v>
      </c>
      <c r="V13395" s="5" t="s">
        <v>32141</v>
      </c>
    </row>
    <row r="13396" spans="1:22" x14ac:dyDescent="0.35">
      <c r="A13396" s="5" t="s">
        <v>32143</v>
      </c>
      <c r="B13396" s="5" t="s">
        <v>32144</v>
      </c>
      <c r="C13396" s="5" t="s">
        <v>32139</v>
      </c>
      <c r="D13396" s="5" t="s">
        <v>22</v>
      </c>
      <c r="E13396" s="5">
        <v>4</v>
      </c>
      <c r="F13396" s="5" t="s">
        <v>294</v>
      </c>
      <c r="G13396" s="5" t="s">
        <v>294</v>
      </c>
      <c r="M13396" s="5" t="s">
        <v>794</v>
      </c>
      <c r="N13396" s="5" t="s">
        <v>294</v>
      </c>
      <c r="R13396" s="5" t="s">
        <v>294</v>
      </c>
      <c r="V13396" s="5" t="s">
        <v>32143</v>
      </c>
    </row>
    <row r="13397" spans="1:22" x14ac:dyDescent="0.35">
      <c r="A13397" s="5" t="s">
        <v>32145</v>
      </c>
      <c r="B13397" s="5" t="s">
        <v>32146</v>
      </c>
      <c r="C13397" s="5" t="s">
        <v>32139</v>
      </c>
      <c r="D13397" s="5" t="s">
        <v>22</v>
      </c>
      <c r="E13397" s="5">
        <v>4</v>
      </c>
      <c r="F13397" s="5" t="s">
        <v>294</v>
      </c>
      <c r="G13397" s="5" t="s">
        <v>294</v>
      </c>
      <c r="M13397" s="5" t="s">
        <v>794</v>
      </c>
      <c r="N13397" s="5" t="s">
        <v>294</v>
      </c>
      <c r="R13397" s="5" t="s">
        <v>294</v>
      </c>
      <c r="V13397" s="5" t="s">
        <v>32145</v>
      </c>
    </row>
    <row r="13398" spans="1:22" x14ac:dyDescent="0.35">
      <c r="A13398" s="5" t="s">
        <v>32147</v>
      </c>
      <c r="B13398" s="5" t="s">
        <v>8002</v>
      </c>
      <c r="C13398" s="5" t="s">
        <v>32139</v>
      </c>
      <c r="D13398" s="5" t="s">
        <v>18</v>
      </c>
      <c r="E13398" s="5">
        <v>40</v>
      </c>
      <c r="F13398" s="5" t="s">
        <v>294</v>
      </c>
      <c r="G13398" s="5" t="s">
        <v>294</v>
      </c>
      <c r="M13398" s="5" t="s">
        <v>794</v>
      </c>
      <c r="N13398" s="5" t="s">
        <v>294</v>
      </c>
      <c r="R13398" s="5" t="s">
        <v>294</v>
      </c>
      <c r="V13398" s="5" t="s">
        <v>32147</v>
      </c>
    </row>
    <row r="13399" spans="1:22" x14ac:dyDescent="0.35">
      <c r="A13399" s="5" t="s">
        <v>32148</v>
      </c>
      <c r="B13399" s="5" t="s">
        <v>29924</v>
      </c>
      <c r="C13399" s="5" t="s">
        <v>32139</v>
      </c>
      <c r="D13399" s="5" t="s">
        <v>16</v>
      </c>
      <c r="E13399" s="5">
        <v>12</v>
      </c>
      <c r="F13399" s="5" t="s">
        <v>294</v>
      </c>
      <c r="G13399" s="5" t="s">
        <v>294</v>
      </c>
      <c r="M13399" s="5" t="s">
        <v>794</v>
      </c>
      <c r="N13399" s="5" t="s">
        <v>294</v>
      </c>
      <c r="R13399" s="5" t="s">
        <v>294</v>
      </c>
      <c r="V13399" s="5" t="s">
        <v>32148</v>
      </c>
    </row>
    <row r="13400" spans="1:22" x14ac:dyDescent="0.35">
      <c r="A13400" s="5" t="s">
        <v>32149</v>
      </c>
      <c r="B13400" s="5" t="s">
        <v>10342</v>
      </c>
      <c r="C13400" s="5" t="s">
        <v>32139</v>
      </c>
      <c r="D13400" s="5" t="s">
        <v>16</v>
      </c>
      <c r="E13400" s="5">
        <v>12</v>
      </c>
      <c r="F13400" s="5" t="s">
        <v>294</v>
      </c>
      <c r="G13400" s="5" t="s">
        <v>294</v>
      </c>
      <c r="M13400" s="5" t="s">
        <v>794</v>
      </c>
      <c r="N13400" s="5" t="s">
        <v>294</v>
      </c>
      <c r="R13400" s="5" t="s">
        <v>294</v>
      </c>
      <c r="V13400" s="5" t="s">
        <v>32149</v>
      </c>
    </row>
    <row r="13401" spans="1:22" x14ac:dyDescent="0.35">
      <c r="A13401" s="5" t="s">
        <v>32150</v>
      </c>
      <c r="B13401" s="5" t="s">
        <v>29852</v>
      </c>
      <c r="C13401" s="5" t="s">
        <v>32139</v>
      </c>
      <c r="D13401" s="5" t="s">
        <v>16</v>
      </c>
      <c r="E13401" s="5">
        <v>12</v>
      </c>
      <c r="F13401" s="5" t="s">
        <v>294</v>
      </c>
      <c r="G13401" s="5" t="s">
        <v>294</v>
      </c>
      <c r="M13401" s="5" t="s">
        <v>794</v>
      </c>
      <c r="N13401" s="5" t="s">
        <v>294</v>
      </c>
      <c r="R13401" s="5" t="s">
        <v>294</v>
      </c>
      <c r="V13401" s="5" t="s">
        <v>32150</v>
      </c>
    </row>
    <row r="13402" spans="1:22" x14ac:dyDescent="0.35">
      <c r="A13402" s="5" t="s">
        <v>32151</v>
      </c>
      <c r="B13402" s="5" t="s">
        <v>32152</v>
      </c>
      <c r="C13402" s="5" t="s">
        <v>32139</v>
      </c>
      <c r="D13402" s="5" t="s">
        <v>18</v>
      </c>
      <c r="E13402" s="5">
        <v>3</v>
      </c>
      <c r="F13402" s="5" t="s">
        <v>294</v>
      </c>
      <c r="G13402" s="5" t="s">
        <v>294</v>
      </c>
      <c r="M13402" s="5" t="s">
        <v>794</v>
      </c>
      <c r="N13402" s="5" t="s">
        <v>294</v>
      </c>
      <c r="R13402" s="5" t="s">
        <v>294</v>
      </c>
      <c r="V13402" s="5" t="s">
        <v>32151</v>
      </c>
    </row>
    <row r="13403" spans="1:22" x14ac:dyDescent="0.35">
      <c r="A13403" s="5" t="s">
        <v>32153</v>
      </c>
      <c r="B13403" s="5" t="s">
        <v>32154</v>
      </c>
      <c r="C13403" s="5" t="s">
        <v>32139</v>
      </c>
      <c r="D13403" s="5" t="s">
        <v>18</v>
      </c>
      <c r="E13403" s="5">
        <v>20</v>
      </c>
      <c r="F13403" s="5" t="s">
        <v>294</v>
      </c>
      <c r="G13403" s="5" t="s">
        <v>294</v>
      </c>
      <c r="M13403" s="5" t="s">
        <v>794</v>
      </c>
      <c r="N13403" s="5" t="s">
        <v>294</v>
      </c>
      <c r="R13403" s="5" t="s">
        <v>294</v>
      </c>
      <c r="V13403" s="5" t="s">
        <v>32153</v>
      </c>
    </row>
    <row r="13404" spans="1:22" x14ac:dyDescent="0.35">
      <c r="A13404" s="5" t="s">
        <v>32155</v>
      </c>
      <c r="B13404" s="5" t="s">
        <v>18442</v>
      </c>
      <c r="C13404" s="5" t="s">
        <v>32139</v>
      </c>
      <c r="D13404" s="5" t="s">
        <v>20</v>
      </c>
      <c r="E13404" s="5">
        <v>10</v>
      </c>
      <c r="F13404" s="5" t="s">
        <v>294</v>
      </c>
      <c r="G13404" s="5" t="s">
        <v>294</v>
      </c>
      <c r="M13404" s="5" t="s">
        <v>794</v>
      </c>
      <c r="N13404" s="5" t="s">
        <v>294</v>
      </c>
      <c r="R13404" s="5" t="s">
        <v>294</v>
      </c>
      <c r="V13404" s="5" t="s">
        <v>32155</v>
      </c>
    </row>
    <row r="13405" spans="1:22" x14ac:dyDescent="0.35">
      <c r="A13405" s="5" t="s">
        <v>32156</v>
      </c>
      <c r="B13405" s="5" t="s">
        <v>32157</v>
      </c>
      <c r="C13405" s="5" t="s">
        <v>32139</v>
      </c>
      <c r="D13405" s="5" t="s">
        <v>18</v>
      </c>
      <c r="E13405" s="5">
        <v>20</v>
      </c>
      <c r="F13405" s="5" t="s">
        <v>294</v>
      </c>
      <c r="G13405" s="5" t="s">
        <v>294</v>
      </c>
      <c r="M13405" s="5" t="s">
        <v>794</v>
      </c>
      <c r="N13405" s="5" t="s">
        <v>294</v>
      </c>
      <c r="R13405" s="5" t="s">
        <v>294</v>
      </c>
      <c r="V13405" s="5" t="s">
        <v>32156</v>
      </c>
    </row>
    <row r="13406" spans="1:22" x14ac:dyDescent="0.35">
      <c r="A13406" s="5" t="s">
        <v>32158</v>
      </c>
      <c r="B13406" s="5" t="s">
        <v>32159</v>
      </c>
      <c r="C13406" s="5" t="s">
        <v>32139</v>
      </c>
      <c r="D13406" s="5" t="s">
        <v>20</v>
      </c>
      <c r="E13406" s="5">
        <v>10</v>
      </c>
      <c r="F13406" s="5" t="s">
        <v>294</v>
      </c>
      <c r="G13406" s="5" t="s">
        <v>294</v>
      </c>
      <c r="M13406" s="5" t="s">
        <v>794</v>
      </c>
      <c r="N13406" s="5" t="s">
        <v>294</v>
      </c>
      <c r="R13406" s="5" t="s">
        <v>294</v>
      </c>
      <c r="V13406" s="5" t="s">
        <v>32158</v>
      </c>
    </row>
    <row r="13407" spans="1:22" x14ac:dyDescent="0.35">
      <c r="A13407" s="5" t="s">
        <v>32160</v>
      </c>
      <c r="B13407" s="5" t="s">
        <v>29949</v>
      </c>
      <c r="C13407" s="5" t="s">
        <v>32139</v>
      </c>
      <c r="D13407" s="5" t="s">
        <v>16</v>
      </c>
      <c r="E13407" s="5">
        <v>12</v>
      </c>
      <c r="F13407" s="5" t="s">
        <v>294</v>
      </c>
      <c r="G13407" s="5" t="s">
        <v>294</v>
      </c>
      <c r="M13407" s="5" t="s">
        <v>794</v>
      </c>
      <c r="N13407" s="5" t="s">
        <v>294</v>
      </c>
      <c r="R13407" s="5" t="s">
        <v>294</v>
      </c>
      <c r="V13407" s="5" t="s">
        <v>32160</v>
      </c>
    </row>
    <row r="13408" spans="1:22" x14ac:dyDescent="0.35">
      <c r="A13408" s="5" t="s">
        <v>32161</v>
      </c>
      <c r="B13408" s="5" t="s">
        <v>32162</v>
      </c>
      <c r="C13408" s="5" t="s">
        <v>32139</v>
      </c>
      <c r="D13408" s="5" t="s">
        <v>18</v>
      </c>
      <c r="E13408" s="5">
        <v>40</v>
      </c>
      <c r="F13408" s="5" t="s">
        <v>294</v>
      </c>
      <c r="G13408" s="5" t="s">
        <v>294</v>
      </c>
      <c r="M13408" s="5" t="s">
        <v>794</v>
      </c>
      <c r="N13408" s="5" t="s">
        <v>294</v>
      </c>
      <c r="R13408" s="5" t="s">
        <v>294</v>
      </c>
      <c r="V13408" s="5" t="s">
        <v>32161</v>
      </c>
    </row>
    <row r="13409" spans="1:22" x14ac:dyDescent="0.35">
      <c r="A13409" s="5" t="s">
        <v>32163</v>
      </c>
      <c r="B13409" s="5" t="s">
        <v>32164</v>
      </c>
      <c r="C13409" s="5" t="s">
        <v>32139</v>
      </c>
      <c r="D13409" s="5" t="s">
        <v>18</v>
      </c>
      <c r="E13409" s="5">
        <v>3</v>
      </c>
      <c r="F13409" s="5" t="s">
        <v>294</v>
      </c>
      <c r="G13409" s="5" t="s">
        <v>294</v>
      </c>
      <c r="M13409" s="5" t="s">
        <v>794</v>
      </c>
      <c r="N13409" s="5" t="s">
        <v>294</v>
      </c>
      <c r="R13409" s="5" t="s">
        <v>294</v>
      </c>
      <c r="V13409" s="5" t="s">
        <v>32163</v>
      </c>
    </row>
    <row r="13410" spans="1:22" x14ac:dyDescent="0.35">
      <c r="A13410" s="5" t="s">
        <v>32165</v>
      </c>
      <c r="B13410" s="5" t="s">
        <v>29854</v>
      </c>
      <c r="C13410" s="5" t="s">
        <v>32139</v>
      </c>
      <c r="D13410" s="5" t="s">
        <v>18</v>
      </c>
      <c r="E13410" s="5">
        <v>15</v>
      </c>
      <c r="F13410" s="5" t="s">
        <v>294</v>
      </c>
      <c r="G13410" s="5" t="s">
        <v>294</v>
      </c>
      <c r="M13410" s="5" t="s">
        <v>794</v>
      </c>
      <c r="N13410" s="5" t="s">
        <v>294</v>
      </c>
      <c r="R13410" s="5" t="s">
        <v>294</v>
      </c>
      <c r="V13410" s="5" t="s">
        <v>32165</v>
      </c>
    </row>
    <row r="13411" spans="1:22" x14ac:dyDescent="0.35">
      <c r="A13411" s="5" t="s">
        <v>32166</v>
      </c>
      <c r="B13411" s="5" t="s">
        <v>29856</v>
      </c>
      <c r="C13411" s="5" t="s">
        <v>32139</v>
      </c>
      <c r="D13411" s="5" t="s">
        <v>18</v>
      </c>
      <c r="E13411" s="5">
        <v>15</v>
      </c>
      <c r="F13411" s="5" t="s">
        <v>294</v>
      </c>
      <c r="G13411" s="5" t="s">
        <v>294</v>
      </c>
      <c r="M13411" s="5" t="s">
        <v>794</v>
      </c>
      <c r="N13411" s="5" t="s">
        <v>294</v>
      </c>
      <c r="R13411" s="5" t="s">
        <v>294</v>
      </c>
      <c r="V13411" s="5" t="s">
        <v>32166</v>
      </c>
    </row>
    <row r="13412" spans="1:22" x14ac:dyDescent="0.35">
      <c r="A13412" s="5" t="s">
        <v>32167</v>
      </c>
      <c r="B13412" s="5" t="s">
        <v>29858</v>
      </c>
      <c r="C13412" s="5" t="s">
        <v>32139</v>
      </c>
      <c r="D13412" s="5" t="s">
        <v>18</v>
      </c>
      <c r="E13412" s="5">
        <v>15</v>
      </c>
      <c r="F13412" s="5" t="s">
        <v>294</v>
      </c>
      <c r="G13412" s="5" t="s">
        <v>294</v>
      </c>
      <c r="M13412" s="5" t="s">
        <v>794</v>
      </c>
      <c r="N13412" s="5" t="s">
        <v>294</v>
      </c>
      <c r="R13412" s="5" t="s">
        <v>294</v>
      </c>
      <c r="V13412" s="5" t="s">
        <v>32167</v>
      </c>
    </row>
    <row r="13413" spans="1:22" x14ac:dyDescent="0.35">
      <c r="A13413" s="5" t="s">
        <v>32168</v>
      </c>
      <c r="B13413" s="5" t="s">
        <v>32169</v>
      </c>
      <c r="C13413" s="5" t="s">
        <v>32139</v>
      </c>
      <c r="D13413" s="5" t="s">
        <v>18</v>
      </c>
      <c r="E13413" s="5">
        <v>15</v>
      </c>
      <c r="F13413" s="5" t="s">
        <v>294</v>
      </c>
      <c r="G13413" s="5" t="s">
        <v>294</v>
      </c>
      <c r="M13413" s="5" t="s">
        <v>794</v>
      </c>
      <c r="N13413" s="5" t="s">
        <v>294</v>
      </c>
      <c r="R13413" s="5" t="s">
        <v>294</v>
      </c>
      <c r="V13413" s="5" t="s">
        <v>32168</v>
      </c>
    </row>
    <row r="13414" spans="1:22" x14ac:dyDescent="0.35">
      <c r="A13414" s="5" t="s">
        <v>32170</v>
      </c>
      <c r="B13414" s="5" t="s">
        <v>3283</v>
      </c>
      <c r="C13414" s="5" t="s">
        <v>32139</v>
      </c>
      <c r="D13414" s="5" t="s">
        <v>18</v>
      </c>
      <c r="E13414" s="5">
        <v>60</v>
      </c>
      <c r="F13414" s="5" t="s">
        <v>294</v>
      </c>
      <c r="G13414" s="5" t="s">
        <v>294</v>
      </c>
      <c r="M13414" s="5" t="s">
        <v>794</v>
      </c>
      <c r="N13414" s="5" t="s">
        <v>294</v>
      </c>
      <c r="R13414" s="5" t="s">
        <v>294</v>
      </c>
      <c r="V13414" s="5" t="s">
        <v>32170</v>
      </c>
    </row>
    <row r="13415" spans="1:22" x14ac:dyDescent="0.35">
      <c r="A13415" s="5" t="s">
        <v>32171</v>
      </c>
      <c r="B13415" s="5" t="s">
        <v>8861</v>
      </c>
      <c r="C13415" s="5" t="s">
        <v>32139</v>
      </c>
      <c r="D13415" s="5" t="s">
        <v>16</v>
      </c>
      <c r="E13415" s="5">
        <v>12</v>
      </c>
      <c r="F13415" s="5" t="s">
        <v>294</v>
      </c>
      <c r="G13415" s="5" t="s">
        <v>294</v>
      </c>
      <c r="M13415" s="5" t="s">
        <v>794</v>
      </c>
      <c r="N13415" s="5" t="s">
        <v>294</v>
      </c>
      <c r="R13415" s="5" t="s">
        <v>294</v>
      </c>
      <c r="V13415" s="5" t="s">
        <v>32171</v>
      </c>
    </row>
    <row r="13416" spans="1:22" x14ac:dyDescent="0.35">
      <c r="A13416" s="5" t="s">
        <v>32172</v>
      </c>
      <c r="B13416" s="5" t="s">
        <v>32173</v>
      </c>
      <c r="C13416" s="5" t="s">
        <v>32139</v>
      </c>
      <c r="D13416" s="5" t="s">
        <v>16</v>
      </c>
      <c r="E13416" s="5">
        <v>12</v>
      </c>
      <c r="F13416" s="5" t="s">
        <v>294</v>
      </c>
      <c r="G13416" s="5" t="s">
        <v>294</v>
      </c>
      <c r="M13416" s="5" t="s">
        <v>794</v>
      </c>
      <c r="N13416" s="5" t="s">
        <v>294</v>
      </c>
      <c r="R13416" s="5" t="s">
        <v>294</v>
      </c>
      <c r="V13416" s="5" t="s">
        <v>32172</v>
      </c>
    </row>
    <row r="13417" spans="1:22" x14ac:dyDescent="0.35">
      <c r="A13417" s="5" t="s">
        <v>32174</v>
      </c>
      <c r="B13417" s="5" t="s">
        <v>32175</v>
      </c>
      <c r="C13417" s="5" t="s">
        <v>32139</v>
      </c>
      <c r="D13417" s="5" t="s">
        <v>18</v>
      </c>
      <c r="E13417" s="5">
        <v>8</v>
      </c>
      <c r="F13417" s="5" t="s">
        <v>294</v>
      </c>
      <c r="G13417" s="5" t="s">
        <v>294</v>
      </c>
      <c r="M13417" s="5" t="s">
        <v>794</v>
      </c>
      <c r="N13417" s="5" t="s">
        <v>294</v>
      </c>
      <c r="R13417" s="5" t="s">
        <v>294</v>
      </c>
      <c r="V13417" s="5" t="s">
        <v>32174</v>
      </c>
    </row>
    <row r="13418" spans="1:22" x14ac:dyDescent="0.35">
      <c r="A13418" s="5" t="s">
        <v>32176</v>
      </c>
      <c r="B13418" s="5" t="s">
        <v>32177</v>
      </c>
      <c r="C13418" s="5" t="s">
        <v>32139</v>
      </c>
      <c r="D13418" s="5" t="s">
        <v>18</v>
      </c>
      <c r="E13418" s="5">
        <v>20</v>
      </c>
      <c r="F13418" s="5" t="s">
        <v>294</v>
      </c>
      <c r="G13418" s="5" t="s">
        <v>294</v>
      </c>
      <c r="M13418" s="5" t="s">
        <v>794</v>
      </c>
      <c r="N13418" s="5" t="s">
        <v>294</v>
      </c>
      <c r="R13418" s="5" t="s">
        <v>294</v>
      </c>
      <c r="V13418" s="5" t="s">
        <v>32176</v>
      </c>
    </row>
    <row r="13419" spans="1:22" x14ac:dyDescent="0.35">
      <c r="A13419" s="5" t="s">
        <v>32178</v>
      </c>
      <c r="B13419" s="5" t="s">
        <v>32179</v>
      </c>
      <c r="C13419" s="5" t="s">
        <v>32139</v>
      </c>
      <c r="D13419" s="5" t="s">
        <v>20</v>
      </c>
      <c r="E13419" s="5">
        <v>10</v>
      </c>
      <c r="F13419" s="5" t="s">
        <v>294</v>
      </c>
      <c r="G13419" s="5" t="s">
        <v>294</v>
      </c>
      <c r="M13419" s="5" t="s">
        <v>794</v>
      </c>
      <c r="N13419" s="5" t="s">
        <v>294</v>
      </c>
      <c r="R13419" s="5" t="s">
        <v>294</v>
      </c>
      <c r="V13419" s="5" t="s">
        <v>32178</v>
      </c>
    </row>
    <row r="13420" spans="1:22" x14ac:dyDescent="0.35">
      <c r="A13420" s="5" t="s">
        <v>32180</v>
      </c>
      <c r="B13420" s="5" t="s">
        <v>32181</v>
      </c>
      <c r="C13420" s="5" t="s">
        <v>32139</v>
      </c>
      <c r="D13420" s="5" t="s">
        <v>16</v>
      </c>
      <c r="E13420" s="5">
        <v>12</v>
      </c>
      <c r="F13420" s="5" t="s">
        <v>294</v>
      </c>
      <c r="G13420" s="5" t="s">
        <v>294</v>
      </c>
      <c r="M13420" s="5" t="s">
        <v>794</v>
      </c>
      <c r="N13420" s="5" t="s">
        <v>294</v>
      </c>
      <c r="R13420" s="5" t="s">
        <v>294</v>
      </c>
      <c r="V13420" s="5" t="s">
        <v>32180</v>
      </c>
    </row>
    <row r="13421" spans="1:22" x14ac:dyDescent="0.35">
      <c r="A13421" s="5" t="s">
        <v>32182</v>
      </c>
      <c r="B13421" s="5" t="s">
        <v>29963</v>
      </c>
      <c r="C13421" s="5" t="s">
        <v>32139</v>
      </c>
      <c r="D13421" s="5" t="s">
        <v>16</v>
      </c>
      <c r="E13421" s="5">
        <v>12</v>
      </c>
      <c r="F13421" s="5" t="s">
        <v>294</v>
      </c>
      <c r="G13421" s="5" t="s">
        <v>294</v>
      </c>
      <c r="M13421" s="5" t="s">
        <v>794</v>
      </c>
      <c r="N13421" s="5" t="s">
        <v>294</v>
      </c>
      <c r="R13421" s="5" t="s">
        <v>294</v>
      </c>
      <c r="V13421" s="5" t="s">
        <v>32182</v>
      </c>
    </row>
    <row r="13422" spans="1:22" x14ac:dyDescent="0.35">
      <c r="A13422" s="5" t="s">
        <v>32183</v>
      </c>
      <c r="B13422" s="5" t="s">
        <v>29965</v>
      </c>
      <c r="C13422" s="5" t="s">
        <v>32139</v>
      </c>
      <c r="D13422" s="5" t="s">
        <v>22</v>
      </c>
      <c r="E13422" s="5">
        <v>4</v>
      </c>
      <c r="F13422" s="5" t="s">
        <v>294</v>
      </c>
      <c r="G13422" s="5" t="s">
        <v>294</v>
      </c>
      <c r="M13422" s="5" t="s">
        <v>794</v>
      </c>
      <c r="N13422" s="5" t="s">
        <v>294</v>
      </c>
      <c r="R13422" s="5" t="s">
        <v>294</v>
      </c>
      <c r="V13422" s="5" t="s">
        <v>32183</v>
      </c>
    </row>
    <row r="13423" spans="1:22" x14ac:dyDescent="0.35">
      <c r="A13423" s="5" t="s">
        <v>32184</v>
      </c>
      <c r="B13423" s="5" t="s">
        <v>32185</v>
      </c>
      <c r="C13423" s="5" t="s">
        <v>32139</v>
      </c>
      <c r="D13423" s="5" t="s">
        <v>18</v>
      </c>
      <c r="E13423" s="5">
        <v>3</v>
      </c>
      <c r="F13423" s="5" t="s">
        <v>294</v>
      </c>
      <c r="G13423" s="5" t="s">
        <v>294</v>
      </c>
      <c r="M13423" s="5" t="s">
        <v>794</v>
      </c>
      <c r="N13423" s="5" t="s">
        <v>294</v>
      </c>
      <c r="R13423" s="5" t="s">
        <v>294</v>
      </c>
      <c r="V13423" s="5" t="s">
        <v>32184</v>
      </c>
    </row>
    <row r="13424" spans="1:22" x14ac:dyDescent="0.35">
      <c r="A13424" s="5" t="s">
        <v>32186</v>
      </c>
      <c r="B13424" s="5" t="s">
        <v>32187</v>
      </c>
      <c r="C13424" s="5" t="s">
        <v>32139</v>
      </c>
      <c r="D13424" s="5" t="s">
        <v>18</v>
      </c>
      <c r="E13424" s="5">
        <v>20</v>
      </c>
      <c r="F13424" s="5" t="s">
        <v>294</v>
      </c>
      <c r="G13424" s="5" t="s">
        <v>294</v>
      </c>
      <c r="M13424" s="5" t="s">
        <v>794</v>
      </c>
      <c r="N13424" s="5" t="s">
        <v>294</v>
      </c>
      <c r="R13424" s="5" t="s">
        <v>294</v>
      </c>
      <c r="V13424" s="5" t="s">
        <v>32186</v>
      </c>
    </row>
    <row r="13425" spans="1:22" x14ac:dyDescent="0.35">
      <c r="A13425" s="5" t="s">
        <v>32188</v>
      </c>
      <c r="B13425" s="5" t="s">
        <v>32189</v>
      </c>
      <c r="C13425" s="5" t="s">
        <v>32139</v>
      </c>
      <c r="D13425" s="5" t="s">
        <v>20</v>
      </c>
      <c r="E13425" s="5">
        <v>10</v>
      </c>
      <c r="F13425" s="5" t="s">
        <v>294</v>
      </c>
      <c r="G13425" s="5" t="s">
        <v>294</v>
      </c>
      <c r="M13425" s="5" t="s">
        <v>794</v>
      </c>
      <c r="N13425" s="5" t="s">
        <v>294</v>
      </c>
      <c r="R13425" s="5" t="s">
        <v>294</v>
      </c>
      <c r="V13425" s="5" t="s">
        <v>32188</v>
      </c>
    </row>
    <row r="13426" spans="1:22" x14ac:dyDescent="0.35">
      <c r="A13426" s="5" t="s">
        <v>32190</v>
      </c>
      <c r="B13426" s="5" t="s">
        <v>32191</v>
      </c>
      <c r="C13426" s="5" t="s">
        <v>32139</v>
      </c>
      <c r="D13426" s="5" t="s">
        <v>16</v>
      </c>
      <c r="E13426" s="5">
        <v>12</v>
      </c>
      <c r="F13426" s="5" t="s">
        <v>294</v>
      </c>
      <c r="G13426" s="5" t="s">
        <v>294</v>
      </c>
      <c r="M13426" s="5" t="s">
        <v>794</v>
      </c>
      <c r="N13426" s="5" t="s">
        <v>294</v>
      </c>
      <c r="R13426" s="5" t="s">
        <v>294</v>
      </c>
      <c r="V13426" s="5" t="s">
        <v>32190</v>
      </c>
    </row>
    <row r="13427" spans="1:22" x14ac:dyDescent="0.35">
      <c r="A13427" s="5" t="s">
        <v>32192</v>
      </c>
      <c r="B13427" s="5" t="s">
        <v>32193</v>
      </c>
      <c r="C13427" s="5" t="s">
        <v>32139</v>
      </c>
      <c r="D13427" s="5" t="s">
        <v>18</v>
      </c>
      <c r="E13427" s="5">
        <v>20</v>
      </c>
      <c r="F13427" s="5" t="s">
        <v>294</v>
      </c>
      <c r="G13427" s="5" t="s">
        <v>294</v>
      </c>
      <c r="M13427" s="5" t="s">
        <v>794</v>
      </c>
      <c r="N13427" s="5" t="s">
        <v>294</v>
      </c>
      <c r="R13427" s="5" t="s">
        <v>294</v>
      </c>
      <c r="V13427" s="5" t="s">
        <v>32192</v>
      </c>
    </row>
    <row r="13428" spans="1:22" x14ac:dyDescent="0.35">
      <c r="A13428" s="5" t="s">
        <v>32194</v>
      </c>
      <c r="B13428" s="5" t="s">
        <v>32195</v>
      </c>
      <c r="C13428" s="5" t="s">
        <v>32139</v>
      </c>
      <c r="D13428" s="5" t="s">
        <v>20</v>
      </c>
      <c r="E13428" s="5">
        <v>10</v>
      </c>
      <c r="F13428" s="5" t="s">
        <v>294</v>
      </c>
      <c r="G13428" s="5" t="s">
        <v>294</v>
      </c>
      <c r="M13428" s="5" t="s">
        <v>794</v>
      </c>
      <c r="N13428" s="5" t="s">
        <v>294</v>
      </c>
      <c r="R13428" s="5" t="s">
        <v>294</v>
      </c>
      <c r="V13428" s="5" t="s">
        <v>32194</v>
      </c>
    </row>
    <row r="13429" spans="1:22" x14ac:dyDescent="0.35">
      <c r="A13429" s="5" t="s">
        <v>32196</v>
      </c>
      <c r="B13429" s="5" t="s">
        <v>32197</v>
      </c>
      <c r="C13429" s="5" t="s">
        <v>32139</v>
      </c>
      <c r="D13429" s="5" t="s">
        <v>18</v>
      </c>
      <c r="E13429" s="5">
        <v>20</v>
      </c>
      <c r="F13429" s="5" t="s">
        <v>294</v>
      </c>
      <c r="G13429" s="5" t="s">
        <v>294</v>
      </c>
      <c r="M13429" s="5" t="s">
        <v>794</v>
      </c>
      <c r="N13429" s="5" t="s">
        <v>294</v>
      </c>
      <c r="R13429" s="5" t="s">
        <v>294</v>
      </c>
      <c r="V13429" s="5" t="s">
        <v>32196</v>
      </c>
    </row>
    <row r="13430" spans="1:22" x14ac:dyDescent="0.35">
      <c r="A13430" s="5" t="s">
        <v>32198</v>
      </c>
      <c r="B13430" s="5" t="s">
        <v>32199</v>
      </c>
      <c r="C13430" s="5" t="s">
        <v>32139</v>
      </c>
      <c r="D13430" s="5" t="s">
        <v>20</v>
      </c>
      <c r="E13430" s="5">
        <v>10</v>
      </c>
      <c r="F13430" s="5" t="s">
        <v>294</v>
      </c>
      <c r="G13430" s="5" t="s">
        <v>294</v>
      </c>
      <c r="M13430" s="5" t="s">
        <v>794</v>
      </c>
      <c r="N13430" s="5" t="s">
        <v>294</v>
      </c>
      <c r="R13430" s="5" t="s">
        <v>294</v>
      </c>
      <c r="V13430" s="5" t="s">
        <v>32198</v>
      </c>
    </row>
    <row r="13431" spans="1:22" x14ac:dyDescent="0.35">
      <c r="A13431" s="5" t="s">
        <v>32200</v>
      </c>
      <c r="B13431" s="5" t="s">
        <v>32201</v>
      </c>
      <c r="C13431" s="5" t="s">
        <v>32139</v>
      </c>
      <c r="D13431" s="5" t="s">
        <v>18</v>
      </c>
      <c r="E13431" s="5">
        <v>8</v>
      </c>
      <c r="F13431" s="5" t="s">
        <v>294</v>
      </c>
      <c r="G13431" s="5" t="s">
        <v>294</v>
      </c>
      <c r="M13431" s="5" t="s">
        <v>794</v>
      </c>
      <c r="N13431" s="5" t="s">
        <v>294</v>
      </c>
      <c r="R13431" s="5" t="s">
        <v>294</v>
      </c>
      <c r="V13431" s="5" t="s">
        <v>32200</v>
      </c>
    </row>
    <row r="13432" spans="1:22" x14ac:dyDescent="0.35">
      <c r="A13432" s="5" t="s">
        <v>32202</v>
      </c>
      <c r="B13432" s="5" t="s">
        <v>32203</v>
      </c>
      <c r="C13432" s="5" t="s">
        <v>32139</v>
      </c>
      <c r="D13432" s="5" t="s">
        <v>18</v>
      </c>
      <c r="E13432" s="5">
        <v>3</v>
      </c>
      <c r="F13432" s="5" t="s">
        <v>294</v>
      </c>
      <c r="G13432" s="5" t="s">
        <v>294</v>
      </c>
      <c r="M13432" s="5" t="s">
        <v>794</v>
      </c>
      <c r="N13432" s="5" t="s">
        <v>294</v>
      </c>
      <c r="R13432" s="5" t="s">
        <v>294</v>
      </c>
      <c r="V13432" s="5" t="s">
        <v>32202</v>
      </c>
    </row>
    <row r="13433" spans="1:22" x14ac:dyDescent="0.35">
      <c r="A13433" s="5" t="s">
        <v>32204</v>
      </c>
      <c r="B13433" s="5" t="s">
        <v>29969</v>
      </c>
      <c r="C13433" s="5" t="s">
        <v>32139</v>
      </c>
      <c r="D13433" s="5" t="s">
        <v>16</v>
      </c>
      <c r="E13433" s="5">
        <v>12</v>
      </c>
      <c r="F13433" s="5" t="s">
        <v>294</v>
      </c>
      <c r="G13433" s="5" t="s">
        <v>294</v>
      </c>
      <c r="M13433" s="5" t="s">
        <v>794</v>
      </c>
      <c r="N13433" s="5" t="s">
        <v>294</v>
      </c>
      <c r="R13433" s="5" t="s">
        <v>294</v>
      </c>
      <c r="V13433" s="5" t="s">
        <v>32204</v>
      </c>
    </row>
    <row r="13434" spans="1:22" x14ac:dyDescent="0.35">
      <c r="A13434" s="5" t="s">
        <v>32205</v>
      </c>
      <c r="B13434" s="5" t="s">
        <v>32206</v>
      </c>
      <c r="C13434" s="5" t="s">
        <v>32139</v>
      </c>
      <c r="D13434" s="5" t="s">
        <v>18</v>
      </c>
      <c r="E13434" s="5">
        <v>3</v>
      </c>
      <c r="F13434" s="5" t="s">
        <v>294</v>
      </c>
      <c r="G13434" s="5" t="s">
        <v>294</v>
      </c>
      <c r="M13434" s="5" t="s">
        <v>794</v>
      </c>
      <c r="N13434" s="5" t="s">
        <v>294</v>
      </c>
      <c r="R13434" s="5" t="s">
        <v>294</v>
      </c>
      <c r="V13434" s="5" t="s">
        <v>32205</v>
      </c>
    </row>
    <row r="13435" spans="1:22" x14ac:dyDescent="0.35">
      <c r="A13435" s="5" t="s">
        <v>32207</v>
      </c>
      <c r="B13435" s="5" t="s">
        <v>32208</v>
      </c>
      <c r="C13435" s="5" t="s">
        <v>32139</v>
      </c>
      <c r="D13435" s="5" t="s">
        <v>18</v>
      </c>
      <c r="E13435" s="5">
        <v>20</v>
      </c>
      <c r="F13435" s="5" t="s">
        <v>294</v>
      </c>
      <c r="G13435" s="5" t="s">
        <v>294</v>
      </c>
      <c r="M13435" s="5" t="s">
        <v>794</v>
      </c>
      <c r="N13435" s="5" t="s">
        <v>294</v>
      </c>
      <c r="R13435" s="5" t="s">
        <v>294</v>
      </c>
      <c r="V13435" s="5" t="s">
        <v>32207</v>
      </c>
    </row>
    <row r="13436" spans="1:22" x14ac:dyDescent="0.35">
      <c r="A13436" s="5" t="s">
        <v>32209</v>
      </c>
      <c r="B13436" s="5" t="s">
        <v>17550</v>
      </c>
      <c r="C13436" s="5" t="s">
        <v>32139</v>
      </c>
      <c r="D13436" s="5" t="s">
        <v>20</v>
      </c>
      <c r="E13436" s="5">
        <v>10</v>
      </c>
      <c r="F13436" s="5" t="s">
        <v>294</v>
      </c>
      <c r="G13436" s="5" t="s">
        <v>294</v>
      </c>
      <c r="M13436" s="5" t="s">
        <v>794</v>
      </c>
      <c r="N13436" s="5" t="s">
        <v>294</v>
      </c>
      <c r="R13436" s="5" t="s">
        <v>294</v>
      </c>
      <c r="V13436" s="5" t="s">
        <v>32209</v>
      </c>
    </row>
    <row r="13437" spans="1:22" x14ac:dyDescent="0.35">
      <c r="A13437" s="5" t="s">
        <v>32210</v>
      </c>
      <c r="B13437" s="5" t="s">
        <v>32211</v>
      </c>
      <c r="C13437" s="5" t="s">
        <v>32139</v>
      </c>
      <c r="D13437" s="5" t="s">
        <v>18</v>
      </c>
      <c r="E13437" s="5">
        <v>40</v>
      </c>
      <c r="F13437" s="5" t="s">
        <v>294</v>
      </c>
      <c r="G13437" s="5" t="s">
        <v>294</v>
      </c>
      <c r="M13437" s="5" t="s">
        <v>794</v>
      </c>
      <c r="N13437" s="5" t="s">
        <v>294</v>
      </c>
      <c r="R13437" s="5" t="s">
        <v>294</v>
      </c>
      <c r="V13437" s="5" t="s">
        <v>32210</v>
      </c>
    </row>
    <row r="13438" spans="1:22" x14ac:dyDescent="0.35">
      <c r="A13438" s="5" t="s">
        <v>32212</v>
      </c>
      <c r="B13438" s="5" t="s">
        <v>32213</v>
      </c>
      <c r="C13438" s="5" t="s">
        <v>32139</v>
      </c>
      <c r="D13438" s="5" t="s">
        <v>18</v>
      </c>
      <c r="E13438" s="5">
        <v>3</v>
      </c>
      <c r="F13438" s="5" t="s">
        <v>294</v>
      </c>
      <c r="G13438" s="5" t="s">
        <v>294</v>
      </c>
      <c r="M13438" s="5" t="s">
        <v>794</v>
      </c>
      <c r="N13438" s="5" t="s">
        <v>294</v>
      </c>
      <c r="R13438" s="5" t="s">
        <v>294</v>
      </c>
      <c r="V13438" s="5" t="s">
        <v>32212</v>
      </c>
    </row>
    <row r="13439" spans="1:22" x14ac:dyDescent="0.35">
      <c r="A13439" s="5" t="s">
        <v>32214</v>
      </c>
      <c r="B13439" s="5" t="s">
        <v>32215</v>
      </c>
      <c r="C13439" s="5" t="s">
        <v>32139</v>
      </c>
      <c r="D13439" s="5" t="s">
        <v>18</v>
      </c>
      <c r="E13439" s="5">
        <v>60</v>
      </c>
      <c r="F13439" s="5" t="s">
        <v>294</v>
      </c>
      <c r="G13439" s="5" t="s">
        <v>294</v>
      </c>
      <c r="M13439" s="5" t="s">
        <v>794</v>
      </c>
      <c r="N13439" s="5" t="s">
        <v>294</v>
      </c>
      <c r="R13439" s="5" t="s">
        <v>294</v>
      </c>
      <c r="V13439" s="5" t="s">
        <v>32214</v>
      </c>
    </row>
    <row r="13440" spans="1:22" x14ac:dyDescent="0.35">
      <c r="A13440" s="5" t="s">
        <v>32216</v>
      </c>
      <c r="B13440" s="5" t="s">
        <v>32217</v>
      </c>
      <c r="C13440" s="5" t="s">
        <v>32139</v>
      </c>
      <c r="D13440" s="5" t="s">
        <v>22</v>
      </c>
      <c r="E13440" s="5">
        <v>8</v>
      </c>
      <c r="F13440" s="5" t="s">
        <v>294</v>
      </c>
      <c r="G13440" s="5" t="s">
        <v>294</v>
      </c>
      <c r="M13440" s="5" t="s">
        <v>794</v>
      </c>
      <c r="N13440" s="5" t="s">
        <v>294</v>
      </c>
      <c r="R13440" s="5" t="s">
        <v>294</v>
      </c>
      <c r="V13440" s="5" t="s">
        <v>32216</v>
      </c>
    </row>
    <row r="13441" spans="1:22" x14ac:dyDescent="0.35">
      <c r="A13441" s="5" t="s">
        <v>32218</v>
      </c>
      <c r="B13441" s="5" t="s">
        <v>32219</v>
      </c>
      <c r="C13441" s="5" t="s">
        <v>32139</v>
      </c>
      <c r="D13441" s="5" t="s">
        <v>18</v>
      </c>
      <c r="E13441" s="5">
        <v>20</v>
      </c>
      <c r="F13441" s="5" t="s">
        <v>294</v>
      </c>
      <c r="G13441" s="5" t="s">
        <v>294</v>
      </c>
      <c r="M13441" s="5" t="s">
        <v>794</v>
      </c>
      <c r="N13441" s="5" t="s">
        <v>294</v>
      </c>
      <c r="R13441" s="5" t="s">
        <v>294</v>
      </c>
      <c r="V13441" s="5" t="s">
        <v>32218</v>
      </c>
    </row>
    <row r="13442" spans="1:22" x14ac:dyDescent="0.35">
      <c r="A13442" s="5" t="s">
        <v>32220</v>
      </c>
      <c r="B13442" s="5" t="s">
        <v>32221</v>
      </c>
      <c r="C13442" s="5" t="s">
        <v>32139</v>
      </c>
      <c r="D13442" s="5" t="s">
        <v>20</v>
      </c>
      <c r="E13442" s="5">
        <v>10</v>
      </c>
      <c r="F13442" s="5" t="s">
        <v>294</v>
      </c>
      <c r="G13442" s="5" t="s">
        <v>294</v>
      </c>
      <c r="M13442" s="5" t="s">
        <v>794</v>
      </c>
      <c r="N13442" s="5" t="s">
        <v>294</v>
      </c>
      <c r="R13442" s="5" t="s">
        <v>294</v>
      </c>
      <c r="V13442" s="5" t="s">
        <v>32220</v>
      </c>
    </row>
    <row r="13443" spans="1:22" x14ac:dyDescent="0.35">
      <c r="A13443" s="5" t="s">
        <v>32222</v>
      </c>
      <c r="B13443" s="5" t="s">
        <v>32223</v>
      </c>
      <c r="C13443" s="5" t="s">
        <v>32139</v>
      </c>
      <c r="D13443" s="5" t="s">
        <v>18</v>
      </c>
      <c r="E13443" s="5">
        <v>8</v>
      </c>
      <c r="F13443" s="5" t="s">
        <v>294</v>
      </c>
      <c r="G13443" s="5" t="s">
        <v>294</v>
      </c>
      <c r="M13443" s="5" t="s">
        <v>794</v>
      </c>
      <c r="N13443" s="5" t="s">
        <v>294</v>
      </c>
      <c r="R13443" s="5" t="s">
        <v>294</v>
      </c>
      <c r="V13443" s="5" t="s">
        <v>32222</v>
      </c>
    </row>
    <row r="13444" spans="1:22" x14ac:dyDescent="0.35">
      <c r="A13444" s="5" t="s">
        <v>32224</v>
      </c>
      <c r="B13444" s="5" t="s">
        <v>32225</v>
      </c>
      <c r="C13444" s="5" t="s">
        <v>32139</v>
      </c>
      <c r="D13444" s="5" t="s">
        <v>22</v>
      </c>
      <c r="E13444" s="5">
        <v>15</v>
      </c>
      <c r="F13444" s="5" t="s">
        <v>294</v>
      </c>
      <c r="G13444" s="5" t="s">
        <v>294</v>
      </c>
      <c r="M13444" s="5" t="s">
        <v>3826</v>
      </c>
      <c r="N13444" s="5" t="s">
        <v>294</v>
      </c>
      <c r="R13444" s="5" t="s">
        <v>294</v>
      </c>
      <c r="V13444" s="5" t="s">
        <v>32224</v>
      </c>
    </row>
    <row r="13445" spans="1:22" x14ac:dyDescent="0.35">
      <c r="A13445" s="5" t="s">
        <v>32226</v>
      </c>
      <c r="B13445" s="5" t="s">
        <v>32227</v>
      </c>
      <c r="C13445" s="5" t="s">
        <v>32139</v>
      </c>
      <c r="D13445" s="5" t="s">
        <v>18</v>
      </c>
      <c r="E13445" s="5">
        <v>20</v>
      </c>
      <c r="F13445" s="5" t="s">
        <v>294</v>
      </c>
      <c r="G13445" s="5" t="s">
        <v>294</v>
      </c>
      <c r="M13445" s="5" t="s">
        <v>794</v>
      </c>
      <c r="N13445" s="5" t="s">
        <v>294</v>
      </c>
      <c r="R13445" s="5" t="s">
        <v>294</v>
      </c>
      <c r="V13445" s="5" t="s">
        <v>32226</v>
      </c>
    </row>
    <row r="13446" spans="1:22" x14ac:dyDescent="0.35">
      <c r="A13446" s="5" t="s">
        <v>32228</v>
      </c>
      <c r="B13446" s="5" t="s">
        <v>29871</v>
      </c>
      <c r="C13446" s="5" t="s">
        <v>32139</v>
      </c>
      <c r="D13446" s="5" t="s">
        <v>20</v>
      </c>
      <c r="E13446" s="5">
        <v>10</v>
      </c>
      <c r="F13446" s="5" t="s">
        <v>294</v>
      </c>
      <c r="G13446" s="5" t="s">
        <v>294</v>
      </c>
      <c r="M13446" s="5" t="s">
        <v>794</v>
      </c>
      <c r="N13446" s="5" t="s">
        <v>294</v>
      </c>
      <c r="R13446" s="5" t="s">
        <v>294</v>
      </c>
      <c r="V13446" s="5" t="s">
        <v>32228</v>
      </c>
    </row>
    <row r="13447" spans="1:22" x14ac:dyDescent="0.35">
      <c r="A13447" s="5" t="s">
        <v>32229</v>
      </c>
      <c r="B13447" s="5" t="s">
        <v>29873</v>
      </c>
      <c r="C13447" s="5" t="s">
        <v>32139</v>
      </c>
      <c r="D13447" s="5" t="s">
        <v>18</v>
      </c>
      <c r="E13447" s="5">
        <v>8</v>
      </c>
      <c r="F13447" s="5" t="s">
        <v>294</v>
      </c>
      <c r="G13447" s="5" t="s">
        <v>294</v>
      </c>
      <c r="M13447" s="5" t="s">
        <v>794</v>
      </c>
      <c r="N13447" s="5" t="s">
        <v>294</v>
      </c>
      <c r="R13447" s="5" t="s">
        <v>294</v>
      </c>
      <c r="V13447" s="5" t="s">
        <v>32229</v>
      </c>
    </row>
    <row r="13448" spans="1:22" x14ac:dyDescent="0.35">
      <c r="A13448" s="5" t="s">
        <v>32230</v>
      </c>
      <c r="B13448" s="5" t="s">
        <v>32231</v>
      </c>
      <c r="C13448" s="5" t="s">
        <v>32139</v>
      </c>
      <c r="D13448" s="5" t="s">
        <v>18</v>
      </c>
      <c r="E13448" s="5">
        <v>8</v>
      </c>
      <c r="F13448" s="5" t="s">
        <v>294</v>
      </c>
      <c r="G13448" s="5" t="s">
        <v>294</v>
      </c>
      <c r="M13448" s="5" t="s">
        <v>794</v>
      </c>
      <c r="N13448" s="5" t="s">
        <v>294</v>
      </c>
      <c r="R13448" s="5" t="s">
        <v>294</v>
      </c>
      <c r="V13448" s="5" t="s">
        <v>32230</v>
      </c>
    </row>
    <row r="13449" spans="1:22" x14ac:dyDescent="0.35">
      <c r="A13449" s="5" t="s">
        <v>32232</v>
      </c>
      <c r="B13449" s="5" t="s">
        <v>32233</v>
      </c>
      <c r="C13449" s="5" t="s">
        <v>32139</v>
      </c>
      <c r="D13449" s="5" t="s">
        <v>18</v>
      </c>
      <c r="E13449" s="5">
        <v>8</v>
      </c>
      <c r="F13449" s="5" t="s">
        <v>294</v>
      </c>
      <c r="G13449" s="5" t="s">
        <v>294</v>
      </c>
      <c r="M13449" s="5" t="s">
        <v>794</v>
      </c>
      <c r="N13449" s="5" t="s">
        <v>294</v>
      </c>
      <c r="R13449" s="5" t="s">
        <v>294</v>
      </c>
      <c r="V13449" s="5" t="s">
        <v>32232</v>
      </c>
    </row>
    <row r="13450" spans="1:22" x14ac:dyDescent="0.35">
      <c r="A13450" s="5" t="s">
        <v>32234</v>
      </c>
      <c r="B13450" s="5" t="s">
        <v>32235</v>
      </c>
      <c r="C13450" s="5" t="s">
        <v>32139</v>
      </c>
      <c r="D13450" s="5" t="s">
        <v>18</v>
      </c>
      <c r="E13450" s="5">
        <v>8</v>
      </c>
      <c r="F13450" s="5" t="s">
        <v>294</v>
      </c>
      <c r="G13450" s="5" t="s">
        <v>294</v>
      </c>
      <c r="M13450" s="5" t="s">
        <v>794</v>
      </c>
      <c r="N13450" s="5" t="s">
        <v>294</v>
      </c>
      <c r="R13450" s="5" t="s">
        <v>294</v>
      </c>
      <c r="V13450" s="5" t="s">
        <v>32234</v>
      </c>
    </row>
    <row r="13451" spans="1:22" x14ac:dyDescent="0.35">
      <c r="A13451" s="5" t="s">
        <v>32236</v>
      </c>
      <c r="B13451" s="5" t="s">
        <v>32237</v>
      </c>
      <c r="C13451" s="5" t="s">
        <v>32139</v>
      </c>
      <c r="D13451" s="5" t="s">
        <v>18</v>
      </c>
      <c r="E13451" s="5">
        <v>20</v>
      </c>
      <c r="F13451" s="5" t="s">
        <v>294</v>
      </c>
      <c r="G13451" s="5" t="s">
        <v>294</v>
      </c>
      <c r="M13451" s="5" t="s">
        <v>794</v>
      </c>
      <c r="N13451" s="5" t="s">
        <v>294</v>
      </c>
      <c r="R13451" s="5" t="s">
        <v>294</v>
      </c>
      <c r="V13451" s="5" t="s">
        <v>32236</v>
      </c>
    </row>
    <row r="13452" spans="1:22" x14ac:dyDescent="0.35">
      <c r="A13452" s="5" t="s">
        <v>32238</v>
      </c>
      <c r="B13452" s="5" t="s">
        <v>32239</v>
      </c>
      <c r="C13452" s="5" t="s">
        <v>32139</v>
      </c>
      <c r="D13452" s="5" t="s">
        <v>18</v>
      </c>
      <c r="E13452" s="5">
        <v>20</v>
      </c>
      <c r="F13452" s="5" t="s">
        <v>294</v>
      </c>
      <c r="G13452" s="5" t="s">
        <v>294</v>
      </c>
      <c r="M13452" s="5" t="s">
        <v>794</v>
      </c>
      <c r="N13452" s="5" t="s">
        <v>294</v>
      </c>
      <c r="R13452" s="5" t="s">
        <v>294</v>
      </c>
      <c r="V13452" s="5" t="s">
        <v>32238</v>
      </c>
    </row>
    <row r="13453" spans="1:22" x14ac:dyDescent="0.35">
      <c r="A13453" s="5" t="s">
        <v>32240</v>
      </c>
      <c r="B13453" s="5" t="s">
        <v>32241</v>
      </c>
      <c r="C13453" s="5" t="s">
        <v>32139</v>
      </c>
      <c r="D13453" s="5" t="s">
        <v>18</v>
      </c>
      <c r="E13453" s="5">
        <v>20</v>
      </c>
      <c r="F13453" s="5" t="s">
        <v>294</v>
      </c>
      <c r="G13453" s="5" t="s">
        <v>294</v>
      </c>
      <c r="M13453" s="5" t="s">
        <v>794</v>
      </c>
      <c r="N13453" s="5" t="s">
        <v>294</v>
      </c>
      <c r="R13453" s="5" t="s">
        <v>294</v>
      </c>
      <c r="V13453" s="5" t="s">
        <v>32240</v>
      </c>
    </row>
    <row r="13454" spans="1:22" x14ac:dyDescent="0.35">
      <c r="A13454" s="5" t="s">
        <v>32242</v>
      </c>
      <c r="B13454" s="5" t="s">
        <v>32243</v>
      </c>
      <c r="C13454" s="5" t="s">
        <v>32139</v>
      </c>
      <c r="D13454" s="5" t="s">
        <v>18</v>
      </c>
      <c r="E13454" s="5">
        <v>20</v>
      </c>
      <c r="F13454" s="5" t="s">
        <v>294</v>
      </c>
      <c r="G13454" s="5" t="s">
        <v>294</v>
      </c>
      <c r="M13454" s="5" t="s">
        <v>794</v>
      </c>
      <c r="N13454" s="5" t="s">
        <v>294</v>
      </c>
      <c r="R13454" s="5" t="s">
        <v>294</v>
      </c>
      <c r="V13454" s="5" t="s">
        <v>32242</v>
      </c>
    </row>
    <row r="13455" spans="1:22" x14ac:dyDescent="0.35">
      <c r="A13455" s="5" t="s">
        <v>32244</v>
      </c>
      <c r="B13455" s="5" t="s">
        <v>32245</v>
      </c>
      <c r="C13455" s="5" t="s">
        <v>32139</v>
      </c>
      <c r="D13455" s="5" t="s">
        <v>18</v>
      </c>
      <c r="E13455" s="5">
        <v>8</v>
      </c>
      <c r="F13455" s="5" t="s">
        <v>294</v>
      </c>
      <c r="G13455" s="5" t="s">
        <v>294</v>
      </c>
      <c r="M13455" s="5" t="s">
        <v>794</v>
      </c>
      <c r="N13455" s="5" t="s">
        <v>294</v>
      </c>
      <c r="R13455" s="5" t="s">
        <v>294</v>
      </c>
      <c r="V13455" s="5" t="s">
        <v>32244</v>
      </c>
    </row>
    <row r="13456" spans="1:22" x14ac:dyDescent="0.35">
      <c r="A13456" s="5" t="s">
        <v>32246</v>
      </c>
      <c r="B13456" s="5" t="s">
        <v>29877</v>
      </c>
      <c r="C13456" s="5" t="s">
        <v>32139</v>
      </c>
      <c r="D13456" s="5" t="s">
        <v>20</v>
      </c>
      <c r="E13456" s="5">
        <v>10</v>
      </c>
      <c r="F13456" s="5" t="s">
        <v>294</v>
      </c>
      <c r="G13456" s="5" t="s">
        <v>294</v>
      </c>
      <c r="M13456" s="5" t="s">
        <v>794</v>
      </c>
      <c r="N13456" s="5" t="s">
        <v>294</v>
      </c>
      <c r="R13456" s="5" t="s">
        <v>294</v>
      </c>
      <c r="V13456" s="5" t="s">
        <v>32246</v>
      </c>
    </row>
    <row r="13457" spans="1:22" x14ac:dyDescent="0.35">
      <c r="A13457" s="5" t="s">
        <v>32247</v>
      </c>
      <c r="B13457" s="5" t="s">
        <v>32248</v>
      </c>
      <c r="C13457" s="5" t="s">
        <v>32139</v>
      </c>
      <c r="D13457" s="5" t="s">
        <v>20</v>
      </c>
      <c r="E13457" s="5">
        <v>10</v>
      </c>
      <c r="F13457" s="5" t="s">
        <v>294</v>
      </c>
      <c r="G13457" s="5" t="s">
        <v>294</v>
      </c>
      <c r="M13457" s="5" t="s">
        <v>794</v>
      </c>
      <c r="N13457" s="5" t="s">
        <v>294</v>
      </c>
      <c r="R13457" s="5" t="s">
        <v>294</v>
      </c>
      <c r="V13457" s="5" t="s">
        <v>32247</v>
      </c>
    </row>
    <row r="13458" spans="1:22" x14ac:dyDescent="0.35">
      <c r="A13458" s="5" t="s">
        <v>32249</v>
      </c>
      <c r="B13458" s="5" t="s">
        <v>32250</v>
      </c>
      <c r="C13458" s="5" t="s">
        <v>32139</v>
      </c>
      <c r="D13458" s="5" t="s">
        <v>20</v>
      </c>
      <c r="E13458" s="5">
        <v>10</v>
      </c>
      <c r="F13458" s="5" t="s">
        <v>294</v>
      </c>
      <c r="G13458" s="5" t="s">
        <v>294</v>
      </c>
      <c r="M13458" s="5" t="s">
        <v>794</v>
      </c>
      <c r="N13458" s="5" t="s">
        <v>294</v>
      </c>
      <c r="R13458" s="5" t="s">
        <v>294</v>
      </c>
      <c r="V13458" s="5" t="s">
        <v>32249</v>
      </c>
    </row>
    <row r="13459" spans="1:22" x14ac:dyDescent="0.35">
      <c r="A13459" s="5" t="s">
        <v>32251</v>
      </c>
      <c r="B13459" s="5" t="s">
        <v>32252</v>
      </c>
      <c r="C13459" s="5" t="s">
        <v>32139</v>
      </c>
      <c r="D13459" s="5" t="s">
        <v>20</v>
      </c>
      <c r="E13459" s="5">
        <v>10</v>
      </c>
      <c r="F13459" s="5" t="s">
        <v>294</v>
      </c>
      <c r="G13459" s="5" t="s">
        <v>294</v>
      </c>
      <c r="M13459" s="5" t="s">
        <v>794</v>
      </c>
      <c r="N13459" s="5" t="s">
        <v>294</v>
      </c>
      <c r="R13459" s="5" t="s">
        <v>294</v>
      </c>
      <c r="V13459" s="5" t="s">
        <v>32251</v>
      </c>
    </row>
    <row r="13460" spans="1:22" x14ac:dyDescent="0.35">
      <c r="A13460" s="5" t="s">
        <v>32253</v>
      </c>
      <c r="B13460" s="5" t="s">
        <v>17680</v>
      </c>
      <c r="C13460" s="5" t="s">
        <v>32139</v>
      </c>
      <c r="D13460" s="5" t="s">
        <v>18</v>
      </c>
      <c r="E13460" s="5">
        <v>20</v>
      </c>
      <c r="F13460" s="5" t="s">
        <v>294</v>
      </c>
      <c r="G13460" s="5" t="s">
        <v>294</v>
      </c>
      <c r="M13460" s="5" t="s">
        <v>794</v>
      </c>
      <c r="N13460" s="5" t="s">
        <v>294</v>
      </c>
      <c r="R13460" s="5" t="s">
        <v>294</v>
      </c>
      <c r="V13460" s="5" t="s">
        <v>32253</v>
      </c>
    </row>
    <row r="13461" spans="1:22" x14ac:dyDescent="0.35">
      <c r="A13461" s="5" t="s">
        <v>32254</v>
      </c>
      <c r="B13461" s="5" t="s">
        <v>4</v>
      </c>
      <c r="C13461" s="5" t="s">
        <v>32139</v>
      </c>
      <c r="D13461" s="5" t="s">
        <v>4073</v>
      </c>
      <c r="E13461" s="5">
        <v>77</v>
      </c>
      <c r="F13461" s="5" t="s">
        <v>294</v>
      </c>
      <c r="G13461" s="5" t="s">
        <v>294</v>
      </c>
      <c r="M13461" s="5" t="s">
        <v>794</v>
      </c>
      <c r="N13461" s="5" t="s">
        <v>294</v>
      </c>
      <c r="R13461" s="5" t="s">
        <v>294</v>
      </c>
      <c r="V13461" s="5" t="s">
        <v>32254</v>
      </c>
    </row>
    <row r="13462" spans="1:22" x14ac:dyDescent="0.35">
      <c r="A13462" s="5" t="s">
        <v>32255</v>
      </c>
      <c r="B13462" s="5" t="s">
        <v>32256</v>
      </c>
      <c r="C13462" s="5" t="s">
        <v>32139</v>
      </c>
      <c r="D13462" s="5" t="s">
        <v>18</v>
      </c>
      <c r="E13462" s="5">
        <v>20</v>
      </c>
      <c r="F13462" s="5" t="s">
        <v>294</v>
      </c>
      <c r="G13462" s="5" t="s">
        <v>294</v>
      </c>
      <c r="M13462" s="5" t="s">
        <v>794</v>
      </c>
      <c r="N13462" s="5" t="s">
        <v>294</v>
      </c>
      <c r="R13462" s="5" t="s">
        <v>294</v>
      </c>
      <c r="V13462" s="5" t="s">
        <v>32255</v>
      </c>
    </row>
    <row r="13463" spans="1:22" x14ac:dyDescent="0.35">
      <c r="A13463" s="5" t="s">
        <v>32257</v>
      </c>
      <c r="B13463" s="5" t="s">
        <v>29883</v>
      </c>
      <c r="C13463" s="5" t="s">
        <v>32139</v>
      </c>
      <c r="D13463" s="5" t="s">
        <v>20</v>
      </c>
      <c r="E13463" s="5">
        <v>10</v>
      </c>
      <c r="F13463" s="5" t="s">
        <v>294</v>
      </c>
      <c r="G13463" s="5" t="s">
        <v>294</v>
      </c>
      <c r="M13463" s="5" t="s">
        <v>794</v>
      </c>
      <c r="N13463" s="5" t="s">
        <v>294</v>
      </c>
      <c r="R13463" s="5" t="s">
        <v>294</v>
      </c>
      <c r="V13463" s="5" t="s">
        <v>32257</v>
      </c>
    </row>
    <row r="13464" spans="1:22" x14ac:dyDescent="0.35">
      <c r="A13464" s="5" t="s">
        <v>32258</v>
      </c>
      <c r="B13464" s="5" t="s">
        <v>29997</v>
      </c>
      <c r="C13464" s="5" t="s">
        <v>32139</v>
      </c>
      <c r="D13464" s="5" t="s">
        <v>16</v>
      </c>
      <c r="E13464" s="5">
        <v>12</v>
      </c>
      <c r="F13464" s="5" t="s">
        <v>294</v>
      </c>
      <c r="G13464" s="5" t="s">
        <v>294</v>
      </c>
      <c r="M13464" s="5" t="s">
        <v>794</v>
      </c>
      <c r="N13464" s="5" t="s">
        <v>294</v>
      </c>
      <c r="R13464" s="5" t="s">
        <v>294</v>
      </c>
      <c r="V13464" s="5" t="s">
        <v>32258</v>
      </c>
    </row>
    <row r="13465" spans="1:22" x14ac:dyDescent="0.35">
      <c r="A13465" s="5" t="s">
        <v>32259</v>
      </c>
      <c r="B13465" s="5" t="s">
        <v>32260</v>
      </c>
      <c r="C13465" s="5" t="s">
        <v>32139</v>
      </c>
      <c r="D13465" s="5" t="s">
        <v>18</v>
      </c>
      <c r="E13465" s="5">
        <v>20</v>
      </c>
      <c r="F13465" s="5" t="s">
        <v>294</v>
      </c>
      <c r="G13465" s="5" t="s">
        <v>294</v>
      </c>
      <c r="M13465" s="5" t="s">
        <v>794</v>
      </c>
      <c r="N13465" s="5" t="s">
        <v>294</v>
      </c>
      <c r="R13465" s="5" t="s">
        <v>294</v>
      </c>
      <c r="V13465" s="5" t="s">
        <v>32259</v>
      </c>
    </row>
    <row r="13466" spans="1:22" x14ac:dyDescent="0.35">
      <c r="A13466" s="5" t="s">
        <v>32261</v>
      </c>
      <c r="B13466" s="5" t="s">
        <v>32262</v>
      </c>
      <c r="C13466" s="5" t="s">
        <v>32139</v>
      </c>
      <c r="D13466" s="5" t="s">
        <v>20</v>
      </c>
      <c r="E13466" s="5">
        <v>10</v>
      </c>
      <c r="F13466" s="5" t="s">
        <v>294</v>
      </c>
      <c r="G13466" s="5" t="s">
        <v>294</v>
      </c>
      <c r="M13466" s="5" t="s">
        <v>794</v>
      </c>
      <c r="N13466" s="5" t="s">
        <v>294</v>
      </c>
      <c r="R13466" s="5" t="s">
        <v>294</v>
      </c>
      <c r="V13466" s="5" t="s">
        <v>32261</v>
      </c>
    </row>
    <row r="13467" spans="1:22" x14ac:dyDescent="0.35">
      <c r="A13467" s="5" t="s">
        <v>32263</v>
      </c>
      <c r="B13467" s="5" t="s">
        <v>29270</v>
      </c>
      <c r="C13467" s="5" t="s">
        <v>32139</v>
      </c>
      <c r="D13467" s="5" t="s">
        <v>18</v>
      </c>
      <c r="E13467" s="5">
        <v>8</v>
      </c>
      <c r="F13467" s="5" t="s">
        <v>294</v>
      </c>
      <c r="G13467" s="5" t="s">
        <v>294</v>
      </c>
      <c r="M13467" s="5" t="s">
        <v>794</v>
      </c>
      <c r="N13467" s="5" t="s">
        <v>294</v>
      </c>
      <c r="R13467" s="5" t="s">
        <v>294</v>
      </c>
      <c r="V13467" s="5" t="s">
        <v>32263</v>
      </c>
    </row>
    <row r="13468" spans="1:22" x14ac:dyDescent="0.35">
      <c r="A13468" s="5" t="s">
        <v>32264</v>
      </c>
      <c r="B13468" s="5" t="s">
        <v>32265</v>
      </c>
      <c r="C13468" s="5" t="s">
        <v>32139</v>
      </c>
      <c r="D13468" s="5" t="s">
        <v>18</v>
      </c>
      <c r="E13468" s="5">
        <v>30</v>
      </c>
      <c r="F13468" s="5" t="s">
        <v>294</v>
      </c>
      <c r="G13468" s="5" t="s">
        <v>294</v>
      </c>
      <c r="M13468" s="5" t="s">
        <v>794</v>
      </c>
      <c r="N13468" s="5" t="s">
        <v>294</v>
      </c>
      <c r="P13468" s="5" t="s">
        <v>294</v>
      </c>
      <c r="Q13468" s="5" t="s">
        <v>294</v>
      </c>
      <c r="R13468" s="5" t="s">
        <v>294</v>
      </c>
      <c r="V13468" s="5" t="s">
        <v>32264</v>
      </c>
    </row>
    <row r="13469" spans="1:22" x14ac:dyDescent="0.35">
      <c r="A13469" s="5" t="s">
        <v>32266</v>
      </c>
      <c r="B13469" s="5" t="s">
        <v>29490</v>
      </c>
      <c r="C13469" s="5" t="s">
        <v>32139</v>
      </c>
      <c r="D13469" s="5" t="s">
        <v>22</v>
      </c>
      <c r="E13469" s="5">
        <v>9</v>
      </c>
      <c r="F13469" s="5" t="s">
        <v>297</v>
      </c>
      <c r="G13469" s="5" t="s">
        <v>294</v>
      </c>
      <c r="M13469" s="5" t="s">
        <v>794</v>
      </c>
      <c r="N13469" s="5" t="s">
        <v>294</v>
      </c>
      <c r="R13469" s="5" t="s">
        <v>297</v>
      </c>
      <c r="V13469" s="5" t="s">
        <v>32266</v>
      </c>
    </row>
    <row r="13470" spans="1:22" x14ac:dyDescent="0.35">
      <c r="A13470" s="5" t="s">
        <v>32267</v>
      </c>
      <c r="B13470" s="5" t="s">
        <v>32268</v>
      </c>
      <c r="C13470" s="5" t="s">
        <v>32139</v>
      </c>
      <c r="D13470" s="5" t="s">
        <v>18</v>
      </c>
      <c r="E13470" s="5">
        <v>20</v>
      </c>
      <c r="F13470" s="5" t="s">
        <v>294</v>
      </c>
      <c r="G13470" s="5" t="s">
        <v>294</v>
      </c>
      <c r="M13470" s="5" t="s">
        <v>794</v>
      </c>
      <c r="N13470" s="5" t="s">
        <v>294</v>
      </c>
      <c r="R13470" s="5" t="s">
        <v>294</v>
      </c>
      <c r="V13470" s="5" t="s">
        <v>32267</v>
      </c>
    </row>
    <row r="13471" spans="1:22" x14ac:dyDescent="0.35">
      <c r="A13471" s="5" t="s">
        <v>32269</v>
      </c>
      <c r="B13471" s="5" t="s">
        <v>29888</v>
      </c>
      <c r="C13471" s="5" t="s">
        <v>32139</v>
      </c>
      <c r="D13471" s="5" t="s">
        <v>20</v>
      </c>
      <c r="E13471" s="5">
        <v>10</v>
      </c>
      <c r="F13471" s="5" t="s">
        <v>294</v>
      </c>
      <c r="G13471" s="5" t="s">
        <v>294</v>
      </c>
      <c r="M13471" s="5" t="s">
        <v>794</v>
      </c>
      <c r="N13471" s="5" t="s">
        <v>294</v>
      </c>
      <c r="R13471" s="5" t="s">
        <v>294</v>
      </c>
      <c r="V13471" s="5" t="s">
        <v>32269</v>
      </c>
    </row>
    <row r="13472" spans="1:22" x14ac:dyDescent="0.35">
      <c r="A13472" s="5" t="s">
        <v>32270</v>
      </c>
      <c r="B13472" s="5" t="s">
        <v>32271</v>
      </c>
      <c r="C13472" s="5" t="s">
        <v>32139</v>
      </c>
      <c r="D13472" s="5" t="s">
        <v>18</v>
      </c>
      <c r="E13472" s="5">
        <v>40</v>
      </c>
      <c r="F13472" s="5" t="s">
        <v>294</v>
      </c>
      <c r="G13472" s="5" t="s">
        <v>294</v>
      </c>
      <c r="M13472" s="5" t="s">
        <v>794</v>
      </c>
      <c r="N13472" s="5" t="s">
        <v>294</v>
      </c>
      <c r="R13472" s="5" t="s">
        <v>294</v>
      </c>
      <c r="V13472" s="5" t="s">
        <v>32270</v>
      </c>
    </row>
    <row r="13473" spans="1:22" x14ac:dyDescent="0.35">
      <c r="A13473" s="5" t="s">
        <v>32272</v>
      </c>
      <c r="B13473" s="5" t="s">
        <v>32273</v>
      </c>
      <c r="C13473" s="5" t="s">
        <v>32139</v>
      </c>
      <c r="D13473" s="5" t="s">
        <v>16</v>
      </c>
      <c r="E13473" s="5">
        <v>12</v>
      </c>
      <c r="F13473" s="5" t="s">
        <v>294</v>
      </c>
      <c r="G13473" s="5" t="s">
        <v>294</v>
      </c>
      <c r="M13473" s="5" t="s">
        <v>794</v>
      </c>
      <c r="N13473" s="5" t="s">
        <v>294</v>
      </c>
      <c r="R13473" s="5" t="s">
        <v>294</v>
      </c>
      <c r="V13473" s="5" t="s">
        <v>32272</v>
      </c>
    </row>
    <row r="13474" spans="1:22" x14ac:dyDescent="0.35">
      <c r="A13474" s="5" t="s">
        <v>32274</v>
      </c>
      <c r="B13474" s="5" t="s">
        <v>32275</v>
      </c>
      <c r="C13474" s="5" t="s">
        <v>32139</v>
      </c>
      <c r="D13474" s="5" t="s">
        <v>18</v>
      </c>
      <c r="E13474" s="5">
        <v>3</v>
      </c>
      <c r="F13474" s="5" t="s">
        <v>294</v>
      </c>
      <c r="G13474" s="5" t="s">
        <v>294</v>
      </c>
      <c r="M13474" s="5" t="s">
        <v>794</v>
      </c>
      <c r="N13474" s="5" t="s">
        <v>294</v>
      </c>
      <c r="R13474" s="5" t="s">
        <v>294</v>
      </c>
      <c r="V13474" s="5" t="s">
        <v>32274</v>
      </c>
    </row>
    <row r="13475" spans="1:22" x14ac:dyDescent="0.35">
      <c r="A13475" s="5" t="s">
        <v>32276</v>
      </c>
      <c r="B13475" s="5" t="s">
        <v>17530</v>
      </c>
      <c r="C13475" s="5" t="s">
        <v>32139</v>
      </c>
      <c r="D13475" s="5" t="s">
        <v>18</v>
      </c>
      <c r="E13475" s="5">
        <v>8</v>
      </c>
      <c r="F13475" s="5" t="s">
        <v>294</v>
      </c>
      <c r="G13475" s="5" t="s">
        <v>294</v>
      </c>
      <c r="M13475" s="5" t="s">
        <v>794</v>
      </c>
      <c r="N13475" s="5" t="s">
        <v>294</v>
      </c>
      <c r="R13475" s="5" t="s">
        <v>294</v>
      </c>
      <c r="V13475" s="5" t="s">
        <v>32276</v>
      </c>
    </row>
    <row r="13476" spans="1:22" x14ac:dyDescent="0.35">
      <c r="A13476" s="5" t="s">
        <v>32277</v>
      </c>
      <c r="B13476" s="5" t="s">
        <v>32278</v>
      </c>
      <c r="C13476" s="5" t="s">
        <v>32139</v>
      </c>
      <c r="D13476" s="5" t="s">
        <v>18</v>
      </c>
      <c r="E13476" s="5">
        <v>8</v>
      </c>
      <c r="F13476" s="5" t="s">
        <v>294</v>
      </c>
      <c r="G13476" s="5" t="s">
        <v>294</v>
      </c>
      <c r="M13476" s="5" t="s">
        <v>794</v>
      </c>
      <c r="N13476" s="5" t="s">
        <v>294</v>
      </c>
      <c r="P13476" s="5" t="s">
        <v>294</v>
      </c>
      <c r="Q13476" s="5" t="s">
        <v>294</v>
      </c>
      <c r="R13476" s="5" t="s">
        <v>294</v>
      </c>
      <c r="V13476" s="5" t="s">
        <v>32277</v>
      </c>
    </row>
    <row r="13477" spans="1:22" x14ac:dyDescent="0.35">
      <c r="A13477" s="5" t="s">
        <v>32279</v>
      </c>
      <c r="B13477" s="5" t="s">
        <v>32280</v>
      </c>
      <c r="C13477" s="5" t="s">
        <v>32139</v>
      </c>
      <c r="D13477" s="5" t="s">
        <v>18</v>
      </c>
      <c r="E13477" s="5">
        <v>8</v>
      </c>
      <c r="F13477" s="5" t="s">
        <v>294</v>
      </c>
      <c r="G13477" s="5" t="s">
        <v>294</v>
      </c>
      <c r="M13477" s="5" t="s">
        <v>794</v>
      </c>
      <c r="N13477" s="5" t="s">
        <v>294</v>
      </c>
      <c r="P13477" s="5" t="s">
        <v>294</v>
      </c>
      <c r="Q13477" s="5" t="s">
        <v>294</v>
      </c>
      <c r="R13477" s="5" t="s">
        <v>294</v>
      </c>
      <c r="V13477" s="5" t="s">
        <v>32279</v>
      </c>
    </row>
    <row r="13478" spans="1:22" x14ac:dyDescent="0.35">
      <c r="A13478" s="5" t="s">
        <v>32281</v>
      </c>
      <c r="B13478" s="5" t="s">
        <v>32282</v>
      </c>
      <c r="C13478" s="5" t="s">
        <v>32139</v>
      </c>
      <c r="D13478" s="5" t="s">
        <v>18</v>
      </c>
      <c r="E13478" s="5">
        <v>8</v>
      </c>
      <c r="F13478" s="5" t="s">
        <v>294</v>
      </c>
      <c r="G13478" s="5" t="s">
        <v>294</v>
      </c>
      <c r="M13478" s="5" t="s">
        <v>794</v>
      </c>
      <c r="N13478" s="5" t="s">
        <v>294</v>
      </c>
      <c r="P13478" s="5" t="s">
        <v>294</v>
      </c>
      <c r="Q13478" s="5" t="s">
        <v>294</v>
      </c>
      <c r="R13478" s="5" t="s">
        <v>294</v>
      </c>
      <c r="V13478" s="5" t="s">
        <v>32281</v>
      </c>
    </row>
    <row r="13479" spans="1:22" x14ac:dyDescent="0.35">
      <c r="A13479" s="5" t="s">
        <v>32283</v>
      </c>
      <c r="B13479" s="5" t="s">
        <v>32284</v>
      </c>
      <c r="C13479" s="5" t="s">
        <v>32139</v>
      </c>
      <c r="D13479" s="5" t="s">
        <v>18</v>
      </c>
      <c r="E13479" s="5">
        <v>3</v>
      </c>
      <c r="F13479" s="5" t="s">
        <v>294</v>
      </c>
      <c r="G13479" s="5" t="s">
        <v>294</v>
      </c>
      <c r="M13479" s="5" t="s">
        <v>794</v>
      </c>
      <c r="N13479" s="5" t="s">
        <v>294</v>
      </c>
      <c r="R13479" s="5" t="s">
        <v>294</v>
      </c>
      <c r="V13479" s="5" t="s">
        <v>32283</v>
      </c>
    </row>
    <row r="13480" spans="1:22" x14ac:dyDescent="0.35">
      <c r="A13480" s="5" t="s">
        <v>32285</v>
      </c>
      <c r="B13480" s="5" t="s">
        <v>32286</v>
      </c>
      <c r="C13480" s="5" t="s">
        <v>32139</v>
      </c>
      <c r="D13480" s="5" t="s">
        <v>18</v>
      </c>
      <c r="E13480" s="5">
        <v>50</v>
      </c>
      <c r="F13480" s="5" t="s">
        <v>294</v>
      </c>
      <c r="G13480" s="5" t="s">
        <v>294</v>
      </c>
      <c r="M13480" s="5" t="s">
        <v>794</v>
      </c>
      <c r="N13480" s="5" t="s">
        <v>294</v>
      </c>
      <c r="R13480" s="5" t="s">
        <v>294</v>
      </c>
      <c r="V13480" s="5" t="s">
        <v>32285</v>
      </c>
    </row>
    <row r="13481" spans="1:22" x14ac:dyDescent="0.35">
      <c r="A13481" s="5" t="s">
        <v>32287</v>
      </c>
      <c r="B13481" s="5" t="s">
        <v>32288</v>
      </c>
      <c r="C13481" s="5" t="s">
        <v>32139</v>
      </c>
      <c r="D13481" s="5" t="s">
        <v>18</v>
      </c>
      <c r="E13481" s="5">
        <v>8</v>
      </c>
      <c r="F13481" s="5" t="s">
        <v>294</v>
      </c>
      <c r="G13481" s="5" t="s">
        <v>294</v>
      </c>
      <c r="M13481" s="5" t="s">
        <v>794</v>
      </c>
      <c r="N13481" s="5" t="s">
        <v>294</v>
      </c>
      <c r="R13481" s="5" t="s">
        <v>294</v>
      </c>
      <c r="V13481" s="5" t="s">
        <v>32287</v>
      </c>
    </row>
    <row r="13482" spans="1:22" x14ac:dyDescent="0.35">
      <c r="A13482" s="5" t="s">
        <v>32289</v>
      </c>
      <c r="B13482" s="5" t="s">
        <v>32290</v>
      </c>
      <c r="C13482" s="5" t="s">
        <v>32139</v>
      </c>
      <c r="D13482" s="5" t="s">
        <v>18</v>
      </c>
      <c r="E13482" s="5">
        <v>8</v>
      </c>
      <c r="F13482" s="5" t="s">
        <v>294</v>
      </c>
      <c r="G13482" s="5" t="s">
        <v>294</v>
      </c>
      <c r="M13482" s="5" t="s">
        <v>794</v>
      </c>
      <c r="N13482" s="5" t="s">
        <v>294</v>
      </c>
      <c r="R13482" s="5" t="s">
        <v>294</v>
      </c>
      <c r="V13482" s="5" t="s">
        <v>32289</v>
      </c>
    </row>
    <row r="13483" spans="1:22" x14ac:dyDescent="0.35">
      <c r="A13483" s="5" t="s">
        <v>32291</v>
      </c>
      <c r="B13483" s="5" t="s">
        <v>32292</v>
      </c>
      <c r="C13483" s="5" t="s">
        <v>32139</v>
      </c>
      <c r="D13483" s="5" t="s">
        <v>18</v>
      </c>
      <c r="E13483" s="5">
        <v>8</v>
      </c>
      <c r="F13483" s="5" t="s">
        <v>294</v>
      </c>
      <c r="G13483" s="5" t="s">
        <v>294</v>
      </c>
      <c r="M13483" s="5" t="s">
        <v>794</v>
      </c>
      <c r="N13483" s="5" t="s">
        <v>294</v>
      </c>
      <c r="R13483" s="5" t="s">
        <v>294</v>
      </c>
      <c r="V13483" s="5" t="s">
        <v>32291</v>
      </c>
    </row>
    <row r="13484" spans="1:22" x14ac:dyDescent="0.35">
      <c r="A13484" s="5" t="s">
        <v>32293</v>
      </c>
      <c r="B13484" s="5" t="s">
        <v>32294</v>
      </c>
      <c r="C13484" s="5" t="s">
        <v>32139</v>
      </c>
      <c r="D13484" s="5" t="s">
        <v>18</v>
      </c>
      <c r="E13484" s="5">
        <v>20</v>
      </c>
      <c r="F13484" s="5" t="s">
        <v>294</v>
      </c>
      <c r="G13484" s="5" t="s">
        <v>294</v>
      </c>
      <c r="M13484" s="5" t="s">
        <v>794</v>
      </c>
      <c r="N13484" s="5" t="s">
        <v>294</v>
      </c>
      <c r="R13484" s="5" t="s">
        <v>294</v>
      </c>
      <c r="V13484" s="5" t="s">
        <v>32293</v>
      </c>
    </row>
    <row r="13485" spans="1:22" x14ac:dyDescent="0.35">
      <c r="A13485" s="5" t="s">
        <v>32295</v>
      </c>
      <c r="B13485" s="5" t="s">
        <v>29895</v>
      </c>
      <c r="C13485" s="5" t="s">
        <v>32139</v>
      </c>
      <c r="D13485" s="5" t="s">
        <v>20</v>
      </c>
      <c r="E13485" s="5">
        <v>10</v>
      </c>
      <c r="F13485" s="5" t="s">
        <v>294</v>
      </c>
      <c r="G13485" s="5" t="s">
        <v>294</v>
      </c>
      <c r="M13485" s="5" t="s">
        <v>794</v>
      </c>
      <c r="N13485" s="5" t="s">
        <v>294</v>
      </c>
      <c r="R13485" s="5" t="s">
        <v>294</v>
      </c>
      <c r="V13485" s="5" t="s">
        <v>32295</v>
      </c>
    </row>
    <row r="13486" spans="1:22" x14ac:dyDescent="0.35">
      <c r="A13486" s="5" t="s">
        <v>32296</v>
      </c>
      <c r="B13486" s="5" t="s">
        <v>32297</v>
      </c>
      <c r="C13486" s="5" t="s">
        <v>32298</v>
      </c>
      <c r="D13486" s="5" t="s">
        <v>22</v>
      </c>
      <c r="E13486" s="5">
        <v>15</v>
      </c>
      <c r="F13486" s="5" t="s">
        <v>294</v>
      </c>
      <c r="G13486" s="5" t="s">
        <v>294</v>
      </c>
      <c r="M13486" s="5" t="s">
        <v>794</v>
      </c>
      <c r="N13486" s="5" t="s">
        <v>294</v>
      </c>
      <c r="R13486" s="5" t="s">
        <v>297</v>
      </c>
      <c r="V13486" s="5" t="s">
        <v>32296</v>
      </c>
    </row>
    <row r="13487" spans="1:22" x14ac:dyDescent="0.35">
      <c r="A13487" s="5" t="s">
        <v>32299</v>
      </c>
      <c r="B13487" s="5" t="s">
        <v>32300</v>
      </c>
      <c r="C13487" s="5" t="s">
        <v>32298</v>
      </c>
      <c r="D13487" s="5" t="s">
        <v>18</v>
      </c>
      <c r="E13487" s="5">
        <v>20</v>
      </c>
      <c r="F13487" s="5" t="s">
        <v>294</v>
      </c>
      <c r="G13487" s="5" t="s">
        <v>294</v>
      </c>
      <c r="M13487" s="5" t="s">
        <v>794</v>
      </c>
      <c r="N13487" s="5" t="s">
        <v>294</v>
      </c>
      <c r="P13487" s="5" t="s">
        <v>294</v>
      </c>
      <c r="Q13487" s="5" t="s">
        <v>294</v>
      </c>
      <c r="R13487" s="5" t="s">
        <v>294</v>
      </c>
      <c r="V13487" s="5" t="s">
        <v>32299</v>
      </c>
    </row>
    <row r="13488" spans="1:22" x14ac:dyDescent="0.35">
      <c r="A13488" s="5" t="s">
        <v>32301</v>
      </c>
      <c r="B13488" s="5" t="s">
        <v>32302</v>
      </c>
      <c r="C13488" s="5" t="s">
        <v>32298</v>
      </c>
      <c r="D13488" s="5" t="s">
        <v>20</v>
      </c>
      <c r="E13488" s="5">
        <v>10</v>
      </c>
      <c r="F13488" s="5" t="s">
        <v>294</v>
      </c>
      <c r="G13488" s="5" t="s">
        <v>294</v>
      </c>
      <c r="M13488" s="5" t="s">
        <v>794</v>
      </c>
      <c r="N13488" s="5" t="s">
        <v>294</v>
      </c>
      <c r="P13488" s="5" t="s">
        <v>294</v>
      </c>
      <c r="Q13488" s="5" t="s">
        <v>294</v>
      </c>
      <c r="R13488" s="5" t="s">
        <v>294</v>
      </c>
      <c r="V13488" s="5" t="s">
        <v>32301</v>
      </c>
    </row>
    <row r="13489" spans="1:22" x14ac:dyDescent="0.35">
      <c r="A13489" s="5" t="s">
        <v>32303</v>
      </c>
      <c r="B13489" s="5" t="s">
        <v>4045</v>
      </c>
      <c r="C13489" s="5" t="s">
        <v>32298</v>
      </c>
      <c r="D13489" s="5" t="s">
        <v>22</v>
      </c>
      <c r="E13489" s="5">
        <v>15</v>
      </c>
      <c r="F13489" s="5" t="s">
        <v>294</v>
      </c>
      <c r="G13489" s="5" t="s">
        <v>294</v>
      </c>
      <c r="M13489" s="5" t="s">
        <v>3826</v>
      </c>
      <c r="N13489" s="5" t="s">
        <v>294</v>
      </c>
      <c r="R13489" s="5" t="s">
        <v>294</v>
      </c>
      <c r="V13489" s="5" t="s">
        <v>32303</v>
      </c>
    </row>
    <row r="13490" spans="1:22" x14ac:dyDescent="0.35">
      <c r="A13490" s="5" t="s">
        <v>32304</v>
      </c>
      <c r="B13490" s="5" t="s">
        <v>111</v>
      </c>
      <c r="C13490" s="5" t="s">
        <v>32298</v>
      </c>
      <c r="D13490" s="5" t="s">
        <v>4073</v>
      </c>
      <c r="E13490" s="5">
        <v>77</v>
      </c>
      <c r="F13490" s="5" t="s">
        <v>297</v>
      </c>
      <c r="G13490" s="5" t="s">
        <v>294</v>
      </c>
      <c r="M13490" s="5" t="s">
        <v>794</v>
      </c>
      <c r="N13490" s="5" t="s">
        <v>294</v>
      </c>
      <c r="R13490" s="5" t="s">
        <v>294</v>
      </c>
      <c r="V13490" s="5" t="s">
        <v>32304</v>
      </c>
    </row>
    <row r="13491" spans="1:22" x14ac:dyDescent="0.35">
      <c r="A13491" s="5" t="s">
        <v>32305</v>
      </c>
      <c r="B13491" s="5" t="s">
        <v>30249</v>
      </c>
      <c r="C13491" s="5" t="s">
        <v>32298</v>
      </c>
      <c r="D13491" s="5" t="s">
        <v>22</v>
      </c>
      <c r="E13491" s="5">
        <v>4</v>
      </c>
      <c r="F13491" s="5" t="s">
        <v>297</v>
      </c>
      <c r="G13491" s="5" t="s">
        <v>294</v>
      </c>
      <c r="M13491" s="5" t="s">
        <v>794</v>
      </c>
      <c r="N13491" s="5" t="s">
        <v>294</v>
      </c>
      <c r="R13491" s="5" t="s">
        <v>294</v>
      </c>
      <c r="V13491" s="5" t="s">
        <v>32305</v>
      </c>
    </row>
    <row r="13492" spans="1:22" x14ac:dyDescent="0.35">
      <c r="A13492" s="5" t="s">
        <v>32306</v>
      </c>
      <c r="B13492" s="5" t="s">
        <v>29490</v>
      </c>
      <c r="C13492" s="5" t="s">
        <v>32298</v>
      </c>
      <c r="D13492" s="5" t="s">
        <v>22</v>
      </c>
      <c r="E13492" s="5">
        <v>9</v>
      </c>
      <c r="F13492" s="5" t="s">
        <v>297</v>
      </c>
      <c r="G13492" s="5" t="s">
        <v>294</v>
      </c>
      <c r="M13492" s="5" t="s">
        <v>794</v>
      </c>
      <c r="N13492" s="5" t="s">
        <v>294</v>
      </c>
      <c r="R13492" s="5" t="s">
        <v>297</v>
      </c>
      <c r="V13492" s="5" t="s">
        <v>32306</v>
      </c>
    </row>
    <row r="13493" spans="1:22" x14ac:dyDescent="0.35">
      <c r="A13493" s="5" t="s">
        <v>32307</v>
      </c>
      <c r="B13493" s="5" t="s">
        <v>32308</v>
      </c>
      <c r="C13493" s="5" t="s">
        <v>32298</v>
      </c>
      <c r="D13493" s="5" t="s">
        <v>18</v>
      </c>
      <c r="E13493" s="5">
        <v>20</v>
      </c>
      <c r="F13493" s="5" t="s">
        <v>294</v>
      </c>
      <c r="G13493" s="5" t="s">
        <v>294</v>
      </c>
      <c r="M13493" s="5" t="s">
        <v>794</v>
      </c>
      <c r="N13493" s="5" t="s">
        <v>294</v>
      </c>
      <c r="R13493" s="5" t="s">
        <v>294</v>
      </c>
      <c r="V13493" s="5" t="s">
        <v>32307</v>
      </c>
    </row>
    <row r="13494" spans="1:22" x14ac:dyDescent="0.35">
      <c r="A13494" s="5" t="s">
        <v>32309</v>
      </c>
      <c r="B13494" s="5" t="s">
        <v>29888</v>
      </c>
      <c r="C13494" s="5" t="s">
        <v>32298</v>
      </c>
      <c r="D13494" s="5" t="s">
        <v>20</v>
      </c>
      <c r="E13494" s="5">
        <v>10</v>
      </c>
      <c r="F13494" s="5" t="s">
        <v>294</v>
      </c>
      <c r="G13494" s="5" t="s">
        <v>294</v>
      </c>
      <c r="M13494" s="5" t="s">
        <v>794</v>
      </c>
      <c r="N13494" s="5" t="s">
        <v>294</v>
      </c>
      <c r="R13494" s="5" t="s">
        <v>294</v>
      </c>
      <c r="V13494" s="5" t="s">
        <v>32309</v>
      </c>
    </row>
    <row r="13495" spans="1:22" x14ac:dyDescent="0.35">
      <c r="A13495" s="5" t="s">
        <v>32310</v>
      </c>
      <c r="B13495" s="5" t="s">
        <v>30013</v>
      </c>
      <c r="C13495" s="5" t="s">
        <v>32298</v>
      </c>
      <c r="D13495" s="5" t="s">
        <v>22</v>
      </c>
      <c r="E13495" s="5">
        <v>15</v>
      </c>
      <c r="F13495" s="5" t="s">
        <v>294</v>
      </c>
      <c r="G13495" s="5" t="s">
        <v>294</v>
      </c>
      <c r="M13495" s="5" t="s">
        <v>794</v>
      </c>
      <c r="N13495" s="5" t="s">
        <v>294</v>
      </c>
      <c r="R13495" s="5" t="s">
        <v>297</v>
      </c>
      <c r="V13495" s="5" t="s">
        <v>32310</v>
      </c>
    </row>
    <row r="13496" spans="1:22" x14ac:dyDescent="0.35">
      <c r="A13496" s="5" t="s">
        <v>32311</v>
      </c>
      <c r="B13496" s="5" t="s">
        <v>32312</v>
      </c>
      <c r="C13496" s="5" t="s">
        <v>32298</v>
      </c>
      <c r="D13496" s="5" t="s">
        <v>18</v>
      </c>
      <c r="E13496" s="5">
        <v>8</v>
      </c>
      <c r="F13496" s="5" t="s">
        <v>294</v>
      </c>
      <c r="G13496" s="5" t="s">
        <v>294</v>
      </c>
      <c r="M13496" s="5" t="s">
        <v>794</v>
      </c>
      <c r="N13496" s="5" t="s">
        <v>294</v>
      </c>
      <c r="R13496" s="5" t="s">
        <v>294</v>
      </c>
      <c r="V13496" s="5" t="s">
        <v>32311</v>
      </c>
    </row>
    <row r="13497" spans="1:22" x14ac:dyDescent="0.35">
      <c r="A13497" s="5" t="s">
        <v>32313</v>
      </c>
      <c r="B13497" s="5" t="s">
        <v>32314</v>
      </c>
      <c r="C13497" s="5" t="s">
        <v>32298</v>
      </c>
      <c r="D13497" s="5" t="s">
        <v>18</v>
      </c>
      <c r="E13497" s="5">
        <v>6</v>
      </c>
      <c r="F13497" s="5" t="s">
        <v>297</v>
      </c>
      <c r="G13497" s="5" t="s">
        <v>294</v>
      </c>
      <c r="M13497" s="5" t="s">
        <v>794</v>
      </c>
      <c r="N13497" s="5" t="s">
        <v>294</v>
      </c>
      <c r="O13497" s="5" t="s">
        <v>294</v>
      </c>
      <c r="P13497" s="5" t="s">
        <v>294</v>
      </c>
      <c r="Q13497" s="5" t="s">
        <v>294</v>
      </c>
      <c r="R13497" s="5" t="s">
        <v>294</v>
      </c>
      <c r="V13497" s="5" t="s">
        <v>32313</v>
      </c>
    </row>
    <row r="13498" spans="1:22" x14ac:dyDescent="0.35">
      <c r="A13498" s="5" t="s">
        <v>32315</v>
      </c>
      <c r="B13498" s="5" t="s">
        <v>32316</v>
      </c>
      <c r="C13498" s="5" t="s">
        <v>32298</v>
      </c>
      <c r="D13498" s="5" t="s">
        <v>18</v>
      </c>
      <c r="E13498" s="5">
        <v>8</v>
      </c>
      <c r="F13498" s="5" t="s">
        <v>294</v>
      </c>
      <c r="G13498" s="5" t="s">
        <v>294</v>
      </c>
      <c r="M13498" s="5" t="s">
        <v>794</v>
      </c>
      <c r="N13498" s="5" t="s">
        <v>294</v>
      </c>
      <c r="R13498" s="5" t="s">
        <v>294</v>
      </c>
      <c r="V13498" s="5" t="s">
        <v>32315</v>
      </c>
    </row>
    <row r="13499" spans="1:22" x14ac:dyDescent="0.35">
      <c r="A13499" s="5" t="s">
        <v>32317</v>
      </c>
      <c r="B13499" s="5" t="s">
        <v>32318</v>
      </c>
      <c r="C13499" s="5" t="s">
        <v>32319</v>
      </c>
      <c r="D13499" s="5" t="s">
        <v>18</v>
      </c>
      <c r="E13499" s="5">
        <v>200</v>
      </c>
      <c r="F13499" s="5" t="s">
        <v>294</v>
      </c>
      <c r="G13499" s="5" t="s">
        <v>294</v>
      </c>
      <c r="M13499" s="5" t="s">
        <v>794</v>
      </c>
      <c r="N13499" s="5" t="s">
        <v>294</v>
      </c>
      <c r="O13499" s="5" t="s">
        <v>294</v>
      </c>
      <c r="P13499" s="5" t="s">
        <v>294</v>
      </c>
      <c r="Q13499" s="5" t="s">
        <v>294</v>
      </c>
      <c r="R13499" s="5" t="s">
        <v>294</v>
      </c>
      <c r="V13499" s="5" t="s">
        <v>32317</v>
      </c>
    </row>
    <row r="13500" spans="1:22" x14ac:dyDescent="0.35">
      <c r="A13500" s="5" t="s">
        <v>32320</v>
      </c>
      <c r="B13500" s="5" t="s">
        <v>32321</v>
      </c>
      <c r="C13500" s="5" t="s">
        <v>32319</v>
      </c>
      <c r="D13500" s="5" t="s">
        <v>22</v>
      </c>
      <c r="E13500" s="5">
        <v>15</v>
      </c>
      <c r="F13500" s="5" t="s">
        <v>294</v>
      </c>
      <c r="G13500" s="5" t="s">
        <v>294</v>
      </c>
      <c r="M13500" s="5" t="s">
        <v>3826</v>
      </c>
      <c r="N13500" s="5" t="s">
        <v>294</v>
      </c>
      <c r="P13500" s="5" t="s">
        <v>294</v>
      </c>
      <c r="Q13500" s="5" t="s">
        <v>294</v>
      </c>
      <c r="R13500" s="5" t="s">
        <v>294</v>
      </c>
      <c r="V13500" s="5" t="s">
        <v>32320</v>
      </c>
    </row>
    <row r="13501" spans="1:22" x14ac:dyDescent="0.35">
      <c r="A13501" s="5" t="s">
        <v>32322</v>
      </c>
      <c r="B13501" s="5" t="s">
        <v>30249</v>
      </c>
      <c r="C13501" s="5" t="s">
        <v>32319</v>
      </c>
      <c r="D13501" s="5" t="s">
        <v>22</v>
      </c>
      <c r="E13501" s="5">
        <v>4</v>
      </c>
      <c r="F13501" s="5" t="s">
        <v>297</v>
      </c>
      <c r="G13501" s="5" t="s">
        <v>294</v>
      </c>
      <c r="M13501" s="5" t="s">
        <v>794</v>
      </c>
      <c r="N13501" s="5" t="s">
        <v>294</v>
      </c>
      <c r="P13501" s="5" t="s">
        <v>294</v>
      </c>
      <c r="Q13501" s="5" t="s">
        <v>294</v>
      </c>
      <c r="R13501" s="5" t="s">
        <v>294</v>
      </c>
      <c r="V13501" s="5" t="s">
        <v>32322</v>
      </c>
    </row>
    <row r="13502" spans="1:22" x14ac:dyDescent="0.35">
      <c r="A13502" s="5" t="s">
        <v>32323</v>
      </c>
      <c r="B13502" s="5" t="s">
        <v>29490</v>
      </c>
      <c r="C13502" s="5" t="s">
        <v>32319</v>
      </c>
      <c r="D13502" s="5" t="s">
        <v>22</v>
      </c>
      <c r="E13502" s="5">
        <v>9</v>
      </c>
      <c r="F13502" s="5" t="s">
        <v>297</v>
      </c>
      <c r="G13502" s="5" t="s">
        <v>294</v>
      </c>
      <c r="M13502" s="5" t="s">
        <v>794</v>
      </c>
      <c r="N13502" s="5" t="s">
        <v>294</v>
      </c>
      <c r="P13502" s="5" t="s">
        <v>294</v>
      </c>
      <c r="R13502" s="5" t="s">
        <v>297</v>
      </c>
      <c r="V13502" s="5" t="s">
        <v>32323</v>
      </c>
    </row>
    <row r="13503" spans="1:22" x14ac:dyDescent="0.35">
      <c r="A13503" s="5" t="s">
        <v>32324</v>
      </c>
      <c r="B13503" s="5" t="s">
        <v>30013</v>
      </c>
      <c r="C13503" s="5" t="s">
        <v>32319</v>
      </c>
      <c r="D13503" s="5" t="s">
        <v>22</v>
      </c>
      <c r="E13503" s="5">
        <v>15</v>
      </c>
      <c r="F13503" s="5" t="s">
        <v>297</v>
      </c>
      <c r="G13503" s="5" t="s">
        <v>294</v>
      </c>
      <c r="M13503" s="5" t="s">
        <v>794</v>
      </c>
      <c r="N13503" s="5" t="s">
        <v>294</v>
      </c>
      <c r="P13503" s="5" t="s">
        <v>294</v>
      </c>
      <c r="R13503" s="5" t="s">
        <v>297</v>
      </c>
      <c r="V13503" s="5" t="s">
        <v>32324</v>
      </c>
    </row>
    <row r="13504" spans="1:22" x14ac:dyDescent="0.35">
      <c r="A13504" s="5" t="s">
        <v>32325</v>
      </c>
      <c r="B13504" s="5" t="s">
        <v>32326</v>
      </c>
      <c r="C13504" s="5" t="s">
        <v>32319</v>
      </c>
      <c r="D13504" s="5" t="s">
        <v>18</v>
      </c>
      <c r="E13504" s="5">
        <v>50</v>
      </c>
      <c r="F13504" s="5" t="s">
        <v>297</v>
      </c>
      <c r="G13504" s="5" t="s">
        <v>294</v>
      </c>
      <c r="M13504" s="5" t="s">
        <v>794</v>
      </c>
      <c r="N13504" s="5" t="s">
        <v>294</v>
      </c>
      <c r="O13504" s="5" t="s">
        <v>294</v>
      </c>
      <c r="P13504" s="5" t="s">
        <v>294</v>
      </c>
      <c r="Q13504" s="5" t="s">
        <v>294</v>
      </c>
      <c r="R13504" s="5" t="s">
        <v>294</v>
      </c>
      <c r="V13504" s="5" t="s">
        <v>32325</v>
      </c>
    </row>
    <row r="13505" spans="1:22" x14ac:dyDescent="0.35">
      <c r="A13505" s="5" t="s">
        <v>32327</v>
      </c>
      <c r="B13505" s="5" t="s">
        <v>32328</v>
      </c>
      <c r="C13505" s="5" t="s">
        <v>3756</v>
      </c>
      <c r="D13505" s="5" t="s">
        <v>18</v>
      </c>
      <c r="E13505" s="5">
        <v>1</v>
      </c>
      <c r="F13505" s="5" t="s">
        <v>294</v>
      </c>
      <c r="G13505" s="5" t="s">
        <v>297</v>
      </c>
      <c r="L13505" s="5" t="s">
        <v>4399</v>
      </c>
      <c r="M13505" s="5" t="s">
        <v>794</v>
      </c>
      <c r="N13505" s="5" t="s">
        <v>294</v>
      </c>
      <c r="R13505" s="5" t="s">
        <v>294</v>
      </c>
      <c r="V13505" s="5" t="s">
        <v>32329</v>
      </c>
    </row>
    <row r="13506" spans="1:22" x14ac:dyDescent="0.35">
      <c r="A13506" s="5" t="s">
        <v>32330</v>
      </c>
      <c r="B13506" s="5" t="s">
        <v>32331</v>
      </c>
      <c r="C13506" s="5" t="s">
        <v>3756</v>
      </c>
      <c r="D13506" s="5" t="s">
        <v>22</v>
      </c>
      <c r="E13506" s="5">
        <v>3</v>
      </c>
      <c r="F13506" s="5" t="s">
        <v>294</v>
      </c>
      <c r="G13506" s="5" t="s">
        <v>294</v>
      </c>
      <c r="H13506" s="5">
        <v>0</v>
      </c>
      <c r="M13506" s="5" t="s">
        <v>794</v>
      </c>
      <c r="N13506" s="5" t="s">
        <v>294</v>
      </c>
      <c r="R13506" s="5" t="s">
        <v>294</v>
      </c>
      <c r="V13506" s="5" t="s">
        <v>32330</v>
      </c>
    </row>
    <row r="13507" spans="1:22" x14ac:dyDescent="0.35">
      <c r="A13507" s="5" t="s">
        <v>32332</v>
      </c>
      <c r="B13507" s="5" t="s">
        <v>12574</v>
      </c>
      <c r="C13507" s="5" t="s">
        <v>3756</v>
      </c>
      <c r="D13507" s="5" t="s">
        <v>18</v>
      </c>
      <c r="E13507" s="5">
        <v>8</v>
      </c>
      <c r="F13507" s="5" t="s">
        <v>297</v>
      </c>
      <c r="G13507" s="5" t="s">
        <v>297</v>
      </c>
      <c r="M13507" s="5" t="s">
        <v>3826</v>
      </c>
      <c r="N13507" s="5" t="s">
        <v>294</v>
      </c>
      <c r="O13507" s="5" t="s">
        <v>294</v>
      </c>
      <c r="P13507" s="5" t="s">
        <v>294</v>
      </c>
      <c r="Q13507" s="5" t="s">
        <v>294</v>
      </c>
      <c r="R13507" s="5" t="s">
        <v>294</v>
      </c>
      <c r="V13507" s="5" t="s">
        <v>32333</v>
      </c>
    </row>
    <row r="13508" spans="1:22" x14ac:dyDescent="0.35">
      <c r="A13508" s="5" t="s">
        <v>32334</v>
      </c>
      <c r="B13508" s="5" t="s">
        <v>32335</v>
      </c>
      <c r="C13508" s="5" t="s">
        <v>3756</v>
      </c>
      <c r="D13508" s="5" t="s">
        <v>18</v>
      </c>
      <c r="E13508" s="5">
        <v>10</v>
      </c>
      <c r="F13508" s="5" t="s">
        <v>294</v>
      </c>
      <c r="G13508" s="5" t="s">
        <v>297</v>
      </c>
      <c r="J13508" s="5" t="s">
        <v>16333</v>
      </c>
      <c r="M13508" s="5" t="s">
        <v>794</v>
      </c>
      <c r="N13508" s="5" t="s">
        <v>294</v>
      </c>
      <c r="R13508" s="5" t="s">
        <v>294</v>
      </c>
      <c r="V13508" s="5" t="s">
        <v>32336</v>
      </c>
    </row>
    <row r="13509" spans="1:22" x14ac:dyDescent="0.35">
      <c r="A13509" s="5" t="s">
        <v>32337</v>
      </c>
      <c r="B13509" s="5" t="s">
        <v>32338</v>
      </c>
      <c r="C13509" s="5" t="s">
        <v>3756</v>
      </c>
      <c r="D13509" s="5" t="s">
        <v>18</v>
      </c>
      <c r="E13509" s="5">
        <v>1</v>
      </c>
      <c r="F13509" s="5" t="s">
        <v>294</v>
      </c>
      <c r="G13509" s="5" t="s">
        <v>297</v>
      </c>
      <c r="L13509" s="5" t="s">
        <v>822</v>
      </c>
      <c r="M13509" s="5" t="s">
        <v>794</v>
      </c>
      <c r="N13509" s="5" t="s">
        <v>294</v>
      </c>
      <c r="O13509" s="5" t="s">
        <v>294</v>
      </c>
      <c r="P13509" s="5" t="s">
        <v>294</v>
      </c>
      <c r="Q13509" s="5" t="s">
        <v>294</v>
      </c>
      <c r="R13509" s="5" t="s">
        <v>294</v>
      </c>
      <c r="S13509" s="5" t="s">
        <v>294</v>
      </c>
    </row>
    <row r="13510" spans="1:22" x14ac:dyDescent="0.35">
      <c r="A13510" s="5" t="s">
        <v>32339</v>
      </c>
      <c r="B13510" s="5" t="s">
        <v>32340</v>
      </c>
      <c r="C13510" s="5" t="s">
        <v>3756</v>
      </c>
      <c r="D13510" s="5" t="s">
        <v>18</v>
      </c>
      <c r="E13510" s="5">
        <v>30</v>
      </c>
      <c r="F13510" s="5" t="s">
        <v>294</v>
      </c>
      <c r="G13510" s="5" t="s">
        <v>294</v>
      </c>
      <c r="M13510" s="5" t="s">
        <v>794</v>
      </c>
      <c r="N13510" s="5" t="s">
        <v>294</v>
      </c>
      <c r="R13510" s="5" t="s">
        <v>294</v>
      </c>
      <c r="V13510" s="5" t="s">
        <v>32341</v>
      </c>
    </row>
    <row r="13511" spans="1:22" x14ac:dyDescent="0.35">
      <c r="A13511" s="5" t="s">
        <v>32342</v>
      </c>
      <c r="B13511" s="5" t="s">
        <v>32343</v>
      </c>
      <c r="C13511" s="5" t="s">
        <v>3756</v>
      </c>
      <c r="D13511" s="5" t="s">
        <v>18</v>
      </c>
      <c r="E13511" s="5">
        <v>50</v>
      </c>
      <c r="F13511" s="5" t="s">
        <v>294</v>
      </c>
      <c r="G13511" s="5" t="s">
        <v>294</v>
      </c>
      <c r="M13511" s="5" t="s">
        <v>794</v>
      </c>
      <c r="N13511" s="5" t="s">
        <v>294</v>
      </c>
      <c r="P13511" s="5" t="s">
        <v>294</v>
      </c>
      <c r="Q13511" s="5" t="s">
        <v>294</v>
      </c>
      <c r="R13511" s="5" t="s">
        <v>294</v>
      </c>
      <c r="V13511" s="5" t="s">
        <v>32344</v>
      </c>
    </row>
    <row r="13512" spans="1:22" x14ac:dyDescent="0.35">
      <c r="A13512" s="5" t="s">
        <v>32345</v>
      </c>
      <c r="B13512" s="5" t="s">
        <v>32346</v>
      </c>
      <c r="C13512" s="5" t="s">
        <v>3756</v>
      </c>
      <c r="D13512" s="5" t="s">
        <v>22</v>
      </c>
      <c r="E13512" s="5">
        <v>3</v>
      </c>
      <c r="F13512" s="5" t="s">
        <v>294</v>
      </c>
      <c r="G13512" s="5" t="s">
        <v>294</v>
      </c>
      <c r="H13512" s="5">
        <v>0</v>
      </c>
      <c r="M13512" s="5" t="s">
        <v>794</v>
      </c>
      <c r="N13512" s="5" t="s">
        <v>294</v>
      </c>
      <c r="R13512" s="5" t="s">
        <v>294</v>
      </c>
      <c r="V13512" s="5" t="s">
        <v>32347</v>
      </c>
    </row>
    <row r="13513" spans="1:22" x14ac:dyDescent="0.35">
      <c r="A13513" s="5" t="s">
        <v>32348</v>
      </c>
      <c r="B13513" s="5" t="s">
        <v>32349</v>
      </c>
      <c r="C13513" s="5" t="s">
        <v>3756</v>
      </c>
      <c r="D13513" s="5" t="s">
        <v>18</v>
      </c>
      <c r="E13513" s="5">
        <v>20</v>
      </c>
      <c r="F13513" s="5" t="s">
        <v>294</v>
      </c>
      <c r="G13513" s="5" t="s">
        <v>297</v>
      </c>
      <c r="M13513" s="5" t="s">
        <v>794</v>
      </c>
      <c r="N13513" s="5" t="s">
        <v>294</v>
      </c>
      <c r="R13513" s="5" t="s">
        <v>294</v>
      </c>
      <c r="V13513" s="5" t="s">
        <v>32350</v>
      </c>
    </row>
    <row r="13514" spans="1:22" x14ac:dyDescent="0.35">
      <c r="A13514" s="5" t="s">
        <v>32351</v>
      </c>
      <c r="B13514" s="5" t="s">
        <v>32352</v>
      </c>
      <c r="C13514" s="5" t="s">
        <v>3756</v>
      </c>
      <c r="D13514" s="5" t="s">
        <v>18</v>
      </c>
      <c r="E13514" s="5">
        <v>1</v>
      </c>
      <c r="F13514" s="5" t="s">
        <v>294</v>
      </c>
      <c r="G13514" s="5" t="s">
        <v>297</v>
      </c>
      <c r="L13514" s="5" t="s">
        <v>32353</v>
      </c>
      <c r="M13514" s="5" t="s">
        <v>794</v>
      </c>
      <c r="N13514" s="5" t="s">
        <v>294</v>
      </c>
      <c r="O13514" s="5" t="s">
        <v>294</v>
      </c>
      <c r="P13514" s="5" t="s">
        <v>294</v>
      </c>
      <c r="Q13514" s="5" t="s">
        <v>294</v>
      </c>
      <c r="R13514" s="5" t="s">
        <v>294</v>
      </c>
      <c r="V13514" s="5" t="s">
        <v>32351</v>
      </c>
    </row>
    <row r="13515" spans="1:22" x14ac:dyDescent="0.35">
      <c r="A13515" s="5" t="s">
        <v>32354</v>
      </c>
      <c r="B13515" s="5" t="s">
        <v>32355</v>
      </c>
      <c r="C13515" s="5" t="s">
        <v>3756</v>
      </c>
      <c r="D13515" s="5" t="s">
        <v>22</v>
      </c>
      <c r="E13515" s="5">
        <v>3</v>
      </c>
      <c r="F13515" s="5" t="s">
        <v>294</v>
      </c>
      <c r="G13515" s="5" t="s">
        <v>294</v>
      </c>
      <c r="H13515" s="5">
        <v>0</v>
      </c>
      <c r="M13515" s="5" t="s">
        <v>794</v>
      </c>
      <c r="N13515" s="5" t="s">
        <v>294</v>
      </c>
      <c r="R13515" s="5" t="s">
        <v>294</v>
      </c>
      <c r="V13515" s="5" t="s">
        <v>32356</v>
      </c>
    </row>
    <row r="13516" spans="1:22" x14ac:dyDescent="0.35">
      <c r="A13516" s="5" t="s">
        <v>32357</v>
      </c>
      <c r="B13516" s="5" t="s">
        <v>32358</v>
      </c>
      <c r="C13516" s="5" t="s">
        <v>3756</v>
      </c>
      <c r="D13516" s="5" t="s">
        <v>18</v>
      </c>
      <c r="E13516" s="5">
        <v>1</v>
      </c>
      <c r="F13516" s="5" t="s">
        <v>294</v>
      </c>
      <c r="G13516" s="5" t="s">
        <v>294</v>
      </c>
      <c r="L13516" s="5" t="s">
        <v>32359</v>
      </c>
      <c r="M13516" s="5" t="s">
        <v>794</v>
      </c>
      <c r="N13516" s="5" t="s">
        <v>294</v>
      </c>
      <c r="O13516" s="5" t="s">
        <v>294</v>
      </c>
      <c r="P13516" s="5" t="s">
        <v>294</v>
      </c>
      <c r="Q13516" s="5" t="s">
        <v>294</v>
      </c>
      <c r="R13516" s="5" t="s">
        <v>294</v>
      </c>
      <c r="V13516" s="5" t="s">
        <v>32360</v>
      </c>
    </row>
    <row r="13517" spans="1:22" x14ac:dyDescent="0.35">
      <c r="A13517" s="5" t="s">
        <v>32361</v>
      </c>
      <c r="B13517" s="5" t="s">
        <v>32362</v>
      </c>
      <c r="C13517" s="5" t="s">
        <v>3756</v>
      </c>
      <c r="D13517" s="5" t="s">
        <v>1655</v>
      </c>
      <c r="E13517" s="5">
        <v>77</v>
      </c>
      <c r="F13517" s="5" t="s">
        <v>294</v>
      </c>
      <c r="G13517" s="5" t="s">
        <v>294</v>
      </c>
      <c r="M13517" s="5" t="s">
        <v>794</v>
      </c>
      <c r="N13517" s="5" t="s">
        <v>294</v>
      </c>
      <c r="R13517" s="5" t="s">
        <v>294</v>
      </c>
      <c r="V13517" s="5" t="s">
        <v>32363</v>
      </c>
    </row>
    <row r="13518" spans="1:22" x14ac:dyDescent="0.35">
      <c r="A13518" s="5" t="s">
        <v>32364</v>
      </c>
      <c r="B13518" s="5" t="s">
        <v>32365</v>
      </c>
      <c r="C13518" s="5" t="s">
        <v>3756</v>
      </c>
      <c r="D13518" s="5" t="s">
        <v>18</v>
      </c>
      <c r="E13518" s="5">
        <v>7</v>
      </c>
      <c r="F13518" s="5" t="s">
        <v>294</v>
      </c>
      <c r="G13518" s="5" t="s">
        <v>297</v>
      </c>
      <c r="L13518" s="5" t="s">
        <v>12418</v>
      </c>
      <c r="M13518" s="5" t="s">
        <v>794</v>
      </c>
      <c r="N13518" s="5" t="s">
        <v>294</v>
      </c>
      <c r="P13518" s="5" t="s">
        <v>294</v>
      </c>
      <c r="R13518" s="5" t="s">
        <v>294</v>
      </c>
    </row>
    <row r="13519" spans="1:22" x14ac:dyDescent="0.35">
      <c r="A13519" s="5" t="s">
        <v>32366</v>
      </c>
      <c r="B13519" s="5" t="s">
        <v>32367</v>
      </c>
      <c r="C13519" s="5" t="s">
        <v>32368</v>
      </c>
      <c r="D13519" s="5" t="s">
        <v>18</v>
      </c>
      <c r="E13519" s="5">
        <v>200</v>
      </c>
      <c r="F13519" s="5" t="s">
        <v>294</v>
      </c>
      <c r="G13519" s="5" t="s">
        <v>297</v>
      </c>
      <c r="M13519" s="5" t="s">
        <v>794</v>
      </c>
      <c r="N13519" s="5" t="s">
        <v>294</v>
      </c>
      <c r="O13519" s="5" t="s">
        <v>294</v>
      </c>
      <c r="P13519" s="5" t="s">
        <v>294</v>
      </c>
      <c r="Q13519" s="5" t="s">
        <v>294</v>
      </c>
      <c r="R13519" s="5" t="s">
        <v>294</v>
      </c>
      <c r="V13519" s="5" t="s">
        <v>32366</v>
      </c>
    </row>
    <row r="13520" spans="1:22" x14ac:dyDescent="0.35">
      <c r="A13520" s="5" t="s">
        <v>32369</v>
      </c>
      <c r="B13520" s="5" t="s">
        <v>32370</v>
      </c>
      <c r="C13520" s="5" t="s">
        <v>32368</v>
      </c>
      <c r="D13520" s="5" t="s">
        <v>22</v>
      </c>
      <c r="E13520" s="5">
        <v>12</v>
      </c>
      <c r="F13520" s="5" t="s">
        <v>294</v>
      </c>
      <c r="G13520" s="5" t="s">
        <v>294</v>
      </c>
      <c r="M13520" s="5" t="s">
        <v>3826</v>
      </c>
      <c r="N13520" s="5" t="s">
        <v>294</v>
      </c>
      <c r="O13520" s="5" t="s">
        <v>294</v>
      </c>
      <c r="P13520" s="5" t="s">
        <v>294</v>
      </c>
      <c r="Q13520" s="5" t="s">
        <v>294</v>
      </c>
      <c r="R13520" s="5" t="s">
        <v>294</v>
      </c>
    </row>
    <row r="13521" spans="1:22" x14ac:dyDescent="0.35">
      <c r="A13521" s="5" t="s">
        <v>32371</v>
      </c>
      <c r="B13521" s="5" t="s">
        <v>32372</v>
      </c>
      <c r="C13521" s="5" t="s">
        <v>3756</v>
      </c>
      <c r="D13521" s="5" t="s">
        <v>22</v>
      </c>
      <c r="E13521" s="5">
        <v>3</v>
      </c>
      <c r="F13521" s="5" t="s">
        <v>294</v>
      </c>
      <c r="G13521" s="5" t="s">
        <v>294</v>
      </c>
      <c r="H13521" s="5">
        <v>10</v>
      </c>
      <c r="I13521" s="5">
        <v>132</v>
      </c>
      <c r="M13521" s="5" t="s">
        <v>794</v>
      </c>
      <c r="N13521" s="5" t="s">
        <v>294</v>
      </c>
      <c r="R13521" s="5" t="s">
        <v>294</v>
      </c>
      <c r="V13521" s="5" t="s">
        <v>32373</v>
      </c>
    </row>
    <row r="13522" spans="1:22" x14ac:dyDescent="0.35">
      <c r="A13522" s="5" t="s">
        <v>32374</v>
      </c>
      <c r="B13522" s="5" t="s">
        <v>32375</v>
      </c>
      <c r="C13522" s="5" t="s">
        <v>32376</v>
      </c>
      <c r="D13522" s="5" t="s">
        <v>18</v>
      </c>
      <c r="E13522" s="5">
        <v>30</v>
      </c>
      <c r="F13522" s="5" t="s">
        <v>294</v>
      </c>
      <c r="G13522" s="5" t="s">
        <v>294</v>
      </c>
      <c r="M13522" s="5" t="s">
        <v>794</v>
      </c>
      <c r="N13522" s="5" t="s">
        <v>294</v>
      </c>
      <c r="R13522" s="5" t="s">
        <v>294</v>
      </c>
    </row>
    <row r="13523" spans="1:22" x14ac:dyDescent="0.35">
      <c r="A13523" s="5" t="s">
        <v>32377</v>
      </c>
      <c r="B13523" s="5" t="s">
        <v>32378</v>
      </c>
      <c r="C13523" s="5" t="s">
        <v>32376</v>
      </c>
      <c r="D13523" s="5" t="s">
        <v>18</v>
      </c>
      <c r="E13523" s="5">
        <v>8</v>
      </c>
      <c r="F13523" s="5" t="s">
        <v>294</v>
      </c>
      <c r="G13523" s="5" t="s">
        <v>297</v>
      </c>
      <c r="M13523" s="5" t="s">
        <v>3826</v>
      </c>
      <c r="N13523" s="5" t="s">
        <v>294</v>
      </c>
      <c r="R13523" s="5" t="s">
        <v>294</v>
      </c>
    </row>
    <row r="13524" spans="1:22" x14ac:dyDescent="0.35">
      <c r="A13524" s="5" t="s">
        <v>32379</v>
      </c>
      <c r="B13524" s="5" t="s">
        <v>32380</v>
      </c>
      <c r="C13524" s="5" t="s">
        <v>3756</v>
      </c>
      <c r="D13524" s="5" t="s">
        <v>18</v>
      </c>
      <c r="E13524" s="5">
        <v>15</v>
      </c>
      <c r="F13524" s="5" t="s">
        <v>294</v>
      </c>
      <c r="G13524" s="5" t="s">
        <v>297</v>
      </c>
      <c r="M13524" s="5" t="s">
        <v>794</v>
      </c>
      <c r="N13524" s="5" t="s">
        <v>294</v>
      </c>
      <c r="R13524" s="5" t="s">
        <v>294</v>
      </c>
      <c r="V13524" s="5" t="s">
        <v>32381</v>
      </c>
    </row>
    <row r="13525" spans="1:22" x14ac:dyDescent="0.35">
      <c r="A13525" s="5" t="s">
        <v>32382</v>
      </c>
      <c r="B13525" s="5" t="s">
        <v>32383</v>
      </c>
      <c r="C13525" s="5" t="s">
        <v>3756</v>
      </c>
      <c r="D13525" s="5" t="s">
        <v>18</v>
      </c>
      <c r="E13525" s="5">
        <v>20</v>
      </c>
      <c r="F13525" s="5" t="s">
        <v>294</v>
      </c>
      <c r="G13525" s="5" t="s">
        <v>294</v>
      </c>
      <c r="J13525" s="5" t="s">
        <v>9515</v>
      </c>
      <c r="M13525" s="5" t="s">
        <v>794</v>
      </c>
      <c r="N13525" s="5" t="s">
        <v>294</v>
      </c>
      <c r="R13525" s="5" t="s">
        <v>297</v>
      </c>
      <c r="V13525" s="5" t="s">
        <v>32384</v>
      </c>
    </row>
    <row r="13526" spans="1:22" x14ac:dyDescent="0.35">
      <c r="A13526" s="5" t="s">
        <v>32385</v>
      </c>
      <c r="B13526" s="5" t="s">
        <v>32386</v>
      </c>
      <c r="C13526" s="5" t="s">
        <v>3756</v>
      </c>
      <c r="D13526" s="5" t="s">
        <v>4073</v>
      </c>
      <c r="E13526" s="5">
        <v>132</v>
      </c>
      <c r="F13526" s="5" t="s">
        <v>294</v>
      </c>
      <c r="G13526" s="5" t="s">
        <v>294</v>
      </c>
      <c r="M13526" s="5" t="s">
        <v>794</v>
      </c>
      <c r="N13526" s="5" t="s">
        <v>294</v>
      </c>
      <c r="R13526" s="5" t="s">
        <v>294</v>
      </c>
      <c r="V13526" s="5" t="s">
        <v>32387</v>
      </c>
    </row>
    <row r="13527" spans="1:22" x14ac:dyDescent="0.35">
      <c r="A13527" s="5" t="s">
        <v>32388</v>
      </c>
      <c r="B13527" s="5" t="s">
        <v>32389</v>
      </c>
      <c r="C13527" s="5" t="s">
        <v>3756</v>
      </c>
      <c r="D13527" s="5" t="s">
        <v>22</v>
      </c>
      <c r="E13527" s="5">
        <v>3</v>
      </c>
      <c r="F13527" s="5" t="s">
        <v>294</v>
      </c>
      <c r="G13527" s="5" t="s">
        <v>294</v>
      </c>
      <c r="H13527" s="5">
        <v>0</v>
      </c>
      <c r="M13527" s="5" t="s">
        <v>794</v>
      </c>
      <c r="N13527" s="5" t="s">
        <v>294</v>
      </c>
      <c r="R13527" s="5" t="s">
        <v>294</v>
      </c>
      <c r="V13527" s="5" t="s">
        <v>32390</v>
      </c>
    </row>
    <row r="13528" spans="1:22" x14ac:dyDescent="0.35">
      <c r="A13528" s="5" t="s">
        <v>32391</v>
      </c>
      <c r="B13528" s="5" t="s">
        <v>32392</v>
      </c>
      <c r="C13528" s="5" t="s">
        <v>3756</v>
      </c>
      <c r="D13528" s="5" t="s">
        <v>18</v>
      </c>
      <c r="E13528" s="5">
        <v>80</v>
      </c>
      <c r="F13528" s="5" t="s">
        <v>294</v>
      </c>
      <c r="G13528" s="5" t="s">
        <v>294</v>
      </c>
      <c r="M13528" s="5" t="s">
        <v>794</v>
      </c>
      <c r="N13528" s="5" t="s">
        <v>294</v>
      </c>
      <c r="R13528" s="5" t="s">
        <v>294</v>
      </c>
      <c r="V13528" s="5" t="s">
        <v>32393</v>
      </c>
    </row>
    <row r="13529" spans="1:22" x14ac:dyDescent="0.35">
      <c r="A13529" s="5" t="s">
        <v>32394</v>
      </c>
      <c r="B13529" s="5" t="s">
        <v>17383</v>
      </c>
      <c r="C13529" s="5" t="s">
        <v>32395</v>
      </c>
      <c r="D13529" s="5" t="s">
        <v>18</v>
      </c>
      <c r="E13529" s="5">
        <v>3</v>
      </c>
      <c r="F13529" s="5" t="s">
        <v>297</v>
      </c>
      <c r="G13529" s="5" t="s">
        <v>297</v>
      </c>
      <c r="M13529" s="5" t="s">
        <v>3826</v>
      </c>
      <c r="N13529" s="5" t="s">
        <v>294</v>
      </c>
      <c r="P13529" s="5" t="s">
        <v>294</v>
      </c>
      <c r="Q13529" s="5" t="s">
        <v>294</v>
      </c>
      <c r="R13529" s="5" t="s">
        <v>294</v>
      </c>
      <c r="V13529" s="5" t="s">
        <v>32394</v>
      </c>
    </row>
    <row r="13530" spans="1:22" x14ac:dyDescent="0.35">
      <c r="A13530" s="5" t="s">
        <v>32396</v>
      </c>
      <c r="B13530" s="5" t="s">
        <v>11372</v>
      </c>
      <c r="C13530" s="5" t="s">
        <v>32395</v>
      </c>
      <c r="D13530" s="5" t="s">
        <v>18</v>
      </c>
      <c r="E13530" s="5">
        <v>20</v>
      </c>
      <c r="F13530" s="5" t="s">
        <v>294</v>
      </c>
      <c r="G13530" s="5" t="s">
        <v>297</v>
      </c>
      <c r="M13530" s="5" t="s">
        <v>794</v>
      </c>
      <c r="N13530" s="5" t="s">
        <v>294</v>
      </c>
      <c r="O13530" s="5" t="s">
        <v>294</v>
      </c>
      <c r="P13530" s="5" t="s">
        <v>294</v>
      </c>
      <c r="Q13530" s="5" t="s">
        <v>294</v>
      </c>
      <c r="R13530" s="5" t="s">
        <v>294</v>
      </c>
      <c r="V13530" s="5" t="s">
        <v>32396</v>
      </c>
    </row>
    <row r="13531" spans="1:22" x14ac:dyDescent="0.35">
      <c r="A13531" s="5" t="s">
        <v>32397</v>
      </c>
      <c r="B13531" s="5" t="s">
        <v>5512</v>
      </c>
      <c r="C13531" s="5" t="s">
        <v>32395</v>
      </c>
      <c r="D13531" s="5" t="s">
        <v>22</v>
      </c>
      <c r="E13531" s="5">
        <v>1</v>
      </c>
      <c r="F13531" s="5" t="s">
        <v>297</v>
      </c>
      <c r="G13531" s="5" t="s">
        <v>294</v>
      </c>
      <c r="H13531" s="5">
        <v>0</v>
      </c>
      <c r="I13531" s="5">
        <v>4</v>
      </c>
      <c r="M13531" s="5" t="s">
        <v>794</v>
      </c>
      <c r="N13531" s="5" t="s">
        <v>294</v>
      </c>
      <c r="P13531" s="5" t="s">
        <v>294</v>
      </c>
      <c r="Q13531" s="5" t="s">
        <v>294</v>
      </c>
      <c r="R13531" s="5" t="s">
        <v>294</v>
      </c>
      <c r="S13531" s="5" t="s">
        <v>250</v>
      </c>
      <c r="V13531" s="5" t="s">
        <v>32397</v>
      </c>
    </row>
    <row r="13532" spans="1:22" x14ac:dyDescent="0.35">
      <c r="A13532" s="5" t="s">
        <v>32398</v>
      </c>
      <c r="B13532" s="5" t="s">
        <v>8470</v>
      </c>
      <c r="C13532" s="5" t="s">
        <v>32395</v>
      </c>
      <c r="D13532" s="5" t="s">
        <v>18</v>
      </c>
      <c r="E13532" s="5">
        <v>60</v>
      </c>
      <c r="F13532" s="5" t="s">
        <v>297</v>
      </c>
      <c r="G13532" s="5" t="s">
        <v>294</v>
      </c>
      <c r="M13532" s="5" t="s">
        <v>794</v>
      </c>
      <c r="N13532" s="5" t="s">
        <v>294</v>
      </c>
      <c r="P13532" s="5" t="s">
        <v>294</v>
      </c>
      <c r="Q13532" s="5" t="s">
        <v>294</v>
      </c>
      <c r="R13532" s="5" t="s">
        <v>294</v>
      </c>
      <c r="V13532" s="5" t="s">
        <v>32398</v>
      </c>
    </row>
    <row r="13533" spans="1:22" x14ac:dyDescent="0.35">
      <c r="A13533" s="5" t="s">
        <v>32399</v>
      </c>
      <c r="B13533" s="5" t="s">
        <v>32400</v>
      </c>
      <c r="C13533" s="5" t="s">
        <v>32395</v>
      </c>
      <c r="D13533" s="5" t="s">
        <v>18</v>
      </c>
      <c r="E13533" s="5">
        <v>10</v>
      </c>
      <c r="F13533" s="5" t="s">
        <v>294</v>
      </c>
      <c r="G13533" s="5" t="s">
        <v>297</v>
      </c>
      <c r="M13533" s="5" t="s">
        <v>794</v>
      </c>
      <c r="N13533" s="5" t="s">
        <v>294</v>
      </c>
      <c r="O13533" s="5" t="s">
        <v>294</v>
      </c>
      <c r="P13533" s="5" t="s">
        <v>294</v>
      </c>
      <c r="Q13533" s="5" t="s">
        <v>294</v>
      </c>
      <c r="R13533" s="5" t="s">
        <v>294</v>
      </c>
      <c r="V13533" s="5" t="s">
        <v>32399</v>
      </c>
    </row>
    <row r="13534" spans="1:22" x14ac:dyDescent="0.35">
      <c r="A13534" s="5" t="s">
        <v>32401</v>
      </c>
      <c r="B13534" s="5" t="s">
        <v>11374</v>
      </c>
      <c r="C13534" s="5" t="s">
        <v>32395</v>
      </c>
      <c r="D13534" s="5" t="s">
        <v>18</v>
      </c>
      <c r="E13534" s="5">
        <v>1</v>
      </c>
      <c r="F13534" s="5" t="s">
        <v>297</v>
      </c>
      <c r="G13534" s="5" t="s">
        <v>297</v>
      </c>
      <c r="L13534" s="5" t="s">
        <v>32402</v>
      </c>
      <c r="M13534" s="5" t="s">
        <v>794</v>
      </c>
      <c r="N13534" s="5" t="s">
        <v>294</v>
      </c>
      <c r="O13534" s="5" t="s">
        <v>294</v>
      </c>
      <c r="P13534" s="5" t="s">
        <v>294</v>
      </c>
      <c r="Q13534" s="5" t="s">
        <v>294</v>
      </c>
      <c r="R13534" s="5" t="s">
        <v>294</v>
      </c>
      <c r="S13534" s="5" t="s">
        <v>294</v>
      </c>
      <c r="V13534" s="5" t="s">
        <v>32401</v>
      </c>
    </row>
    <row r="13535" spans="1:22" x14ac:dyDescent="0.35">
      <c r="A13535" s="5" t="s">
        <v>32403</v>
      </c>
      <c r="B13535" s="5" t="s">
        <v>32404</v>
      </c>
      <c r="C13535" s="5" t="s">
        <v>32395</v>
      </c>
      <c r="D13535" s="5" t="s">
        <v>22</v>
      </c>
      <c r="E13535" s="5">
        <v>9</v>
      </c>
      <c r="F13535" s="5" t="s">
        <v>294</v>
      </c>
      <c r="G13535" s="5" t="s">
        <v>294</v>
      </c>
      <c r="J13535" s="5" t="s">
        <v>32405</v>
      </c>
      <c r="M13535" s="5" t="s">
        <v>794</v>
      </c>
      <c r="N13535" s="5" t="s">
        <v>294</v>
      </c>
      <c r="P13535" s="5" t="s">
        <v>294</v>
      </c>
      <c r="Q13535" s="5" t="s">
        <v>297</v>
      </c>
      <c r="R13535" s="5" t="s">
        <v>294</v>
      </c>
      <c r="V13535" s="5" t="s">
        <v>32403</v>
      </c>
    </row>
    <row r="13536" spans="1:22" x14ac:dyDescent="0.35">
      <c r="A13536" s="5" t="s">
        <v>32406</v>
      </c>
      <c r="B13536" s="5" t="s">
        <v>32407</v>
      </c>
      <c r="C13536" s="5" t="s">
        <v>32408</v>
      </c>
      <c r="D13536" s="5" t="s">
        <v>18</v>
      </c>
      <c r="E13536" s="5">
        <v>20</v>
      </c>
      <c r="F13536" s="5" t="s">
        <v>294</v>
      </c>
      <c r="G13536" s="5" t="s">
        <v>297</v>
      </c>
      <c r="M13536" s="5" t="s">
        <v>794</v>
      </c>
      <c r="N13536" s="5" t="s">
        <v>294</v>
      </c>
      <c r="O13536" s="5" t="s">
        <v>294</v>
      </c>
      <c r="P13536" s="5" t="s">
        <v>294</v>
      </c>
      <c r="Q13536" s="5" t="s">
        <v>294</v>
      </c>
      <c r="R13536" s="5" t="s">
        <v>294</v>
      </c>
      <c r="U13536" s="5" t="s">
        <v>32409</v>
      </c>
      <c r="V13536" s="5" t="s">
        <v>32406</v>
      </c>
    </row>
    <row r="13537" spans="1:22" x14ac:dyDescent="0.35">
      <c r="A13537" s="5" t="s">
        <v>32410</v>
      </c>
      <c r="B13537" s="5" t="s">
        <v>17409</v>
      </c>
      <c r="C13537" s="5" t="s">
        <v>32408</v>
      </c>
      <c r="D13537" s="5" t="s">
        <v>22</v>
      </c>
      <c r="E13537" s="5">
        <v>1</v>
      </c>
      <c r="F13537" s="5" t="s">
        <v>294</v>
      </c>
      <c r="G13537" s="5" t="s">
        <v>294</v>
      </c>
      <c r="H13537" s="5">
        <v>1</v>
      </c>
      <c r="I13537" s="5">
        <v>1</v>
      </c>
      <c r="J13537" s="5" t="s">
        <v>32395</v>
      </c>
      <c r="M13537" s="5" t="s">
        <v>3826</v>
      </c>
      <c r="N13537" s="5" t="s">
        <v>294</v>
      </c>
      <c r="R13537" s="5" t="s">
        <v>294</v>
      </c>
      <c r="V13537" s="5" t="s">
        <v>32410</v>
      </c>
    </row>
    <row r="13538" spans="1:22" x14ac:dyDescent="0.35">
      <c r="A13538" s="5" t="s">
        <v>32411</v>
      </c>
      <c r="B13538" s="5" t="s">
        <v>32412</v>
      </c>
      <c r="C13538" s="5" t="s">
        <v>32408</v>
      </c>
      <c r="D13538" s="5" t="s">
        <v>18</v>
      </c>
      <c r="E13538" s="5">
        <v>20</v>
      </c>
      <c r="F13538" s="5" t="s">
        <v>294</v>
      </c>
      <c r="G13538" s="5" t="s">
        <v>297</v>
      </c>
      <c r="M13538" s="5" t="s">
        <v>794</v>
      </c>
      <c r="N13538" s="5" t="s">
        <v>294</v>
      </c>
      <c r="O13538" s="5" t="s">
        <v>294</v>
      </c>
      <c r="P13538" s="5" t="s">
        <v>294</v>
      </c>
      <c r="Q13538" s="5" t="s">
        <v>294</v>
      </c>
      <c r="R13538" s="5" t="s">
        <v>294</v>
      </c>
      <c r="U13538" s="5" t="s">
        <v>32413</v>
      </c>
      <c r="V13538" s="5" t="s">
        <v>32411</v>
      </c>
    </row>
    <row r="13539" spans="1:22" x14ac:dyDescent="0.35">
      <c r="A13539" s="5" t="s">
        <v>32414</v>
      </c>
      <c r="B13539" s="5" t="s">
        <v>32415</v>
      </c>
      <c r="C13539" s="5" t="s">
        <v>32408</v>
      </c>
      <c r="D13539" s="5" t="s">
        <v>22</v>
      </c>
      <c r="E13539" s="5">
        <v>10</v>
      </c>
      <c r="F13539" s="5" t="s">
        <v>294</v>
      </c>
      <c r="G13539" s="5" t="s">
        <v>294</v>
      </c>
      <c r="M13539" s="5" t="s">
        <v>794</v>
      </c>
      <c r="N13539" s="5" t="s">
        <v>294</v>
      </c>
      <c r="O13539" s="5" t="s">
        <v>294</v>
      </c>
      <c r="P13539" s="5" t="s">
        <v>294</v>
      </c>
      <c r="Q13539" s="5" t="s">
        <v>294</v>
      </c>
      <c r="R13539" s="5" t="s">
        <v>294</v>
      </c>
      <c r="S13539" s="5" t="s">
        <v>32416</v>
      </c>
    </row>
    <row r="13540" spans="1:22" x14ac:dyDescent="0.35">
      <c r="A13540" s="5" t="s">
        <v>32417</v>
      </c>
      <c r="B13540" s="5" t="s">
        <v>32418</v>
      </c>
      <c r="C13540" s="5" t="s">
        <v>32408</v>
      </c>
      <c r="D13540" s="5" t="s">
        <v>18</v>
      </c>
      <c r="E13540" s="5">
        <v>20</v>
      </c>
      <c r="F13540" s="5" t="s">
        <v>294</v>
      </c>
      <c r="G13540" s="5" t="s">
        <v>297</v>
      </c>
      <c r="M13540" s="5" t="s">
        <v>794</v>
      </c>
      <c r="N13540" s="5" t="s">
        <v>294</v>
      </c>
      <c r="O13540" s="5" t="s">
        <v>294</v>
      </c>
      <c r="P13540" s="5" t="s">
        <v>294</v>
      </c>
      <c r="Q13540" s="5" t="s">
        <v>294</v>
      </c>
      <c r="R13540" s="5" t="s">
        <v>294</v>
      </c>
      <c r="U13540" s="5" t="s">
        <v>32409</v>
      </c>
      <c r="V13540" s="5" t="s">
        <v>32417</v>
      </c>
    </row>
    <row r="13541" spans="1:22" x14ac:dyDescent="0.35">
      <c r="A13541" s="5" t="s">
        <v>32419</v>
      </c>
      <c r="B13541" s="5" t="s">
        <v>111</v>
      </c>
      <c r="C13541" s="5" t="s">
        <v>32408</v>
      </c>
      <c r="D13541" s="5" t="s">
        <v>1655</v>
      </c>
      <c r="E13541" s="5">
        <v>60</v>
      </c>
      <c r="F13541" s="5" t="s">
        <v>294</v>
      </c>
      <c r="G13541" s="5" t="s">
        <v>294</v>
      </c>
      <c r="M13541" s="5" t="s">
        <v>794</v>
      </c>
      <c r="N13541" s="5" t="s">
        <v>294</v>
      </c>
      <c r="R13541" s="5" t="s">
        <v>294</v>
      </c>
      <c r="V13541" s="5" t="s">
        <v>32419</v>
      </c>
    </row>
    <row r="13542" spans="1:22" x14ac:dyDescent="0.35">
      <c r="A13542" s="5" t="s">
        <v>32420</v>
      </c>
      <c r="B13542" s="5" t="s">
        <v>32421</v>
      </c>
      <c r="C13542" s="5" t="s">
        <v>32408</v>
      </c>
      <c r="D13542" s="5" t="s">
        <v>22</v>
      </c>
      <c r="E13542" s="5">
        <v>2</v>
      </c>
      <c r="F13542" s="5" t="s">
        <v>297</v>
      </c>
      <c r="G13542" s="5" t="s">
        <v>294</v>
      </c>
      <c r="H13542" s="5">
        <v>3</v>
      </c>
      <c r="I13542" s="5">
        <v>99</v>
      </c>
      <c r="M13542" s="5" t="s">
        <v>794</v>
      </c>
      <c r="N13542" s="5" t="s">
        <v>294</v>
      </c>
      <c r="P13542" s="5" t="s">
        <v>294</v>
      </c>
      <c r="Q13542" s="5" t="s">
        <v>294</v>
      </c>
      <c r="R13542" s="5" t="s">
        <v>294</v>
      </c>
      <c r="S13542" s="5" t="s">
        <v>313</v>
      </c>
      <c r="V13542" s="5" t="s">
        <v>32420</v>
      </c>
    </row>
    <row r="13543" spans="1:22" x14ac:dyDescent="0.35">
      <c r="A13543" s="5" t="s">
        <v>32422</v>
      </c>
      <c r="B13543" s="5" t="s">
        <v>32423</v>
      </c>
      <c r="C13543" s="5" t="s">
        <v>32408</v>
      </c>
      <c r="D13543" s="5" t="s">
        <v>22</v>
      </c>
      <c r="E13543" s="5">
        <v>2</v>
      </c>
      <c r="F13543" s="5" t="s">
        <v>294</v>
      </c>
      <c r="G13543" s="5" t="s">
        <v>294</v>
      </c>
      <c r="M13543" s="5" t="s">
        <v>794</v>
      </c>
      <c r="N13543" s="5" t="s">
        <v>294</v>
      </c>
      <c r="O13543" s="5" t="s">
        <v>294</v>
      </c>
      <c r="P13543" s="5" t="s">
        <v>294</v>
      </c>
      <c r="Q13543" s="5" t="s">
        <v>294</v>
      </c>
      <c r="R13543" s="5" t="s">
        <v>294</v>
      </c>
      <c r="S13543" s="5" t="s">
        <v>250</v>
      </c>
      <c r="V13543" s="5" t="s">
        <v>32422</v>
      </c>
    </row>
    <row r="13544" spans="1:22" x14ac:dyDescent="0.35">
      <c r="A13544" s="5" t="s">
        <v>32424</v>
      </c>
      <c r="B13544" s="5" t="s">
        <v>32425</v>
      </c>
      <c r="C13544" s="5" t="s">
        <v>32408</v>
      </c>
      <c r="D13544" s="5" t="s">
        <v>18</v>
      </c>
      <c r="E13544" s="5">
        <v>20</v>
      </c>
      <c r="F13544" s="5" t="s">
        <v>294</v>
      </c>
      <c r="G13544" s="5" t="s">
        <v>297</v>
      </c>
      <c r="M13544" s="5" t="s">
        <v>794</v>
      </c>
      <c r="N13544" s="5" t="s">
        <v>294</v>
      </c>
      <c r="O13544" s="5" t="s">
        <v>294</v>
      </c>
      <c r="P13544" s="5" t="s">
        <v>294</v>
      </c>
      <c r="Q13544" s="5" t="s">
        <v>294</v>
      </c>
      <c r="R13544" s="5" t="s">
        <v>294</v>
      </c>
      <c r="U13544" s="5" t="s">
        <v>32409</v>
      </c>
      <c r="V13544" s="5" t="s">
        <v>32424</v>
      </c>
    </row>
    <row r="13545" spans="1:22" x14ac:dyDescent="0.35">
      <c r="A13545" s="5" t="s">
        <v>32426</v>
      </c>
      <c r="B13545" s="5" t="s">
        <v>32427</v>
      </c>
      <c r="C13545" s="5" t="s">
        <v>32408</v>
      </c>
      <c r="D13545" s="5" t="s">
        <v>18</v>
      </c>
      <c r="E13545" s="5">
        <v>96</v>
      </c>
      <c r="F13545" s="5" t="s">
        <v>294</v>
      </c>
      <c r="G13545" s="5" t="s">
        <v>294</v>
      </c>
      <c r="M13545" s="5" t="s">
        <v>794</v>
      </c>
      <c r="N13545" s="5" t="s">
        <v>294</v>
      </c>
      <c r="R13545" s="5" t="s">
        <v>294</v>
      </c>
      <c r="V13545" s="5" t="s">
        <v>32426</v>
      </c>
    </row>
    <row r="13546" spans="1:22" x14ac:dyDescent="0.35">
      <c r="A13546" s="5" t="s">
        <v>32428</v>
      </c>
      <c r="B13546" s="5" t="s">
        <v>32429</v>
      </c>
      <c r="C13546" s="5" t="s">
        <v>32408</v>
      </c>
      <c r="D13546" s="5" t="s">
        <v>18</v>
      </c>
      <c r="E13546" s="5">
        <v>40</v>
      </c>
      <c r="F13546" s="5" t="s">
        <v>294</v>
      </c>
      <c r="G13546" s="5" t="s">
        <v>294</v>
      </c>
      <c r="M13546" s="5" t="s">
        <v>794</v>
      </c>
      <c r="N13546" s="5" t="s">
        <v>294</v>
      </c>
      <c r="R13546" s="5" t="s">
        <v>294</v>
      </c>
      <c r="V13546" s="5" t="s">
        <v>32428</v>
      </c>
    </row>
    <row r="13547" spans="1:22" x14ac:dyDescent="0.35">
      <c r="A13547" s="5" t="s">
        <v>32430</v>
      </c>
      <c r="B13547" s="5" t="s">
        <v>32431</v>
      </c>
      <c r="C13547" s="5" t="s">
        <v>32408</v>
      </c>
      <c r="D13547" s="5" t="s">
        <v>24</v>
      </c>
      <c r="E13547" s="5">
        <v>12</v>
      </c>
      <c r="F13547" s="5" t="s">
        <v>294</v>
      </c>
      <c r="G13547" s="5" t="s">
        <v>294</v>
      </c>
      <c r="M13547" s="5" t="s">
        <v>794</v>
      </c>
      <c r="N13547" s="5" t="s">
        <v>294</v>
      </c>
      <c r="R13547" s="5" t="s">
        <v>294</v>
      </c>
      <c r="V13547" s="5" t="s">
        <v>32430</v>
      </c>
    </row>
    <row r="13548" spans="1:22" x14ac:dyDescent="0.35">
      <c r="A13548" s="5" t="s">
        <v>32432</v>
      </c>
      <c r="B13548" s="5" t="s">
        <v>32433</v>
      </c>
      <c r="C13548" s="5" t="s">
        <v>32408</v>
      </c>
      <c r="D13548" s="5" t="s">
        <v>18</v>
      </c>
      <c r="E13548" s="5">
        <v>20</v>
      </c>
      <c r="F13548" s="5" t="s">
        <v>294</v>
      </c>
      <c r="G13548" s="5" t="s">
        <v>297</v>
      </c>
      <c r="J13548" s="5" t="s">
        <v>13926</v>
      </c>
      <c r="M13548" s="5" t="s">
        <v>794</v>
      </c>
      <c r="N13548" s="5" t="s">
        <v>294</v>
      </c>
      <c r="O13548" s="5" t="s">
        <v>294</v>
      </c>
      <c r="P13548" s="5" t="s">
        <v>294</v>
      </c>
      <c r="Q13548" s="5" t="s">
        <v>294</v>
      </c>
      <c r="R13548" s="5" t="s">
        <v>294</v>
      </c>
      <c r="U13548" s="5" t="s">
        <v>32434</v>
      </c>
    </row>
    <row r="13549" spans="1:22" x14ac:dyDescent="0.35">
      <c r="A13549" s="5" t="s">
        <v>32435</v>
      </c>
      <c r="B13549" s="5" t="s">
        <v>32436</v>
      </c>
      <c r="C13549" s="5" t="s">
        <v>32408</v>
      </c>
      <c r="D13549" s="5" t="s">
        <v>18</v>
      </c>
      <c r="E13549" s="5">
        <v>20</v>
      </c>
      <c r="F13549" s="5" t="s">
        <v>294</v>
      </c>
      <c r="G13549" s="5" t="s">
        <v>297</v>
      </c>
      <c r="M13549" s="5" t="s">
        <v>794</v>
      </c>
      <c r="N13549" s="5" t="s">
        <v>294</v>
      </c>
      <c r="O13549" s="5" t="s">
        <v>294</v>
      </c>
      <c r="P13549" s="5" t="s">
        <v>294</v>
      </c>
      <c r="Q13549" s="5" t="s">
        <v>294</v>
      </c>
      <c r="R13549" s="5" t="s">
        <v>294</v>
      </c>
      <c r="U13549" s="5" t="s">
        <v>32409</v>
      </c>
      <c r="V13549" s="5" t="s">
        <v>32435</v>
      </c>
    </row>
    <row r="13550" spans="1:22" x14ac:dyDescent="0.35">
      <c r="A13550" s="5" t="s">
        <v>32437</v>
      </c>
      <c r="B13550" s="5" t="s">
        <v>17450</v>
      </c>
      <c r="C13550" s="5" t="s">
        <v>32438</v>
      </c>
      <c r="D13550" s="5" t="s">
        <v>18</v>
      </c>
      <c r="E13550" s="5">
        <v>1</v>
      </c>
      <c r="F13550" s="5" t="s">
        <v>297</v>
      </c>
      <c r="G13550" s="5" t="s">
        <v>294</v>
      </c>
      <c r="L13550" s="5" t="s">
        <v>32439</v>
      </c>
      <c r="M13550" s="5" t="s">
        <v>794</v>
      </c>
      <c r="N13550" s="5" t="s">
        <v>294</v>
      </c>
      <c r="P13550" s="5" t="s">
        <v>294</v>
      </c>
      <c r="Q13550" s="5" t="s">
        <v>294</v>
      </c>
      <c r="R13550" s="5" t="s">
        <v>294</v>
      </c>
      <c r="S13550" s="5" t="s">
        <v>297</v>
      </c>
      <c r="V13550" s="5" t="s">
        <v>32437</v>
      </c>
    </row>
    <row r="13551" spans="1:22" x14ac:dyDescent="0.35">
      <c r="A13551" s="5" t="s">
        <v>32440</v>
      </c>
      <c r="B13551" s="5" t="s">
        <v>32441</v>
      </c>
      <c r="C13551" s="5" t="s">
        <v>32438</v>
      </c>
      <c r="D13551" s="5" t="s">
        <v>22</v>
      </c>
      <c r="E13551" s="5">
        <v>12</v>
      </c>
      <c r="F13551" s="5" t="s">
        <v>294</v>
      </c>
      <c r="G13551" s="5" t="s">
        <v>294</v>
      </c>
      <c r="H13551" s="5">
        <v>0</v>
      </c>
      <c r="M13551" s="5" t="s">
        <v>794</v>
      </c>
      <c r="N13551" s="5" t="s">
        <v>294</v>
      </c>
      <c r="P13551" s="5" t="s">
        <v>294</v>
      </c>
      <c r="Q13551" s="5" t="s">
        <v>294</v>
      </c>
      <c r="R13551" s="5" t="s">
        <v>294</v>
      </c>
      <c r="S13551" s="5" t="s">
        <v>2333</v>
      </c>
      <c r="V13551" s="5" t="s">
        <v>32440</v>
      </c>
    </row>
    <row r="13552" spans="1:22" x14ac:dyDescent="0.35">
      <c r="A13552" s="5" t="s">
        <v>32442</v>
      </c>
      <c r="B13552" s="5" t="s">
        <v>32443</v>
      </c>
      <c r="C13552" s="5" t="s">
        <v>32438</v>
      </c>
      <c r="D13552" s="5" t="s">
        <v>22</v>
      </c>
      <c r="E13552" s="5">
        <v>9</v>
      </c>
      <c r="F13552" s="5" t="s">
        <v>294</v>
      </c>
      <c r="G13552" s="5" t="s">
        <v>294</v>
      </c>
      <c r="H13552" s="5">
        <v>0</v>
      </c>
      <c r="M13552" s="5" t="s">
        <v>794</v>
      </c>
      <c r="N13552" s="5" t="s">
        <v>294</v>
      </c>
      <c r="P13552" s="5" t="s">
        <v>294</v>
      </c>
      <c r="Q13552" s="5" t="s">
        <v>294</v>
      </c>
      <c r="R13552" s="5" t="s">
        <v>294</v>
      </c>
      <c r="V13552" s="5" t="s">
        <v>32442</v>
      </c>
    </row>
    <row r="13553" spans="1:22" x14ac:dyDescent="0.35">
      <c r="A13553" s="5" t="s">
        <v>32444</v>
      </c>
      <c r="B13553" s="5" t="s">
        <v>32445</v>
      </c>
      <c r="C13553" s="5" t="s">
        <v>32438</v>
      </c>
      <c r="D13553" s="5" t="s">
        <v>18</v>
      </c>
      <c r="E13553" s="5">
        <v>50</v>
      </c>
      <c r="F13553" s="5" t="s">
        <v>297</v>
      </c>
      <c r="G13553" s="5" t="s">
        <v>294</v>
      </c>
      <c r="M13553" s="5" t="s">
        <v>794</v>
      </c>
      <c r="N13553" s="5" t="s">
        <v>294</v>
      </c>
      <c r="P13553" s="5" t="s">
        <v>294</v>
      </c>
      <c r="Q13553" s="5" t="s">
        <v>294</v>
      </c>
      <c r="R13553" s="5" t="s">
        <v>294</v>
      </c>
      <c r="V13553" s="5" t="s">
        <v>32444</v>
      </c>
    </row>
    <row r="13554" spans="1:22" x14ac:dyDescent="0.35">
      <c r="A13554" s="5" t="s">
        <v>32446</v>
      </c>
      <c r="B13554" s="5" t="s">
        <v>12209</v>
      </c>
      <c r="C13554" s="5" t="s">
        <v>32438</v>
      </c>
      <c r="D13554" s="5" t="s">
        <v>20</v>
      </c>
      <c r="E13554" s="5">
        <v>10</v>
      </c>
      <c r="F13554" s="5" t="s">
        <v>294</v>
      </c>
      <c r="G13554" s="5" t="s">
        <v>294</v>
      </c>
      <c r="M13554" s="5" t="s">
        <v>794</v>
      </c>
      <c r="N13554" s="5" t="s">
        <v>294</v>
      </c>
      <c r="P13554" s="5" t="s">
        <v>294</v>
      </c>
      <c r="Q13554" s="5" t="s">
        <v>294</v>
      </c>
      <c r="R13554" s="5" t="s">
        <v>294</v>
      </c>
      <c r="V13554" s="5" t="s">
        <v>32446</v>
      </c>
    </row>
    <row r="13555" spans="1:22" x14ac:dyDescent="0.35">
      <c r="A13555" s="5" t="s">
        <v>32447</v>
      </c>
      <c r="B13555" s="5" t="s">
        <v>32448</v>
      </c>
      <c r="C13555" s="5" t="s">
        <v>32438</v>
      </c>
      <c r="D13555" s="5" t="s">
        <v>22</v>
      </c>
      <c r="E13555" s="5">
        <v>9</v>
      </c>
      <c r="F13555" s="5" t="s">
        <v>297</v>
      </c>
      <c r="G13555" s="5" t="s">
        <v>294</v>
      </c>
      <c r="M13555" s="5" t="s">
        <v>3826</v>
      </c>
      <c r="N13555" s="5" t="s">
        <v>294</v>
      </c>
      <c r="P13555" s="5" t="s">
        <v>294</v>
      </c>
      <c r="Q13555" s="5" t="s">
        <v>294</v>
      </c>
      <c r="R13555" s="5" t="s">
        <v>294</v>
      </c>
      <c r="V13555" s="5" t="s">
        <v>32447</v>
      </c>
    </row>
    <row r="13556" spans="1:22" x14ac:dyDescent="0.35">
      <c r="A13556" s="5" t="s">
        <v>32449</v>
      </c>
      <c r="B13556" s="5" t="s">
        <v>17456</v>
      </c>
      <c r="C13556" s="5" t="s">
        <v>32438</v>
      </c>
      <c r="D13556" s="5" t="s">
        <v>22</v>
      </c>
      <c r="E13556" s="5">
        <v>11</v>
      </c>
      <c r="F13556" s="5" t="s">
        <v>294</v>
      </c>
      <c r="G13556" s="5" t="s">
        <v>294</v>
      </c>
      <c r="H13556" s="5">
        <v>0</v>
      </c>
      <c r="M13556" s="5" t="s">
        <v>794</v>
      </c>
      <c r="N13556" s="5" t="s">
        <v>294</v>
      </c>
      <c r="P13556" s="5" t="s">
        <v>294</v>
      </c>
      <c r="Q13556" s="5" t="s">
        <v>294</v>
      </c>
      <c r="R13556" s="5" t="s">
        <v>294</v>
      </c>
      <c r="V13556" s="5" t="s">
        <v>32449</v>
      </c>
    </row>
    <row r="13557" spans="1:22" x14ac:dyDescent="0.35">
      <c r="A13557" s="5" t="s">
        <v>32450</v>
      </c>
      <c r="B13557" s="5" t="s">
        <v>17394</v>
      </c>
      <c r="C13557" s="5" t="s">
        <v>32438</v>
      </c>
      <c r="D13557" s="5" t="s">
        <v>22</v>
      </c>
      <c r="E13557" s="5">
        <v>9</v>
      </c>
      <c r="F13557" s="5" t="s">
        <v>297</v>
      </c>
      <c r="G13557" s="5" t="s">
        <v>294</v>
      </c>
      <c r="J13557" s="5" t="s">
        <v>32405</v>
      </c>
      <c r="M13557" s="5" t="s">
        <v>794</v>
      </c>
      <c r="N13557" s="5" t="s">
        <v>294</v>
      </c>
      <c r="P13557" s="5" t="s">
        <v>294</v>
      </c>
      <c r="Q13557" s="5" t="s">
        <v>294</v>
      </c>
      <c r="R13557" s="5" t="s">
        <v>297</v>
      </c>
      <c r="V13557" s="5" t="s">
        <v>32450</v>
      </c>
    </row>
    <row r="13558" spans="1:22" x14ac:dyDescent="0.35">
      <c r="A13558" s="5" t="s">
        <v>32451</v>
      </c>
      <c r="B13558" s="5" t="s">
        <v>32452</v>
      </c>
      <c r="C13558" s="5" t="s">
        <v>32438</v>
      </c>
      <c r="D13558" s="5" t="s">
        <v>18</v>
      </c>
      <c r="E13558" s="5">
        <v>50</v>
      </c>
      <c r="F13558" s="5" t="s">
        <v>294</v>
      </c>
      <c r="G13558" s="5" t="s">
        <v>294</v>
      </c>
      <c r="M13558" s="5" t="s">
        <v>794</v>
      </c>
      <c r="N13558" s="5" t="s">
        <v>294</v>
      </c>
      <c r="P13558" s="5" t="s">
        <v>294</v>
      </c>
      <c r="Q13558" s="5" t="s">
        <v>294</v>
      </c>
      <c r="R13558" s="5" t="s">
        <v>294</v>
      </c>
      <c r="V13558" s="5" t="s">
        <v>32451</v>
      </c>
    </row>
    <row r="13559" spans="1:22" x14ac:dyDescent="0.35">
      <c r="A13559" s="5" t="s">
        <v>32453</v>
      </c>
      <c r="B13559" s="5" t="s">
        <v>24888</v>
      </c>
      <c r="C13559" s="5" t="s">
        <v>32438</v>
      </c>
      <c r="D13559" s="5" t="s">
        <v>28</v>
      </c>
      <c r="E13559" s="5">
        <v>6</v>
      </c>
      <c r="F13559" s="5" t="s">
        <v>294</v>
      </c>
      <c r="G13559" s="5" t="s">
        <v>294</v>
      </c>
      <c r="M13559" s="5" t="s">
        <v>794</v>
      </c>
      <c r="N13559" s="5" t="s">
        <v>294</v>
      </c>
      <c r="P13559" s="5" t="s">
        <v>294</v>
      </c>
      <c r="Q13559" s="5" t="s">
        <v>294</v>
      </c>
      <c r="R13559" s="5" t="s">
        <v>294</v>
      </c>
      <c r="V13559" s="5" t="s">
        <v>32453</v>
      </c>
    </row>
    <row r="13560" spans="1:22" x14ac:dyDescent="0.35">
      <c r="A13560" s="5" t="s">
        <v>32454</v>
      </c>
      <c r="B13560" s="5" t="s">
        <v>17460</v>
      </c>
      <c r="C13560" s="5" t="s">
        <v>32438</v>
      </c>
      <c r="D13560" s="5" t="s">
        <v>18</v>
      </c>
      <c r="E13560" s="5">
        <v>4</v>
      </c>
      <c r="F13560" s="5" t="s">
        <v>297</v>
      </c>
      <c r="G13560" s="5" t="s">
        <v>294</v>
      </c>
      <c r="J13560" s="5" t="s">
        <v>1194</v>
      </c>
      <c r="M13560" s="5" t="s">
        <v>794</v>
      </c>
      <c r="N13560" s="5" t="s">
        <v>294</v>
      </c>
      <c r="O13560" s="5" t="s">
        <v>294</v>
      </c>
      <c r="P13560" s="5" t="s">
        <v>294</v>
      </c>
      <c r="Q13560" s="5" t="s">
        <v>294</v>
      </c>
      <c r="R13560" s="5" t="s">
        <v>294</v>
      </c>
      <c r="V13560" s="5" t="s">
        <v>32454</v>
      </c>
    </row>
    <row r="13561" spans="1:22" x14ac:dyDescent="0.35">
      <c r="A13561" s="5" t="s">
        <v>32455</v>
      </c>
      <c r="B13561" s="5" t="s">
        <v>9893</v>
      </c>
      <c r="C13561" s="5" t="s">
        <v>32456</v>
      </c>
      <c r="D13561" s="5" t="s">
        <v>22</v>
      </c>
      <c r="E13561" s="5">
        <v>9</v>
      </c>
      <c r="F13561" s="5" t="s">
        <v>294</v>
      </c>
      <c r="G13561" s="5" t="s">
        <v>294</v>
      </c>
      <c r="J13561" s="5" t="s">
        <v>628</v>
      </c>
      <c r="M13561" s="5" t="s">
        <v>794</v>
      </c>
      <c r="N13561" s="5" t="s">
        <v>294</v>
      </c>
      <c r="O13561" s="5" t="s">
        <v>294</v>
      </c>
      <c r="P13561" s="5" t="s">
        <v>294</v>
      </c>
      <c r="Q13561" s="5" t="s">
        <v>294</v>
      </c>
      <c r="R13561" s="5" t="s">
        <v>297</v>
      </c>
    </row>
    <row r="13562" spans="1:22" x14ac:dyDescent="0.35">
      <c r="A13562" s="5" t="s">
        <v>32457</v>
      </c>
      <c r="B13562" s="5" t="s">
        <v>32458</v>
      </c>
      <c r="C13562" s="5" t="s">
        <v>32456</v>
      </c>
      <c r="D13562" s="5" t="s">
        <v>18</v>
      </c>
      <c r="E13562" s="5">
        <v>3</v>
      </c>
      <c r="F13562" s="5" t="s">
        <v>294</v>
      </c>
      <c r="G13562" s="5" t="s">
        <v>294</v>
      </c>
      <c r="J13562" s="5" t="s">
        <v>32395</v>
      </c>
      <c r="M13562" s="5" t="s">
        <v>794</v>
      </c>
      <c r="N13562" s="5" t="s">
        <v>294</v>
      </c>
      <c r="O13562" s="5" t="s">
        <v>294</v>
      </c>
      <c r="P13562" s="5" t="s">
        <v>294</v>
      </c>
      <c r="Q13562" s="5" t="s">
        <v>294</v>
      </c>
      <c r="R13562" s="5" t="s">
        <v>297</v>
      </c>
    </row>
    <row r="13563" spans="1:22" x14ac:dyDescent="0.35">
      <c r="A13563" s="5" t="s">
        <v>32459</v>
      </c>
      <c r="B13563" s="5" t="s">
        <v>32460</v>
      </c>
      <c r="C13563" s="5" t="s">
        <v>32456</v>
      </c>
      <c r="D13563" s="5" t="s">
        <v>18</v>
      </c>
      <c r="E13563" s="5">
        <v>2</v>
      </c>
      <c r="F13563" s="5" t="s">
        <v>294</v>
      </c>
      <c r="G13563" s="5" t="s">
        <v>294</v>
      </c>
      <c r="M13563" s="5" t="s">
        <v>794</v>
      </c>
      <c r="N13563" s="5" t="s">
        <v>294</v>
      </c>
      <c r="O13563" s="5" t="s">
        <v>294</v>
      </c>
      <c r="P13563" s="5" t="s">
        <v>294</v>
      </c>
      <c r="Q13563" s="5" t="s">
        <v>294</v>
      </c>
      <c r="R13563" s="5" t="s">
        <v>294</v>
      </c>
    </row>
    <row r="13564" spans="1:22" x14ac:dyDescent="0.35">
      <c r="A13564" s="5" t="s">
        <v>32461</v>
      </c>
      <c r="B13564" s="5" t="s">
        <v>32462</v>
      </c>
      <c r="C13564" s="5" t="s">
        <v>32456</v>
      </c>
      <c r="D13564" s="5" t="s">
        <v>22</v>
      </c>
      <c r="E13564" s="5">
        <v>9</v>
      </c>
      <c r="F13564" s="5" t="s">
        <v>294</v>
      </c>
      <c r="G13564" s="5" t="s">
        <v>294</v>
      </c>
      <c r="M13564" s="5" t="s">
        <v>3826</v>
      </c>
      <c r="N13564" s="5" t="s">
        <v>294</v>
      </c>
      <c r="P13564" s="5" t="s">
        <v>294</v>
      </c>
      <c r="Q13564" s="5" t="s">
        <v>294</v>
      </c>
      <c r="R13564" s="5" t="s">
        <v>294</v>
      </c>
    </row>
    <row r="13565" spans="1:22" x14ac:dyDescent="0.35">
      <c r="A13565" s="5" t="s">
        <v>32463</v>
      </c>
      <c r="B13565" s="5" t="s">
        <v>32464</v>
      </c>
      <c r="C13565" s="5" t="s">
        <v>32456</v>
      </c>
      <c r="D13565" s="5" t="s">
        <v>22</v>
      </c>
      <c r="E13565" s="5">
        <v>9</v>
      </c>
      <c r="F13565" s="5" t="s">
        <v>294</v>
      </c>
      <c r="G13565" s="5" t="s">
        <v>294</v>
      </c>
      <c r="J13565" s="5" t="s">
        <v>32405</v>
      </c>
      <c r="M13565" s="5" t="s">
        <v>794</v>
      </c>
      <c r="N13565" s="5" t="s">
        <v>294</v>
      </c>
      <c r="O13565" s="5" t="s">
        <v>294</v>
      </c>
      <c r="P13565" s="5" t="s">
        <v>294</v>
      </c>
      <c r="Q13565" s="5" t="s">
        <v>294</v>
      </c>
      <c r="R13565" s="5" t="s">
        <v>297</v>
      </c>
    </row>
    <row r="13566" spans="1:22" x14ac:dyDescent="0.35">
      <c r="A13566" s="5" t="s">
        <v>32465</v>
      </c>
      <c r="B13566" s="5" t="s">
        <v>32466</v>
      </c>
      <c r="C13566" s="5" t="s">
        <v>32456</v>
      </c>
      <c r="D13566" s="5" t="s">
        <v>20</v>
      </c>
      <c r="E13566" s="5">
        <v>10</v>
      </c>
      <c r="F13566" s="5" t="s">
        <v>294</v>
      </c>
      <c r="G13566" s="5" t="s">
        <v>294</v>
      </c>
      <c r="M13566" s="5" t="s">
        <v>794</v>
      </c>
      <c r="N13566" s="5" t="s">
        <v>294</v>
      </c>
      <c r="O13566" s="5" t="s">
        <v>294</v>
      </c>
      <c r="P13566" s="5" t="s">
        <v>294</v>
      </c>
      <c r="Q13566" s="5" t="s">
        <v>294</v>
      </c>
      <c r="R13566" s="5" t="s">
        <v>294</v>
      </c>
    </row>
    <row r="13567" spans="1:22" x14ac:dyDescent="0.35">
      <c r="A13567" s="5" t="s">
        <v>32467</v>
      </c>
      <c r="B13567" s="5" t="s">
        <v>32468</v>
      </c>
      <c r="C13567" s="5" t="s">
        <v>32469</v>
      </c>
      <c r="D13567" s="5" t="s">
        <v>22</v>
      </c>
      <c r="E13567" s="5">
        <v>9</v>
      </c>
      <c r="F13567" s="5" t="s">
        <v>294</v>
      </c>
      <c r="G13567" s="5" t="s">
        <v>294</v>
      </c>
      <c r="H13567" s="5">
        <v>0</v>
      </c>
      <c r="M13567" s="5" t="s">
        <v>794</v>
      </c>
      <c r="N13567" s="5" t="s">
        <v>294</v>
      </c>
      <c r="P13567" s="5" t="s">
        <v>294</v>
      </c>
      <c r="Q13567" s="5" t="s">
        <v>294</v>
      </c>
      <c r="R13567" s="5" t="s">
        <v>294</v>
      </c>
      <c r="V13567" s="5" t="s">
        <v>32467</v>
      </c>
    </row>
    <row r="13568" spans="1:22" x14ac:dyDescent="0.35">
      <c r="A13568" s="5" t="s">
        <v>32470</v>
      </c>
      <c r="B13568" s="5" t="s">
        <v>5230</v>
      </c>
      <c r="C13568" s="5" t="s">
        <v>32469</v>
      </c>
      <c r="D13568" s="5" t="s">
        <v>20</v>
      </c>
      <c r="E13568" s="5">
        <v>10</v>
      </c>
      <c r="F13568" s="5" t="s">
        <v>294</v>
      </c>
      <c r="G13568" s="5" t="s">
        <v>294</v>
      </c>
      <c r="M13568" s="5" t="s">
        <v>794</v>
      </c>
      <c r="N13568" s="5" t="s">
        <v>294</v>
      </c>
      <c r="P13568" s="5" t="s">
        <v>294</v>
      </c>
      <c r="Q13568" s="5" t="s">
        <v>294</v>
      </c>
      <c r="R13568" s="5" t="s">
        <v>294</v>
      </c>
      <c r="V13568" s="5" t="s">
        <v>32470</v>
      </c>
    </row>
    <row r="13569" spans="1:22" x14ac:dyDescent="0.35">
      <c r="A13569" s="5" t="s">
        <v>32471</v>
      </c>
      <c r="B13569" s="5" t="s">
        <v>32472</v>
      </c>
      <c r="C13569" s="5" t="s">
        <v>32469</v>
      </c>
      <c r="D13569" s="5" t="s">
        <v>22</v>
      </c>
      <c r="E13569" s="5">
        <v>9</v>
      </c>
      <c r="F13569" s="5" t="s">
        <v>294</v>
      </c>
      <c r="G13569" s="5" t="s">
        <v>294</v>
      </c>
      <c r="M13569" s="5" t="s">
        <v>3826</v>
      </c>
      <c r="N13569" s="5" t="s">
        <v>294</v>
      </c>
      <c r="P13569" s="5" t="s">
        <v>294</v>
      </c>
      <c r="Q13569" s="5" t="s">
        <v>294</v>
      </c>
      <c r="R13569" s="5" t="s">
        <v>294</v>
      </c>
      <c r="V13569" s="5" t="s">
        <v>32471</v>
      </c>
    </row>
    <row r="13570" spans="1:22" x14ac:dyDescent="0.35">
      <c r="A13570" s="5" t="s">
        <v>32473</v>
      </c>
      <c r="B13570" s="5" t="s">
        <v>32474</v>
      </c>
      <c r="C13570" s="5" t="s">
        <v>32469</v>
      </c>
      <c r="D13570" s="5" t="s">
        <v>22</v>
      </c>
      <c r="E13570" s="5">
        <v>9</v>
      </c>
      <c r="F13570" s="5" t="s">
        <v>294</v>
      </c>
      <c r="G13570" s="5" t="s">
        <v>294</v>
      </c>
      <c r="J13570" s="5" t="s">
        <v>32405</v>
      </c>
      <c r="M13570" s="5" t="s">
        <v>794</v>
      </c>
      <c r="N13570" s="5" t="s">
        <v>294</v>
      </c>
      <c r="P13570" s="5" t="s">
        <v>294</v>
      </c>
      <c r="Q13570" s="5" t="s">
        <v>294</v>
      </c>
      <c r="R13570" s="5" t="s">
        <v>297</v>
      </c>
    </row>
    <row r="13571" spans="1:22" x14ac:dyDescent="0.35">
      <c r="A13571" s="5" t="s">
        <v>32475</v>
      </c>
      <c r="B13571" s="5" t="s">
        <v>32476</v>
      </c>
      <c r="C13571" s="5" t="s">
        <v>32469</v>
      </c>
      <c r="D13571" s="5" t="s">
        <v>18</v>
      </c>
      <c r="E13571" s="5">
        <v>50</v>
      </c>
      <c r="F13571" s="5" t="s">
        <v>294</v>
      </c>
      <c r="G13571" s="5" t="s">
        <v>294</v>
      </c>
      <c r="M13571" s="5" t="s">
        <v>794</v>
      </c>
      <c r="N13571" s="5" t="s">
        <v>294</v>
      </c>
      <c r="P13571" s="5" t="s">
        <v>294</v>
      </c>
      <c r="Q13571" s="5" t="s">
        <v>294</v>
      </c>
      <c r="R13571" s="5" t="s">
        <v>294</v>
      </c>
      <c r="V13571" s="5" t="s">
        <v>32475</v>
      </c>
    </row>
    <row r="13572" spans="1:22" x14ac:dyDescent="0.35">
      <c r="A13572" s="5" t="s">
        <v>32477</v>
      </c>
      <c r="B13572" s="5" t="s">
        <v>16392</v>
      </c>
      <c r="C13572" s="5" t="s">
        <v>32469</v>
      </c>
      <c r="D13572" s="5" t="s">
        <v>28</v>
      </c>
      <c r="E13572" s="5">
        <v>6</v>
      </c>
      <c r="F13572" s="5" t="s">
        <v>294</v>
      </c>
      <c r="G13572" s="5" t="s">
        <v>294</v>
      </c>
      <c r="M13572" s="5" t="s">
        <v>794</v>
      </c>
      <c r="N13572" s="5" t="s">
        <v>294</v>
      </c>
      <c r="P13572" s="5" t="s">
        <v>294</v>
      </c>
      <c r="Q13572" s="5" t="s">
        <v>294</v>
      </c>
      <c r="R13572" s="5" t="s">
        <v>294</v>
      </c>
      <c r="V13572" s="5" t="s">
        <v>32477</v>
      </c>
    </row>
    <row r="13573" spans="1:22" x14ac:dyDescent="0.35">
      <c r="A13573" s="5" t="s">
        <v>32478</v>
      </c>
      <c r="B13573" s="5" t="s">
        <v>5232</v>
      </c>
      <c r="C13573" s="5" t="s">
        <v>32469</v>
      </c>
      <c r="D13573" s="5" t="s">
        <v>18</v>
      </c>
      <c r="E13573" s="5">
        <v>4</v>
      </c>
      <c r="F13573" s="5" t="s">
        <v>294</v>
      </c>
      <c r="G13573" s="5" t="s">
        <v>294</v>
      </c>
      <c r="J13573" s="5" t="s">
        <v>1194</v>
      </c>
      <c r="M13573" s="5" t="s">
        <v>794</v>
      </c>
      <c r="N13573" s="5" t="s">
        <v>294</v>
      </c>
      <c r="O13573" s="5" t="s">
        <v>294</v>
      </c>
      <c r="P13573" s="5" t="s">
        <v>294</v>
      </c>
      <c r="Q13573" s="5" t="s">
        <v>294</v>
      </c>
      <c r="R13573" s="5" t="s">
        <v>294</v>
      </c>
      <c r="V13573" s="5" t="s">
        <v>32478</v>
      </c>
    </row>
    <row r="13574" spans="1:22" x14ac:dyDescent="0.35">
      <c r="A13574" s="5" t="s">
        <v>32479</v>
      </c>
      <c r="B13574" s="5" t="s">
        <v>17506</v>
      </c>
      <c r="C13574" s="5" t="s">
        <v>32480</v>
      </c>
      <c r="D13574" s="5" t="s">
        <v>22</v>
      </c>
      <c r="E13574" s="5">
        <v>9</v>
      </c>
      <c r="F13574" s="5" t="s">
        <v>294</v>
      </c>
      <c r="G13574" s="5" t="s">
        <v>294</v>
      </c>
      <c r="M13574" s="5" t="s">
        <v>794</v>
      </c>
      <c r="N13574" s="5" t="s">
        <v>294</v>
      </c>
      <c r="P13574" s="5" t="s">
        <v>294</v>
      </c>
      <c r="Q13574" s="5" t="s">
        <v>297</v>
      </c>
      <c r="R13574" s="5" t="s">
        <v>297</v>
      </c>
      <c r="V13574" s="5" t="s">
        <v>32479</v>
      </c>
    </row>
    <row r="13575" spans="1:22" x14ac:dyDescent="0.35">
      <c r="A13575" s="5" t="s">
        <v>32481</v>
      </c>
      <c r="B13575" s="5" t="s">
        <v>17514</v>
      </c>
      <c r="C13575" s="5" t="s">
        <v>32480</v>
      </c>
      <c r="D13575" s="5" t="s">
        <v>22</v>
      </c>
      <c r="E13575" s="5">
        <v>9</v>
      </c>
      <c r="F13575" s="5" t="s">
        <v>294</v>
      </c>
      <c r="G13575" s="5" t="s">
        <v>294</v>
      </c>
      <c r="M13575" s="5" t="s">
        <v>3826</v>
      </c>
      <c r="N13575" s="5" t="s">
        <v>294</v>
      </c>
      <c r="P13575" s="5" t="s">
        <v>294</v>
      </c>
      <c r="Q13575" s="5" t="s">
        <v>297</v>
      </c>
      <c r="R13575" s="5" t="s">
        <v>294</v>
      </c>
      <c r="V13575" s="5" t="s">
        <v>32481</v>
      </c>
    </row>
    <row r="13576" spans="1:22" x14ac:dyDescent="0.35">
      <c r="A13576" s="5" t="s">
        <v>32482</v>
      </c>
      <c r="B13576" s="5" t="s">
        <v>17516</v>
      </c>
      <c r="C13576" s="5" t="s">
        <v>32480</v>
      </c>
      <c r="D13576" s="5" t="s">
        <v>18</v>
      </c>
      <c r="E13576" s="5">
        <v>1</v>
      </c>
      <c r="F13576" s="5" t="s">
        <v>297</v>
      </c>
      <c r="G13576" s="5" t="s">
        <v>297</v>
      </c>
      <c r="L13576" s="5" t="s">
        <v>822</v>
      </c>
      <c r="M13576" s="5" t="s">
        <v>794</v>
      </c>
      <c r="N13576" s="5" t="s">
        <v>294</v>
      </c>
      <c r="O13576" s="5" t="s">
        <v>294</v>
      </c>
      <c r="P13576" s="5" t="s">
        <v>294</v>
      </c>
      <c r="Q13576" s="5" t="s">
        <v>297</v>
      </c>
      <c r="R13576" s="5" t="s">
        <v>294</v>
      </c>
      <c r="S13576" s="5" t="s">
        <v>294</v>
      </c>
      <c r="V13576" s="5" t="s">
        <v>32482</v>
      </c>
    </row>
    <row r="13577" spans="1:22" x14ac:dyDescent="0.35">
      <c r="A13577" s="5" t="s">
        <v>32483</v>
      </c>
      <c r="B13577" s="5" t="s">
        <v>17518</v>
      </c>
      <c r="C13577" s="5" t="s">
        <v>32480</v>
      </c>
      <c r="D13577" s="5" t="s">
        <v>1655</v>
      </c>
      <c r="E13577" s="5">
        <v>77</v>
      </c>
      <c r="F13577" s="5" t="s">
        <v>294</v>
      </c>
      <c r="G13577" s="5" t="s">
        <v>294</v>
      </c>
      <c r="M13577" s="5" t="s">
        <v>794</v>
      </c>
      <c r="N13577" s="5" t="s">
        <v>294</v>
      </c>
      <c r="P13577" s="5" t="s">
        <v>294</v>
      </c>
      <c r="Q13577" s="5" t="s">
        <v>297</v>
      </c>
      <c r="R13577" s="5" t="s">
        <v>294</v>
      </c>
    </row>
    <row r="13578" spans="1:22" x14ac:dyDescent="0.35">
      <c r="A13578" s="5" t="s">
        <v>32484</v>
      </c>
      <c r="B13578" s="5" t="s">
        <v>17520</v>
      </c>
      <c r="C13578" s="5" t="s">
        <v>32480</v>
      </c>
      <c r="D13578" s="5" t="s">
        <v>18</v>
      </c>
      <c r="E13578" s="5">
        <v>1</v>
      </c>
      <c r="F13578" s="5" t="s">
        <v>297</v>
      </c>
      <c r="G13578" s="5" t="s">
        <v>297</v>
      </c>
      <c r="L13578" s="5" t="s">
        <v>822</v>
      </c>
      <c r="M13578" s="5" t="s">
        <v>794</v>
      </c>
      <c r="N13578" s="5" t="s">
        <v>294</v>
      </c>
      <c r="O13578" s="5" t="s">
        <v>294</v>
      </c>
      <c r="P13578" s="5" t="s">
        <v>294</v>
      </c>
      <c r="Q13578" s="5" t="s">
        <v>297</v>
      </c>
      <c r="R13578" s="5" t="s">
        <v>294</v>
      </c>
      <c r="S13578" s="5" t="s">
        <v>294</v>
      </c>
      <c r="V13578" s="5" t="s">
        <v>32484</v>
      </c>
    </row>
    <row r="13579" spans="1:22" x14ac:dyDescent="0.35">
      <c r="A13579" s="5" t="s">
        <v>32485</v>
      </c>
      <c r="B13579" s="5" t="s">
        <v>32486</v>
      </c>
      <c r="C13579" s="5" t="s">
        <v>32480</v>
      </c>
      <c r="D13579" s="5" t="s">
        <v>18</v>
      </c>
      <c r="E13579" s="5">
        <v>1</v>
      </c>
      <c r="F13579" s="5" t="s">
        <v>294</v>
      </c>
      <c r="G13579" s="5" t="s">
        <v>297</v>
      </c>
      <c r="L13579" s="5" t="s">
        <v>32487</v>
      </c>
      <c r="M13579" s="5" t="s">
        <v>794</v>
      </c>
      <c r="N13579" s="5" t="s">
        <v>294</v>
      </c>
      <c r="P13579" s="5" t="s">
        <v>294</v>
      </c>
      <c r="Q13579" s="5" t="s">
        <v>297</v>
      </c>
      <c r="R13579" s="5" t="s">
        <v>294</v>
      </c>
      <c r="V13579" s="5" t="s">
        <v>32485</v>
      </c>
    </row>
    <row r="13580" spans="1:22" x14ac:dyDescent="0.35">
      <c r="A13580" s="5" t="s">
        <v>32488</v>
      </c>
      <c r="B13580" s="5" t="s">
        <v>17522</v>
      </c>
      <c r="C13580" s="5" t="s">
        <v>32480</v>
      </c>
      <c r="D13580" s="5" t="s">
        <v>22</v>
      </c>
      <c r="E13580" s="5">
        <v>9</v>
      </c>
      <c r="F13580" s="5" t="s">
        <v>294</v>
      </c>
      <c r="G13580" s="5" t="s">
        <v>294</v>
      </c>
      <c r="J13580" s="5" t="s">
        <v>32489</v>
      </c>
      <c r="M13580" s="5" t="s">
        <v>794</v>
      </c>
      <c r="N13580" s="5" t="s">
        <v>294</v>
      </c>
      <c r="P13580" s="5" t="s">
        <v>294</v>
      </c>
      <c r="Q13580" s="5" t="s">
        <v>297</v>
      </c>
      <c r="R13580" s="5" t="s">
        <v>297</v>
      </c>
      <c r="V13580" s="5" t="s">
        <v>32488</v>
      </c>
    </row>
    <row r="13581" spans="1:22" x14ac:dyDescent="0.35">
      <c r="A13581" s="5" t="s">
        <v>32490</v>
      </c>
      <c r="B13581" s="5" t="s">
        <v>17525</v>
      </c>
      <c r="C13581" s="5" t="s">
        <v>32480</v>
      </c>
      <c r="D13581" s="5" t="s">
        <v>22</v>
      </c>
      <c r="E13581" s="5">
        <v>9</v>
      </c>
      <c r="F13581" s="5" t="s">
        <v>297</v>
      </c>
      <c r="G13581" s="5" t="s">
        <v>294</v>
      </c>
      <c r="J13581" s="5" t="s">
        <v>32405</v>
      </c>
      <c r="M13581" s="5" t="s">
        <v>794</v>
      </c>
      <c r="N13581" s="5" t="s">
        <v>294</v>
      </c>
      <c r="P13581" s="5" t="s">
        <v>294</v>
      </c>
      <c r="Q13581" s="5" t="s">
        <v>297</v>
      </c>
      <c r="R13581" s="5" t="s">
        <v>297</v>
      </c>
      <c r="V13581" s="5" t="s">
        <v>32490</v>
      </c>
    </row>
    <row r="13582" spans="1:22" x14ac:dyDescent="0.35">
      <c r="A13582" s="5" t="s">
        <v>32491</v>
      </c>
      <c r="B13582" s="5" t="s">
        <v>17383</v>
      </c>
      <c r="C13582" s="5" t="s">
        <v>32405</v>
      </c>
      <c r="D13582" s="5" t="s">
        <v>18</v>
      </c>
      <c r="E13582" s="5">
        <v>3</v>
      </c>
      <c r="F13582" s="5" t="s">
        <v>294</v>
      </c>
      <c r="G13582" s="5" t="s">
        <v>297</v>
      </c>
      <c r="J13582" s="5" t="s">
        <v>32395</v>
      </c>
      <c r="M13582" s="5" t="s">
        <v>794</v>
      </c>
      <c r="N13582" s="5" t="s">
        <v>294</v>
      </c>
      <c r="P13582" s="5" t="s">
        <v>294</v>
      </c>
      <c r="Q13582" s="5" t="s">
        <v>297</v>
      </c>
      <c r="R13582" s="5" t="s">
        <v>297</v>
      </c>
      <c r="V13582" s="5" t="s">
        <v>32491</v>
      </c>
    </row>
    <row r="13583" spans="1:22" x14ac:dyDescent="0.35">
      <c r="A13583" s="5" t="s">
        <v>32492</v>
      </c>
      <c r="B13583" s="5" t="s">
        <v>17528</v>
      </c>
      <c r="C13583" s="5" t="s">
        <v>32405</v>
      </c>
      <c r="D13583" s="5" t="s">
        <v>22</v>
      </c>
      <c r="E13583" s="5">
        <v>11</v>
      </c>
      <c r="F13583" s="5" t="s">
        <v>297</v>
      </c>
      <c r="G13583" s="5" t="s">
        <v>294</v>
      </c>
      <c r="H13583" s="5">
        <v>0</v>
      </c>
      <c r="M13583" s="5" t="s">
        <v>794</v>
      </c>
      <c r="N13583" s="5" t="s">
        <v>294</v>
      </c>
      <c r="P13583" s="5" t="s">
        <v>294</v>
      </c>
      <c r="Q13583" s="5" t="s">
        <v>297</v>
      </c>
      <c r="R13583" s="5" t="s">
        <v>294</v>
      </c>
      <c r="S13583" s="5" t="s">
        <v>2333</v>
      </c>
      <c r="V13583" s="5" t="s">
        <v>32492</v>
      </c>
    </row>
    <row r="13584" spans="1:22" x14ac:dyDescent="0.35">
      <c r="A13584" s="5" t="s">
        <v>32493</v>
      </c>
      <c r="B13584" s="5" t="s">
        <v>32494</v>
      </c>
      <c r="C13584" s="5" t="s">
        <v>32405</v>
      </c>
      <c r="D13584" s="5" t="s">
        <v>22</v>
      </c>
      <c r="E13584" s="5">
        <v>9</v>
      </c>
      <c r="F13584" s="5" t="s">
        <v>294</v>
      </c>
      <c r="G13584" s="5" t="s">
        <v>294</v>
      </c>
      <c r="M13584" s="5" t="s">
        <v>794</v>
      </c>
      <c r="N13584" s="5" t="s">
        <v>294</v>
      </c>
      <c r="O13584" s="5" t="s">
        <v>294</v>
      </c>
      <c r="P13584" s="5" t="s">
        <v>294</v>
      </c>
      <c r="Q13584" s="5" t="s">
        <v>297</v>
      </c>
      <c r="R13584" s="5" t="s">
        <v>294</v>
      </c>
      <c r="V13584" s="5" t="s">
        <v>32493</v>
      </c>
    </row>
    <row r="13585" spans="1:22" x14ac:dyDescent="0.35">
      <c r="A13585" s="5" t="s">
        <v>32495</v>
      </c>
      <c r="B13585" s="5" t="s">
        <v>17530</v>
      </c>
      <c r="C13585" s="5" t="s">
        <v>32489</v>
      </c>
      <c r="D13585" s="5" t="s">
        <v>18</v>
      </c>
      <c r="E13585" s="5">
        <v>2</v>
      </c>
      <c r="F13585" s="5" t="s">
        <v>297</v>
      </c>
      <c r="G13585" s="5" t="s">
        <v>297</v>
      </c>
      <c r="L13585" s="5" t="s">
        <v>32496</v>
      </c>
      <c r="M13585" s="5" t="s">
        <v>794</v>
      </c>
      <c r="N13585" s="5" t="s">
        <v>294</v>
      </c>
      <c r="P13585" s="5" t="s">
        <v>294</v>
      </c>
      <c r="Q13585" s="5" t="s">
        <v>297</v>
      </c>
      <c r="R13585" s="5" t="s">
        <v>294</v>
      </c>
      <c r="V13585" s="5" t="s">
        <v>32495</v>
      </c>
    </row>
    <row r="13586" spans="1:22" x14ac:dyDescent="0.35">
      <c r="A13586" s="5" t="s">
        <v>32497</v>
      </c>
      <c r="B13586" s="5" t="s">
        <v>3709</v>
      </c>
      <c r="C13586" s="5" t="s">
        <v>32489</v>
      </c>
      <c r="D13586" s="5" t="s">
        <v>18</v>
      </c>
      <c r="E13586" s="5">
        <v>2</v>
      </c>
      <c r="F13586" s="5" t="s">
        <v>297</v>
      </c>
      <c r="G13586" s="5" t="s">
        <v>297</v>
      </c>
      <c r="L13586" s="5" t="s">
        <v>32498</v>
      </c>
      <c r="M13586" s="5" t="s">
        <v>794</v>
      </c>
      <c r="N13586" s="5" t="s">
        <v>294</v>
      </c>
      <c r="P13586" s="5" t="s">
        <v>294</v>
      </c>
      <c r="Q13586" s="5" t="s">
        <v>297</v>
      </c>
      <c r="R13586" s="5" t="s">
        <v>294</v>
      </c>
      <c r="V13586" s="5" t="s">
        <v>32497</v>
      </c>
    </row>
    <row r="13587" spans="1:22" x14ac:dyDescent="0.35">
      <c r="A13587" s="5" t="s">
        <v>32499</v>
      </c>
      <c r="B13587" s="5" t="s">
        <v>17535</v>
      </c>
      <c r="C13587" s="5" t="s">
        <v>32489</v>
      </c>
      <c r="D13587" s="5" t="s">
        <v>18</v>
      </c>
      <c r="E13587" s="5">
        <v>32</v>
      </c>
      <c r="F13587" s="5" t="s">
        <v>294</v>
      </c>
      <c r="G13587" s="5" t="s">
        <v>297</v>
      </c>
      <c r="M13587" s="5" t="s">
        <v>794</v>
      </c>
      <c r="N13587" s="5" t="s">
        <v>294</v>
      </c>
      <c r="P13587" s="5" t="s">
        <v>294</v>
      </c>
      <c r="Q13587" s="5" t="s">
        <v>297</v>
      </c>
      <c r="R13587" s="5" t="s">
        <v>294</v>
      </c>
      <c r="V13587" s="5" t="s">
        <v>32499</v>
      </c>
    </row>
    <row r="13588" spans="1:22" x14ac:dyDescent="0.35">
      <c r="A13588" s="5" t="s">
        <v>32500</v>
      </c>
      <c r="B13588" s="5" t="s">
        <v>2686</v>
      </c>
      <c r="C13588" s="5" t="s">
        <v>32489</v>
      </c>
      <c r="D13588" s="5" t="s">
        <v>18</v>
      </c>
      <c r="E13588" s="5">
        <v>32</v>
      </c>
      <c r="F13588" s="5" t="s">
        <v>294</v>
      </c>
      <c r="G13588" s="5" t="s">
        <v>297</v>
      </c>
      <c r="M13588" s="5" t="s">
        <v>794</v>
      </c>
      <c r="N13588" s="5" t="s">
        <v>294</v>
      </c>
      <c r="P13588" s="5" t="s">
        <v>294</v>
      </c>
      <c r="Q13588" s="5" t="s">
        <v>297</v>
      </c>
      <c r="R13588" s="5" t="s">
        <v>294</v>
      </c>
      <c r="V13588" s="5" t="s">
        <v>32500</v>
      </c>
    </row>
    <row r="13589" spans="1:22" x14ac:dyDescent="0.35">
      <c r="A13589" s="5" t="s">
        <v>32501</v>
      </c>
      <c r="B13589" s="5" t="s">
        <v>17538</v>
      </c>
      <c r="C13589" s="5" t="s">
        <v>32489</v>
      </c>
      <c r="D13589" s="5" t="s">
        <v>18</v>
      </c>
      <c r="E13589" s="5">
        <v>1</v>
      </c>
      <c r="F13589" s="5" t="s">
        <v>294</v>
      </c>
      <c r="G13589" s="5" t="s">
        <v>297</v>
      </c>
      <c r="L13589" s="5" t="s">
        <v>32502</v>
      </c>
      <c r="M13589" s="5" t="s">
        <v>794</v>
      </c>
      <c r="N13589" s="5" t="s">
        <v>294</v>
      </c>
      <c r="P13589" s="5" t="s">
        <v>294</v>
      </c>
      <c r="Q13589" s="5" t="s">
        <v>297</v>
      </c>
      <c r="R13589" s="5" t="s">
        <v>294</v>
      </c>
      <c r="V13589" s="5" t="s">
        <v>32501</v>
      </c>
    </row>
    <row r="13590" spans="1:22" x14ac:dyDescent="0.35">
      <c r="A13590" s="5" t="s">
        <v>32503</v>
      </c>
      <c r="B13590" s="5" t="s">
        <v>17541</v>
      </c>
      <c r="C13590" s="5" t="s">
        <v>32489</v>
      </c>
      <c r="D13590" s="5" t="s">
        <v>16</v>
      </c>
      <c r="E13590" s="5">
        <v>12</v>
      </c>
      <c r="F13590" s="5" t="s">
        <v>297</v>
      </c>
      <c r="G13590" s="5" t="s">
        <v>294</v>
      </c>
      <c r="H13590" s="5">
        <v>0</v>
      </c>
      <c r="M13590" s="5" t="s">
        <v>794</v>
      </c>
      <c r="N13590" s="5" t="s">
        <v>294</v>
      </c>
      <c r="P13590" s="5" t="s">
        <v>294</v>
      </c>
      <c r="Q13590" s="5" t="s">
        <v>297</v>
      </c>
      <c r="R13590" s="5" t="s">
        <v>294</v>
      </c>
      <c r="S13590" s="5" t="s">
        <v>2333</v>
      </c>
      <c r="V13590" s="5" t="s">
        <v>32503</v>
      </c>
    </row>
    <row r="13591" spans="1:22" x14ac:dyDescent="0.35">
      <c r="A13591" s="5" t="s">
        <v>32504</v>
      </c>
      <c r="B13591" s="5" t="s">
        <v>14237</v>
      </c>
      <c r="C13591" s="5" t="s">
        <v>32489</v>
      </c>
      <c r="D13591" s="5" t="s">
        <v>20</v>
      </c>
      <c r="E13591" s="5">
        <v>10</v>
      </c>
      <c r="F13591" s="5" t="s">
        <v>294</v>
      </c>
      <c r="G13591" s="5" t="s">
        <v>294</v>
      </c>
      <c r="M13591" s="5" t="s">
        <v>794</v>
      </c>
      <c r="N13591" s="5" t="s">
        <v>294</v>
      </c>
      <c r="P13591" s="5" t="s">
        <v>294</v>
      </c>
      <c r="Q13591" s="5" t="s">
        <v>297</v>
      </c>
      <c r="R13591" s="5" t="s">
        <v>294</v>
      </c>
      <c r="V13591" s="5" t="s">
        <v>32504</v>
      </c>
    </row>
    <row r="13592" spans="1:22" x14ac:dyDescent="0.35">
      <c r="A13592" s="5" t="s">
        <v>32505</v>
      </c>
      <c r="B13592" s="5" t="s">
        <v>8583</v>
      </c>
      <c r="C13592" s="5" t="s">
        <v>32489</v>
      </c>
      <c r="D13592" s="5" t="s">
        <v>20</v>
      </c>
      <c r="E13592" s="5">
        <v>10</v>
      </c>
      <c r="F13592" s="5" t="s">
        <v>294</v>
      </c>
      <c r="G13592" s="5" t="s">
        <v>294</v>
      </c>
      <c r="M13592" s="5" t="s">
        <v>794</v>
      </c>
      <c r="N13592" s="5" t="s">
        <v>294</v>
      </c>
      <c r="P13592" s="5" t="s">
        <v>294</v>
      </c>
      <c r="Q13592" s="5" t="s">
        <v>297</v>
      </c>
      <c r="R13592" s="5" t="s">
        <v>294</v>
      </c>
      <c r="V13592" s="5" t="s">
        <v>32505</v>
      </c>
    </row>
    <row r="13593" spans="1:22" x14ac:dyDescent="0.35">
      <c r="A13593" s="5" t="s">
        <v>32506</v>
      </c>
      <c r="B13593" s="5" t="s">
        <v>17545</v>
      </c>
      <c r="C13593" s="5" t="s">
        <v>32489</v>
      </c>
      <c r="D13593" s="5" t="s">
        <v>18</v>
      </c>
      <c r="E13593" s="5">
        <v>30</v>
      </c>
      <c r="F13593" s="5" t="s">
        <v>297</v>
      </c>
      <c r="G13593" s="5" t="s">
        <v>297</v>
      </c>
      <c r="M13593" s="5" t="s">
        <v>794</v>
      </c>
      <c r="N13593" s="5" t="s">
        <v>294</v>
      </c>
      <c r="P13593" s="5" t="s">
        <v>294</v>
      </c>
      <c r="Q13593" s="5" t="s">
        <v>297</v>
      </c>
      <c r="R13593" s="5" t="s">
        <v>294</v>
      </c>
      <c r="V13593" s="5" t="s">
        <v>32506</v>
      </c>
    </row>
    <row r="13594" spans="1:22" x14ac:dyDescent="0.35">
      <c r="A13594" s="5" t="s">
        <v>32507</v>
      </c>
      <c r="B13594" s="5" t="s">
        <v>17547</v>
      </c>
      <c r="C13594" s="5" t="s">
        <v>32489</v>
      </c>
      <c r="D13594" s="5" t="s">
        <v>18</v>
      </c>
      <c r="E13594" s="5">
        <v>2</v>
      </c>
      <c r="F13594" s="5" t="s">
        <v>294</v>
      </c>
      <c r="G13594" s="5" t="s">
        <v>297</v>
      </c>
      <c r="L13594" s="5" t="s">
        <v>32508</v>
      </c>
      <c r="M13594" s="5" t="s">
        <v>794</v>
      </c>
      <c r="N13594" s="5" t="s">
        <v>294</v>
      </c>
      <c r="P13594" s="5" t="s">
        <v>294</v>
      </c>
      <c r="Q13594" s="5" t="s">
        <v>297</v>
      </c>
      <c r="R13594" s="5" t="s">
        <v>294</v>
      </c>
      <c r="V13594" s="5" t="s">
        <v>32507</v>
      </c>
    </row>
    <row r="13595" spans="1:22" x14ac:dyDescent="0.35">
      <c r="A13595" s="5" t="s">
        <v>32509</v>
      </c>
      <c r="B13595" s="5" t="s">
        <v>17550</v>
      </c>
      <c r="C13595" s="5" t="s">
        <v>32489</v>
      </c>
      <c r="D13595" s="5" t="s">
        <v>20</v>
      </c>
      <c r="E13595" s="5">
        <v>10</v>
      </c>
      <c r="F13595" s="5" t="s">
        <v>294</v>
      </c>
      <c r="G13595" s="5" t="s">
        <v>294</v>
      </c>
      <c r="M13595" s="5" t="s">
        <v>794</v>
      </c>
      <c r="N13595" s="5" t="s">
        <v>294</v>
      </c>
      <c r="P13595" s="5" t="s">
        <v>294</v>
      </c>
      <c r="Q13595" s="5" t="s">
        <v>297</v>
      </c>
      <c r="R13595" s="5" t="s">
        <v>294</v>
      </c>
      <c r="V13595" s="5" t="s">
        <v>32509</v>
      </c>
    </row>
    <row r="13596" spans="1:22" x14ac:dyDescent="0.35">
      <c r="A13596" s="5" t="s">
        <v>32510</v>
      </c>
      <c r="B13596" s="5" t="s">
        <v>17552</v>
      </c>
      <c r="C13596" s="5" t="s">
        <v>32489</v>
      </c>
      <c r="D13596" s="5" t="s">
        <v>18</v>
      </c>
      <c r="E13596" s="5">
        <v>2</v>
      </c>
      <c r="F13596" s="5" t="s">
        <v>294</v>
      </c>
      <c r="G13596" s="5" t="s">
        <v>297</v>
      </c>
      <c r="L13596" s="5" t="s">
        <v>32511</v>
      </c>
      <c r="M13596" s="5" t="s">
        <v>794</v>
      </c>
      <c r="N13596" s="5" t="s">
        <v>294</v>
      </c>
      <c r="P13596" s="5" t="s">
        <v>294</v>
      </c>
      <c r="Q13596" s="5" t="s">
        <v>297</v>
      </c>
      <c r="R13596" s="5" t="s">
        <v>294</v>
      </c>
      <c r="V13596" s="5" t="s">
        <v>32510</v>
      </c>
    </row>
    <row r="13597" spans="1:22" x14ac:dyDescent="0.35">
      <c r="A13597" s="5" t="s">
        <v>32512</v>
      </c>
      <c r="B13597" s="5" t="s">
        <v>17555</v>
      </c>
      <c r="C13597" s="5" t="s">
        <v>32489</v>
      </c>
      <c r="D13597" s="5" t="s">
        <v>18</v>
      </c>
      <c r="E13597" s="5">
        <v>1</v>
      </c>
      <c r="F13597" s="5" t="s">
        <v>297</v>
      </c>
      <c r="G13597" s="5" t="s">
        <v>297</v>
      </c>
      <c r="L13597" s="5" t="s">
        <v>32513</v>
      </c>
      <c r="M13597" s="5" t="s">
        <v>794</v>
      </c>
      <c r="N13597" s="5" t="s">
        <v>294</v>
      </c>
      <c r="P13597" s="5" t="s">
        <v>294</v>
      </c>
      <c r="Q13597" s="5" t="s">
        <v>297</v>
      </c>
      <c r="R13597" s="5" t="s">
        <v>294</v>
      </c>
      <c r="V13597" s="5" t="s">
        <v>32512</v>
      </c>
    </row>
    <row r="13598" spans="1:22" x14ac:dyDescent="0.35">
      <c r="A13598" s="5" t="s">
        <v>32514</v>
      </c>
      <c r="B13598" s="5" t="s">
        <v>15184</v>
      </c>
      <c r="C13598" s="5" t="s">
        <v>32489</v>
      </c>
      <c r="D13598" s="5" t="s">
        <v>18</v>
      </c>
      <c r="E13598" s="5">
        <v>2</v>
      </c>
      <c r="F13598" s="5" t="s">
        <v>294</v>
      </c>
      <c r="G13598" s="5" t="s">
        <v>297</v>
      </c>
      <c r="L13598" s="5" t="s">
        <v>32515</v>
      </c>
      <c r="M13598" s="5" t="s">
        <v>794</v>
      </c>
      <c r="N13598" s="5" t="s">
        <v>294</v>
      </c>
      <c r="P13598" s="5" t="s">
        <v>294</v>
      </c>
      <c r="Q13598" s="5" t="s">
        <v>297</v>
      </c>
      <c r="R13598" s="5" t="s">
        <v>294</v>
      </c>
      <c r="V13598" s="5" t="s">
        <v>32514</v>
      </c>
    </row>
    <row r="13599" spans="1:22" x14ac:dyDescent="0.35">
      <c r="A13599" s="5" t="s">
        <v>32516</v>
      </c>
      <c r="B13599" s="5" t="s">
        <v>8861</v>
      </c>
      <c r="C13599" s="5" t="s">
        <v>32489</v>
      </c>
      <c r="D13599" s="5" t="s">
        <v>16</v>
      </c>
      <c r="E13599" s="5">
        <v>12</v>
      </c>
      <c r="F13599" s="5" t="s">
        <v>297</v>
      </c>
      <c r="G13599" s="5" t="s">
        <v>294</v>
      </c>
      <c r="H13599" s="5">
        <v>0</v>
      </c>
      <c r="M13599" s="5" t="s">
        <v>794</v>
      </c>
      <c r="N13599" s="5" t="s">
        <v>294</v>
      </c>
      <c r="P13599" s="5" t="s">
        <v>294</v>
      </c>
      <c r="Q13599" s="5" t="s">
        <v>297</v>
      </c>
      <c r="R13599" s="5" t="s">
        <v>294</v>
      </c>
      <c r="S13599" s="5" t="s">
        <v>2333</v>
      </c>
      <c r="V13599" s="5" t="s">
        <v>32516</v>
      </c>
    </row>
    <row r="13600" spans="1:22" x14ac:dyDescent="0.35">
      <c r="A13600" s="5" t="s">
        <v>32517</v>
      </c>
      <c r="B13600" s="5" t="s">
        <v>17561</v>
      </c>
      <c r="C13600" s="5" t="s">
        <v>32489</v>
      </c>
      <c r="D13600" s="5" t="s">
        <v>18</v>
      </c>
      <c r="E13600" s="5">
        <v>1</v>
      </c>
      <c r="F13600" s="5" t="s">
        <v>294</v>
      </c>
      <c r="G13600" s="5" t="s">
        <v>297</v>
      </c>
      <c r="L13600" s="5" t="s">
        <v>32518</v>
      </c>
      <c r="M13600" s="5" t="s">
        <v>794</v>
      </c>
      <c r="N13600" s="5" t="s">
        <v>294</v>
      </c>
      <c r="P13600" s="5" t="s">
        <v>294</v>
      </c>
      <c r="Q13600" s="5" t="s">
        <v>297</v>
      </c>
      <c r="R13600" s="5" t="s">
        <v>294</v>
      </c>
      <c r="V13600" s="5" t="s">
        <v>32517</v>
      </c>
    </row>
    <row r="13601" spans="1:22" x14ac:dyDescent="0.35">
      <c r="A13601" s="5" t="s">
        <v>32519</v>
      </c>
      <c r="B13601" s="5" t="s">
        <v>2689</v>
      </c>
      <c r="C13601" s="5" t="s">
        <v>32489</v>
      </c>
      <c r="D13601" s="5" t="s">
        <v>18</v>
      </c>
      <c r="E13601" s="5">
        <v>20</v>
      </c>
      <c r="F13601" s="5" t="s">
        <v>294</v>
      </c>
      <c r="G13601" s="5" t="s">
        <v>297</v>
      </c>
      <c r="M13601" s="5" t="s">
        <v>794</v>
      </c>
      <c r="N13601" s="5" t="s">
        <v>294</v>
      </c>
      <c r="P13601" s="5" t="s">
        <v>294</v>
      </c>
      <c r="Q13601" s="5" t="s">
        <v>297</v>
      </c>
      <c r="R13601" s="5" t="s">
        <v>294</v>
      </c>
      <c r="V13601" s="5" t="s">
        <v>32519</v>
      </c>
    </row>
    <row r="13602" spans="1:22" x14ac:dyDescent="0.35">
      <c r="A13602" s="5" t="s">
        <v>32520</v>
      </c>
      <c r="B13602" s="5" t="s">
        <v>517</v>
      </c>
      <c r="C13602" s="5" t="s">
        <v>32489</v>
      </c>
      <c r="D13602" s="5" t="s">
        <v>16</v>
      </c>
      <c r="E13602" s="5">
        <v>12</v>
      </c>
      <c r="F13602" s="5" t="s">
        <v>297</v>
      </c>
      <c r="G13602" s="5" t="s">
        <v>294</v>
      </c>
      <c r="H13602" s="5">
        <v>0</v>
      </c>
      <c r="M13602" s="5" t="s">
        <v>794</v>
      </c>
      <c r="N13602" s="5" t="s">
        <v>294</v>
      </c>
      <c r="P13602" s="5" t="s">
        <v>294</v>
      </c>
      <c r="Q13602" s="5" t="s">
        <v>297</v>
      </c>
      <c r="R13602" s="5" t="s">
        <v>294</v>
      </c>
      <c r="S13602" s="5" t="s">
        <v>2333</v>
      </c>
      <c r="V13602" s="5" t="s">
        <v>32520</v>
      </c>
    </row>
    <row r="13603" spans="1:22" x14ac:dyDescent="0.35">
      <c r="A13603" s="5" t="s">
        <v>32521</v>
      </c>
      <c r="B13603" s="5" t="s">
        <v>17566</v>
      </c>
      <c r="C13603" s="5" t="s">
        <v>32489</v>
      </c>
      <c r="D13603" s="5" t="s">
        <v>18</v>
      </c>
      <c r="E13603" s="5">
        <v>2</v>
      </c>
      <c r="F13603" s="5" t="s">
        <v>294</v>
      </c>
      <c r="G13603" s="5" t="s">
        <v>297</v>
      </c>
      <c r="M13603" s="5" t="s">
        <v>794</v>
      </c>
      <c r="N13603" s="5" t="s">
        <v>294</v>
      </c>
      <c r="P13603" s="5" t="s">
        <v>294</v>
      </c>
      <c r="Q13603" s="5" t="s">
        <v>297</v>
      </c>
      <c r="R13603" s="5" t="s">
        <v>294</v>
      </c>
      <c r="V13603" s="5" t="s">
        <v>32521</v>
      </c>
    </row>
    <row r="13604" spans="1:22" x14ac:dyDescent="0.35">
      <c r="A13604" s="5" t="s">
        <v>32522</v>
      </c>
      <c r="B13604" s="5" t="s">
        <v>17568</v>
      </c>
      <c r="C13604" s="5" t="s">
        <v>32489</v>
      </c>
      <c r="D13604" s="5" t="s">
        <v>18</v>
      </c>
      <c r="E13604" s="5">
        <v>1</v>
      </c>
      <c r="F13604" s="5" t="s">
        <v>297</v>
      </c>
      <c r="G13604" s="5" t="s">
        <v>297</v>
      </c>
      <c r="L13604" s="5" t="s">
        <v>32523</v>
      </c>
      <c r="M13604" s="5" t="s">
        <v>794</v>
      </c>
      <c r="N13604" s="5" t="s">
        <v>294</v>
      </c>
      <c r="P13604" s="5" t="s">
        <v>294</v>
      </c>
      <c r="Q13604" s="5" t="s">
        <v>297</v>
      </c>
      <c r="R13604" s="5" t="s">
        <v>294</v>
      </c>
      <c r="V13604" s="5" t="s">
        <v>32522</v>
      </c>
    </row>
    <row r="13605" spans="1:22" x14ac:dyDescent="0.35">
      <c r="A13605" s="5" t="s">
        <v>32524</v>
      </c>
      <c r="B13605" s="5" t="s">
        <v>17571</v>
      </c>
      <c r="C13605" s="5" t="s">
        <v>32489</v>
      </c>
      <c r="D13605" s="5" t="s">
        <v>20</v>
      </c>
      <c r="E13605" s="5">
        <v>10</v>
      </c>
      <c r="F13605" s="5" t="s">
        <v>294</v>
      </c>
      <c r="G13605" s="5" t="s">
        <v>294</v>
      </c>
      <c r="M13605" s="5" t="s">
        <v>794</v>
      </c>
      <c r="N13605" s="5" t="s">
        <v>294</v>
      </c>
      <c r="P13605" s="5" t="s">
        <v>294</v>
      </c>
      <c r="Q13605" s="5" t="s">
        <v>297</v>
      </c>
      <c r="R13605" s="5" t="s">
        <v>294</v>
      </c>
      <c r="V13605" s="5" t="s">
        <v>32524</v>
      </c>
    </row>
    <row r="13606" spans="1:22" x14ac:dyDescent="0.35">
      <c r="A13606" s="5" t="s">
        <v>32525</v>
      </c>
      <c r="B13606" s="5" t="s">
        <v>1638</v>
      </c>
      <c r="C13606" s="5" t="s">
        <v>32489</v>
      </c>
      <c r="D13606" s="5" t="s">
        <v>18</v>
      </c>
      <c r="E13606" s="5">
        <v>20</v>
      </c>
      <c r="F13606" s="5" t="s">
        <v>294</v>
      </c>
      <c r="G13606" s="5" t="s">
        <v>297</v>
      </c>
      <c r="M13606" s="5" t="s">
        <v>794</v>
      </c>
      <c r="N13606" s="5" t="s">
        <v>294</v>
      </c>
      <c r="P13606" s="5" t="s">
        <v>294</v>
      </c>
      <c r="Q13606" s="5" t="s">
        <v>297</v>
      </c>
      <c r="R13606" s="5" t="s">
        <v>294</v>
      </c>
      <c r="V13606" s="5" t="s">
        <v>32525</v>
      </c>
    </row>
    <row r="13607" spans="1:22" x14ac:dyDescent="0.35">
      <c r="A13607" s="5" t="s">
        <v>32526</v>
      </c>
      <c r="B13607" s="5" t="s">
        <v>17574</v>
      </c>
      <c r="C13607" s="5" t="s">
        <v>32489</v>
      </c>
      <c r="D13607" s="5" t="s">
        <v>18</v>
      </c>
      <c r="E13607" s="5">
        <v>1</v>
      </c>
      <c r="F13607" s="5" t="s">
        <v>294</v>
      </c>
      <c r="G13607" s="5" t="s">
        <v>297</v>
      </c>
      <c r="L13607" s="5" t="s">
        <v>32527</v>
      </c>
      <c r="M13607" s="5" t="s">
        <v>794</v>
      </c>
      <c r="N13607" s="5" t="s">
        <v>294</v>
      </c>
      <c r="P13607" s="5" t="s">
        <v>294</v>
      </c>
      <c r="Q13607" s="5" t="s">
        <v>297</v>
      </c>
      <c r="R13607" s="5" t="s">
        <v>294</v>
      </c>
      <c r="V13607" s="5" t="s">
        <v>32526</v>
      </c>
    </row>
    <row r="13608" spans="1:22" x14ac:dyDescent="0.35">
      <c r="A13608" s="5" t="s">
        <v>32528</v>
      </c>
      <c r="B13608" s="5" t="s">
        <v>11372</v>
      </c>
      <c r="C13608" s="5" t="s">
        <v>32489</v>
      </c>
      <c r="D13608" s="5" t="s">
        <v>18</v>
      </c>
      <c r="E13608" s="5">
        <v>20</v>
      </c>
      <c r="F13608" s="5" t="s">
        <v>297</v>
      </c>
      <c r="G13608" s="5" t="s">
        <v>297</v>
      </c>
      <c r="M13608" s="5" t="s">
        <v>794</v>
      </c>
      <c r="N13608" s="5" t="s">
        <v>294</v>
      </c>
      <c r="P13608" s="5" t="s">
        <v>294</v>
      </c>
      <c r="Q13608" s="5" t="s">
        <v>297</v>
      </c>
      <c r="R13608" s="5" t="s">
        <v>294</v>
      </c>
      <c r="V13608" s="5" t="s">
        <v>32528</v>
      </c>
    </row>
    <row r="13609" spans="1:22" x14ac:dyDescent="0.35">
      <c r="A13609" s="5" t="s">
        <v>32529</v>
      </c>
      <c r="B13609" s="5" t="s">
        <v>17578</v>
      </c>
      <c r="C13609" s="5" t="s">
        <v>32489</v>
      </c>
      <c r="D13609" s="5" t="s">
        <v>18</v>
      </c>
      <c r="E13609" s="5">
        <v>25</v>
      </c>
      <c r="F13609" s="5" t="s">
        <v>294</v>
      </c>
      <c r="G13609" s="5" t="s">
        <v>297</v>
      </c>
      <c r="M13609" s="5" t="s">
        <v>794</v>
      </c>
      <c r="N13609" s="5" t="s">
        <v>294</v>
      </c>
      <c r="P13609" s="5" t="s">
        <v>294</v>
      </c>
      <c r="Q13609" s="5" t="s">
        <v>297</v>
      </c>
      <c r="R13609" s="5" t="s">
        <v>294</v>
      </c>
      <c r="V13609" s="5" t="s">
        <v>32529</v>
      </c>
    </row>
    <row r="13610" spans="1:22" x14ac:dyDescent="0.35">
      <c r="A13610" s="5" t="s">
        <v>32530</v>
      </c>
      <c r="B13610" s="5" t="s">
        <v>17580</v>
      </c>
      <c r="C13610" s="5" t="s">
        <v>32489</v>
      </c>
      <c r="D13610" s="5" t="s">
        <v>20</v>
      </c>
      <c r="E13610" s="5">
        <v>10</v>
      </c>
      <c r="F13610" s="5" t="s">
        <v>294</v>
      </c>
      <c r="G13610" s="5" t="s">
        <v>294</v>
      </c>
      <c r="M13610" s="5" t="s">
        <v>794</v>
      </c>
      <c r="N13610" s="5" t="s">
        <v>294</v>
      </c>
      <c r="P13610" s="5" t="s">
        <v>294</v>
      </c>
      <c r="Q13610" s="5" t="s">
        <v>297</v>
      </c>
      <c r="R13610" s="5" t="s">
        <v>294</v>
      </c>
      <c r="V13610" s="5" t="s">
        <v>32530</v>
      </c>
    </row>
    <row r="13611" spans="1:22" x14ac:dyDescent="0.35">
      <c r="A13611" s="5" t="s">
        <v>32531</v>
      </c>
      <c r="B13611" s="5" t="s">
        <v>643</v>
      </c>
      <c r="C13611" s="5" t="s">
        <v>32489</v>
      </c>
      <c r="D13611" s="5" t="s">
        <v>18</v>
      </c>
      <c r="E13611" s="5">
        <v>20</v>
      </c>
      <c r="F13611" s="5" t="s">
        <v>294</v>
      </c>
      <c r="G13611" s="5" t="s">
        <v>297</v>
      </c>
      <c r="M13611" s="5" t="s">
        <v>794</v>
      </c>
      <c r="N13611" s="5" t="s">
        <v>294</v>
      </c>
      <c r="P13611" s="5" t="s">
        <v>294</v>
      </c>
      <c r="Q13611" s="5" t="s">
        <v>297</v>
      </c>
      <c r="R13611" s="5" t="s">
        <v>294</v>
      </c>
      <c r="V13611" s="5" t="s">
        <v>32531</v>
      </c>
    </row>
    <row r="13612" spans="1:22" x14ac:dyDescent="0.35">
      <c r="A13612" s="5" t="s">
        <v>32532</v>
      </c>
      <c r="B13612" s="5" t="s">
        <v>17583</v>
      </c>
      <c r="C13612" s="5" t="s">
        <v>32489</v>
      </c>
      <c r="D13612" s="5" t="s">
        <v>20</v>
      </c>
      <c r="E13612" s="5">
        <v>10</v>
      </c>
      <c r="F13612" s="5" t="s">
        <v>297</v>
      </c>
      <c r="G13612" s="5" t="s">
        <v>294</v>
      </c>
      <c r="M13612" s="5" t="s">
        <v>794</v>
      </c>
      <c r="N13612" s="5" t="s">
        <v>294</v>
      </c>
      <c r="P13612" s="5" t="s">
        <v>294</v>
      </c>
      <c r="Q13612" s="5" t="s">
        <v>297</v>
      </c>
      <c r="R13612" s="5" t="s">
        <v>294</v>
      </c>
      <c r="V13612" s="5" t="s">
        <v>32532</v>
      </c>
    </row>
    <row r="13613" spans="1:22" x14ac:dyDescent="0.35">
      <c r="A13613" s="5" t="s">
        <v>32533</v>
      </c>
      <c r="B13613" s="5" t="s">
        <v>17585</v>
      </c>
      <c r="C13613" s="5" t="s">
        <v>32489</v>
      </c>
      <c r="D13613" s="5" t="s">
        <v>16</v>
      </c>
      <c r="E13613" s="5">
        <v>12</v>
      </c>
      <c r="F13613" s="5" t="s">
        <v>297</v>
      </c>
      <c r="G13613" s="5" t="s">
        <v>294</v>
      </c>
      <c r="H13613" s="5">
        <v>0</v>
      </c>
      <c r="M13613" s="5" t="s">
        <v>794</v>
      </c>
      <c r="N13613" s="5" t="s">
        <v>294</v>
      </c>
      <c r="P13613" s="5" t="s">
        <v>294</v>
      </c>
      <c r="Q13613" s="5" t="s">
        <v>297</v>
      </c>
      <c r="R13613" s="5" t="s">
        <v>294</v>
      </c>
      <c r="S13613" s="5" t="s">
        <v>2333</v>
      </c>
      <c r="V13613" s="5" t="s">
        <v>32533</v>
      </c>
    </row>
    <row r="13614" spans="1:22" x14ac:dyDescent="0.35">
      <c r="A13614" s="5" t="s">
        <v>32534</v>
      </c>
      <c r="B13614" s="5" t="s">
        <v>17587</v>
      </c>
      <c r="C13614" s="5" t="s">
        <v>32489</v>
      </c>
      <c r="D13614" s="5" t="s">
        <v>16</v>
      </c>
      <c r="E13614" s="5">
        <v>12</v>
      </c>
      <c r="F13614" s="5" t="s">
        <v>297</v>
      </c>
      <c r="G13614" s="5" t="s">
        <v>294</v>
      </c>
      <c r="H13614" s="5">
        <v>0</v>
      </c>
      <c r="M13614" s="5" t="s">
        <v>794</v>
      </c>
      <c r="N13614" s="5" t="s">
        <v>294</v>
      </c>
      <c r="P13614" s="5" t="s">
        <v>294</v>
      </c>
      <c r="Q13614" s="5" t="s">
        <v>297</v>
      </c>
      <c r="R13614" s="5" t="s">
        <v>294</v>
      </c>
      <c r="S13614" s="5" t="s">
        <v>2333</v>
      </c>
      <c r="V13614" s="5" t="s">
        <v>32534</v>
      </c>
    </row>
    <row r="13615" spans="1:22" x14ac:dyDescent="0.35">
      <c r="A13615" s="5" t="s">
        <v>32535</v>
      </c>
      <c r="B13615" s="5" t="s">
        <v>17589</v>
      </c>
      <c r="C13615" s="5" t="s">
        <v>32489</v>
      </c>
      <c r="D13615" s="5" t="s">
        <v>16</v>
      </c>
      <c r="E13615" s="5">
        <v>12</v>
      </c>
      <c r="F13615" s="5" t="s">
        <v>297</v>
      </c>
      <c r="G13615" s="5" t="s">
        <v>294</v>
      </c>
      <c r="H13615" s="5">
        <v>0</v>
      </c>
      <c r="M13615" s="5" t="s">
        <v>794</v>
      </c>
      <c r="N13615" s="5" t="s">
        <v>294</v>
      </c>
      <c r="P13615" s="5" t="s">
        <v>294</v>
      </c>
      <c r="Q13615" s="5" t="s">
        <v>297</v>
      </c>
      <c r="R13615" s="5" t="s">
        <v>294</v>
      </c>
      <c r="S13615" s="5" t="s">
        <v>2333</v>
      </c>
      <c r="V13615" s="5" t="s">
        <v>32535</v>
      </c>
    </row>
    <row r="13616" spans="1:22" x14ac:dyDescent="0.35">
      <c r="A13616" s="5" t="s">
        <v>32536</v>
      </c>
      <c r="B13616" s="5" t="s">
        <v>17591</v>
      </c>
      <c r="C13616" s="5" t="s">
        <v>32489</v>
      </c>
      <c r="D13616" s="5" t="s">
        <v>18</v>
      </c>
      <c r="E13616" s="5">
        <v>24</v>
      </c>
      <c r="F13616" s="5" t="s">
        <v>297</v>
      </c>
      <c r="G13616" s="5" t="s">
        <v>297</v>
      </c>
      <c r="M13616" s="5" t="s">
        <v>794</v>
      </c>
      <c r="N13616" s="5" t="s">
        <v>294</v>
      </c>
      <c r="P13616" s="5" t="s">
        <v>294</v>
      </c>
      <c r="Q13616" s="5" t="s">
        <v>297</v>
      </c>
      <c r="R13616" s="5" t="s">
        <v>294</v>
      </c>
      <c r="S13616" s="5" t="s">
        <v>17592</v>
      </c>
      <c r="V13616" s="5" t="s">
        <v>32536</v>
      </c>
    </row>
    <row r="13617" spans="1:22" x14ac:dyDescent="0.35">
      <c r="A13617" s="5" t="s">
        <v>32537</v>
      </c>
      <c r="B13617" s="5" t="s">
        <v>17594</v>
      </c>
      <c r="C13617" s="5" t="s">
        <v>32489</v>
      </c>
      <c r="D13617" s="5" t="s">
        <v>18</v>
      </c>
      <c r="E13617" s="5">
        <v>1</v>
      </c>
      <c r="F13617" s="5" t="s">
        <v>294</v>
      </c>
      <c r="G13617" s="5" t="s">
        <v>297</v>
      </c>
      <c r="L13617" s="5" t="s">
        <v>32538</v>
      </c>
      <c r="M13617" s="5" t="s">
        <v>794</v>
      </c>
      <c r="N13617" s="5" t="s">
        <v>294</v>
      </c>
      <c r="P13617" s="5" t="s">
        <v>294</v>
      </c>
      <c r="Q13617" s="5" t="s">
        <v>297</v>
      </c>
      <c r="R13617" s="5" t="s">
        <v>294</v>
      </c>
      <c r="V13617" s="5" t="s">
        <v>32537</v>
      </c>
    </row>
    <row r="13618" spans="1:22" x14ac:dyDescent="0.35">
      <c r="A13618" s="5" t="s">
        <v>32539</v>
      </c>
      <c r="B13618" s="5" t="s">
        <v>17597</v>
      </c>
      <c r="C13618" s="5" t="s">
        <v>32489</v>
      </c>
      <c r="D13618" s="5" t="s">
        <v>24</v>
      </c>
      <c r="E13618" s="5">
        <v>12</v>
      </c>
      <c r="F13618" s="5" t="s">
        <v>294</v>
      </c>
      <c r="G13618" s="5" t="s">
        <v>294</v>
      </c>
      <c r="M13618" s="5" t="s">
        <v>794</v>
      </c>
      <c r="N13618" s="5" t="s">
        <v>294</v>
      </c>
      <c r="P13618" s="5" t="s">
        <v>294</v>
      </c>
      <c r="Q13618" s="5" t="s">
        <v>297</v>
      </c>
      <c r="R13618" s="5" t="s">
        <v>294</v>
      </c>
      <c r="V13618" s="5" t="s">
        <v>32539</v>
      </c>
    </row>
    <row r="13619" spans="1:22" x14ac:dyDescent="0.35">
      <c r="A13619" s="5" t="s">
        <v>32540</v>
      </c>
      <c r="B13619" s="5" t="s">
        <v>17599</v>
      </c>
      <c r="C13619" s="5" t="s">
        <v>32489</v>
      </c>
      <c r="D13619" s="5" t="s">
        <v>18</v>
      </c>
      <c r="E13619" s="5">
        <v>1</v>
      </c>
      <c r="F13619" s="5" t="s">
        <v>297</v>
      </c>
      <c r="G13619" s="5" t="s">
        <v>297</v>
      </c>
      <c r="L13619" s="5" t="s">
        <v>32541</v>
      </c>
      <c r="M13619" s="5" t="s">
        <v>794</v>
      </c>
      <c r="N13619" s="5" t="s">
        <v>294</v>
      </c>
      <c r="P13619" s="5" t="s">
        <v>294</v>
      </c>
      <c r="Q13619" s="5" t="s">
        <v>297</v>
      </c>
      <c r="R13619" s="5" t="s">
        <v>294</v>
      </c>
      <c r="V13619" s="5" t="s">
        <v>32540</v>
      </c>
    </row>
    <row r="13620" spans="1:22" x14ac:dyDescent="0.35">
      <c r="A13620" s="5" t="s">
        <v>32542</v>
      </c>
      <c r="B13620" s="5" t="s">
        <v>17602</v>
      </c>
      <c r="C13620" s="5" t="s">
        <v>32489</v>
      </c>
      <c r="D13620" s="5" t="s">
        <v>18</v>
      </c>
      <c r="E13620" s="5">
        <v>1</v>
      </c>
      <c r="F13620" s="5" t="s">
        <v>294</v>
      </c>
      <c r="G13620" s="5" t="s">
        <v>297</v>
      </c>
      <c r="M13620" s="5" t="s">
        <v>794</v>
      </c>
      <c r="N13620" s="5" t="s">
        <v>294</v>
      </c>
      <c r="P13620" s="5" t="s">
        <v>294</v>
      </c>
      <c r="Q13620" s="5" t="s">
        <v>297</v>
      </c>
      <c r="R13620" s="5" t="s">
        <v>294</v>
      </c>
      <c r="S13620" s="5" t="s">
        <v>247</v>
      </c>
      <c r="V13620" s="5" t="s">
        <v>32542</v>
      </c>
    </row>
    <row r="13621" spans="1:22" x14ac:dyDescent="0.35">
      <c r="A13621" s="5" t="s">
        <v>32543</v>
      </c>
      <c r="B13621" s="5" t="s">
        <v>17604</v>
      </c>
      <c r="C13621" s="5" t="s">
        <v>32489</v>
      </c>
      <c r="D13621" s="5" t="s">
        <v>18</v>
      </c>
      <c r="E13621" s="5">
        <v>1</v>
      </c>
      <c r="F13621" s="5" t="s">
        <v>294</v>
      </c>
      <c r="G13621" s="5" t="s">
        <v>297</v>
      </c>
      <c r="L13621" s="5" t="s">
        <v>32544</v>
      </c>
      <c r="M13621" s="5" t="s">
        <v>794</v>
      </c>
      <c r="N13621" s="5" t="s">
        <v>294</v>
      </c>
      <c r="P13621" s="5" t="s">
        <v>294</v>
      </c>
      <c r="Q13621" s="5" t="s">
        <v>297</v>
      </c>
      <c r="R13621" s="5" t="s">
        <v>294</v>
      </c>
      <c r="V13621" s="5" t="s">
        <v>32543</v>
      </c>
    </row>
    <row r="13622" spans="1:22" x14ac:dyDescent="0.35">
      <c r="A13622" s="5" t="s">
        <v>32545</v>
      </c>
      <c r="B13622" s="5" t="s">
        <v>17607</v>
      </c>
      <c r="C13622" s="5" t="s">
        <v>32489</v>
      </c>
      <c r="D13622" s="5" t="s">
        <v>16</v>
      </c>
      <c r="E13622" s="5">
        <v>12</v>
      </c>
      <c r="F13622" s="5" t="s">
        <v>297</v>
      </c>
      <c r="G13622" s="5" t="s">
        <v>294</v>
      </c>
      <c r="H13622" s="5">
        <v>0</v>
      </c>
      <c r="M13622" s="5" t="s">
        <v>794</v>
      </c>
      <c r="N13622" s="5" t="s">
        <v>294</v>
      </c>
      <c r="P13622" s="5" t="s">
        <v>294</v>
      </c>
      <c r="Q13622" s="5" t="s">
        <v>297</v>
      </c>
      <c r="R13622" s="5" t="s">
        <v>294</v>
      </c>
      <c r="S13622" s="5" t="s">
        <v>2333</v>
      </c>
      <c r="V13622" s="5" t="s">
        <v>32545</v>
      </c>
    </row>
    <row r="13623" spans="1:22" x14ac:dyDescent="0.35">
      <c r="A13623" s="5" t="s">
        <v>32546</v>
      </c>
      <c r="B13623" s="5" t="s">
        <v>17609</v>
      </c>
      <c r="C13623" s="5" t="s">
        <v>32489</v>
      </c>
      <c r="D13623" s="5" t="s">
        <v>18</v>
      </c>
      <c r="E13623" s="5">
        <v>2</v>
      </c>
      <c r="F13623" s="5" t="s">
        <v>294</v>
      </c>
      <c r="G13623" s="5" t="s">
        <v>297</v>
      </c>
      <c r="L13623" s="5" t="s">
        <v>32547</v>
      </c>
      <c r="M13623" s="5" t="s">
        <v>794</v>
      </c>
      <c r="N13623" s="5" t="s">
        <v>294</v>
      </c>
      <c r="P13623" s="5" t="s">
        <v>294</v>
      </c>
      <c r="Q13623" s="5" t="s">
        <v>297</v>
      </c>
      <c r="R13623" s="5" t="s">
        <v>294</v>
      </c>
      <c r="V13623" s="5" t="s">
        <v>32546</v>
      </c>
    </row>
    <row r="13624" spans="1:22" x14ac:dyDescent="0.35">
      <c r="A13624" s="5" t="s">
        <v>32548</v>
      </c>
      <c r="B13624" s="5" t="s">
        <v>14568</v>
      </c>
      <c r="C13624" s="5" t="s">
        <v>32489</v>
      </c>
      <c r="D13624" s="5" t="s">
        <v>26</v>
      </c>
      <c r="E13624" s="5">
        <v>11</v>
      </c>
      <c r="F13624" s="5" t="s">
        <v>294</v>
      </c>
      <c r="G13624" s="5" t="s">
        <v>294</v>
      </c>
      <c r="M13624" s="5" t="s">
        <v>794</v>
      </c>
      <c r="N13624" s="5" t="s">
        <v>294</v>
      </c>
      <c r="P13624" s="5" t="s">
        <v>294</v>
      </c>
      <c r="Q13624" s="5" t="s">
        <v>297</v>
      </c>
      <c r="R13624" s="5" t="s">
        <v>294</v>
      </c>
      <c r="V13624" s="5" t="s">
        <v>32548</v>
      </c>
    </row>
    <row r="13625" spans="1:22" x14ac:dyDescent="0.35">
      <c r="A13625" s="5" t="s">
        <v>32549</v>
      </c>
      <c r="B13625" s="5" t="s">
        <v>2692</v>
      </c>
      <c r="C13625" s="5" t="s">
        <v>32489</v>
      </c>
      <c r="D13625" s="5" t="s">
        <v>18</v>
      </c>
      <c r="E13625" s="5">
        <v>2</v>
      </c>
      <c r="F13625" s="5" t="s">
        <v>294</v>
      </c>
      <c r="G13625" s="5" t="s">
        <v>297</v>
      </c>
      <c r="M13625" s="5" t="s">
        <v>794</v>
      </c>
      <c r="N13625" s="5" t="s">
        <v>294</v>
      </c>
      <c r="O13625" s="5" t="s">
        <v>294</v>
      </c>
      <c r="P13625" s="5" t="s">
        <v>294</v>
      </c>
      <c r="Q13625" s="5" t="s">
        <v>297</v>
      </c>
      <c r="R13625" s="5" t="s">
        <v>294</v>
      </c>
      <c r="U13625" s="5" t="s">
        <v>32550</v>
      </c>
      <c r="V13625" s="5" t="s">
        <v>32549</v>
      </c>
    </row>
    <row r="13626" spans="1:22" x14ac:dyDescent="0.35">
      <c r="A13626" s="5" t="s">
        <v>32551</v>
      </c>
      <c r="B13626" s="5" t="s">
        <v>17615</v>
      </c>
      <c r="C13626" s="5" t="s">
        <v>32489</v>
      </c>
      <c r="D13626" s="5" t="s">
        <v>18</v>
      </c>
      <c r="E13626" s="5">
        <v>3</v>
      </c>
      <c r="F13626" s="5" t="s">
        <v>297</v>
      </c>
      <c r="G13626" s="5" t="s">
        <v>297</v>
      </c>
      <c r="M13626" s="5" t="s">
        <v>794</v>
      </c>
      <c r="N13626" s="5" t="s">
        <v>294</v>
      </c>
      <c r="P13626" s="5" t="s">
        <v>294</v>
      </c>
      <c r="Q13626" s="5" t="s">
        <v>297</v>
      </c>
      <c r="R13626" s="5" t="s">
        <v>294</v>
      </c>
      <c r="V13626" s="5" t="s">
        <v>32551</v>
      </c>
    </row>
    <row r="13627" spans="1:22" x14ac:dyDescent="0.35">
      <c r="A13627" s="5" t="s">
        <v>32552</v>
      </c>
      <c r="B13627" s="5" t="s">
        <v>17617</v>
      </c>
      <c r="C13627" s="5" t="s">
        <v>32489</v>
      </c>
      <c r="D13627" s="5" t="s">
        <v>18</v>
      </c>
      <c r="E13627" s="5">
        <v>1</v>
      </c>
      <c r="F13627" s="5" t="s">
        <v>294</v>
      </c>
      <c r="G13627" s="5" t="s">
        <v>297</v>
      </c>
      <c r="L13627" s="5" t="s">
        <v>32553</v>
      </c>
      <c r="M13627" s="5" t="s">
        <v>794</v>
      </c>
      <c r="N13627" s="5" t="s">
        <v>294</v>
      </c>
      <c r="P13627" s="5" t="s">
        <v>294</v>
      </c>
      <c r="Q13627" s="5" t="s">
        <v>297</v>
      </c>
      <c r="R13627" s="5" t="s">
        <v>294</v>
      </c>
      <c r="V13627" s="5" t="s">
        <v>32552</v>
      </c>
    </row>
    <row r="13628" spans="1:22" x14ac:dyDescent="0.35">
      <c r="A13628" s="5" t="s">
        <v>32554</v>
      </c>
      <c r="B13628" s="5" t="s">
        <v>17620</v>
      </c>
      <c r="C13628" s="5" t="s">
        <v>32489</v>
      </c>
      <c r="D13628" s="5" t="s">
        <v>18</v>
      </c>
      <c r="E13628" s="5">
        <v>14</v>
      </c>
      <c r="F13628" s="5" t="s">
        <v>297</v>
      </c>
      <c r="G13628" s="5" t="s">
        <v>297</v>
      </c>
      <c r="M13628" s="5" t="s">
        <v>794</v>
      </c>
      <c r="N13628" s="5" t="s">
        <v>294</v>
      </c>
      <c r="P13628" s="5" t="s">
        <v>294</v>
      </c>
      <c r="Q13628" s="5" t="s">
        <v>297</v>
      </c>
      <c r="R13628" s="5" t="s">
        <v>294</v>
      </c>
      <c r="V13628" s="5" t="s">
        <v>32554</v>
      </c>
    </row>
    <row r="13629" spans="1:22" x14ac:dyDescent="0.35">
      <c r="A13629" s="5" t="s">
        <v>32555</v>
      </c>
      <c r="B13629" s="5" t="s">
        <v>2694</v>
      </c>
      <c r="C13629" s="5" t="s">
        <v>32489</v>
      </c>
      <c r="D13629" s="5" t="s">
        <v>30</v>
      </c>
      <c r="E13629" s="5">
        <v>10</v>
      </c>
      <c r="F13629" s="5" t="s">
        <v>294</v>
      </c>
      <c r="G13629" s="5" t="s">
        <v>294</v>
      </c>
      <c r="M13629" s="5" t="s">
        <v>794</v>
      </c>
      <c r="N13629" s="5" t="s">
        <v>294</v>
      </c>
      <c r="P13629" s="5" t="s">
        <v>294</v>
      </c>
      <c r="Q13629" s="5" t="s">
        <v>297</v>
      </c>
      <c r="R13629" s="5" t="s">
        <v>294</v>
      </c>
      <c r="V13629" s="5" t="s">
        <v>32555</v>
      </c>
    </row>
    <row r="13630" spans="1:22" x14ac:dyDescent="0.35">
      <c r="A13630" s="5" t="s">
        <v>32556</v>
      </c>
      <c r="B13630" s="5" t="s">
        <v>17623</v>
      </c>
      <c r="C13630" s="5" t="s">
        <v>32489</v>
      </c>
      <c r="D13630" s="5" t="s">
        <v>22</v>
      </c>
      <c r="E13630" s="5">
        <v>9</v>
      </c>
      <c r="F13630" s="5" t="s">
        <v>297</v>
      </c>
      <c r="G13630" s="5" t="s">
        <v>294</v>
      </c>
      <c r="M13630" s="5" t="s">
        <v>794</v>
      </c>
      <c r="N13630" s="5" t="s">
        <v>294</v>
      </c>
      <c r="P13630" s="5" t="s">
        <v>294</v>
      </c>
      <c r="Q13630" s="5" t="s">
        <v>297</v>
      </c>
      <c r="R13630" s="5" t="s">
        <v>297</v>
      </c>
      <c r="V13630" s="5" t="s">
        <v>32556</v>
      </c>
    </row>
    <row r="13631" spans="1:22" x14ac:dyDescent="0.35">
      <c r="A13631" s="5" t="s">
        <v>32557</v>
      </c>
      <c r="B13631" s="5" t="s">
        <v>17625</v>
      </c>
      <c r="C13631" s="5" t="s">
        <v>32489</v>
      </c>
      <c r="D13631" s="5" t="s">
        <v>22</v>
      </c>
      <c r="E13631" s="5">
        <v>9</v>
      </c>
      <c r="F13631" s="5" t="s">
        <v>294</v>
      </c>
      <c r="G13631" s="5" t="s">
        <v>294</v>
      </c>
      <c r="M13631" s="5" t="s">
        <v>3826</v>
      </c>
      <c r="N13631" s="5" t="s">
        <v>294</v>
      </c>
      <c r="P13631" s="5" t="s">
        <v>294</v>
      </c>
      <c r="Q13631" s="5" t="s">
        <v>297</v>
      </c>
      <c r="R13631" s="5" t="s">
        <v>294</v>
      </c>
      <c r="V13631" s="5" t="s">
        <v>32557</v>
      </c>
    </row>
    <row r="13632" spans="1:22" x14ac:dyDescent="0.35">
      <c r="A13632" s="5" t="s">
        <v>32558</v>
      </c>
      <c r="B13632" s="5" t="s">
        <v>17627</v>
      </c>
      <c r="C13632" s="5" t="s">
        <v>32489</v>
      </c>
      <c r="D13632" s="5" t="s">
        <v>18</v>
      </c>
      <c r="E13632" s="5">
        <v>23</v>
      </c>
      <c r="F13632" s="5" t="s">
        <v>294</v>
      </c>
      <c r="G13632" s="5" t="s">
        <v>297</v>
      </c>
      <c r="M13632" s="5" t="s">
        <v>794</v>
      </c>
      <c r="N13632" s="5" t="s">
        <v>294</v>
      </c>
      <c r="O13632" s="5" t="s">
        <v>294</v>
      </c>
      <c r="P13632" s="5" t="s">
        <v>294</v>
      </c>
      <c r="Q13632" s="5" t="s">
        <v>297</v>
      </c>
      <c r="R13632" s="5" t="s">
        <v>294</v>
      </c>
      <c r="V13632" s="5" t="s">
        <v>32558</v>
      </c>
    </row>
    <row r="13633" spans="1:22" x14ac:dyDescent="0.35">
      <c r="A13633" s="5" t="s">
        <v>32559</v>
      </c>
      <c r="B13633" s="5" t="s">
        <v>14237</v>
      </c>
      <c r="C13633" s="5" t="s">
        <v>32560</v>
      </c>
      <c r="D13633" s="5" t="s">
        <v>20</v>
      </c>
      <c r="E13633" s="5">
        <v>10</v>
      </c>
      <c r="F13633" s="5" t="s">
        <v>294</v>
      </c>
      <c r="G13633" s="5" t="s">
        <v>294</v>
      </c>
      <c r="M13633" s="5" t="s">
        <v>794</v>
      </c>
      <c r="N13633" s="5" t="s">
        <v>294</v>
      </c>
      <c r="P13633" s="5" t="s">
        <v>294</v>
      </c>
      <c r="Q13633" s="5" t="s">
        <v>297</v>
      </c>
      <c r="R13633" s="5" t="s">
        <v>294</v>
      </c>
      <c r="V13633" s="5" t="s">
        <v>32559</v>
      </c>
    </row>
    <row r="13634" spans="1:22" x14ac:dyDescent="0.35">
      <c r="A13634" s="5" t="s">
        <v>32561</v>
      </c>
      <c r="B13634" s="5" t="s">
        <v>17547</v>
      </c>
      <c r="C13634" s="5" t="s">
        <v>32560</v>
      </c>
      <c r="D13634" s="5" t="s">
        <v>18</v>
      </c>
      <c r="E13634" s="5">
        <v>2</v>
      </c>
      <c r="F13634" s="5" t="s">
        <v>294</v>
      </c>
      <c r="G13634" s="5" t="s">
        <v>297</v>
      </c>
      <c r="L13634" s="5" t="s">
        <v>32562</v>
      </c>
      <c r="M13634" s="5" t="s">
        <v>794</v>
      </c>
      <c r="N13634" s="5" t="s">
        <v>294</v>
      </c>
      <c r="P13634" s="5" t="s">
        <v>294</v>
      </c>
      <c r="Q13634" s="5" t="s">
        <v>297</v>
      </c>
      <c r="R13634" s="5" t="s">
        <v>294</v>
      </c>
      <c r="V13634" s="5" t="s">
        <v>32561</v>
      </c>
    </row>
    <row r="13635" spans="1:22" x14ac:dyDescent="0.35">
      <c r="A13635" s="5" t="s">
        <v>32563</v>
      </c>
      <c r="B13635" s="5" t="s">
        <v>17561</v>
      </c>
      <c r="C13635" s="5" t="s">
        <v>32560</v>
      </c>
      <c r="D13635" s="5" t="s">
        <v>18</v>
      </c>
      <c r="E13635" s="5">
        <v>1</v>
      </c>
      <c r="F13635" s="5" t="s">
        <v>297</v>
      </c>
      <c r="G13635" s="5" t="s">
        <v>297</v>
      </c>
      <c r="L13635" s="5" t="s">
        <v>32564</v>
      </c>
      <c r="M13635" s="5" t="s">
        <v>794</v>
      </c>
      <c r="N13635" s="5" t="s">
        <v>294</v>
      </c>
      <c r="P13635" s="5" t="s">
        <v>294</v>
      </c>
      <c r="Q13635" s="5" t="s">
        <v>297</v>
      </c>
      <c r="R13635" s="5" t="s">
        <v>294</v>
      </c>
      <c r="V13635" s="5" t="s">
        <v>32563</v>
      </c>
    </row>
    <row r="13636" spans="1:22" x14ac:dyDescent="0.35">
      <c r="A13636" s="5" t="s">
        <v>32565</v>
      </c>
      <c r="B13636" s="5" t="s">
        <v>17568</v>
      </c>
      <c r="C13636" s="5" t="s">
        <v>32560</v>
      </c>
      <c r="D13636" s="5" t="s">
        <v>18</v>
      </c>
      <c r="E13636" s="5">
        <v>1</v>
      </c>
      <c r="F13636" s="5" t="s">
        <v>297</v>
      </c>
      <c r="G13636" s="5" t="s">
        <v>297</v>
      </c>
      <c r="L13636" s="5" t="s">
        <v>32566</v>
      </c>
      <c r="M13636" s="5" t="s">
        <v>794</v>
      </c>
      <c r="N13636" s="5" t="s">
        <v>294</v>
      </c>
      <c r="P13636" s="5" t="s">
        <v>294</v>
      </c>
      <c r="Q13636" s="5" t="s">
        <v>297</v>
      </c>
      <c r="R13636" s="5" t="s">
        <v>294</v>
      </c>
      <c r="V13636" s="5" t="s">
        <v>32565</v>
      </c>
    </row>
    <row r="13637" spans="1:22" x14ac:dyDescent="0.35">
      <c r="A13637" s="5" t="s">
        <v>32567</v>
      </c>
      <c r="B13637" s="5" t="s">
        <v>32568</v>
      </c>
      <c r="C13637" s="5" t="s">
        <v>32560</v>
      </c>
      <c r="D13637" s="5" t="s">
        <v>22</v>
      </c>
      <c r="E13637" s="5">
        <v>9</v>
      </c>
      <c r="F13637" s="5" t="s">
        <v>297</v>
      </c>
      <c r="G13637" s="5" t="s">
        <v>294</v>
      </c>
      <c r="M13637" s="5" t="s">
        <v>794</v>
      </c>
      <c r="N13637" s="5" t="s">
        <v>294</v>
      </c>
      <c r="P13637" s="5" t="s">
        <v>294</v>
      </c>
      <c r="Q13637" s="5" t="s">
        <v>297</v>
      </c>
      <c r="R13637" s="5" t="s">
        <v>297</v>
      </c>
      <c r="V13637" s="5" t="s">
        <v>32567</v>
      </c>
    </row>
    <row r="13638" spans="1:22" x14ac:dyDescent="0.35">
      <c r="A13638" s="5" t="s">
        <v>32569</v>
      </c>
      <c r="B13638" s="5" t="s">
        <v>1638</v>
      </c>
      <c r="C13638" s="5" t="s">
        <v>32560</v>
      </c>
      <c r="D13638" s="5" t="s">
        <v>18</v>
      </c>
      <c r="E13638" s="5">
        <v>20</v>
      </c>
      <c r="F13638" s="5" t="s">
        <v>294</v>
      </c>
      <c r="G13638" s="5" t="s">
        <v>297</v>
      </c>
      <c r="M13638" s="5" t="s">
        <v>794</v>
      </c>
      <c r="N13638" s="5" t="s">
        <v>294</v>
      </c>
      <c r="P13638" s="5" t="s">
        <v>294</v>
      </c>
      <c r="Q13638" s="5" t="s">
        <v>297</v>
      </c>
      <c r="R13638" s="5" t="s">
        <v>294</v>
      </c>
      <c r="V13638" s="5" t="s">
        <v>32569</v>
      </c>
    </row>
    <row r="13639" spans="1:22" x14ac:dyDescent="0.35">
      <c r="A13639" s="5" t="s">
        <v>32570</v>
      </c>
      <c r="B13639" s="5" t="s">
        <v>17574</v>
      </c>
      <c r="C13639" s="5" t="s">
        <v>32560</v>
      </c>
      <c r="D13639" s="5" t="s">
        <v>18</v>
      </c>
      <c r="E13639" s="5">
        <v>1</v>
      </c>
      <c r="F13639" s="5" t="s">
        <v>294</v>
      </c>
      <c r="G13639" s="5" t="s">
        <v>297</v>
      </c>
      <c r="L13639" s="5" t="s">
        <v>32571</v>
      </c>
      <c r="M13639" s="5" t="s">
        <v>794</v>
      </c>
      <c r="N13639" s="5" t="s">
        <v>294</v>
      </c>
      <c r="P13639" s="5" t="s">
        <v>294</v>
      </c>
      <c r="Q13639" s="5" t="s">
        <v>297</v>
      </c>
      <c r="R13639" s="5" t="s">
        <v>294</v>
      </c>
      <c r="V13639" s="5" t="s">
        <v>32570</v>
      </c>
    </row>
    <row r="13640" spans="1:22" x14ac:dyDescent="0.35">
      <c r="A13640" s="5" t="s">
        <v>32572</v>
      </c>
      <c r="B13640" s="5" t="s">
        <v>17638</v>
      </c>
      <c r="C13640" s="5" t="s">
        <v>32560</v>
      </c>
      <c r="D13640" s="5" t="s">
        <v>22</v>
      </c>
      <c r="E13640" s="5">
        <v>9</v>
      </c>
      <c r="F13640" s="5" t="s">
        <v>297</v>
      </c>
      <c r="G13640" s="5" t="s">
        <v>294</v>
      </c>
      <c r="M13640" s="5" t="s">
        <v>3826</v>
      </c>
      <c r="N13640" s="5" t="s">
        <v>294</v>
      </c>
      <c r="P13640" s="5" t="s">
        <v>294</v>
      </c>
      <c r="Q13640" s="5" t="s">
        <v>297</v>
      </c>
      <c r="R13640" s="5" t="s">
        <v>294</v>
      </c>
      <c r="V13640" s="5" t="s">
        <v>32572</v>
      </c>
    </row>
    <row r="13641" spans="1:22" x14ac:dyDescent="0.35">
      <c r="A13641" s="5" t="s">
        <v>32573</v>
      </c>
      <c r="B13641" s="5" t="s">
        <v>17578</v>
      </c>
      <c r="C13641" s="5" t="s">
        <v>32560</v>
      </c>
      <c r="D13641" s="5" t="s">
        <v>18</v>
      </c>
      <c r="E13641" s="5">
        <v>25</v>
      </c>
      <c r="F13641" s="5" t="s">
        <v>294</v>
      </c>
      <c r="G13641" s="5" t="s">
        <v>297</v>
      </c>
      <c r="M13641" s="5" t="s">
        <v>794</v>
      </c>
      <c r="N13641" s="5" t="s">
        <v>294</v>
      </c>
      <c r="P13641" s="5" t="s">
        <v>294</v>
      </c>
      <c r="Q13641" s="5" t="s">
        <v>297</v>
      </c>
      <c r="R13641" s="5" t="s">
        <v>294</v>
      </c>
      <c r="V13641" s="5" t="s">
        <v>32573</v>
      </c>
    </row>
    <row r="13642" spans="1:22" x14ac:dyDescent="0.35">
      <c r="A13642" s="5" t="s">
        <v>32574</v>
      </c>
      <c r="B13642" s="5" t="s">
        <v>643</v>
      </c>
      <c r="C13642" s="5" t="s">
        <v>32560</v>
      </c>
      <c r="D13642" s="5" t="s">
        <v>18</v>
      </c>
      <c r="E13642" s="5">
        <v>20</v>
      </c>
      <c r="F13642" s="5" t="s">
        <v>294</v>
      </c>
      <c r="G13642" s="5" t="s">
        <v>297</v>
      </c>
      <c r="M13642" s="5" t="s">
        <v>794</v>
      </c>
      <c r="N13642" s="5" t="s">
        <v>294</v>
      </c>
      <c r="P13642" s="5" t="s">
        <v>294</v>
      </c>
      <c r="Q13642" s="5" t="s">
        <v>297</v>
      </c>
      <c r="R13642" s="5" t="s">
        <v>294</v>
      </c>
      <c r="V13642" s="5" t="s">
        <v>32574</v>
      </c>
    </row>
    <row r="13643" spans="1:22" x14ac:dyDescent="0.35">
      <c r="A13643" s="5" t="s">
        <v>32575</v>
      </c>
      <c r="B13643" s="5" t="s">
        <v>17597</v>
      </c>
      <c r="C13643" s="5" t="s">
        <v>32560</v>
      </c>
      <c r="D13643" s="5" t="s">
        <v>24</v>
      </c>
      <c r="E13643" s="5">
        <v>12</v>
      </c>
      <c r="F13643" s="5" t="s">
        <v>294</v>
      </c>
      <c r="G13643" s="5" t="s">
        <v>294</v>
      </c>
      <c r="M13643" s="5" t="s">
        <v>794</v>
      </c>
      <c r="N13643" s="5" t="s">
        <v>294</v>
      </c>
      <c r="P13643" s="5" t="s">
        <v>294</v>
      </c>
      <c r="Q13643" s="5" t="s">
        <v>297</v>
      </c>
      <c r="R13643" s="5" t="s">
        <v>294</v>
      </c>
      <c r="V13643" s="5" t="s">
        <v>32575</v>
      </c>
    </row>
    <row r="13644" spans="1:22" x14ac:dyDescent="0.35">
      <c r="A13644" s="5" t="s">
        <v>32576</v>
      </c>
      <c r="B13644" s="5" t="s">
        <v>17522</v>
      </c>
      <c r="C13644" s="5" t="s">
        <v>32560</v>
      </c>
      <c r="D13644" s="5" t="s">
        <v>22</v>
      </c>
      <c r="E13644" s="5">
        <v>9</v>
      </c>
      <c r="F13644" s="5" t="s">
        <v>297</v>
      </c>
      <c r="G13644" s="5" t="s">
        <v>294</v>
      </c>
      <c r="J13644" s="5" t="s">
        <v>32489</v>
      </c>
      <c r="M13644" s="5" t="s">
        <v>794</v>
      </c>
      <c r="N13644" s="5" t="s">
        <v>294</v>
      </c>
      <c r="P13644" s="5" t="s">
        <v>294</v>
      </c>
      <c r="Q13644" s="5" t="s">
        <v>297</v>
      </c>
      <c r="R13644" s="5" t="s">
        <v>297</v>
      </c>
      <c r="V13644" s="5" t="s">
        <v>32576</v>
      </c>
    </row>
    <row r="13645" spans="1:22" x14ac:dyDescent="0.35">
      <c r="A13645" s="5" t="s">
        <v>32577</v>
      </c>
      <c r="B13645" s="5" t="s">
        <v>14568</v>
      </c>
      <c r="C13645" s="5" t="s">
        <v>32560</v>
      </c>
      <c r="D13645" s="5" t="s">
        <v>26</v>
      </c>
      <c r="E13645" s="5">
        <v>11</v>
      </c>
      <c r="F13645" s="5" t="s">
        <v>294</v>
      </c>
      <c r="G13645" s="5" t="s">
        <v>294</v>
      </c>
      <c r="M13645" s="5" t="s">
        <v>794</v>
      </c>
      <c r="N13645" s="5" t="s">
        <v>294</v>
      </c>
      <c r="P13645" s="5" t="s">
        <v>294</v>
      </c>
      <c r="Q13645" s="5" t="s">
        <v>297</v>
      </c>
      <c r="R13645" s="5" t="s">
        <v>294</v>
      </c>
      <c r="V13645" s="5" t="s">
        <v>32577</v>
      </c>
    </row>
    <row r="13646" spans="1:22" x14ac:dyDescent="0.35">
      <c r="A13646" s="5" t="s">
        <v>32578</v>
      </c>
      <c r="B13646" s="5" t="s">
        <v>17535</v>
      </c>
      <c r="C13646" s="5" t="s">
        <v>32579</v>
      </c>
      <c r="D13646" s="5" t="s">
        <v>18</v>
      </c>
      <c r="E13646" s="5">
        <v>32</v>
      </c>
      <c r="F13646" s="5" t="s">
        <v>294</v>
      </c>
      <c r="G13646" s="5" t="s">
        <v>297</v>
      </c>
      <c r="M13646" s="5" t="s">
        <v>794</v>
      </c>
      <c r="N13646" s="5" t="s">
        <v>294</v>
      </c>
      <c r="P13646" s="5" t="s">
        <v>294</v>
      </c>
      <c r="Q13646" s="5" t="s">
        <v>297</v>
      </c>
      <c r="R13646" s="5" t="s">
        <v>294</v>
      </c>
      <c r="V13646" s="5" t="s">
        <v>32578</v>
      </c>
    </row>
    <row r="13647" spans="1:22" x14ac:dyDescent="0.35">
      <c r="A13647" s="5" t="s">
        <v>32580</v>
      </c>
      <c r="B13647" s="5" t="s">
        <v>2686</v>
      </c>
      <c r="C13647" s="5" t="s">
        <v>32579</v>
      </c>
      <c r="D13647" s="5" t="s">
        <v>18</v>
      </c>
      <c r="E13647" s="5">
        <v>32</v>
      </c>
      <c r="F13647" s="5" t="s">
        <v>294</v>
      </c>
      <c r="G13647" s="5" t="s">
        <v>297</v>
      </c>
      <c r="M13647" s="5" t="s">
        <v>794</v>
      </c>
      <c r="N13647" s="5" t="s">
        <v>294</v>
      </c>
      <c r="P13647" s="5" t="s">
        <v>294</v>
      </c>
      <c r="Q13647" s="5" t="s">
        <v>297</v>
      </c>
      <c r="R13647" s="5" t="s">
        <v>294</v>
      </c>
      <c r="V13647" s="5" t="s">
        <v>32580</v>
      </c>
    </row>
    <row r="13648" spans="1:22" x14ac:dyDescent="0.35">
      <c r="A13648" s="5" t="s">
        <v>32581</v>
      </c>
      <c r="B13648" s="5" t="s">
        <v>17538</v>
      </c>
      <c r="C13648" s="5" t="s">
        <v>32579</v>
      </c>
      <c r="D13648" s="5" t="s">
        <v>18</v>
      </c>
      <c r="E13648" s="5">
        <v>1</v>
      </c>
      <c r="F13648" s="5" t="s">
        <v>294</v>
      </c>
      <c r="G13648" s="5" t="s">
        <v>297</v>
      </c>
      <c r="L13648" s="5" t="s">
        <v>32582</v>
      </c>
      <c r="M13648" s="5" t="s">
        <v>794</v>
      </c>
      <c r="N13648" s="5" t="s">
        <v>294</v>
      </c>
      <c r="P13648" s="5" t="s">
        <v>294</v>
      </c>
      <c r="Q13648" s="5" t="s">
        <v>297</v>
      </c>
      <c r="R13648" s="5" t="s">
        <v>294</v>
      </c>
      <c r="V13648" s="5" t="s">
        <v>32581</v>
      </c>
    </row>
    <row r="13649" spans="1:22" x14ac:dyDescent="0.35">
      <c r="A13649" s="5" t="s">
        <v>32583</v>
      </c>
      <c r="B13649" s="5" t="s">
        <v>14237</v>
      </c>
      <c r="C13649" s="5" t="s">
        <v>32579</v>
      </c>
      <c r="D13649" s="5" t="s">
        <v>20</v>
      </c>
      <c r="E13649" s="5">
        <v>10</v>
      </c>
      <c r="F13649" s="5" t="s">
        <v>294</v>
      </c>
      <c r="G13649" s="5" t="s">
        <v>294</v>
      </c>
      <c r="M13649" s="5" t="s">
        <v>794</v>
      </c>
      <c r="N13649" s="5" t="s">
        <v>294</v>
      </c>
      <c r="P13649" s="5" t="s">
        <v>294</v>
      </c>
      <c r="Q13649" s="5" t="s">
        <v>297</v>
      </c>
      <c r="R13649" s="5" t="s">
        <v>294</v>
      </c>
      <c r="V13649" s="5" t="s">
        <v>32583</v>
      </c>
    </row>
    <row r="13650" spans="1:22" x14ac:dyDescent="0.35">
      <c r="A13650" s="5" t="s">
        <v>32584</v>
      </c>
      <c r="B13650" s="5" t="s">
        <v>17547</v>
      </c>
      <c r="C13650" s="5" t="s">
        <v>32579</v>
      </c>
      <c r="D13650" s="5" t="s">
        <v>18</v>
      </c>
      <c r="E13650" s="5">
        <v>2</v>
      </c>
      <c r="F13650" s="5" t="s">
        <v>294</v>
      </c>
      <c r="G13650" s="5" t="s">
        <v>297</v>
      </c>
      <c r="L13650" s="5" t="s">
        <v>32585</v>
      </c>
      <c r="M13650" s="5" t="s">
        <v>794</v>
      </c>
      <c r="N13650" s="5" t="s">
        <v>294</v>
      </c>
      <c r="P13650" s="5" t="s">
        <v>294</v>
      </c>
      <c r="Q13650" s="5" t="s">
        <v>297</v>
      </c>
      <c r="R13650" s="5" t="s">
        <v>294</v>
      </c>
      <c r="V13650" s="5" t="s">
        <v>32584</v>
      </c>
    </row>
    <row r="13651" spans="1:22" x14ac:dyDescent="0.35">
      <c r="A13651" s="5" t="s">
        <v>32586</v>
      </c>
      <c r="B13651" s="5" t="s">
        <v>15184</v>
      </c>
      <c r="C13651" s="5" t="s">
        <v>32579</v>
      </c>
      <c r="D13651" s="5" t="s">
        <v>18</v>
      </c>
      <c r="E13651" s="5">
        <v>2</v>
      </c>
      <c r="F13651" s="5" t="s">
        <v>294</v>
      </c>
      <c r="G13651" s="5" t="s">
        <v>297</v>
      </c>
      <c r="L13651" s="5" t="s">
        <v>32587</v>
      </c>
      <c r="M13651" s="5" t="s">
        <v>794</v>
      </c>
      <c r="N13651" s="5" t="s">
        <v>294</v>
      </c>
      <c r="P13651" s="5" t="s">
        <v>294</v>
      </c>
      <c r="Q13651" s="5" t="s">
        <v>297</v>
      </c>
      <c r="R13651" s="5" t="s">
        <v>294</v>
      </c>
      <c r="V13651" s="5" t="s">
        <v>32586</v>
      </c>
    </row>
    <row r="13652" spans="1:22" x14ac:dyDescent="0.35">
      <c r="A13652" s="5" t="s">
        <v>32588</v>
      </c>
      <c r="B13652" s="5" t="s">
        <v>17561</v>
      </c>
      <c r="C13652" s="5" t="s">
        <v>32579</v>
      </c>
      <c r="D13652" s="5" t="s">
        <v>18</v>
      </c>
      <c r="E13652" s="5">
        <v>1</v>
      </c>
      <c r="F13652" s="5" t="s">
        <v>297</v>
      </c>
      <c r="G13652" s="5" t="s">
        <v>297</v>
      </c>
      <c r="L13652" s="5" t="s">
        <v>32589</v>
      </c>
      <c r="M13652" s="5" t="s">
        <v>794</v>
      </c>
      <c r="N13652" s="5" t="s">
        <v>294</v>
      </c>
      <c r="P13652" s="5" t="s">
        <v>294</v>
      </c>
      <c r="Q13652" s="5" t="s">
        <v>297</v>
      </c>
      <c r="R13652" s="5" t="s">
        <v>294</v>
      </c>
      <c r="V13652" s="5" t="s">
        <v>32588</v>
      </c>
    </row>
    <row r="13653" spans="1:22" x14ac:dyDescent="0.35">
      <c r="A13653" s="5" t="s">
        <v>32590</v>
      </c>
      <c r="B13653" s="5" t="s">
        <v>2689</v>
      </c>
      <c r="C13653" s="5" t="s">
        <v>32579</v>
      </c>
      <c r="D13653" s="5" t="s">
        <v>18</v>
      </c>
      <c r="E13653" s="5">
        <v>20</v>
      </c>
      <c r="F13653" s="5" t="s">
        <v>294</v>
      </c>
      <c r="G13653" s="5" t="s">
        <v>297</v>
      </c>
      <c r="M13653" s="5" t="s">
        <v>794</v>
      </c>
      <c r="N13653" s="5" t="s">
        <v>294</v>
      </c>
      <c r="P13653" s="5" t="s">
        <v>294</v>
      </c>
      <c r="Q13653" s="5" t="s">
        <v>297</v>
      </c>
      <c r="R13653" s="5" t="s">
        <v>294</v>
      </c>
      <c r="V13653" s="5" t="s">
        <v>32590</v>
      </c>
    </row>
    <row r="13654" spans="1:22" x14ac:dyDescent="0.35">
      <c r="A13654" s="5" t="s">
        <v>32591</v>
      </c>
      <c r="B13654" s="5" t="s">
        <v>17568</v>
      </c>
      <c r="C13654" s="5" t="s">
        <v>32579</v>
      </c>
      <c r="D13654" s="5" t="s">
        <v>18</v>
      </c>
      <c r="E13654" s="5">
        <v>1</v>
      </c>
      <c r="F13654" s="5" t="s">
        <v>297</v>
      </c>
      <c r="G13654" s="5" t="s">
        <v>297</v>
      </c>
      <c r="L13654" s="5" t="s">
        <v>32592</v>
      </c>
      <c r="M13654" s="5" t="s">
        <v>794</v>
      </c>
      <c r="N13654" s="5" t="s">
        <v>294</v>
      </c>
      <c r="P13654" s="5" t="s">
        <v>294</v>
      </c>
      <c r="Q13654" s="5" t="s">
        <v>297</v>
      </c>
      <c r="R13654" s="5" t="s">
        <v>294</v>
      </c>
      <c r="V13654" s="5" t="s">
        <v>32591</v>
      </c>
    </row>
    <row r="13655" spans="1:22" x14ac:dyDescent="0.35">
      <c r="A13655" s="5" t="s">
        <v>32593</v>
      </c>
      <c r="B13655" s="5" t="s">
        <v>32568</v>
      </c>
      <c r="C13655" s="5" t="s">
        <v>32579</v>
      </c>
      <c r="D13655" s="5" t="s">
        <v>22</v>
      </c>
      <c r="E13655" s="5">
        <v>9</v>
      </c>
      <c r="F13655" s="5" t="s">
        <v>297</v>
      </c>
      <c r="G13655" s="5" t="s">
        <v>294</v>
      </c>
      <c r="M13655" s="5" t="s">
        <v>794</v>
      </c>
      <c r="N13655" s="5" t="s">
        <v>294</v>
      </c>
      <c r="P13655" s="5" t="s">
        <v>294</v>
      </c>
      <c r="Q13655" s="5" t="s">
        <v>297</v>
      </c>
      <c r="R13655" s="5" t="s">
        <v>297</v>
      </c>
      <c r="V13655" s="5" t="s">
        <v>32593</v>
      </c>
    </row>
    <row r="13656" spans="1:22" x14ac:dyDescent="0.35">
      <c r="A13656" s="5" t="s">
        <v>32594</v>
      </c>
      <c r="B13656" s="5" t="s">
        <v>1638</v>
      </c>
      <c r="C13656" s="5" t="s">
        <v>32579</v>
      </c>
      <c r="D13656" s="5" t="s">
        <v>18</v>
      </c>
      <c r="E13656" s="5">
        <v>20</v>
      </c>
      <c r="F13656" s="5" t="s">
        <v>294</v>
      </c>
      <c r="G13656" s="5" t="s">
        <v>297</v>
      </c>
      <c r="M13656" s="5" t="s">
        <v>794</v>
      </c>
      <c r="N13656" s="5" t="s">
        <v>294</v>
      </c>
      <c r="P13656" s="5" t="s">
        <v>294</v>
      </c>
      <c r="Q13656" s="5" t="s">
        <v>297</v>
      </c>
      <c r="R13656" s="5" t="s">
        <v>294</v>
      </c>
      <c r="V13656" s="5" t="s">
        <v>32594</v>
      </c>
    </row>
    <row r="13657" spans="1:22" x14ac:dyDescent="0.35">
      <c r="A13657" s="5" t="s">
        <v>32595</v>
      </c>
      <c r="B13657" s="5" t="s">
        <v>17574</v>
      </c>
      <c r="C13657" s="5" t="s">
        <v>32579</v>
      </c>
      <c r="D13657" s="5" t="s">
        <v>18</v>
      </c>
      <c r="E13657" s="5">
        <v>1</v>
      </c>
      <c r="F13657" s="5" t="s">
        <v>294</v>
      </c>
      <c r="G13657" s="5" t="s">
        <v>297</v>
      </c>
      <c r="L13657" s="5" t="s">
        <v>32596</v>
      </c>
      <c r="M13657" s="5" t="s">
        <v>794</v>
      </c>
      <c r="N13657" s="5" t="s">
        <v>294</v>
      </c>
      <c r="P13657" s="5" t="s">
        <v>294</v>
      </c>
      <c r="Q13657" s="5" t="s">
        <v>297</v>
      </c>
      <c r="R13657" s="5" t="s">
        <v>294</v>
      </c>
      <c r="V13657" s="5" t="s">
        <v>32595</v>
      </c>
    </row>
    <row r="13658" spans="1:22" x14ac:dyDescent="0.35">
      <c r="A13658" s="5" t="s">
        <v>32597</v>
      </c>
      <c r="B13658" s="5" t="s">
        <v>17658</v>
      </c>
      <c r="C13658" s="5" t="s">
        <v>32579</v>
      </c>
      <c r="D13658" s="5" t="s">
        <v>22</v>
      </c>
      <c r="E13658" s="5">
        <v>9</v>
      </c>
      <c r="F13658" s="5" t="s">
        <v>297</v>
      </c>
      <c r="G13658" s="5" t="s">
        <v>294</v>
      </c>
      <c r="M13658" s="5" t="s">
        <v>3826</v>
      </c>
      <c r="N13658" s="5" t="s">
        <v>294</v>
      </c>
      <c r="P13658" s="5" t="s">
        <v>294</v>
      </c>
      <c r="Q13658" s="5" t="s">
        <v>297</v>
      </c>
      <c r="R13658" s="5" t="s">
        <v>294</v>
      </c>
      <c r="V13658" s="5" t="s">
        <v>32597</v>
      </c>
    </row>
    <row r="13659" spans="1:22" x14ac:dyDescent="0.35">
      <c r="A13659" s="5" t="s">
        <v>32598</v>
      </c>
      <c r="B13659" s="5" t="s">
        <v>17578</v>
      </c>
      <c r="C13659" s="5" t="s">
        <v>32579</v>
      </c>
      <c r="D13659" s="5" t="s">
        <v>18</v>
      </c>
      <c r="E13659" s="5">
        <v>25</v>
      </c>
      <c r="F13659" s="5" t="s">
        <v>294</v>
      </c>
      <c r="G13659" s="5" t="s">
        <v>297</v>
      </c>
      <c r="M13659" s="5" t="s">
        <v>794</v>
      </c>
      <c r="N13659" s="5" t="s">
        <v>294</v>
      </c>
      <c r="P13659" s="5" t="s">
        <v>294</v>
      </c>
      <c r="Q13659" s="5" t="s">
        <v>297</v>
      </c>
      <c r="R13659" s="5" t="s">
        <v>294</v>
      </c>
      <c r="V13659" s="5" t="s">
        <v>32598</v>
      </c>
    </row>
    <row r="13660" spans="1:22" x14ac:dyDescent="0.35">
      <c r="A13660" s="5" t="s">
        <v>32599</v>
      </c>
      <c r="B13660" s="5" t="s">
        <v>643</v>
      </c>
      <c r="C13660" s="5" t="s">
        <v>32579</v>
      </c>
      <c r="D13660" s="5" t="s">
        <v>18</v>
      </c>
      <c r="E13660" s="5">
        <v>20</v>
      </c>
      <c r="F13660" s="5" t="s">
        <v>294</v>
      </c>
      <c r="G13660" s="5" t="s">
        <v>297</v>
      </c>
      <c r="M13660" s="5" t="s">
        <v>794</v>
      </c>
      <c r="N13660" s="5" t="s">
        <v>294</v>
      </c>
      <c r="P13660" s="5" t="s">
        <v>294</v>
      </c>
      <c r="Q13660" s="5" t="s">
        <v>297</v>
      </c>
      <c r="R13660" s="5" t="s">
        <v>294</v>
      </c>
      <c r="V13660" s="5" t="s">
        <v>32599</v>
      </c>
    </row>
    <row r="13661" spans="1:22" x14ac:dyDescent="0.35">
      <c r="A13661" s="5" t="s">
        <v>32600</v>
      </c>
      <c r="B13661" s="5" t="s">
        <v>17597</v>
      </c>
      <c r="C13661" s="5" t="s">
        <v>32579</v>
      </c>
      <c r="D13661" s="5" t="s">
        <v>24</v>
      </c>
      <c r="E13661" s="5">
        <v>12</v>
      </c>
      <c r="F13661" s="5" t="s">
        <v>294</v>
      </c>
      <c r="G13661" s="5" t="s">
        <v>294</v>
      </c>
      <c r="M13661" s="5" t="s">
        <v>794</v>
      </c>
      <c r="N13661" s="5" t="s">
        <v>294</v>
      </c>
      <c r="P13661" s="5" t="s">
        <v>294</v>
      </c>
      <c r="Q13661" s="5" t="s">
        <v>297</v>
      </c>
      <c r="R13661" s="5" t="s">
        <v>294</v>
      </c>
      <c r="V13661" s="5" t="s">
        <v>32600</v>
      </c>
    </row>
    <row r="13662" spans="1:22" x14ac:dyDescent="0.35">
      <c r="A13662" s="5" t="s">
        <v>32601</v>
      </c>
      <c r="B13662" s="5" t="s">
        <v>17604</v>
      </c>
      <c r="C13662" s="5" t="s">
        <v>32579</v>
      </c>
      <c r="D13662" s="5" t="s">
        <v>18</v>
      </c>
      <c r="E13662" s="5">
        <v>1</v>
      </c>
      <c r="F13662" s="5" t="s">
        <v>294</v>
      </c>
      <c r="G13662" s="5" t="s">
        <v>297</v>
      </c>
      <c r="L13662" s="5" t="s">
        <v>32602</v>
      </c>
      <c r="M13662" s="5" t="s">
        <v>794</v>
      </c>
      <c r="N13662" s="5" t="s">
        <v>294</v>
      </c>
      <c r="P13662" s="5" t="s">
        <v>294</v>
      </c>
      <c r="Q13662" s="5" t="s">
        <v>297</v>
      </c>
      <c r="R13662" s="5" t="s">
        <v>294</v>
      </c>
      <c r="V13662" s="5" t="s">
        <v>32601</v>
      </c>
    </row>
    <row r="13663" spans="1:22" x14ac:dyDescent="0.35">
      <c r="A13663" s="5" t="s">
        <v>32603</v>
      </c>
      <c r="B13663" s="5" t="s">
        <v>17522</v>
      </c>
      <c r="C13663" s="5" t="s">
        <v>32579</v>
      </c>
      <c r="D13663" s="5" t="s">
        <v>22</v>
      </c>
      <c r="E13663" s="5">
        <v>9</v>
      </c>
      <c r="F13663" s="5" t="s">
        <v>297</v>
      </c>
      <c r="G13663" s="5" t="s">
        <v>294</v>
      </c>
      <c r="J13663" s="5" t="s">
        <v>32489</v>
      </c>
      <c r="M13663" s="5" t="s">
        <v>794</v>
      </c>
      <c r="N13663" s="5" t="s">
        <v>294</v>
      </c>
      <c r="P13663" s="5" t="s">
        <v>294</v>
      </c>
      <c r="Q13663" s="5" t="s">
        <v>297</v>
      </c>
      <c r="R13663" s="5" t="s">
        <v>297</v>
      </c>
      <c r="V13663" s="5" t="s">
        <v>32603</v>
      </c>
    </row>
    <row r="13664" spans="1:22" x14ac:dyDescent="0.35">
      <c r="A13664" s="5" t="s">
        <v>32604</v>
      </c>
      <c r="B13664" s="5" t="s">
        <v>14568</v>
      </c>
      <c r="C13664" s="5" t="s">
        <v>32579</v>
      </c>
      <c r="D13664" s="5" t="s">
        <v>26</v>
      </c>
      <c r="E13664" s="5">
        <v>11</v>
      </c>
      <c r="F13664" s="5" t="s">
        <v>294</v>
      </c>
      <c r="G13664" s="5" t="s">
        <v>294</v>
      </c>
      <c r="M13664" s="5" t="s">
        <v>794</v>
      </c>
      <c r="N13664" s="5" t="s">
        <v>294</v>
      </c>
      <c r="P13664" s="5" t="s">
        <v>294</v>
      </c>
      <c r="Q13664" s="5" t="s">
        <v>297</v>
      </c>
      <c r="R13664" s="5" t="s">
        <v>294</v>
      </c>
      <c r="V13664" s="5" t="s">
        <v>32604</v>
      </c>
    </row>
    <row r="13665" spans="1:22" x14ac:dyDescent="0.35">
      <c r="A13665" s="5" t="s">
        <v>32605</v>
      </c>
      <c r="B13665" s="5" t="s">
        <v>2692</v>
      </c>
      <c r="C13665" s="5" t="s">
        <v>32579</v>
      </c>
      <c r="D13665" s="5" t="s">
        <v>18</v>
      </c>
      <c r="E13665" s="5">
        <v>2</v>
      </c>
      <c r="F13665" s="5" t="s">
        <v>294</v>
      </c>
      <c r="G13665" s="5" t="s">
        <v>297</v>
      </c>
      <c r="M13665" s="5" t="s">
        <v>794</v>
      </c>
      <c r="N13665" s="5" t="s">
        <v>294</v>
      </c>
      <c r="O13665" s="5" t="s">
        <v>294</v>
      </c>
      <c r="P13665" s="5" t="s">
        <v>294</v>
      </c>
      <c r="Q13665" s="5" t="s">
        <v>297</v>
      </c>
      <c r="R13665" s="5" t="s">
        <v>294</v>
      </c>
      <c r="U13665" s="5" t="s">
        <v>32606</v>
      </c>
      <c r="V13665" s="5" t="s">
        <v>32605</v>
      </c>
    </row>
    <row r="13666" spans="1:22" x14ac:dyDescent="0.35">
      <c r="A13666" s="5" t="s">
        <v>32607</v>
      </c>
      <c r="B13666" s="5" t="s">
        <v>2694</v>
      </c>
      <c r="C13666" s="5" t="s">
        <v>32579</v>
      </c>
      <c r="D13666" s="5" t="s">
        <v>30</v>
      </c>
      <c r="E13666" s="5">
        <v>10</v>
      </c>
      <c r="F13666" s="5" t="s">
        <v>294</v>
      </c>
      <c r="G13666" s="5" t="s">
        <v>294</v>
      </c>
      <c r="M13666" s="5" t="s">
        <v>794</v>
      </c>
      <c r="N13666" s="5" t="s">
        <v>294</v>
      </c>
      <c r="P13666" s="5" t="s">
        <v>294</v>
      </c>
      <c r="Q13666" s="5" t="s">
        <v>297</v>
      </c>
      <c r="R13666" s="5" t="s">
        <v>294</v>
      </c>
      <c r="V13666" s="5" t="s">
        <v>32607</v>
      </c>
    </row>
    <row r="13667" spans="1:22" x14ac:dyDescent="0.35">
      <c r="A13667" s="5" t="s">
        <v>8186</v>
      </c>
      <c r="B13667" s="5" t="s">
        <v>17668</v>
      </c>
      <c r="C13667" s="5" t="s">
        <v>32489</v>
      </c>
      <c r="D13667" s="5" t="s">
        <v>18</v>
      </c>
      <c r="E13667" s="5">
        <v>2</v>
      </c>
      <c r="F13667" s="5" t="s">
        <v>294</v>
      </c>
      <c r="G13667" s="5" t="s">
        <v>297</v>
      </c>
      <c r="L13667" s="5" t="s">
        <v>32608</v>
      </c>
      <c r="M13667" s="5" t="s">
        <v>794</v>
      </c>
      <c r="N13667" s="5" t="s">
        <v>294</v>
      </c>
      <c r="P13667" s="5" t="s">
        <v>294</v>
      </c>
      <c r="Q13667" s="5" t="s">
        <v>297</v>
      </c>
      <c r="R13667" s="5" t="s">
        <v>294</v>
      </c>
      <c r="V13667" s="5" t="s">
        <v>8186</v>
      </c>
    </row>
    <row r="13668" spans="1:22" x14ac:dyDescent="0.35">
      <c r="A13668" s="5" t="s">
        <v>32609</v>
      </c>
      <c r="B13668" s="5" t="s">
        <v>2512</v>
      </c>
      <c r="C13668" s="5" t="s">
        <v>32489</v>
      </c>
      <c r="D13668" s="5" t="s">
        <v>18</v>
      </c>
      <c r="E13668" s="5">
        <v>30</v>
      </c>
      <c r="F13668" s="5" t="s">
        <v>294</v>
      </c>
      <c r="G13668" s="5" t="s">
        <v>297</v>
      </c>
      <c r="M13668" s="5" t="s">
        <v>794</v>
      </c>
      <c r="N13668" s="5" t="s">
        <v>294</v>
      </c>
      <c r="P13668" s="5" t="s">
        <v>294</v>
      </c>
      <c r="Q13668" s="5" t="s">
        <v>297</v>
      </c>
      <c r="R13668" s="5" t="s">
        <v>294</v>
      </c>
      <c r="V13668" s="5" t="s">
        <v>32609</v>
      </c>
    </row>
    <row r="13669" spans="1:22" x14ac:dyDescent="0.35">
      <c r="A13669" s="5" t="s">
        <v>32610</v>
      </c>
      <c r="B13669" s="5" t="s">
        <v>17671</v>
      </c>
      <c r="C13669" s="5" t="s">
        <v>32489</v>
      </c>
      <c r="D13669" s="5" t="s">
        <v>18</v>
      </c>
      <c r="E13669" s="5">
        <v>30</v>
      </c>
      <c r="F13669" s="5" t="s">
        <v>294</v>
      </c>
      <c r="G13669" s="5" t="s">
        <v>297</v>
      </c>
      <c r="M13669" s="5" t="s">
        <v>794</v>
      </c>
      <c r="N13669" s="5" t="s">
        <v>294</v>
      </c>
      <c r="P13669" s="5" t="s">
        <v>294</v>
      </c>
      <c r="Q13669" s="5" t="s">
        <v>297</v>
      </c>
      <c r="R13669" s="5" t="s">
        <v>294</v>
      </c>
      <c r="V13669" s="5" t="s">
        <v>32610</v>
      </c>
    </row>
    <row r="13670" spans="1:22" x14ac:dyDescent="0.35">
      <c r="A13670" s="5" t="s">
        <v>32611</v>
      </c>
      <c r="B13670" s="5" t="s">
        <v>17673</v>
      </c>
      <c r="C13670" s="5" t="s">
        <v>32489</v>
      </c>
      <c r="D13670" s="5" t="s">
        <v>18</v>
      </c>
      <c r="E13670" s="5">
        <v>1</v>
      </c>
      <c r="F13670" s="5" t="s">
        <v>294</v>
      </c>
      <c r="G13670" s="5" t="s">
        <v>297</v>
      </c>
      <c r="L13670" s="5" t="s">
        <v>32612</v>
      </c>
      <c r="M13670" s="5" t="s">
        <v>794</v>
      </c>
      <c r="N13670" s="5" t="s">
        <v>294</v>
      </c>
      <c r="P13670" s="5" t="s">
        <v>294</v>
      </c>
      <c r="Q13670" s="5" t="s">
        <v>297</v>
      </c>
      <c r="R13670" s="5" t="s">
        <v>294</v>
      </c>
      <c r="V13670" s="5" t="s">
        <v>32611</v>
      </c>
    </row>
    <row r="13671" spans="1:22" x14ac:dyDescent="0.35">
      <c r="A13671" s="5" t="s">
        <v>32613</v>
      </c>
      <c r="B13671" s="5" t="s">
        <v>8002</v>
      </c>
      <c r="C13671" s="5" t="s">
        <v>32489</v>
      </c>
      <c r="D13671" s="5" t="s">
        <v>18</v>
      </c>
      <c r="E13671" s="5">
        <v>18</v>
      </c>
      <c r="F13671" s="5" t="s">
        <v>294</v>
      </c>
      <c r="G13671" s="5" t="s">
        <v>297</v>
      </c>
      <c r="M13671" s="5" t="s">
        <v>794</v>
      </c>
      <c r="N13671" s="5" t="s">
        <v>294</v>
      </c>
      <c r="P13671" s="5" t="s">
        <v>294</v>
      </c>
      <c r="Q13671" s="5" t="s">
        <v>297</v>
      </c>
      <c r="R13671" s="5" t="s">
        <v>294</v>
      </c>
      <c r="V13671" s="5" t="s">
        <v>32613</v>
      </c>
    </row>
    <row r="13672" spans="1:22" x14ac:dyDescent="0.35">
      <c r="A13672" s="5" t="s">
        <v>32614</v>
      </c>
      <c r="B13672" s="5" t="s">
        <v>17677</v>
      </c>
      <c r="C13672" s="5" t="s">
        <v>32489</v>
      </c>
      <c r="D13672" s="5" t="s">
        <v>18</v>
      </c>
      <c r="E13672" s="5">
        <v>2</v>
      </c>
      <c r="F13672" s="5" t="s">
        <v>294</v>
      </c>
      <c r="G13672" s="5" t="s">
        <v>297</v>
      </c>
      <c r="L13672" s="5" t="s">
        <v>32615</v>
      </c>
      <c r="M13672" s="5" t="s">
        <v>794</v>
      </c>
      <c r="N13672" s="5" t="s">
        <v>294</v>
      </c>
      <c r="P13672" s="5" t="s">
        <v>294</v>
      </c>
      <c r="Q13672" s="5" t="s">
        <v>297</v>
      </c>
      <c r="R13672" s="5" t="s">
        <v>294</v>
      </c>
      <c r="V13672" s="5" t="s">
        <v>32614</v>
      </c>
    </row>
    <row r="13673" spans="1:22" x14ac:dyDescent="0.35">
      <c r="A13673" s="5" t="s">
        <v>32616</v>
      </c>
      <c r="B13673" s="5" t="s">
        <v>17680</v>
      </c>
      <c r="C13673" s="5" t="s">
        <v>32489</v>
      </c>
      <c r="D13673" s="5" t="s">
        <v>18</v>
      </c>
      <c r="E13673" s="5">
        <v>18</v>
      </c>
      <c r="F13673" s="5" t="s">
        <v>294</v>
      </c>
      <c r="G13673" s="5" t="s">
        <v>297</v>
      </c>
      <c r="M13673" s="5" t="s">
        <v>794</v>
      </c>
      <c r="N13673" s="5" t="s">
        <v>294</v>
      </c>
      <c r="P13673" s="5" t="s">
        <v>294</v>
      </c>
      <c r="Q13673" s="5" t="s">
        <v>297</v>
      </c>
      <c r="R13673" s="5" t="s">
        <v>294</v>
      </c>
      <c r="V13673" s="5" t="s">
        <v>32616</v>
      </c>
    </row>
    <row r="13674" spans="1:22" x14ac:dyDescent="0.35">
      <c r="A13674" s="5" t="s">
        <v>32617</v>
      </c>
      <c r="B13674" s="5" t="s">
        <v>17682</v>
      </c>
      <c r="C13674" s="5" t="s">
        <v>32489</v>
      </c>
      <c r="D13674" s="5" t="s">
        <v>20</v>
      </c>
      <c r="E13674" s="5">
        <v>10</v>
      </c>
      <c r="F13674" s="5" t="s">
        <v>294</v>
      </c>
      <c r="G13674" s="5" t="s">
        <v>294</v>
      </c>
      <c r="M13674" s="5" t="s">
        <v>794</v>
      </c>
      <c r="N13674" s="5" t="s">
        <v>294</v>
      </c>
      <c r="P13674" s="5" t="s">
        <v>294</v>
      </c>
      <c r="Q13674" s="5" t="s">
        <v>297</v>
      </c>
      <c r="R13674" s="5" t="s">
        <v>294</v>
      </c>
      <c r="V13674" s="5" t="s">
        <v>32617</v>
      </c>
    </row>
    <row r="13675" spans="1:22" x14ac:dyDescent="0.35">
      <c r="A13675" s="5" t="s">
        <v>32618</v>
      </c>
      <c r="B13675" s="5" t="s">
        <v>14761</v>
      </c>
      <c r="C13675" s="5" t="s">
        <v>32489</v>
      </c>
      <c r="D13675" s="5" t="s">
        <v>16</v>
      </c>
      <c r="E13675" s="5">
        <v>12</v>
      </c>
      <c r="F13675" s="5" t="s">
        <v>297</v>
      </c>
      <c r="G13675" s="5" t="s">
        <v>294</v>
      </c>
      <c r="H13675" s="5">
        <v>0</v>
      </c>
      <c r="M13675" s="5" t="s">
        <v>794</v>
      </c>
      <c r="N13675" s="5" t="s">
        <v>294</v>
      </c>
      <c r="P13675" s="5" t="s">
        <v>294</v>
      </c>
      <c r="Q13675" s="5" t="s">
        <v>297</v>
      </c>
      <c r="R13675" s="5" t="s">
        <v>294</v>
      </c>
      <c r="S13675" s="5" t="s">
        <v>2333</v>
      </c>
      <c r="V13675" s="5" t="s">
        <v>32618</v>
      </c>
    </row>
    <row r="13676" spans="1:22" x14ac:dyDescent="0.35">
      <c r="A13676" s="5" t="s">
        <v>32619</v>
      </c>
      <c r="B13676" s="5" t="s">
        <v>17685</v>
      </c>
      <c r="C13676" s="5" t="s">
        <v>32489</v>
      </c>
      <c r="D13676" s="5" t="s">
        <v>20</v>
      </c>
      <c r="E13676" s="5">
        <v>10</v>
      </c>
      <c r="F13676" s="5" t="s">
        <v>294</v>
      </c>
      <c r="G13676" s="5" t="s">
        <v>294</v>
      </c>
      <c r="M13676" s="5" t="s">
        <v>794</v>
      </c>
      <c r="N13676" s="5" t="s">
        <v>294</v>
      </c>
      <c r="P13676" s="5" t="s">
        <v>294</v>
      </c>
      <c r="Q13676" s="5" t="s">
        <v>297</v>
      </c>
      <c r="R13676" s="5" t="s">
        <v>294</v>
      </c>
      <c r="V13676" s="5" t="s">
        <v>32619</v>
      </c>
    </row>
    <row r="13677" spans="1:22" x14ac:dyDescent="0.35">
      <c r="A13677" s="5" t="s">
        <v>32620</v>
      </c>
      <c r="B13677" s="5" t="s">
        <v>17687</v>
      </c>
      <c r="C13677" s="5" t="s">
        <v>32489</v>
      </c>
      <c r="D13677" s="5" t="s">
        <v>18</v>
      </c>
      <c r="E13677" s="5">
        <v>2</v>
      </c>
      <c r="F13677" s="5" t="s">
        <v>294</v>
      </c>
      <c r="G13677" s="5" t="s">
        <v>297</v>
      </c>
      <c r="L13677" s="5" t="s">
        <v>32621</v>
      </c>
      <c r="M13677" s="5" t="s">
        <v>794</v>
      </c>
      <c r="N13677" s="5" t="s">
        <v>294</v>
      </c>
      <c r="P13677" s="5" t="s">
        <v>294</v>
      </c>
      <c r="Q13677" s="5" t="s">
        <v>297</v>
      </c>
      <c r="R13677" s="5" t="s">
        <v>294</v>
      </c>
      <c r="V13677" s="5" t="s">
        <v>32620</v>
      </c>
    </row>
    <row r="13678" spans="1:22" x14ac:dyDescent="0.35">
      <c r="A13678" s="5" t="s">
        <v>32622</v>
      </c>
      <c r="B13678" s="5" t="s">
        <v>17690</v>
      </c>
      <c r="C13678" s="5" t="s">
        <v>32489</v>
      </c>
      <c r="D13678" s="5" t="s">
        <v>18</v>
      </c>
      <c r="E13678" s="5">
        <v>1</v>
      </c>
      <c r="F13678" s="5" t="s">
        <v>294</v>
      </c>
      <c r="G13678" s="5" t="s">
        <v>297</v>
      </c>
      <c r="L13678" s="5" t="s">
        <v>32623</v>
      </c>
      <c r="M13678" s="5" t="s">
        <v>794</v>
      </c>
      <c r="N13678" s="5" t="s">
        <v>294</v>
      </c>
      <c r="P13678" s="5" t="s">
        <v>294</v>
      </c>
      <c r="Q13678" s="5" t="s">
        <v>297</v>
      </c>
      <c r="R13678" s="5" t="s">
        <v>294</v>
      </c>
      <c r="V13678" s="5" t="s">
        <v>32622</v>
      </c>
    </row>
    <row r="13679" spans="1:22" x14ac:dyDescent="0.35">
      <c r="A13679" s="5" t="s">
        <v>32624</v>
      </c>
      <c r="B13679" s="5" t="s">
        <v>17693</v>
      </c>
      <c r="C13679" s="5" t="s">
        <v>32489</v>
      </c>
      <c r="D13679" s="5" t="s">
        <v>18</v>
      </c>
      <c r="E13679" s="5">
        <v>30</v>
      </c>
      <c r="F13679" s="5" t="s">
        <v>294</v>
      </c>
      <c r="G13679" s="5" t="s">
        <v>297</v>
      </c>
      <c r="M13679" s="5" t="s">
        <v>794</v>
      </c>
      <c r="N13679" s="5" t="s">
        <v>294</v>
      </c>
      <c r="P13679" s="5" t="s">
        <v>294</v>
      </c>
      <c r="Q13679" s="5" t="s">
        <v>297</v>
      </c>
      <c r="R13679" s="5" t="s">
        <v>294</v>
      </c>
      <c r="V13679" s="5" t="s">
        <v>32624</v>
      </c>
    </row>
    <row r="13680" spans="1:22" x14ac:dyDescent="0.35">
      <c r="A13680" s="5" t="s">
        <v>32625</v>
      </c>
      <c r="B13680" s="5" t="s">
        <v>17695</v>
      </c>
      <c r="C13680" s="5" t="s">
        <v>32489</v>
      </c>
      <c r="D13680" s="5" t="s">
        <v>18</v>
      </c>
      <c r="E13680" s="5">
        <v>20</v>
      </c>
      <c r="F13680" s="5" t="s">
        <v>294</v>
      </c>
      <c r="G13680" s="5" t="s">
        <v>297</v>
      </c>
      <c r="M13680" s="5" t="s">
        <v>794</v>
      </c>
      <c r="N13680" s="5" t="s">
        <v>294</v>
      </c>
      <c r="P13680" s="5" t="s">
        <v>294</v>
      </c>
      <c r="Q13680" s="5" t="s">
        <v>297</v>
      </c>
      <c r="R13680" s="5" t="s">
        <v>294</v>
      </c>
      <c r="V13680" s="5" t="s">
        <v>32625</v>
      </c>
    </row>
    <row r="13681" spans="1:22" x14ac:dyDescent="0.35">
      <c r="A13681" s="5" t="s">
        <v>32626</v>
      </c>
      <c r="B13681" s="5" t="s">
        <v>17697</v>
      </c>
      <c r="C13681" s="5" t="s">
        <v>32489</v>
      </c>
      <c r="D13681" s="5" t="s">
        <v>18</v>
      </c>
      <c r="E13681" s="5">
        <v>32</v>
      </c>
      <c r="F13681" s="5" t="s">
        <v>294</v>
      </c>
      <c r="G13681" s="5" t="s">
        <v>297</v>
      </c>
      <c r="M13681" s="5" t="s">
        <v>794</v>
      </c>
      <c r="N13681" s="5" t="s">
        <v>294</v>
      </c>
      <c r="P13681" s="5" t="s">
        <v>294</v>
      </c>
      <c r="Q13681" s="5" t="s">
        <v>297</v>
      </c>
      <c r="R13681" s="5" t="s">
        <v>294</v>
      </c>
      <c r="V13681" s="5" t="s">
        <v>32626</v>
      </c>
    </row>
    <row r="13682" spans="1:22" x14ac:dyDescent="0.35">
      <c r="A13682" s="5" t="s">
        <v>32627</v>
      </c>
      <c r="B13682" s="5" t="s">
        <v>17699</v>
      </c>
      <c r="C13682" s="5" t="s">
        <v>32489</v>
      </c>
      <c r="D13682" s="5" t="s">
        <v>18</v>
      </c>
      <c r="E13682" s="5">
        <v>32</v>
      </c>
      <c r="F13682" s="5" t="s">
        <v>294</v>
      </c>
      <c r="G13682" s="5" t="s">
        <v>297</v>
      </c>
      <c r="M13682" s="5" t="s">
        <v>794</v>
      </c>
      <c r="N13682" s="5" t="s">
        <v>294</v>
      </c>
      <c r="P13682" s="5" t="s">
        <v>294</v>
      </c>
      <c r="Q13682" s="5" t="s">
        <v>297</v>
      </c>
      <c r="R13682" s="5" t="s">
        <v>294</v>
      </c>
      <c r="V13682" s="5" t="s">
        <v>32627</v>
      </c>
    </row>
    <row r="13683" spans="1:22" x14ac:dyDescent="0.35">
      <c r="A13683" s="5" t="s">
        <v>32628</v>
      </c>
      <c r="B13683" s="5" t="s">
        <v>17701</v>
      </c>
      <c r="C13683" s="5" t="s">
        <v>32489</v>
      </c>
      <c r="D13683" s="5" t="s">
        <v>18</v>
      </c>
      <c r="E13683" s="5">
        <v>20</v>
      </c>
      <c r="F13683" s="5" t="s">
        <v>294</v>
      </c>
      <c r="G13683" s="5" t="s">
        <v>297</v>
      </c>
      <c r="M13683" s="5" t="s">
        <v>794</v>
      </c>
      <c r="N13683" s="5" t="s">
        <v>294</v>
      </c>
      <c r="P13683" s="5" t="s">
        <v>294</v>
      </c>
      <c r="Q13683" s="5" t="s">
        <v>297</v>
      </c>
      <c r="R13683" s="5" t="s">
        <v>294</v>
      </c>
      <c r="V13683" s="5" t="s">
        <v>32628</v>
      </c>
    </row>
    <row r="13684" spans="1:22" x14ac:dyDescent="0.35">
      <c r="A13684" s="5" t="s">
        <v>32629</v>
      </c>
      <c r="B13684" s="5" t="s">
        <v>17703</v>
      </c>
      <c r="C13684" s="5" t="s">
        <v>32489</v>
      </c>
      <c r="D13684" s="5" t="s">
        <v>18</v>
      </c>
      <c r="E13684" s="5">
        <v>30</v>
      </c>
      <c r="F13684" s="5" t="s">
        <v>294</v>
      </c>
      <c r="G13684" s="5" t="s">
        <v>297</v>
      </c>
      <c r="M13684" s="5" t="s">
        <v>794</v>
      </c>
      <c r="N13684" s="5" t="s">
        <v>294</v>
      </c>
      <c r="P13684" s="5" t="s">
        <v>294</v>
      </c>
      <c r="Q13684" s="5" t="s">
        <v>297</v>
      </c>
      <c r="R13684" s="5" t="s">
        <v>294</v>
      </c>
      <c r="V13684" s="5" t="s">
        <v>32629</v>
      </c>
    </row>
    <row r="13685" spans="1:22" x14ac:dyDescent="0.35">
      <c r="A13685" s="5" t="s">
        <v>32630</v>
      </c>
      <c r="B13685" s="5" t="s">
        <v>17705</v>
      </c>
      <c r="C13685" s="5" t="s">
        <v>32489</v>
      </c>
      <c r="D13685" s="5" t="s">
        <v>18</v>
      </c>
      <c r="E13685" s="5">
        <v>2</v>
      </c>
      <c r="F13685" s="5" t="s">
        <v>294</v>
      </c>
      <c r="G13685" s="5" t="s">
        <v>297</v>
      </c>
      <c r="M13685" s="5" t="s">
        <v>794</v>
      </c>
      <c r="N13685" s="5" t="s">
        <v>294</v>
      </c>
      <c r="O13685" s="5" t="s">
        <v>294</v>
      </c>
      <c r="P13685" s="5" t="s">
        <v>294</v>
      </c>
      <c r="Q13685" s="5" t="s">
        <v>297</v>
      </c>
      <c r="R13685" s="5" t="s">
        <v>294</v>
      </c>
      <c r="U13685" s="5" t="s">
        <v>32631</v>
      </c>
      <c r="V13685" s="5" t="s">
        <v>32630</v>
      </c>
    </row>
    <row r="13686" spans="1:22" x14ac:dyDescent="0.35">
      <c r="A13686" s="5" t="s">
        <v>32632</v>
      </c>
      <c r="B13686" s="5" t="s">
        <v>32633</v>
      </c>
      <c r="C13686" s="5" t="s">
        <v>32489</v>
      </c>
      <c r="D13686" s="5" t="s">
        <v>30</v>
      </c>
      <c r="E13686" s="5">
        <v>10</v>
      </c>
      <c r="F13686" s="5" t="s">
        <v>294</v>
      </c>
      <c r="G13686" s="5" t="s">
        <v>294</v>
      </c>
      <c r="M13686" s="5" t="s">
        <v>794</v>
      </c>
      <c r="N13686" s="5" t="s">
        <v>294</v>
      </c>
      <c r="P13686" s="5" t="s">
        <v>294</v>
      </c>
      <c r="Q13686" s="5" t="s">
        <v>297</v>
      </c>
      <c r="R13686" s="5" t="s">
        <v>294</v>
      </c>
      <c r="V13686" s="5" t="s">
        <v>32632</v>
      </c>
    </row>
    <row r="13687" spans="1:22" x14ac:dyDescent="0.35">
      <c r="A13687" s="5" t="s">
        <v>32634</v>
      </c>
      <c r="B13687" s="5" t="s">
        <v>17709</v>
      </c>
      <c r="C13687" s="5" t="s">
        <v>32489</v>
      </c>
      <c r="D13687" s="5" t="s">
        <v>18</v>
      </c>
      <c r="E13687" s="5">
        <v>18</v>
      </c>
      <c r="F13687" s="5" t="s">
        <v>294</v>
      </c>
      <c r="G13687" s="5" t="s">
        <v>297</v>
      </c>
      <c r="M13687" s="5" t="s">
        <v>794</v>
      </c>
      <c r="N13687" s="5" t="s">
        <v>294</v>
      </c>
      <c r="P13687" s="5" t="s">
        <v>294</v>
      </c>
      <c r="Q13687" s="5" t="s">
        <v>297</v>
      </c>
      <c r="R13687" s="5" t="s">
        <v>294</v>
      </c>
      <c r="V13687" s="5" t="s">
        <v>32634</v>
      </c>
    </row>
    <row r="13688" spans="1:22" x14ac:dyDescent="0.35">
      <c r="A13688" s="5" t="s">
        <v>32635</v>
      </c>
      <c r="B13688" s="5" t="s">
        <v>17711</v>
      </c>
      <c r="C13688" s="5" t="s">
        <v>32405</v>
      </c>
      <c r="D13688" s="5" t="s">
        <v>20</v>
      </c>
      <c r="E13688" s="5">
        <v>10</v>
      </c>
      <c r="F13688" s="5" t="s">
        <v>297</v>
      </c>
      <c r="G13688" s="5" t="s">
        <v>294</v>
      </c>
      <c r="M13688" s="5" t="s">
        <v>794</v>
      </c>
      <c r="N13688" s="5" t="s">
        <v>294</v>
      </c>
      <c r="P13688" s="5" t="s">
        <v>294</v>
      </c>
      <c r="Q13688" s="5" t="s">
        <v>297</v>
      </c>
      <c r="R13688" s="5" t="s">
        <v>297</v>
      </c>
      <c r="V13688" s="5" t="s">
        <v>32635</v>
      </c>
    </row>
    <row r="13689" spans="1:22" x14ac:dyDescent="0.35">
      <c r="A13689" s="5" t="s">
        <v>32636</v>
      </c>
      <c r="B13689" s="5" t="s">
        <v>32637</v>
      </c>
      <c r="C13689" s="5" t="s">
        <v>32405</v>
      </c>
      <c r="D13689" s="5" t="s">
        <v>18</v>
      </c>
      <c r="E13689" s="5">
        <v>1</v>
      </c>
      <c r="F13689" s="5" t="s">
        <v>294</v>
      </c>
      <c r="G13689" s="5" t="s">
        <v>297</v>
      </c>
      <c r="L13689" s="5" t="s">
        <v>822</v>
      </c>
      <c r="M13689" s="5" t="s">
        <v>794</v>
      </c>
      <c r="N13689" s="5" t="s">
        <v>294</v>
      </c>
      <c r="O13689" s="5" t="s">
        <v>294</v>
      </c>
      <c r="P13689" s="5" t="s">
        <v>294</v>
      </c>
      <c r="Q13689" s="5" t="s">
        <v>297</v>
      </c>
      <c r="R13689" s="5" t="s">
        <v>294</v>
      </c>
    </row>
    <row r="13690" spans="1:22" x14ac:dyDescent="0.35">
      <c r="A13690" s="5" t="s">
        <v>32638</v>
      </c>
      <c r="B13690" s="5" t="s">
        <v>17394</v>
      </c>
      <c r="C13690" s="5" t="s">
        <v>32405</v>
      </c>
      <c r="D13690" s="5" t="s">
        <v>22</v>
      </c>
      <c r="E13690" s="5">
        <v>9</v>
      </c>
      <c r="F13690" s="5" t="s">
        <v>294</v>
      </c>
      <c r="G13690" s="5" t="s">
        <v>294</v>
      </c>
      <c r="M13690" s="5" t="s">
        <v>3826</v>
      </c>
      <c r="N13690" s="5" t="s">
        <v>294</v>
      </c>
      <c r="P13690" s="5" t="s">
        <v>294</v>
      </c>
      <c r="Q13690" s="5" t="s">
        <v>297</v>
      </c>
      <c r="R13690" s="5" t="s">
        <v>294</v>
      </c>
      <c r="V13690" s="5" t="s">
        <v>32638</v>
      </c>
    </row>
    <row r="13691" spans="1:22" x14ac:dyDescent="0.35">
      <c r="A13691" s="5" t="s">
        <v>32639</v>
      </c>
      <c r="B13691" s="5" t="s">
        <v>17714</v>
      </c>
      <c r="C13691" s="5" t="s">
        <v>32405</v>
      </c>
      <c r="D13691" s="5" t="s">
        <v>18</v>
      </c>
      <c r="E13691" s="5">
        <v>40</v>
      </c>
      <c r="F13691" s="5" t="s">
        <v>294</v>
      </c>
      <c r="G13691" s="5" t="s">
        <v>294</v>
      </c>
      <c r="M13691" s="5" t="s">
        <v>794</v>
      </c>
      <c r="N13691" s="5" t="s">
        <v>294</v>
      </c>
      <c r="P13691" s="5" t="s">
        <v>294</v>
      </c>
      <c r="Q13691" s="5" t="s">
        <v>297</v>
      </c>
      <c r="R13691" s="5" t="s">
        <v>294</v>
      </c>
      <c r="V13691" s="5" t="s">
        <v>32639</v>
      </c>
    </row>
    <row r="13692" spans="1:22" x14ac:dyDescent="0.35">
      <c r="A13692" s="5" t="s">
        <v>32640</v>
      </c>
      <c r="B13692" s="5" t="s">
        <v>32641</v>
      </c>
      <c r="C13692" s="5" t="s">
        <v>32405</v>
      </c>
      <c r="D13692" s="5" t="s">
        <v>1655</v>
      </c>
      <c r="E13692" s="5">
        <v>77</v>
      </c>
      <c r="F13692" s="5" t="s">
        <v>294</v>
      </c>
      <c r="G13692" s="5" t="s">
        <v>294</v>
      </c>
      <c r="M13692" s="5" t="s">
        <v>794</v>
      </c>
      <c r="N13692" s="5" t="s">
        <v>294</v>
      </c>
      <c r="P13692" s="5" t="s">
        <v>294</v>
      </c>
      <c r="Q13692" s="5" t="s">
        <v>297</v>
      </c>
      <c r="R13692" s="5" t="s">
        <v>294</v>
      </c>
      <c r="V13692" s="5" t="s">
        <v>32640</v>
      </c>
    </row>
    <row r="13693" spans="1:22" x14ac:dyDescent="0.35">
      <c r="A13693" s="5" t="s">
        <v>32642</v>
      </c>
      <c r="B13693" s="5" t="s">
        <v>32643</v>
      </c>
      <c r="C13693" s="5" t="s">
        <v>32405</v>
      </c>
      <c r="D13693" s="5" t="s">
        <v>22</v>
      </c>
      <c r="E13693" s="5">
        <v>10</v>
      </c>
      <c r="F13693" s="5" t="s">
        <v>294</v>
      </c>
      <c r="G13693" s="5" t="s">
        <v>294</v>
      </c>
      <c r="M13693" s="5" t="s">
        <v>794</v>
      </c>
      <c r="N13693" s="5" t="s">
        <v>294</v>
      </c>
      <c r="O13693" s="5" t="s">
        <v>294</v>
      </c>
      <c r="P13693" s="5" t="s">
        <v>294</v>
      </c>
      <c r="Q13693" s="5" t="s">
        <v>297</v>
      </c>
      <c r="R13693" s="5" t="s">
        <v>294</v>
      </c>
      <c r="V13693" s="5" t="s">
        <v>32642</v>
      </c>
    </row>
    <row r="13694" spans="1:22" x14ac:dyDescent="0.35">
      <c r="A13694" s="5" t="s">
        <v>32644</v>
      </c>
      <c r="B13694" s="5" t="s">
        <v>32645</v>
      </c>
      <c r="C13694" s="5" t="s">
        <v>32405</v>
      </c>
      <c r="D13694" s="5" t="s">
        <v>22</v>
      </c>
      <c r="E13694" s="5">
        <v>10</v>
      </c>
      <c r="F13694" s="5" t="s">
        <v>294</v>
      </c>
      <c r="G13694" s="5" t="s">
        <v>294</v>
      </c>
      <c r="M13694" s="5" t="s">
        <v>794</v>
      </c>
      <c r="N13694" s="5" t="s">
        <v>294</v>
      </c>
      <c r="O13694" s="5" t="s">
        <v>294</v>
      </c>
      <c r="P13694" s="5" t="s">
        <v>294</v>
      </c>
      <c r="Q13694" s="5" t="s">
        <v>297</v>
      </c>
      <c r="R13694" s="5" t="s">
        <v>294</v>
      </c>
      <c r="V13694" s="5" t="s">
        <v>32644</v>
      </c>
    </row>
    <row r="13695" spans="1:22" x14ac:dyDescent="0.35">
      <c r="A13695" s="5" t="s">
        <v>32646</v>
      </c>
      <c r="B13695" s="5" t="s">
        <v>32647</v>
      </c>
      <c r="C13695" s="5" t="s">
        <v>32405</v>
      </c>
      <c r="D13695" s="5" t="s">
        <v>22</v>
      </c>
      <c r="E13695" s="5">
        <v>10</v>
      </c>
      <c r="F13695" s="5" t="s">
        <v>294</v>
      </c>
      <c r="G13695" s="5" t="s">
        <v>294</v>
      </c>
      <c r="M13695" s="5" t="s">
        <v>794</v>
      </c>
      <c r="N13695" s="5" t="s">
        <v>294</v>
      </c>
      <c r="O13695" s="5" t="s">
        <v>294</v>
      </c>
      <c r="P13695" s="5" t="s">
        <v>294</v>
      </c>
      <c r="Q13695" s="5" t="s">
        <v>297</v>
      </c>
      <c r="R13695" s="5" t="s">
        <v>294</v>
      </c>
      <c r="V13695" s="5" t="s">
        <v>32646</v>
      </c>
    </row>
    <row r="13696" spans="1:22" x14ac:dyDescent="0.35">
      <c r="A13696" s="5" t="s">
        <v>32648</v>
      </c>
      <c r="B13696" s="5" t="s">
        <v>32649</v>
      </c>
      <c r="C13696" s="5" t="s">
        <v>32405</v>
      </c>
      <c r="D13696" s="5" t="s">
        <v>22</v>
      </c>
      <c r="E13696" s="5">
        <v>10</v>
      </c>
      <c r="F13696" s="5" t="s">
        <v>294</v>
      </c>
      <c r="G13696" s="5" t="s">
        <v>294</v>
      </c>
      <c r="M13696" s="5" t="s">
        <v>794</v>
      </c>
      <c r="N13696" s="5" t="s">
        <v>294</v>
      </c>
      <c r="O13696" s="5" t="s">
        <v>294</v>
      </c>
      <c r="P13696" s="5" t="s">
        <v>294</v>
      </c>
      <c r="Q13696" s="5" t="s">
        <v>297</v>
      </c>
      <c r="R13696" s="5" t="s">
        <v>294</v>
      </c>
      <c r="V13696" s="5" t="s">
        <v>32648</v>
      </c>
    </row>
    <row r="13697" spans="1:22" x14ac:dyDescent="0.35">
      <c r="A13697" s="5" t="s">
        <v>32650</v>
      </c>
      <c r="B13697" s="5" t="s">
        <v>32651</v>
      </c>
      <c r="C13697" s="5" t="s">
        <v>32405</v>
      </c>
      <c r="D13697" s="5" t="s">
        <v>22</v>
      </c>
      <c r="E13697" s="5">
        <v>10</v>
      </c>
      <c r="F13697" s="5" t="s">
        <v>294</v>
      </c>
      <c r="G13697" s="5" t="s">
        <v>294</v>
      </c>
      <c r="M13697" s="5" t="s">
        <v>794</v>
      </c>
      <c r="N13697" s="5" t="s">
        <v>294</v>
      </c>
      <c r="O13697" s="5" t="s">
        <v>294</v>
      </c>
      <c r="P13697" s="5" t="s">
        <v>294</v>
      </c>
      <c r="Q13697" s="5" t="s">
        <v>297</v>
      </c>
      <c r="R13697" s="5" t="s">
        <v>294</v>
      </c>
      <c r="V13697" s="5" t="s">
        <v>32650</v>
      </c>
    </row>
    <row r="13698" spans="1:22" x14ac:dyDescent="0.35">
      <c r="A13698" s="5" t="s">
        <v>32652</v>
      </c>
      <c r="B13698" s="5" t="s">
        <v>32653</v>
      </c>
      <c r="C13698" s="5" t="s">
        <v>32405</v>
      </c>
      <c r="D13698" s="5" t="s">
        <v>18</v>
      </c>
      <c r="E13698" s="5">
        <v>20</v>
      </c>
      <c r="F13698" s="5" t="s">
        <v>294</v>
      </c>
      <c r="G13698" s="5" t="s">
        <v>297</v>
      </c>
      <c r="J13698" s="5" t="s">
        <v>13926</v>
      </c>
      <c r="M13698" s="5" t="s">
        <v>794</v>
      </c>
      <c r="N13698" s="5" t="s">
        <v>294</v>
      </c>
      <c r="O13698" s="5" t="s">
        <v>294</v>
      </c>
      <c r="P13698" s="5" t="s">
        <v>294</v>
      </c>
      <c r="Q13698" s="5" t="s">
        <v>297</v>
      </c>
      <c r="R13698" s="5" t="s">
        <v>294</v>
      </c>
      <c r="U13698" s="5" t="s">
        <v>32434</v>
      </c>
    </row>
    <row r="13699" spans="1:22" x14ac:dyDescent="0.35">
      <c r="A13699" s="5" t="s">
        <v>32654</v>
      </c>
      <c r="B13699" s="5" t="s">
        <v>17728</v>
      </c>
      <c r="C13699" s="5" t="s">
        <v>32405</v>
      </c>
      <c r="D13699" s="5" t="s">
        <v>18</v>
      </c>
      <c r="E13699" s="5">
        <v>20</v>
      </c>
      <c r="F13699" s="5" t="s">
        <v>297</v>
      </c>
      <c r="G13699" s="5" t="s">
        <v>294</v>
      </c>
      <c r="L13699" s="5" t="s">
        <v>32655</v>
      </c>
      <c r="M13699" s="5" t="s">
        <v>794</v>
      </c>
      <c r="N13699" s="5" t="s">
        <v>294</v>
      </c>
      <c r="O13699" s="5" t="s">
        <v>294</v>
      </c>
      <c r="P13699" s="5" t="s">
        <v>294</v>
      </c>
      <c r="Q13699" s="5" t="s">
        <v>297</v>
      </c>
      <c r="R13699" s="5" t="s">
        <v>297</v>
      </c>
      <c r="S13699" s="5" t="s">
        <v>17729</v>
      </c>
      <c r="V13699" s="5" t="s">
        <v>32654</v>
      </c>
    </row>
    <row r="13700" spans="1:22" x14ac:dyDescent="0.35">
      <c r="A13700" s="5" t="s">
        <v>32656</v>
      </c>
      <c r="B13700" s="5" t="s">
        <v>17732</v>
      </c>
      <c r="C13700" s="5" t="s">
        <v>32405</v>
      </c>
      <c r="D13700" s="5" t="s">
        <v>28</v>
      </c>
      <c r="E13700" s="5">
        <v>8</v>
      </c>
      <c r="F13700" s="5" t="s">
        <v>297</v>
      </c>
      <c r="G13700" s="5" t="s">
        <v>294</v>
      </c>
      <c r="M13700" s="5" t="s">
        <v>794</v>
      </c>
      <c r="N13700" s="5" t="s">
        <v>294</v>
      </c>
      <c r="P13700" s="5" t="s">
        <v>294</v>
      </c>
      <c r="Q13700" s="5" t="s">
        <v>297</v>
      </c>
      <c r="R13700" s="5" t="s">
        <v>294</v>
      </c>
      <c r="V13700" s="5" t="s">
        <v>32656</v>
      </c>
    </row>
    <row r="13701" spans="1:22" x14ac:dyDescent="0.35">
      <c r="A13701" s="5" t="s">
        <v>32657</v>
      </c>
      <c r="B13701" s="5" t="s">
        <v>17734</v>
      </c>
      <c r="C13701" s="5" t="s">
        <v>32405</v>
      </c>
      <c r="D13701" s="5" t="s">
        <v>18</v>
      </c>
      <c r="E13701" s="5">
        <v>4</v>
      </c>
      <c r="F13701" s="5" t="s">
        <v>297</v>
      </c>
      <c r="G13701" s="5" t="s">
        <v>294</v>
      </c>
      <c r="J13701" s="5" t="s">
        <v>1194</v>
      </c>
      <c r="M13701" s="5" t="s">
        <v>794</v>
      </c>
      <c r="N13701" s="5" t="s">
        <v>294</v>
      </c>
      <c r="O13701" s="5" t="s">
        <v>294</v>
      </c>
      <c r="P13701" s="5" t="s">
        <v>294</v>
      </c>
      <c r="Q13701" s="5" t="s">
        <v>297</v>
      </c>
      <c r="R13701" s="5" t="s">
        <v>294</v>
      </c>
      <c r="V13701" s="5" t="s">
        <v>32657</v>
      </c>
    </row>
    <row r="13702" spans="1:22" x14ac:dyDescent="0.35">
      <c r="A13702" s="5" t="s">
        <v>32658</v>
      </c>
      <c r="B13702" s="5" t="s">
        <v>32659</v>
      </c>
      <c r="C13702" s="5" t="s">
        <v>32660</v>
      </c>
      <c r="D13702" s="5" t="s">
        <v>22</v>
      </c>
      <c r="E13702" s="5">
        <v>9</v>
      </c>
      <c r="F13702" s="5" t="s">
        <v>294</v>
      </c>
      <c r="G13702" s="5" t="s">
        <v>294</v>
      </c>
      <c r="H13702" s="5">
        <v>0</v>
      </c>
      <c r="M13702" s="5" t="s">
        <v>794</v>
      </c>
      <c r="N13702" s="5" t="s">
        <v>294</v>
      </c>
      <c r="P13702" s="5" t="s">
        <v>294</v>
      </c>
      <c r="Q13702" s="5" t="s">
        <v>294</v>
      </c>
      <c r="R13702" s="5" t="s">
        <v>294</v>
      </c>
      <c r="V13702" s="5" t="s">
        <v>32658</v>
      </c>
    </row>
    <row r="13703" spans="1:22" x14ac:dyDescent="0.35">
      <c r="A13703" s="5" t="s">
        <v>32661</v>
      </c>
      <c r="B13703" s="5" t="s">
        <v>4961</v>
      </c>
      <c r="C13703" s="5" t="s">
        <v>32660</v>
      </c>
      <c r="D13703" s="5" t="s">
        <v>20</v>
      </c>
      <c r="E13703" s="5">
        <v>10</v>
      </c>
      <c r="F13703" s="5" t="s">
        <v>294</v>
      </c>
      <c r="G13703" s="5" t="s">
        <v>294</v>
      </c>
      <c r="M13703" s="5" t="s">
        <v>794</v>
      </c>
      <c r="N13703" s="5" t="s">
        <v>294</v>
      </c>
      <c r="P13703" s="5" t="s">
        <v>294</v>
      </c>
      <c r="Q13703" s="5" t="s">
        <v>294</v>
      </c>
      <c r="R13703" s="5" t="s">
        <v>294</v>
      </c>
      <c r="V13703" s="5" t="s">
        <v>32661</v>
      </c>
    </row>
    <row r="13704" spans="1:22" x14ac:dyDescent="0.35">
      <c r="A13704" s="5" t="s">
        <v>32662</v>
      </c>
      <c r="B13704" s="5" t="s">
        <v>32663</v>
      </c>
      <c r="C13704" s="5" t="s">
        <v>32660</v>
      </c>
      <c r="D13704" s="5" t="s">
        <v>22</v>
      </c>
      <c r="E13704" s="5">
        <v>9</v>
      </c>
      <c r="F13704" s="5" t="s">
        <v>297</v>
      </c>
      <c r="G13704" s="5" t="s">
        <v>294</v>
      </c>
      <c r="M13704" s="5" t="s">
        <v>3826</v>
      </c>
      <c r="N13704" s="5" t="s">
        <v>294</v>
      </c>
      <c r="P13704" s="5" t="s">
        <v>294</v>
      </c>
      <c r="Q13704" s="5" t="s">
        <v>294</v>
      </c>
      <c r="R13704" s="5" t="s">
        <v>294</v>
      </c>
      <c r="V13704" s="5" t="s">
        <v>32662</v>
      </c>
    </row>
    <row r="13705" spans="1:22" x14ac:dyDescent="0.35">
      <c r="A13705" s="5" t="s">
        <v>32664</v>
      </c>
      <c r="B13705" s="5" t="s">
        <v>17394</v>
      </c>
      <c r="C13705" s="5" t="s">
        <v>32660</v>
      </c>
      <c r="D13705" s="5" t="s">
        <v>22</v>
      </c>
      <c r="E13705" s="5">
        <v>9</v>
      </c>
      <c r="F13705" s="5" t="s">
        <v>297</v>
      </c>
      <c r="G13705" s="5" t="s">
        <v>294</v>
      </c>
      <c r="J13705" s="5" t="s">
        <v>32405</v>
      </c>
      <c r="M13705" s="5" t="s">
        <v>794</v>
      </c>
      <c r="N13705" s="5" t="s">
        <v>294</v>
      </c>
      <c r="P13705" s="5" t="s">
        <v>294</v>
      </c>
      <c r="Q13705" s="5" t="s">
        <v>294</v>
      </c>
      <c r="R13705" s="5" t="s">
        <v>297</v>
      </c>
      <c r="V13705" s="5" t="s">
        <v>32664</v>
      </c>
    </row>
    <row r="13706" spans="1:22" x14ac:dyDescent="0.35">
      <c r="A13706" s="5" t="s">
        <v>32665</v>
      </c>
      <c r="B13706" s="5" t="s">
        <v>32666</v>
      </c>
      <c r="C13706" s="5" t="s">
        <v>32660</v>
      </c>
      <c r="D13706" s="5" t="s">
        <v>18</v>
      </c>
      <c r="E13706" s="5">
        <v>50</v>
      </c>
      <c r="F13706" s="5" t="s">
        <v>294</v>
      </c>
      <c r="G13706" s="5" t="s">
        <v>294</v>
      </c>
      <c r="M13706" s="5" t="s">
        <v>794</v>
      </c>
      <c r="N13706" s="5" t="s">
        <v>294</v>
      </c>
      <c r="P13706" s="5" t="s">
        <v>294</v>
      </c>
      <c r="Q13706" s="5" t="s">
        <v>294</v>
      </c>
      <c r="R13706" s="5" t="s">
        <v>294</v>
      </c>
      <c r="V13706" s="5" t="s">
        <v>32665</v>
      </c>
    </row>
    <row r="13707" spans="1:22" x14ac:dyDescent="0.35">
      <c r="A13707" s="5" t="s">
        <v>32667</v>
      </c>
      <c r="B13707" s="5" t="s">
        <v>26387</v>
      </c>
      <c r="C13707" s="5" t="s">
        <v>32660</v>
      </c>
      <c r="D13707" s="5" t="s">
        <v>28</v>
      </c>
      <c r="E13707" s="5">
        <v>6</v>
      </c>
      <c r="F13707" s="5" t="s">
        <v>294</v>
      </c>
      <c r="G13707" s="5" t="s">
        <v>294</v>
      </c>
      <c r="M13707" s="5" t="s">
        <v>794</v>
      </c>
      <c r="N13707" s="5" t="s">
        <v>294</v>
      </c>
      <c r="P13707" s="5" t="s">
        <v>294</v>
      </c>
      <c r="Q13707" s="5" t="s">
        <v>294</v>
      </c>
      <c r="R13707" s="5" t="s">
        <v>294</v>
      </c>
      <c r="V13707" s="5" t="s">
        <v>32667</v>
      </c>
    </row>
    <row r="13708" spans="1:22" x14ac:dyDescent="0.35">
      <c r="A13708" s="5" t="s">
        <v>32668</v>
      </c>
      <c r="B13708" s="5" t="s">
        <v>32669</v>
      </c>
      <c r="C13708" s="5" t="s">
        <v>32660</v>
      </c>
      <c r="D13708" s="5" t="s">
        <v>18</v>
      </c>
      <c r="E13708" s="5">
        <v>4</v>
      </c>
      <c r="F13708" s="5" t="s">
        <v>297</v>
      </c>
      <c r="G13708" s="5" t="s">
        <v>294</v>
      </c>
      <c r="J13708" s="5" t="s">
        <v>1194</v>
      </c>
      <c r="M13708" s="5" t="s">
        <v>794</v>
      </c>
      <c r="N13708" s="5" t="s">
        <v>294</v>
      </c>
      <c r="O13708" s="5" t="s">
        <v>294</v>
      </c>
      <c r="P13708" s="5" t="s">
        <v>294</v>
      </c>
      <c r="Q13708" s="5" t="s">
        <v>294</v>
      </c>
      <c r="R13708" s="5" t="s">
        <v>294</v>
      </c>
      <c r="V13708" s="5" t="s">
        <v>32668</v>
      </c>
    </row>
    <row r="13709" spans="1:22" x14ac:dyDescent="0.35">
      <c r="A13709" s="5" t="s">
        <v>32670</v>
      </c>
      <c r="B13709" s="5" t="s">
        <v>32671</v>
      </c>
      <c r="C13709" s="5" t="s">
        <v>32672</v>
      </c>
      <c r="D13709" s="5" t="s">
        <v>18</v>
      </c>
      <c r="E13709" s="5">
        <v>30</v>
      </c>
      <c r="F13709" s="5" t="s">
        <v>297</v>
      </c>
      <c r="G13709" s="5" t="s">
        <v>294</v>
      </c>
      <c r="M13709" s="5" t="s">
        <v>794</v>
      </c>
      <c r="N13709" s="5" t="s">
        <v>294</v>
      </c>
      <c r="R13709" s="5" t="s">
        <v>294</v>
      </c>
    </row>
    <row r="13710" spans="1:22" x14ac:dyDescent="0.35">
      <c r="A13710" s="5" t="s">
        <v>32673</v>
      </c>
      <c r="B13710" s="5" t="s">
        <v>32674</v>
      </c>
      <c r="C13710" s="5" t="s">
        <v>32672</v>
      </c>
      <c r="D13710" s="5" t="s">
        <v>4073</v>
      </c>
      <c r="E13710" s="5">
        <v>60</v>
      </c>
      <c r="F13710" s="5" t="s">
        <v>297</v>
      </c>
      <c r="G13710" s="5" t="s">
        <v>294</v>
      </c>
      <c r="M13710" s="5" t="s">
        <v>794</v>
      </c>
      <c r="N13710" s="5" t="s">
        <v>294</v>
      </c>
      <c r="R13710" s="5" t="s">
        <v>294</v>
      </c>
    </row>
    <row r="13711" spans="1:22" x14ac:dyDescent="0.35">
      <c r="A13711" s="5" t="s">
        <v>32675</v>
      </c>
      <c r="B13711" s="5" t="s">
        <v>32676</v>
      </c>
      <c r="C13711" s="5" t="s">
        <v>32672</v>
      </c>
      <c r="D13711" s="5" t="s">
        <v>18</v>
      </c>
      <c r="E13711" s="5">
        <v>8</v>
      </c>
      <c r="F13711" s="5" t="s">
        <v>297</v>
      </c>
      <c r="G13711" s="5" t="s">
        <v>297</v>
      </c>
      <c r="M13711" s="5" t="s">
        <v>3826</v>
      </c>
      <c r="N13711" s="5" t="s">
        <v>294</v>
      </c>
      <c r="R13711" s="5" t="s">
        <v>294</v>
      </c>
    </row>
    <row r="13712" spans="1:22" x14ac:dyDescent="0.35">
      <c r="A13712" s="5" t="s">
        <v>32677</v>
      </c>
      <c r="B13712" s="5" t="s">
        <v>32678</v>
      </c>
      <c r="C13712" s="5" t="s">
        <v>32679</v>
      </c>
      <c r="D13712" s="5" t="s">
        <v>18</v>
      </c>
      <c r="E13712" s="5">
        <v>40</v>
      </c>
      <c r="F13712" s="5" t="s">
        <v>294</v>
      </c>
      <c r="G13712" s="5" t="s">
        <v>294</v>
      </c>
      <c r="M13712" s="5" t="s">
        <v>794</v>
      </c>
      <c r="N13712" s="5" t="s">
        <v>294</v>
      </c>
      <c r="R13712" s="5" t="s">
        <v>294</v>
      </c>
    </row>
    <row r="13713" spans="1:22" x14ac:dyDescent="0.35">
      <c r="A13713" s="5" t="s">
        <v>32680</v>
      </c>
      <c r="B13713" s="5" t="s">
        <v>32681</v>
      </c>
      <c r="C13713" s="5" t="s">
        <v>32679</v>
      </c>
      <c r="D13713" s="5" t="s">
        <v>18</v>
      </c>
      <c r="E13713" s="5">
        <v>8</v>
      </c>
      <c r="F13713" s="5" t="s">
        <v>297</v>
      </c>
      <c r="G13713" s="5" t="s">
        <v>297</v>
      </c>
      <c r="M13713" s="5" t="s">
        <v>3826</v>
      </c>
      <c r="N13713" s="5" t="s">
        <v>294</v>
      </c>
      <c r="R13713" s="5" t="s">
        <v>294</v>
      </c>
    </row>
    <row r="13714" spans="1:22" x14ac:dyDescent="0.35">
      <c r="A13714" s="5" t="s">
        <v>32682</v>
      </c>
      <c r="B13714" s="5" t="s">
        <v>5512</v>
      </c>
      <c r="C13714" s="5" t="s">
        <v>32679</v>
      </c>
      <c r="D13714" s="5" t="s">
        <v>22</v>
      </c>
      <c r="E13714" s="5">
        <v>1</v>
      </c>
      <c r="F13714" s="5" t="s">
        <v>294</v>
      </c>
      <c r="G13714" s="5" t="s">
        <v>294</v>
      </c>
      <c r="H13714" s="5">
        <v>0</v>
      </c>
      <c r="I13714" s="5">
        <v>4</v>
      </c>
      <c r="M13714" s="5" t="s">
        <v>794</v>
      </c>
      <c r="N13714" s="5" t="s">
        <v>294</v>
      </c>
      <c r="R13714" s="5" t="s">
        <v>294</v>
      </c>
      <c r="V13714" s="5" t="s">
        <v>32360</v>
      </c>
    </row>
    <row r="13715" spans="1:22" x14ac:dyDescent="0.35">
      <c r="A13715" s="5" t="s">
        <v>32683</v>
      </c>
      <c r="B13715" s="5" t="s">
        <v>4877</v>
      </c>
      <c r="C13715" s="5" t="s">
        <v>4834</v>
      </c>
      <c r="D13715" s="5" t="s">
        <v>18</v>
      </c>
      <c r="E13715" s="5">
        <v>4</v>
      </c>
      <c r="F13715" s="5" t="s">
        <v>294</v>
      </c>
      <c r="G13715" s="5" t="s">
        <v>297</v>
      </c>
      <c r="M13715" s="5" t="s">
        <v>3826</v>
      </c>
      <c r="N13715" s="5" t="s">
        <v>294</v>
      </c>
      <c r="R13715" s="5" t="s">
        <v>294</v>
      </c>
      <c r="V13715" s="5" t="s">
        <v>32684</v>
      </c>
    </row>
    <row r="13716" spans="1:22" x14ac:dyDescent="0.35">
      <c r="A13716" s="5" t="s">
        <v>32685</v>
      </c>
      <c r="B13716" s="5" t="s">
        <v>32686</v>
      </c>
      <c r="C13716" s="5" t="s">
        <v>4834</v>
      </c>
      <c r="D13716" s="5" t="s">
        <v>18</v>
      </c>
      <c r="E13716" s="5">
        <v>30</v>
      </c>
      <c r="F13716" s="5" t="s">
        <v>294</v>
      </c>
      <c r="G13716" s="5" t="s">
        <v>294</v>
      </c>
      <c r="M13716" s="5" t="s">
        <v>794</v>
      </c>
      <c r="N13716" s="5" t="s">
        <v>294</v>
      </c>
      <c r="R13716" s="5" t="s">
        <v>294</v>
      </c>
      <c r="V13716" s="5" t="s">
        <v>32687</v>
      </c>
    </row>
    <row r="13717" spans="1:22" x14ac:dyDescent="0.35">
      <c r="A13717" s="5" t="s">
        <v>32688</v>
      </c>
      <c r="B13717" s="5" t="s">
        <v>32689</v>
      </c>
      <c r="C13717" s="5" t="s">
        <v>4834</v>
      </c>
      <c r="D13717" s="5" t="s">
        <v>22</v>
      </c>
      <c r="E13717" s="5">
        <v>1</v>
      </c>
      <c r="F13717" s="5" t="s">
        <v>294</v>
      </c>
      <c r="G13717" s="5" t="s">
        <v>294</v>
      </c>
      <c r="H13717" s="5">
        <v>0</v>
      </c>
      <c r="I13717" s="5">
        <v>4</v>
      </c>
      <c r="M13717" s="5" t="s">
        <v>794</v>
      </c>
      <c r="N13717" s="5" t="s">
        <v>294</v>
      </c>
      <c r="R13717" s="5" t="s">
        <v>294</v>
      </c>
      <c r="V13717" s="5" t="s">
        <v>32690</v>
      </c>
    </row>
    <row r="13718" spans="1:22" x14ac:dyDescent="0.35">
      <c r="A13718" s="5" t="s">
        <v>32691</v>
      </c>
      <c r="B13718" s="5" t="s">
        <v>32692</v>
      </c>
      <c r="C13718" s="5" t="s">
        <v>32693</v>
      </c>
      <c r="D13718" s="5" t="s">
        <v>18</v>
      </c>
      <c r="E13718" s="5">
        <v>30</v>
      </c>
      <c r="F13718" s="5" t="s">
        <v>294</v>
      </c>
      <c r="G13718" s="5" t="s">
        <v>294</v>
      </c>
      <c r="M13718" s="5" t="s">
        <v>794</v>
      </c>
      <c r="N13718" s="5" t="s">
        <v>294</v>
      </c>
      <c r="R13718" s="5" t="s">
        <v>294</v>
      </c>
      <c r="V13718" s="5" t="s">
        <v>32691</v>
      </c>
    </row>
    <row r="13719" spans="1:22" x14ac:dyDescent="0.35">
      <c r="A13719" s="5" t="s">
        <v>32694</v>
      </c>
      <c r="B13719" s="5" t="s">
        <v>32695</v>
      </c>
      <c r="C13719" s="5" t="s">
        <v>32693</v>
      </c>
      <c r="D13719" s="5" t="s">
        <v>18</v>
      </c>
      <c r="E13719" s="5">
        <v>200</v>
      </c>
      <c r="F13719" s="5" t="s">
        <v>297</v>
      </c>
      <c r="G13719" s="5" t="s">
        <v>297</v>
      </c>
      <c r="M13719" s="5" t="s">
        <v>794</v>
      </c>
      <c r="N13719" s="5" t="s">
        <v>294</v>
      </c>
      <c r="O13719" s="5" t="s">
        <v>294</v>
      </c>
      <c r="P13719" s="5" t="s">
        <v>294</v>
      </c>
      <c r="Q13719" s="5" t="s">
        <v>294</v>
      </c>
      <c r="R13719" s="5" t="s">
        <v>294</v>
      </c>
      <c r="V13719" s="5" t="s">
        <v>32694</v>
      </c>
    </row>
    <row r="13720" spans="1:22" x14ac:dyDescent="0.35">
      <c r="A13720" s="5" t="s">
        <v>32696</v>
      </c>
      <c r="B13720" s="5" t="s">
        <v>32697</v>
      </c>
      <c r="C13720" s="5" t="s">
        <v>32693</v>
      </c>
      <c r="D13720" s="5" t="s">
        <v>18</v>
      </c>
      <c r="E13720" s="5">
        <v>45</v>
      </c>
      <c r="F13720" s="5" t="s">
        <v>294</v>
      </c>
      <c r="G13720" s="5" t="s">
        <v>297</v>
      </c>
      <c r="M13720" s="5" t="s">
        <v>794</v>
      </c>
      <c r="N13720" s="5" t="s">
        <v>294</v>
      </c>
      <c r="R13720" s="5" t="s">
        <v>294</v>
      </c>
      <c r="V13720" s="5" t="s">
        <v>32696</v>
      </c>
    </row>
    <row r="13721" spans="1:22" x14ac:dyDescent="0.35">
      <c r="A13721" s="5" t="s">
        <v>32698</v>
      </c>
      <c r="B13721" s="5" t="s">
        <v>32699</v>
      </c>
      <c r="C13721" s="5" t="s">
        <v>32693</v>
      </c>
      <c r="D13721" s="5" t="s">
        <v>18</v>
      </c>
      <c r="E13721" s="5">
        <v>12</v>
      </c>
      <c r="F13721" s="5" t="s">
        <v>294</v>
      </c>
      <c r="G13721" s="5" t="s">
        <v>297</v>
      </c>
      <c r="M13721" s="5" t="s">
        <v>3826</v>
      </c>
      <c r="N13721" s="5" t="s">
        <v>294</v>
      </c>
      <c r="R13721" s="5" t="s">
        <v>294</v>
      </c>
      <c r="V13721" s="5" t="s">
        <v>32698</v>
      </c>
    </row>
    <row r="13722" spans="1:22" x14ac:dyDescent="0.35">
      <c r="A13722" s="5" t="s">
        <v>32700</v>
      </c>
      <c r="B13722" s="5" t="s">
        <v>32701</v>
      </c>
      <c r="C13722" s="5" t="s">
        <v>32693</v>
      </c>
      <c r="D13722" s="5" t="s">
        <v>1655</v>
      </c>
      <c r="E13722" s="5">
        <v>77</v>
      </c>
      <c r="F13722" s="5" t="s">
        <v>294</v>
      </c>
      <c r="G13722" s="5" t="s">
        <v>294</v>
      </c>
      <c r="M13722" s="5" t="s">
        <v>794</v>
      </c>
      <c r="N13722" s="5" t="s">
        <v>294</v>
      </c>
      <c r="R13722" s="5" t="s">
        <v>294</v>
      </c>
      <c r="V13722" s="5" t="s">
        <v>32700</v>
      </c>
    </row>
    <row r="13723" spans="1:22" x14ac:dyDescent="0.35">
      <c r="A13723" s="5" t="s">
        <v>32702</v>
      </c>
      <c r="B13723" s="5" t="s">
        <v>32703</v>
      </c>
      <c r="C13723" s="5" t="s">
        <v>32693</v>
      </c>
      <c r="D13723" s="5" t="s">
        <v>18</v>
      </c>
      <c r="E13723" s="5">
        <v>20</v>
      </c>
      <c r="F13723" s="5" t="s">
        <v>297</v>
      </c>
      <c r="G13723" s="5" t="s">
        <v>297</v>
      </c>
      <c r="M13723" s="5" t="s">
        <v>794</v>
      </c>
      <c r="N13723" s="5" t="s">
        <v>294</v>
      </c>
      <c r="R13723" s="5" t="s">
        <v>294</v>
      </c>
      <c r="U13723" s="5" t="s">
        <v>32704</v>
      </c>
      <c r="V13723" s="5" t="s">
        <v>32702</v>
      </c>
    </row>
    <row r="13724" spans="1:22" x14ac:dyDescent="0.35">
      <c r="A13724" s="5" t="s">
        <v>32705</v>
      </c>
      <c r="B13724" s="5" t="s">
        <v>235</v>
      </c>
      <c r="C13724" s="5" t="s">
        <v>32706</v>
      </c>
      <c r="D13724" s="5" t="s">
        <v>18</v>
      </c>
      <c r="E13724" s="5">
        <v>50</v>
      </c>
      <c r="F13724" s="5" t="s">
        <v>294</v>
      </c>
      <c r="G13724" s="5" t="s">
        <v>294</v>
      </c>
      <c r="M13724" s="5" t="s">
        <v>794</v>
      </c>
      <c r="N13724" s="5" t="s">
        <v>294</v>
      </c>
      <c r="O13724" s="5" t="s">
        <v>294</v>
      </c>
      <c r="P13724" s="5" t="s">
        <v>294</v>
      </c>
      <c r="Q13724" s="5" t="s">
        <v>294</v>
      </c>
      <c r="R13724" s="5" t="s">
        <v>294</v>
      </c>
      <c r="V13724" s="5" t="s">
        <v>32707</v>
      </c>
    </row>
    <row r="13725" spans="1:22" x14ac:dyDescent="0.35">
      <c r="A13725" s="5" t="s">
        <v>32708</v>
      </c>
      <c r="B13725" s="5" t="s">
        <v>3907</v>
      </c>
      <c r="C13725" s="5" t="s">
        <v>32706</v>
      </c>
      <c r="D13725" s="5" t="s">
        <v>18</v>
      </c>
      <c r="E13725" s="5">
        <v>20</v>
      </c>
      <c r="F13725" s="5" t="s">
        <v>294</v>
      </c>
      <c r="G13725" s="5" t="s">
        <v>294</v>
      </c>
      <c r="M13725" s="5" t="s">
        <v>3826</v>
      </c>
      <c r="N13725" s="5" t="s">
        <v>294</v>
      </c>
      <c r="O13725" s="5" t="s">
        <v>294</v>
      </c>
      <c r="P13725" s="5" t="s">
        <v>294</v>
      </c>
      <c r="Q13725" s="5" t="s">
        <v>294</v>
      </c>
      <c r="R13725" s="5" t="s">
        <v>294</v>
      </c>
      <c r="V13725" s="5" t="s">
        <v>32709</v>
      </c>
    </row>
    <row r="13726" spans="1:22" x14ac:dyDescent="0.35">
      <c r="A13726" s="5" t="s">
        <v>32710</v>
      </c>
      <c r="B13726" s="5" t="s">
        <v>32711</v>
      </c>
      <c r="C13726" s="5" t="s">
        <v>32706</v>
      </c>
      <c r="D13726" s="5" t="s">
        <v>18</v>
      </c>
      <c r="E13726" s="5">
        <v>20</v>
      </c>
      <c r="F13726" s="5" t="s">
        <v>294</v>
      </c>
      <c r="G13726" s="5" t="s">
        <v>294</v>
      </c>
      <c r="J13726" s="5" t="s">
        <v>32693</v>
      </c>
      <c r="M13726" s="5" t="s">
        <v>794</v>
      </c>
      <c r="N13726" s="5" t="s">
        <v>294</v>
      </c>
      <c r="O13726" s="5" t="s">
        <v>294</v>
      </c>
      <c r="P13726" s="5" t="s">
        <v>294</v>
      </c>
      <c r="Q13726" s="5" t="s">
        <v>294</v>
      </c>
      <c r="R13726" s="5" t="s">
        <v>297</v>
      </c>
      <c r="V13726" s="5" t="s">
        <v>32712</v>
      </c>
    </row>
    <row r="13727" spans="1:22" x14ac:dyDescent="0.35">
      <c r="A13727" s="5" t="s">
        <v>32713</v>
      </c>
      <c r="B13727" s="5" t="s">
        <v>19640</v>
      </c>
      <c r="C13727" s="5" t="s">
        <v>32706</v>
      </c>
      <c r="D13727" s="5" t="s">
        <v>18</v>
      </c>
      <c r="E13727" s="5">
        <v>50</v>
      </c>
      <c r="F13727" s="5" t="s">
        <v>294</v>
      </c>
      <c r="G13727" s="5" t="s">
        <v>294</v>
      </c>
      <c r="M13727" s="5" t="s">
        <v>794</v>
      </c>
      <c r="N13727" s="5" t="s">
        <v>294</v>
      </c>
      <c r="O13727" s="5" t="s">
        <v>294</v>
      </c>
      <c r="P13727" s="5" t="s">
        <v>294</v>
      </c>
      <c r="Q13727" s="5" t="s">
        <v>294</v>
      </c>
      <c r="R13727" s="5" t="s">
        <v>294</v>
      </c>
      <c r="V13727" s="5" t="s">
        <v>32714</v>
      </c>
    </row>
    <row r="13728" spans="1:22" x14ac:dyDescent="0.35">
      <c r="A13728" s="5" t="s">
        <v>32715</v>
      </c>
      <c r="B13728" s="5" t="s">
        <v>32716</v>
      </c>
      <c r="C13728" s="5" t="s">
        <v>11330</v>
      </c>
      <c r="D13728" s="5" t="s">
        <v>18</v>
      </c>
      <c r="E13728" s="5">
        <v>20</v>
      </c>
      <c r="F13728" s="5" t="s">
        <v>294</v>
      </c>
      <c r="G13728" s="5" t="s">
        <v>294</v>
      </c>
      <c r="M13728" s="5" t="s">
        <v>3826</v>
      </c>
      <c r="N13728" s="5" t="s">
        <v>294</v>
      </c>
      <c r="R13728" s="5" t="s">
        <v>294</v>
      </c>
    </row>
    <row r="13729" spans="1:22" x14ac:dyDescent="0.35">
      <c r="A13729" s="5" t="s">
        <v>32717</v>
      </c>
      <c r="B13729" s="5" t="s">
        <v>32718</v>
      </c>
      <c r="C13729" s="5" t="s">
        <v>11330</v>
      </c>
      <c r="D13729" s="5" t="s">
        <v>22</v>
      </c>
      <c r="E13729" s="5">
        <v>1</v>
      </c>
      <c r="F13729" s="5" t="s">
        <v>294</v>
      </c>
      <c r="G13729" s="5" t="s">
        <v>294</v>
      </c>
      <c r="H13729" s="5">
        <v>0</v>
      </c>
      <c r="I13729" s="5">
        <v>4</v>
      </c>
      <c r="M13729" s="5" t="s">
        <v>794</v>
      </c>
      <c r="N13729" s="5" t="s">
        <v>294</v>
      </c>
      <c r="R13729" s="5" t="s">
        <v>294</v>
      </c>
    </row>
    <row r="13730" spans="1:22" x14ac:dyDescent="0.35">
      <c r="A13730" s="5" t="s">
        <v>32719</v>
      </c>
      <c r="B13730" s="5" t="s">
        <v>32720</v>
      </c>
      <c r="C13730" s="5" t="s">
        <v>11330</v>
      </c>
      <c r="D13730" s="5" t="s">
        <v>18</v>
      </c>
      <c r="E13730" s="5">
        <v>30</v>
      </c>
      <c r="F13730" s="5" t="s">
        <v>294</v>
      </c>
      <c r="G13730" s="5" t="s">
        <v>294</v>
      </c>
      <c r="M13730" s="5" t="s">
        <v>794</v>
      </c>
      <c r="N13730" s="5" t="s">
        <v>294</v>
      </c>
      <c r="R13730" s="5" t="s">
        <v>294</v>
      </c>
    </row>
    <row r="13731" spans="1:22" x14ac:dyDescent="0.35">
      <c r="A13731" s="5" t="s">
        <v>32721</v>
      </c>
      <c r="B13731" s="5" t="s">
        <v>32722</v>
      </c>
      <c r="C13731" s="5" t="s">
        <v>11330</v>
      </c>
      <c r="D13731" s="5" t="s">
        <v>18</v>
      </c>
      <c r="E13731" s="5">
        <v>1</v>
      </c>
      <c r="F13731" s="5" t="s">
        <v>297</v>
      </c>
      <c r="G13731" s="5" t="s">
        <v>297</v>
      </c>
      <c r="L13731" s="5" t="s">
        <v>4399</v>
      </c>
      <c r="M13731" s="5" t="s">
        <v>794</v>
      </c>
      <c r="N13731" s="5" t="s">
        <v>294</v>
      </c>
      <c r="R13731" s="5" t="s">
        <v>294</v>
      </c>
      <c r="S13731" s="5" t="s">
        <v>294</v>
      </c>
      <c r="V13731" s="5" t="s">
        <v>32723</v>
      </c>
    </row>
    <row r="13732" spans="1:22" x14ac:dyDescent="0.35">
      <c r="A13732" s="5" t="s">
        <v>32724</v>
      </c>
      <c r="B13732" s="5" t="s">
        <v>32725</v>
      </c>
      <c r="C13732" s="5" t="s">
        <v>11330</v>
      </c>
      <c r="D13732" s="5" t="s">
        <v>18</v>
      </c>
      <c r="E13732" s="5">
        <v>20</v>
      </c>
      <c r="F13732" s="5" t="s">
        <v>294</v>
      </c>
      <c r="G13732" s="5" t="s">
        <v>294</v>
      </c>
      <c r="M13732" s="5" t="s">
        <v>794</v>
      </c>
      <c r="N13732" s="5" t="s">
        <v>294</v>
      </c>
      <c r="R13732" s="5" t="s">
        <v>294</v>
      </c>
    </row>
    <row r="13733" spans="1:22" x14ac:dyDescent="0.35">
      <c r="A13733" s="5" t="s">
        <v>32726</v>
      </c>
      <c r="B13733" s="5" t="s">
        <v>32727</v>
      </c>
      <c r="C13733" s="5" t="s">
        <v>11330</v>
      </c>
      <c r="D13733" s="5" t="s">
        <v>18</v>
      </c>
      <c r="E13733" s="5">
        <v>4</v>
      </c>
      <c r="F13733" s="5" t="s">
        <v>297</v>
      </c>
      <c r="G13733" s="5" t="s">
        <v>297</v>
      </c>
      <c r="M13733" s="5" t="s">
        <v>794</v>
      </c>
      <c r="N13733" s="5" t="s">
        <v>294</v>
      </c>
      <c r="R13733" s="5" t="s">
        <v>294</v>
      </c>
      <c r="V13733" s="5" t="s">
        <v>32728</v>
      </c>
    </row>
    <row r="13734" spans="1:22" x14ac:dyDescent="0.35">
      <c r="A13734" s="5" t="s">
        <v>32729</v>
      </c>
      <c r="B13734" s="5" t="s">
        <v>32730</v>
      </c>
      <c r="C13734" s="5" t="s">
        <v>32731</v>
      </c>
      <c r="D13734" s="5" t="s">
        <v>18</v>
      </c>
      <c r="E13734" s="5">
        <v>1</v>
      </c>
      <c r="F13734" s="5" t="s">
        <v>294</v>
      </c>
      <c r="G13734" s="5" t="s">
        <v>297</v>
      </c>
      <c r="L13734" s="5" t="s">
        <v>4399</v>
      </c>
      <c r="M13734" s="5" t="s">
        <v>794</v>
      </c>
      <c r="N13734" s="5" t="s">
        <v>294</v>
      </c>
      <c r="O13734" s="5" t="s">
        <v>294</v>
      </c>
      <c r="P13734" s="5" t="s">
        <v>294</v>
      </c>
      <c r="Q13734" s="5" t="s">
        <v>294</v>
      </c>
      <c r="R13734" s="5" t="s">
        <v>294</v>
      </c>
      <c r="S13734" s="5" t="s">
        <v>297</v>
      </c>
      <c r="V13734" s="5" t="s">
        <v>32732</v>
      </c>
    </row>
    <row r="13735" spans="1:22" x14ac:dyDescent="0.35">
      <c r="A13735" s="5" t="s">
        <v>32733</v>
      </c>
      <c r="B13735" s="5" t="s">
        <v>32734</v>
      </c>
      <c r="C13735" s="5" t="s">
        <v>32731</v>
      </c>
      <c r="D13735" s="5" t="s">
        <v>18</v>
      </c>
      <c r="E13735" s="5">
        <v>20</v>
      </c>
      <c r="F13735" s="5" t="s">
        <v>294</v>
      </c>
      <c r="G13735" s="5" t="s">
        <v>294</v>
      </c>
      <c r="M13735" s="5" t="s">
        <v>794</v>
      </c>
      <c r="N13735" s="5" t="s">
        <v>294</v>
      </c>
      <c r="R13735" s="5" t="s">
        <v>294</v>
      </c>
    </row>
    <row r="13736" spans="1:22" x14ac:dyDescent="0.35">
      <c r="A13736" s="5" t="s">
        <v>32735</v>
      </c>
      <c r="B13736" s="5" t="s">
        <v>32736</v>
      </c>
      <c r="C13736" s="5" t="s">
        <v>32731</v>
      </c>
      <c r="D13736" s="5" t="s">
        <v>18</v>
      </c>
      <c r="E13736" s="5">
        <v>45</v>
      </c>
      <c r="F13736" s="5" t="s">
        <v>294</v>
      </c>
      <c r="G13736" s="5" t="s">
        <v>294</v>
      </c>
      <c r="M13736" s="5" t="s">
        <v>794</v>
      </c>
      <c r="N13736" s="5" t="s">
        <v>294</v>
      </c>
      <c r="R13736" s="5" t="s">
        <v>294</v>
      </c>
      <c r="V13736" s="5" t="s">
        <v>32735</v>
      </c>
    </row>
    <row r="13737" spans="1:22" x14ac:dyDescent="0.35">
      <c r="A13737" s="5" t="s">
        <v>32737</v>
      </c>
      <c r="B13737" s="5" t="s">
        <v>32738</v>
      </c>
      <c r="C13737" s="5" t="s">
        <v>32731</v>
      </c>
      <c r="D13737" s="5" t="s">
        <v>18</v>
      </c>
      <c r="E13737" s="5">
        <v>20</v>
      </c>
      <c r="F13737" s="5" t="s">
        <v>294</v>
      </c>
      <c r="G13737" s="5" t="s">
        <v>294</v>
      </c>
      <c r="M13737" s="5" t="s">
        <v>3826</v>
      </c>
      <c r="N13737" s="5" t="s">
        <v>294</v>
      </c>
      <c r="R13737" s="5" t="s">
        <v>294</v>
      </c>
    </row>
    <row r="13738" spans="1:22" x14ac:dyDescent="0.35">
      <c r="A13738" s="5" t="s">
        <v>32739</v>
      </c>
      <c r="B13738" s="5" t="s">
        <v>32740</v>
      </c>
      <c r="C13738" s="5" t="s">
        <v>32731</v>
      </c>
      <c r="D13738" s="5" t="s">
        <v>4073</v>
      </c>
      <c r="E13738" s="5">
        <v>70</v>
      </c>
      <c r="F13738" s="5" t="s">
        <v>294</v>
      </c>
      <c r="G13738" s="5" t="s">
        <v>294</v>
      </c>
      <c r="M13738" s="5" t="s">
        <v>794</v>
      </c>
      <c r="N13738" s="5" t="s">
        <v>294</v>
      </c>
      <c r="R13738" s="5" t="s">
        <v>294</v>
      </c>
    </row>
    <row r="13739" spans="1:22" x14ac:dyDescent="0.35">
      <c r="A13739" s="5" t="s">
        <v>32741</v>
      </c>
      <c r="B13739" s="5" t="s">
        <v>32742</v>
      </c>
      <c r="C13739" s="5" t="s">
        <v>32731</v>
      </c>
      <c r="D13739" s="5" t="s">
        <v>22</v>
      </c>
      <c r="E13739" s="5">
        <v>1</v>
      </c>
      <c r="F13739" s="5" t="s">
        <v>294</v>
      </c>
      <c r="G13739" s="5" t="s">
        <v>294</v>
      </c>
      <c r="H13739" s="5">
        <v>0</v>
      </c>
      <c r="I13739" s="5">
        <v>4</v>
      </c>
      <c r="M13739" s="5" t="s">
        <v>794</v>
      </c>
      <c r="N13739" s="5" t="s">
        <v>294</v>
      </c>
      <c r="R13739" s="5" t="s">
        <v>294</v>
      </c>
    </row>
    <row r="13740" spans="1:22" x14ac:dyDescent="0.35">
      <c r="A13740" s="5" t="s">
        <v>32743</v>
      </c>
      <c r="B13740" s="5" t="s">
        <v>32744</v>
      </c>
      <c r="C13740" s="5" t="s">
        <v>32731</v>
      </c>
      <c r="D13740" s="5" t="s">
        <v>1655</v>
      </c>
      <c r="E13740" s="5">
        <v>77</v>
      </c>
      <c r="F13740" s="5" t="s">
        <v>294</v>
      </c>
      <c r="G13740" s="5" t="s">
        <v>294</v>
      </c>
      <c r="M13740" s="5" t="s">
        <v>794</v>
      </c>
      <c r="N13740" s="5" t="s">
        <v>294</v>
      </c>
      <c r="R13740" s="5" t="s">
        <v>294</v>
      </c>
    </row>
    <row r="13741" spans="1:22" x14ac:dyDescent="0.35">
      <c r="A13741" s="5" t="s">
        <v>32745</v>
      </c>
      <c r="B13741" s="5" t="s">
        <v>32746</v>
      </c>
      <c r="C13741" s="5" t="s">
        <v>32731</v>
      </c>
      <c r="D13741" s="5" t="s">
        <v>18</v>
      </c>
      <c r="E13741" s="5">
        <v>20</v>
      </c>
      <c r="F13741" s="5" t="s">
        <v>294</v>
      </c>
      <c r="G13741" s="5" t="s">
        <v>294</v>
      </c>
      <c r="M13741" s="5" t="s">
        <v>794</v>
      </c>
      <c r="N13741" s="5" t="s">
        <v>294</v>
      </c>
      <c r="R13741" s="5" t="s">
        <v>294</v>
      </c>
    </row>
    <row r="13742" spans="1:22" x14ac:dyDescent="0.35">
      <c r="A13742" s="5" t="s">
        <v>32747</v>
      </c>
      <c r="B13742" s="5" t="s">
        <v>32748</v>
      </c>
      <c r="C13742" s="5" t="s">
        <v>32731</v>
      </c>
      <c r="D13742" s="5" t="s">
        <v>18</v>
      </c>
      <c r="E13742" s="5">
        <v>30</v>
      </c>
      <c r="F13742" s="5" t="s">
        <v>294</v>
      </c>
      <c r="G13742" s="5" t="s">
        <v>294</v>
      </c>
      <c r="M13742" s="5" t="s">
        <v>794</v>
      </c>
      <c r="N13742" s="5" t="s">
        <v>294</v>
      </c>
      <c r="R13742" s="5" t="s">
        <v>294</v>
      </c>
    </row>
    <row r="13743" spans="1:22" x14ac:dyDescent="0.35">
      <c r="A13743" s="5" t="s">
        <v>32749</v>
      </c>
      <c r="B13743" s="5" t="s">
        <v>32750</v>
      </c>
      <c r="C13743" s="5" t="s">
        <v>32731</v>
      </c>
      <c r="D13743" s="5" t="s">
        <v>18</v>
      </c>
      <c r="E13743" s="5">
        <v>40</v>
      </c>
      <c r="F13743" s="5" t="s">
        <v>294</v>
      </c>
      <c r="G13743" s="5" t="s">
        <v>294</v>
      </c>
      <c r="M13743" s="5" t="s">
        <v>794</v>
      </c>
      <c r="N13743" s="5" t="s">
        <v>294</v>
      </c>
      <c r="P13743" s="5" t="s">
        <v>294</v>
      </c>
      <c r="Q13743" s="5" t="s">
        <v>294</v>
      </c>
      <c r="R13743" s="5" t="s">
        <v>294</v>
      </c>
      <c r="V13743" s="5" t="s">
        <v>32751</v>
      </c>
    </row>
    <row r="13744" spans="1:22" x14ac:dyDescent="0.35">
      <c r="A13744" s="5" t="s">
        <v>32752</v>
      </c>
      <c r="B13744" s="5" t="s">
        <v>32753</v>
      </c>
      <c r="C13744" s="5" t="s">
        <v>32731</v>
      </c>
      <c r="D13744" s="5" t="s">
        <v>18</v>
      </c>
      <c r="E13744" s="5">
        <v>20</v>
      </c>
      <c r="F13744" s="5" t="s">
        <v>294</v>
      </c>
      <c r="G13744" s="5" t="s">
        <v>294</v>
      </c>
      <c r="M13744" s="5" t="s">
        <v>794</v>
      </c>
      <c r="N13744" s="5" t="s">
        <v>294</v>
      </c>
      <c r="R13744" s="5" t="s">
        <v>294</v>
      </c>
    </row>
    <row r="13745" spans="1:22" x14ac:dyDescent="0.35">
      <c r="A13745" s="5" t="s">
        <v>32754</v>
      </c>
      <c r="B13745" s="5" t="s">
        <v>32755</v>
      </c>
      <c r="C13745" s="5" t="s">
        <v>32731</v>
      </c>
      <c r="D13745" s="5" t="s">
        <v>18</v>
      </c>
      <c r="E13745" s="5">
        <v>4</v>
      </c>
      <c r="F13745" s="5" t="s">
        <v>297</v>
      </c>
      <c r="G13745" s="5" t="s">
        <v>297</v>
      </c>
      <c r="M13745" s="5" t="s">
        <v>794</v>
      </c>
      <c r="N13745" s="5" t="s">
        <v>294</v>
      </c>
      <c r="R13745" s="5" t="s">
        <v>294</v>
      </c>
      <c r="V13745" s="5" t="s">
        <v>32756</v>
      </c>
    </row>
    <row r="13746" spans="1:22" x14ac:dyDescent="0.35">
      <c r="A13746" s="5" t="s">
        <v>32757</v>
      </c>
      <c r="B13746" s="5" t="s">
        <v>32758</v>
      </c>
      <c r="C13746" s="5" t="s">
        <v>16333</v>
      </c>
      <c r="D13746" s="5" t="s">
        <v>18</v>
      </c>
      <c r="E13746" s="5">
        <v>20</v>
      </c>
      <c r="F13746" s="5" t="s">
        <v>294</v>
      </c>
      <c r="G13746" s="5" t="s">
        <v>297</v>
      </c>
      <c r="M13746" s="5" t="s">
        <v>794</v>
      </c>
      <c r="N13746" s="5" t="s">
        <v>294</v>
      </c>
      <c r="R13746" s="5" t="s">
        <v>294</v>
      </c>
      <c r="U13746" s="5" t="s">
        <v>32759</v>
      </c>
      <c r="V13746" s="5" t="s">
        <v>32757</v>
      </c>
    </row>
    <row r="13747" spans="1:22" x14ac:dyDescent="0.35">
      <c r="A13747" s="5" t="s">
        <v>32760</v>
      </c>
      <c r="B13747" s="5" t="s">
        <v>32761</v>
      </c>
      <c r="C13747" s="5" t="s">
        <v>16333</v>
      </c>
      <c r="D13747" s="5" t="s">
        <v>18</v>
      </c>
      <c r="E13747" s="5">
        <v>20</v>
      </c>
      <c r="F13747" s="5" t="s">
        <v>294</v>
      </c>
      <c r="G13747" s="5" t="s">
        <v>297</v>
      </c>
      <c r="M13747" s="5" t="s">
        <v>794</v>
      </c>
      <c r="N13747" s="5" t="s">
        <v>294</v>
      </c>
      <c r="O13747" s="5" t="s">
        <v>294</v>
      </c>
      <c r="P13747" s="5" t="s">
        <v>294</v>
      </c>
      <c r="Q13747" s="5" t="s">
        <v>294</v>
      </c>
      <c r="R13747" s="5" t="s">
        <v>294</v>
      </c>
      <c r="U13747" s="5" t="s">
        <v>32759</v>
      </c>
      <c r="V13747" s="5" t="s">
        <v>32760</v>
      </c>
    </row>
    <row r="13748" spans="1:22" x14ac:dyDescent="0.35">
      <c r="A13748" s="5" t="s">
        <v>32762</v>
      </c>
      <c r="B13748" s="5" t="s">
        <v>32763</v>
      </c>
      <c r="C13748" s="5" t="s">
        <v>16333</v>
      </c>
      <c r="D13748" s="5" t="s">
        <v>18</v>
      </c>
      <c r="E13748" s="5">
        <v>20</v>
      </c>
      <c r="F13748" s="5" t="s">
        <v>294</v>
      </c>
      <c r="G13748" s="5" t="s">
        <v>297</v>
      </c>
      <c r="M13748" s="5" t="s">
        <v>794</v>
      </c>
      <c r="N13748" s="5" t="s">
        <v>294</v>
      </c>
      <c r="R13748" s="5" t="s">
        <v>294</v>
      </c>
      <c r="U13748" s="5" t="s">
        <v>32759</v>
      </c>
      <c r="V13748" s="5" t="s">
        <v>32762</v>
      </c>
    </row>
    <row r="13749" spans="1:22" x14ac:dyDescent="0.35">
      <c r="A13749" s="5" t="s">
        <v>32764</v>
      </c>
      <c r="B13749" s="5" t="s">
        <v>32765</v>
      </c>
      <c r="C13749" s="5" t="s">
        <v>16333</v>
      </c>
      <c r="D13749" s="5" t="s">
        <v>18</v>
      </c>
      <c r="E13749" s="5">
        <v>10</v>
      </c>
      <c r="F13749" s="5" t="s">
        <v>297</v>
      </c>
      <c r="G13749" s="5" t="s">
        <v>297</v>
      </c>
      <c r="M13749" s="5" t="s">
        <v>3826</v>
      </c>
      <c r="N13749" s="5" t="s">
        <v>294</v>
      </c>
      <c r="R13749" s="5" t="s">
        <v>294</v>
      </c>
      <c r="V13749" s="5" t="s">
        <v>32766</v>
      </c>
    </row>
    <row r="13750" spans="1:22" x14ac:dyDescent="0.35">
      <c r="A13750" s="5" t="s">
        <v>32767</v>
      </c>
      <c r="B13750" s="5" t="s">
        <v>30935</v>
      </c>
      <c r="C13750" s="5" t="s">
        <v>16333</v>
      </c>
      <c r="D13750" s="5" t="s">
        <v>18</v>
      </c>
      <c r="E13750" s="5">
        <v>30</v>
      </c>
      <c r="F13750" s="5" t="s">
        <v>294</v>
      </c>
      <c r="G13750" s="5" t="s">
        <v>294</v>
      </c>
      <c r="M13750" s="5" t="s">
        <v>794</v>
      </c>
      <c r="N13750" s="5" t="s">
        <v>294</v>
      </c>
      <c r="R13750" s="5" t="s">
        <v>294</v>
      </c>
      <c r="V13750" s="5" t="s">
        <v>32768</v>
      </c>
    </row>
    <row r="13751" spans="1:22" x14ac:dyDescent="0.35">
      <c r="A13751" s="5" t="s">
        <v>32769</v>
      </c>
      <c r="B13751" s="5" t="s">
        <v>32770</v>
      </c>
      <c r="C13751" s="5" t="s">
        <v>16333</v>
      </c>
      <c r="D13751" s="5" t="s">
        <v>18</v>
      </c>
      <c r="E13751" s="5">
        <v>50</v>
      </c>
      <c r="F13751" s="5" t="s">
        <v>294</v>
      </c>
      <c r="G13751" s="5" t="s">
        <v>294</v>
      </c>
      <c r="M13751" s="5" t="s">
        <v>794</v>
      </c>
      <c r="N13751" s="5" t="s">
        <v>294</v>
      </c>
      <c r="P13751" s="5" t="s">
        <v>294</v>
      </c>
      <c r="Q13751" s="5" t="s">
        <v>294</v>
      </c>
      <c r="R13751" s="5" t="s">
        <v>294</v>
      </c>
      <c r="U13751" s="5" t="s">
        <v>32759</v>
      </c>
      <c r="V13751" s="5" t="s">
        <v>32769</v>
      </c>
    </row>
    <row r="13752" spans="1:22" x14ac:dyDescent="0.35">
      <c r="A13752" s="5" t="s">
        <v>32771</v>
      </c>
      <c r="B13752" s="5" t="s">
        <v>32772</v>
      </c>
      <c r="C13752" s="5" t="s">
        <v>16333</v>
      </c>
      <c r="D13752" s="5" t="s">
        <v>18</v>
      </c>
      <c r="E13752" s="5">
        <v>50</v>
      </c>
      <c r="F13752" s="5" t="s">
        <v>294</v>
      </c>
      <c r="G13752" s="5" t="s">
        <v>294</v>
      </c>
      <c r="M13752" s="5" t="s">
        <v>794</v>
      </c>
      <c r="N13752" s="5" t="s">
        <v>294</v>
      </c>
      <c r="P13752" s="5" t="s">
        <v>294</v>
      </c>
      <c r="Q13752" s="5" t="s">
        <v>294</v>
      </c>
      <c r="R13752" s="5" t="s">
        <v>294</v>
      </c>
      <c r="U13752" s="5" t="s">
        <v>32759</v>
      </c>
      <c r="V13752" s="5" t="s">
        <v>32771</v>
      </c>
    </row>
    <row r="13753" spans="1:22" x14ac:dyDescent="0.35">
      <c r="A13753" s="5" t="s">
        <v>32773</v>
      </c>
      <c r="B13753" s="5" t="s">
        <v>32774</v>
      </c>
      <c r="C13753" s="5" t="s">
        <v>32775</v>
      </c>
      <c r="D13753" s="5" t="s">
        <v>18</v>
      </c>
      <c r="E13753" s="5">
        <v>40</v>
      </c>
      <c r="F13753" s="5" t="s">
        <v>294</v>
      </c>
      <c r="G13753" s="5" t="s">
        <v>294</v>
      </c>
      <c r="J13753" s="5" t="s">
        <v>9499</v>
      </c>
      <c r="M13753" s="5" t="s">
        <v>794</v>
      </c>
      <c r="N13753" s="5" t="s">
        <v>294</v>
      </c>
      <c r="P13753" s="5" t="s">
        <v>294</v>
      </c>
      <c r="Q13753" s="5" t="s">
        <v>294</v>
      </c>
      <c r="R13753" s="5" t="s">
        <v>294</v>
      </c>
      <c r="V13753" s="5" t="s">
        <v>32776</v>
      </c>
    </row>
    <row r="13754" spans="1:22" x14ac:dyDescent="0.35">
      <c r="A13754" s="5" t="s">
        <v>32777</v>
      </c>
      <c r="B13754" s="5" t="s">
        <v>32778</v>
      </c>
      <c r="C13754" s="5" t="s">
        <v>16333</v>
      </c>
      <c r="D13754" s="5" t="s">
        <v>18</v>
      </c>
      <c r="E13754" s="5">
        <v>30</v>
      </c>
      <c r="F13754" s="5" t="s">
        <v>294</v>
      </c>
      <c r="G13754" s="5" t="s">
        <v>294</v>
      </c>
      <c r="M13754" s="5" t="s">
        <v>794</v>
      </c>
      <c r="N13754" s="5" t="s">
        <v>294</v>
      </c>
      <c r="R13754" s="5" t="s">
        <v>294</v>
      </c>
      <c r="U13754" s="5" t="s">
        <v>32759</v>
      </c>
      <c r="V13754" s="5" t="s">
        <v>32777</v>
      </c>
    </row>
    <row r="13755" spans="1:22" x14ac:dyDescent="0.35">
      <c r="A13755" s="5" t="s">
        <v>32779</v>
      </c>
      <c r="B13755" s="5" t="s">
        <v>32780</v>
      </c>
      <c r="C13755" s="5" t="s">
        <v>32775</v>
      </c>
      <c r="D13755" s="5" t="s">
        <v>22</v>
      </c>
      <c r="E13755" s="5">
        <v>6</v>
      </c>
      <c r="F13755" s="5" t="s">
        <v>294</v>
      </c>
      <c r="G13755" s="5" t="s">
        <v>294</v>
      </c>
      <c r="M13755" s="5" t="s">
        <v>3826</v>
      </c>
      <c r="N13755" s="5" t="s">
        <v>294</v>
      </c>
      <c r="R13755" s="5" t="s">
        <v>294</v>
      </c>
    </row>
    <row r="13756" spans="1:22" x14ac:dyDescent="0.35">
      <c r="A13756" s="5" t="s">
        <v>32781</v>
      </c>
      <c r="B13756" s="5" t="s">
        <v>32782</v>
      </c>
      <c r="C13756" s="5" t="s">
        <v>32775</v>
      </c>
      <c r="D13756" s="5" t="s">
        <v>18</v>
      </c>
      <c r="E13756" s="5">
        <v>500</v>
      </c>
      <c r="F13756" s="5" t="s">
        <v>294</v>
      </c>
      <c r="G13756" s="5" t="s">
        <v>294</v>
      </c>
      <c r="M13756" s="5" t="s">
        <v>794</v>
      </c>
      <c r="N13756" s="5" t="s">
        <v>294</v>
      </c>
      <c r="R13756" s="5" t="s">
        <v>294</v>
      </c>
      <c r="V13756" s="5" t="s">
        <v>32783</v>
      </c>
    </row>
    <row r="13757" spans="1:22" x14ac:dyDescent="0.35">
      <c r="A13757" s="5" t="s">
        <v>32784</v>
      </c>
      <c r="B13757" s="5" t="s">
        <v>32785</v>
      </c>
      <c r="C13757" s="5" t="s">
        <v>16333</v>
      </c>
      <c r="D13757" s="5" t="s">
        <v>18</v>
      </c>
      <c r="E13757" s="5">
        <v>20</v>
      </c>
      <c r="F13757" s="5" t="s">
        <v>297</v>
      </c>
      <c r="G13757" s="5" t="s">
        <v>297</v>
      </c>
      <c r="J13757" s="5" t="s">
        <v>9499</v>
      </c>
      <c r="M13757" s="5" t="s">
        <v>794</v>
      </c>
      <c r="N13757" s="5" t="s">
        <v>294</v>
      </c>
      <c r="R13757" s="5" t="s">
        <v>294</v>
      </c>
      <c r="V13757" s="5" t="s">
        <v>32786</v>
      </c>
    </row>
    <row r="13758" spans="1:22" x14ac:dyDescent="0.35">
      <c r="A13758" s="5" t="s">
        <v>32787</v>
      </c>
      <c r="B13758" s="5" t="s">
        <v>32788</v>
      </c>
      <c r="C13758" s="5" t="s">
        <v>16333</v>
      </c>
      <c r="D13758" s="5" t="s">
        <v>18</v>
      </c>
      <c r="E13758" s="5">
        <v>30</v>
      </c>
      <c r="F13758" s="5" t="s">
        <v>294</v>
      </c>
      <c r="G13758" s="5" t="s">
        <v>294</v>
      </c>
      <c r="M13758" s="5" t="s">
        <v>794</v>
      </c>
      <c r="N13758" s="5" t="s">
        <v>294</v>
      </c>
      <c r="R13758" s="5" t="s">
        <v>294</v>
      </c>
      <c r="U13758" s="5" t="s">
        <v>32759</v>
      </c>
      <c r="V13758" s="5" t="s">
        <v>32787</v>
      </c>
    </row>
    <row r="13759" spans="1:22" x14ac:dyDescent="0.35">
      <c r="A13759" s="5" t="s">
        <v>32789</v>
      </c>
      <c r="B13759" s="5" t="s">
        <v>32790</v>
      </c>
      <c r="C13759" s="5" t="s">
        <v>16333</v>
      </c>
      <c r="D13759" s="5" t="s">
        <v>18</v>
      </c>
      <c r="E13759" s="5">
        <v>1</v>
      </c>
      <c r="F13759" s="5" t="s">
        <v>294</v>
      </c>
      <c r="G13759" s="5" t="s">
        <v>294</v>
      </c>
      <c r="L13759" s="5" t="s">
        <v>32791</v>
      </c>
      <c r="M13759" s="5" t="s">
        <v>794</v>
      </c>
      <c r="N13759" s="5" t="s">
        <v>294</v>
      </c>
      <c r="P13759" s="5" t="s">
        <v>294</v>
      </c>
      <c r="Q13759" s="5" t="s">
        <v>294</v>
      </c>
      <c r="R13759" s="5" t="s">
        <v>294</v>
      </c>
      <c r="S13759" s="5" t="s">
        <v>2333</v>
      </c>
      <c r="V13759" s="5" t="s">
        <v>32792</v>
      </c>
    </row>
    <row r="13760" spans="1:22" x14ac:dyDescent="0.35">
      <c r="A13760" s="5" t="s">
        <v>32793</v>
      </c>
      <c r="B13760" s="5" t="s">
        <v>32794</v>
      </c>
      <c r="C13760" s="5" t="s">
        <v>16333</v>
      </c>
      <c r="D13760" s="5" t="s">
        <v>18</v>
      </c>
      <c r="E13760" s="5">
        <v>8</v>
      </c>
      <c r="F13760" s="5" t="s">
        <v>297</v>
      </c>
      <c r="G13760" s="5" t="s">
        <v>297</v>
      </c>
      <c r="J13760" s="5" t="s">
        <v>32376</v>
      </c>
      <c r="M13760" s="5" t="s">
        <v>794</v>
      </c>
      <c r="N13760" s="5" t="s">
        <v>294</v>
      </c>
      <c r="R13760" s="5" t="s">
        <v>294</v>
      </c>
      <c r="V13760" s="5" t="s">
        <v>32795</v>
      </c>
    </row>
    <row r="13761" spans="1:22" x14ac:dyDescent="0.35">
      <c r="A13761" s="5" t="s">
        <v>32796</v>
      </c>
      <c r="B13761" s="5" t="s">
        <v>32797</v>
      </c>
      <c r="C13761" s="5" t="s">
        <v>16333</v>
      </c>
      <c r="D13761" s="5" t="s">
        <v>18</v>
      </c>
      <c r="E13761" s="5">
        <v>18</v>
      </c>
      <c r="F13761" s="5" t="s">
        <v>297</v>
      </c>
      <c r="G13761" s="5" t="s">
        <v>297</v>
      </c>
      <c r="J13761" s="5" t="s">
        <v>9515</v>
      </c>
      <c r="M13761" s="5" t="s">
        <v>794</v>
      </c>
      <c r="N13761" s="5" t="s">
        <v>294</v>
      </c>
      <c r="R13761" s="5" t="s">
        <v>294</v>
      </c>
      <c r="V13761" s="5" t="s">
        <v>32798</v>
      </c>
    </row>
    <row r="13762" spans="1:22" x14ac:dyDescent="0.35">
      <c r="A13762" s="5" t="s">
        <v>32799</v>
      </c>
      <c r="B13762" s="5" t="s">
        <v>32800</v>
      </c>
      <c r="C13762" s="5" t="s">
        <v>16333</v>
      </c>
      <c r="D13762" s="5" t="s">
        <v>18</v>
      </c>
      <c r="E13762" s="5">
        <v>30</v>
      </c>
      <c r="F13762" s="5" t="s">
        <v>294</v>
      </c>
      <c r="G13762" s="5" t="s">
        <v>297</v>
      </c>
      <c r="M13762" s="5" t="s">
        <v>794</v>
      </c>
      <c r="N13762" s="5" t="s">
        <v>294</v>
      </c>
      <c r="O13762" s="5" t="s">
        <v>294</v>
      </c>
      <c r="P13762" s="5" t="s">
        <v>294</v>
      </c>
      <c r="Q13762" s="5" t="s">
        <v>294</v>
      </c>
      <c r="R13762" s="5" t="s">
        <v>294</v>
      </c>
      <c r="V13762" s="5" t="s">
        <v>32799</v>
      </c>
    </row>
    <row r="13763" spans="1:22" x14ac:dyDescent="0.35">
      <c r="A13763" s="5" t="s">
        <v>32801</v>
      </c>
      <c r="B13763" s="5" t="s">
        <v>32802</v>
      </c>
      <c r="C13763" s="5" t="s">
        <v>16333</v>
      </c>
      <c r="D13763" s="5" t="s">
        <v>18</v>
      </c>
      <c r="E13763" s="5">
        <v>30</v>
      </c>
      <c r="F13763" s="5" t="s">
        <v>294</v>
      </c>
      <c r="G13763" s="5" t="s">
        <v>297</v>
      </c>
      <c r="M13763" s="5" t="s">
        <v>794</v>
      </c>
      <c r="N13763" s="5" t="s">
        <v>294</v>
      </c>
      <c r="O13763" s="5" t="s">
        <v>294</v>
      </c>
      <c r="P13763" s="5" t="s">
        <v>294</v>
      </c>
      <c r="Q13763" s="5" t="s">
        <v>294</v>
      </c>
      <c r="R13763" s="5" t="s">
        <v>294</v>
      </c>
      <c r="V13763" s="5" t="s">
        <v>32801</v>
      </c>
    </row>
    <row r="13764" spans="1:22" x14ac:dyDescent="0.35">
      <c r="A13764" s="5" t="s">
        <v>32803</v>
      </c>
      <c r="B13764" s="5" t="s">
        <v>32804</v>
      </c>
      <c r="C13764" s="5" t="s">
        <v>16333</v>
      </c>
      <c r="D13764" s="5" t="s">
        <v>18</v>
      </c>
      <c r="E13764" s="5">
        <v>30</v>
      </c>
      <c r="F13764" s="5" t="s">
        <v>294</v>
      </c>
      <c r="G13764" s="5" t="s">
        <v>297</v>
      </c>
      <c r="M13764" s="5" t="s">
        <v>794</v>
      </c>
      <c r="N13764" s="5" t="s">
        <v>294</v>
      </c>
      <c r="O13764" s="5" t="s">
        <v>294</v>
      </c>
      <c r="P13764" s="5" t="s">
        <v>294</v>
      </c>
      <c r="Q13764" s="5" t="s">
        <v>294</v>
      </c>
      <c r="R13764" s="5" t="s">
        <v>294</v>
      </c>
      <c r="V13764" s="5" t="s">
        <v>32803</v>
      </c>
    </row>
    <row r="13765" spans="1:22" x14ac:dyDescent="0.35">
      <c r="A13765" s="5" t="s">
        <v>32805</v>
      </c>
      <c r="B13765" s="5" t="s">
        <v>32806</v>
      </c>
      <c r="C13765" s="5" t="s">
        <v>16333</v>
      </c>
      <c r="D13765" s="5" t="s">
        <v>18</v>
      </c>
      <c r="E13765" s="5">
        <v>50</v>
      </c>
      <c r="F13765" s="5" t="s">
        <v>294</v>
      </c>
      <c r="G13765" s="5" t="s">
        <v>294</v>
      </c>
      <c r="M13765" s="5" t="s">
        <v>794</v>
      </c>
      <c r="N13765" s="5" t="s">
        <v>294</v>
      </c>
      <c r="O13765" s="5" t="s">
        <v>294</v>
      </c>
      <c r="P13765" s="5" t="s">
        <v>294</v>
      </c>
      <c r="Q13765" s="5" t="s">
        <v>294</v>
      </c>
      <c r="R13765" s="5" t="s">
        <v>294</v>
      </c>
      <c r="U13765" s="5" t="s">
        <v>4761</v>
      </c>
      <c r="V13765" s="5" t="s">
        <v>32805</v>
      </c>
    </row>
    <row r="13766" spans="1:22" x14ac:dyDescent="0.35">
      <c r="A13766" s="5" t="s">
        <v>32807</v>
      </c>
      <c r="B13766" s="5" t="s">
        <v>32808</v>
      </c>
      <c r="C13766" s="5" t="s">
        <v>16333</v>
      </c>
      <c r="D13766" s="5" t="s">
        <v>18</v>
      </c>
      <c r="E13766" s="5">
        <v>30</v>
      </c>
      <c r="F13766" s="5" t="s">
        <v>294</v>
      </c>
      <c r="G13766" s="5" t="s">
        <v>297</v>
      </c>
      <c r="M13766" s="5" t="s">
        <v>794</v>
      </c>
      <c r="N13766" s="5" t="s">
        <v>294</v>
      </c>
      <c r="O13766" s="5" t="s">
        <v>294</v>
      </c>
      <c r="P13766" s="5" t="s">
        <v>294</v>
      </c>
      <c r="Q13766" s="5" t="s">
        <v>294</v>
      </c>
      <c r="R13766" s="5" t="s">
        <v>294</v>
      </c>
      <c r="V13766" s="5" t="s">
        <v>32807</v>
      </c>
    </row>
    <row r="13767" spans="1:22" x14ac:dyDescent="0.35">
      <c r="A13767" s="5" t="s">
        <v>32809</v>
      </c>
      <c r="B13767" s="5" t="s">
        <v>32810</v>
      </c>
      <c r="C13767" s="5" t="s">
        <v>16333</v>
      </c>
      <c r="D13767" s="5" t="s">
        <v>18</v>
      </c>
      <c r="E13767" s="5">
        <v>30</v>
      </c>
      <c r="F13767" s="5" t="s">
        <v>294</v>
      </c>
      <c r="G13767" s="5" t="s">
        <v>297</v>
      </c>
      <c r="M13767" s="5" t="s">
        <v>794</v>
      </c>
      <c r="N13767" s="5" t="s">
        <v>294</v>
      </c>
      <c r="O13767" s="5" t="s">
        <v>294</v>
      </c>
      <c r="P13767" s="5" t="s">
        <v>294</v>
      </c>
      <c r="Q13767" s="5" t="s">
        <v>294</v>
      </c>
      <c r="R13767" s="5" t="s">
        <v>294</v>
      </c>
      <c r="V13767" s="5" t="s">
        <v>32809</v>
      </c>
    </row>
    <row r="13768" spans="1:22" x14ac:dyDescent="0.35">
      <c r="A13768" s="5" t="s">
        <v>32811</v>
      </c>
      <c r="B13768" s="5" t="s">
        <v>32812</v>
      </c>
      <c r="C13768" s="5" t="s">
        <v>16333</v>
      </c>
      <c r="D13768" s="5" t="s">
        <v>18</v>
      </c>
      <c r="E13768" s="5">
        <v>20</v>
      </c>
      <c r="F13768" s="5" t="s">
        <v>294</v>
      </c>
      <c r="G13768" s="5" t="s">
        <v>297</v>
      </c>
      <c r="J13768" s="5" t="s">
        <v>9499</v>
      </c>
      <c r="M13768" s="5" t="s">
        <v>794</v>
      </c>
      <c r="N13768" s="5" t="s">
        <v>294</v>
      </c>
      <c r="R13768" s="5" t="s">
        <v>294</v>
      </c>
      <c r="V13768" s="5" t="s">
        <v>32813</v>
      </c>
    </row>
    <row r="13769" spans="1:22" x14ac:dyDescent="0.35">
      <c r="A13769" s="5" t="s">
        <v>32814</v>
      </c>
      <c r="B13769" s="5" t="s">
        <v>32815</v>
      </c>
      <c r="C13769" s="5" t="s">
        <v>16333</v>
      </c>
      <c r="D13769" s="5" t="s">
        <v>18</v>
      </c>
      <c r="E13769" s="5">
        <v>20</v>
      </c>
      <c r="F13769" s="5" t="s">
        <v>294</v>
      </c>
      <c r="G13769" s="5" t="s">
        <v>297</v>
      </c>
      <c r="M13769" s="5" t="s">
        <v>794</v>
      </c>
      <c r="N13769" s="5" t="s">
        <v>294</v>
      </c>
      <c r="R13769" s="5" t="s">
        <v>294</v>
      </c>
      <c r="U13769" s="5" t="s">
        <v>32759</v>
      </c>
      <c r="V13769" s="5" t="s">
        <v>32814</v>
      </c>
    </row>
    <row r="13770" spans="1:22" x14ac:dyDescent="0.35">
      <c r="A13770" s="5" t="s">
        <v>32816</v>
      </c>
      <c r="B13770" s="5" t="s">
        <v>32817</v>
      </c>
      <c r="C13770" s="5" t="s">
        <v>16333</v>
      </c>
      <c r="D13770" s="5" t="s">
        <v>18</v>
      </c>
      <c r="E13770" s="5">
        <v>18</v>
      </c>
      <c r="F13770" s="5" t="s">
        <v>297</v>
      </c>
      <c r="G13770" s="5" t="s">
        <v>297</v>
      </c>
      <c r="J13770" s="5" t="s">
        <v>9515</v>
      </c>
      <c r="M13770" s="5" t="s">
        <v>794</v>
      </c>
      <c r="N13770" s="5" t="s">
        <v>294</v>
      </c>
      <c r="R13770" s="5" t="s">
        <v>294</v>
      </c>
      <c r="V13770" s="5" t="s">
        <v>32818</v>
      </c>
    </row>
    <row r="13771" spans="1:22" x14ac:dyDescent="0.35">
      <c r="A13771" s="5" t="s">
        <v>32819</v>
      </c>
      <c r="B13771" s="5" t="s">
        <v>32820</v>
      </c>
      <c r="C13771" s="5" t="s">
        <v>16333</v>
      </c>
      <c r="D13771" s="5" t="s">
        <v>18</v>
      </c>
      <c r="E13771" s="5">
        <v>20</v>
      </c>
      <c r="F13771" s="5" t="s">
        <v>294</v>
      </c>
      <c r="G13771" s="5" t="s">
        <v>294</v>
      </c>
      <c r="M13771" s="5" t="s">
        <v>794</v>
      </c>
      <c r="N13771" s="5" t="s">
        <v>294</v>
      </c>
      <c r="R13771" s="5" t="s">
        <v>294</v>
      </c>
      <c r="V13771" s="5" t="s">
        <v>32819</v>
      </c>
    </row>
    <row r="13772" spans="1:22" x14ac:dyDescent="0.35">
      <c r="A13772" s="5" t="s">
        <v>32821</v>
      </c>
      <c r="B13772" s="5" t="s">
        <v>32822</v>
      </c>
      <c r="C13772" s="5" t="s">
        <v>16333</v>
      </c>
      <c r="D13772" s="5" t="s">
        <v>18</v>
      </c>
      <c r="E13772" s="5">
        <v>20</v>
      </c>
      <c r="F13772" s="5" t="s">
        <v>294</v>
      </c>
      <c r="G13772" s="5" t="s">
        <v>297</v>
      </c>
      <c r="M13772" s="5" t="s">
        <v>794</v>
      </c>
      <c r="N13772" s="5" t="s">
        <v>294</v>
      </c>
      <c r="R13772" s="5" t="s">
        <v>294</v>
      </c>
      <c r="U13772" s="5" t="s">
        <v>32759</v>
      </c>
      <c r="V13772" s="5" t="s">
        <v>32821</v>
      </c>
    </row>
    <row r="13773" spans="1:22" x14ac:dyDescent="0.35">
      <c r="A13773" s="5" t="s">
        <v>32823</v>
      </c>
      <c r="B13773" s="5" t="s">
        <v>32824</v>
      </c>
      <c r="C13773" s="5" t="s">
        <v>32825</v>
      </c>
      <c r="D13773" s="5" t="s">
        <v>18</v>
      </c>
      <c r="E13773" s="5">
        <v>45</v>
      </c>
      <c r="F13773" s="5" t="s">
        <v>294</v>
      </c>
      <c r="G13773" s="5" t="s">
        <v>297</v>
      </c>
      <c r="M13773" s="5" t="s">
        <v>794</v>
      </c>
      <c r="N13773" s="5" t="s">
        <v>294</v>
      </c>
      <c r="P13773" s="5" t="s">
        <v>294</v>
      </c>
      <c r="Q13773" s="5" t="s">
        <v>294</v>
      </c>
      <c r="R13773" s="5" t="s">
        <v>294</v>
      </c>
      <c r="V13773" s="5" t="s">
        <v>32826</v>
      </c>
    </row>
    <row r="13774" spans="1:22" x14ac:dyDescent="0.35">
      <c r="A13774" s="5" t="s">
        <v>32827</v>
      </c>
      <c r="B13774" s="5" t="s">
        <v>32828</v>
      </c>
      <c r="C13774" s="5" t="s">
        <v>32825</v>
      </c>
      <c r="D13774" s="5" t="s">
        <v>18</v>
      </c>
      <c r="E13774" s="5">
        <v>20</v>
      </c>
      <c r="F13774" s="5" t="s">
        <v>294</v>
      </c>
      <c r="G13774" s="5" t="s">
        <v>297</v>
      </c>
      <c r="M13774" s="5" t="s">
        <v>3826</v>
      </c>
      <c r="N13774" s="5" t="s">
        <v>294</v>
      </c>
      <c r="R13774" s="5" t="s">
        <v>294</v>
      </c>
      <c r="V13774" s="5" t="s">
        <v>32827</v>
      </c>
    </row>
    <row r="13775" spans="1:22" x14ac:dyDescent="0.35">
      <c r="A13775" s="5" t="s">
        <v>32829</v>
      </c>
      <c r="B13775" s="5" t="s">
        <v>32830</v>
      </c>
      <c r="C13775" s="5" t="s">
        <v>32825</v>
      </c>
      <c r="D13775" s="5" t="s">
        <v>4073</v>
      </c>
      <c r="E13775" s="5">
        <v>70</v>
      </c>
      <c r="F13775" s="5" t="s">
        <v>294</v>
      </c>
      <c r="G13775" s="5" t="s">
        <v>294</v>
      </c>
      <c r="M13775" s="5" t="s">
        <v>794</v>
      </c>
      <c r="N13775" s="5" t="s">
        <v>294</v>
      </c>
      <c r="R13775" s="5" t="s">
        <v>294</v>
      </c>
      <c r="V13775" s="5" t="s">
        <v>32829</v>
      </c>
    </row>
    <row r="13776" spans="1:22" x14ac:dyDescent="0.35">
      <c r="A13776" s="5" t="s">
        <v>32831</v>
      </c>
      <c r="B13776" s="5" t="s">
        <v>32832</v>
      </c>
      <c r="C13776" s="5" t="s">
        <v>32825</v>
      </c>
      <c r="D13776" s="5" t="s">
        <v>22</v>
      </c>
      <c r="E13776" s="5">
        <v>1</v>
      </c>
      <c r="F13776" s="5" t="s">
        <v>294</v>
      </c>
      <c r="G13776" s="5" t="s">
        <v>294</v>
      </c>
      <c r="H13776" s="5">
        <v>0</v>
      </c>
      <c r="I13776" s="5">
        <v>4</v>
      </c>
      <c r="M13776" s="5" t="s">
        <v>794</v>
      </c>
      <c r="N13776" s="5" t="s">
        <v>294</v>
      </c>
      <c r="R13776" s="5" t="s">
        <v>294</v>
      </c>
      <c r="S13776" s="5" t="s">
        <v>2333</v>
      </c>
      <c r="V13776" s="5" t="s">
        <v>32831</v>
      </c>
    </row>
    <row r="13777" spans="1:22" x14ac:dyDescent="0.35">
      <c r="A13777" s="5" t="s">
        <v>32833</v>
      </c>
      <c r="B13777" s="5" t="s">
        <v>32834</v>
      </c>
      <c r="C13777" s="5" t="s">
        <v>32825</v>
      </c>
      <c r="D13777" s="5" t="s">
        <v>1655</v>
      </c>
      <c r="E13777" s="5">
        <v>77</v>
      </c>
      <c r="F13777" s="5" t="s">
        <v>294</v>
      </c>
      <c r="G13777" s="5" t="s">
        <v>294</v>
      </c>
      <c r="M13777" s="5" t="s">
        <v>794</v>
      </c>
      <c r="N13777" s="5" t="s">
        <v>294</v>
      </c>
      <c r="R13777" s="5" t="s">
        <v>294</v>
      </c>
      <c r="V13777" s="5" t="s">
        <v>32833</v>
      </c>
    </row>
    <row r="13778" spans="1:22" x14ac:dyDescent="0.35">
      <c r="A13778" s="5" t="s">
        <v>32835</v>
      </c>
      <c r="B13778" s="5" t="s">
        <v>32836</v>
      </c>
      <c r="C13778" s="5" t="s">
        <v>32837</v>
      </c>
      <c r="D13778" s="5" t="s">
        <v>18</v>
      </c>
      <c r="E13778" s="5">
        <v>10</v>
      </c>
      <c r="F13778" s="5" t="s">
        <v>294</v>
      </c>
      <c r="G13778" s="5" t="s">
        <v>294</v>
      </c>
      <c r="M13778" s="5" t="s">
        <v>3826</v>
      </c>
      <c r="N13778" s="5" t="s">
        <v>294</v>
      </c>
      <c r="R13778" s="5" t="s">
        <v>294</v>
      </c>
      <c r="V13778" s="5" t="s">
        <v>32835</v>
      </c>
    </row>
    <row r="13779" spans="1:22" x14ac:dyDescent="0.35">
      <c r="A13779" s="5" t="s">
        <v>32838</v>
      </c>
      <c r="B13779" s="5" t="s">
        <v>32839</v>
      </c>
      <c r="C13779" s="5" t="s">
        <v>32837</v>
      </c>
      <c r="D13779" s="5" t="s">
        <v>18</v>
      </c>
      <c r="E13779" s="5">
        <v>20</v>
      </c>
      <c r="F13779" s="5" t="s">
        <v>294</v>
      </c>
      <c r="G13779" s="5" t="s">
        <v>297</v>
      </c>
      <c r="M13779" s="5" t="s">
        <v>794</v>
      </c>
      <c r="N13779" s="5" t="s">
        <v>294</v>
      </c>
      <c r="R13779" s="5" t="s">
        <v>294</v>
      </c>
      <c r="V13779" s="5" t="s">
        <v>32838</v>
      </c>
    </row>
    <row r="13780" spans="1:22" x14ac:dyDescent="0.35">
      <c r="A13780" s="5" t="s">
        <v>32840</v>
      </c>
      <c r="B13780" s="5" t="s">
        <v>32841</v>
      </c>
      <c r="C13780" s="5" t="s">
        <v>32842</v>
      </c>
      <c r="D13780" s="5" t="s">
        <v>18</v>
      </c>
      <c r="E13780" s="5">
        <v>10</v>
      </c>
      <c r="F13780" s="5" t="s">
        <v>294</v>
      </c>
      <c r="G13780" s="5" t="s">
        <v>294</v>
      </c>
      <c r="M13780" s="5" t="s">
        <v>3826</v>
      </c>
      <c r="N13780" s="5" t="s">
        <v>294</v>
      </c>
      <c r="R13780" s="5" t="s">
        <v>294</v>
      </c>
      <c r="V13780" s="5" t="s">
        <v>32840</v>
      </c>
    </row>
    <row r="13781" spans="1:22" x14ac:dyDescent="0.35">
      <c r="A13781" s="5" t="s">
        <v>32843</v>
      </c>
      <c r="B13781" s="5" t="s">
        <v>32844</v>
      </c>
      <c r="C13781" s="5" t="s">
        <v>32842</v>
      </c>
      <c r="D13781" s="5" t="s">
        <v>18</v>
      </c>
      <c r="E13781" s="5">
        <v>20</v>
      </c>
      <c r="F13781" s="5" t="s">
        <v>294</v>
      </c>
      <c r="G13781" s="5" t="s">
        <v>297</v>
      </c>
      <c r="M13781" s="5" t="s">
        <v>794</v>
      </c>
      <c r="N13781" s="5" t="s">
        <v>294</v>
      </c>
      <c r="R13781" s="5" t="s">
        <v>294</v>
      </c>
      <c r="V13781" s="5" t="s">
        <v>32843</v>
      </c>
    </row>
    <row r="13782" spans="1:22" x14ac:dyDescent="0.35">
      <c r="A13782" s="5" t="s">
        <v>32845</v>
      </c>
      <c r="B13782" s="5" t="s">
        <v>32846</v>
      </c>
      <c r="C13782" s="5" t="s">
        <v>32842</v>
      </c>
      <c r="D13782" s="5" t="s">
        <v>18</v>
      </c>
      <c r="E13782" s="5">
        <v>1</v>
      </c>
      <c r="F13782" s="5" t="s">
        <v>297</v>
      </c>
      <c r="G13782" s="5" t="s">
        <v>297</v>
      </c>
      <c r="L13782" s="5" t="s">
        <v>4399</v>
      </c>
      <c r="M13782" s="5" t="s">
        <v>794</v>
      </c>
      <c r="N13782" s="5" t="s">
        <v>294</v>
      </c>
      <c r="R13782" s="5" t="s">
        <v>294</v>
      </c>
      <c r="S13782" s="5" t="s">
        <v>297</v>
      </c>
      <c r="V13782" s="5" t="s">
        <v>32845</v>
      </c>
    </row>
    <row r="13783" spans="1:22" x14ac:dyDescent="0.35">
      <c r="A13783" s="5" t="s">
        <v>32847</v>
      </c>
      <c r="B13783" s="5" t="s">
        <v>32848</v>
      </c>
      <c r="C13783" s="5" t="s">
        <v>32842</v>
      </c>
      <c r="D13783" s="5" t="s">
        <v>18</v>
      </c>
      <c r="E13783" s="5">
        <v>30</v>
      </c>
      <c r="F13783" s="5" t="s">
        <v>297</v>
      </c>
      <c r="G13783" s="5" t="s">
        <v>294</v>
      </c>
      <c r="M13783" s="5" t="s">
        <v>794</v>
      </c>
      <c r="N13783" s="5" t="s">
        <v>294</v>
      </c>
      <c r="R13783" s="5" t="s">
        <v>294</v>
      </c>
      <c r="V13783" s="5" t="s">
        <v>32847</v>
      </c>
    </row>
    <row r="13784" spans="1:22" x14ac:dyDescent="0.35">
      <c r="A13784" s="5" t="s">
        <v>32849</v>
      </c>
      <c r="B13784" s="5" t="s">
        <v>32850</v>
      </c>
      <c r="C13784" s="5" t="s">
        <v>32851</v>
      </c>
      <c r="D13784" s="5" t="s">
        <v>18</v>
      </c>
      <c r="E13784" s="5">
        <v>1</v>
      </c>
      <c r="F13784" s="5" t="s">
        <v>297</v>
      </c>
      <c r="G13784" s="5" t="s">
        <v>297</v>
      </c>
      <c r="L13784" s="5" t="s">
        <v>4399</v>
      </c>
      <c r="M13784" s="5" t="s">
        <v>794</v>
      </c>
      <c r="N13784" s="5" t="s">
        <v>294</v>
      </c>
      <c r="R13784" s="5" t="s">
        <v>294</v>
      </c>
      <c r="S13784" s="5" t="s">
        <v>297</v>
      </c>
      <c r="V13784" s="5" t="s">
        <v>32849</v>
      </c>
    </row>
    <row r="13785" spans="1:22" x14ac:dyDescent="0.35">
      <c r="A13785" s="5" t="s">
        <v>32852</v>
      </c>
      <c r="B13785" s="5" t="s">
        <v>32853</v>
      </c>
      <c r="C13785" s="5" t="s">
        <v>32851</v>
      </c>
      <c r="D13785" s="5" t="s">
        <v>18</v>
      </c>
      <c r="E13785" s="5">
        <v>10</v>
      </c>
      <c r="F13785" s="5" t="s">
        <v>294</v>
      </c>
      <c r="G13785" s="5" t="s">
        <v>294</v>
      </c>
      <c r="M13785" s="5" t="s">
        <v>3826</v>
      </c>
      <c r="N13785" s="5" t="s">
        <v>294</v>
      </c>
      <c r="R13785" s="5" t="s">
        <v>294</v>
      </c>
      <c r="V13785" s="5" t="s">
        <v>32852</v>
      </c>
    </row>
    <row r="13786" spans="1:22" x14ac:dyDescent="0.35">
      <c r="A13786" s="5" t="s">
        <v>32854</v>
      </c>
      <c r="B13786" s="5" t="s">
        <v>32855</v>
      </c>
      <c r="C13786" s="5" t="s">
        <v>32851</v>
      </c>
      <c r="D13786" s="5" t="s">
        <v>18</v>
      </c>
      <c r="E13786" s="5">
        <v>20</v>
      </c>
      <c r="F13786" s="5" t="s">
        <v>294</v>
      </c>
      <c r="G13786" s="5" t="s">
        <v>297</v>
      </c>
      <c r="M13786" s="5" t="s">
        <v>794</v>
      </c>
      <c r="N13786" s="5" t="s">
        <v>294</v>
      </c>
      <c r="R13786" s="5" t="s">
        <v>294</v>
      </c>
      <c r="V13786" s="5" t="s">
        <v>32854</v>
      </c>
    </row>
    <row r="13787" spans="1:22" x14ac:dyDescent="0.35">
      <c r="A13787" s="5" t="s">
        <v>32856</v>
      </c>
      <c r="B13787" s="5" t="s">
        <v>32857</v>
      </c>
      <c r="C13787" s="5" t="s">
        <v>32858</v>
      </c>
      <c r="D13787" s="5" t="s">
        <v>18</v>
      </c>
      <c r="E13787" s="5">
        <v>20</v>
      </c>
      <c r="F13787" s="5" t="s">
        <v>297</v>
      </c>
      <c r="G13787" s="5" t="s">
        <v>294</v>
      </c>
      <c r="M13787" s="5" t="s">
        <v>3826</v>
      </c>
      <c r="N13787" s="5" t="s">
        <v>294</v>
      </c>
      <c r="P13787" s="5" t="s">
        <v>294</v>
      </c>
      <c r="Q13787" s="5" t="s">
        <v>294</v>
      </c>
      <c r="R13787" s="5" t="s">
        <v>294</v>
      </c>
    </row>
    <row r="13788" spans="1:22" x14ac:dyDescent="0.35">
      <c r="A13788" s="5" t="s">
        <v>32859</v>
      </c>
      <c r="B13788" s="5" t="s">
        <v>32860</v>
      </c>
      <c r="C13788" s="5" t="s">
        <v>32825</v>
      </c>
      <c r="D13788" s="5" t="s">
        <v>18</v>
      </c>
      <c r="E13788" s="5">
        <v>20</v>
      </c>
      <c r="F13788" s="5" t="s">
        <v>294</v>
      </c>
      <c r="G13788" s="5" t="s">
        <v>294</v>
      </c>
      <c r="M13788" s="5" t="s">
        <v>794</v>
      </c>
      <c r="N13788" s="5" t="s">
        <v>294</v>
      </c>
      <c r="O13788" s="5" t="s">
        <v>294</v>
      </c>
      <c r="P13788" s="5" t="s">
        <v>294</v>
      </c>
      <c r="Q13788" s="5" t="s">
        <v>294</v>
      </c>
      <c r="R13788" s="5" t="s">
        <v>294</v>
      </c>
      <c r="V13788" s="5" t="s">
        <v>32859</v>
      </c>
    </row>
    <row r="13789" spans="1:22" x14ac:dyDescent="0.35">
      <c r="A13789" s="5" t="s">
        <v>32861</v>
      </c>
      <c r="B13789" s="5" t="s">
        <v>32862</v>
      </c>
      <c r="C13789" s="5" t="s">
        <v>32825</v>
      </c>
      <c r="D13789" s="5" t="s">
        <v>18</v>
      </c>
      <c r="E13789" s="5">
        <v>3</v>
      </c>
      <c r="F13789" s="5" t="s">
        <v>294</v>
      </c>
      <c r="G13789" s="5" t="s">
        <v>297</v>
      </c>
      <c r="M13789" s="5" t="s">
        <v>794</v>
      </c>
      <c r="N13789" s="5" t="s">
        <v>294</v>
      </c>
      <c r="R13789" s="5" t="s">
        <v>294</v>
      </c>
      <c r="V13789" s="5" t="s">
        <v>32861</v>
      </c>
    </row>
    <row r="13790" spans="1:22" x14ac:dyDescent="0.35">
      <c r="A13790" s="5" t="s">
        <v>32863</v>
      </c>
      <c r="B13790" s="5" t="s">
        <v>32864</v>
      </c>
      <c r="C13790" s="5" t="s">
        <v>32825</v>
      </c>
      <c r="D13790" s="5" t="s">
        <v>18</v>
      </c>
      <c r="E13790" s="5">
        <v>30</v>
      </c>
      <c r="F13790" s="5" t="s">
        <v>294</v>
      </c>
      <c r="G13790" s="5" t="s">
        <v>294</v>
      </c>
      <c r="M13790" s="5" t="s">
        <v>794</v>
      </c>
      <c r="N13790" s="5" t="s">
        <v>294</v>
      </c>
      <c r="R13790" s="5" t="s">
        <v>294</v>
      </c>
      <c r="V13790" s="5" t="s">
        <v>32863</v>
      </c>
    </row>
    <row r="13791" spans="1:22" x14ac:dyDescent="0.35">
      <c r="A13791" s="5" t="s">
        <v>32865</v>
      </c>
      <c r="B13791" s="5" t="s">
        <v>32866</v>
      </c>
      <c r="C13791" s="5" t="s">
        <v>32825</v>
      </c>
      <c r="D13791" s="5" t="s">
        <v>18</v>
      </c>
      <c r="E13791" s="5">
        <v>10</v>
      </c>
      <c r="F13791" s="5" t="s">
        <v>294</v>
      </c>
      <c r="G13791" s="5" t="s">
        <v>297</v>
      </c>
      <c r="M13791" s="5" t="s">
        <v>794</v>
      </c>
      <c r="N13791" s="5" t="s">
        <v>294</v>
      </c>
      <c r="R13791" s="5" t="s">
        <v>294</v>
      </c>
      <c r="V13791" s="5" t="s">
        <v>32865</v>
      </c>
    </row>
    <row r="13792" spans="1:22" x14ac:dyDescent="0.35">
      <c r="A13792" s="5" t="s">
        <v>32867</v>
      </c>
      <c r="B13792" s="5" t="s">
        <v>32868</v>
      </c>
      <c r="C13792" s="5" t="s">
        <v>32869</v>
      </c>
      <c r="D13792" s="5" t="s">
        <v>18</v>
      </c>
      <c r="E13792" s="5">
        <v>3</v>
      </c>
      <c r="F13792" s="5" t="s">
        <v>297</v>
      </c>
      <c r="G13792" s="5" t="s">
        <v>297</v>
      </c>
      <c r="M13792" s="5" t="s">
        <v>794</v>
      </c>
      <c r="N13792" s="5" t="s">
        <v>294</v>
      </c>
      <c r="R13792" s="5" t="s">
        <v>294</v>
      </c>
      <c r="V13792" s="5" t="s">
        <v>32867</v>
      </c>
    </row>
    <row r="13793" spans="1:22" x14ac:dyDescent="0.35">
      <c r="A13793" s="5" t="s">
        <v>32870</v>
      </c>
      <c r="B13793" s="5" t="s">
        <v>32871</v>
      </c>
      <c r="C13793" s="5" t="s">
        <v>32869</v>
      </c>
      <c r="D13793" s="5" t="s">
        <v>18</v>
      </c>
      <c r="E13793" s="5">
        <v>10</v>
      </c>
      <c r="F13793" s="5" t="s">
        <v>294</v>
      </c>
      <c r="G13793" s="5" t="s">
        <v>297</v>
      </c>
      <c r="M13793" s="5" t="s">
        <v>3826</v>
      </c>
      <c r="N13793" s="5" t="s">
        <v>294</v>
      </c>
      <c r="R13793" s="5" t="s">
        <v>294</v>
      </c>
      <c r="V13793" s="5" t="s">
        <v>32870</v>
      </c>
    </row>
    <row r="13794" spans="1:22" x14ac:dyDescent="0.35">
      <c r="A13794" s="5" t="s">
        <v>32872</v>
      </c>
      <c r="B13794" s="5" t="s">
        <v>32873</v>
      </c>
      <c r="C13794" s="5" t="s">
        <v>32869</v>
      </c>
      <c r="D13794" s="5" t="s">
        <v>22</v>
      </c>
      <c r="E13794" s="5">
        <v>1</v>
      </c>
      <c r="F13794" s="5" t="s">
        <v>294</v>
      </c>
      <c r="G13794" s="5" t="s">
        <v>294</v>
      </c>
      <c r="H13794" s="5">
        <v>0</v>
      </c>
      <c r="I13794" s="5">
        <v>4</v>
      </c>
      <c r="M13794" s="5" t="s">
        <v>794</v>
      </c>
      <c r="N13794" s="5" t="s">
        <v>294</v>
      </c>
      <c r="R13794" s="5" t="s">
        <v>294</v>
      </c>
      <c r="S13794" s="5" t="s">
        <v>2333</v>
      </c>
      <c r="V13794" s="5" t="s">
        <v>32872</v>
      </c>
    </row>
    <row r="13795" spans="1:22" x14ac:dyDescent="0.35">
      <c r="A13795" s="5" t="s">
        <v>32874</v>
      </c>
      <c r="B13795" s="5" t="s">
        <v>32875</v>
      </c>
      <c r="C13795" s="5" t="s">
        <v>32869</v>
      </c>
      <c r="D13795" s="5" t="s">
        <v>18</v>
      </c>
      <c r="E13795" s="5">
        <v>30</v>
      </c>
      <c r="F13795" s="5" t="s">
        <v>297</v>
      </c>
      <c r="G13795" s="5" t="s">
        <v>294</v>
      </c>
      <c r="M13795" s="5" t="s">
        <v>794</v>
      </c>
      <c r="N13795" s="5" t="s">
        <v>294</v>
      </c>
      <c r="R13795" s="5" t="s">
        <v>294</v>
      </c>
      <c r="V13795" s="5" t="s">
        <v>32874</v>
      </c>
    </row>
    <row r="13796" spans="1:22" x14ac:dyDescent="0.35">
      <c r="A13796" s="5" t="s">
        <v>32876</v>
      </c>
      <c r="B13796" s="5" t="s">
        <v>9740</v>
      </c>
      <c r="C13796" s="5" t="s">
        <v>4586</v>
      </c>
      <c r="D13796" s="5" t="s">
        <v>28</v>
      </c>
      <c r="E13796" s="5">
        <v>7</v>
      </c>
      <c r="F13796" s="5" t="s">
        <v>294</v>
      </c>
      <c r="G13796" s="5" t="s">
        <v>294</v>
      </c>
      <c r="M13796" s="5" t="s">
        <v>794</v>
      </c>
      <c r="N13796" s="5" t="s">
        <v>294</v>
      </c>
      <c r="O13796" s="5" t="s">
        <v>294</v>
      </c>
      <c r="P13796" s="5" t="s">
        <v>294</v>
      </c>
      <c r="Q13796" s="5" t="s">
        <v>294</v>
      </c>
      <c r="R13796" s="5" t="s">
        <v>294</v>
      </c>
      <c r="V13796" s="5" t="s">
        <v>32877</v>
      </c>
    </row>
    <row r="13797" spans="1:22" x14ac:dyDescent="0.35">
      <c r="A13797" s="5" t="s">
        <v>32878</v>
      </c>
      <c r="B13797" s="5" t="s">
        <v>32879</v>
      </c>
      <c r="C13797" s="5" t="s">
        <v>32880</v>
      </c>
      <c r="D13797" s="5" t="s">
        <v>18</v>
      </c>
      <c r="E13797" s="5">
        <v>30</v>
      </c>
      <c r="F13797" s="5" t="s">
        <v>294</v>
      </c>
      <c r="G13797" s="5" t="s">
        <v>294</v>
      </c>
      <c r="M13797" s="5" t="s">
        <v>794</v>
      </c>
      <c r="N13797" s="5" t="s">
        <v>294</v>
      </c>
      <c r="O13797" s="5" t="s">
        <v>294</v>
      </c>
      <c r="P13797" s="5" t="s">
        <v>294</v>
      </c>
      <c r="Q13797" s="5" t="s">
        <v>294</v>
      </c>
      <c r="R13797" s="5" t="s">
        <v>294</v>
      </c>
      <c r="V13797" s="5" t="s">
        <v>32878</v>
      </c>
    </row>
    <row r="13798" spans="1:22" x14ac:dyDescent="0.35">
      <c r="A13798" s="5" t="s">
        <v>32881</v>
      </c>
      <c r="B13798" s="5" t="s">
        <v>32882</v>
      </c>
      <c r="C13798" s="5" t="s">
        <v>32880</v>
      </c>
      <c r="D13798" s="5" t="s">
        <v>18</v>
      </c>
      <c r="E13798" s="5">
        <v>6</v>
      </c>
      <c r="F13798" s="5" t="s">
        <v>294</v>
      </c>
      <c r="G13798" s="5" t="s">
        <v>297</v>
      </c>
      <c r="M13798" s="5" t="s">
        <v>794</v>
      </c>
      <c r="N13798" s="5" t="s">
        <v>294</v>
      </c>
      <c r="O13798" s="5" t="s">
        <v>294</v>
      </c>
      <c r="P13798" s="5" t="s">
        <v>294</v>
      </c>
      <c r="Q13798" s="5" t="s">
        <v>294</v>
      </c>
      <c r="R13798" s="5" t="s">
        <v>297</v>
      </c>
      <c r="U13798" s="5" t="s">
        <v>32883</v>
      </c>
      <c r="V13798" s="5" t="s">
        <v>32881</v>
      </c>
    </row>
    <row r="13799" spans="1:22" x14ac:dyDescent="0.35">
      <c r="A13799" s="5" t="s">
        <v>32884</v>
      </c>
      <c r="B13799" s="5" t="s">
        <v>32885</v>
      </c>
      <c r="C13799" s="5" t="s">
        <v>32880</v>
      </c>
      <c r="D13799" s="5" t="s">
        <v>22</v>
      </c>
      <c r="E13799" s="5">
        <v>10</v>
      </c>
      <c r="F13799" s="5" t="s">
        <v>294</v>
      </c>
      <c r="G13799" s="5" t="s">
        <v>294</v>
      </c>
      <c r="M13799" s="5" t="s">
        <v>3826</v>
      </c>
      <c r="N13799" s="5" t="s">
        <v>294</v>
      </c>
      <c r="O13799" s="5" t="s">
        <v>294</v>
      </c>
      <c r="P13799" s="5" t="s">
        <v>294</v>
      </c>
      <c r="Q13799" s="5" t="s">
        <v>294</v>
      </c>
      <c r="R13799" s="5" t="s">
        <v>294</v>
      </c>
      <c r="V13799" s="5" t="s">
        <v>32884</v>
      </c>
    </row>
    <row r="13800" spans="1:22" x14ac:dyDescent="0.35">
      <c r="A13800" s="5" t="s">
        <v>32886</v>
      </c>
      <c r="B13800" s="5" t="s">
        <v>32887</v>
      </c>
      <c r="C13800" s="5" t="s">
        <v>32880</v>
      </c>
      <c r="D13800" s="5" t="s">
        <v>18</v>
      </c>
      <c r="E13800" s="5">
        <v>20</v>
      </c>
      <c r="F13800" s="5" t="s">
        <v>294</v>
      </c>
      <c r="G13800" s="5" t="s">
        <v>297</v>
      </c>
      <c r="J13800" s="5" t="s">
        <v>9515</v>
      </c>
      <c r="M13800" s="5" t="s">
        <v>794</v>
      </c>
      <c r="N13800" s="5" t="s">
        <v>294</v>
      </c>
      <c r="O13800" s="5" t="s">
        <v>294</v>
      </c>
      <c r="P13800" s="5" t="s">
        <v>294</v>
      </c>
      <c r="Q13800" s="5" t="s">
        <v>294</v>
      </c>
      <c r="R13800" s="5" t="s">
        <v>294</v>
      </c>
      <c r="U13800" s="5" t="s">
        <v>32888</v>
      </c>
    </row>
    <row r="13801" spans="1:22" x14ac:dyDescent="0.35">
      <c r="A13801" s="5" t="s">
        <v>32889</v>
      </c>
      <c r="B13801" s="5" t="s">
        <v>32890</v>
      </c>
      <c r="C13801" s="5" t="s">
        <v>32891</v>
      </c>
      <c r="D13801" s="5" t="s">
        <v>22</v>
      </c>
      <c r="E13801" s="5">
        <v>10</v>
      </c>
      <c r="F13801" s="5" t="s">
        <v>294</v>
      </c>
      <c r="G13801" s="5" t="s">
        <v>294</v>
      </c>
      <c r="M13801" s="5" t="s">
        <v>794</v>
      </c>
      <c r="N13801" s="5" t="s">
        <v>294</v>
      </c>
      <c r="P13801" s="5" t="s">
        <v>294</v>
      </c>
      <c r="Q13801" s="5" t="s">
        <v>294</v>
      </c>
      <c r="R13801" s="5" t="s">
        <v>297</v>
      </c>
      <c r="V13801" s="5" t="s">
        <v>32889</v>
      </c>
    </row>
    <row r="13802" spans="1:22" x14ac:dyDescent="0.35">
      <c r="A13802" s="5" t="s">
        <v>32892</v>
      </c>
      <c r="B13802" s="5" t="s">
        <v>32893</v>
      </c>
      <c r="C13802" s="5" t="s">
        <v>32891</v>
      </c>
      <c r="D13802" s="5" t="s">
        <v>18</v>
      </c>
      <c r="E13802" s="5">
        <v>20</v>
      </c>
      <c r="F13802" s="5" t="s">
        <v>294</v>
      </c>
      <c r="G13802" s="5" t="s">
        <v>297</v>
      </c>
      <c r="J13802" s="5" t="s">
        <v>9499</v>
      </c>
      <c r="M13802" s="5" t="s">
        <v>794</v>
      </c>
      <c r="N13802" s="5" t="s">
        <v>294</v>
      </c>
      <c r="O13802" s="5" t="s">
        <v>294</v>
      </c>
      <c r="P13802" s="5" t="s">
        <v>294</v>
      </c>
      <c r="Q13802" s="5" t="s">
        <v>294</v>
      </c>
      <c r="R13802" s="5" t="s">
        <v>294</v>
      </c>
      <c r="U13802" s="5" t="s">
        <v>32894</v>
      </c>
      <c r="V13802" s="5" t="s">
        <v>32892</v>
      </c>
    </row>
    <row r="13803" spans="1:22" x14ac:dyDescent="0.35">
      <c r="A13803" s="5" t="s">
        <v>32895</v>
      </c>
      <c r="B13803" s="5" t="s">
        <v>32896</v>
      </c>
      <c r="C13803" s="5" t="s">
        <v>32891</v>
      </c>
      <c r="D13803" s="5" t="s">
        <v>22</v>
      </c>
      <c r="E13803" s="5">
        <v>10</v>
      </c>
      <c r="F13803" s="5" t="s">
        <v>294</v>
      </c>
      <c r="G13803" s="5" t="s">
        <v>294</v>
      </c>
      <c r="M13803" s="5" t="s">
        <v>3826</v>
      </c>
      <c r="N13803" s="5" t="s">
        <v>294</v>
      </c>
      <c r="O13803" s="5" t="s">
        <v>294</v>
      </c>
      <c r="P13803" s="5" t="s">
        <v>294</v>
      </c>
      <c r="Q13803" s="5" t="s">
        <v>294</v>
      </c>
      <c r="R13803" s="5" t="s">
        <v>294</v>
      </c>
      <c r="V13803" s="5" t="s">
        <v>32895</v>
      </c>
    </row>
    <row r="13804" spans="1:22" x14ac:dyDescent="0.35">
      <c r="A13804" s="5" t="s">
        <v>32897</v>
      </c>
      <c r="B13804" s="5" t="s">
        <v>32898</v>
      </c>
      <c r="C13804" s="5" t="s">
        <v>9597</v>
      </c>
      <c r="D13804" s="5" t="s">
        <v>18</v>
      </c>
      <c r="E13804" s="5">
        <v>1</v>
      </c>
      <c r="F13804" s="5" t="s">
        <v>294</v>
      </c>
      <c r="G13804" s="5" t="s">
        <v>294</v>
      </c>
      <c r="M13804" s="5" t="s">
        <v>794</v>
      </c>
      <c r="N13804" s="5" t="s">
        <v>294</v>
      </c>
      <c r="R13804" s="5" t="s">
        <v>294</v>
      </c>
    </row>
    <row r="13805" spans="1:22" x14ac:dyDescent="0.35">
      <c r="A13805" s="5" t="s">
        <v>32899</v>
      </c>
      <c r="B13805" s="5" t="s">
        <v>32900</v>
      </c>
      <c r="C13805" s="5" t="s">
        <v>32901</v>
      </c>
      <c r="D13805" s="5" t="s">
        <v>4073</v>
      </c>
      <c r="E13805" s="5">
        <v>60</v>
      </c>
      <c r="F13805" s="5" t="s">
        <v>294</v>
      </c>
      <c r="G13805" s="5" t="s">
        <v>294</v>
      </c>
      <c r="M13805" s="5" t="s">
        <v>794</v>
      </c>
      <c r="N13805" s="5" t="s">
        <v>294</v>
      </c>
      <c r="R13805" s="5" t="s">
        <v>294</v>
      </c>
      <c r="V13805" s="5" t="s">
        <v>32902</v>
      </c>
    </row>
    <row r="13806" spans="1:22" x14ac:dyDescent="0.35">
      <c r="A13806" s="5" t="s">
        <v>32903</v>
      </c>
      <c r="B13806" s="5" t="s">
        <v>24209</v>
      </c>
      <c r="C13806" s="5" t="s">
        <v>32901</v>
      </c>
      <c r="D13806" s="5" t="s">
        <v>18</v>
      </c>
      <c r="E13806" s="5">
        <v>20</v>
      </c>
      <c r="F13806" s="5" t="s">
        <v>294</v>
      </c>
      <c r="G13806" s="5" t="s">
        <v>294</v>
      </c>
      <c r="M13806" s="5" t="s">
        <v>794</v>
      </c>
      <c r="N13806" s="5" t="s">
        <v>294</v>
      </c>
      <c r="R13806" s="5" t="s">
        <v>297</v>
      </c>
      <c r="V13806" s="5" t="s">
        <v>32903</v>
      </c>
    </row>
    <row r="13807" spans="1:22" x14ac:dyDescent="0.35">
      <c r="A13807" s="5" t="s">
        <v>32904</v>
      </c>
      <c r="B13807" s="5" t="s">
        <v>32905</v>
      </c>
      <c r="C13807" s="5" t="s">
        <v>32901</v>
      </c>
      <c r="D13807" s="5" t="s">
        <v>18</v>
      </c>
      <c r="E13807" s="5">
        <v>45</v>
      </c>
      <c r="F13807" s="5" t="s">
        <v>294</v>
      </c>
      <c r="G13807" s="5" t="s">
        <v>294</v>
      </c>
      <c r="M13807" s="5" t="s">
        <v>794</v>
      </c>
      <c r="N13807" s="5" t="s">
        <v>294</v>
      </c>
      <c r="R13807" s="5" t="s">
        <v>294</v>
      </c>
      <c r="V13807" s="5" t="s">
        <v>32904</v>
      </c>
    </row>
    <row r="13808" spans="1:22" x14ac:dyDescent="0.35">
      <c r="A13808" s="5" t="s">
        <v>32906</v>
      </c>
      <c r="B13808" s="5" t="s">
        <v>32907</v>
      </c>
      <c r="C13808" s="5" t="s">
        <v>32901</v>
      </c>
      <c r="D13808" s="5" t="s">
        <v>18</v>
      </c>
      <c r="E13808" s="5">
        <v>40</v>
      </c>
      <c r="F13808" s="5" t="s">
        <v>294</v>
      </c>
      <c r="G13808" s="5" t="s">
        <v>297</v>
      </c>
      <c r="M13808" s="5" t="s">
        <v>794</v>
      </c>
      <c r="N13808" s="5" t="s">
        <v>294</v>
      </c>
      <c r="R13808" s="5" t="s">
        <v>294</v>
      </c>
    </row>
    <row r="13809" spans="1:22" x14ac:dyDescent="0.35">
      <c r="A13809" s="5" t="s">
        <v>32908</v>
      </c>
      <c r="B13809" s="5" t="s">
        <v>32909</v>
      </c>
      <c r="C13809" s="5" t="s">
        <v>32901</v>
      </c>
      <c r="D13809" s="5" t="s">
        <v>18</v>
      </c>
      <c r="E13809" s="5">
        <v>40</v>
      </c>
      <c r="F13809" s="5" t="s">
        <v>294</v>
      </c>
      <c r="G13809" s="5" t="s">
        <v>297</v>
      </c>
      <c r="M13809" s="5" t="s">
        <v>794</v>
      </c>
      <c r="N13809" s="5" t="s">
        <v>294</v>
      </c>
      <c r="R13809" s="5" t="s">
        <v>294</v>
      </c>
    </row>
    <row r="13810" spans="1:22" x14ac:dyDescent="0.35">
      <c r="A13810" s="5" t="s">
        <v>32910</v>
      </c>
      <c r="B13810" s="5" t="s">
        <v>32911</v>
      </c>
      <c r="C13810" s="5" t="s">
        <v>32912</v>
      </c>
      <c r="D13810" s="5" t="s">
        <v>18</v>
      </c>
      <c r="E13810" s="5">
        <v>20</v>
      </c>
      <c r="F13810" s="5" t="s">
        <v>294</v>
      </c>
      <c r="G13810" s="5" t="s">
        <v>297</v>
      </c>
      <c r="M13810" s="5" t="s">
        <v>794</v>
      </c>
      <c r="N13810" s="5" t="s">
        <v>294</v>
      </c>
      <c r="R13810" s="5" t="s">
        <v>297</v>
      </c>
    </row>
    <row r="13811" spans="1:22" x14ac:dyDescent="0.35">
      <c r="A13811" s="5" t="s">
        <v>32913</v>
      </c>
      <c r="B13811" s="5" t="s">
        <v>32914</v>
      </c>
      <c r="C13811" s="5" t="s">
        <v>32912</v>
      </c>
      <c r="D13811" s="5" t="s">
        <v>4073</v>
      </c>
      <c r="E13811" s="5">
        <v>60</v>
      </c>
      <c r="F13811" s="5" t="s">
        <v>294</v>
      </c>
      <c r="G13811" s="5" t="s">
        <v>294</v>
      </c>
      <c r="M13811" s="5" t="s">
        <v>794</v>
      </c>
      <c r="N13811" s="5" t="s">
        <v>294</v>
      </c>
      <c r="R13811" s="5" t="s">
        <v>294</v>
      </c>
      <c r="V13811" s="5" t="s">
        <v>32915</v>
      </c>
    </row>
    <row r="13812" spans="1:22" x14ac:dyDescent="0.35">
      <c r="A13812" s="5" t="s">
        <v>32916</v>
      </c>
      <c r="B13812" s="5" t="s">
        <v>32917</v>
      </c>
      <c r="C13812" s="5" t="s">
        <v>32912</v>
      </c>
      <c r="D13812" s="5" t="s">
        <v>18</v>
      </c>
      <c r="E13812" s="5">
        <v>20</v>
      </c>
      <c r="F13812" s="5" t="s">
        <v>294</v>
      </c>
      <c r="G13812" s="5" t="s">
        <v>294</v>
      </c>
      <c r="M13812" s="5" t="s">
        <v>794</v>
      </c>
      <c r="N13812" s="5" t="s">
        <v>294</v>
      </c>
      <c r="R13812" s="5" t="s">
        <v>294</v>
      </c>
      <c r="V13812" s="5" t="s">
        <v>32918</v>
      </c>
    </row>
    <row r="13813" spans="1:22" x14ac:dyDescent="0.35">
      <c r="A13813" s="5" t="s">
        <v>32919</v>
      </c>
      <c r="B13813" s="5" t="s">
        <v>32920</v>
      </c>
      <c r="C13813" s="5" t="s">
        <v>32912</v>
      </c>
      <c r="D13813" s="5" t="s">
        <v>18</v>
      </c>
      <c r="E13813" s="5">
        <v>45</v>
      </c>
      <c r="F13813" s="5" t="s">
        <v>294</v>
      </c>
      <c r="G13813" s="5" t="s">
        <v>294</v>
      </c>
      <c r="M13813" s="5" t="s">
        <v>794</v>
      </c>
      <c r="N13813" s="5" t="s">
        <v>294</v>
      </c>
      <c r="R13813" s="5" t="s">
        <v>294</v>
      </c>
      <c r="V13813" s="5" t="s">
        <v>32919</v>
      </c>
    </row>
    <row r="13814" spans="1:22" x14ac:dyDescent="0.35">
      <c r="A13814" s="5" t="s">
        <v>32921</v>
      </c>
      <c r="B13814" s="5" t="s">
        <v>32922</v>
      </c>
      <c r="C13814" s="5" t="s">
        <v>32912</v>
      </c>
      <c r="D13814" s="5" t="s">
        <v>22</v>
      </c>
      <c r="E13814" s="5">
        <v>8</v>
      </c>
      <c r="F13814" s="5" t="s">
        <v>297</v>
      </c>
      <c r="G13814" s="5" t="s">
        <v>294</v>
      </c>
      <c r="M13814" s="5" t="s">
        <v>3826</v>
      </c>
      <c r="N13814" s="5" t="s">
        <v>294</v>
      </c>
      <c r="R13814" s="5" t="s">
        <v>294</v>
      </c>
    </row>
    <row r="13815" spans="1:22" x14ac:dyDescent="0.35">
      <c r="A13815" s="5" t="s">
        <v>32923</v>
      </c>
      <c r="B13815" s="5" t="s">
        <v>32924</v>
      </c>
      <c r="C13815" s="5" t="s">
        <v>32925</v>
      </c>
      <c r="D13815" s="5" t="s">
        <v>22</v>
      </c>
      <c r="E13815" s="5">
        <v>2</v>
      </c>
      <c r="F13815" s="5" t="s">
        <v>294</v>
      </c>
      <c r="G13815" s="5" t="s">
        <v>294</v>
      </c>
      <c r="M13815" s="5" t="s">
        <v>3826</v>
      </c>
      <c r="N13815" s="5" t="s">
        <v>294</v>
      </c>
      <c r="R13815" s="5" t="s">
        <v>294</v>
      </c>
      <c r="V13815" s="5" t="s">
        <v>32926</v>
      </c>
    </row>
    <row r="13816" spans="1:22" x14ac:dyDescent="0.35">
      <c r="A13816" s="5" t="s">
        <v>32927</v>
      </c>
      <c r="B13816" s="5" t="s">
        <v>32928</v>
      </c>
      <c r="C13816" s="5" t="s">
        <v>32925</v>
      </c>
      <c r="D13816" s="5" t="s">
        <v>18</v>
      </c>
      <c r="E13816" s="5">
        <v>40</v>
      </c>
      <c r="F13816" s="5" t="s">
        <v>294</v>
      </c>
      <c r="G13816" s="5" t="s">
        <v>294</v>
      </c>
      <c r="M13816" s="5" t="s">
        <v>794</v>
      </c>
      <c r="N13816" s="5" t="s">
        <v>294</v>
      </c>
      <c r="R13816" s="5" t="s">
        <v>294</v>
      </c>
      <c r="V13816" s="5" t="s">
        <v>32929</v>
      </c>
    </row>
    <row r="13817" spans="1:22" x14ac:dyDescent="0.35">
      <c r="A13817" s="5" t="s">
        <v>32930</v>
      </c>
      <c r="B13817" s="5" t="s">
        <v>32931</v>
      </c>
      <c r="C13817" s="5" t="s">
        <v>32925</v>
      </c>
      <c r="D13817" s="5" t="s">
        <v>18</v>
      </c>
      <c r="E13817" s="5">
        <v>1</v>
      </c>
      <c r="F13817" s="5" t="s">
        <v>297</v>
      </c>
      <c r="G13817" s="5" t="s">
        <v>297</v>
      </c>
      <c r="L13817" s="5" t="s">
        <v>4399</v>
      </c>
      <c r="M13817" s="5" t="s">
        <v>794</v>
      </c>
      <c r="N13817" s="5" t="s">
        <v>294</v>
      </c>
      <c r="R13817" s="5" t="s">
        <v>294</v>
      </c>
      <c r="V13817" s="5" t="s">
        <v>32932</v>
      </c>
    </row>
    <row r="13818" spans="1:22" x14ac:dyDescent="0.35">
      <c r="A13818" s="5" t="s">
        <v>32933</v>
      </c>
      <c r="B13818" s="5" t="s">
        <v>32934</v>
      </c>
      <c r="C13818" s="5" t="s">
        <v>32925</v>
      </c>
      <c r="D13818" s="5" t="s">
        <v>18</v>
      </c>
      <c r="E13818" s="5">
        <v>20</v>
      </c>
      <c r="F13818" s="5" t="s">
        <v>294</v>
      </c>
      <c r="G13818" s="5" t="s">
        <v>297</v>
      </c>
      <c r="M13818" s="5" t="s">
        <v>794</v>
      </c>
      <c r="N13818" s="5" t="s">
        <v>294</v>
      </c>
      <c r="R13818" s="5" t="s">
        <v>294</v>
      </c>
      <c r="V13818" s="5" t="s">
        <v>32935</v>
      </c>
    </row>
    <row r="13819" spans="1:22" x14ac:dyDescent="0.35">
      <c r="A13819" s="5" t="s">
        <v>32936</v>
      </c>
      <c r="B13819" s="5" t="s">
        <v>32937</v>
      </c>
      <c r="C13819" s="5" t="s">
        <v>32912</v>
      </c>
      <c r="D13819" s="5" t="s">
        <v>18</v>
      </c>
      <c r="E13819" s="5">
        <v>1</v>
      </c>
      <c r="F13819" s="5" t="s">
        <v>294</v>
      </c>
      <c r="G13819" s="5" t="s">
        <v>297</v>
      </c>
      <c r="L13819" s="5" t="s">
        <v>4399</v>
      </c>
      <c r="M13819" s="5" t="s">
        <v>794</v>
      </c>
      <c r="N13819" s="5" t="s">
        <v>294</v>
      </c>
      <c r="R13819" s="5" t="s">
        <v>294</v>
      </c>
      <c r="S13819" s="5" t="s">
        <v>294</v>
      </c>
      <c r="V13819" s="5" t="s">
        <v>32938</v>
      </c>
    </row>
    <row r="13820" spans="1:22" x14ac:dyDescent="0.35">
      <c r="A13820" s="5" t="s">
        <v>32939</v>
      </c>
      <c r="B13820" s="5" t="s">
        <v>32940</v>
      </c>
      <c r="C13820" s="5" t="s">
        <v>32925</v>
      </c>
      <c r="D13820" s="5" t="s">
        <v>18</v>
      </c>
      <c r="E13820" s="5">
        <v>1</v>
      </c>
      <c r="F13820" s="5" t="s">
        <v>297</v>
      </c>
      <c r="G13820" s="5" t="s">
        <v>297</v>
      </c>
      <c r="L13820" s="5" t="s">
        <v>4399</v>
      </c>
      <c r="M13820" s="5" t="s">
        <v>794</v>
      </c>
      <c r="N13820" s="5" t="s">
        <v>294</v>
      </c>
      <c r="R13820" s="5" t="s">
        <v>294</v>
      </c>
      <c r="V13820" s="5" t="s">
        <v>32941</v>
      </c>
    </row>
    <row r="13821" spans="1:22" x14ac:dyDescent="0.35">
      <c r="A13821" s="5" t="s">
        <v>32942</v>
      </c>
      <c r="B13821" s="5" t="s">
        <v>32943</v>
      </c>
      <c r="C13821" s="5" t="s">
        <v>32912</v>
      </c>
      <c r="D13821" s="5" t="s">
        <v>18</v>
      </c>
      <c r="E13821" s="5">
        <v>20</v>
      </c>
      <c r="F13821" s="5" t="s">
        <v>294</v>
      </c>
      <c r="G13821" s="5" t="s">
        <v>294</v>
      </c>
      <c r="M13821" s="5" t="s">
        <v>794</v>
      </c>
      <c r="N13821" s="5" t="s">
        <v>294</v>
      </c>
      <c r="R13821" s="5" t="s">
        <v>294</v>
      </c>
    </row>
    <row r="13822" spans="1:22" x14ac:dyDescent="0.35">
      <c r="A13822" s="5" t="s">
        <v>32944</v>
      </c>
      <c r="B13822" s="5" t="s">
        <v>32945</v>
      </c>
      <c r="C13822" s="5" t="s">
        <v>32912</v>
      </c>
      <c r="D13822" s="5" t="s">
        <v>18</v>
      </c>
      <c r="E13822" s="5">
        <v>40</v>
      </c>
      <c r="F13822" s="5" t="s">
        <v>294</v>
      </c>
      <c r="G13822" s="5" t="s">
        <v>294</v>
      </c>
      <c r="M13822" s="5" t="s">
        <v>794</v>
      </c>
      <c r="N13822" s="5" t="s">
        <v>294</v>
      </c>
      <c r="R13822" s="5" t="s">
        <v>294</v>
      </c>
      <c r="V13822" s="5" t="s">
        <v>32946</v>
      </c>
    </row>
    <row r="13823" spans="1:22" x14ac:dyDescent="0.35">
      <c r="A13823" s="5" t="s">
        <v>32947</v>
      </c>
      <c r="B13823" s="5" t="s">
        <v>5512</v>
      </c>
      <c r="C13823" s="5" t="s">
        <v>32901</v>
      </c>
      <c r="D13823" s="5" t="s">
        <v>22</v>
      </c>
      <c r="E13823" s="5">
        <v>1</v>
      </c>
      <c r="F13823" s="5" t="s">
        <v>294</v>
      </c>
      <c r="G13823" s="5" t="s">
        <v>294</v>
      </c>
      <c r="H13823" s="5">
        <v>0</v>
      </c>
      <c r="I13823" s="5">
        <v>4</v>
      </c>
      <c r="M13823" s="5" t="s">
        <v>794</v>
      </c>
      <c r="N13823" s="5" t="s">
        <v>294</v>
      </c>
      <c r="R13823" s="5" t="s">
        <v>294</v>
      </c>
      <c r="V13823" s="5" t="s">
        <v>32948</v>
      </c>
    </row>
    <row r="13824" spans="1:22" x14ac:dyDescent="0.35">
      <c r="A13824" s="5" t="s">
        <v>32949</v>
      </c>
      <c r="B13824" s="5" t="s">
        <v>32950</v>
      </c>
      <c r="C13824" s="5" t="s">
        <v>32912</v>
      </c>
      <c r="D13824" s="5" t="s">
        <v>18</v>
      </c>
      <c r="E13824" s="5">
        <v>3</v>
      </c>
      <c r="F13824" s="5" t="s">
        <v>297</v>
      </c>
      <c r="G13824" s="5" t="s">
        <v>297</v>
      </c>
      <c r="J13824" s="5" t="s">
        <v>24246</v>
      </c>
      <c r="M13824" s="5" t="s">
        <v>794</v>
      </c>
      <c r="N13824" s="5" t="s">
        <v>294</v>
      </c>
      <c r="R13824" s="5" t="s">
        <v>294</v>
      </c>
      <c r="U13824" s="5" t="s">
        <v>32951</v>
      </c>
      <c r="V13824" s="5" t="s">
        <v>32952</v>
      </c>
    </row>
    <row r="13825" spans="1:22" x14ac:dyDescent="0.35">
      <c r="A13825" s="5" t="s">
        <v>32953</v>
      </c>
      <c r="B13825" s="5" t="s">
        <v>32954</v>
      </c>
      <c r="C13825" s="5" t="s">
        <v>32901</v>
      </c>
      <c r="D13825" s="5" t="s">
        <v>18</v>
      </c>
      <c r="E13825" s="5">
        <v>20</v>
      </c>
      <c r="F13825" s="5" t="s">
        <v>297</v>
      </c>
      <c r="G13825" s="5" t="s">
        <v>297</v>
      </c>
      <c r="M13825" s="5" t="s">
        <v>3826</v>
      </c>
      <c r="N13825" s="5" t="s">
        <v>294</v>
      </c>
      <c r="R13825" s="5" t="s">
        <v>294</v>
      </c>
    </row>
    <row r="13826" spans="1:22" x14ac:dyDescent="0.35">
      <c r="A13826" s="5" t="s">
        <v>32955</v>
      </c>
      <c r="B13826" s="5" t="s">
        <v>32956</v>
      </c>
      <c r="C13826" s="5" t="s">
        <v>32901</v>
      </c>
      <c r="D13826" s="5" t="s">
        <v>1655</v>
      </c>
      <c r="E13826" s="5">
        <v>77</v>
      </c>
      <c r="F13826" s="5" t="s">
        <v>294</v>
      </c>
      <c r="G13826" s="5" t="s">
        <v>294</v>
      </c>
      <c r="M13826" s="5" t="s">
        <v>794</v>
      </c>
      <c r="N13826" s="5" t="s">
        <v>294</v>
      </c>
      <c r="R13826" s="5" t="s">
        <v>294</v>
      </c>
    </row>
    <row r="13827" spans="1:22" x14ac:dyDescent="0.35">
      <c r="A13827" s="5" t="s">
        <v>32957</v>
      </c>
      <c r="B13827" s="5" t="s">
        <v>32958</v>
      </c>
      <c r="C13827" s="5" t="s">
        <v>32959</v>
      </c>
      <c r="D13827" s="5" t="s">
        <v>18</v>
      </c>
      <c r="E13827" s="5">
        <v>40</v>
      </c>
      <c r="F13827" s="5" t="s">
        <v>294</v>
      </c>
      <c r="G13827" s="5" t="s">
        <v>294</v>
      </c>
      <c r="M13827" s="5" t="s">
        <v>794</v>
      </c>
      <c r="N13827" s="5" t="s">
        <v>294</v>
      </c>
      <c r="R13827" s="5" t="s">
        <v>294</v>
      </c>
      <c r="V13827" s="5" t="s">
        <v>32960</v>
      </c>
    </row>
    <row r="13828" spans="1:22" x14ac:dyDescent="0.35">
      <c r="A13828" s="5" t="s">
        <v>32961</v>
      </c>
      <c r="B13828" s="5" t="s">
        <v>32962</v>
      </c>
      <c r="C13828" s="5" t="s">
        <v>32959</v>
      </c>
      <c r="D13828" s="5" t="s">
        <v>18</v>
      </c>
      <c r="E13828" s="5">
        <v>20</v>
      </c>
      <c r="F13828" s="5" t="s">
        <v>294</v>
      </c>
      <c r="G13828" s="5" t="s">
        <v>294</v>
      </c>
      <c r="M13828" s="5" t="s">
        <v>794</v>
      </c>
      <c r="N13828" s="5" t="s">
        <v>294</v>
      </c>
      <c r="R13828" s="5" t="s">
        <v>294</v>
      </c>
    </row>
    <row r="13829" spans="1:22" x14ac:dyDescent="0.35">
      <c r="A13829" s="5" t="s">
        <v>32963</v>
      </c>
      <c r="B13829" s="5" t="s">
        <v>32964</v>
      </c>
      <c r="C13829" s="5" t="s">
        <v>32959</v>
      </c>
      <c r="D13829" s="5" t="s">
        <v>18</v>
      </c>
      <c r="E13829" s="5">
        <v>45</v>
      </c>
      <c r="F13829" s="5" t="s">
        <v>294</v>
      </c>
      <c r="G13829" s="5" t="s">
        <v>294</v>
      </c>
      <c r="M13829" s="5" t="s">
        <v>794</v>
      </c>
      <c r="N13829" s="5" t="s">
        <v>294</v>
      </c>
      <c r="R13829" s="5" t="s">
        <v>294</v>
      </c>
      <c r="V13829" s="5" t="s">
        <v>32963</v>
      </c>
    </row>
    <row r="13830" spans="1:22" x14ac:dyDescent="0.35">
      <c r="A13830" s="5" t="s">
        <v>32965</v>
      </c>
      <c r="B13830" s="5" t="s">
        <v>32966</v>
      </c>
      <c r="C13830" s="5" t="s">
        <v>32959</v>
      </c>
      <c r="D13830" s="5" t="s">
        <v>18</v>
      </c>
      <c r="E13830" s="5">
        <v>20</v>
      </c>
      <c r="F13830" s="5" t="s">
        <v>294</v>
      </c>
      <c r="G13830" s="5" t="s">
        <v>294</v>
      </c>
      <c r="M13830" s="5" t="s">
        <v>3826</v>
      </c>
      <c r="N13830" s="5" t="s">
        <v>294</v>
      </c>
      <c r="R13830" s="5" t="s">
        <v>294</v>
      </c>
      <c r="V13830" s="5" t="s">
        <v>32967</v>
      </c>
    </row>
    <row r="13831" spans="1:22" x14ac:dyDescent="0.35">
      <c r="A13831" s="5" t="s">
        <v>32968</v>
      </c>
      <c r="B13831" s="5" t="s">
        <v>32969</v>
      </c>
      <c r="C13831" s="5" t="s">
        <v>32959</v>
      </c>
      <c r="D13831" s="5" t="s">
        <v>18</v>
      </c>
      <c r="E13831" s="5">
        <v>1</v>
      </c>
      <c r="F13831" s="5" t="s">
        <v>294</v>
      </c>
      <c r="G13831" s="5" t="s">
        <v>297</v>
      </c>
      <c r="L13831" s="5" t="s">
        <v>4399</v>
      </c>
      <c r="M13831" s="5" t="s">
        <v>794</v>
      </c>
      <c r="N13831" s="5" t="s">
        <v>294</v>
      </c>
      <c r="R13831" s="5" t="s">
        <v>294</v>
      </c>
      <c r="S13831" s="5" t="s">
        <v>294</v>
      </c>
      <c r="V13831" s="5" t="s">
        <v>32970</v>
      </c>
    </row>
    <row r="13832" spans="1:22" x14ac:dyDescent="0.35">
      <c r="A13832" s="5" t="s">
        <v>32971</v>
      </c>
      <c r="B13832" s="5" t="s">
        <v>32972</v>
      </c>
      <c r="C13832" s="5" t="s">
        <v>32959</v>
      </c>
      <c r="D13832" s="5" t="s">
        <v>18</v>
      </c>
      <c r="E13832" s="5">
        <v>1</v>
      </c>
      <c r="F13832" s="5" t="s">
        <v>297</v>
      </c>
      <c r="G13832" s="5" t="s">
        <v>297</v>
      </c>
      <c r="L13832" s="5" t="s">
        <v>4399</v>
      </c>
      <c r="M13832" s="5" t="s">
        <v>794</v>
      </c>
      <c r="N13832" s="5" t="s">
        <v>294</v>
      </c>
      <c r="R13832" s="5" t="s">
        <v>294</v>
      </c>
      <c r="V13832" s="5" t="s">
        <v>32973</v>
      </c>
    </row>
    <row r="13833" spans="1:22" x14ac:dyDescent="0.35">
      <c r="A13833" s="5" t="s">
        <v>32974</v>
      </c>
      <c r="B13833" s="5" t="s">
        <v>32975</v>
      </c>
      <c r="C13833" s="5" t="s">
        <v>32959</v>
      </c>
      <c r="D13833" s="5" t="s">
        <v>18</v>
      </c>
      <c r="E13833" s="5">
        <v>29</v>
      </c>
      <c r="F13833" s="5" t="s">
        <v>294</v>
      </c>
      <c r="G13833" s="5" t="s">
        <v>294</v>
      </c>
      <c r="M13833" s="5" t="s">
        <v>794</v>
      </c>
      <c r="N13833" s="5" t="s">
        <v>294</v>
      </c>
      <c r="R13833" s="5" t="s">
        <v>294</v>
      </c>
    </row>
    <row r="13834" spans="1:22" x14ac:dyDescent="0.35">
      <c r="A13834" s="5" t="s">
        <v>32976</v>
      </c>
      <c r="B13834" s="5" t="s">
        <v>32977</v>
      </c>
      <c r="C13834" s="5" t="s">
        <v>32978</v>
      </c>
      <c r="D13834" s="5" t="s">
        <v>18</v>
      </c>
      <c r="E13834" s="5">
        <v>20</v>
      </c>
      <c r="F13834" s="5" t="s">
        <v>297</v>
      </c>
      <c r="G13834" s="5" t="s">
        <v>294</v>
      </c>
      <c r="M13834" s="5" t="s">
        <v>3826</v>
      </c>
      <c r="N13834" s="5" t="s">
        <v>294</v>
      </c>
      <c r="R13834" s="5" t="s">
        <v>294</v>
      </c>
    </row>
    <row r="13835" spans="1:22" x14ac:dyDescent="0.35">
      <c r="A13835" s="5" t="s">
        <v>32979</v>
      </c>
      <c r="B13835" s="5" t="s">
        <v>32980</v>
      </c>
      <c r="C13835" s="5" t="s">
        <v>32901</v>
      </c>
      <c r="D13835" s="5" t="s">
        <v>18</v>
      </c>
      <c r="E13835" s="5">
        <v>30</v>
      </c>
      <c r="F13835" s="5" t="s">
        <v>294</v>
      </c>
      <c r="G13835" s="5" t="s">
        <v>294</v>
      </c>
      <c r="M13835" s="5" t="s">
        <v>794</v>
      </c>
      <c r="N13835" s="5" t="s">
        <v>294</v>
      </c>
      <c r="R13835" s="5" t="s">
        <v>294</v>
      </c>
      <c r="V13835" s="5" t="s">
        <v>32981</v>
      </c>
    </row>
    <row r="13836" spans="1:22" x14ac:dyDescent="0.35">
      <c r="A13836" s="5" t="s">
        <v>32982</v>
      </c>
      <c r="B13836" s="5" t="s">
        <v>32983</v>
      </c>
      <c r="C13836" s="5" t="s">
        <v>32901</v>
      </c>
      <c r="D13836" s="5" t="s">
        <v>18</v>
      </c>
      <c r="E13836" s="5">
        <v>4</v>
      </c>
      <c r="F13836" s="5" t="s">
        <v>297</v>
      </c>
      <c r="G13836" s="5" t="s">
        <v>297</v>
      </c>
      <c r="J13836" s="5" t="s">
        <v>24246</v>
      </c>
      <c r="M13836" s="5" t="s">
        <v>794</v>
      </c>
      <c r="N13836" s="5" t="s">
        <v>294</v>
      </c>
      <c r="R13836" s="5" t="s">
        <v>294</v>
      </c>
      <c r="U13836" s="5" t="s">
        <v>32951</v>
      </c>
      <c r="V13836" s="5" t="s">
        <v>32984</v>
      </c>
    </row>
    <row r="13837" spans="1:22" x14ac:dyDescent="0.35">
      <c r="A13837" s="5" t="s">
        <v>32985</v>
      </c>
      <c r="B13837" s="5" t="s">
        <v>32986</v>
      </c>
      <c r="C13837" s="5" t="s">
        <v>4586</v>
      </c>
      <c r="D13837" s="5" t="s">
        <v>18</v>
      </c>
      <c r="E13837" s="5">
        <v>2</v>
      </c>
      <c r="F13837" s="5" t="s">
        <v>297</v>
      </c>
      <c r="G13837" s="5" t="s">
        <v>297</v>
      </c>
      <c r="M13837" s="5" t="s">
        <v>3826</v>
      </c>
      <c r="N13837" s="5" t="s">
        <v>294</v>
      </c>
      <c r="R13837" s="5" t="s">
        <v>294</v>
      </c>
    </row>
    <row r="13838" spans="1:22" x14ac:dyDescent="0.35">
      <c r="A13838" s="5" t="s">
        <v>32987</v>
      </c>
      <c r="B13838" s="5" t="s">
        <v>14288</v>
      </c>
      <c r="C13838" s="5" t="s">
        <v>4586</v>
      </c>
      <c r="D13838" s="5" t="s">
        <v>22</v>
      </c>
      <c r="E13838" s="5">
        <v>19</v>
      </c>
      <c r="F13838" s="5" t="s">
        <v>294</v>
      </c>
      <c r="G13838" s="5" t="s">
        <v>294</v>
      </c>
      <c r="J13838" s="5" t="s">
        <v>12287</v>
      </c>
      <c r="M13838" s="5" t="s">
        <v>794</v>
      </c>
      <c r="N13838" s="5" t="s">
        <v>294</v>
      </c>
      <c r="O13838" s="5" t="s">
        <v>294</v>
      </c>
      <c r="P13838" s="5" t="s">
        <v>294</v>
      </c>
      <c r="Q13838" s="5" t="s">
        <v>294</v>
      </c>
      <c r="R13838" s="5" t="s">
        <v>294</v>
      </c>
    </row>
    <row r="13839" spans="1:22" x14ac:dyDescent="0.35">
      <c r="A13839" s="5" t="s">
        <v>32988</v>
      </c>
      <c r="B13839" s="5" t="s">
        <v>32989</v>
      </c>
      <c r="C13839" s="5" t="s">
        <v>4586</v>
      </c>
      <c r="D13839" s="5" t="s">
        <v>18</v>
      </c>
      <c r="E13839" s="5">
        <v>50</v>
      </c>
      <c r="F13839" s="5" t="s">
        <v>294</v>
      </c>
      <c r="G13839" s="5" t="s">
        <v>294</v>
      </c>
      <c r="M13839" s="5" t="s">
        <v>794</v>
      </c>
      <c r="N13839" s="5" t="s">
        <v>294</v>
      </c>
      <c r="O13839" s="5" t="s">
        <v>294</v>
      </c>
      <c r="P13839" s="5" t="s">
        <v>294</v>
      </c>
      <c r="Q13839" s="5" t="s">
        <v>294</v>
      </c>
      <c r="R13839" s="5" t="s">
        <v>297</v>
      </c>
    </row>
    <row r="13840" spans="1:22" x14ac:dyDescent="0.35">
      <c r="A13840" s="5" t="s">
        <v>32990</v>
      </c>
      <c r="B13840" s="5" t="s">
        <v>32991</v>
      </c>
      <c r="C13840" s="5" t="s">
        <v>32992</v>
      </c>
      <c r="D13840" s="5" t="s">
        <v>18</v>
      </c>
      <c r="E13840" s="5">
        <v>30</v>
      </c>
      <c r="F13840" s="5" t="s">
        <v>294</v>
      </c>
      <c r="G13840" s="5" t="s">
        <v>294</v>
      </c>
      <c r="M13840" s="5" t="s">
        <v>794</v>
      </c>
      <c r="N13840" s="5" t="s">
        <v>294</v>
      </c>
      <c r="R13840" s="5" t="s">
        <v>294</v>
      </c>
      <c r="V13840" s="5" t="s">
        <v>32990</v>
      </c>
    </row>
    <row r="13841" spans="1:22" x14ac:dyDescent="0.35">
      <c r="A13841" s="5" t="s">
        <v>32993</v>
      </c>
      <c r="B13841" s="5" t="s">
        <v>32994</v>
      </c>
      <c r="C13841" s="5" t="s">
        <v>32992</v>
      </c>
      <c r="D13841" s="5" t="s">
        <v>20</v>
      </c>
      <c r="E13841" s="5">
        <v>10</v>
      </c>
      <c r="F13841" s="5" t="s">
        <v>294</v>
      </c>
      <c r="G13841" s="5" t="s">
        <v>294</v>
      </c>
      <c r="M13841" s="5" t="s">
        <v>794</v>
      </c>
      <c r="N13841" s="5" t="s">
        <v>294</v>
      </c>
      <c r="R13841" s="5" t="s">
        <v>294</v>
      </c>
      <c r="V13841" s="5" t="s">
        <v>32993</v>
      </c>
    </row>
    <row r="13842" spans="1:22" x14ac:dyDescent="0.35">
      <c r="A13842" s="5" t="s">
        <v>32995</v>
      </c>
      <c r="B13842" s="5" t="s">
        <v>32996</v>
      </c>
      <c r="C13842" s="5" t="s">
        <v>32992</v>
      </c>
      <c r="D13842" s="5" t="s">
        <v>18</v>
      </c>
      <c r="E13842" s="5">
        <v>30</v>
      </c>
      <c r="F13842" s="5" t="s">
        <v>294</v>
      </c>
      <c r="G13842" s="5" t="s">
        <v>294</v>
      </c>
      <c r="M13842" s="5" t="s">
        <v>794</v>
      </c>
      <c r="N13842" s="5" t="s">
        <v>297</v>
      </c>
      <c r="O13842" s="5" t="s">
        <v>297</v>
      </c>
      <c r="P13842" s="5" t="s">
        <v>294</v>
      </c>
      <c r="Q13842" s="5" t="s">
        <v>297</v>
      </c>
      <c r="R13842" s="5" t="s">
        <v>294</v>
      </c>
    </row>
    <row r="13843" spans="1:22" x14ac:dyDescent="0.35">
      <c r="A13843" s="5" t="s">
        <v>32997</v>
      </c>
      <c r="B13843" s="5" t="s">
        <v>32998</v>
      </c>
      <c r="C13843" s="5" t="s">
        <v>32992</v>
      </c>
      <c r="D13843" s="5" t="s">
        <v>18</v>
      </c>
      <c r="E13843" s="5">
        <v>50</v>
      </c>
      <c r="F13843" s="5" t="s">
        <v>294</v>
      </c>
      <c r="G13843" s="5" t="s">
        <v>294</v>
      </c>
      <c r="M13843" s="5" t="s">
        <v>794</v>
      </c>
      <c r="N13843" s="5" t="s">
        <v>297</v>
      </c>
      <c r="O13843" s="5" t="s">
        <v>297</v>
      </c>
      <c r="P13843" s="5" t="s">
        <v>294</v>
      </c>
      <c r="Q13843" s="5" t="s">
        <v>297</v>
      </c>
      <c r="R13843" s="5" t="s">
        <v>294</v>
      </c>
    </row>
    <row r="13844" spans="1:22" x14ac:dyDescent="0.35">
      <c r="A13844" s="5" t="s">
        <v>32999</v>
      </c>
      <c r="B13844" s="5" t="s">
        <v>33000</v>
      </c>
      <c r="C13844" s="5" t="s">
        <v>32992</v>
      </c>
      <c r="D13844" s="5" t="s">
        <v>18</v>
      </c>
      <c r="E13844" s="5">
        <v>50</v>
      </c>
      <c r="F13844" s="5" t="s">
        <v>294</v>
      </c>
      <c r="G13844" s="5" t="s">
        <v>294</v>
      </c>
      <c r="M13844" s="5" t="s">
        <v>794</v>
      </c>
      <c r="N13844" s="5" t="s">
        <v>297</v>
      </c>
      <c r="O13844" s="5" t="s">
        <v>297</v>
      </c>
      <c r="P13844" s="5" t="s">
        <v>294</v>
      </c>
      <c r="Q13844" s="5" t="s">
        <v>297</v>
      </c>
      <c r="R13844" s="5" t="s">
        <v>294</v>
      </c>
    </row>
    <row r="13845" spans="1:22" x14ac:dyDescent="0.35">
      <c r="A13845" s="5" t="s">
        <v>33001</v>
      </c>
      <c r="B13845" s="5" t="s">
        <v>33002</v>
      </c>
      <c r="C13845" s="5" t="s">
        <v>32992</v>
      </c>
      <c r="D13845" s="5" t="s">
        <v>18</v>
      </c>
      <c r="E13845" s="5">
        <v>20</v>
      </c>
      <c r="F13845" s="5" t="s">
        <v>294</v>
      </c>
      <c r="G13845" s="5" t="s">
        <v>294</v>
      </c>
      <c r="M13845" s="5" t="s">
        <v>794</v>
      </c>
      <c r="N13845" s="5" t="s">
        <v>294</v>
      </c>
      <c r="R13845" s="5" t="s">
        <v>294</v>
      </c>
      <c r="V13845" s="5" t="s">
        <v>33001</v>
      </c>
    </row>
    <row r="13846" spans="1:22" x14ac:dyDescent="0.35">
      <c r="A13846" s="5" t="s">
        <v>33003</v>
      </c>
      <c r="B13846" s="5" t="s">
        <v>32326</v>
      </c>
      <c r="C13846" s="5" t="s">
        <v>32992</v>
      </c>
      <c r="D13846" s="5" t="s">
        <v>18</v>
      </c>
      <c r="E13846" s="5">
        <v>10</v>
      </c>
      <c r="F13846" s="5" t="s">
        <v>294</v>
      </c>
      <c r="G13846" s="5" t="s">
        <v>294</v>
      </c>
      <c r="M13846" s="5" t="s">
        <v>794</v>
      </c>
      <c r="N13846" s="5" t="s">
        <v>297</v>
      </c>
      <c r="O13846" s="5" t="s">
        <v>297</v>
      </c>
      <c r="P13846" s="5" t="s">
        <v>294</v>
      </c>
      <c r="Q13846" s="5" t="s">
        <v>297</v>
      </c>
      <c r="R13846" s="5" t="s">
        <v>294</v>
      </c>
    </row>
    <row r="13847" spans="1:22" x14ac:dyDescent="0.35">
      <c r="A13847" s="5" t="s">
        <v>33004</v>
      </c>
      <c r="B13847" s="5" t="s">
        <v>33005</v>
      </c>
      <c r="C13847" s="5" t="s">
        <v>32992</v>
      </c>
      <c r="D13847" s="5" t="s">
        <v>22</v>
      </c>
      <c r="E13847" s="5">
        <v>10</v>
      </c>
      <c r="F13847" s="5" t="s">
        <v>294</v>
      </c>
      <c r="G13847" s="5" t="s">
        <v>294</v>
      </c>
      <c r="M13847" s="5" t="s">
        <v>3826</v>
      </c>
      <c r="N13847" s="5" t="s">
        <v>294</v>
      </c>
      <c r="R13847" s="5" t="s">
        <v>294</v>
      </c>
    </row>
    <row r="13848" spans="1:22" x14ac:dyDescent="0.35">
      <c r="A13848" s="5" t="s">
        <v>33006</v>
      </c>
      <c r="B13848" s="5" t="s">
        <v>33007</v>
      </c>
      <c r="C13848" s="5" t="s">
        <v>32992</v>
      </c>
      <c r="D13848" s="5" t="s">
        <v>18</v>
      </c>
      <c r="E13848" s="5">
        <v>30</v>
      </c>
      <c r="F13848" s="5" t="s">
        <v>294</v>
      </c>
      <c r="G13848" s="5" t="s">
        <v>294</v>
      </c>
      <c r="M13848" s="5" t="s">
        <v>794</v>
      </c>
      <c r="N13848" s="5" t="s">
        <v>294</v>
      </c>
      <c r="R13848" s="5" t="s">
        <v>297</v>
      </c>
      <c r="V13848" s="5" t="s">
        <v>33008</v>
      </c>
    </row>
    <row r="13849" spans="1:22" x14ac:dyDescent="0.35">
      <c r="A13849" s="5" t="s">
        <v>33009</v>
      </c>
      <c r="B13849" s="5" t="s">
        <v>33010</v>
      </c>
      <c r="C13849" s="5" t="s">
        <v>32992</v>
      </c>
      <c r="D13849" s="5" t="s">
        <v>18</v>
      </c>
      <c r="E13849" s="5">
        <v>300</v>
      </c>
      <c r="F13849" s="5" t="s">
        <v>294</v>
      </c>
      <c r="G13849" s="5" t="s">
        <v>294</v>
      </c>
      <c r="M13849" s="5" t="s">
        <v>794</v>
      </c>
      <c r="N13849" s="5" t="s">
        <v>294</v>
      </c>
      <c r="R13849" s="5" t="s">
        <v>294</v>
      </c>
      <c r="V13849" s="5" t="s">
        <v>33009</v>
      </c>
    </row>
    <row r="13850" spans="1:22" x14ac:dyDescent="0.35">
      <c r="A13850" s="5" t="s">
        <v>33011</v>
      </c>
      <c r="B13850" s="5" t="s">
        <v>33012</v>
      </c>
      <c r="C13850" s="5" t="s">
        <v>32992</v>
      </c>
      <c r="D13850" s="5" t="s">
        <v>18</v>
      </c>
      <c r="E13850" s="5">
        <v>300</v>
      </c>
      <c r="F13850" s="5" t="s">
        <v>294</v>
      </c>
      <c r="G13850" s="5" t="s">
        <v>294</v>
      </c>
      <c r="M13850" s="5" t="s">
        <v>794</v>
      </c>
      <c r="N13850" s="5" t="s">
        <v>294</v>
      </c>
      <c r="R13850" s="5" t="s">
        <v>294</v>
      </c>
      <c r="V13850" s="5" t="s">
        <v>33011</v>
      </c>
    </row>
    <row r="13851" spans="1:22" x14ac:dyDescent="0.35">
      <c r="A13851" s="5" t="s">
        <v>33013</v>
      </c>
      <c r="B13851" s="5" t="s">
        <v>33014</v>
      </c>
      <c r="C13851" s="5" t="s">
        <v>32992</v>
      </c>
      <c r="D13851" s="5" t="s">
        <v>18</v>
      </c>
      <c r="E13851" s="5">
        <v>10</v>
      </c>
      <c r="F13851" s="5" t="s">
        <v>294</v>
      </c>
      <c r="G13851" s="5" t="s">
        <v>294</v>
      </c>
      <c r="M13851" s="5" t="s">
        <v>794</v>
      </c>
      <c r="N13851" s="5" t="s">
        <v>294</v>
      </c>
      <c r="P13851" s="5" t="s">
        <v>294</v>
      </c>
      <c r="Q13851" s="5" t="s">
        <v>294</v>
      </c>
      <c r="R13851" s="5" t="s">
        <v>294</v>
      </c>
      <c r="V13851" s="5" t="s">
        <v>33015</v>
      </c>
    </row>
    <row r="13852" spans="1:22" x14ac:dyDescent="0.35">
      <c r="A13852" s="5" t="s">
        <v>33016</v>
      </c>
      <c r="B13852" s="5" t="s">
        <v>33017</v>
      </c>
      <c r="C13852" s="5" t="s">
        <v>33018</v>
      </c>
      <c r="D13852" s="5" t="s">
        <v>20</v>
      </c>
      <c r="E13852" s="5">
        <v>10</v>
      </c>
      <c r="F13852" s="5" t="s">
        <v>294</v>
      </c>
      <c r="G13852" s="5" t="s">
        <v>294</v>
      </c>
      <c r="M13852" s="5" t="s">
        <v>794</v>
      </c>
      <c r="N13852" s="5" t="s">
        <v>294</v>
      </c>
      <c r="O13852" s="5" t="s">
        <v>294</v>
      </c>
      <c r="P13852" s="5" t="s">
        <v>294</v>
      </c>
      <c r="Q13852" s="5" t="s">
        <v>294</v>
      </c>
      <c r="R13852" s="5" t="s">
        <v>294</v>
      </c>
    </row>
    <row r="13853" spans="1:22" x14ac:dyDescent="0.35">
      <c r="A13853" s="5" t="s">
        <v>33019</v>
      </c>
      <c r="B13853" s="5" t="s">
        <v>15277</v>
      </c>
      <c r="C13853" s="5" t="s">
        <v>33018</v>
      </c>
      <c r="D13853" s="5" t="s">
        <v>18</v>
      </c>
      <c r="E13853" s="5">
        <v>50</v>
      </c>
      <c r="F13853" s="5" t="s">
        <v>294</v>
      </c>
      <c r="G13853" s="5" t="s">
        <v>294</v>
      </c>
      <c r="M13853" s="5" t="s">
        <v>794</v>
      </c>
      <c r="N13853" s="5" t="s">
        <v>294</v>
      </c>
      <c r="O13853" s="5" t="s">
        <v>294</v>
      </c>
      <c r="P13853" s="5" t="s">
        <v>294</v>
      </c>
      <c r="Q13853" s="5" t="s">
        <v>294</v>
      </c>
      <c r="R13853" s="5" t="s">
        <v>294</v>
      </c>
    </row>
    <row r="13854" spans="1:22" x14ac:dyDescent="0.35">
      <c r="A13854" s="5" t="s">
        <v>33020</v>
      </c>
      <c r="B13854" s="5" t="s">
        <v>33005</v>
      </c>
      <c r="C13854" s="5" t="s">
        <v>33018</v>
      </c>
      <c r="D13854" s="5" t="s">
        <v>22</v>
      </c>
      <c r="E13854" s="5">
        <v>10</v>
      </c>
      <c r="F13854" s="5" t="s">
        <v>294</v>
      </c>
      <c r="G13854" s="5" t="s">
        <v>294</v>
      </c>
      <c r="M13854" s="5" t="s">
        <v>3826</v>
      </c>
      <c r="N13854" s="5" t="s">
        <v>294</v>
      </c>
      <c r="P13854" s="5" t="s">
        <v>294</v>
      </c>
      <c r="Q13854" s="5" t="s">
        <v>294</v>
      </c>
      <c r="R13854" s="5" t="s">
        <v>294</v>
      </c>
    </row>
    <row r="13855" spans="1:22" x14ac:dyDescent="0.35">
      <c r="A13855" s="5" t="s">
        <v>33021</v>
      </c>
      <c r="B13855" s="5" t="s">
        <v>33022</v>
      </c>
      <c r="C13855" s="5" t="s">
        <v>32992</v>
      </c>
      <c r="D13855" s="5" t="s">
        <v>28</v>
      </c>
      <c r="E13855" s="5">
        <v>6</v>
      </c>
      <c r="F13855" s="5" t="s">
        <v>294</v>
      </c>
      <c r="G13855" s="5" t="s">
        <v>294</v>
      </c>
      <c r="M13855" s="5" t="s">
        <v>794</v>
      </c>
      <c r="N13855" s="5" t="s">
        <v>294</v>
      </c>
      <c r="R13855" s="5" t="s">
        <v>294</v>
      </c>
      <c r="V13855" s="5" t="s">
        <v>33021</v>
      </c>
    </row>
    <row r="13856" spans="1:22" x14ac:dyDescent="0.35">
      <c r="A13856" s="5" t="s">
        <v>33023</v>
      </c>
      <c r="B13856" s="5" t="s">
        <v>33024</v>
      </c>
      <c r="C13856" s="5" t="s">
        <v>33018</v>
      </c>
      <c r="D13856" s="5" t="s">
        <v>18</v>
      </c>
      <c r="E13856" s="5">
        <v>30</v>
      </c>
      <c r="F13856" s="5" t="s">
        <v>294</v>
      </c>
      <c r="G13856" s="5" t="s">
        <v>294</v>
      </c>
      <c r="M13856" s="5" t="s">
        <v>794</v>
      </c>
      <c r="N13856" s="5" t="s">
        <v>294</v>
      </c>
      <c r="O13856" s="5" t="s">
        <v>294</v>
      </c>
      <c r="P13856" s="5" t="s">
        <v>294</v>
      </c>
      <c r="Q13856" s="5" t="s">
        <v>294</v>
      </c>
      <c r="R13856" s="5" t="s">
        <v>297</v>
      </c>
    </row>
    <row r="13857" spans="1:22" x14ac:dyDescent="0.35">
      <c r="A13857" s="5" t="s">
        <v>33025</v>
      </c>
      <c r="B13857" s="5" t="s">
        <v>33026</v>
      </c>
      <c r="C13857" s="5" t="s">
        <v>33018</v>
      </c>
      <c r="D13857" s="5" t="s">
        <v>18</v>
      </c>
      <c r="E13857" s="5">
        <v>300</v>
      </c>
      <c r="F13857" s="5" t="s">
        <v>294</v>
      </c>
      <c r="G13857" s="5" t="s">
        <v>294</v>
      </c>
      <c r="M13857" s="5" t="s">
        <v>794</v>
      </c>
      <c r="N13857" s="5" t="s">
        <v>294</v>
      </c>
      <c r="O13857" s="5" t="s">
        <v>294</v>
      </c>
      <c r="P13857" s="5" t="s">
        <v>294</v>
      </c>
      <c r="Q13857" s="5" t="s">
        <v>294</v>
      </c>
      <c r="R13857" s="5" t="s">
        <v>294</v>
      </c>
    </row>
    <row r="13858" spans="1:22" x14ac:dyDescent="0.35">
      <c r="A13858" s="5" t="s">
        <v>33027</v>
      </c>
      <c r="B13858" s="5" t="s">
        <v>33028</v>
      </c>
      <c r="C13858" s="5" t="s">
        <v>33018</v>
      </c>
      <c r="D13858" s="5" t="s">
        <v>18</v>
      </c>
      <c r="E13858" s="5">
        <v>300</v>
      </c>
      <c r="F13858" s="5" t="s">
        <v>294</v>
      </c>
      <c r="G13858" s="5" t="s">
        <v>294</v>
      </c>
      <c r="M13858" s="5" t="s">
        <v>794</v>
      </c>
      <c r="N13858" s="5" t="s">
        <v>294</v>
      </c>
      <c r="O13858" s="5" t="s">
        <v>294</v>
      </c>
      <c r="P13858" s="5" t="s">
        <v>294</v>
      </c>
      <c r="Q13858" s="5" t="s">
        <v>294</v>
      </c>
      <c r="R13858" s="5" t="s">
        <v>294</v>
      </c>
    </row>
    <row r="13859" spans="1:22" x14ac:dyDescent="0.35">
      <c r="A13859" s="5" t="s">
        <v>33029</v>
      </c>
      <c r="B13859" s="5" t="s">
        <v>33030</v>
      </c>
      <c r="C13859" s="5" t="s">
        <v>33018</v>
      </c>
      <c r="D13859" s="5" t="s">
        <v>28</v>
      </c>
      <c r="E13859" s="5">
        <v>6</v>
      </c>
      <c r="F13859" s="5" t="s">
        <v>294</v>
      </c>
      <c r="G13859" s="5" t="s">
        <v>294</v>
      </c>
      <c r="M13859" s="5" t="s">
        <v>794</v>
      </c>
      <c r="N13859" s="5" t="s">
        <v>294</v>
      </c>
      <c r="O13859" s="5" t="s">
        <v>294</v>
      </c>
      <c r="P13859" s="5" t="s">
        <v>294</v>
      </c>
      <c r="Q13859" s="5" t="s">
        <v>294</v>
      </c>
      <c r="R13859" s="5" t="s">
        <v>294</v>
      </c>
    </row>
    <row r="13860" spans="1:22" x14ac:dyDescent="0.35">
      <c r="A13860" s="5" t="s">
        <v>33031</v>
      </c>
      <c r="B13860" s="5" t="s">
        <v>33032</v>
      </c>
      <c r="C13860" s="5" t="s">
        <v>33018</v>
      </c>
      <c r="D13860" s="5" t="s">
        <v>18</v>
      </c>
      <c r="E13860" s="5">
        <v>8</v>
      </c>
      <c r="F13860" s="5" t="s">
        <v>294</v>
      </c>
      <c r="G13860" s="5" t="s">
        <v>294</v>
      </c>
      <c r="M13860" s="5" t="s">
        <v>794</v>
      </c>
      <c r="N13860" s="5" t="s">
        <v>294</v>
      </c>
      <c r="O13860" s="5" t="s">
        <v>294</v>
      </c>
      <c r="P13860" s="5" t="s">
        <v>294</v>
      </c>
      <c r="Q13860" s="5" t="s">
        <v>294</v>
      </c>
      <c r="R13860" s="5" t="s">
        <v>294</v>
      </c>
    </row>
    <row r="13861" spans="1:22" x14ac:dyDescent="0.35">
      <c r="A13861" s="5" t="s">
        <v>33033</v>
      </c>
      <c r="B13861" s="5" t="s">
        <v>33034</v>
      </c>
      <c r="C13861" s="5" t="s">
        <v>32992</v>
      </c>
      <c r="D13861" s="5" t="s">
        <v>18</v>
      </c>
      <c r="E13861" s="5">
        <v>8</v>
      </c>
      <c r="F13861" s="5" t="s">
        <v>294</v>
      </c>
      <c r="G13861" s="5" t="s">
        <v>294</v>
      </c>
      <c r="M13861" s="5" t="s">
        <v>794</v>
      </c>
      <c r="N13861" s="5" t="s">
        <v>294</v>
      </c>
      <c r="R13861" s="5" t="s">
        <v>294</v>
      </c>
      <c r="V13861" s="5" t="s">
        <v>33033</v>
      </c>
    </row>
    <row r="13862" spans="1:22" x14ac:dyDescent="0.35">
      <c r="A13862" s="5" t="s">
        <v>33035</v>
      </c>
      <c r="B13862" s="5" t="s">
        <v>33036</v>
      </c>
      <c r="C13862" s="5" t="s">
        <v>10239</v>
      </c>
      <c r="D13862" s="5" t="s">
        <v>22</v>
      </c>
      <c r="E13862" s="5">
        <v>1</v>
      </c>
      <c r="F13862" s="5" t="s">
        <v>294</v>
      </c>
      <c r="G13862" s="5" t="s">
        <v>294</v>
      </c>
      <c r="M13862" s="5" t="s">
        <v>794</v>
      </c>
      <c r="N13862" s="5" t="s">
        <v>294</v>
      </c>
      <c r="R13862" s="5" t="s">
        <v>294</v>
      </c>
    </row>
    <row r="13863" spans="1:22" x14ac:dyDescent="0.35">
      <c r="A13863" s="5" t="s">
        <v>33037</v>
      </c>
      <c r="B13863" s="5" t="s">
        <v>33038</v>
      </c>
      <c r="C13863" s="5" t="s">
        <v>10239</v>
      </c>
      <c r="D13863" s="5" t="s">
        <v>22</v>
      </c>
      <c r="E13863" s="5">
        <v>10</v>
      </c>
      <c r="F13863" s="5" t="s">
        <v>294</v>
      </c>
      <c r="G13863" s="5" t="s">
        <v>294</v>
      </c>
      <c r="M13863" s="5" t="s">
        <v>794</v>
      </c>
      <c r="N13863" s="5" t="s">
        <v>294</v>
      </c>
      <c r="R13863" s="5" t="s">
        <v>294</v>
      </c>
    </row>
    <row r="13864" spans="1:22" x14ac:dyDescent="0.35">
      <c r="A13864" s="5" t="s">
        <v>33039</v>
      </c>
      <c r="B13864" s="5" t="s">
        <v>33040</v>
      </c>
      <c r="C13864" s="5" t="s">
        <v>10239</v>
      </c>
      <c r="D13864" s="5" t="s">
        <v>18</v>
      </c>
      <c r="E13864" s="5">
        <v>20</v>
      </c>
      <c r="F13864" s="5" t="s">
        <v>294</v>
      </c>
      <c r="G13864" s="5" t="s">
        <v>294</v>
      </c>
      <c r="M13864" s="5" t="s">
        <v>794</v>
      </c>
      <c r="N13864" s="5" t="s">
        <v>294</v>
      </c>
      <c r="R13864" s="5" t="s">
        <v>294</v>
      </c>
    </row>
    <row r="13865" spans="1:22" x14ac:dyDescent="0.35">
      <c r="A13865" s="5" t="s">
        <v>33041</v>
      </c>
      <c r="B13865" s="5" t="s">
        <v>33042</v>
      </c>
      <c r="C13865" s="5" t="s">
        <v>10239</v>
      </c>
      <c r="D13865" s="5" t="s">
        <v>22</v>
      </c>
      <c r="E13865" s="5">
        <v>10</v>
      </c>
      <c r="F13865" s="5" t="s">
        <v>294</v>
      </c>
      <c r="G13865" s="5" t="s">
        <v>294</v>
      </c>
      <c r="M13865" s="5" t="s">
        <v>794</v>
      </c>
      <c r="N13865" s="5" t="s">
        <v>294</v>
      </c>
      <c r="R13865" s="5" t="s">
        <v>294</v>
      </c>
    </row>
    <row r="13866" spans="1:22" x14ac:dyDescent="0.35">
      <c r="A13866" s="5" t="s">
        <v>33043</v>
      </c>
      <c r="B13866" s="5" t="s">
        <v>33044</v>
      </c>
      <c r="C13866" s="5" t="s">
        <v>4966</v>
      </c>
      <c r="D13866" s="5" t="s">
        <v>18</v>
      </c>
      <c r="E13866" s="5">
        <v>1</v>
      </c>
      <c r="F13866" s="5" t="s">
        <v>294</v>
      </c>
      <c r="G13866" s="5" t="s">
        <v>297</v>
      </c>
      <c r="M13866" s="5" t="s">
        <v>794</v>
      </c>
      <c r="N13866" s="5" t="s">
        <v>294</v>
      </c>
      <c r="P13866" s="5" t="s">
        <v>294</v>
      </c>
      <c r="Q13866" s="5" t="s">
        <v>297</v>
      </c>
      <c r="R13866" s="5" t="s">
        <v>294</v>
      </c>
      <c r="S13866" s="5" t="s">
        <v>297</v>
      </c>
      <c r="V13866" s="5" t="s">
        <v>33045</v>
      </c>
    </row>
    <row r="13867" spans="1:22" x14ac:dyDescent="0.35">
      <c r="A13867" s="5" t="s">
        <v>33046</v>
      </c>
      <c r="B13867" s="5" t="s">
        <v>33047</v>
      </c>
      <c r="C13867" s="5" t="s">
        <v>10239</v>
      </c>
      <c r="D13867" s="5" t="s">
        <v>18</v>
      </c>
      <c r="E13867" s="5">
        <v>3</v>
      </c>
      <c r="F13867" s="5" t="s">
        <v>294</v>
      </c>
      <c r="G13867" s="5" t="s">
        <v>294</v>
      </c>
      <c r="J13867" s="5" t="s">
        <v>33048</v>
      </c>
      <c r="M13867" s="5" t="s">
        <v>794</v>
      </c>
      <c r="N13867" s="5" t="s">
        <v>294</v>
      </c>
      <c r="R13867" s="5" t="s">
        <v>294</v>
      </c>
      <c r="V13867" s="5" t="s">
        <v>33049</v>
      </c>
    </row>
    <row r="13868" spans="1:22" x14ac:dyDescent="0.35">
      <c r="A13868" s="5" t="s">
        <v>33050</v>
      </c>
      <c r="B13868" s="5" t="s">
        <v>33051</v>
      </c>
      <c r="C13868" s="5" t="s">
        <v>10239</v>
      </c>
      <c r="D13868" s="5" t="s">
        <v>22</v>
      </c>
      <c r="E13868" s="5">
        <v>5</v>
      </c>
      <c r="F13868" s="5" t="s">
        <v>294</v>
      </c>
      <c r="G13868" s="5" t="s">
        <v>294</v>
      </c>
      <c r="J13868" s="5" t="s">
        <v>33052</v>
      </c>
      <c r="M13868" s="5" t="s">
        <v>794</v>
      </c>
      <c r="N13868" s="5" t="s">
        <v>294</v>
      </c>
      <c r="R13868" s="5" t="s">
        <v>294</v>
      </c>
    </row>
    <row r="13869" spans="1:22" x14ac:dyDescent="0.35">
      <c r="A13869" s="5" t="s">
        <v>33053</v>
      </c>
      <c r="B13869" s="5" t="s">
        <v>33054</v>
      </c>
      <c r="C13869" s="5" t="s">
        <v>33048</v>
      </c>
      <c r="D13869" s="5" t="s">
        <v>18</v>
      </c>
      <c r="E13869" s="5">
        <v>40</v>
      </c>
      <c r="F13869" s="5" t="s">
        <v>294</v>
      </c>
      <c r="G13869" s="5" t="s">
        <v>294</v>
      </c>
      <c r="M13869" s="5" t="s">
        <v>794</v>
      </c>
      <c r="N13869" s="5" t="s">
        <v>294</v>
      </c>
      <c r="R13869" s="5" t="s">
        <v>294</v>
      </c>
      <c r="V13869" s="5" t="s">
        <v>33055</v>
      </c>
    </row>
    <row r="13870" spans="1:22" x14ac:dyDescent="0.35">
      <c r="A13870" s="5" t="s">
        <v>33056</v>
      </c>
      <c r="B13870" s="5" t="s">
        <v>33057</v>
      </c>
      <c r="C13870" s="5" t="s">
        <v>10239</v>
      </c>
      <c r="D13870" s="5" t="s">
        <v>18</v>
      </c>
      <c r="E13870" s="5">
        <v>20</v>
      </c>
      <c r="F13870" s="5" t="s">
        <v>294</v>
      </c>
      <c r="G13870" s="5" t="s">
        <v>294</v>
      </c>
      <c r="M13870" s="5" t="s">
        <v>794</v>
      </c>
      <c r="N13870" s="5" t="s">
        <v>294</v>
      </c>
      <c r="R13870" s="5" t="s">
        <v>294</v>
      </c>
    </row>
    <row r="13871" spans="1:22" x14ac:dyDescent="0.35">
      <c r="A13871" s="5" t="s">
        <v>33058</v>
      </c>
      <c r="B13871" s="5" t="s">
        <v>33059</v>
      </c>
      <c r="C13871" s="5" t="s">
        <v>10239</v>
      </c>
      <c r="D13871" s="5" t="s">
        <v>18</v>
      </c>
      <c r="E13871" s="5">
        <v>20</v>
      </c>
      <c r="F13871" s="5" t="s">
        <v>294</v>
      </c>
      <c r="G13871" s="5" t="s">
        <v>294</v>
      </c>
      <c r="M13871" s="5" t="s">
        <v>794</v>
      </c>
      <c r="N13871" s="5" t="s">
        <v>294</v>
      </c>
      <c r="R13871" s="5" t="s">
        <v>294</v>
      </c>
    </row>
    <row r="13872" spans="1:22" x14ac:dyDescent="0.35">
      <c r="A13872" s="5" t="s">
        <v>33060</v>
      </c>
      <c r="B13872" s="5" t="s">
        <v>33061</v>
      </c>
      <c r="C13872" s="5" t="s">
        <v>10239</v>
      </c>
      <c r="D13872" s="5" t="s">
        <v>18</v>
      </c>
      <c r="E13872" s="5">
        <v>40</v>
      </c>
      <c r="F13872" s="5" t="s">
        <v>294</v>
      </c>
      <c r="G13872" s="5" t="s">
        <v>294</v>
      </c>
      <c r="M13872" s="5" t="s">
        <v>794</v>
      </c>
      <c r="N13872" s="5" t="s">
        <v>294</v>
      </c>
      <c r="R13872" s="5" t="s">
        <v>294</v>
      </c>
    </row>
    <row r="13873" spans="1:22" x14ac:dyDescent="0.35">
      <c r="A13873" s="5" t="s">
        <v>33062</v>
      </c>
      <c r="B13873" s="5" t="s">
        <v>33063</v>
      </c>
      <c r="C13873" s="5" t="s">
        <v>10239</v>
      </c>
      <c r="D13873" s="5" t="s">
        <v>18</v>
      </c>
      <c r="E13873" s="5">
        <v>20</v>
      </c>
      <c r="F13873" s="5" t="s">
        <v>294</v>
      </c>
      <c r="G13873" s="5" t="s">
        <v>297</v>
      </c>
      <c r="M13873" s="5" t="s">
        <v>3826</v>
      </c>
      <c r="N13873" s="5" t="s">
        <v>294</v>
      </c>
      <c r="R13873" s="5" t="s">
        <v>294</v>
      </c>
    </row>
    <row r="13874" spans="1:22" x14ac:dyDescent="0.35">
      <c r="A13874" s="5" t="s">
        <v>33064</v>
      </c>
      <c r="B13874" s="5" t="s">
        <v>33065</v>
      </c>
      <c r="C13874" s="5" t="s">
        <v>10239</v>
      </c>
      <c r="D13874" s="5" t="s">
        <v>22</v>
      </c>
      <c r="E13874" s="5">
        <v>10</v>
      </c>
      <c r="F13874" s="5" t="s">
        <v>294</v>
      </c>
      <c r="G13874" s="5" t="s">
        <v>294</v>
      </c>
      <c r="M13874" s="5" t="s">
        <v>794</v>
      </c>
      <c r="N13874" s="5" t="s">
        <v>294</v>
      </c>
      <c r="R13874" s="5" t="s">
        <v>294</v>
      </c>
    </row>
    <row r="13875" spans="1:22" x14ac:dyDescent="0.35">
      <c r="A13875" s="5" t="s">
        <v>33066</v>
      </c>
      <c r="B13875" s="5" t="s">
        <v>33067</v>
      </c>
      <c r="C13875" s="5" t="s">
        <v>33048</v>
      </c>
      <c r="D13875" s="5" t="s">
        <v>18</v>
      </c>
      <c r="E13875" s="5">
        <v>50</v>
      </c>
      <c r="F13875" s="5" t="s">
        <v>294</v>
      </c>
      <c r="G13875" s="5" t="s">
        <v>294</v>
      </c>
      <c r="M13875" s="5" t="s">
        <v>794</v>
      </c>
      <c r="N13875" s="5" t="s">
        <v>294</v>
      </c>
      <c r="R13875" s="5" t="s">
        <v>294</v>
      </c>
      <c r="T13875" s="5" t="s">
        <v>33068</v>
      </c>
      <c r="V13875" s="5" t="s">
        <v>33069</v>
      </c>
    </row>
    <row r="13876" spans="1:22" x14ac:dyDescent="0.35">
      <c r="A13876" s="5" t="s">
        <v>33070</v>
      </c>
      <c r="B13876" s="5" t="s">
        <v>4502</v>
      </c>
      <c r="C13876" s="5" t="s">
        <v>10239</v>
      </c>
      <c r="D13876" s="5" t="s">
        <v>18</v>
      </c>
      <c r="E13876" s="5">
        <v>20</v>
      </c>
      <c r="F13876" s="5" t="s">
        <v>294</v>
      </c>
      <c r="G13876" s="5" t="s">
        <v>294</v>
      </c>
      <c r="J13876" s="5" t="s">
        <v>9515</v>
      </c>
      <c r="M13876" s="5" t="s">
        <v>794</v>
      </c>
      <c r="N13876" s="5" t="s">
        <v>294</v>
      </c>
      <c r="R13876" s="5" t="s">
        <v>294</v>
      </c>
    </row>
    <row r="13877" spans="1:22" x14ac:dyDescent="0.35">
      <c r="A13877" s="5" t="s">
        <v>33071</v>
      </c>
      <c r="B13877" s="5" t="s">
        <v>33047</v>
      </c>
      <c r="C13877" s="5" t="s">
        <v>33048</v>
      </c>
      <c r="D13877" s="5" t="s">
        <v>18</v>
      </c>
      <c r="E13877" s="5">
        <v>3</v>
      </c>
      <c r="F13877" s="5" t="s">
        <v>294</v>
      </c>
      <c r="G13877" s="5" t="s">
        <v>297</v>
      </c>
      <c r="M13877" s="5" t="s">
        <v>3826</v>
      </c>
      <c r="N13877" s="5" t="s">
        <v>294</v>
      </c>
      <c r="R13877" s="5" t="s">
        <v>294</v>
      </c>
      <c r="V13877" s="5" t="s">
        <v>33072</v>
      </c>
    </row>
    <row r="13878" spans="1:22" x14ac:dyDescent="0.35">
      <c r="A13878" s="5" t="s">
        <v>33073</v>
      </c>
      <c r="B13878" s="5" t="s">
        <v>33074</v>
      </c>
      <c r="C13878" s="5" t="s">
        <v>10239</v>
      </c>
      <c r="D13878" s="5" t="s">
        <v>18</v>
      </c>
      <c r="E13878" s="5">
        <v>20</v>
      </c>
      <c r="F13878" s="5" t="s">
        <v>294</v>
      </c>
      <c r="G13878" s="5" t="s">
        <v>294</v>
      </c>
      <c r="M13878" s="5" t="s">
        <v>794</v>
      </c>
      <c r="N13878" s="5" t="s">
        <v>294</v>
      </c>
      <c r="R13878" s="5" t="s">
        <v>294</v>
      </c>
    </row>
    <row r="13879" spans="1:22" x14ac:dyDescent="0.35">
      <c r="A13879" s="5" t="s">
        <v>33075</v>
      </c>
      <c r="B13879" s="5" t="s">
        <v>33076</v>
      </c>
      <c r="C13879" s="5" t="s">
        <v>33077</v>
      </c>
      <c r="D13879" s="5" t="s">
        <v>22</v>
      </c>
      <c r="E13879" s="5">
        <v>3</v>
      </c>
      <c r="F13879" s="5" t="s">
        <v>294</v>
      </c>
      <c r="G13879" s="5" t="s">
        <v>294</v>
      </c>
      <c r="M13879" s="5" t="s">
        <v>794</v>
      </c>
      <c r="N13879" s="5" t="s">
        <v>294</v>
      </c>
      <c r="P13879" s="5" t="s">
        <v>294</v>
      </c>
      <c r="Q13879" s="5" t="s">
        <v>294</v>
      </c>
      <c r="R13879" s="5" t="s">
        <v>294</v>
      </c>
    </row>
    <row r="13880" spans="1:22" x14ac:dyDescent="0.35">
      <c r="A13880" s="5" t="s">
        <v>33078</v>
      </c>
      <c r="B13880" s="5" t="s">
        <v>33079</v>
      </c>
      <c r="C13880" s="5" t="s">
        <v>33077</v>
      </c>
      <c r="D13880" s="5" t="s">
        <v>22</v>
      </c>
      <c r="E13880" s="5">
        <v>2</v>
      </c>
      <c r="F13880" s="5" t="s">
        <v>294</v>
      </c>
      <c r="G13880" s="5" t="s">
        <v>294</v>
      </c>
      <c r="M13880" s="5" t="s">
        <v>3826</v>
      </c>
      <c r="N13880" s="5" t="s">
        <v>294</v>
      </c>
      <c r="P13880" s="5" t="s">
        <v>294</v>
      </c>
      <c r="Q13880" s="5" t="s">
        <v>294</v>
      </c>
      <c r="R13880" s="5" t="s">
        <v>294</v>
      </c>
    </row>
    <row r="13881" spans="1:22" x14ac:dyDescent="0.35">
      <c r="A13881" s="5" t="s">
        <v>33080</v>
      </c>
      <c r="B13881" s="5" t="s">
        <v>9743</v>
      </c>
      <c r="C13881" s="5" t="s">
        <v>4586</v>
      </c>
      <c r="D13881" s="5" t="s">
        <v>28</v>
      </c>
      <c r="E13881" s="5">
        <v>7</v>
      </c>
      <c r="F13881" s="5" t="s">
        <v>294</v>
      </c>
      <c r="G13881" s="5" t="s">
        <v>294</v>
      </c>
      <c r="M13881" s="5" t="s">
        <v>794</v>
      </c>
      <c r="N13881" s="5" t="s">
        <v>294</v>
      </c>
      <c r="O13881" s="5" t="s">
        <v>294</v>
      </c>
      <c r="P13881" s="5" t="s">
        <v>294</v>
      </c>
      <c r="Q13881" s="5" t="s">
        <v>294</v>
      </c>
      <c r="R13881" s="5" t="s">
        <v>294</v>
      </c>
      <c r="V13881" s="5" t="s">
        <v>33081</v>
      </c>
    </row>
    <row r="13882" spans="1:22" x14ac:dyDescent="0.35">
      <c r="A13882" s="5" t="s">
        <v>33082</v>
      </c>
      <c r="B13882" s="5" t="s">
        <v>33083</v>
      </c>
      <c r="C13882" s="5" t="s">
        <v>9597</v>
      </c>
      <c r="D13882" s="5" t="s">
        <v>22</v>
      </c>
      <c r="E13882" s="5">
        <v>5</v>
      </c>
      <c r="F13882" s="5" t="s">
        <v>294</v>
      </c>
      <c r="G13882" s="5" t="s">
        <v>294</v>
      </c>
      <c r="M13882" s="5" t="s">
        <v>794</v>
      </c>
      <c r="N13882" s="5" t="s">
        <v>294</v>
      </c>
      <c r="R13882" s="5" t="s">
        <v>294</v>
      </c>
    </row>
    <row r="13883" spans="1:22" x14ac:dyDescent="0.35">
      <c r="A13883" s="5" t="s">
        <v>33084</v>
      </c>
      <c r="B13883" s="5" t="s">
        <v>33085</v>
      </c>
      <c r="C13883" s="5" t="s">
        <v>3713</v>
      </c>
      <c r="D13883" s="5" t="s">
        <v>18</v>
      </c>
      <c r="E13883" s="5">
        <v>9</v>
      </c>
      <c r="F13883" s="5" t="s">
        <v>294</v>
      </c>
      <c r="G13883" s="5" t="s">
        <v>294</v>
      </c>
      <c r="K13883" s="5" t="s">
        <v>33086</v>
      </c>
      <c r="M13883" s="5" t="s">
        <v>794</v>
      </c>
      <c r="N13883" s="5" t="s">
        <v>294</v>
      </c>
      <c r="R13883" s="5" t="s">
        <v>297</v>
      </c>
      <c r="V13883" s="5" t="s">
        <v>33087</v>
      </c>
    </row>
    <row r="13884" spans="1:22" x14ac:dyDescent="0.35">
      <c r="A13884" s="5" t="s">
        <v>33088</v>
      </c>
      <c r="B13884" s="5" t="s">
        <v>33089</v>
      </c>
      <c r="C13884" s="5" t="s">
        <v>3713</v>
      </c>
      <c r="D13884" s="5" t="s">
        <v>18</v>
      </c>
      <c r="E13884" s="5">
        <v>1</v>
      </c>
      <c r="F13884" s="5" t="s">
        <v>294</v>
      </c>
      <c r="G13884" s="5" t="s">
        <v>297</v>
      </c>
      <c r="L13884" s="5" t="s">
        <v>4399</v>
      </c>
      <c r="M13884" s="5" t="s">
        <v>794</v>
      </c>
      <c r="N13884" s="5" t="s">
        <v>294</v>
      </c>
      <c r="R13884" s="5" t="s">
        <v>297</v>
      </c>
      <c r="S13884" s="5" t="s">
        <v>297</v>
      </c>
      <c r="V13884" s="5" t="s">
        <v>33090</v>
      </c>
    </row>
    <row r="13885" spans="1:22" x14ac:dyDescent="0.35">
      <c r="A13885" s="5" t="s">
        <v>33091</v>
      </c>
      <c r="B13885" s="5" t="s">
        <v>33092</v>
      </c>
      <c r="C13885" s="5" t="s">
        <v>3713</v>
      </c>
      <c r="D13885" s="5" t="s">
        <v>18</v>
      </c>
      <c r="E13885" s="5">
        <v>40</v>
      </c>
      <c r="F13885" s="5" t="s">
        <v>294</v>
      </c>
      <c r="G13885" s="5" t="s">
        <v>294</v>
      </c>
      <c r="K13885" s="5" t="s">
        <v>33093</v>
      </c>
      <c r="M13885" s="5" t="s">
        <v>794</v>
      </c>
      <c r="N13885" s="5" t="s">
        <v>294</v>
      </c>
      <c r="R13885" s="5" t="s">
        <v>294</v>
      </c>
      <c r="V13885" s="5" t="s">
        <v>33094</v>
      </c>
    </row>
    <row r="13886" spans="1:22" x14ac:dyDescent="0.35">
      <c r="A13886" s="5" t="s">
        <v>33095</v>
      </c>
      <c r="B13886" s="5" t="s">
        <v>33096</v>
      </c>
      <c r="C13886" s="5" t="s">
        <v>3713</v>
      </c>
      <c r="D13886" s="5" t="s">
        <v>18</v>
      </c>
      <c r="E13886" s="5">
        <v>40</v>
      </c>
      <c r="F13886" s="5" t="s">
        <v>294</v>
      </c>
      <c r="G13886" s="5" t="s">
        <v>294</v>
      </c>
      <c r="M13886" s="5" t="s">
        <v>794</v>
      </c>
      <c r="N13886" s="5" t="s">
        <v>294</v>
      </c>
      <c r="R13886" s="5" t="s">
        <v>294</v>
      </c>
      <c r="V13886" s="5" t="s">
        <v>33097</v>
      </c>
    </row>
    <row r="13887" spans="1:22" x14ac:dyDescent="0.35">
      <c r="A13887" s="5" t="s">
        <v>33098</v>
      </c>
      <c r="B13887" s="5" t="s">
        <v>9851</v>
      </c>
      <c r="C13887" s="5" t="s">
        <v>3713</v>
      </c>
      <c r="D13887" s="5" t="s">
        <v>20</v>
      </c>
      <c r="E13887" s="5">
        <v>10</v>
      </c>
      <c r="F13887" s="5" t="s">
        <v>294</v>
      </c>
      <c r="G13887" s="5" t="s">
        <v>294</v>
      </c>
      <c r="M13887" s="5" t="s">
        <v>794</v>
      </c>
      <c r="N13887" s="5" t="s">
        <v>294</v>
      </c>
      <c r="R13887" s="5" t="s">
        <v>294</v>
      </c>
      <c r="V13887" s="5" t="s">
        <v>33098</v>
      </c>
    </row>
    <row r="13888" spans="1:22" x14ac:dyDescent="0.35">
      <c r="A13888" s="5" t="s">
        <v>33099</v>
      </c>
      <c r="B13888" s="5" t="s">
        <v>33100</v>
      </c>
      <c r="C13888" s="5" t="s">
        <v>3713</v>
      </c>
      <c r="D13888" s="5" t="s">
        <v>18</v>
      </c>
      <c r="E13888" s="5">
        <v>1</v>
      </c>
      <c r="F13888" s="5" t="s">
        <v>294</v>
      </c>
      <c r="G13888" s="5" t="s">
        <v>297</v>
      </c>
      <c r="L13888" s="5" t="s">
        <v>4399</v>
      </c>
      <c r="M13888" s="5" t="s">
        <v>794</v>
      </c>
      <c r="N13888" s="5" t="s">
        <v>294</v>
      </c>
      <c r="R13888" s="5" t="s">
        <v>294</v>
      </c>
      <c r="S13888" s="5" t="s">
        <v>297</v>
      </c>
      <c r="V13888" s="5" t="s">
        <v>33101</v>
      </c>
    </row>
    <row r="13889" spans="1:22" x14ac:dyDescent="0.35">
      <c r="A13889" s="5" t="s">
        <v>33102</v>
      </c>
      <c r="B13889" s="5" t="s">
        <v>33103</v>
      </c>
      <c r="C13889" s="5" t="s">
        <v>3713</v>
      </c>
      <c r="D13889" s="5" t="s">
        <v>18</v>
      </c>
      <c r="E13889" s="5">
        <v>35</v>
      </c>
      <c r="F13889" s="5" t="s">
        <v>294</v>
      </c>
      <c r="G13889" s="5" t="s">
        <v>294</v>
      </c>
      <c r="K13889" s="5" t="s">
        <v>33104</v>
      </c>
      <c r="M13889" s="5" t="s">
        <v>794</v>
      </c>
      <c r="N13889" s="5" t="s">
        <v>294</v>
      </c>
      <c r="R13889" s="5" t="s">
        <v>297</v>
      </c>
      <c r="V13889" s="5" t="s">
        <v>33105</v>
      </c>
    </row>
    <row r="13890" spans="1:22" x14ac:dyDescent="0.35">
      <c r="A13890" s="5" t="s">
        <v>33106</v>
      </c>
      <c r="B13890" s="5" t="s">
        <v>10235</v>
      </c>
      <c r="C13890" s="5" t="s">
        <v>3713</v>
      </c>
      <c r="D13890" s="5" t="s">
        <v>18</v>
      </c>
      <c r="E13890" s="5">
        <v>18</v>
      </c>
      <c r="F13890" s="5" t="s">
        <v>294</v>
      </c>
      <c r="G13890" s="5" t="s">
        <v>294</v>
      </c>
      <c r="K13890" s="5" t="s">
        <v>33107</v>
      </c>
      <c r="M13890" s="5" t="s">
        <v>3826</v>
      </c>
      <c r="N13890" s="5" t="s">
        <v>294</v>
      </c>
      <c r="R13890" s="5" t="s">
        <v>294</v>
      </c>
      <c r="V13890" s="5" t="s">
        <v>33108</v>
      </c>
    </row>
    <row r="13891" spans="1:22" x14ac:dyDescent="0.35">
      <c r="A13891" s="5" t="s">
        <v>33109</v>
      </c>
      <c r="B13891" s="5" t="s">
        <v>10210</v>
      </c>
      <c r="C13891" s="5" t="s">
        <v>3713</v>
      </c>
      <c r="D13891" s="5" t="s">
        <v>18</v>
      </c>
      <c r="E13891" s="5">
        <v>32</v>
      </c>
      <c r="F13891" s="5" t="s">
        <v>294</v>
      </c>
      <c r="G13891" s="5" t="s">
        <v>294</v>
      </c>
      <c r="K13891" s="5" t="s">
        <v>33110</v>
      </c>
      <c r="M13891" s="5" t="s">
        <v>794</v>
      </c>
      <c r="N13891" s="5" t="s">
        <v>294</v>
      </c>
      <c r="R13891" s="5" t="s">
        <v>294</v>
      </c>
      <c r="V13891" s="5" t="s">
        <v>33111</v>
      </c>
    </row>
    <row r="13892" spans="1:22" x14ac:dyDescent="0.35">
      <c r="A13892" s="5" t="s">
        <v>33112</v>
      </c>
      <c r="B13892" s="5" t="s">
        <v>33113</v>
      </c>
      <c r="C13892" s="5" t="s">
        <v>3713</v>
      </c>
      <c r="D13892" s="5" t="s">
        <v>1655</v>
      </c>
      <c r="E13892" s="5">
        <v>77</v>
      </c>
      <c r="F13892" s="5" t="s">
        <v>294</v>
      </c>
      <c r="G13892" s="5" t="s">
        <v>294</v>
      </c>
      <c r="M13892" s="5" t="s">
        <v>794</v>
      </c>
      <c r="N13892" s="5" t="s">
        <v>294</v>
      </c>
      <c r="R13892" s="5" t="s">
        <v>294</v>
      </c>
      <c r="V13892" s="5" t="s">
        <v>33114</v>
      </c>
    </row>
    <row r="13893" spans="1:22" x14ac:dyDescent="0.35">
      <c r="A13893" s="5" t="s">
        <v>33115</v>
      </c>
      <c r="B13893" s="5" t="s">
        <v>33116</v>
      </c>
      <c r="C13893" s="5" t="s">
        <v>3713</v>
      </c>
      <c r="D13893" s="5" t="s">
        <v>24</v>
      </c>
      <c r="E13893" s="5">
        <v>12</v>
      </c>
      <c r="F13893" s="5" t="s">
        <v>294</v>
      </c>
      <c r="G13893" s="5" t="s">
        <v>294</v>
      </c>
      <c r="K13893" s="5" t="s">
        <v>33117</v>
      </c>
      <c r="M13893" s="5" t="s">
        <v>794</v>
      </c>
      <c r="N13893" s="5" t="s">
        <v>294</v>
      </c>
      <c r="R13893" s="5" t="s">
        <v>294</v>
      </c>
      <c r="V13893" s="5" t="s">
        <v>33118</v>
      </c>
    </row>
    <row r="13894" spans="1:22" x14ac:dyDescent="0.35">
      <c r="A13894" s="5" t="s">
        <v>33119</v>
      </c>
      <c r="B13894" s="5" t="s">
        <v>33120</v>
      </c>
      <c r="C13894" s="5" t="s">
        <v>3713</v>
      </c>
      <c r="D13894" s="5" t="s">
        <v>18</v>
      </c>
      <c r="E13894" s="5">
        <v>2</v>
      </c>
      <c r="F13894" s="5" t="s">
        <v>294</v>
      </c>
      <c r="G13894" s="5" t="s">
        <v>297</v>
      </c>
      <c r="J13894" s="5" t="s">
        <v>4586</v>
      </c>
      <c r="K13894" s="5" t="s">
        <v>33121</v>
      </c>
      <c r="M13894" s="5" t="s">
        <v>794</v>
      </c>
      <c r="N13894" s="5" t="s">
        <v>294</v>
      </c>
      <c r="P13894" s="5" t="s">
        <v>294</v>
      </c>
      <c r="R13894" s="5" t="s">
        <v>294</v>
      </c>
      <c r="V13894" s="5" t="s">
        <v>33122</v>
      </c>
    </row>
    <row r="13895" spans="1:22" x14ac:dyDescent="0.35">
      <c r="A13895" s="5" t="s">
        <v>33123</v>
      </c>
      <c r="B13895" s="5" t="s">
        <v>33124</v>
      </c>
      <c r="C13895" s="5" t="s">
        <v>3713</v>
      </c>
      <c r="D13895" s="5" t="s">
        <v>30</v>
      </c>
      <c r="E13895" s="5">
        <v>10</v>
      </c>
      <c r="F13895" s="5" t="s">
        <v>294</v>
      </c>
      <c r="G13895" s="5" t="s">
        <v>294</v>
      </c>
      <c r="K13895" s="5" t="s">
        <v>33125</v>
      </c>
      <c r="M13895" s="5" t="s">
        <v>794</v>
      </c>
      <c r="N13895" s="5" t="s">
        <v>294</v>
      </c>
      <c r="R13895" s="5" t="s">
        <v>294</v>
      </c>
      <c r="V13895" s="5" t="s">
        <v>33126</v>
      </c>
    </row>
    <row r="13896" spans="1:22" x14ac:dyDescent="0.35">
      <c r="A13896" s="5" t="s">
        <v>33127</v>
      </c>
      <c r="B13896" s="5" t="s">
        <v>16840</v>
      </c>
      <c r="C13896" s="5" t="s">
        <v>33128</v>
      </c>
      <c r="D13896" s="5" t="s">
        <v>18</v>
      </c>
      <c r="E13896" s="5">
        <v>40</v>
      </c>
      <c r="F13896" s="5" t="s">
        <v>294</v>
      </c>
      <c r="G13896" s="5" t="s">
        <v>294</v>
      </c>
      <c r="M13896" s="5" t="s">
        <v>794</v>
      </c>
      <c r="N13896" s="5" t="s">
        <v>294</v>
      </c>
      <c r="R13896" s="5" t="s">
        <v>294</v>
      </c>
      <c r="V13896" s="5" t="s">
        <v>33127</v>
      </c>
    </row>
    <row r="13897" spans="1:22" x14ac:dyDescent="0.35">
      <c r="A13897" s="5" t="s">
        <v>33129</v>
      </c>
      <c r="B13897" s="5" t="s">
        <v>33130</v>
      </c>
      <c r="C13897" s="5" t="s">
        <v>33128</v>
      </c>
      <c r="D13897" s="5" t="s">
        <v>18</v>
      </c>
      <c r="E13897" s="5">
        <v>15</v>
      </c>
      <c r="F13897" s="5" t="s">
        <v>294</v>
      </c>
      <c r="G13897" s="5" t="s">
        <v>297</v>
      </c>
      <c r="M13897" s="5" t="s">
        <v>3826</v>
      </c>
      <c r="N13897" s="5" t="s">
        <v>294</v>
      </c>
      <c r="R13897" s="5" t="s">
        <v>294</v>
      </c>
      <c r="V13897" s="5" t="s">
        <v>33129</v>
      </c>
    </row>
    <row r="13898" spans="1:22" x14ac:dyDescent="0.35">
      <c r="A13898" s="5" t="s">
        <v>33131</v>
      </c>
      <c r="B13898" s="5" t="s">
        <v>33132</v>
      </c>
      <c r="C13898" s="5" t="s">
        <v>4966</v>
      </c>
      <c r="D13898" s="5" t="s">
        <v>18</v>
      </c>
      <c r="E13898" s="5">
        <v>30</v>
      </c>
      <c r="F13898" s="5" t="s">
        <v>294</v>
      </c>
      <c r="G13898" s="5" t="s">
        <v>294</v>
      </c>
      <c r="K13898" s="5" t="s">
        <v>33133</v>
      </c>
      <c r="M13898" s="5" t="s">
        <v>794</v>
      </c>
      <c r="N13898" s="5" t="s">
        <v>294</v>
      </c>
      <c r="O13898" s="5" t="s">
        <v>294</v>
      </c>
      <c r="P13898" s="5" t="s">
        <v>294</v>
      </c>
      <c r="Q13898" s="5" t="s">
        <v>297</v>
      </c>
      <c r="R13898" s="5" t="s">
        <v>297</v>
      </c>
      <c r="V13898" s="5" t="s">
        <v>33134</v>
      </c>
    </row>
    <row r="13899" spans="1:22" x14ac:dyDescent="0.35">
      <c r="A13899" s="5" t="s">
        <v>33135</v>
      </c>
      <c r="B13899" s="5" t="s">
        <v>33136</v>
      </c>
      <c r="C13899" s="5" t="s">
        <v>4966</v>
      </c>
      <c r="D13899" s="5" t="s">
        <v>18</v>
      </c>
      <c r="E13899" s="5">
        <v>30</v>
      </c>
      <c r="F13899" s="5" t="s">
        <v>294</v>
      </c>
      <c r="G13899" s="5" t="s">
        <v>294</v>
      </c>
      <c r="M13899" s="5" t="s">
        <v>794</v>
      </c>
      <c r="N13899" s="5" t="s">
        <v>294</v>
      </c>
      <c r="Q13899" s="5" t="s">
        <v>297</v>
      </c>
      <c r="R13899" s="5" t="s">
        <v>297</v>
      </c>
      <c r="V13899" s="5" t="s">
        <v>33137</v>
      </c>
    </row>
    <row r="13900" spans="1:22" x14ac:dyDescent="0.35">
      <c r="A13900" s="5" t="s">
        <v>33138</v>
      </c>
      <c r="B13900" s="5" t="s">
        <v>33139</v>
      </c>
      <c r="C13900" s="5" t="s">
        <v>4966</v>
      </c>
      <c r="D13900" s="5" t="s">
        <v>18</v>
      </c>
      <c r="E13900" s="5">
        <v>30</v>
      </c>
      <c r="F13900" s="5" t="s">
        <v>294</v>
      </c>
      <c r="G13900" s="5" t="s">
        <v>294</v>
      </c>
      <c r="K13900" s="5" t="s">
        <v>33140</v>
      </c>
      <c r="M13900" s="5" t="s">
        <v>794</v>
      </c>
      <c r="N13900" s="5" t="s">
        <v>294</v>
      </c>
      <c r="Q13900" s="5" t="s">
        <v>297</v>
      </c>
      <c r="R13900" s="5" t="s">
        <v>294</v>
      </c>
      <c r="V13900" s="5" t="s">
        <v>33141</v>
      </c>
    </row>
    <row r="13901" spans="1:22" x14ac:dyDescent="0.35">
      <c r="A13901" s="5" t="s">
        <v>33142</v>
      </c>
      <c r="B13901" s="5" t="s">
        <v>33143</v>
      </c>
      <c r="C13901" s="5" t="s">
        <v>4966</v>
      </c>
      <c r="D13901" s="5" t="s">
        <v>18</v>
      </c>
      <c r="E13901" s="5">
        <v>30</v>
      </c>
      <c r="F13901" s="5" t="s">
        <v>294</v>
      </c>
      <c r="G13901" s="5" t="s">
        <v>294</v>
      </c>
      <c r="M13901" s="5" t="s">
        <v>794</v>
      </c>
      <c r="N13901" s="5" t="s">
        <v>294</v>
      </c>
      <c r="O13901" s="5" t="s">
        <v>294</v>
      </c>
      <c r="P13901" s="5" t="s">
        <v>294</v>
      </c>
      <c r="Q13901" s="5" t="s">
        <v>294</v>
      </c>
      <c r="R13901" s="5" t="s">
        <v>294</v>
      </c>
    </row>
    <row r="13902" spans="1:22" x14ac:dyDescent="0.35">
      <c r="A13902" s="5" t="s">
        <v>33144</v>
      </c>
      <c r="B13902" s="5" t="s">
        <v>33145</v>
      </c>
      <c r="C13902" s="5" t="s">
        <v>4966</v>
      </c>
      <c r="D13902" s="5" t="s">
        <v>16</v>
      </c>
      <c r="E13902" s="5">
        <v>10</v>
      </c>
      <c r="F13902" s="5" t="s">
        <v>294</v>
      </c>
      <c r="G13902" s="5" t="s">
        <v>294</v>
      </c>
      <c r="H13902" s="5">
        <v>0.01</v>
      </c>
      <c r="K13902" s="5" t="s">
        <v>33146</v>
      </c>
      <c r="M13902" s="5" t="s">
        <v>794</v>
      </c>
      <c r="N13902" s="5" t="s">
        <v>294</v>
      </c>
      <c r="Q13902" s="5" t="s">
        <v>297</v>
      </c>
      <c r="R13902" s="5" t="s">
        <v>294</v>
      </c>
      <c r="V13902" s="5" t="s">
        <v>33147</v>
      </c>
    </row>
    <row r="13903" spans="1:22" x14ac:dyDescent="0.35">
      <c r="A13903" s="5" t="s">
        <v>33148</v>
      </c>
      <c r="B13903" s="5" t="s">
        <v>33149</v>
      </c>
      <c r="C13903" s="5" t="s">
        <v>4966</v>
      </c>
      <c r="D13903" s="5" t="s">
        <v>18</v>
      </c>
      <c r="E13903" s="5">
        <v>17</v>
      </c>
      <c r="F13903" s="5" t="s">
        <v>294</v>
      </c>
      <c r="G13903" s="5" t="s">
        <v>294</v>
      </c>
      <c r="K13903" s="5" t="s">
        <v>33150</v>
      </c>
      <c r="M13903" s="5" t="s">
        <v>794</v>
      </c>
      <c r="N13903" s="5" t="s">
        <v>294</v>
      </c>
      <c r="Q13903" s="5" t="s">
        <v>297</v>
      </c>
      <c r="R13903" s="5" t="s">
        <v>294</v>
      </c>
      <c r="V13903" s="5" t="s">
        <v>33151</v>
      </c>
    </row>
    <row r="13904" spans="1:22" x14ac:dyDescent="0.35">
      <c r="A13904" s="5" t="s">
        <v>33152</v>
      </c>
      <c r="B13904" s="5" t="s">
        <v>4939</v>
      </c>
      <c r="C13904" s="5" t="s">
        <v>4966</v>
      </c>
      <c r="D13904" s="5" t="s">
        <v>22</v>
      </c>
      <c r="E13904" s="5">
        <v>5</v>
      </c>
      <c r="F13904" s="5" t="s">
        <v>294</v>
      </c>
      <c r="G13904" s="5" t="s">
        <v>294</v>
      </c>
      <c r="M13904" s="5" t="s">
        <v>794</v>
      </c>
      <c r="N13904" s="5" t="s">
        <v>294</v>
      </c>
      <c r="Q13904" s="5" t="s">
        <v>297</v>
      </c>
      <c r="R13904" s="5" t="s">
        <v>297</v>
      </c>
      <c r="V13904" s="5" t="s">
        <v>33152</v>
      </c>
    </row>
    <row r="13905" spans="1:22" x14ac:dyDescent="0.35">
      <c r="A13905" s="5" t="s">
        <v>33153</v>
      </c>
      <c r="B13905" s="5" t="s">
        <v>33154</v>
      </c>
      <c r="C13905" s="5" t="s">
        <v>4966</v>
      </c>
      <c r="D13905" s="5" t="s">
        <v>18</v>
      </c>
      <c r="E13905" s="5">
        <v>30</v>
      </c>
      <c r="F13905" s="5" t="s">
        <v>294</v>
      </c>
      <c r="G13905" s="5" t="s">
        <v>294</v>
      </c>
      <c r="K13905" s="5" t="s">
        <v>33155</v>
      </c>
      <c r="M13905" s="5" t="s">
        <v>794</v>
      </c>
      <c r="N13905" s="5" t="s">
        <v>294</v>
      </c>
      <c r="Q13905" s="5" t="s">
        <v>297</v>
      </c>
      <c r="R13905" s="5" t="s">
        <v>294</v>
      </c>
      <c r="V13905" s="5" t="s">
        <v>33156</v>
      </c>
    </row>
    <row r="13906" spans="1:22" x14ac:dyDescent="0.35">
      <c r="A13906" s="5" t="s">
        <v>33157</v>
      </c>
      <c r="B13906" s="5" t="s">
        <v>11779</v>
      </c>
      <c r="C13906" s="5" t="s">
        <v>4966</v>
      </c>
      <c r="D13906" s="5" t="s">
        <v>18</v>
      </c>
      <c r="E13906" s="5">
        <v>15</v>
      </c>
      <c r="F13906" s="5" t="s">
        <v>294</v>
      </c>
      <c r="G13906" s="5" t="s">
        <v>294</v>
      </c>
      <c r="K13906" s="5" t="s">
        <v>33158</v>
      </c>
      <c r="M13906" s="5" t="s">
        <v>794</v>
      </c>
      <c r="N13906" s="5" t="s">
        <v>294</v>
      </c>
      <c r="Q13906" s="5" t="s">
        <v>297</v>
      </c>
      <c r="R13906" s="5" t="s">
        <v>297</v>
      </c>
      <c r="S13906" s="5" t="s">
        <v>33159</v>
      </c>
      <c r="V13906" s="5" t="s">
        <v>33160</v>
      </c>
    </row>
    <row r="13907" spans="1:22" x14ac:dyDescent="0.35">
      <c r="A13907" s="5" t="s">
        <v>33161</v>
      </c>
      <c r="B13907" s="5" t="s">
        <v>33162</v>
      </c>
      <c r="C13907" s="5" t="s">
        <v>4966</v>
      </c>
      <c r="D13907" s="5" t="s">
        <v>20</v>
      </c>
      <c r="E13907" s="5">
        <v>10</v>
      </c>
      <c r="F13907" s="5" t="s">
        <v>294</v>
      </c>
      <c r="G13907" s="5" t="s">
        <v>294</v>
      </c>
      <c r="K13907" s="5" t="s">
        <v>33163</v>
      </c>
      <c r="M13907" s="5" t="s">
        <v>794</v>
      </c>
      <c r="N13907" s="5" t="s">
        <v>294</v>
      </c>
      <c r="O13907" s="5" t="s">
        <v>294</v>
      </c>
      <c r="P13907" s="5" t="s">
        <v>294</v>
      </c>
      <c r="Q13907" s="5" t="s">
        <v>297</v>
      </c>
      <c r="R13907" s="5" t="s">
        <v>294</v>
      </c>
      <c r="V13907" s="5" t="s">
        <v>33164</v>
      </c>
    </row>
    <row r="13908" spans="1:22" x14ac:dyDescent="0.35">
      <c r="A13908" s="5" t="s">
        <v>33165</v>
      </c>
      <c r="B13908" s="5" t="s">
        <v>33166</v>
      </c>
      <c r="C13908" s="5" t="s">
        <v>4966</v>
      </c>
      <c r="D13908" s="5" t="s">
        <v>20</v>
      </c>
      <c r="E13908" s="5">
        <v>10</v>
      </c>
      <c r="F13908" s="5" t="s">
        <v>294</v>
      </c>
      <c r="G13908" s="5" t="s">
        <v>294</v>
      </c>
      <c r="K13908" s="5" t="s">
        <v>33167</v>
      </c>
      <c r="M13908" s="5" t="s">
        <v>794</v>
      </c>
      <c r="N13908" s="5" t="s">
        <v>294</v>
      </c>
      <c r="Q13908" s="5" t="s">
        <v>297</v>
      </c>
      <c r="R13908" s="5" t="s">
        <v>294</v>
      </c>
      <c r="V13908" s="5" t="s">
        <v>33168</v>
      </c>
    </row>
    <row r="13909" spans="1:22" x14ac:dyDescent="0.35">
      <c r="A13909" s="5" t="s">
        <v>33169</v>
      </c>
      <c r="B13909" s="5" t="s">
        <v>33170</v>
      </c>
      <c r="C13909" s="5" t="s">
        <v>4966</v>
      </c>
      <c r="D13909" s="5" t="s">
        <v>20</v>
      </c>
      <c r="E13909" s="5">
        <v>10</v>
      </c>
      <c r="F13909" s="5" t="s">
        <v>294</v>
      </c>
      <c r="G13909" s="5" t="s">
        <v>294</v>
      </c>
      <c r="K13909" s="5" t="s">
        <v>33171</v>
      </c>
      <c r="M13909" s="5" t="s">
        <v>794</v>
      </c>
      <c r="N13909" s="5" t="s">
        <v>294</v>
      </c>
      <c r="Q13909" s="5" t="s">
        <v>297</v>
      </c>
      <c r="R13909" s="5" t="s">
        <v>297</v>
      </c>
      <c r="V13909" s="5" t="s">
        <v>33172</v>
      </c>
    </row>
    <row r="13910" spans="1:22" x14ac:dyDescent="0.35">
      <c r="A13910" s="5" t="s">
        <v>33173</v>
      </c>
      <c r="B13910" s="5" t="s">
        <v>33174</v>
      </c>
      <c r="C13910" s="5" t="s">
        <v>4966</v>
      </c>
      <c r="D13910" s="5" t="s">
        <v>18</v>
      </c>
      <c r="E13910" s="5">
        <v>8</v>
      </c>
      <c r="F13910" s="5" t="s">
        <v>294</v>
      </c>
      <c r="G13910" s="5" t="s">
        <v>294</v>
      </c>
      <c r="J13910" s="5" t="s">
        <v>1194</v>
      </c>
      <c r="K13910" s="5" t="s">
        <v>33175</v>
      </c>
      <c r="M13910" s="5" t="s">
        <v>794</v>
      </c>
      <c r="N13910" s="5" t="s">
        <v>294</v>
      </c>
      <c r="Q13910" s="5" t="s">
        <v>297</v>
      </c>
      <c r="R13910" s="5" t="s">
        <v>294</v>
      </c>
      <c r="V13910" s="5" t="s">
        <v>33176</v>
      </c>
    </row>
    <row r="13911" spans="1:22" x14ac:dyDescent="0.35">
      <c r="A13911" s="5" t="s">
        <v>33177</v>
      </c>
      <c r="B13911" s="5" t="s">
        <v>33178</v>
      </c>
      <c r="C13911" s="5" t="s">
        <v>33179</v>
      </c>
      <c r="D13911" s="5" t="s">
        <v>16</v>
      </c>
      <c r="E13911" s="5">
        <v>10</v>
      </c>
      <c r="F13911" s="5" t="s">
        <v>294</v>
      </c>
      <c r="G13911" s="5" t="s">
        <v>294</v>
      </c>
      <c r="H13911" s="5">
        <v>0</v>
      </c>
      <c r="M13911" s="5" t="s">
        <v>794</v>
      </c>
      <c r="N13911" s="5" t="s">
        <v>294</v>
      </c>
      <c r="R13911" s="5" t="s">
        <v>294</v>
      </c>
      <c r="V13911" s="5" t="s">
        <v>33177</v>
      </c>
    </row>
    <row r="13912" spans="1:22" x14ac:dyDescent="0.35">
      <c r="A13912" s="5" t="s">
        <v>33180</v>
      </c>
      <c r="B13912" s="5" t="s">
        <v>33181</v>
      </c>
      <c r="C13912" s="5" t="s">
        <v>33179</v>
      </c>
      <c r="D13912" s="5" t="s">
        <v>22</v>
      </c>
      <c r="E13912" s="5">
        <v>10</v>
      </c>
      <c r="F13912" s="5" t="s">
        <v>294</v>
      </c>
      <c r="G13912" s="5" t="s">
        <v>294</v>
      </c>
      <c r="H13912" s="5">
        <v>1</v>
      </c>
      <c r="I13912" s="5">
        <v>1</v>
      </c>
      <c r="M13912" s="5" t="s">
        <v>794</v>
      </c>
      <c r="N13912" s="5" t="s">
        <v>294</v>
      </c>
      <c r="R13912" s="5" t="s">
        <v>294</v>
      </c>
      <c r="S13912" s="5" t="s">
        <v>247</v>
      </c>
      <c r="V13912" s="5" t="s">
        <v>33180</v>
      </c>
    </row>
    <row r="13913" spans="1:22" x14ac:dyDescent="0.35">
      <c r="A13913" s="5" t="s">
        <v>33182</v>
      </c>
      <c r="B13913" s="5" t="s">
        <v>33183</v>
      </c>
      <c r="C13913" s="5" t="s">
        <v>33179</v>
      </c>
      <c r="D13913" s="5" t="s">
        <v>22</v>
      </c>
      <c r="E13913" s="5">
        <v>3</v>
      </c>
      <c r="F13913" s="5" t="s">
        <v>294</v>
      </c>
      <c r="G13913" s="5" t="s">
        <v>294</v>
      </c>
      <c r="H13913" s="5">
        <v>0</v>
      </c>
      <c r="I13913" s="5">
        <v>100</v>
      </c>
      <c r="M13913" s="5" t="s">
        <v>794</v>
      </c>
      <c r="N13913" s="5" t="s">
        <v>294</v>
      </c>
      <c r="R13913" s="5" t="s">
        <v>294</v>
      </c>
      <c r="S13913" s="5" t="s">
        <v>3442</v>
      </c>
      <c r="V13913" s="5" t="s">
        <v>33182</v>
      </c>
    </row>
    <row r="13914" spans="1:22" x14ac:dyDescent="0.35">
      <c r="A13914" s="5" t="s">
        <v>33184</v>
      </c>
      <c r="B13914" s="5" t="s">
        <v>33185</v>
      </c>
      <c r="C13914" s="5" t="s">
        <v>33179</v>
      </c>
      <c r="D13914" s="5" t="s">
        <v>22</v>
      </c>
      <c r="E13914" s="5">
        <v>1</v>
      </c>
      <c r="F13914" s="5" t="s">
        <v>297</v>
      </c>
      <c r="G13914" s="5" t="s">
        <v>294</v>
      </c>
      <c r="H13914" s="5">
        <v>0</v>
      </c>
      <c r="I13914" s="5">
        <v>2</v>
      </c>
      <c r="M13914" s="5" t="s">
        <v>794</v>
      </c>
      <c r="N13914" s="5" t="s">
        <v>294</v>
      </c>
      <c r="R13914" s="5" t="s">
        <v>294</v>
      </c>
      <c r="S13914" s="5" t="s">
        <v>2333</v>
      </c>
      <c r="V13914" s="5" t="s">
        <v>33184</v>
      </c>
    </row>
    <row r="13915" spans="1:22" x14ac:dyDescent="0.35">
      <c r="A13915" s="5" t="s">
        <v>33186</v>
      </c>
      <c r="B13915" s="5" t="s">
        <v>33187</v>
      </c>
      <c r="C13915" s="5" t="s">
        <v>33179</v>
      </c>
      <c r="D13915" s="5" t="s">
        <v>16</v>
      </c>
      <c r="E13915" s="5">
        <v>10</v>
      </c>
      <c r="F13915" s="5" t="s">
        <v>297</v>
      </c>
      <c r="G13915" s="5" t="s">
        <v>294</v>
      </c>
      <c r="H13915" s="5">
        <v>0</v>
      </c>
      <c r="M13915" s="5" t="s">
        <v>794</v>
      </c>
      <c r="N13915" s="5" t="s">
        <v>294</v>
      </c>
      <c r="R13915" s="5" t="s">
        <v>294</v>
      </c>
      <c r="S13915" s="5" t="s">
        <v>313</v>
      </c>
      <c r="V13915" s="5" t="s">
        <v>33186</v>
      </c>
    </row>
    <row r="13916" spans="1:22" x14ac:dyDescent="0.35">
      <c r="A13916" s="5" t="s">
        <v>33188</v>
      </c>
      <c r="B13916" s="5" t="s">
        <v>33189</v>
      </c>
      <c r="C13916" s="5" t="s">
        <v>33179</v>
      </c>
      <c r="D13916" s="5" t="s">
        <v>22</v>
      </c>
      <c r="E13916" s="5">
        <v>2</v>
      </c>
      <c r="F13916" s="5" t="s">
        <v>297</v>
      </c>
      <c r="G13916" s="5" t="s">
        <v>294</v>
      </c>
      <c r="H13916" s="5">
        <v>1</v>
      </c>
      <c r="M13916" s="5" t="s">
        <v>794</v>
      </c>
      <c r="N13916" s="5" t="s">
        <v>294</v>
      </c>
      <c r="R13916" s="5" t="s">
        <v>294</v>
      </c>
      <c r="S13916" s="5" t="s">
        <v>313</v>
      </c>
      <c r="V13916" s="5" t="s">
        <v>33188</v>
      </c>
    </row>
    <row r="13917" spans="1:22" x14ac:dyDescent="0.35">
      <c r="A13917" s="5" t="s">
        <v>33190</v>
      </c>
      <c r="B13917" s="5" t="s">
        <v>33191</v>
      </c>
      <c r="C13917" s="5" t="s">
        <v>33179</v>
      </c>
      <c r="D13917" s="5" t="s">
        <v>16</v>
      </c>
      <c r="E13917" s="5">
        <v>10</v>
      </c>
      <c r="F13917" s="5" t="s">
        <v>297</v>
      </c>
      <c r="G13917" s="5" t="s">
        <v>294</v>
      </c>
      <c r="H13917" s="5">
        <v>0</v>
      </c>
      <c r="M13917" s="5" t="s">
        <v>794</v>
      </c>
      <c r="N13917" s="5" t="s">
        <v>294</v>
      </c>
      <c r="R13917" s="5" t="s">
        <v>294</v>
      </c>
      <c r="S13917" s="5" t="s">
        <v>330</v>
      </c>
      <c r="V13917" s="5" t="s">
        <v>33190</v>
      </c>
    </row>
    <row r="13918" spans="1:22" x14ac:dyDescent="0.35">
      <c r="A13918" s="5" t="s">
        <v>33192</v>
      </c>
      <c r="B13918" s="5" t="s">
        <v>33193</v>
      </c>
      <c r="C13918" s="5" t="s">
        <v>33179</v>
      </c>
      <c r="D13918" s="5" t="s">
        <v>18</v>
      </c>
      <c r="E13918" s="5">
        <v>50</v>
      </c>
      <c r="F13918" s="5" t="s">
        <v>294</v>
      </c>
      <c r="G13918" s="5" t="s">
        <v>294</v>
      </c>
      <c r="M13918" s="5" t="s">
        <v>794</v>
      </c>
      <c r="N13918" s="5" t="s">
        <v>294</v>
      </c>
      <c r="R13918" s="5" t="s">
        <v>294</v>
      </c>
      <c r="V13918" s="5" t="s">
        <v>33192</v>
      </c>
    </row>
    <row r="13919" spans="1:22" x14ac:dyDescent="0.35">
      <c r="A13919" s="5" t="s">
        <v>33194</v>
      </c>
      <c r="B13919" s="5" t="s">
        <v>33195</v>
      </c>
      <c r="C13919" s="5" t="s">
        <v>33196</v>
      </c>
      <c r="D13919" s="5" t="s">
        <v>18</v>
      </c>
      <c r="E13919" s="5">
        <v>1</v>
      </c>
      <c r="F13919" s="5" t="s">
        <v>294</v>
      </c>
      <c r="G13919" s="5" t="s">
        <v>297</v>
      </c>
      <c r="L13919" s="5" t="s">
        <v>4399</v>
      </c>
      <c r="M13919" s="5" t="s">
        <v>794</v>
      </c>
      <c r="N13919" s="5" t="s">
        <v>294</v>
      </c>
      <c r="R13919" s="5" t="s">
        <v>294</v>
      </c>
      <c r="S13919" s="5" t="s">
        <v>294</v>
      </c>
      <c r="V13919" s="5" t="s">
        <v>33194</v>
      </c>
    </row>
    <row r="13920" spans="1:22" x14ac:dyDescent="0.35">
      <c r="A13920" s="5" t="s">
        <v>33197</v>
      </c>
      <c r="B13920" s="5" t="s">
        <v>33198</v>
      </c>
      <c r="C13920" s="5" t="s">
        <v>33196</v>
      </c>
      <c r="D13920" s="5" t="s">
        <v>18</v>
      </c>
      <c r="E13920" s="5">
        <v>10</v>
      </c>
      <c r="F13920" s="5" t="s">
        <v>294</v>
      </c>
      <c r="G13920" s="5" t="s">
        <v>294</v>
      </c>
      <c r="H13920" s="5">
        <v>0</v>
      </c>
      <c r="M13920" s="5" t="s">
        <v>794</v>
      </c>
      <c r="N13920" s="5" t="s">
        <v>294</v>
      </c>
      <c r="R13920" s="5" t="s">
        <v>294</v>
      </c>
      <c r="V13920" s="5" t="s">
        <v>33197</v>
      </c>
    </row>
    <row r="13921" spans="1:22" x14ac:dyDescent="0.35">
      <c r="A13921" s="5" t="s">
        <v>33199</v>
      </c>
      <c r="B13921" s="5" t="s">
        <v>33200</v>
      </c>
      <c r="C13921" s="5" t="s">
        <v>33196</v>
      </c>
      <c r="D13921" s="5" t="s">
        <v>22</v>
      </c>
      <c r="E13921" s="5">
        <v>3</v>
      </c>
      <c r="F13921" s="5" t="s">
        <v>294</v>
      </c>
      <c r="G13921" s="5" t="s">
        <v>294</v>
      </c>
      <c r="H13921" s="5">
        <v>0</v>
      </c>
      <c r="I13921" s="5">
        <v>100</v>
      </c>
      <c r="M13921" s="5" t="s">
        <v>794</v>
      </c>
      <c r="N13921" s="5" t="s">
        <v>294</v>
      </c>
      <c r="R13921" s="5" t="s">
        <v>294</v>
      </c>
      <c r="S13921" s="5" t="s">
        <v>3442</v>
      </c>
      <c r="V13921" s="5" t="s">
        <v>33199</v>
      </c>
    </row>
    <row r="13922" spans="1:22" x14ac:dyDescent="0.35">
      <c r="A13922" s="5" t="s">
        <v>33201</v>
      </c>
      <c r="B13922" s="5" t="s">
        <v>33202</v>
      </c>
      <c r="C13922" s="5" t="s">
        <v>33196</v>
      </c>
      <c r="D13922" s="5" t="s">
        <v>22</v>
      </c>
      <c r="E13922" s="5">
        <v>3</v>
      </c>
      <c r="F13922" s="5" t="s">
        <v>294</v>
      </c>
      <c r="G13922" s="5" t="s">
        <v>294</v>
      </c>
      <c r="H13922" s="5">
        <v>0</v>
      </c>
      <c r="I13922" s="5">
        <v>100</v>
      </c>
      <c r="M13922" s="5" t="s">
        <v>794</v>
      </c>
      <c r="N13922" s="5" t="s">
        <v>294</v>
      </c>
      <c r="R13922" s="5" t="s">
        <v>294</v>
      </c>
      <c r="S13922" s="5" t="s">
        <v>2333</v>
      </c>
      <c r="V13922" s="5" t="s">
        <v>33201</v>
      </c>
    </row>
    <row r="13923" spans="1:22" x14ac:dyDescent="0.35">
      <c r="A13923" s="5" t="s">
        <v>33203</v>
      </c>
      <c r="B13923" s="5" t="s">
        <v>33204</v>
      </c>
      <c r="C13923" s="5" t="s">
        <v>33196</v>
      </c>
      <c r="D13923" s="5" t="s">
        <v>16</v>
      </c>
      <c r="E13923" s="5">
        <v>10</v>
      </c>
      <c r="F13923" s="5" t="s">
        <v>294</v>
      </c>
      <c r="G13923" s="5" t="s">
        <v>294</v>
      </c>
      <c r="H13923" s="5">
        <v>0</v>
      </c>
      <c r="I13923" s="5">
        <v>999</v>
      </c>
      <c r="M13923" s="5" t="s">
        <v>794</v>
      </c>
      <c r="N13923" s="5" t="s">
        <v>294</v>
      </c>
      <c r="R13923" s="5" t="s">
        <v>294</v>
      </c>
      <c r="V13923" s="5" t="s">
        <v>33203</v>
      </c>
    </row>
    <row r="13924" spans="1:22" x14ac:dyDescent="0.35">
      <c r="A13924" s="5" t="s">
        <v>33205</v>
      </c>
      <c r="B13924" s="5" t="s">
        <v>33206</v>
      </c>
      <c r="C13924" s="5" t="s">
        <v>33196</v>
      </c>
      <c r="D13924" s="5" t="s">
        <v>18</v>
      </c>
      <c r="E13924" s="5">
        <v>10</v>
      </c>
      <c r="F13924" s="5" t="s">
        <v>294</v>
      </c>
      <c r="G13924" s="5" t="s">
        <v>294</v>
      </c>
      <c r="M13924" s="5" t="s">
        <v>794</v>
      </c>
      <c r="N13924" s="5" t="s">
        <v>294</v>
      </c>
      <c r="R13924" s="5" t="s">
        <v>294</v>
      </c>
      <c r="V13924" s="5" t="s">
        <v>33205</v>
      </c>
    </row>
    <row r="13925" spans="1:22" x14ac:dyDescent="0.35">
      <c r="A13925" s="5" t="s">
        <v>33207</v>
      </c>
      <c r="B13925" s="5" t="s">
        <v>33208</v>
      </c>
      <c r="C13925" s="5" t="s">
        <v>33196</v>
      </c>
      <c r="D13925" s="5" t="s">
        <v>22</v>
      </c>
      <c r="E13925" s="5">
        <v>1</v>
      </c>
      <c r="F13925" s="5" t="s">
        <v>294</v>
      </c>
      <c r="G13925" s="5" t="s">
        <v>294</v>
      </c>
      <c r="H13925" s="5">
        <v>0</v>
      </c>
      <c r="I13925" s="5">
        <v>4</v>
      </c>
      <c r="M13925" s="5" t="s">
        <v>794</v>
      </c>
      <c r="N13925" s="5" t="s">
        <v>294</v>
      </c>
      <c r="P13925" s="5" t="s">
        <v>294</v>
      </c>
      <c r="Q13925" s="5" t="s">
        <v>297</v>
      </c>
      <c r="R13925" s="5" t="s">
        <v>294</v>
      </c>
      <c r="V13925" s="5" t="s">
        <v>33207</v>
      </c>
    </row>
    <row r="13926" spans="1:22" x14ac:dyDescent="0.35">
      <c r="A13926" s="5" t="s">
        <v>33209</v>
      </c>
      <c r="B13926" s="5" t="s">
        <v>33210</v>
      </c>
      <c r="C13926" s="5" t="s">
        <v>33196</v>
      </c>
      <c r="D13926" s="5" t="s">
        <v>18</v>
      </c>
      <c r="E13926" s="5">
        <v>50</v>
      </c>
      <c r="F13926" s="5" t="s">
        <v>294</v>
      </c>
      <c r="G13926" s="5" t="s">
        <v>294</v>
      </c>
      <c r="M13926" s="5" t="s">
        <v>794</v>
      </c>
      <c r="N13926" s="5" t="s">
        <v>294</v>
      </c>
      <c r="R13926" s="5" t="s">
        <v>294</v>
      </c>
      <c r="V13926" s="5" t="s">
        <v>33209</v>
      </c>
    </row>
    <row r="13927" spans="1:22" x14ac:dyDescent="0.35">
      <c r="A13927" s="5" t="s">
        <v>33211</v>
      </c>
      <c r="B13927" s="5" t="s">
        <v>33212</v>
      </c>
      <c r="C13927" s="5" t="s">
        <v>33196</v>
      </c>
      <c r="D13927" s="5" t="s">
        <v>18</v>
      </c>
      <c r="E13927" s="5">
        <v>50</v>
      </c>
      <c r="F13927" s="5" t="s">
        <v>294</v>
      </c>
      <c r="G13927" s="5" t="s">
        <v>294</v>
      </c>
      <c r="M13927" s="5" t="s">
        <v>794</v>
      </c>
      <c r="N13927" s="5" t="s">
        <v>294</v>
      </c>
      <c r="R13927" s="5" t="s">
        <v>294</v>
      </c>
      <c r="V13927" s="5" t="s">
        <v>33211</v>
      </c>
    </row>
    <row r="13928" spans="1:22" x14ac:dyDescent="0.35">
      <c r="A13928" s="5" t="s">
        <v>33213</v>
      </c>
      <c r="B13928" s="5" t="s">
        <v>33214</v>
      </c>
      <c r="C13928" s="5" t="s">
        <v>33196</v>
      </c>
      <c r="D13928" s="5" t="s">
        <v>18</v>
      </c>
      <c r="E13928" s="5">
        <v>50</v>
      </c>
      <c r="F13928" s="5" t="s">
        <v>294</v>
      </c>
      <c r="G13928" s="5" t="s">
        <v>294</v>
      </c>
      <c r="M13928" s="5" t="s">
        <v>794</v>
      </c>
      <c r="N13928" s="5" t="s">
        <v>294</v>
      </c>
      <c r="R13928" s="5" t="s">
        <v>294</v>
      </c>
      <c r="V13928" s="5" t="s">
        <v>33213</v>
      </c>
    </row>
    <row r="13929" spans="1:22" x14ac:dyDescent="0.35">
      <c r="A13929" s="5" t="s">
        <v>33215</v>
      </c>
      <c r="B13929" s="5" t="s">
        <v>33216</v>
      </c>
      <c r="C13929" s="5" t="s">
        <v>33196</v>
      </c>
      <c r="D13929" s="5" t="s">
        <v>18</v>
      </c>
      <c r="E13929" s="5">
        <v>20</v>
      </c>
      <c r="F13929" s="5" t="s">
        <v>294</v>
      </c>
      <c r="G13929" s="5" t="s">
        <v>297</v>
      </c>
      <c r="J13929" s="5" t="s">
        <v>33217</v>
      </c>
      <c r="M13929" s="5" t="s">
        <v>794</v>
      </c>
      <c r="N13929" s="5" t="s">
        <v>294</v>
      </c>
      <c r="R13929" s="5" t="s">
        <v>294</v>
      </c>
      <c r="V13929" s="5" t="s">
        <v>33215</v>
      </c>
    </row>
    <row r="13930" spans="1:22" x14ac:dyDescent="0.35">
      <c r="A13930" s="5" t="s">
        <v>33218</v>
      </c>
      <c r="B13930" s="5" t="s">
        <v>33219</v>
      </c>
      <c r="C13930" s="5" t="s">
        <v>33196</v>
      </c>
      <c r="D13930" s="5" t="s">
        <v>18</v>
      </c>
      <c r="E13930" s="5">
        <v>50</v>
      </c>
      <c r="F13930" s="5" t="s">
        <v>294</v>
      </c>
      <c r="G13930" s="5" t="s">
        <v>294</v>
      </c>
      <c r="M13930" s="5" t="s">
        <v>794</v>
      </c>
      <c r="N13930" s="5" t="s">
        <v>294</v>
      </c>
      <c r="R13930" s="5" t="s">
        <v>294</v>
      </c>
      <c r="V13930" s="5" t="s">
        <v>33218</v>
      </c>
    </row>
    <row r="13931" spans="1:22" x14ac:dyDescent="0.35">
      <c r="A13931" s="5" t="s">
        <v>33220</v>
      </c>
      <c r="B13931" s="5" t="s">
        <v>33221</v>
      </c>
      <c r="C13931" s="5" t="s">
        <v>33196</v>
      </c>
      <c r="D13931" s="5" t="s">
        <v>18</v>
      </c>
      <c r="E13931" s="5">
        <v>20</v>
      </c>
      <c r="F13931" s="5" t="s">
        <v>294</v>
      </c>
      <c r="G13931" s="5" t="s">
        <v>297</v>
      </c>
      <c r="M13931" s="5" t="s">
        <v>3826</v>
      </c>
      <c r="N13931" s="5" t="s">
        <v>294</v>
      </c>
      <c r="R13931" s="5" t="s">
        <v>294</v>
      </c>
      <c r="V13931" s="5" t="s">
        <v>33220</v>
      </c>
    </row>
    <row r="13932" spans="1:22" x14ac:dyDescent="0.35">
      <c r="A13932" s="5" t="s">
        <v>33222</v>
      </c>
      <c r="B13932" s="5" t="s">
        <v>33223</v>
      </c>
      <c r="C13932" s="5" t="s">
        <v>33196</v>
      </c>
      <c r="D13932" s="5" t="s">
        <v>18</v>
      </c>
      <c r="E13932" s="5">
        <v>50</v>
      </c>
      <c r="F13932" s="5" t="s">
        <v>294</v>
      </c>
      <c r="G13932" s="5" t="s">
        <v>294</v>
      </c>
      <c r="M13932" s="5" t="s">
        <v>794</v>
      </c>
      <c r="N13932" s="5" t="s">
        <v>294</v>
      </c>
      <c r="R13932" s="5" t="s">
        <v>294</v>
      </c>
      <c r="V13932" s="5" t="s">
        <v>33222</v>
      </c>
    </row>
    <row r="13933" spans="1:22" x14ac:dyDescent="0.35">
      <c r="A13933" s="5" t="s">
        <v>33224</v>
      </c>
      <c r="B13933" s="5" t="s">
        <v>33225</v>
      </c>
      <c r="C13933" s="5" t="s">
        <v>33196</v>
      </c>
      <c r="D13933" s="5" t="s">
        <v>22</v>
      </c>
      <c r="E13933" s="5">
        <v>3</v>
      </c>
      <c r="F13933" s="5" t="s">
        <v>294</v>
      </c>
      <c r="G13933" s="5" t="s">
        <v>294</v>
      </c>
      <c r="H13933" s="5">
        <v>1</v>
      </c>
      <c r="I13933" s="5">
        <v>100</v>
      </c>
      <c r="M13933" s="5" t="s">
        <v>794</v>
      </c>
      <c r="N13933" s="5" t="s">
        <v>294</v>
      </c>
      <c r="R13933" s="5" t="s">
        <v>294</v>
      </c>
      <c r="V13933" s="5" t="s">
        <v>33224</v>
      </c>
    </row>
    <row r="13934" spans="1:22" x14ac:dyDescent="0.35">
      <c r="A13934" s="5" t="s">
        <v>33226</v>
      </c>
      <c r="B13934" s="5" t="s">
        <v>33227</v>
      </c>
      <c r="C13934" s="5" t="s">
        <v>33196</v>
      </c>
      <c r="D13934" s="5" t="s">
        <v>18</v>
      </c>
      <c r="E13934" s="5">
        <v>50</v>
      </c>
      <c r="F13934" s="5" t="s">
        <v>294</v>
      </c>
      <c r="G13934" s="5" t="s">
        <v>294</v>
      </c>
      <c r="M13934" s="5" t="s">
        <v>794</v>
      </c>
      <c r="N13934" s="5" t="s">
        <v>294</v>
      </c>
      <c r="R13934" s="5" t="s">
        <v>294</v>
      </c>
      <c r="V13934" s="5" t="s">
        <v>33226</v>
      </c>
    </row>
    <row r="13935" spans="1:22" x14ac:dyDescent="0.35">
      <c r="A13935" s="5" t="s">
        <v>33228</v>
      </c>
      <c r="B13935" s="5" t="s">
        <v>33229</v>
      </c>
      <c r="C13935" s="5" t="s">
        <v>33196</v>
      </c>
      <c r="D13935" s="5" t="s">
        <v>18</v>
      </c>
      <c r="E13935" s="5">
        <v>10</v>
      </c>
      <c r="F13935" s="5" t="s">
        <v>294</v>
      </c>
      <c r="G13935" s="5" t="s">
        <v>297</v>
      </c>
      <c r="M13935" s="5" t="s">
        <v>794</v>
      </c>
      <c r="N13935" s="5" t="s">
        <v>294</v>
      </c>
      <c r="R13935" s="5" t="s">
        <v>294</v>
      </c>
      <c r="V13935" s="5" t="s">
        <v>33228</v>
      </c>
    </row>
    <row r="13936" spans="1:22" x14ac:dyDescent="0.35">
      <c r="A13936" s="5" t="s">
        <v>33230</v>
      </c>
      <c r="B13936" s="5" t="s">
        <v>33231</v>
      </c>
      <c r="C13936" s="5" t="s">
        <v>33196</v>
      </c>
      <c r="D13936" s="5" t="s">
        <v>18</v>
      </c>
      <c r="E13936" s="5">
        <v>1</v>
      </c>
      <c r="F13936" s="5" t="s">
        <v>294</v>
      </c>
      <c r="G13936" s="5" t="s">
        <v>297</v>
      </c>
      <c r="L13936" s="5" t="s">
        <v>4399</v>
      </c>
      <c r="M13936" s="5" t="s">
        <v>794</v>
      </c>
      <c r="N13936" s="5" t="s">
        <v>294</v>
      </c>
      <c r="R13936" s="5" t="s">
        <v>294</v>
      </c>
      <c r="S13936" s="5" t="s">
        <v>294</v>
      </c>
      <c r="V13936" s="5" t="s">
        <v>33230</v>
      </c>
    </row>
    <row r="13937" spans="1:22" x14ac:dyDescent="0.35">
      <c r="A13937" s="5" t="s">
        <v>33232</v>
      </c>
      <c r="B13937" s="5" t="s">
        <v>33233</v>
      </c>
      <c r="C13937" s="5" t="s">
        <v>33196</v>
      </c>
      <c r="D13937" s="5" t="s">
        <v>22</v>
      </c>
      <c r="E13937" s="5">
        <v>1</v>
      </c>
      <c r="F13937" s="5" t="s">
        <v>297</v>
      </c>
      <c r="G13937" s="5" t="s">
        <v>294</v>
      </c>
      <c r="H13937" s="5">
        <v>0</v>
      </c>
      <c r="I13937" s="5">
        <v>1</v>
      </c>
      <c r="M13937" s="5" t="s">
        <v>794</v>
      </c>
      <c r="N13937" s="5" t="s">
        <v>294</v>
      </c>
      <c r="R13937" s="5" t="s">
        <v>294</v>
      </c>
      <c r="S13937" s="5" t="s">
        <v>2333</v>
      </c>
      <c r="V13937" s="5" t="s">
        <v>33232</v>
      </c>
    </row>
    <row r="13938" spans="1:22" x14ac:dyDescent="0.35">
      <c r="A13938" s="5" t="s">
        <v>33234</v>
      </c>
      <c r="B13938" s="5" t="s">
        <v>33235</v>
      </c>
      <c r="C13938" s="5" t="s">
        <v>33196</v>
      </c>
      <c r="D13938" s="5" t="s">
        <v>18</v>
      </c>
      <c r="E13938" s="5">
        <v>10</v>
      </c>
      <c r="F13938" s="5" t="s">
        <v>294</v>
      </c>
      <c r="G13938" s="5" t="s">
        <v>294</v>
      </c>
      <c r="M13938" s="5" t="s">
        <v>794</v>
      </c>
      <c r="N13938" s="5" t="s">
        <v>294</v>
      </c>
      <c r="R13938" s="5" t="s">
        <v>294</v>
      </c>
      <c r="V13938" s="5" t="s">
        <v>33234</v>
      </c>
    </row>
    <row r="13939" spans="1:22" x14ac:dyDescent="0.35">
      <c r="A13939" s="5" t="s">
        <v>33236</v>
      </c>
      <c r="B13939" s="5" t="s">
        <v>33237</v>
      </c>
      <c r="C13939" s="5" t="s">
        <v>33196</v>
      </c>
      <c r="D13939" s="5" t="s">
        <v>18</v>
      </c>
      <c r="E13939" s="5">
        <v>10</v>
      </c>
      <c r="F13939" s="5" t="s">
        <v>294</v>
      </c>
      <c r="G13939" s="5" t="s">
        <v>294</v>
      </c>
      <c r="M13939" s="5" t="s">
        <v>794</v>
      </c>
      <c r="N13939" s="5" t="s">
        <v>294</v>
      </c>
      <c r="R13939" s="5" t="s">
        <v>294</v>
      </c>
      <c r="V13939" s="5" t="s">
        <v>33236</v>
      </c>
    </row>
    <row r="13940" spans="1:22" x14ac:dyDescent="0.35">
      <c r="A13940" s="5" t="s">
        <v>33238</v>
      </c>
      <c r="B13940" s="5" t="s">
        <v>33239</v>
      </c>
      <c r="C13940" s="5" t="s">
        <v>33179</v>
      </c>
      <c r="D13940" s="5" t="s">
        <v>18</v>
      </c>
      <c r="E13940" s="5">
        <v>10</v>
      </c>
      <c r="F13940" s="5" t="s">
        <v>294</v>
      </c>
      <c r="G13940" s="5" t="s">
        <v>297</v>
      </c>
      <c r="M13940" s="5" t="s">
        <v>3826</v>
      </c>
      <c r="N13940" s="5" t="s">
        <v>294</v>
      </c>
      <c r="R13940" s="5" t="s">
        <v>294</v>
      </c>
      <c r="V13940" s="5" t="s">
        <v>33238</v>
      </c>
    </row>
    <row r="13941" spans="1:22" x14ac:dyDescent="0.35">
      <c r="A13941" s="5" t="s">
        <v>33240</v>
      </c>
      <c r="B13941" s="5" t="s">
        <v>33241</v>
      </c>
      <c r="C13941" s="5" t="s">
        <v>33179</v>
      </c>
      <c r="D13941" s="5" t="s">
        <v>16</v>
      </c>
      <c r="E13941" s="5">
        <v>10</v>
      </c>
      <c r="F13941" s="5" t="s">
        <v>297</v>
      </c>
      <c r="G13941" s="5" t="s">
        <v>294</v>
      </c>
      <c r="H13941" s="5">
        <v>0</v>
      </c>
      <c r="M13941" s="5" t="s">
        <v>794</v>
      </c>
      <c r="N13941" s="5" t="s">
        <v>294</v>
      </c>
      <c r="R13941" s="5" t="s">
        <v>294</v>
      </c>
      <c r="S13941" s="5" t="s">
        <v>2333</v>
      </c>
      <c r="V13941" s="5" t="s">
        <v>33240</v>
      </c>
    </row>
    <row r="13942" spans="1:22" x14ac:dyDescent="0.35">
      <c r="A13942" s="5" t="s">
        <v>33242</v>
      </c>
      <c r="B13942" s="5" t="s">
        <v>33243</v>
      </c>
      <c r="C13942" s="5" t="s">
        <v>33179</v>
      </c>
      <c r="D13942" s="5" t="s">
        <v>22</v>
      </c>
      <c r="E13942" s="5">
        <v>1</v>
      </c>
      <c r="F13942" s="5" t="s">
        <v>294</v>
      </c>
      <c r="G13942" s="5" t="s">
        <v>294</v>
      </c>
      <c r="H13942" s="5">
        <v>1</v>
      </c>
      <c r="I13942" s="5">
        <v>2</v>
      </c>
      <c r="M13942" s="5" t="s">
        <v>794</v>
      </c>
      <c r="N13942" s="5" t="s">
        <v>294</v>
      </c>
      <c r="R13942" s="5" t="s">
        <v>294</v>
      </c>
      <c r="S13942" s="5" t="s">
        <v>250</v>
      </c>
      <c r="V13942" s="5" t="s">
        <v>33242</v>
      </c>
    </row>
    <row r="13943" spans="1:22" x14ac:dyDescent="0.35">
      <c r="A13943" s="5" t="s">
        <v>33244</v>
      </c>
      <c r="B13943" s="5" t="s">
        <v>5512</v>
      </c>
      <c r="C13943" s="5" t="s">
        <v>33179</v>
      </c>
      <c r="D13943" s="5" t="s">
        <v>22</v>
      </c>
      <c r="E13943" s="5">
        <v>1</v>
      </c>
      <c r="F13943" s="5" t="s">
        <v>294</v>
      </c>
      <c r="G13943" s="5" t="s">
        <v>294</v>
      </c>
      <c r="H13943" s="5">
        <v>0</v>
      </c>
      <c r="I13943" s="5">
        <v>4</v>
      </c>
      <c r="M13943" s="5" t="s">
        <v>794</v>
      </c>
      <c r="N13943" s="5" t="s">
        <v>294</v>
      </c>
      <c r="R13943" s="5" t="s">
        <v>294</v>
      </c>
      <c r="S13943" s="5" t="s">
        <v>2333</v>
      </c>
      <c r="V13943" s="5" t="s">
        <v>33244</v>
      </c>
    </row>
    <row r="13944" spans="1:22" x14ac:dyDescent="0.35">
      <c r="A13944" s="5" t="s">
        <v>33245</v>
      </c>
      <c r="B13944" s="5" t="s">
        <v>33246</v>
      </c>
      <c r="C13944" s="5" t="s">
        <v>33179</v>
      </c>
      <c r="D13944" s="5" t="s">
        <v>18</v>
      </c>
      <c r="E13944" s="5">
        <v>10</v>
      </c>
      <c r="F13944" s="5" t="s">
        <v>297</v>
      </c>
      <c r="G13944" s="5" t="s">
        <v>297</v>
      </c>
      <c r="J13944" s="5" t="s">
        <v>33247</v>
      </c>
      <c r="M13944" s="5" t="s">
        <v>794</v>
      </c>
      <c r="N13944" s="5" t="s">
        <v>294</v>
      </c>
      <c r="R13944" s="5" t="s">
        <v>294</v>
      </c>
      <c r="V13944" s="5" t="s">
        <v>33245</v>
      </c>
    </row>
    <row r="13945" spans="1:22" x14ac:dyDescent="0.35">
      <c r="A13945" s="5" t="s">
        <v>33248</v>
      </c>
      <c r="B13945" s="5" t="s">
        <v>33249</v>
      </c>
      <c r="C13945" s="5" t="s">
        <v>33217</v>
      </c>
      <c r="D13945" s="5" t="s">
        <v>18</v>
      </c>
      <c r="E13945" s="5">
        <v>50</v>
      </c>
      <c r="F13945" s="5" t="s">
        <v>294</v>
      </c>
      <c r="G13945" s="5" t="s">
        <v>294</v>
      </c>
      <c r="M13945" s="5" t="s">
        <v>794</v>
      </c>
      <c r="N13945" s="5" t="s">
        <v>294</v>
      </c>
      <c r="R13945" s="5" t="s">
        <v>294</v>
      </c>
      <c r="V13945" s="5" t="s">
        <v>33248</v>
      </c>
    </row>
    <row r="13946" spans="1:22" x14ac:dyDescent="0.35">
      <c r="A13946" s="5" t="s">
        <v>33250</v>
      </c>
      <c r="B13946" s="5" t="s">
        <v>33251</v>
      </c>
      <c r="C13946" s="5" t="s">
        <v>33217</v>
      </c>
      <c r="D13946" s="5" t="s">
        <v>18</v>
      </c>
      <c r="E13946" s="5">
        <v>20</v>
      </c>
      <c r="F13946" s="5" t="s">
        <v>294</v>
      </c>
      <c r="G13946" s="5" t="s">
        <v>297</v>
      </c>
      <c r="M13946" s="5" t="s">
        <v>3826</v>
      </c>
      <c r="N13946" s="5" t="s">
        <v>294</v>
      </c>
      <c r="R13946" s="5" t="s">
        <v>294</v>
      </c>
      <c r="V13946" s="5" t="s">
        <v>33250</v>
      </c>
    </row>
    <row r="13947" spans="1:22" x14ac:dyDescent="0.35">
      <c r="A13947" s="5" t="s">
        <v>33252</v>
      </c>
      <c r="B13947" s="5" t="s">
        <v>4459</v>
      </c>
      <c r="C13947" s="5" t="s">
        <v>33217</v>
      </c>
      <c r="D13947" s="5" t="s">
        <v>22</v>
      </c>
      <c r="E13947" s="5">
        <v>1</v>
      </c>
      <c r="F13947" s="5" t="s">
        <v>294</v>
      </c>
      <c r="G13947" s="5" t="s">
        <v>294</v>
      </c>
      <c r="H13947" s="5">
        <v>0</v>
      </c>
      <c r="I13947" s="5">
        <v>4</v>
      </c>
      <c r="M13947" s="5" t="s">
        <v>794</v>
      </c>
      <c r="N13947" s="5" t="s">
        <v>294</v>
      </c>
      <c r="R13947" s="5" t="s">
        <v>294</v>
      </c>
      <c r="S13947" s="5" t="s">
        <v>2333</v>
      </c>
      <c r="V13947" s="5" t="s">
        <v>33252</v>
      </c>
    </row>
    <row r="13948" spans="1:22" x14ac:dyDescent="0.35">
      <c r="A13948" s="5" t="s">
        <v>33253</v>
      </c>
      <c r="B13948" s="5" t="s">
        <v>33254</v>
      </c>
      <c r="C13948" s="5" t="s">
        <v>33217</v>
      </c>
      <c r="D13948" s="5" t="s">
        <v>22</v>
      </c>
      <c r="E13948" s="5">
        <v>5</v>
      </c>
      <c r="F13948" s="5" t="s">
        <v>297</v>
      </c>
      <c r="G13948" s="5" t="s">
        <v>294</v>
      </c>
      <c r="H13948" s="5">
        <v>1</v>
      </c>
      <c r="M13948" s="5" t="s">
        <v>794</v>
      </c>
      <c r="N13948" s="5" t="s">
        <v>294</v>
      </c>
      <c r="R13948" s="5" t="s">
        <v>294</v>
      </c>
      <c r="V13948" s="5" t="s">
        <v>33253</v>
      </c>
    </row>
    <row r="13949" spans="1:22" x14ac:dyDescent="0.35">
      <c r="A13949" s="5" t="s">
        <v>33255</v>
      </c>
      <c r="B13949" s="5" t="s">
        <v>33256</v>
      </c>
      <c r="C13949" s="5" t="s">
        <v>33217</v>
      </c>
      <c r="D13949" s="5" t="s">
        <v>22</v>
      </c>
      <c r="E13949" s="5">
        <v>5</v>
      </c>
      <c r="F13949" s="5" t="s">
        <v>297</v>
      </c>
      <c r="G13949" s="5" t="s">
        <v>294</v>
      </c>
      <c r="H13949" s="5">
        <v>1</v>
      </c>
      <c r="M13949" s="5" t="s">
        <v>794</v>
      </c>
      <c r="N13949" s="5" t="s">
        <v>294</v>
      </c>
      <c r="R13949" s="5" t="s">
        <v>294</v>
      </c>
      <c r="V13949" s="5" t="s">
        <v>33255</v>
      </c>
    </row>
    <row r="13950" spans="1:22" x14ac:dyDescent="0.35">
      <c r="A13950" s="5" t="s">
        <v>33257</v>
      </c>
      <c r="B13950" s="5" t="s">
        <v>33258</v>
      </c>
      <c r="C13950" s="5" t="s">
        <v>33217</v>
      </c>
      <c r="D13950" s="5" t="s">
        <v>22</v>
      </c>
      <c r="E13950" s="5">
        <v>1</v>
      </c>
      <c r="F13950" s="5" t="s">
        <v>297</v>
      </c>
      <c r="G13950" s="5" t="s">
        <v>294</v>
      </c>
      <c r="H13950" s="5">
        <v>0</v>
      </c>
      <c r="I13950" s="5">
        <v>1</v>
      </c>
      <c r="M13950" s="5" t="s">
        <v>794</v>
      </c>
      <c r="N13950" s="5" t="s">
        <v>294</v>
      </c>
      <c r="R13950" s="5" t="s">
        <v>294</v>
      </c>
      <c r="S13950" s="5" t="s">
        <v>247</v>
      </c>
      <c r="V13950" s="5" t="s">
        <v>33257</v>
      </c>
    </row>
    <row r="13951" spans="1:22" x14ac:dyDescent="0.35">
      <c r="A13951" s="5" t="s">
        <v>33259</v>
      </c>
      <c r="B13951" s="5" t="s">
        <v>33260</v>
      </c>
      <c r="C13951" s="5" t="s">
        <v>33217</v>
      </c>
      <c r="D13951" s="5" t="s">
        <v>18</v>
      </c>
      <c r="E13951" s="5">
        <v>20</v>
      </c>
      <c r="F13951" s="5" t="s">
        <v>297</v>
      </c>
      <c r="G13951" s="5" t="s">
        <v>297</v>
      </c>
      <c r="J13951" s="5" t="s">
        <v>33261</v>
      </c>
      <c r="M13951" s="5" t="s">
        <v>794</v>
      </c>
      <c r="N13951" s="5" t="s">
        <v>294</v>
      </c>
      <c r="R13951" s="5" t="s">
        <v>294</v>
      </c>
      <c r="V13951" s="5" t="s">
        <v>33259</v>
      </c>
    </row>
    <row r="13952" spans="1:22" x14ac:dyDescent="0.35">
      <c r="A13952" s="5" t="s">
        <v>33262</v>
      </c>
      <c r="B13952" s="5" t="s">
        <v>33263</v>
      </c>
      <c r="C13952" s="5" t="s">
        <v>33217</v>
      </c>
      <c r="D13952" s="5" t="s">
        <v>18</v>
      </c>
      <c r="E13952" s="5">
        <v>20</v>
      </c>
      <c r="F13952" s="5" t="s">
        <v>297</v>
      </c>
      <c r="G13952" s="5" t="s">
        <v>297</v>
      </c>
      <c r="J13952" s="5" t="s">
        <v>33264</v>
      </c>
      <c r="M13952" s="5" t="s">
        <v>794</v>
      </c>
      <c r="N13952" s="5" t="s">
        <v>294</v>
      </c>
      <c r="R13952" s="5" t="s">
        <v>294</v>
      </c>
      <c r="V13952" s="5" t="s">
        <v>33262</v>
      </c>
    </row>
    <row r="13953" spans="1:22" x14ac:dyDescent="0.35">
      <c r="A13953" s="5" t="s">
        <v>33265</v>
      </c>
      <c r="B13953" s="5" t="s">
        <v>33266</v>
      </c>
      <c r="C13953" s="5" t="s">
        <v>33217</v>
      </c>
      <c r="D13953" s="5" t="s">
        <v>18</v>
      </c>
      <c r="E13953" s="5">
        <v>30</v>
      </c>
      <c r="F13953" s="5" t="s">
        <v>297</v>
      </c>
      <c r="G13953" s="5" t="s">
        <v>297</v>
      </c>
      <c r="J13953" s="5" t="s">
        <v>33267</v>
      </c>
      <c r="M13953" s="5" t="s">
        <v>794</v>
      </c>
      <c r="N13953" s="5" t="s">
        <v>294</v>
      </c>
      <c r="R13953" s="5" t="s">
        <v>294</v>
      </c>
      <c r="V13953" s="5" t="s">
        <v>33265</v>
      </c>
    </row>
    <row r="13954" spans="1:22" x14ac:dyDescent="0.35">
      <c r="A13954" s="5" t="s">
        <v>33268</v>
      </c>
      <c r="B13954" s="5" t="s">
        <v>33269</v>
      </c>
      <c r="C13954" s="5" t="s">
        <v>33217</v>
      </c>
      <c r="D13954" s="5" t="s">
        <v>18</v>
      </c>
      <c r="E13954" s="5">
        <v>20</v>
      </c>
      <c r="F13954" s="5" t="s">
        <v>297</v>
      </c>
      <c r="G13954" s="5" t="s">
        <v>297</v>
      </c>
      <c r="J13954" s="5" t="s">
        <v>33270</v>
      </c>
      <c r="M13954" s="5" t="s">
        <v>794</v>
      </c>
      <c r="N13954" s="5" t="s">
        <v>294</v>
      </c>
      <c r="R13954" s="5" t="s">
        <v>294</v>
      </c>
      <c r="V13954" s="5" t="s">
        <v>33268</v>
      </c>
    </row>
    <row r="13955" spans="1:22" x14ac:dyDescent="0.35">
      <c r="A13955" s="5" t="s">
        <v>33271</v>
      </c>
      <c r="B13955" s="5" t="s">
        <v>33272</v>
      </c>
      <c r="C13955" s="5" t="s">
        <v>33179</v>
      </c>
      <c r="D13955" s="5" t="s">
        <v>16</v>
      </c>
      <c r="E13955" s="5">
        <v>10</v>
      </c>
      <c r="F13955" s="5" t="s">
        <v>297</v>
      </c>
      <c r="G13955" s="5" t="s">
        <v>294</v>
      </c>
      <c r="H13955" s="5">
        <v>0</v>
      </c>
      <c r="I13955" s="5">
        <v>999.99</v>
      </c>
      <c r="M13955" s="5" t="s">
        <v>794</v>
      </c>
      <c r="N13955" s="5" t="s">
        <v>294</v>
      </c>
      <c r="R13955" s="5" t="s">
        <v>294</v>
      </c>
      <c r="S13955" s="5" t="s">
        <v>2333</v>
      </c>
      <c r="V13955" s="5" t="s">
        <v>33271</v>
      </c>
    </row>
    <row r="13956" spans="1:22" x14ac:dyDescent="0.35">
      <c r="A13956" s="5" t="s">
        <v>33273</v>
      </c>
      <c r="B13956" s="5" t="s">
        <v>33274</v>
      </c>
      <c r="C13956" s="5" t="s">
        <v>33179</v>
      </c>
      <c r="D13956" s="5" t="s">
        <v>18</v>
      </c>
      <c r="E13956" s="5">
        <v>20</v>
      </c>
      <c r="F13956" s="5" t="s">
        <v>297</v>
      </c>
      <c r="G13956" s="5" t="s">
        <v>297</v>
      </c>
      <c r="J13956" s="5" t="s">
        <v>33275</v>
      </c>
      <c r="M13956" s="5" t="s">
        <v>794</v>
      </c>
      <c r="N13956" s="5" t="s">
        <v>294</v>
      </c>
      <c r="R13956" s="5" t="s">
        <v>294</v>
      </c>
      <c r="V13956" s="5" t="s">
        <v>33273</v>
      </c>
    </row>
    <row r="13957" spans="1:22" x14ac:dyDescent="0.35">
      <c r="A13957" s="5" t="s">
        <v>33276</v>
      </c>
      <c r="B13957" s="5" t="s">
        <v>33277</v>
      </c>
      <c r="C13957" s="5" t="s">
        <v>33179</v>
      </c>
      <c r="D13957" s="5" t="s">
        <v>22</v>
      </c>
      <c r="E13957" s="5">
        <v>1</v>
      </c>
      <c r="F13957" s="5" t="s">
        <v>294</v>
      </c>
      <c r="G13957" s="5" t="s">
        <v>294</v>
      </c>
      <c r="H13957" s="5">
        <v>0</v>
      </c>
      <c r="I13957" s="5">
        <v>2</v>
      </c>
      <c r="M13957" s="5" t="s">
        <v>794</v>
      </c>
      <c r="N13957" s="5" t="s">
        <v>294</v>
      </c>
      <c r="R13957" s="5" t="s">
        <v>294</v>
      </c>
      <c r="S13957" s="5" t="s">
        <v>247</v>
      </c>
      <c r="V13957" s="5" t="s">
        <v>33276</v>
      </c>
    </row>
    <row r="13958" spans="1:22" x14ac:dyDescent="0.35">
      <c r="A13958" s="5" t="s">
        <v>33278</v>
      </c>
      <c r="B13958" s="5" t="s">
        <v>33279</v>
      </c>
      <c r="C13958" s="5" t="s">
        <v>33179</v>
      </c>
      <c r="D13958" s="5" t="s">
        <v>22</v>
      </c>
      <c r="E13958" s="5">
        <v>1</v>
      </c>
      <c r="F13958" s="5" t="s">
        <v>294</v>
      </c>
      <c r="G13958" s="5" t="s">
        <v>294</v>
      </c>
      <c r="H13958" s="5">
        <v>0</v>
      </c>
      <c r="I13958" s="5">
        <v>2</v>
      </c>
      <c r="M13958" s="5" t="s">
        <v>794</v>
      </c>
      <c r="N13958" s="5" t="s">
        <v>294</v>
      </c>
      <c r="P13958" s="5" t="s">
        <v>294</v>
      </c>
      <c r="Q13958" s="5" t="s">
        <v>294</v>
      </c>
      <c r="R13958" s="5" t="s">
        <v>294</v>
      </c>
      <c r="V13958" s="5" t="s">
        <v>33278</v>
      </c>
    </row>
    <row r="13959" spans="1:22" x14ac:dyDescent="0.35">
      <c r="A13959" s="5" t="s">
        <v>33280</v>
      </c>
      <c r="B13959" s="5" t="s">
        <v>33281</v>
      </c>
      <c r="C13959" s="5" t="s">
        <v>33179</v>
      </c>
      <c r="D13959" s="5" t="s">
        <v>22</v>
      </c>
      <c r="E13959" s="5">
        <v>3</v>
      </c>
      <c r="F13959" s="5" t="s">
        <v>294</v>
      </c>
      <c r="G13959" s="5" t="s">
        <v>294</v>
      </c>
      <c r="H13959" s="5">
        <v>0</v>
      </c>
      <c r="I13959" s="5">
        <v>100</v>
      </c>
      <c r="M13959" s="5" t="s">
        <v>794</v>
      </c>
      <c r="N13959" s="5" t="s">
        <v>294</v>
      </c>
      <c r="P13959" s="5" t="s">
        <v>294</v>
      </c>
      <c r="Q13959" s="5" t="s">
        <v>294</v>
      </c>
      <c r="R13959" s="5" t="s">
        <v>294</v>
      </c>
      <c r="S13959" s="5" t="s">
        <v>2333</v>
      </c>
      <c r="V13959" s="5" t="s">
        <v>33280</v>
      </c>
    </row>
    <row r="13960" spans="1:22" x14ac:dyDescent="0.35">
      <c r="A13960" s="5" t="s">
        <v>33282</v>
      </c>
      <c r="B13960" s="5" t="s">
        <v>33283</v>
      </c>
      <c r="C13960" s="5" t="s">
        <v>33179</v>
      </c>
      <c r="D13960" s="5" t="s">
        <v>18</v>
      </c>
      <c r="E13960" s="5">
        <v>1</v>
      </c>
      <c r="F13960" s="5" t="s">
        <v>294</v>
      </c>
      <c r="G13960" s="5" t="s">
        <v>297</v>
      </c>
      <c r="L13960" s="5" t="s">
        <v>4399</v>
      </c>
      <c r="M13960" s="5" t="s">
        <v>794</v>
      </c>
      <c r="N13960" s="5" t="s">
        <v>294</v>
      </c>
      <c r="P13960" s="5" t="s">
        <v>294</v>
      </c>
      <c r="Q13960" s="5" t="s">
        <v>294</v>
      </c>
      <c r="R13960" s="5" t="s">
        <v>294</v>
      </c>
      <c r="S13960" s="5" t="s">
        <v>297</v>
      </c>
      <c r="V13960" s="5" t="s">
        <v>33282</v>
      </c>
    </row>
    <row r="13961" spans="1:22" x14ac:dyDescent="0.35">
      <c r="A13961" s="5" t="s">
        <v>33284</v>
      </c>
      <c r="B13961" s="5" t="s">
        <v>33285</v>
      </c>
      <c r="C13961" s="5" t="s">
        <v>33179</v>
      </c>
      <c r="D13961" s="5" t="s">
        <v>16</v>
      </c>
      <c r="E13961" s="5">
        <v>10</v>
      </c>
      <c r="F13961" s="5" t="s">
        <v>294</v>
      </c>
      <c r="G13961" s="5" t="s">
        <v>294</v>
      </c>
      <c r="H13961" s="5">
        <v>0</v>
      </c>
      <c r="I13961" s="5">
        <v>999</v>
      </c>
      <c r="M13961" s="5" t="s">
        <v>794</v>
      </c>
      <c r="N13961" s="5" t="s">
        <v>294</v>
      </c>
      <c r="P13961" s="5" t="s">
        <v>294</v>
      </c>
      <c r="Q13961" s="5" t="s">
        <v>294</v>
      </c>
      <c r="R13961" s="5" t="s">
        <v>294</v>
      </c>
      <c r="V13961" s="5" t="s">
        <v>33284</v>
      </c>
    </row>
    <row r="13962" spans="1:22" x14ac:dyDescent="0.35">
      <c r="A13962" s="5" t="s">
        <v>33286</v>
      </c>
      <c r="B13962" s="5" t="s">
        <v>33287</v>
      </c>
      <c r="C13962" s="5" t="s">
        <v>33179</v>
      </c>
      <c r="D13962" s="5" t="s">
        <v>18</v>
      </c>
      <c r="E13962" s="5">
        <v>1</v>
      </c>
      <c r="F13962" s="5" t="s">
        <v>294</v>
      </c>
      <c r="G13962" s="5" t="s">
        <v>297</v>
      </c>
      <c r="L13962" s="5" t="s">
        <v>822</v>
      </c>
      <c r="M13962" s="5" t="s">
        <v>794</v>
      </c>
      <c r="N13962" s="5" t="s">
        <v>294</v>
      </c>
      <c r="P13962" s="5" t="s">
        <v>294</v>
      </c>
      <c r="Q13962" s="5" t="s">
        <v>294</v>
      </c>
      <c r="R13962" s="5" t="s">
        <v>294</v>
      </c>
      <c r="S13962" s="5" t="s">
        <v>297</v>
      </c>
      <c r="V13962" s="5" t="s">
        <v>33286</v>
      </c>
    </row>
    <row r="13963" spans="1:22" x14ac:dyDescent="0.35">
      <c r="A13963" s="5" t="s">
        <v>33288</v>
      </c>
      <c r="B13963" s="5" t="s">
        <v>33289</v>
      </c>
      <c r="C13963" s="5" t="s">
        <v>33179</v>
      </c>
      <c r="D13963" s="5" t="s">
        <v>22</v>
      </c>
      <c r="E13963" s="5">
        <v>1</v>
      </c>
      <c r="F13963" s="5" t="s">
        <v>294</v>
      </c>
      <c r="G13963" s="5" t="s">
        <v>294</v>
      </c>
      <c r="H13963" s="5">
        <v>0</v>
      </c>
      <c r="I13963" s="5">
        <v>2</v>
      </c>
      <c r="M13963" s="5" t="s">
        <v>794</v>
      </c>
      <c r="N13963" s="5" t="s">
        <v>294</v>
      </c>
      <c r="P13963" s="5" t="s">
        <v>294</v>
      </c>
      <c r="Q13963" s="5" t="s">
        <v>294</v>
      </c>
      <c r="R13963" s="5" t="s">
        <v>294</v>
      </c>
      <c r="V13963" s="5" t="s">
        <v>33288</v>
      </c>
    </row>
    <row r="13964" spans="1:22" x14ac:dyDescent="0.35">
      <c r="A13964" s="5" t="s">
        <v>33290</v>
      </c>
      <c r="B13964" s="5" t="s">
        <v>33291</v>
      </c>
      <c r="C13964" s="5" t="s">
        <v>33179</v>
      </c>
      <c r="D13964" s="5" t="s">
        <v>22</v>
      </c>
      <c r="E13964" s="5">
        <v>3</v>
      </c>
      <c r="F13964" s="5" t="s">
        <v>294</v>
      </c>
      <c r="G13964" s="5" t="s">
        <v>294</v>
      </c>
      <c r="H13964" s="5">
        <v>0</v>
      </c>
      <c r="I13964" s="5">
        <v>100</v>
      </c>
      <c r="M13964" s="5" t="s">
        <v>794</v>
      </c>
      <c r="N13964" s="5" t="s">
        <v>294</v>
      </c>
      <c r="P13964" s="5" t="s">
        <v>294</v>
      </c>
      <c r="Q13964" s="5" t="s">
        <v>294</v>
      </c>
      <c r="R13964" s="5" t="s">
        <v>294</v>
      </c>
      <c r="V13964" s="5" t="s">
        <v>33290</v>
      </c>
    </row>
    <row r="13965" spans="1:22" x14ac:dyDescent="0.35">
      <c r="A13965" s="5" t="s">
        <v>33292</v>
      </c>
      <c r="B13965" s="5" t="s">
        <v>33293</v>
      </c>
      <c r="C13965" s="5" t="s">
        <v>33179</v>
      </c>
      <c r="D13965" s="5" t="s">
        <v>22</v>
      </c>
      <c r="E13965" s="5">
        <v>3</v>
      </c>
      <c r="F13965" s="5" t="s">
        <v>294</v>
      </c>
      <c r="G13965" s="5" t="s">
        <v>294</v>
      </c>
      <c r="H13965" s="5">
        <v>0</v>
      </c>
      <c r="I13965" s="5">
        <v>100</v>
      </c>
      <c r="M13965" s="5" t="s">
        <v>794</v>
      </c>
      <c r="N13965" s="5" t="s">
        <v>294</v>
      </c>
      <c r="P13965" s="5" t="s">
        <v>294</v>
      </c>
      <c r="Q13965" s="5" t="s">
        <v>294</v>
      </c>
      <c r="R13965" s="5" t="s">
        <v>294</v>
      </c>
      <c r="V13965" s="5" t="s">
        <v>33292</v>
      </c>
    </row>
    <row r="13966" spans="1:22" x14ac:dyDescent="0.35">
      <c r="A13966" s="5" t="s">
        <v>33294</v>
      </c>
      <c r="B13966" s="5" t="s">
        <v>33295</v>
      </c>
      <c r="C13966" s="5" t="s">
        <v>33179</v>
      </c>
      <c r="D13966" s="5" t="s">
        <v>16</v>
      </c>
      <c r="E13966" s="5">
        <v>10</v>
      </c>
      <c r="F13966" s="5" t="s">
        <v>294</v>
      </c>
      <c r="G13966" s="5" t="s">
        <v>294</v>
      </c>
      <c r="M13966" s="5" t="s">
        <v>794</v>
      </c>
      <c r="N13966" s="5" t="s">
        <v>294</v>
      </c>
      <c r="P13966" s="5" t="s">
        <v>294</v>
      </c>
      <c r="Q13966" s="5" t="s">
        <v>294</v>
      </c>
      <c r="R13966" s="5" t="s">
        <v>294</v>
      </c>
      <c r="V13966" s="5" t="s">
        <v>33294</v>
      </c>
    </row>
    <row r="13967" spans="1:22" x14ac:dyDescent="0.35">
      <c r="A13967" s="5" t="s">
        <v>33296</v>
      </c>
      <c r="B13967" s="5" t="s">
        <v>33297</v>
      </c>
      <c r="C13967" s="5" t="s">
        <v>33179</v>
      </c>
      <c r="D13967" s="5" t="s">
        <v>16</v>
      </c>
      <c r="E13967" s="5">
        <v>10</v>
      </c>
      <c r="F13967" s="5" t="s">
        <v>294</v>
      </c>
      <c r="G13967" s="5" t="s">
        <v>294</v>
      </c>
      <c r="M13967" s="5" t="s">
        <v>794</v>
      </c>
      <c r="N13967" s="5" t="s">
        <v>294</v>
      </c>
      <c r="P13967" s="5" t="s">
        <v>294</v>
      </c>
      <c r="Q13967" s="5" t="s">
        <v>294</v>
      </c>
      <c r="R13967" s="5" t="s">
        <v>294</v>
      </c>
      <c r="V13967" s="5" t="s">
        <v>33296</v>
      </c>
    </row>
    <row r="13968" spans="1:22" x14ac:dyDescent="0.35">
      <c r="A13968" s="5" t="s">
        <v>33298</v>
      </c>
      <c r="B13968" s="5" t="s">
        <v>33299</v>
      </c>
      <c r="C13968" s="5" t="s">
        <v>33179</v>
      </c>
      <c r="D13968" s="5" t="s">
        <v>16</v>
      </c>
      <c r="E13968" s="5">
        <v>10</v>
      </c>
      <c r="F13968" s="5" t="s">
        <v>294</v>
      </c>
      <c r="G13968" s="5" t="s">
        <v>294</v>
      </c>
      <c r="M13968" s="5" t="s">
        <v>794</v>
      </c>
      <c r="N13968" s="5" t="s">
        <v>294</v>
      </c>
      <c r="P13968" s="5" t="s">
        <v>294</v>
      </c>
      <c r="Q13968" s="5" t="s">
        <v>294</v>
      </c>
      <c r="R13968" s="5" t="s">
        <v>294</v>
      </c>
      <c r="V13968" s="5" t="s">
        <v>33298</v>
      </c>
    </row>
    <row r="13969" spans="1:22" x14ac:dyDescent="0.35">
      <c r="A13969" s="5" t="s">
        <v>33300</v>
      </c>
      <c r="B13969" s="5" t="s">
        <v>33301</v>
      </c>
      <c r="C13969" s="5" t="s">
        <v>33179</v>
      </c>
      <c r="D13969" s="5" t="s">
        <v>16</v>
      </c>
      <c r="E13969" s="5">
        <v>10</v>
      </c>
      <c r="F13969" s="5" t="s">
        <v>297</v>
      </c>
      <c r="G13969" s="5" t="s">
        <v>294</v>
      </c>
      <c r="H13969" s="5">
        <v>0</v>
      </c>
      <c r="M13969" s="5" t="s">
        <v>794</v>
      </c>
      <c r="N13969" s="5" t="s">
        <v>294</v>
      </c>
      <c r="R13969" s="5" t="s">
        <v>294</v>
      </c>
      <c r="S13969" s="5" t="s">
        <v>2333</v>
      </c>
      <c r="V13969" s="5" t="s">
        <v>33300</v>
      </c>
    </row>
    <row r="13970" spans="1:22" x14ac:dyDescent="0.35">
      <c r="A13970" s="5" t="s">
        <v>33302</v>
      </c>
      <c r="B13970" s="5" t="s">
        <v>33303</v>
      </c>
      <c r="C13970" s="5" t="s">
        <v>33179</v>
      </c>
      <c r="D13970" s="5" t="s">
        <v>18</v>
      </c>
      <c r="E13970" s="5">
        <v>1</v>
      </c>
      <c r="F13970" s="5" t="s">
        <v>294</v>
      </c>
      <c r="G13970" s="5" t="s">
        <v>297</v>
      </c>
      <c r="L13970" s="5" t="s">
        <v>33304</v>
      </c>
      <c r="M13970" s="5" t="s">
        <v>794</v>
      </c>
      <c r="N13970" s="5" t="s">
        <v>294</v>
      </c>
      <c r="P13970" s="5" t="s">
        <v>294</v>
      </c>
      <c r="Q13970" s="5" t="s">
        <v>294</v>
      </c>
      <c r="R13970" s="5" t="s">
        <v>294</v>
      </c>
      <c r="S13970" s="5" t="s">
        <v>5975</v>
      </c>
      <c r="V13970" s="5" t="s">
        <v>33302</v>
      </c>
    </row>
    <row r="13971" spans="1:22" x14ac:dyDescent="0.35">
      <c r="A13971" s="5" t="s">
        <v>33305</v>
      </c>
      <c r="B13971" s="5" t="s">
        <v>33306</v>
      </c>
      <c r="C13971" s="5" t="s">
        <v>33179</v>
      </c>
      <c r="D13971" s="5" t="s">
        <v>18</v>
      </c>
      <c r="E13971" s="5">
        <v>10</v>
      </c>
      <c r="F13971" s="5" t="s">
        <v>294</v>
      </c>
      <c r="G13971" s="5" t="s">
        <v>297</v>
      </c>
      <c r="J13971" s="5" t="s">
        <v>5515</v>
      </c>
      <c r="M13971" s="5" t="s">
        <v>794</v>
      </c>
      <c r="N13971" s="5" t="s">
        <v>294</v>
      </c>
      <c r="P13971" s="5" t="s">
        <v>294</v>
      </c>
      <c r="Q13971" s="5" t="s">
        <v>294</v>
      </c>
      <c r="R13971" s="5" t="s">
        <v>294</v>
      </c>
      <c r="V13971" s="5" t="s">
        <v>33305</v>
      </c>
    </row>
    <row r="13972" spans="1:22" x14ac:dyDescent="0.35">
      <c r="A13972" s="5" t="s">
        <v>33307</v>
      </c>
      <c r="B13972" s="5" t="s">
        <v>33308</v>
      </c>
      <c r="C13972" s="5" t="s">
        <v>33179</v>
      </c>
      <c r="D13972" s="5" t="s">
        <v>16</v>
      </c>
      <c r="E13972" s="5">
        <v>10</v>
      </c>
      <c r="F13972" s="5" t="s">
        <v>294</v>
      </c>
      <c r="G13972" s="5" t="s">
        <v>294</v>
      </c>
      <c r="M13972" s="5" t="s">
        <v>794</v>
      </c>
      <c r="N13972" s="5" t="s">
        <v>294</v>
      </c>
      <c r="P13972" s="5" t="s">
        <v>294</v>
      </c>
      <c r="Q13972" s="5" t="s">
        <v>294</v>
      </c>
      <c r="R13972" s="5" t="s">
        <v>294</v>
      </c>
      <c r="V13972" s="5" t="s">
        <v>33307</v>
      </c>
    </row>
    <row r="13973" spans="1:22" x14ac:dyDescent="0.35">
      <c r="A13973" s="5" t="s">
        <v>33309</v>
      </c>
      <c r="B13973" s="5" t="s">
        <v>33310</v>
      </c>
      <c r="C13973" s="5" t="s">
        <v>33179</v>
      </c>
      <c r="D13973" s="5" t="s">
        <v>16</v>
      </c>
      <c r="E13973" s="5">
        <v>10</v>
      </c>
      <c r="F13973" s="5" t="s">
        <v>294</v>
      </c>
      <c r="G13973" s="5" t="s">
        <v>294</v>
      </c>
      <c r="M13973" s="5" t="s">
        <v>794</v>
      </c>
      <c r="N13973" s="5" t="s">
        <v>294</v>
      </c>
      <c r="P13973" s="5" t="s">
        <v>294</v>
      </c>
      <c r="Q13973" s="5" t="s">
        <v>294</v>
      </c>
      <c r="R13973" s="5" t="s">
        <v>294</v>
      </c>
      <c r="V13973" s="5" t="s">
        <v>33309</v>
      </c>
    </row>
    <row r="13974" spans="1:22" x14ac:dyDescent="0.35">
      <c r="A13974" s="5" t="s">
        <v>33311</v>
      </c>
      <c r="B13974" s="5" t="s">
        <v>33312</v>
      </c>
      <c r="C13974" s="5" t="s">
        <v>33313</v>
      </c>
      <c r="D13974" s="5" t="s">
        <v>18</v>
      </c>
      <c r="E13974" s="5">
        <v>25</v>
      </c>
      <c r="F13974" s="5" t="s">
        <v>294</v>
      </c>
      <c r="G13974" s="5" t="s">
        <v>297</v>
      </c>
      <c r="J13974" s="5" t="s">
        <v>9499</v>
      </c>
      <c r="M13974" s="5" t="s">
        <v>794</v>
      </c>
      <c r="N13974" s="5" t="s">
        <v>294</v>
      </c>
      <c r="P13974" s="5" t="s">
        <v>294</v>
      </c>
      <c r="Q13974" s="5" t="s">
        <v>294</v>
      </c>
      <c r="R13974" s="5" t="s">
        <v>294</v>
      </c>
      <c r="U13974" s="5" t="s">
        <v>33314</v>
      </c>
    </row>
    <row r="13975" spans="1:22" x14ac:dyDescent="0.35">
      <c r="A13975" s="5" t="s">
        <v>33315</v>
      </c>
      <c r="B13975" s="5" t="s">
        <v>33316</v>
      </c>
      <c r="C13975" s="5" t="s">
        <v>33179</v>
      </c>
      <c r="D13975" s="5" t="s">
        <v>22</v>
      </c>
      <c r="E13975" s="5">
        <v>3</v>
      </c>
      <c r="F13975" s="5" t="s">
        <v>294</v>
      </c>
      <c r="G13975" s="5" t="s">
        <v>294</v>
      </c>
      <c r="H13975" s="5">
        <v>0</v>
      </c>
      <c r="I13975" s="5">
        <v>100</v>
      </c>
      <c r="M13975" s="5" t="s">
        <v>794</v>
      </c>
      <c r="N13975" s="5" t="s">
        <v>294</v>
      </c>
      <c r="P13975" s="5" t="s">
        <v>294</v>
      </c>
      <c r="Q13975" s="5" t="s">
        <v>294</v>
      </c>
      <c r="R13975" s="5" t="s">
        <v>294</v>
      </c>
      <c r="S13975" s="5" t="s">
        <v>2333</v>
      </c>
      <c r="V13975" s="5" t="s">
        <v>33315</v>
      </c>
    </row>
    <row r="13976" spans="1:22" x14ac:dyDescent="0.35">
      <c r="A13976" s="5" t="s">
        <v>33317</v>
      </c>
      <c r="B13976" s="5" t="s">
        <v>33318</v>
      </c>
      <c r="C13976" s="5" t="s">
        <v>33179</v>
      </c>
      <c r="D13976" s="5" t="s">
        <v>16</v>
      </c>
      <c r="E13976" s="5">
        <v>10</v>
      </c>
      <c r="F13976" s="5" t="s">
        <v>294</v>
      </c>
      <c r="G13976" s="5" t="s">
        <v>294</v>
      </c>
      <c r="M13976" s="5" t="s">
        <v>794</v>
      </c>
      <c r="N13976" s="5" t="s">
        <v>294</v>
      </c>
      <c r="P13976" s="5" t="s">
        <v>294</v>
      </c>
      <c r="Q13976" s="5" t="s">
        <v>294</v>
      </c>
      <c r="R13976" s="5" t="s">
        <v>294</v>
      </c>
      <c r="V13976" s="5" t="s">
        <v>33317</v>
      </c>
    </row>
    <row r="13977" spans="1:22" x14ac:dyDescent="0.35">
      <c r="A13977" s="5" t="s">
        <v>33319</v>
      </c>
      <c r="B13977" s="5" t="s">
        <v>33320</v>
      </c>
      <c r="C13977" s="5" t="s">
        <v>33313</v>
      </c>
      <c r="D13977" s="5" t="s">
        <v>22</v>
      </c>
      <c r="E13977" s="5">
        <v>3</v>
      </c>
      <c r="F13977" s="5" t="s">
        <v>294</v>
      </c>
      <c r="G13977" s="5" t="s">
        <v>294</v>
      </c>
      <c r="M13977" s="5" t="s">
        <v>3826</v>
      </c>
      <c r="N13977" s="5" t="s">
        <v>294</v>
      </c>
      <c r="P13977" s="5" t="s">
        <v>294</v>
      </c>
      <c r="Q13977" s="5" t="s">
        <v>294</v>
      </c>
      <c r="R13977" s="5" t="s">
        <v>294</v>
      </c>
    </row>
    <row r="13978" spans="1:22" x14ac:dyDescent="0.35">
      <c r="A13978" s="5" t="s">
        <v>33321</v>
      </c>
      <c r="B13978" s="5" t="s">
        <v>33322</v>
      </c>
      <c r="C13978" s="5" t="s">
        <v>33313</v>
      </c>
      <c r="D13978" s="5" t="s">
        <v>18</v>
      </c>
      <c r="E13978" s="5">
        <v>1</v>
      </c>
      <c r="F13978" s="5" t="s">
        <v>294</v>
      </c>
      <c r="G13978" s="5" t="s">
        <v>297</v>
      </c>
      <c r="L13978" s="5" t="s">
        <v>33323</v>
      </c>
      <c r="M13978" s="5" t="s">
        <v>794</v>
      </c>
      <c r="N13978" s="5" t="s">
        <v>294</v>
      </c>
      <c r="P13978" s="5" t="s">
        <v>294</v>
      </c>
      <c r="Q13978" s="5" t="s">
        <v>294</v>
      </c>
      <c r="R13978" s="5" t="s">
        <v>294</v>
      </c>
      <c r="S13978" s="5" t="s">
        <v>5975</v>
      </c>
    </row>
    <row r="13979" spans="1:22" x14ac:dyDescent="0.35">
      <c r="A13979" s="5" t="s">
        <v>33324</v>
      </c>
      <c r="B13979" s="5" t="s">
        <v>33325</v>
      </c>
      <c r="C13979" s="5" t="s">
        <v>33313</v>
      </c>
      <c r="D13979" s="5" t="s">
        <v>22</v>
      </c>
      <c r="E13979" s="5">
        <v>3</v>
      </c>
      <c r="F13979" s="5" t="s">
        <v>294</v>
      </c>
      <c r="G13979" s="5" t="s">
        <v>294</v>
      </c>
      <c r="H13979" s="5">
        <v>1</v>
      </c>
      <c r="I13979" s="5">
        <v>999</v>
      </c>
      <c r="M13979" s="5" t="s">
        <v>794</v>
      </c>
      <c r="N13979" s="5" t="s">
        <v>294</v>
      </c>
      <c r="P13979" s="5" t="s">
        <v>294</v>
      </c>
      <c r="Q13979" s="5" t="s">
        <v>294</v>
      </c>
      <c r="R13979" s="5" t="s">
        <v>294</v>
      </c>
    </row>
    <row r="13980" spans="1:22" x14ac:dyDescent="0.35">
      <c r="A13980" s="5" t="s">
        <v>33326</v>
      </c>
      <c r="B13980" s="5" t="s">
        <v>33327</v>
      </c>
      <c r="C13980" s="5" t="s">
        <v>33179</v>
      </c>
      <c r="D13980" s="5" t="s">
        <v>18</v>
      </c>
      <c r="E13980" s="5">
        <v>1</v>
      </c>
      <c r="F13980" s="5" t="s">
        <v>294</v>
      </c>
      <c r="G13980" s="5" t="s">
        <v>297</v>
      </c>
      <c r="L13980" s="5" t="s">
        <v>4399</v>
      </c>
      <c r="M13980" s="5" t="s">
        <v>794</v>
      </c>
      <c r="N13980" s="5" t="s">
        <v>294</v>
      </c>
      <c r="P13980" s="5" t="s">
        <v>294</v>
      </c>
      <c r="Q13980" s="5" t="s">
        <v>294</v>
      </c>
      <c r="R13980" s="5" t="s">
        <v>294</v>
      </c>
      <c r="S13980" s="5" t="s">
        <v>294</v>
      </c>
      <c r="V13980" s="5" t="s">
        <v>33326</v>
      </c>
    </row>
    <row r="13981" spans="1:22" x14ac:dyDescent="0.35">
      <c r="A13981" s="5" t="s">
        <v>33328</v>
      </c>
      <c r="B13981" s="5" t="s">
        <v>33329</v>
      </c>
      <c r="C13981" s="5" t="s">
        <v>33179</v>
      </c>
      <c r="D13981" s="5" t="s">
        <v>22</v>
      </c>
      <c r="E13981" s="5">
        <v>1</v>
      </c>
      <c r="F13981" s="5" t="s">
        <v>294</v>
      </c>
      <c r="G13981" s="5" t="s">
        <v>294</v>
      </c>
      <c r="H13981" s="5">
        <v>0</v>
      </c>
      <c r="I13981" s="5">
        <v>2</v>
      </c>
      <c r="M13981" s="5" t="s">
        <v>794</v>
      </c>
      <c r="N13981" s="5" t="s">
        <v>294</v>
      </c>
      <c r="P13981" s="5" t="s">
        <v>294</v>
      </c>
      <c r="Q13981" s="5" t="s">
        <v>294</v>
      </c>
      <c r="R13981" s="5" t="s">
        <v>294</v>
      </c>
      <c r="S13981" s="5" t="s">
        <v>2333</v>
      </c>
      <c r="V13981" s="5" t="s">
        <v>33328</v>
      </c>
    </row>
    <row r="13982" spans="1:22" x14ac:dyDescent="0.35">
      <c r="A13982" s="5" t="s">
        <v>33330</v>
      </c>
      <c r="B13982" s="5" t="s">
        <v>33331</v>
      </c>
      <c r="C13982" s="5" t="s">
        <v>33179</v>
      </c>
      <c r="D13982" s="5" t="s">
        <v>22</v>
      </c>
      <c r="E13982" s="5">
        <v>3</v>
      </c>
      <c r="F13982" s="5" t="s">
        <v>294</v>
      </c>
      <c r="G13982" s="5" t="s">
        <v>294</v>
      </c>
      <c r="H13982" s="5">
        <v>0</v>
      </c>
      <c r="I13982" s="5">
        <v>100</v>
      </c>
      <c r="M13982" s="5" t="s">
        <v>794</v>
      </c>
      <c r="N13982" s="5" t="s">
        <v>294</v>
      </c>
      <c r="P13982" s="5" t="s">
        <v>294</v>
      </c>
      <c r="Q13982" s="5" t="s">
        <v>294</v>
      </c>
      <c r="R13982" s="5" t="s">
        <v>294</v>
      </c>
      <c r="S13982" s="5" t="s">
        <v>2333</v>
      </c>
      <c r="V13982" s="5" t="s">
        <v>33330</v>
      </c>
    </row>
    <row r="13983" spans="1:22" x14ac:dyDescent="0.35">
      <c r="A13983" s="5" t="s">
        <v>33332</v>
      </c>
      <c r="B13983" s="5" t="s">
        <v>33333</v>
      </c>
      <c r="C13983" s="5" t="s">
        <v>33179</v>
      </c>
      <c r="D13983" s="5" t="s">
        <v>22</v>
      </c>
      <c r="E13983" s="5">
        <v>3</v>
      </c>
      <c r="F13983" s="5" t="s">
        <v>294</v>
      </c>
      <c r="G13983" s="5" t="s">
        <v>294</v>
      </c>
      <c r="H13983" s="5">
        <v>0</v>
      </c>
      <c r="I13983" s="5">
        <v>100</v>
      </c>
      <c r="M13983" s="5" t="s">
        <v>794</v>
      </c>
      <c r="N13983" s="5" t="s">
        <v>294</v>
      </c>
      <c r="P13983" s="5" t="s">
        <v>294</v>
      </c>
      <c r="Q13983" s="5" t="s">
        <v>294</v>
      </c>
      <c r="R13983" s="5" t="s">
        <v>294</v>
      </c>
      <c r="S13983" s="5" t="s">
        <v>2333</v>
      </c>
      <c r="V13983" s="5" t="s">
        <v>33332</v>
      </c>
    </row>
    <row r="13984" spans="1:22" x14ac:dyDescent="0.35">
      <c r="A13984" s="5" t="s">
        <v>33334</v>
      </c>
      <c r="B13984" s="5" t="s">
        <v>33335</v>
      </c>
      <c r="C13984" s="5" t="s">
        <v>33179</v>
      </c>
      <c r="D13984" s="5" t="s">
        <v>16</v>
      </c>
      <c r="E13984" s="5">
        <v>10</v>
      </c>
      <c r="F13984" s="5" t="s">
        <v>294</v>
      </c>
      <c r="G13984" s="5" t="s">
        <v>294</v>
      </c>
      <c r="M13984" s="5" t="s">
        <v>794</v>
      </c>
      <c r="N13984" s="5" t="s">
        <v>294</v>
      </c>
      <c r="P13984" s="5" t="s">
        <v>294</v>
      </c>
      <c r="Q13984" s="5" t="s">
        <v>294</v>
      </c>
      <c r="R13984" s="5" t="s">
        <v>294</v>
      </c>
      <c r="V13984" s="5" t="s">
        <v>33334</v>
      </c>
    </row>
    <row r="13985" spans="1:22" x14ac:dyDescent="0.35">
      <c r="A13985" s="5" t="s">
        <v>33336</v>
      </c>
      <c r="B13985" s="5" t="s">
        <v>33337</v>
      </c>
      <c r="C13985" s="5" t="s">
        <v>33179</v>
      </c>
      <c r="D13985" s="5" t="s">
        <v>16</v>
      </c>
      <c r="E13985" s="5">
        <v>10</v>
      </c>
      <c r="F13985" s="5" t="s">
        <v>294</v>
      </c>
      <c r="G13985" s="5" t="s">
        <v>294</v>
      </c>
      <c r="M13985" s="5" t="s">
        <v>794</v>
      </c>
      <c r="N13985" s="5" t="s">
        <v>294</v>
      </c>
      <c r="P13985" s="5" t="s">
        <v>294</v>
      </c>
      <c r="Q13985" s="5" t="s">
        <v>294</v>
      </c>
      <c r="R13985" s="5" t="s">
        <v>294</v>
      </c>
      <c r="V13985" s="5" t="s">
        <v>33336</v>
      </c>
    </row>
    <row r="13986" spans="1:22" x14ac:dyDescent="0.35">
      <c r="A13986" s="5" t="s">
        <v>33338</v>
      </c>
      <c r="B13986" s="5" t="s">
        <v>33339</v>
      </c>
      <c r="C13986" s="5" t="s">
        <v>33261</v>
      </c>
      <c r="D13986" s="5" t="s">
        <v>18</v>
      </c>
      <c r="E13986" s="5">
        <v>50</v>
      </c>
      <c r="F13986" s="5" t="s">
        <v>294</v>
      </c>
      <c r="G13986" s="5" t="s">
        <v>294</v>
      </c>
      <c r="M13986" s="5" t="s">
        <v>794</v>
      </c>
      <c r="N13986" s="5" t="s">
        <v>294</v>
      </c>
      <c r="R13986" s="5" t="s">
        <v>294</v>
      </c>
      <c r="V13986" s="5" t="s">
        <v>33338</v>
      </c>
    </row>
    <row r="13987" spans="1:22" x14ac:dyDescent="0.35">
      <c r="A13987" s="5" t="s">
        <v>33340</v>
      </c>
      <c r="B13987" s="5" t="s">
        <v>33341</v>
      </c>
      <c r="C13987" s="5" t="s">
        <v>33261</v>
      </c>
      <c r="D13987" s="5" t="s">
        <v>22</v>
      </c>
      <c r="E13987" s="5">
        <v>3</v>
      </c>
      <c r="F13987" s="5" t="s">
        <v>297</v>
      </c>
      <c r="G13987" s="5" t="s">
        <v>294</v>
      </c>
      <c r="H13987" s="5">
        <v>0</v>
      </c>
      <c r="M13987" s="5" t="s">
        <v>794</v>
      </c>
      <c r="N13987" s="5" t="s">
        <v>294</v>
      </c>
      <c r="R13987" s="5" t="s">
        <v>294</v>
      </c>
      <c r="S13987" s="5" t="s">
        <v>2998</v>
      </c>
      <c r="V13987" s="5" t="s">
        <v>33340</v>
      </c>
    </row>
    <row r="13988" spans="1:22" x14ac:dyDescent="0.35">
      <c r="A13988" s="5" t="s">
        <v>33342</v>
      </c>
      <c r="B13988" s="5" t="s">
        <v>33343</v>
      </c>
      <c r="C13988" s="5" t="s">
        <v>33179</v>
      </c>
      <c r="D13988" s="5" t="s">
        <v>22</v>
      </c>
      <c r="E13988" s="5">
        <v>3</v>
      </c>
      <c r="F13988" s="5" t="s">
        <v>297</v>
      </c>
      <c r="G13988" s="5" t="s">
        <v>294</v>
      </c>
      <c r="H13988" s="5">
        <v>0</v>
      </c>
      <c r="I13988" s="5">
        <v>100</v>
      </c>
      <c r="M13988" s="5" t="s">
        <v>794</v>
      </c>
      <c r="N13988" s="5" t="s">
        <v>294</v>
      </c>
      <c r="R13988" s="5" t="s">
        <v>294</v>
      </c>
      <c r="S13988" s="5" t="s">
        <v>2333</v>
      </c>
      <c r="V13988" s="5" t="s">
        <v>33342</v>
      </c>
    </row>
    <row r="13989" spans="1:22" x14ac:dyDescent="0.35">
      <c r="A13989" s="5" t="s">
        <v>33344</v>
      </c>
      <c r="B13989" s="5" t="s">
        <v>33345</v>
      </c>
      <c r="C13989" s="5" t="s">
        <v>33261</v>
      </c>
      <c r="D13989" s="5" t="s">
        <v>18</v>
      </c>
      <c r="E13989" s="5">
        <v>15</v>
      </c>
      <c r="F13989" s="5" t="s">
        <v>294</v>
      </c>
      <c r="G13989" s="5" t="s">
        <v>297</v>
      </c>
      <c r="M13989" s="5" t="s">
        <v>3826</v>
      </c>
      <c r="N13989" s="5" t="s">
        <v>294</v>
      </c>
      <c r="R13989" s="5" t="s">
        <v>294</v>
      </c>
      <c r="V13989" s="5" t="s">
        <v>33344</v>
      </c>
    </row>
    <row r="13990" spans="1:22" x14ac:dyDescent="0.35">
      <c r="A13990" s="5" t="s">
        <v>33346</v>
      </c>
      <c r="B13990" s="5" t="s">
        <v>4459</v>
      </c>
      <c r="C13990" s="5" t="s">
        <v>33261</v>
      </c>
      <c r="D13990" s="5" t="s">
        <v>22</v>
      </c>
      <c r="E13990" s="5">
        <v>1</v>
      </c>
      <c r="F13990" s="5" t="s">
        <v>294</v>
      </c>
      <c r="G13990" s="5" t="s">
        <v>294</v>
      </c>
      <c r="H13990" s="5">
        <v>0</v>
      </c>
      <c r="I13990" s="5">
        <v>4</v>
      </c>
      <c r="M13990" s="5" t="s">
        <v>794</v>
      </c>
      <c r="N13990" s="5" t="s">
        <v>294</v>
      </c>
      <c r="R13990" s="5" t="s">
        <v>294</v>
      </c>
      <c r="S13990" s="5" t="s">
        <v>2333</v>
      </c>
      <c r="V13990" s="5" t="s">
        <v>33346</v>
      </c>
    </row>
    <row r="13991" spans="1:22" x14ac:dyDescent="0.35">
      <c r="A13991" s="5" t="s">
        <v>33347</v>
      </c>
      <c r="B13991" s="5" t="s">
        <v>33348</v>
      </c>
      <c r="C13991" s="5" t="s">
        <v>33261</v>
      </c>
      <c r="D13991" s="5" t="s">
        <v>18</v>
      </c>
      <c r="E13991" s="5">
        <v>10</v>
      </c>
      <c r="F13991" s="5" t="s">
        <v>297</v>
      </c>
      <c r="G13991" s="5" t="s">
        <v>294</v>
      </c>
      <c r="M13991" s="5" t="s">
        <v>794</v>
      </c>
      <c r="N13991" s="5" t="s">
        <v>294</v>
      </c>
      <c r="R13991" s="5" t="s">
        <v>294</v>
      </c>
      <c r="V13991" s="5" t="s">
        <v>33347</v>
      </c>
    </row>
    <row r="13992" spans="1:22" x14ac:dyDescent="0.35">
      <c r="A13992" s="5" t="s">
        <v>33349</v>
      </c>
      <c r="B13992" s="5" t="s">
        <v>33350</v>
      </c>
      <c r="C13992" s="5" t="s">
        <v>33179</v>
      </c>
      <c r="D13992" s="5" t="s">
        <v>18</v>
      </c>
      <c r="E13992" s="5">
        <v>20</v>
      </c>
      <c r="F13992" s="5" t="s">
        <v>294</v>
      </c>
      <c r="G13992" s="5" t="s">
        <v>297</v>
      </c>
      <c r="J13992" s="5" t="s">
        <v>9515</v>
      </c>
      <c r="M13992" s="5" t="s">
        <v>794</v>
      </c>
      <c r="N13992" s="5" t="s">
        <v>294</v>
      </c>
      <c r="R13992" s="5" t="s">
        <v>294</v>
      </c>
      <c r="V13992" s="5" t="s">
        <v>33349</v>
      </c>
    </row>
    <row r="13993" spans="1:22" x14ac:dyDescent="0.35">
      <c r="A13993" s="5" t="s">
        <v>33351</v>
      </c>
      <c r="B13993" s="5" t="s">
        <v>33352</v>
      </c>
      <c r="C13993" s="5" t="s">
        <v>33179</v>
      </c>
      <c r="D13993" s="5" t="s">
        <v>16</v>
      </c>
      <c r="E13993" s="5">
        <v>10</v>
      </c>
      <c r="F13993" s="5" t="s">
        <v>297</v>
      </c>
      <c r="G13993" s="5" t="s">
        <v>294</v>
      </c>
      <c r="H13993" s="5">
        <v>0</v>
      </c>
      <c r="M13993" s="5" t="s">
        <v>794</v>
      </c>
      <c r="N13993" s="5" t="s">
        <v>294</v>
      </c>
      <c r="R13993" s="5" t="s">
        <v>294</v>
      </c>
      <c r="S13993" s="5" t="s">
        <v>2333</v>
      </c>
      <c r="V13993" s="5" t="s">
        <v>33351</v>
      </c>
    </row>
    <row r="13994" spans="1:22" x14ac:dyDescent="0.35">
      <c r="A13994" s="5" t="s">
        <v>33353</v>
      </c>
      <c r="B13994" s="5" t="s">
        <v>14933</v>
      </c>
      <c r="C13994" s="5" t="s">
        <v>4966</v>
      </c>
      <c r="D13994" s="5" t="s">
        <v>22</v>
      </c>
      <c r="E13994" s="5">
        <v>8</v>
      </c>
      <c r="F13994" s="5" t="s">
        <v>294</v>
      </c>
      <c r="G13994" s="5" t="s">
        <v>294</v>
      </c>
      <c r="K13994" s="5" t="s">
        <v>33354</v>
      </c>
      <c r="M13994" s="5" t="s">
        <v>3826</v>
      </c>
      <c r="N13994" s="5" t="s">
        <v>294</v>
      </c>
      <c r="Q13994" s="5" t="s">
        <v>297</v>
      </c>
      <c r="R13994" s="5" t="s">
        <v>294</v>
      </c>
      <c r="V13994" s="5" t="s">
        <v>33355</v>
      </c>
    </row>
    <row r="13995" spans="1:22" x14ac:dyDescent="0.35">
      <c r="A13995" s="5" t="s">
        <v>33356</v>
      </c>
      <c r="B13995" s="5" t="s">
        <v>33357</v>
      </c>
      <c r="C13995" s="5" t="s">
        <v>4940</v>
      </c>
      <c r="D13995" s="5" t="s">
        <v>16</v>
      </c>
      <c r="E13995" s="5">
        <v>10</v>
      </c>
      <c r="F13995" s="5" t="s">
        <v>294</v>
      </c>
      <c r="G13995" s="5" t="s">
        <v>294</v>
      </c>
      <c r="H13995" s="5">
        <v>0</v>
      </c>
      <c r="M13995" s="5" t="s">
        <v>794</v>
      </c>
      <c r="N13995" s="5" t="s">
        <v>294</v>
      </c>
      <c r="P13995" s="5" t="s">
        <v>294</v>
      </c>
      <c r="Q13995" s="5" t="s">
        <v>297</v>
      </c>
      <c r="R13995" s="5" t="s">
        <v>294</v>
      </c>
      <c r="S13995" s="5" t="s">
        <v>2333</v>
      </c>
      <c r="V13995" s="5" t="s">
        <v>33358</v>
      </c>
    </row>
    <row r="13996" spans="1:22" x14ac:dyDescent="0.35">
      <c r="A13996" s="5" t="s">
        <v>33359</v>
      </c>
      <c r="B13996" s="5" t="s">
        <v>33360</v>
      </c>
      <c r="C13996" s="5" t="s">
        <v>4940</v>
      </c>
      <c r="D13996" s="5" t="s">
        <v>22</v>
      </c>
      <c r="E13996" s="5">
        <v>1</v>
      </c>
      <c r="F13996" s="5" t="s">
        <v>294</v>
      </c>
      <c r="G13996" s="5" t="s">
        <v>294</v>
      </c>
      <c r="H13996" s="5">
        <v>0</v>
      </c>
      <c r="I13996" s="5">
        <v>1</v>
      </c>
      <c r="M13996" s="5" t="s">
        <v>794</v>
      </c>
      <c r="N13996" s="5" t="s">
        <v>294</v>
      </c>
      <c r="Q13996" s="5" t="s">
        <v>297</v>
      </c>
      <c r="R13996" s="5" t="s">
        <v>297</v>
      </c>
      <c r="S13996" s="5" t="s">
        <v>2333</v>
      </c>
      <c r="V13996" s="5" t="s">
        <v>33359</v>
      </c>
    </row>
    <row r="13997" spans="1:22" x14ac:dyDescent="0.35">
      <c r="A13997" s="5" t="s">
        <v>33361</v>
      </c>
      <c r="B13997" s="5" t="s">
        <v>33362</v>
      </c>
      <c r="C13997" s="5" t="s">
        <v>4940</v>
      </c>
      <c r="D13997" s="5" t="s">
        <v>22</v>
      </c>
      <c r="E13997" s="5">
        <v>9</v>
      </c>
      <c r="F13997" s="5" t="s">
        <v>294</v>
      </c>
      <c r="G13997" s="5" t="s">
        <v>294</v>
      </c>
      <c r="M13997" s="5" t="s">
        <v>794</v>
      </c>
      <c r="N13997" s="5" t="s">
        <v>294</v>
      </c>
      <c r="Q13997" s="5" t="s">
        <v>297</v>
      </c>
      <c r="R13997" s="5" t="s">
        <v>294</v>
      </c>
      <c r="V13997" s="5" t="s">
        <v>33361</v>
      </c>
    </row>
    <row r="13998" spans="1:22" x14ac:dyDescent="0.35">
      <c r="A13998" s="5" t="s">
        <v>33363</v>
      </c>
      <c r="B13998" s="5" t="s">
        <v>33364</v>
      </c>
      <c r="C13998" s="5" t="s">
        <v>4940</v>
      </c>
      <c r="D13998" s="5" t="s">
        <v>20</v>
      </c>
      <c r="E13998" s="5">
        <v>10</v>
      </c>
      <c r="F13998" s="5" t="s">
        <v>294</v>
      </c>
      <c r="G13998" s="5" t="s">
        <v>294</v>
      </c>
      <c r="M13998" s="5" t="s">
        <v>794</v>
      </c>
      <c r="N13998" s="5" t="s">
        <v>294</v>
      </c>
      <c r="Q13998" s="5" t="s">
        <v>297</v>
      </c>
      <c r="R13998" s="5" t="s">
        <v>297</v>
      </c>
      <c r="V13998" s="5" t="s">
        <v>33363</v>
      </c>
    </row>
    <row r="13999" spans="1:22" x14ac:dyDescent="0.35">
      <c r="A13999" s="5" t="s">
        <v>33365</v>
      </c>
      <c r="B13999" s="5" t="s">
        <v>33366</v>
      </c>
      <c r="C13999" s="5" t="s">
        <v>4940</v>
      </c>
      <c r="D13999" s="5" t="s">
        <v>20</v>
      </c>
      <c r="E13999" s="5">
        <v>10</v>
      </c>
      <c r="F13999" s="5" t="s">
        <v>294</v>
      </c>
      <c r="G13999" s="5" t="s">
        <v>294</v>
      </c>
      <c r="M13999" s="5" t="s">
        <v>794</v>
      </c>
      <c r="N13999" s="5" t="s">
        <v>294</v>
      </c>
      <c r="P13999" s="5" t="s">
        <v>294</v>
      </c>
      <c r="Q13999" s="5" t="s">
        <v>294</v>
      </c>
      <c r="R13999" s="5" t="s">
        <v>294</v>
      </c>
      <c r="V13999" s="5" t="s">
        <v>33367</v>
      </c>
    </row>
    <row r="14000" spans="1:22" x14ac:dyDescent="0.35">
      <c r="A14000" s="5" t="s">
        <v>33368</v>
      </c>
      <c r="B14000" s="5" t="s">
        <v>33369</v>
      </c>
      <c r="C14000" s="5" t="s">
        <v>4940</v>
      </c>
      <c r="D14000" s="5" t="s">
        <v>18</v>
      </c>
      <c r="E14000" s="5">
        <v>50</v>
      </c>
      <c r="F14000" s="5" t="s">
        <v>294</v>
      </c>
      <c r="G14000" s="5" t="s">
        <v>294</v>
      </c>
      <c r="M14000" s="5" t="s">
        <v>794</v>
      </c>
      <c r="N14000" s="5" t="s">
        <v>294</v>
      </c>
      <c r="Q14000" s="5" t="s">
        <v>297</v>
      </c>
      <c r="R14000" s="5" t="s">
        <v>294</v>
      </c>
      <c r="V14000" s="5" t="s">
        <v>33368</v>
      </c>
    </row>
    <row r="14001" spans="1:22" x14ac:dyDescent="0.35">
      <c r="A14001" s="5" t="s">
        <v>33370</v>
      </c>
      <c r="B14001" s="5" t="s">
        <v>4939</v>
      </c>
      <c r="C14001" s="5" t="s">
        <v>4940</v>
      </c>
      <c r="D14001" s="5" t="s">
        <v>22</v>
      </c>
      <c r="E14001" s="5">
        <v>5</v>
      </c>
      <c r="F14001" s="5" t="s">
        <v>294</v>
      </c>
      <c r="G14001" s="5" t="s">
        <v>294</v>
      </c>
      <c r="M14001" s="5" t="s">
        <v>3826</v>
      </c>
      <c r="N14001" s="5" t="s">
        <v>294</v>
      </c>
      <c r="O14001" s="5" t="s">
        <v>294</v>
      </c>
      <c r="P14001" s="5" t="s">
        <v>294</v>
      </c>
      <c r="Q14001" s="5" t="s">
        <v>297</v>
      </c>
      <c r="R14001" s="5" t="s">
        <v>294</v>
      </c>
      <c r="V14001" s="5" t="s">
        <v>33370</v>
      </c>
    </row>
    <row r="14002" spans="1:22" x14ac:dyDescent="0.35">
      <c r="A14002" s="5" t="s">
        <v>33371</v>
      </c>
      <c r="B14002" s="5" t="s">
        <v>33372</v>
      </c>
      <c r="C14002" s="5" t="s">
        <v>4940</v>
      </c>
      <c r="D14002" s="5" t="s">
        <v>18</v>
      </c>
      <c r="E14002" s="5">
        <v>1</v>
      </c>
      <c r="F14002" s="5" t="s">
        <v>294</v>
      </c>
      <c r="G14002" s="5" t="s">
        <v>297</v>
      </c>
      <c r="L14002" s="5" t="s">
        <v>4399</v>
      </c>
      <c r="M14002" s="5" t="s">
        <v>794</v>
      </c>
      <c r="N14002" s="5" t="s">
        <v>294</v>
      </c>
      <c r="P14002" s="5" t="s">
        <v>294</v>
      </c>
      <c r="Q14002" s="5" t="s">
        <v>297</v>
      </c>
      <c r="R14002" s="5" t="s">
        <v>294</v>
      </c>
      <c r="S14002" s="5" t="s">
        <v>297</v>
      </c>
      <c r="V14002" s="5" t="s">
        <v>33371</v>
      </c>
    </row>
    <row r="14003" spans="1:22" x14ac:dyDescent="0.35">
      <c r="A14003" s="5" t="s">
        <v>33373</v>
      </c>
      <c r="B14003" s="5" t="s">
        <v>33374</v>
      </c>
      <c r="C14003" s="5" t="s">
        <v>4940</v>
      </c>
      <c r="D14003" s="5" t="s">
        <v>1655</v>
      </c>
      <c r="E14003" s="5">
        <v>77</v>
      </c>
      <c r="F14003" s="5" t="s">
        <v>294</v>
      </c>
      <c r="G14003" s="5" t="s">
        <v>294</v>
      </c>
      <c r="M14003" s="5" t="s">
        <v>794</v>
      </c>
      <c r="N14003" s="5" t="s">
        <v>294</v>
      </c>
      <c r="P14003" s="5" t="s">
        <v>294</v>
      </c>
      <c r="Q14003" s="5" t="s">
        <v>294</v>
      </c>
      <c r="R14003" s="5" t="s">
        <v>294</v>
      </c>
    </row>
    <row r="14004" spans="1:22" x14ac:dyDescent="0.35">
      <c r="A14004" s="5" t="s">
        <v>33375</v>
      </c>
      <c r="B14004" s="5" t="s">
        <v>9649</v>
      </c>
      <c r="C14004" s="5" t="s">
        <v>4940</v>
      </c>
      <c r="D14004" s="5" t="s">
        <v>18</v>
      </c>
      <c r="E14004" s="5">
        <v>15</v>
      </c>
      <c r="F14004" s="5" t="s">
        <v>294</v>
      </c>
      <c r="G14004" s="5" t="s">
        <v>294</v>
      </c>
      <c r="J14004" s="5" t="s">
        <v>3762</v>
      </c>
      <c r="M14004" s="5" t="s">
        <v>794</v>
      </c>
      <c r="N14004" s="5" t="s">
        <v>294</v>
      </c>
      <c r="Q14004" s="5" t="s">
        <v>297</v>
      </c>
      <c r="R14004" s="5" t="s">
        <v>294</v>
      </c>
      <c r="V14004" s="5" t="s">
        <v>33376</v>
      </c>
    </row>
    <row r="14005" spans="1:22" x14ac:dyDescent="0.35">
      <c r="A14005" s="5" t="s">
        <v>33377</v>
      </c>
      <c r="B14005" s="5" t="s">
        <v>33378</v>
      </c>
      <c r="C14005" s="5" t="s">
        <v>4940</v>
      </c>
      <c r="D14005" s="5" t="s">
        <v>18</v>
      </c>
      <c r="E14005" s="5">
        <v>20</v>
      </c>
      <c r="F14005" s="5" t="s">
        <v>297</v>
      </c>
      <c r="G14005" s="5" t="s">
        <v>297</v>
      </c>
      <c r="M14005" s="5" t="s">
        <v>794</v>
      </c>
      <c r="N14005" s="5" t="s">
        <v>294</v>
      </c>
      <c r="P14005" s="5" t="s">
        <v>294</v>
      </c>
      <c r="Q14005" s="5" t="s">
        <v>297</v>
      </c>
      <c r="R14005" s="5" t="s">
        <v>297</v>
      </c>
      <c r="V14005" s="5" t="s">
        <v>33379</v>
      </c>
    </row>
    <row r="14006" spans="1:22" x14ac:dyDescent="0.35">
      <c r="A14006" s="5" t="s">
        <v>33380</v>
      </c>
      <c r="B14006" s="5" t="s">
        <v>33381</v>
      </c>
      <c r="C14006" s="5" t="s">
        <v>4940</v>
      </c>
      <c r="D14006" s="5" t="s">
        <v>18</v>
      </c>
      <c r="E14006" s="5">
        <v>68</v>
      </c>
      <c r="F14006" s="5" t="s">
        <v>294</v>
      </c>
      <c r="G14006" s="5" t="s">
        <v>294</v>
      </c>
      <c r="M14006" s="5" t="s">
        <v>794</v>
      </c>
      <c r="N14006" s="5" t="s">
        <v>294</v>
      </c>
      <c r="P14006" s="5" t="s">
        <v>294</v>
      </c>
      <c r="Q14006" s="5" t="s">
        <v>294</v>
      </c>
      <c r="R14006" s="5" t="s">
        <v>294</v>
      </c>
      <c r="V14006" s="5" t="s">
        <v>33382</v>
      </c>
    </row>
    <row r="14007" spans="1:22" x14ac:dyDescent="0.35">
      <c r="A14007" s="5" t="s">
        <v>33383</v>
      </c>
      <c r="B14007" s="5" t="s">
        <v>33384</v>
      </c>
      <c r="C14007" s="5" t="s">
        <v>4940</v>
      </c>
      <c r="D14007" s="5" t="s">
        <v>20</v>
      </c>
      <c r="E14007" s="5">
        <v>10</v>
      </c>
      <c r="F14007" s="5" t="s">
        <v>294</v>
      </c>
      <c r="G14007" s="5" t="s">
        <v>294</v>
      </c>
      <c r="M14007" s="5" t="s">
        <v>794</v>
      </c>
      <c r="N14007" s="5" t="s">
        <v>294</v>
      </c>
      <c r="P14007" s="5" t="s">
        <v>294</v>
      </c>
      <c r="Q14007" s="5" t="s">
        <v>297</v>
      </c>
      <c r="R14007" s="5" t="s">
        <v>294</v>
      </c>
      <c r="V14007" s="5" t="s">
        <v>33385</v>
      </c>
    </row>
    <row r="14008" spans="1:22" x14ac:dyDescent="0.35">
      <c r="A14008" s="5" t="s">
        <v>33386</v>
      </c>
      <c r="B14008" s="5" t="s">
        <v>33387</v>
      </c>
      <c r="C14008" s="5" t="s">
        <v>4940</v>
      </c>
      <c r="D14008" s="5" t="s">
        <v>22</v>
      </c>
      <c r="E14008" s="5">
        <v>1</v>
      </c>
      <c r="F14008" s="5" t="s">
        <v>294</v>
      </c>
      <c r="G14008" s="5" t="s">
        <v>294</v>
      </c>
      <c r="H14008" s="5">
        <v>0</v>
      </c>
      <c r="I14008" s="5">
        <v>1</v>
      </c>
      <c r="M14008" s="5" t="s">
        <v>794</v>
      </c>
      <c r="N14008" s="5" t="s">
        <v>294</v>
      </c>
      <c r="Q14008" s="5" t="s">
        <v>297</v>
      </c>
      <c r="R14008" s="5" t="s">
        <v>294</v>
      </c>
      <c r="V14008" s="5" t="s">
        <v>33386</v>
      </c>
    </row>
    <row r="14009" spans="1:22" x14ac:dyDescent="0.35">
      <c r="A14009" s="5" t="s">
        <v>33388</v>
      </c>
      <c r="B14009" s="5" t="s">
        <v>33389</v>
      </c>
      <c r="C14009" s="5" t="s">
        <v>4940</v>
      </c>
      <c r="D14009" s="5" t="s">
        <v>18</v>
      </c>
      <c r="E14009" s="5">
        <v>500</v>
      </c>
      <c r="F14009" s="5" t="s">
        <v>294</v>
      </c>
      <c r="G14009" s="5" t="s">
        <v>297</v>
      </c>
      <c r="M14009" s="5" t="s">
        <v>794</v>
      </c>
      <c r="N14009" s="5" t="s">
        <v>294</v>
      </c>
      <c r="Q14009" s="5" t="s">
        <v>297</v>
      </c>
      <c r="R14009" s="5" t="s">
        <v>294</v>
      </c>
      <c r="V14009" s="5" t="s">
        <v>33388</v>
      </c>
    </row>
    <row r="14010" spans="1:22" x14ac:dyDescent="0.35">
      <c r="A14010" s="5" t="s">
        <v>33390</v>
      </c>
      <c r="B14010" s="5" t="s">
        <v>33391</v>
      </c>
      <c r="C14010" s="5" t="s">
        <v>4940</v>
      </c>
      <c r="D14010" s="5" t="s">
        <v>18</v>
      </c>
      <c r="E14010" s="5">
        <v>10</v>
      </c>
      <c r="F14010" s="5" t="s">
        <v>294</v>
      </c>
      <c r="G14010" s="5" t="s">
        <v>294</v>
      </c>
      <c r="M14010" s="5" t="s">
        <v>794</v>
      </c>
      <c r="N14010" s="5" t="s">
        <v>294</v>
      </c>
      <c r="Q14010" s="5" t="s">
        <v>297</v>
      </c>
      <c r="R14010" s="5" t="s">
        <v>294</v>
      </c>
      <c r="V14010" s="5" t="s">
        <v>33390</v>
      </c>
    </row>
    <row r="14011" spans="1:22" x14ac:dyDescent="0.35">
      <c r="A14011" s="5" t="s">
        <v>33392</v>
      </c>
      <c r="B14011" s="5" t="s">
        <v>33393</v>
      </c>
      <c r="C14011" s="5" t="s">
        <v>4940</v>
      </c>
      <c r="D14011" s="5" t="s">
        <v>18</v>
      </c>
      <c r="E14011" s="5">
        <v>15</v>
      </c>
      <c r="F14011" s="5" t="s">
        <v>294</v>
      </c>
      <c r="G14011" s="5" t="s">
        <v>294</v>
      </c>
      <c r="M14011" s="5" t="s">
        <v>794</v>
      </c>
      <c r="N14011" s="5" t="s">
        <v>294</v>
      </c>
      <c r="Q14011" s="5" t="s">
        <v>297</v>
      </c>
      <c r="R14011" s="5" t="s">
        <v>297</v>
      </c>
      <c r="V14011" s="5" t="s">
        <v>33392</v>
      </c>
    </row>
    <row r="14012" spans="1:22" x14ac:dyDescent="0.35">
      <c r="A14012" s="5" t="s">
        <v>33394</v>
      </c>
      <c r="B14012" s="5" t="s">
        <v>33395</v>
      </c>
      <c r="C14012" s="5" t="s">
        <v>4940</v>
      </c>
      <c r="D14012" s="5" t="s">
        <v>18</v>
      </c>
      <c r="E14012" s="5">
        <v>8</v>
      </c>
      <c r="F14012" s="5" t="s">
        <v>294</v>
      </c>
      <c r="G14012" s="5" t="s">
        <v>297</v>
      </c>
      <c r="J14012" s="5" t="s">
        <v>1194</v>
      </c>
      <c r="M14012" s="5" t="s">
        <v>794</v>
      </c>
      <c r="N14012" s="5" t="s">
        <v>294</v>
      </c>
      <c r="Q14012" s="5" t="s">
        <v>297</v>
      </c>
      <c r="R14012" s="5" t="s">
        <v>294</v>
      </c>
      <c r="V14012" s="5" t="s">
        <v>33394</v>
      </c>
    </row>
    <row r="14013" spans="1:22" x14ac:dyDescent="0.35">
      <c r="A14013" s="5" t="s">
        <v>33396</v>
      </c>
      <c r="B14013" s="5" t="s">
        <v>33397</v>
      </c>
      <c r="C14013" s="5" t="s">
        <v>4940</v>
      </c>
      <c r="D14013" s="5" t="s">
        <v>18</v>
      </c>
      <c r="E14013" s="5">
        <v>20</v>
      </c>
      <c r="F14013" s="5" t="s">
        <v>297</v>
      </c>
      <c r="G14013" s="5" t="s">
        <v>297</v>
      </c>
      <c r="M14013" s="5" t="s">
        <v>794</v>
      </c>
      <c r="N14013" s="5" t="s">
        <v>294</v>
      </c>
      <c r="P14013" s="5" t="s">
        <v>294</v>
      </c>
      <c r="Q14013" s="5" t="s">
        <v>297</v>
      </c>
      <c r="R14013" s="5" t="s">
        <v>294</v>
      </c>
      <c r="V14013" s="5" t="s">
        <v>33398</v>
      </c>
    </row>
    <row r="14014" spans="1:22" x14ac:dyDescent="0.35">
      <c r="A14014" s="5" t="s">
        <v>33399</v>
      </c>
      <c r="B14014" s="5" t="s">
        <v>33400</v>
      </c>
      <c r="C14014" s="5" t="s">
        <v>33401</v>
      </c>
      <c r="D14014" s="5" t="s">
        <v>18</v>
      </c>
      <c r="E14014" s="5">
        <v>40</v>
      </c>
      <c r="F14014" s="5" t="s">
        <v>294</v>
      </c>
      <c r="G14014" s="5" t="s">
        <v>294</v>
      </c>
      <c r="M14014" s="5" t="s">
        <v>794</v>
      </c>
      <c r="N14014" s="5" t="s">
        <v>294</v>
      </c>
      <c r="P14014" s="5" t="s">
        <v>294</v>
      </c>
      <c r="Q14014" s="5" t="s">
        <v>294</v>
      </c>
      <c r="R14014" s="5" t="s">
        <v>294</v>
      </c>
    </row>
    <row r="14015" spans="1:22" x14ac:dyDescent="0.35">
      <c r="A14015" s="5" t="s">
        <v>33402</v>
      </c>
      <c r="B14015" s="5" t="s">
        <v>33403</v>
      </c>
      <c r="C14015" s="5" t="s">
        <v>33401</v>
      </c>
      <c r="D14015" s="5" t="s">
        <v>16</v>
      </c>
      <c r="E14015" s="5">
        <v>15</v>
      </c>
      <c r="F14015" s="5" t="s">
        <v>294</v>
      </c>
      <c r="G14015" s="5" t="s">
        <v>294</v>
      </c>
      <c r="M14015" s="5" t="s">
        <v>794</v>
      </c>
      <c r="N14015" s="5" t="s">
        <v>294</v>
      </c>
      <c r="P14015" s="5" t="s">
        <v>294</v>
      </c>
      <c r="Q14015" s="5" t="s">
        <v>294</v>
      </c>
      <c r="R14015" s="5" t="s">
        <v>294</v>
      </c>
    </row>
    <row r="14016" spans="1:22" x14ac:dyDescent="0.35">
      <c r="A14016" s="5" t="s">
        <v>33404</v>
      </c>
      <c r="B14016" s="5" t="s">
        <v>33405</v>
      </c>
      <c r="C14016" s="5" t="s">
        <v>33401</v>
      </c>
      <c r="D14016" s="5" t="s">
        <v>20</v>
      </c>
      <c r="E14016" s="5">
        <v>10</v>
      </c>
      <c r="F14016" s="5" t="s">
        <v>294</v>
      </c>
      <c r="G14016" s="5" t="s">
        <v>294</v>
      </c>
      <c r="M14016" s="5" t="s">
        <v>794</v>
      </c>
      <c r="N14016" s="5" t="s">
        <v>294</v>
      </c>
      <c r="P14016" s="5" t="s">
        <v>294</v>
      </c>
      <c r="Q14016" s="5" t="s">
        <v>294</v>
      </c>
      <c r="R14016" s="5" t="s">
        <v>294</v>
      </c>
    </row>
    <row r="14017" spans="1:22" x14ac:dyDescent="0.35">
      <c r="A14017" s="5" t="s">
        <v>33406</v>
      </c>
      <c r="B14017" s="5" t="s">
        <v>33407</v>
      </c>
      <c r="C14017" s="5" t="s">
        <v>33401</v>
      </c>
      <c r="D14017" s="5" t="s">
        <v>22</v>
      </c>
      <c r="E14017" s="5">
        <v>5</v>
      </c>
      <c r="F14017" s="5" t="s">
        <v>294</v>
      </c>
      <c r="G14017" s="5" t="s">
        <v>294</v>
      </c>
      <c r="M14017" s="5" t="s">
        <v>3826</v>
      </c>
      <c r="N14017" s="5" t="s">
        <v>294</v>
      </c>
      <c r="P14017" s="5" t="s">
        <v>294</v>
      </c>
      <c r="Q14017" s="5" t="s">
        <v>294</v>
      </c>
      <c r="R14017" s="5" t="s">
        <v>294</v>
      </c>
    </row>
    <row r="14018" spans="1:22" x14ac:dyDescent="0.35">
      <c r="A14018" s="5" t="s">
        <v>33408</v>
      </c>
      <c r="B14018" s="5" t="s">
        <v>33409</v>
      </c>
      <c r="C14018" s="5" t="s">
        <v>33401</v>
      </c>
      <c r="D14018" s="5" t="s">
        <v>18</v>
      </c>
      <c r="E14018" s="5">
        <v>40</v>
      </c>
      <c r="F14018" s="5" t="s">
        <v>294</v>
      </c>
      <c r="G14018" s="5" t="s">
        <v>294</v>
      </c>
      <c r="M14018" s="5" t="s">
        <v>794</v>
      </c>
      <c r="N14018" s="5" t="s">
        <v>294</v>
      </c>
      <c r="P14018" s="5" t="s">
        <v>294</v>
      </c>
      <c r="Q14018" s="5" t="s">
        <v>294</v>
      </c>
      <c r="R14018" s="5" t="s">
        <v>294</v>
      </c>
    </row>
    <row r="14019" spans="1:22" x14ac:dyDescent="0.35">
      <c r="A14019" s="5" t="s">
        <v>33410</v>
      </c>
      <c r="B14019" s="5" t="s">
        <v>33411</v>
      </c>
      <c r="C14019" s="5" t="s">
        <v>33247</v>
      </c>
      <c r="D14019" s="5" t="s">
        <v>16</v>
      </c>
      <c r="E14019" s="5">
        <v>21</v>
      </c>
      <c r="F14019" s="5" t="s">
        <v>297</v>
      </c>
      <c r="G14019" s="5" t="s">
        <v>294</v>
      </c>
      <c r="H14019" s="5">
        <v>0</v>
      </c>
      <c r="M14019" s="5" t="s">
        <v>794</v>
      </c>
      <c r="N14019" s="5" t="s">
        <v>294</v>
      </c>
      <c r="R14019" s="5" t="s">
        <v>294</v>
      </c>
      <c r="V14019" s="5" t="s">
        <v>33410</v>
      </c>
    </row>
    <row r="14020" spans="1:22" x14ac:dyDescent="0.35">
      <c r="A14020" s="5" t="s">
        <v>33412</v>
      </c>
      <c r="B14020" s="5" t="s">
        <v>33413</v>
      </c>
      <c r="C14020" s="5" t="s">
        <v>33247</v>
      </c>
      <c r="D14020" s="5" t="s">
        <v>18</v>
      </c>
      <c r="E14020" s="5">
        <v>40</v>
      </c>
      <c r="F14020" s="5" t="s">
        <v>294</v>
      </c>
      <c r="G14020" s="5" t="s">
        <v>294</v>
      </c>
      <c r="M14020" s="5" t="s">
        <v>794</v>
      </c>
      <c r="N14020" s="5" t="s">
        <v>294</v>
      </c>
      <c r="R14020" s="5" t="s">
        <v>294</v>
      </c>
      <c r="V14020" s="5" t="s">
        <v>33412</v>
      </c>
    </row>
    <row r="14021" spans="1:22" x14ac:dyDescent="0.35">
      <c r="A14021" s="5" t="s">
        <v>33414</v>
      </c>
      <c r="B14021" s="5" t="s">
        <v>33415</v>
      </c>
      <c r="C14021" s="5" t="s">
        <v>4966</v>
      </c>
      <c r="D14021" s="5" t="s">
        <v>18</v>
      </c>
      <c r="E14021" s="5">
        <v>25</v>
      </c>
      <c r="F14021" s="5" t="s">
        <v>294</v>
      </c>
      <c r="G14021" s="5" t="s">
        <v>294</v>
      </c>
      <c r="K14021" s="5" t="s">
        <v>33416</v>
      </c>
      <c r="M14021" s="5" t="s">
        <v>794</v>
      </c>
      <c r="N14021" s="5" t="s">
        <v>294</v>
      </c>
      <c r="Q14021" s="5" t="s">
        <v>297</v>
      </c>
      <c r="R14021" s="5" t="s">
        <v>294</v>
      </c>
      <c r="V14021" s="5" t="s">
        <v>33417</v>
      </c>
    </row>
    <row r="14022" spans="1:22" x14ac:dyDescent="0.35">
      <c r="A14022" s="5" t="s">
        <v>33418</v>
      </c>
      <c r="B14022" s="5" t="s">
        <v>33419</v>
      </c>
      <c r="C14022" s="5" t="s">
        <v>4966</v>
      </c>
      <c r="D14022" s="5" t="s">
        <v>18</v>
      </c>
      <c r="E14022" s="5">
        <v>40</v>
      </c>
      <c r="F14022" s="5" t="s">
        <v>294</v>
      </c>
      <c r="G14022" s="5" t="s">
        <v>294</v>
      </c>
      <c r="M14022" s="5" t="s">
        <v>794</v>
      </c>
      <c r="N14022" s="5" t="s">
        <v>294</v>
      </c>
      <c r="O14022" s="5" t="s">
        <v>294</v>
      </c>
      <c r="P14022" s="5" t="s">
        <v>294</v>
      </c>
      <c r="Q14022" s="5" t="s">
        <v>297</v>
      </c>
      <c r="R14022" s="5" t="s">
        <v>297</v>
      </c>
      <c r="V14022" s="5" t="s">
        <v>33420</v>
      </c>
    </row>
    <row r="14023" spans="1:22" x14ac:dyDescent="0.35">
      <c r="A14023" s="5" t="s">
        <v>33421</v>
      </c>
      <c r="B14023" s="5" t="s">
        <v>33422</v>
      </c>
      <c r="C14023" s="5" t="s">
        <v>4966</v>
      </c>
      <c r="D14023" s="5" t="s">
        <v>18</v>
      </c>
      <c r="E14023" s="5">
        <v>1</v>
      </c>
      <c r="F14023" s="5" t="s">
        <v>294</v>
      </c>
      <c r="G14023" s="5" t="s">
        <v>294</v>
      </c>
      <c r="K14023" s="5" t="s">
        <v>33423</v>
      </c>
      <c r="M14023" s="5" t="s">
        <v>794</v>
      </c>
      <c r="N14023" s="5" t="s">
        <v>294</v>
      </c>
      <c r="Q14023" s="5" t="s">
        <v>297</v>
      </c>
      <c r="R14023" s="5" t="s">
        <v>294</v>
      </c>
      <c r="V14023" s="5" t="s">
        <v>33424</v>
      </c>
    </row>
    <row r="14024" spans="1:22" x14ac:dyDescent="0.35">
      <c r="A14024" s="5" t="s">
        <v>33425</v>
      </c>
      <c r="B14024" s="5" t="s">
        <v>33426</v>
      </c>
      <c r="C14024" s="5" t="s">
        <v>4966</v>
      </c>
      <c r="D14024" s="5" t="s">
        <v>18</v>
      </c>
      <c r="E14024" s="5">
        <v>1</v>
      </c>
      <c r="F14024" s="5" t="s">
        <v>294</v>
      </c>
      <c r="G14024" s="5" t="s">
        <v>297</v>
      </c>
      <c r="L14024" s="5" t="s">
        <v>4399</v>
      </c>
      <c r="M14024" s="5" t="s">
        <v>794</v>
      </c>
      <c r="N14024" s="5" t="s">
        <v>294</v>
      </c>
      <c r="Q14024" s="5" t="s">
        <v>297</v>
      </c>
      <c r="R14024" s="5" t="s">
        <v>294</v>
      </c>
      <c r="V14024" s="5" t="s">
        <v>33425</v>
      </c>
    </row>
    <row r="14025" spans="1:22" x14ac:dyDescent="0.35">
      <c r="A14025" s="5" t="s">
        <v>33427</v>
      </c>
      <c r="B14025" s="5" t="s">
        <v>33428</v>
      </c>
      <c r="C14025" s="5" t="s">
        <v>33247</v>
      </c>
      <c r="D14025" s="5" t="s">
        <v>18</v>
      </c>
      <c r="E14025" s="5">
        <v>10</v>
      </c>
      <c r="F14025" s="5" t="s">
        <v>294</v>
      </c>
      <c r="G14025" s="5" t="s">
        <v>297</v>
      </c>
      <c r="M14025" s="5" t="s">
        <v>3826</v>
      </c>
      <c r="N14025" s="5" t="s">
        <v>294</v>
      </c>
      <c r="R14025" s="5" t="s">
        <v>294</v>
      </c>
      <c r="V14025" s="5" t="s">
        <v>33427</v>
      </c>
    </row>
    <row r="14026" spans="1:22" x14ac:dyDescent="0.35">
      <c r="A14026" s="5" t="s">
        <v>33429</v>
      </c>
      <c r="B14026" s="5" t="s">
        <v>33430</v>
      </c>
      <c r="C14026" s="5" t="s">
        <v>33247</v>
      </c>
      <c r="D14026" s="5" t="s">
        <v>22</v>
      </c>
      <c r="E14026" s="5">
        <v>1</v>
      </c>
      <c r="F14026" s="5" t="s">
        <v>297</v>
      </c>
      <c r="G14026" s="5" t="s">
        <v>294</v>
      </c>
      <c r="H14026" s="5">
        <v>0</v>
      </c>
      <c r="I14026" s="5">
        <v>4</v>
      </c>
      <c r="M14026" s="5" t="s">
        <v>794</v>
      </c>
      <c r="N14026" s="5" t="s">
        <v>294</v>
      </c>
      <c r="R14026" s="5" t="s">
        <v>294</v>
      </c>
      <c r="S14026" s="5" t="s">
        <v>2333</v>
      </c>
      <c r="V14026" s="5" t="s">
        <v>33429</v>
      </c>
    </row>
    <row r="14027" spans="1:22" x14ac:dyDescent="0.35">
      <c r="A14027" s="5" t="s">
        <v>33431</v>
      </c>
      <c r="B14027" s="5" t="s">
        <v>33432</v>
      </c>
      <c r="C14027" s="5" t="s">
        <v>33247</v>
      </c>
      <c r="D14027" s="5" t="s">
        <v>18</v>
      </c>
      <c r="E14027" s="5">
        <v>1</v>
      </c>
      <c r="F14027" s="5" t="s">
        <v>297</v>
      </c>
      <c r="G14027" s="5" t="s">
        <v>297</v>
      </c>
      <c r="L14027" s="5" t="s">
        <v>33433</v>
      </c>
      <c r="M14027" s="5" t="s">
        <v>794</v>
      </c>
      <c r="N14027" s="5" t="s">
        <v>294</v>
      </c>
      <c r="R14027" s="5" t="s">
        <v>294</v>
      </c>
      <c r="S14027" s="5" t="s">
        <v>1181</v>
      </c>
      <c r="V14027" s="5" t="s">
        <v>33431</v>
      </c>
    </row>
    <row r="14028" spans="1:22" x14ac:dyDescent="0.35">
      <c r="A14028" s="5" t="s">
        <v>33434</v>
      </c>
      <c r="B14028" s="5" t="s">
        <v>33435</v>
      </c>
      <c r="C14028" s="5" t="s">
        <v>4966</v>
      </c>
      <c r="D14028" s="5" t="s">
        <v>18</v>
      </c>
      <c r="E14028" s="5">
        <v>40</v>
      </c>
      <c r="F14028" s="5" t="s">
        <v>294</v>
      </c>
      <c r="G14028" s="5" t="s">
        <v>294</v>
      </c>
      <c r="K14028" s="5" t="s">
        <v>33436</v>
      </c>
      <c r="M14028" s="5" t="s">
        <v>794</v>
      </c>
      <c r="N14028" s="5" t="s">
        <v>294</v>
      </c>
      <c r="Q14028" s="5" t="s">
        <v>297</v>
      </c>
      <c r="R14028" s="5" t="s">
        <v>294</v>
      </c>
      <c r="V14028" s="5" t="s">
        <v>33437</v>
      </c>
    </row>
    <row r="14029" spans="1:22" x14ac:dyDescent="0.35">
      <c r="A14029" s="5" t="s">
        <v>33438</v>
      </c>
      <c r="B14029" s="5" t="s">
        <v>111</v>
      </c>
      <c r="C14029" s="5" t="s">
        <v>4966</v>
      </c>
      <c r="D14029" s="5" t="s">
        <v>1655</v>
      </c>
      <c r="E14029" s="5">
        <v>77</v>
      </c>
      <c r="F14029" s="5" t="s">
        <v>294</v>
      </c>
      <c r="G14029" s="5" t="s">
        <v>294</v>
      </c>
      <c r="M14029" s="5" t="s">
        <v>794</v>
      </c>
      <c r="N14029" s="5" t="s">
        <v>294</v>
      </c>
      <c r="P14029" s="5" t="s">
        <v>294</v>
      </c>
      <c r="Q14029" s="5" t="s">
        <v>294</v>
      </c>
      <c r="R14029" s="5" t="s">
        <v>294</v>
      </c>
      <c r="V14029" s="5" t="s">
        <v>33438</v>
      </c>
    </row>
    <row r="14030" spans="1:22" x14ac:dyDescent="0.35">
      <c r="A14030" s="5" t="s">
        <v>33439</v>
      </c>
      <c r="B14030" s="5" t="s">
        <v>13622</v>
      </c>
      <c r="C14030" s="5" t="s">
        <v>4966</v>
      </c>
      <c r="D14030" s="5" t="s">
        <v>18</v>
      </c>
      <c r="E14030" s="5">
        <v>11</v>
      </c>
      <c r="F14030" s="5" t="s">
        <v>294</v>
      </c>
      <c r="G14030" s="5" t="s">
        <v>294</v>
      </c>
      <c r="K14030" s="5" t="s">
        <v>33440</v>
      </c>
      <c r="M14030" s="5" t="s">
        <v>794</v>
      </c>
      <c r="N14030" s="5" t="s">
        <v>294</v>
      </c>
      <c r="O14030" s="5" t="s">
        <v>294</v>
      </c>
      <c r="P14030" s="5" t="s">
        <v>294</v>
      </c>
      <c r="Q14030" s="5" t="s">
        <v>297</v>
      </c>
      <c r="R14030" s="5" t="s">
        <v>297</v>
      </c>
      <c r="V14030" s="5" t="s">
        <v>33441</v>
      </c>
    </row>
    <row r="14031" spans="1:22" x14ac:dyDescent="0.35">
      <c r="A14031" s="5" t="s">
        <v>33376</v>
      </c>
      <c r="B14031" s="5" t="s">
        <v>9649</v>
      </c>
      <c r="C14031" s="5" t="s">
        <v>4966</v>
      </c>
      <c r="D14031" s="5" t="s">
        <v>18</v>
      </c>
      <c r="E14031" s="5">
        <v>15</v>
      </c>
      <c r="F14031" s="5" t="s">
        <v>297</v>
      </c>
      <c r="G14031" s="5" t="s">
        <v>297</v>
      </c>
      <c r="J14031" s="5" t="s">
        <v>3762</v>
      </c>
      <c r="M14031" s="5" t="s">
        <v>794</v>
      </c>
      <c r="N14031" s="5" t="s">
        <v>294</v>
      </c>
      <c r="Q14031" s="5" t="s">
        <v>297</v>
      </c>
      <c r="R14031" s="5" t="s">
        <v>297</v>
      </c>
      <c r="V14031" s="5" t="s">
        <v>33376</v>
      </c>
    </row>
    <row r="14032" spans="1:22" x14ac:dyDescent="0.35">
      <c r="A14032" s="5" t="s">
        <v>33442</v>
      </c>
      <c r="B14032" s="5" t="s">
        <v>33443</v>
      </c>
      <c r="C14032" s="5" t="s">
        <v>33275</v>
      </c>
      <c r="D14032" s="5" t="s">
        <v>18</v>
      </c>
      <c r="E14032" s="5">
        <v>50</v>
      </c>
      <c r="F14032" s="5" t="s">
        <v>294</v>
      </c>
      <c r="G14032" s="5" t="s">
        <v>294</v>
      </c>
      <c r="M14032" s="5" t="s">
        <v>794</v>
      </c>
      <c r="N14032" s="5" t="s">
        <v>294</v>
      </c>
      <c r="R14032" s="5" t="s">
        <v>294</v>
      </c>
      <c r="V14032" s="5" t="s">
        <v>33442</v>
      </c>
    </row>
    <row r="14033" spans="1:22" x14ac:dyDescent="0.35">
      <c r="A14033" s="5" t="s">
        <v>33444</v>
      </c>
      <c r="B14033" s="5" t="s">
        <v>33445</v>
      </c>
      <c r="C14033" s="5" t="s">
        <v>4966</v>
      </c>
      <c r="D14033" s="5" t="s">
        <v>20</v>
      </c>
      <c r="E14033" s="5">
        <v>10</v>
      </c>
      <c r="F14033" s="5" t="s">
        <v>294</v>
      </c>
      <c r="G14033" s="5" t="s">
        <v>294</v>
      </c>
      <c r="K14033" s="5" t="s">
        <v>33446</v>
      </c>
      <c r="M14033" s="5" t="s">
        <v>794</v>
      </c>
      <c r="N14033" s="5" t="s">
        <v>294</v>
      </c>
      <c r="Q14033" s="5" t="s">
        <v>297</v>
      </c>
      <c r="R14033" s="5" t="s">
        <v>294</v>
      </c>
      <c r="V14033" s="5" t="s">
        <v>33447</v>
      </c>
    </row>
    <row r="14034" spans="1:22" x14ac:dyDescent="0.35">
      <c r="A14034" s="5" t="s">
        <v>33448</v>
      </c>
      <c r="B14034" s="5" t="s">
        <v>33449</v>
      </c>
      <c r="C14034" s="5" t="s">
        <v>4966</v>
      </c>
      <c r="D14034" s="5" t="s">
        <v>18</v>
      </c>
      <c r="E14034" s="5">
        <v>20</v>
      </c>
      <c r="F14034" s="5" t="s">
        <v>294</v>
      </c>
      <c r="G14034" s="5" t="s">
        <v>297</v>
      </c>
      <c r="M14034" s="5" t="s">
        <v>794</v>
      </c>
      <c r="N14034" s="5" t="s">
        <v>294</v>
      </c>
      <c r="P14034" s="5" t="s">
        <v>294</v>
      </c>
      <c r="Q14034" s="5" t="s">
        <v>297</v>
      </c>
      <c r="R14034" s="5" t="s">
        <v>297</v>
      </c>
      <c r="V14034" s="5" t="s">
        <v>33448</v>
      </c>
    </row>
    <row r="14035" spans="1:22" x14ac:dyDescent="0.35">
      <c r="A14035" s="5" t="s">
        <v>33450</v>
      </c>
      <c r="B14035" s="5" t="s">
        <v>33451</v>
      </c>
      <c r="C14035" s="5" t="s">
        <v>4966</v>
      </c>
      <c r="D14035" s="5" t="s">
        <v>20</v>
      </c>
      <c r="E14035" s="5">
        <v>10</v>
      </c>
      <c r="F14035" s="5" t="s">
        <v>294</v>
      </c>
      <c r="G14035" s="5" t="s">
        <v>294</v>
      </c>
      <c r="M14035" s="5" t="s">
        <v>794</v>
      </c>
      <c r="N14035" s="5" t="s">
        <v>294</v>
      </c>
      <c r="P14035" s="5" t="s">
        <v>294</v>
      </c>
      <c r="Q14035" s="5" t="s">
        <v>297</v>
      </c>
      <c r="R14035" s="5" t="s">
        <v>294</v>
      </c>
      <c r="V14035" s="5" t="s">
        <v>33450</v>
      </c>
    </row>
    <row r="14036" spans="1:22" x14ac:dyDescent="0.35">
      <c r="A14036" s="5" t="s">
        <v>33452</v>
      </c>
      <c r="B14036" s="5" t="s">
        <v>33453</v>
      </c>
      <c r="C14036" s="5" t="s">
        <v>33275</v>
      </c>
      <c r="D14036" s="5" t="s">
        <v>18</v>
      </c>
      <c r="E14036" s="5">
        <v>20</v>
      </c>
      <c r="F14036" s="5" t="s">
        <v>294</v>
      </c>
      <c r="G14036" s="5" t="s">
        <v>297</v>
      </c>
      <c r="M14036" s="5" t="s">
        <v>3826</v>
      </c>
      <c r="N14036" s="5" t="s">
        <v>294</v>
      </c>
      <c r="R14036" s="5" t="s">
        <v>294</v>
      </c>
      <c r="V14036" s="5" t="s">
        <v>33452</v>
      </c>
    </row>
    <row r="14037" spans="1:22" x14ac:dyDescent="0.35">
      <c r="A14037" s="5" t="s">
        <v>33454</v>
      </c>
      <c r="B14037" s="5" t="s">
        <v>33455</v>
      </c>
      <c r="C14037" s="5" t="s">
        <v>33456</v>
      </c>
      <c r="D14037" s="5" t="s">
        <v>18</v>
      </c>
      <c r="E14037" s="5">
        <v>50</v>
      </c>
      <c r="F14037" s="5" t="s">
        <v>294</v>
      </c>
      <c r="G14037" s="5" t="s">
        <v>294</v>
      </c>
      <c r="M14037" s="5" t="s">
        <v>794</v>
      </c>
      <c r="N14037" s="5" t="s">
        <v>294</v>
      </c>
      <c r="R14037" s="5" t="s">
        <v>294</v>
      </c>
      <c r="V14037" s="5" t="s">
        <v>33454</v>
      </c>
    </row>
    <row r="14038" spans="1:22" x14ac:dyDescent="0.35">
      <c r="A14038" s="5" t="s">
        <v>33457</v>
      </c>
      <c r="B14038" s="5" t="s">
        <v>33341</v>
      </c>
      <c r="C14038" s="5" t="s">
        <v>33456</v>
      </c>
      <c r="D14038" s="5" t="s">
        <v>22</v>
      </c>
      <c r="E14038" s="5">
        <v>3</v>
      </c>
      <c r="F14038" s="5" t="s">
        <v>297</v>
      </c>
      <c r="G14038" s="5" t="s">
        <v>294</v>
      </c>
      <c r="H14038" s="5">
        <v>0</v>
      </c>
      <c r="M14038" s="5" t="s">
        <v>794</v>
      </c>
      <c r="N14038" s="5" t="s">
        <v>294</v>
      </c>
      <c r="R14038" s="5" t="s">
        <v>294</v>
      </c>
      <c r="S14038" s="5" t="s">
        <v>2998</v>
      </c>
      <c r="V14038" s="5" t="s">
        <v>33457</v>
      </c>
    </row>
    <row r="14039" spans="1:22" x14ac:dyDescent="0.35">
      <c r="A14039" s="5" t="s">
        <v>33458</v>
      </c>
      <c r="B14039" s="5" t="s">
        <v>33459</v>
      </c>
      <c r="C14039" s="5" t="s">
        <v>33456</v>
      </c>
      <c r="D14039" s="5" t="s">
        <v>18</v>
      </c>
      <c r="E14039" s="5">
        <v>10</v>
      </c>
      <c r="F14039" s="5" t="s">
        <v>294</v>
      </c>
      <c r="G14039" s="5" t="s">
        <v>297</v>
      </c>
      <c r="M14039" s="5" t="s">
        <v>3826</v>
      </c>
      <c r="N14039" s="5" t="s">
        <v>294</v>
      </c>
      <c r="R14039" s="5" t="s">
        <v>294</v>
      </c>
      <c r="V14039" s="5" t="s">
        <v>33458</v>
      </c>
    </row>
    <row r="14040" spans="1:22" x14ac:dyDescent="0.35">
      <c r="A14040" s="5" t="s">
        <v>33460</v>
      </c>
      <c r="B14040" s="5" t="s">
        <v>4459</v>
      </c>
      <c r="C14040" s="5" t="s">
        <v>33456</v>
      </c>
      <c r="D14040" s="5" t="s">
        <v>22</v>
      </c>
      <c r="E14040" s="5">
        <v>1</v>
      </c>
      <c r="F14040" s="5" t="s">
        <v>294</v>
      </c>
      <c r="G14040" s="5" t="s">
        <v>294</v>
      </c>
      <c r="H14040" s="5">
        <v>0</v>
      </c>
      <c r="I14040" s="5">
        <v>4</v>
      </c>
      <c r="M14040" s="5" t="s">
        <v>794</v>
      </c>
      <c r="N14040" s="5" t="s">
        <v>294</v>
      </c>
      <c r="R14040" s="5" t="s">
        <v>294</v>
      </c>
      <c r="S14040" s="5" t="s">
        <v>2333</v>
      </c>
      <c r="V14040" s="5" t="s">
        <v>33460</v>
      </c>
    </row>
    <row r="14041" spans="1:22" x14ac:dyDescent="0.35">
      <c r="A14041" s="5" t="s">
        <v>33461</v>
      </c>
      <c r="B14041" s="5" t="s">
        <v>33348</v>
      </c>
      <c r="C14041" s="5" t="s">
        <v>33456</v>
      </c>
      <c r="D14041" s="5" t="s">
        <v>18</v>
      </c>
      <c r="E14041" s="5">
        <v>10</v>
      </c>
      <c r="F14041" s="5" t="s">
        <v>297</v>
      </c>
      <c r="G14041" s="5" t="s">
        <v>294</v>
      </c>
      <c r="M14041" s="5" t="s">
        <v>794</v>
      </c>
      <c r="N14041" s="5" t="s">
        <v>294</v>
      </c>
      <c r="R14041" s="5" t="s">
        <v>294</v>
      </c>
      <c r="V14041" s="5" t="s">
        <v>33461</v>
      </c>
    </row>
    <row r="14042" spans="1:22" x14ac:dyDescent="0.35">
      <c r="A14042" s="5" t="s">
        <v>33462</v>
      </c>
      <c r="B14042" s="5" t="s">
        <v>26712</v>
      </c>
      <c r="C14042" s="5" t="s">
        <v>33275</v>
      </c>
      <c r="D14042" s="5" t="s">
        <v>18</v>
      </c>
      <c r="E14042" s="5">
        <v>1</v>
      </c>
      <c r="F14042" s="5" t="s">
        <v>297</v>
      </c>
      <c r="G14042" s="5" t="s">
        <v>297</v>
      </c>
      <c r="L14042" s="5" t="s">
        <v>33463</v>
      </c>
      <c r="M14042" s="5" t="s">
        <v>794</v>
      </c>
      <c r="N14042" s="5" t="s">
        <v>294</v>
      </c>
      <c r="R14042" s="5" t="s">
        <v>294</v>
      </c>
      <c r="S14042" s="5" t="s">
        <v>745</v>
      </c>
      <c r="V14042" s="5" t="s">
        <v>33462</v>
      </c>
    </row>
    <row r="14043" spans="1:22" x14ac:dyDescent="0.35">
      <c r="A14043" s="5" t="s">
        <v>33464</v>
      </c>
      <c r="B14043" s="5" t="s">
        <v>4459</v>
      </c>
      <c r="C14043" s="5" t="s">
        <v>33275</v>
      </c>
      <c r="D14043" s="5" t="s">
        <v>22</v>
      </c>
      <c r="E14043" s="5">
        <v>1</v>
      </c>
      <c r="F14043" s="5" t="s">
        <v>294</v>
      </c>
      <c r="G14043" s="5" t="s">
        <v>294</v>
      </c>
      <c r="H14043" s="5">
        <v>0</v>
      </c>
      <c r="I14043" s="5">
        <v>4</v>
      </c>
      <c r="M14043" s="5" t="s">
        <v>794</v>
      </c>
      <c r="N14043" s="5" t="s">
        <v>294</v>
      </c>
      <c r="R14043" s="5" t="s">
        <v>294</v>
      </c>
      <c r="V14043" s="5" t="s">
        <v>33464</v>
      </c>
    </row>
    <row r="14044" spans="1:22" x14ac:dyDescent="0.35">
      <c r="A14044" s="5" t="s">
        <v>33465</v>
      </c>
      <c r="B14044" s="5" t="s">
        <v>33466</v>
      </c>
      <c r="C14044" s="5" t="s">
        <v>33275</v>
      </c>
      <c r="D14044" s="5" t="s">
        <v>22</v>
      </c>
      <c r="E14044" s="5">
        <v>1</v>
      </c>
      <c r="F14044" s="5" t="s">
        <v>297</v>
      </c>
      <c r="G14044" s="5" t="s">
        <v>294</v>
      </c>
      <c r="H14044" s="5">
        <v>0</v>
      </c>
      <c r="I14044" s="5">
        <v>3</v>
      </c>
      <c r="M14044" s="5" t="s">
        <v>794</v>
      </c>
      <c r="N14044" s="5" t="s">
        <v>294</v>
      </c>
      <c r="R14044" s="5" t="s">
        <v>294</v>
      </c>
      <c r="S14044" s="5" t="s">
        <v>2333</v>
      </c>
      <c r="V14044" s="5" t="s">
        <v>33465</v>
      </c>
    </row>
    <row r="14045" spans="1:22" x14ac:dyDescent="0.35">
      <c r="A14045" s="5" t="s">
        <v>33467</v>
      </c>
      <c r="B14045" s="5" t="s">
        <v>33468</v>
      </c>
      <c r="C14045" s="5" t="s">
        <v>4966</v>
      </c>
      <c r="D14045" s="5" t="s">
        <v>18</v>
      </c>
      <c r="E14045" s="5">
        <v>1</v>
      </c>
      <c r="F14045" s="5" t="s">
        <v>294</v>
      </c>
      <c r="G14045" s="5" t="s">
        <v>294</v>
      </c>
      <c r="L14045" s="5" t="s">
        <v>33469</v>
      </c>
      <c r="M14045" s="5" t="s">
        <v>794</v>
      </c>
      <c r="N14045" s="5" t="s">
        <v>294</v>
      </c>
      <c r="Q14045" s="5" t="s">
        <v>297</v>
      </c>
      <c r="R14045" s="5" t="s">
        <v>297</v>
      </c>
      <c r="S14045" s="5" t="s">
        <v>2675</v>
      </c>
      <c r="V14045" s="5" t="s">
        <v>33467</v>
      </c>
    </row>
    <row r="14046" spans="1:22" x14ac:dyDescent="0.35">
      <c r="A14046" s="5" t="s">
        <v>33470</v>
      </c>
      <c r="B14046" s="5" t="s">
        <v>33471</v>
      </c>
      <c r="C14046" s="5" t="s">
        <v>33472</v>
      </c>
      <c r="D14046" s="5" t="s">
        <v>22</v>
      </c>
      <c r="E14046" s="5">
        <v>5</v>
      </c>
      <c r="F14046" s="5" t="s">
        <v>297</v>
      </c>
      <c r="G14046" s="5" t="s">
        <v>294</v>
      </c>
      <c r="H14046" s="5">
        <v>0</v>
      </c>
      <c r="M14046" s="5" t="s">
        <v>794</v>
      </c>
      <c r="N14046" s="5" t="s">
        <v>294</v>
      </c>
      <c r="R14046" s="5" t="s">
        <v>294</v>
      </c>
      <c r="S14046" s="5" t="s">
        <v>2333</v>
      </c>
      <c r="V14046" s="5" t="s">
        <v>33473</v>
      </c>
    </row>
    <row r="14047" spans="1:22" x14ac:dyDescent="0.35">
      <c r="A14047" s="5" t="s">
        <v>33474</v>
      </c>
      <c r="B14047" s="5" t="s">
        <v>33475</v>
      </c>
      <c r="C14047" s="5" t="s">
        <v>33472</v>
      </c>
      <c r="D14047" s="5" t="s">
        <v>18</v>
      </c>
      <c r="E14047" s="5">
        <v>50</v>
      </c>
      <c r="F14047" s="5" t="s">
        <v>294</v>
      </c>
      <c r="G14047" s="5" t="s">
        <v>294</v>
      </c>
      <c r="M14047" s="5" t="s">
        <v>794</v>
      </c>
      <c r="N14047" s="5" t="s">
        <v>294</v>
      </c>
      <c r="R14047" s="5" t="s">
        <v>294</v>
      </c>
      <c r="V14047" s="5" t="s">
        <v>33474</v>
      </c>
    </row>
    <row r="14048" spans="1:22" x14ac:dyDescent="0.35">
      <c r="A14048" s="5" t="s">
        <v>33476</v>
      </c>
      <c r="B14048" s="5" t="s">
        <v>33341</v>
      </c>
      <c r="C14048" s="5" t="s">
        <v>33472</v>
      </c>
      <c r="D14048" s="5" t="s">
        <v>22</v>
      </c>
      <c r="E14048" s="5">
        <v>3</v>
      </c>
      <c r="F14048" s="5" t="s">
        <v>297</v>
      </c>
      <c r="G14048" s="5" t="s">
        <v>294</v>
      </c>
      <c r="H14048" s="5">
        <v>0</v>
      </c>
      <c r="M14048" s="5" t="s">
        <v>794</v>
      </c>
      <c r="N14048" s="5" t="s">
        <v>294</v>
      </c>
      <c r="R14048" s="5" t="s">
        <v>294</v>
      </c>
      <c r="S14048" s="5" t="s">
        <v>2998</v>
      </c>
      <c r="V14048" s="5" t="s">
        <v>33476</v>
      </c>
    </row>
    <row r="14049" spans="1:22" x14ac:dyDescent="0.35">
      <c r="A14049" s="5" t="s">
        <v>33477</v>
      </c>
      <c r="B14049" s="5" t="s">
        <v>33478</v>
      </c>
      <c r="C14049" s="5" t="s">
        <v>33472</v>
      </c>
      <c r="D14049" s="5" t="s">
        <v>22</v>
      </c>
      <c r="E14049" s="5">
        <v>5</v>
      </c>
      <c r="F14049" s="5" t="s">
        <v>297</v>
      </c>
      <c r="G14049" s="5" t="s">
        <v>294</v>
      </c>
      <c r="H14049" s="5">
        <v>0</v>
      </c>
      <c r="M14049" s="5" t="s">
        <v>794</v>
      </c>
      <c r="N14049" s="5" t="s">
        <v>294</v>
      </c>
      <c r="R14049" s="5" t="s">
        <v>294</v>
      </c>
      <c r="S14049" s="5" t="s">
        <v>2333</v>
      </c>
      <c r="V14049" s="5" t="s">
        <v>33479</v>
      </c>
    </row>
    <row r="14050" spans="1:22" x14ac:dyDescent="0.35">
      <c r="A14050" s="5" t="s">
        <v>33480</v>
      </c>
      <c r="B14050" s="5" t="s">
        <v>33481</v>
      </c>
      <c r="C14050" s="5" t="s">
        <v>33472</v>
      </c>
      <c r="D14050" s="5" t="s">
        <v>18</v>
      </c>
      <c r="E14050" s="5">
        <v>10</v>
      </c>
      <c r="F14050" s="5" t="s">
        <v>294</v>
      </c>
      <c r="G14050" s="5" t="s">
        <v>297</v>
      </c>
      <c r="M14050" s="5" t="s">
        <v>3826</v>
      </c>
      <c r="N14050" s="5" t="s">
        <v>294</v>
      </c>
      <c r="R14050" s="5" t="s">
        <v>294</v>
      </c>
      <c r="V14050" s="5" t="s">
        <v>33480</v>
      </c>
    </row>
    <row r="14051" spans="1:22" x14ac:dyDescent="0.35">
      <c r="A14051" s="5" t="s">
        <v>33482</v>
      </c>
      <c r="B14051" s="5" t="s">
        <v>33483</v>
      </c>
      <c r="C14051" s="5" t="s">
        <v>33275</v>
      </c>
      <c r="D14051" s="5" t="s">
        <v>18</v>
      </c>
      <c r="E14051" s="5">
        <v>10</v>
      </c>
      <c r="F14051" s="5" t="s">
        <v>297</v>
      </c>
      <c r="G14051" s="5" t="s">
        <v>297</v>
      </c>
      <c r="J14051" s="5" t="s">
        <v>33472</v>
      </c>
      <c r="M14051" s="5" t="s">
        <v>794</v>
      </c>
      <c r="N14051" s="5" t="s">
        <v>294</v>
      </c>
      <c r="R14051" s="5" t="s">
        <v>294</v>
      </c>
      <c r="V14051" s="5" t="s">
        <v>33482</v>
      </c>
    </row>
    <row r="14052" spans="1:22" x14ac:dyDescent="0.35">
      <c r="A14052" s="5" t="s">
        <v>33484</v>
      </c>
      <c r="B14052" s="5" t="s">
        <v>4459</v>
      </c>
      <c r="C14052" s="5" t="s">
        <v>33472</v>
      </c>
      <c r="D14052" s="5" t="s">
        <v>22</v>
      </c>
      <c r="E14052" s="5">
        <v>1</v>
      </c>
      <c r="F14052" s="5" t="s">
        <v>294</v>
      </c>
      <c r="G14052" s="5" t="s">
        <v>294</v>
      </c>
      <c r="H14052" s="5">
        <v>0</v>
      </c>
      <c r="I14052" s="5">
        <v>4</v>
      </c>
      <c r="M14052" s="5" t="s">
        <v>794</v>
      </c>
      <c r="N14052" s="5" t="s">
        <v>294</v>
      </c>
      <c r="R14052" s="5" t="s">
        <v>294</v>
      </c>
      <c r="S14052" s="5" t="s">
        <v>2333</v>
      </c>
      <c r="V14052" s="5" t="s">
        <v>33484</v>
      </c>
    </row>
    <row r="14053" spans="1:22" x14ac:dyDescent="0.35">
      <c r="A14053" s="5" t="s">
        <v>33485</v>
      </c>
      <c r="B14053" s="5" t="s">
        <v>33486</v>
      </c>
      <c r="C14053" s="5" t="s">
        <v>33275</v>
      </c>
      <c r="D14053" s="5" t="s">
        <v>18</v>
      </c>
      <c r="E14053" s="5">
        <v>10</v>
      </c>
      <c r="F14053" s="5" t="s">
        <v>297</v>
      </c>
      <c r="G14053" s="5" t="s">
        <v>297</v>
      </c>
      <c r="J14053" s="5" t="s">
        <v>33456</v>
      </c>
      <c r="M14053" s="5" t="s">
        <v>794</v>
      </c>
      <c r="N14053" s="5" t="s">
        <v>294</v>
      </c>
      <c r="R14053" s="5" t="s">
        <v>294</v>
      </c>
      <c r="V14053" s="5" t="s">
        <v>33485</v>
      </c>
    </row>
    <row r="14054" spans="1:22" x14ac:dyDescent="0.35">
      <c r="A14054" s="5" t="s">
        <v>33487</v>
      </c>
      <c r="B14054" s="5" t="s">
        <v>33348</v>
      </c>
      <c r="C14054" s="5" t="s">
        <v>33472</v>
      </c>
      <c r="D14054" s="5" t="s">
        <v>18</v>
      </c>
      <c r="E14054" s="5">
        <v>10</v>
      </c>
      <c r="F14054" s="5" t="s">
        <v>297</v>
      </c>
      <c r="G14054" s="5" t="s">
        <v>294</v>
      </c>
      <c r="M14054" s="5" t="s">
        <v>794</v>
      </c>
      <c r="N14054" s="5" t="s">
        <v>294</v>
      </c>
      <c r="R14054" s="5" t="s">
        <v>294</v>
      </c>
      <c r="V14054" s="5" t="s">
        <v>33487</v>
      </c>
    </row>
    <row r="14055" spans="1:22" x14ac:dyDescent="0.35">
      <c r="A14055" s="5" t="s">
        <v>33488</v>
      </c>
      <c r="B14055" s="5" t="s">
        <v>33489</v>
      </c>
      <c r="C14055" s="5" t="s">
        <v>33472</v>
      </c>
      <c r="D14055" s="5" t="s">
        <v>22</v>
      </c>
      <c r="E14055" s="5">
        <v>5</v>
      </c>
      <c r="F14055" s="5" t="s">
        <v>297</v>
      </c>
      <c r="G14055" s="5" t="s">
        <v>294</v>
      </c>
      <c r="H14055" s="5">
        <v>0</v>
      </c>
      <c r="M14055" s="5" t="s">
        <v>794</v>
      </c>
      <c r="N14055" s="5" t="s">
        <v>294</v>
      </c>
      <c r="R14055" s="5" t="s">
        <v>294</v>
      </c>
      <c r="S14055" s="5" t="s">
        <v>2333</v>
      </c>
      <c r="V14055" s="5" t="s">
        <v>33490</v>
      </c>
    </row>
    <row r="14056" spans="1:22" x14ac:dyDescent="0.35">
      <c r="A14056" s="5" t="s">
        <v>33491</v>
      </c>
      <c r="B14056" s="5" t="s">
        <v>33492</v>
      </c>
      <c r="C14056" s="5" t="s">
        <v>4966</v>
      </c>
      <c r="D14056" s="5" t="s">
        <v>18</v>
      </c>
      <c r="E14056" s="5">
        <v>48</v>
      </c>
      <c r="F14056" s="5" t="s">
        <v>294</v>
      </c>
      <c r="G14056" s="5" t="s">
        <v>294</v>
      </c>
      <c r="M14056" s="5" t="s">
        <v>794</v>
      </c>
      <c r="N14056" s="5" t="s">
        <v>294</v>
      </c>
      <c r="Q14056" s="5" t="s">
        <v>297</v>
      </c>
      <c r="R14056" s="5" t="s">
        <v>294</v>
      </c>
      <c r="V14056" s="5" t="s">
        <v>33491</v>
      </c>
    </row>
    <row r="14057" spans="1:22" x14ac:dyDescent="0.35">
      <c r="A14057" s="5" t="s">
        <v>33493</v>
      </c>
      <c r="B14057" s="5" t="s">
        <v>33494</v>
      </c>
      <c r="C14057" s="5" t="s">
        <v>4966</v>
      </c>
      <c r="D14057" s="5" t="s">
        <v>18</v>
      </c>
      <c r="E14057" s="5">
        <v>20</v>
      </c>
      <c r="F14057" s="5" t="s">
        <v>294</v>
      </c>
      <c r="G14057" s="5" t="s">
        <v>294</v>
      </c>
      <c r="M14057" s="5" t="s">
        <v>794</v>
      </c>
      <c r="N14057" s="5" t="s">
        <v>294</v>
      </c>
      <c r="Q14057" s="5" t="s">
        <v>297</v>
      </c>
      <c r="R14057" s="5" t="s">
        <v>294</v>
      </c>
      <c r="V14057" s="5" t="s">
        <v>33493</v>
      </c>
    </row>
    <row r="14058" spans="1:22" x14ac:dyDescent="0.35">
      <c r="A14058" s="5" t="s">
        <v>33495</v>
      </c>
      <c r="B14058" s="5" t="s">
        <v>33496</v>
      </c>
      <c r="C14058" s="5" t="s">
        <v>4966</v>
      </c>
      <c r="D14058" s="5" t="s">
        <v>18</v>
      </c>
      <c r="E14058" s="5">
        <v>40</v>
      </c>
      <c r="F14058" s="5" t="s">
        <v>294</v>
      </c>
      <c r="G14058" s="5" t="s">
        <v>294</v>
      </c>
      <c r="M14058" s="5" t="s">
        <v>794</v>
      </c>
      <c r="N14058" s="5" t="s">
        <v>294</v>
      </c>
      <c r="Q14058" s="5" t="s">
        <v>297</v>
      </c>
      <c r="R14058" s="5" t="s">
        <v>294</v>
      </c>
      <c r="V14058" s="5" t="s">
        <v>33495</v>
      </c>
    </row>
    <row r="14059" spans="1:22" x14ac:dyDescent="0.35">
      <c r="A14059" s="5" t="s">
        <v>33497</v>
      </c>
      <c r="B14059" s="5" t="s">
        <v>33498</v>
      </c>
      <c r="C14059" s="5" t="s">
        <v>4966</v>
      </c>
      <c r="D14059" s="5" t="s">
        <v>18</v>
      </c>
      <c r="E14059" s="5">
        <v>2</v>
      </c>
      <c r="F14059" s="5" t="s">
        <v>294</v>
      </c>
      <c r="G14059" s="5" t="s">
        <v>294</v>
      </c>
      <c r="M14059" s="5" t="s">
        <v>794</v>
      </c>
      <c r="N14059" s="5" t="s">
        <v>294</v>
      </c>
      <c r="Q14059" s="5" t="s">
        <v>297</v>
      </c>
      <c r="R14059" s="5" t="s">
        <v>294</v>
      </c>
      <c r="V14059" s="5" t="s">
        <v>33497</v>
      </c>
    </row>
    <row r="14060" spans="1:22" x14ac:dyDescent="0.35">
      <c r="A14060" s="5" t="s">
        <v>33499</v>
      </c>
      <c r="B14060" s="5" t="s">
        <v>33500</v>
      </c>
      <c r="C14060" s="5" t="s">
        <v>4966</v>
      </c>
      <c r="D14060" s="5" t="s">
        <v>30</v>
      </c>
      <c r="E14060" s="5">
        <v>10</v>
      </c>
      <c r="F14060" s="5" t="s">
        <v>294</v>
      </c>
      <c r="G14060" s="5" t="s">
        <v>294</v>
      </c>
      <c r="M14060" s="5" t="s">
        <v>794</v>
      </c>
      <c r="N14060" s="5" t="s">
        <v>294</v>
      </c>
      <c r="Q14060" s="5" t="s">
        <v>297</v>
      </c>
      <c r="R14060" s="5" t="s">
        <v>294</v>
      </c>
      <c r="V14060" s="5" t="s">
        <v>33499</v>
      </c>
    </row>
    <row r="14061" spans="1:22" x14ac:dyDescent="0.35">
      <c r="A14061" s="5" t="s">
        <v>33501</v>
      </c>
      <c r="B14061" s="5" t="s">
        <v>33502</v>
      </c>
      <c r="C14061" s="5" t="s">
        <v>33503</v>
      </c>
      <c r="D14061" s="5" t="s">
        <v>18</v>
      </c>
      <c r="E14061" s="5">
        <v>15</v>
      </c>
      <c r="F14061" s="5" t="s">
        <v>294</v>
      </c>
      <c r="G14061" s="5" t="s">
        <v>294</v>
      </c>
      <c r="K14061" s="5" t="s">
        <v>33504</v>
      </c>
      <c r="M14061" s="5" t="s">
        <v>794</v>
      </c>
      <c r="N14061" s="5" t="s">
        <v>294</v>
      </c>
      <c r="R14061" s="5" t="s">
        <v>294</v>
      </c>
      <c r="V14061" s="5" t="s">
        <v>33501</v>
      </c>
    </row>
    <row r="14062" spans="1:22" x14ac:dyDescent="0.35">
      <c r="A14062" s="5" t="s">
        <v>33505</v>
      </c>
      <c r="B14062" s="5" t="s">
        <v>33506</v>
      </c>
      <c r="C14062" s="5" t="s">
        <v>33503</v>
      </c>
      <c r="D14062" s="5" t="s">
        <v>18</v>
      </c>
      <c r="E14062" s="5">
        <v>30</v>
      </c>
      <c r="F14062" s="5" t="s">
        <v>294</v>
      </c>
      <c r="G14062" s="5" t="s">
        <v>294</v>
      </c>
      <c r="M14062" s="5" t="s">
        <v>794</v>
      </c>
      <c r="N14062" s="5" t="s">
        <v>294</v>
      </c>
      <c r="R14062" s="5" t="s">
        <v>294</v>
      </c>
      <c r="V14062" s="5" t="s">
        <v>33505</v>
      </c>
    </row>
    <row r="14063" spans="1:22" x14ac:dyDescent="0.35">
      <c r="A14063" s="5" t="s">
        <v>33507</v>
      </c>
      <c r="B14063" s="5" t="s">
        <v>33508</v>
      </c>
      <c r="C14063" s="5" t="s">
        <v>33503</v>
      </c>
      <c r="D14063" s="5" t="s">
        <v>18</v>
      </c>
      <c r="E14063" s="5">
        <v>30</v>
      </c>
      <c r="F14063" s="5" t="s">
        <v>294</v>
      </c>
      <c r="G14063" s="5" t="s">
        <v>294</v>
      </c>
      <c r="K14063" s="5" t="s">
        <v>33140</v>
      </c>
      <c r="M14063" s="5" t="s">
        <v>794</v>
      </c>
      <c r="N14063" s="5" t="s">
        <v>294</v>
      </c>
      <c r="R14063" s="5" t="s">
        <v>294</v>
      </c>
      <c r="V14063" s="5" t="s">
        <v>33507</v>
      </c>
    </row>
    <row r="14064" spans="1:22" x14ac:dyDescent="0.35">
      <c r="A14064" s="5" t="s">
        <v>33509</v>
      </c>
      <c r="B14064" s="5" t="s">
        <v>33510</v>
      </c>
      <c r="C14064" s="5" t="s">
        <v>33503</v>
      </c>
      <c r="D14064" s="5" t="s">
        <v>16</v>
      </c>
      <c r="E14064" s="5">
        <v>10</v>
      </c>
      <c r="F14064" s="5" t="s">
        <v>294</v>
      </c>
      <c r="G14064" s="5" t="s">
        <v>294</v>
      </c>
      <c r="K14064" s="5" t="s">
        <v>33146</v>
      </c>
      <c r="M14064" s="5" t="s">
        <v>794</v>
      </c>
      <c r="N14064" s="5" t="s">
        <v>294</v>
      </c>
      <c r="R14064" s="5" t="s">
        <v>294</v>
      </c>
      <c r="V14064" s="5" t="s">
        <v>33509</v>
      </c>
    </row>
    <row r="14065" spans="1:22" x14ac:dyDescent="0.35">
      <c r="A14065" s="5" t="s">
        <v>33511</v>
      </c>
      <c r="B14065" s="5" t="s">
        <v>33512</v>
      </c>
      <c r="C14065" s="5" t="s">
        <v>33503</v>
      </c>
      <c r="D14065" s="5" t="s">
        <v>18</v>
      </c>
      <c r="E14065" s="5">
        <v>17</v>
      </c>
      <c r="F14065" s="5" t="s">
        <v>294</v>
      </c>
      <c r="G14065" s="5" t="s">
        <v>294</v>
      </c>
      <c r="K14065" s="5" t="s">
        <v>33150</v>
      </c>
      <c r="M14065" s="5" t="s">
        <v>794</v>
      </c>
      <c r="N14065" s="5" t="s">
        <v>294</v>
      </c>
      <c r="R14065" s="5" t="s">
        <v>294</v>
      </c>
      <c r="V14065" s="5" t="s">
        <v>33511</v>
      </c>
    </row>
    <row r="14066" spans="1:22" x14ac:dyDescent="0.35">
      <c r="A14066" s="5" t="s">
        <v>33513</v>
      </c>
      <c r="B14066" s="5" t="s">
        <v>33514</v>
      </c>
      <c r="C14066" s="5" t="s">
        <v>33503</v>
      </c>
      <c r="D14066" s="5" t="s">
        <v>22</v>
      </c>
      <c r="E14066" s="5">
        <v>5</v>
      </c>
      <c r="F14066" s="5" t="s">
        <v>294</v>
      </c>
      <c r="G14066" s="5" t="s">
        <v>294</v>
      </c>
      <c r="M14066" s="5" t="s">
        <v>794</v>
      </c>
      <c r="N14066" s="5" t="s">
        <v>294</v>
      </c>
      <c r="R14066" s="5" t="s">
        <v>294</v>
      </c>
      <c r="V14066" s="5" t="s">
        <v>33513</v>
      </c>
    </row>
    <row r="14067" spans="1:22" x14ac:dyDescent="0.35">
      <c r="A14067" s="5" t="s">
        <v>33515</v>
      </c>
      <c r="B14067" s="5" t="s">
        <v>33516</v>
      </c>
      <c r="C14067" s="5" t="s">
        <v>33503</v>
      </c>
      <c r="D14067" s="5" t="s">
        <v>18</v>
      </c>
      <c r="E14067" s="5">
        <v>30</v>
      </c>
      <c r="F14067" s="5" t="s">
        <v>294</v>
      </c>
      <c r="G14067" s="5" t="s">
        <v>294</v>
      </c>
      <c r="K14067" s="5" t="s">
        <v>33155</v>
      </c>
      <c r="M14067" s="5" t="s">
        <v>794</v>
      </c>
      <c r="N14067" s="5" t="s">
        <v>294</v>
      </c>
      <c r="R14067" s="5" t="s">
        <v>294</v>
      </c>
      <c r="V14067" s="5" t="s">
        <v>33515</v>
      </c>
    </row>
    <row r="14068" spans="1:22" x14ac:dyDescent="0.35">
      <c r="A14068" s="5" t="s">
        <v>33517</v>
      </c>
      <c r="B14068" s="5" t="s">
        <v>11779</v>
      </c>
      <c r="C14068" s="5" t="s">
        <v>33503</v>
      </c>
      <c r="D14068" s="5" t="s">
        <v>18</v>
      </c>
      <c r="E14068" s="5">
        <v>15</v>
      </c>
      <c r="F14068" s="5" t="s">
        <v>294</v>
      </c>
      <c r="G14068" s="5" t="s">
        <v>294</v>
      </c>
      <c r="K14068" s="5" t="s">
        <v>33158</v>
      </c>
      <c r="M14068" s="5" t="s">
        <v>794</v>
      </c>
      <c r="N14068" s="5" t="s">
        <v>294</v>
      </c>
      <c r="R14068" s="5" t="s">
        <v>294</v>
      </c>
      <c r="V14068" s="5" t="s">
        <v>33517</v>
      </c>
    </row>
    <row r="14069" spans="1:22" x14ac:dyDescent="0.35">
      <c r="A14069" s="5" t="s">
        <v>33518</v>
      </c>
      <c r="B14069" s="5" t="s">
        <v>33519</v>
      </c>
      <c r="C14069" s="5" t="s">
        <v>33503</v>
      </c>
      <c r="D14069" s="5" t="s">
        <v>20</v>
      </c>
      <c r="E14069" s="5">
        <v>10</v>
      </c>
      <c r="F14069" s="5" t="s">
        <v>294</v>
      </c>
      <c r="G14069" s="5" t="s">
        <v>294</v>
      </c>
      <c r="K14069" s="5" t="s">
        <v>33163</v>
      </c>
      <c r="M14069" s="5" t="s">
        <v>794</v>
      </c>
      <c r="N14069" s="5" t="s">
        <v>294</v>
      </c>
      <c r="R14069" s="5" t="s">
        <v>294</v>
      </c>
      <c r="V14069" s="5" t="s">
        <v>33518</v>
      </c>
    </row>
    <row r="14070" spans="1:22" x14ac:dyDescent="0.35">
      <c r="A14070" s="5" t="s">
        <v>33520</v>
      </c>
      <c r="B14070" s="5" t="s">
        <v>33521</v>
      </c>
      <c r="C14070" s="5" t="s">
        <v>33503</v>
      </c>
      <c r="D14070" s="5" t="s">
        <v>20</v>
      </c>
      <c r="E14070" s="5">
        <v>10</v>
      </c>
      <c r="F14070" s="5" t="s">
        <v>294</v>
      </c>
      <c r="G14070" s="5" t="s">
        <v>294</v>
      </c>
      <c r="K14070" s="5" t="s">
        <v>33167</v>
      </c>
      <c r="M14070" s="5" t="s">
        <v>794</v>
      </c>
      <c r="N14070" s="5" t="s">
        <v>294</v>
      </c>
      <c r="R14070" s="5" t="s">
        <v>294</v>
      </c>
      <c r="V14070" s="5" t="s">
        <v>33520</v>
      </c>
    </row>
    <row r="14071" spans="1:22" x14ac:dyDescent="0.35">
      <c r="A14071" s="5" t="s">
        <v>33522</v>
      </c>
      <c r="B14071" s="5" t="s">
        <v>33523</v>
      </c>
      <c r="C14071" s="5" t="s">
        <v>33503</v>
      </c>
      <c r="D14071" s="5" t="s">
        <v>20</v>
      </c>
      <c r="E14071" s="5">
        <v>10</v>
      </c>
      <c r="F14071" s="5" t="s">
        <v>294</v>
      </c>
      <c r="G14071" s="5" t="s">
        <v>294</v>
      </c>
      <c r="K14071" s="5" t="s">
        <v>33171</v>
      </c>
      <c r="M14071" s="5" t="s">
        <v>794</v>
      </c>
      <c r="N14071" s="5" t="s">
        <v>294</v>
      </c>
      <c r="R14071" s="5" t="s">
        <v>294</v>
      </c>
      <c r="V14071" s="5" t="s">
        <v>33522</v>
      </c>
    </row>
    <row r="14072" spans="1:22" x14ac:dyDescent="0.35">
      <c r="A14072" s="5" t="s">
        <v>33524</v>
      </c>
      <c r="B14072" s="5" t="s">
        <v>33525</v>
      </c>
      <c r="C14072" s="5" t="s">
        <v>4966</v>
      </c>
      <c r="D14072" s="5" t="s">
        <v>22</v>
      </c>
      <c r="E14072" s="5">
        <v>8</v>
      </c>
      <c r="F14072" s="5" t="s">
        <v>294</v>
      </c>
      <c r="G14072" s="5" t="s">
        <v>294</v>
      </c>
      <c r="H14072" s="5">
        <v>1</v>
      </c>
      <c r="I14072" s="5">
        <v>99999999</v>
      </c>
      <c r="K14072" s="5" t="s">
        <v>33526</v>
      </c>
      <c r="M14072" s="5" t="s">
        <v>794</v>
      </c>
      <c r="N14072" s="5" t="s">
        <v>294</v>
      </c>
      <c r="Q14072" s="5" t="s">
        <v>297</v>
      </c>
      <c r="R14072" s="5" t="s">
        <v>294</v>
      </c>
      <c r="V14072" s="5" t="s">
        <v>33527</v>
      </c>
    </row>
    <row r="14073" spans="1:22" x14ac:dyDescent="0.35">
      <c r="A14073" s="5" t="s">
        <v>33528</v>
      </c>
      <c r="B14073" s="5" t="s">
        <v>33529</v>
      </c>
      <c r="C14073" s="5" t="s">
        <v>33503</v>
      </c>
      <c r="D14073" s="5" t="s">
        <v>18</v>
      </c>
      <c r="E14073" s="5">
        <v>3</v>
      </c>
      <c r="F14073" s="5" t="s">
        <v>294</v>
      </c>
      <c r="G14073" s="5" t="s">
        <v>294</v>
      </c>
      <c r="K14073" s="5" t="s">
        <v>33175</v>
      </c>
      <c r="M14073" s="5" t="s">
        <v>794</v>
      </c>
      <c r="N14073" s="5" t="s">
        <v>294</v>
      </c>
      <c r="R14073" s="5" t="s">
        <v>294</v>
      </c>
      <c r="V14073" s="5" t="s">
        <v>33528</v>
      </c>
    </row>
    <row r="14074" spans="1:22" x14ac:dyDescent="0.35">
      <c r="A14074" s="5" t="s">
        <v>33530</v>
      </c>
      <c r="B14074" s="5" t="s">
        <v>33531</v>
      </c>
      <c r="C14074" s="5" t="s">
        <v>4966</v>
      </c>
      <c r="D14074" s="5" t="s">
        <v>22</v>
      </c>
      <c r="E14074" s="5">
        <v>1</v>
      </c>
      <c r="F14074" s="5" t="s">
        <v>294</v>
      </c>
      <c r="G14074" s="5" t="s">
        <v>294</v>
      </c>
      <c r="K14074" s="5" t="s">
        <v>33532</v>
      </c>
      <c r="M14074" s="5" t="s">
        <v>794</v>
      </c>
      <c r="N14074" s="5" t="s">
        <v>294</v>
      </c>
      <c r="Q14074" s="5" t="s">
        <v>297</v>
      </c>
      <c r="R14074" s="5" t="s">
        <v>294</v>
      </c>
      <c r="V14074" s="5" t="s">
        <v>33533</v>
      </c>
    </row>
    <row r="14075" spans="1:22" x14ac:dyDescent="0.35">
      <c r="A14075" s="5" t="s">
        <v>33534</v>
      </c>
      <c r="B14075" s="5" t="s">
        <v>33535</v>
      </c>
      <c r="C14075" s="5" t="s">
        <v>33503</v>
      </c>
      <c r="D14075" s="5" t="s">
        <v>22</v>
      </c>
      <c r="E14075" s="5">
        <v>8</v>
      </c>
      <c r="F14075" s="5" t="s">
        <v>294</v>
      </c>
      <c r="G14075" s="5" t="s">
        <v>294</v>
      </c>
      <c r="M14075" s="5" t="s">
        <v>3826</v>
      </c>
      <c r="N14075" s="5" t="s">
        <v>294</v>
      </c>
      <c r="R14075" s="5" t="s">
        <v>294</v>
      </c>
      <c r="V14075" s="5" t="s">
        <v>33534</v>
      </c>
    </row>
    <row r="14076" spans="1:22" x14ac:dyDescent="0.35">
      <c r="A14076" s="5" t="s">
        <v>33536</v>
      </c>
      <c r="B14076" s="5" t="s">
        <v>33537</v>
      </c>
      <c r="C14076" s="5" t="s">
        <v>33503</v>
      </c>
      <c r="D14076" s="5" t="s">
        <v>18</v>
      </c>
      <c r="E14076" s="5">
        <v>25</v>
      </c>
      <c r="F14076" s="5" t="s">
        <v>294</v>
      </c>
      <c r="G14076" s="5" t="s">
        <v>294</v>
      </c>
      <c r="K14076" s="5" t="s">
        <v>33416</v>
      </c>
      <c r="M14076" s="5" t="s">
        <v>794</v>
      </c>
      <c r="N14076" s="5" t="s">
        <v>294</v>
      </c>
      <c r="R14076" s="5" t="s">
        <v>294</v>
      </c>
      <c r="V14076" s="5" t="s">
        <v>33536</v>
      </c>
    </row>
    <row r="14077" spans="1:22" x14ac:dyDescent="0.35">
      <c r="A14077" s="5" t="s">
        <v>33538</v>
      </c>
      <c r="B14077" s="5" t="s">
        <v>33539</v>
      </c>
      <c r="C14077" s="5" t="s">
        <v>33503</v>
      </c>
      <c r="D14077" s="5" t="s">
        <v>18</v>
      </c>
      <c r="E14077" s="5">
        <v>40</v>
      </c>
      <c r="F14077" s="5" t="s">
        <v>294</v>
      </c>
      <c r="G14077" s="5" t="s">
        <v>294</v>
      </c>
      <c r="M14077" s="5" t="s">
        <v>794</v>
      </c>
      <c r="N14077" s="5" t="s">
        <v>294</v>
      </c>
      <c r="R14077" s="5" t="s">
        <v>294</v>
      </c>
      <c r="V14077" s="5" t="s">
        <v>33538</v>
      </c>
    </row>
    <row r="14078" spans="1:22" x14ac:dyDescent="0.35">
      <c r="A14078" s="5" t="s">
        <v>33540</v>
      </c>
      <c r="B14078" s="5" t="s">
        <v>33541</v>
      </c>
      <c r="C14078" s="5" t="s">
        <v>33503</v>
      </c>
      <c r="D14078" s="5" t="s">
        <v>18</v>
      </c>
      <c r="E14078" s="5">
        <v>1</v>
      </c>
      <c r="F14078" s="5" t="s">
        <v>294</v>
      </c>
      <c r="G14078" s="5" t="s">
        <v>294</v>
      </c>
      <c r="K14078" s="5" t="s">
        <v>33423</v>
      </c>
      <c r="M14078" s="5" t="s">
        <v>794</v>
      </c>
      <c r="N14078" s="5" t="s">
        <v>294</v>
      </c>
      <c r="R14078" s="5" t="s">
        <v>294</v>
      </c>
      <c r="V14078" s="5" t="s">
        <v>33540</v>
      </c>
    </row>
    <row r="14079" spans="1:22" x14ac:dyDescent="0.35">
      <c r="A14079" s="5" t="s">
        <v>33542</v>
      </c>
      <c r="B14079" s="5" t="s">
        <v>33543</v>
      </c>
      <c r="C14079" s="5" t="s">
        <v>33503</v>
      </c>
      <c r="D14079" s="5" t="s">
        <v>18</v>
      </c>
      <c r="E14079" s="5">
        <v>1</v>
      </c>
      <c r="F14079" s="5" t="s">
        <v>294</v>
      </c>
      <c r="G14079" s="5" t="s">
        <v>297</v>
      </c>
      <c r="L14079" s="5" t="s">
        <v>4399</v>
      </c>
      <c r="M14079" s="5" t="s">
        <v>794</v>
      </c>
      <c r="N14079" s="5" t="s">
        <v>294</v>
      </c>
      <c r="R14079" s="5" t="s">
        <v>294</v>
      </c>
      <c r="V14079" s="5" t="s">
        <v>33542</v>
      </c>
    </row>
    <row r="14080" spans="1:22" x14ac:dyDescent="0.35">
      <c r="A14080" s="5" t="s">
        <v>33544</v>
      </c>
      <c r="B14080" s="5" t="s">
        <v>33545</v>
      </c>
      <c r="C14080" s="5" t="s">
        <v>33503</v>
      </c>
      <c r="D14080" s="5" t="s">
        <v>18</v>
      </c>
      <c r="E14080" s="5">
        <v>30</v>
      </c>
      <c r="F14080" s="5" t="s">
        <v>294</v>
      </c>
      <c r="G14080" s="5" t="s">
        <v>294</v>
      </c>
      <c r="K14080" s="5" t="s">
        <v>33436</v>
      </c>
      <c r="M14080" s="5" t="s">
        <v>794</v>
      </c>
      <c r="N14080" s="5" t="s">
        <v>294</v>
      </c>
      <c r="R14080" s="5" t="s">
        <v>294</v>
      </c>
      <c r="V14080" s="5" t="s">
        <v>33544</v>
      </c>
    </row>
    <row r="14081" spans="1:22" x14ac:dyDescent="0.35">
      <c r="A14081" s="5" t="s">
        <v>33546</v>
      </c>
      <c r="B14081" s="5" t="s">
        <v>33547</v>
      </c>
      <c r="C14081" s="5" t="s">
        <v>33503</v>
      </c>
      <c r="D14081" s="5" t="s">
        <v>18</v>
      </c>
      <c r="E14081" s="5">
        <v>11</v>
      </c>
      <c r="F14081" s="5" t="s">
        <v>294</v>
      </c>
      <c r="G14081" s="5" t="s">
        <v>294</v>
      </c>
      <c r="K14081" s="5" t="s">
        <v>33440</v>
      </c>
      <c r="M14081" s="5" t="s">
        <v>794</v>
      </c>
      <c r="N14081" s="5" t="s">
        <v>294</v>
      </c>
      <c r="O14081" s="5" t="s">
        <v>294</v>
      </c>
      <c r="P14081" s="5" t="s">
        <v>294</v>
      </c>
      <c r="Q14081" s="5" t="s">
        <v>294</v>
      </c>
      <c r="R14081" s="5" t="s">
        <v>297</v>
      </c>
      <c r="V14081" s="5" t="s">
        <v>33546</v>
      </c>
    </row>
    <row r="14082" spans="1:22" x14ac:dyDescent="0.35">
      <c r="A14082" s="5" t="s">
        <v>33548</v>
      </c>
      <c r="B14082" s="5" t="s">
        <v>9649</v>
      </c>
      <c r="C14082" s="5" t="s">
        <v>33503</v>
      </c>
      <c r="D14082" s="5" t="s">
        <v>18</v>
      </c>
      <c r="E14082" s="5">
        <v>15</v>
      </c>
      <c r="F14082" s="5" t="s">
        <v>297</v>
      </c>
      <c r="G14082" s="5" t="s">
        <v>297</v>
      </c>
      <c r="J14082" s="5" t="s">
        <v>3762</v>
      </c>
      <c r="M14082" s="5" t="s">
        <v>794</v>
      </c>
      <c r="N14082" s="5" t="s">
        <v>294</v>
      </c>
      <c r="R14082" s="5" t="s">
        <v>294</v>
      </c>
      <c r="V14082" s="5" t="s">
        <v>33376</v>
      </c>
    </row>
    <row r="14083" spans="1:22" x14ac:dyDescent="0.35">
      <c r="A14083" s="5" t="s">
        <v>33549</v>
      </c>
      <c r="B14083" s="5" t="s">
        <v>33550</v>
      </c>
      <c r="C14083" s="5" t="s">
        <v>33503</v>
      </c>
      <c r="D14083" s="5" t="s">
        <v>20</v>
      </c>
      <c r="E14083" s="5">
        <v>10</v>
      </c>
      <c r="F14083" s="5" t="s">
        <v>294</v>
      </c>
      <c r="G14083" s="5" t="s">
        <v>294</v>
      </c>
      <c r="K14083" s="5" t="s">
        <v>33446</v>
      </c>
      <c r="M14083" s="5" t="s">
        <v>794</v>
      </c>
      <c r="N14083" s="5" t="s">
        <v>294</v>
      </c>
      <c r="R14083" s="5" t="s">
        <v>294</v>
      </c>
      <c r="V14083" s="5" t="s">
        <v>33549</v>
      </c>
    </row>
    <row r="14084" spans="1:22" x14ac:dyDescent="0.35">
      <c r="A14084" s="5" t="s">
        <v>33551</v>
      </c>
      <c r="B14084" s="5" t="s">
        <v>33468</v>
      </c>
      <c r="C14084" s="5" t="s">
        <v>33503</v>
      </c>
      <c r="D14084" s="5" t="s">
        <v>18</v>
      </c>
      <c r="E14084" s="5">
        <v>1</v>
      </c>
      <c r="F14084" s="5" t="s">
        <v>294</v>
      </c>
      <c r="G14084" s="5" t="s">
        <v>294</v>
      </c>
      <c r="L14084" s="5" t="s">
        <v>33469</v>
      </c>
      <c r="M14084" s="5" t="s">
        <v>794</v>
      </c>
      <c r="N14084" s="5" t="s">
        <v>294</v>
      </c>
      <c r="R14084" s="5" t="s">
        <v>294</v>
      </c>
      <c r="V14084" s="5" t="s">
        <v>33551</v>
      </c>
    </row>
    <row r="14085" spans="1:22" x14ac:dyDescent="0.35">
      <c r="A14085" s="5" t="s">
        <v>33552</v>
      </c>
      <c r="B14085" s="5" t="s">
        <v>33553</v>
      </c>
      <c r="C14085" s="5" t="s">
        <v>33503</v>
      </c>
      <c r="D14085" s="5" t="s">
        <v>22</v>
      </c>
      <c r="E14085" s="5">
        <v>8</v>
      </c>
      <c r="F14085" s="5" t="s">
        <v>294</v>
      </c>
      <c r="G14085" s="5" t="s">
        <v>294</v>
      </c>
      <c r="K14085" s="5" t="s">
        <v>33526</v>
      </c>
      <c r="M14085" s="5" t="s">
        <v>794</v>
      </c>
      <c r="N14085" s="5" t="s">
        <v>294</v>
      </c>
      <c r="R14085" s="5" t="s">
        <v>294</v>
      </c>
      <c r="V14085" s="5" t="s">
        <v>33552</v>
      </c>
    </row>
    <row r="14086" spans="1:22" x14ac:dyDescent="0.35">
      <c r="A14086" s="5" t="s">
        <v>33554</v>
      </c>
      <c r="B14086" s="5" t="s">
        <v>33531</v>
      </c>
      <c r="C14086" s="5" t="s">
        <v>33503</v>
      </c>
      <c r="D14086" s="5" t="s">
        <v>18</v>
      </c>
      <c r="E14086" s="5">
        <v>1</v>
      </c>
      <c r="F14086" s="5" t="s">
        <v>294</v>
      </c>
      <c r="G14086" s="5" t="s">
        <v>294</v>
      </c>
      <c r="K14086" s="5" t="s">
        <v>33532</v>
      </c>
      <c r="M14086" s="5" t="s">
        <v>794</v>
      </c>
      <c r="N14086" s="5" t="s">
        <v>294</v>
      </c>
      <c r="R14086" s="5" t="s">
        <v>294</v>
      </c>
      <c r="V14086" s="5" t="s">
        <v>33554</v>
      </c>
    </row>
    <row r="14087" spans="1:22" x14ac:dyDescent="0.35">
      <c r="A14087" s="5" t="s">
        <v>33555</v>
      </c>
      <c r="B14087" s="5" t="s">
        <v>33556</v>
      </c>
      <c r="C14087" s="5" t="s">
        <v>33503</v>
      </c>
      <c r="D14087" s="5" t="s">
        <v>18</v>
      </c>
      <c r="E14087" s="5">
        <v>2</v>
      </c>
      <c r="F14087" s="5" t="s">
        <v>294</v>
      </c>
      <c r="G14087" s="5" t="s">
        <v>294</v>
      </c>
      <c r="K14087" s="5" t="s">
        <v>33557</v>
      </c>
      <c r="M14087" s="5" t="s">
        <v>794</v>
      </c>
      <c r="N14087" s="5" t="s">
        <v>294</v>
      </c>
      <c r="R14087" s="5" t="s">
        <v>294</v>
      </c>
      <c r="V14087" s="5" t="s">
        <v>33555</v>
      </c>
    </row>
    <row r="14088" spans="1:22" x14ac:dyDescent="0.35">
      <c r="A14088" s="5" t="s">
        <v>33558</v>
      </c>
      <c r="B14088" s="5" t="s">
        <v>33559</v>
      </c>
      <c r="C14088" s="5" t="s">
        <v>33503</v>
      </c>
      <c r="D14088" s="5" t="s">
        <v>18</v>
      </c>
      <c r="E14088" s="5">
        <v>1</v>
      </c>
      <c r="F14088" s="5" t="s">
        <v>294</v>
      </c>
      <c r="G14088" s="5" t="s">
        <v>294</v>
      </c>
      <c r="K14088" s="5" t="s">
        <v>33560</v>
      </c>
      <c r="L14088" s="5" t="s">
        <v>33561</v>
      </c>
      <c r="M14088" s="5" t="s">
        <v>794</v>
      </c>
      <c r="N14088" s="5" t="s">
        <v>294</v>
      </c>
      <c r="R14088" s="5" t="s">
        <v>294</v>
      </c>
      <c r="V14088" s="5" t="s">
        <v>33558</v>
      </c>
    </row>
    <row r="14089" spans="1:22" x14ac:dyDescent="0.35">
      <c r="A14089" s="5" t="s">
        <v>33562</v>
      </c>
      <c r="B14089" s="5" t="s">
        <v>33563</v>
      </c>
      <c r="C14089" s="5" t="s">
        <v>33503</v>
      </c>
      <c r="D14089" s="5" t="s">
        <v>18</v>
      </c>
      <c r="E14089" s="5">
        <v>20</v>
      </c>
      <c r="F14089" s="5" t="s">
        <v>294</v>
      </c>
      <c r="G14089" s="5" t="s">
        <v>297</v>
      </c>
      <c r="M14089" s="5" t="s">
        <v>794</v>
      </c>
      <c r="N14089" s="5" t="s">
        <v>294</v>
      </c>
      <c r="R14089" s="5" t="s">
        <v>294</v>
      </c>
      <c r="V14089" s="5" t="s">
        <v>33562</v>
      </c>
    </row>
    <row r="14090" spans="1:22" x14ac:dyDescent="0.35">
      <c r="A14090" s="5" t="s">
        <v>33564</v>
      </c>
      <c r="B14090" s="5" t="s">
        <v>33565</v>
      </c>
      <c r="C14090" s="5" t="s">
        <v>33503</v>
      </c>
      <c r="D14090" s="5" t="s">
        <v>18</v>
      </c>
      <c r="E14090" s="5">
        <v>3</v>
      </c>
      <c r="F14090" s="5" t="s">
        <v>294</v>
      </c>
      <c r="G14090" s="5" t="s">
        <v>294</v>
      </c>
      <c r="K14090" s="5" t="s">
        <v>33566</v>
      </c>
      <c r="M14090" s="5" t="s">
        <v>794</v>
      </c>
      <c r="N14090" s="5" t="s">
        <v>294</v>
      </c>
      <c r="R14090" s="5" t="s">
        <v>294</v>
      </c>
      <c r="V14090" s="5" t="s">
        <v>33564</v>
      </c>
    </row>
    <row r="14091" spans="1:22" x14ac:dyDescent="0.35">
      <c r="A14091" s="5" t="s">
        <v>33567</v>
      </c>
      <c r="B14091" s="5" t="s">
        <v>33568</v>
      </c>
      <c r="C14091" s="5" t="s">
        <v>33503</v>
      </c>
      <c r="D14091" s="5" t="s">
        <v>30</v>
      </c>
      <c r="E14091" s="5">
        <v>5</v>
      </c>
      <c r="F14091" s="5" t="s">
        <v>294</v>
      </c>
      <c r="G14091" s="5" t="s">
        <v>294</v>
      </c>
      <c r="K14091" s="5" t="s">
        <v>33569</v>
      </c>
      <c r="M14091" s="5" t="s">
        <v>794</v>
      </c>
      <c r="N14091" s="5" t="s">
        <v>294</v>
      </c>
      <c r="R14091" s="5" t="s">
        <v>294</v>
      </c>
      <c r="V14091" s="5" t="s">
        <v>33567</v>
      </c>
    </row>
    <row r="14092" spans="1:22" x14ac:dyDescent="0.35">
      <c r="A14092" s="5" t="s">
        <v>33570</v>
      </c>
      <c r="B14092" s="5" t="s">
        <v>33571</v>
      </c>
      <c r="C14092" s="5" t="s">
        <v>33264</v>
      </c>
      <c r="D14092" s="5" t="s">
        <v>18</v>
      </c>
      <c r="E14092" s="5">
        <v>50</v>
      </c>
      <c r="F14092" s="5" t="s">
        <v>294</v>
      </c>
      <c r="G14092" s="5" t="s">
        <v>294</v>
      </c>
      <c r="M14092" s="5" t="s">
        <v>794</v>
      </c>
      <c r="N14092" s="5" t="s">
        <v>294</v>
      </c>
      <c r="R14092" s="5" t="s">
        <v>294</v>
      </c>
      <c r="V14092" s="5" t="s">
        <v>33570</v>
      </c>
    </row>
    <row r="14093" spans="1:22" x14ac:dyDescent="0.35">
      <c r="A14093" s="5" t="s">
        <v>33572</v>
      </c>
      <c r="B14093" s="5" t="s">
        <v>33341</v>
      </c>
      <c r="C14093" s="5" t="s">
        <v>33264</v>
      </c>
      <c r="D14093" s="5" t="s">
        <v>22</v>
      </c>
      <c r="E14093" s="5">
        <v>3</v>
      </c>
      <c r="F14093" s="5" t="s">
        <v>297</v>
      </c>
      <c r="G14093" s="5" t="s">
        <v>294</v>
      </c>
      <c r="H14093" s="5">
        <v>0</v>
      </c>
      <c r="M14093" s="5" t="s">
        <v>794</v>
      </c>
      <c r="N14093" s="5" t="s">
        <v>294</v>
      </c>
      <c r="R14093" s="5" t="s">
        <v>294</v>
      </c>
      <c r="S14093" s="5" t="s">
        <v>2998</v>
      </c>
      <c r="V14093" s="5" t="s">
        <v>33572</v>
      </c>
    </row>
    <row r="14094" spans="1:22" x14ac:dyDescent="0.35">
      <c r="A14094" s="5" t="s">
        <v>33573</v>
      </c>
      <c r="B14094" s="5" t="s">
        <v>33574</v>
      </c>
      <c r="C14094" s="5" t="s">
        <v>33264</v>
      </c>
      <c r="D14094" s="5" t="s">
        <v>18</v>
      </c>
      <c r="E14094" s="5">
        <v>25</v>
      </c>
      <c r="F14094" s="5" t="s">
        <v>294</v>
      </c>
      <c r="G14094" s="5" t="s">
        <v>297</v>
      </c>
      <c r="M14094" s="5" t="s">
        <v>3826</v>
      </c>
      <c r="N14094" s="5" t="s">
        <v>294</v>
      </c>
      <c r="R14094" s="5" t="s">
        <v>294</v>
      </c>
      <c r="V14094" s="5" t="s">
        <v>33573</v>
      </c>
    </row>
    <row r="14095" spans="1:22" x14ac:dyDescent="0.35">
      <c r="A14095" s="5" t="s">
        <v>33575</v>
      </c>
      <c r="B14095" s="5" t="s">
        <v>4459</v>
      </c>
      <c r="C14095" s="5" t="s">
        <v>33264</v>
      </c>
      <c r="D14095" s="5" t="s">
        <v>22</v>
      </c>
      <c r="E14095" s="5">
        <v>1</v>
      </c>
      <c r="F14095" s="5" t="s">
        <v>294</v>
      </c>
      <c r="G14095" s="5" t="s">
        <v>294</v>
      </c>
      <c r="H14095" s="5">
        <v>0</v>
      </c>
      <c r="I14095" s="5">
        <v>4</v>
      </c>
      <c r="M14095" s="5" t="s">
        <v>794</v>
      </c>
      <c r="N14095" s="5" t="s">
        <v>294</v>
      </c>
      <c r="R14095" s="5" t="s">
        <v>294</v>
      </c>
      <c r="S14095" s="5" t="s">
        <v>2333</v>
      </c>
      <c r="V14095" s="5" t="s">
        <v>33575</v>
      </c>
    </row>
    <row r="14096" spans="1:22" x14ac:dyDescent="0.35">
      <c r="A14096" s="5" t="s">
        <v>33576</v>
      </c>
      <c r="B14096" s="5" t="s">
        <v>12183</v>
      </c>
      <c r="C14096" s="5" t="s">
        <v>33264</v>
      </c>
      <c r="D14096" s="5" t="s">
        <v>18</v>
      </c>
      <c r="E14096" s="5">
        <v>10</v>
      </c>
      <c r="F14096" s="5" t="s">
        <v>297</v>
      </c>
      <c r="G14096" s="5" t="s">
        <v>294</v>
      </c>
      <c r="M14096" s="5" t="s">
        <v>794</v>
      </c>
      <c r="N14096" s="5" t="s">
        <v>294</v>
      </c>
      <c r="R14096" s="5" t="s">
        <v>294</v>
      </c>
      <c r="V14096" s="5" t="s">
        <v>33576</v>
      </c>
    </row>
    <row r="14097" spans="1:22" x14ac:dyDescent="0.35">
      <c r="A14097" s="5" t="s">
        <v>33577</v>
      </c>
      <c r="B14097" s="5" t="s">
        <v>33578</v>
      </c>
      <c r="C14097" s="5" t="s">
        <v>4966</v>
      </c>
      <c r="D14097" s="5" t="s">
        <v>18</v>
      </c>
      <c r="E14097" s="5">
        <v>2</v>
      </c>
      <c r="F14097" s="5" t="s">
        <v>294</v>
      </c>
      <c r="G14097" s="5" t="s">
        <v>294</v>
      </c>
      <c r="K14097" s="5" t="s">
        <v>33557</v>
      </c>
      <c r="M14097" s="5" t="s">
        <v>794</v>
      </c>
      <c r="N14097" s="5" t="s">
        <v>294</v>
      </c>
      <c r="Q14097" s="5" t="s">
        <v>297</v>
      </c>
      <c r="R14097" s="5" t="s">
        <v>294</v>
      </c>
      <c r="V14097" s="5" t="s">
        <v>33579</v>
      </c>
    </row>
    <row r="14098" spans="1:22" x14ac:dyDescent="0.35">
      <c r="A14098" s="5" t="s">
        <v>33580</v>
      </c>
      <c r="B14098" s="5" t="s">
        <v>33581</v>
      </c>
      <c r="C14098" s="5" t="s">
        <v>4966</v>
      </c>
      <c r="D14098" s="5" t="s">
        <v>18</v>
      </c>
      <c r="E14098" s="5">
        <v>1</v>
      </c>
      <c r="F14098" s="5" t="s">
        <v>294</v>
      </c>
      <c r="G14098" s="5" t="s">
        <v>297</v>
      </c>
      <c r="K14098" s="5" t="s">
        <v>33560</v>
      </c>
      <c r="L14098" s="5" t="s">
        <v>33582</v>
      </c>
      <c r="M14098" s="5" t="s">
        <v>794</v>
      </c>
      <c r="N14098" s="5" t="s">
        <v>294</v>
      </c>
      <c r="Q14098" s="5" t="s">
        <v>297</v>
      </c>
      <c r="R14098" s="5" t="s">
        <v>297</v>
      </c>
      <c r="V14098" s="5" t="s">
        <v>33583</v>
      </c>
    </row>
    <row r="14099" spans="1:22" x14ac:dyDescent="0.35">
      <c r="A14099" s="5" t="s">
        <v>33584</v>
      </c>
      <c r="B14099" s="5" t="s">
        <v>33585</v>
      </c>
      <c r="C14099" s="5" t="s">
        <v>33270</v>
      </c>
      <c r="D14099" s="5" t="s">
        <v>18</v>
      </c>
      <c r="E14099" s="5">
        <v>50</v>
      </c>
      <c r="F14099" s="5" t="s">
        <v>294</v>
      </c>
      <c r="G14099" s="5" t="s">
        <v>294</v>
      </c>
      <c r="M14099" s="5" t="s">
        <v>794</v>
      </c>
      <c r="N14099" s="5" t="s">
        <v>294</v>
      </c>
      <c r="R14099" s="5" t="s">
        <v>294</v>
      </c>
      <c r="V14099" s="5" t="s">
        <v>33584</v>
      </c>
    </row>
    <row r="14100" spans="1:22" x14ac:dyDescent="0.35">
      <c r="A14100" s="5" t="s">
        <v>33586</v>
      </c>
      <c r="B14100" s="5" t="s">
        <v>33341</v>
      </c>
      <c r="C14100" s="5" t="s">
        <v>33270</v>
      </c>
      <c r="D14100" s="5" t="s">
        <v>22</v>
      </c>
      <c r="E14100" s="5">
        <v>3</v>
      </c>
      <c r="F14100" s="5" t="s">
        <v>297</v>
      </c>
      <c r="G14100" s="5" t="s">
        <v>294</v>
      </c>
      <c r="H14100" s="5">
        <v>0</v>
      </c>
      <c r="M14100" s="5" t="s">
        <v>794</v>
      </c>
      <c r="N14100" s="5" t="s">
        <v>294</v>
      </c>
      <c r="R14100" s="5" t="s">
        <v>294</v>
      </c>
      <c r="S14100" s="5" t="s">
        <v>2998</v>
      </c>
      <c r="V14100" s="5" t="s">
        <v>33586</v>
      </c>
    </row>
    <row r="14101" spans="1:22" x14ac:dyDescent="0.35">
      <c r="A14101" s="5" t="s">
        <v>33587</v>
      </c>
      <c r="B14101" s="5" t="s">
        <v>33588</v>
      </c>
      <c r="C14101" s="5" t="s">
        <v>33270</v>
      </c>
      <c r="D14101" s="5" t="s">
        <v>18</v>
      </c>
      <c r="E14101" s="5">
        <v>15</v>
      </c>
      <c r="F14101" s="5" t="s">
        <v>294</v>
      </c>
      <c r="G14101" s="5" t="s">
        <v>297</v>
      </c>
      <c r="M14101" s="5" t="s">
        <v>3826</v>
      </c>
      <c r="N14101" s="5" t="s">
        <v>294</v>
      </c>
      <c r="R14101" s="5" t="s">
        <v>294</v>
      </c>
      <c r="V14101" s="5" t="s">
        <v>33587</v>
      </c>
    </row>
    <row r="14102" spans="1:22" x14ac:dyDescent="0.35">
      <c r="A14102" s="5" t="s">
        <v>33589</v>
      </c>
      <c r="B14102" s="5" t="s">
        <v>4459</v>
      </c>
      <c r="C14102" s="5" t="s">
        <v>33270</v>
      </c>
      <c r="D14102" s="5" t="s">
        <v>22</v>
      </c>
      <c r="E14102" s="5">
        <v>1</v>
      </c>
      <c r="F14102" s="5" t="s">
        <v>294</v>
      </c>
      <c r="G14102" s="5" t="s">
        <v>294</v>
      </c>
      <c r="H14102" s="5">
        <v>0</v>
      </c>
      <c r="I14102" s="5">
        <v>4</v>
      </c>
      <c r="M14102" s="5" t="s">
        <v>794</v>
      </c>
      <c r="N14102" s="5" t="s">
        <v>294</v>
      </c>
      <c r="R14102" s="5" t="s">
        <v>294</v>
      </c>
      <c r="S14102" s="5" t="s">
        <v>2333</v>
      </c>
      <c r="V14102" s="5" t="s">
        <v>33589</v>
      </c>
    </row>
    <row r="14103" spans="1:22" x14ac:dyDescent="0.35">
      <c r="A14103" s="5" t="s">
        <v>33590</v>
      </c>
      <c r="B14103" s="5" t="s">
        <v>33348</v>
      </c>
      <c r="C14103" s="5" t="s">
        <v>33270</v>
      </c>
      <c r="D14103" s="5" t="s">
        <v>18</v>
      </c>
      <c r="E14103" s="5">
        <v>10</v>
      </c>
      <c r="F14103" s="5" t="s">
        <v>297</v>
      </c>
      <c r="G14103" s="5" t="s">
        <v>294</v>
      </c>
      <c r="M14103" s="5" t="s">
        <v>794</v>
      </c>
      <c r="N14103" s="5" t="s">
        <v>294</v>
      </c>
      <c r="R14103" s="5" t="s">
        <v>294</v>
      </c>
      <c r="V14103" s="5" t="s">
        <v>33590</v>
      </c>
    </row>
    <row r="14104" spans="1:22" x14ac:dyDescent="0.35">
      <c r="A14104" s="5" t="s">
        <v>33591</v>
      </c>
      <c r="B14104" s="5" t="s">
        <v>33563</v>
      </c>
      <c r="C14104" s="5" t="s">
        <v>4966</v>
      </c>
      <c r="D14104" s="5" t="s">
        <v>18</v>
      </c>
      <c r="E14104" s="5">
        <v>20</v>
      </c>
      <c r="F14104" s="5" t="s">
        <v>294</v>
      </c>
      <c r="G14104" s="5" t="s">
        <v>297</v>
      </c>
      <c r="M14104" s="5" t="s">
        <v>794</v>
      </c>
      <c r="N14104" s="5" t="s">
        <v>294</v>
      </c>
      <c r="Q14104" s="5" t="s">
        <v>297</v>
      </c>
      <c r="R14104" s="5" t="s">
        <v>294</v>
      </c>
      <c r="V14104" s="5" t="s">
        <v>33591</v>
      </c>
    </row>
    <row r="14105" spans="1:22" x14ac:dyDescent="0.35">
      <c r="A14105" s="5" t="s">
        <v>33592</v>
      </c>
      <c r="B14105" s="5" t="s">
        <v>33593</v>
      </c>
      <c r="C14105" s="5" t="s">
        <v>10772</v>
      </c>
      <c r="D14105" s="5" t="s">
        <v>18</v>
      </c>
      <c r="E14105" s="5">
        <v>20</v>
      </c>
      <c r="F14105" s="5" t="s">
        <v>294</v>
      </c>
      <c r="G14105" s="5" t="s">
        <v>297</v>
      </c>
      <c r="M14105" s="5" t="s">
        <v>794</v>
      </c>
      <c r="N14105" s="5" t="s">
        <v>294</v>
      </c>
      <c r="R14105" s="5" t="s">
        <v>294</v>
      </c>
      <c r="U14105" s="5" t="s">
        <v>33594</v>
      </c>
      <c r="V14105" s="5" t="s">
        <v>33592</v>
      </c>
    </row>
    <row r="14106" spans="1:22" x14ac:dyDescent="0.35">
      <c r="A14106" s="5" t="s">
        <v>33595</v>
      </c>
      <c r="B14106" s="5" t="s">
        <v>33596</v>
      </c>
      <c r="C14106" s="5" t="s">
        <v>10772</v>
      </c>
      <c r="D14106" s="5" t="s">
        <v>18</v>
      </c>
      <c r="E14106" s="5">
        <v>20</v>
      </c>
      <c r="F14106" s="5" t="s">
        <v>294</v>
      </c>
      <c r="G14106" s="5" t="s">
        <v>297</v>
      </c>
      <c r="J14106" s="5" t="s">
        <v>6813</v>
      </c>
      <c r="M14106" s="5" t="s">
        <v>794</v>
      </c>
      <c r="N14106" s="5" t="s">
        <v>294</v>
      </c>
      <c r="O14106" s="5" t="s">
        <v>294</v>
      </c>
      <c r="P14106" s="5" t="s">
        <v>294</v>
      </c>
      <c r="Q14106" s="5" t="s">
        <v>294</v>
      </c>
      <c r="R14106" s="5" t="s">
        <v>294</v>
      </c>
      <c r="U14106" s="5" t="s">
        <v>33597</v>
      </c>
    </row>
    <row r="14107" spans="1:22" x14ac:dyDescent="0.35">
      <c r="A14107" s="5" t="s">
        <v>33598</v>
      </c>
      <c r="B14107" s="5" t="s">
        <v>33599</v>
      </c>
      <c r="C14107" s="5" t="s">
        <v>10772</v>
      </c>
      <c r="D14107" s="5" t="s">
        <v>18</v>
      </c>
      <c r="E14107" s="5">
        <v>30</v>
      </c>
      <c r="F14107" s="5" t="s">
        <v>294</v>
      </c>
      <c r="G14107" s="5" t="s">
        <v>294</v>
      </c>
      <c r="M14107" s="5" t="s">
        <v>794</v>
      </c>
      <c r="N14107" s="5" t="s">
        <v>294</v>
      </c>
      <c r="R14107" s="5" t="s">
        <v>294</v>
      </c>
      <c r="V14107" s="5" t="s">
        <v>33598</v>
      </c>
    </row>
    <row r="14108" spans="1:22" x14ac:dyDescent="0.35">
      <c r="A14108" s="5" t="s">
        <v>33600</v>
      </c>
      <c r="B14108" s="5" t="s">
        <v>33601</v>
      </c>
      <c r="C14108" s="5" t="s">
        <v>33267</v>
      </c>
      <c r="D14108" s="5" t="s">
        <v>18</v>
      </c>
      <c r="E14108" s="5">
        <v>50</v>
      </c>
      <c r="F14108" s="5" t="s">
        <v>294</v>
      </c>
      <c r="G14108" s="5" t="s">
        <v>294</v>
      </c>
      <c r="M14108" s="5" t="s">
        <v>794</v>
      </c>
      <c r="N14108" s="5" t="s">
        <v>294</v>
      </c>
      <c r="R14108" s="5" t="s">
        <v>294</v>
      </c>
      <c r="V14108" s="5" t="s">
        <v>33600</v>
      </c>
    </row>
    <row r="14109" spans="1:22" x14ac:dyDescent="0.35">
      <c r="A14109" s="5" t="s">
        <v>33602</v>
      </c>
      <c r="B14109" s="5" t="s">
        <v>33341</v>
      </c>
      <c r="C14109" s="5" t="s">
        <v>33267</v>
      </c>
      <c r="D14109" s="5" t="s">
        <v>22</v>
      </c>
      <c r="E14109" s="5">
        <v>3</v>
      </c>
      <c r="F14109" s="5" t="s">
        <v>297</v>
      </c>
      <c r="G14109" s="5" t="s">
        <v>294</v>
      </c>
      <c r="H14109" s="5">
        <v>0</v>
      </c>
      <c r="M14109" s="5" t="s">
        <v>794</v>
      </c>
      <c r="N14109" s="5" t="s">
        <v>294</v>
      </c>
      <c r="R14109" s="5" t="s">
        <v>294</v>
      </c>
      <c r="S14109" s="5" t="s">
        <v>2998</v>
      </c>
      <c r="V14109" s="5" t="s">
        <v>33602</v>
      </c>
    </row>
    <row r="14110" spans="1:22" x14ac:dyDescent="0.35">
      <c r="A14110" s="5" t="s">
        <v>33603</v>
      </c>
      <c r="B14110" s="5" t="s">
        <v>33604</v>
      </c>
      <c r="C14110" s="5" t="s">
        <v>33267</v>
      </c>
      <c r="D14110" s="5" t="s">
        <v>18</v>
      </c>
      <c r="E14110" s="5">
        <v>25</v>
      </c>
      <c r="F14110" s="5" t="s">
        <v>294</v>
      </c>
      <c r="G14110" s="5" t="s">
        <v>297</v>
      </c>
      <c r="M14110" s="5" t="s">
        <v>3826</v>
      </c>
      <c r="N14110" s="5" t="s">
        <v>294</v>
      </c>
      <c r="R14110" s="5" t="s">
        <v>294</v>
      </c>
      <c r="V14110" s="5" t="s">
        <v>33603</v>
      </c>
    </row>
    <row r="14111" spans="1:22" x14ac:dyDescent="0.35">
      <c r="A14111" s="5" t="s">
        <v>33605</v>
      </c>
      <c r="B14111" s="5" t="s">
        <v>4459</v>
      </c>
      <c r="C14111" s="5" t="s">
        <v>33267</v>
      </c>
      <c r="D14111" s="5" t="s">
        <v>22</v>
      </c>
      <c r="E14111" s="5">
        <v>1</v>
      </c>
      <c r="F14111" s="5" t="s">
        <v>294</v>
      </c>
      <c r="G14111" s="5" t="s">
        <v>294</v>
      </c>
      <c r="H14111" s="5">
        <v>0</v>
      </c>
      <c r="I14111" s="5">
        <v>4</v>
      </c>
      <c r="M14111" s="5" t="s">
        <v>794</v>
      </c>
      <c r="N14111" s="5" t="s">
        <v>294</v>
      </c>
      <c r="R14111" s="5" t="s">
        <v>294</v>
      </c>
      <c r="S14111" s="5" t="s">
        <v>2333</v>
      </c>
      <c r="V14111" s="5" t="s">
        <v>33605</v>
      </c>
    </row>
    <row r="14112" spans="1:22" x14ac:dyDescent="0.35">
      <c r="A14112" s="5" t="s">
        <v>33606</v>
      </c>
      <c r="B14112" s="5" t="s">
        <v>33607</v>
      </c>
      <c r="C14112" s="5" t="s">
        <v>10772</v>
      </c>
      <c r="D14112" s="5" t="s">
        <v>18</v>
      </c>
      <c r="E14112" s="5">
        <v>10</v>
      </c>
      <c r="F14112" s="5" t="s">
        <v>294</v>
      </c>
      <c r="G14112" s="5" t="s">
        <v>297</v>
      </c>
      <c r="J14112" s="5" t="s">
        <v>33179</v>
      </c>
      <c r="M14112" s="5" t="s">
        <v>794</v>
      </c>
      <c r="N14112" s="5" t="s">
        <v>294</v>
      </c>
      <c r="R14112" s="5" t="s">
        <v>294</v>
      </c>
      <c r="V14112" s="5" t="s">
        <v>33606</v>
      </c>
    </row>
    <row r="14113" spans="1:22" x14ac:dyDescent="0.35">
      <c r="A14113" s="5" t="s">
        <v>33608</v>
      </c>
      <c r="B14113" s="5" t="s">
        <v>12183</v>
      </c>
      <c r="C14113" s="5" t="s">
        <v>33267</v>
      </c>
      <c r="D14113" s="5" t="s">
        <v>18</v>
      </c>
      <c r="E14113" s="5">
        <v>10</v>
      </c>
      <c r="F14113" s="5" t="s">
        <v>297</v>
      </c>
      <c r="G14113" s="5" t="s">
        <v>294</v>
      </c>
      <c r="M14113" s="5" t="s">
        <v>794</v>
      </c>
      <c r="N14113" s="5" t="s">
        <v>294</v>
      </c>
      <c r="R14113" s="5" t="s">
        <v>294</v>
      </c>
      <c r="V14113" s="5" t="s">
        <v>33608</v>
      </c>
    </row>
    <row r="14114" spans="1:22" x14ac:dyDescent="0.35">
      <c r="A14114" s="5" t="s">
        <v>33609</v>
      </c>
      <c r="B14114" s="5" t="s">
        <v>33610</v>
      </c>
      <c r="C14114" s="5" t="s">
        <v>10772</v>
      </c>
      <c r="D14114" s="5" t="s">
        <v>18</v>
      </c>
      <c r="E14114" s="5">
        <v>1</v>
      </c>
      <c r="F14114" s="5" t="s">
        <v>294</v>
      </c>
      <c r="G14114" s="5" t="s">
        <v>297</v>
      </c>
      <c r="L14114" s="5" t="s">
        <v>822</v>
      </c>
      <c r="M14114" s="5" t="s">
        <v>794</v>
      </c>
      <c r="N14114" s="5" t="s">
        <v>294</v>
      </c>
      <c r="P14114" s="5" t="s">
        <v>294</v>
      </c>
      <c r="Q14114" s="5" t="s">
        <v>294</v>
      </c>
      <c r="R14114" s="5" t="s">
        <v>294</v>
      </c>
      <c r="S14114" s="5" t="s">
        <v>294</v>
      </c>
      <c r="V14114" s="5" t="s">
        <v>33609</v>
      </c>
    </row>
    <row r="14115" spans="1:22" x14ac:dyDescent="0.35">
      <c r="A14115" s="5" t="s">
        <v>33611</v>
      </c>
      <c r="B14115" s="5" t="s">
        <v>33612</v>
      </c>
      <c r="C14115" s="5" t="s">
        <v>10772</v>
      </c>
      <c r="D14115" s="5" t="s">
        <v>18</v>
      </c>
      <c r="E14115" s="5">
        <v>15</v>
      </c>
      <c r="F14115" s="5" t="s">
        <v>294</v>
      </c>
      <c r="G14115" s="5" t="s">
        <v>294</v>
      </c>
      <c r="M14115" s="5" t="s">
        <v>3826</v>
      </c>
      <c r="N14115" s="5" t="s">
        <v>294</v>
      </c>
      <c r="R14115" s="5" t="s">
        <v>294</v>
      </c>
      <c r="V14115" s="5" t="s">
        <v>33613</v>
      </c>
    </row>
    <row r="14116" spans="1:22" x14ac:dyDescent="0.35">
      <c r="A14116" s="5" t="s">
        <v>33614</v>
      </c>
      <c r="B14116" s="5" t="s">
        <v>33615</v>
      </c>
      <c r="C14116" s="5" t="s">
        <v>10772</v>
      </c>
      <c r="D14116" s="5" t="s">
        <v>16</v>
      </c>
      <c r="E14116" s="5">
        <v>15</v>
      </c>
      <c r="F14116" s="5" t="s">
        <v>294</v>
      </c>
      <c r="G14116" s="5" t="s">
        <v>294</v>
      </c>
      <c r="M14116" s="5" t="s">
        <v>794</v>
      </c>
      <c r="N14116" s="5" t="s">
        <v>294</v>
      </c>
      <c r="R14116" s="5" t="s">
        <v>294</v>
      </c>
      <c r="V14116" s="5" t="s">
        <v>33614</v>
      </c>
    </row>
    <row r="14117" spans="1:22" x14ac:dyDescent="0.35">
      <c r="A14117" s="5" t="s">
        <v>33616</v>
      </c>
      <c r="B14117" s="5" t="s">
        <v>33617</v>
      </c>
      <c r="C14117" s="5" t="s">
        <v>10772</v>
      </c>
      <c r="D14117" s="5" t="s">
        <v>18</v>
      </c>
      <c r="E14117" s="5">
        <v>25</v>
      </c>
      <c r="F14117" s="5" t="s">
        <v>294</v>
      </c>
      <c r="G14117" s="5" t="s">
        <v>294</v>
      </c>
      <c r="M14117" s="5" t="s">
        <v>794</v>
      </c>
      <c r="N14117" s="5" t="s">
        <v>294</v>
      </c>
      <c r="R14117" s="5" t="s">
        <v>294</v>
      </c>
      <c r="V14117" s="5" t="s">
        <v>33616</v>
      </c>
    </row>
    <row r="14118" spans="1:22" x14ac:dyDescent="0.35">
      <c r="A14118" s="5" t="s">
        <v>33618</v>
      </c>
      <c r="B14118" s="5" t="s">
        <v>33619</v>
      </c>
      <c r="C14118" s="5" t="s">
        <v>10772</v>
      </c>
      <c r="D14118" s="5" t="s">
        <v>18</v>
      </c>
      <c r="E14118" s="5">
        <v>1</v>
      </c>
      <c r="F14118" s="5" t="s">
        <v>297</v>
      </c>
      <c r="G14118" s="5" t="s">
        <v>297</v>
      </c>
      <c r="L14118" s="5" t="s">
        <v>4399</v>
      </c>
      <c r="M14118" s="5" t="s">
        <v>794</v>
      </c>
      <c r="N14118" s="5" t="s">
        <v>294</v>
      </c>
      <c r="R14118" s="5" t="s">
        <v>294</v>
      </c>
      <c r="S14118" s="5" t="s">
        <v>294</v>
      </c>
      <c r="V14118" s="5" t="s">
        <v>33618</v>
      </c>
    </row>
    <row r="14119" spans="1:22" x14ac:dyDescent="0.35">
      <c r="A14119" s="5" t="s">
        <v>33620</v>
      </c>
      <c r="B14119" s="5" t="s">
        <v>33621</v>
      </c>
      <c r="C14119" s="5" t="s">
        <v>10772</v>
      </c>
      <c r="D14119" s="5" t="s">
        <v>16</v>
      </c>
      <c r="E14119" s="5">
        <v>15</v>
      </c>
      <c r="F14119" s="5" t="s">
        <v>294</v>
      </c>
      <c r="G14119" s="5" t="s">
        <v>294</v>
      </c>
      <c r="H14119" s="5">
        <v>0.01</v>
      </c>
      <c r="M14119" s="5" t="s">
        <v>794</v>
      </c>
      <c r="N14119" s="5" t="s">
        <v>294</v>
      </c>
      <c r="P14119" s="5" t="s">
        <v>294</v>
      </c>
      <c r="R14119" s="5" t="s">
        <v>294</v>
      </c>
      <c r="V14119" s="5" t="s">
        <v>33620</v>
      </c>
    </row>
    <row r="14120" spans="1:22" x14ac:dyDescent="0.35">
      <c r="A14120" s="5" t="s">
        <v>33622</v>
      </c>
      <c r="B14120" s="5" t="s">
        <v>33623</v>
      </c>
      <c r="C14120" s="5" t="s">
        <v>4966</v>
      </c>
      <c r="D14120" s="5" t="s">
        <v>16</v>
      </c>
      <c r="E14120" s="5">
        <v>7</v>
      </c>
      <c r="F14120" s="5" t="s">
        <v>294</v>
      </c>
      <c r="G14120" s="5" t="s">
        <v>294</v>
      </c>
      <c r="M14120" s="5" t="s">
        <v>794</v>
      </c>
      <c r="N14120" s="5" t="s">
        <v>297</v>
      </c>
      <c r="O14120" s="5" t="s">
        <v>297</v>
      </c>
      <c r="P14120" s="5" t="s">
        <v>294</v>
      </c>
      <c r="Q14120" s="5" t="s">
        <v>297</v>
      </c>
      <c r="R14120" s="5" t="s">
        <v>294</v>
      </c>
    </row>
    <row r="14121" spans="1:22" x14ac:dyDescent="0.35">
      <c r="A14121" s="5" t="s">
        <v>33624</v>
      </c>
      <c r="B14121" s="5" t="s">
        <v>33625</v>
      </c>
      <c r="C14121" s="5" t="s">
        <v>10772</v>
      </c>
      <c r="D14121" s="5" t="s">
        <v>18</v>
      </c>
      <c r="E14121" s="5">
        <v>45</v>
      </c>
      <c r="F14121" s="5" t="s">
        <v>294</v>
      </c>
      <c r="G14121" s="5" t="s">
        <v>294</v>
      </c>
      <c r="M14121" s="5" t="s">
        <v>794</v>
      </c>
      <c r="N14121" s="5" t="s">
        <v>294</v>
      </c>
      <c r="R14121" s="5" t="s">
        <v>294</v>
      </c>
      <c r="V14121" s="5" t="s">
        <v>33624</v>
      </c>
    </row>
    <row r="14122" spans="1:22" x14ac:dyDescent="0.35">
      <c r="A14122" s="5" t="s">
        <v>33626</v>
      </c>
      <c r="B14122" s="5" t="s">
        <v>33627</v>
      </c>
      <c r="C14122" s="5" t="s">
        <v>10772</v>
      </c>
      <c r="D14122" s="5" t="s">
        <v>22</v>
      </c>
      <c r="E14122" s="5">
        <v>4</v>
      </c>
      <c r="F14122" s="5" t="s">
        <v>294</v>
      </c>
      <c r="G14122" s="5" t="s">
        <v>294</v>
      </c>
      <c r="M14122" s="5" t="s">
        <v>794</v>
      </c>
      <c r="N14122" s="5" t="s">
        <v>294</v>
      </c>
      <c r="R14122" s="5" t="s">
        <v>294</v>
      </c>
      <c r="V14122" s="5" t="s">
        <v>33626</v>
      </c>
    </row>
    <row r="14123" spans="1:22" x14ac:dyDescent="0.35">
      <c r="A14123" s="5" t="s">
        <v>33628</v>
      </c>
      <c r="B14123" s="5" t="s">
        <v>33629</v>
      </c>
      <c r="C14123" s="5" t="s">
        <v>10772</v>
      </c>
      <c r="D14123" s="5" t="s">
        <v>22</v>
      </c>
      <c r="E14123" s="5">
        <v>4</v>
      </c>
      <c r="F14123" s="5" t="s">
        <v>294</v>
      </c>
      <c r="G14123" s="5" t="s">
        <v>294</v>
      </c>
      <c r="M14123" s="5" t="s">
        <v>794</v>
      </c>
      <c r="N14123" s="5" t="s">
        <v>294</v>
      </c>
      <c r="R14123" s="5" t="s">
        <v>294</v>
      </c>
      <c r="V14123" s="5" t="s">
        <v>33628</v>
      </c>
    </row>
    <row r="14124" spans="1:22" x14ac:dyDescent="0.35">
      <c r="A14124" s="5" t="s">
        <v>33630</v>
      </c>
      <c r="B14124" s="5" t="s">
        <v>33631</v>
      </c>
      <c r="C14124" s="5" t="s">
        <v>10772</v>
      </c>
      <c r="D14124" s="5" t="s">
        <v>18</v>
      </c>
      <c r="E14124" s="5">
        <v>1</v>
      </c>
      <c r="F14124" s="5" t="s">
        <v>297</v>
      </c>
      <c r="G14124" s="5" t="s">
        <v>297</v>
      </c>
      <c r="L14124" s="5" t="s">
        <v>4399</v>
      </c>
      <c r="M14124" s="5" t="s">
        <v>794</v>
      </c>
      <c r="N14124" s="5" t="s">
        <v>294</v>
      </c>
      <c r="R14124" s="5" t="s">
        <v>294</v>
      </c>
      <c r="S14124" s="5" t="s">
        <v>294</v>
      </c>
      <c r="V14124" s="5" t="s">
        <v>33630</v>
      </c>
    </row>
    <row r="14125" spans="1:22" x14ac:dyDescent="0.35">
      <c r="A14125" s="5" t="s">
        <v>33632</v>
      </c>
      <c r="B14125" s="5" t="s">
        <v>33633</v>
      </c>
      <c r="C14125" s="5" t="s">
        <v>10772</v>
      </c>
      <c r="D14125" s="5" t="s">
        <v>18</v>
      </c>
      <c r="E14125" s="5">
        <v>10</v>
      </c>
      <c r="F14125" s="5" t="s">
        <v>294</v>
      </c>
      <c r="G14125" s="5" t="s">
        <v>297</v>
      </c>
      <c r="M14125" s="5" t="s">
        <v>794</v>
      </c>
      <c r="N14125" s="5" t="s">
        <v>294</v>
      </c>
      <c r="R14125" s="5" t="s">
        <v>294</v>
      </c>
      <c r="U14125" s="5" t="s">
        <v>33634</v>
      </c>
      <c r="V14125" s="5" t="s">
        <v>33632</v>
      </c>
    </row>
    <row r="14126" spans="1:22" x14ac:dyDescent="0.35">
      <c r="A14126" s="5" t="s">
        <v>33635</v>
      </c>
      <c r="B14126" s="5" t="s">
        <v>33636</v>
      </c>
      <c r="C14126" s="5" t="s">
        <v>10772</v>
      </c>
      <c r="D14126" s="5" t="s">
        <v>18</v>
      </c>
      <c r="E14126" s="5">
        <v>45</v>
      </c>
      <c r="F14126" s="5" t="s">
        <v>294</v>
      </c>
      <c r="G14126" s="5" t="s">
        <v>294</v>
      </c>
      <c r="M14126" s="5" t="s">
        <v>794</v>
      </c>
      <c r="N14126" s="5" t="s">
        <v>294</v>
      </c>
      <c r="R14126" s="5" t="s">
        <v>294</v>
      </c>
      <c r="V14126" s="5" t="s">
        <v>33635</v>
      </c>
    </row>
    <row r="14127" spans="1:22" x14ac:dyDescent="0.35">
      <c r="A14127" s="5" t="s">
        <v>33637</v>
      </c>
      <c r="B14127" s="5" t="s">
        <v>33638</v>
      </c>
      <c r="C14127" s="5" t="s">
        <v>10772</v>
      </c>
      <c r="D14127" s="5" t="s">
        <v>18</v>
      </c>
      <c r="E14127" s="5">
        <v>45</v>
      </c>
      <c r="F14127" s="5" t="s">
        <v>294</v>
      </c>
      <c r="G14127" s="5" t="s">
        <v>294</v>
      </c>
      <c r="M14127" s="5" t="s">
        <v>794</v>
      </c>
      <c r="N14127" s="5" t="s">
        <v>294</v>
      </c>
      <c r="R14127" s="5" t="s">
        <v>294</v>
      </c>
      <c r="V14127" s="5" t="s">
        <v>33637</v>
      </c>
    </row>
    <row r="14128" spans="1:22" x14ac:dyDescent="0.35">
      <c r="A14128" s="5" t="s">
        <v>33639</v>
      </c>
      <c r="B14128" s="5" t="s">
        <v>33640</v>
      </c>
      <c r="C14128" s="5" t="s">
        <v>10772</v>
      </c>
      <c r="D14128" s="5" t="s">
        <v>18</v>
      </c>
      <c r="E14128" s="5">
        <v>45</v>
      </c>
      <c r="F14128" s="5" t="s">
        <v>294</v>
      </c>
      <c r="G14128" s="5" t="s">
        <v>294</v>
      </c>
      <c r="M14128" s="5" t="s">
        <v>794</v>
      </c>
      <c r="N14128" s="5" t="s">
        <v>294</v>
      </c>
      <c r="R14128" s="5" t="s">
        <v>294</v>
      </c>
      <c r="V14128" s="5" t="s">
        <v>33639</v>
      </c>
    </row>
    <row r="14129" spans="1:22" x14ac:dyDescent="0.35">
      <c r="A14129" s="5" t="s">
        <v>33641</v>
      </c>
      <c r="B14129" s="5" t="s">
        <v>33642</v>
      </c>
      <c r="C14129" s="5" t="s">
        <v>10772</v>
      </c>
      <c r="D14129" s="5" t="s">
        <v>18</v>
      </c>
      <c r="E14129" s="5">
        <v>20</v>
      </c>
      <c r="F14129" s="5" t="s">
        <v>297</v>
      </c>
      <c r="G14129" s="5" t="s">
        <v>297</v>
      </c>
      <c r="J14129" s="5" t="s">
        <v>9515</v>
      </c>
      <c r="M14129" s="5" t="s">
        <v>794</v>
      </c>
      <c r="N14129" s="5" t="s">
        <v>294</v>
      </c>
      <c r="O14129" s="5" t="s">
        <v>294</v>
      </c>
      <c r="P14129" s="5" t="s">
        <v>294</v>
      </c>
      <c r="Q14129" s="5" t="s">
        <v>294</v>
      </c>
      <c r="R14129" s="5" t="s">
        <v>297</v>
      </c>
      <c r="V14129" s="5" t="s">
        <v>33641</v>
      </c>
    </row>
    <row r="14130" spans="1:22" x14ac:dyDescent="0.35">
      <c r="A14130" s="5" t="s">
        <v>33643</v>
      </c>
      <c r="B14130" s="5" t="s">
        <v>33644</v>
      </c>
      <c r="C14130" s="5" t="s">
        <v>10772</v>
      </c>
      <c r="D14130" s="5" t="s">
        <v>18</v>
      </c>
      <c r="E14130" s="5">
        <v>20</v>
      </c>
      <c r="F14130" s="5" t="s">
        <v>294</v>
      </c>
      <c r="G14130" s="5" t="s">
        <v>297</v>
      </c>
      <c r="M14130" s="5" t="s">
        <v>794</v>
      </c>
      <c r="N14130" s="5" t="s">
        <v>294</v>
      </c>
      <c r="R14130" s="5" t="s">
        <v>294</v>
      </c>
      <c r="U14130" s="5" t="s">
        <v>33645</v>
      </c>
      <c r="V14130" s="5" t="s">
        <v>33643</v>
      </c>
    </row>
    <row r="14131" spans="1:22" x14ac:dyDescent="0.35">
      <c r="A14131" s="5" t="s">
        <v>33646</v>
      </c>
      <c r="B14131" s="5" t="s">
        <v>33647</v>
      </c>
      <c r="C14131" s="5" t="s">
        <v>10772</v>
      </c>
      <c r="D14131" s="5" t="s">
        <v>18</v>
      </c>
      <c r="E14131" s="5">
        <v>1</v>
      </c>
      <c r="F14131" s="5" t="s">
        <v>294</v>
      </c>
      <c r="G14131" s="5" t="s">
        <v>297</v>
      </c>
      <c r="L14131" s="5" t="s">
        <v>33648</v>
      </c>
      <c r="M14131" s="5" t="s">
        <v>794</v>
      </c>
      <c r="N14131" s="5" t="s">
        <v>294</v>
      </c>
      <c r="R14131" s="5" t="s">
        <v>294</v>
      </c>
      <c r="V14131" s="5" t="s">
        <v>33646</v>
      </c>
    </row>
    <row r="14132" spans="1:22" x14ac:dyDescent="0.35">
      <c r="A14132" s="5" t="s">
        <v>33649</v>
      </c>
      <c r="B14132" s="5" t="s">
        <v>33650</v>
      </c>
      <c r="C14132" s="5" t="s">
        <v>10772</v>
      </c>
      <c r="D14132" s="5" t="s">
        <v>18</v>
      </c>
      <c r="E14132" s="5">
        <v>20</v>
      </c>
      <c r="F14132" s="5" t="s">
        <v>294</v>
      </c>
      <c r="G14132" s="5" t="s">
        <v>297</v>
      </c>
      <c r="M14132" s="5" t="s">
        <v>794</v>
      </c>
      <c r="N14132" s="5" t="s">
        <v>294</v>
      </c>
      <c r="P14132" s="5" t="s">
        <v>294</v>
      </c>
      <c r="R14132" s="5" t="s">
        <v>294</v>
      </c>
      <c r="U14132" s="5" t="s">
        <v>33651</v>
      </c>
      <c r="V14132" s="5" t="s">
        <v>33649</v>
      </c>
    </row>
    <row r="14133" spans="1:22" x14ac:dyDescent="0.35">
      <c r="A14133" s="5" t="s">
        <v>33652</v>
      </c>
      <c r="B14133" s="5" t="s">
        <v>33653</v>
      </c>
      <c r="C14133" s="5" t="s">
        <v>10772</v>
      </c>
      <c r="D14133" s="5" t="s">
        <v>18</v>
      </c>
      <c r="E14133" s="5">
        <v>20</v>
      </c>
      <c r="F14133" s="5" t="s">
        <v>294</v>
      </c>
      <c r="G14133" s="5" t="s">
        <v>297</v>
      </c>
      <c r="J14133" s="5" t="s">
        <v>6813</v>
      </c>
      <c r="M14133" s="5" t="s">
        <v>794</v>
      </c>
      <c r="N14133" s="5" t="s">
        <v>294</v>
      </c>
      <c r="O14133" s="5" t="s">
        <v>294</v>
      </c>
      <c r="P14133" s="5" t="s">
        <v>294</v>
      </c>
      <c r="Q14133" s="5" t="s">
        <v>294</v>
      </c>
      <c r="R14133" s="5" t="s">
        <v>294</v>
      </c>
      <c r="U14133" s="5" t="s">
        <v>33654</v>
      </c>
      <c r="V14133" s="5" t="s">
        <v>33652</v>
      </c>
    </row>
    <row r="14134" spans="1:22" x14ac:dyDescent="0.35">
      <c r="A14134" s="5" t="s">
        <v>33655</v>
      </c>
      <c r="B14134" s="5" t="s">
        <v>33656</v>
      </c>
      <c r="C14134" s="5" t="s">
        <v>4966</v>
      </c>
      <c r="D14134" s="5" t="s">
        <v>18</v>
      </c>
      <c r="E14134" s="5">
        <v>8</v>
      </c>
      <c r="F14134" s="5" t="s">
        <v>294</v>
      </c>
      <c r="G14134" s="5" t="s">
        <v>294</v>
      </c>
      <c r="J14134" s="5" t="s">
        <v>1194</v>
      </c>
      <c r="K14134" s="5" t="s">
        <v>33566</v>
      </c>
      <c r="M14134" s="5" t="s">
        <v>794</v>
      </c>
      <c r="N14134" s="5" t="s">
        <v>294</v>
      </c>
      <c r="Q14134" s="5" t="s">
        <v>297</v>
      </c>
      <c r="R14134" s="5" t="s">
        <v>294</v>
      </c>
      <c r="V14134" s="5" t="s">
        <v>33657</v>
      </c>
    </row>
    <row r="14135" spans="1:22" x14ac:dyDescent="0.35">
      <c r="A14135" s="5" t="s">
        <v>33658</v>
      </c>
      <c r="B14135" s="5" t="s">
        <v>33659</v>
      </c>
      <c r="C14135" s="5" t="s">
        <v>4966</v>
      </c>
      <c r="D14135" s="5" t="s">
        <v>18</v>
      </c>
      <c r="E14135" s="5">
        <v>20</v>
      </c>
      <c r="F14135" s="5" t="s">
        <v>297</v>
      </c>
      <c r="G14135" s="5" t="s">
        <v>297</v>
      </c>
      <c r="J14135" s="5" t="s">
        <v>6813</v>
      </c>
      <c r="M14135" s="5" t="s">
        <v>794</v>
      </c>
      <c r="N14135" s="5" t="s">
        <v>294</v>
      </c>
      <c r="O14135" s="5" t="s">
        <v>294</v>
      </c>
      <c r="P14135" s="5" t="s">
        <v>294</v>
      </c>
      <c r="Q14135" s="5" t="s">
        <v>297</v>
      </c>
      <c r="R14135" s="5" t="s">
        <v>294</v>
      </c>
      <c r="U14135" s="5" t="s">
        <v>33654</v>
      </c>
      <c r="V14135" s="5" t="s">
        <v>33658</v>
      </c>
    </row>
    <row r="14136" spans="1:22" x14ac:dyDescent="0.35">
      <c r="A14136" s="5" t="s">
        <v>33660</v>
      </c>
      <c r="B14136" s="5" t="s">
        <v>33661</v>
      </c>
      <c r="C14136" s="5" t="s">
        <v>4966</v>
      </c>
      <c r="D14136" s="5" t="s">
        <v>30</v>
      </c>
      <c r="E14136" s="5">
        <v>10</v>
      </c>
      <c r="F14136" s="5" t="s">
        <v>294</v>
      </c>
      <c r="G14136" s="5" t="s">
        <v>294</v>
      </c>
      <c r="K14136" s="5" t="s">
        <v>33569</v>
      </c>
      <c r="M14136" s="5" t="s">
        <v>794</v>
      </c>
      <c r="N14136" s="5" t="s">
        <v>294</v>
      </c>
      <c r="Q14136" s="5" t="s">
        <v>297</v>
      </c>
      <c r="R14136" s="5" t="s">
        <v>294</v>
      </c>
      <c r="V14136" s="5" t="s">
        <v>33662</v>
      </c>
    </row>
    <row r="14137" spans="1:22" x14ac:dyDescent="0.35">
      <c r="A14137" s="5" t="s">
        <v>33663</v>
      </c>
      <c r="B14137" s="5" t="s">
        <v>33664</v>
      </c>
      <c r="C14137" s="5" t="s">
        <v>33665</v>
      </c>
      <c r="D14137" s="5" t="s">
        <v>18</v>
      </c>
      <c r="E14137" s="5">
        <v>6</v>
      </c>
      <c r="F14137" s="5" t="s">
        <v>294</v>
      </c>
      <c r="G14137" s="5" t="s">
        <v>297</v>
      </c>
      <c r="M14137" s="5" t="s">
        <v>3826</v>
      </c>
      <c r="N14137" s="5" t="s">
        <v>294</v>
      </c>
      <c r="R14137" s="5" t="s">
        <v>294</v>
      </c>
      <c r="V14137" s="5" t="s">
        <v>33663</v>
      </c>
    </row>
    <row r="14138" spans="1:22" x14ac:dyDescent="0.35">
      <c r="A14138" s="5" t="s">
        <v>33666</v>
      </c>
      <c r="B14138" s="5" t="s">
        <v>33667</v>
      </c>
      <c r="C14138" s="5" t="s">
        <v>33665</v>
      </c>
      <c r="D14138" s="5" t="s">
        <v>24</v>
      </c>
      <c r="E14138" s="5">
        <v>12</v>
      </c>
      <c r="F14138" s="5" t="s">
        <v>294</v>
      </c>
      <c r="G14138" s="5" t="s">
        <v>294</v>
      </c>
      <c r="M14138" s="5" t="s">
        <v>794</v>
      </c>
      <c r="N14138" s="5" t="s">
        <v>294</v>
      </c>
      <c r="R14138" s="5" t="s">
        <v>294</v>
      </c>
      <c r="V14138" s="5" t="s">
        <v>33666</v>
      </c>
    </row>
    <row r="14139" spans="1:22" x14ac:dyDescent="0.35">
      <c r="A14139" s="5" t="s">
        <v>33668</v>
      </c>
      <c r="B14139" s="5" t="s">
        <v>33669</v>
      </c>
      <c r="C14139" s="5" t="s">
        <v>33670</v>
      </c>
      <c r="D14139" s="5" t="s">
        <v>24</v>
      </c>
      <c r="E14139" s="5">
        <v>12</v>
      </c>
      <c r="F14139" s="5" t="s">
        <v>294</v>
      </c>
      <c r="G14139" s="5" t="s">
        <v>294</v>
      </c>
      <c r="M14139" s="5" t="s">
        <v>794</v>
      </c>
      <c r="N14139" s="5" t="s">
        <v>294</v>
      </c>
      <c r="R14139" s="5" t="s">
        <v>294</v>
      </c>
      <c r="V14139" s="5" t="s">
        <v>33668</v>
      </c>
    </row>
    <row r="14140" spans="1:22" x14ac:dyDescent="0.35">
      <c r="A14140" s="5" t="s">
        <v>33671</v>
      </c>
      <c r="B14140" s="5" t="s">
        <v>33672</v>
      </c>
      <c r="C14140" s="5" t="s">
        <v>33670</v>
      </c>
      <c r="D14140" s="5" t="s">
        <v>18</v>
      </c>
      <c r="E14140" s="5">
        <v>6</v>
      </c>
      <c r="F14140" s="5" t="s">
        <v>294</v>
      </c>
      <c r="G14140" s="5" t="s">
        <v>297</v>
      </c>
      <c r="M14140" s="5" t="s">
        <v>3826</v>
      </c>
      <c r="N14140" s="5" t="s">
        <v>294</v>
      </c>
      <c r="R14140" s="5" t="s">
        <v>294</v>
      </c>
      <c r="V14140" s="5" t="s">
        <v>33671</v>
      </c>
    </row>
    <row r="14141" spans="1:22" x14ac:dyDescent="0.35">
      <c r="A14141" s="5" t="s">
        <v>33673</v>
      </c>
      <c r="B14141" s="5" t="s">
        <v>33674</v>
      </c>
      <c r="C14141" s="5" t="s">
        <v>33675</v>
      </c>
      <c r="D14141" s="5" t="s">
        <v>18</v>
      </c>
      <c r="E14141" s="5">
        <v>40</v>
      </c>
      <c r="F14141" s="5" t="s">
        <v>294</v>
      </c>
      <c r="G14141" s="5" t="s">
        <v>294</v>
      </c>
      <c r="M14141" s="5" t="s">
        <v>794</v>
      </c>
      <c r="N14141" s="5" t="s">
        <v>294</v>
      </c>
      <c r="P14141" s="5" t="s">
        <v>294</v>
      </c>
      <c r="Q14141" s="5" t="s">
        <v>294</v>
      </c>
      <c r="R14141" s="5" t="s">
        <v>294</v>
      </c>
      <c r="V14141" s="5" t="s">
        <v>33676</v>
      </c>
    </row>
    <row r="14142" spans="1:22" x14ac:dyDescent="0.35">
      <c r="A14142" s="5" t="s">
        <v>33677</v>
      </c>
      <c r="B14142" s="5" t="s">
        <v>33678</v>
      </c>
      <c r="C14142" s="5" t="s">
        <v>33675</v>
      </c>
      <c r="D14142" s="5" t="s">
        <v>18</v>
      </c>
      <c r="E14142" s="5">
        <v>50</v>
      </c>
      <c r="F14142" s="5" t="s">
        <v>294</v>
      </c>
      <c r="G14142" s="5" t="s">
        <v>294</v>
      </c>
      <c r="M14142" s="5" t="s">
        <v>794</v>
      </c>
      <c r="N14142" s="5" t="s">
        <v>294</v>
      </c>
      <c r="P14142" s="5" t="s">
        <v>294</v>
      </c>
      <c r="Q14142" s="5" t="s">
        <v>294</v>
      </c>
      <c r="R14142" s="5" t="s">
        <v>294</v>
      </c>
      <c r="T14142" s="5" t="s">
        <v>33068</v>
      </c>
      <c r="V14142" s="5" t="s">
        <v>33679</v>
      </c>
    </row>
    <row r="14143" spans="1:22" x14ac:dyDescent="0.35">
      <c r="A14143" s="5" t="s">
        <v>33680</v>
      </c>
      <c r="B14143" s="5" t="s">
        <v>33681</v>
      </c>
      <c r="C14143" s="5" t="s">
        <v>33675</v>
      </c>
      <c r="D14143" s="5" t="s">
        <v>18</v>
      </c>
      <c r="E14143" s="5">
        <v>3</v>
      </c>
      <c r="F14143" s="5" t="s">
        <v>294</v>
      </c>
      <c r="G14143" s="5" t="s">
        <v>294</v>
      </c>
      <c r="M14143" s="5" t="s">
        <v>3826</v>
      </c>
      <c r="N14143" s="5" t="s">
        <v>294</v>
      </c>
      <c r="O14143" s="5" t="s">
        <v>294</v>
      </c>
      <c r="P14143" s="5" t="s">
        <v>294</v>
      </c>
      <c r="Q14143" s="5" t="s">
        <v>294</v>
      </c>
      <c r="R14143" s="5" t="s">
        <v>294</v>
      </c>
      <c r="V14143" s="5" t="s">
        <v>33682</v>
      </c>
    </row>
    <row r="14144" spans="1:22" x14ac:dyDescent="0.35">
      <c r="A14144" s="5" t="s">
        <v>33683</v>
      </c>
      <c r="B14144" s="5" t="s">
        <v>33684</v>
      </c>
      <c r="C14144" s="5" t="s">
        <v>33685</v>
      </c>
      <c r="D14144" s="5" t="s">
        <v>18</v>
      </c>
      <c r="E14144" s="5">
        <v>1</v>
      </c>
      <c r="F14144" s="5" t="s">
        <v>297</v>
      </c>
      <c r="G14144" s="5" t="s">
        <v>297</v>
      </c>
      <c r="L14144" s="5" t="s">
        <v>33686</v>
      </c>
      <c r="M14144" s="5" t="s">
        <v>794</v>
      </c>
      <c r="N14144" s="5" t="s">
        <v>294</v>
      </c>
      <c r="R14144" s="5" t="s">
        <v>294</v>
      </c>
    </row>
    <row r="14145" spans="1:22" x14ac:dyDescent="0.35">
      <c r="A14145" s="5" t="s">
        <v>33687</v>
      </c>
      <c r="B14145" s="5" t="s">
        <v>33688</v>
      </c>
      <c r="C14145" s="5" t="s">
        <v>33689</v>
      </c>
      <c r="D14145" s="5" t="s">
        <v>18</v>
      </c>
      <c r="E14145" s="5">
        <v>999</v>
      </c>
      <c r="F14145" s="5" t="s">
        <v>294</v>
      </c>
      <c r="G14145" s="5" t="s">
        <v>294</v>
      </c>
      <c r="M14145" s="5" t="s">
        <v>794</v>
      </c>
      <c r="N14145" s="5" t="s">
        <v>294</v>
      </c>
      <c r="O14145" s="5" t="s">
        <v>294</v>
      </c>
      <c r="P14145" s="5" t="s">
        <v>294</v>
      </c>
      <c r="Q14145" s="5" t="s">
        <v>294</v>
      </c>
      <c r="R14145" s="5" t="s">
        <v>294</v>
      </c>
    </row>
    <row r="14146" spans="1:22" x14ac:dyDescent="0.35">
      <c r="A14146" s="5" t="s">
        <v>33690</v>
      </c>
      <c r="B14146" s="5" t="s">
        <v>33691</v>
      </c>
      <c r="C14146" s="5" t="s">
        <v>33689</v>
      </c>
      <c r="D14146" s="5" t="s">
        <v>18</v>
      </c>
      <c r="E14146" s="5">
        <v>80</v>
      </c>
      <c r="F14146" s="5" t="s">
        <v>294</v>
      </c>
      <c r="G14146" s="5" t="s">
        <v>294</v>
      </c>
      <c r="M14146" s="5" t="s">
        <v>794</v>
      </c>
      <c r="N14146" s="5" t="s">
        <v>294</v>
      </c>
      <c r="O14146" s="5" t="s">
        <v>294</v>
      </c>
      <c r="P14146" s="5" t="s">
        <v>294</v>
      </c>
      <c r="Q14146" s="5" t="s">
        <v>294</v>
      </c>
      <c r="R14146" s="5" t="s">
        <v>294</v>
      </c>
    </row>
    <row r="14147" spans="1:22" x14ac:dyDescent="0.35">
      <c r="A14147" s="5" t="s">
        <v>33692</v>
      </c>
      <c r="B14147" s="5" t="s">
        <v>33693</v>
      </c>
      <c r="C14147" s="5" t="s">
        <v>33689</v>
      </c>
      <c r="D14147" s="5" t="s">
        <v>22</v>
      </c>
      <c r="E14147" s="5">
        <v>10</v>
      </c>
      <c r="F14147" s="5" t="s">
        <v>294</v>
      </c>
      <c r="G14147" s="5" t="s">
        <v>294</v>
      </c>
      <c r="M14147" s="5" t="s">
        <v>3826</v>
      </c>
      <c r="N14147" s="5" t="s">
        <v>294</v>
      </c>
      <c r="P14147" s="5" t="s">
        <v>294</v>
      </c>
      <c r="Q14147" s="5" t="s">
        <v>294</v>
      </c>
      <c r="R14147" s="5" t="s">
        <v>294</v>
      </c>
    </row>
    <row r="14148" spans="1:22" x14ac:dyDescent="0.35">
      <c r="A14148" s="5" t="s">
        <v>33694</v>
      </c>
      <c r="B14148" s="5" t="s">
        <v>33695</v>
      </c>
      <c r="C14148" s="5" t="s">
        <v>33689</v>
      </c>
      <c r="D14148" s="5" t="s">
        <v>18</v>
      </c>
      <c r="E14148" s="5">
        <v>2</v>
      </c>
      <c r="F14148" s="5" t="s">
        <v>294</v>
      </c>
      <c r="G14148" s="5" t="s">
        <v>294</v>
      </c>
      <c r="M14148" s="5" t="s">
        <v>794</v>
      </c>
      <c r="N14148" s="5" t="s">
        <v>294</v>
      </c>
      <c r="O14148" s="5" t="s">
        <v>294</v>
      </c>
      <c r="P14148" s="5" t="s">
        <v>294</v>
      </c>
      <c r="Q14148" s="5" t="s">
        <v>294</v>
      </c>
      <c r="R14148" s="5" t="s">
        <v>294</v>
      </c>
    </row>
    <row r="14149" spans="1:22" x14ac:dyDescent="0.35">
      <c r="A14149" s="5" t="s">
        <v>33696</v>
      </c>
      <c r="B14149" s="5" t="s">
        <v>33697</v>
      </c>
      <c r="C14149" s="5" t="s">
        <v>33698</v>
      </c>
      <c r="D14149" s="5" t="s">
        <v>18</v>
      </c>
      <c r="E14149" s="5">
        <v>20</v>
      </c>
      <c r="F14149" s="5" t="s">
        <v>294</v>
      </c>
      <c r="G14149" s="5" t="s">
        <v>294</v>
      </c>
      <c r="M14149" s="5" t="s">
        <v>3826</v>
      </c>
      <c r="N14149" s="5" t="s">
        <v>294</v>
      </c>
      <c r="P14149" s="5" t="s">
        <v>294</v>
      </c>
      <c r="Q14149" s="5" t="s">
        <v>294</v>
      </c>
      <c r="R14149" s="5" t="s">
        <v>294</v>
      </c>
    </row>
    <row r="14150" spans="1:22" x14ac:dyDescent="0.35">
      <c r="A14150" s="5" t="s">
        <v>33699</v>
      </c>
      <c r="B14150" s="5" t="s">
        <v>33700</v>
      </c>
      <c r="C14150" s="5" t="s">
        <v>33698</v>
      </c>
      <c r="D14150" s="5" t="s">
        <v>18</v>
      </c>
      <c r="E14150" s="5">
        <v>999</v>
      </c>
      <c r="F14150" s="5" t="s">
        <v>294</v>
      </c>
      <c r="G14150" s="5" t="s">
        <v>294</v>
      </c>
      <c r="M14150" s="5" t="s">
        <v>794</v>
      </c>
      <c r="N14150" s="5" t="s">
        <v>294</v>
      </c>
      <c r="O14150" s="5" t="s">
        <v>294</v>
      </c>
      <c r="P14150" s="5" t="s">
        <v>294</v>
      </c>
      <c r="Q14150" s="5" t="s">
        <v>294</v>
      </c>
      <c r="R14150" s="5" t="s">
        <v>294</v>
      </c>
    </row>
    <row r="14151" spans="1:22" x14ac:dyDescent="0.35">
      <c r="A14151" s="5" t="s">
        <v>33701</v>
      </c>
      <c r="B14151" s="5" t="s">
        <v>33702</v>
      </c>
      <c r="C14151" s="5" t="s">
        <v>33703</v>
      </c>
      <c r="D14151" s="5" t="s">
        <v>18</v>
      </c>
      <c r="E14151" s="5">
        <v>1</v>
      </c>
      <c r="F14151" s="5" t="s">
        <v>294</v>
      </c>
      <c r="G14151" s="5" t="s">
        <v>297</v>
      </c>
      <c r="L14151" s="5" t="s">
        <v>822</v>
      </c>
      <c r="M14151" s="5" t="s">
        <v>794</v>
      </c>
      <c r="N14151" s="5" t="s">
        <v>294</v>
      </c>
      <c r="O14151" s="5" t="s">
        <v>294</v>
      </c>
      <c r="P14151" s="5" t="s">
        <v>294</v>
      </c>
      <c r="Q14151" s="5" t="s">
        <v>294</v>
      </c>
      <c r="R14151" s="5" t="s">
        <v>294</v>
      </c>
    </row>
    <row r="14152" spans="1:22" x14ac:dyDescent="0.35">
      <c r="A14152" s="5" t="s">
        <v>33704</v>
      </c>
      <c r="B14152" s="5" t="s">
        <v>33705</v>
      </c>
      <c r="C14152" s="5" t="s">
        <v>33703</v>
      </c>
      <c r="D14152" s="5" t="s">
        <v>22</v>
      </c>
      <c r="E14152" s="5">
        <v>15</v>
      </c>
      <c r="F14152" s="5" t="s">
        <v>294</v>
      </c>
      <c r="G14152" s="5" t="s">
        <v>294</v>
      </c>
      <c r="M14152" s="5" t="s">
        <v>794</v>
      </c>
      <c r="N14152" s="5" t="s">
        <v>294</v>
      </c>
      <c r="P14152" s="5" t="s">
        <v>294</v>
      </c>
      <c r="Q14152" s="5" t="s">
        <v>294</v>
      </c>
      <c r="R14152" s="5" t="s">
        <v>297</v>
      </c>
      <c r="V14152" s="5" t="s">
        <v>33706</v>
      </c>
    </row>
    <row r="14153" spans="1:22" x14ac:dyDescent="0.35">
      <c r="A14153" s="5" t="s">
        <v>33707</v>
      </c>
      <c r="B14153" s="5" t="s">
        <v>33708</v>
      </c>
      <c r="C14153" s="5" t="s">
        <v>33703</v>
      </c>
      <c r="D14153" s="5" t="s">
        <v>18</v>
      </c>
      <c r="E14153" s="5">
        <v>1</v>
      </c>
      <c r="F14153" s="5" t="s">
        <v>294</v>
      </c>
      <c r="G14153" s="5" t="s">
        <v>297</v>
      </c>
      <c r="L14153" s="5" t="s">
        <v>941</v>
      </c>
      <c r="M14153" s="5" t="s">
        <v>794</v>
      </c>
      <c r="N14153" s="5" t="s">
        <v>294</v>
      </c>
      <c r="O14153" s="5" t="s">
        <v>294</v>
      </c>
      <c r="P14153" s="5" t="s">
        <v>294</v>
      </c>
      <c r="Q14153" s="5" t="s">
        <v>294</v>
      </c>
      <c r="R14153" s="5" t="s">
        <v>294</v>
      </c>
      <c r="S14153" s="5" t="s">
        <v>294</v>
      </c>
    </row>
    <row r="14154" spans="1:22" x14ac:dyDescent="0.35">
      <c r="A14154" s="5" t="s">
        <v>33709</v>
      </c>
      <c r="B14154" s="5" t="s">
        <v>33710</v>
      </c>
      <c r="C14154" s="5" t="s">
        <v>33703</v>
      </c>
      <c r="D14154" s="5" t="s">
        <v>18</v>
      </c>
      <c r="E14154" s="5">
        <v>1</v>
      </c>
      <c r="F14154" s="5" t="s">
        <v>294</v>
      </c>
      <c r="G14154" s="5" t="s">
        <v>297</v>
      </c>
      <c r="L14154" s="5" t="s">
        <v>822</v>
      </c>
      <c r="M14154" s="5" t="s">
        <v>794</v>
      </c>
      <c r="N14154" s="5" t="s">
        <v>294</v>
      </c>
      <c r="O14154" s="5" t="s">
        <v>294</v>
      </c>
      <c r="P14154" s="5" t="s">
        <v>294</v>
      </c>
      <c r="Q14154" s="5" t="s">
        <v>294</v>
      </c>
      <c r="R14154" s="5" t="s">
        <v>294</v>
      </c>
      <c r="V14154" s="5" t="s">
        <v>33711</v>
      </c>
    </row>
    <row r="14155" spans="1:22" x14ac:dyDescent="0.35">
      <c r="A14155" s="5" t="s">
        <v>33712</v>
      </c>
      <c r="B14155" s="5" t="s">
        <v>5803</v>
      </c>
      <c r="C14155" s="5" t="s">
        <v>33703</v>
      </c>
      <c r="D14155" s="5" t="s">
        <v>20</v>
      </c>
      <c r="E14155" s="5">
        <v>10</v>
      </c>
      <c r="F14155" s="5" t="s">
        <v>294</v>
      </c>
      <c r="G14155" s="5" t="s">
        <v>294</v>
      </c>
      <c r="M14155" s="5" t="s">
        <v>794</v>
      </c>
      <c r="N14155" s="5" t="s">
        <v>294</v>
      </c>
      <c r="P14155" s="5" t="s">
        <v>294</v>
      </c>
      <c r="Q14155" s="5" t="s">
        <v>294</v>
      </c>
      <c r="R14155" s="5" t="s">
        <v>297</v>
      </c>
      <c r="V14155" s="5" t="s">
        <v>33713</v>
      </c>
    </row>
    <row r="14156" spans="1:22" x14ac:dyDescent="0.35">
      <c r="A14156" s="5" t="s">
        <v>33714</v>
      </c>
      <c r="B14156" s="5" t="s">
        <v>8922</v>
      </c>
      <c r="C14156" s="5" t="s">
        <v>33703</v>
      </c>
      <c r="D14156" s="5" t="s">
        <v>28</v>
      </c>
      <c r="E14156" s="5">
        <v>6</v>
      </c>
      <c r="F14156" s="5" t="s">
        <v>294</v>
      </c>
      <c r="G14156" s="5" t="s">
        <v>294</v>
      </c>
      <c r="M14156" s="5" t="s">
        <v>794</v>
      </c>
      <c r="N14156" s="5" t="s">
        <v>294</v>
      </c>
      <c r="P14156" s="5" t="s">
        <v>294</v>
      </c>
      <c r="Q14156" s="5" t="s">
        <v>294</v>
      </c>
      <c r="R14156" s="5" t="s">
        <v>294</v>
      </c>
      <c r="V14156" s="5" t="s">
        <v>33715</v>
      </c>
    </row>
    <row r="14157" spans="1:22" x14ac:dyDescent="0.35">
      <c r="A14157" s="5" t="s">
        <v>33716</v>
      </c>
      <c r="B14157" s="5" t="s">
        <v>33717</v>
      </c>
      <c r="C14157" s="5" t="s">
        <v>33703</v>
      </c>
      <c r="D14157" s="5" t="s">
        <v>18</v>
      </c>
      <c r="E14157" s="5">
        <v>1</v>
      </c>
      <c r="F14157" s="5" t="s">
        <v>294</v>
      </c>
      <c r="G14157" s="5" t="s">
        <v>297</v>
      </c>
      <c r="L14157" s="5" t="s">
        <v>822</v>
      </c>
      <c r="M14157" s="5" t="s">
        <v>794</v>
      </c>
      <c r="N14157" s="5" t="s">
        <v>294</v>
      </c>
      <c r="P14157" s="5" t="s">
        <v>294</v>
      </c>
      <c r="Q14157" s="5" t="s">
        <v>294</v>
      </c>
      <c r="R14157" s="5" t="s">
        <v>294</v>
      </c>
      <c r="V14157" s="5" t="s">
        <v>33718</v>
      </c>
    </row>
    <row r="14158" spans="1:22" x14ac:dyDescent="0.35">
      <c r="A14158" s="5" t="s">
        <v>33719</v>
      </c>
      <c r="B14158" s="5" t="s">
        <v>33720</v>
      </c>
      <c r="C14158" s="5" t="s">
        <v>33703</v>
      </c>
      <c r="D14158" s="5" t="s">
        <v>22</v>
      </c>
      <c r="E14158" s="5">
        <v>19</v>
      </c>
      <c r="F14158" s="5" t="s">
        <v>294</v>
      </c>
      <c r="G14158" s="5" t="s">
        <v>294</v>
      </c>
      <c r="M14158" s="5" t="s">
        <v>3826</v>
      </c>
      <c r="N14158" s="5" t="s">
        <v>294</v>
      </c>
      <c r="P14158" s="5" t="s">
        <v>294</v>
      </c>
      <c r="Q14158" s="5" t="s">
        <v>294</v>
      </c>
      <c r="R14158" s="5" t="s">
        <v>294</v>
      </c>
      <c r="V14158" s="5" t="s">
        <v>33721</v>
      </c>
    </row>
    <row r="14159" spans="1:22" x14ac:dyDescent="0.35">
      <c r="A14159" s="5" t="s">
        <v>33722</v>
      </c>
      <c r="B14159" s="5" t="s">
        <v>33723</v>
      </c>
      <c r="C14159" s="5" t="s">
        <v>33703</v>
      </c>
      <c r="D14159" s="5" t="s">
        <v>18</v>
      </c>
      <c r="E14159" s="5">
        <v>1</v>
      </c>
      <c r="F14159" s="5" t="s">
        <v>294</v>
      </c>
      <c r="G14159" s="5" t="s">
        <v>297</v>
      </c>
      <c r="L14159" s="5" t="s">
        <v>941</v>
      </c>
      <c r="M14159" s="5" t="s">
        <v>794</v>
      </c>
      <c r="N14159" s="5" t="s">
        <v>294</v>
      </c>
      <c r="P14159" s="5" t="s">
        <v>294</v>
      </c>
      <c r="Q14159" s="5" t="s">
        <v>294</v>
      </c>
      <c r="R14159" s="5" t="s">
        <v>294</v>
      </c>
      <c r="S14159" s="5" t="s">
        <v>294</v>
      </c>
      <c r="V14159" s="5" t="s">
        <v>33724</v>
      </c>
    </row>
    <row r="14160" spans="1:22" x14ac:dyDescent="0.35">
      <c r="A14160" s="5" t="s">
        <v>33725</v>
      </c>
      <c r="B14160" s="5" t="s">
        <v>33726</v>
      </c>
      <c r="C14160" s="5" t="s">
        <v>33703</v>
      </c>
      <c r="D14160" s="5" t="s">
        <v>22</v>
      </c>
      <c r="E14160" s="5">
        <v>9</v>
      </c>
      <c r="F14160" s="5" t="s">
        <v>294</v>
      </c>
      <c r="G14160" s="5" t="s">
        <v>294</v>
      </c>
      <c r="M14160" s="5" t="s">
        <v>794</v>
      </c>
      <c r="N14160" s="5" t="s">
        <v>297</v>
      </c>
      <c r="O14160" s="5" t="s">
        <v>294</v>
      </c>
      <c r="P14160" s="5" t="s">
        <v>294</v>
      </c>
      <c r="Q14160" s="5" t="s">
        <v>297</v>
      </c>
      <c r="R14160" s="5" t="s">
        <v>294</v>
      </c>
      <c r="V14160" s="5" t="s">
        <v>33727</v>
      </c>
    </row>
    <row r="14161" spans="1:22" x14ac:dyDescent="0.35">
      <c r="A14161" s="5" t="s">
        <v>33728</v>
      </c>
      <c r="B14161" s="5" t="s">
        <v>24035</v>
      </c>
      <c r="C14161" s="5" t="s">
        <v>33703</v>
      </c>
      <c r="D14161" s="5" t="s">
        <v>18</v>
      </c>
      <c r="E14161" s="5">
        <v>50</v>
      </c>
      <c r="F14161" s="5" t="s">
        <v>294</v>
      </c>
      <c r="G14161" s="5" t="s">
        <v>294</v>
      </c>
      <c r="M14161" s="5" t="s">
        <v>794</v>
      </c>
      <c r="N14161" s="5" t="s">
        <v>294</v>
      </c>
      <c r="O14161" s="5" t="s">
        <v>294</v>
      </c>
      <c r="P14161" s="5" t="s">
        <v>294</v>
      </c>
      <c r="Q14161" s="5" t="s">
        <v>294</v>
      </c>
      <c r="R14161" s="5" t="s">
        <v>294</v>
      </c>
    </row>
    <row r="14162" spans="1:22" x14ac:dyDescent="0.35">
      <c r="A14162" s="5" t="s">
        <v>33729</v>
      </c>
      <c r="B14162" s="5" t="s">
        <v>18672</v>
      </c>
      <c r="C14162" s="5" t="s">
        <v>33703</v>
      </c>
      <c r="D14162" s="5" t="s">
        <v>18</v>
      </c>
      <c r="E14162" s="5">
        <v>15</v>
      </c>
      <c r="F14162" s="5" t="s">
        <v>294</v>
      </c>
      <c r="G14162" s="5" t="s">
        <v>294</v>
      </c>
      <c r="M14162" s="5" t="s">
        <v>794</v>
      </c>
      <c r="N14162" s="5" t="s">
        <v>294</v>
      </c>
      <c r="P14162" s="5" t="s">
        <v>294</v>
      </c>
      <c r="Q14162" s="5" t="s">
        <v>294</v>
      </c>
      <c r="R14162" s="5" t="s">
        <v>297</v>
      </c>
      <c r="V14162" s="5" t="s">
        <v>33730</v>
      </c>
    </row>
    <row r="14163" spans="1:22" x14ac:dyDescent="0.35">
      <c r="A14163" s="5" t="s">
        <v>33731</v>
      </c>
      <c r="B14163" s="5" t="s">
        <v>33732</v>
      </c>
      <c r="C14163" s="5" t="s">
        <v>33703</v>
      </c>
      <c r="D14163" s="5" t="s">
        <v>18</v>
      </c>
      <c r="E14163" s="5">
        <v>1</v>
      </c>
      <c r="F14163" s="5" t="s">
        <v>294</v>
      </c>
      <c r="G14163" s="5" t="s">
        <v>297</v>
      </c>
      <c r="L14163" s="5" t="s">
        <v>822</v>
      </c>
      <c r="M14163" s="5" t="s">
        <v>794</v>
      </c>
      <c r="N14163" s="5" t="s">
        <v>294</v>
      </c>
      <c r="O14163" s="5" t="s">
        <v>294</v>
      </c>
      <c r="P14163" s="5" t="s">
        <v>294</v>
      </c>
      <c r="Q14163" s="5" t="s">
        <v>294</v>
      </c>
      <c r="R14163" s="5" t="s">
        <v>294</v>
      </c>
      <c r="V14163" s="5" t="s">
        <v>33733</v>
      </c>
    </row>
    <row r="14164" spans="1:22" x14ac:dyDescent="0.35">
      <c r="A14164" s="5" t="s">
        <v>33734</v>
      </c>
      <c r="B14164" s="5" t="s">
        <v>22375</v>
      </c>
      <c r="C14164" s="5" t="s">
        <v>33703</v>
      </c>
      <c r="D14164" s="5" t="s">
        <v>18</v>
      </c>
      <c r="E14164" s="5">
        <v>141</v>
      </c>
      <c r="F14164" s="5" t="s">
        <v>294</v>
      </c>
      <c r="G14164" s="5" t="s">
        <v>294</v>
      </c>
      <c r="M14164" s="5" t="s">
        <v>794</v>
      </c>
      <c r="N14164" s="5" t="s">
        <v>297</v>
      </c>
      <c r="O14164" s="5" t="s">
        <v>297</v>
      </c>
      <c r="P14164" s="5" t="s">
        <v>294</v>
      </c>
      <c r="Q14164" s="5" t="s">
        <v>297</v>
      </c>
      <c r="R14164" s="5" t="s">
        <v>294</v>
      </c>
      <c r="V14164" s="5" t="s">
        <v>33735</v>
      </c>
    </row>
    <row r="14165" spans="1:22" x14ac:dyDescent="0.35">
      <c r="A14165" s="5" t="s">
        <v>33736</v>
      </c>
      <c r="B14165" s="5" t="s">
        <v>33737</v>
      </c>
      <c r="C14165" s="5" t="s">
        <v>33703</v>
      </c>
      <c r="D14165" s="5" t="s">
        <v>18</v>
      </c>
      <c r="E14165" s="5">
        <v>999</v>
      </c>
      <c r="F14165" s="5" t="s">
        <v>294</v>
      </c>
      <c r="G14165" s="5" t="s">
        <v>294</v>
      </c>
      <c r="M14165" s="5" t="s">
        <v>794</v>
      </c>
      <c r="N14165" s="5" t="s">
        <v>294</v>
      </c>
      <c r="P14165" s="5" t="s">
        <v>294</v>
      </c>
      <c r="Q14165" s="5" t="s">
        <v>294</v>
      </c>
      <c r="R14165" s="5" t="s">
        <v>294</v>
      </c>
      <c r="V14165" s="5" t="s">
        <v>33738</v>
      </c>
    </row>
    <row r="14166" spans="1:22" x14ac:dyDescent="0.35">
      <c r="A14166" s="5" t="s">
        <v>33739</v>
      </c>
      <c r="B14166" s="5" t="s">
        <v>33740</v>
      </c>
      <c r="C14166" s="5" t="s">
        <v>33703</v>
      </c>
      <c r="D14166" s="5" t="s">
        <v>18</v>
      </c>
      <c r="E14166" s="5">
        <v>999</v>
      </c>
      <c r="F14166" s="5" t="s">
        <v>294</v>
      </c>
      <c r="G14166" s="5" t="s">
        <v>297</v>
      </c>
      <c r="M14166" s="5" t="s">
        <v>794</v>
      </c>
      <c r="N14166" s="5" t="s">
        <v>294</v>
      </c>
      <c r="P14166" s="5" t="s">
        <v>294</v>
      </c>
      <c r="Q14166" s="5" t="s">
        <v>294</v>
      </c>
      <c r="R14166" s="5" t="s">
        <v>294</v>
      </c>
      <c r="V14166" s="5" t="s">
        <v>33741</v>
      </c>
    </row>
    <row r="14167" spans="1:22" x14ac:dyDescent="0.35">
      <c r="A14167" s="5" t="s">
        <v>33742</v>
      </c>
      <c r="B14167" s="5" t="s">
        <v>33743</v>
      </c>
      <c r="C14167" s="5" t="s">
        <v>33703</v>
      </c>
      <c r="D14167" s="5" t="s">
        <v>18</v>
      </c>
      <c r="E14167" s="5">
        <v>999</v>
      </c>
      <c r="F14167" s="5" t="s">
        <v>294</v>
      </c>
      <c r="G14167" s="5" t="s">
        <v>297</v>
      </c>
      <c r="M14167" s="5" t="s">
        <v>794</v>
      </c>
      <c r="N14167" s="5" t="s">
        <v>294</v>
      </c>
      <c r="P14167" s="5" t="s">
        <v>294</v>
      </c>
      <c r="Q14167" s="5" t="s">
        <v>294</v>
      </c>
      <c r="R14167" s="5" t="s">
        <v>294</v>
      </c>
      <c r="V14167" s="5" t="s">
        <v>33744</v>
      </c>
    </row>
    <row r="14168" spans="1:22" x14ac:dyDescent="0.35">
      <c r="A14168" s="5" t="s">
        <v>33745</v>
      </c>
      <c r="B14168" s="5" t="s">
        <v>33746</v>
      </c>
      <c r="C14168" s="5" t="s">
        <v>33703</v>
      </c>
      <c r="D14168" s="5" t="s">
        <v>18</v>
      </c>
      <c r="E14168" s="5">
        <v>2</v>
      </c>
      <c r="F14168" s="5" t="s">
        <v>294</v>
      </c>
      <c r="G14168" s="5" t="s">
        <v>297</v>
      </c>
      <c r="M14168" s="5" t="s">
        <v>794</v>
      </c>
      <c r="N14168" s="5" t="s">
        <v>294</v>
      </c>
      <c r="P14168" s="5" t="s">
        <v>294</v>
      </c>
      <c r="Q14168" s="5" t="s">
        <v>294</v>
      </c>
      <c r="R14168" s="5" t="s">
        <v>294</v>
      </c>
      <c r="V14168" s="5" t="s">
        <v>33747</v>
      </c>
    </row>
    <row r="14169" spans="1:22" x14ac:dyDescent="0.35">
      <c r="A14169" s="5" t="s">
        <v>33748</v>
      </c>
      <c r="B14169" s="5" t="s">
        <v>33749</v>
      </c>
      <c r="C14169" s="5" t="s">
        <v>33703</v>
      </c>
      <c r="D14169" s="5" t="s">
        <v>18</v>
      </c>
      <c r="E14169" s="5">
        <v>1</v>
      </c>
      <c r="F14169" s="5" t="s">
        <v>294</v>
      </c>
      <c r="G14169" s="5" t="s">
        <v>297</v>
      </c>
      <c r="L14169" s="5" t="s">
        <v>941</v>
      </c>
      <c r="M14169" s="5" t="s">
        <v>794</v>
      </c>
      <c r="N14169" s="5" t="s">
        <v>294</v>
      </c>
      <c r="P14169" s="5" t="s">
        <v>294</v>
      </c>
      <c r="Q14169" s="5" t="s">
        <v>294</v>
      </c>
      <c r="R14169" s="5" t="s">
        <v>294</v>
      </c>
      <c r="S14169" s="5" t="s">
        <v>294</v>
      </c>
      <c r="V14169" s="5" t="s">
        <v>33750</v>
      </c>
    </row>
    <row r="14170" spans="1:22" x14ac:dyDescent="0.35">
      <c r="A14170" s="5" t="s">
        <v>33751</v>
      </c>
      <c r="B14170" s="5" t="s">
        <v>33752</v>
      </c>
      <c r="C14170" s="5" t="s">
        <v>33703</v>
      </c>
      <c r="D14170" s="5" t="s">
        <v>18</v>
      </c>
      <c r="E14170" s="5">
        <v>999</v>
      </c>
      <c r="F14170" s="5" t="s">
        <v>294</v>
      </c>
      <c r="G14170" s="5" t="s">
        <v>297</v>
      </c>
      <c r="M14170" s="5" t="s">
        <v>794</v>
      </c>
      <c r="N14170" s="5" t="s">
        <v>294</v>
      </c>
      <c r="P14170" s="5" t="s">
        <v>294</v>
      </c>
      <c r="Q14170" s="5" t="s">
        <v>294</v>
      </c>
      <c r="R14170" s="5" t="s">
        <v>294</v>
      </c>
      <c r="S14170" s="5" t="s">
        <v>11146</v>
      </c>
      <c r="V14170" s="5" t="s">
        <v>33753</v>
      </c>
    </row>
    <row r="14171" spans="1:22" x14ac:dyDescent="0.35">
      <c r="A14171" s="5" t="s">
        <v>33754</v>
      </c>
      <c r="B14171" s="5" t="s">
        <v>33755</v>
      </c>
      <c r="C14171" s="5" t="s">
        <v>33703</v>
      </c>
      <c r="D14171" s="5" t="s">
        <v>18</v>
      </c>
      <c r="E14171" s="5">
        <v>1</v>
      </c>
      <c r="F14171" s="5" t="s">
        <v>294</v>
      </c>
      <c r="G14171" s="5" t="s">
        <v>297</v>
      </c>
      <c r="L14171" s="5" t="s">
        <v>941</v>
      </c>
      <c r="M14171" s="5" t="s">
        <v>794</v>
      </c>
      <c r="N14171" s="5" t="s">
        <v>294</v>
      </c>
      <c r="P14171" s="5" t="s">
        <v>294</v>
      </c>
      <c r="Q14171" s="5" t="s">
        <v>294</v>
      </c>
      <c r="R14171" s="5" t="s">
        <v>294</v>
      </c>
      <c r="S14171" s="5" t="s">
        <v>294</v>
      </c>
      <c r="V14171" s="5" t="s">
        <v>33756</v>
      </c>
    </row>
    <row r="14172" spans="1:22" x14ac:dyDescent="0.35">
      <c r="A14172" s="5" t="s">
        <v>33757</v>
      </c>
      <c r="B14172" s="5" t="s">
        <v>33758</v>
      </c>
      <c r="C14172" s="5" t="s">
        <v>33703</v>
      </c>
      <c r="D14172" s="5" t="s">
        <v>18</v>
      </c>
      <c r="E14172" s="5">
        <v>1</v>
      </c>
      <c r="F14172" s="5" t="s">
        <v>294</v>
      </c>
      <c r="G14172" s="5" t="s">
        <v>297</v>
      </c>
      <c r="L14172" s="5" t="s">
        <v>941</v>
      </c>
      <c r="M14172" s="5" t="s">
        <v>794</v>
      </c>
      <c r="N14172" s="5" t="s">
        <v>294</v>
      </c>
      <c r="P14172" s="5" t="s">
        <v>294</v>
      </c>
      <c r="Q14172" s="5" t="s">
        <v>294</v>
      </c>
      <c r="R14172" s="5" t="s">
        <v>294</v>
      </c>
      <c r="S14172" s="5" t="s">
        <v>294</v>
      </c>
      <c r="V14172" s="5" t="s">
        <v>33759</v>
      </c>
    </row>
    <row r="14173" spans="1:22" x14ac:dyDescent="0.35">
      <c r="A14173" s="5" t="s">
        <v>33760</v>
      </c>
      <c r="B14173" s="5" t="s">
        <v>33761</v>
      </c>
      <c r="C14173" s="5" t="s">
        <v>33703</v>
      </c>
      <c r="D14173" s="5" t="s">
        <v>18</v>
      </c>
      <c r="E14173" s="5">
        <v>1</v>
      </c>
      <c r="F14173" s="5" t="s">
        <v>294</v>
      </c>
      <c r="G14173" s="5" t="s">
        <v>297</v>
      </c>
      <c r="L14173" s="5" t="s">
        <v>941</v>
      </c>
      <c r="M14173" s="5" t="s">
        <v>794</v>
      </c>
      <c r="N14173" s="5" t="s">
        <v>294</v>
      </c>
      <c r="O14173" s="5" t="s">
        <v>294</v>
      </c>
      <c r="P14173" s="5" t="s">
        <v>294</v>
      </c>
      <c r="Q14173" s="5" t="s">
        <v>294</v>
      </c>
      <c r="R14173" s="5" t="s">
        <v>294</v>
      </c>
      <c r="S14173" s="5" t="s">
        <v>294</v>
      </c>
    </row>
    <row r="14174" spans="1:22" x14ac:dyDescent="0.35">
      <c r="A14174" s="5" t="s">
        <v>33762</v>
      </c>
      <c r="B14174" s="5" t="s">
        <v>33763</v>
      </c>
      <c r="C14174" s="5" t="s">
        <v>33703</v>
      </c>
      <c r="D14174" s="5" t="s">
        <v>18</v>
      </c>
      <c r="E14174" s="5">
        <v>999</v>
      </c>
      <c r="F14174" s="5" t="s">
        <v>294</v>
      </c>
      <c r="G14174" s="5" t="s">
        <v>294</v>
      </c>
      <c r="M14174" s="5" t="s">
        <v>794</v>
      </c>
      <c r="N14174" s="5" t="s">
        <v>294</v>
      </c>
      <c r="P14174" s="5" t="s">
        <v>294</v>
      </c>
      <c r="Q14174" s="5" t="s">
        <v>294</v>
      </c>
      <c r="R14174" s="5" t="s">
        <v>294</v>
      </c>
      <c r="V14174" s="5" t="s">
        <v>33764</v>
      </c>
    </row>
    <row r="14175" spans="1:22" x14ac:dyDescent="0.35">
      <c r="A14175" s="5" t="s">
        <v>33765</v>
      </c>
      <c r="B14175" s="5" t="s">
        <v>33766</v>
      </c>
      <c r="C14175" s="5" t="s">
        <v>33703</v>
      </c>
      <c r="D14175" s="5" t="s">
        <v>18</v>
      </c>
      <c r="E14175" s="5">
        <v>999</v>
      </c>
      <c r="F14175" s="5" t="s">
        <v>294</v>
      </c>
      <c r="G14175" s="5" t="s">
        <v>297</v>
      </c>
      <c r="M14175" s="5" t="s">
        <v>794</v>
      </c>
      <c r="N14175" s="5" t="s">
        <v>294</v>
      </c>
      <c r="O14175" s="5" t="s">
        <v>294</v>
      </c>
      <c r="P14175" s="5" t="s">
        <v>294</v>
      </c>
      <c r="Q14175" s="5" t="s">
        <v>294</v>
      </c>
      <c r="R14175" s="5" t="s">
        <v>294</v>
      </c>
      <c r="V14175" s="5" t="s">
        <v>33744</v>
      </c>
    </row>
    <row r="14176" spans="1:22" x14ac:dyDescent="0.35">
      <c r="A14176" s="5" t="s">
        <v>33767</v>
      </c>
      <c r="B14176" s="5" t="s">
        <v>8929</v>
      </c>
      <c r="C14176" s="5" t="s">
        <v>33703</v>
      </c>
      <c r="D14176" s="5" t="s">
        <v>20</v>
      </c>
      <c r="E14176" s="5">
        <v>10</v>
      </c>
      <c r="F14176" s="5" t="s">
        <v>294</v>
      </c>
      <c r="G14176" s="5" t="s">
        <v>294</v>
      </c>
      <c r="M14176" s="5" t="s">
        <v>794</v>
      </c>
      <c r="N14176" s="5" t="s">
        <v>294</v>
      </c>
      <c r="P14176" s="5" t="s">
        <v>294</v>
      </c>
      <c r="Q14176" s="5" t="s">
        <v>294</v>
      </c>
      <c r="R14176" s="5" t="s">
        <v>297</v>
      </c>
      <c r="V14176" s="5" t="s">
        <v>33768</v>
      </c>
    </row>
    <row r="14177" spans="1:22" x14ac:dyDescent="0.35">
      <c r="A14177" s="5" t="s">
        <v>33769</v>
      </c>
      <c r="B14177" s="5" t="s">
        <v>8931</v>
      </c>
      <c r="C14177" s="5" t="s">
        <v>33703</v>
      </c>
      <c r="D14177" s="5" t="s">
        <v>28</v>
      </c>
      <c r="E14177" s="5">
        <v>6</v>
      </c>
      <c r="F14177" s="5" t="s">
        <v>294</v>
      </c>
      <c r="G14177" s="5" t="s">
        <v>294</v>
      </c>
      <c r="M14177" s="5" t="s">
        <v>794</v>
      </c>
      <c r="N14177" s="5" t="s">
        <v>294</v>
      </c>
      <c r="P14177" s="5" t="s">
        <v>294</v>
      </c>
      <c r="Q14177" s="5" t="s">
        <v>294</v>
      </c>
      <c r="R14177" s="5" t="s">
        <v>294</v>
      </c>
      <c r="V14177" s="5" t="s">
        <v>33770</v>
      </c>
    </row>
    <row r="14178" spans="1:22" x14ac:dyDescent="0.35">
      <c r="A14178" s="5" t="s">
        <v>33771</v>
      </c>
      <c r="B14178" s="5" t="s">
        <v>33772</v>
      </c>
      <c r="C14178" s="5" t="s">
        <v>33703</v>
      </c>
      <c r="D14178" s="5" t="s">
        <v>18</v>
      </c>
      <c r="E14178" s="5">
        <v>1</v>
      </c>
      <c r="F14178" s="5" t="s">
        <v>294</v>
      </c>
      <c r="G14178" s="5" t="s">
        <v>297</v>
      </c>
      <c r="L14178" s="5" t="s">
        <v>822</v>
      </c>
      <c r="M14178" s="5" t="s">
        <v>794</v>
      </c>
      <c r="N14178" s="5" t="s">
        <v>294</v>
      </c>
      <c r="P14178" s="5" t="s">
        <v>294</v>
      </c>
      <c r="Q14178" s="5" t="s">
        <v>294</v>
      </c>
      <c r="R14178" s="5" t="s">
        <v>294</v>
      </c>
      <c r="S14178" s="5" t="s">
        <v>294</v>
      </c>
      <c r="V14178" s="5" t="s">
        <v>33773</v>
      </c>
    </row>
    <row r="14179" spans="1:22" x14ac:dyDescent="0.35">
      <c r="A14179" s="5" t="s">
        <v>33774</v>
      </c>
      <c r="B14179" s="5" t="s">
        <v>14078</v>
      </c>
      <c r="C14179" s="5" t="s">
        <v>33703</v>
      </c>
      <c r="D14179" s="5" t="s">
        <v>18</v>
      </c>
      <c r="E14179" s="5">
        <v>4</v>
      </c>
      <c r="F14179" s="5" t="s">
        <v>294</v>
      </c>
      <c r="G14179" s="5" t="s">
        <v>294</v>
      </c>
      <c r="M14179" s="5" t="s">
        <v>794</v>
      </c>
      <c r="N14179" s="5" t="s">
        <v>294</v>
      </c>
      <c r="P14179" s="5" t="s">
        <v>294</v>
      </c>
      <c r="Q14179" s="5" t="s">
        <v>294</v>
      </c>
      <c r="R14179" s="5" t="s">
        <v>297</v>
      </c>
      <c r="V14179" s="5" t="s">
        <v>33775</v>
      </c>
    </row>
    <row r="14180" spans="1:22" x14ac:dyDescent="0.35">
      <c r="A14180" s="5" t="s">
        <v>33776</v>
      </c>
      <c r="B14180" s="5" t="s">
        <v>33777</v>
      </c>
      <c r="C14180" s="5" t="s">
        <v>33703</v>
      </c>
      <c r="D14180" s="5" t="s">
        <v>18</v>
      </c>
      <c r="E14180" s="5">
        <v>1</v>
      </c>
      <c r="F14180" s="5" t="s">
        <v>294</v>
      </c>
      <c r="G14180" s="5" t="s">
        <v>297</v>
      </c>
      <c r="L14180" s="5" t="s">
        <v>822</v>
      </c>
      <c r="M14180" s="5" t="s">
        <v>794</v>
      </c>
      <c r="N14180" s="5" t="s">
        <v>294</v>
      </c>
      <c r="P14180" s="5" t="s">
        <v>294</v>
      </c>
      <c r="Q14180" s="5" t="s">
        <v>294</v>
      </c>
      <c r="R14180" s="5" t="s">
        <v>294</v>
      </c>
      <c r="V14180" s="5" t="s">
        <v>33778</v>
      </c>
    </row>
    <row r="14181" spans="1:22" x14ac:dyDescent="0.35">
      <c r="A14181" s="5" t="s">
        <v>33779</v>
      </c>
      <c r="B14181" s="5" t="s">
        <v>33780</v>
      </c>
      <c r="C14181" s="5" t="s">
        <v>33703</v>
      </c>
      <c r="D14181" s="5" t="s">
        <v>18</v>
      </c>
      <c r="E14181" s="5">
        <v>1</v>
      </c>
      <c r="F14181" s="5" t="s">
        <v>294</v>
      </c>
      <c r="G14181" s="5" t="s">
        <v>297</v>
      </c>
      <c r="L14181" s="5" t="s">
        <v>822</v>
      </c>
      <c r="M14181" s="5" t="s">
        <v>794</v>
      </c>
      <c r="N14181" s="5" t="s">
        <v>294</v>
      </c>
      <c r="P14181" s="5" t="s">
        <v>294</v>
      </c>
      <c r="Q14181" s="5" t="s">
        <v>294</v>
      </c>
      <c r="R14181" s="5" t="s">
        <v>294</v>
      </c>
      <c r="S14181" s="5" t="s">
        <v>294</v>
      </c>
      <c r="V14181" s="5" t="s">
        <v>33781</v>
      </c>
    </row>
    <row r="14182" spans="1:22" x14ac:dyDescent="0.35">
      <c r="A14182" s="5" t="s">
        <v>33782</v>
      </c>
      <c r="B14182" s="5" t="s">
        <v>33783</v>
      </c>
      <c r="C14182" s="5" t="s">
        <v>33703</v>
      </c>
      <c r="D14182" s="5" t="s">
        <v>18</v>
      </c>
      <c r="E14182" s="5">
        <v>5</v>
      </c>
      <c r="F14182" s="5" t="s">
        <v>294</v>
      </c>
      <c r="G14182" s="5" t="s">
        <v>297</v>
      </c>
      <c r="M14182" s="5" t="s">
        <v>794</v>
      </c>
      <c r="N14182" s="5" t="s">
        <v>294</v>
      </c>
      <c r="P14182" s="5" t="s">
        <v>294</v>
      </c>
      <c r="Q14182" s="5" t="s">
        <v>294</v>
      </c>
      <c r="R14182" s="5" t="s">
        <v>294</v>
      </c>
      <c r="V14182" s="5" t="s">
        <v>33784</v>
      </c>
    </row>
    <row r="14183" spans="1:22" x14ac:dyDescent="0.35">
      <c r="A14183" s="5" t="s">
        <v>33785</v>
      </c>
      <c r="B14183" s="5" t="s">
        <v>33786</v>
      </c>
      <c r="C14183" s="5" t="s">
        <v>33703</v>
      </c>
      <c r="D14183" s="5" t="s">
        <v>18</v>
      </c>
      <c r="E14183" s="5">
        <v>1</v>
      </c>
      <c r="F14183" s="5" t="s">
        <v>294</v>
      </c>
      <c r="G14183" s="5" t="s">
        <v>297</v>
      </c>
      <c r="L14183" s="5" t="s">
        <v>822</v>
      </c>
      <c r="M14183" s="5" t="s">
        <v>794</v>
      </c>
      <c r="N14183" s="5" t="s">
        <v>294</v>
      </c>
      <c r="P14183" s="5" t="s">
        <v>294</v>
      </c>
      <c r="Q14183" s="5" t="s">
        <v>294</v>
      </c>
      <c r="R14183" s="5" t="s">
        <v>294</v>
      </c>
      <c r="V14183" s="5" t="s">
        <v>33787</v>
      </c>
    </row>
    <row r="14184" spans="1:22" x14ac:dyDescent="0.35">
      <c r="A14184" s="5" t="s">
        <v>33788</v>
      </c>
      <c r="B14184" s="5" t="s">
        <v>33789</v>
      </c>
      <c r="C14184" s="5" t="s">
        <v>33703</v>
      </c>
      <c r="D14184" s="5" t="s">
        <v>18</v>
      </c>
      <c r="E14184" s="5">
        <v>19</v>
      </c>
      <c r="F14184" s="5" t="s">
        <v>294</v>
      </c>
      <c r="G14184" s="5" t="s">
        <v>297</v>
      </c>
      <c r="M14184" s="5" t="s">
        <v>794</v>
      </c>
      <c r="N14184" s="5" t="s">
        <v>294</v>
      </c>
      <c r="O14184" s="5" t="s">
        <v>294</v>
      </c>
      <c r="P14184" s="5" t="s">
        <v>294</v>
      </c>
      <c r="Q14184" s="5" t="s">
        <v>294</v>
      </c>
      <c r="R14184" s="5" t="s">
        <v>294</v>
      </c>
      <c r="V14184" s="5" t="s">
        <v>33790</v>
      </c>
    </row>
    <row r="14185" spans="1:22" x14ac:dyDescent="0.35">
      <c r="A14185" s="5" t="s">
        <v>33791</v>
      </c>
      <c r="B14185" s="5" t="s">
        <v>33792</v>
      </c>
      <c r="C14185" s="5" t="s">
        <v>33793</v>
      </c>
      <c r="D14185" s="5" t="s">
        <v>18</v>
      </c>
      <c r="E14185" s="5">
        <v>20</v>
      </c>
      <c r="F14185" s="5" t="s">
        <v>294</v>
      </c>
      <c r="G14185" s="5" t="s">
        <v>297</v>
      </c>
      <c r="M14185" s="5" t="s">
        <v>794</v>
      </c>
      <c r="N14185" s="5" t="s">
        <v>294</v>
      </c>
      <c r="P14185" s="5" t="s">
        <v>294</v>
      </c>
      <c r="Q14185" s="5" t="s">
        <v>297</v>
      </c>
      <c r="R14185" s="5" t="s">
        <v>294</v>
      </c>
    </row>
    <row r="14186" spans="1:22" x14ac:dyDescent="0.35">
      <c r="A14186" s="5" t="s">
        <v>33794</v>
      </c>
      <c r="B14186" s="5" t="s">
        <v>33795</v>
      </c>
      <c r="C14186" s="5" t="s">
        <v>33793</v>
      </c>
      <c r="D14186" s="5" t="s">
        <v>18</v>
      </c>
      <c r="E14186" s="5">
        <v>50</v>
      </c>
      <c r="F14186" s="5" t="s">
        <v>294</v>
      </c>
      <c r="G14186" s="5" t="s">
        <v>294</v>
      </c>
      <c r="M14186" s="5" t="s">
        <v>794</v>
      </c>
      <c r="N14186" s="5" t="s">
        <v>294</v>
      </c>
      <c r="P14186" s="5" t="s">
        <v>294</v>
      </c>
      <c r="Q14186" s="5" t="s">
        <v>297</v>
      </c>
      <c r="R14186" s="5" t="s">
        <v>294</v>
      </c>
    </row>
    <row r="14187" spans="1:22" x14ac:dyDescent="0.35">
      <c r="A14187" s="5" t="s">
        <v>33796</v>
      </c>
      <c r="B14187" s="5" t="s">
        <v>33797</v>
      </c>
      <c r="C14187" s="5" t="s">
        <v>33793</v>
      </c>
      <c r="D14187" s="5" t="s">
        <v>20</v>
      </c>
      <c r="E14187" s="5">
        <v>10</v>
      </c>
      <c r="F14187" s="5" t="s">
        <v>294</v>
      </c>
      <c r="G14187" s="5" t="s">
        <v>294</v>
      </c>
      <c r="M14187" s="5" t="s">
        <v>794</v>
      </c>
      <c r="N14187" s="5" t="s">
        <v>294</v>
      </c>
      <c r="P14187" s="5" t="s">
        <v>294</v>
      </c>
      <c r="Q14187" s="5" t="s">
        <v>297</v>
      </c>
      <c r="R14187" s="5" t="s">
        <v>294</v>
      </c>
    </row>
    <row r="14188" spans="1:22" x14ac:dyDescent="0.35">
      <c r="A14188" s="5" t="s">
        <v>33798</v>
      </c>
      <c r="B14188" s="5" t="s">
        <v>3907</v>
      </c>
      <c r="C14188" s="5" t="s">
        <v>33799</v>
      </c>
      <c r="D14188" s="5" t="s">
        <v>22</v>
      </c>
      <c r="E14188" s="5">
        <v>10</v>
      </c>
      <c r="F14188" s="5" t="s">
        <v>294</v>
      </c>
      <c r="G14188" s="5" t="s">
        <v>294</v>
      </c>
      <c r="M14188" s="5" t="s">
        <v>3826</v>
      </c>
      <c r="N14188" s="5" t="s">
        <v>294</v>
      </c>
      <c r="P14188" s="5" t="s">
        <v>294</v>
      </c>
      <c r="Q14188" s="5" t="s">
        <v>297</v>
      </c>
      <c r="R14188" s="5" t="s">
        <v>294</v>
      </c>
    </row>
    <row r="14189" spans="1:22" x14ac:dyDescent="0.35">
      <c r="A14189" s="5" t="s">
        <v>33800</v>
      </c>
      <c r="B14189" s="5" t="s">
        <v>15469</v>
      </c>
      <c r="C14189" s="5" t="s">
        <v>33799</v>
      </c>
      <c r="D14189" s="5" t="s">
        <v>18</v>
      </c>
      <c r="E14189" s="5">
        <v>150</v>
      </c>
      <c r="F14189" s="5" t="s">
        <v>294</v>
      </c>
      <c r="G14189" s="5" t="s">
        <v>294</v>
      </c>
      <c r="M14189" s="5" t="s">
        <v>794</v>
      </c>
      <c r="N14189" s="5" t="s">
        <v>294</v>
      </c>
      <c r="P14189" s="5" t="s">
        <v>294</v>
      </c>
      <c r="Q14189" s="5" t="s">
        <v>297</v>
      </c>
      <c r="R14189" s="5" t="s">
        <v>294</v>
      </c>
    </row>
    <row r="14190" spans="1:22" x14ac:dyDescent="0.35">
      <c r="A14190" s="5" t="s">
        <v>33801</v>
      </c>
      <c r="B14190" s="5" t="s">
        <v>15456</v>
      </c>
      <c r="C14190" s="5" t="s">
        <v>33799</v>
      </c>
      <c r="D14190" s="5" t="s">
        <v>18</v>
      </c>
      <c r="E14190" s="5">
        <v>10</v>
      </c>
      <c r="F14190" s="5" t="s">
        <v>294</v>
      </c>
      <c r="G14190" s="5" t="s">
        <v>297</v>
      </c>
      <c r="J14190" s="5" t="s">
        <v>33685</v>
      </c>
      <c r="M14190" s="5" t="s">
        <v>794</v>
      </c>
      <c r="N14190" s="5" t="s">
        <v>294</v>
      </c>
      <c r="P14190" s="5" t="s">
        <v>294</v>
      </c>
      <c r="Q14190" s="5" t="s">
        <v>297</v>
      </c>
      <c r="R14190" s="5" t="s">
        <v>294</v>
      </c>
    </row>
    <row r="14191" spans="1:22" x14ac:dyDescent="0.35">
      <c r="A14191" s="5" t="s">
        <v>33802</v>
      </c>
      <c r="B14191" s="5" t="s">
        <v>33803</v>
      </c>
      <c r="C14191" s="5" t="s">
        <v>33804</v>
      </c>
      <c r="D14191" s="5" t="s">
        <v>22</v>
      </c>
      <c r="E14191" s="5">
        <v>10</v>
      </c>
      <c r="F14191" s="5" t="s">
        <v>294</v>
      </c>
      <c r="G14191" s="5" t="s">
        <v>294</v>
      </c>
      <c r="J14191" s="5" t="s">
        <v>33793</v>
      </c>
      <c r="M14191" s="5" t="s">
        <v>794</v>
      </c>
      <c r="N14191" s="5" t="s">
        <v>294</v>
      </c>
      <c r="P14191" s="5" t="s">
        <v>294</v>
      </c>
      <c r="Q14191" s="5" t="s">
        <v>297</v>
      </c>
      <c r="R14191" s="5" t="s">
        <v>297</v>
      </c>
    </row>
    <row r="14192" spans="1:22" x14ac:dyDescent="0.35">
      <c r="A14192" s="5" t="s">
        <v>33805</v>
      </c>
      <c r="B14192" s="5" t="s">
        <v>33806</v>
      </c>
      <c r="C14192" s="5" t="s">
        <v>33804</v>
      </c>
      <c r="D14192" s="5" t="s">
        <v>22</v>
      </c>
      <c r="E14192" s="5">
        <v>6</v>
      </c>
      <c r="F14192" s="5" t="s">
        <v>294</v>
      </c>
      <c r="G14192" s="5" t="s">
        <v>294</v>
      </c>
      <c r="M14192" s="5" t="s">
        <v>794</v>
      </c>
      <c r="N14192" s="5" t="s">
        <v>294</v>
      </c>
      <c r="P14192" s="5" t="s">
        <v>294</v>
      </c>
      <c r="Q14192" s="5" t="s">
        <v>297</v>
      </c>
      <c r="R14192" s="5" t="s">
        <v>294</v>
      </c>
    </row>
    <row r="14193" spans="1:22" x14ac:dyDescent="0.35">
      <c r="A14193" s="5" t="s">
        <v>33807</v>
      </c>
      <c r="B14193" s="5" t="s">
        <v>33808</v>
      </c>
      <c r="C14193" s="5" t="s">
        <v>33809</v>
      </c>
      <c r="D14193" s="5" t="s">
        <v>22</v>
      </c>
      <c r="E14193" s="5">
        <v>10</v>
      </c>
      <c r="F14193" s="5" t="s">
        <v>294</v>
      </c>
      <c r="G14193" s="5" t="s">
        <v>294</v>
      </c>
      <c r="J14193" s="5" t="s">
        <v>33799</v>
      </c>
      <c r="M14193" s="5" t="s">
        <v>794</v>
      </c>
      <c r="N14193" s="5" t="s">
        <v>294</v>
      </c>
      <c r="P14193" s="5" t="s">
        <v>294</v>
      </c>
      <c r="Q14193" s="5" t="s">
        <v>297</v>
      </c>
      <c r="R14193" s="5" t="s">
        <v>297</v>
      </c>
    </row>
    <row r="14194" spans="1:22" x14ac:dyDescent="0.35">
      <c r="A14194" s="5" t="s">
        <v>33810</v>
      </c>
      <c r="B14194" s="5" t="s">
        <v>33811</v>
      </c>
      <c r="C14194" s="5" t="s">
        <v>33809</v>
      </c>
      <c r="D14194" s="5" t="s">
        <v>22</v>
      </c>
      <c r="E14194" s="5">
        <v>10</v>
      </c>
      <c r="F14194" s="5" t="s">
        <v>294</v>
      </c>
      <c r="G14194" s="5" t="s">
        <v>294</v>
      </c>
      <c r="J14194" s="5" t="s">
        <v>33804</v>
      </c>
      <c r="M14194" s="5" t="s">
        <v>794</v>
      </c>
      <c r="N14194" s="5" t="s">
        <v>294</v>
      </c>
      <c r="P14194" s="5" t="s">
        <v>294</v>
      </c>
      <c r="Q14194" s="5" t="s">
        <v>297</v>
      </c>
      <c r="R14194" s="5" t="s">
        <v>297</v>
      </c>
    </row>
    <row r="14195" spans="1:22" x14ac:dyDescent="0.35">
      <c r="A14195" s="5" t="s">
        <v>33812</v>
      </c>
      <c r="B14195" s="5" t="s">
        <v>3907</v>
      </c>
      <c r="C14195" s="5" t="s">
        <v>33809</v>
      </c>
      <c r="D14195" s="5" t="s">
        <v>22</v>
      </c>
      <c r="E14195" s="5">
        <v>10</v>
      </c>
      <c r="F14195" s="5" t="s">
        <v>294</v>
      </c>
      <c r="G14195" s="5" t="s">
        <v>294</v>
      </c>
      <c r="M14195" s="5" t="s">
        <v>3826</v>
      </c>
      <c r="N14195" s="5" t="s">
        <v>294</v>
      </c>
      <c r="P14195" s="5" t="s">
        <v>294</v>
      </c>
      <c r="Q14195" s="5" t="s">
        <v>297</v>
      </c>
      <c r="R14195" s="5" t="s">
        <v>294</v>
      </c>
    </row>
    <row r="14196" spans="1:22" x14ac:dyDescent="0.35">
      <c r="A14196" s="5" t="s">
        <v>33813</v>
      </c>
      <c r="B14196" s="5" t="s">
        <v>16343</v>
      </c>
      <c r="C14196" s="5" t="s">
        <v>33804</v>
      </c>
      <c r="D14196" s="5" t="s">
        <v>22</v>
      </c>
      <c r="E14196" s="5">
        <v>10</v>
      </c>
      <c r="F14196" s="5" t="s">
        <v>294</v>
      </c>
      <c r="G14196" s="5" t="s">
        <v>294</v>
      </c>
      <c r="M14196" s="5" t="s">
        <v>3826</v>
      </c>
      <c r="N14196" s="5" t="s">
        <v>294</v>
      </c>
      <c r="P14196" s="5" t="s">
        <v>294</v>
      </c>
      <c r="Q14196" s="5" t="s">
        <v>294</v>
      </c>
      <c r="R14196" s="5" t="s">
        <v>294</v>
      </c>
    </row>
    <row r="14197" spans="1:22" x14ac:dyDescent="0.35">
      <c r="A14197" s="5" t="s">
        <v>33814</v>
      </c>
      <c r="B14197" s="5" t="s">
        <v>33815</v>
      </c>
      <c r="C14197" s="5" t="s">
        <v>33804</v>
      </c>
      <c r="D14197" s="5" t="s">
        <v>16</v>
      </c>
      <c r="E14197" s="5">
        <v>4</v>
      </c>
      <c r="F14197" s="5" t="s">
        <v>294</v>
      </c>
      <c r="G14197" s="5" t="s">
        <v>294</v>
      </c>
      <c r="M14197" s="5" t="s">
        <v>794</v>
      </c>
      <c r="N14197" s="5" t="s">
        <v>294</v>
      </c>
      <c r="P14197" s="5" t="s">
        <v>294</v>
      </c>
      <c r="Q14197" s="5" t="s">
        <v>294</v>
      </c>
      <c r="R14197" s="5" t="s">
        <v>294</v>
      </c>
    </row>
    <row r="14198" spans="1:22" x14ac:dyDescent="0.35">
      <c r="A14198" s="5" t="s">
        <v>33816</v>
      </c>
      <c r="B14198" s="5" t="s">
        <v>33817</v>
      </c>
      <c r="C14198" s="5" t="s">
        <v>33804</v>
      </c>
      <c r="D14198" s="5" t="s">
        <v>22</v>
      </c>
      <c r="E14198" s="5">
        <v>10</v>
      </c>
      <c r="F14198" s="5" t="s">
        <v>294</v>
      </c>
      <c r="G14198" s="5" t="s">
        <v>294</v>
      </c>
      <c r="J14198" s="5" t="s">
        <v>33818</v>
      </c>
      <c r="M14198" s="5" t="s">
        <v>794</v>
      </c>
      <c r="N14198" s="5" t="s">
        <v>294</v>
      </c>
      <c r="P14198" s="5" t="s">
        <v>294</v>
      </c>
      <c r="Q14198" s="5" t="s">
        <v>294</v>
      </c>
      <c r="R14198" s="5" t="s">
        <v>297</v>
      </c>
    </row>
    <row r="14199" spans="1:22" x14ac:dyDescent="0.35">
      <c r="A14199" s="5" t="s">
        <v>33819</v>
      </c>
      <c r="B14199" s="5" t="s">
        <v>33820</v>
      </c>
      <c r="C14199" s="5" t="s">
        <v>33804</v>
      </c>
      <c r="D14199" s="5" t="s">
        <v>22</v>
      </c>
      <c r="E14199" s="5">
        <v>1</v>
      </c>
      <c r="F14199" s="5" t="s">
        <v>294</v>
      </c>
      <c r="G14199" s="5" t="s">
        <v>294</v>
      </c>
      <c r="M14199" s="5" t="s">
        <v>794</v>
      </c>
      <c r="N14199" s="5" t="s">
        <v>294</v>
      </c>
      <c r="P14199" s="5" t="s">
        <v>294</v>
      </c>
      <c r="Q14199" s="5" t="s">
        <v>297</v>
      </c>
      <c r="R14199" s="5" t="s">
        <v>294</v>
      </c>
    </row>
    <row r="14200" spans="1:22" x14ac:dyDescent="0.35">
      <c r="A14200" s="5" t="s">
        <v>33821</v>
      </c>
      <c r="B14200" s="5" t="s">
        <v>33822</v>
      </c>
      <c r="C14200" s="5" t="s">
        <v>33804</v>
      </c>
      <c r="D14200" s="5" t="s">
        <v>22</v>
      </c>
      <c r="E14200" s="5">
        <v>6</v>
      </c>
      <c r="F14200" s="5" t="s">
        <v>294</v>
      </c>
      <c r="G14200" s="5" t="s">
        <v>294</v>
      </c>
      <c r="M14200" s="5" t="s">
        <v>794</v>
      </c>
      <c r="N14200" s="5" t="s">
        <v>294</v>
      </c>
      <c r="P14200" s="5" t="s">
        <v>294</v>
      </c>
      <c r="Q14200" s="5" t="s">
        <v>294</v>
      </c>
      <c r="R14200" s="5" t="s">
        <v>294</v>
      </c>
    </row>
    <row r="14201" spans="1:22" x14ac:dyDescent="0.35">
      <c r="A14201" s="5" t="s">
        <v>33823</v>
      </c>
      <c r="B14201" s="5" t="s">
        <v>33824</v>
      </c>
      <c r="C14201" s="5" t="s">
        <v>33793</v>
      </c>
      <c r="D14201" s="5" t="s">
        <v>22</v>
      </c>
      <c r="E14201" s="5">
        <v>10</v>
      </c>
      <c r="F14201" s="5" t="s">
        <v>294</v>
      </c>
      <c r="G14201" s="5" t="s">
        <v>294</v>
      </c>
      <c r="M14201" s="5" t="s">
        <v>3826</v>
      </c>
      <c r="N14201" s="5" t="s">
        <v>294</v>
      </c>
      <c r="P14201" s="5" t="s">
        <v>294</v>
      </c>
      <c r="Q14201" s="5" t="s">
        <v>297</v>
      </c>
      <c r="R14201" s="5" t="s">
        <v>294</v>
      </c>
    </row>
    <row r="14202" spans="1:22" x14ac:dyDescent="0.35">
      <c r="A14202" s="5" t="s">
        <v>33825</v>
      </c>
      <c r="B14202" s="5" t="s">
        <v>33815</v>
      </c>
      <c r="C14202" s="5" t="s">
        <v>33793</v>
      </c>
      <c r="D14202" s="5" t="s">
        <v>16</v>
      </c>
      <c r="E14202" s="5">
        <v>4</v>
      </c>
      <c r="F14202" s="5" t="s">
        <v>294</v>
      </c>
      <c r="G14202" s="5" t="s">
        <v>294</v>
      </c>
      <c r="M14202" s="5" t="s">
        <v>794</v>
      </c>
      <c r="N14202" s="5" t="s">
        <v>294</v>
      </c>
      <c r="P14202" s="5" t="s">
        <v>294</v>
      </c>
      <c r="Q14202" s="5" t="s">
        <v>297</v>
      </c>
      <c r="R14202" s="5" t="s">
        <v>294</v>
      </c>
    </row>
    <row r="14203" spans="1:22" x14ac:dyDescent="0.35">
      <c r="A14203" s="5" t="s">
        <v>33826</v>
      </c>
      <c r="B14203" s="5" t="s">
        <v>33827</v>
      </c>
      <c r="C14203" s="5" t="s">
        <v>33793</v>
      </c>
      <c r="D14203" s="5" t="s">
        <v>18</v>
      </c>
      <c r="E14203" s="5">
        <v>10</v>
      </c>
      <c r="F14203" s="5" t="s">
        <v>294</v>
      </c>
      <c r="G14203" s="5" t="s">
        <v>297</v>
      </c>
      <c r="M14203" s="5" t="s">
        <v>794</v>
      </c>
      <c r="N14203" s="5" t="s">
        <v>294</v>
      </c>
      <c r="P14203" s="5" t="s">
        <v>294</v>
      </c>
      <c r="Q14203" s="5" t="s">
        <v>297</v>
      </c>
      <c r="R14203" s="5" t="s">
        <v>294</v>
      </c>
    </row>
    <row r="14204" spans="1:22" x14ac:dyDescent="0.35">
      <c r="A14204" s="5" t="s">
        <v>33828</v>
      </c>
      <c r="B14204" s="5" t="s">
        <v>33829</v>
      </c>
      <c r="C14204" s="5" t="s">
        <v>33793</v>
      </c>
      <c r="D14204" s="5" t="s">
        <v>22</v>
      </c>
      <c r="E14204" s="5">
        <v>1</v>
      </c>
      <c r="F14204" s="5" t="s">
        <v>294</v>
      </c>
      <c r="G14204" s="5" t="s">
        <v>294</v>
      </c>
      <c r="M14204" s="5" t="s">
        <v>794</v>
      </c>
      <c r="N14204" s="5" t="s">
        <v>294</v>
      </c>
      <c r="P14204" s="5" t="s">
        <v>294</v>
      </c>
      <c r="Q14204" s="5" t="s">
        <v>297</v>
      </c>
      <c r="R14204" s="5" t="s">
        <v>297</v>
      </c>
    </row>
    <row r="14205" spans="1:22" x14ac:dyDescent="0.35">
      <c r="A14205" s="5" t="s">
        <v>33830</v>
      </c>
      <c r="B14205" s="5" t="s">
        <v>33831</v>
      </c>
      <c r="C14205" s="5" t="s">
        <v>33793</v>
      </c>
      <c r="D14205" s="5" t="s">
        <v>22</v>
      </c>
      <c r="E14205" s="5">
        <v>6</v>
      </c>
      <c r="F14205" s="5" t="s">
        <v>294</v>
      </c>
      <c r="G14205" s="5" t="s">
        <v>294</v>
      </c>
      <c r="M14205" s="5" t="s">
        <v>794</v>
      </c>
      <c r="N14205" s="5" t="s">
        <v>294</v>
      </c>
      <c r="P14205" s="5" t="s">
        <v>294</v>
      </c>
      <c r="Q14205" s="5" t="s">
        <v>297</v>
      </c>
      <c r="R14205" s="5" t="s">
        <v>294</v>
      </c>
    </row>
    <row r="14206" spans="1:22" x14ac:dyDescent="0.35">
      <c r="A14206" s="5" t="s">
        <v>33832</v>
      </c>
      <c r="B14206" s="5" t="s">
        <v>33833</v>
      </c>
      <c r="C14206" s="5" t="s">
        <v>33793</v>
      </c>
      <c r="D14206" s="5" t="s">
        <v>28</v>
      </c>
      <c r="E14206" s="5">
        <v>6</v>
      </c>
      <c r="F14206" s="5" t="s">
        <v>294</v>
      </c>
      <c r="G14206" s="5" t="s">
        <v>294</v>
      </c>
      <c r="M14206" s="5" t="s">
        <v>794</v>
      </c>
      <c r="N14206" s="5" t="s">
        <v>294</v>
      </c>
      <c r="P14206" s="5" t="s">
        <v>294</v>
      </c>
      <c r="Q14206" s="5" t="s">
        <v>297</v>
      </c>
      <c r="R14206" s="5" t="s">
        <v>294</v>
      </c>
    </row>
    <row r="14207" spans="1:22" x14ac:dyDescent="0.35">
      <c r="A14207" s="5" t="s">
        <v>33834</v>
      </c>
      <c r="B14207" s="5" t="s">
        <v>33835</v>
      </c>
      <c r="C14207" s="5" t="s">
        <v>33836</v>
      </c>
      <c r="D14207" s="5" t="s">
        <v>22</v>
      </c>
      <c r="E14207" s="5">
        <v>19</v>
      </c>
      <c r="F14207" s="5" t="s">
        <v>294</v>
      </c>
      <c r="G14207" s="5" t="s">
        <v>294</v>
      </c>
      <c r="M14207" s="5" t="s">
        <v>3826</v>
      </c>
      <c r="N14207" s="5" t="s">
        <v>294</v>
      </c>
      <c r="P14207" s="5" t="s">
        <v>294</v>
      </c>
      <c r="Q14207" s="5" t="s">
        <v>294</v>
      </c>
      <c r="R14207" s="5" t="s">
        <v>294</v>
      </c>
      <c r="V14207" s="5" t="s">
        <v>33837</v>
      </c>
    </row>
    <row r="14208" spans="1:22" x14ac:dyDescent="0.35">
      <c r="A14208" s="5" t="s">
        <v>33838</v>
      </c>
      <c r="B14208" s="5" t="s">
        <v>8433</v>
      </c>
      <c r="C14208" s="5" t="s">
        <v>33836</v>
      </c>
      <c r="D14208" s="5" t="s">
        <v>18</v>
      </c>
      <c r="E14208" s="5">
        <v>5</v>
      </c>
      <c r="F14208" s="5" t="s">
        <v>297</v>
      </c>
      <c r="G14208" s="5" t="s">
        <v>297</v>
      </c>
      <c r="M14208" s="5" t="s">
        <v>794</v>
      </c>
      <c r="N14208" s="5" t="s">
        <v>294</v>
      </c>
      <c r="P14208" s="5" t="s">
        <v>294</v>
      </c>
      <c r="Q14208" s="5" t="s">
        <v>294</v>
      </c>
      <c r="R14208" s="5" t="s">
        <v>297</v>
      </c>
      <c r="V14208" s="5" t="s">
        <v>33839</v>
      </c>
    </row>
    <row r="14209" spans="1:22" x14ac:dyDescent="0.35">
      <c r="A14209" s="5" t="s">
        <v>33840</v>
      </c>
      <c r="B14209" s="5" t="s">
        <v>33841</v>
      </c>
      <c r="C14209" s="5" t="s">
        <v>33836</v>
      </c>
      <c r="D14209" s="5" t="s">
        <v>18</v>
      </c>
      <c r="E14209" s="5">
        <v>6</v>
      </c>
      <c r="F14209" s="5" t="s">
        <v>297</v>
      </c>
      <c r="G14209" s="5" t="s">
        <v>297</v>
      </c>
      <c r="M14209" s="5" t="s">
        <v>794</v>
      </c>
      <c r="N14209" s="5" t="s">
        <v>294</v>
      </c>
      <c r="P14209" s="5" t="s">
        <v>294</v>
      </c>
      <c r="Q14209" s="5" t="s">
        <v>294</v>
      </c>
      <c r="R14209" s="5" t="s">
        <v>297</v>
      </c>
      <c r="V14209" s="5" t="s">
        <v>33842</v>
      </c>
    </row>
    <row r="14210" spans="1:22" x14ac:dyDescent="0.35">
      <c r="A14210" s="5" t="s">
        <v>33843</v>
      </c>
      <c r="B14210" s="5" t="s">
        <v>33844</v>
      </c>
      <c r="C14210" s="5" t="s">
        <v>33836</v>
      </c>
      <c r="D14210" s="5" t="s">
        <v>18</v>
      </c>
      <c r="E14210" s="5">
        <v>1</v>
      </c>
      <c r="F14210" s="5" t="s">
        <v>294</v>
      </c>
      <c r="G14210" s="5" t="s">
        <v>297</v>
      </c>
      <c r="L14210" s="5" t="s">
        <v>822</v>
      </c>
      <c r="M14210" s="5" t="s">
        <v>794</v>
      </c>
      <c r="N14210" s="5" t="s">
        <v>294</v>
      </c>
      <c r="P14210" s="5" t="s">
        <v>294</v>
      </c>
      <c r="Q14210" s="5" t="s">
        <v>294</v>
      </c>
      <c r="R14210" s="5" t="s">
        <v>294</v>
      </c>
      <c r="S14210" s="5" t="s">
        <v>294</v>
      </c>
      <c r="V14210" s="5" t="s">
        <v>33845</v>
      </c>
    </row>
    <row r="14211" spans="1:22" x14ac:dyDescent="0.35">
      <c r="A14211" s="5" t="s">
        <v>33846</v>
      </c>
      <c r="B14211" s="5" t="s">
        <v>33847</v>
      </c>
      <c r="C14211" s="5" t="s">
        <v>33848</v>
      </c>
      <c r="D14211" s="5" t="s">
        <v>22</v>
      </c>
      <c r="E14211" s="5">
        <v>12</v>
      </c>
      <c r="F14211" s="5" t="s">
        <v>294</v>
      </c>
      <c r="G14211" s="5" t="s">
        <v>294</v>
      </c>
      <c r="M14211" s="5" t="s">
        <v>3826</v>
      </c>
      <c r="N14211" s="5" t="s">
        <v>294</v>
      </c>
      <c r="P14211" s="5" t="s">
        <v>294</v>
      </c>
      <c r="Q14211" s="5" t="s">
        <v>294</v>
      </c>
      <c r="R14211" s="5" t="s">
        <v>294</v>
      </c>
    </row>
    <row r="14212" spans="1:22" x14ac:dyDescent="0.35">
      <c r="A14212" s="5" t="s">
        <v>33849</v>
      </c>
      <c r="B14212" s="5" t="s">
        <v>33850</v>
      </c>
      <c r="C14212" s="5" t="s">
        <v>33848</v>
      </c>
      <c r="D14212" s="5" t="s">
        <v>18</v>
      </c>
      <c r="E14212" s="5">
        <v>20</v>
      </c>
      <c r="F14212" s="5" t="s">
        <v>294</v>
      </c>
      <c r="G14212" s="5" t="s">
        <v>294</v>
      </c>
      <c r="M14212" s="5" t="s">
        <v>794</v>
      </c>
      <c r="N14212" s="5" t="s">
        <v>294</v>
      </c>
      <c r="P14212" s="5" t="s">
        <v>294</v>
      </c>
      <c r="Q14212" s="5" t="s">
        <v>294</v>
      </c>
      <c r="R14212" s="5" t="s">
        <v>294</v>
      </c>
      <c r="V14212" s="5" t="s">
        <v>33849</v>
      </c>
    </row>
    <row r="14213" spans="1:22" x14ac:dyDescent="0.35">
      <c r="A14213" s="5" t="s">
        <v>33851</v>
      </c>
      <c r="B14213" s="5" t="s">
        <v>33852</v>
      </c>
      <c r="C14213" s="5" t="s">
        <v>33848</v>
      </c>
      <c r="D14213" s="5" t="s">
        <v>18</v>
      </c>
      <c r="E14213" s="5">
        <v>7</v>
      </c>
      <c r="F14213" s="5" t="s">
        <v>294</v>
      </c>
      <c r="G14213" s="5" t="s">
        <v>297</v>
      </c>
      <c r="M14213" s="5" t="s">
        <v>794</v>
      </c>
      <c r="N14213" s="5" t="s">
        <v>294</v>
      </c>
      <c r="P14213" s="5" t="s">
        <v>294</v>
      </c>
      <c r="Q14213" s="5" t="s">
        <v>294</v>
      </c>
      <c r="R14213" s="5" t="s">
        <v>294</v>
      </c>
      <c r="U14213" s="5" t="s">
        <v>33853</v>
      </c>
      <c r="V14213" s="5" t="s">
        <v>33851</v>
      </c>
    </row>
    <row r="14214" spans="1:22" x14ac:dyDescent="0.35">
      <c r="A14214" s="5" t="s">
        <v>33854</v>
      </c>
      <c r="B14214" s="5" t="s">
        <v>33855</v>
      </c>
      <c r="C14214" s="5" t="s">
        <v>9597</v>
      </c>
      <c r="D14214" s="5" t="s">
        <v>18</v>
      </c>
      <c r="E14214" s="5">
        <v>6</v>
      </c>
      <c r="F14214" s="5" t="s">
        <v>294</v>
      </c>
      <c r="G14214" s="5" t="s">
        <v>294</v>
      </c>
      <c r="M14214" s="5" t="s">
        <v>794</v>
      </c>
      <c r="N14214" s="5" t="s">
        <v>294</v>
      </c>
      <c r="R14214" s="5" t="s">
        <v>294</v>
      </c>
    </row>
    <row r="14215" spans="1:22" x14ac:dyDescent="0.35">
      <c r="A14215" s="5" t="s">
        <v>33856</v>
      </c>
      <c r="B14215" s="5" t="s">
        <v>3937</v>
      </c>
      <c r="C14215" s="5" t="s">
        <v>33857</v>
      </c>
      <c r="D14215" s="5" t="s">
        <v>22</v>
      </c>
      <c r="E14215" s="5">
        <v>18</v>
      </c>
      <c r="F14215" s="5" t="s">
        <v>294</v>
      </c>
      <c r="G14215" s="5" t="s">
        <v>294</v>
      </c>
      <c r="M14215" s="5" t="s">
        <v>3826</v>
      </c>
      <c r="N14215" s="5" t="s">
        <v>294</v>
      </c>
      <c r="O14215" s="5" t="s">
        <v>294</v>
      </c>
      <c r="P14215" s="5" t="s">
        <v>294</v>
      </c>
      <c r="Q14215" s="5" t="s">
        <v>294</v>
      </c>
      <c r="R14215" s="5" t="s">
        <v>294</v>
      </c>
    </row>
    <row r="14216" spans="1:22" x14ac:dyDescent="0.35">
      <c r="A14216" s="5" t="s">
        <v>33858</v>
      </c>
      <c r="B14216" s="5" t="s">
        <v>33859</v>
      </c>
      <c r="C14216" s="5" t="s">
        <v>33857</v>
      </c>
      <c r="D14216" s="5" t="s">
        <v>18</v>
      </c>
      <c r="E14216" s="5">
        <v>100</v>
      </c>
      <c r="F14216" s="5" t="s">
        <v>294</v>
      </c>
      <c r="G14216" s="5" t="s">
        <v>294</v>
      </c>
      <c r="M14216" s="5" t="s">
        <v>794</v>
      </c>
      <c r="N14216" s="5" t="s">
        <v>294</v>
      </c>
      <c r="O14216" s="5" t="s">
        <v>294</v>
      </c>
      <c r="P14216" s="5" t="s">
        <v>294</v>
      </c>
      <c r="Q14216" s="5" t="s">
        <v>294</v>
      </c>
      <c r="R14216" s="5" t="s">
        <v>294</v>
      </c>
    </row>
    <row r="14217" spans="1:22" x14ac:dyDescent="0.35">
      <c r="A14217" s="5" t="s">
        <v>33860</v>
      </c>
      <c r="B14217" s="5" t="s">
        <v>33861</v>
      </c>
      <c r="C14217" s="5" t="s">
        <v>33857</v>
      </c>
      <c r="D14217" s="5" t="s">
        <v>18</v>
      </c>
      <c r="E14217" s="5">
        <v>100</v>
      </c>
      <c r="F14217" s="5" t="s">
        <v>294</v>
      </c>
      <c r="G14217" s="5" t="s">
        <v>294</v>
      </c>
      <c r="M14217" s="5" t="s">
        <v>794</v>
      </c>
      <c r="N14217" s="5" t="s">
        <v>297</v>
      </c>
      <c r="O14217" s="5" t="s">
        <v>294</v>
      </c>
      <c r="P14217" s="5" t="s">
        <v>294</v>
      </c>
      <c r="Q14217" s="5" t="s">
        <v>297</v>
      </c>
      <c r="R14217" s="5" t="s">
        <v>297</v>
      </c>
    </row>
    <row r="14218" spans="1:22" x14ac:dyDescent="0.35">
      <c r="A14218" s="5" t="s">
        <v>33862</v>
      </c>
      <c r="B14218" s="5" t="s">
        <v>33863</v>
      </c>
      <c r="C14218" s="5" t="s">
        <v>9597</v>
      </c>
      <c r="D14218" s="5" t="s">
        <v>18</v>
      </c>
      <c r="E14218" s="5">
        <v>1</v>
      </c>
      <c r="F14218" s="5" t="s">
        <v>294</v>
      </c>
      <c r="G14218" s="5" t="s">
        <v>294</v>
      </c>
      <c r="M14218" s="5" t="s">
        <v>794</v>
      </c>
      <c r="N14218" s="5" t="s">
        <v>294</v>
      </c>
      <c r="R14218" s="5" t="s">
        <v>294</v>
      </c>
    </row>
    <row r="14219" spans="1:22" x14ac:dyDescent="0.35">
      <c r="A14219" s="5" t="s">
        <v>33864</v>
      </c>
      <c r="B14219" s="5" t="s">
        <v>33865</v>
      </c>
      <c r="C14219" s="5" t="s">
        <v>33866</v>
      </c>
      <c r="D14219" s="5" t="s">
        <v>18</v>
      </c>
      <c r="E14219" s="5">
        <v>25</v>
      </c>
      <c r="F14219" s="5" t="s">
        <v>294</v>
      </c>
      <c r="G14219" s="5" t="s">
        <v>294</v>
      </c>
      <c r="M14219" s="5" t="s">
        <v>3826</v>
      </c>
      <c r="N14219" s="5" t="s">
        <v>294</v>
      </c>
      <c r="R14219" s="5" t="s">
        <v>294</v>
      </c>
      <c r="V14219" s="5" t="s">
        <v>33864</v>
      </c>
    </row>
    <row r="14220" spans="1:22" x14ac:dyDescent="0.35">
      <c r="A14220" s="5" t="s">
        <v>33867</v>
      </c>
      <c r="B14220" s="5" t="s">
        <v>33868</v>
      </c>
      <c r="C14220" s="5" t="s">
        <v>33866</v>
      </c>
      <c r="D14220" s="5" t="s">
        <v>18</v>
      </c>
      <c r="E14220" s="5">
        <v>15</v>
      </c>
      <c r="F14220" s="5" t="s">
        <v>294</v>
      </c>
      <c r="G14220" s="5" t="s">
        <v>294</v>
      </c>
      <c r="M14220" s="5" t="s">
        <v>794</v>
      </c>
      <c r="N14220" s="5" t="s">
        <v>294</v>
      </c>
      <c r="R14220" s="5" t="s">
        <v>294</v>
      </c>
      <c r="V14220" s="5" t="s">
        <v>33867</v>
      </c>
    </row>
    <row r="14221" spans="1:22" x14ac:dyDescent="0.35">
      <c r="A14221" s="5" t="s">
        <v>33869</v>
      </c>
      <c r="B14221" s="5" t="s">
        <v>33870</v>
      </c>
      <c r="C14221" s="5" t="s">
        <v>33866</v>
      </c>
      <c r="D14221" s="5" t="s">
        <v>18</v>
      </c>
      <c r="E14221" s="5">
        <v>15</v>
      </c>
      <c r="F14221" s="5" t="s">
        <v>297</v>
      </c>
      <c r="G14221" s="5" t="s">
        <v>297</v>
      </c>
      <c r="M14221" s="5" t="s">
        <v>794</v>
      </c>
      <c r="N14221" s="5" t="s">
        <v>294</v>
      </c>
      <c r="R14221" s="5" t="s">
        <v>294</v>
      </c>
      <c r="U14221" s="5" t="s">
        <v>33871</v>
      </c>
      <c r="V14221" s="5" t="s">
        <v>33869</v>
      </c>
    </row>
    <row r="14222" spans="1:22" x14ac:dyDescent="0.35">
      <c r="A14222" s="5" t="s">
        <v>33872</v>
      </c>
      <c r="B14222" s="5" t="s">
        <v>33873</v>
      </c>
      <c r="C14222" s="5" t="s">
        <v>33874</v>
      </c>
      <c r="D14222" s="5" t="s">
        <v>22</v>
      </c>
      <c r="E14222" s="5">
        <v>5</v>
      </c>
      <c r="F14222" s="5" t="s">
        <v>294</v>
      </c>
      <c r="G14222" s="5" t="s">
        <v>294</v>
      </c>
      <c r="M14222" s="5" t="s">
        <v>3826</v>
      </c>
      <c r="N14222" s="5" t="s">
        <v>294</v>
      </c>
      <c r="R14222" s="5" t="s">
        <v>294</v>
      </c>
      <c r="V14222" s="5" t="s">
        <v>33872</v>
      </c>
    </row>
    <row r="14223" spans="1:22" x14ac:dyDescent="0.35">
      <c r="A14223" s="5" t="s">
        <v>33875</v>
      </c>
      <c r="B14223" s="5" t="s">
        <v>33876</v>
      </c>
      <c r="C14223" s="5" t="s">
        <v>33874</v>
      </c>
      <c r="D14223" s="5" t="s">
        <v>18</v>
      </c>
      <c r="E14223" s="5">
        <v>25</v>
      </c>
      <c r="F14223" s="5" t="s">
        <v>297</v>
      </c>
      <c r="G14223" s="5" t="s">
        <v>297</v>
      </c>
      <c r="M14223" s="5" t="s">
        <v>794</v>
      </c>
      <c r="N14223" s="5" t="s">
        <v>294</v>
      </c>
      <c r="R14223" s="5" t="s">
        <v>294</v>
      </c>
      <c r="V14223" s="5" t="s">
        <v>33875</v>
      </c>
    </row>
    <row r="14224" spans="1:22" x14ac:dyDescent="0.35">
      <c r="A14224" s="5" t="s">
        <v>33877</v>
      </c>
      <c r="B14224" s="5" t="s">
        <v>33878</v>
      </c>
      <c r="C14224" s="5" t="s">
        <v>33874</v>
      </c>
      <c r="D14224" s="5" t="s">
        <v>18</v>
      </c>
      <c r="E14224" s="5">
        <v>60</v>
      </c>
      <c r="F14224" s="5" t="s">
        <v>297</v>
      </c>
      <c r="G14224" s="5" t="s">
        <v>297</v>
      </c>
      <c r="M14224" s="5" t="s">
        <v>794</v>
      </c>
      <c r="N14224" s="5" t="s">
        <v>294</v>
      </c>
      <c r="O14224" s="5" t="s">
        <v>294</v>
      </c>
      <c r="P14224" s="5" t="s">
        <v>294</v>
      </c>
      <c r="Q14224" s="5" t="s">
        <v>294</v>
      </c>
      <c r="R14224" s="5" t="s">
        <v>294</v>
      </c>
      <c r="V14224" s="5" t="s">
        <v>33877</v>
      </c>
    </row>
    <row r="14225" spans="1:22" x14ac:dyDescent="0.35">
      <c r="A14225" s="5" t="s">
        <v>33879</v>
      </c>
      <c r="B14225" s="5" t="s">
        <v>33880</v>
      </c>
      <c r="C14225" s="5" t="s">
        <v>33881</v>
      </c>
      <c r="D14225" s="5" t="s">
        <v>18</v>
      </c>
      <c r="E14225" s="5">
        <v>20</v>
      </c>
      <c r="F14225" s="5" t="s">
        <v>294</v>
      </c>
      <c r="G14225" s="5" t="s">
        <v>297</v>
      </c>
      <c r="M14225" s="5" t="s">
        <v>3826</v>
      </c>
      <c r="N14225" s="5" t="s">
        <v>294</v>
      </c>
      <c r="R14225" s="5" t="s">
        <v>294</v>
      </c>
      <c r="V14225" s="5" t="s">
        <v>33882</v>
      </c>
    </row>
    <row r="14226" spans="1:22" x14ac:dyDescent="0.35">
      <c r="A14226" s="5" t="s">
        <v>33883</v>
      </c>
      <c r="B14226" s="5" t="s">
        <v>33884</v>
      </c>
      <c r="C14226" s="5" t="s">
        <v>33881</v>
      </c>
      <c r="D14226" s="5" t="s">
        <v>18</v>
      </c>
      <c r="E14226" s="5">
        <v>20</v>
      </c>
      <c r="F14226" s="5" t="s">
        <v>294</v>
      </c>
      <c r="G14226" s="5" t="s">
        <v>297</v>
      </c>
      <c r="J14226" s="5" t="s">
        <v>24181</v>
      </c>
      <c r="M14226" s="5" t="s">
        <v>794</v>
      </c>
      <c r="N14226" s="5" t="s">
        <v>294</v>
      </c>
      <c r="R14226" s="5" t="s">
        <v>294</v>
      </c>
      <c r="V14226" s="5" t="s">
        <v>33885</v>
      </c>
    </row>
    <row r="14227" spans="1:22" x14ac:dyDescent="0.35">
      <c r="A14227" s="5" t="s">
        <v>33886</v>
      </c>
      <c r="B14227" s="5" t="s">
        <v>33887</v>
      </c>
      <c r="C14227" s="5" t="s">
        <v>33888</v>
      </c>
      <c r="D14227" s="5" t="s">
        <v>18</v>
      </c>
      <c r="E14227" s="5">
        <v>20</v>
      </c>
      <c r="F14227" s="5" t="s">
        <v>294</v>
      </c>
      <c r="G14227" s="5" t="s">
        <v>297</v>
      </c>
      <c r="J14227" s="5" t="s">
        <v>3949</v>
      </c>
      <c r="M14227" s="5" t="s">
        <v>794</v>
      </c>
      <c r="N14227" s="5" t="s">
        <v>294</v>
      </c>
      <c r="P14227" s="5" t="s">
        <v>294</v>
      </c>
      <c r="Q14227" s="5" t="s">
        <v>294</v>
      </c>
      <c r="R14227" s="5" t="s">
        <v>294</v>
      </c>
      <c r="U14227" s="5" t="s">
        <v>33889</v>
      </c>
      <c r="V14227" s="5" t="s">
        <v>33890</v>
      </c>
    </row>
    <row r="14228" spans="1:22" x14ac:dyDescent="0.35">
      <c r="A14228" s="5" t="s">
        <v>33891</v>
      </c>
      <c r="B14228" s="5" t="s">
        <v>235</v>
      </c>
      <c r="C14228" s="5" t="s">
        <v>33888</v>
      </c>
      <c r="D14228" s="5" t="s">
        <v>18</v>
      </c>
      <c r="E14228" s="5">
        <v>40</v>
      </c>
      <c r="F14228" s="5" t="s">
        <v>297</v>
      </c>
      <c r="G14228" s="5" t="s">
        <v>294</v>
      </c>
      <c r="M14228" s="5" t="s">
        <v>794</v>
      </c>
      <c r="N14228" s="5" t="s">
        <v>294</v>
      </c>
      <c r="P14228" s="5" t="s">
        <v>294</v>
      </c>
      <c r="Q14228" s="5" t="s">
        <v>294</v>
      </c>
      <c r="R14228" s="5" t="s">
        <v>294</v>
      </c>
      <c r="V14228" s="5" t="s">
        <v>33892</v>
      </c>
    </row>
    <row r="14229" spans="1:22" x14ac:dyDescent="0.35">
      <c r="A14229" s="5" t="s">
        <v>33893</v>
      </c>
      <c r="B14229" s="5" t="s">
        <v>33894</v>
      </c>
      <c r="C14229" s="5" t="s">
        <v>33888</v>
      </c>
      <c r="D14229" s="5" t="s">
        <v>18</v>
      </c>
      <c r="E14229" s="5">
        <v>20</v>
      </c>
      <c r="F14229" s="5" t="s">
        <v>297</v>
      </c>
      <c r="G14229" s="5" t="s">
        <v>297</v>
      </c>
      <c r="M14229" s="5" t="s">
        <v>3826</v>
      </c>
      <c r="N14229" s="5" t="s">
        <v>294</v>
      </c>
      <c r="P14229" s="5" t="s">
        <v>294</v>
      </c>
      <c r="Q14229" s="5" t="s">
        <v>294</v>
      </c>
      <c r="R14229" s="5" t="s">
        <v>294</v>
      </c>
    </row>
    <row r="14230" spans="1:22" x14ac:dyDescent="0.35">
      <c r="A14230" s="5" t="s">
        <v>33895</v>
      </c>
      <c r="B14230" s="5" t="s">
        <v>33896</v>
      </c>
      <c r="C14230" s="5" t="s">
        <v>33888</v>
      </c>
      <c r="D14230" s="5" t="s">
        <v>18</v>
      </c>
      <c r="E14230" s="5">
        <v>20</v>
      </c>
      <c r="F14230" s="5" t="s">
        <v>294</v>
      </c>
      <c r="G14230" s="5" t="s">
        <v>297</v>
      </c>
      <c r="J14230" s="5" t="s">
        <v>3949</v>
      </c>
      <c r="M14230" s="5" t="s">
        <v>794</v>
      </c>
      <c r="N14230" s="5" t="s">
        <v>294</v>
      </c>
      <c r="P14230" s="5" t="s">
        <v>294</v>
      </c>
      <c r="Q14230" s="5" t="s">
        <v>294</v>
      </c>
      <c r="R14230" s="5" t="s">
        <v>294</v>
      </c>
      <c r="U14230" s="5" t="s">
        <v>33897</v>
      </c>
      <c r="V14230" s="5" t="s">
        <v>33898</v>
      </c>
    </row>
    <row r="14231" spans="1:22" x14ac:dyDescent="0.35">
      <c r="A14231" s="5" t="s">
        <v>33899</v>
      </c>
      <c r="B14231" s="5" t="s">
        <v>33900</v>
      </c>
      <c r="C14231" s="5" t="s">
        <v>33888</v>
      </c>
      <c r="D14231" s="5" t="s">
        <v>4073</v>
      </c>
      <c r="E14231" s="5">
        <v>70</v>
      </c>
      <c r="F14231" s="5" t="s">
        <v>294</v>
      </c>
      <c r="G14231" s="5" t="s">
        <v>294</v>
      </c>
      <c r="M14231" s="5" t="s">
        <v>794</v>
      </c>
      <c r="N14231" s="5" t="s">
        <v>294</v>
      </c>
      <c r="P14231" s="5" t="s">
        <v>294</v>
      </c>
      <c r="Q14231" s="5" t="s">
        <v>294</v>
      </c>
      <c r="R14231" s="5" t="s">
        <v>294</v>
      </c>
      <c r="V14231" s="5" t="s">
        <v>33901</v>
      </c>
    </row>
    <row r="14232" spans="1:22" x14ac:dyDescent="0.35">
      <c r="A14232" s="5" t="s">
        <v>33902</v>
      </c>
      <c r="B14232" s="5" t="s">
        <v>33903</v>
      </c>
      <c r="C14232" s="5" t="s">
        <v>33888</v>
      </c>
      <c r="D14232" s="5" t="s">
        <v>18</v>
      </c>
      <c r="E14232" s="5">
        <v>1</v>
      </c>
      <c r="F14232" s="5" t="s">
        <v>297</v>
      </c>
      <c r="G14232" s="5" t="s">
        <v>294</v>
      </c>
      <c r="L14232" s="5" t="s">
        <v>8808</v>
      </c>
      <c r="M14232" s="5" t="s">
        <v>794</v>
      </c>
      <c r="N14232" s="5" t="s">
        <v>294</v>
      </c>
      <c r="P14232" s="5" t="s">
        <v>294</v>
      </c>
      <c r="Q14232" s="5" t="s">
        <v>294</v>
      </c>
      <c r="R14232" s="5" t="s">
        <v>294</v>
      </c>
    </row>
    <row r="14233" spans="1:22" x14ac:dyDescent="0.35">
      <c r="A14233" s="5" t="s">
        <v>33904</v>
      </c>
      <c r="B14233" s="5" t="s">
        <v>33905</v>
      </c>
      <c r="C14233" s="5" t="s">
        <v>33888</v>
      </c>
      <c r="D14233" s="5" t="s">
        <v>18</v>
      </c>
      <c r="E14233" s="5">
        <v>20</v>
      </c>
      <c r="F14233" s="5" t="s">
        <v>294</v>
      </c>
      <c r="G14233" s="5" t="s">
        <v>297</v>
      </c>
      <c r="J14233" s="5" t="s">
        <v>3949</v>
      </c>
      <c r="M14233" s="5" t="s">
        <v>794</v>
      </c>
      <c r="N14233" s="5" t="s">
        <v>294</v>
      </c>
      <c r="P14233" s="5" t="s">
        <v>294</v>
      </c>
      <c r="Q14233" s="5" t="s">
        <v>294</v>
      </c>
      <c r="R14233" s="5" t="s">
        <v>294</v>
      </c>
      <c r="U14233" s="5" t="s">
        <v>33897</v>
      </c>
      <c r="V14233" s="5" t="s">
        <v>33906</v>
      </c>
    </row>
    <row r="14234" spans="1:22" x14ac:dyDescent="0.35">
      <c r="A14234" s="5" t="s">
        <v>33907</v>
      </c>
      <c r="B14234" s="5" t="s">
        <v>33908</v>
      </c>
      <c r="C14234" s="5" t="s">
        <v>33909</v>
      </c>
      <c r="D14234" s="5" t="s">
        <v>18</v>
      </c>
      <c r="E14234" s="5">
        <v>40</v>
      </c>
      <c r="F14234" s="5" t="s">
        <v>294</v>
      </c>
      <c r="G14234" s="5" t="s">
        <v>294</v>
      </c>
      <c r="M14234" s="5" t="s">
        <v>794</v>
      </c>
      <c r="N14234" s="5" t="s">
        <v>294</v>
      </c>
      <c r="P14234" s="5" t="s">
        <v>294</v>
      </c>
      <c r="Q14234" s="5" t="s">
        <v>294</v>
      </c>
      <c r="R14234" s="5" t="s">
        <v>294</v>
      </c>
      <c r="V14234" s="5" t="s">
        <v>33910</v>
      </c>
    </row>
    <row r="14235" spans="1:22" x14ac:dyDescent="0.35">
      <c r="A14235" s="5" t="s">
        <v>33911</v>
      </c>
      <c r="B14235" s="5" t="s">
        <v>33912</v>
      </c>
      <c r="C14235" s="5" t="s">
        <v>33909</v>
      </c>
      <c r="D14235" s="5" t="s">
        <v>18</v>
      </c>
      <c r="E14235" s="5">
        <v>20</v>
      </c>
      <c r="F14235" s="5" t="s">
        <v>294</v>
      </c>
      <c r="G14235" s="5" t="s">
        <v>294</v>
      </c>
      <c r="M14235" s="5" t="s">
        <v>3826</v>
      </c>
      <c r="N14235" s="5" t="s">
        <v>294</v>
      </c>
      <c r="P14235" s="5" t="s">
        <v>294</v>
      </c>
      <c r="Q14235" s="5" t="s">
        <v>294</v>
      </c>
      <c r="R14235" s="5" t="s">
        <v>294</v>
      </c>
      <c r="V14235" s="5" t="s">
        <v>33913</v>
      </c>
    </row>
    <row r="14236" spans="1:22" x14ac:dyDescent="0.35">
      <c r="A14236" s="5" t="s">
        <v>33914</v>
      </c>
      <c r="B14236" s="5" t="s">
        <v>495</v>
      </c>
      <c r="C14236" s="5" t="s">
        <v>33888</v>
      </c>
      <c r="D14236" s="5" t="s">
        <v>18</v>
      </c>
      <c r="E14236" s="5">
        <v>20</v>
      </c>
      <c r="F14236" s="5" t="s">
        <v>297</v>
      </c>
      <c r="G14236" s="5" t="s">
        <v>297</v>
      </c>
      <c r="J14236" s="5" t="s">
        <v>9515</v>
      </c>
      <c r="M14236" s="5" t="s">
        <v>794</v>
      </c>
      <c r="N14236" s="5" t="s">
        <v>294</v>
      </c>
      <c r="P14236" s="5" t="s">
        <v>294</v>
      </c>
      <c r="Q14236" s="5" t="s">
        <v>294</v>
      </c>
      <c r="R14236" s="5" t="s">
        <v>294</v>
      </c>
      <c r="U14236" s="5" t="s">
        <v>33915</v>
      </c>
      <c r="V14236" s="5" t="s">
        <v>33916</v>
      </c>
    </row>
    <row r="14237" spans="1:22" x14ac:dyDescent="0.35">
      <c r="A14237" s="5" t="s">
        <v>33917</v>
      </c>
      <c r="B14237" s="5" t="s">
        <v>33918</v>
      </c>
      <c r="C14237" s="5" t="s">
        <v>33888</v>
      </c>
      <c r="D14237" s="5" t="s">
        <v>18</v>
      </c>
      <c r="E14237" s="5">
        <v>20</v>
      </c>
      <c r="F14237" s="5" t="s">
        <v>294</v>
      </c>
      <c r="G14237" s="5" t="s">
        <v>297</v>
      </c>
      <c r="J14237" s="5" t="s">
        <v>3949</v>
      </c>
      <c r="M14237" s="5" t="s">
        <v>794</v>
      </c>
      <c r="N14237" s="5" t="s">
        <v>294</v>
      </c>
      <c r="P14237" s="5" t="s">
        <v>294</v>
      </c>
      <c r="Q14237" s="5" t="s">
        <v>294</v>
      </c>
      <c r="R14237" s="5" t="s">
        <v>294</v>
      </c>
      <c r="U14237" s="5" t="s">
        <v>33897</v>
      </c>
      <c r="V14237" s="5" t="s">
        <v>33919</v>
      </c>
    </row>
    <row r="14238" spans="1:22" x14ac:dyDescent="0.35">
      <c r="A14238" s="5" t="s">
        <v>33920</v>
      </c>
      <c r="B14238" s="5" t="s">
        <v>33921</v>
      </c>
      <c r="C14238" s="5" t="s">
        <v>33888</v>
      </c>
      <c r="D14238" s="5" t="s">
        <v>18</v>
      </c>
      <c r="E14238" s="5">
        <v>20</v>
      </c>
      <c r="F14238" s="5" t="s">
        <v>294</v>
      </c>
      <c r="G14238" s="5" t="s">
        <v>297</v>
      </c>
      <c r="J14238" s="5" t="s">
        <v>3949</v>
      </c>
      <c r="M14238" s="5" t="s">
        <v>794</v>
      </c>
      <c r="N14238" s="5" t="s">
        <v>294</v>
      </c>
      <c r="P14238" s="5" t="s">
        <v>294</v>
      </c>
      <c r="Q14238" s="5" t="s">
        <v>294</v>
      </c>
      <c r="R14238" s="5" t="s">
        <v>294</v>
      </c>
      <c r="U14238" s="5" t="s">
        <v>33889</v>
      </c>
      <c r="V14238" s="5" t="s">
        <v>33922</v>
      </c>
    </row>
    <row r="14239" spans="1:22" x14ac:dyDescent="0.35">
      <c r="A14239" s="5" t="s">
        <v>33923</v>
      </c>
      <c r="B14239" s="5" t="s">
        <v>24346</v>
      </c>
      <c r="C14239" s="5" t="s">
        <v>33924</v>
      </c>
      <c r="D14239" s="5" t="s">
        <v>18</v>
      </c>
      <c r="E14239" s="5">
        <v>40</v>
      </c>
      <c r="F14239" s="5" t="s">
        <v>294</v>
      </c>
      <c r="G14239" s="5" t="s">
        <v>294</v>
      </c>
      <c r="M14239" s="5" t="s">
        <v>794</v>
      </c>
      <c r="N14239" s="5" t="s">
        <v>294</v>
      </c>
      <c r="P14239" s="5" t="s">
        <v>294</v>
      </c>
      <c r="Q14239" s="5" t="s">
        <v>294</v>
      </c>
      <c r="R14239" s="5" t="s">
        <v>294</v>
      </c>
    </row>
    <row r="14240" spans="1:22" x14ac:dyDescent="0.35">
      <c r="A14240" s="5" t="s">
        <v>33925</v>
      </c>
      <c r="B14240" s="5" t="s">
        <v>33926</v>
      </c>
      <c r="C14240" s="5" t="s">
        <v>33924</v>
      </c>
      <c r="D14240" s="5" t="s">
        <v>18</v>
      </c>
      <c r="E14240" s="5">
        <v>6</v>
      </c>
      <c r="F14240" s="5" t="s">
        <v>297</v>
      </c>
      <c r="G14240" s="5" t="s">
        <v>297</v>
      </c>
      <c r="J14240" s="5" t="s">
        <v>24340</v>
      </c>
      <c r="M14240" s="5" t="s">
        <v>794</v>
      </c>
      <c r="N14240" s="5" t="s">
        <v>294</v>
      </c>
      <c r="P14240" s="5" t="s">
        <v>294</v>
      </c>
      <c r="Q14240" s="5" t="s">
        <v>294</v>
      </c>
      <c r="R14240" s="5" t="s">
        <v>294</v>
      </c>
    </row>
    <row r="14241" spans="1:22" x14ac:dyDescent="0.35">
      <c r="A14241" s="5" t="s">
        <v>33927</v>
      </c>
      <c r="B14241" s="5" t="s">
        <v>33928</v>
      </c>
      <c r="C14241" s="5" t="s">
        <v>33924</v>
      </c>
      <c r="D14241" s="5" t="s">
        <v>18</v>
      </c>
      <c r="E14241" s="5">
        <v>30</v>
      </c>
      <c r="F14241" s="5" t="s">
        <v>294</v>
      </c>
      <c r="G14241" s="5" t="s">
        <v>294</v>
      </c>
      <c r="M14241" s="5" t="s">
        <v>794</v>
      </c>
      <c r="N14241" s="5" t="s">
        <v>294</v>
      </c>
      <c r="P14241" s="5" t="s">
        <v>294</v>
      </c>
      <c r="Q14241" s="5" t="s">
        <v>294</v>
      </c>
      <c r="R14241" s="5" t="s">
        <v>294</v>
      </c>
    </row>
    <row r="14242" spans="1:22" x14ac:dyDescent="0.35">
      <c r="A14242" s="5" t="s">
        <v>33929</v>
      </c>
      <c r="B14242" s="5" t="s">
        <v>33930</v>
      </c>
      <c r="C14242" s="5" t="s">
        <v>33924</v>
      </c>
      <c r="D14242" s="5" t="s">
        <v>18</v>
      </c>
      <c r="E14242" s="5">
        <v>6</v>
      </c>
      <c r="F14242" s="5" t="s">
        <v>297</v>
      </c>
      <c r="G14242" s="5" t="s">
        <v>297</v>
      </c>
      <c r="M14242" s="5" t="s">
        <v>3826</v>
      </c>
      <c r="N14242" s="5" t="s">
        <v>294</v>
      </c>
      <c r="P14242" s="5" t="s">
        <v>294</v>
      </c>
      <c r="Q14242" s="5" t="s">
        <v>294</v>
      </c>
      <c r="R14242" s="5" t="s">
        <v>294</v>
      </c>
    </row>
    <row r="14243" spans="1:22" x14ac:dyDescent="0.35">
      <c r="A14243" s="5" t="s">
        <v>33931</v>
      </c>
      <c r="B14243" s="5" t="s">
        <v>33932</v>
      </c>
      <c r="C14243" s="5" t="s">
        <v>9597</v>
      </c>
      <c r="D14243" s="5" t="s">
        <v>18</v>
      </c>
      <c r="E14243" s="5">
        <v>1</v>
      </c>
      <c r="F14243" s="5" t="s">
        <v>294</v>
      </c>
      <c r="G14243" s="5" t="s">
        <v>294</v>
      </c>
      <c r="M14243" s="5" t="s">
        <v>794</v>
      </c>
      <c r="N14243" s="5" t="s">
        <v>294</v>
      </c>
      <c r="R14243" s="5" t="s">
        <v>294</v>
      </c>
    </row>
    <row r="14244" spans="1:22" x14ac:dyDescent="0.35">
      <c r="A14244" s="5" t="s">
        <v>33933</v>
      </c>
      <c r="B14244" s="5" t="s">
        <v>33934</v>
      </c>
      <c r="C14244" s="5" t="s">
        <v>33685</v>
      </c>
      <c r="D14244" s="5" t="s">
        <v>18</v>
      </c>
      <c r="E14244" s="5">
        <v>30</v>
      </c>
      <c r="F14244" s="5" t="s">
        <v>294</v>
      </c>
      <c r="G14244" s="5" t="s">
        <v>294</v>
      </c>
      <c r="M14244" s="5" t="s">
        <v>794</v>
      </c>
      <c r="N14244" s="5" t="s">
        <v>294</v>
      </c>
      <c r="R14244" s="5" t="s">
        <v>294</v>
      </c>
      <c r="V14244" s="5" t="s">
        <v>33935</v>
      </c>
    </row>
    <row r="14245" spans="1:22" x14ac:dyDescent="0.35">
      <c r="A14245" s="5" t="s">
        <v>33936</v>
      </c>
      <c r="B14245" s="5" t="s">
        <v>33130</v>
      </c>
      <c r="C14245" s="5" t="s">
        <v>33685</v>
      </c>
      <c r="D14245" s="5" t="s">
        <v>18</v>
      </c>
      <c r="E14245" s="5">
        <v>15</v>
      </c>
      <c r="F14245" s="5" t="s">
        <v>294</v>
      </c>
      <c r="G14245" s="5" t="s">
        <v>297</v>
      </c>
      <c r="J14245" s="5" t="s">
        <v>33128</v>
      </c>
      <c r="M14245" s="5" t="s">
        <v>794</v>
      </c>
      <c r="N14245" s="5" t="s">
        <v>294</v>
      </c>
      <c r="R14245" s="5" t="s">
        <v>294</v>
      </c>
      <c r="V14245" s="5" t="s">
        <v>33936</v>
      </c>
    </row>
    <row r="14246" spans="1:22" x14ac:dyDescent="0.35">
      <c r="A14246" s="5" t="s">
        <v>33937</v>
      </c>
      <c r="B14246" s="5" t="s">
        <v>33938</v>
      </c>
      <c r="C14246" s="5" t="s">
        <v>33685</v>
      </c>
      <c r="D14246" s="5" t="s">
        <v>18</v>
      </c>
      <c r="E14246" s="5">
        <v>8</v>
      </c>
      <c r="F14246" s="5" t="s">
        <v>294</v>
      </c>
      <c r="G14246" s="5" t="s">
        <v>297</v>
      </c>
      <c r="M14246" s="5" t="s">
        <v>3826</v>
      </c>
      <c r="N14246" s="5" t="s">
        <v>294</v>
      </c>
      <c r="R14246" s="5" t="s">
        <v>294</v>
      </c>
    </row>
    <row r="14247" spans="1:22" x14ac:dyDescent="0.35">
      <c r="A14247" s="5" t="s">
        <v>33939</v>
      </c>
      <c r="B14247" s="5" t="s">
        <v>33940</v>
      </c>
      <c r="C14247" s="5" t="s">
        <v>33685</v>
      </c>
      <c r="D14247" s="5" t="s">
        <v>18</v>
      </c>
      <c r="E14247" s="5">
        <v>30</v>
      </c>
      <c r="F14247" s="5" t="s">
        <v>294</v>
      </c>
      <c r="G14247" s="5" t="s">
        <v>294</v>
      </c>
      <c r="M14247" s="5" t="s">
        <v>794</v>
      </c>
      <c r="N14247" s="5" t="s">
        <v>294</v>
      </c>
      <c r="R14247" s="5" t="s">
        <v>294</v>
      </c>
      <c r="V14247" s="5" t="s">
        <v>33941</v>
      </c>
    </row>
    <row r="14248" spans="1:22" x14ac:dyDescent="0.35">
      <c r="A14248" s="5" t="s">
        <v>33942</v>
      </c>
      <c r="B14248" s="5" t="s">
        <v>33943</v>
      </c>
      <c r="C14248" s="5" t="s">
        <v>33685</v>
      </c>
      <c r="D14248" s="5" t="s">
        <v>18</v>
      </c>
      <c r="E14248" s="5">
        <v>20</v>
      </c>
      <c r="F14248" s="5" t="s">
        <v>294</v>
      </c>
      <c r="G14248" s="5" t="s">
        <v>297</v>
      </c>
      <c r="J14248" s="5" t="s">
        <v>9499</v>
      </c>
      <c r="M14248" s="5" t="s">
        <v>794</v>
      </c>
      <c r="N14248" s="5" t="s">
        <v>294</v>
      </c>
      <c r="R14248" s="5" t="s">
        <v>294</v>
      </c>
      <c r="V14248" s="5" t="s">
        <v>33944</v>
      </c>
    </row>
    <row r="14249" spans="1:22" x14ac:dyDescent="0.35">
      <c r="A14249" s="5" t="s">
        <v>33945</v>
      </c>
      <c r="B14249" s="5" t="s">
        <v>33946</v>
      </c>
      <c r="C14249" s="5" t="s">
        <v>33685</v>
      </c>
      <c r="D14249" s="5" t="s">
        <v>18</v>
      </c>
      <c r="E14249" s="5">
        <v>40</v>
      </c>
      <c r="F14249" s="5" t="s">
        <v>294</v>
      </c>
      <c r="G14249" s="5" t="s">
        <v>294</v>
      </c>
      <c r="M14249" s="5" t="s">
        <v>794</v>
      </c>
      <c r="N14249" s="5" t="s">
        <v>294</v>
      </c>
      <c r="R14249" s="5" t="s">
        <v>294</v>
      </c>
      <c r="V14249" s="5" t="s">
        <v>33945</v>
      </c>
    </row>
    <row r="14250" spans="1:22" x14ac:dyDescent="0.35">
      <c r="A14250" s="5" t="s">
        <v>33947</v>
      </c>
      <c r="B14250" s="5" t="s">
        <v>33948</v>
      </c>
      <c r="C14250" s="5" t="s">
        <v>33685</v>
      </c>
      <c r="D14250" s="5" t="s">
        <v>18</v>
      </c>
      <c r="E14250" s="5">
        <v>30</v>
      </c>
      <c r="F14250" s="5" t="s">
        <v>294</v>
      </c>
      <c r="G14250" s="5" t="s">
        <v>294</v>
      </c>
      <c r="M14250" s="5" t="s">
        <v>794</v>
      </c>
      <c r="N14250" s="5" t="s">
        <v>294</v>
      </c>
      <c r="R14250" s="5" t="s">
        <v>294</v>
      </c>
      <c r="V14250" s="5" t="s">
        <v>33947</v>
      </c>
    </row>
    <row r="14251" spans="1:22" x14ac:dyDescent="0.35">
      <c r="A14251" s="5" t="s">
        <v>33949</v>
      </c>
      <c r="B14251" s="5" t="s">
        <v>33950</v>
      </c>
      <c r="C14251" s="5" t="s">
        <v>33685</v>
      </c>
      <c r="D14251" s="5" t="s">
        <v>18</v>
      </c>
      <c r="E14251" s="5">
        <v>80</v>
      </c>
      <c r="F14251" s="5" t="s">
        <v>294</v>
      </c>
      <c r="G14251" s="5" t="s">
        <v>294</v>
      </c>
      <c r="M14251" s="5" t="s">
        <v>794</v>
      </c>
      <c r="N14251" s="5" t="s">
        <v>294</v>
      </c>
      <c r="R14251" s="5" t="s">
        <v>294</v>
      </c>
      <c r="V14251" s="5" t="s">
        <v>33951</v>
      </c>
    </row>
    <row r="14252" spans="1:22" x14ac:dyDescent="0.35">
      <c r="A14252" s="5" t="s">
        <v>33952</v>
      </c>
      <c r="B14252" s="5" t="s">
        <v>33953</v>
      </c>
      <c r="C14252" s="5" t="s">
        <v>33685</v>
      </c>
      <c r="D14252" s="5" t="s">
        <v>18</v>
      </c>
      <c r="E14252" s="5">
        <v>40</v>
      </c>
      <c r="F14252" s="5" t="s">
        <v>294</v>
      </c>
      <c r="G14252" s="5" t="s">
        <v>294</v>
      </c>
      <c r="M14252" s="5" t="s">
        <v>794</v>
      </c>
      <c r="N14252" s="5" t="s">
        <v>294</v>
      </c>
      <c r="R14252" s="5" t="s">
        <v>294</v>
      </c>
      <c r="V14252" s="5" t="s">
        <v>33954</v>
      </c>
    </row>
    <row r="14253" spans="1:22" x14ac:dyDescent="0.35">
      <c r="A14253" s="5" t="s">
        <v>33955</v>
      </c>
      <c r="B14253" s="5" t="s">
        <v>33956</v>
      </c>
      <c r="C14253" s="5" t="s">
        <v>33685</v>
      </c>
      <c r="D14253" s="5" t="s">
        <v>18</v>
      </c>
      <c r="E14253" s="5">
        <v>40</v>
      </c>
      <c r="F14253" s="5" t="s">
        <v>294</v>
      </c>
      <c r="G14253" s="5" t="s">
        <v>294</v>
      </c>
      <c r="M14253" s="5" t="s">
        <v>794</v>
      </c>
      <c r="N14253" s="5" t="s">
        <v>294</v>
      </c>
      <c r="P14253" s="5" t="s">
        <v>294</v>
      </c>
      <c r="R14253" s="5" t="s">
        <v>294</v>
      </c>
    </row>
    <row r="14254" spans="1:22" x14ac:dyDescent="0.35">
      <c r="A14254" s="5" t="s">
        <v>33957</v>
      </c>
      <c r="B14254" s="5" t="s">
        <v>33958</v>
      </c>
      <c r="C14254" s="5" t="s">
        <v>33685</v>
      </c>
      <c r="D14254" s="5" t="s">
        <v>18</v>
      </c>
      <c r="E14254" s="5">
        <v>40</v>
      </c>
      <c r="F14254" s="5" t="s">
        <v>294</v>
      </c>
      <c r="G14254" s="5" t="s">
        <v>294</v>
      </c>
      <c r="M14254" s="5" t="s">
        <v>794</v>
      </c>
      <c r="N14254" s="5" t="s">
        <v>294</v>
      </c>
      <c r="R14254" s="5" t="s">
        <v>294</v>
      </c>
      <c r="V14254" s="5" t="s">
        <v>33957</v>
      </c>
    </row>
    <row r="14255" spans="1:22" x14ac:dyDescent="0.35">
      <c r="A14255" s="5" t="s">
        <v>33959</v>
      </c>
      <c r="B14255" s="5" t="s">
        <v>33960</v>
      </c>
      <c r="C14255" s="5" t="s">
        <v>33685</v>
      </c>
      <c r="D14255" s="5" t="s">
        <v>18</v>
      </c>
      <c r="E14255" s="5">
        <v>45</v>
      </c>
      <c r="F14255" s="5" t="s">
        <v>294</v>
      </c>
      <c r="G14255" s="5" t="s">
        <v>297</v>
      </c>
      <c r="M14255" s="5" t="s">
        <v>794</v>
      </c>
      <c r="N14255" s="5" t="s">
        <v>294</v>
      </c>
      <c r="O14255" s="5" t="s">
        <v>294</v>
      </c>
      <c r="P14255" s="5" t="s">
        <v>294</v>
      </c>
      <c r="Q14255" s="5" t="s">
        <v>294</v>
      </c>
      <c r="R14255" s="5" t="s">
        <v>294</v>
      </c>
    </row>
    <row r="14256" spans="1:22" x14ac:dyDescent="0.35">
      <c r="A14256" s="5" t="s">
        <v>33961</v>
      </c>
      <c r="B14256" s="5" t="s">
        <v>33962</v>
      </c>
      <c r="C14256" s="5" t="s">
        <v>33685</v>
      </c>
      <c r="D14256" s="5" t="s">
        <v>18</v>
      </c>
      <c r="E14256" s="5">
        <v>40</v>
      </c>
      <c r="F14256" s="5" t="s">
        <v>294</v>
      </c>
      <c r="G14256" s="5" t="s">
        <v>294</v>
      </c>
      <c r="M14256" s="5" t="s">
        <v>794</v>
      </c>
      <c r="N14256" s="5" t="s">
        <v>294</v>
      </c>
      <c r="R14256" s="5" t="s">
        <v>294</v>
      </c>
      <c r="V14256" s="5" t="s">
        <v>33961</v>
      </c>
    </row>
    <row r="14257" spans="1:22" x14ac:dyDescent="0.35">
      <c r="A14257" s="5" t="s">
        <v>33963</v>
      </c>
      <c r="B14257" s="5" t="s">
        <v>33964</v>
      </c>
      <c r="C14257" s="5" t="s">
        <v>33685</v>
      </c>
      <c r="D14257" s="5" t="s">
        <v>18</v>
      </c>
      <c r="E14257" s="5">
        <v>1</v>
      </c>
      <c r="F14257" s="5" t="s">
        <v>297</v>
      </c>
      <c r="G14257" s="5" t="s">
        <v>297</v>
      </c>
      <c r="L14257" s="5" t="s">
        <v>822</v>
      </c>
      <c r="M14257" s="5" t="s">
        <v>794</v>
      </c>
      <c r="N14257" s="5" t="s">
        <v>294</v>
      </c>
      <c r="P14257" s="5" t="s">
        <v>294</v>
      </c>
      <c r="Q14257" s="5" t="s">
        <v>294</v>
      </c>
      <c r="R14257" s="5" t="s">
        <v>294</v>
      </c>
      <c r="S14257" s="5" t="s">
        <v>294</v>
      </c>
      <c r="V14257" s="5" t="s">
        <v>33963</v>
      </c>
    </row>
    <row r="14258" spans="1:22" x14ac:dyDescent="0.35">
      <c r="A14258" s="5" t="s">
        <v>33965</v>
      </c>
      <c r="B14258" s="5" t="s">
        <v>33966</v>
      </c>
      <c r="C14258" s="5" t="s">
        <v>33685</v>
      </c>
      <c r="D14258" s="5" t="s">
        <v>22</v>
      </c>
      <c r="E14258" s="5">
        <v>3</v>
      </c>
      <c r="F14258" s="5" t="s">
        <v>294</v>
      </c>
      <c r="G14258" s="5" t="s">
        <v>294</v>
      </c>
      <c r="M14258" s="5" t="s">
        <v>794</v>
      </c>
      <c r="N14258" s="5" t="s">
        <v>294</v>
      </c>
      <c r="P14258" s="5" t="s">
        <v>294</v>
      </c>
      <c r="Q14258" s="5" t="s">
        <v>294</v>
      </c>
      <c r="R14258" s="5" t="s">
        <v>294</v>
      </c>
    </row>
    <row r="14259" spans="1:22" x14ac:dyDescent="0.35">
      <c r="A14259" s="5" t="s">
        <v>33967</v>
      </c>
      <c r="B14259" s="5" t="s">
        <v>33968</v>
      </c>
      <c r="C14259" s="5" t="s">
        <v>33685</v>
      </c>
      <c r="D14259" s="5" t="s">
        <v>22</v>
      </c>
      <c r="E14259" s="5">
        <v>1</v>
      </c>
      <c r="F14259" s="5" t="s">
        <v>294</v>
      </c>
      <c r="G14259" s="5" t="s">
        <v>294</v>
      </c>
      <c r="M14259" s="5" t="s">
        <v>794</v>
      </c>
      <c r="N14259" s="5" t="s">
        <v>294</v>
      </c>
      <c r="R14259" s="5" t="s">
        <v>294</v>
      </c>
      <c r="S14259" s="5" t="s">
        <v>247</v>
      </c>
      <c r="V14259" s="5" t="s">
        <v>33967</v>
      </c>
    </row>
    <row r="14260" spans="1:22" x14ac:dyDescent="0.35">
      <c r="A14260" s="5" t="s">
        <v>33969</v>
      </c>
      <c r="B14260" s="5" t="s">
        <v>33970</v>
      </c>
      <c r="C14260" s="5" t="s">
        <v>33685</v>
      </c>
      <c r="D14260" s="5" t="s">
        <v>18</v>
      </c>
      <c r="E14260" s="5">
        <v>100</v>
      </c>
      <c r="F14260" s="5" t="s">
        <v>294</v>
      </c>
      <c r="G14260" s="5" t="s">
        <v>294</v>
      </c>
      <c r="M14260" s="5" t="s">
        <v>794</v>
      </c>
      <c r="N14260" s="5" t="s">
        <v>294</v>
      </c>
      <c r="R14260" s="5" t="s">
        <v>294</v>
      </c>
      <c r="V14260" s="5" t="s">
        <v>33969</v>
      </c>
    </row>
    <row r="14261" spans="1:22" x14ac:dyDescent="0.35">
      <c r="A14261" s="5" t="s">
        <v>33971</v>
      </c>
      <c r="B14261" s="5" t="s">
        <v>5512</v>
      </c>
      <c r="C14261" s="5" t="s">
        <v>33685</v>
      </c>
      <c r="D14261" s="5" t="s">
        <v>22</v>
      </c>
      <c r="E14261" s="5">
        <v>1</v>
      </c>
      <c r="F14261" s="5" t="s">
        <v>294</v>
      </c>
      <c r="G14261" s="5" t="s">
        <v>294</v>
      </c>
      <c r="H14261" s="5">
        <v>0</v>
      </c>
      <c r="I14261" s="5">
        <v>4</v>
      </c>
      <c r="M14261" s="5" t="s">
        <v>794</v>
      </c>
      <c r="N14261" s="5" t="s">
        <v>294</v>
      </c>
      <c r="R14261" s="5" t="s">
        <v>294</v>
      </c>
      <c r="S14261" s="5" t="s">
        <v>250</v>
      </c>
      <c r="V14261" s="5" t="s">
        <v>33971</v>
      </c>
    </row>
    <row r="14262" spans="1:22" x14ac:dyDescent="0.35">
      <c r="A14262" s="5" t="s">
        <v>33972</v>
      </c>
      <c r="B14262" s="5" t="s">
        <v>33973</v>
      </c>
      <c r="C14262" s="5" t="s">
        <v>33685</v>
      </c>
      <c r="D14262" s="5" t="s">
        <v>18</v>
      </c>
      <c r="E14262" s="5">
        <v>40</v>
      </c>
      <c r="F14262" s="5" t="s">
        <v>294</v>
      </c>
      <c r="G14262" s="5" t="s">
        <v>294</v>
      </c>
      <c r="M14262" s="5" t="s">
        <v>794</v>
      </c>
      <c r="N14262" s="5" t="s">
        <v>294</v>
      </c>
      <c r="R14262" s="5" t="s">
        <v>294</v>
      </c>
      <c r="V14262" s="5" t="s">
        <v>33974</v>
      </c>
    </row>
    <row r="14263" spans="1:22" x14ac:dyDescent="0.35">
      <c r="A14263" s="5" t="s">
        <v>33975</v>
      </c>
      <c r="B14263" s="5" t="s">
        <v>33976</v>
      </c>
      <c r="C14263" s="5" t="s">
        <v>33685</v>
      </c>
      <c r="D14263" s="5" t="s">
        <v>1655</v>
      </c>
      <c r="E14263" s="5">
        <v>77</v>
      </c>
      <c r="F14263" s="5" t="s">
        <v>294</v>
      </c>
      <c r="G14263" s="5" t="s">
        <v>294</v>
      </c>
      <c r="M14263" s="5" t="s">
        <v>794</v>
      </c>
      <c r="N14263" s="5" t="s">
        <v>294</v>
      </c>
      <c r="R14263" s="5" t="s">
        <v>294</v>
      </c>
      <c r="V14263" s="5" t="s">
        <v>33975</v>
      </c>
    </row>
    <row r="14264" spans="1:22" x14ac:dyDescent="0.35">
      <c r="A14264" s="5" t="s">
        <v>33977</v>
      </c>
      <c r="B14264" s="5" t="s">
        <v>33978</v>
      </c>
      <c r="C14264" s="5" t="s">
        <v>33685</v>
      </c>
      <c r="D14264" s="5" t="s">
        <v>18</v>
      </c>
      <c r="E14264" s="5">
        <v>30</v>
      </c>
      <c r="F14264" s="5" t="s">
        <v>294</v>
      </c>
      <c r="G14264" s="5" t="s">
        <v>294</v>
      </c>
      <c r="M14264" s="5" t="s">
        <v>794</v>
      </c>
      <c r="N14264" s="5" t="s">
        <v>294</v>
      </c>
      <c r="R14264" s="5" t="s">
        <v>294</v>
      </c>
      <c r="V14264" s="5" t="s">
        <v>33979</v>
      </c>
    </row>
    <row r="14265" spans="1:22" x14ac:dyDescent="0.35">
      <c r="A14265" s="5" t="s">
        <v>33980</v>
      </c>
      <c r="B14265" s="5" t="s">
        <v>33981</v>
      </c>
      <c r="C14265" s="5" t="s">
        <v>33685</v>
      </c>
      <c r="D14265" s="5" t="s">
        <v>18</v>
      </c>
      <c r="E14265" s="5">
        <v>40</v>
      </c>
      <c r="F14265" s="5" t="s">
        <v>294</v>
      </c>
      <c r="G14265" s="5" t="s">
        <v>294</v>
      </c>
      <c r="M14265" s="5" t="s">
        <v>794</v>
      </c>
      <c r="N14265" s="5" t="s">
        <v>294</v>
      </c>
      <c r="P14265" s="5" t="s">
        <v>294</v>
      </c>
      <c r="Q14265" s="5" t="s">
        <v>294</v>
      </c>
      <c r="R14265" s="5" t="s">
        <v>294</v>
      </c>
    </row>
    <row r="14266" spans="1:22" x14ac:dyDescent="0.35">
      <c r="A14266" s="5" t="s">
        <v>33982</v>
      </c>
      <c r="B14266" s="5" t="s">
        <v>33983</v>
      </c>
      <c r="C14266" s="5" t="s">
        <v>33685</v>
      </c>
      <c r="D14266" s="5" t="s">
        <v>22</v>
      </c>
      <c r="E14266" s="5">
        <v>5</v>
      </c>
      <c r="F14266" s="5" t="s">
        <v>294</v>
      </c>
      <c r="G14266" s="5" t="s">
        <v>294</v>
      </c>
      <c r="M14266" s="5" t="s">
        <v>794</v>
      </c>
      <c r="N14266" s="5" t="s">
        <v>294</v>
      </c>
      <c r="R14266" s="5" t="s">
        <v>294</v>
      </c>
    </row>
    <row r="14267" spans="1:22" x14ac:dyDescent="0.35">
      <c r="A14267" s="5" t="s">
        <v>33984</v>
      </c>
      <c r="B14267" s="5" t="s">
        <v>33985</v>
      </c>
      <c r="C14267" s="5" t="s">
        <v>33685</v>
      </c>
      <c r="D14267" s="5" t="s">
        <v>18</v>
      </c>
      <c r="E14267" s="5">
        <v>40</v>
      </c>
      <c r="F14267" s="5" t="s">
        <v>294</v>
      </c>
      <c r="G14267" s="5" t="s">
        <v>294</v>
      </c>
      <c r="M14267" s="5" t="s">
        <v>794</v>
      </c>
      <c r="N14267" s="5" t="s">
        <v>294</v>
      </c>
      <c r="R14267" s="5" t="s">
        <v>294</v>
      </c>
      <c r="V14267" s="5" t="s">
        <v>33986</v>
      </c>
    </row>
    <row r="14268" spans="1:22" x14ac:dyDescent="0.35">
      <c r="A14268" s="5" t="s">
        <v>33987</v>
      </c>
      <c r="B14268" s="5" t="s">
        <v>33988</v>
      </c>
      <c r="C14268" s="5" t="s">
        <v>33685</v>
      </c>
      <c r="D14268" s="5" t="s">
        <v>18</v>
      </c>
      <c r="E14268" s="5">
        <v>60</v>
      </c>
      <c r="F14268" s="5" t="s">
        <v>294</v>
      </c>
      <c r="G14268" s="5" t="s">
        <v>294</v>
      </c>
      <c r="M14268" s="5" t="s">
        <v>794</v>
      </c>
      <c r="N14268" s="5" t="s">
        <v>294</v>
      </c>
      <c r="R14268" s="5" t="s">
        <v>294</v>
      </c>
    </row>
    <row r="14269" spans="1:22" x14ac:dyDescent="0.35">
      <c r="A14269" s="5" t="s">
        <v>33989</v>
      </c>
      <c r="B14269" s="5" t="s">
        <v>33990</v>
      </c>
      <c r="C14269" s="5" t="s">
        <v>33685</v>
      </c>
      <c r="D14269" s="5" t="s">
        <v>22</v>
      </c>
      <c r="E14269" s="5">
        <v>1</v>
      </c>
      <c r="F14269" s="5" t="s">
        <v>294</v>
      </c>
      <c r="G14269" s="5" t="s">
        <v>294</v>
      </c>
      <c r="M14269" s="5" t="s">
        <v>794</v>
      </c>
      <c r="N14269" s="5" t="s">
        <v>294</v>
      </c>
      <c r="R14269" s="5" t="s">
        <v>294</v>
      </c>
      <c r="S14269" s="5" t="s">
        <v>247</v>
      </c>
      <c r="V14269" s="5" t="s">
        <v>33989</v>
      </c>
    </row>
    <row r="14270" spans="1:22" x14ac:dyDescent="0.35">
      <c r="A14270" s="5" t="s">
        <v>33991</v>
      </c>
      <c r="B14270" s="5" t="s">
        <v>33992</v>
      </c>
      <c r="C14270" s="5" t="s">
        <v>33685</v>
      </c>
      <c r="D14270" s="5" t="s">
        <v>18</v>
      </c>
      <c r="E14270" s="5">
        <v>1</v>
      </c>
      <c r="F14270" s="5" t="s">
        <v>294</v>
      </c>
      <c r="G14270" s="5" t="s">
        <v>297</v>
      </c>
      <c r="L14270" s="5" t="s">
        <v>4399</v>
      </c>
      <c r="M14270" s="5" t="s">
        <v>794</v>
      </c>
      <c r="N14270" s="5" t="s">
        <v>294</v>
      </c>
      <c r="R14270" s="5" t="s">
        <v>294</v>
      </c>
      <c r="V14270" s="5" t="s">
        <v>33993</v>
      </c>
    </row>
    <row r="14271" spans="1:22" x14ac:dyDescent="0.35">
      <c r="A14271" s="5" t="s">
        <v>33994</v>
      </c>
      <c r="B14271" s="5" t="s">
        <v>33995</v>
      </c>
      <c r="C14271" s="5" t="s">
        <v>33685</v>
      </c>
      <c r="D14271" s="5" t="s">
        <v>18</v>
      </c>
      <c r="E14271" s="5">
        <v>1</v>
      </c>
      <c r="F14271" s="5" t="s">
        <v>294</v>
      </c>
      <c r="G14271" s="5" t="s">
        <v>297</v>
      </c>
      <c r="L14271" s="5" t="s">
        <v>822</v>
      </c>
      <c r="M14271" s="5" t="s">
        <v>794</v>
      </c>
      <c r="N14271" s="5" t="s">
        <v>294</v>
      </c>
      <c r="O14271" s="5" t="s">
        <v>294</v>
      </c>
      <c r="P14271" s="5" t="s">
        <v>294</v>
      </c>
      <c r="Q14271" s="5" t="s">
        <v>294</v>
      </c>
      <c r="R14271" s="5" t="s">
        <v>294</v>
      </c>
      <c r="S14271" s="5" t="s">
        <v>297</v>
      </c>
    </row>
    <row r="14272" spans="1:22" x14ac:dyDescent="0.35">
      <c r="A14272" s="5" t="s">
        <v>33996</v>
      </c>
      <c r="B14272" s="5" t="s">
        <v>33997</v>
      </c>
      <c r="C14272" s="5" t="s">
        <v>33685</v>
      </c>
      <c r="D14272" s="5" t="s">
        <v>18</v>
      </c>
      <c r="E14272" s="5">
        <v>1</v>
      </c>
      <c r="F14272" s="5" t="s">
        <v>294</v>
      </c>
      <c r="G14272" s="5" t="s">
        <v>297</v>
      </c>
      <c r="L14272" s="5" t="s">
        <v>4399</v>
      </c>
      <c r="M14272" s="5" t="s">
        <v>794</v>
      </c>
      <c r="N14272" s="5" t="s">
        <v>294</v>
      </c>
      <c r="R14272" s="5" t="s">
        <v>294</v>
      </c>
      <c r="V14272" s="5" t="s">
        <v>33996</v>
      </c>
    </row>
    <row r="14273" spans="1:22" x14ac:dyDescent="0.35">
      <c r="A14273" s="5" t="s">
        <v>33998</v>
      </c>
      <c r="B14273" s="5" t="s">
        <v>33999</v>
      </c>
      <c r="C14273" s="5" t="s">
        <v>33685</v>
      </c>
      <c r="D14273" s="5" t="s">
        <v>18</v>
      </c>
      <c r="E14273" s="5">
        <v>20</v>
      </c>
      <c r="F14273" s="5" t="s">
        <v>294</v>
      </c>
      <c r="G14273" s="5" t="s">
        <v>297</v>
      </c>
      <c r="J14273" s="5" t="s">
        <v>9515</v>
      </c>
      <c r="M14273" s="5" t="s">
        <v>794</v>
      </c>
      <c r="N14273" s="5" t="s">
        <v>294</v>
      </c>
      <c r="R14273" s="5" t="s">
        <v>294</v>
      </c>
      <c r="V14273" s="5" t="s">
        <v>34000</v>
      </c>
    </row>
    <row r="14274" spans="1:22" x14ac:dyDescent="0.35">
      <c r="A14274" s="5" t="s">
        <v>34001</v>
      </c>
      <c r="B14274" s="5" t="s">
        <v>34002</v>
      </c>
      <c r="C14274" s="5" t="s">
        <v>33685</v>
      </c>
      <c r="D14274" s="5" t="s">
        <v>18</v>
      </c>
      <c r="E14274" s="5">
        <v>1</v>
      </c>
      <c r="F14274" s="5" t="s">
        <v>294</v>
      </c>
      <c r="G14274" s="5" t="s">
        <v>297</v>
      </c>
      <c r="L14274" s="5" t="s">
        <v>4399</v>
      </c>
      <c r="M14274" s="5" t="s">
        <v>794</v>
      </c>
      <c r="N14274" s="5" t="s">
        <v>294</v>
      </c>
      <c r="R14274" s="5" t="s">
        <v>294</v>
      </c>
      <c r="S14274" s="5" t="s">
        <v>294</v>
      </c>
      <c r="V14274" s="5" t="s">
        <v>34001</v>
      </c>
    </row>
    <row r="14275" spans="1:22" x14ac:dyDescent="0.35">
      <c r="A14275" s="5" t="s">
        <v>34003</v>
      </c>
      <c r="B14275" s="5" t="s">
        <v>34004</v>
      </c>
      <c r="C14275" s="5" t="s">
        <v>33685</v>
      </c>
      <c r="D14275" s="5" t="s">
        <v>18</v>
      </c>
      <c r="E14275" s="5">
        <v>1</v>
      </c>
      <c r="F14275" s="5" t="s">
        <v>294</v>
      </c>
      <c r="G14275" s="5" t="s">
        <v>297</v>
      </c>
      <c r="L14275" s="5" t="s">
        <v>4399</v>
      </c>
      <c r="M14275" s="5" t="s">
        <v>794</v>
      </c>
      <c r="N14275" s="5" t="s">
        <v>294</v>
      </c>
      <c r="R14275" s="5" t="s">
        <v>294</v>
      </c>
      <c r="S14275" s="5" t="s">
        <v>294</v>
      </c>
      <c r="V14275" s="5" t="s">
        <v>34003</v>
      </c>
    </row>
    <row r="14276" spans="1:22" x14ac:dyDescent="0.35">
      <c r="A14276" s="5" t="s">
        <v>34005</v>
      </c>
      <c r="B14276" s="5" t="s">
        <v>34006</v>
      </c>
      <c r="C14276" s="5" t="s">
        <v>33685</v>
      </c>
      <c r="D14276" s="5" t="s">
        <v>18</v>
      </c>
      <c r="E14276" s="5">
        <v>1</v>
      </c>
      <c r="F14276" s="5" t="s">
        <v>294</v>
      </c>
      <c r="G14276" s="5" t="s">
        <v>297</v>
      </c>
      <c r="L14276" s="5" t="s">
        <v>4399</v>
      </c>
      <c r="M14276" s="5" t="s">
        <v>794</v>
      </c>
      <c r="N14276" s="5" t="s">
        <v>294</v>
      </c>
      <c r="P14276" s="5" t="s">
        <v>294</v>
      </c>
      <c r="Q14276" s="5" t="s">
        <v>294</v>
      </c>
      <c r="R14276" s="5" t="s">
        <v>294</v>
      </c>
      <c r="S14276" s="5" t="s">
        <v>294</v>
      </c>
      <c r="V14276" s="5" t="s">
        <v>34005</v>
      </c>
    </row>
    <row r="14277" spans="1:22" x14ac:dyDescent="0.35">
      <c r="A14277" s="5" t="s">
        <v>34007</v>
      </c>
      <c r="B14277" s="5" t="s">
        <v>34008</v>
      </c>
      <c r="C14277" s="5" t="s">
        <v>33685</v>
      </c>
      <c r="D14277" s="5" t="s">
        <v>18</v>
      </c>
      <c r="E14277" s="5">
        <v>1</v>
      </c>
      <c r="F14277" s="5" t="s">
        <v>294</v>
      </c>
      <c r="G14277" s="5" t="s">
        <v>297</v>
      </c>
      <c r="L14277" s="5" t="s">
        <v>4399</v>
      </c>
      <c r="M14277" s="5" t="s">
        <v>794</v>
      </c>
      <c r="N14277" s="5" t="s">
        <v>294</v>
      </c>
      <c r="R14277" s="5" t="s">
        <v>294</v>
      </c>
      <c r="S14277" s="5" t="s">
        <v>294</v>
      </c>
      <c r="V14277" s="5" t="s">
        <v>34007</v>
      </c>
    </row>
    <row r="14278" spans="1:22" x14ac:dyDescent="0.35">
      <c r="A14278" s="5" t="s">
        <v>34009</v>
      </c>
      <c r="B14278" s="5" t="s">
        <v>34010</v>
      </c>
      <c r="C14278" s="5" t="s">
        <v>33685</v>
      </c>
      <c r="D14278" s="5" t="s">
        <v>18</v>
      </c>
      <c r="E14278" s="5">
        <v>30</v>
      </c>
      <c r="F14278" s="5" t="s">
        <v>294</v>
      </c>
      <c r="G14278" s="5" t="s">
        <v>294</v>
      </c>
      <c r="M14278" s="5" t="s">
        <v>794</v>
      </c>
      <c r="N14278" s="5" t="s">
        <v>294</v>
      </c>
      <c r="R14278" s="5" t="s">
        <v>294</v>
      </c>
      <c r="V14278" s="5" t="s">
        <v>34011</v>
      </c>
    </row>
    <row r="14279" spans="1:22" x14ac:dyDescent="0.35">
      <c r="A14279" s="5" t="s">
        <v>34012</v>
      </c>
      <c r="B14279" s="5" t="s">
        <v>34013</v>
      </c>
      <c r="C14279" s="5" t="s">
        <v>33685</v>
      </c>
      <c r="D14279" s="5" t="s">
        <v>18</v>
      </c>
      <c r="E14279" s="5">
        <v>1</v>
      </c>
      <c r="F14279" s="5" t="s">
        <v>294</v>
      </c>
      <c r="G14279" s="5" t="s">
        <v>297</v>
      </c>
      <c r="K14279" s="5" t="s">
        <v>294</v>
      </c>
      <c r="L14279" s="5" t="s">
        <v>4399</v>
      </c>
      <c r="M14279" s="5" t="s">
        <v>794</v>
      </c>
      <c r="N14279" s="5" t="s">
        <v>294</v>
      </c>
      <c r="P14279" s="5" t="s">
        <v>294</v>
      </c>
      <c r="Q14279" s="5" t="s">
        <v>294</v>
      </c>
      <c r="R14279" s="5" t="s">
        <v>294</v>
      </c>
      <c r="S14279" s="5" t="s">
        <v>294</v>
      </c>
      <c r="V14279" s="5" t="s">
        <v>34012</v>
      </c>
    </row>
    <row r="14280" spans="1:22" x14ac:dyDescent="0.35">
      <c r="A14280" s="5" t="s">
        <v>34014</v>
      </c>
      <c r="B14280" s="5" t="s">
        <v>34015</v>
      </c>
      <c r="C14280" s="5" t="s">
        <v>33685</v>
      </c>
      <c r="D14280" s="5" t="s">
        <v>18</v>
      </c>
      <c r="E14280" s="5">
        <v>30</v>
      </c>
      <c r="F14280" s="5" t="s">
        <v>294</v>
      </c>
      <c r="G14280" s="5" t="s">
        <v>294</v>
      </c>
      <c r="M14280" s="5" t="s">
        <v>794</v>
      </c>
      <c r="N14280" s="5" t="s">
        <v>294</v>
      </c>
      <c r="R14280" s="5" t="s">
        <v>294</v>
      </c>
      <c r="V14280" s="5" t="s">
        <v>34016</v>
      </c>
    </row>
    <row r="14281" spans="1:22" x14ac:dyDescent="0.35">
      <c r="A14281" s="5" t="s">
        <v>34017</v>
      </c>
      <c r="B14281" s="5" t="s">
        <v>34018</v>
      </c>
      <c r="C14281" s="5" t="s">
        <v>34019</v>
      </c>
      <c r="D14281" s="5" t="s">
        <v>18</v>
      </c>
      <c r="E14281" s="5">
        <v>30</v>
      </c>
      <c r="F14281" s="5" t="s">
        <v>294</v>
      </c>
      <c r="G14281" s="5" t="s">
        <v>294</v>
      </c>
      <c r="M14281" s="5" t="s">
        <v>794</v>
      </c>
      <c r="N14281" s="5" t="s">
        <v>294</v>
      </c>
      <c r="R14281" s="5" t="s">
        <v>294</v>
      </c>
      <c r="V14281" s="5" t="s">
        <v>34017</v>
      </c>
    </row>
    <row r="14282" spans="1:22" x14ac:dyDescent="0.35">
      <c r="A14282" s="5" t="s">
        <v>34020</v>
      </c>
      <c r="B14282" s="5" t="s">
        <v>34021</v>
      </c>
      <c r="C14282" s="5" t="s">
        <v>34019</v>
      </c>
      <c r="D14282" s="5" t="s">
        <v>18</v>
      </c>
      <c r="E14282" s="5">
        <v>15</v>
      </c>
      <c r="F14282" s="5" t="s">
        <v>294</v>
      </c>
      <c r="G14282" s="5" t="s">
        <v>297</v>
      </c>
      <c r="M14282" s="5" t="s">
        <v>3826</v>
      </c>
      <c r="N14282" s="5" t="s">
        <v>294</v>
      </c>
      <c r="R14282" s="5" t="s">
        <v>294</v>
      </c>
      <c r="V14282" s="5" t="s">
        <v>34022</v>
      </c>
    </row>
    <row r="14283" spans="1:22" x14ac:dyDescent="0.35">
      <c r="A14283" s="5" t="s">
        <v>34023</v>
      </c>
      <c r="B14283" s="5" t="s">
        <v>34024</v>
      </c>
      <c r="C14283" s="5" t="s">
        <v>34019</v>
      </c>
      <c r="D14283" s="5" t="s">
        <v>18</v>
      </c>
      <c r="E14283" s="5">
        <v>60</v>
      </c>
      <c r="F14283" s="5" t="s">
        <v>294</v>
      </c>
      <c r="G14283" s="5" t="s">
        <v>294</v>
      </c>
      <c r="M14283" s="5" t="s">
        <v>794</v>
      </c>
      <c r="N14283" s="5" t="s">
        <v>294</v>
      </c>
      <c r="R14283" s="5" t="s">
        <v>294</v>
      </c>
      <c r="V14283" s="5" t="s">
        <v>34023</v>
      </c>
    </row>
    <row r="14284" spans="1:22" x14ac:dyDescent="0.35">
      <c r="A14284" s="5" t="s">
        <v>34025</v>
      </c>
      <c r="B14284" s="5" t="s">
        <v>34026</v>
      </c>
      <c r="C14284" s="5" t="s">
        <v>34019</v>
      </c>
      <c r="D14284" s="5" t="s">
        <v>18</v>
      </c>
      <c r="E14284" s="5">
        <v>1</v>
      </c>
      <c r="F14284" s="5" t="s">
        <v>294</v>
      </c>
      <c r="G14284" s="5" t="s">
        <v>294</v>
      </c>
      <c r="L14284" s="5" t="s">
        <v>4399</v>
      </c>
      <c r="M14284" s="5" t="s">
        <v>794</v>
      </c>
      <c r="N14284" s="5" t="s">
        <v>294</v>
      </c>
      <c r="R14284" s="5" t="s">
        <v>294</v>
      </c>
      <c r="S14284" s="5" t="s">
        <v>294</v>
      </c>
      <c r="V14284" s="5" t="s">
        <v>34027</v>
      </c>
    </row>
    <row r="14285" spans="1:22" x14ac:dyDescent="0.35">
      <c r="A14285" s="5" t="s">
        <v>34028</v>
      </c>
      <c r="B14285" s="5" t="s">
        <v>34029</v>
      </c>
      <c r="C14285" s="5" t="s">
        <v>34019</v>
      </c>
      <c r="D14285" s="5" t="s">
        <v>18</v>
      </c>
      <c r="E14285" s="5">
        <v>30</v>
      </c>
      <c r="F14285" s="5" t="s">
        <v>294</v>
      </c>
      <c r="G14285" s="5" t="s">
        <v>294</v>
      </c>
      <c r="M14285" s="5" t="s">
        <v>794</v>
      </c>
      <c r="N14285" s="5" t="s">
        <v>294</v>
      </c>
      <c r="R14285" s="5" t="s">
        <v>294</v>
      </c>
      <c r="V14285" s="5" t="s">
        <v>34028</v>
      </c>
    </row>
    <row r="14286" spans="1:22" x14ac:dyDescent="0.35">
      <c r="A14286" s="5" t="s">
        <v>34030</v>
      </c>
      <c r="B14286" s="5" t="s">
        <v>34031</v>
      </c>
      <c r="C14286" s="5" t="s">
        <v>34019</v>
      </c>
      <c r="D14286" s="5" t="s">
        <v>18</v>
      </c>
      <c r="E14286" s="5">
        <v>30</v>
      </c>
      <c r="F14286" s="5" t="s">
        <v>294</v>
      </c>
      <c r="G14286" s="5" t="s">
        <v>294</v>
      </c>
      <c r="M14286" s="5" t="s">
        <v>794</v>
      </c>
      <c r="N14286" s="5" t="s">
        <v>294</v>
      </c>
      <c r="R14286" s="5" t="s">
        <v>294</v>
      </c>
      <c r="V14286" s="5" t="s">
        <v>34032</v>
      </c>
    </row>
    <row r="14287" spans="1:22" x14ac:dyDescent="0.35">
      <c r="A14287" s="5" t="s">
        <v>34033</v>
      </c>
      <c r="B14287" s="5" t="s">
        <v>34034</v>
      </c>
      <c r="C14287" s="5" t="s">
        <v>34019</v>
      </c>
      <c r="D14287" s="5" t="s">
        <v>18</v>
      </c>
      <c r="E14287" s="5">
        <v>80</v>
      </c>
      <c r="F14287" s="5" t="s">
        <v>294</v>
      </c>
      <c r="G14287" s="5" t="s">
        <v>294</v>
      </c>
      <c r="M14287" s="5" t="s">
        <v>794</v>
      </c>
      <c r="N14287" s="5" t="s">
        <v>294</v>
      </c>
      <c r="R14287" s="5" t="s">
        <v>294</v>
      </c>
      <c r="V14287" s="5" t="s">
        <v>34033</v>
      </c>
    </row>
    <row r="14288" spans="1:22" x14ac:dyDescent="0.35">
      <c r="A14288" s="5" t="s">
        <v>34035</v>
      </c>
      <c r="B14288" s="5" t="s">
        <v>34036</v>
      </c>
      <c r="C14288" s="5" t="s">
        <v>34019</v>
      </c>
      <c r="D14288" s="5" t="s">
        <v>18</v>
      </c>
      <c r="E14288" s="5">
        <v>30</v>
      </c>
      <c r="F14288" s="5" t="s">
        <v>294</v>
      </c>
      <c r="G14288" s="5" t="s">
        <v>294</v>
      </c>
      <c r="M14288" s="5" t="s">
        <v>794</v>
      </c>
      <c r="N14288" s="5" t="s">
        <v>294</v>
      </c>
      <c r="R14288" s="5" t="s">
        <v>294</v>
      </c>
      <c r="V14288" s="5" t="s">
        <v>34035</v>
      </c>
    </row>
    <row r="14289" spans="1:22" x14ac:dyDescent="0.35">
      <c r="A14289" s="5" t="s">
        <v>34037</v>
      </c>
      <c r="B14289" s="5" t="s">
        <v>34038</v>
      </c>
      <c r="C14289" s="5" t="s">
        <v>34039</v>
      </c>
      <c r="D14289" s="5" t="s">
        <v>18</v>
      </c>
      <c r="E14289" s="5">
        <v>30</v>
      </c>
      <c r="F14289" s="5" t="s">
        <v>294</v>
      </c>
      <c r="G14289" s="5" t="s">
        <v>294</v>
      </c>
      <c r="M14289" s="5" t="s">
        <v>794</v>
      </c>
      <c r="N14289" s="5" t="s">
        <v>294</v>
      </c>
      <c r="R14289" s="5" t="s">
        <v>294</v>
      </c>
      <c r="V14289" s="5" t="s">
        <v>34040</v>
      </c>
    </row>
    <row r="14290" spans="1:22" x14ac:dyDescent="0.35">
      <c r="A14290" s="5" t="s">
        <v>34041</v>
      </c>
      <c r="B14290" s="5" t="s">
        <v>34042</v>
      </c>
      <c r="C14290" s="5" t="s">
        <v>34039</v>
      </c>
      <c r="D14290" s="5" t="s">
        <v>18</v>
      </c>
      <c r="E14290" s="5">
        <v>8</v>
      </c>
      <c r="F14290" s="5" t="s">
        <v>294</v>
      </c>
      <c r="G14290" s="5" t="s">
        <v>297</v>
      </c>
      <c r="M14290" s="5" t="s">
        <v>3826</v>
      </c>
      <c r="N14290" s="5" t="s">
        <v>294</v>
      </c>
      <c r="R14290" s="5" t="s">
        <v>294</v>
      </c>
    </row>
    <row r="14291" spans="1:22" x14ac:dyDescent="0.35">
      <c r="A14291" s="5" t="s">
        <v>34043</v>
      </c>
      <c r="B14291" s="5" t="s">
        <v>34044</v>
      </c>
      <c r="C14291" s="5" t="s">
        <v>34019</v>
      </c>
      <c r="D14291" s="5" t="s">
        <v>18</v>
      </c>
      <c r="E14291" s="5">
        <v>60</v>
      </c>
      <c r="F14291" s="5" t="s">
        <v>294</v>
      </c>
      <c r="G14291" s="5" t="s">
        <v>294</v>
      </c>
      <c r="M14291" s="5" t="s">
        <v>794</v>
      </c>
      <c r="N14291" s="5" t="s">
        <v>294</v>
      </c>
      <c r="R14291" s="5" t="s">
        <v>294</v>
      </c>
      <c r="V14291" s="5" t="s">
        <v>34043</v>
      </c>
    </row>
    <row r="14292" spans="1:22" x14ac:dyDescent="0.35">
      <c r="A14292" s="5" t="s">
        <v>34045</v>
      </c>
      <c r="B14292" s="5" t="s">
        <v>34046</v>
      </c>
      <c r="C14292" s="5" t="s">
        <v>34019</v>
      </c>
      <c r="D14292" s="5" t="s">
        <v>18</v>
      </c>
      <c r="E14292" s="5">
        <v>30</v>
      </c>
      <c r="F14292" s="5" t="s">
        <v>294</v>
      </c>
      <c r="G14292" s="5" t="s">
        <v>294</v>
      </c>
      <c r="M14292" s="5" t="s">
        <v>794</v>
      </c>
      <c r="N14292" s="5" t="s">
        <v>294</v>
      </c>
      <c r="R14292" s="5" t="s">
        <v>294</v>
      </c>
      <c r="V14292" s="5" t="s">
        <v>34045</v>
      </c>
    </row>
    <row r="14293" spans="1:22" x14ac:dyDescent="0.35">
      <c r="A14293" s="5" t="s">
        <v>34047</v>
      </c>
      <c r="B14293" s="5" t="s">
        <v>34048</v>
      </c>
      <c r="C14293" s="5" t="s">
        <v>9558</v>
      </c>
      <c r="D14293" s="5" t="s">
        <v>18</v>
      </c>
      <c r="E14293" s="5">
        <v>4</v>
      </c>
      <c r="F14293" s="5" t="s">
        <v>294</v>
      </c>
      <c r="G14293" s="5" t="s">
        <v>294</v>
      </c>
      <c r="M14293" s="5" t="s">
        <v>794</v>
      </c>
      <c r="N14293" s="5" t="s">
        <v>294</v>
      </c>
      <c r="P14293" s="5" t="s">
        <v>294</v>
      </c>
      <c r="Q14293" s="5" t="s">
        <v>294</v>
      </c>
      <c r="R14293" s="5" t="s">
        <v>294</v>
      </c>
      <c r="V14293" s="5" t="s">
        <v>34047</v>
      </c>
    </row>
    <row r="14294" spans="1:22" x14ac:dyDescent="0.35">
      <c r="A14294" s="5" t="s">
        <v>34049</v>
      </c>
      <c r="B14294" s="5" t="s">
        <v>4084</v>
      </c>
      <c r="C14294" s="5" t="s">
        <v>9558</v>
      </c>
      <c r="D14294" s="5" t="s">
        <v>18</v>
      </c>
      <c r="E14294" s="5">
        <v>40</v>
      </c>
      <c r="F14294" s="5" t="s">
        <v>294</v>
      </c>
      <c r="G14294" s="5" t="s">
        <v>294</v>
      </c>
      <c r="M14294" s="5" t="s">
        <v>794</v>
      </c>
      <c r="N14294" s="5" t="s">
        <v>294</v>
      </c>
      <c r="P14294" s="5" t="s">
        <v>294</v>
      </c>
      <c r="Q14294" s="5" t="s">
        <v>294</v>
      </c>
      <c r="R14294" s="5" t="s">
        <v>294</v>
      </c>
      <c r="V14294" s="5" t="s">
        <v>34049</v>
      </c>
    </row>
    <row r="14295" spans="1:22" x14ac:dyDescent="0.35">
      <c r="A14295" s="5" t="s">
        <v>34050</v>
      </c>
      <c r="B14295" s="5" t="s">
        <v>34051</v>
      </c>
      <c r="C14295" s="5" t="s">
        <v>9558</v>
      </c>
      <c r="D14295" s="5" t="s">
        <v>18</v>
      </c>
      <c r="E14295" s="5">
        <v>1</v>
      </c>
      <c r="F14295" s="5" t="s">
        <v>294</v>
      </c>
      <c r="G14295" s="5" t="s">
        <v>297</v>
      </c>
      <c r="L14295" s="5" t="s">
        <v>34052</v>
      </c>
      <c r="M14295" s="5" t="s">
        <v>794</v>
      </c>
      <c r="N14295" s="5" t="s">
        <v>294</v>
      </c>
      <c r="P14295" s="5" t="s">
        <v>294</v>
      </c>
      <c r="Q14295" s="5" t="s">
        <v>294</v>
      </c>
      <c r="R14295" s="5" t="s">
        <v>294</v>
      </c>
      <c r="S14295" s="5" t="s">
        <v>297</v>
      </c>
      <c r="V14295" s="5" t="s">
        <v>34053</v>
      </c>
    </row>
    <row r="14296" spans="1:22" x14ac:dyDescent="0.35">
      <c r="A14296" s="5" t="s">
        <v>34054</v>
      </c>
      <c r="B14296" s="5" t="s">
        <v>34055</v>
      </c>
      <c r="C14296" s="5" t="s">
        <v>9558</v>
      </c>
      <c r="D14296" s="5" t="s">
        <v>22</v>
      </c>
      <c r="E14296" s="5">
        <v>3</v>
      </c>
      <c r="F14296" s="5" t="s">
        <v>294</v>
      </c>
      <c r="G14296" s="5" t="s">
        <v>294</v>
      </c>
      <c r="H14296" s="5">
        <v>1</v>
      </c>
      <c r="I14296" s="5">
        <v>999</v>
      </c>
      <c r="M14296" s="5" t="s">
        <v>794</v>
      </c>
      <c r="N14296" s="5" t="s">
        <v>294</v>
      </c>
      <c r="P14296" s="5" t="s">
        <v>294</v>
      </c>
      <c r="Q14296" s="5" t="s">
        <v>294</v>
      </c>
      <c r="R14296" s="5" t="s">
        <v>294</v>
      </c>
      <c r="S14296" s="5" t="s">
        <v>241</v>
      </c>
      <c r="V14296" s="5" t="s">
        <v>34056</v>
      </c>
    </row>
    <row r="14297" spans="1:22" x14ac:dyDescent="0.35">
      <c r="A14297" s="5" t="s">
        <v>34057</v>
      </c>
      <c r="B14297" s="5" t="s">
        <v>7</v>
      </c>
      <c r="C14297" s="5" t="s">
        <v>9558</v>
      </c>
      <c r="D14297" s="5" t="s">
        <v>18</v>
      </c>
      <c r="E14297" s="5">
        <v>4</v>
      </c>
      <c r="F14297" s="5" t="s">
        <v>294</v>
      </c>
      <c r="G14297" s="5" t="s">
        <v>294</v>
      </c>
      <c r="M14297" s="5" t="s">
        <v>794</v>
      </c>
      <c r="N14297" s="5" t="s">
        <v>294</v>
      </c>
      <c r="P14297" s="5" t="s">
        <v>294</v>
      </c>
      <c r="Q14297" s="5" t="s">
        <v>294</v>
      </c>
      <c r="R14297" s="5" t="s">
        <v>294</v>
      </c>
      <c r="V14297" s="5" t="s">
        <v>34057</v>
      </c>
    </row>
    <row r="14298" spans="1:22" x14ac:dyDescent="0.35">
      <c r="A14298" s="5" t="s">
        <v>34058</v>
      </c>
      <c r="B14298" s="5" t="s">
        <v>34059</v>
      </c>
      <c r="C14298" s="5" t="s">
        <v>9558</v>
      </c>
      <c r="D14298" s="5" t="s">
        <v>18</v>
      </c>
      <c r="E14298" s="5">
        <v>100</v>
      </c>
      <c r="F14298" s="5" t="s">
        <v>294</v>
      </c>
      <c r="G14298" s="5" t="s">
        <v>294</v>
      </c>
      <c r="M14298" s="5" t="s">
        <v>794</v>
      </c>
      <c r="N14298" s="5" t="s">
        <v>294</v>
      </c>
      <c r="P14298" s="5" t="s">
        <v>294</v>
      </c>
      <c r="Q14298" s="5" t="s">
        <v>294</v>
      </c>
      <c r="R14298" s="5" t="s">
        <v>294</v>
      </c>
    </row>
    <row r="14299" spans="1:22" x14ac:dyDescent="0.35">
      <c r="A14299" s="5" t="s">
        <v>34060</v>
      </c>
      <c r="B14299" s="5" t="s">
        <v>34061</v>
      </c>
      <c r="C14299" s="5" t="s">
        <v>9558</v>
      </c>
      <c r="D14299" s="5" t="s">
        <v>18</v>
      </c>
      <c r="E14299" s="5">
        <v>10</v>
      </c>
      <c r="F14299" s="5" t="s">
        <v>294</v>
      </c>
      <c r="G14299" s="5" t="s">
        <v>294</v>
      </c>
      <c r="J14299" s="5" t="s">
        <v>34062</v>
      </c>
      <c r="M14299" s="5" t="s">
        <v>794</v>
      </c>
      <c r="N14299" s="5" t="s">
        <v>294</v>
      </c>
      <c r="P14299" s="5" t="s">
        <v>294</v>
      </c>
      <c r="Q14299" s="5" t="s">
        <v>294</v>
      </c>
      <c r="R14299" s="5" t="s">
        <v>294</v>
      </c>
    </row>
    <row r="14300" spans="1:22" x14ac:dyDescent="0.35">
      <c r="A14300" s="5" t="s">
        <v>34063</v>
      </c>
      <c r="B14300" s="5" t="s">
        <v>34064</v>
      </c>
      <c r="C14300" s="5" t="s">
        <v>9558</v>
      </c>
      <c r="D14300" s="5" t="s">
        <v>18</v>
      </c>
      <c r="E14300" s="5">
        <v>15</v>
      </c>
      <c r="F14300" s="5" t="s">
        <v>294</v>
      </c>
      <c r="G14300" s="5" t="s">
        <v>297</v>
      </c>
      <c r="M14300" s="5" t="s">
        <v>3826</v>
      </c>
      <c r="N14300" s="5" t="s">
        <v>294</v>
      </c>
      <c r="P14300" s="5" t="s">
        <v>294</v>
      </c>
      <c r="Q14300" s="5" t="s">
        <v>294</v>
      </c>
      <c r="R14300" s="5" t="s">
        <v>294</v>
      </c>
    </row>
    <row r="14301" spans="1:22" x14ac:dyDescent="0.35">
      <c r="A14301" s="5" t="s">
        <v>34065</v>
      </c>
      <c r="B14301" s="5" t="s">
        <v>34066</v>
      </c>
      <c r="C14301" s="5" t="s">
        <v>9558</v>
      </c>
      <c r="D14301" s="5" t="s">
        <v>18</v>
      </c>
      <c r="E14301" s="5">
        <v>200</v>
      </c>
      <c r="F14301" s="5" t="s">
        <v>294</v>
      </c>
      <c r="G14301" s="5" t="s">
        <v>294</v>
      </c>
      <c r="M14301" s="5" t="s">
        <v>794</v>
      </c>
      <c r="N14301" s="5" t="s">
        <v>294</v>
      </c>
      <c r="P14301" s="5" t="s">
        <v>294</v>
      </c>
      <c r="Q14301" s="5" t="s">
        <v>294</v>
      </c>
      <c r="R14301" s="5" t="s">
        <v>294</v>
      </c>
    </row>
    <row r="14302" spans="1:22" x14ac:dyDescent="0.35">
      <c r="A14302" s="5" t="s">
        <v>34067</v>
      </c>
      <c r="B14302" s="5" t="s">
        <v>4072</v>
      </c>
      <c r="C14302" s="5" t="s">
        <v>9558</v>
      </c>
      <c r="D14302" s="5" t="s">
        <v>4073</v>
      </c>
      <c r="E14302" s="5">
        <v>70</v>
      </c>
      <c r="F14302" s="5" t="s">
        <v>294</v>
      </c>
      <c r="G14302" s="5" t="s">
        <v>294</v>
      </c>
      <c r="M14302" s="5" t="s">
        <v>794</v>
      </c>
      <c r="N14302" s="5" t="s">
        <v>294</v>
      </c>
      <c r="P14302" s="5" t="s">
        <v>294</v>
      </c>
      <c r="Q14302" s="5" t="s">
        <v>294</v>
      </c>
      <c r="R14302" s="5" t="s">
        <v>294</v>
      </c>
      <c r="V14302" s="5" t="s">
        <v>34067</v>
      </c>
    </row>
    <row r="14303" spans="1:22" x14ac:dyDescent="0.35">
      <c r="A14303" s="5" t="s">
        <v>34068</v>
      </c>
      <c r="B14303" s="5" t="s">
        <v>34069</v>
      </c>
      <c r="C14303" s="5" t="s">
        <v>9558</v>
      </c>
      <c r="D14303" s="5" t="s">
        <v>18</v>
      </c>
      <c r="E14303" s="5">
        <v>12</v>
      </c>
      <c r="F14303" s="5" t="s">
        <v>297</v>
      </c>
      <c r="G14303" s="5" t="s">
        <v>297</v>
      </c>
      <c r="J14303" s="5" t="s">
        <v>9597</v>
      </c>
      <c r="M14303" s="5" t="s">
        <v>794</v>
      </c>
      <c r="N14303" s="5" t="s">
        <v>294</v>
      </c>
      <c r="P14303" s="5" t="s">
        <v>294</v>
      </c>
      <c r="Q14303" s="5" t="s">
        <v>294</v>
      </c>
      <c r="R14303" s="5" t="s">
        <v>294</v>
      </c>
      <c r="V14303" s="5" t="s">
        <v>34068</v>
      </c>
    </row>
    <row r="14304" spans="1:22" x14ac:dyDescent="0.35">
      <c r="A14304" s="5" t="s">
        <v>34070</v>
      </c>
      <c r="B14304" s="5" t="s">
        <v>34071</v>
      </c>
      <c r="C14304" s="5" t="s">
        <v>9558</v>
      </c>
      <c r="D14304" s="5" t="s">
        <v>22</v>
      </c>
      <c r="E14304" s="5">
        <v>1</v>
      </c>
      <c r="F14304" s="5" t="s">
        <v>294</v>
      </c>
      <c r="G14304" s="5" t="s">
        <v>294</v>
      </c>
      <c r="H14304" s="5">
        <v>0</v>
      </c>
      <c r="I14304" s="5">
        <v>4</v>
      </c>
      <c r="M14304" s="5" t="s">
        <v>794</v>
      </c>
      <c r="N14304" s="5" t="s">
        <v>294</v>
      </c>
      <c r="P14304" s="5" t="s">
        <v>294</v>
      </c>
      <c r="Q14304" s="5" t="s">
        <v>294</v>
      </c>
      <c r="R14304" s="5" t="s">
        <v>294</v>
      </c>
      <c r="S14304" s="5" t="s">
        <v>250</v>
      </c>
      <c r="V14304" s="5" t="s">
        <v>32360</v>
      </c>
    </row>
    <row r="14305" spans="1:22" x14ac:dyDescent="0.35">
      <c r="A14305" s="5" t="s">
        <v>34072</v>
      </c>
      <c r="B14305" s="5" t="s">
        <v>34073</v>
      </c>
      <c r="C14305" s="5" t="s">
        <v>9558</v>
      </c>
      <c r="D14305" s="5" t="s">
        <v>1655</v>
      </c>
      <c r="E14305" s="5">
        <v>77</v>
      </c>
      <c r="F14305" s="5" t="s">
        <v>294</v>
      </c>
      <c r="G14305" s="5" t="s">
        <v>294</v>
      </c>
      <c r="M14305" s="5" t="s">
        <v>794</v>
      </c>
      <c r="N14305" s="5" t="s">
        <v>294</v>
      </c>
      <c r="P14305" s="5" t="s">
        <v>294</v>
      </c>
      <c r="Q14305" s="5" t="s">
        <v>294</v>
      </c>
      <c r="R14305" s="5" t="s">
        <v>294</v>
      </c>
    </row>
    <row r="14306" spans="1:22" x14ac:dyDescent="0.35">
      <c r="A14306" s="5" t="s">
        <v>34074</v>
      </c>
      <c r="B14306" s="5" t="s">
        <v>34075</v>
      </c>
      <c r="C14306" s="5" t="s">
        <v>9558</v>
      </c>
      <c r="D14306" s="5" t="s">
        <v>18</v>
      </c>
      <c r="E14306" s="5">
        <v>20</v>
      </c>
      <c r="F14306" s="5" t="s">
        <v>294</v>
      </c>
      <c r="G14306" s="5" t="s">
        <v>297</v>
      </c>
      <c r="J14306" s="5" t="s">
        <v>3949</v>
      </c>
      <c r="M14306" s="5" t="s">
        <v>794</v>
      </c>
      <c r="N14306" s="5" t="s">
        <v>294</v>
      </c>
      <c r="P14306" s="5" t="s">
        <v>294</v>
      </c>
      <c r="Q14306" s="5" t="s">
        <v>294</v>
      </c>
      <c r="R14306" s="5" t="s">
        <v>294</v>
      </c>
      <c r="U14306" s="5" t="s">
        <v>34076</v>
      </c>
      <c r="V14306" s="5" t="s">
        <v>34074</v>
      </c>
    </row>
    <row r="14307" spans="1:22" x14ac:dyDescent="0.35">
      <c r="A14307" s="5" t="s">
        <v>34077</v>
      </c>
      <c r="B14307" s="5" t="s">
        <v>34078</v>
      </c>
      <c r="C14307" s="5" t="s">
        <v>9558</v>
      </c>
      <c r="D14307" s="5" t="s">
        <v>18</v>
      </c>
      <c r="E14307" s="5">
        <v>20</v>
      </c>
      <c r="F14307" s="5" t="s">
        <v>294</v>
      </c>
      <c r="G14307" s="5" t="s">
        <v>294</v>
      </c>
      <c r="J14307" s="5" t="s">
        <v>3949</v>
      </c>
      <c r="M14307" s="5" t="s">
        <v>794</v>
      </c>
      <c r="N14307" s="5" t="s">
        <v>294</v>
      </c>
      <c r="P14307" s="5" t="s">
        <v>294</v>
      </c>
      <c r="Q14307" s="5" t="s">
        <v>294</v>
      </c>
      <c r="R14307" s="5" t="s">
        <v>294</v>
      </c>
      <c r="U14307" s="5" t="s">
        <v>34079</v>
      </c>
      <c r="V14307" s="5" t="s">
        <v>34080</v>
      </c>
    </row>
    <row r="14308" spans="1:22" x14ac:dyDescent="0.35">
      <c r="A14308" s="5" t="s">
        <v>34081</v>
      </c>
      <c r="B14308" s="5" t="s">
        <v>24158</v>
      </c>
      <c r="C14308" s="5" t="s">
        <v>9558</v>
      </c>
      <c r="D14308" s="5" t="s">
        <v>18</v>
      </c>
      <c r="E14308" s="5">
        <v>100</v>
      </c>
      <c r="F14308" s="5" t="s">
        <v>294</v>
      </c>
      <c r="G14308" s="5" t="s">
        <v>294</v>
      </c>
      <c r="M14308" s="5" t="s">
        <v>794</v>
      </c>
      <c r="N14308" s="5" t="s">
        <v>294</v>
      </c>
      <c r="P14308" s="5" t="s">
        <v>294</v>
      </c>
      <c r="Q14308" s="5" t="s">
        <v>294</v>
      </c>
      <c r="R14308" s="5" t="s">
        <v>294</v>
      </c>
      <c r="U14308" s="5" t="s">
        <v>25653</v>
      </c>
      <c r="V14308" s="5" t="s">
        <v>34081</v>
      </c>
    </row>
    <row r="14309" spans="1:22" x14ac:dyDescent="0.35">
      <c r="A14309" s="5" t="s">
        <v>34082</v>
      </c>
      <c r="B14309" s="5" t="s">
        <v>34083</v>
      </c>
      <c r="C14309" s="5" t="s">
        <v>9558</v>
      </c>
      <c r="D14309" s="5" t="s">
        <v>22</v>
      </c>
      <c r="E14309" s="5">
        <v>1</v>
      </c>
      <c r="F14309" s="5" t="s">
        <v>294</v>
      </c>
      <c r="G14309" s="5" t="s">
        <v>294</v>
      </c>
      <c r="H14309" s="5">
        <v>0</v>
      </c>
      <c r="I14309" s="5">
        <v>1</v>
      </c>
      <c r="M14309" s="5" t="s">
        <v>794</v>
      </c>
      <c r="N14309" s="5" t="s">
        <v>294</v>
      </c>
      <c r="P14309" s="5" t="s">
        <v>294</v>
      </c>
      <c r="Q14309" s="5" t="s">
        <v>294</v>
      </c>
      <c r="R14309" s="5" t="s">
        <v>294</v>
      </c>
      <c r="S14309" s="5" t="s">
        <v>247</v>
      </c>
    </row>
    <row r="14310" spans="1:22" x14ac:dyDescent="0.35">
      <c r="A14310" s="5" t="s">
        <v>34084</v>
      </c>
      <c r="B14310" s="5" t="s">
        <v>34085</v>
      </c>
      <c r="C14310" s="5" t="s">
        <v>9558</v>
      </c>
      <c r="D14310" s="5" t="s">
        <v>18</v>
      </c>
      <c r="E14310" s="5">
        <v>1</v>
      </c>
      <c r="F14310" s="5" t="s">
        <v>297</v>
      </c>
      <c r="G14310" s="5" t="s">
        <v>297</v>
      </c>
      <c r="L14310" s="5" t="s">
        <v>34086</v>
      </c>
      <c r="M14310" s="5" t="s">
        <v>794</v>
      </c>
      <c r="N14310" s="5" t="s">
        <v>294</v>
      </c>
      <c r="O14310" s="5" t="s">
        <v>294</v>
      </c>
      <c r="P14310" s="5" t="s">
        <v>294</v>
      </c>
      <c r="Q14310" s="5" t="s">
        <v>294</v>
      </c>
      <c r="R14310" s="5" t="s">
        <v>294</v>
      </c>
      <c r="S14310" s="5" t="s">
        <v>681</v>
      </c>
      <c r="V14310" s="5" t="s">
        <v>34084</v>
      </c>
    </row>
    <row r="14311" spans="1:22" x14ac:dyDescent="0.35">
      <c r="A14311" s="5" t="s">
        <v>34087</v>
      </c>
      <c r="B14311" s="5" t="s">
        <v>34088</v>
      </c>
      <c r="C14311" s="5" t="s">
        <v>9558</v>
      </c>
      <c r="D14311" s="5" t="s">
        <v>18</v>
      </c>
      <c r="E14311" s="5">
        <v>1</v>
      </c>
      <c r="F14311" s="5" t="s">
        <v>294</v>
      </c>
      <c r="G14311" s="5" t="s">
        <v>297</v>
      </c>
      <c r="L14311" s="5" t="s">
        <v>34089</v>
      </c>
      <c r="M14311" s="5" t="s">
        <v>794</v>
      </c>
      <c r="N14311" s="5" t="s">
        <v>294</v>
      </c>
      <c r="P14311" s="5" t="s">
        <v>294</v>
      </c>
      <c r="Q14311" s="5" t="s">
        <v>294</v>
      </c>
      <c r="R14311" s="5" t="s">
        <v>294</v>
      </c>
      <c r="S14311" s="5" t="s">
        <v>297</v>
      </c>
      <c r="V14311" s="5" t="s">
        <v>34090</v>
      </c>
    </row>
    <row r="14312" spans="1:22" x14ac:dyDescent="0.35">
      <c r="A14312" s="5" t="s">
        <v>34091</v>
      </c>
      <c r="B14312" s="5" t="s">
        <v>34092</v>
      </c>
      <c r="C14312" s="5" t="s">
        <v>9558</v>
      </c>
      <c r="D14312" s="5" t="s">
        <v>18</v>
      </c>
      <c r="E14312" s="5">
        <v>1</v>
      </c>
      <c r="F14312" s="5" t="s">
        <v>294</v>
      </c>
      <c r="G14312" s="5" t="s">
        <v>297</v>
      </c>
      <c r="L14312" s="5" t="s">
        <v>34093</v>
      </c>
      <c r="M14312" s="5" t="s">
        <v>794</v>
      </c>
      <c r="N14312" s="5" t="s">
        <v>294</v>
      </c>
      <c r="P14312" s="5" t="s">
        <v>294</v>
      </c>
      <c r="Q14312" s="5" t="s">
        <v>294</v>
      </c>
      <c r="R14312" s="5" t="s">
        <v>294</v>
      </c>
      <c r="S14312" s="5" t="s">
        <v>297</v>
      </c>
      <c r="V14312" s="5" t="s">
        <v>34094</v>
      </c>
    </row>
    <row r="14313" spans="1:22" x14ac:dyDescent="0.35">
      <c r="A14313" s="5" t="s">
        <v>34095</v>
      </c>
      <c r="B14313" s="5" t="s">
        <v>34096</v>
      </c>
      <c r="C14313" s="5" t="s">
        <v>34097</v>
      </c>
      <c r="D14313" s="5" t="s">
        <v>22</v>
      </c>
      <c r="E14313" s="5">
        <v>2</v>
      </c>
      <c r="F14313" s="5" t="s">
        <v>294</v>
      </c>
      <c r="G14313" s="5" t="s">
        <v>294</v>
      </c>
      <c r="H14313" s="5">
        <v>1</v>
      </c>
      <c r="I14313" s="5">
        <v>99</v>
      </c>
      <c r="M14313" s="5" t="s">
        <v>794</v>
      </c>
      <c r="N14313" s="5" t="s">
        <v>294</v>
      </c>
      <c r="P14313" s="5" t="s">
        <v>294</v>
      </c>
      <c r="Q14313" s="5" t="s">
        <v>294</v>
      </c>
      <c r="R14313" s="5" t="s">
        <v>294</v>
      </c>
    </row>
    <row r="14314" spans="1:22" x14ac:dyDescent="0.35">
      <c r="A14314" s="5" t="s">
        <v>34098</v>
      </c>
      <c r="B14314" s="5" t="s">
        <v>34099</v>
      </c>
      <c r="C14314" s="5" t="s">
        <v>34097</v>
      </c>
      <c r="D14314" s="5" t="s">
        <v>18</v>
      </c>
      <c r="E14314" s="5">
        <v>1</v>
      </c>
      <c r="F14314" s="5" t="s">
        <v>294</v>
      </c>
      <c r="G14314" s="5" t="s">
        <v>297</v>
      </c>
      <c r="M14314" s="5" t="s">
        <v>794</v>
      </c>
      <c r="N14314" s="5" t="s">
        <v>294</v>
      </c>
      <c r="P14314" s="5" t="s">
        <v>294</v>
      </c>
      <c r="Q14314" s="5" t="s">
        <v>294</v>
      </c>
      <c r="R14314" s="5" t="s">
        <v>294</v>
      </c>
      <c r="S14314" s="5" t="s">
        <v>294</v>
      </c>
    </row>
    <row r="14315" spans="1:22" x14ac:dyDescent="0.35">
      <c r="A14315" s="5" t="s">
        <v>34100</v>
      </c>
      <c r="B14315" s="5" t="s">
        <v>34101</v>
      </c>
      <c r="C14315" s="5" t="s">
        <v>9597</v>
      </c>
      <c r="D14315" s="5" t="s">
        <v>18</v>
      </c>
      <c r="E14315" s="5">
        <v>20</v>
      </c>
      <c r="F14315" s="5" t="s">
        <v>294</v>
      </c>
      <c r="G14315" s="5" t="s">
        <v>297</v>
      </c>
      <c r="M14315" s="5" t="s">
        <v>794</v>
      </c>
      <c r="N14315" s="5" t="s">
        <v>294</v>
      </c>
      <c r="R14315" s="5" t="s">
        <v>294</v>
      </c>
      <c r="V14315" s="5" t="s">
        <v>34100</v>
      </c>
    </row>
    <row r="14316" spans="1:22" x14ac:dyDescent="0.35">
      <c r="A14316" s="5" t="s">
        <v>34102</v>
      </c>
      <c r="B14316" s="5" t="s">
        <v>4084</v>
      </c>
      <c r="C14316" s="5" t="s">
        <v>34097</v>
      </c>
      <c r="D14316" s="5" t="s">
        <v>18</v>
      </c>
      <c r="E14316" s="5">
        <v>40</v>
      </c>
      <c r="F14316" s="5" t="s">
        <v>294</v>
      </c>
      <c r="G14316" s="5" t="s">
        <v>294</v>
      </c>
      <c r="M14316" s="5" t="s">
        <v>794</v>
      </c>
      <c r="N14316" s="5" t="s">
        <v>294</v>
      </c>
      <c r="P14316" s="5" t="s">
        <v>294</v>
      </c>
      <c r="Q14316" s="5" t="s">
        <v>294</v>
      </c>
      <c r="R14316" s="5" t="s">
        <v>294</v>
      </c>
    </row>
    <row r="14317" spans="1:22" x14ac:dyDescent="0.35">
      <c r="A14317" s="5" t="s">
        <v>34053</v>
      </c>
      <c r="B14317" s="5" t="s">
        <v>34051</v>
      </c>
      <c r="C14317" s="5" t="s">
        <v>34097</v>
      </c>
      <c r="D14317" s="5" t="s">
        <v>18</v>
      </c>
      <c r="E14317" s="5">
        <v>1</v>
      </c>
      <c r="F14317" s="5" t="s">
        <v>294</v>
      </c>
      <c r="G14317" s="5" t="s">
        <v>297</v>
      </c>
      <c r="L14317" s="5" t="s">
        <v>34103</v>
      </c>
      <c r="M14317" s="5" t="s">
        <v>794</v>
      </c>
      <c r="N14317" s="5" t="s">
        <v>294</v>
      </c>
      <c r="P14317" s="5" t="s">
        <v>294</v>
      </c>
      <c r="Q14317" s="5" t="s">
        <v>294</v>
      </c>
      <c r="R14317" s="5" t="s">
        <v>294</v>
      </c>
      <c r="S14317" s="5" t="s">
        <v>297</v>
      </c>
      <c r="V14317" s="5" t="s">
        <v>34053</v>
      </c>
    </row>
    <row r="14318" spans="1:22" x14ac:dyDescent="0.35">
      <c r="A14318" s="5" t="s">
        <v>34056</v>
      </c>
      <c r="B14318" s="5" t="s">
        <v>34104</v>
      </c>
      <c r="C14318" s="5" t="s">
        <v>34097</v>
      </c>
      <c r="D14318" s="5" t="s">
        <v>22</v>
      </c>
      <c r="E14318" s="5">
        <v>3</v>
      </c>
      <c r="F14318" s="5" t="s">
        <v>294</v>
      </c>
      <c r="G14318" s="5" t="s">
        <v>294</v>
      </c>
      <c r="H14318" s="5">
        <v>1</v>
      </c>
      <c r="I14318" s="5">
        <v>999</v>
      </c>
      <c r="M14318" s="5" t="s">
        <v>794</v>
      </c>
      <c r="N14318" s="5" t="s">
        <v>294</v>
      </c>
      <c r="P14318" s="5" t="s">
        <v>294</v>
      </c>
      <c r="Q14318" s="5" t="s">
        <v>294</v>
      </c>
      <c r="R14318" s="5" t="s">
        <v>294</v>
      </c>
      <c r="S14318" s="5" t="s">
        <v>241</v>
      </c>
      <c r="V14318" s="5" t="s">
        <v>34056</v>
      </c>
    </row>
    <row r="14319" spans="1:22" x14ac:dyDescent="0.35">
      <c r="A14319" s="5" t="s">
        <v>34105</v>
      </c>
      <c r="B14319" s="5" t="s">
        <v>30920</v>
      </c>
      <c r="C14319" s="5" t="s">
        <v>34097</v>
      </c>
      <c r="D14319" s="5" t="s">
        <v>18</v>
      </c>
      <c r="E14319" s="5">
        <v>25</v>
      </c>
      <c r="F14319" s="5" t="s">
        <v>294</v>
      </c>
      <c r="G14319" s="5" t="s">
        <v>297</v>
      </c>
      <c r="M14319" s="5" t="s">
        <v>794</v>
      </c>
      <c r="N14319" s="5" t="s">
        <v>294</v>
      </c>
      <c r="P14319" s="5" t="s">
        <v>294</v>
      </c>
      <c r="Q14319" s="5" t="s">
        <v>294</v>
      </c>
      <c r="R14319" s="5" t="s">
        <v>294</v>
      </c>
    </row>
    <row r="14320" spans="1:22" x14ac:dyDescent="0.35">
      <c r="A14320" s="5" t="s">
        <v>34106</v>
      </c>
      <c r="B14320" s="5" t="s">
        <v>34107</v>
      </c>
      <c r="C14320" s="5" t="s">
        <v>34097</v>
      </c>
      <c r="D14320" s="5" t="s">
        <v>18</v>
      </c>
      <c r="E14320" s="5">
        <v>10</v>
      </c>
      <c r="F14320" s="5" t="s">
        <v>294</v>
      </c>
      <c r="G14320" s="5" t="s">
        <v>297</v>
      </c>
      <c r="L14320" s="5" t="s">
        <v>34108</v>
      </c>
      <c r="M14320" s="5" t="s">
        <v>794</v>
      </c>
      <c r="N14320" s="5" t="s">
        <v>294</v>
      </c>
      <c r="P14320" s="5" t="s">
        <v>294</v>
      </c>
      <c r="Q14320" s="5" t="s">
        <v>294</v>
      </c>
      <c r="R14320" s="5" t="s">
        <v>294</v>
      </c>
    </row>
    <row r="14321" spans="1:22" x14ac:dyDescent="0.35">
      <c r="A14321" s="5" t="s">
        <v>34109</v>
      </c>
      <c r="B14321" s="5" t="s">
        <v>34110</v>
      </c>
      <c r="C14321" s="5" t="s">
        <v>34097</v>
      </c>
      <c r="D14321" s="5" t="s">
        <v>18</v>
      </c>
      <c r="E14321" s="5">
        <v>15</v>
      </c>
      <c r="F14321" s="5" t="s">
        <v>294</v>
      </c>
      <c r="G14321" s="5" t="s">
        <v>297</v>
      </c>
      <c r="J14321" s="5" t="s">
        <v>9558</v>
      </c>
      <c r="M14321" s="5" t="s">
        <v>794</v>
      </c>
      <c r="N14321" s="5" t="s">
        <v>294</v>
      </c>
      <c r="P14321" s="5" t="s">
        <v>294</v>
      </c>
      <c r="Q14321" s="5" t="s">
        <v>294</v>
      </c>
      <c r="R14321" s="5" t="s">
        <v>297</v>
      </c>
    </row>
    <row r="14322" spans="1:22" x14ac:dyDescent="0.35">
      <c r="A14322" s="5" t="s">
        <v>34111</v>
      </c>
      <c r="B14322" s="5" t="s">
        <v>34112</v>
      </c>
      <c r="C14322" s="5" t="s">
        <v>34097</v>
      </c>
      <c r="D14322" s="5" t="s">
        <v>18</v>
      </c>
      <c r="E14322" s="5">
        <v>10</v>
      </c>
      <c r="F14322" s="5" t="s">
        <v>294</v>
      </c>
      <c r="G14322" s="5" t="s">
        <v>294</v>
      </c>
      <c r="J14322" s="5" t="s">
        <v>34062</v>
      </c>
      <c r="M14322" s="5" t="s">
        <v>794</v>
      </c>
      <c r="N14322" s="5" t="s">
        <v>294</v>
      </c>
      <c r="P14322" s="5" t="s">
        <v>294</v>
      </c>
      <c r="Q14322" s="5" t="s">
        <v>294</v>
      </c>
      <c r="R14322" s="5" t="s">
        <v>294</v>
      </c>
    </row>
    <row r="14323" spans="1:22" x14ac:dyDescent="0.35">
      <c r="A14323" s="5" t="s">
        <v>34113</v>
      </c>
      <c r="B14323" s="5" t="s">
        <v>34114</v>
      </c>
      <c r="C14323" s="5" t="s">
        <v>34097</v>
      </c>
      <c r="D14323" s="5" t="s">
        <v>18</v>
      </c>
      <c r="E14323" s="5">
        <v>15</v>
      </c>
      <c r="F14323" s="5" t="s">
        <v>294</v>
      </c>
      <c r="G14323" s="5" t="s">
        <v>297</v>
      </c>
      <c r="M14323" s="5" t="s">
        <v>3826</v>
      </c>
      <c r="N14323" s="5" t="s">
        <v>294</v>
      </c>
      <c r="P14323" s="5" t="s">
        <v>294</v>
      </c>
      <c r="Q14323" s="5" t="s">
        <v>294</v>
      </c>
      <c r="R14323" s="5" t="s">
        <v>294</v>
      </c>
    </row>
    <row r="14324" spans="1:22" x14ac:dyDescent="0.35">
      <c r="A14324" s="5" t="s">
        <v>34115</v>
      </c>
      <c r="B14324" s="5" t="s">
        <v>34116</v>
      </c>
      <c r="C14324" s="5" t="s">
        <v>34097</v>
      </c>
      <c r="D14324" s="5" t="s">
        <v>18</v>
      </c>
      <c r="E14324" s="5">
        <v>200</v>
      </c>
      <c r="F14324" s="5" t="s">
        <v>294</v>
      </c>
      <c r="G14324" s="5" t="s">
        <v>294</v>
      </c>
      <c r="M14324" s="5" t="s">
        <v>794</v>
      </c>
      <c r="N14324" s="5" t="s">
        <v>294</v>
      </c>
      <c r="P14324" s="5" t="s">
        <v>294</v>
      </c>
      <c r="Q14324" s="5" t="s">
        <v>294</v>
      </c>
      <c r="R14324" s="5" t="s">
        <v>294</v>
      </c>
    </row>
    <row r="14325" spans="1:22" x14ac:dyDescent="0.35">
      <c r="A14325" s="5" t="s">
        <v>34117</v>
      </c>
      <c r="B14325" s="5" t="s">
        <v>4072</v>
      </c>
      <c r="C14325" s="5" t="s">
        <v>34097</v>
      </c>
      <c r="D14325" s="5" t="s">
        <v>4073</v>
      </c>
      <c r="E14325" s="5">
        <v>500</v>
      </c>
      <c r="F14325" s="5" t="s">
        <v>294</v>
      </c>
      <c r="G14325" s="5" t="s">
        <v>294</v>
      </c>
      <c r="M14325" s="5" t="s">
        <v>794</v>
      </c>
      <c r="N14325" s="5" t="s">
        <v>294</v>
      </c>
      <c r="P14325" s="5" t="s">
        <v>294</v>
      </c>
      <c r="Q14325" s="5" t="s">
        <v>294</v>
      </c>
      <c r="R14325" s="5" t="s">
        <v>294</v>
      </c>
    </row>
    <row r="14326" spans="1:22" x14ac:dyDescent="0.35">
      <c r="A14326" s="5" t="s">
        <v>34118</v>
      </c>
      <c r="B14326" s="5" t="s">
        <v>34119</v>
      </c>
      <c r="C14326" s="5" t="s">
        <v>34097</v>
      </c>
      <c r="D14326" s="5" t="s">
        <v>18</v>
      </c>
      <c r="E14326" s="5">
        <v>10</v>
      </c>
      <c r="F14326" s="5" t="s">
        <v>294</v>
      </c>
      <c r="G14326" s="5" t="s">
        <v>294</v>
      </c>
      <c r="J14326" s="5" t="s">
        <v>34062</v>
      </c>
      <c r="M14326" s="5" t="s">
        <v>794</v>
      </c>
      <c r="N14326" s="5" t="s">
        <v>294</v>
      </c>
      <c r="P14326" s="5" t="s">
        <v>294</v>
      </c>
      <c r="Q14326" s="5" t="s">
        <v>294</v>
      </c>
      <c r="R14326" s="5" t="s">
        <v>294</v>
      </c>
    </row>
    <row r="14327" spans="1:22" x14ac:dyDescent="0.35">
      <c r="A14327" s="5" t="s">
        <v>34120</v>
      </c>
      <c r="B14327" s="5" t="s">
        <v>34121</v>
      </c>
      <c r="C14327" s="5" t="s">
        <v>34097</v>
      </c>
      <c r="D14327" s="5" t="s">
        <v>18</v>
      </c>
      <c r="E14327" s="5">
        <v>15</v>
      </c>
      <c r="F14327" s="5" t="s">
        <v>294</v>
      </c>
      <c r="G14327" s="5" t="s">
        <v>297</v>
      </c>
      <c r="M14327" s="5" t="s">
        <v>794</v>
      </c>
      <c r="N14327" s="5" t="s">
        <v>294</v>
      </c>
      <c r="P14327" s="5" t="s">
        <v>294</v>
      </c>
      <c r="Q14327" s="5" t="s">
        <v>294</v>
      </c>
      <c r="R14327" s="5" t="s">
        <v>294</v>
      </c>
    </row>
    <row r="14328" spans="1:22" x14ac:dyDescent="0.35">
      <c r="A14328" s="5" t="s">
        <v>34122</v>
      </c>
      <c r="B14328" s="5" t="s">
        <v>34123</v>
      </c>
      <c r="C14328" s="5" t="s">
        <v>34097</v>
      </c>
      <c r="D14328" s="5" t="s">
        <v>22</v>
      </c>
      <c r="E14328" s="5">
        <v>1</v>
      </c>
      <c r="F14328" s="5" t="s">
        <v>294</v>
      </c>
      <c r="G14328" s="5" t="s">
        <v>294</v>
      </c>
      <c r="H14328" s="5">
        <v>0</v>
      </c>
      <c r="I14328" s="5">
        <v>1</v>
      </c>
      <c r="M14328" s="5" t="s">
        <v>794</v>
      </c>
      <c r="N14328" s="5" t="s">
        <v>294</v>
      </c>
      <c r="P14328" s="5" t="s">
        <v>294</v>
      </c>
      <c r="Q14328" s="5" t="s">
        <v>294</v>
      </c>
      <c r="R14328" s="5" t="s">
        <v>294</v>
      </c>
      <c r="S14328" s="5" t="s">
        <v>247</v>
      </c>
    </row>
    <row r="14329" spans="1:22" x14ac:dyDescent="0.35">
      <c r="A14329" s="5" t="s">
        <v>34124</v>
      </c>
      <c r="B14329" s="5" t="s">
        <v>34125</v>
      </c>
      <c r="C14329" s="5" t="s">
        <v>34097</v>
      </c>
      <c r="D14329" s="5" t="s">
        <v>18</v>
      </c>
      <c r="E14329" s="5">
        <v>15</v>
      </c>
      <c r="F14329" s="5" t="s">
        <v>294</v>
      </c>
      <c r="G14329" s="5" t="s">
        <v>297</v>
      </c>
      <c r="J14329" s="5" t="s">
        <v>34097</v>
      </c>
      <c r="M14329" s="5" t="s">
        <v>794</v>
      </c>
      <c r="N14329" s="5" t="s">
        <v>294</v>
      </c>
      <c r="P14329" s="5" t="s">
        <v>294</v>
      </c>
      <c r="Q14329" s="5" t="s">
        <v>294</v>
      </c>
      <c r="R14329" s="5" t="s">
        <v>297</v>
      </c>
    </row>
    <row r="14330" spans="1:22" x14ac:dyDescent="0.35">
      <c r="A14330" s="5" t="s">
        <v>34094</v>
      </c>
      <c r="B14330" s="5" t="s">
        <v>34126</v>
      </c>
      <c r="C14330" s="5" t="s">
        <v>34097</v>
      </c>
      <c r="D14330" s="5" t="s">
        <v>18</v>
      </c>
      <c r="E14330" s="5">
        <v>1</v>
      </c>
      <c r="F14330" s="5" t="s">
        <v>294</v>
      </c>
      <c r="G14330" s="5" t="s">
        <v>297</v>
      </c>
      <c r="L14330" s="5" t="s">
        <v>34127</v>
      </c>
      <c r="M14330" s="5" t="s">
        <v>794</v>
      </c>
      <c r="N14330" s="5" t="s">
        <v>294</v>
      </c>
      <c r="P14330" s="5" t="s">
        <v>294</v>
      </c>
      <c r="Q14330" s="5" t="s">
        <v>294</v>
      </c>
      <c r="R14330" s="5" t="s">
        <v>294</v>
      </c>
      <c r="S14330" s="5" t="s">
        <v>297</v>
      </c>
      <c r="V14330" s="5" t="s">
        <v>34094</v>
      </c>
    </row>
    <row r="14331" spans="1:22" x14ac:dyDescent="0.35">
      <c r="A14331" s="5" t="s">
        <v>34128</v>
      </c>
      <c r="B14331" s="5" t="s">
        <v>34129</v>
      </c>
      <c r="C14331" s="5" t="s">
        <v>34097</v>
      </c>
      <c r="D14331" s="5" t="s">
        <v>18</v>
      </c>
      <c r="E14331" s="5">
        <v>20</v>
      </c>
      <c r="F14331" s="5" t="s">
        <v>294</v>
      </c>
      <c r="G14331" s="5" t="s">
        <v>297</v>
      </c>
      <c r="J14331" s="5" t="s">
        <v>3949</v>
      </c>
      <c r="M14331" s="5" t="s">
        <v>794</v>
      </c>
      <c r="N14331" s="5" t="s">
        <v>294</v>
      </c>
      <c r="P14331" s="5" t="s">
        <v>294</v>
      </c>
      <c r="Q14331" s="5" t="s">
        <v>294</v>
      </c>
      <c r="R14331" s="5" t="s">
        <v>294</v>
      </c>
      <c r="V14331" s="5" t="s">
        <v>34128</v>
      </c>
    </row>
    <row r="14332" spans="1:22" x14ac:dyDescent="0.35">
      <c r="A14332" s="5" t="s">
        <v>34130</v>
      </c>
      <c r="B14332" s="5" t="s">
        <v>34131</v>
      </c>
      <c r="C14332" s="5" t="s">
        <v>34097</v>
      </c>
      <c r="D14332" s="5" t="s">
        <v>18</v>
      </c>
      <c r="E14332" s="5">
        <v>20</v>
      </c>
      <c r="F14332" s="5" t="s">
        <v>294</v>
      </c>
      <c r="G14332" s="5" t="s">
        <v>297</v>
      </c>
      <c r="J14332" s="5" t="s">
        <v>3949</v>
      </c>
      <c r="M14332" s="5" t="s">
        <v>794</v>
      </c>
      <c r="N14332" s="5" t="s">
        <v>294</v>
      </c>
      <c r="P14332" s="5" t="s">
        <v>294</v>
      </c>
      <c r="Q14332" s="5" t="s">
        <v>294</v>
      </c>
      <c r="R14332" s="5" t="s">
        <v>294</v>
      </c>
    </row>
    <row r="14333" spans="1:22" x14ac:dyDescent="0.35">
      <c r="A14333" s="5" t="s">
        <v>34080</v>
      </c>
      <c r="B14333" s="5" t="s">
        <v>34132</v>
      </c>
      <c r="C14333" s="5" t="s">
        <v>34097</v>
      </c>
      <c r="D14333" s="5" t="s">
        <v>18</v>
      </c>
      <c r="E14333" s="5">
        <v>20</v>
      </c>
      <c r="F14333" s="5" t="s">
        <v>294</v>
      </c>
      <c r="G14333" s="5" t="s">
        <v>297</v>
      </c>
      <c r="J14333" s="5" t="s">
        <v>3949</v>
      </c>
      <c r="M14333" s="5" t="s">
        <v>794</v>
      </c>
      <c r="N14333" s="5" t="s">
        <v>294</v>
      </c>
      <c r="P14333" s="5" t="s">
        <v>294</v>
      </c>
      <c r="Q14333" s="5" t="s">
        <v>294</v>
      </c>
      <c r="R14333" s="5" t="s">
        <v>294</v>
      </c>
      <c r="U14333" s="5" t="s">
        <v>34079</v>
      </c>
      <c r="V14333" s="5" t="s">
        <v>34080</v>
      </c>
    </row>
    <row r="14334" spans="1:22" x14ac:dyDescent="0.35">
      <c r="A14334" s="5" t="s">
        <v>34133</v>
      </c>
      <c r="B14334" s="5" t="s">
        <v>34134</v>
      </c>
      <c r="C14334" s="5" t="s">
        <v>34097</v>
      </c>
      <c r="D14334" s="5" t="s">
        <v>18</v>
      </c>
      <c r="E14334" s="5">
        <v>20</v>
      </c>
      <c r="F14334" s="5" t="s">
        <v>294</v>
      </c>
      <c r="G14334" s="5" t="s">
        <v>297</v>
      </c>
      <c r="J14334" s="5" t="s">
        <v>3949</v>
      </c>
      <c r="M14334" s="5" t="s">
        <v>794</v>
      </c>
      <c r="N14334" s="5" t="s">
        <v>294</v>
      </c>
      <c r="P14334" s="5" t="s">
        <v>294</v>
      </c>
      <c r="Q14334" s="5" t="s">
        <v>294</v>
      </c>
      <c r="R14334" s="5" t="s">
        <v>294</v>
      </c>
      <c r="V14334" s="5" t="s">
        <v>34133</v>
      </c>
    </row>
    <row r="14335" spans="1:22" x14ac:dyDescent="0.35">
      <c r="A14335" s="5" t="s">
        <v>34090</v>
      </c>
      <c r="B14335" s="5" t="s">
        <v>34135</v>
      </c>
      <c r="C14335" s="5" t="s">
        <v>34097</v>
      </c>
      <c r="D14335" s="5" t="s">
        <v>18</v>
      </c>
      <c r="E14335" s="5">
        <v>1</v>
      </c>
      <c r="F14335" s="5" t="s">
        <v>294</v>
      </c>
      <c r="G14335" s="5" t="s">
        <v>297</v>
      </c>
      <c r="L14335" s="5" t="s">
        <v>34136</v>
      </c>
      <c r="M14335" s="5" t="s">
        <v>794</v>
      </c>
      <c r="N14335" s="5" t="s">
        <v>294</v>
      </c>
      <c r="P14335" s="5" t="s">
        <v>294</v>
      </c>
      <c r="Q14335" s="5" t="s">
        <v>294</v>
      </c>
      <c r="R14335" s="5" t="s">
        <v>294</v>
      </c>
      <c r="S14335" s="5" t="s">
        <v>297</v>
      </c>
      <c r="V14335" s="5" t="s">
        <v>34090</v>
      </c>
    </row>
    <row r="14336" spans="1:22" x14ac:dyDescent="0.35">
      <c r="A14336" s="5" t="s">
        <v>34137</v>
      </c>
      <c r="B14336" s="5" t="s">
        <v>34138</v>
      </c>
      <c r="C14336" s="5" t="s">
        <v>34139</v>
      </c>
      <c r="D14336" s="5" t="s">
        <v>22</v>
      </c>
      <c r="E14336" s="5">
        <v>3</v>
      </c>
      <c r="F14336" s="5" t="s">
        <v>294</v>
      </c>
      <c r="G14336" s="5" t="s">
        <v>294</v>
      </c>
      <c r="M14336" s="5" t="s">
        <v>3826</v>
      </c>
      <c r="N14336" s="5" t="s">
        <v>294</v>
      </c>
      <c r="P14336" s="5" t="s">
        <v>294</v>
      </c>
      <c r="Q14336" s="5" t="s">
        <v>294</v>
      </c>
      <c r="R14336" s="5" t="s">
        <v>294</v>
      </c>
    </row>
    <row r="14337" spans="1:22" x14ac:dyDescent="0.35">
      <c r="A14337" s="5" t="s">
        <v>34140</v>
      </c>
      <c r="B14337" s="5" t="s">
        <v>34141</v>
      </c>
      <c r="C14337" s="5" t="s">
        <v>34139</v>
      </c>
      <c r="D14337" s="5" t="s">
        <v>18</v>
      </c>
      <c r="E14337" s="5">
        <v>50</v>
      </c>
      <c r="F14337" s="5" t="s">
        <v>294</v>
      </c>
      <c r="G14337" s="5" t="s">
        <v>297</v>
      </c>
      <c r="M14337" s="5" t="s">
        <v>794</v>
      </c>
      <c r="N14337" s="5" t="s">
        <v>294</v>
      </c>
      <c r="P14337" s="5" t="s">
        <v>294</v>
      </c>
      <c r="Q14337" s="5" t="s">
        <v>294</v>
      </c>
      <c r="R14337" s="5" t="s">
        <v>294</v>
      </c>
    </row>
    <row r="14338" spans="1:22" x14ac:dyDescent="0.35">
      <c r="A14338" s="5" t="s">
        <v>34142</v>
      </c>
      <c r="B14338" s="5" t="s">
        <v>34143</v>
      </c>
      <c r="C14338" s="5" t="s">
        <v>34097</v>
      </c>
      <c r="D14338" s="5" t="s">
        <v>18</v>
      </c>
      <c r="E14338" s="5">
        <v>150</v>
      </c>
      <c r="F14338" s="5" t="s">
        <v>294</v>
      </c>
      <c r="G14338" s="5" t="s">
        <v>294</v>
      </c>
      <c r="M14338" s="5" t="s">
        <v>794</v>
      </c>
      <c r="N14338" s="5" t="s">
        <v>294</v>
      </c>
      <c r="P14338" s="5" t="s">
        <v>294</v>
      </c>
      <c r="Q14338" s="5" t="s">
        <v>294</v>
      </c>
      <c r="R14338" s="5" t="s">
        <v>294</v>
      </c>
    </row>
    <row r="14339" spans="1:22" x14ac:dyDescent="0.35">
      <c r="A14339" s="5" t="s">
        <v>34144</v>
      </c>
      <c r="B14339" s="5" t="s">
        <v>34145</v>
      </c>
      <c r="C14339" s="5" t="s">
        <v>34139</v>
      </c>
      <c r="D14339" s="5" t="s">
        <v>18</v>
      </c>
      <c r="E14339" s="5">
        <v>30</v>
      </c>
      <c r="F14339" s="5" t="s">
        <v>294</v>
      </c>
      <c r="G14339" s="5" t="s">
        <v>294</v>
      </c>
      <c r="M14339" s="5" t="s">
        <v>794</v>
      </c>
      <c r="N14339" s="5" t="s">
        <v>294</v>
      </c>
      <c r="P14339" s="5" t="s">
        <v>294</v>
      </c>
      <c r="Q14339" s="5" t="s">
        <v>294</v>
      </c>
      <c r="R14339" s="5" t="s">
        <v>294</v>
      </c>
    </row>
    <row r="14340" spans="1:22" x14ac:dyDescent="0.35">
      <c r="A14340" s="5" t="s">
        <v>34146</v>
      </c>
      <c r="B14340" s="5" t="s">
        <v>34147</v>
      </c>
      <c r="C14340" s="5" t="s">
        <v>34139</v>
      </c>
      <c r="D14340" s="5" t="s">
        <v>18</v>
      </c>
      <c r="E14340" s="5">
        <v>300</v>
      </c>
      <c r="F14340" s="5" t="s">
        <v>294</v>
      </c>
      <c r="G14340" s="5" t="s">
        <v>294</v>
      </c>
      <c r="M14340" s="5" t="s">
        <v>794</v>
      </c>
      <c r="N14340" s="5" t="s">
        <v>294</v>
      </c>
      <c r="P14340" s="5" t="s">
        <v>294</v>
      </c>
      <c r="Q14340" s="5" t="s">
        <v>294</v>
      </c>
      <c r="R14340" s="5" t="s">
        <v>294</v>
      </c>
    </row>
    <row r="14341" spans="1:22" x14ac:dyDescent="0.35">
      <c r="A14341" s="5" t="s">
        <v>34148</v>
      </c>
      <c r="B14341" s="5" t="s">
        <v>34149</v>
      </c>
      <c r="C14341" s="5" t="s">
        <v>34150</v>
      </c>
      <c r="D14341" s="5" t="s">
        <v>18</v>
      </c>
      <c r="E14341" s="5">
        <v>30</v>
      </c>
      <c r="F14341" s="5" t="s">
        <v>294</v>
      </c>
      <c r="G14341" s="5" t="s">
        <v>294</v>
      </c>
      <c r="M14341" s="5" t="s">
        <v>794</v>
      </c>
      <c r="N14341" s="5" t="s">
        <v>294</v>
      </c>
      <c r="P14341" s="5" t="s">
        <v>294</v>
      </c>
      <c r="Q14341" s="5" t="s">
        <v>294</v>
      </c>
      <c r="R14341" s="5" t="s">
        <v>294</v>
      </c>
    </row>
    <row r="14342" spans="1:22" x14ac:dyDescent="0.35">
      <c r="A14342" s="5" t="s">
        <v>34151</v>
      </c>
      <c r="B14342" s="5" t="s">
        <v>33876</v>
      </c>
      <c r="C14342" s="5" t="s">
        <v>34150</v>
      </c>
      <c r="D14342" s="5" t="s">
        <v>18</v>
      </c>
      <c r="E14342" s="5">
        <v>25</v>
      </c>
      <c r="F14342" s="5" t="s">
        <v>294</v>
      </c>
      <c r="G14342" s="5" t="s">
        <v>297</v>
      </c>
      <c r="M14342" s="5" t="s">
        <v>3826</v>
      </c>
      <c r="N14342" s="5" t="s">
        <v>294</v>
      </c>
      <c r="P14342" s="5" t="s">
        <v>294</v>
      </c>
      <c r="Q14342" s="5" t="s">
        <v>294</v>
      </c>
      <c r="R14342" s="5" t="s">
        <v>294</v>
      </c>
    </row>
    <row r="14343" spans="1:22" x14ac:dyDescent="0.35">
      <c r="A14343" s="5" t="s">
        <v>34152</v>
      </c>
      <c r="B14343" s="5" t="s">
        <v>34153</v>
      </c>
      <c r="C14343" s="5" t="s">
        <v>34150</v>
      </c>
      <c r="D14343" s="5" t="s">
        <v>18</v>
      </c>
      <c r="E14343" s="5">
        <v>75</v>
      </c>
      <c r="F14343" s="5" t="s">
        <v>294</v>
      </c>
      <c r="G14343" s="5" t="s">
        <v>294</v>
      </c>
      <c r="M14343" s="5" t="s">
        <v>794</v>
      </c>
      <c r="N14343" s="5" t="s">
        <v>294</v>
      </c>
      <c r="P14343" s="5" t="s">
        <v>294</v>
      </c>
      <c r="Q14343" s="5" t="s">
        <v>294</v>
      </c>
      <c r="R14343" s="5" t="s">
        <v>294</v>
      </c>
    </row>
    <row r="14344" spans="1:22" x14ac:dyDescent="0.35">
      <c r="A14344" s="5" t="s">
        <v>34154</v>
      </c>
      <c r="B14344" s="5" t="s">
        <v>33312</v>
      </c>
      <c r="C14344" s="5" t="s">
        <v>34155</v>
      </c>
      <c r="D14344" s="5" t="s">
        <v>18</v>
      </c>
      <c r="E14344" s="5">
        <v>50</v>
      </c>
      <c r="F14344" s="5" t="s">
        <v>294</v>
      </c>
      <c r="G14344" s="5" t="s">
        <v>297</v>
      </c>
      <c r="M14344" s="5" t="s">
        <v>794</v>
      </c>
      <c r="N14344" s="5" t="s">
        <v>294</v>
      </c>
      <c r="P14344" s="5" t="s">
        <v>294</v>
      </c>
      <c r="Q14344" s="5" t="s">
        <v>294</v>
      </c>
      <c r="R14344" s="5" t="s">
        <v>294</v>
      </c>
    </row>
    <row r="14345" spans="1:22" x14ac:dyDescent="0.35">
      <c r="A14345" s="5" t="s">
        <v>34156</v>
      </c>
      <c r="B14345" s="5" t="s">
        <v>34061</v>
      </c>
      <c r="C14345" s="5" t="s">
        <v>34155</v>
      </c>
      <c r="D14345" s="5" t="s">
        <v>22</v>
      </c>
      <c r="E14345" s="5">
        <v>10</v>
      </c>
      <c r="F14345" s="5" t="s">
        <v>294</v>
      </c>
      <c r="G14345" s="5" t="s">
        <v>294</v>
      </c>
      <c r="J14345" s="5" t="s">
        <v>34062</v>
      </c>
      <c r="M14345" s="5" t="s">
        <v>794</v>
      </c>
      <c r="N14345" s="5" t="s">
        <v>294</v>
      </c>
      <c r="P14345" s="5" t="s">
        <v>294</v>
      </c>
      <c r="Q14345" s="5" t="s">
        <v>294</v>
      </c>
      <c r="R14345" s="5" t="s">
        <v>294</v>
      </c>
    </row>
    <row r="14346" spans="1:22" x14ac:dyDescent="0.35">
      <c r="A14346" s="5" t="s">
        <v>34157</v>
      </c>
      <c r="B14346" s="5" t="s">
        <v>34158</v>
      </c>
      <c r="C14346" s="5" t="s">
        <v>34155</v>
      </c>
      <c r="D14346" s="5" t="s">
        <v>22</v>
      </c>
      <c r="E14346" s="5">
        <v>1</v>
      </c>
      <c r="F14346" s="5" t="s">
        <v>294</v>
      </c>
      <c r="G14346" s="5" t="s">
        <v>294</v>
      </c>
      <c r="H14346" s="5">
        <v>1</v>
      </c>
      <c r="I14346" s="5">
        <v>6</v>
      </c>
      <c r="M14346" s="5" t="s">
        <v>3826</v>
      </c>
      <c r="N14346" s="5" t="s">
        <v>294</v>
      </c>
      <c r="P14346" s="5" t="s">
        <v>294</v>
      </c>
      <c r="Q14346" s="5" t="s">
        <v>294</v>
      </c>
      <c r="R14346" s="5" t="s">
        <v>294</v>
      </c>
      <c r="S14346" s="5" t="s">
        <v>247</v>
      </c>
    </row>
    <row r="14347" spans="1:22" x14ac:dyDescent="0.35">
      <c r="A14347" s="5" t="s">
        <v>34159</v>
      </c>
      <c r="B14347" s="5" t="s">
        <v>33322</v>
      </c>
      <c r="C14347" s="5" t="s">
        <v>34155</v>
      </c>
      <c r="D14347" s="5" t="s">
        <v>18</v>
      </c>
      <c r="E14347" s="5">
        <v>1</v>
      </c>
      <c r="F14347" s="5" t="s">
        <v>294</v>
      </c>
      <c r="G14347" s="5" t="s">
        <v>297</v>
      </c>
      <c r="L14347" s="5" t="s">
        <v>34160</v>
      </c>
      <c r="M14347" s="5" t="s">
        <v>794</v>
      </c>
      <c r="N14347" s="5" t="s">
        <v>294</v>
      </c>
      <c r="P14347" s="5" t="s">
        <v>294</v>
      </c>
      <c r="Q14347" s="5" t="s">
        <v>294</v>
      </c>
      <c r="R14347" s="5" t="s">
        <v>294</v>
      </c>
      <c r="S14347" s="5" t="s">
        <v>5975</v>
      </c>
    </row>
    <row r="14348" spans="1:22" x14ac:dyDescent="0.35">
      <c r="A14348" s="5" t="s">
        <v>34161</v>
      </c>
      <c r="B14348" s="5" t="s">
        <v>4158</v>
      </c>
      <c r="C14348" s="5" t="s">
        <v>34155</v>
      </c>
      <c r="D14348" s="5" t="s">
        <v>22</v>
      </c>
      <c r="E14348" s="5">
        <v>5</v>
      </c>
      <c r="F14348" s="5" t="s">
        <v>294</v>
      </c>
      <c r="G14348" s="5" t="s">
        <v>294</v>
      </c>
      <c r="M14348" s="5" t="s">
        <v>794</v>
      </c>
      <c r="N14348" s="5" t="s">
        <v>294</v>
      </c>
      <c r="P14348" s="5" t="s">
        <v>294</v>
      </c>
      <c r="Q14348" s="5" t="s">
        <v>294</v>
      </c>
      <c r="R14348" s="5" t="s">
        <v>294</v>
      </c>
    </row>
    <row r="14349" spans="1:22" x14ac:dyDescent="0.35">
      <c r="A14349" s="5" t="s">
        <v>34162</v>
      </c>
      <c r="B14349" s="5" t="s">
        <v>34163</v>
      </c>
      <c r="C14349" s="5" t="s">
        <v>34155</v>
      </c>
      <c r="D14349" s="5" t="s">
        <v>22</v>
      </c>
      <c r="E14349" s="5">
        <v>10</v>
      </c>
      <c r="F14349" s="5" t="s">
        <v>294</v>
      </c>
      <c r="G14349" s="5" t="s">
        <v>294</v>
      </c>
      <c r="J14349" s="5" t="s">
        <v>34062</v>
      </c>
      <c r="M14349" s="5" t="s">
        <v>794</v>
      </c>
      <c r="N14349" s="5" t="s">
        <v>294</v>
      </c>
      <c r="P14349" s="5" t="s">
        <v>294</v>
      </c>
      <c r="Q14349" s="5" t="s">
        <v>294</v>
      </c>
      <c r="R14349" s="5" t="s">
        <v>294</v>
      </c>
    </row>
    <row r="14350" spans="1:22" x14ac:dyDescent="0.35">
      <c r="A14350" s="5" t="s">
        <v>34164</v>
      </c>
      <c r="B14350" s="5" t="s">
        <v>34165</v>
      </c>
      <c r="C14350" s="5" t="s">
        <v>34097</v>
      </c>
      <c r="D14350" s="5" t="s">
        <v>18</v>
      </c>
      <c r="E14350" s="5">
        <v>10</v>
      </c>
      <c r="F14350" s="5" t="s">
        <v>294</v>
      </c>
      <c r="G14350" s="5" t="s">
        <v>294</v>
      </c>
      <c r="J14350" s="5" t="s">
        <v>34062</v>
      </c>
      <c r="M14350" s="5" t="s">
        <v>794</v>
      </c>
      <c r="N14350" s="5" t="s">
        <v>294</v>
      </c>
      <c r="P14350" s="5" t="s">
        <v>294</v>
      </c>
      <c r="Q14350" s="5" t="s">
        <v>294</v>
      </c>
      <c r="R14350" s="5" t="s">
        <v>294</v>
      </c>
    </row>
    <row r="14351" spans="1:22" x14ac:dyDescent="0.35">
      <c r="A14351" s="5" t="s">
        <v>34166</v>
      </c>
      <c r="B14351" s="5" t="s">
        <v>34167</v>
      </c>
      <c r="C14351" s="5" t="s">
        <v>9558</v>
      </c>
      <c r="D14351" s="5" t="s">
        <v>18</v>
      </c>
      <c r="E14351" s="5">
        <v>10</v>
      </c>
      <c r="F14351" s="5" t="s">
        <v>294</v>
      </c>
      <c r="G14351" s="5" t="s">
        <v>294</v>
      </c>
      <c r="J14351" s="5" t="s">
        <v>34062</v>
      </c>
      <c r="M14351" s="5" t="s">
        <v>794</v>
      </c>
      <c r="N14351" s="5" t="s">
        <v>294</v>
      </c>
      <c r="P14351" s="5" t="s">
        <v>294</v>
      </c>
      <c r="Q14351" s="5" t="s">
        <v>294</v>
      </c>
      <c r="R14351" s="5" t="s">
        <v>294</v>
      </c>
    </row>
    <row r="14352" spans="1:22" x14ac:dyDescent="0.35">
      <c r="A14352" s="5" t="s">
        <v>34168</v>
      </c>
      <c r="B14352" s="5" t="s">
        <v>34169</v>
      </c>
      <c r="C14352" s="5" t="s">
        <v>9558</v>
      </c>
      <c r="D14352" s="5" t="s">
        <v>18</v>
      </c>
      <c r="E14352" s="5">
        <v>4</v>
      </c>
      <c r="F14352" s="5" t="s">
        <v>294</v>
      </c>
      <c r="G14352" s="5" t="s">
        <v>294</v>
      </c>
      <c r="M14352" s="5" t="s">
        <v>794</v>
      </c>
      <c r="N14352" s="5" t="s">
        <v>294</v>
      </c>
      <c r="P14352" s="5" t="s">
        <v>294</v>
      </c>
      <c r="Q14352" s="5" t="s">
        <v>294</v>
      </c>
      <c r="R14352" s="5" t="s">
        <v>294</v>
      </c>
      <c r="V14352" s="5" t="s">
        <v>34168</v>
      </c>
    </row>
    <row r="14353" spans="1:22" x14ac:dyDescent="0.35">
      <c r="A14353" s="5" t="s">
        <v>34170</v>
      </c>
      <c r="B14353" s="5" t="s">
        <v>34171</v>
      </c>
      <c r="C14353" s="5" t="s">
        <v>5529</v>
      </c>
      <c r="D14353" s="5" t="s">
        <v>18</v>
      </c>
      <c r="E14353" s="5">
        <v>40</v>
      </c>
      <c r="F14353" s="5" t="s">
        <v>294</v>
      </c>
      <c r="G14353" s="5" t="s">
        <v>294</v>
      </c>
      <c r="M14353" s="5" t="s">
        <v>794</v>
      </c>
      <c r="N14353" s="5" t="s">
        <v>294</v>
      </c>
      <c r="O14353" s="5" t="s">
        <v>294</v>
      </c>
      <c r="P14353" s="5" t="s">
        <v>294</v>
      </c>
      <c r="Q14353" s="5" t="s">
        <v>294</v>
      </c>
      <c r="R14353" s="5" t="s">
        <v>294</v>
      </c>
      <c r="V14353" s="5" t="s">
        <v>34170</v>
      </c>
    </row>
    <row r="14354" spans="1:22" x14ac:dyDescent="0.35">
      <c r="A14354" s="5" t="s">
        <v>34172</v>
      </c>
      <c r="B14354" s="5" t="s">
        <v>34173</v>
      </c>
      <c r="C14354" s="5" t="s">
        <v>5529</v>
      </c>
      <c r="D14354" s="5" t="s">
        <v>4073</v>
      </c>
      <c r="E14354" s="5">
        <v>70</v>
      </c>
      <c r="F14354" s="5" t="s">
        <v>294</v>
      </c>
      <c r="G14354" s="5" t="s">
        <v>294</v>
      </c>
      <c r="M14354" s="5" t="s">
        <v>794</v>
      </c>
      <c r="N14354" s="5" t="s">
        <v>294</v>
      </c>
      <c r="O14354" s="5" t="s">
        <v>294</v>
      </c>
      <c r="P14354" s="5" t="s">
        <v>294</v>
      </c>
      <c r="Q14354" s="5" t="s">
        <v>294</v>
      </c>
      <c r="R14354" s="5" t="s">
        <v>294</v>
      </c>
      <c r="V14354" s="5" t="s">
        <v>34172</v>
      </c>
    </row>
    <row r="14355" spans="1:22" x14ac:dyDescent="0.35">
      <c r="A14355" s="5" t="s">
        <v>34174</v>
      </c>
      <c r="B14355" s="5" t="s">
        <v>34175</v>
      </c>
      <c r="C14355" s="5" t="s">
        <v>5529</v>
      </c>
      <c r="D14355" s="5" t="s">
        <v>22</v>
      </c>
      <c r="E14355" s="5">
        <v>5</v>
      </c>
      <c r="F14355" s="5" t="s">
        <v>294</v>
      </c>
      <c r="G14355" s="5" t="s">
        <v>294</v>
      </c>
      <c r="M14355" s="5" t="s">
        <v>794</v>
      </c>
      <c r="N14355" s="5" t="s">
        <v>294</v>
      </c>
      <c r="O14355" s="5" t="s">
        <v>294</v>
      </c>
      <c r="P14355" s="5" t="s">
        <v>294</v>
      </c>
      <c r="Q14355" s="5" t="s">
        <v>294</v>
      </c>
      <c r="R14355" s="5" t="s">
        <v>294</v>
      </c>
      <c r="V14355" s="5" t="s">
        <v>34174</v>
      </c>
    </row>
    <row r="14356" spans="1:22" x14ac:dyDescent="0.35">
      <c r="A14356" s="5" t="s">
        <v>34176</v>
      </c>
      <c r="B14356" s="5" t="s">
        <v>34177</v>
      </c>
      <c r="C14356" s="5" t="s">
        <v>5529</v>
      </c>
      <c r="D14356" s="5" t="s">
        <v>18</v>
      </c>
      <c r="E14356" s="5">
        <v>40</v>
      </c>
      <c r="F14356" s="5" t="s">
        <v>294</v>
      </c>
      <c r="G14356" s="5" t="s">
        <v>294</v>
      </c>
      <c r="M14356" s="5" t="s">
        <v>794</v>
      </c>
      <c r="N14356" s="5" t="s">
        <v>294</v>
      </c>
      <c r="O14356" s="5" t="s">
        <v>294</v>
      </c>
      <c r="P14356" s="5" t="s">
        <v>294</v>
      </c>
      <c r="Q14356" s="5" t="s">
        <v>294</v>
      </c>
      <c r="R14356" s="5" t="s">
        <v>294</v>
      </c>
      <c r="V14356" s="5" t="s">
        <v>34178</v>
      </c>
    </row>
    <row r="14357" spans="1:22" x14ac:dyDescent="0.35">
      <c r="A14357" s="5" t="s">
        <v>34179</v>
      </c>
      <c r="B14357" s="5" t="s">
        <v>34180</v>
      </c>
      <c r="C14357" s="5" t="s">
        <v>34181</v>
      </c>
      <c r="D14357" s="5" t="s">
        <v>18</v>
      </c>
      <c r="E14357" s="5">
        <v>40</v>
      </c>
      <c r="F14357" s="5" t="s">
        <v>294</v>
      </c>
      <c r="G14357" s="5" t="s">
        <v>294</v>
      </c>
      <c r="M14357" s="5" t="s">
        <v>794</v>
      </c>
      <c r="N14357" s="5" t="s">
        <v>294</v>
      </c>
      <c r="P14357" s="5" t="s">
        <v>294</v>
      </c>
      <c r="Q14357" s="5" t="s">
        <v>294</v>
      </c>
      <c r="R14357" s="5" t="s">
        <v>294</v>
      </c>
      <c r="V14357" s="5" t="s">
        <v>34179</v>
      </c>
    </row>
    <row r="14358" spans="1:22" x14ac:dyDescent="0.35">
      <c r="A14358" s="5" t="s">
        <v>34182</v>
      </c>
      <c r="B14358" s="5" t="s">
        <v>34183</v>
      </c>
      <c r="C14358" s="5" t="s">
        <v>34181</v>
      </c>
      <c r="D14358" s="5" t="s">
        <v>18</v>
      </c>
      <c r="E14358" s="5">
        <v>20</v>
      </c>
      <c r="F14358" s="5" t="s">
        <v>294</v>
      </c>
      <c r="G14358" s="5" t="s">
        <v>297</v>
      </c>
      <c r="M14358" s="5" t="s">
        <v>3826</v>
      </c>
      <c r="N14358" s="5" t="s">
        <v>294</v>
      </c>
      <c r="P14358" s="5" t="s">
        <v>294</v>
      </c>
      <c r="Q14358" s="5" t="s">
        <v>294</v>
      </c>
      <c r="R14358" s="5" t="s">
        <v>294</v>
      </c>
      <c r="V14358" s="5" t="s">
        <v>34182</v>
      </c>
    </row>
    <row r="14359" spans="1:22" x14ac:dyDescent="0.35">
      <c r="A14359" s="5" t="s">
        <v>34184</v>
      </c>
      <c r="B14359" s="5" t="s">
        <v>34185</v>
      </c>
      <c r="C14359" s="5" t="s">
        <v>34181</v>
      </c>
      <c r="D14359" s="5" t="s">
        <v>18</v>
      </c>
      <c r="E14359" s="5">
        <v>1</v>
      </c>
      <c r="F14359" s="5" t="s">
        <v>294</v>
      </c>
      <c r="G14359" s="5" t="s">
        <v>297</v>
      </c>
      <c r="L14359" s="5" t="s">
        <v>17788</v>
      </c>
      <c r="M14359" s="5" t="s">
        <v>794</v>
      </c>
      <c r="N14359" s="5" t="s">
        <v>294</v>
      </c>
      <c r="O14359" s="5" t="s">
        <v>294</v>
      </c>
      <c r="P14359" s="5" t="s">
        <v>294</v>
      </c>
      <c r="Q14359" s="5" t="s">
        <v>294</v>
      </c>
      <c r="R14359" s="5" t="s">
        <v>294</v>
      </c>
      <c r="S14359" s="5" t="s">
        <v>250</v>
      </c>
      <c r="V14359" s="5" t="s">
        <v>34184</v>
      </c>
    </row>
    <row r="14360" spans="1:22" x14ac:dyDescent="0.35">
      <c r="A14360" s="5" t="s">
        <v>34186</v>
      </c>
      <c r="B14360" s="5" t="s">
        <v>34187</v>
      </c>
      <c r="C14360" s="5" t="s">
        <v>5529</v>
      </c>
      <c r="D14360" s="5" t="s">
        <v>18</v>
      </c>
      <c r="E14360" s="5">
        <v>20</v>
      </c>
      <c r="F14360" s="5" t="s">
        <v>294</v>
      </c>
      <c r="G14360" s="5" t="s">
        <v>297</v>
      </c>
      <c r="M14360" s="5" t="s">
        <v>3826</v>
      </c>
      <c r="N14360" s="5" t="s">
        <v>294</v>
      </c>
      <c r="O14360" s="5" t="s">
        <v>294</v>
      </c>
      <c r="P14360" s="5" t="s">
        <v>294</v>
      </c>
      <c r="Q14360" s="5" t="s">
        <v>294</v>
      </c>
      <c r="R14360" s="5" t="s">
        <v>294</v>
      </c>
      <c r="V14360" s="5" t="s">
        <v>34186</v>
      </c>
    </row>
    <row r="14361" spans="1:22" x14ac:dyDescent="0.35">
      <c r="A14361" s="5" t="s">
        <v>34188</v>
      </c>
      <c r="B14361" s="5" t="s">
        <v>34189</v>
      </c>
      <c r="C14361" s="5" t="s">
        <v>5529</v>
      </c>
      <c r="D14361" s="5" t="s">
        <v>18</v>
      </c>
      <c r="E14361" s="5">
        <v>20</v>
      </c>
      <c r="F14361" s="5" t="s">
        <v>297</v>
      </c>
      <c r="G14361" s="5" t="s">
        <v>297</v>
      </c>
      <c r="L14361" s="5" t="s">
        <v>34190</v>
      </c>
      <c r="M14361" s="5" t="s">
        <v>794</v>
      </c>
      <c r="N14361" s="5" t="s">
        <v>294</v>
      </c>
      <c r="O14361" s="5" t="s">
        <v>294</v>
      </c>
      <c r="P14361" s="5" t="s">
        <v>294</v>
      </c>
      <c r="Q14361" s="5" t="s">
        <v>297</v>
      </c>
      <c r="R14361" s="5" t="s">
        <v>294</v>
      </c>
      <c r="S14361" s="5" t="s">
        <v>2655</v>
      </c>
      <c r="V14361" s="5" t="s">
        <v>34188</v>
      </c>
    </row>
    <row r="14362" spans="1:22" x14ac:dyDescent="0.35">
      <c r="A14362" s="5" t="s">
        <v>34191</v>
      </c>
      <c r="B14362" s="5" t="s">
        <v>34192</v>
      </c>
      <c r="C14362" s="5" t="s">
        <v>5529</v>
      </c>
      <c r="D14362" s="5" t="s">
        <v>18</v>
      </c>
      <c r="E14362" s="5">
        <v>1</v>
      </c>
      <c r="F14362" s="5" t="s">
        <v>297</v>
      </c>
      <c r="G14362" s="5" t="s">
        <v>294</v>
      </c>
      <c r="L14362" s="5" t="s">
        <v>34193</v>
      </c>
      <c r="M14362" s="5" t="s">
        <v>794</v>
      </c>
      <c r="N14362" s="5" t="s">
        <v>294</v>
      </c>
      <c r="O14362" s="5" t="s">
        <v>294</v>
      </c>
      <c r="P14362" s="5" t="s">
        <v>294</v>
      </c>
      <c r="Q14362" s="5" t="s">
        <v>294</v>
      </c>
      <c r="R14362" s="5" t="s">
        <v>294</v>
      </c>
      <c r="V14362" s="5" t="s">
        <v>34191</v>
      </c>
    </row>
    <row r="14363" spans="1:22" x14ac:dyDescent="0.35">
      <c r="A14363" s="5" t="s">
        <v>34194</v>
      </c>
      <c r="B14363" s="5" t="s">
        <v>34195</v>
      </c>
      <c r="C14363" s="5" t="s">
        <v>5529</v>
      </c>
      <c r="D14363" s="5" t="s">
        <v>18</v>
      </c>
      <c r="E14363" s="5">
        <v>40</v>
      </c>
      <c r="F14363" s="5" t="s">
        <v>297</v>
      </c>
      <c r="G14363" s="5" t="s">
        <v>294</v>
      </c>
      <c r="M14363" s="5" t="s">
        <v>794</v>
      </c>
      <c r="N14363" s="5" t="s">
        <v>294</v>
      </c>
      <c r="O14363" s="5" t="s">
        <v>294</v>
      </c>
      <c r="P14363" s="5" t="s">
        <v>294</v>
      </c>
      <c r="Q14363" s="5" t="s">
        <v>294</v>
      </c>
      <c r="R14363" s="5" t="s">
        <v>294</v>
      </c>
      <c r="V14363" s="5" t="s">
        <v>34194</v>
      </c>
    </row>
    <row r="14364" spans="1:22" x14ac:dyDescent="0.35">
      <c r="A14364" s="5" t="s">
        <v>34196</v>
      </c>
      <c r="B14364" s="5" t="s">
        <v>34197</v>
      </c>
      <c r="C14364" s="5" t="s">
        <v>5529</v>
      </c>
      <c r="D14364" s="5" t="s">
        <v>1655</v>
      </c>
      <c r="E14364" s="5">
        <v>77</v>
      </c>
      <c r="F14364" s="5" t="s">
        <v>294</v>
      </c>
      <c r="G14364" s="5" t="s">
        <v>294</v>
      </c>
      <c r="M14364" s="5" t="s">
        <v>794</v>
      </c>
      <c r="N14364" s="5" t="s">
        <v>294</v>
      </c>
      <c r="O14364" s="5" t="s">
        <v>294</v>
      </c>
      <c r="P14364" s="5" t="s">
        <v>294</v>
      </c>
      <c r="Q14364" s="5" t="s">
        <v>294</v>
      </c>
      <c r="R14364" s="5" t="s">
        <v>294</v>
      </c>
    </row>
    <row r="14365" spans="1:22" x14ac:dyDescent="0.35">
      <c r="A14365" s="5" t="s">
        <v>34198</v>
      </c>
      <c r="B14365" s="5" t="s">
        <v>34199</v>
      </c>
      <c r="C14365" s="5" t="s">
        <v>5529</v>
      </c>
      <c r="D14365" s="5" t="s">
        <v>18</v>
      </c>
      <c r="E14365" s="5">
        <v>255</v>
      </c>
      <c r="F14365" s="5" t="s">
        <v>297</v>
      </c>
      <c r="G14365" s="5" t="s">
        <v>294</v>
      </c>
      <c r="M14365" s="5" t="s">
        <v>794</v>
      </c>
      <c r="N14365" s="5" t="s">
        <v>294</v>
      </c>
      <c r="O14365" s="5" t="s">
        <v>294</v>
      </c>
      <c r="P14365" s="5" t="s">
        <v>294</v>
      </c>
      <c r="Q14365" s="5" t="s">
        <v>294</v>
      </c>
      <c r="R14365" s="5" t="s">
        <v>294</v>
      </c>
      <c r="V14365" s="5" t="s">
        <v>34200</v>
      </c>
    </row>
    <row r="14366" spans="1:22" x14ac:dyDescent="0.35">
      <c r="A14366" s="5" t="s">
        <v>34201</v>
      </c>
      <c r="B14366" s="5" t="s">
        <v>34202</v>
      </c>
      <c r="C14366" s="5" t="s">
        <v>5529</v>
      </c>
      <c r="D14366" s="5" t="s">
        <v>18</v>
      </c>
      <c r="E14366" s="5">
        <v>20</v>
      </c>
      <c r="F14366" s="5" t="s">
        <v>297</v>
      </c>
      <c r="G14366" s="5" t="s">
        <v>297</v>
      </c>
      <c r="L14366" s="5" t="s">
        <v>34203</v>
      </c>
      <c r="M14366" s="5" t="s">
        <v>794</v>
      </c>
      <c r="N14366" s="5" t="s">
        <v>294</v>
      </c>
      <c r="O14366" s="5" t="s">
        <v>294</v>
      </c>
      <c r="P14366" s="5" t="s">
        <v>294</v>
      </c>
      <c r="Q14366" s="5" t="s">
        <v>297</v>
      </c>
      <c r="R14366" s="5" t="s">
        <v>294</v>
      </c>
      <c r="S14366" s="5" t="s">
        <v>34204</v>
      </c>
      <c r="V14366" s="5" t="s">
        <v>34205</v>
      </c>
    </row>
    <row r="14367" spans="1:22" x14ac:dyDescent="0.35">
      <c r="A14367" s="5" t="s">
        <v>34206</v>
      </c>
      <c r="B14367" s="5" t="s">
        <v>34207</v>
      </c>
      <c r="C14367" s="5" t="s">
        <v>5529</v>
      </c>
      <c r="D14367" s="5" t="s">
        <v>22</v>
      </c>
      <c r="E14367" s="5">
        <v>19</v>
      </c>
      <c r="F14367" s="5" t="s">
        <v>294</v>
      </c>
      <c r="G14367" s="5" t="s">
        <v>294</v>
      </c>
      <c r="M14367" s="5" t="s">
        <v>794</v>
      </c>
      <c r="N14367" s="5" t="s">
        <v>294</v>
      </c>
      <c r="O14367" s="5" t="s">
        <v>294</v>
      </c>
      <c r="P14367" s="5" t="s">
        <v>294</v>
      </c>
      <c r="Q14367" s="5" t="s">
        <v>294</v>
      </c>
      <c r="R14367" s="5" t="s">
        <v>294</v>
      </c>
      <c r="V14367" s="5" t="s">
        <v>34206</v>
      </c>
    </row>
    <row r="14368" spans="1:22" x14ac:dyDescent="0.35">
      <c r="A14368" s="5" t="s">
        <v>34208</v>
      </c>
      <c r="B14368" s="5" t="s">
        <v>34209</v>
      </c>
      <c r="C14368" s="5" t="s">
        <v>5529</v>
      </c>
      <c r="D14368" s="5" t="s">
        <v>22</v>
      </c>
      <c r="E14368" s="5">
        <v>5</v>
      </c>
      <c r="F14368" s="5" t="s">
        <v>294</v>
      </c>
      <c r="G14368" s="5" t="s">
        <v>294</v>
      </c>
      <c r="M14368" s="5" t="s">
        <v>794</v>
      </c>
      <c r="N14368" s="5" t="s">
        <v>294</v>
      </c>
      <c r="O14368" s="5" t="s">
        <v>294</v>
      </c>
      <c r="P14368" s="5" t="s">
        <v>294</v>
      </c>
      <c r="Q14368" s="5" t="s">
        <v>294</v>
      </c>
      <c r="R14368" s="5" t="s">
        <v>294</v>
      </c>
      <c r="V14368" s="5" t="s">
        <v>34208</v>
      </c>
    </row>
    <row r="14369" spans="1:22" x14ac:dyDescent="0.35">
      <c r="A14369" s="5" t="s">
        <v>34210</v>
      </c>
      <c r="B14369" s="5" t="s">
        <v>2</v>
      </c>
      <c r="C14369" s="5" t="s">
        <v>5529</v>
      </c>
      <c r="D14369" s="5" t="s">
        <v>18</v>
      </c>
      <c r="E14369" s="5">
        <v>20</v>
      </c>
      <c r="F14369" s="5" t="s">
        <v>294</v>
      </c>
      <c r="G14369" s="5" t="s">
        <v>297</v>
      </c>
      <c r="J14369" s="5" t="s">
        <v>34181</v>
      </c>
      <c r="M14369" s="5" t="s">
        <v>794</v>
      </c>
      <c r="N14369" s="5" t="s">
        <v>294</v>
      </c>
      <c r="O14369" s="5" t="s">
        <v>294</v>
      </c>
      <c r="P14369" s="5" t="s">
        <v>294</v>
      </c>
      <c r="Q14369" s="5" t="s">
        <v>294</v>
      </c>
      <c r="R14369" s="5" t="s">
        <v>297</v>
      </c>
      <c r="V14369" s="5" t="s">
        <v>34211</v>
      </c>
    </row>
    <row r="14370" spans="1:22" x14ac:dyDescent="0.35">
      <c r="A14370" s="5" t="s">
        <v>34212</v>
      </c>
      <c r="B14370" s="5" t="s">
        <v>34213</v>
      </c>
      <c r="C14370" s="5" t="s">
        <v>9597</v>
      </c>
      <c r="D14370" s="5" t="s">
        <v>18</v>
      </c>
      <c r="E14370" s="5">
        <v>1</v>
      </c>
      <c r="F14370" s="5" t="s">
        <v>294</v>
      </c>
      <c r="G14370" s="5" t="s">
        <v>294</v>
      </c>
      <c r="M14370" s="5" t="s">
        <v>794</v>
      </c>
      <c r="N14370" s="5" t="s">
        <v>294</v>
      </c>
      <c r="R14370" s="5" t="s">
        <v>294</v>
      </c>
    </row>
    <row r="14371" spans="1:22" x14ac:dyDescent="0.35">
      <c r="A14371" s="5" t="s">
        <v>34214</v>
      </c>
      <c r="B14371" s="5" t="s">
        <v>34215</v>
      </c>
      <c r="C14371" s="5" t="s">
        <v>34216</v>
      </c>
      <c r="D14371" s="5" t="s">
        <v>18</v>
      </c>
      <c r="E14371" s="5">
        <v>20</v>
      </c>
      <c r="F14371" s="5" t="s">
        <v>294</v>
      </c>
      <c r="G14371" s="5" t="s">
        <v>294</v>
      </c>
      <c r="M14371" s="5" t="s">
        <v>794</v>
      </c>
      <c r="N14371" s="5" t="s">
        <v>294</v>
      </c>
      <c r="P14371" s="5" t="s">
        <v>294</v>
      </c>
      <c r="Q14371" s="5" t="s">
        <v>294</v>
      </c>
      <c r="R14371" s="5" t="s">
        <v>294</v>
      </c>
    </row>
    <row r="14372" spans="1:22" x14ac:dyDescent="0.35">
      <c r="A14372" s="5" t="s">
        <v>34217</v>
      </c>
      <c r="B14372" s="5" t="s">
        <v>34218</v>
      </c>
      <c r="C14372" s="5" t="s">
        <v>34216</v>
      </c>
      <c r="D14372" s="5" t="s">
        <v>18</v>
      </c>
      <c r="E14372" s="5">
        <v>20</v>
      </c>
      <c r="F14372" s="5" t="s">
        <v>294</v>
      </c>
      <c r="G14372" s="5" t="s">
        <v>294</v>
      </c>
      <c r="M14372" s="5" t="s">
        <v>794</v>
      </c>
      <c r="N14372" s="5" t="s">
        <v>294</v>
      </c>
      <c r="P14372" s="5" t="s">
        <v>294</v>
      </c>
      <c r="Q14372" s="5" t="s">
        <v>294</v>
      </c>
      <c r="R14372" s="5" t="s">
        <v>294</v>
      </c>
    </row>
    <row r="14373" spans="1:22" x14ac:dyDescent="0.35">
      <c r="A14373" s="5" t="s">
        <v>34219</v>
      </c>
      <c r="B14373" s="5" t="s">
        <v>34220</v>
      </c>
      <c r="C14373" s="5" t="s">
        <v>34216</v>
      </c>
      <c r="D14373" s="5" t="s">
        <v>18</v>
      </c>
      <c r="E14373" s="5">
        <v>999</v>
      </c>
      <c r="F14373" s="5" t="s">
        <v>294</v>
      </c>
      <c r="G14373" s="5" t="s">
        <v>294</v>
      </c>
      <c r="M14373" s="5" t="s">
        <v>794</v>
      </c>
      <c r="N14373" s="5" t="s">
        <v>294</v>
      </c>
      <c r="P14373" s="5" t="s">
        <v>294</v>
      </c>
      <c r="Q14373" s="5" t="s">
        <v>294</v>
      </c>
      <c r="R14373" s="5" t="s">
        <v>294</v>
      </c>
    </row>
    <row r="14374" spans="1:22" x14ac:dyDescent="0.35">
      <c r="A14374" s="5" t="s">
        <v>34221</v>
      </c>
      <c r="B14374" s="5" t="s">
        <v>34222</v>
      </c>
      <c r="C14374" s="5" t="s">
        <v>6810</v>
      </c>
      <c r="D14374" s="5" t="s">
        <v>18</v>
      </c>
      <c r="E14374" s="5">
        <v>40</v>
      </c>
      <c r="F14374" s="5" t="s">
        <v>294</v>
      </c>
      <c r="G14374" s="5" t="s">
        <v>294</v>
      </c>
      <c r="M14374" s="5" t="s">
        <v>794</v>
      </c>
      <c r="N14374" s="5" t="s">
        <v>294</v>
      </c>
      <c r="P14374" s="5" t="s">
        <v>294</v>
      </c>
      <c r="R14374" s="5" t="s">
        <v>294</v>
      </c>
    </row>
    <row r="14375" spans="1:22" x14ac:dyDescent="0.35">
      <c r="A14375" s="5" t="s">
        <v>34223</v>
      </c>
      <c r="B14375" s="5" t="s">
        <v>34224</v>
      </c>
      <c r="C14375" s="5" t="s">
        <v>34216</v>
      </c>
      <c r="D14375" s="5" t="s">
        <v>18</v>
      </c>
      <c r="E14375" s="5">
        <v>80</v>
      </c>
      <c r="F14375" s="5" t="s">
        <v>294</v>
      </c>
      <c r="G14375" s="5" t="s">
        <v>297</v>
      </c>
      <c r="M14375" s="5" t="s">
        <v>794</v>
      </c>
      <c r="N14375" s="5" t="s">
        <v>294</v>
      </c>
      <c r="P14375" s="5" t="s">
        <v>294</v>
      </c>
      <c r="R14375" s="5" t="s">
        <v>294</v>
      </c>
    </row>
    <row r="14376" spans="1:22" x14ac:dyDescent="0.35">
      <c r="A14376" s="5" t="s">
        <v>34225</v>
      </c>
      <c r="B14376" s="5" t="s">
        <v>34226</v>
      </c>
      <c r="C14376" s="5" t="s">
        <v>34216</v>
      </c>
      <c r="D14376" s="5" t="s">
        <v>22</v>
      </c>
      <c r="E14376" s="5">
        <v>10</v>
      </c>
      <c r="F14376" s="5" t="s">
        <v>294</v>
      </c>
      <c r="G14376" s="5" t="s">
        <v>294</v>
      </c>
      <c r="M14376" s="5" t="s">
        <v>3826</v>
      </c>
      <c r="N14376" s="5" t="s">
        <v>294</v>
      </c>
      <c r="P14376" s="5" t="s">
        <v>294</v>
      </c>
      <c r="R14376" s="5" t="s">
        <v>294</v>
      </c>
    </row>
    <row r="14377" spans="1:22" x14ac:dyDescent="0.35">
      <c r="A14377" s="5" t="s">
        <v>34227</v>
      </c>
      <c r="B14377" s="5" t="s">
        <v>34228</v>
      </c>
      <c r="C14377" s="5" t="s">
        <v>34216</v>
      </c>
      <c r="D14377" s="5" t="s">
        <v>18</v>
      </c>
      <c r="E14377" s="5">
        <v>3</v>
      </c>
      <c r="F14377" s="5" t="s">
        <v>294</v>
      </c>
      <c r="G14377" s="5" t="s">
        <v>297</v>
      </c>
      <c r="M14377" s="5" t="s">
        <v>794</v>
      </c>
      <c r="N14377" s="5" t="s">
        <v>294</v>
      </c>
      <c r="P14377" s="5" t="s">
        <v>294</v>
      </c>
      <c r="R14377" s="5" t="s">
        <v>294</v>
      </c>
    </row>
    <row r="14378" spans="1:22" x14ac:dyDescent="0.35">
      <c r="A14378" s="5" t="s">
        <v>34229</v>
      </c>
      <c r="B14378" s="5" t="s">
        <v>34230</v>
      </c>
      <c r="C14378" s="5" t="s">
        <v>34216</v>
      </c>
      <c r="D14378" s="5" t="s">
        <v>22</v>
      </c>
      <c r="E14378" s="5">
        <v>10</v>
      </c>
      <c r="F14378" s="5" t="s">
        <v>294</v>
      </c>
      <c r="G14378" s="5" t="s">
        <v>294</v>
      </c>
      <c r="M14378" s="5" t="s">
        <v>794</v>
      </c>
      <c r="N14378" s="5" t="s">
        <v>294</v>
      </c>
      <c r="P14378" s="5" t="s">
        <v>294</v>
      </c>
      <c r="R14378" s="5" t="s">
        <v>294</v>
      </c>
    </row>
    <row r="14379" spans="1:22" x14ac:dyDescent="0.35">
      <c r="A14379" s="5" t="s">
        <v>34231</v>
      </c>
      <c r="B14379" s="5" t="s">
        <v>34232</v>
      </c>
      <c r="C14379" s="5" t="s">
        <v>34216</v>
      </c>
      <c r="D14379" s="5" t="s">
        <v>18</v>
      </c>
      <c r="E14379" s="5">
        <v>20</v>
      </c>
      <c r="F14379" s="5" t="s">
        <v>294</v>
      </c>
      <c r="G14379" s="5" t="s">
        <v>297</v>
      </c>
      <c r="M14379" s="5" t="s">
        <v>794</v>
      </c>
      <c r="N14379" s="5" t="s">
        <v>294</v>
      </c>
      <c r="O14379" s="5" t="s">
        <v>294</v>
      </c>
      <c r="P14379" s="5" t="s">
        <v>294</v>
      </c>
      <c r="Q14379" s="5" t="s">
        <v>294</v>
      </c>
      <c r="R14379" s="5" t="s">
        <v>294</v>
      </c>
      <c r="V14379" s="5" t="s">
        <v>34233</v>
      </c>
    </row>
    <row r="14380" spans="1:22" x14ac:dyDescent="0.35">
      <c r="A14380" s="5" t="s">
        <v>34234</v>
      </c>
      <c r="B14380" s="5" t="s">
        <v>34235</v>
      </c>
      <c r="C14380" s="5" t="s">
        <v>34216</v>
      </c>
      <c r="D14380" s="5" t="s">
        <v>18</v>
      </c>
      <c r="E14380" s="5">
        <v>20</v>
      </c>
      <c r="F14380" s="5" t="s">
        <v>294</v>
      </c>
      <c r="G14380" s="5" t="s">
        <v>294</v>
      </c>
      <c r="M14380" s="5" t="s">
        <v>794</v>
      </c>
      <c r="N14380" s="5" t="s">
        <v>294</v>
      </c>
      <c r="P14380" s="5" t="s">
        <v>294</v>
      </c>
      <c r="Q14380" s="5" t="s">
        <v>294</v>
      </c>
      <c r="R14380" s="5" t="s">
        <v>294</v>
      </c>
    </row>
    <row r="14381" spans="1:22" x14ac:dyDescent="0.35">
      <c r="A14381" s="5" t="s">
        <v>34236</v>
      </c>
      <c r="B14381" s="5" t="s">
        <v>34237</v>
      </c>
      <c r="C14381" s="5" t="s">
        <v>34216</v>
      </c>
      <c r="D14381" s="5" t="s">
        <v>22</v>
      </c>
      <c r="E14381" s="5">
        <v>2</v>
      </c>
      <c r="F14381" s="5" t="s">
        <v>294</v>
      </c>
      <c r="G14381" s="5" t="s">
        <v>294</v>
      </c>
      <c r="M14381" s="5" t="s">
        <v>794</v>
      </c>
      <c r="N14381" s="5" t="s">
        <v>294</v>
      </c>
      <c r="P14381" s="5" t="s">
        <v>294</v>
      </c>
      <c r="Q14381" s="5" t="s">
        <v>294</v>
      </c>
      <c r="R14381" s="5" t="s">
        <v>294</v>
      </c>
    </row>
    <row r="14382" spans="1:22" x14ac:dyDescent="0.35">
      <c r="A14382" s="5" t="s">
        <v>34238</v>
      </c>
      <c r="B14382" s="5" t="s">
        <v>34239</v>
      </c>
      <c r="C14382" s="5" t="s">
        <v>34216</v>
      </c>
      <c r="D14382" s="5" t="s">
        <v>18</v>
      </c>
      <c r="E14382" s="5">
        <v>999</v>
      </c>
      <c r="F14382" s="5" t="s">
        <v>294</v>
      </c>
      <c r="G14382" s="5" t="s">
        <v>294</v>
      </c>
      <c r="M14382" s="5" t="s">
        <v>794</v>
      </c>
      <c r="N14382" s="5" t="s">
        <v>294</v>
      </c>
      <c r="P14382" s="5" t="s">
        <v>294</v>
      </c>
      <c r="R14382" s="5" t="s">
        <v>294</v>
      </c>
    </row>
    <row r="14383" spans="1:22" x14ac:dyDescent="0.35">
      <c r="A14383" s="5" t="s">
        <v>34240</v>
      </c>
      <c r="B14383" s="5" t="s">
        <v>34241</v>
      </c>
      <c r="C14383" s="5" t="s">
        <v>34216</v>
      </c>
      <c r="D14383" s="5" t="s">
        <v>18</v>
      </c>
      <c r="E14383" s="5">
        <v>20</v>
      </c>
      <c r="F14383" s="5" t="s">
        <v>294</v>
      </c>
      <c r="G14383" s="5" t="s">
        <v>297</v>
      </c>
      <c r="J14383" s="5" t="s">
        <v>6813</v>
      </c>
      <c r="M14383" s="5" t="s">
        <v>794</v>
      </c>
      <c r="N14383" s="5" t="s">
        <v>294</v>
      </c>
      <c r="P14383" s="5" t="s">
        <v>294</v>
      </c>
      <c r="R14383" s="5" t="s">
        <v>294</v>
      </c>
    </row>
    <row r="14384" spans="1:22" x14ac:dyDescent="0.35">
      <c r="A14384" s="5" t="s">
        <v>34242</v>
      </c>
      <c r="B14384" s="5" t="s">
        <v>34243</v>
      </c>
      <c r="C14384" s="5" t="s">
        <v>6810</v>
      </c>
      <c r="D14384" s="5" t="s">
        <v>22</v>
      </c>
      <c r="E14384" s="5">
        <v>1</v>
      </c>
      <c r="F14384" s="5" t="s">
        <v>294</v>
      </c>
      <c r="G14384" s="5" t="s">
        <v>294</v>
      </c>
      <c r="H14384" s="5">
        <v>0</v>
      </c>
      <c r="I14384" s="5">
        <v>4</v>
      </c>
      <c r="M14384" s="5" t="s">
        <v>794</v>
      </c>
      <c r="N14384" s="5" t="s">
        <v>294</v>
      </c>
      <c r="P14384" s="5" t="s">
        <v>294</v>
      </c>
      <c r="Q14384" s="5" t="s">
        <v>294</v>
      </c>
      <c r="R14384" s="5" t="s">
        <v>294</v>
      </c>
    </row>
    <row r="14385" spans="1:22" x14ac:dyDescent="0.35">
      <c r="A14385" s="5" t="s">
        <v>34244</v>
      </c>
      <c r="B14385" s="5" t="s">
        <v>34245</v>
      </c>
      <c r="C14385" s="5" t="s">
        <v>6810</v>
      </c>
      <c r="D14385" s="5" t="s">
        <v>18</v>
      </c>
      <c r="E14385" s="5">
        <v>20</v>
      </c>
      <c r="F14385" s="5" t="s">
        <v>294</v>
      </c>
      <c r="G14385" s="5" t="s">
        <v>297</v>
      </c>
      <c r="M14385" s="5" t="s">
        <v>3826</v>
      </c>
      <c r="N14385" s="5" t="s">
        <v>294</v>
      </c>
      <c r="P14385" s="5" t="s">
        <v>294</v>
      </c>
      <c r="R14385" s="5" t="s">
        <v>294</v>
      </c>
    </row>
    <row r="14386" spans="1:22" x14ac:dyDescent="0.35">
      <c r="A14386" s="5" t="s">
        <v>34246</v>
      </c>
      <c r="B14386" s="5" t="s">
        <v>34247</v>
      </c>
      <c r="C14386" s="5" t="s">
        <v>6810</v>
      </c>
      <c r="D14386" s="5" t="s">
        <v>18</v>
      </c>
      <c r="E14386" s="5">
        <v>10</v>
      </c>
      <c r="F14386" s="5" t="s">
        <v>294</v>
      </c>
      <c r="G14386" s="5" t="s">
        <v>294</v>
      </c>
      <c r="M14386" s="5" t="s">
        <v>794</v>
      </c>
      <c r="N14386" s="5" t="s">
        <v>294</v>
      </c>
      <c r="P14386" s="5" t="s">
        <v>294</v>
      </c>
      <c r="Q14386" s="5" t="s">
        <v>297</v>
      </c>
      <c r="R14386" s="5" t="s">
        <v>297</v>
      </c>
    </row>
    <row r="14387" spans="1:22" x14ac:dyDescent="0.35">
      <c r="A14387" s="5" t="s">
        <v>34248</v>
      </c>
      <c r="B14387" s="5" t="s">
        <v>34249</v>
      </c>
      <c r="C14387" s="5" t="s">
        <v>6810</v>
      </c>
      <c r="D14387" s="5" t="s">
        <v>18</v>
      </c>
      <c r="E14387" s="5">
        <v>1</v>
      </c>
      <c r="F14387" s="5" t="s">
        <v>294</v>
      </c>
      <c r="G14387" s="5" t="s">
        <v>297</v>
      </c>
      <c r="M14387" s="5" t="s">
        <v>794</v>
      </c>
      <c r="N14387" s="5" t="s">
        <v>294</v>
      </c>
      <c r="O14387" s="5" t="s">
        <v>294</v>
      </c>
      <c r="P14387" s="5" t="s">
        <v>294</v>
      </c>
      <c r="Q14387" s="5" t="s">
        <v>294</v>
      </c>
      <c r="R14387" s="5" t="s">
        <v>294</v>
      </c>
      <c r="V14387" s="5" t="s">
        <v>34250</v>
      </c>
    </row>
    <row r="14388" spans="1:22" x14ac:dyDescent="0.35">
      <c r="A14388" s="5" t="s">
        <v>34251</v>
      </c>
      <c r="B14388" s="5" t="s">
        <v>34252</v>
      </c>
      <c r="C14388" s="5" t="s">
        <v>6810</v>
      </c>
      <c r="D14388" s="5" t="s">
        <v>18</v>
      </c>
      <c r="E14388" s="5">
        <v>18</v>
      </c>
      <c r="F14388" s="5" t="s">
        <v>294</v>
      </c>
      <c r="G14388" s="5" t="s">
        <v>297</v>
      </c>
      <c r="J14388" s="5" t="s">
        <v>9515</v>
      </c>
      <c r="M14388" s="5" t="s">
        <v>794</v>
      </c>
      <c r="N14388" s="5" t="s">
        <v>294</v>
      </c>
      <c r="P14388" s="5" t="s">
        <v>294</v>
      </c>
      <c r="R14388" s="5" t="s">
        <v>294</v>
      </c>
    </row>
    <row r="14389" spans="1:22" x14ac:dyDescent="0.35">
      <c r="A14389" s="5" t="s">
        <v>34253</v>
      </c>
      <c r="B14389" s="5" t="s">
        <v>34254</v>
      </c>
      <c r="C14389" s="5" t="s">
        <v>34255</v>
      </c>
      <c r="D14389" s="5" t="s">
        <v>18</v>
      </c>
      <c r="E14389" s="5">
        <v>30</v>
      </c>
      <c r="F14389" s="5" t="s">
        <v>294</v>
      </c>
      <c r="G14389" s="5" t="s">
        <v>294</v>
      </c>
      <c r="M14389" s="5" t="s">
        <v>794</v>
      </c>
      <c r="N14389" s="5" t="s">
        <v>294</v>
      </c>
      <c r="R14389" s="5" t="s">
        <v>294</v>
      </c>
    </row>
    <row r="14390" spans="1:22" x14ac:dyDescent="0.35">
      <c r="A14390" s="5" t="s">
        <v>34256</v>
      </c>
      <c r="B14390" s="5" t="s">
        <v>34257</v>
      </c>
      <c r="C14390" s="5" t="s">
        <v>34255</v>
      </c>
      <c r="D14390" s="5" t="s">
        <v>22</v>
      </c>
      <c r="E14390" s="5">
        <v>1</v>
      </c>
      <c r="F14390" s="5" t="s">
        <v>294</v>
      </c>
      <c r="G14390" s="5" t="s">
        <v>294</v>
      </c>
      <c r="H14390" s="5">
        <v>0</v>
      </c>
      <c r="I14390" s="5">
        <v>1</v>
      </c>
      <c r="M14390" s="5" t="s">
        <v>794</v>
      </c>
      <c r="N14390" s="5" t="s">
        <v>294</v>
      </c>
      <c r="R14390" s="5" t="s">
        <v>294</v>
      </c>
    </row>
    <row r="14391" spans="1:22" x14ac:dyDescent="0.35">
      <c r="A14391" s="5" t="s">
        <v>34258</v>
      </c>
      <c r="B14391" s="5" t="s">
        <v>34259</v>
      </c>
      <c r="C14391" s="5" t="s">
        <v>3984</v>
      </c>
      <c r="D14391" s="5" t="s">
        <v>22</v>
      </c>
      <c r="E14391" s="5">
        <v>1</v>
      </c>
      <c r="F14391" s="5" t="s">
        <v>294</v>
      </c>
      <c r="G14391" s="5" t="s">
        <v>294</v>
      </c>
      <c r="H14391" s="5">
        <v>0</v>
      </c>
      <c r="I14391" s="5">
        <v>1</v>
      </c>
      <c r="M14391" s="5" t="s">
        <v>794</v>
      </c>
      <c r="N14391" s="5" t="s">
        <v>294</v>
      </c>
      <c r="P14391" s="5" t="s">
        <v>294</v>
      </c>
      <c r="Q14391" s="5" t="s">
        <v>294</v>
      </c>
      <c r="R14391" s="5" t="s">
        <v>294</v>
      </c>
    </row>
    <row r="14392" spans="1:22" x14ac:dyDescent="0.35">
      <c r="A14392" s="5" t="s">
        <v>34260</v>
      </c>
      <c r="B14392" s="5" t="s">
        <v>34261</v>
      </c>
      <c r="C14392" s="5" t="s">
        <v>34262</v>
      </c>
      <c r="D14392" s="5" t="s">
        <v>18</v>
      </c>
      <c r="E14392" s="5">
        <v>200</v>
      </c>
      <c r="F14392" s="5" t="s">
        <v>294</v>
      </c>
      <c r="G14392" s="5" t="s">
        <v>294</v>
      </c>
      <c r="M14392" s="5" t="s">
        <v>794</v>
      </c>
      <c r="N14392" s="5" t="s">
        <v>294</v>
      </c>
      <c r="O14392" s="5" t="s">
        <v>294</v>
      </c>
      <c r="P14392" s="5" t="s">
        <v>294</v>
      </c>
      <c r="Q14392" s="5" t="s">
        <v>294</v>
      </c>
      <c r="R14392" s="5" t="s">
        <v>294</v>
      </c>
    </row>
    <row r="14393" spans="1:22" x14ac:dyDescent="0.35">
      <c r="A14393" s="5" t="s">
        <v>34263</v>
      </c>
      <c r="B14393" s="5" t="s">
        <v>34264</v>
      </c>
      <c r="C14393" s="5" t="s">
        <v>34262</v>
      </c>
      <c r="D14393" s="5" t="s">
        <v>18</v>
      </c>
      <c r="E14393" s="5">
        <v>6</v>
      </c>
      <c r="F14393" s="5" t="s">
        <v>294</v>
      </c>
      <c r="G14393" s="5" t="s">
        <v>294</v>
      </c>
      <c r="L14393" s="5" t="s">
        <v>34265</v>
      </c>
      <c r="M14393" s="5" t="s">
        <v>794</v>
      </c>
      <c r="N14393" s="5" t="s">
        <v>294</v>
      </c>
      <c r="O14393" s="5" t="s">
        <v>294</v>
      </c>
      <c r="P14393" s="5" t="s">
        <v>294</v>
      </c>
      <c r="Q14393" s="5" t="s">
        <v>294</v>
      </c>
      <c r="R14393" s="5" t="s">
        <v>294</v>
      </c>
    </row>
    <row r="14394" spans="1:22" x14ac:dyDescent="0.35">
      <c r="A14394" s="5" t="s">
        <v>34266</v>
      </c>
      <c r="B14394" s="5" t="s">
        <v>34267</v>
      </c>
      <c r="C14394" s="5" t="s">
        <v>34262</v>
      </c>
      <c r="D14394" s="5" t="s">
        <v>18</v>
      </c>
      <c r="E14394" s="5">
        <v>100</v>
      </c>
      <c r="F14394" s="5" t="s">
        <v>294</v>
      </c>
      <c r="G14394" s="5" t="s">
        <v>294</v>
      </c>
      <c r="M14394" s="5" t="s">
        <v>794</v>
      </c>
      <c r="N14394" s="5" t="s">
        <v>294</v>
      </c>
      <c r="O14394" s="5" t="s">
        <v>294</v>
      </c>
      <c r="P14394" s="5" t="s">
        <v>294</v>
      </c>
      <c r="Q14394" s="5" t="s">
        <v>294</v>
      </c>
      <c r="R14394" s="5" t="s">
        <v>294</v>
      </c>
    </row>
    <row r="14395" spans="1:22" x14ac:dyDescent="0.35">
      <c r="A14395" s="5" t="s">
        <v>34268</v>
      </c>
      <c r="B14395" s="5" t="s">
        <v>34269</v>
      </c>
      <c r="C14395" s="5" t="s">
        <v>34262</v>
      </c>
      <c r="D14395" s="5" t="s">
        <v>18</v>
      </c>
      <c r="E14395" s="5">
        <v>200</v>
      </c>
      <c r="F14395" s="5" t="s">
        <v>294</v>
      </c>
      <c r="G14395" s="5" t="s">
        <v>294</v>
      </c>
      <c r="M14395" s="5" t="s">
        <v>794</v>
      </c>
      <c r="N14395" s="5" t="s">
        <v>294</v>
      </c>
      <c r="O14395" s="5" t="s">
        <v>294</v>
      </c>
      <c r="P14395" s="5" t="s">
        <v>294</v>
      </c>
      <c r="Q14395" s="5" t="s">
        <v>294</v>
      </c>
      <c r="R14395" s="5" t="s">
        <v>294</v>
      </c>
    </row>
    <row r="14396" spans="1:22" x14ac:dyDescent="0.35">
      <c r="A14396" s="5" t="s">
        <v>34270</v>
      </c>
      <c r="B14396" s="5" t="s">
        <v>34271</v>
      </c>
      <c r="C14396" s="5" t="s">
        <v>34262</v>
      </c>
      <c r="D14396" s="5" t="s">
        <v>18</v>
      </c>
      <c r="E14396" s="5">
        <v>50</v>
      </c>
      <c r="F14396" s="5" t="s">
        <v>294</v>
      </c>
      <c r="G14396" s="5" t="s">
        <v>294</v>
      </c>
      <c r="M14396" s="5" t="s">
        <v>794</v>
      </c>
      <c r="N14396" s="5" t="s">
        <v>294</v>
      </c>
      <c r="O14396" s="5" t="s">
        <v>294</v>
      </c>
      <c r="P14396" s="5" t="s">
        <v>294</v>
      </c>
      <c r="Q14396" s="5" t="s">
        <v>294</v>
      </c>
      <c r="R14396" s="5" t="s">
        <v>294</v>
      </c>
    </row>
    <row r="14397" spans="1:22" x14ac:dyDescent="0.35">
      <c r="A14397" s="5" t="s">
        <v>34272</v>
      </c>
      <c r="B14397" s="5" t="s">
        <v>34273</v>
      </c>
      <c r="C14397" s="5" t="s">
        <v>34274</v>
      </c>
      <c r="D14397" s="5" t="s">
        <v>18</v>
      </c>
      <c r="E14397" s="5">
        <v>20</v>
      </c>
      <c r="F14397" s="5" t="s">
        <v>294</v>
      </c>
      <c r="G14397" s="5" t="s">
        <v>294</v>
      </c>
      <c r="M14397" s="5" t="s">
        <v>794</v>
      </c>
      <c r="N14397" s="5" t="s">
        <v>294</v>
      </c>
      <c r="O14397" s="5" t="s">
        <v>294</v>
      </c>
      <c r="P14397" s="5" t="s">
        <v>294</v>
      </c>
      <c r="Q14397" s="5" t="s">
        <v>294</v>
      </c>
      <c r="R14397" s="5" t="s">
        <v>294</v>
      </c>
    </row>
    <row r="14398" spans="1:22" x14ac:dyDescent="0.35">
      <c r="A14398" s="5" t="s">
        <v>34275</v>
      </c>
      <c r="B14398" s="5" t="s">
        <v>34276</v>
      </c>
      <c r="C14398" s="5" t="s">
        <v>34274</v>
      </c>
      <c r="D14398" s="5" t="s">
        <v>18</v>
      </c>
      <c r="E14398" s="5">
        <v>200</v>
      </c>
      <c r="F14398" s="5" t="s">
        <v>294</v>
      </c>
      <c r="G14398" s="5" t="s">
        <v>294</v>
      </c>
      <c r="M14398" s="5" t="s">
        <v>794</v>
      </c>
      <c r="N14398" s="5" t="s">
        <v>294</v>
      </c>
      <c r="O14398" s="5" t="s">
        <v>294</v>
      </c>
      <c r="P14398" s="5" t="s">
        <v>294</v>
      </c>
      <c r="Q14398" s="5" t="s">
        <v>294</v>
      </c>
      <c r="R14398" s="5" t="s">
        <v>294</v>
      </c>
    </row>
    <row r="14399" spans="1:22" x14ac:dyDescent="0.35">
      <c r="A14399" s="5" t="s">
        <v>34277</v>
      </c>
      <c r="B14399" s="5" t="s">
        <v>34278</v>
      </c>
      <c r="C14399" s="5" t="s">
        <v>34274</v>
      </c>
      <c r="D14399" s="5" t="s">
        <v>22</v>
      </c>
      <c r="E14399" s="5">
        <v>3</v>
      </c>
      <c r="F14399" s="5" t="s">
        <v>294</v>
      </c>
      <c r="G14399" s="5" t="s">
        <v>294</v>
      </c>
      <c r="M14399" s="5" t="s">
        <v>3826</v>
      </c>
      <c r="N14399" s="5" t="s">
        <v>294</v>
      </c>
      <c r="O14399" s="5" t="s">
        <v>294</v>
      </c>
      <c r="P14399" s="5" t="s">
        <v>294</v>
      </c>
      <c r="Q14399" s="5" t="s">
        <v>294</v>
      </c>
      <c r="R14399" s="5" t="s">
        <v>294</v>
      </c>
    </row>
    <row r="14400" spans="1:22" x14ac:dyDescent="0.35">
      <c r="A14400" s="5" t="s">
        <v>34279</v>
      </c>
      <c r="B14400" s="5" t="s">
        <v>34280</v>
      </c>
      <c r="C14400" s="5" t="s">
        <v>34274</v>
      </c>
      <c r="D14400" s="5" t="s">
        <v>18</v>
      </c>
      <c r="E14400" s="5">
        <v>100</v>
      </c>
      <c r="F14400" s="5" t="s">
        <v>294</v>
      </c>
      <c r="G14400" s="5" t="s">
        <v>294</v>
      </c>
      <c r="M14400" s="5" t="s">
        <v>794</v>
      </c>
      <c r="N14400" s="5" t="s">
        <v>294</v>
      </c>
      <c r="O14400" s="5" t="s">
        <v>294</v>
      </c>
      <c r="P14400" s="5" t="s">
        <v>294</v>
      </c>
      <c r="Q14400" s="5" t="s">
        <v>294</v>
      </c>
      <c r="R14400" s="5" t="s">
        <v>294</v>
      </c>
    </row>
    <row r="14401" spans="1:22" x14ac:dyDescent="0.35">
      <c r="A14401" s="5" t="s">
        <v>34281</v>
      </c>
      <c r="B14401" s="5" t="s">
        <v>34282</v>
      </c>
      <c r="C14401" s="5" t="s">
        <v>34262</v>
      </c>
      <c r="D14401" s="5" t="s">
        <v>18</v>
      </c>
      <c r="E14401" s="5">
        <v>20</v>
      </c>
      <c r="F14401" s="5" t="s">
        <v>294</v>
      </c>
      <c r="G14401" s="5" t="s">
        <v>297</v>
      </c>
      <c r="M14401" s="5" t="s">
        <v>3826</v>
      </c>
      <c r="N14401" s="5" t="s">
        <v>294</v>
      </c>
      <c r="O14401" s="5" t="s">
        <v>294</v>
      </c>
      <c r="P14401" s="5" t="s">
        <v>294</v>
      </c>
      <c r="Q14401" s="5" t="s">
        <v>294</v>
      </c>
      <c r="R14401" s="5" t="s">
        <v>294</v>
      </c>
    </row>
    <row r="14402" spans="1:22" x14ac:dyDescent="0.35">
      <c r="A14402" s="5" t="s">
        <v>34283</v>
      </c>
      <c r="B14402" s="5" t="s">
        <v>5512</v>
      </c>
      <c r="C14402" s="5" t="s">
        <v>34262</v>
      </c>
      <c r="D14402" s="5" t="s">
        <v>22</v>
      </c>
      <c r="E14402" s="5">
        <v>1</v>
      </c>
      <c r="F14402" s="5" t="s">
        <v>294</v>
      </c>
      <c r="G14402" s="5" t="s">
        <v>294</v>
      </c>
      <c r="M14402" s="5" t="s">
        <v>794</v>
      </c>
      <c r="N14402" s="5" t="s">
        <v>294</v>
      </c>
      <c r="O14402" s="5" t="s">
        <v>294</v>
      </c>
      <c r="P14402" s="5" t="s">
        <v>294</v>
      </c>
      <c r="Q14402" s="5" t="s">
        <v>294</v>
      </c>
      <c r="R14402" s="5" t="s">
        <v>294</v>
      </c>
    </row>
    <row r="14403" spans="1:22" x14ac:dyDescent="0.35">
      <c r="A14403" s="5" t="s">
        <v>34284</v>
      </c>
      <c r="B14403" s="5" t="s">
        <v>13772</v>
      </c>
      <c r="C14403" s="5" t="s">
        <v>34285</v>
      </c>
      <c r="D14403" s="5" t="s">
        <v>18</v>
      </c>
      <c r="E14403" s="5">
        <v>5</v>
      </c>
      <c r="F14403" s="5" t="s">
        <v>294</v>
      </c>
      <c r="G14403" s="5" t="s">
        <v>294</v>
      </c>
      <c r="M14403" s="5" t="s">
        <v>3826</v>
      </c>
      <c r="N14403" s="5" t="s">
        <v>294</v>
      </c>
      <c r="R14403" s="5" t="s">
        <v>294</v>
      </c>
      <c r="V14403" s="5" t="s">
        <v>34284</v>
      </c>
    </row>
    <row r="14404" spans="1:22" x14ac:dyDescent="0.35">
      <c r="A14404" s="5" t="s">
        <v>34286</v>
      </c>
      <c r="B14404" s="5" t="s">
        <v>34287</v>
      </c>
      <c r="C14404" s="5" t="s">
        <v>34285</v>
      </c>
      <c r="D14404" s="5" t="s">
        <v>18</v>
      </c>
      <c r="E14404" s="5">
        <v>20</v>
      </c>
      <c r="F14404" s="5" t="s">
        <v>294</v>
      </c>
      <c r="G14404" s="5" t="s">
        <v>297</v>
      </c>
      <c r="J14404" s="5" t="s">
        <v>34288</v>
      </c>
      <c r="M14404" s="5" t="s">
        <v>794</v>
      </c>
      <c r="N14404" s="5" t="s">
        <v>294</v>
      </c>
      <c r="R14404" s="5" t="s">
        <v>294</v>
      </c>
      <c r="V14404" s="5" t="s">
        <v>34286</v>
      </c>
    </row>
    <row r="14405" spans="1:22" x14ac:dyDescent="0.35">
      <c r="A14405" s="5" t="s">
        <v>34289</v>
      </c>
      <c r="B14405" s="5" t="s">
        <v>34290</v>
      </c>
      <c r="C14405" s="5" t="s">
        <v>34288</v>
      </c>
      <c r="D14405" s="5" t="s">
        <v>18</v>
      </c>
      <c r="E14405" s="5">
        <v>15</v>
      </c>
      <c r="F14405" s="5" t="s">
        <v>294</v>
      </c>
      <c r="G14405" s="5" t="s">
        <v>294</v>
      </c>
      <c r="M14405" s="5" t="s">
        <v>794</v>
      </c>
      <c r="N14405" s="5" t="s">
        <v>294</v>
      </c>
      <c r="R14405" s="5" t="s">
        <v>294</v>
      </c>
      <c r="V14405" s="5" t="s">
        <v>34289</v>
      </c>
    </row>
    <row r="14406" spans="1:22" x14ac:dyDescent="0.35">
      <c r="A14406" s="5" t="s">
        <v>34291</v>
      </c>
      <c r="B14406" s="5" t="s">
        <v>34292</v>
      </c>
      <c r="C14406" s="5" t="s">
        <v>34288</v>
      </c>
      <c r="D14406" s="5" t="s">
        <v>22</v>
      </c>
      <c r="E14406" s="5">
        <v>1</v>
      </c>
      <c r="F14406" s="5" t="s">
        <v>294</v>
      </c>
      <c r="G14406" s="5" t="s">
        <v>294</v>
      </c>
      <c r="H14406" s="5">
        <v>0</v>
      </c>
      <c r="I14406" s="5">
        <v>4</v>
      </c>
      <c r="M14406" s="5" t="s">
        <v>794</v>
      </c>
      <c r="N14406" s="5" t="s">
        <v>294</v>
      </c>
      <c r="R14406" s="5" t="s">
        <v>294</v>
      </c>
      <c r="V14406" s="5" t="s">
        <v>34291</v>
      </c>
    </row>
    <row r="14407" spans="1:22" x14ac:dyDescent="0.35">
      <c r="A14407" s="5" t="s">
        <v>34293</v>
      </c>
      <c r="B14407" s="5" t="s">
        <v>34294</v>
      </c>
      <c r="C14407" s="5" t="s">
        <v>34288</v>
      </c>
      <c r="D14407" s="5" t="s">
        <v>18</v>
      </c>
      <c r="E14407" s="5">
        <v>20</v>
      </c>
      <c r="F14407" s="5" t="s">
        <v>294</v>
      </c>
      <c r="G14407" s="5" t="s">
        <v>297</v>
      </c>
      <c r="M14407" s="5" t="s">
        <v>3826</v>
      </c>
      <c r="N14407" s="5" t="s">
        <v>294</v>
      </c>
      <c r="R14407" s="5" t="s">
        <v>294</v>
      </c>
      <c r="V14407" s="5" t="s">
        <v>34293</v>
      </c>
    </row>
    <row r="14408" spans="1:22" x14ac:dyDescent="0.35">
      <c r="A14408" s="5" t="s">
        <v>34295</v>
      </c>
      <c r="B14408" s="5" t="s">
        <v>34296</v>
      </c>
      <c r="C14408" s="5" t="s">
        <v>34288</v>
      </c>
      <c r="D14408" s="5" t="s">
        <v>18</v>
      </c>
      <c r="E14408" s="5">
        <v>20</v>
      </c>
      <c r="F14408" s="5" t="s">
        <v>294</v>
      </c>
      <c r="G14408" s="5" t="s">
        <v>297</v>
      </c>
      <c r="M14408" s="5" t="s">
        <v>794</v>
      </c>
      <c r="N14408" s="5" t="s">
        <v>294</v>
      </c>
      <c r="R14408" s="5" t="s">
        <v>294</v>
      </c>
      <c r="V14408" s="5" t="s">
        <v>34295</v>
      </c>
    </row>
    <row r="14409" spans="1:22" x14ac:dyDescent="0.35">
      <c r="A14409" s="5" t="s">
        <v>34297</v>
      </c>
      <c r="B14409" s="5" t="s">
        <v>34298</v>
      </c>
      <c r="C14409" s="5" t="s">
        <v>34299</v>
      </c>
      <c r="D14409" s="5" t="s">
        <v>18</v>
      </c>
      <c r="E14409" s="5">
        <v>30</v>
      </c>
      <c r="F14409" s="5" t="s">
        <v>294</v>
      </c>
      <c r="G14409" s="5" t="s">
        <v>294</v>
      </c>
      <c r="M14409" s="5" t="s">
        <v>794</v>
      </c>
      <c r="N14409" s="5" t="s">
        <v>294</v>
      </c>
      <c r="R14409" s="5" t="s">
        <v>294</v>
      </c>
      <c r="V14409" s="5" t="s">
        <v>34297</v>
      </c>
    </row>
    <row r="14410" spans="1:22" x14ac:dyDescent="0.35">
      <c r="A14410" s="5" t="s">
        <v>34300</v>
      </c>
      <c r="B14410" s="5" t="s">
        <v>34301</v>
      </c>
      <c r="C14410" s="5" t="s">
        <v>34288</v>
      </c>
      <c r="D14410" s="5" t="s">
        <v>18</v>
      </c>
      <c r="E14410" s="5">
        <v>50</v>
      </c>
      <c r="F14410" s="5" t="s">
        <v>294</v>
      </c>
      <c r="G14410" s="5" t="s">
        <v>297</v>
      </c>
      <c r="M14410" s="5" t="s">
        <v>794</v>
      </c>
      <c r="N14410" s="5" t="s">
        <v>294</v>
      </c>
      <c r="R14410" s="5" t="s">
        <v>294</v>
      </c>
      <c r="T14410" s="5" t="s">
        <v>33068</v>
      </c>
      <c r="V14410" s="5" t="s">
        <v>34300</v>
      </c>
    </row>
    <row r="14411" spans="1:22" x14ac:dyDescent="0.35">
      <c r="A14411" s="5" t="s">
        <v>34302</v>
      </c>
      <c r="B14411" s="5" t="s">
        <v>34303</v>
      </c>
      <c r="C14411" s="5" t="s">
        <v>34299</v>
      </c>
      <c r="D14411" s="5" t="s">
        <v>22</v>
      </c>
      <c r="E14411" s="5">
        <v>1</v>
      </c>
      <c r="F14411" s="5" t="s">
        <v>294</v>
      </c>
      <c r="G14411" s="5" t="s">
        <v>294</v>
      </c>
      <c r="H14411" s="5">
        <v>0</v>
      </c>
      <c r="I14411" s="5">
        <v>4</v>
      </c>
      <c r="M14411" s="5" t="s">
        <v>794</v>
      </c>
      <c r="N14411" s="5" t="s">
        <v>294</v>
      </c>
      <c r="R14411" s="5" t="s">
        <v>294</v>
      </c>
      <c r="V14411" s="5" t="s">
        <v>34302</v>
      </c>
    </row>
    <row r="14412" spans="1:22" x14ac:dyDescent="0.35">
      <c r="A14412" s="5" t="s">
        <v>34304</v>
      </c>
      <c r="B14412" s="5" t="s">
        <v>34305</v>
      </c>
      <c r="C14412" s="5" t="s">
        <v>34299</v>
      </c>
      <c r="D14412" s="5" t="s">
        <v>18</v>
      </c>
      <c r="E14412" s="5">
        <v>20</v>
      </c>
      <c r="F14412" s="5" t="s">
        <v>294</v>
      </c>
      <c r="G14412" s="5" t="s">
        <v>297</v>
      </c>
      <c r="M14412" s="5" t="s">
        <v>3826</v>
      </c>
      <c r="N14412" s="5" t="s">
        <v>294</v>
      </c>
      <c r="R14412" s="5" t="s">
        <v>294</v>
      </c>
      <c r="V14412" s="5" t="s">
        <v>34304</v>
      </c>
    </row>
    <row r="14413" spans="1:22" x14ac:dyDescent="0.35">
      <c r="A14413" s="5" t="s">
        <v>34306</v>
      </c>
      <c r="B14413" s="5" t="s">
        <v>34307</v>
      </c>
      <c r="C14413" s="5" t="s">
        <v>34299</v>
      </c>
      <c r="D14413" s="5" t="s">
        <v>18</v>
      </c>
      <c r="E14413" s="5">
        <v>18</v>
      </c>
      <c r="F14413" s="5" t="s">
        <v>297</v>
      </c>
      <c r="G14413" s="5" t="s">
        <v>297</v>
      </c>
      <c r="M14413" s="5" t="s">
        <v>794</v>
      </c>
      <c r="N14413" s="5" t="s">
        <v>294</v>
      </c>
      <c r="R14413" s="5" t="s">
        <v>294</v>
      </c>
      <c r="V14413" s="5" t="s">
        <v>34306</v>
      </c>
    </row>
    <row r="14414" spans="1:22" x14ac:dyDescent="0.35">
      <c r="A14414" s="5" t="s">
        <v>34308</v>
      </c>
      <c r="B14414" s="5" t="s">
        <v>34309</v>
      </c>
      <c r="C14414" s="5" t="s">
        <v>34288</v>
      </c>
      <c r="D14414" s="5" t="s">
        <v>18</v>
      </c>
      <c r="E14414" s="5">
        <v>18</v>
      </c>
      <c r="F14414" s="5" t="s">
        <v>297</v>
      </c>
      <c r="G14414" s="5" t="s">
        <v>297</v>
      </c>
      <c r="M14414" s="5" t="s">
        <v>794</v>
      </c>
      <c r="N14414" s="5" t="s">
        <v>294</v>
      </c>
      <c r="R14414" s="5" t="s">
        <v>294</v>
      </c>
      <c r="V14414" s="5" t="s">
        <v>34308</v>
      </c>
    </row>
    <row r="14415" spans="1:22" x14ac:dyDescent="0.35">
      <c r="A14415" s="5" t="s">
        <v>34310</v>
      </c>
      <c r="B14415" s="5" t="s">
        <v>34311</v>
      </c>
      <c r="C14415" s="5" t="s">
        <v>34288</v>
      </c>
      <c r="D14415" s="5" t="s">
        <v>18</v>
      </c>
      <c r="E14415" s="5">
        <v>20</v>
      </c>
      <c r="F14415" s="5" t="s">
        <v>294</v>
      </c>
      <c r="G14415" s="5" t="s">
        <v>297</v>
      </c>
      <c r="M14415" s="5" t="s">
        <v>794</v>
      </c>
      <c r="N14415" s="5" t="s">
        <v>294</v>
      </c>
      <c r="R14415" s="5" t="s">
        <v>294</v>
      </c>
      <c r="V14415" s="5" t="s">
        <v>34310</v>
      </c>
    </row>
    <row r="14416" spans="1:22" x14ac:dyDescent="0.35">
      <c r="A14416" s="5" t="s">
        <v>34312</v>
      </c>
      <c r="B14416" s="5" t="s">
        <v>34313</v>
      </c>
      <c r="C14416" s="5" t="s">
        <v>34288</v>
      </c>
      <c r="D14416" s="5" t="s">
        <v>18</v>
      </c>
      <c r="E14416" s="5">
        <v>20</v>
      </c>
      <c r="F14416" s="5" t="s">
        <v>297</v>
      </c>
      <c r="G14416" s="5" t="s">
        <v>297</v>
      </c>
      <c r="M14416" s="5" t="s">
        <v>794</v>
      </c>
      <c r="N14416" s="5" t="s">
        <v>294</v>
      </c>
      <c r="R14416" s="5" t="s">
        <v>294</v>
      </c>
      <c r="V14416" s="5" t="s">
        <v>34312</v>
      </c>
    </row>
    <row r="14417" spans="1:22" x14ac:dyDescent="0.35">
      <c r="A14417" s="5" t="s">
        <v>34314</v>
      </c>
      <c r="B14417" s="5" t="s">
        <v>34315</v>
      </c>
      <c r="C14417" s="5" t="s">
        <v>34288</v>
      </c>
      <c r="D14417" s="5" t="s">
        <v>18</v>
      </c>
      <c r="E14417" s="5">
        <v>20</v>
      </c>
      <c r="F14417" s="5" t="s">
        <v>297</v>
      </c>
      <c r="G14417" s="5" t="s">
        <v>297</v>
      </c>
      <c r="M14417" s="5" t="s">
        <v>794</v>
      </c>
      <c r="N14417" s="5" t="s">
        <v>294</v>
      </c>
      <c r="R14417" s="5" t="s">
        <v>294</v>
      </c>
      <c r="V14417" s="5" t="s">
        <v>34314</v>
      </c>
    </row>
    <row r="14418" spans="1:22" x14ac:dyDescent="0.35">
      <c r="A14418" s="5" t="s">
        <v>34316</v>
      </c>
      <c r="B14418" s="5" t="s">
        <v>15277</v>
      </c>
      <c r="C14418" s="5" t="s">
        <v>34317</v>
      </c>
      <c r="D14418" s="5" t="s">
        <v>18</v>
      </c>
      <c r="E14418" s="5">
        <v>20</v>
      </c>
      <c r="F14418" s="5" t="s">
        <v>294</v>
      </c>
      <c r="G14418" s="5" t="s">
        <v>297</v>
      </c>
      <c r="J14418" s="5" t="s">
        <v>9499</v>
      </c>
      <c r="M14418" s="5" t="s">
        <v>794</v>
      </c>
      <c r="N14418" s="5" t="s">
        <v>294</v>
      </c>
      <c r="P14418" s="5" t="s">
        <v>294</v>
      </c>
      <c r="Q14418" s="5" t="s">
        <v>294</v>
      </c>
      <c r="R14418" s="5" t="s">
        <v>294</v>
      </c>
      <c r="V14418" s="5" t="s">
        <v>34318</v>
      </c>
    </row>
    <row r="14419" spans="1:22" x14ac:dyDescent="0.35">
      <c r="A14419" s="5" t="s">
        <v>34319</v>
      </c>
      <c r="B14419" s="5" t="s">
        <v>32996</v>
      </c>
      <c r="C14419" s="5" t="s">
        <v>34317</v>
      </c>
      <c r="D14419" s="5" t="s">
        <v>18</v>
      </c>
      <c r="E14419" s="5">
        <v>50</v>
      </c>
      <c r="F14419" s="5" t="s">
        <v>294</v>
      </c>
      <c r="G14419" s="5" t="s">
        <v>294</v>
      </c>
      <c r="M14419" s="5" t="s">
        <v>794</v>
      </c>
      <c r="N14419" s="5" t="s">
        <v>294</v>
      </c>
      <c r="P14419" s="5" t="s">
        <v>294</v>
      </c>
      <c r="Q14419" s="5" t="s">
        <v>294</v>
      </c>
      <c r="R14419" s="5" t="s">
        <v>294</v>
      </c>
      <c r="V14419" s="5" t="s">
        <v>34320</v>
      </c>
    </row>
    <row r="14420" spans="1:22" x14ac:dyDescent="0.35">
      <c r="A14420" s="5" t="s">
        <v>34321</v>
      </c>
      <c r="B14420" s="5" t="s">
        <v>18325</v>
      </c>
      <c r="C14420" s="5" t="s">
        <v>34317</v>
      </c>
      <c r="D14420" s="5" t="s">
        <v>18</v>
      </c>
      <c r="E14420" s="5">
        <v>999</v>
      </c>
      <c r="F14420" s="5" t="s">
        <v>294</v>
      </c>
      <c r="G14420" s="5" t="s">
        <v>294</v>
      </c>
      <c r="M14420" s="5" t="s">
        <v>794</v>
      </c>
      <c r="N14420" s="5" t="s">
        <v>294</v>
      </c>
      <c r="P14420" s="5" t="s">
        <v>294</v>
      </c>
      <c r="Q14420" s="5" t="s">
        <v>294</v>
      </c>
      <c r="R14420" s="5" t="s">
        <v>294</v>
      </c>
      <c r="V14420" s="5" t="s">
        <v>34322</v>
      </c>
    </row>
    <row r="14421" spans="1:22" x14ac:dyDescent="0.35">
      <c r="A14421" s="5" t="s">
        <v>34323</v>
      </c>
      <c r="B14421" s="5" t="s">
        <v>15430</v>
      </c>
      <c r="C14421" s="5" t="s">
        <v>34317</v>
      </c>
      <c r="D14421" s="5" t="s">
        <v>22</v>
      </c>
      <c r="E14421" s="5">
        <v>19</v>
      </c>
      <c r="F14421" s="5" t="s">
        <v>294</v>
      </c>
      <c r="G14421" s="5" t="s">
        <v>294</v>
      </c>
      <c r="M14421" s="5" t="s">
        <v>3826</v>
      </c>
      <c r="N14421" s="5" t="s">
        <v>294</v>
      </c>
      <c r="P14421" s="5" t="s">
        <v>294</v>
      </c>
      <c r="Q14421" s="5" t="s">
        <v>294</v>
      </c>
      <c r="R14421" s="5" t="s">
        <v>294</v>
      </c>
      <c r="V14421" s="5" t="s">
        <v>34324</v>
      </c>
    </row>
    <row r="14422" spans="1:22" x14ac:dyDescent="0.35">
      <c r="A14422" s="5" t="s">
        <v>34325</v>
      </c>
      <c r="B14422" s="5" t="s">
        <v>13283</v>
      </c>
      <c r="C14422" s="5" t="s">
        <v>34317</v>
      </c>
      <c r="D14422" s="5" t="s">
        <v>18</v>
      </c>
      <c r="E14422" s="5">
        <v>100</v>
      </c>
      <c r="F14422" s="5" t="s">
        <v>294</v>
      </c>
      <c r="G14422" s="5" t="s">
        <v>294</v>
      </c>
      <c r="M14422" s="5" t="s">
        <v>794</v>
      </c>
      <c r="N14422" s="5" t="s">
        <v>294</v>
      </c>
      <c r="P14422" s="5" t="s">
        <v>294</v>
      </c>
      <c r="Q14422" s="5" t="s">
        <v>294</v>
      </c>
      <c r="R14422" s="5" t="s">
        <v>297</v>
      </c>
      <c r="V14422" s="5" t="s">
        <v>34326</v>
      </c>
    </row>
    <row r="14423" spans="1:22" x14ac:dyDescent="0.35">
      <c r="A14423" s="5" t="s">
        <v>34327</v>
      </c>
      <c r="B14423" s="5" t="s">
        <v>34328</v>
      </c>
      <c r="C14423" s="5" t="s">
        <v>34317</v>
      </c>
      <c r="D14423" s="5" t="s">
        <v>18</v>
      </c>
      <c r="E14423" s="5">
        <v>18</v>
      </c>
      <c r="F14423" s="5" t="s">
        <v>294</v>
      </c>
      <c r="G14423" s="5" t="s">
        <v>297</v>
      </c>
      <c r="J14423" s="5" t="s">
        <v>9515</v>
      </c>
      <c r="M14423" s="5" t="s">
        <v>794</v>
      </c>
      <c r="N14423" s="5" t="s">
        <v>294</v>
      </c>
      <c r="P14423" s="5" t="s">
        <v>294</v>
      </c>
      <c r="Q14423" s="5" t="s">
        <v>294</v>
      </c>
      <c r="R14423" s="5" t="s">
        <v>297</v>
      </c>
      <c r="V14423" s="5" t="s">
        <v>34329</v>
      </c>
    </row>
    <row r="14424" spans="1:22" x14ac:dyDescent="0.35">
      <c r="A14424" s="5" t="s">
        <v>34330</v>
      </c>
      <c r="B14424" s="5" t="s">
        <v>34331</v>
      </c>
      <c r="C14424" s="5" t="s">
        <v>34332</v>
      </c>
      <c r="D14424" s="5" t="s">
        <v>18</v>
      </c>
      <c r="E14424" s="5">
        <v>20</v>
      </c>
      <c r="F14424" s="5" t="s">
        <v>294</v>
      </c>
      <c r="G14424" s="5" t="s">
        <v>294</v>
      </c>
      <c r="M14424" s="5" t="s">
        <v>794</v>
      </c>
      <c r="N14424" s="5" t="s">
        <v>294</v>
      </c>
      <c r="P14424" s="5" t="s">
        <v>294</v>
      </c>
      <c r="R14424" s="5" t="s">
        <v>294</v>
      </c>
    </row>
    <row r="14425" spans="1:22" x14ac:dyDescent="0.35">
      <c r="A14425" s="5" t="s">
        <v>34333</v>
      </c>
      <c r="B14425" s="5" t="s">
        <v>34334</v>
      </c>
      <c r="C14425" s="5" t="s">
        <v>34332</v>
      </c>
      <c r="D14425" s="5" t="s">
        <v>18</v>
      </c>
      <c r="E14425" s="5">
        <v>8</v>
      </c>
      <c r="F14425" s="5" t="s">
        <v>294</v>
      </c>
      <c r="G14425" s="5" t="s">
        <v>297</v>
      </c>
      <c r="M14425" s="5" t="s">
        <v>3826</v>
      </c>
      <c r="N14425" s="5" t="s">
        <v>294</v>
      </c>
      <c r="P14425" s="5" t="s">
        <v>294</v>
      </c>
      <c r="R14425" s="5" t="s">
        <v>294</v>
      </c>
    </row>
    <row r="14426" spans="1:22" x14ac:dyDescent="0.35">
      <c r="A14426" s="5" t="s">
        <v>34335</v>
      </c>
      <c r="B14426" s="5" t="s">
        <v>34336</v>
      </c>
      <c r="C14426" s="5" t="s">
        <v>34337</v>
      </c>
      <c r="D14426" s="5" t="s">
        <v>18</v>
      </c>
      <c r="E14426" s="5">
        <v>80</v>
      </c>
      <c r="F14426" s="5" t="s">
        <v>294</v>
      </c>
      <c r="G14426" s="5" t="s">
        <v>294</v>
      </c>
      <c r="M14426" s="5" t="s">
        <v>794</v>
      </c>
      <c r="N14426" s="5" t="s">
        <v>294</v>
      </c>
      <c r="P14426" s="5" t="s">
        <v>294</v>
      </c>
      <c r="Q14426" s="5" t="s">
        <v>294</v>
      </c>
      <c r="R14426" s="5" t="s">
        <v>294</v>
      </c>
    </row>
    <row r="14427" spans="1:22" x14ac:dyDescent="0.35">
      <c r="A14427" s="5" t="s">
        <v>34338</v>
      </c>
      <c r="B14427" s="5" t="s">
        <v>34339</v>
      </c>
      <c r="C14427" s="5" t="s">
        <v>34337</v>
      </c>
      <c r="D14427" s="5" t="s">
        <v>18</v>
      </c>
      <c r="E14427" s="5">
        <v>40</v>
      </c>
      <c r="F14427" s="5" t="s">
        <v>294</v>
      </c>
      <c r="G14427" s="5" t="s">
        <v>294</v>
      </c>
      <c r="M14427" s="5" t="s">
        <v>794</v>
      </c>
      <c r="N14427" s="5" t="s">
        <v>294</v>
      </c>
      <c r="P14427" s="5" t="s">
        <v>294</v>
      </c>
      <c r="Q14427" s="5" t="s">
        <v>294</v>
      </c>
      <c r="R14427" s="5" t="s">
        <v>294</v>
      </c>
    </row>
    <row r="14428" spans="1:22" x14ac:dyDescent="0.35">
      <c r="A14428" s="5" t="s">
        <v>34340</v>
      </c>
      <c r="B14428" s="5" t="s">
        <v>34341</v>
      </c>
      <c r="C14428" s="5" t="s">
        <v>34337</v>
      </c>
      <c r="D14428" s="5" t="s">
        <v>18</v>
      </c>
      <c r="E14428" s="5">
        <v>15</v>
      </c>
      <c r="F14428" s="5" t="s">
        <v>294</v>
      </c>
      <c r="G14428" s="5" t="s">
        <v>297</v>
      </c>
      <c r="M14428" s="5" t="s">
        <v>3826</v>
      </c>
      <c r="N14428" s="5" t="s">
        <v>294</v>
      </c>
      <c r="P14428" s="5" t="s">
        <v>294</v>
      </c>
      <c r="Q14428" s="5" t="s">
        <v>294</v>
      </c>
      <c r="R14428" s="5" t="s">
        <v>294</v>
      </c>
    </row>
    <row r="14429" spans="1:22" x14ac:dyDescent="0.35">
      <c r="A14429" s="5" t="s">
        <v>34342</v>
      </c>
      <c r="B14429" s="5" t="s">
        <v>34343</v>
      </c>
      <c r="C14429" s="5" t="s">
        <v>34332</v>
      </c>
      <c r="D14429" s="5" t="s">
        <v>1655</v>
      </c>
      <c r="E14429" s="5">
        <v>77</v>
      </c>
      <c r="F14429" s="5" t="s">
        <v>294</v>
      </c>
      <c r="G14429" s="5" t="s">
        <v>294</v>
      </c>
      <c r="M14429" s="5" t="s">
        <v>794</v>
      </c>
      <c r="N14429" s="5" t="s">
        <v>294</v>
      </c>
      <c r="P14429" s="5" t="s">
        <v>294</v>
      </c>
      <c r="R14429" s="5" t="s">
        <v>294</v>
      </c>
    </row>
    <row r="14430" spans="1:22" x14ac:dyDescent="0.35">
      <c r="A14430" s="5" t="s">
        <v>34344</v>
      </c>
      <c r="B14430" s="5" t="s">
        <v>34345</v>
      </c>
      <c r="C14430" s="5" t="s">
        <v>34346</v>
      </c>
      <c r="D14430" s="5" t="s">
        <v>22</v>
      </c>
      <c r="E14430" s="5">
        <v>1</v>
      </c>
      <c r="F14430" s="5" t="s">
        <v>297</v>
      </c>
      <c r="G14430" s="5" t="s">
        <v>297</v>
      </c>
      <c r="M14430" s="5" t="s">
        <v>794</v>
      </c>
      <c r="N14430" s="5" t="s">
        <v>294</v>
      </c>
      <c r="O14430" s="5" t="s">
        <v>294</v>
      </c>
      <c r="P14430" s="5" t="s">
        <v>294</v>
      </c>
      <c r="Q14430" s="5" t="s">
        <v>294</v>
      </c>
      <c r="R14430" s="5" t="s">
        <v>294</v>
      </c>
      <c r="V14430" s="5" t="s">
        <v>34344</v>
      </c>
    </row>
    <row r="14431" spans="1:22" x14ac:dyDescent="0.35">
      <c r="A14431" s="5" t="s">
        <v>34347</v>
      </c>
      <c r="B14431" s="5" t="s">
        <v>34348</v>
      </c>
      <c r="C14431" s="5" t="s">
        <v>34346</v>
      </c>
      <c r="D14431" s="5" t="s">
        <v>18</v>
      </c>
      <c r="E14431" s="5">
        <v>20</v>
      </c>
      <c r="F14431" s="5" t="s">
        <v>294</v>
      </c>
      <c r="G14431" s="5" t="s">
        <v>297</v>
      </c>
      <c r="M14431" s="5" t="s">
        <v>3826</v>
      </c>
      <c r="N14431" s="5" t="s">
        <v>294</v>
      </c>
      <c r="O14431" s="5" t="s">
        <v>294</v>
      </c>
      <c r="P14431" s="5" t="s">
        <v>294</v>
      </c>
      <c r="Q14431" s="5" t="s">
        <v>294</v>
      </c>
      <c r="R14431" s="5" t="s">
        <v>294</v>
      </c>
      <c r="V14431" s="5" t="s">
        <v>34347</v>
      </c>
    </row>
    <row r="14432" spans="1:22" x14ac:dyDescent="0.35">
      <c r="A14432" s="5" t="s">
        <v>34349</v>
      </c>
      <c r="B14432" s="5" t="s">
        <v>34350</v>
      </c>
      <c r="C14432" s="5" t="s">
        <v>34346</v>
      </c>
      <c r="D14432" s="5" t="s">
        <v>18</v>
      </c>
      <c r="E14432" s="5">
        <v>40</v>
      </c>
      <c r="F14432" s="5" t="s">
        <v>294</v>
      </c>
      <c r="G14432" s="5" t="s">
        <v>294</v>
      </c>
      <c r="M14432" s="5" t="s">
        <v>794</v>
      </c>
      <c r="N14432" s="5" t="s">
        <v>294</v>
      </c>
      <c r="O14432" s="5" t="s">
        <v>294</v>
      </c>
      <c r="P14432" s="5" t="s">
        <v>294</v>
      </c>
      <c r="Q14432" s="5" t="s">
        <v>294</v>
      </c>
      <c r="R14432" s="5" t="s">
        <v>294</v>
      </c>
      <c r="V14432" s="5" t="s">
        <v>34349</v>
      </c>
    </row>
    <row r="14433" spans="1:22" x14ac:dyDescent="0.35">
      <c r="A14433" s="5" t="s">
        <v>34351</v>
      </c>
      <c r="B14433" s="5" t="s">
        <v>34352</v>
      </c>
      <c r="C14433" s="5" t="s">
        <v>34346</v>
      </c>
      <c r="D14433" s="5" t="s">
        <v>22</v>
      </c>
      <c r="E14433" s="5">
        <v>2</v>
      </c>
      <c r="F14433" s="5" t="s">
        <v>294</v>
      </c>
      <c r="G14433" s="5" t="s">
        <v>294</v>
      </c>
      <c r="M14433" s="5" t="s">
        <v>794</v>
      </c>
      <c r="N14433" s="5" t="s">
        <v>294</v>
      </c>
      <c r="O14433" s="5" t="s">
        <v>294</v>
      </c>
      <c r="P14433" s="5" t="s">
        <v>294</v>
      </c>
      <c r="Q14433" s="5" t="s">
        <v>294</v>
      </c>
      <c r="R14433" s="5" t="s">
        <v>294</v>
      </c>
      <c r="V14433" s="5" t="s">
        <v>34351</v>
      </c>
    </row>
    <row r="14434" spans="1:22" x14ac:dyDescent="0.35">
      <c r="A14434" s="5" t="s">
        <v>34353</v>
      </c>
      <c r="B14434" s="5" t="s">
        <v>34354</v>
      </c>
      <c r="C14434" s="5" t="s">
        <v>34346</v>
      </c>
      <c r="D14434" s="5" t="s">
        <v>22</v>
      </c>
      <c r="E14434" s="5">
        <v>1</v>
      </c>
      <c r="F14434" s="5" t="s">
        <v>294</v>
      </c>
      <c r="G14434" s="5" t="s">
        <v>294</v>
      </c>
      <c r="H14434" s="5">
        <v>1</v>
      </c>
      <c r="I14434" s="5">
        <v>5</v>
      </c>
      <c r="M14434" s="5" t="s">
        <v>794</v>
      </c>
      <c r="N14434" s="5" t="s">
        <v>294</v>
      </c>
      <c r="O14434" s="5" t="s">
        <v>294</v>
      </c>
      <c r="P14434" s="5" t="s">
        <v>294</v>
      </c>
      <c r="Q14434" s="5" t="s">
        <v>294</v>
      </c>
      <c r="R14434" s="5" t="s">
        <v>294</v>
      </c>
      <c r="S14434" s="5" t="s">
        <v>34355</v>
      </c>
      <c r="V14434" s="5" t="s">
        <v>34353</v>
      </c>
    </row>
    <row r="14435" spans="1:22" x14ac:dyDescent="0.35">
      <c r="A14435" s="5" t="s">
        <v>34356</v>
      </c>
      <c r="B14435" s="5" t="s">
        <v>34357</v>
      </c>
      <c r="C14435" s="5" t="s">
        <v>34346</v>
      </c>
      <c r="D14435" s="5" t="s">
        <v>18</v>
      </c>
      <c r="E14435" s="5">
        <v>10</v>
      </c>
      <c r="F14435" s="5" t="s">
        <v>294</v>
      </c>
      <c r="G14435" s="5" t="s">
        <v>294</v>
      </c>
      <c r="M14435" s="5" t="s">
        <v>794</v>
      </c>
      <c r="N14435" s="5" t="s">
        <v>294</v>
      </c>
      <c r="O14435" s="5" t="s">
        <v>294</v>
      </c>
      <c r="P14435" s="5" t="s">
        <v>294</v>
      </c>
      <c r="Q14435" s="5" t="s">
        <v>294</v>
      </c>
      <c r="R14435" s="5" t="s">
        <v>294</v>
      </c>
      <c r="S14435" s="5" t="s">
        <v>34355</v>
      </c>
      <c r="V14435" s="5" t="s">
        <v>34356</v>
      </c>
    </row>
    <row r="14436" spans="1:22" x14ac:dyDescent="0.35">
      <c r="A14436" s="5" t="s">
        <v>34358</v>
      </c>
      <c r="B14436" s="5" t="s">
        <v>34359</v>
      </c>
      <c r="C14436" s="5" t="s">
        <v>34346</v>
      </c>
      <c r="D14436" s="5" t="s">
        <v>22</v>
      </c>
      <c r="E14436" s="5">
        <v>1</v>
      </c>
      <c r="F14436" s="5" t="s">
        <v>294</v>
      </c>
      <c r="G14436" s="5" t="s">
        <v>294</v>
      </c>
      <c r="H14436" s="5">
        <v>1</v>
      </c>
      <c r="I14436" s="5">
        <v>5</v>
      </c>
      <c r="M14436" s="5" t="s">
        <v>794</v>
      </c>
      <c r="N14436" s="5" t="s">
        <v>294</v>
      </c>
      <c r="O14436" s="5" t="s">
        <v>294</v>
      </c>
      <c r="P14436" s="5" t="s">
        <v>294</v>
      </c>
      <c r="Q14436" s="5" t="s">
        <v>294</v>
      </c>
      <c r="R14436" s="5" t="s">
        <v>294</v>
      </c>
      <c r="S14436" s="5" t="s">
        <v>34355</v>
      </c>
      <c r="V14436" s="5" t="s">
        <v>34358</v>
      </c>
    </row>
    <row r="14437" spans="1:22" x14ac:dyDescent="0.35">
      <c r="A14437" s="5" t="s">
        <v>34360</v>
      </c>
      <c r="B14437" s="5" t="s">
        <v>34361</v>
      </c>
      <c r="C14437" s="5" t="s">
        <v>34346</v>
      </c>
      <c r="D14437" s="5" t="s">
        <v>18</v>
      </c>
      <c r="E14437" s="5">
        <v>10</v>
      </c>
      <c r="F14437" s="5" t="s">
        <v>294</v>
      </c>
      <c r="G14437" s="5" t="s">
        <v>294</v>
      </c>
      <c r="M14437" s="5" t="s">
        <v>794</v>
      </c>
      <c r="N14437" s="5" t="s">
        <v>294</v>
      </c>
      <c r="O14437" s="5" t="s">
        <v>294</v>
      </c>
      <c r="P14437" s="5" t="s">
        <v>294</v>
      </c>
      <c r="Q14437" s="5" t="s">
        <v>294</v>
      </c>
      <c r="R14437" s="5" t="s">
        <v>294</v>
      </c>
      <c r="S14437" s="5" t="s">
        <v>34355</v>
      </c>
      <c r="V14437" s="5" t="s">
        <v>34360</v>
      </c>
    </row>
    <row r="14438" spans="1:22" x14ac:dyDescent="0.35">
      <c r="A14438" s="5" t="s">
        <v>34362</v>
      </c>
      <c r="B14438" s="5" t="s">
        <v>34363</v>
      </c>
      <c r="C14438" s="5" t="s">
        <v>34346</v>
      </c>
      <c r="D14438" s="5" t="s">
        <v>18</v>
      </c>
      <c r="E14438" s="5">
        <v>100</v>
      </c>
      <c r="F14438" s="5" t="s">
        <v>294</v>
      </c>
      <c r="G14438" s="5" t="s">
        <v>294</v>
      </c>
      <c r="J14438" s="5" t="s">
        <v>5529</v>
      </c>
      <c r="M14438" s="5" t="s">
        <v>794</v>
      </c>
      <c r="N14438" s="5" t="s">
        <v>294</v>
      </c>
      <c r="O14438" s="5" t="s">
        <v>294</v>
      </c>
      <c r="P14438" s="5" t="s">
        <v>294</v>
      </c>
      <c r="Q14438" s="5" t="s">
        <v>294</v>
      </c>
      <c r="R14438" s="5" t="s">
        <v>294</v>
      </c>
      <c r="U14438" s="5" t="s">
        <v>34364</v>
      </c>
      <c r="V14438" s="5" t="s">
        <v>34362</v>
      </c>
    </row>
    <row r="14439" spans="1:22" x14ac:dyDescent="0.35">
      <c r="A14439" s="5" t="s">
        <v>34365</v>
      </c>
      <c r="B14439" s="5" t="s">
        <v>34366</v>
      </c>
      <c r="C14439" s="5" t="s">
        <v>34346</v>
      </c>
      <c r="D14439" s="5" t="s">
        <v>22</v>
      </c>
      <c r="E14439" s="5">
        <v>1</v>
      </c>
      <c r="F14439" s="5" t="s">
        <v>294</v>
      </c>
      <c r="G14439" s="5" t="s">
        <v>294</v>
      </c>
      <c r="M14439" s="5" t="s">
        <v>794</v>
      </c>
      <c r="N14439" s="5" t="s">
        <v>294</v>
      </c>
      <c r="O14439" s="5" t="s">
        <v>294</v>
      </c>
      <c r="P14439" s="5" t="s">
        <v>294</v>
      </c>
      <c r="Q14439" s="5" t="s">
        <v>294</v>
      </c>
      <c r="R14439" s="5" t="s">
        <v>294</v>
      </c>
      <c r="V14439" s="5" t="s">
        <v>34365</v>
      </c>
    </row>
    <row r="14440" spans="1:22" x14ac:dyDescent="0.35">
      <c r="A14440" s="5" t="s">
        <v>34367</v>
      </c>
      <c r="B14440" s="5" t="s">
        <v>5512</v>
      </c>
      <c r="C14440" s="5" t="s">
        <v>34346</v>
      </c>
      <c r="D14440" s="5" t="s">
        <v>22</v>
      </c>
      <c r="E14440" s="5">
        <v>1</v>
      </c>
      <c r="F14440" s="5" t="s">
        <v>294</v>
      </c>
      <c r="G14440" s="5" t="s">
        <v>294</v>
      </c>
      <c r="M14440" s="5" t="s">
        <v>794</v>
      </c>
      <c r="N14440" s="5" t="s">
        <v>294</v>
      </c>
      <c r="O14440" s="5" t="s">
        <v>294</v>
      </c>
      <c r="P14440" s="5" t="s">
        <v>294</v>
      </c>
      <c r="Q14440" s="5" t="s">
        <v>294</v>
      </c>
      <c r="R14440" s="5" t="s">
        <v>294</v>
      </c>
      <c r="V14440" s="5" t="s">
        <v>34367</v>
      </c>
    </row>
    <row r="14441" spans="1:22" x14ac:dyDescent="0.35">
      <c r="A14441" s="5" t="s">
        <v>34368</v>
      </c>
      <c r="B14441" s="5" t="s">
        <v>34369</v>
      </c>
      <c r="C14441" s="5" t="s">
        <v>34346</v>
      </c>
      <c r="D14441" s="5" t="s">
        <v>18</v>
      </c>
      <c r="E14441" s="5">
        <v>40</v>
      </c>
      <c r="F14441" s="5" t="s">
        <v>294</v>
      </c>
      <c r="G14441" s="5" t="s">
        <v>294</v>
      </c>
      <c r="J14441" s="5" t="s">
        <v>5529</v>
      </c>
      <c r="M14441" s="5" t="s">
        <v>794</v>
      </c>
      <c r="N14441" s="5" t="s">
        <v>294</v>
      </c>
      <c r="O14441" s="5" t="s">
        <v>294</v>
      </c>
      <c r="P14441" s="5" t="s">
        <v>294</v>
      </c>
      <c r="Q14441" s="5" t="s">
        <v>294</v>
      </c>
      <c r="R14441" s="5" t="s">
        <v>294</v>
      </c>
      <c r="V14441" s="5" t="s">
        <v>34368</v>
      </c>
    </row>
    <row r="14442" spans="1:22" x14ac:dyDescent="0.35">
      <c r="A14442" s="5" t="s">
        <v>34370</v>
      </c>
      <c r="B14442" s="5" t="s">
        <v>34371</v>
      </c>
      <c r="C14442" s="5" t="s">
        <v>34346</v>
      </c>
      <c r="D14442" s="5" t="s">
        <v>18</v>
      </c>
      <c r="E14442" s="5">
        <v>300</v>
      </c>
      <c r="F14442" s="5" t="s">
        <v>294</v>
      </c>
      <c r="G14442" s="5" t="s">
        <v>294</v>
      </c>
      <c r="M14442" s="5" t="s">
        <v>794</v>
      </c>
      <c r="N14442" s="5" t="s">
        <v>294</v>
      </c>
      <c r="O14442" s="5" t="s">
        <v>294</v>
      </c>
      <c r="P14442" s="5" t="s">
        <v>294</v>
      </c>
      <c r="Q14442" s="5" t="s">
        <v>294</v>
      </c>
      <c r="R14442" s="5" t="s">
        <v>294</v>
      </c>
      <c r="V14442" s="5" t="s">
        <v>34370</v>
      </c>
    </row>
    <row r="14443" spans="1:22" x14ac:dyDescent="0.35">
      <c r="A14443" s="5" t="s">
        <v>34372</v>
      </c>
      <c r="B14443" s="5" t="s">
        <v>34373</v>
      </c>
      <c r="C14443" s="5" t="s">
        <v>34346</v>
      </c>
      <c r="D14443" s="5" t="s">
        <v>18</v>
      </c>
      <c r="E14443" s="5">
        <v>50</v>
      </c>
      <c r="F14443" s="5" t="s">
        <v>294</v>
      </c>
      <c r="G14443" s="5" t="s">
        <v>294</v>
      </c>
      <c r="M14443" s="5" t="s">
        <v>794</v>
      </c>
      <c r="N14443" s="5" t="s">
        <v>294</v>
      </c>
      <c r="O14443" s="5" t="s">
        <v>294</v>
      </c>
      <c r="P14443" s="5" t="s">
        <v>294</v>
      </c>
      <c r="Q14443" s="5" t="s">
        <v>294</v>
      </c>
      <c r="R14443" s="5" t="s">
        <v>294</v>
      </c>
      <c r="V14443" s="5" t="s">
        <v>34372</v>
      </c>
    </row>
    <row r="14444" spans="1:22" x14ac:dyDescent="0.35">
      <c r="A14444" s="5" t="s">
        <v>34374</v>
      </c>
      <c r="B14444" s="5" t="s">
        <v>34375</v>
      </c>
      <c r="C14444" s="5" t="s">
        <v>34346</v>
      </c>
      <c r="D14444" s="5" t="s">
        <v>18</v>
      </c>
      <c r="E14444" s="5">
        <v>300</v>
      </c>
      <c r="F14444" s="5" t="s">
        <v>294</v>
      </c>
      <c r="G14444" s="5" t="s">
        <v>294</v>
      </c>
      <c r="M14444" s="5" t="s">
        <v>794</v>
      </c>
      <c r="N14444" s="5" t="s">
        <v>294</v>
      </c>
      <c r="O14444" s="5" t="s">
        <v>294</v>
      </c>
      <c r="P14444" s="5" t="s">
        <v>294</v>
      </c>
      <c r="Q14444" s="5" t="s">
        <v>294</v>
      </c>
      <c r="R14444" s="5" t="s">
        <v>294</v>
      </c>
      <c r="V14444" s="5" t="s">
        <v>34374</v>
      </c>
    </row>
    <row r="14445" spans="1:22" x14ac:dyDescent="0.35">
      <c r="A14445" s="5" t="s">
        <v>34376</v>
      </c>
      <c r="B14445" s="5" t="s">
        <v>34377</v>
      </c>
      <c r="C14445" s="5" t="s">
        <v>34346</v>
      </c>
      <c r="D14445" s="5" t="s">
        <v>18</v>
      </c>
      <c r="E14445" s="5">
        <v>50</v>
      </c>
      <c r="F14445" s="5" t="s">
        <v>294</v>
      </c>
      <c r="G14445" s="5" t="s">
        <v>294</v>
      </c>
      <c r="M14445" s="5" t="s">
        <v>794</v>
      </c>
      <c r="N14445" s="5" t="s">
        <v>294</v>
      </c>
      <c r="O14445" s="5" t="s">
        <v>294</v>
      </c>
      <c r="P14445" s="5" t="s">
        <v>294</v>
      </c>
      <c r="Q14445" s="5" t="s">
        <v>294</v>
      </c>
      <c r="R14445" s="5" t="s">
        <v>294</v>
      </c>
      <c r="V14445" s="5" t="s">
        <v>34376</v>
      </c>
    </row>
    <row r="14446" spans="1:22" x14ac:dyDescent="0.35">
      <c r="A14446" s="5" t="s">
        <v>34378</v>
      </c>
      <c r="B14446" s="5" t="s">
        <v>34379</v>
      </c>
      <c r="C14446" s="5" t="s">
        <v>34346</v>
      </c>
      <c r="D14446" s="5" t="s">
        <v>18</v>
      </c>
      <c r="E14446" s="5">
        <v>300</v>
      </c>
      <c r="F14446" s="5" t="s">
        <v>294</v>
      </c>
      <c r="G14446" s="5" t="s">
        <v>294</v>
      </c>
      <c r="M14446" s="5" t="s">
        <v>794</v>
      </c>
      <c r="N14446" s="5" t="s">
        <v>294</v>
      </c>
      <c r="O14446" s="5" t="s">
        <v>294</v>
      </c>
      <c r="P14446" s="5" t="s">
        <v>294</v>
      </c>
      <c r="Q14446" s="5" t="s">
        <v>294</v>
      </c>
      <c r="R14446" s="5" t="s">
        <v>294</v>
      </c>
      <c r="V14446" s="5" t="s">
        <v>34378</v>
      </c>
    </row>
    <row r="14447" spans="1:22" x14ac:dyDescent="0.35">
      <c r="A14447" s="5" t="s">
        <v>34380</v>
      </c>
      <c r="B14447" s="5" t="s">
        <v>34381</v>
      </c>
      <c r="C14447" s="5" t="s">
        <v>34346</v>
      </c>
      <c r="D14447" s="5" t="s">
        <v>18</v>
      </c>
      <c r="E14447" s="5">
        <v>50</v>
      </c>
      <c r="F14447" s="5" t="s">
        <v>294</v>
      </c>
      <c r="G14447" s="5" t="s">
        <v>294</v>
      </c>
      <c r="M14447" s="5" t="s">
        <v>794</v>
      </c>
      <c r="N14447" s="5" t="s">
        <v>294</v>
      </c>
      <c r="O14447" s="5" t="s">
        <v>294</v>
      </c>
      <c r="P14447" s="5" t="s">
        <v>294</v>
      </c>
      <c r="Q14447" s="5" t="s">
        <v>294</v>
      </c>
      <c r="R14447" s="5" t="s">
        <v>294</v>
      </c>
      <c r="V14447" s="5" t="s">
        <v>34380</v>
      </c>
    </row>
    <row r="14448" spans="1:22" x14ac:dyDescent="0.35">
      <c r="A14448" s="5" t="s">
        <v>34382</v>
      </c>
      <c r="B14448" s="5" t="s">
        <v>34383</v>
      </c>
      <c r="C14448" s="5" t="s">
        <v>34346</v>
      </c>
      <c r="D14448" s="5" t="s">
        <v>18</v>
      </c>
      <c r="E14448" s="5">
        <v>300</v>
      </c>
      <c r="F14448" s="5" t="s">
        <v>294</v>
      </c>
      <c r="G14448" s="5" t="s">
        <v>294</v>
      </c>
      <c r="M14448" s="5" t="s">
        <v>794</v>
      </c>
      <c r="N14448" s="5" t="s">
        <v>294</v>
      </c>
      <c r="O14448" s="5" t="s">
        <v>294</v>
      </c>
      <c r="P14448" s="5" t="s">
        <v>294</v>
      </c>
      <c r="Q14448" s="5" t="s">
        <v>294</v>
      </c>
      <c r="R14448" s="5" t="s">
        <v>294</v>
      </c>
      <c r="V14448" s="5" t="s">
        <v>34382</v>
      </c>
    </row>
    <row r="14449" spans="1:22" x14ac:dyDescent="0.35">
      <c r="A14449" s="5" t="s">
        <v>34384</v>
      </c>
      <c r="B14449" s="5" t="s">
        <v>34385</v>
      </c>
      <c r="C14449" s="5" t="s">
        <v>34346</v>
      </c>
      <c r="D14449" s="5" t="s">
        <v>18</v>
      </c>
      <c r="E14449" s="5">
        <v>50</v>
      </c>
      <c r="F14449" s="5" t="s">
        <v>294</v>
      </c>
      <c r="G14449" s="5" t="s">
        <v>294</v>
      </c>
      <c r="M14449" s="5" t="s">
        <v>794</v>
      </c>
      <c r="N14449" s="5" t="s">
        <v>294</v>
      </c>
      <c r="O14449" s="5" t="s">
        <v>294</v>
      </c>
      <c r="P14449" s="5" t="s">
        <v>294</v>
      </c>
      <c r="Q14449" s="5" t="s">
        <v>294</v>
      </c>
      <c r="R14449" s="5" t="s">
        <v>294</v>
      </c>
      <c r="V14449" s="5" t="s">
        <v>34384</v>
      </c>
    </row>
    <row r="14450" spans="1:22" x14ac:dyDescent="0.35">
      <c r="A14450" s="5" t="s">
        <v>34386</v>
      </c>
      <c r="B14450" s="5" t="s">
        <v>34387</v>
      </c>
      <c r="C14450" s="5" t="s">
        <v>34346</v>
      </c>
      <c r="D14450" s="5" t="s">
        <v>18</v>
      </c>
      <c r="E14450" s="5">
        <v>300</v>
      </c>
      <c r="F14450" s="5" t="s">
        <v>294</v>
      </c>
      <c r="G14450" s="5" t="s">
        <v>294</v>
      </c>
      <c r="M14450" s="5" t="s">
        <v>794</v>
      </c>
      <c r="N14450" s="5" t="s">
        <v>294</v>
      </c>
      <c r="O14450" s="5" t="s">
        <v>294</v>
      </c>
      <c r="P14450" s="5" t="s">
        <v>294</v>
      </c>
      <c r="Q14450" s="5" t="s">
        <v>294</v>
      </c>
      <c r="R14450" s="5" t="s">
        <v>294</v>
      </c>
      <c r="V14450" s="5" t="s">
        <v>34370</v>
      </c>
    </row>
    <row r="14451" spans="1:22" x14ac:dyDescent="0.35">
      <c r="A14451" s="5" t="s">
        <v>34388</v>
      </c>
      <c r="B14451" s="5" t="s">
        <v>34389</v>
      </c>
      <c r="C14451" s="5" t="s">
        <v>34346</v>
      </c>
      <c r="D14451" s="5" t="s">
        <v>18</v>
      </c>
      <c r="E14451" s="5">
        <v>50</v>
      </c>
      <c r="F14451" s="5" t="s">
        <v>294</v>
      </c>
      <c r="G14451" s="5" t="s">
        <v>294</v>
      </c>
      <c r="M14451" s="5" t="s">
        <v>794</v>
      </c>
      <c r="N14451" s="5" t="s">
        <v>294</v>
      </c>
      <c r="O14451" s="5" t="s">
        <v>294</v>
      </c>
      <c r="P14451" s="5" t="s">
        <v>294</v>
      </c>
      <c r="Q14451" s="5" t="s">
        <v>294</v>
      </c>
      <c r="R14451" s="5" t="s">
        <v>294</v>
      </c>
      <c r="V14451" s="5" t="s">
        <v>34372</v>
      </c>
    </row>
    <row r="14452" spans="1:22" x14ac:dyDescent="0.35">
      <c r="A14452" s="5" t="s">
        <v>34390</v>
      </c>
      <c r="B14452" s="5" t="s">
        <v>34391</v>
      </c>
      <c r="C14452" s="5" t="s">
        <v>34346</v>
      </c>
      <c r="D14452" s="5" t="s">
        <v>18</v>
      </c>
      <c r="E14452" s="5">
        <v>300</v>
      </c>
      <c r="F14452" s="5" t="s">
        <v>294</v>
      </c>
      <c r="G14452" s="5" t="s">
        <v>294</v>
      </c>
      <c r="M14452" s="5" t="s">
        <v>794</v>
      </c>
      <c r="N14452" s="5" t="s">
        <v>294</v>
      </c>
      <c r="O14452" s="5" t="s">
        <v>294</v>
      </c>
      <c r="P14452" s="5" t="s">
        <v>294</v>
      </c>
      <c r="Q14452" s="5" t="s">
        <v>294</v>
      </c>
      <c r="R14452" s="5" t="s">
        <v>294</v>
      </c>
      <c r="V14452" s="5" t="s">
        <v>34370</v>
      </c>
    </row>
    <row r="14453" spans="1:22" x14ac:dyDescent="0.35">
      <c r="A14453" s="5" t="s">
        <v>34392</v>
      </c>
      <c r="B14453" s="5" t="s">
        <v>34389</v>
      </c>
      <c r="C14453" s="5" t="s">
        <v>34346</v>
      </c>
      <c r="D14453" s="5" t="s">
        <v>18</v>
      </c>
      <c r="E14453" s="5">
        <v>50</v>
      </c>
      <c r="F14453" s="5" t="s">
        <v>294</v>
      </c>
      <c r="G14453" s="5" t="s">
        <v>294</v>
      </c>
      <c r="M14453" s="5" t="s">
        <v>794</v>
      </c>
      <c r="N14453" s="5" t="s">
        <v>294</v>
      </c>
      <c r="O14453" s="5" t="s">
        <v>294</v>
      </c>
      <c r="P14453" s="5" t="s">
        <v>294</v>
      </c>
      <c r="Q14453" s="5" t="s">
        <v>294</v>
      </c>
      <c r="R14453" s="5" t="s">
        <v>294</v>
      </c>
      <c r="V14453" s="5" t="s">
        <v>34372</v>
      </c>
    </row>
    <row r="14454" spans="1:22" x14ac:dyDescent="0.35">
      <c r="A14454" s="5" t="s">
        <v>34393</v>
      </c>
      <c r="B14454" s="5" t="s">
        <v>34394</v>
      </c>
      <c r="C14454" s="5" t="s">
        <v>34346</v>
      </c>
      <c r="D14454" s="5" t="s">
        <v>18</v>
      </c>
      <c r="E14454" s="5">
        <v>300</v>
      </c>
      <c r="F14454" s="5" t="s">
        <v>294</v>
      </c>
      <c r="G14454" s="5" t="s">
        <v>294</v>
      </c>
      <c r="M14454" s="5" t="s">
        <v>794</v>
      </c>
      <c r="N14454" s="5" t="s">
        <v>294</v>
      </c>
      <c r="O14454" s="5" t="s">
        <v>294</v>
      </c>
      <c r="P14454" s="5" t="s">
        <v>294</v>
      </c>
      <c r="Q14454" s="5" t="s">
        <v>294</v>
      </c>
      <c r="R14454" s="5" t="s">
        <v>294</v>
      </c>
      <c r="V14454" s="5" t="s">
        <v>34382</v>
      </c>
    </row>
    <row r="14455" spans="1:22" x14ac:dyDescent="0.35">
      <c r="A14455" s="5" t="s">
        <v>34395</v>
      </c>
      <c r="B14455" s="5" t="s">
        <v>34396</v>
      </c>
      <c r="C14455" s="5" t="s">
        <v>34346</v>
      </c>
      <c r="D14455" s="5" t="s">
        <v>18</v>
      </c>
      <c r="E14455" s="5">
        <v>50</v>
      </c>
      <c r="F14455" s="5" t="s">
        <v>294</v>
      </c>
      <c r="G14455" s="5" t="s">
        <v>294</v>
      </c>
      <c r="M14455" s="5" t="s">
        <v>794</v>
      </c>
      <c r="N14455" s="5" t="s">
        <v>294</v>
      </c>
      <c r="O14455" s="5" t="s">
        <v>294</v>
      </c>
      <c r="P14455" s="5" t="s">
        <v>294</v>
      </c>
      <c r="Q14455" s="5" t="s">
        <v>294</v>
      </c>
      <c r="R14455" s="5" t="s">
        <v>294</v>
      </c>
      <c r="V14455" s="5" t="s">
        <v>34384</v>
      </c>
    </row>
    <row r="14456" spans="1:22" x14ac:dyDescent="0.35">
      <c r="A14456" s="5" t="s">
        <v>34397</v>
      </c>
      <c r="B14456" s="5" t="s">
        <v>34398</v>
      </c>
      <c r="C14456" s="5" t="s">
        <v>34346</v>
      </c>
      <c r="D14456" s="5" t="s">
        <v>18</v>
      </c>
      <c r="E14456" s="5">
        <v>300</v>
      </c>
      <c r="F14456" s="5" t="s">
        <v>294</v>
      </c>
      <c r="G14456" s="5" t="s">
        <v>294</v>
      </c>
      <c r="M14456" s="5" t="s">
        <v>794</v>
      </c>
      <c r="N14456" s="5" t="s">
        <v>294</v>
      </c>
      <c r="O14456" s="5" t="s">
        <v>294</v>
      </c>
      <c r="P14456" s="5" t="s">
        <v>294</v>
      </c>
      <c r="Q14456" s="5" t="s">
        <v>294</v>
      </c>
      <c r="R14456" s="5" t="s">
        <v>294</v>
      </c>
      <c r="V14456" s="5" t="s">
        <v>34382</v>
      </c>
    </row>
    <row r="14457" spans="1:22" x14ac:dyDescent="0.35">
      <c r="A14457" s="5" t="s">
        <v>34399</v>
      </c>
      <c r="B14457" s="5" t="s">
        <v>34400</v>
      </c>
      <c r="C14457" s="5" t="s">
        <v>34346</v>
      </c>
      <c r="D14457" s="5" t="s">
        <v>18</v>
      </c>
      <c r="E14457" s="5">
        <v>50</v>
      </c>
      <c r="F14457" s="5" t="s">
        <v>294</v>
      </c>
      <c r="G14457" s="5" t="s">
        <v>294</v>
      </c>
      <c r="M14457" s="5" t="s">
        <v>794</v>
      </c>
      <c r="N14457" s="5" t="s">
        <v>294</v>
      </c>
      <c r="O14457" s="5" t="s">
        <v>294</v>
      </c>
      <c r="P14457" s="5" t="s">
        <v>294</v>
      </c>
      <c r="Q14457" s="5" t="s">
        <v>294</v>
      </c>
      <c r="R14457" s="5" t="s">
        <v>294</v>
      </c>
      <c r="V14457" s="5" t="s">
        <v>34384</v>
      </c>
    </row>
    <row r="14458" spans="1:22" x14ac:dyDescent="0.35">
      <c r="A14458" s="5" t="s">
        <v>34401</v>
      </c>
      <c r="B14458" s="5" t="s">
        <v>34402</v>
      </c>
      <c r="C14458" s="5" t="s">
        <v>34346</v>
      </c>
      <c r="D14458" s="5" t="s">
        <v>18</v>
      </c>
      <c r="E14458" s="5">
        <v>300</v>
      </c>
      <c r="F14458" s="5" t="s">
        <v>294</v>
      </c>
      <c r="G14458" s="5" t="s">
        <v>294</v>
      </c>
      <c r="M14458" s="5" t="s">
        <v>794</v>
      </c>
      <c r="N14458" s="5" t="s">
        <v>294</v>
      </c>
      <c r="O14458" s="5" t="s">
        <v>294</v>
      </c>
      <c r="P14458" s="5" t="s">
        <v>294</v>
      </c>
      <c r="Q14458" s="5" t="s">
        <v>294</v>
      </c>
      <c r="R14458" s="5" t="s">
        <v>294</v>
      </c>
      <c r="V14458" s="5" t="s">
        <v>34382</v>
      </c>
    </row>
    <row r="14459" spans="1:22" x14ac:dyDescent="0.35">
      <c r="A14459" s="5" t="s">
        <v>34403</v>
      </c>
      <c r="B14459" s="5" t="s">
        <v>34404</v>
      </c>
      <c r="C14459" s="5" t="s">
        <v>34346</v>
      </c>
      <c r="D14459" s="5" t="s">
        <v>18</v>
      </c>
      <c r="E14459" s="5">
        <v>50</v>
      </c>
      <c r="F14459" s="5" t="s">
        <v>294</v>
      </c>
      <c r="G14459" s="5" t="s">
        <v>294</v>
      </c>
      <c r="M14459" s="5" t="s">
        <v>794</v>
      </c>
      <c r="N14459" s="5" t="s">
        <v>294</v>
      </c>
      <c r="O14459" s="5" t="s">
        <v>294</v>
      </c>
      <c r="P14459" s="5" t="s">
        <v>294</v>
      </c>
      <c r="Q14459" s="5" t="s">
        <v>294</v>
      </c>
      <c r="R14459" s="5" t="s">
        <v>294</v>
      </c>
      <c r="V14459" s="5" t="s">
        <v>34384</v>
      </c>
    </row>
    <row r="14460" spans="1:22" x14ac:dyDescent="0.35">
      <c r="A14460" s="5" t="s">
        <v>34405</v>
      </c>
      <c r="B14460" s="5" t="s">
        <v>34406</v>
      </c>
      <c r="C14460" s="5" t="s">
        <v>34346</v>
      </c>
      <c r="D14460" s="5" t="s">
        <v>18</v>
      </c>
      <c r="E14460" s="5">
        <v>16</v>
      </c>
      <c r="F14460" s="5" t="s">
        <v>294</v>
      </c>
      <c r="G14460" s="5" t="s">
        <v>297</v>
      </c>
      <c r="J14460" s="5" t="s">
        <v>34407</v>
      </c>
      <c r="M14460" s="5" t="s">
        <v>794</v>
      </c>
      <c r="N14460" s="5" t="s">
        <v>294</v>
      </c>
      <c r="O14460" s="5" t="s">
        <v>294</v>
      </c>
      <c r="P14460" s="5" t="s">
        <v>294</v>
      </c>
      <c r="Q14460" s="5" t="s">
        <v>294</v>
      </c>
      <c r="R14460" s="5" t="s">
        <v>294</v>
      </c>
      <c r="V14460" s="5" t="s">
        <v>34405</v>
      </c>
    </row>
    <row r="14461" spans="1:22" x14ac:dyDescent="0.35">
      <c r="A14461" s="5" t="s">
        <v>34408</v>
      </c>
      <c r="B14461" s="5" t="s">
        <v>34409</v>
      </c>
      <c r="C14461" s="5" t="s">
        <v>34346</v>
      </c>
      <c r="D14461" s="5" t="s">
        <v>18</v>
      </c>
      <c r="E14461" s="5">
        <v>200</v>
      </c>
      <c r="F14461" s="5" t="s">
        <v>294</v>
      </c>
      <c r="G14461" s="5" t="s">
        <v>294</v>
      </c>
      <c r="M14461" s="5" t="s">
        <v>794</v>
      </c>
      <c r="N14461" s="5" t="s">
        <v>294</v>
      </c>
      <c r="O14461" s="5" t="s">
        <v>294</v>
      </c>
      <c r="P14461" s="5" t="s">
        <v>294</v>
      </c>
      <c r="Q14461" s="5" t="s">
        <v>294</v>
      </c>
      <c r="R14461" s="5" t="s">
        <v>294</v>
      </c>
      <c r="V14461" s="5" t="s">
        <v>34408</v>
      </c>
    </row>
    <row r="14462" spans="1:22" x14ac:dyDescent="0.35">
      <c r="A14462" s="5" t="s">
        <v>34410</v>
      </c>
      <c r="B14462" s="5" t="s">
        <v>34411</v>
      </c>
      <c r="C14462" s="5" t="s">
        <v>34346</v>
      </c>
      <c r="D14462" s="5" t="s">
        <v>18</v>
      </c>
      <c r="E14462" s="5">
        <v>200</v>
      </c>
      <c r="F14462" s="5" t="s">
        <v>294</v>
      </c>
      <c r="G14462" s="5" t="s">
        <v>294</v>
      </c>
      <c r="M14462" s="5" t="s">
        <v>794</v>
      </c>
      <c r="N14462" s="5" t="s">
        <v>294</v>
      </c>
      <c r="O14462" s="5" t="s">
        <v>294</v>
      </c>
      <c r="P14462" s="5" t="s">
        <v>294</v>
      </c>
      <c r="Q14462" s="5" t="s">
        <v>294</v>
      </c>
      <c r="R14462" s="5" t="s">
        <v>294</v>
      </c>
      <c r="V14462" s="5" t="s">
        <v>34410</v>
      </c>
    </row>
    <row r="14463" spans="1:22" x14ac:dyDescent="0.35">
      <c r="A14463" s="5" t="s">
        <v>34412</v>
      </c>
      <c r="B14463" s="5" t="s">
        <v>34413</v>
      </c>
      <c r="C14463" s="5" t="s">
        <v>34346</v>
      </c>
      <c r="D14463" s="5" t="s">
        <v>18</v>
      </c>
      <c r="E14463" s="5">
        <v>1</v>
      </c>
      <c r="F14463" s="5" t="s">
        <v>294</v>
      </c>
      <c r="G14463" s="5" t="s">
        <v>297</v>
      </c>
      <c r="L14463" s="5" t="s">
        <v>34414</v>
      </c>
      <c r="M14463" s="5" t="s">
        <v>794</v>
      </c>
      <c r="N14463" s="5" t="s">
        <v>294</v>
      </c>
      <c r="O14463" s="5" t="s">
        <v>294</v>
      </c>
      <c r="P14463" s="5" t="s">
        <v>294</v>
      </c>
      <c r="Q14463" s="5" t="s">
        <v>294</v>
      </c>
      <c r="R14463" s="5" t="s">
        <v>294</v>
      </c>
      <c r="V14463" s="5" t="s">
        <v>34412</v>
      </c>
    </row>
    <row r="14464" spans="1:22" x14ac:dyDescent="0.35">
      <c r="A14464" s="5" t="s">
        <v>34415</v>
      </c>
      <c r="B14464" s="5" t="s">
        <v>34416</v>
      </c>
      <c r="C14464" s="5" t="s">
        <v>34417</v>
      </c>
      <c r="D14464" s="5" t="s">
        <v>18</v>
      </c>
      <c r="E14464" s="5">
        <v>30</v>
      </c>
      <c r="F14464" s="5" t="s">
        <v>294</v>
      </c>
      <c r="G14464" s="5" t="s">
        <v>294</v>
      </c>
      <c r="M14464" s="5" t="s">
        <v>794</v>
      </c>
      <c r="N14464" s="5" t="s">
        <v>294</v>
      </c>
      <c r="R14464" s="5" t="s">
        <v>294</v>
      </c>
    </row>
    <row r="14465" spans="1:22" x14ac:dyDescent="0.35">
      <c r="A14465" s="5" t="s">
        <v>34418</v>
      </c>
      <c r="B14465" s="5" t="s">
        <v>34419</v>
      </c>
      <c r="C14465" s="5" t="s">
        <v>34417</v>
      </c>
      <c r="D14465" s="5" t="s">
        <v>22</v>
      </c>
      <c r="E14465" s="5">
        <v>3</v>
      </c>
      <c r="F14465" s="5" t="s">
        <v>294</v>
      </c>
      <c r="G14465" s="5" t="s">
        <v>294</v>
      </c>
      <c r="M14465" s="5" t="s">
        <v>3826</v>
      </c>
      <c r="N14465" s="5" t="s">
        <v>294</v>
      </c>
      <c r="R14465" s="5" t="s">
        <v>294</v>
      </c>
    </row>
    <row r="14466" spans="1:22" x14ac:dyDescent="0.35">
      <c r="A14466" s="5" t="s">
        <v>34420</v>
      </c>
      <c r="B14466" s="5" t="s">
        <v>34421</v>
      </c>
      <c r="C14466" s="5" t="s">
        <v>34417</v>
      </c>
      <c r="D14466" s="5" t="s">
        <v>18</v>
      </c>
      <c r="E14466" s="5">
        <v>20</v>
      </c>
      <c r="F14466" s="5" t="s">
        <v>294</v>
      </c>
      <c r="G14466" s="5" t="s">
        <v>297</v>
      </c>
      <c r="M14466" s="5" t="s">
        <v>794</v>
      </c>
      <c r="N14466" s="5" t="s">
        <v>294</v>
      </c>
      <c r="R14466" s="5" t="s">
        <v>294</v>
      </c>
    </row>
    <row r="14467" spans="1:22" x14ac:dyDescent="0.35">
      <c r="A14467" s="5" t="s">
        <v>34422</v>
      </c>
      <c r="B14467" s="5" t="s">
        <v>34423</v>
      </c>
      <c r="C14467" s="5" t="s">
        <v>34424</v>
      </c>
      <c r="D14467" s="5" t="s">
        <v>18</v>
      </c>
      <c r="E14467" s="5">
        <v>45</v>
      </c>
      <c r="F14467" s="5" t="s">
        <v>294</v>
      </c>
      <c r="G14467" s="5" t="s">
        <v>294</v>
      </c>
      <c r="M14467" s="5" t="s">
        <v>794</v>
      </c>
      <c r="N14467" s="5" t="s">
        <v>294</v>
      </c>
      <c r="R14467" s="5" t="s">
        <v>294</v>
      </c>
      <c r="V14467" s="5" t="s">
        <v>34422</v>
      </c>
    </row>
    <row r="14468" spans="1:22" x14ac:dyDescent="0.35">
      <c r="A14468" s="5" t="s">
        <v>34425</v>
      </c>
      <c r="B14468" s="5" t="s">
        <v>34426</v>
      </c>
      <c r="C14468" s="5" t="s">
        <v>34424</v>
      </c>
      <c r="D14468" s="5" t="s">
        <v>18</v>
      </c>
      <c r="E14468" s="5">
        <v>20</v>
      </c>
      <c r="F14468" s="5" t="s">
        <v>294</v>
      </c>
      <c r="G14468" s="5" t="s">
        <v>294</v>
      </c>
      <c r="M14468" s="5" t="s">
        <v>3826</v>
      </c>
      <c r="N14468" s="5" t="s">
        <v>294</v>
      </c>
      <c r="R14468" s="5" t="s">
        <v>294</v>
      </c>
    </row>
    <row r="14469" spans="1:22" x14ac:dyDescent="0.35">
      <c r="A14469" s="5" t="s">
        <v>34427</v>
      </c>
      <c r="B14469" s="5" t="s">
        <v>34428</v>
      </c>
      <c r="C14469" s="5" t="s">
        <v>34424</v>
      </c>
      <c r="D14469" s="5" t="s">
        <v>4073</v>
      </c>
      <c r="E14469" s="5">
        <v>70</v>
      </c>
      <c r="F14469" s="5" t="s">
        <v>294</v>
      </c>
      <c r="G14469" s="5" t="s">
        <v>294</v>
      </c>
      <c r="M14469" s="5" t="s">
        <v>794</v>
      </c>
      <c r="N14469" s="5" t="s">
        <v>294</v>
      </c>
      <c r="R14469" s="5" t="s">
        <v>294</v>
      </c>
    </row>
    <row r="14470" spans="1:22" x14ac:dyDescent="0.35">
      <c r="A14470" s="5" t="s">
        <v>34429</v>
      </c>
      <c r="B14470" s="5" t="s">
        <v>34430</v>
      </c>
      <c r="C14470" s="5" t="s">
        <v>34424</v>
      </c>
      <c r="D14470" s="5" t="s">
        <v>22</v>
      </c>
      <c r="E14470" s="5">
        <v>1</v>
      </c>
      <c r="F14470" s="5" t="s">
        <v>294</v>
      </c>
      <c r="G14470" s="5" t="s">
        <v>294</v>
      </c>
      <c r="H14470" s="5">
        <v>0</v>
      </c>
      <c r="I14470" s="5">
        <v>4</v>
      </c>
      <c r="M14470" s="5" t="s">
        <v>794</v>
      </c>
      <c r="N14470" s="5" t="s">
        <v>294</v>
      </c>
      <c r="R14470" s="5" t="s">
        <v>294</v>
      </c>
    </row>
    <row r="14471" spans="1:22" x14ac:dyDescent="0.35">
      <c r="A14471" s="5" t="s">
        <v>34431</v>
      </c>
      <c r="B14471" s="5" t="s">
        <v>34432</v>
      </c>
      <c r="C14471" s="5" t="s">
        <v>34424</v>
      </c>
      <c r="D14471" s="5" t="s">
        <v>1655</v>
      </c>
      <c r="E14471" s="5">
        <v>77</v>
      </c>
      <c r="F14471" s="5" t="s">
        <v>294</v>
      </c>
      <c r="G14471" s="5" t="s">
        <v>294</v>
      </c>
      <c r="M14471" s="5" t="s">
        <v>794</v>
      </c>
      <c r="N14471" s="5" t="s">
        <v>294</v>
      </c>
      <c r="R14471" s="5" t="s">
        <v>294</v>
      </c>
    </row>
    <row r="14472" spans="1:22" x14ac:dyDescent="0.35">
      <c r="A14472" s="5" t="s">
        <v>34433</v>
      </c>
      <c r="B14472" s="5" t="s">
        <v>34434</v>
      </c>
      <c r="C14472" s="5" t="s">
        <v>34424</v>
      </c>
      <c r="D14472" s="5" t="s">
        <v>18</v>
      </c>
      <c r="E14472" s="5">
        <v>20</v>
      </c>
      <c r="F14472" s="5" t="s">
        <v>294</v>
      </c>
      <c r="G14472" s="5" t="s">
        <v>294</v>
      </c>
      <c r="M14472" s="5" t="s">
        <v>794</v>
      </c>
      <c r="N14472" s="5" t="s">
        <v>294</v>
      </c>
      <c r="R14472" s="5" t="s">
        <v>294</v>
      </c>
    </row>
    <row r="14473" spans="1:22" x14ac:dyDescent="0.35">
      <c r="A14473" s="5" t="s">
        <v>34435</v>
      </c>
      <c r="B14473" s="5" t="s">
        <v>34436</v>
      </c>
      <c r="C14473" s="5" t="s">
        <v>34424</v>
      </c>
      <c r="D14473" s="5" t="s">
        <v>18</v>
      </c>
      <c r="E14473" s="5">
        <v>30</v>
      </c>
      <c r="F14473" s="5" t="s">
        <v>294</v>
      </c>
      <c r="G14473" s="5" t="s">
        <v>294</v>
      </c>
      <c r="M14473" s="5" t="s">
        <v>794</v>
      </c>
      <c r="N14473" s="5" t="s">
        <v>294</v>
      </c>
      <c r="R14473" s="5" t="s">
        <v>294</v>
      </c>
    </row>
    <row r="14474" spans="1:22" x14ac:dyDescent="0.35">
      <c r="A14474" s="5" t="s">
        <v>34437</v>
      </c>
      <c r="B14474" s="5" t="s">
        <v>34438</v>
      </c>
      <c r="C14474" s="5" t="s">
        <v>34424</v>
      </c>
      <c r="D14474" s="5" t="s">
        <v>18</v>
      </c>
      <c r="E14474" s="5">
        <v>40</v>
      </c>
      <c r="F14474" s="5" t="s">
        <v>294</v>
      </c>
      <c r="G14474" s="5" t="s">
        <v>294</v>
      </c>
      <c r="M14474" s="5" t="s">
        <v>794</v>
      </c>
      <c r="N14474" s="5" t="s">
        <v>294</v>
      </c>
      <c r="P14474" s="5" t="s">
        <v>294</v>
      </c>
      <c r="Q14474" s="5" t="s">
        <v>294</v>
      </c>
      <c r="R14474" s="5" t="s">
        <v>294</v>
      </c>
      <c r="V14474" s="5" t="s">
        <v>34439</v>
      </c>
    </row>
    <row r="14475" spans="1:22" x14ac:dyDescent="0.35">
      <c r="A14475" s="5" t="s">
        <v>34440</v>
      </c>
      <c r="B14475" s="5" t="s">
        <v>34441</v>
      </c>
      <c r="C14475" s="5" t="s">
        <v>34424</v>
      </c>
      <c r="D14475" s="5" t="s">
        <v>18</v>
      </c>
      <c r="E14475" s="5">
        <v>20</v>
      </c>
      <c r="F14475" s="5" t="s">
        <v>294</v>
      </c>
      <c r="G14475" s="5" t="s">
        <v>294</v>
      </c>
      <c r="M14475" s="5" t="s">
        <v>794</v>
      </c>
      <c r="N14475" s="5" t="s">
        <v>294</v>
      </c>
      <c r="R14475" s="5" t="s">
        <v>294</v>
      </c>
    </row>
    <row r="14476" spans="1:22" x14ac:dyDescent="0.35">
      <c r="A14476" s="5" t="s">
        <v>34442</v>
      </c>
      <c r="B14476" s="5" t="s">
        <v>34443</v>
      </c>
      <c r="C14476" s="5" t="s">
        <v>9597</v>
      </c>
      <c r="D14476" s="5" t="s">
        <v>18</v>
      </c>
      <c r="E14476" s="5">
        <v>1</v>
      </c>
      <c r="F14476" s="5" t="s">
        <v>294</v>
      </c>
      <c r="G14476" s="5" t="s">
        <v>294</v>
      </c>
      <c r="M14476" s="5" t="s">
        <v>794</v>
      </c>
      <c r="N14476" s="5" t="s">
        <v>294</v>
      </c>
      <c r="R14476" s="5" t="s">
        <v>294</v>
      </c>
    </row>
    <row r="14477" spans="1:22" x14ac:dyDescent="0.35">
      <c r="A14477" s="5" t="s">
        <v>34444</v>
      </c>
      <c r="B14477" s="5" t="s">
        <v>34445</v>
      </c>
      <c r="C14477" s="5" t="s">
        <v>9597</v>
      </c>
      <c r="D14477" s="5" t="s">
        <v>22</v>
      </c>
      <c r="E14477" s="5">
        <v>3</v>
      </c>
      <c r="F14477" s="5" t="s">
        <v>294</v>
      </c>
      <c r="G14477" s="5" t="s">
        <v>294</v>
      </c>
      <c r="M14477" s="5" t="s">
        <v>794</v>
      </c>
      <c r="N14477" s="5" t="s">
        <v>294</v>
      </c>
      <c r="R14477" s="5" t="s">
        <v>294</v>
      </c>
    </row>
    <row r="14478" spans="1:22" x14ac:dyDescent="0.35">
      <c r="A14478" s="5" t="s">
        <v>34446</v>
      </c>
      <c r="B14478" s="5" t="s">
        <v>34447</v>
      </c>
      <c r="C14478" s="5" t="s">
        <v>34448</v>
      </c>
      <c r="D14478" s="5" t="s">
        <v>18</v>
      </c>
      <c r="E14478" s="5">
        <v>50</v>
      </c>
      <c r="F14478" s="5" t="s">
        <v>294</v>
      </c>
      <c r="G14478" s="5" t="s">
        <v>294</v>
      </c>
      <c r="M14478" s="5" t="s">
        <v>794</v>
      </c>
      <c r="N14478" s="5" t="s">
        <v>294</v>
      </c>
      <c r="R14478" s="5" t="s">
        <v>294</v>
      </c>
      <c r="V14478" s="5" t="s">
        <v>34446</v>
      </c>
    </row>
    <row r="14479" spans="1:22" x14ac:dyDescent="0.35">
      <c r="A14479" s="5" t="s">
        <v>34449</v>
      </c>
      <c r="B14479" s="5" t="s">
        <v>34450</v>
      </c>
      <c r="C14479" s="5" t="s">
        <v>34451</v>
      </c>
      <c r="D14479" s="5" t="s">
        <v>18</v>
      </c>
      <c r="E14479" s="5">
        <v>50</v>
      </c>
      <c r="F14479" s="5" t="s">
        <v>294</v>
      </c>
      <c r="G14479" s="5" t="s">
        <v>294</v>
      </c>
      <c r="M14479" s="5" t="s">
        <v>794</v>
      </c>
      <c r="N14479" s="5" t="s">
        <v>294</v>
      </c>
      <c r="R14479" s="5" t="s">
        <v>294</v>
      </c>
      <c r="V14479" s="5" t="s">
        <v>34449</v>
      </c>
    </row>
    <row r="14480" spans="1:22" x14ac:dyDescent="0.35">
      <c r="A14480" s="5" t="s">
        <v>34452</v>
      </c>
      <c r="B14480" s="5" t="s">
        <v>34453</v>
      </c>
      <c r="C14480" s="5" t="s">
        <v>34451</v>
      </c>
      <c r="D14480" s="5" t="s">
        <v>18</v>
      </c>
      <c r="E14480" s="5">
        <v>1</v>
      </c>
      <c r="F14480" s="5" t="s">
        <v>294</v>
      </c>
      <c r="G14480" s="5" t="s">
        <v>297</v>
      </c>
      <c r="L14480" s="5" t="s">
        <v>4399</v>
      </c>
      <c r="M14480" s="5" t="s">
        <v>794</v>
      </c>
      <c r="N14480" s="5" t="s">
        <v>294</v>
      </c>
      <c r="R14480" s="5" t="s">
        <v>294</v>
      </c>
      <c r="S14480" s="5" t="s">
        <v>294</v>
      </c>
      <c r="V14480" s="5" t="s">
        <v>34452</v>
      </c>
    </row>
    <row r="14481" spans="1:22" x14ac:dyDescent="0.35">
      <c r="A14481" s="5" t="s">
        <v>34454</v>
      </c>
      <c r="B14481" s="5" t="s">
        <v>34455</v>
      </c>
      <c r="C14481" s="5" t="s">
        <v>34451</v>
      </c>
      <c r="D14481" s="5" t="s">
        <v>18</v>
      </c>
      <c r="E14481" s="5">
        <v>45</v>
      </c>
      <c r="F14481" s="5" t="s">
        <v>294</v>
      </c>
      <c r="G14481" s="5" t="s">
        <v>294</v>
      </c>
      <c r="M14481" s="5" t="s">
        <v>794</v>
      </c>
      <c r="N14481" s="5" t="s">
        <v>294</v>
      </c>
      <c r="R14481" s="5" t="s">
        <v>294</v>
      </c>
      <c r="V14481" s="5" t="s">
        <v>34454</v>
      </c>
    </row>
    <row r="14482" spans="1:22" x14ac:dyDescent="0.35">
      <c r="A14482" s="5" t="s">
        <v>34456</v>
      </c>
      <c r="B14482" s="5" t="s">
        <v>34457</v>
      </c>
      <c r="C14482" s="5" t="s">
        <v>3949</v>
      </c>
      <c r="D14482" s="5" t="s">
        <v>18</v>
      </c>
      <c r="E14482" s="5">
        <v>20</v>
      </c>
      <c r="F14482" s="5" t="s">
        <v>294</v>
      </c>
      <c r="G14482" s="5" t="s">
        <v>294</v>
      </c>
      <c r="M14482" s="5" t="s">
        <v>794</v>
      </c>
      <c r="N14482" s="5" t="s">
        <v>294</v>
      </c>
      <c r="R14482" s="5" t="s">
        <v>294</v>
      </c>
      <c r="V14482" s="5" t="s">
        <v>34456</v>
      </c>
    </row>
    <row r="14483" spans="1:22" x14ac:dyDescent="0.35">
      <c r="A14483" s="5" t="s">
        <v>34458</v>
      </c>
      <c r="B14483" s="5" t="s">
        <v>34459</v>
      </c>
      <c r="C14483" s="5" t="s">
        <v>34451</v>
      </c>
      <c r="D14483" s="5" t="s">
        <v>18</v>
      </c>
      <c r="E14483" s="5">
        <v>12</v>
      </c>
      <c r="F14483" s="5" t="s">
        <v>294</v>
      </c>
      <c r="G14483" s="5" t="s">
        <v>297</v>
      </c>
      <c r="M14483" s="5" t="s">
        <v>3826</v>
      </c>
      <c r="N14483" s="5" t="s">
        <v>294</v>
      </c>
      <c r="R14483" s="5" t="s">
        <v>294</v>
      </c>
      <c r="V14483" s="5" t="s">
        <v>34458</v>
      </c>
    </row>
    <row r="14484" spans="1:22" x14ac:dyDescent="0.35">
      <c r="A14484" s="5" t="s">
        <v>34460</v>
      </c>
      <c r="B14484" s="5" t="s">
        <v>34461</v>
      </c>
      <c r="C14484" s="5" t="s">
        <v>3949</v>
      </c>
      <c r="D14484" s="5" t="s">
        <v>22</v>
      </c>
      <c r="E14484" s="5">
        <v>1</v>
      </c>
      <c r="F14484" s="5" t="s">
        <v>294</v>
      </c>
      <c r="G14484" s="5" t="s">
        <v>294</v>
      </c>
      <c r="M14484" s="5" t="s">
        <v>794</v>
      </c>
      <c r="N14484" s="5" t="s">
        <v>294</v>
      </c>
      <c r="R14484" s="5" t="s">
        <v>294</v>
      </c>
      <c r="V14484" s="5" t="s">
        <v>34460</v>
      </c>
    </row>
    <row r="14485" spans="1:22" x14ac:dyDescent="0.35">
      <c r="A14485" s="5" t="s">
        <v>34462</v>
      </c>
      <c r="B14485" s="5" t="s">
        <v>34463</v>
      </c>
      <c r="C14485" s="5" t="s">
        <v>34451</v>
      </c>
      <c r="D14485" s="5" t="s">
        <v>18</v>
      </c>
      <c r="E14485" s="5">
        <v>1</v>
      </c>
      <c r="F14485" s="5" t="s">
        <v>297</v>
      </c>
      <c r="G14485" s="5" t="s">
        <v>297</v>
      </c>
      <c r="L14485" s="5" t="s">
        <v>19090</v>
      </c>
      <c r="M14485" s="5" t="s">
        <v>794</v>
      </c>
      <c r="N14485" s="5" t="s">
        <v>294</v>
      </c>
      <c r="R14485" s="5" t="s">
        <v>294</v>
      </c>
      <c r="V14485" s="5" t="s">
        <v>34462</v>
      </c>
    </row>
    <row r="14486" spans="1:22" x14ac:dyDescent="0.35">
      <c r="A14486" s="5" t="s">
        <v>34464</v>
      </c>
      <c r="B14486" s="5" t="s">
        <v>34465</v>
      </c>
      <c r="C14486" s="5" t="s">
        <v>3949</v>
      </c>
      <c r="D14486" s="5" t="s">
        <v>18</v>
      </c>
      <c r="E14486" s="5">
        <v>40</v>
      </c>
      <c r="F14486" s="5" t="s">
        <v>294</v>
      </c>
      <c r="G14486" s="5" t="s">
        <v>294</v>
      </c>
      <c r="M14486" s="5" t="s">
        <v>794</v>
      </c>
      <c r="N14486" s="5" t="s">
        <v>294</v>
      </c>
      <c r="R14486" s="5" t="s">
        <v>294</v>
      </c>
      <c r="V14486" s="5" t="s">
        <v>34464</v>
      </c>
    </row>
    <row r="14487" spans="1:22" x14ac:dyDescent="0.35">
      <c r="A14487" s="5" t="s">
        <v>34466</v>
      </c>
      <c r="B14487" s="5" t="s">
        <v>34467</v>
      </c>
      <c r="C14487" s="5" t="s">
        <v>3949</v>
      </c>
      <c r="D14487" s="5" t="s">
        <v>18</v>
      </c>
      <c r="E14487" s="5">
        <v>50</v>
      </c>
      <c r="F14487" s="5" t="s">
        <v>294</v>
      </c>
      <c r="G14487" s="5" t="s">
        <v>294</v>
      </c>
      <c r="M14487" s="5" t="s">
        <v>794</v>
      </c>
      <c r="N14487" s="5" t="s">
        <v>294</v>
      </c>
      <c r="R14487" s="5" t="s">
        <v>294</v>
      </c>
      <c r="V14487" s="5" t="s">
        <v>34466</v>
      </c>
    </row>
    <row r="14488" spans="1:22" x14ac:dyDescent="0.35">
      <c r="A14488" s="5" t="s">
        <v>34468</v>
      </c>
      <c r="B14488" s="5" t="s">
        <v>18685</v>
      </c>
      <c r="C14488" s="5" t="s">
        <v>34469</v>
      </c>
      <c r="D14488" s="5" t="s">
        <v>18</v>
      </c>
      <c r="E14488" s="5">
        <v>1</v>
      </c>
      <c r="F14488" s="5" t="s">
        <v>294</v>
      </c>
      <c r="G14488" s="5" t="s">
        <v>294</v>
      </c>
      <c r="L14488" s="5" t="s">
        <v>4399</v>
      </c>
      <c r="M14488" s="5" t="s">
        <v>794</v>
      </c>
      <c r="N14488" s="5" t="s">
        <v>294</v>
      </c>
      <c r="R14488" s="5" t="s">
        <v>294</v>
      </c>
      <c r="V14488" s="5" t="s">
        <v>34470</v>
      </c>
    </row>
    <row r="14489" spans="1:22" x14ac:dyDescent="0.35">
      <c r="A14489" s="5" t="s">
        <v>34471</v>
      </c>
      <c r="B14489" s="5" t="s">
        <v>4084</v>
      </c>
      <c r="C14489" s="5" t="s">
        <v>34469</v>
      </c>
      <c r="D14489" s="5" t="s">
        <v>18</v>
      </c>
      <c r="E14489" s="5">
        <v>30</v>
      </c>
      <c r="F14489" s="5" t="s">
        <v>294</v>
      </c>
      <c r="G14489" s="5" t="s">
        <v>294</v>
      </c>
      <c r="M14489" s="5" t="s">
        <v>794</v>
      </c>
      <c r="N14489" s="5" t="s">
        <v>294</v>
      </c>
      <c r="R14489" s="5" t="s">
        <v>294</v>
      </c>
      <c r="V14489" s="5" t="s">
        <v>34472</v>
      </c>
    </row>
    <row r="14490" spans="1:22" x14ac:dyDescent="0.35">
      <c r="A14490" s="5" t="s">
        <v>34473</v>
      </c>
      <c r="B14490" s="5" t="s">
        <v>34474</v>
      </c>
      <c r="C14490" s="5" t="s">
        <v>3949</v>
      </c>
      <c r="D14490" s="5" t="s">
        <v>18</v>
      </c>
      <c r="E14490" s="5">
        <v>20</v>
      </c>
      <c r="F14490" s="5" t="s">
        <v>294</v>
      </c>
      <c r="G14490" s="5" t="s">
        <v>294</v>
      </c>
      <c r="M14490" s="5" t="s">
        <v>794</v>
      </c>
      <c r="N14490" s="5" t="s">
        <v>294</v>
      </c>
      <c r="R14490" s="5" t="s">
        <v>294</v>
      </c>
      <c r="V14490" s="5" t="s">
        <v>34473</v>
      </c>
    </row>
    <row r="14491" spans="1:22" x14ac:dyDescent="0.35">
      <c r="A14491" s="5" t="s">
        <v>34475</v>
      </c>
      <c r="B14491" s="5" t="s">
        <v>34476</v>
      </c>
      <c r="C14491" s="5" t="s">
        <v>34469</v>
      </c>
      <c r="D14491" s="5" t="s">
        <v>18</v>
      </c>
      <c r="E14491" s="5">
        <v>30</v>
      </c>
      <c r="F14491" s="5" t="s">
        <v>294</v>
      </c>
      <c r="G14491" s="5" t="s">
        <v>294</v>
      </c>
      <c r="M14491" s="5" t="s">
        <v>794</v>
      </c>
      <c r="N14491" s="5" t="s">
        <v>294</v>
      </c>
      <c r="R14491" s="5" t="s">
        <v>294</v>
      </c>
      <c r="V14491" s="5" t="s">
        <v>34477</v>
      </c>
    </row>
    <row r="14492" spans="1:22" x14ac:dyDescent="0.35">
      <c r="A14492" s="5" t="s">
        <v>34478</v>
      </c>
      <c r="B14492" s="5" t="s">
        <v>34479</v>
      </c>
      <c r="C14492" s="5" t="s">
        <v>34469</v>
      </c>
      <c r="D14492" s="5" t="s">
        <v>18</v>
      </c>
      <c r="E14492" s="5">
        <v>20</v>
      </c>
      <c r="F14492" s="5" t="s">
        <v>294</v>
      </c>
      <c r="G14492" s="5" t="s">
        <v>294</v>
      </c>
      <c r="M14492" s="5" t="s">
        <v>3826</v>
      </c>
      <c r="N14492" s="5" t="s">
        <v>294</v>
      </c>
      <c r="R14492" s="5" t="s">
        <v>294</v>
      </c>
      <c r="V14492" s="5" t="s">
        <v>34480</v>
      </c>
    </row>
    <row r="14493" spans="1:22" x14ac:dyDescent="0.35">
      <c r="A14493" s="5" t="s">
        <v>34481</v>
      </c>
      <c r="B14493" s="5" t="s">
        <v>34482</v>
      </c>
      <c r="C14493" s="5" t="s">
        <v>34448</v>
      </c>
      <c r="D14493" s="5" t="s">
        <v>18</v>
      </c>
      <c r="E14493" s="5">
        <v>20</v>
      </c>
      <c r="F14493" s="5" t="s">
        <v>294</v>
      </c>
      <c r="G14493" s="5" t="s">
        <v>294</v>
      </c>
      <c r="M14493" s="5" t="s">
        <v>794</v>
      </c>
      <c r="N14493" s="5" t="s">
        <v>294</v>
      </c>
      <c r="R14493" s="5" t="s">
        <v>294</v>
      </c>
      <c r="V14493" s="5" t="s">
        <v>34481</v>
      </c>
    </row>
    <row r="14494" spans="1:22" x14ac:dyDescent="0.35">
      <c r="A14494" s="5" t="s">
        <v>34483</v>
      </c>
      <c r="B14494" s="5" t="s">
        <v>34484</v>
      </c>
      <c r="C14494" s="5" t="s">
        <v>3949</v>
      </c>
      <c r="D14494" s="5" t="s">
        <v>18</v>
      </c>
      <c r="E14494" s="5">
        <v>20</v>
      </c>
      <c r="F14494" s="5" t="s">
        <v>294</v>
      </c>
      <c r="G14494" s="5" t="s">
        <v>294</v>
      </c>
      <c r="M14494" s="5" t="s">
        <v>3826</v>
      </c>
      <c r="N14494" s="5" t="s">
        <v>294</v>
      </c>
      <c r="R14494" s="5" t="s">
        <v>294</v>
      </c>
      <c r="V14494" s="5" t="s">
        <v>34483</v>
      </c>
    </row>
    <row r="14495" spans="1:22" x14ac:dyDescent="0.35">
      <c r="A14495" s="5" t="s">
        <v>34485</v>
      </c>
      <c r="B14495" s="5" t="s">
        <v>34486</v>
      </c>
      <c r="C14495" s="5" t="s">
        <v>3949</v>
      </c>
      <c r="D14495" s="5" t="s">
        <v>22</v>
      </c>
      <c r="E14495" s="5">
        <v>1</v>
      </c>
      <c r="F14495" s="5" t="s">
        <v>294</v>
      </c>
      <c r="G14495" s="5" t="s">
        <v>294</v>
      </c>
      <c r="H14495" s="5">
        <v>0</v>
      </c>
      <c r="I14495" s="5">
        <v>4</v>
      </c>
      <c r="M14495" s="5" t="s">
        <v>794</v>
      </c>
      <c r="N14495" s="5" t="s">
        <v>294</v>
      </c>
      <c r="R14495" s="5" t="s">
        <v>294</v>
      </c>
      <c r="S14495" s="5" t="s">
        <v>2333</v>
      </c>
      <c r="V14495" s="5" t="s">
        <v>34485</v>
      </c>
    </row>
    <row r="14496" spans="1:22" x14ac:dyDescent="0.35">
      <c r="A14496" s="5" t="s">
        <v>34487</v>
      </c>
      <c r="B14496" s="5" t="s">
        <v>34488</v>
      </c>
      <c r="C14496" s="5" t="s">
        <v>3949</v>
      </c>
      <c r="D14496" s="5" t="s">
        <v>1655</v>
      </c>
      <c r="E14496" s="5">
        <v>77</v>
      </c>
      <c r="F14496" s="5" t="s">
        <v>294</v>
      </c>
      <c r="G14496" s="5" t="s">
        <v>294</v>
      </c>
      <c r="M14496" s="5" t="s">
        <v>794</v>
      </c>
      <c r="N14496" s="5" t="s">
        <v>294</v>
      </c>
      <c r="R14496" s="5" t="s">
        <v>294</v>
      </c>
      <c r="V14496" s="5" t="s">
        <v>34487</v>
      </c>
    </row>
    <row r="14497" spans="1:22" x14ac:dyDescent="0.35">
      <c r="A14497" s="5" t="s">
        <v>34489</v>
      </c>
      <c r="B14497" s="5" t="s">
        <v>34490</v>
      </c>
      <c r="C14497" s="5" t="s">
        <v>34469</v>
      </c>
      <c r="D14497" s="5" t="s">
        <v>18</v>
      </c>
      <c r="E14497" s="5">
        <v>2</v>
      </c>
      <c r="F14497" s="5" t="s">
        <v>294</v>
      </c>
      <c r="G14497" s="5" t="s">
        <v>294</v>
      </c>
      <c r="M14497" s="5" t="s">
        <v>794</v>
      </c>
      <c r="N14497" s="5" t="s">
        <v>294</v>
      </c>
      <c r="R14497" s="5" t="s">
        <v>294</v>
      </c>
      <c r="V14497" s="5" t="s">
        <v>34491</v>
      </c>
    </row>
    <row r="14498" spans="1:22" x14ac:dyDescent="0.35">
      <c r="A14498" s="5" t="s">
        <v>34492</v>
      </c>
      <c r="B14498" s="5" t="s">
        <v>34493</v>
      </c>
      <c r="C14498" s="5" t="s">
        <v>34469</v>
      </c>
      <c r="D14498" s="5" t="s">
        <v>18</v>
      </c>
      <c r="E14498" s="5">
        <v>240</v>
      </c>
      <c r="F14498" s="5" t="s">
        <v>294</v>
      </c>
      <c r="G14498" s="5" t="s">
        <v>294</v>
      </c>
      <c r="M14498" s="5" t="s">
        <v>794</v>
      </c>
      <c r="N14498" s="5" t="s">
        <v>294</v>
      </c>
      <c r="R14498" s="5" t="s">
        <v>294</v>
      </c>
      <c r="V14498" s="5" t="s">
        <v>34494</v>
      </c>
    </row>
    <row r="14499" spans="1:22" x14ac:dyDescent="0.35">
      <c r="A14499" s="5" t="s">
        <v>34495</v>
      </c>
      <c r="B14499" s="5" t="s">
        <v>34496</v>
      </c>
      <c r="C14499" s="5" t="s">
        <v>34469</v>
      </c>
      <c r="D14499" s="5" t="s">
        <v>22</v>
      </c>
      <c r="E14499" s="5">
        <v>2</v>
      </c>
      <c r="F14499" s="5" t="s">
        <v>294</v>
      </c>
      <c r="G14499" s="5" t="s">
        <v>294</v>
      </c>
      <c r="M14499" s="5" t="s">
        <v>794</v>
      </c>
      <c r="N14499" s="5" t="s">
        <v>294</v>
      </c>
      <c r="R14499" s="5" t="s">
        <v>294</v>
      </c>
      <c r="V14499" s="5" t="s">
        <v>34497</v>
      </c>
    </row>
    <row r="14500" spans="1:22" x14ac:dyDescent="0.35">
      <c r="A14500" s="5" t="s">
        <v>34498</v>
      </c>
      <c r="B14500" s="5" t="s">
        <v>34499</v>
      </c>
      <c r="C14500" s="5" t="s">
        <v>3949</v>
      </c>
      <c r="D14500" s="5" t="s">
        <v>18</v>
      </c>
      <c r="E14500" s="5">
        <v>10</v>
      </c>
      <c r="F14500" s="5" t="s">
        <v>294</v>
      </c>
      <c r="G14500" s="5" t="s">
        <v>294</v>
      </c>
      <c r="M14500" s="5" t="s">
        <v>794</v>
      </c>
      <c r="N14500" s="5" t="s">
        <v>294</v>
      </c>
      <c r="R14500" s="5" t="s">
        <v>294</v>
      </c>
      <c r="V14500" s="5" t="s">
        <v>34498</v>
      </c>
    </row>
    <row r="14501" spans="1:22" x14ac:dyDescent="0.35">
      <c r="A14501" s="5" t="s">
        <v>34500</v>
      </c>
      <c r="B14501" s="5" t="s">
        <v>34501</v>
      </c>
      <c r="C14501" s="5" t="s">
        <v>34448</v>
      </c>
      <c r="D14501" s="5" t="s">
        <v>18</v>
      </c>
      <c r="E14501" s="5">
        <v>20</v>
      </c>
      <c r="F14501" s="5" t="s">
        <v>294</v>
      </c>
      <c r="G14501" s="5" t="s">
        <v>294</v>
      </c>
      <c r="M14501" s="5" t="s">
        <v>3826</v>
      </c>
      <c r="N14501" s="5" t="s">
        <v>294</v>
      </c>
      <c r="R14501" s="5" t="s">
        <v>294</v>
      </c>
      <c r="V14501" s="5" t="s">
        <v>34500</v>
      </c>
    </row>
    <row r="14502" spans="1:22" x14ac:dyDescent="0.35">
      <c r="A14502" s="5" t="s">
        <v>34502</v>
      </c>
      <c r="B14502" s="5" t="s">
        <v>4084</v>
      </c>
      <c r="C14502" s="5" t="s">
        <v>34448</v>
      </c>
      <c r="D14502" s="5" t="s">
        <v>18</v>
      </c>
      <c r="E14502" s="5">
        <v>50</v>
      </c>
      <c r="F14502" s="5" t="s">
        <v>294</v>
      </c>
      <c r="G14502" s="5" t="s">
        <v>294</v>
      </c>
      <c r="M14502" s="5" t="s">
        <v>794</v>
      </c>
      <c r="N14502" s="5" t="s">
        <v>294</v>
      </c>
      <c r="R14502" s="5" t="s">
        <v>294</v>
      </c>
      <c r="V14502" s="5" t="s">
        <v>34502</v>
      </c>
    </row>
    <row r="14503" spans="1:22" x14ac:dyDescent="0.35">
      <c r="A14503" s="5" t="s">
        <v>34503</v>
      </c>
      <c r="B14503" s="5" t="s">
        <v>34504</v>
      </c>
      <c r="C14503" s="5" t="s">
        <v>34448</v>
      </c>
      <c r="D14503" s="5" t="s">
        <v>18</v>
      </c>
      <c r="E14503" s="5">
        <v>1</v>
      </c>
      <c r="F14503" s="5" t="s">
        <v>294</v>
      </c>
      <c r="G14503" s="5" t="s">
        <v>297</v>
      </c>
      <c r="L14503" s="5" t="s">
        <v>4399</v>
      </c>
      <c r="M14503" s="5" t="s">
        <v>794</v>
      </c>
      <c r="N14503" s="5" t="s">
        <v>294</v>
      </c>
      <c r="R14503" s="5" t="s">
        <v>294</v>
      </c>
      <c r="V14503" s="5" t="s">
        <v>34503</v>
      </c>
    </row>
    <row r="14504" spans="1:22" x14ac:dyDescent="0.35">
      <c r="A14504" s="5" t="s">
        <v>34505</v>
      </c>
      <c r="B14504" s="5" t="s">
        <v>34506</v>
      </c>
      <c r="C14504" s="5" t="s">
        <v>34448</v>
      </c>
      <c r="D14504" s="5" t="s">
        <v>18</v>
      </c>
      <c r="E14504" s="5">
        <v>1</v>
      </c>
      <c r="F14504" s="5" t="s">
        <v>294</v>
      </c>
      <c r="G14504" s="5" t="s">
        <v>297</v>
      </c>
      <c r="L14504" s="5" t="s">
        <v>4399</v>
      </c>
      <c r="M14504" s="5" t="s">
        <v>794</v>
      </c>
      <c r="N14504" s="5" t="s">
        <v>294</v>
      </c>
      <c r="R14504" s="5" t="s">
        <v>294</v>
      </c>
      <c r="V14504" s="5" t="s">
        <v>34505</v>
      </c>
    </row>
    <row r="14505" spans="1:22" x14ac:dyDescent="0.35">
      <c r="A14505" s="5" t="s">
        <v>34507</v>
      </c>
      <c r="B14505" s="5" t="s">
        <v>34508</v>
      </c>
      <c r="C14505" s="5" t="s">
        <v>34448</v>
      </c>
      <c r="D14505" s="5" t="s">
        <v>18</v>
      </c>
      <c r="E14505" s="5">
        <v>30</v>
      </c>
      <c r="F14505" s="5" t="s">
        <v>294</v>
      </c>
      <c r="G14505" s="5" t="s">
        <v>297</v>
      </c>
      <c r="M14505" s="5" t="s">
        <v>794</v>
      </c>
      <c r="N14505" s="5" t="s">
        <v>294</v>
      </c>
      <c r="R14505" s="5" t="s">
        <v>294</v>
      </c>
      <c r="V14505" s="5" t="s">
        <v>34507</v>
      </c>
    </row>
    <row r="14506" spans="1:22" x14ac:dyDescent="0.35">
      <c r="A14506" s="5" t="s">
        <v>34509</v>
      </c>
      <c r="B14506" s="5" t="s">
        <v>34510</v>
      </c>
      <c r="C14506" s="5" t="s">
        <v>34511</v>
      </c>
      <c r="D14506" s="5" t="s">
        <v>18</v>
      </c>
      <c r="E14506" s="5">
        <v>1</v>
      </c>
      <c r="F14506" s="5" t="s">
        <v>294</v>
      </c>
      <c r="G14506" s="5" t="s">
        <v>297</v>
      </c>
      <c r="L14506" s="5" t="s">
        <v>4399</v>
      </c>
      <c r="M14506" s="5" t="s">
        <v>794</v>
      </c>
      <c r="N14506" s="5" t="s">
        <v>294</v>
      </c>
      <c r="R14506" s="5" t="s">
        <v>294</v>
      </c>
      <c r="S14506" s="5" t="s">
        <v>297</v>
      </c>
      <c r="V14506" s="5" t="s">
        <v>34512</v>
      </c>
    </row>
    <row r="14507" spans="1:22" x14ac:dyDescent="0.35">
      <c r="A14507" s="5" t="s">
        <v>34513</v>
      </c>
      <c r="B14507" s="5" t="s">
        <v>34514</v>
      </c>
      <c r="C14507" s="5" t="s">
        <v>34511</v>
      </c>
      <c r="D14507" s="5" t="s">
        <v>18</v>
      </c>
      <c r="E14507" s="5">
        <v>40</v>
      </c>
      <c r="F14507" s="5" t="s">
        <v>294</v>
      </c>
      <c r="G14507" s="5" t="s">
        <v>294</v>
      </c>
      <c r="M14507" s="5" t="s">
        <v>794</v>
      </c>
      <c r="N14507" s="5" t="s">
        <v>294</v>
      </c>
      <c r="R14507" s="5" t="s">
        <v>294</v>
      </c>
      <c r="V14507" s="5" t="s">
        <v>34515</v>
      </c>
    </row>
    <row r="14508" spans="1:22" x14ac:dyDescent="0.35">
      <c r="A14508" s="5" t="s">
        <v>34516</v>
      </c>
      <c r="B14508" s="5" t="s">
        <v>34517</v>
      </c>
      <c r="C14508" s="5" t="s">
        <v>34511</v>
      </c>
      <c r="D14508" s="5" t="s">
        <v>18</v>
      </c>
      <c r="E14508" s="5">
        <v>20</v>
      </c>
      <c r="F14508" s="5" t="s">
        <v>297</v>
      </c>
      <c r="G14508" s="5" t="s">
        <v>297</v>
      </c>
      <c r="M14508" s="5" t="s">
        <v>3826</v>
      </c>
      <c r="N14508" s="5" t="s">
        <v>294</v>
      </c>
      <c r="R14508" s="5" t="s">
        <v>294</v>
      </c>
      <c r="V14508" s="5" t="s">
        <v>34518</v>
      </c>
    </row>
    <row r="14509" spans="1:22" x14ac:dyDescent="0.35">
      <c r="A14509" s="5" t="s">
        <v>34519</v>
      </c>
      <c r="B14509" s="5" t="s">
        <v>4449</v>
      </c>
      <c r="C14509" s="5" t="s">
        <v>34469</v>
      </c>
      <c r="D14509" s="5" t="s">
        <v>18</v>
      </c>
      <c r="E14509" s="5">
        <v>45</v>
      </c>
      <c r="F14509" s="5" t="s">
        <v>294</v>
      </c>
      <c r="G14509" s="5" t="s">
        <v>294</v>
      </c>
      <c r="M14509" s="5" t="s">
        <v>794</v>
      </c>
      <c r="N14509" s="5" t="s">
        <v>294</v>
      </c>
      <c r="R14509" s="5" t="s">
        <v>294</v>
      </c>
      <c r="V14509" s="5" t="s">
        <v>34519</v>
      </c>
    </row>
    <row r="14510" spans="1:22" x14ac:dyDescent="0.35">
      <c r="A14510" s="5" t="s">
        <v>34520</v>
      </c>
      <c r="B14510" s="5" t="s">
        <v>4072</v>
      </c>
      <c r="C14510" s="5" t="s">
        <v>34469</v>
      </c>
      <c r="D14510" s="5" t="s">
        <v>4073</v>
      </c>
      <c r="E14510" s="5">
        <v>49</v>
      </c>
      <c r="F14510" s="5" t="s">
        <v>294</v>
      </c>
      <c r="G14510" s="5" t="s">
        <v>294</v>
      </c>
      <c r="M14510" s="5" t="s">
        <v>794</v>
      </c>
      <c r="N14510" s="5" t="s">
        <v>294</v>
      </c>
      <c r="R14510" s="5" t="s">
        <v>294</v>
      </c>
      <c r="V14510" s="5" t="s">
        <v>34520</v>
      </c>
    </row>
    <row r="14511" spans="1:22" x14ac:dyDescent="0.35">
      <c r="A14511" s="5" t="s">
        <v>34521</v>
      </c>
      <c r="B14511" s="5" t="s">
        <v>34522</v>
      </c>
      <c r="C14511" s="5" t="s">
        <v>34511</v>
      </c>
      <c r="D14511" s="5" t="s">
        <v>18</v>
      </c>
      <c r="E14511" s="5">
        <v>1</v>
      </c>
      <c r="F14511" s="5" t="s">
        <v>294</v>
      </c>
      <c r="G14511" s="5" t="s">
        <v>297</v>
      </c>
      <c r="L14511" s="5" t="s">
        <v>4399</v>
      </c>
      <c r="M14511" s="5" t="s">
        <v>794</v>
      </c>
      <c r="N14511" s="5" t="s">
        <v>294</v>
      </c>
      <c r="R14511" s="5" t="s">
        <v>294</v>
      </c>
      <c r="S14511" s="5" t="s">
        <v>297</v>
      </c>
      <c r="V14511" s="5" t="s">
        <v>34523</v>
      </c>
    </row>
    <row r="14512" spans="1:22" x14ac:dyDescent="0.35">
      <c r="A14512" s="5" t="s">
        <v>34524</v>
      </c>
      <c r="B14512" s="5" t="s">
        <v>5512</v>
      </c>
      <c r="C14512" s="5" t="s">
        <v>34511</v>
      </c>
      <c r="D14512" s="5" t="s">
        <v>22</v>
      </c>
      <c r="E14512" s="5">
        <v>1</v>
      </c>
      <c r="F14512" s="5" t="s">
        <v>294</v>
      </c>
      <c r="G14512" s="5" t="s">
        <v>294</v>
      </c>
      <c r="H14512" s="5">
        <v>0</v>
      </c>
      <c r="I14512" s="5">
        <v>4</v>
      </c>
      <c r="M14512" s="5" t="s">
        <v>794</v>
      </c>
      <c r="N14512" s="5" t="s">
        <v>294</v>
      </c>
      <c r="R14512" s="5" t="s">
        <v>294</v>
      </c>
      <c r="V14512" s="5" t="s">
        <v>32948</v>
      </c>
    </row>
    <row r="14513" spans="1:22" x14ac:dyDescent="0.35">
      <c r="A14513" s="5" t="s">
        <v>34525</v>
      </c>
      <c r="B14513" s="5" t="s">
        <v>235</v>
      </c>
      <c r="C14513" s="5" t="s">
        <v>34526</v>
      </c>
      <c r="D14513" s="5" t="s">
        <v>18</v>
      </c>
      <c r="E14513" s="5">
        <v>50</v>
      </c>
      <c r="F14513" s="5" t="s">
        <v>294</v>
      </c>
      <c r="G14513" s="5" t="s">
        <v>294</v>
      </c>
      <c r="M14513" s="5" t="s">
        <v>794</v>
      </c>
      <c r="N14513" s="5" t="s">
        <v>294</v>
      </c>
      <c r="R14513" s="5" t="s">
        <v>294</v>
      </c>
      <c r="V14513" s="5" t="s">
        <v>34527</v>
      </c>
    </row>
    <row r="14514" spans="1:22" x14ac:dyDescent="0.35">
      <c r="A14514" s="5" t="s">
        <v>34528</v>
      </c>
      <c r="B14514" s="5" t="s">
        <v>34529</v>
      </c>
      <c r="C14514" s="5" t="s">
        <v>34526</v>
      </c>
      <c r="D14514" s="5" t="s">
        <v>18</v>
      </c>
      <c r="E14514" s="5">
        <v>15</v>
      </c>
      <c r="F14514" s="5" t="s">
        <v>294</v>
      </c>
      <c r="G14514" s="5" t="s">
        <v>294</v>
      </c>
      <c r="M14514" s="5" t="s">
        <v>3826</v>
      </c>
      <c r="N14514" s="5" t="s">
        <v>294</v>
      </c>
      <c r="R14514" s="5" t="s">
        <v>294</v>
      </c>
      <c r="V14514" s="5" t="s">
        <v>34530</v>
      </c>
    </row>
    <row r="14515" spans="1:22" x14ac:dyDescent="0.35">
      <c r="A14515" s="5" t="s">
        <v>34531</v>
      </c>
      <c r="B14515" s="5" t="s">
        <v>34532</v>
      </c>
      <c r="C14515" s="5" t="s">
        <v>34526</v>
      </c>
      <c r="D14515" s="5" t="s">
        <v>18</v>
      </c>
      <c r="E14515" s="5">
        <v>50</v>
      </c>
      <c r="F14515" s="5" t="s">
        <v>294</v>
      </c>
      <c r="G14515" s="5" t="s">
        <v>294</v>
      </c>
      <c r="M14515" s="5" t="s">
        <v>794</v>
      </c>
      <c r="N14515" s="5" t="s">
        <v>294</v>
      </c>
      <c r="R14515" s="5" t="s">
        <v>294</v>
      </c>
      <c r="V14515" s="5" t="s">
        <v>34533</v>
      </c>
    </row>
    <row r="14516" spans="1:22" x14ac:dyDescent="0.35">
      <c r="A14516" s="5" t="s">
        <v>34534</v>
      </c>
      <c r="B14516" s="5" t="s">
        <v>34535</v>
      </c>
      <c r="C14516" s="5" t="s">
        <v>34526</v>
      </c>
      <c r="D14516" s="5" t="s">
        <v>18</v>
      </c>
      <c r="E14516" s="5">
        <v>50</v>
      </c>
      <c r="F14516" s="5" t="s">
        <v>294</v>
      </c>
      <c r="G14516" s="5" t="s">
        <v>294</v>
      </c>
      <c r="M14516" s="5" t="s">
        <v>794</v>
      </c>
      <c r="N14516" s="5" t="s">
        <v>294</v>
      </c>
      <c r="R14516" s="5" t="s">
        <v>294</v>
      </c>
      <c r="V14516" s="5" t="s">
        <v>34536</v>
      </c>
    </row>
    <row r="14517" spans="1:22" x14ac:dyDescent="0.35">
      <c r="A14517" s="5" t="s">
        <v>34537</v>
      </c>
      <c r="B14517" s="5" t="s">
        <v>25788</v>
      </c>
      <c r="C14517" s="5" t="s">
        <v>34526</v>
      </c>
      <c r="D14517" s="5" t="s">
        <v>22</v>
      </c>
      <c r="E14517" s="5">
        <v>5</v>
      </c>
      <c r="F14517" s="5" t="s">
        <v>294</v>
      </c>
      <c r="G14517" s="5" t="s">
        <v>294</v>
      </c>
      <c r="M14517" s="5" t="s">
        <v>794</v>
      </c>
      <c r="N14517" s="5" t="s">
        <v>294</v>
      </c>
      <c r="R14517" s="5" t="s">
        <v>294</v>
      </c>
      <c r="V14517" s="5" t="s">
        <v>34538</v>
      </c>
    </row>
    <row r="14518" spans="1:22" x14ac:dyDescent="0.35">
      <c r="A14518" s="5" t="s">
        <v>34539</v>
      </c>
      <c r="B14518" s="5" t="s">
        <v>34540</v>
      </c>
      <c r="C14518" s="5" t="s">
        <v>13591</v>
      </c>
      <c r="D14518" s="5" t="s">
        <v>18</v>
      </c>
      <c r="E14518" s="5">
        <v>1</v>
      </c>
      <c r="F14518" s="5" t="s">
        <v>294</v>
      </c>
      <c r="G14518" s="5" t="s">
        <v>294</v>
      </c>
      <c r="M14518" s="5" t="s">
        <v>794</v>
      </c>
      <c r="N14518" s="5" t="s">
        <v>294</v>
      </c>
      <c r="P14518" s="5" t="s">
        <v>294</v>
      </c>
      <c r="Q14518" s="5" t="s">
        <v>294</v>
      </c>
      <c r="R14518" s="5" t="s">
        <v>294</v>
      </c>
    </row>
    <row r="14519" spans="1:22" x14ac:dyDescent="0.35">
      <c r="A14519" s="5" t="s">
        <v>34541</v>
      </c>
      <c r="B14519" s="5" t="s">
        <v>34542</v>
      </c>
      <c r="C14519" s="5" t="s">
        <v>13591</v>
      </c>
      <c r="D14519" s="5" t="s">
        <v>18</v>
      </c>
      <c r="E14519" s="5">
        <v>30</v>
      </c>
      <c r="F14519" s="5" t="s">
        <v>294</v>
      </c>
      <c r="G14519" s="5" t="s">
        <v>294</v>
      </c>
      <c r="M14519" s="5" t="s">
        <v>794</v>
      </c>
      <c r="N14519" s="5" t="s">
        <v>294</v>
      </c>
      <c r="P14519" s="5" t="s">
        <v>294</v>
      </c>
      <c r="Q14519" s="5" t="s">
        <v>294</v>
      </c>
      <c r="R14519" s="5" t="s">
        <v>294</v>
      </c>
    </row>
    <row r="14520" spans="1:22" x14ac:dyDescent="0.35">
      <c r="A14520" s="5" t="s">
        <v>34543</v>
      </c>
      <c r="B14520" s="5" t="s">
        <v>34544</v>
      </c>
      <c r="C14520" s="5" t="s">
        <v>13591</v>
      </c>
      <c r="D14520" s="5" t="s">
        <v>18</v>
      </c>
      <c r="E14520" s="5">
        <v>50</v>
      </c>
      <c r="F14520" s="5" t="s">
        <v>294</v>
      </c>
      <c r="G14520" s="5" t="s">
        <v>294</v>
      </c>
      <c r="M14520" s="5" t="s">
        <v>794</v>
      </c>
      <c r="N14520" s="5" t="s">
        <v>294</v>
      </c>
      <c r="R14520" s="5" t="s">
        <v>294</v>
      </c>
    </row>
    <row r="14521" spans="1:22" x14ac:dyDescent="0.35">
      <c r="A14521" s="5" t="s">
        <v>34545</v>
      </c>
      <c r="B14521" s="5" t="s">
        <v>34546</v>
      </c>
      <c r="C14521" s="5" t="s">
        <v>13591</v>
      </c>
      <c r="D14521" s="5" t="s">
        <v>18</v>
      </c>
      <c r="E14521" s="5">
        <v>30</v>
      </c>
      <c r="F14521" s="5" t="s">
        <v>294</v>
      </c>
      <c r="G14521" s="5" t="s">
        <v>294</v>
      </c>
      <c r="M14521" s="5" t="s">
        <v>3826</v>
      </c>
      <c r="N14521" s="5" t="s">
        <v>294</v>
      </c>
      <c r="R14521" s="5" t="s">
        <v>294</v>
      </c>
    </row>
    <row r="14522" spans="1:22" x14ac:dyDescent="0.35">
      <c r="A14522" s="5" t="s">
        <v>34547</v>
      </c>
      <c r="B14522" s="5" t="s">
        <v>34548</v>
      </c>
      <c r="C14522" s="5" t="s">
        <v>13591</v>
      </c>
      <c r="D14522" s="5" t="s">
        <v>18</v>
      </c>
      <c r="E14522" s="5">
        <v>2000</v>
      </c>
      <c r="F14522" s="5" t="s">
        <v>294</v>
      </c>
      <c r="G14522" s="5" t="s">
        <v>294</v>
      </c>
      <c r="M14522" s="5" t="s">
        <v>794</v>
      </c>
      <c r="N14522" s="5" t="s">
        <v>294</v>
      </c>
      <c r="P14522" s="5" t="s">
        <v>294</v>
      </c>
      <c r="Q14522" s="5" t="s">
        <v>294</v>
      </c>
      <c r="R14522" s="5" t="s">
        <v>294</v>
      </c>
      <c r="V14522" s="5" t="s">
        <v>34547</v>
      </c>
    </row>
    <row r="14523" spans="1:22" x14ac:dyDescent="0.35">
      <c r="A14523" s="5" t="s">
        <v>34549</v>
      </c>
      <c r="B14523" s="5" t="s">
        <v>34550</v>
      </c>
      <c r="C14523" s="5" t="s">
        <v>13591</v>
      </c>
      <c r="D14523" s="5" t="s">
        <v>18</v>
      </c>
      <c r="E14523" s="5">
        <v>1</v>
      </c>
      <c r="F14523" s="5" t="s">
        <v>294</v>
      </c>
      <c r="G14523" s="5" t="s">
        <v>294</v>
      </c>
      <c r="M14523" s="5" t="s">
        <v>794</v>
      </c>
      <c r="N14523" s="5" t="s">
        <v>294</v>
      </c>
      <c r="P14523" s="5" t="s">
        <v>294</v>
      </c>
      <c r="Q14523" s="5" t="s">
        <v>294</v>
      </c>
      <c r="R14523" s="5" t="s">
        <v>294</v>
      </c>
      <c r="V14523" s="5" t="s">
        <v>34549</v>
      </c>
    </row>
    <row r="14524" spans="1:22" x14ac:dyDescent="0.35">
      <c r="A14524" s="5" t="s">
        <v>34551</v>
      </c>
      <c r="B14524" s="5" t="s">
        <v>34552</v>
      </c>
      <c r="C14524" s="5" t="s">
        <v>13591</v>
      </c>
      <c r="D14524" s="5" t="s">
        <v>18</v>
      </c>
      <c r="E14524" s="5">
        <v>30</v>
      </c>
      <c r="F14524" s="5" t="s">
        <v>294</v>
      </c>
      <c r="G14524" s="5" t="s">
        <v>294</v>
      </c>
      <c r="M14524" s="5" t="s">
        <v>794</v>
      </c>
      <c r="N14524" s="5" t="s">
        <v>294</v>
      </c>
      <c r="R14524" s="5" t="s">
        <v>294</v>
      </c>
    </row>
    <row r="14525" spans="1:22" x14ac:dyDescent="0.35">
      <c r="A14525" s="5" t="s">
        <v>34553</v>
      </c>
      <c r="B14525" s="5" t="s">
        <v>34554</v>
      </c>
      <c r="C14525" s="5" t="s">
        <v>13591</v>
      </c>
      <c r="D14525" s="5" t="s">
        <v>18</v>
      </c>
      <c r="E14525" s="5">
        <v>30</v>
      </c>
      <c r="F14525" s="5" t="s">
        <v>294</v>
      </c>
      <c r="G14525" s="5" t="s">
        <v>294</v>
      </c>
      <c r="M14525" s="5" t="s">
        <v>794</v>
      </c>
      <c r="N14525" s="5" t="s">
        <v>294</v>
      </c>
      <c r="O14525" s="5" t="s">
        <v>294</v>
      </c>
      <c r="P14525" s="5" t="s">
        <v>294</v>
      </c>
      <c r="Q14525" s="5" t="s">
        <v>297</v>
      </c>
      <c r="R14525" s="5" t="s">
        <v>297</v>
      </c>
      <c r="V14525" s="5" t="s">
        <v>34553</v>
      </c>
    </row>
    <row r="14526" spans="1:22" x14ac:dyDescent="0.35">
      <c r="A14526" s="5" t="s">
        <v>34555</v>
      </c>
      <c r="B14526" s="5" t="s">
        <v>34556</v>
      </c>
      <c r="C14526" s="5" t="s">
        <v>13591</v>
      </c>
      <c r="D14526" s="5" t="s">
        <v>18</v>
      </c>
      <c r="E14526" s="5">
        <v>20</v>
      </c>
      <c r="F14526" s="5" t="s">
        <v>294</v>
      </c>
      <c r="G14526" s="5" t="s">
        <v>294</v>
      </c>
      <c r="M14526" s="5" t="s">
        <v>794</v>
      </c>
      <c r="N14526" s="5" t="s">
        <v>294</v>
      </c>
      <c r="R14526" s="5" t="s">
        <v>297</v>
      </c>
    </row>
    <row r="14527" spans="1:22" x14ac:dyDescent="0.35">
      <c r="A14527" s="5" t="s">
        <v>34557</v>
      </c>
      <c r="B14527" s="5" t="s">
        <v>34558</v>
      </c>
      <c r="C14527" s="5" t="s">
        <v>13591</v>
      </c>
      <c r="D14527" s="5" t="s">
        <v>18</v>
      </c>
      <c r="E14527" s="5">
        <v>50</v>
      </c>
      <c r="F14527" s="5" t="s">
        <v>294</v>
      </c>
      <c r="G14527" s="5" t="s">
        <v>294</v>
      </c>
      <c r="M14527" s="5" t="s">
        <v>794</v>
      </c>
      <c r="N14527" s="5" t="s">
        <v>294</v>
      </c>
      <c r="P14527" s="5" t="s">
        <v>294</v>
      </c>
      <c r="Q14527" s="5" t="s">
        <v>294</v>
      </c>
      <c r="R14527" s="5" t="s">
        <v>294</v>
      </c>
    </row>
    <row r="14528" spans="1:22" x14ac:dyDescent="0.35">
      <c r="A14528" s="5" t="s">
        <v>34559</v>
      </c>
      <c r="B14528" s="5" t="s">
        <v>34560</v>
      </c>
      <c r="C14528" s="5" t="s">
        <v>34561</v>
      </c>
      <c r="D14528" s="5" t="s">
        <v>20</v>
      </c>
      <c r="E14528" s="5">
        <v>10</v>
      </c>
      <c r="F14528" s="5" t="s">
        <v>294</v>
      </c>
      <c r="G14528" s="5" t="s">
        <v>294</v>
      </c>
      <c r="M14528" s="5" t="s">
        <v>794</v>
      </c>
      <c r="N14528" s="5" t="s">
        <v>294</v>
      </c>
      <c r="R14528" s="5" t="s">
        <v>294</v>
      </c>
      <c r="V14528" s="5" t="s">
        <v>34562</v>
      </c>
    </row>
    <row r="14529" spans="1:22" x14ac:dyDescent="0.35">
      <c r="A14529" s="5" t="s">
        <v>34563</v>
      </c>
      <c r="B14529" s="5" t="s">
        <v>34564</v>
      </c>
      <c r="C14529" s="5" t="s">
        <v>34561</v>
      </c>
      <c r="D14529" s="5" t="s">
        <v>20</v>
      </c>
      <c r="E14529" s="5">
        <v>10</v>
      </c>
      <c r="F14529" s="5" t="s">
        <v>294</v>
      </c>
      <c r="G14529" s="5" t="s">
        <v>294</v>
      </c>
      <c r="M14529" s="5" t="s">
        <v>794</v>
      </c>
      <c r="N14529" s="5" t="s">
        <v>294</v>
      </c>
      <c r="R14529" s="5" t="s">
        <v>294</v>
      </c>
      <c r="V14529" s="5" t="s">
        <v>34565</v>
      </c>
    </row>
    <row r="14530" spans="1:22" x14ac:dyDescent="0.35">
      <c r="A14530" s="5" t="s">
        <v>34566</v>
      </c>
      <c r="B14530" s="5" t="s">
        <v>34567</v>
      </c>
      <c r="C14530" s="5" t="s">
        <v>34561</v>
      </c>
      <c r="D14530" s="5" t="s">
        <v>22</v>
      </c>
      <c r="E14530" s="5">
        <v>10</v>
      </c>
      <c r="F14530" s="5" t="s">
        <v>294</v>
      </c>
      <c r="G14530" s="5" t="s">
        <v>294</v>
      </c>
      <c r="M14530" s="5" t="s">
        <v>3826</v>
      </c>
      <c r="N14530" s="5" t="s">
        <v>294</v>
      </c>
      <c r="R14530" s="5" t="s">
        <v>294</v>
      </c>
      <c r="V14530" s="5" t="s">
        <v>34568</v>
      </c>
    </row>
    <row r="14531" spans="1:22" x14ac:dyDescent="0.35">
      <c r="A14531" s="5" t="s">
        <v>34569</v>
      </c>
      <c r="B14531" s="5" t="s">
        <v>34570</v>
      </c>
      <c r="C14531" s="5" t="s">
        <v>34561</v>
      </c>
      <c r="D14531" s="5" t="s">
        <v>18</v>
      </c>
      <c r="E14531" s="5">
        <v>5</v>
      </c>
      <c r="F14531" s="5" t="s">
        <v>294</v>
      </c>
      <c r="G14531" s="5" t="s">
        <v>294</v>
      </c>
      <c r="M14531" s="5" t="s">
        <v>794</v>
      </c>
      <c r="N14531" s="5" t="s">
        <v>294</v>
      </c>
      <c r="R14531" s="5" t="s">
        <v>294</v>
      </c>
      <c r="V14531" s="5" t="s">
        <v>34571</v>
      </c>
    </row>
    <row r="14532" spans="1:22" x14ac:dyDescent="0.35">
      <c r="A14532" s="5" t="s">
        <v>34572</v>
      </c>
      <c r="B14532" s="5" t="s">
        <v>34573</v>
      </c>
      <c r="C14532" s="5" t="s">
        <v>34561</v>
      </c>
      <c r="D14532" s="5" t="s">
        <v>18</v>
      </c>
      <c r="E14532" s="5">
        <v>30</v>
      </c>
      <c r="F14532" s="5" t="s">
        <v>294</v>
      </c>
      <c r="G14532" s="5" t="s">
        <v>294</v>
      </c>
      <c r="M14532" s="5" t="s">
        <v>794</v>
      </c>
      <c r="N14532" s="5" t="s">
        <v>294</v>
      </c>
      <c r="R14532" s="5" t="s">
        <v>294</v>
      </c>
      <c r="V14532" s="5" t="s">
        <v>34574</v>
      </c>
    </row>
    <row r="14533" spans="1:22" x14ac:dyDescent="0.35">
      <c r="A14533" s="5" t="s">
        <v>34575</v>
      </c>
      <c r="B14533" s="5" t="s">
        <v>34576</v>
      </c>
      <c r="C14533" s="5" t="s">
        <v>34561</v>
      </c>
      <c r="D14533" s="5" t="s">
        <v>18</v>
      </c>
      <c r="E14533" s="5">
        <v>3</v>
      </c>
      <c r="F14533" s="5" t="s">
        <v>294</v>
      </c>
      <c r="G14533" s="5" t="s">
        <v>294</v>
      </c>
      <c r="M14533" s="5" t="s">
        <v>794</v>
      </c>
      <c r="N14533" s="5" t="s">
        <v>294</v>
      </c>
      <c r="R14533" s="5" t="s">
        <v>294</v>
      </c>
      <c r="V14533" s="5" t="s">
        <v>34577</v>
      </c>
    </row>
    <row r="14534" spans="1:22" x14ac:dyDescent="0.35">
      <c r="A14534" s="5" t="s">
        <v>34578</v>
      </c>
      <c r="B14534" s="5" t="s">
        <v>34579</v>
      </c>
      <c r="C14534" s="5" t="s">
        <v>34561</v>
      </c>
      <c r="D14534" s="5" t="s">
        <v>18</v>
      </c>
      <c r="E14534" s="5">
        <v>30</v>
      </c>
      <c r="F14534" s="5" t="s">
        <v>294</v>
      </c>
      <c r="G14534" s="5" t="s">
        <v>294</v>
      </c>
      <c r="M14534" s="5" t="s">
        <v>794</v>
      </c>
      <c r="N14534" s="5" t="s">
        <v>294</v>
      </c>
      <c r="R14534" s="5" t="s">
        <v>294</v>
      </c>
      <c r="V14534" s="5" t="s">
        <v>34580</v>
      </c>
    </row>
    <row r="14535" spans="1:22" x14ac:dyDescent="0.35">
      <c r="A14535" s="5" t="s">
        <v>34581</v>
      </c>
      <c r="B14535" s="5" t="s">
        <v>34582</v>
      </c>
      <c r="C14535" s="5" t="s">
        <v>34561</v>
      </c>
      <c r="D14535" s="5" t="s">
        <v>18</v>
      </c>
      <c r="E14535" s="5">
        <v>30</v>
      </c>
      <c r="F14535" s="5" t="s">
        <v>294</v>
      </c>
      <c r="G14535" s="5" t="s">
        <v>294</v>
      </c>
      <c r="M14535" s="5" t="s">
        <v>794</v>
      </c>
      <c r="N14535" s="5" t="s">
        <v>294</v>
      </c>
      <c r="P14535" s="5" t="s">
        <v>294</v>
      </c>
      <c r="Q14535" s="5" t="s">
        <v>297</v>
      </c>
      <c r="R14535" s="5" t="s">
        <v>297</v>
      </c>
      <c r="V14535" s="5" t="s">
        <v>34583</v>
      </c>
    </row>
    <row r="14536" spans="1:22" x14ac:dyDescent="0.35">
      <c r="A14536" s="5" t="s">
        <v>34584</v>
      </c>
      <c r="B14536" s="5" t="s">
        <v>34585</v>
      </c>
      <c r="C14536" s="5" t="s">
        <v>34561</v>
      </c>
      <c r="D14536" s="5" t="s">
        <v>28</v>
      </c>
      <c r="E14536" s="5">
        <v>6</v>
      </c>
      <c r="F14536" s="5" t="s">
        <v>294</v>
      </c>
      <c r="G14536" s="5" t="s">
        <v>294</v>
      </c>
      <c r="M14536" s="5" t="s">
        <v>794</v>
      </c>
      <c r="N14536" s="5" t="s">
        <v>294</v>
      </c>
      <c r="R14536" s="5" t="s">
        <v>294</v>
      </c>
      <c r="V14536" s="5" t="s">
        <v>34586</v>
      </c>
    </row>
    <row r="14537" spans="1:22" x14ac:dyDescent="0.35">
      <c r="A14537" s="5" t="s">
        <v>34587</v>
      </c>
      <c r="B14537" s="5" t="s">
        <v>34588</v>
      </c>
      <c r="C14537" s="5" t="s">
        <v>34561</v>
      </c>
      <c r="D14537" s="5" t="s">
        <v>28</v>
      </c>
      <c r="E14537" s="5">
        <v>6</v>
      </c>
      <c r="F14537" s="5" t="s">
        <v>294</v>
      </c>
      <c r="G14537" s="5" t="s">
        <v>294</v>
      </c>
      <c r="M14537" s="5" t="s">
        <v>794</v>
      </c>
      <c r="N14537" s="5" t="s">
        <v>294</v>
      </c>
      <c r="R14537" s="5" t="s">
        <v>294</v>
      </c>
      <c r="V14537" s="5" t="s">
        <v>34589</v>
      </c>
    </row>
    <row r="14538" spans="1:22" x14ac:dyDescent="0.35">
      <c r="A14538" s="5" t="s">
        <v>34590</v>
      </c>
      <c r="B14538" s="5" t="s">
        <v>34591</v>
      </c>
      <c r="C14538" s="5" t="s">
        <v>34592</v>
      </c>
      <c r="D14538" s="5" t="s">
        <v>22</v>
      </c>
      <c r="E14538" s="5">
        <v>10</v>
      </c>
      <c r="F14538" s="5" t="s">
        <v>294</v>
      </c>
      <c r="G14538" s="5" t="s">
        <v>294</v>
      </c>
      <c r="H14538" s="5">
        <v>0</v>
      </c>
      <c r="I14538" s="5">
        <v>1</v>
      </c>
      <c r="M14538" s="5" t="s">
        <v>794</v>
      </c>
      <c r="N14538" s="5" t="s">
        <v>294</v>
      </c>
      <c r="R14538" s="5" t="s">
        <v>297</v>
      </c>
      <c r="S14538" s="5" t="s">
        <v>2333</v>
      </c>
      <c r="V14538" s="5" t="s">
        <v>34590</v>
      </c>
    </row>
    <row r="14539" spans="1:22" x14ac:dyDescent="0.35">
      <c r="A14539" s="5" t="s">
        <v>34593</v>
      </c>
      <c r="B14539" s="5" t="s">
        <v>34594</v>
      </c>
      <c r="C14539" s="5" t="s">
        <v>34592</v>
      </c>
      <c r="D14539" s="5" t="s">
        <v>20</v>
      </c>
      <c r="E14539" s="5">
        <v>10</v>
      </c>
      <c r="F14539" s="5" t="s">
        <v>294</v>
      </c>
      <c r="G14539" s="5" t="s">
        <v>294</v>
      </c>
      <c r="M14539" s="5" t="s">
        <v>794</v>
      </c>
      <c r="N14539" s="5" t="s">
        <v>294</v>
      </c>
      <c r="R14539" s="5" t="s">
        <v>294</v>
      </c>
      <c r="V14539" s="5" t="s">
        <v>34593</v>
      </c>
    </row>
    <row r="14540" spans="1:22" x14ac:dyDescent="0.35">
      <c r="A14540" s="5" t="s">
        <v>34595</v>
      </c>
      <c r="B14540" s="5" t="s">
        <v>34596</v>
      </c>
      <c r="C14540" s="5" t="s">
        <v>34592</v>
      </c>
      <c r="D14540" s="5" t="s">
        <v>28</v>
      </c>
      <c r="E14540" s="5">
        <v>6</v>
      </c>
      <c r="F14540" s="5" t="s">
        <v>294</v>
      </c>
      <c r="G14540" s="5" t="s">
        <v>294</v>
      </c>
      <c r="M14540" s="5" t="s">
        <v>794</v>
      </c>
      <c r="N14540" s="5" t="s">
        <v>294</v>
      </c>
      <c r="R14540" s="5" t="s">
        <v>294</v>
      </c>
      <c r="V14540" s="5" t="s">
        <v>34595</v>
      </c>
    </row>
    <row r="14541" spans="1:22" x14ac:dyDescent="0.35">
      <c r="A14541" s="5" t="s">
        <v>34597</v>
      </c>
      <c r="B14541" s="5" t="s">
        <v>34598</v>
      </c>
      <c r="C14541" s="5" t="s">
        <v>34592</v>
      </c>
      <c r="D14541" s="5" t="s">
        <v>20</v>
      </c>
      <c r="E14541" s="5">
        <v>10</v>
      </c>
      <c r="F14541" s="5" t="s">
        <v>294</v>
      </c>
      <c r="G14541" s="5" t="s">
        <v>294</v>
      </c>
      <c r="M14541" s="5" t="s">
        <v>794</v>
      </c>
      <c r="N14541" s="5" t="s">
        <v>294</v>
      </c>
      <c r="R14541" s="5" t="s">
        <v>294</v>
      </c>
      <c r="V14541" s="5" t="s">
        <v>34597</v>
      </c>
    </row>
    <row r="14542" spans="1:22" x14ac:dyDescent="0.35">
      <c r="A14542" s="5" t="s">
        <v>34599</v>
      </c>
      <c r="B14542" s="5" t="s">
        <v>34600</v>
      </c>
      <c r="C14542" s="5" t="s">
        <v>34592</v>
      </c>
      <c r="D14542" s="5" t="s">
        <v>18</v>
      </c>
      <c r="E14542" s="5">
        <v>50</v>
      </c>
      <c r="F14542" s="5" t="s">
        <v>294</v>
      </c>
      <c r="G14542" s="5" t="s">
        <v>294</v>
      </c>
      <c r="M14542" s="5" t="s">
        <v>794</v>
      </c>
      <c r="N14542" s="5" t="s">
        <v>294</v>
      </c>
      <c r="R14542" s="5" t="s">
        <v>294</v>
      </c>
      <c r="V14542" s="5" t="s">
        <v>34599</v>
      </c>
    </row>
    <row r="14543" spans="1:22" x14ac:dyDescent="0.35">
      <c r="A14543" s="5" t="s">
        <v>34601</v>
      </c>
      <c r="B14543" s="5" t="s">
        <v>34602</v>
      </c>
      <c r="C14543" s="5" t="s">
        <v>34592</v>
      </c>
      <c r="D14543" s="5" t="s">
        <v>22</v>
      </c>
      <c r="E14543" s="5">
        <v>8</v>
      </c>
      <c r="F14543" s="5" t="s">
        <v>294</v>
      </c>
      <c r="G14543" s="5" t="s">
        <v>294</v>
      </c>
      <c r="M14543" s="5" t="s">
        <v>3826</v>
      </c>
      <c r="N14543" s="5" t="s">
        <v>294</v>
      </c>
      <c r="R14543" s="5" t="s">
        <v>294</v>
      </c>
      <c r="V14543" s="5" t="s">
        <v>34601</v>
      </c>
    </row>
    <row r="14544" spans="1:22" x14ac:dyDescent="0.35">
      <c r="A14544" s="5" t="s">
        <v>34603</v>
      </c>
      <c r="B14544" s="5" t="s">
        <v>34604</v>
      </c>
      <c r="C14544" s="5" t="s">
        <v>34592</v>
      </c>
      <c r="D14544" s="5" t="s">
        <v>18</v>
      </c>
      <c r="E14544" s="5">
        <v>30</v>
      </c>
      <c r="F14544" s="5" t="s">
        <v>294</v>
      </c>
      <c r="G14544" s="5" t="s">
        <v>294</v>
      </c>
      <c r="M14544" s="5" t="s">
        <v>794</v>
      </c>
      <c r="N14544" s="5" t="s">
        <v>294</v>
      </c>
      <c r="R14544" s="5" t="s">
        <v>297</v>
      </c>
      <c r="V14544" s="5" t="s">
        <v>34603</v>
      </c>
    </row>
    <row r="14545" spans="1:22" x14ac:dyDescent="0.35">
      <c r="A14545" s="5" t="s">
        <v>34605</v>
      </c>
      <c r="B14545" s="5" t="s">
        <v>34606</v>
      </c>
      <c r="C14545" s="5" t="s">
        <v>34592</v>
      </c>
      <c r="D14545" s="5" t="s">
        <v>18</v>
      </c>
      <c r="E14545" s="5">
        <v>30</v>
      </c>
      <c r="F14545" s="5" t="s">
        <v>294</v>
      </c>
      <c r="G14545" s="5" t="s">
        <v>294</v>
      </c>
      <c r="M14545" s="5" t="s">
        <v>794</v>
      </c>
      <c r="N14545" s="5" t="s">
        <v>294</v>
      </c>
      <c r="R14545" s="5" t="s">
        <v>294</v>
      </c>
      <c r="V14545" s="5" t="s">
        <v>34605</v>
      </c>
    </row>
    <row r="14546" spans="1:22" x14ac:dyDescent="0.35">
      <c r="A14546" s="5" t="s">
        <v>34607</v>
      </c>
      <c r="B14546" s="5" t="s">
        <v>34608</v>
      </c>
      <c r="C14546" s="5" t="s">
        <v>34592</v>
      </c>
      <c r="D14546" s="5" t="s">
        <v>18</v>
      </c>
      <c r="E14546" s="5">
        <v>30</v>
      </c>
      <c r="F14546" s="5" t="s">
        <v>294</v>
      </c>
      <c r="G14546" s="5" t="s">
        <v>297</v>
      </c>
      <c r="M14546" s="5" t="s">
        <v>794</v>
      </c>
      <c r="N14546" s="5" t="s">
        <v>294</v>
      </c>
      <c r="R14546" s="5" t="s">
        <v>297</v>
      </c>
      <c r="V14546" s="5" t="s">
        <v>34609</v>
      </c>
    </row>
    <row r="14547" spans="1:22" x14ac:dyDescent="0.35">
      <c r="A14547" s="5" t="s">
        <v>34610</v>
      </c>
      <c r="B14547" s="5" t="s">
        <v>34611</v>
      </c>
      <c r="C14547" s="5" t="s">
        <v>34592</v>
      </c>
      <c r="D14547" s="5" t="s">
        <v>28</v>
      </c>
      <c r="E14547" s="5">
        <v>6</v>
      </c>
      <c r="F14547" s="5" t="s">
        <v>294</v>
      </c>
      <c r="G14547" s="5" t="s">
        <v>294</v>
      </c>
      <c r="M14547" s="5" t="s">
        <v>794</v>
      </c>
      <c r="N14547" s="5" t="s">
        <v>294</v>
      </c>
      <c r="R14547" s="5" t="s">
        <v>294</v>
      </c>
      <c r="V14547" s="5" t="s">
        <v>34610</v>
      </c>
    </row>
    <row r="14548" spans="1:22" x14ac:dyDescent="0.35">
      <c r="A14548" s="5" t="s">
        <v>34612</v>
      </c>
      <c r="B14548" s="5" t="s">
        <v>34613</v>
      </c>
      <c r="C14548" s="5" t="s">
        <v>34592</v>
      </c>
      <c r="D14548" s="5" t="s">
        <v>18</v>
      </c>
      <c r="E14548" s="5">
        <v>8</v>
      </c>
      <c r="F14548" s="5" t="s">
        <v>294</v>
      </c>
      <c r="G14548" s="5" t="s">
        <v>297</v>
      </c>
      <c r="M14548" s="5" t="s">
        <v>794</v>
      </c>
      <c r="N14548" s="5" t="s">
        <v>294</v>
      </c>
      <c r="Q14548" s="5" t="s">
        <v>297</v>
      </c>
      <c r="R14548" s="5" t="s">
        <v>297</v>
      </c>
      <c r="V14548" s="5" t="s">
        <v>34612</v>
      </c>
    </row>
    <row r="14549" spans="1:22" x14ac:dyDescent="0.35">
      <c r="A14549" s="5" t="s">
        <v>34614</v>
      </c>
      <c r="B14549" s="5" t="s">
        <v>34615</v>
      </c>
      <c r="C14549" s="5" t="s">
        <v>34616</v>
      </c>
      <c r="D14549" s="5" t="s">
        <v>18</v>
      </c>
      <c r="E14549" s="5">
        <v>20</v>
      </c>
      <c r="F14549" s="5" t="s">
        <v>294</v>
      </c>
      <c r="G14549" s="5" t="s">
        <v>294</v>
      </c>
      <c r="M14549" s="5" t="s">
        <v>794</v>
      </c>
      <c r="N14549" s="5" t="s">
        <v>294</v>
      </c>
      <c r="O14549" s="5" t="s">
        <v>294</v>
      </c>
      <c r="P14549" s="5" t="s">
        <v>294</v>
      </c>
      <c r="Q14549" s="5" t="s">
        <v>294</v>
      </c>
      <c r="R14549" s="5" t="s">
        <v>294</v>
      </c>
    </row>
    <row r="14550" spans="1:22" x14ac:dyDescent="0.35">
      <c r="A14550" s="5" t="s">
        <v>34617</v>
      </c>
      <c r="B14550" s="5" t="s">
        <v>8594</v>
      </c>
      <c r="C14550" s="5" t="s">
        <v>34616</v>
      </c>
      <c r="D14550" s="5" t="s">
        <v>22</v>
      </c>
      <c r="E14550" s="5">
        <v>18</v>
      </c>
      <c r="F14550" s="5" t="s">
        <v>294</v>
      </c>
      <c r="G14550" s="5" t="s">
        <v>294</v>
      </c>
      <c r="M14550" s="5" t="s">
        <v>794</v>
      </c>
      <c r="N14550" s="5" t="s">
        <v>294</v>
      </c>
      <c r="O14550" s="5" t="s">
        <v>294</v>
      </c>
      <c r="P14550" s="5" t="s">
        <v>294</v>
      </c>
      <c r="Q14550" s="5" t="s">
        <v>294</v>
      </c>
      <c r="R14550" s="5" t="s">
        <v>294</v>
      </c>
    </row>
    <row r="14551" spans="1:22" x14ac:dyDescent="0.35">
      <c r="A14551" s="5" t="s">
        <v>34618</v>
      </c>
      <c r="B14551" s="5" t="s">
        <v>23836</v>
      </c>
      <c r="C14551" s="5" t="s">
        <v>34616</v>
      </c>
      <c r="D14551" s="5" t="s">
        <v>20</v>
      </c>
      <c r="E14551" s="5">
        <v>10</v>
      </c>
      <c r="F14551" s="5" t="s">
        <v>297</v>
      </c>
      <c r="G14551" s="5" t="s">
        <v>294</v>
      </c>
      <c r="M14551" s="5" t="s">
        <v>794</v>
      </c>
      <c r="N14551" s="5" t="s">
        <v>294</v>
      </c>
      <c r="O14551" s="5" t="s">
        <v>294</v>
      </c>
      <c r="P14551" s="5" t="s">
        <v>294</v>
      </c>
      <c r="Q14551" s="5" t="s">
        <v>294</v>
      </c>
      <c r="R14551" s="5" t="s">
        <v>294</v>
      </c>
    </row>
    <row r="14552" spans="1:22" x14ac:dyDescent="0.35">
      <c r="A14552" s="5" t="s">
        <v>34619</v>
      </c>
      <c r="B14552" s="5" t="s">
        <v>8404</v>
      </c>
      <c r="C14552" s="5" t="s">
        <v>34616</v>
      </c>
      <c r="D14552" s="5" t="s">
        <v>18</v>
      </c>
      <c r="E14552" s="5">
        <v>999</v>
      </c>
      <c r="F14552" s="5" t="s">
        <v>294</v>
      </c>
      <c r="G14552" s="5" t="s">
        <v>294</v>
      </c>
      <c r="M14552" s="5" t="s">
        <v>794</v>
      </c>
      <c r="N14552" s="5" t="s">
        <v>294</v>
      </c>
      <c r="O14552" s="5" t="s">
        <v>294</v>
      </c>
      <c r="P14552" s="5" t="s">
        <v>294</v>
      </c>
      <c r="Q14552" s="5" t="s">
        <v>294</v>
      </c>
      <c r="R14552" s="5" t="s">
        <v>294</v>
      </c>
    </row>
    <row r="14553" spans="1:22" x14ac:dyDescent="0.35">
      <c r="A14553" s="5" t="s">
        <v>34620</v>
      </c>
      <c r="B14553" s="5" t="s">
        <v>34621</v>
      </c>
      <c r="C14553" s="5" t="s">
        <v>34616</v>
      </c>
      <c r="D14553" s="5" t="s">
        <v>22</v>
      </c>
      <c r="E14553" s="5">
        <v>18</v>
      </c>
      <c r="F14553" s="5" t="s">
        <v>294</v>
      </c>
      <c r="G14553" s="5" t="s">
        <v>294</v>
      </c>
      <c r="M14553" s="5" t="s">
        <v>794</v>
      </c>
      <c r="N14553" s="5" t="s">
        <v>294</v>
      </c>
      <c r="O14553" s="5" t="s">
        <v>294</v>
      </c>
      <c r="P14553" s="5" t="s">
        <v>294</v>
      </c>
      <c r="Q14553" s="5" t="s">
        <v>294</v>
      </c>
      <c r="R14553" s="5" t="s">
        <v>294</v>
      </c>
    </row>
    <row r="14554" spans="1:22" x14ac:dyDescent="0.35">
      <c r="A14554" s="5" t="s">
        <v>34622</v>
      </c>
      <c r="B14554" s="5" t="s">
        <v>17039</v>
      </c>
      <c r="C14554" s="5" t="s">
        <v>34616</v>
      </c>
      <c r="D14554" s="5" t="s">
        <v>22</v>
      </c>
      <c r="E14554" s="5">
        <v>18</v>
      </c>
      <c r="F14554" s="5" t="s">
        <v>297</v>
      </c>
      <c r="G14554" s="5" t="s">
        <v>294</v>
      </c>
      <c r="J14554" s="5" t="s">
        <v>17040</v>
      </c>
      <c r="M14554" s="5" t="s">
        <v>794</v>
      </c>
      <c r="N14554" s="5" t="s">
        <v>294</v>
      </c>
      <c r="O14554" s="5" t="s">
        <v>294</v>
      </c>
      <c r="P14554" s="5" t="s">
        <v>294</v>
      </c>
      <c r="Q14554" s="5" t="s">
        <v>294</v>
      </c>
      <c r="R14554" s="5" t="s">
        <v>297</v>
      </c>
    </row>
    <row r="14555" spans="1:22" x14ac:dyDescent="0.35">
      <c r="A14555" s="5" t="s">
        <v>34623</v>
      </c>
      <c r="B14555" s="5" t="s">
        <v>34624</v>
      </c>
      <c r="C14555" s="5" t="s">
        <v>34616</v>
      </c>
      <c r="D14555" s="5" t="s">
        <v>18</v>
      </c>
      <c r="E14555" s="5">
        <v>20</v>
      </c>
      <c r="F14555" s="5" t="s">
        <v>294</v>
      </c>
      <c r="G14555" s="5" t="s">
        <v>294</v>
      </c>
      <c r="M14555" s="5" t="s">
        <v>794</v>
      </c>
      <c r="N14555" s="5" t="s">
        <v>294</v>
      </c>
      <c r="O14555" s="5" t="s">
        <v>294</v>
      </c>
      <c r="P14555" s="5" t="s">
        <v>294</v>
      </c>
      <c r="Q14555" s="5" t="s">
        <v>294</v>
      </c>
      <c r="R14555" s="5" t="s">
        <v>294</v>
      </c>
    </row>
    <row r="14556" spans="1:22" x14ac:dyDescent="0.35">
      <c r="A14556" s="5" t="s">
        <v>34625</v>
      </c>
      <c r="B14556" s="5" t="s">
        <v>3907</v>
      </c>
      <c r="C14556" s="5" t="s">
        <v>34616</v>
      </c>
      <c r="D14556" s="5" t="s">
        <v>22</v>
      </c>
      <c r="E14556" s="5">
        <v>18</v>
      </c>
      <c r="F14556" s="5" t="s">
        <v>297</v>
      </c>
      <c r="G14556" s="5" t="s">
        <v>294</v>
      </c>
      <c r="H14556" s="5">
        <v>1</v>
      </c>
      <c r="M14556" s="5" t="s">
        <v>3826</v>
      </c>
      <c r="N14556" s="5" t="s">
        <v>294</v>
      </c>
      <c r="O14556" s="5" t="s">
        <v>294</v>
      </c>
      <c r="P14556" s="5" t="s">
        <v>294</v>
      </c>
      <c r="Q14556" s="5" t="s">
        <v>294</v>
      </c>
      <c r="R14556" s="5" t="s">
        <v>294</v>
      </c>
    </row>
    <row r="14557" spans="1:22" x14ac:dyDescent="0.35">
      <c r="A14557" s="5" t="s">
        <v>34626</v>
      </c>
      <c r="B14557" s="5" t="s">
        <v>17015</v>
      </c>
      <c r="C14557" s="5" t="s">
        <v>34616</v>
      </c>
      <c r="D14557" s="5" t="s">
        <v>22</v>
      </c>
      <c r="E14557" s="5">
        <v>18</v>
      </c>
      <c r="F14557" s="5" t="s">
        <v>294</v>
      </c>
      <c r="G14557" s="5" t="s">
        <v>294</v>
      </c>
      <c r="M14557" s="5" t="s">
        <v>794</v>
      </c>
      <c r="N14557" s="5" t="s">
        <v>294</v>
      </c>
      <c r="O14557" s="5" t="s">
        <v>294</v>
      </c>
      <c r="P14557" s="5" t="s">
        <v>294</v>
      </c>
      <c r="Q14557" s="5" t="s">
        <v>294</v>
      </c>
      <c r="R14557" s="5" t="s">
        <v>294</v>
      </c>
    </row>
    <row r="14558" spans="1:22" x14ac:dyDescent="0.35">
      <c r="A14558" s="5" t="s">
        <v>34627</v>
      </c>
      <c r="B14558" s="5" t="s">
        <v>34628</v>
      </c>
      <c r="C14558" s="5" t="s">
        <v>34616</v>
      </c>
      <c r="D14558" s="5" t="s">
        <v>18</v>
      </c>
      <c r="E14558" s="5">
        <v>8</v>
      </c>
      <c r="F14558" s="5" t="s">
        <v>294</v>
      </c>
      <c r="G14558" s="5" t="s">
        <v>297</v>
      </c>
      <c r="M14558" s="5" t="s">
        <v>794</v>
      </c>
      <c r="N14558" s="5" t="s">
        <v>294</v>
      </c>
      <c r="O14558" s="5" t="s">
        <v>294</v>
      </c>
      <c r="P14558" s="5" t="s">
        <v>294</v>
      </c>
      <c r="Q14558" s="5" t="s">
        <v>294</v>
      </c>
      <c r="R14558" s="5" t="s">
        <v>294</v>
      </c>
    </row>
    <row r="14559" spans="1:22" x14ac:dyDescent="0.35">
      <c r="A14559" s="5" t="s">
        <v>34629</v>
      </c>
      <c r="B14559" s="5" t="s">
        <v>34630</v>
      </c>
      <c r="C14559" s="5" t="s">
        <v>34616</v>
      </c>
      <c r="D14559" s="5" t="s">
        <v>18</v>
      </c>
      <c r="E14559" s="5">
        <v>20</v>
      </c>
      <c r="F14559" s="5" t="s">
        <v>297</v>
      </c>
      <c r="G14559" s="5" t="s">
        <v>297</v>
      </c>
      <c r="M14559" s="5" t="s">
        <v>794</v>
      </c>
      <c r="N14559" s="5" t="s">
        <v>294</v>
      </c>
      <c r="O14559" s="5" t="s">
        <v>294</v>
      </c>
      <c r="P14559" s="5" t="s">
        <v>294</v>
      </c>
      <c r="Q14559" s="5" t="s">
        <v>294</v>
      </c>
      <c r="R14559" s="5" t="s">
        <v>294</v>
      </c>
    </row>
    <row r="14560" spans="1:22" x14ac:dyDescent="0.35">
      <c r="A14560" s="5" t="s">
        <v>34631</v>
      </c>
      <c r="B14560" s="5" t="s">
        <v>34632</v>
      </c>
      <c r="C14560" s="5" t="s">
        <v>34616</v>
      </c>
      <c r="D14560" s="5" t="s">
        <v>20</v>
      </c>
      <c r="E14560" s="5">
        <v>10</v>
      </c>
      <c r="F14560" s="5" t="s">
        <v>294</v>
      </c>
      <c r="G14560" s="5" t="s">
        <v>294</v>
      </c>
      <c r="M14560" s="5" t="s">
        <v>794</v>
      </c>
      <c r="N14560" s="5" t="s">
        <v>294</v>
      </c>
      <c r="O14560" s="5" t="s">
        <v>294</v>
      </c>
      <c r="P14560" s="5" t="s">
        <v>294</v>
      </c>
      <c r="Q14560" s="5" t="s">
        <v>294</v>
      </c>
      <c r="R14560" s="5" t="s">
        <v>294</v>
      </c>
    </row>
    <row r="14561" spans="1:19" x14ac:dyDescent="0.35">
      <c r="A14561" s="5" t="s">
        <v>34633</v>
      </c>
      <c r="B14561" s="5" t="s">
        <v>34634</v>
      </c>
      <c r="C14561" s="5" t="s">
        <v>34616</v>
      </c>
      <c r="D14561" s="5" t="s">
        <v>18</v>
      </c>
      <c r="E14561" s="5">
        <v>20</v>
      </c>
      <c r="F14561" s="5" t="s">
        <v>297</v>
      </c>
      <c r="G14561" s="5" t="s">
        <v>297</v>
      </c>
      <c r="M14561" s="5" t="s">
        <v>794</v>
      </c>
      <c r="N14561" s="5" t="s">
        <v>294</v>
      </c>
      <c r="O14561" s="5" t="s">
        <v>294</v>
      </c>
      <c r="P14561" s="5" t="s">
        <v>294</v>
      </c>
      <c r="Q14561" s="5" t="s">
        <v>294</v>
      </c>
      <c r="R14561" s="5" t="s">
        <v>294</v>
      </c>
    </row>
    <row r="14562" spans="1:19" x14ac:dyDescent="0.35">
      <c r="A14562" s="5" t="s">
        <v>34635</v>
      </c>
      <c r="B14562" s="5" t="s">
        <v>34636</v>
      </c>
      <c r="C14562" s="5" t="s">
        <v>34616</v>
      </c>
      <c r="D14562" s="5" t="s">
        <v>20</v>
      </c>
      <c r="E14562" s="5">
        <v>10</v>
      </c>
      <c r="F14562" s="5" t="s">
        <v>294</v>
      </c>
      <c r="G14562" s="5" t="s">
        <v>294</v>
      </c>
      <c r="M14562" s="5" t="s">
        <v>794</v>
      </c>
      <c r="N14562" s="5" t="s">
        <v>294</v>
      </c>
      <c r="O14562" s="5" t="s">
        <v>294</v>
      </c>
      <c r="P14562" s="5" t="s">
        <v>294</v>
      </c>
      <c r="Q14562" s="5" t="s">
        <v>294</v>
      </c>
      <c r="R14562" s="5" t="s">
        <v>294</v>
      </c>
    </row>
    <row r="14563" spans="1:19" x14ac:dyDescent="0.35">
      <c r="A14563" s="5" t="s">
        <v>34637</v>
      </c>
      <c r="B14563" s="5" t="s">
        <v>34638</v>
      </c>
      <c r="C14563" s="5" t="s">
        <v>34616</v>
      </c>
      <c r="D14563" s="5" t="s">
        <v>22</v>
      </c>
      <c r="E14563" s="5">
        <v>18</v>
      </c>
      <c r="F14563" s="5" t="s">
        <v>294</v>
      </c>
      <c r="G14563" s="5" t="s">
        <v>294</v>
      </c>
      <c r="M14563" s="5" t="s">
        <v>794</v>
      </c>
      <c r="N14563" s="5" t="s">
        <v>294</v>
      </c>
      <c r="O14563" s="5" t="s">
        <v>294</v>
      </c>
      <c r="P14563" s="5" t="s">
        <v>294</v>
      </c>
      <c r="Q14563" s="5" t="s">
        <v>294</v>
      </c>
      <c r="R14563" s="5" t="s">
        <v>294</v>
      </c>
    </row>
    <row r="14564" spans="1:19" x14ac:dyDescent="0.35">
      <c r="A14564" s="5" t="s">
        <v>34639</v>
      </c>
      <c r="B14564" s="5" t="s">
        <v>13111</v>
      </c>
      <c r="C14564" s="5" t="s">
        <v>34616</v>
      </c>
      <c r="D14564" s="5" t="s">
        <v>18</v>
      </c>
      <c r="E14564" s="5">
        <v>9</v>
      </c>
      <c r="F14564" s="5" t="s">
        <v>297</v>
      </c>
      <c r="G14564" s="5" t="s">
        <v>294</v>
      </c>
      <c r="J14564" s="5" t="s">
        <v>411</v>
      </c>
      <c r="M14564" s="5" t="s">
        <v>794</v>
      </c>
      <c r="N14564" s="5" t="s">
        <v>294</v>
      </c>
      <c r="O14564" s="5" t="s">
        <v>294</v>
      </c>
      <c r="P14564" s="5" t="s">
        <v>294</v>
      </c>
      <c r="Q14564" s="5" t="s">
        <v>294</v>
      </c>
      <c r="R14564" s="5" t="s">
        <v>294</v>
      </c>
    </row>
    <row r="14565" spans="1:19" x14ac:dyDescent="0.35">
      <c r="A14565" s="5" t="s">
        <v>34640</v>
      </c>
      <c r="B14565" s="5" t="s">
        <v>34641</v>
      </c>
      <c r="C14565" s="5" t="s">
        <v>34616</v>
      </c>
      <c r="D14565" s="5" t="s">
        <v>18</v>
      </c>
      <c r="E14565" s="5">
        <v>1</v>
      </c>
      <c r="F14565" s="5" t="s">
        <v>294</v>
      </c>
      <c r="G14565" s="5" t="s">
        <v>297</v>
      </c>
      <c r="L14565" s="5" t="s">
        <v>822</v>
      </c>
      <c r="M14565" s="5" t="s">
        <v>794</v>
      </c>
      <c r="N14565" s="5" t="s">
        <v>294</v>
      </c>
      <c r="O14565" s="5" t="s">
        <v>294</v>
      </c>
      <c r="P14565" s="5" t="s">
        <v>294</v>
      </c>
      <c r="Q14565" s="5" t="s">
        <v>294</v>
      </c>
      <c r="R14565" s="5" t="s">
        <v>294</v>
      </c>
    </row>
    <row r="14566" spans="1:19" x14ac:dyDescent="0.35">
      <c r="A14566" s="5" t="s">
        <v>34642</v>
      </c>
      <c r="B14566" s="5" t="s">
        <v>34643</v>
      </c>
      <c r="C14566" s="5" t="s">
        <v>34616</v>
      </c>
      <c r="D14566" s="5" t="s">
        <v>22</v>
      </c>
      <c r="E14566" s="5">
        <v>18</v>
      </c>
      <c r="F14566" s="5" t="s">
        <v>294</v>
      </c>
      <c r="G14566" s="5" t="s">
        <v>294</v>
      </c>
      <c r="M14566" s="5" t="s">
        <v>794</v>
      </c>
      <c r="N14566" s="5" t="s">
        <v>294</v>
      </c>
      <c r="O14566" s="5" t="s">
        <v>294</v>
      </c>
      <c r="P14566" s="5" t="s">
        <v>294</v>
      </c>
      <c r="Q14566" s="5" t="s">
        <v>294</v>
      </c>
      <c r="R14566" s="5" t="s">
        <v>294</v>
      </c>
    </row>
    <row r="14567" spans="1:19" x14ac:dyDescent="0.35">
      <c r="A14567" s="5" t="s">
        <v>34644</v>
      </c>
      <c r="B14567" s="5" t="s">
        <v>23861</v>
      </c>
      <c r="C14567" s="5" t="s">
        <v>34616</v>
      </c>
      <c r="D14567" s="5" t="s">
        <v>28</v>
      </c>
      <c r="E14567" s="5">
        <v>6</v>
      </c>
      <c r="F14567" s="5" t="s">
        <v>297</v>
      </c>
      <c r="G14567" s="5" t="s">
        <v>294</v>
      </c>
      <c r="M14567" s="5" t="s">
        <v>794</v>
      </c>
      <c r="N14567" s="5" t="s">
        <v>294</v>
      </c>
      <c r="O14567" s="5" t="s">
        <v>294</v>
      </c>
      <c r="P14567" s="5" t="s">
        <v>294</v>
      </c>
      <c r="Q14567" s="5" t="s">
        <v>294</v>
      </c>
      <c r="R14567" s="5" t="s">
        <v>294</v>
      </c>
    </row>
    <row r="14568" spans="1:19" x14ac:dyDescent="0.35">
      <c r="A14568" s="5" t="s">
        <v>34645</v>
      </c>
      <c r="B14568" s="5" t="s">
        <v>23863</v>
      </c>
      <c r="C14568" s="5" t="s">
        <v>34616</v>
      </c>
      <c r="D14568" s="5" t="s">
        <v>18</v>
      </c>
      <c r="E14568" s="5">
        <v>20</v>
      </c>
      <c r="F14568" s="5" t="s">
        <v>297</v>
      </c>
      <c r="G14568" s="5" t="s">
        <v>297</v>
      </c>
      <c r="L14568" s="5" t="s">
        <v>34646</v>
      </c>
      <c r="M14568" s="5" t="s">
        <v>794</v>
      </c>
      <c r="N14568" s="5" t="s">
        <v>294</v>
      </c>
      <c r="O14568" s="5" t="s">
        <v>294</v>
      </c>
      <c r="P14568" s="5" t="s">
        <v>294</v>
      </c>
      <c r="Q14568" s="5" t="s">
        <v>294</v>
      </c>
      <c r="R14568" s="5" t="s">
        <v>294</v>
      </c>
    </row>
    <row r="14569" spans="1:19" x14ac:dyDescent="0.35">
      <c r="A14569" s="5" t="s">
        <v>34647</v>
      </c>
      <c r="B14569" s="5" t="s">
        <v>34648</v>
      </c>
      <c r="C14569" s="5" t="s">
        <v>34616</v>
      </c>
      <c r="D14569" s="5" t="s">
        <v>18</v>
      </c>
      <c r="E14569" s="5">
        <v>1</v>
      </c>
      <c r="F14569" s="5" t="s">
        <v>297</v>
      </c>
      <c r="G14569" s="5" t="s">
        <v>297</v>
      </c>
      <c r="L14569" s="5" t="s">
        <v>822</v>
      </c>
      <c r="M14569" s="5" t="s">
        <v>794</v>
      </c>
      <c r="N14569" s="5" t="s">
        <v>294</v>
      </c>
      <c r="O14569" s="5" t="s">
        <v>294</v>
      </c>
      <c r="P14569" s="5" t="s">
        <v>294</v>
      </c>
      <c r="Q14569" s="5" t="s">
        <v>294</v>
      </c>
      <c r="R14569" s="5" t="s">
        <v>297</v>
      </c>
      <c r="S14569" s="5" t="s">
        <v>297</v>
      </c>
    </row>
    <row r="14570" spans="1:19" x14ac:dyDescent="0.35">
      <c r="A14570" s="5" t="s">
        <v>34649</v>
      </c>
      <c r="B14570" s="5" t="s">
        <v>14078</v>
      </c>
      <c r="C14570" s="5" t="s">
        <v>34616</v>
      </c>
      <c r="D14570" s="5" t="s">
        <v>18</v>
      </c>
      <c r="E14570" s="5">
        <v>4</v>
      </c>
      <c r="F14570" s="5" t="s">
        <v>297</v>
      </c>
      <c r="G14570" s="5" t="s">
        <v>294</v>
      </c>
      <c r="M14570" s="5" t="s">
        <v>794</v>
      </c>
      <c r="N14570" s="5" t="s">
        <v>294</v>
      </c>
      <c r="O14570" s="5" t="s">
        <v>294</v>
      </c>
      <c r="P14570" s="5" t="s">
        <v>294</v>
      </c>
      <c r="Q14570" s="5" t="s">
        <v>294</v>
      </c>
      <c r="R14570" s="5" t="s">
        <v>294</v>
      </c>
    </row>
    <row r="14571" spans="1:19" x14ac:dyDescent="0.35">
      <c r="A14571" s="5" t="s">
        <v>34650</v>
      </c>
      <c r="B14571" s="5" t="s">
        <v>34651</v>
      </c>
      <c r="C14571" s="5" t="s">
        <v>34616</v>
      </c>
      <c r="D14571" s="5" t="s">
        <v>18</v>
      </c>
      <c r="E14571" s="5">
        <v>12</v>
      </c>
      <c r="F14571" s="5" t="s">
        <v>294</v>
      </c>
      <c r="G14571" s="5" t="s">
        <v>294</v>
      </c>
      <c r="M14571" s="5" t="s">
        <v>794</v>
      </c>
      <c r="N14571" s="5" t="s">
        <v>294</v>
      </c>
      <c r="O14571" s="5" t="s">
        <v>294</v>
      </c>
      <c r="P14571" s="5" t="s">
        <v>294</v>
      </c>
      <c r="Q14571" s="5" t="s">
        <v>294</v>
      </c>
      <c r="R14571" s="5" t="s">
        <v>294</v>
      </c>
    </row>
    <row r="14572" spans="1:19" x14ac:dyDescent="0.35">
      <c r="A14572" s="5" t="s">
        <v>34652</v>
      </c>
      <c r="B14572" s="5" t="s">
        <v>34653</v>
      </c>
      <c r="C14572" s="5" t="s">
        <v>34654</v>
      </c>
      <c r="D14572" s="5" t="s">
        <v>22</v>
      </c>
      <c r="E14572" s="5">
        <v>18</v>
      </c>
      <c r="F14572" s="5" t="s">
        <v>297</v>
      </c>
      <c r="G14572" s="5" t="s">
        <v>294</v>
      </c>
      <c r="J14572" s="5" t="s">
        <v>34655</v>
      </c>
      <c r="M14572" s="5" t="s">
        <v>794</v>
      </c>
      <c r="N14572" s="5" t="s">
        <v>294</v>
      </c>
      <c r="O14572" s="5" t="s">
        <v>294</v>
      </c>
      <c r="P14572" s="5" t="s">
        <v>294</v>
      </c>
      <c r="Q14572" s="5" t="s">
        <v>294</v>
      </c>
      <c r="R14572" s="5" t="s">
        <v>297</v>
      </c>
    </row>
    <row r="14573" spans="1:19" x14ac:dyDescent="0.35">
      <c r="A14573" s="5" t="s">
        <v>34656</v>
      </c>
      <c r="B14573" s="5" t="s">
        <v>8404</v>
      </c>
      <c r="C14573" s="5" t="s">
        <v>34654</v>
      </c>
      <c r="D14573" s="5" t="s">
        <v>18</v>
      </c>
      <c r="E14573" s="5">
        <v>999</v>
      </c>
      <c r="F14573" s="5" t="s">
        <v>294</v>
      </c>
      <c r="G14573" s="5" t="s">
        <v>294</v>
      </c>
      <c r="M14573" s="5" t="s">
        <v>794</v>
      </c>
      <c r="N14573" s="5" t="s">
        <v>294</v>
      </c>
      <c r="O14573" s="5" t="s">
        <v>294</v>
      </c>
      <c r="P14573" s="5" t="s">
        <v>294</v>
      </c>
      <c r="Q14573" s="5" t="s">
        <v>294</v>
      </c>
      <c r="R14573" s="5" t="s">
        <v>294</v>
      </c>
    </row>
    <row r="14574" spans="1:19" x14ac:dyDescent="0.35">
      <c r="A14574" s="5" t="s">
        <v>34657</v>
      </c>
      <c r="B14574" s="5" t="s">
        <v>235</v>
      </c>
      <c r="C14574" s="5" t="s">
        <v>34655</v>
      </c>
      <c r="D14574" s="5" t="s">
        <v>18</v>
      </c>
      <c r="E14574" s="5">
        <v>50</v>
      </c>
      <c r="F14574" s="5" t="s">
        <v>294</v>
      </c>
      <c r="G14574" s="5" t="s">
        <v>294</v>
      </c>
      <c r="M14574" s="5" t="s">
        <v>794</v>
      </c>
      <c r="N14574" s="5" t="s">
        <v>294</v>
      </c>
      <c r="O14574" s="5" t="s">
        <v>294</v>
      </c>
      <c r="P14574" s="5" t="s">
        <v>294</v>
      </c>
      <c r="Q14574" s="5" t="s">
        <v>294</v>
      </c>
      <c r="R14574" s="5" t="s">
        <v>294</v>
      </c>
    </row>
    <row r="14575" spans="1:19" x14ac:dyDescent="0.35">
      <c r="A14575" s="5" t="s">
        <v>34658</v>
      </c>
      <c r="B14575" s="5" t="s">
        <v>34659</v>
      </c>
      <c r="C14575" s="5" t="s">
        <v>34654</v>
      </c>
      <c r="D14575" s="5" t="s">
        <v>22</v>
      </c>
      <c r="E14575" s="5">
        <v>18</v>
      </c>
      <c r="F14575" s="5" t="s">
        <v>297</v>
      </c>
      <c r="G14575" s="5" t="s">
        <v>294</v>
      </c>
      <c r="J14575" s="5" t="s">
        <v>34660</v>
      </c>
      <c r="M14575" s="5" t="s">
        <v>794</v>
      </c>
      <c r="N14575" s="5" t="s">
        <v>294</v>
      </c>
      <c r="O14575" s="5" t="s">
        <v>294</v>
      </c>
      <c r="P14575" s="5" t="s">
        <v>294</v>
      </c>
      <c r="Q14575" s="5" t="s">
        <v>294</v>
      </c>
      <c r="R14575" s="5" t="s">
        <v>297</v>
      </c>
    </row>
    <row r="14576" spans="1:19" x14ac:dyDescent="0.35">
      <c r="A14576" s="5" t="s">
        <v>34661</v>
      </c>
      <c r="B14576" s="5" t="s">
        <v>3907</v>
      </c>
      <c r="C14576" s="5" t="s">
        <v>34654</v>
      </c>
      <c r="D14576" s="5" t="s">
        <v>22</v>
      </c>
      <c r="E14576" s="5">
        <v>18</v>
      </c>
      <c r="F14576" s="5" t="s">
        <v>294</v>
      </c>
      <c r="G14576" s="5" t="s">
        <v>294</v>
      </c>
      <c r="H14576" s="5">
        <v>1</v>
      </c>
      <c r="M14576" s="5" t="s">
        <v>3826</v>
      </c>
      <c r="N14576" s="5" t="s">
        <v>294</v>
      </c>
      <c r="O14576" s="5" t="s">
        <v>294</v>
      </c>
      <c r="P14576" s="5" t="s">
        <v>294</v>
      </c>
      <c r="Q14576" s="5" t="s">
        <v>294</v>
      </c>
      <c r="R14576" s="5" t="s">
        <v>294</v>
      </c>
    </row>
    <row r="14577" spans="1:21" x14ac:dyDescent="0.35">
      <c r="A14577" s="5" t="s">
        <v>34662</v>
      </c>
      <c r="B14577" s="5" t="s">
        <v>17015</v>
      </c>
      <c r="C14577" s="5" t="s">
        <v>34654</v>
      </c>
      <c r="D14577" s="5" t="s">
        <v>22</v>
      </c>
      <c r="E14577" s="5">
        <v>18</v>
      </c>
      <c r="F14577" s="5" t="s">
        <v>294</v>
      </c>
      <c r="G14577" s="5" t="s">
        <v>294</v>
      </c>
      <c r="M14577" s="5" t="s">
        <v>794</v>
      </c>
      <c r="N14577" s="5" t="s">
        <v>294</v>
      </c>
      <c r="O14577" s="5" t="s">
        <v>294</v>
      </c>
      <c r="P14577" s="5" t="s">
        <v>294</v>
      </c>
      <c r="Q14577" s="5" t="s">
        <v>294</v>
      </c>
      <c r="R14577" s="5" t="s">
        <v>297</v>
      </c>
    </row>
    <row r="14578" spans="1:21" x14ac:dyDescent="0.35">
      <c r="A14578" s="5" t="s">
        <v>34663</v>
      </c>
      <c r="B14578" s="5" t="s">
        <v>34628</v>
      </c>
      <c r="C14578" s="5" t="s">
        <v>34654</v>
      </c>
      <c r="D14578" s="5" t="s">
        <v>18</v>
      </c>
      <c r="E14578" s="5">
        <v>8</v>
      </c>
      <c r="F14578" s="5" t="s">
        <v>294</v>
      </c>
      <c r="G14578" s="5" t="s">
        <v>297</v>
      </c>
      <c r="M14578" s="5" t="s">
        <v>794</v>
      </c>
      <c r="N14578" s="5" t="s">
        <v>294</v>
      </c>
      <c r="O14578" s="5" t="s">
        <v>294</v>
      </c>
      <c r="P14578" s="5" t="s">
        <v>294</v>
      </c>
      <c r="Q14578" s="5" t="s">
        <v>294</v>
      </c>
      <c r="R14578" s="5" t="s">
        <v>294</v>
      </c>
    </row>
    <row r="14579" spans="1:21" x14ac:dyDescent="0.35">
      <c r="A14579" s="5" t="s">
        <v>34664</v>
      </c>
      <c r="B14579" s="5" t="s">
        <v>34665</v>
      </c>
      <c r="C14579" s="5" t="s">
        <v>34654</v>
      </c>
      <c r="D14579" s="5" t="s">
        <v>22</v>
      </c>
      <c r="E14579" s="5">
        <v>18</v>
      </c>
      <c r="F14579" s="5" t="s">
        <v>297</v>
      </c>
      <c r="G14579" s="5" t="s">
        <v>294</v>
      </c>
      <c r="M14579" s="5" t="s">
        <v>794</v>
      </c>
      <c r="N14579" s="5" t="s">
        <v>294</v>
      </c>
      <c r="O14579" s="5" t="s">
        <v>294</v>
      </c>
      <c r="P14579" s="5" t="s">
        <v>294</v>
      </c>
      <c r="Q14579" s="5" t="s">
        <v>294</v>
      </c>
      <c r="R14579" s="5" t="s">
        <v>294</v>
      </c>
    </row>
    <row r="14580" spans="1:21" x14ac:dyDescent="0.35">
      <c r="A14580" s="5" t="s">
        <v>34666</v>
      </c>
      <c r="B14580" s="5" t="s">
        <v>34667</v>
      </c>
      <c r="C14580" s="5" t="s">
        <v>34655</v>
      </c>
      <c r="D14580" s="5" t="s">
        <v>22</v>
      </c>
      <c r="E14580" s="5">
        <v>18</v>
      </c>
      <c r="F14580" s="5" t="s">
        <v>297</v>
      </c>
      <c r="G14580" s="5" t="s">
        <v>294</v>
      </c>
      <c r="H14580" s="5">
        <v>0</v>
      </c>
      <c r="M14580" s="5" t="s">
        <v>794</v>
      </c>
      <c r="N14580" s="5" t="s">
        <v>294</v>
      </c>
      <c r="O14580" s="5" t="s">
        <v>294</v>
      </c>
      <c r="P14580" s="5" t="s">
        <v>294</v>
      </c>
      <c r="Q14580" s="5" t="s">
        <v>297</v>
      </c>
      <c r="R14580" s="5" t="s">
        <v>294</v>
      </c>
      <c r="S14580" s="5" t="s">
        <v>2333</v>
      </c>
    </row>
    <row r="14581" spans="1:21" x14ac:dyDescent="0.35">
      <c r="A14581" s="5" t="s">
        <v>34668</v>
      </c>
      <c r="B14581" s="5" t="s">
        <v>34669</v>
      </c>
      <c r="C14581" s="5" t="s">
        <v>34655</v>
      </c>
      <c r="D14581" s="5" t="s">
        <v>22</v>
      </c>
      <c r="E14581" s="5">
        <v>18</v>
      </c>
      <c r="F14581" s="5" t="s">
        <v>297</v>
      </c>
      <c r="G14581" s="5" t="s">
        <v>294</v>
      </c>
      <c r="H14581" s="5">
        <v>0</v>
      </c>
      <c r="M14581" s="5" t="s">
        <v>794</v>
      </c>
      <c r="N14581" s="5" t="s">
        <v>294</v>
      </c>
      <c r="O14581" s="5" t="s">
        <v>294</v>
      </c>
      <c r="P14581" s="5" t="s">
        <v>294</v>
      </c>
      <c r="Q14581" s="5" t="s">
        <v>297</v>
      </c>
      <c r="R14581" s="5" t="s">
        <v>294</v>
      </c>
      <c r="S14581" s="5" t="s">
        <v>2333</v>
      </c>
    </row>
    <row r="14582" spans="1:21" x14ac:dyDescent="0.35">
      <c r="A14582" s="5" t="s">
        <v>34670</v>
      </c>
      <c r="B14582" s="5" t="s">
        <v>34671</v>
      </c>
      <c r="C14582" s="5" t="s">
        <v>34655</v>
      </c>
      <c r="D14582" s="5" t="s">
        <v>18</v>
      </c>
      <c r="E14582" s="5">
        <v>999</v>
      </c>
      <c r="F14582" s="5" t="s">
        <v>294</v>
      </c>
      <c r="G14582" s="5" t="s">
        <v>294</v>
      </c>
      <c r="M14582" s="5" t="s">
        <v>794</v>
      </c>
      <c r="N14582" s="5" t="s">
        <v>294</v>
      </c>
      <c r="O14582" s="5" t="s">
        <v>294</v>
      </c>
      <c r="P14582" s="5" t="s">
        <v>294</v>
      </c>
      <c r="Q14582" s="5" t="s">
        <v>294</v>
      </c>
      <c r="R14582" s="5" t="s">
        <v>294</v>
      </c>
    </row>
    <row r="14583" spans="1:21" x14ac:dyDescent="0.35">
      <c r="A14583" s="5" t="s">
        <v>34672</v>
      </c>
      <c r="B14583" s="5" t="s">
        <v>34673</v>
      </c>
      <c r="C14583" s="5" t="s">
        <v>34655</v>
      </c>
      <c r="D14583" s="5" t="s">
        <v>22</v>
      </c>
      <c r="E14583" s="5">
        <v>18</v>
      </c>
      <c r="F14583" s="5" t="s">
        <v>297</v>
      </c>
      <c r="G14583" s="5" t="s">
        <v>294</v>
      </c>
      <c r="M14583" s="5" t="s">
        <v>794</v>
      </c>
      <c r="N14583" s="5" t="s">
        <v>294</v>
      </c>
      <c r="O14583" s="5" t="s">
        <v>294</v>
      </c>
      <c r="P14583" s="5" t="s">
        <v>294</v>
      </c>
      <c r="Q14583" s="5" t="s">
        <v>294</v>
      </c>
      <c r="R14583" s="5" t="s">
        <v>297</v>
      </c>
    </row>
    <row r="14584" spans="1:21" x14ac:dyDescent="0.35">
      <c r="A14584" s="5" t="s">
        <v>34674</v>
      </c>
      <c r="B14584" s="5" t="s">
        <v>3907</v>
      </c>
      <c r="C14584" s="5" t="s">
        <v>34655</v>
      </c>
      <c r="D14584" s="5" t="s">
        <v>22</v>
      </c>
      <c r="E14584" s="5">
        <v>18</v>
      </c>
      <c r="F14584" s="5" t="s">
        <v>297</v>
      </c>
      <c r="G14584" s="5" t="s">
        <v>294</v>
      </c>
      <c r="H14584" s="5">
        <v>1</v>
      </c>
      <c r="M14584" s="5" t="s">
        <v>3826</v>
      </c>
      <c r="N14584" s="5" t="s">
        <v>294</v>
      </c>
      <c r="O14584" s="5" t="s">
        <v>294</v>
      </c>
      <c r="P14584" s="5" t="s">
        <v>294</v>
      </c>
      <c r="Q14584" s="5" t="s">
        <v>294</v>
      </c>
      <c r="R14584" s="5" t="s">
        <v>294</v>
      </c>
    </row>
    <row r="14585" spans="1:21" x14ac:dyDescent="0.35">
      <c r="A14585" s="5" t="s">
        <v>34675</v>
      </c>
      <c r="B14585" s="5" t="s">
        <v>34676</v>
      </c>
      <c r="C14585" s="5" t="s">
        <v>34655</v>
      </c>
      <c r="D14585" s="5" t="s">
        <v>22</v>
      </c>
      <c r="E14585" s="5">
        <v>18</v>
      </c>
      <c r="F14585" s="5" t="s">
        <v>297</v>
      </c>
      <c r="G14585" s="5" t="s">
        <v>294</v>
      </c>
      <c r="H14585" s="5">
        <v>0</v>
      </c>
      <c r="M14585" s="5" t="s">
        <v>794</v>
      </c>
      <c r="N14585" s="5" t="s">
        <v>294</v>
      </c>
      <c r="O14585" s="5" t="s">
        <v>294</v>
      </c>
      <c r="P14585" s="5" t="s">
        <v>294</v>
      </c>
      <c r="Q14585" s="5" t="s">
        <v>297</v>
      </c>
      <c r="R14585" s="5" t="s">
        <v>294</v>
      </c>
      <c r="S14585" s="5" t="s">
        <v>2333</v>
      </c>
    </row>
    <row r="14586" spans="1:21" x14ac:dyDescent="0.35">
      <c r="A14586" s="5" t="s">
        <v>34677</v>
      </c>
      <c r="B14586" s="5" t="s">
        <v>235</v>
      </c>
      <c r="C14586" s="5" t="s">
        <v>11210</v>
      </c>
      <c r="D14586" s="5" t="s">
        <v>18</v>
      </c>
      <c r="E14586" s="5">
        <v>200</v>
      </c>
      <c r="F14586" s="5" t="s">
        <v>294</v>
      </c>
      <c r="G14586" s="5" t="s">
        <v>294</v>
      </c>
      <c r="M14586" s="5" t="s">
        <v>794</v>
      </c>
      <c r="N14586" s="5" t="s">
        <v>294</v>
      </c>
      <c r="O14586" s="5" t="s">
        <v>294</v>
      </c>
      <c r="P14586" s="5" t="s">
        <v>294</v>
      </c>
      <c r="Q14586" s="5" t="s">
        <v>294</v>
      </c>
      <c r="R14586" s="5" t="s">
        <v>294</v>
      </c>
    </row>
    <row r="14587" spans="1:21" x14ac:dyDescent="0.35">
      <c r="A14587" s="5" t="s">
        <v>34678</v>
      </c>
      <c r="B14587" s="5" t="s">
        <v>3898</v>
      </c>
      <c r="C14587" s="5" t="s">
        <v>34679</v>
      </c>
      <c r="D14587" s="5" t="s">
        <v>18</v>
      </c>
      <c r="E14587" s="5">
        <v>20</v>
      </c>
      <c r="F14587" s="5" t="s">
        <v>297</v>
      </c>
      <c r="G14587" s="5" t="s">
        <v>294</v>
      </c>
      <c r="J14587" s="5" t="s">
        <v>32731</v>
      </c>
      <c r="M14587" s="5" t="s">
        <v>794</v>
      </c>
      <c r="N14587" s="5" t="s">
        <v>294</v>
      </c>
      <c r="O14587" s="5" t="s">
        <v>294</v>
      </c>
      <c r="P14587" s="5" t="s">
        <v>294</v>
      </c>
      <c r="Q14587" s="5" t="s">
        <v>294</v>
      </c>
      <c r="R14587" s="5" t="s">
        <v>297</v>
      </c>
      <c r="U14587" s="5" t="s">
        <v>34680</v>
      </c>
    </row>
    <row r="14588" spans="1:21" x14ac:dyDescent="0.35">
      <c r="A14588" s="5" t="s">
        <v>34681</v>
      </c>
      <c r="B14588" s="5" t="s">
        <v>34682</v>
      </c>
      <c r="C14588" s="5" t="s">
        <v>34679</v>
      </c>
      <c r="D14588" s="5" t="s">
        <v>22</v>
      </c>
      <c r="E14588" s="5">
        <v>18</v>
      </c>
      <c r="F14588" s="5" t="s">
        <v>297</v>
      </c>
      <c r="G14588" s="5" t="s">
        <v>294</v>
      </c>
      <c r="J14588" s="5" t="s">
        <v>34683</v>
      </c>
      <c r="M14588" s="5" t="s">
        <v>794</v>
      </c>
      <c r="N14588" s="5" t="s">
        <v>294</v>
      </c>
      <c r="O14588" s="5" t="s">
        <v>294</v>
      </c>
      <c r="P14588" s="5" t="s">
        <v>294</v>
      </c>
      <c r="Q14588" s="5" t="s">
        <v>294</v>
      </c>
      <c r="R14588" s="5" t="s">
        <v>297</v>
      </c>
    </row>
    <row r="14589" spans="1:21" x14ac:dyDescent="0.35">
      <c r="A14589" s="5" t="s">
        <v>34684</v>
      </c>
      <c r="B14589" s="5" t="s">
        <v>3907</v>
      </c>
      <c r="C14589" s="5" t="s">
        <v>34679</v>
      </c>
      <c r="D14589" s="5" t="s">
        <v>22</v>
      </c>
      <c r="E14589" s="5">
        <v>18</v>
      </c>
      <c r="F14589" s="5" t="s">
        <v>297</v>
      </c>
      <c r="G14589" s="5" t="s">
        <v>294</v>
      </c>
      <c r="H14589" s="5">
        <v>1</v>
      </c>
      <c r="M14589" s="5" t="s">
        <v>3826</v>
      </c>
      <c r="N14589" s="5" t="s">
        <v>294</v>
      </c>
      <c r="O14589" s="5" t="s">
        <v>294</v>
      </c>
      <c r="P14589" s="5" t="s">
        <v>294</v>
      </c>
      <c r="Q14589" s="5" t="s">
        <v>294</v>
      </c>
      <c r="R14589" s="5" t="s">
        <v>294</v>
      </c>
    </row>
    <row r="14590" spans="1:21" x14ac:dyDescent="0.35">
      <c r="A14590" s="5" t="s">
        <v>34685</v>
      </c>
      <c r="B14590" s="5" t="s">
        <v>9583</v>
      </c>
      <c r="C14590" s="5" t="s">
        <v>34679</v>
      </c>
      <c r="D14590" s="5" t="s">
        <v>22</v>
      </c>
      <c r="E14590" s="5">
        <v>18</v>
      </c>
      <c r="F14590" s="5" t="s">
        <v>297</v>
      </c>
      <c r="G14590" s="5" t="s">
        <v>294</v>
      </c>
      <c r="H14590" s="5">
        <v>1</v>
      </c>
      <c r="M14590" s="5" t="s">
        <v>794</v>
      </c>
      <c r="N14590" s="5" t="s">
        <v>294</v>
      </c>
      <c r="O14590" s="5" t="s">
        <v>294</v>
      </c>
      <c r="P14590" s="5" t="s">
        <v>294</v>
      </c>
      <c r="Q14590" s="5" t="s">
        <v>294</v>
      </c>
      <c r="R14590" s="5" t="s">
        <v>294</v>
      </c>
      <c r="U14590" s="5" t="s">
        <v>34686</v>
      </c>
    </row>
    <row r="14591" spans="1:21" x14ac:dyDescent="0.35">
      <c r="A14591" s="5" t="s">
        <v>34687</v>
      </c>
      <c r="B14591" s="5" t="s">
        <v>3948</v>
      </c>
      <c r="C14591" s="5" t="s">
        <v>34679</v>
      </c>
      <c r="D14591" s="5" t="s">
        <v>18</v>
      </c>
      <c r="E14591" s="5">
        <v>20</v>
      </c>
      <c r="F14591" s="5" t="s">
        <v>294</v>
      </c>
      <c r="G14591" s="5" t="s">
        <v>294</v>
      </c>
      <c r="J14591" s="5" t="s">
        <v>3949</v>
      </c>
      <c r="M14591" s="5" t="s">
        <v>794</v>
      </c>
      <c r="N14591" s="5" t="s">
        <v>294</v>
      </c>
      <c r="O14591" s="5" t="s">
        <v>294</v>
      </c>
      <c r="P14591" s="5" t="s">
        <v>294</v>
      </c>
      <c r="Q14591" s="5" t="s">
        <v>294</v>
      </c>
      <c r="R14591" s="5" t="s">
        <v>294</v>
      </c>
      <c r="U14591" s="5" t="s">
        <v>34688</v>
      </c>
    </row>
    <row r="14592" spans="1:21" x14ac:dyDescent="0.35">
      <c r="A14592" s="5" t="s">
        <v>34689</v>
      </c>
      <c r="B14592" s="5" t="s">
        <v>34690</v>
      </c>
      <c r="C14592" s="5" t="s">
        <v>34683</v>
      </c>
      <c r="D14592" s="5" t="s">
        <v>18</v>
      </c>
      <c r="E14592" s="5">
        <v>20</v>
      </c>
      <c r="F14592" s="5" t="s">
        <v>297</v>
      </c>
      <c r="G14592" s="5" t="s">
        <v>294</v>
      </c>
      <c r="J14592" s="5" t="s">
        <v>34424</v>
      </c>
      <c r="M14592" s="5" t="s">
        <v>794</v>
      </c>
      <c r="N14592" s="5" t="s">
        <v>294</v>
      </c>
      <c r="O14592" s="5" t="s">
        <v>294</v>
      </c>
      <c r="P14592" s="5" t="s">
        <v>294</v>
      </c>
      <c r="Q14592" s="5" t="s">
        <v>294</v>
      </c>
      <c r="R14592" s="5" t="s">
        <v>297</v>
      </c>
      <c r="U14592" s="5" t="s">
        <v>34691</v>
      </c>
    </row>
    <row r="14593" spans="1:19" x14ac:dyDescent="0.35">
      <c r="A14593" s="5" t="s">
        <v>34692</v>
      </c>
      <c r="B14593" s="5" t="s">
        <v>3907</v>
      </c>
      <c r="C14593" s="5" t="s">
        <v>34683</v>
      </c>
      <c r="D14593" s="5" t="s">
        <v>22</v>
      </c>
      <c r="E14593" s="5">
        <v>18</v>
      </c>
      <c r="F14593" s="5" t="s">
        <v>297</v>
      </c>
      <c r="G14593" s="5" t="s">
        <v>294</v>
      </c>
      <c r="H14593" s="5">
        <v>1</v>
      </c>
      <c r="M14593" s="5" t="s">
        <v>3826</v>
      </c>
      <c r="N14593" s="5" t="s">
        <v>294</v>
      </c>
      <c r="O14593" s="5" t="s">
        <v>294</v>
      </c>
      <c r="P14593" s="5" t="s">
        <v>294</v>
      </c>
      <c r="Q14593" s="5" t="s">
        <v>294</v>
      </c>
      <c r="R14593" s="5" t="s">
        <v>294</v>
      </c>
    </row>
    <row r="14594" spans="1:19" x14ac:dyDescent="0.35">
      <c r="A14594" s="5" t="s">
        <v>34693</v>
      </c>
      <c r="B14594" s="5" t="s">
        <v>34694</v>
      </c>
      <c r="C14594" s="5" t="s">
        <v>34683</v>
      </c>
      <c r="D14594" s="5" t="s">
        <v>18</v>
      </c>
      <c r="E14594" s="5">
        <v>20</v>
      </c>
      <c r="F14594" s="5" t="s">
        <v>297</v>
      </c>
      <c r="G14594" s="5" t="s">
        <v>297</v>
      </c>
      <c r="M14594" s="5" t="s">
        <v>794</v>
      </c>
      <c r="N14594" s="5" t="s">
        <v>294</v>
      </c>
      <c r="O14594" s="5" t="s">
        <v>294</v>
      </c>
      <c r="P14594" s="5" t="s">
        <v>294</v>
      </c>
      <c r="Q14594" s="5" t="s">
        <v>294</v>
      </c>
      <c r="R14594" s="5" t="s">
        <v>297</v>
      </c>
    </row>
    <row r="14595" spans="1:19" x14ac:dyDescent="0.35">
      <c r="A14595" s="5" t="s">
        <v>34695</v>
      </c>
      <c r="B14595" s="5" t="s">
        <v>34696</v>
      </c>
      <c r="C14595" s="5" t="s">
        <v>17040</v>
      </c>
      <c r="D14595" s="5" t="s">
        <v>18</v>
      </c>
      <c r="E14595" s="5">
        <v>1</v>
      </c>
      <c r="F14595" s="5" t="s">
        <v>297</v>
      </c>
      <c r="G14595" s="5" t="s">
        <v>297</v>
      </c>
      <c r="L14595" s="5" t="s">
        <v>822</v>
      </c>
      <c r="M14595" s="5" t="s">
        <v>794</v>
      </c>
      <c r="N14595" s="5" t="s">
        <v>294</v>
      </c>
      <c r="O14595" s="5" t="s">
        <v>294</v>
      </c>
      <c r="P14595" s="5" t="s">
        <v>294</v>
      </c>
      <c r="Q14595" s="5" t="s">
        <v>294</v>
      </c>
      <c r="R14595" s="5" t="s">
        <v>294</v>
      </c>
      <c r="S14595" s="5" t="s">
        <v>297</v>
      </c>
    </row>
    <row r="14596" spans="1:19" x14ac:dyDescent="0.35">
      <c r="A14596" s="5" t="s">
        <v>34697</v>
      </c>
      <c r="B14596" s="5" t="s">
        <v>34698</v>
      </c>
      <c r="C14596" s="5" t="s">
        <v>34660</v>
      </c>
      <c r="D14596" s="5" t="s">
        <v>20</v>
      </c>
      <c r="E14596" s="5">
        <v>10</v>
      </c>
      <c r="F14596" s="5" t="s">
        <v>294</v>
      </c>
      <c r="G14596" s="5" t="s">
        <v>294</v>
      </c>
      <c r="M14596" s="5" t="s">
        <v>794</v>
      </c>
      <c r="N14596" s="5" t="s">
        <v>294</v>
      </c>
      <c r="O14596" s="5" t="s">
        <v>294</v>
      </c>
      <c r="P14596" s="5" t="s">
        <v>294</v>
      </c>
      <c r="Q14596" s="5" t="s">
        <v>294</v>
      </c>
      <c r="R14596" s="5" t="s">
        <v>294</v>
      </c>
    </row>
    <row r="14597" spans="1:19" x14ac:dyDescent="0.35">
      <c r="A14597" s="5" t="s">
        <v>34699</v>
      </c>
      <c r="B14597" s="5" t="s">
        <v>34700</v>
      </c>
      <c r="C14597" s="5" t="s">
        <v>34660</v>
      </c>
      <c r="D14597" s="5" t="s">
        <v>28</v>
      </c>
      <c r="E14597" s="5">
        <v>6</v>
      </c>
      <c r="F14597" s="5" t="s">
        <v>294</v>
      </c>
      <c r="G14597" s="5" t="s">
        <v>294</v>
      </c>
      <c r="M14597" s="5" t="s">
        <v>794</v>
      </c>
      <c r="N14597" s="5" t="s">
        <v>294</v>
      </c>
      <c r="O14597" s="5" t="s">
        <v>294</v>
      </c>
      <c r="P14597" s="5" t="s">
        <v>294</v>
      </c>
      <c r="Q14597" s="5" t="s">
        <v>294</v>
      </c>
      <c r="R14597" s="5" t="s">
        <v>294</v>
      </c>
    </row>
    <row r="14598" spans="1:19" x14ac:dyDescent="0.35">
      <c r="A14598" s="5" t="s">
        <v>34701</v>
      </c>
      <c r="B14598" s="5" t="s">
        <v>17039</v>
      </c>
      <c r="C14598" s="5" t="s">
        <v>34660</v>
      </c>
      <c r="D14598" s="5" t="s">
        <v>22</v>
      </c>
      <c r="E14598" s="5">
        <v>18</v>
      </c>
      <c r="F14598" s="5" t="s">
        <v>297</v>
      </c>
      <c r="G14598" s="5" t="s">
        <v>294</v>
      </c>
      <c r="J14598" s="5" t="s">
        <v>17040</v>
      </c>
      <c r="M14598" s="5" t="s">
        <v>794</v>
      </c>
      <c r="N14598" s="5" t="s">
        <v>294</v>
      </c>
      <c r="O14598" s="5" t="s">
        <v>294</v>
      </c>
      <c r="P14598" s="5" t="s">
        <v>294</v>
      </c>
      <c r="Q14598" s="5" t="s">
        <v>294</v>
      </c>
      <c r="R14598" s="5" t="s">
        <v>297</v>
      </c>
    </row>
    <row r="14599" spans="1:19" x14ac:dyDescent="0.35">
      <c r="A14599" s="5" t="s">
        <v>34702</v>
      </c>
      <c r="B14599" s="5" t="s">
        <v>34703</v>
      </c>
      <c r="C14599" s="5" t="s">
        <v>34660</v>
      </c>
      <c r="D14599" s="5" t="s">
        <v>20</v>
      </c>
      <c r="E14599" s="5">
        <v>10</v>
      </c>
      <c r="F14599" s="5" t="s">
        <v>294</v>
      </c>
      <c r="G14599" s="5" t="s">
        <v>294</v>
      </c>
      <c r="M14599" s="5" t="s">
        <v>794</v>
      </c>
      <c r="N14599" s="5" t="s">
        <v>294</v>
      </c>
      <c r="O14599" s="5" t="s">
        <v>294</v>
      </c>
      <c r="P14599" s="5" t="s">
        <v>294</v>
      </c>
      <c r="Q14599" s="5" t="s">
        <v>294</v>
      </c>
      <c r="R14599" s="5" t="s">
        <v>294</v>
      </c>
    </row>
    <row r="14600" spans="1:19" x14ac:dyDescent="0.35">
      <c r="A14600" s="5" t="s">
        <v>34704</v>
      </c>
      <c r="B14600" s="5" t="s">
        <v>34705</v>
      </c>
      <c r="C14600" s="5" t="s">
        <v>34660</v>
      </c>
      <c r="D14600" s="5" t="s">
        <v>28</v>
      </c>
      <c r="E14600" s="5">
        <v>6</v>
      </c>
      <c r="F14600" s="5" t="s">
        <v>294</v>
      </c>
      <c r="G14600" s="5" t="s">
        <v>294</v>
      </c>
      <c r="M14600" s="5" t="s">
        <v>794</v>
      </c>
      <c r="N14600" s="5" t="s">
        <v>294</v>
      </c>
      <c r="O14600" s="5" t="s">
        <v>294</v>
      </c>
      <c r="P14600" s="5" t="s">
        <v>294</v>
      </c>
      <c r="Q14600" s="5" t="s">
        <v>294</v>
      </c>
      <c r="R14600" s="5" t="s">
        <v>294</v>
      </c>
    </row>
    <row r="14601" spans="1:19" x14ac:dyDescent="0.35">
      <c r="A14601" s="5" t="s">
        <v>34706</v>
      </c>
      <c r="B14601" s="5" t="s">
        <v>3907</v>
      </c>
      <c r="C14601" s="5" t="s">
        <v>34660</v>
      </c>
      <c r="D14601" s="5" t="s">
        <v>22</v>
      </c>
      <c r="E14601" s="5">
        <v>18</v>
      </c>
      <c r="F14601" s="5" t="s">
        <v>297</v>
      </c>
      <c r="G14601" s="5" t="s">
        <v>294</v>
      </c>
      <c r="H14601" s="5">
        <v>1</v>
      </c>
      <c r="M14601" s="5" t="s">
        <v>3826</v>
      </c>
      <c r="N14601" s="5" t="s">
        <v>294</v>
      </c>
      <c r="O14601" s="5" t="s">
        <v>294</v>
      </c>
      <c r="P14601" s="5" t="s">
        <v>294</v>
      </c>
      <c r="Q14601" s="5" t="s">
        <v>294</v>
      </c>
      <c r="R14601" s="5" t="s">
        <v>294</v>
      </c>
    </row>
    <row r="14602" spans="1:19" x14ac:dyDescent="0.35">
      <c r="A14602" s="5" t="s">
        <v>34707</v>
      </c>
      <c r="B14602" s="5" t="s">
        <v>13111</v>
      </c>
      <c r="C14602" s="5" t="s">
        <v>34660</v>
      </c>
      <c r="D14602" s="5" t="s">
        <v>18</v>
      </c>
      <c r="E14602" s="5">
        <v>9</v>
      </c>
      <c r="F14602" s="5" t="s">
        <v>297</v>
      </c>
      <c r="G14602" s="5" t="s">
        <v>294</v>
      </c>
      <c r="J14602" s="5" t="s">
        <v>411</v>
      </c>
      <c r="M14602" s="5" t="s">
        <v>794</v>
      </c>
      <c r="N14602" s="5" t="s">
        <v>294</v>
      </c>
      <c r="O14602" s="5" t="s">
        <v>294</v>
      </c>
      <c r="P14602" s="5" t="s">
        <v>294</v>
      </c>
      <c r="Q14602" s="5" t="s">
        <v>294</v>
      </c>
      <c r="R14602" s="5" t="s">
        <v>297</v>
      </c>
    </row>
    <row r="14603" spans="1:19" x14ac:dyDescent="0.35">
      <c r="A14603" s="5" t="s">
        <v>34708</v>
      </c>
      <c r="B14603" s="5" t="s">
        <v>284</v>
      </c>
      <c r="C14603" s="5" t="s">
        <v>34660</v>
      </c>
      <c r="D14603" s="5" t="s">
        <v>18</v>
      </c>
      <c r="E14603" s="5">
        <v>20</v>
      </c>
      <c r="F14603" s="5" t="s">
        <v>297</v>
      </c>
      <c r="G14603" s="5" t="s">
        <v>297</v>
      </c>
      <c r="L14603" s="5" t="s">
        <v>34709</v>
      </c>
      <c r="M14603" s="5" t="s">
        <v>794</v>
      </c>
      <c r="N14603" s="5" t="s">
        <v>294</v>
      </c>
      <c r="O14603" s="5" t="s">
        <v>294</v>
      </c>
      <c r="P14603" s="5" t="s">
        <v>294</v>
      </c>
      <c r="Q14603" s="5" t="s">
        <v>294</v>
      </c>
      <c r="R14603" s="5" t="s">
        <v>297</v>
      </c>
      <c r="S14603" s="5" t="s">
        <v>359</v>
      </c>
    </row>
    <row r="14604" spans="1:19" x14ac:dyDescent="0.35">
      <c r="A14604" s="5" t="s">
        <v>34710</v>
      </c>
      <c r="B14604" s="5" t="s">
        <v>5803</v>
      </c>
      <c r="C14604" s="5" t="s">
        <v>17040</v>
      </c>
      <c r="D14604" s="5" t="s">
        <v>20</v>
      </c>
      <c r="E14604" s="5">
        <v>10</v>
      </c>
      <c r="F14604" s="5" t="s">
        <v>294</v>
      </c>
      <c r="G14604" s="5" t="s">
        <v>294</v>
      </c>
      <c r="M14604" s="5" t="s">
        <v>794</v>
      </c>
      <c r="N14604" s="5" t="s">
        <v>294</v>
      </c>
      <c r="O14604" s="5" t="s">
        <v>294</v>
      </c>
      <c r="P14604" s="5" t="s">
        <v>294</v>
      </c>
      <c r="Q14604" s="5" t="s">
        <v>294</v>
      </c>
      <c r="R14604" s="5" t="s">
        <v>294</v>
      </c>
    </row>
    <row r="14605" spans="1:19" x14ac:dyDescent="0.35">
      <c r="A14605" s="5" t="s">
        <v>34711</v>
      </c>
      <c r="B14605" s="5" t="s">
        <v>8922</v>
      </c>
      <c r="C14605" s="5" t="s">
        <v>17040</v>
      </c>
      <c r="D14605" s="5" t="s">
        <v>28</v>
      </c>
      <c r="E14605" s="5">
        <v>6</v>
      </c>
      <c r="F14605" s="5" t="s">
        <v>294</v>
      </c>
      <c r="G14605" s="5" t="s">
        <v>294</v>
      </c>
      <c r="M14605" s="5" t="s">
        <v>794</v>
      </c>
      <c r="N14605" s="5" t="s">
        <v>294</v>
      </c>
      <c r="O14605" s="5" t="s">
        <v>294</v>
      </c>
      <c r="P14605" s="5" t="s">
        <v>294</v>
      </c>
      <c r="Q14605" s="5" t="s">
        <v>294</v>
      </c>
      <c r="R14605" s="5" t="s">
        <v>294</v>
      </c>
    </row>
    <row r="14606" spans="1:19" x14ac:dyDescent="0.35">
      <c r="A14606" s="5" t="s">
        <v>34712</v>
      </c>
      <c r="B14606" s="5" t="s">
        <v>3907</v>
      </c>
      <c r="C14606" s="5" t="s">
        <v>17040</v>
      </c>
      <c r="D14606" s="5" t="s">
        <v>22</v>
      </c>
      <c r="E14606" s="5">
        <v>18</v>
      </c>
      <c r="F14606" s="5" t="s">
        <v>297</v>
      </c>
      <c r="G14606" s="5" t="s">
        <v>294</v>
      </c>
      <c r="H14606" s="5">
        <v>1</v>
      </c>
      <c r="M14606" s="5" t="s">
        <v>3826</v>
      </c>
      <c r="N14606" s="5" t="s">
        <v>294</v>
      </c>
      <c r="O14606" s="5" t="s">
        <v>294</v>
      </c>
      <c r="P14606" s="5" t="s">
        <v>294</v>
      </c>
      <c r="Q14606" s="5" t="s">
        <v>294</v>
      </c>
      <c r="R14606" s="5" t="s">
        <v>294</v>
      </c>
    </row>
    <row r="14607" spans="1:19" x14ac:dyDescent="0.35">
      <c r="A14607" s="5" t="s">
        <v>34713</v>
      </c>
      <c r="B14607" s="5" t="s">
        <v>34714</v>
      </c>
      <c r="C14607" s="5" t="s">
        <v>17040</v>
      </c>
      <c r="D14607" s="5" t="s">
        <v>18</v>
      </c>
      <c r="E14607" s="5">
        <v>9</v>
      </c>
      <c r="F14607" s="5" t="s">
        <v>297</v>
      </c>
      <c r="G14607" s="5" t="s">
        <v>294</v>
      </c>
      <c r="J14607" s="5" t="s">
        <v>411</v>
      </c>
      <c r="M14607" s="5" t="s">
        <v>794</v>
      </c>
      <c r="N14607" s="5" t="s">
        <v>294</v>
      </c>
      <c r="O14607" s="5" t="s">
        <v>294</v>
      </c>
      <c r="P14607" s="5" t="s">
        <v>294</v>
      </c>
      <c r="Q14607" s="5" t="s">
        <v>294</v>
      </c>
      <c r="R14607" s="5" t="s">
        <v>294</v>
      </c>
    </row>
    <row r="14608" spans="1:19" x14ac:dyDescent="0.35">
      <c r="A14608" s="5" t="s">
        <v>34715</v>
      </c>
      <c r="B14608" s="5" t="s">
        <v>34694</v>
      </c>
      <c r="C14608" s="5" t="s">
        <v>17040</v>
      </c>
      <c r="D14608" s="5" t="s">
        <v>18</v>
      </c>
      <c r="E14608" s="5">
        <v>20</v>
      </c>
      <c r="F14608" s="5" t="s">
        <v>297</v>
      </c>
      <c r="G14608" s="5" t="s">
        <v>297</v>
      </c>
      <c r="J14608" s="5" t="s">
        <v>11210</v>
      </c>
      <c r="M14608" s="5" t="s">
        <v>794</v>
      </c>
      <c r="N14608" s="5" t="s">
        <v>294</v>
      </c>
      <c r="O14608" s="5" t="s">
        <v>294</v>
      </c>
      <c r="P14608" s="5" t="s">
        <v>294</v>
      </c>
      <c r="Q14608" s="5" t="s">
        <v>294</v>
      </c>
      <c r="R14608" s="5" t="s">
        <v>297</v>
      </c>
    </row>
    <row r="14609" spans="1:21" x14ac:dyDescent="0.35">
      <c r="A14609" s="5" t="s">
        <v>34716</v>
      </c>
      <c r="B14609" s="5" t="s">
        <v>8929</v>
      </c>
      <c r="C14609" s="5" t="s">
        <v>17040</v>
      </c>
      <c r="D14609" s="5" t="s">
        <v>20</v>
      </c>
      <c r="E14609" s="5">
        <v>10</v>
      </c>
      <c r="F14609" s="5" t="s">
        <v>294</v>
      </c>
      <c r="G14609" s="5" t="s">
        <v>294</v>
      </c>
      <c r="M14609" s="5" t="s">
        <v>794</v>
      </c>
      <c r="N14609" s="5" t="s">
        <v>294</v>
      </c>
      <c r="O14609" s="5" t="s">
        <v>294</v>
      </c>
      <c r="P14609" s="5" t="s">
        <v>294</v>
      </c>
      <c r="Q14609" s="5" t="s">
        <v>294</v>
      </c>
      <c r="R14609" s="5" t="s">
        <v>294</v>
      </c>
    </row>
    <row r="14610" spans="1:21" x14ac:dyDescent="0.35">
      <c r="A14610" s="5" t="s">
        <v>34717</v>
      </c>
      <c r="B14610" s="5" t="s">
        <v>8931</v>
      </c>
      <c r="C14610" s="5" t="s">
        <v>17040</v>
      </c>
      <c r="D14610" s="5" t="s">
        <v>28</v>
      </c>
      <c r="E14610" s="5">
        <v>6</v>
      </c>
      <c r="F14610" s="5" t="s">
        <v>294</v>
      </c>
      <c r="G14610" s="5" t="s">
        <v>294</v>
      </c>
      <c r="M14610" s="5" t="s">
        <v>794</v>
      </c>
      <c r="N14610" s="5" t="s">
        <v>294</v>
      </c>
      <c r="O14610" s="5" t="s">
        <v>294</v>
      </c>
      <c r="P14610" s="5" t="s">
        <v>294</v>
      </c>
      <c r="Q14610" s="5" t="s">
        <v>294</v>
      </c>
      <c r="R14610" s="5" t="s">
        <v>294</v>
      </c>
    </row>
    <row r="14611" spans="1:21" x14ac:dyDescent="0.35">
      <c r="A14611" s="5" t="s">
        <v>34718</v>
      </c>
      <c r="B14611" s="5" t="s">
        <v>284</v>
      </c>
      <c r="C14611" s="5" t="s">
        <v>17040</v>
      </c>
      <c r="D14611" s="5" t="s">
        <v>18</v>
      </c>
      <c r="E14611" s="5">
        <v>20</v>
      </c>
      <c r="F14611" s="5" t="s">
        <v>297</v>
      </c>
      <c r="G14611" s="5" t="s">
        <v>297</v>
      </c>
      <c r="L14611" s="5" t="s">
        <v>34719</v>
      </c>
      <c r="M14611" s="5" t="s">
        <v>794</v>
      </c>
      <c r="N14611" s="5" t="s">
        <v>294</v>
      </c>
      <c r="O14611" s="5" t="s">
        <v>294</v>
      </c>
      <c r="P14611" s="5" t="s">
        <v>294</v>
      </c>
      <c r="Q14611" s="5" t="s">
        <v>294</v>
      </c>
      <c r="R14611" s="5" t="s">
        <v>297</v>
      </c>
      <c r="S14611" s="5" t="s">
        <v>12276</v>
      </c>
    </row>
    <row r="14612" spans="1:21" x14ac:dyDescent="0.35">
      <c r="A14612" s="5" t="s">
        <v>34720</v>
      </c>
      <c r="B14612" s="5" t="s">
        <v>21410</v>
      </c>
      <c r="C14612" s="5" t="s">
        <v>17040</v>
      </c>
      <c r="D14612" s="5" t="s">
        <v>20</v>
      </c>
      <c r="E14612" s="5">
        <v>10</v>
      </c>
      <c r="F14612" s="5" t="s">
        <v>294</v>
      </c>
      <c r="G14612" s="5" t="s">
        <v>294</v>
      </c>
      <c r="M14612" s="5" t="s">
        <v>794</v>
      </c>
      <c r="N14612" s="5" t="s">
        <v>294</v>
      </c>
      <c r="O14612" s="5" t="s">
        <v>294</v>
      </c>
      <c r="P14612" s="5" t="s">
        <v>294</v>
      </c>
      <c r="Q14612" s="5" t="s">
        <v>294</v>
      </c>
      <c r="R14612" s="5" t="s">
        <v>294</v>
      </c>
    </row>
    <row r="14613" spans="1:21" x14ac:dyDescent="0.35">
      <c r="A14613" s="5" t="s">
        <v>34721</v>
      </c>
      <c r="B14613" s="5" t="s">
        <v>23884</v>
      </c>
      <c r="C14613" s="5" t="s">
        <v>17040</v>
      </c>
      <c r="D14613" s="5" t="s">
        <v>28</v>
      </c>
      <c r="E14613" s="5">
        <v>6</v>
      </c>
      <c r="F14613" s="5" t="s">
        <v>294</v>
      </c>
      <c r="G14613" s="5" t="s">
        <v>294</v>
      </c>
      <c r="M14613" s="5" t="s">
        <v>794</v>
      </c>
      <c r="N14613" s="5" t="s">
        <v>294</v>
      </c>
      <c r="O14613" s="5" t="s">
        <v>294</v>
      </c>
      <c r="P14613" s="5" t="s">
        <v>294</v>
      </c>
      <c r="Q14613" s="5" t="s">
        <v>294</v>
      </c>
      <c r="R14613" s="5" t="s">
        <v>294</v>
      </c>
    </row>
    <row r="14614" spans="1:21" x14ac:dyDescent="0.35">
      <c r="A14614" s="5" t="s">
        <v>34722</v>
      </c>
      <c r="B14614" s="5" t="s">
        <v>34723</v>
      </c>
      <c r="C14614" s="5" t="s">
        <v>17040</v>
      </c>
      <c r="D14614" s="5" t="s">
        <v>20</v>
      </c>
      <c r="E14614" s="5">
        <v>10</v>
      </c>
      <c r="F14614" s="5" t="s">
        <v>294</v>
      </c>
      <c r="G14614" s="5" t="s">
        <v>294</v>
      </c>
      <c r="M14614" s="5" t="s">
        <v>794</v>
      </c>
      <c r="N14614" s="5" t="s">
        <v>294</v>
      </c>
      <c r="O14614" s="5" t="s">
        <v>294</v>
      </c>
      <c r="P14614" s="5" t="s">
        <v>294</v>
      </c>
      <c r="Q14614" s="5" t="s">
        <v>294</v>
      </c>
      <c r="R14614" s="5" t="s">
        <v>297</v>
      </c>
    </row>
    <row r="14615" spans="1:21" x14ac:dyDescent="0.35">
      <c r="A14615" s="5" t="s">
        <v>34724</v>
      </c>
      <c r="B14615" s="5" t="s">
        <v>34725</v>
      </c>
      <c r="C14615" s="5" t="s">
        <v>17040</v>
      </c>
      <c r="D14615" s="5" t="s">
        <v>22</v>
      </c>
      <c r="E14615" s="5">
        <v>18</v>
      </c>
      <c r="F14615" s="5" t="s">
        <v>294</v>
      </c>
      <c r="G14615" s="5" t="s">
        <v>294</v>
      </c>
      <c r="H14615" s="5">
        <v>1</v>
      </c>
      <c r="M14615" s="5" t="s">
        <v>794</v>
      </c>
      <c r="N14615" s="5" t="s">
        <v>294</v>
      </c>
      <c r="O14615" s="5" t="s">
        <v>294</v>
      </c>
      <c r="P14615" s="5" t="s">
        <v>294</v>
      </c>
      <c r="Q14615" s="5" t="s">
        <v>294</v>
      </c>
      <c r="R14615" s="5" t="s">
        <v>294</v>
      </c>
    </row>
    <row r="14616" spans="1:21" x14ac:dyDescent="0.35">
      <c r="A14616" s="5" t="s">
        <v>34726</v>
      </c>
      <c r="B14616" s="5" t="s">
        <v>3907</v>
      </c>
      <c r="C14616" s="5" t="s">
        <v>11210</v>
      </c>
      <c r="D14616" s="5" t="s">
        <v>18</v>
      </c>
      <c r="E14616" s="5">
        <v>20</v>
      </c>
      <c r="F14616" s="5" t="s">
        <v>297</v>
      </c>
      <c r="G14616" s="5" t="s">
        <v>297</v>
      </c>
      <c r="M14616" s="5" t="s">
        <v>3826</v>
      </c>
      <c r="N14616" s="5" t="s">
        <v>294</v>
      </c>
      <c r="O14616" s="5" t="s">
        <v>294</v>
      </c>
      <c r="P14616" s="5" t="s">
        <v>294</v>
      </c>
      <c r="Q14616" s="5" t="s">
        <v>294</v>
      </c>
      <c r="R14616" s="5" t="s">
        <v>294</v>
      </c>
    </row>
    <row r="14617" spans="1:21" x14ac:dyDescent="0.35">
      <c r="A14617" s="5" t="s">
        <v>34727</v>
      </c>
      <c r="B14617" s="5" t="s">
        <v>5512</v>
      </c>
      <c r="C14617" s="5" t="s">
        <v>11210</v>
      </c>
      <c r="D14617" s="5" t="s">
        <v>18</v>
      </c>
      <c r="E14617" s="5">
        <v>1</v>
      </c>
      <c r="F14617" s="5" t="s">
        <v>297</v>
      </c>
      <c r="G14617" s="5" t="s">
        <v>294</v>
      </c>
      <c r="L14617" s="5" t="s">
        <v>8808</v>
      </c>
      <c r="M14617" s="5" t="s">
        <v>794</v>
      </c>
      <c r="N14617" s="5" t="s">
        <v>294</v>
      </c>
      <c r="O14617" s="5" t="s">
        <v>294</v>
      </c>
      <c r="P14617" s="5" t="s">
        <v>294</v>
      </c>
      <c r="Q14617" s="5" t="s">
        <v>294</v>
      </c>
      <c r="R14617" s="5" t="s">
        <v>294</v>
      </c>
      <c r="S14617" s="5" t="s">
        <v>250</v>
      </c>
    </row>
    <row r="14618" spans="1:21" x14ac:dyDescent="0.35">
      <c r="A14618" s="5" t="s">
        <v>34728</v>
      </c>
      <c r="B14618" s="5" t="s">
        <v>34729</v>
      </c>
      <c r="C14618" s="5" t="s">
        <v>11210</v>
      </c>
      <c r="D14618" s="5" t="s">
        <v>18</v>
      </c>
      <c r="E14618" s="5">
        <v>20</v>
      </c>
      <c r="F14618" s="5" t="s">
        <v>294</v>
      </c>
      <c r="G14618" s="5" t="s">
        <v>297</v>
      </c>
      <c r="J14618" s="5" t="s">
        <v>3949</v>
      </c>
      <c r="M14618" s="5" t="s">
        <v>794</v>
      </c>
      <c r="N14618" s="5" t="s">
        <v>294</v>
      </c>
      <c r="O14618" s="5" t="s">
        <v>294</v>
      </c>
      <c r="P14618" s="5" t="s">
        <v>294</v>
      </c>
      <c r="Q14618" s="5" t="s">
        <v>294</v>
      </c>
      <c r="R14618" s="5" t="s">
        <v>297</v>
      </c>
      <c r="U14618" s="5" t="s">
        <v>34730</v>
      </c>
    </row>
    <row r="14619" spans="1:21" x14ac:dyDescent="0.35">
      <c r="A14619" s="5" t="s">
        <v>34731</v>
      </c>
      <c r="B14619" s="5" t="s">
        <v>34732</v>
      </c>
      <c r="C14619" s="5" t="s">
        <v>11210</v>
      </c>
      <c r="D14619" s="5" t="s">
        <v>18</v>
      </c>
      <c r="E14619" s="5">
        <v>20</v>
      </c>
      <c r="F14619" s="5" t="s">
        <v>297</v>
      </c>
      <c r="G14619" s="5" t="s">
        <v>297</v>
      </c>
      <c r="J14619" s="5" t="s">
        <v>34733</v>
      </c>
      <c r="M14619" s="5" t="s">
        <v>794</v>
      </c>
      <c r="N14619" s="5" t="s">
        <v>294</v>
      </c>
      <c r="O14619" s="5" t="s">
        <v>294</v>
      </c>
      <c r="P14619" s="5" t="s">
        <v>294</v>
      </c>
      <c r="Q14619" s="5" t="s">
        <v>294</v>
      </c>
      <c r="R14619" s="5" t="s">
        <v>297</v>
      </c>
    </row>
    <row r="14620" spans="1:21" x14ac:dyDescent="0.35">
      <c r="A14620" s="5" t="s">
        <v>34734</v>
      </c>
      <c r="B14620" s="5" t="s">
        <v>3907</v>
      </c>
      <c r="C14620" s="5" t="s">
        <v>34735</v>
      </c>
      <c r="D14620" s="5" t="s">
        <v>22</v>
      </c>
      <c r="E14620" s="5">
        <v>18</v>
      </c>
      <c r="F14620" s="5" t="s">
        <v>297</v>
      </c>
      <c r="G14620" s="5" t="s">
        <v>294</v>
      </c>
      <c r="H14620" s="5">
        <v>1</v>
      </c>
      <c r="M14620" s="5" t="s">
        <v>3826</v>
      </c>
      <c r="N14620" s="5" t="s">
        <v>294</v>
      </c>
      <c r="O14620" s="5" t="s">
        <v>294</v>
      </c>
      <c r="P14620" s="5" t="s">
        <v>294</v>
      </c>
      <c r="Q14620" s="5" t="s">
        <v>294</v>
      </c>
      <c r="R14620" s="5" t="s">
        <v>294</v>
      </c>
    </row>
    <row r="14621" spans="1:21" x14ac:dyDescent="0.35">
      <c r="A14621" s="5" t="s">
        <v>34736</v>
      </c>
      <c r="B14621" s="5" t="s">
        <v>34628</v>
      </c>
      <c r="C14621" s="5" t="s">
        <v>34735</v>
      </c>
      <c r="D14621" s="5" t="s">
        <v>18</v>
      </c>
      <c r="E14621" s="5">
        <v>8</v>
      </c>
      <c r="F14621" s="5" t="s">
        <v>297</v>
      </c>
      <c r="G14621" s="5" t="s">
        <v>297</v>
      </c>
      <c r="J14621" s="5" t="s">
        <v>3756</v>
      </c>
      <c r="M14621" s="5" t="s">
        <v>794</v>
      </c>
      <c r="N14621" s="5" t="s">
        <v>294</v>
      </c>
      <c r="O14621" s="5" t="s">
        <v>294</v>
      </c>
      <c r="P14621" s="5" t="s">
        <v>294</v>
      </c>
      <c r="Q14621" s="5" t="s">
        <v>294</v>
      </c>
      <c r="R14621" s="5" t="s">
        <v>297</v>
      </c>
    </row>
    <row r="14622" spans="1:21" x14ac:dyDescent="0.35">
      <c r="A14622" s="5" t="s">
        <v>34737</v>
      </c>
      <c r="B14622" s="5" t="s">
        <v>9583</v>
      </c>
      <c r="C14622" s="5" t="s">
        <v>34735</v>
      </c>
      <c r="D14622" s="5" t="s">
        <v>22</v>
      </c>
      <c r="E14622" s="5">
        <v>18</v>
      </c>
      <c r="F14622" s="5" t="s">
        <v>297</v>
      </c>
      <c r="G14622" s="5" t="s">
        <v>294</v>
      </c>
      <c r="H14622" s="5">
        <v>1</v>
      </c>
      <c r="M14622" s="5" t="s">
        <v>794</v>
      </c>
      <c r="N14622" s="5" t="s">
        <v>294</v>
      </c>
      <c r="O14622" s="5" t="s">
        <v>294</v>
      </c>
      <c r="P14622" s="5" t="s">
        <v>294</v>
      </c>
      <c r="Q14622" s="5" t="s">
        <v>294</v>
      </c>
      <c r="R14622" s="5" t="s">
        <v>294</v>
      </c>
      <c r="U14622" s="5" t="s">
        <v>34738</v>
      </c>
    </row>
    <row r="14623" spans="1:21" x14ac:dyDescent="0.35">
      <c r="A14623" s="5" t="s">
        <v>34739</v>
      </c>
      <c r="B14623" s="5" t="s">
        <v>3948</v>
      </c>
      <c r="C14623" s="5" t="s">
        <v>34735</v>
      </c>
      <c r="D14623" s="5" t="s">
        <v>18</v>
      </c>
      <c r="E14623" s="5">
        <v>20</v>
      </c>
      <c r="F14623" s="5" t="s">
        <v>294</v>
      </c>
      <c r="G14623" s="5" t="s">
        <v>294</v>
      </c>
      <c r="J14623" s="5" t="s">
        <v>3949</v>
      </c>
      <c r="M14623" s="5" t="s">
        <v>794</v>
      </c>
      <c r="N14623" s="5" t="s">
        <v>294</v>
      </c>
      <c r="O14623" s="5" t="s">
        <v>294</v>
      </c>
      <c r="P14623" s="5" t="s">
        <v>294</v>
      </c>
      <c r="Q14623" s="5" t="s">
        <v>294</v>
      </c>
      <c r="R14623" s="5" t="s">
        <v>294</v>
      </c>
      <c r="U14623" s="5" t="s">
        <v>34740</v>
      </c>
    </row>
    <row r="14624" spans="1:21" x14ac:dyDescent="0.35">
      <c r="A14624" s="5" t="s">
        <v>34741</v>
      </c>
      <c r="B14624" s="5" t="s">
        <v>34643</v>
      </c>
      <c r="C14624" s="5" t="s">
        <v>34735</v>
      </c>
      <c r="D14624" s="5" t="s">
        <v>22</v>
      </c>
      <c r="E14624" s="5">
        <v>18</v>
      </c>
      <c r="F14624" s="5" t="s">
        <v>297</v>
      </c>
      <c r="G14624" s="5" t="s">
        <v>294</v>
      </c>
      <c r="J14624" s="5" t="s">
        <v>34742</v>
      </c>
      <c r="M14624" s="5" t="s">
        <v>794</v>
      </c>
      <c r="N14624" s="5" t="s">
        <v>294</v>
      </c>
      <c r="O14624" s="5" t="s">
        <v>294</v>
      </c>
      <c r="P14624" s="5" t="s">
        <v>294</v>
      </c>
      <c r="Q14624" s="5" t="s">
        <v>294</v>
      </c>
      <c r="R14624" s="5" t="s">
        <v>297</v>
      </c>
    </row>
    <row r="14625" spans="1:22" x14ac:dyDescent="0.35">
      <c r="A14625" s="5" t="s">
        <v>34743</v>
      </c>
      <c r="B14625" s="5" t="s">
        <v>235</v>
      </c>
      <c r="C14625" s="5" t="s">
        <v>34733</v>
      </c>
      <c r="D14625" s="5" t="s">
        <v>18</v>
      </c>
      <c r="E14625" s="5">
        <v>200</v>
      </c>
      <c r="F14625" s="5" t="s">
        <v>294</v>
      </c>
      <c r="G14625" s="5" t="s">
        <v>294</v>
      </c>
      <c r="M14625" s="5" t="s">
        <v>794</v>
      </c>
      <c r="N14625" s="5" t="s">
        <v>294</v>
      </c>
      <c r="O14625" s="5" t="s">
        <v>294</v>
      </c>
      <c r="P14625" s="5" t="s">
        <v>294</v>
      </c>
      <c r="Q14625" s="5" t="s">
        <v>294</v>
      </c>
      <c r="R14625" s="5" t="s">
        <v>294</v>
      </c>
    </row>
    <row r="14626" spans="1:22" x14ac:dyDescent="0.35">
      <c r="A14626" s="5" t="s">
        <v>34744</v>
      </c>
      <c r="B14626" s="5" t="s">
        <v>3907</v>
      </c>
      <c r="C14626" s="5" t="s">
        <v>34733</v>
      </c>
      <c r="D14626" s="5" t="s">
        <v>18</v>
      </c>
      <c r="E14626" s="5">
        <v>20</v>
      </c>
      <c r="F14626" s="5" t="s">
        <v>297</v>
      </c>
      <c r="G14626" s="5" t="s">
        <v>297</v>
      </c>
      <c r="M14626" s="5" t="s">
        <v>3826</v>
      </c>
      <c r="N14626" s="5" t="s">
        <v>294</v>
      </c>
      <c r="O14626" s="5" t="s">
        <v>294</v>
      </c>
      <c r="P14626" s="5" t="s">
        <v>294</v>
      </c>
      <c r="Q14626" s="5" t="s">
        <v>294</v>
      </c>
      <c r="R14626" s="5" t="s">
        <v>294</v>
      </c>
    </row>
    <row r="14627" spans="1:22" x14ac:dyDescent="0.35">
      <c r="A14627" s="5" t="s">
        <v>34745</v>
      </c>
      <c r="B14627" s="5" t="s">
        <v>5512</v>
      </c>
      <c r="C14627" s="5" t="s">
        <v>34733</v>
      </c>
      <c r="D14627" s="5" t="s">
        <v>18</v>
      </c>
      <c r="E14627" s="5">
        <v>1</v>
      </c>
      <c r="F14627" s="5" t="s">
        <v>297</v>
      </c>
      <c r="G14627" s="5" t="s">
        <v>294</v>
      </c>
      <c r="L14627" s="5" t="s">
        <v>8808</v>
      </c>
      <c r="M14627" s="5" t="s">
        <v>794</v>
      </c>
      <c r="N14627" s="5" t="s">
        <v>294</v>
      </c>
      <c r="O14627" s="5" t="s">
        <v>294</v>
      </c>
      <c r="P14627" s="5" t="s">
        <v>294</v>
      </c>
      <c r="Q14627" s="5" t="s">
        <v>294</v>
      </c>
      <c r="R14627" s="5" t="s">
        <v>294</v>
      </c>
      <c r="S14627" s="5" t="s">
        <v>250</v>
      </c>
    </row>
    <row r="14628" spans="1:22" x14ac:dyDescent="0.35">
      <c r="A14628" s="5" t="s">
        <v>34746</v>
      </c>
      <c r="B14628" s="5" t="s">
        <v>34747</v>
      </c>
      <c r="C14628" s="5" t="s">
        <v>34742</v>
      </c>
      <c r="D14628" s="5" t="s">
        <v>18</v>
      </c>
      <c r="E14628" s="5">
        <v>1</v>
      </c>
      <c r="F14628" s="5" t="s">
        <v>297</v>
      </c>
      <c r="G14628" s="5" t="s">
        <v>297</v>
      </c>
      <c r="L14628" s="5" t="s">
        <v>822</v>
      </c>
      <c r="M14628" s="5" t="s">
        <v>794</v>
      </c>
      <c r="N14628" s="5" t="s">
        <v>294</v>
      </c>
      <c r="O14628" s="5" t="s">
        <v>294</v>
      </c>
      <c r="P14628" s="5" t="s">
        <v>294</v>
      </c>
      <c r="Q14628" s="5" t="s">
        <v>294</v>
      </c>
      <c r="R14628" s="5" t="s">
        <v>294</v>
      </c>
      <c r="S14628" s="5" t="s">
        <v>297</v>
      </c>
    </row>
    <row r="14629" spans="1:22" x14ac:dyDescent="0.35">
      <c r="A14629" s="5" t="s">
        <v>34748</v>
      </c>
      <c r="B14629" s="5" t="s">
        <v>34749</v>
      </c>
      <c r="C14629" s="5" t="s">
        <v>34742</v>
      </c>
      <c r="D14629" s="5" t="s">
        <v>22</v>
      </c>
      <c r="E14629" s="5">
        <v>18</v>
      </c>
      <c r="F14629" s="5" t="s">
        <v>297</v>
      </c>
      <c r="G14629" s="5" t="s">
        <v>294</v>
      </c>
      <c r="H14629" s="5">
        <v>0</v>
      </c>
      <c r="M14629" s="5" t="s">
        <v>794</v>
      </c>
      <c r="N14629" s="5" t="s">
        <v>294</v>
      </c>
      <c r="O14629" s="5" t="s">
        <v>294</v>
      </c>
      <c r="P14629" s="5" t="s">
        <v>294</v>
      </c>
      <c r="Q14629" s="5" t="s">
        <v>294</v>
      </c>
      <c r="R14629" s="5" t="s">
        <v>294</v>
      </c>
    </row>
    <row r="14630" spans="1:22" x14ac:dyDescent="0.35">
      <c r="A14630" s="5" t="s">
        <v>34750</v>
      </c>
      <c r="B14630" s="5" t="s">
        <v>235</v>
      </c>
      <c r="C14630" s="5" t="s">
        <v>34742</v>
      </c>
      <c r="D14630" s="5" t="s">
        <v>18</v>
      </c>
      <c r="E14630" s="5">
        <v>200</v>
      </c>
      <c r="F14630" s="5" t="s">
        <v>294</v>
      </c>
      <c r="G14630" s="5" t="s">
        <v>294</v>
      </c>
      <c r="M14630" s="5" t="s">
        <v>794</v>
      </c>
      <c r="N14630" s="5" t="s">
        <v>294</v>
      </c>
      <c r="O14630" s="5" t="s">
        <v>294</v>
      </c>
      <c r="P14630" s="5" t="s">
        <v>294</v>
      </c>
      <c r="Q14630" s="5" t="s">
        <v>294</v>
      </c>
      <c r="R14630" s="5" t="s">
        <v>294</v>
      </c>
    </row>
    <row r="14631" spans="1:22" x14ac:dyDescent="0.35">
      <c r="A14631" s="5" t="s">
        <v>34751</v>
      </c>
      <c r="B14631" s="5" t="s">
        <v>3907</v>
      </c>
      <c r="C14631" s="5" t="s">
        <v>34742</v>
      </c>
      <c r="D14631" s="5" t="s">
        <v>22</v>
      </c>
      <c r="E14631" s="5">
        <v>18</v>
      </c>
      <c r="F14631" s="5" t="s">
        <v>297</v>
      </c>
      <c r="G14631" s="5" t="s">
        <v>294</v>
      </c>
      <c r="H14631" s="5">
        <v>1</v>
      </c>
      <c r="M14631" s="5" t="s">
        <v>3826</v>
      </c>
      <c r="N14631" s="5" t="s">
        <v>294</v>
      </c>
      <c r="O14631" s="5" t="s">
        <v>294</v>
      </c>
      <c r="P14631" s="5" t="s">
        <v>294</v>
      </c>
      <c r="Q14631" s="5" t="s">
        <v>294</v>
      </c>
      <c r="R14631" s="5" t="s">
        <v>294</v>
      </c>
    </row>
    <row r="14632" spans="1:22" x14ac:dyDescent="0.35">
      <c r="A14632" s="5" t="s">
        <v>34752</v>
      </c>
      <c r="B14632" s="5" t="s">
        <v>9583</v>
      </c>
      <c r="C14632" s="5" t="s">
        <v>34742</v>
      </c>
      <c r="D14632" s="5" t="s">
        <v>22</v>
      </c>
      <c r="E14632" s="5">
        <v>18</v>
      </c>
      <c r="F14632" s="5" t="s">
        <v>297</v>
      </c>
      <c r="G14632" s="5" t="s">
        <v>294</v>
      </c>
      <c r="H14632" s="5">
        <v>1</v>
      </c>
      <c r="M14632" s="5" t="s">
        <v>794</v>
      </c>
      <c r="N14632" s="5" t="s">
        <v>294</v>
      </c>
      <c r="O14632" s="5" t="s">
        <v>294</v>
      </c>
      <c r="P14632" s="5" t="s">
        <v>294</v>
      </c>
      <c r="Q14632" s="5" t="s">
        <v>294</v>
      </c>
      <c r="R14632" s="5" t="s">
        <v>294</v>
      </c>
      <c r="U14632" s="5" t="s">
        <v>34753</v>
      </c>
    </row>
    <row r="14633" spans="1:22" x14ac:dyDescent="0.35">
      <c r="A14633" s="5" t="s">
        <v>34754</v>
      </c>
      <c r="B14633" s="5" t="s">
        <v>34732</v>
      </c>
      <c r="C14633" s="5" t="s">
        <v>34742</v>
      </c>
      <c r="D14633" s="5" t="s">
        <v>18</v>
      </c>
      <c r="E14633" s="5">
        <v>20</v>
      </c>
      <c r="F14633" s="5" t="s">
        <v>297</v>
      </c>
      <c r="G14633" s="5" t="s">
        <v>297</v>
      </c>
      <c r="J14633" s="5" t="s">
        <v>34733</v>
      </c>
      <c r="M14633" s="5" t="s">
        <v>794</v>
      </c>
      <c r="N14633" s="5" t="s">
        <v>294</v>
      </c>
      <c r="O14633" s="5" t="s">
        <v>294</v>
      </c>
      <c r="P14633" s="5" t="s">
        <v>294</v>
      </c>
      <c r="Q14633" s="5" t="s">
        <v>294</v>
      </c>
      <c r="R14633" s="5" t="s">
        <v>297</v>
      </c>
    </row>
    <row r="14634" spans="1:22" x14ac:dyDescent="0.35">
      <c r="A14634" s="5" t="s">
        <v>34755</v>
      </c>
      <c r="B14634" s="5" t="s">
        <v>34756</v>
      </c>
      <c r="C14634" s="5" t="s">
        <v>34742</v>
      </c>
      <c r="D14634" s="5" t="s">
        <v>18</v>
      </c>
      <c r="E14634" s="5">
        <v>1</v>
      </c>
      <c r="F14634" s="5" t="s">
        <v>297</v>
      </c>
      <c r="G14634" s="5" t="s">
        <v>297</v>
      </c>
      <c r="L14634" s="5" t="s">
        <v>822</v>
      </c>
      <c r="M14634" s="5" t="s">
        <v>794</v>
      </c>
      <c r="N14634" s="5" t="s">
        <v>294</v>
      </c>
      <c r="O14634" s="5" t="s">
        <v>294</v>
      </c>
      <c r="P14634" s="5" t="s">
        <v>294</v>
      </c>
      <c r="Q14634" s="5" t="s">
        <v>294</v>
      </c>
      <c r="R14634" s="5" t="s">
        <v>294</v>
      </c>
      <c r="S14634" s="5" t="s">
        <v>297</v>
      </c>
    </row>
    <row r="14635" spans="1:22" x14ac:dyDescent="0.35">
      <c r="A14635" s="5" t="s">
        <v>34757</v>
      </c>
      <c r="B14635" s="5" t="s">
        <v>4449</v>
      </c>
      <c r="C14635" s="5" t="s">
        <v>34448</v>
      </c>
      <c r="D14635" s="5" t="s">
        <v>18</v>
      </c>
      <c r="E14635" s="5">
        <v>45</v>
      </c>
      <c r="F14635" s="5" t="s">
        <v>294</v>
      </c>
      <c r="G14635" s="5" t="s">
        <v>294</v>
      </c>
      <c r="M14635" s="5" t="s">
        <v>794</v>
      </c>
      <c r="N14635" s="5" t="s">
        <v>294</v>
      </c>
      <c r="R14635" s="5" t="s">
        <v>294</v>
      </c>
      <c r="V14635" s="5" t="s">
        <v>34757</v>
      </c>
    </row>
    <row r="14636" spans="1:22" x14ac:dyDescent="0.35">
      <c r="A14636" s="5" t="s">
        <v>34758</v>
      </c>
      <c r="B14636" s="5" t="s">
        <v>34759</v>
      </c>
      <c r="C14636" s="5" t="s">
        <v>34448</v>
      </c>
      <c r="D14636" s="5" t="s">
        <v>4073</v>
      </c>
      <c r="E14636" s="5">
        <v>70</v>
      </c>
      <c r="F14636" s="5" t="s">
        <v>294</v>
      </c>
      <c r="G14636" s="5" t="s">
        <v>294</v>
      </c>
      <c r="M14636" s="5" t="s">
        <v>794</v>
      </c>
      <c r="N14636" s="5" t="s">
        <v>294</v>
      </c>
      <c r="R14636" s="5" t="s">
        <v>294</v>
      </c>
      <c r="V14636" s="5" t="s">
        <v>34758</v>
      </c>
    </row>
    <row r="14637" spans="1:22" x14ac:dyDescent="0.35">
      <c r="A14637" s="5" t="s">
        <v>34760</v>
      </c>
      <c r="B14637" s="5" t="s">
        <v>34761</v>
      </c>
      <c r="C14637" s="5" t="s">
        <v>9597</v>
      </c>
      <c r="D14637" s="5" t="s">
        <v>22</v>
      </c>
      <c r="E14637" s="5">
        <v>2</v>
      </c>
      <c r="F14637" s="5" t="s">
        <v>294</v>
      </c>
      <c r="G14637" s="5" t="s">
        <v>294</v>
      </c>
      <c r="M14637" s="5" t="s">
        <v>794</v>
      </c>
      <c r="N14637" s="5" t="s">
        <v>294</v>
      </c>
      <c r="P14637" s="5" t="s">
        <v>294</v>
      </c>
      <c r="Q14637" s="5" t="s">
        <v>297</v>
      </c>
      <c r="R14637" s="5" t="s">
        <v>294</v>
      </c>
      <c r="V14637" s="5" t="s">
        <v>34760</v>
      </c>
    </row>
    <row r="14638" spans="1:22" x14ac:dyDescent="0.35">
      <c r="A14638" s="5" t="s">
        <v>34762</v>
      </c>
      <c r="B14638" s="5" t="s">
        <v>34763</v>
      </c>
      <c r="C14638" s="5" t="s">
        <v>9597</v>
      </c>
      <c r="D14638" s="5" t="s">
        <v>18</v>
      </c>
      <c r="E14638" s="5">
        <v>30</v>
      </c>
      <c r="F14638" s="5" t="s">
        <v>294</v>
      </c>
      <c r="G14638" s="5" t="s">
        <v>294</v>
      </c>
      <c r="M14638" s="5" t="s">
        <v>794</v>
      </c>
      <c r="N14638" s="5" t="s">
        <v>294</v>
      </c>
      <c r="R14638" s="5" t="s">
        <v>294</v>
      </c>
    </row>
    <row r="14639" spans="1:22" x14ac:dyDescent="0.35">
      <c r="A14639" s="5" t="s">
        <v>34764</v>
      </c>
      <c r="B14639" s="5" t="s">
        <v>34765</v>
      </c>
      <c r="C14639" s="5" t="s">
        <v>9597</v>
      </c>
      <c r="D14639" s="5" t="s">
        <v>18</v>
      </c>
      <c r="E14639" s="5">
        <v>1</v>
      </c>
      <c r="F14639" s="5" t="s">
        <v>294</v>
      </c>
      <c r="G14639" s="5" t="s">
        <v>294</v>
      </c>
      <c r="L14639" s="5" t="s">
        <v>4399</v>
      </c>
      <c r="M14639" s="5" t="s">
        <v>794</v>
      </c>
      <c r="N14639" s="5" t="s">
        <v>294</v>
      </c>
      <c r="R14639" s="5" t="s">
        <v>294</v>
      </c>
      <c r="V14639" s="5" t="s">
        <v>34766</v>
      </c>
    </row>
    <row r="14640" spans="1:22" x14ac:dyDescent="0.35">
      <c r="A14640" s="5" t="s">
        <v>34767</v>
      </c>
      <c r="B14640" s="5" t="s">
        <v>34768</v>
      </c>
      <c r="C14640" s="5" t="s">
        <v>9597</v>
      </c>
      <c r="D14640" s="5" t="s">
        <v>18</v>
      </c>
      <c r="E14640" s="5">
        <v>12</v>
      </c>
      <c r="F14640" s="5" t="s">
        <v>294</v>
      </c>
      <c r="G14640" s="5" t="s">
        <v>294</v>
      </c>
      <c r="M14640" s="5" t="s">
        <v>3826</v>
      </c>
      <c r="N14640" s="5" t="s">
        <v>294</v>
      </c>
      <c r="R14640" s="5" t="s">
        <v>294</v>
      </c>
    </row>
    <row r="14641" spans="1:22" x14ac:dyDescent="0.35">
      <c r="A14641" s="5" t="s">
        <v>34769</v>
      </c>
      <c r="B14641" s="5" t="s">
        <v>34770</v>
      </c>
      <c r="C14641" s="5" t="s">
        <v>9597</v>
      </c>
      <c r="D14641" s="5" t="s">
        <v>18</v>
      </c>
      <c r="E14641" s="5">
        <v>1</v>
      </c>
      <c r="F14641" s="5" t="s">
        <v>294</v>
      </c>
      <c r="G14641" s="5" t="s">
        <v>294</v>
      </c>
      <c r="M14641" s="5" t="s">
        <v>794</v>
      </c>
      <c r="N14641" s="5" t="s">
        <v>294</v>
      </c>
      <c r="R14641" s="5" t="s">
        <v>294</v>
      </c>
      <c r="V14641" s="5" t="s">
        <v>34769</v>
      </c>
    </row>
    <row r="14642" spans="1:22" x14ac:dyDescent="0.35">
      <c r="A14642" s="5" t="s">
        <v>34771</v>
      </c>
      <c r="B14642" s="5" t="s">
        <v>34772</v>
      </c>
      <c r="C14642" s="5" t="s">
        <v>34773</v>
      </c>
      <c r="D14642" s="5" t="s">
        <v>18</v>
      </c>
      <c r="E14642" s="5">
        <v>40</v>
      </c>
      <c r="F14642" s="5" t="s">
        <v>294</v>
      </c>
      <c r="G14642" s="5" t="s">
        <v>294</v>
      </c>
      <c r="M14642" s="5" t="s">
        <v>794</v>
      </c>
      <c r="N14642" s="5" t="s">
        <v>294</v>
      </c>
      <c r="O14642" s="5" t="s">
        <v>294</v>
      </c>
      <c r="P14642" s="5" t="s">
        <v>294</v>
      </c>
      <c r="Q14642" s="5" t="s">
        <v>294</v>
      </c>
      <c r="R14642" s="5" t="s">
        <v>294</v>
      </c>
      <c r="V14642" s="5" t="s">
        <v>34771</v>
      </c>
    </row>
    <row r="14643" spans="1:22" x14ac:dyDescent="0.35">
      <c r="A14643" s="5" t="s">
        <v>34774</v>
      </c>
      <c r="B14643" s="5" t="s">
        <v>34775</v>
      </c>
      <c r="C14643" s="5" t="s">
        <v>34773</v>
      </c>
      <c r="D14643" s="5" t="s">
        <v>18</v>
      </c>
      <c r="E14643" s="5">
        <v>12</v>
      </c>
      <c r="F14643" s="5" t="s">
        <v>294</v>
      </c>
      <c r="G14643" s="5" t="s">
        <v>297</v>
      </c>
      <c r="M14643" s="5" t="s">
        <v>3826</v>
      </c>
      <c r="N14643" s="5" t="s">
        <v>294</v>
      </c>
      <c r="R14643" s="5" t="s">
        <v>294</v>
      </c>
      <c r="V14643" s="5" t="s">
        <v>34774</v>
      </c>
    </row>
    <row r="14644" spans="1:22" x14ac:dyDescent="0.35">
      <c r="A14644" s="5" t="s">
        <v>34776</v>
      </c>
      <c r="B14644" s="5" t="s">
        <v>34777</v>
      </c>
      <c r="C14644" s="5" t="s">
        <v>34773</v>
      </c>
      <c r="D14644" s="5" t="s">
        <v>18</v>
      </c>
      <c r="E14644" s="5">
        <v>1</v>
      </c>
      <c r="F14644" s="5" t="s">
        <v>294</v>
      </c>
      <c r="G14644" s="5" t="s">
        <v>294</v>
      </c>
      <c r="M14644" s="5" t="s">
        <v>794</v>
      </c>
      <c r="N14644" s="5" t="s">
        <v>294</v>
      </c>
      <c r="R14644" s="5" t="s">
        <v>294</v>
      </c>
      <c r="V14644" s="5" t="s">
        <v>34776</v>
      </c>
    </row>
    <row r="14645" spans="1:22" x14ac:dyDescent="0.35">
      <c r="A14645" s="5" t="s">
        <v>34778</v>
      </c>
      <c r="B14645" s="5" t="s">
        <v>34779</v>
      </c>
      <c r="C14645" s="5" t="s">
        <v>34773</v>
      </c>
      <c r="D14645" s="5" t="s">
        <v>18</v>
      </c>
      <c r="E14645" s="5">
        <v>12</v>
      </c>
      <c r="F14645" s="5" t="s">
        <v>294</v>
      </c>
      <c r="G14645" s="5" t="s">
        <v>294</v>
      </c>
      <c r="M14645" s="5" t="s">
        <v>794</v>
      </c>
      <c r="N14645" s="5" t="s">
        <v>294</v>
      </c>
      <c r="R14645" s="5" t="s">
        <v>294</v>
      </c>
      <c r="V14645" s="5" t="s">
        <v>34778</v>
      </c>
    </row>
    <row r="14646" spans="1:22" x14ac:dyDescent="0.35">
      <c r="A14646" s="5" t="s">
        <v>34780</v>
      </c>
      <c r="B14646" s="5" t="s">
        <v>34781</v>
      </c>
      <c r="C14646" s="5" t="s">
        <v>34782</v>
      </c>
      <c r="D14646" s="5" t="s">
        <v>18</v>
      </c>
      <c r="E14646" s="5">
        <v>40</v>
      </c>
      <c r="F14646" s="5" t="s">
        <v>294</v>
      </c>
      <c r="G14646" s="5" t="s">
        <v>294</v>
      </c>
      <c r="M14646" s="5" t="s">
        <v>794</v>
      </c>
      <c r="N14646" s="5" t="s">
        <v>294</v>
      </c>
      <c r="P14646" s="5" t="s">
        <v>294</v>
      </c>
      <c r="Q14646" s="5" t="s">
        <v>294</v>
      </c>
      <c r="R14646" s="5" t="s">
        <v>294</v>
      </c>
      <c r="V14646" s="5" t="s">
        <v>34780</v>
      </c>
    </row>
    <row r="14647" spans="1:22" x14ac:dyDescent="0.35">
      <c r="A14647" s="5" t="s">
        <v>34783</v>
      </c>
      <c r="B14647" s="5" t="s">
        <v>34784</v>
      </c>
      <c r="C14647" s="5" t="s">
        <v>34407</v>
      </c>
      <c r="D14647" s="5" t="s">
        <v>18</v>
      </c>
      <c r="E14647" s="5">
        <v>40</v>
      </c>
      <c r="F14647" s="5" t="s">
        <v>294</v>
      </c>
      <c r="G14647" s="5" t="s">
        <v>294</v>
      </c>
      <c r="M14647" s="5" t="s">
        <v>794</v>
      </c>
      <c r="N14647" s="5" t="s">
        <v>294</v>
      </c>
      <c r="R14647" s="5" t="s">
        <v>294</v>
      </c>
    </row>
    <row r="14648" spans="1:22" x14ac:dyDescent="0.35">
      <c r="A14648" s="5" t="s">
        <v>34785</v>
      </c>
      <c r="B14648" s="5" t="s">
        <v>34786</v>
      </c>
      <c r="C14648" s="5" t="s">
        <v>34782</v>
      </c>
      <c r="D14648" s="5" t="s">
        <v>18</v>
      </c>
      <c r="E14648" s="5">
        <v>45</v>
      </c>
      <c r="F14648" s="5" t="s">
        <v>294</v>
      </c>
      <c r="G14648" s="5" t="s">
        <v>294</v>
      </c>
      <c r="M14648" s="5" t="s">
        <v>794</v>
      </c>
      <c r="N14648" s="5" t="s">
        <v>294</v>
      </c>
      <c r="R14648" s="5" t="s">
        <v>294</v>
      </c>
      <c r="V14648" s="5" t="s">
        <v>34785</v>
      </c>
    </row>
    <row r="14649" spans="1:22" x14ac:dyDescent="0.35">
      <c r="A14649" s="5" t="s">
        <v>34787</v>
      </c>
      <c r="B14649" s="5" t="s">
        <v>34788</v>
      </c>
      <c r="C14649" s="5" t="s">
        <v>34782</v>
      </c>
      <c r="D14649" s="5" t="s">
        <v>18</v>
      </c>
      <c r="E14649" s="5">
        <v>100</v>
      </c>
      <c r="F14649" s="5" t="s">
        <v>294</v>
      </c>
      <c r="G14649" s="5" t="s">
        <v>294</v>
      </c>
      <c r="M14649" s="5" t="s">
        <v>794</v>
      </c>
      <c r="N14649" s="5" t="s">
        <v>294</v>
      </c>
      <c r="O14649" s="5" t="s">
        <v>294</v>
      </c>
      <c r="P14649" s="5" t="s">
        <v>294</v>
      </c>
      <c r="Q14649" s="5" t="s">
        <v>294</v>
      </c>
      <c r="R14649" s="5" t="s">
        <v>294</v>
      </c>
      <c r="V14649" s="5" t="s">
        <v>34787</v>
      </c>
    </row>
    <row r="14650" spans="1:22" x14ac:dyDescent="0.35">
      <c r="A14650" s="5" t="s">
        <v>34789</v>
      </c>
      <c r="B14650" s="5" t="s">
        <v>34790</v>
      </c>
      <c r="C14650" s="5" t="s">
        <v>34407</v>
      </c>
      <c r="D14650" s="5" t="s">
        <v>18</v>
      </c>
      <c r="E14650" s="5">
        <v>16</v>
      </c>
      <c r="F14650" s="5" t="s">
        <v>297</v>
      </c>
      <c r="G14650" s="5" t="s">
        <v>297</v>
      </c>
      <c r="M14650" s="5" t="s">
        <v>3826</v>
      </c>
      <c r="N14650" s="5" t="s">
        <v>294</v>
      </c>
      <c r="R14650" s="5" t="s">
        <v>294</v>
      </c>
    </row>
    <row r="14651" spans="1:22" x14ac:dyDescent="0.35">
      <c r="A14651" s="5" t="s">
        <v>34791</v>
      </c>
      <c r="B14651" s="5" t="s">
        <v>34792</v>
      </c>
      <c r="C14651" s="5" t="s">
        <v>34407</v>
      </c>
      <c r="D14651" s="5" t="s">
        <v>18</v>
      </c>
      <c r="E14651" s="5">
        <v>1</v>
      </c>
      <c r="F14651" s="5" t="s">
        <v>294</v>
      </c>
      <c r="G14651" s="5" t="s">
        <v>297</v>
      </c>
      <c r="L14651" s="5" t="s">
        <v>4399</v>
      </c>
      <c r="M14651" s="5" t="s">
        <v>794</v>
      </c>
      <c r="N14651" s="5" t="s">
        <v>294</v>
      </c>
      <c r="R14651" s="5" t="s">
        <v>294</v>
      </c>
      <c r="S14651" s="5" t="s">
        <v>294</v>
      </c>
      <c r="V14651" s="5" t="s">
        <v>34793</v>
      </c>
    </row>
    <row r="14652" spans="1:22" x14ac:dyDescent="0.35">
      <c r="A14652" s="5" t="s">
        <v>34794</v>
      </c>
      <c r="B14652" s="5" t="s">
        <v>34795</v>
      </c>
      <c r="C14652" s="5" t="s">
        <v>34782</v>
      </c>
      <c r="D14652" s="5" t="s">
        <v>18</v>
      </c>
      <c r="E14652" s="5">
        <v>100</v>
      </c>
      <c r="F14652" s="5" t="s">
        <v>294</v>
      </c>
      <c r="G14652" s="5" t="s">
        <v>294</v>
      </c>
      <c r="M14652" s="5" t="s">
        <v>794</v>
      </c>
      <c r="N14652" s="5" t="s">
        <v>294</v>
      </c>
      <c r="P14652" s="5" t="s">
        <v>294</v>
      </c>
      <c r="Q14652" s="5" t="s">
        <v>294</v>
      </c>
      <c r="R14652" s="5" t="s">
        <v>294</v>
      </c>
      <c r="V14652" s="5" t="s">
        <v>34794</v>
      </c>
    </row>
    <row r="14653" spans="1:22" x14ac:dyDescent="0.35">
      <c r="A14653" s="5" t="s">
        <v>34796</v>
      </c>
      <c r="B14653" s="5" t="s">
        <v>34797</v>
      </c>
      <c r="C14653" s="5" t="s">
        <v>34782</v>
      </c>
      <c r="D14653" s="5" t="s">
        <v>18</v>
      </c>
      <c r="E14653" s="5">
        <v>200</v>
      </c>
      <c r="F14653" s="5" t="s">
        <v>294</v>
      </c>
      <c r="G14653" s="5" t="s">
        <v>294</v>
      </c>
      <c r="M14653" s="5" t="s">
        <v>794</v>
      </c>
      <c r="N14653" s="5" t="s">
        <v>294</v>
      </c>
      <c r="O14653" s="5" t="s">
        <v>294</v>
      </c>
      <c r="P14653" s="5" t="s">
        <v>294</v>
      </c>
      <c r="Q14653" s="5" t="s">
        <v>294</v>
      </c>
      <c r="R14653" s="5" t="s">
        <v>294</v>
      </c>
      <c r="V14653" s="5" t="s">
        <v>34796</v>
      </c>
    </row>
    <row r="14654" spans="1:22" x14ac:dyDescent="0.35">
      <c r="A14654" s="5" t="s">
        <v>34798</v>
      </c>
      <c r="B14654" s="5" t="s">
        <v>34799</v>
      </c>
      <c r="C14654" s="5" t="s">
        <v>34407</v>
      </c>
      <c r="D14654" s="5" t="s">
        <v>22</v>
      </c>
      <c r="E14654" s="5">
        <v>1</v>
      </c>
      <c r="F14654" s="5" t="s">
        <v>294</v>
      </c>
      <c r="G14654" s="5" t="s">
        <v>294</v>
      </c>
      <c r="H14654" s="5">
        <v>0</v>
      </c>
      <c r="I14654" s="5">
        <v>4</v>
      </c>
      <c r="M14654" s="5" t="s">
        <v>794</v>
      </c>
      <c r="N14654" s="5" t="s">
        <v>294</v>
      </c>
      <c r="O14654" s="5" t="s">
        <v>294</v>
      </c>
      <c r="P14654" s="5" t="s">
        <v>294</v>
      </c>
      <c r="Q14654" s="5" t="s">
        <v>294</v>
      </c>
      <c r="R14654" s="5" t="s">
        <v>294</v>
      </c>
      <c r="S14654" s="5" t="s">
        <v>2333</v>
      </c>
    </row>
    <row r="14655" spans="1:22" x14ac:dyDescent="0.35">
      <c r="A14655" s="5" t="s">
        <v>34800</v>
      </c>
      <c r="B14655" s="5" t="s">
        <v>34801</v>
      </c>
      <c r="C14655" s="5" t="s">
        <v>34782</v>
      </c>
      <c r="D14655" s="5" t="s">
        <v>18</v>
      </c>
      <c r="E14655" s="5">
        <v>100</v>
      </c>
      <c r="F14655" s="5" t="s">
        <v>294</v>
      </c>
      <c r="G14655" s="5" t="s">
        <v>294</v>
      </c>
      <c r="M14655" s="5" t="s">
        <v>794</v>
      </c>
      <c r="N14655" s="5" t="s">
        <v>294</v>
      </c>
      <c r="O14655" s="5" t="s">
        <v>294</v>
      </c>
      <c r="P14655" s="5" t="s">
        <v>294</v>
      </c>
      <c r="Q14655" s="5" t="s">
        <v>294</v>
      </c>
      <c r="R14655" s="5" t="s">
        <v>294</v>
      </c>
      <c r="V14655" s="5" t="s">
        <v>34800</v>
      </c>
    </row>
    <row r="14656" spans="1:22" x14ac:dyDescent="0.35">
      <c r="A14656" s="5" t="s">
        <v>34802</v>
      </c>
      <c r="B14656" s="5" t="s">
        <v>34803</v>
      </c>
      <c r="C14656" s="5" t="s">
        <v>34782</v>
      </c>
      <c r="D14656" s="5" t="s">
        <v>18</v>
      </c>
      <c r="E14656" s="5">
        <v>300</v>
      </c>
      <c r="F14656" s="5" t="s">
        <v>294</v>
      </c>
      <c r="G14656" s="5" t="s">
        <v>294</v>
      </c>
      <c r="M14656" s="5" t="s">
        <v>794</v>
      </c>
      <c r="N14656" s="5" t="s">
        <v>294</v>
      </c>
      <c r="R14656" s="5" t="s">
        <v>294</v>
      </c>
      <c r="V14656" s="5" t="s">
        <v>34802</v>
      </c>
    </row>
    <row r="14657" spans="1:22" x14ac:dyDescent="0.35">
      <c r="A14657" s="5" t="s">
        <v>34804</v>
      </c>
      <c r="B14657" s="5" t="s">
        <v>34805</v>
      </c>
      <c r="C14657" s="5" t="s">
        <v>34782</v>
      </c>
      <c r="D14657" s="5" t="s">
        <v>18</v>
      </c>
      <c r="E14657" s="5">
        <v>1</v>
      </c>
      <c r="F14657" s="5" t="s">
        <v>294</v>
      </c>
      <c r="G14657" s="5" t="s">
        <v>297</v>
      </c>
      <c r="L14657" s="5" t="s">
        <v>822</v>
      </c>
      <c r="M14657" s="5" t="s">
        <v>794</v>
      </c>
      <c r="N14657" s="5" t="s">
        <v>294</v>
      </c>
      <c r="P14657" s="5" t="s">
        <v>294</v>
      </c>
      <c r="Q14657" s="5" t="s">
        <v>294</v>
      </c>
      <c r="R14657" s="5" t="s">
        <v>294</v>
      </c>
      <c r="V14657" s="5" t="s">
        <v>34804</v>
      </c>
    </row>
    <row r="14658" spans="1:22" x14ac:dyDescent="0.35">
      <c r="A14658" s="5" t="s">
        <v>34806</v>
      </c>
      <c r="B14658" s="5" t="s">
        <v>34807</v>
      </c>
      <c r="C14658" s="5" t="s">
        <v>34782</v>
      </c>
      <c r="D14658" s="5" t="s">
        <v>18</v>
      </c>
      <c r="E14658" s="5">
        <v>300</v>
      </c>
      <c r="F14658" s="5" t="s">
        <v>294</v>
      </c>
      <c r="G14658" s="5" t="s">
        <v>294</v>
      </c>
      <c r="M14658" s="5" t="s">
        <v>794</v>
      </c>
      <c r="N14658" s="5" t="s">
        <v>294</v>
      </c>
      <c r="P14658" s="5" t="s">
        <v>294</v>
      </c>
      <c r="Q14658" s="5" t="s">
        <v>294</v>
      </c>
      <c r="R14658" s="5" t="s">
        <v>294</v>
      </c>
      <c r="V14658" s="5" t="s">
        <v>34806</v>
      </c>
    </row>
    <row r="14659" spans="1:22" x14ac:dyDescent="0.35">
      <c r="A14659" s="5" t="s">
        <v>34808</v>
      </c>
      <c r="B14659" s="5" t="s">
        <v>34809</v>
      </c>
      <c r="C14659" s="5" t="s">
        <v>34782</v>
      </c>
      <c r="D14659" s="5" t="s">
        <v>18</v>
      </c>
      <c r="E14659" s="5">
        <v>45</v>
      </c>
      <c r="F14659" s="5" t="s">
        <v>294</v>
      </c>
      <c r="G14659" s="5" t="s">
        <v>294</v>
      </c>
      <c r="M14659" s="5" t="s">
        <v>794</v>
      </c>
      <c r="N14659" s="5" t="s">
        <v>294</v>
      </c>
      <c r="O14659" s="5" t="s">
        <v>294</v>
      </c>
      <c r="P14659" s="5" t="s">
        <v>294</v>
      </c>
      <c r="Q14659" s="5" t="s">
        <v>294</v>
      </c>
      <c r="R14659" s="5" t="s">
        <v>294</v>
      </c>
      <c r="V14659" s="5" t="s">
        <v>34810</v>
      </c>
    </row>
    <row r="14660" spans="1:22" x14ac:dyDescent="0.35">
      <c r="A14660" s="5" t="s">
        <v>34811</v>
      </c>
      <c r="B14660" s="5" t="s">
        <v>34812</v>
      </c>
      <c r="C14660" s="5" t="s">
        <v>34782</v>
      </c>
      <c r="D14660" s="5" t="s">
        <v>18</v>
      </c>
      <c r="E14660" s="5">
        <v>120</v>
      </c>
      <c r="F14660" s="5" t="s">
        <v>294</v>
      </c>
      <c r="G14660" s="5" t="s">
        <v>294</v>
      </c>
      <c r="M14660" s="5" t="s">
        <v>794</v>
      </c>
      <c r="N14660" s="5" t="s">
        <v>294</v>
      </c>
      <c r="R14660" s="5" t="s">
        <v>294</v>
      </c>
      <c r="V14660" s="5" t="s">
        <v>34813</v>
      </c>
    </row>
    <row r="14661" spans="1:22" x14ac:dyDescent="0.35">
      <c r="A14661" s="5" t="s">
        <v>34814</v>
      </c>
      <c r="B14661" s="5" t="s">
        <v>34815</v>
      </c>
      <c r="C14661" s="5" t="s">
        <v>34782</v>
      </c>
      <c r="D14661" s="5" t="s">
        <v>18</v>
      </c>
      <c r="E14661" s="5">
        <v>300</v>
      </c>
      <c r="F14661" s="5" t="s">
        <v>294</v>
      </c>
      <c r="G14661" s="5" t="s">
        <v>294</v>
      </c>
      <c r="M14661" s="5" t="s">
        <v>794</v>
      </c>
      <c r="N14661" s="5" t="s">
        <v>294</v>
      </c>
      <c r="R14661" s="5" t="s">
        <v>294</v>
      </c>
      <c r="V14661" s="5" t="s">
        <v>34816</v>
      </c>
    </row>
    <row r="14662" spans="1:22" x14ac:dyDescent="0.35">
      <c r="A14662" s="5" t="s">
        <v>34817</v>
      </c>
      <c r="B14662" s="5" t="s">
        <v>34818</v>
      </c>
      <c r="C14662" s="5" t="s">
        <v>34782</v>
      </c>
      <c r="D14662" s="5" t="s">
        <v>18</v>
      </c>
      <c r="E14662" s="5">
        <v>1</v>
      </c>
      <c r="F14662" s="5" t="s">
        <v>297</v>
      </c>
      <c r="G14662" s="5" t="s">
        <v>297</v>
      </c>
      <c r="L14662" s="5" t="s">
        <v>34819</v>
      </c>
      <c r="M14662" s="5" t="s">
        <v>794</v>
      </c>
      <c r="N14662" s="5" t="s">
        <v>294</v>
      </c>
      <c r="O14662" s="5" t="s">
        <v>294</v>
      </c>
      <c r="P14662" s="5" t="s">
        <v>294</v>
      </c>
      <c r="Q14662" s="5" t="s">
        <v>294</v>
      </c>
      <c r="R14662" s="5" t="s">
        <v>294</v>
      </c>
      <c r="S14662" s="5" t="s">
        <v>294</v>
      </c>
    </row>
    <row r="14663" spans="1:22" x14ac:dyDescent="0.35">
      <c r="A14663" s="5" t="s">
        <v>34820</v>
      </c>
      <c r="B14663" s="5" t="s">
        <v>34821</v>
      </c>
      <c r="C14663" s="5" t="s">
        <v>34782</v>
      </c>
      <c r="D14663" s="5" t="s">
        <v>18</v>
      </c>
      <c r="E14663" s="5">
        <v>15</v>
      </c>
      <c r="F14663" s="5" t="s">
        <v>297</v>
      </c>
      <c r="G14663" s="5" t="s">
        <v>297</v>
      </c>
      <c r="M14663" s="5" t="s">
        <v>3826</v>
      </c>
      <c r="N14663" s="5" t="s">
        <v>294</v>
      </c>
      <c r="R14663" s="5" t="s">
        <v>294</v>
      </c>
      <c r="V14663" s="5" t="s">
        <v>34822</v>
      </c>
    </row>
    <row r="14664" spans="1:22" x14ac:dyDescent="0.35">
      <c r="A14664" s="5" t="s">
        <v>34823</v>
      </c>
      <c r="B14664" s="5" t="s">
        <v>34824</v>
      </c>
      <c r="C14664" s="5" t="s">
        <v>34782</v>
      </c>
      <c r="D14664" s="5" t="s">
        <v>18</v>
      </c>
      <c r="E14664" s="5">
        <v>300</v>
      </c>
      <c r="F14664" s="5" t="s">
        <v>294</v>
      </c>
      <c r="G14664" s="5" t="s">
        <v>294</v>
      </c>
      <c r="M14664" s="5" t="s">
        <v>794</v>
      </c>
      <c r="N14664" s="5" t="s">
        <v>294</v>
      </c>
      <c r="R14664" s="5" t="s">
        <v>294</v>
      </c>
      <c r="V14664" s="5" t="s">
        <v>34825</v>
      </c>
    </row>
    <row r="14665" spans="1:22" x14ac:dyDescent="0.35">
      <c r="A14665" s="5" t="s">
        <v>34826</v>
      </c>
      <c r="B14665" s="5" t="s">
        <v>34827</v>
      </c>
      <c r="C14665" s="5" t="s">
        <v>34782</v>
      </c>
      <c r="D14665" s="5" t="s">
        <v>18</v>
      </c>
      <c r="E14665" s="5">
        <v>300</v>
      </c>
      <c r="F14665" s="5" t="s">
        <v>294</v>
      </c>
      <c r="G14665" s="5" t="s">
        <v>294</v>
      </c>
      <c r="M14665" s="5" t="s">
        <v>794</v>
      </c>
      <c r="N14665" s="5" t="s">
        <v>294</v>
      </c>
      <c r="P14665" s="5" t="s">
        <v>294</v>
      </c>
      <c r="Q14665" s="5" t="s">
        <v>294</v>
      </c>
      <c r="R14665" s="5" t="s">
        <v>294</v>
      </c>
      <c r="V14665" s="5" t="s">
        <v>34826</v>
      </c>
    </row>
    <row r="14666" spans="1:22" x14ac:dyDescent="0.35">
      <c r="A14666" s="5" t="s">
        <v>34828</v>
      </c>
      <c r="B14666" s="5" t="s">
        <v>34829</v>
      </c>
      <c r="C14666" s="5" t="s">
        <v>34782</v>
      </c>
      <c r="D14666" s="5" t="s">
        <v>18</v>
      </c>
      <c r="E14666" s="5">
        <v>300</v>
      </c>
      <c r="F14666" s="5" t="s">
        <v>294</v>
      </c>
      <c r="G14666" s="5" t="s">
        <v>294</v>
      </c>
      <c r="M14666" s="5" t="s">
        <v>794</v>
      </c>
      <c r="N14666" s="5" t="s">
        <v>294</v>
      </c>
      <c r="R14666" s="5" t="s">
        <v>294</v>
      </c>
      <c r="V14666" s="5" t="s">
        <v>34830</v>
      </c>
    </row>
    <row r="14667" spans="1:22" x14ac:dyDescent="0.35">
      <c r="A14667" s="5" t="s">
        <v>34831</v>
      </c>
      <c r="B14667" s="5" t="s">
        <v>34832</v>
      </c>
      <c r="C14667" s="5" t="s">
        <v>34782</v>
      </c>
      <c r="D14667" s="5" t="s">
        <v>18</v>
      </c>
      <c r="E14667" s="5">
        <v>100</v>
      </c>
      <c r="F14667" s="5" t="s">
        <v>294</v>
      </c>
      <c r="G14667" s="5" t="s">
        <v>294</v>
      </c>
      <c r="M14667" s="5" t="s">
        <v>794</v>
      </c>
      <c r="N14667" s="5" t="s">
        <v>294</v>
      </c>
      <c r="O14667" s="5" t="s">
        <v>294</v>
      </c>
      <c r="P14667" s="5" t="s">
        <v>294</v>
      </c>
      <c r="Q14667" s="5" t="s">
        <v>294</v>
      </c>
      <c r="R14667" s="5" t="s">
        <v>294</v>
      </c>
      <c r="V14667" s="5" t="s">
        <v>34831</v>
      </c>
    </row>
    <row r="14668" spans="1:22" x14ac:dyDescent="0.35">
      <c r="A14668" s="5" t="s">
        <v>34833</v>
      </c>
      <c r="B14668" s="5" t="s">
        <v>34834</v>
      </c>
      <c r="C14668" s="5" t="s">
        <v>34782</v>
      </c>
      <c r="D14668" s="5" t="s">
        <v>18</v>
      </c>
      <c r="E14668" s="5">
        <v>200</v>
      </c>
      <c r="F14668" s="5" t="s">
        <v>294</v>
      </c>
      <c r="G14668" s="5" t="s">
        <v>294</v>
      </c>
      <c r="M14668" s="5" t="s">
        <v>794</v>
      </c>
      <c r="N14668" s="5" t="s">
        <v>294</v>
      </c>
      <c r="O14668" s="5" t="s">
        <v>294</v>
      </c>
      <c r="P14668" s="5" t="s">
        <v>294</v>
      </c>
      <c r="Q14668" s="5" t="s">
        <v>294</v>
      </c>
      <c r="R14668" s="5" t="s">
        <v>294</v>
      </c>
      <c r="V14668" s="5" t="s">
        <v>34833</v>
      </c>
    </row>
    <row r="14669" spans="1:22" x14ac:dyDescent="0.35">
      <c r="A14669" s="5" t="s">
        <v>34835</v>
      </c>
      <c r="B14669" s="5" t="s">
        <v>34836</v>
      </c>
      <c r="C14669" s="5" t="s">
        <v>9597</v>
      </c>
      <c r="D14669" s="5" t="s">
        <v>18</v>
      </c>
      <c r="E14669" s="5">
        <v>100</v>
      </c>
      <c r="F14669" s="5" t="s">
        <v>294</v>
      </c>
      <c r="G14669" s="5" t="s">
        <v>294</v>
      </c>
      <c r="K14669" s="5" t="s">
        <v>294</v>
      </c>
      <c r="M14669" s="5" t="s">
        <v>794</v>
      </c>
      <c r="N14669" s="5" t="s">
        <v>294</v>
      </c>
      <c r="P14669" s="5" t="s">
        <v>294</v>
      </c>
      <c r="R14669" s="5" t="s">
        <v>294</v>
      </c>
      <c r="V14669" s="5" t="s">
        <v>34835</v>
      </c>
    </row>
    <row r="14670" spans="1:22" x14ac:dyDescent="0.35">
      <c r="A14670" s="5" t="s">
        <v>34837</v>
      </c>
      <c r="B14670" s="5" t="s">
        <v>25957</v>
      </c>
      <c r="C14670" s="5" t="s">
        <v>9597</v>
      </c>
      <c r="D14670" s="5" t="s">
        <v>18</v>
      </c>
      <c r="E14670" s="5">
        <v>50</v>
      </c>
      <c r="F14670" s="5" t="s">
        <v>294</v>
      </c>
      <c r="G14670" s="5" t="s">
        <v>294</v>
      </c>
      <c r="M14670" s="5" t="s">
        <v>794</v>
      </c>
      <c r="N14670" s="5" t="s">
        <v>294</v>
      </c>
      <c r="R14670" s="5" t="s">
        <v>294</v>
      </c>
    </row>
    <row r="14671" spans="1:22" x14ac:dyDescent="0.35">
      <c r="A14671" s="5" t="s">
        <v>34838</v>
      </c>
      <c r="B14671" s="5" t="s">
        <v>34839</v>
      </c>
      <c r="C14671" s="5" t="s">
        <v>18112</v>
      </c>
      <c r="D14671" s="5" t="s">
        <v>20</v>
      </c>
      <c r="E14671" s="5">
        <v>10</v>
      </c>
      <c r="F14671" s="5" t="s">
        <v>294</v>
      </c>
      <c r="G14671" s="5" t="s">
        <v>294</v>
      </c>
      <c r="M14671" s="5" t="s">
        <v>794</v>
      </c>
      <c r="N14671" s="5" t="s">
        <v>294</v>
      </c>
      <c r="O14671" s="5" t="s">
        <v>294</v>
      </c>
      <c r="P14671" s="5" t="s">
        <v>294</v>
      </c>
      <c r="Q14671" s="5" t="s">
        <v>294</v>
      </c>
      <c r="R14671" s="5" t="s">
        <v>297</v>
      </c>
      <c r="V14671" s="5" t="s">
        <v>34838</v>
      </c>
    </row>
    <row r="14672" spans="1:22" x14ac:dyDescent="0.35">
      <c r="A14672" s="5" t="s">
        <v>34840</v>
      </c>
      <c r="B14672" s="5" t="s">
        <v>34841</v>
      </c>
      <c r="C14672" s="5" t="s">
        <v>18112</v>
      </c>
      <c r="D14672" s="5" t="s">
        <v>18</v>
      </c>
      <c r="E14672" s="5">
        <v>50</v>
      </c>
      <c r="F14672" s="5" t="s">
        <v>294</v>
      </c>
      <c r="G14672" s="5" t="s">
        <v>294</v>
      </c>
      <c r="M14672" s="5" t="s">
        <v>794</v>
      </c>
      <c r="N14672" s="5" t="s">
        <v>294</v>
      </c>
      <c r="R14672" s="5" t="s">
        <v>294</v>
      </c>
      <c r="V14672" s="5" t="s">
        <v>34840</v>
      </c>
    </row>
    <row r="14673" spans="1:22" x14ac:dyDescent="0.35">
      <c r="A14673" s="5" t="s">
        <v>34842</v>
      </c>
      <c r="B14673" s="5" t="s">
        <v>34843</v>
      </c>
      <c r="C14673" s="5" t="s">
        <v>18112</v>
      </c>
      <c r="D14673" s="5" t="s">
        <v>18</v>
      </c>
      <c r="E14673" s="5">
        <v>999</v>
      </c>
      <c r="F14673" s="5" t="s">
        <v>294</v>
      </c>
      <c r="G14673" s="5" t="s">
        <v>294</v>
      </c>
      <c r="M14673" s="5" t="s">
        <v>794</v>
      </c>
      <c r="N14673" s="5" t="s">
        <v>294</v>
      </c>
      <c r="O14673" s="5" t="s">
        <v>294</v>
      </c>
      <c r="P14673" s="5" t="s">
        <v>294</v>
      </c>
      <c r="Q14673" s="5" t="s">
        <v>294</v>
      </c>
      <c r="R14673" s="5" t="s">
        <v>294</v>
      </c>
      <c r="V14673" s="5" t="s">
        <v>34842</v>
      </c>
    </row>
    <row r="14674" spans="1:22" x14ac:dyDescent="0.35">
      <c r="A14674" s="5" t="s">
        <v>34844</v>
      </c>
      <c r="B14674" s="5" t="s">
        <v>34845</v>
      </c>
      <c r="C14674" s="5" t="s">
        <v>18112</v>
      </c>
      <c r="D14674" s="5" t="s">
        <v>18</v>
      </c>
      <c r="E14674" s="5">
        <v>10</v>
      </c>
      <c r="F14674" s="5" t="s">
        <v>294</v>
      </c>
      <c r="G14674" s="5" t="s">
        <v>294</v>
      </c>
      <c r="M14674" s="5" t="s">
        <v>3826</v>
      </c>
      <c r="N14674" s="5" t="s">
        <v>294</v>
      </c>
      <c r="R14674" s="5" t="s">
        <v>294</v>
      </c>
    </row>
    <row r="14675" spans="1:22" x14ac:dyDescent="0.35">
      <c r="A14675" s="5" t="s">
        <v>34846</v>
      </c>
      <c r="B14675" s="5" t="s">
        <v>4459</v>
      </c>
      <c r="C14675" s="5" t="s">
        <v>9597</v>
      </c>
      <c r="D14675" s="5" t="s">
        <v>22</v>
      </c>
      <c r="E14675" s="5">
        <v>1</v>
      </c>
      <c r="F14675" s="5" t="s">
        <v>294</v>
      </c>
      <c r="G14675" s="5" t="s">
        <v>294</v>
      </c>
      <c r="M14675" s="5" t="s">
        <v>794</v>
      </c>
      <c r="N14675" s="5" t="s">
        <v>294</v>
      </c>
      <c r="R14675" s="5" t="s">
        <v>294</v>
      </c>
    </row>
    <row r="14676" spans="1:22" x14ac:dyDescent="0.35">
      <c r="A14676" s="5" t="s">
        <v>34847</v>
      </c>
      <c r="B14676" s="5" t="s">
        <v>18769</v>
      </c>
      <c r="C14676" s="5" t="s">
        <v>34848</v>
      </c>
      <c r="D14676" s="5" t="s">
        <v>18</v>
      </c>
      <c r="E14676" s="5">
        <v>30</v>
      </c>
      <c r="F14676" s="5" t="s">
        <v>294</v>
      </c>
      <c r="G14676" s="5" t="s">
        <v>294</v>
      </c>
      <c r="M14676" s="5" t="s">
        <v>794</v>
      </c>
      <c r="N14676" s="5" t="s">
        <v>294</v>
      </c>
      <c r="R14676" s="5" t="s">
        <v>294</v>
      </c>
      <c r="V14676" s="5" t="s">
        <v>34847</v>
      </c>
    </row>
    <row r="14677" spans="1:22" x14ac:dyDescent="0.35">
      <c r="A14677" s="5" t="s">
        <v>34849</v>
      </c>
      <c r="B14677" s="5" t="s">
        <v>34850</v>
      </c>
      <c r="C14677" s="5" t="s">
        <v>18112</v>
      </c>
      <c r="D14677" s="5" t="s">
        <v>28</v>
      </c>
      <c r="E14677" s="5">
        <v>6</v>
      </c>
      <c r="F14677" s="5" t="s">
        <v>294</v>
      </c>
      <c r="G14677" s="5" t="s">
        <v>294</v>
      </c>
      <c r="M14677" s="5" t="s">
        <v>794</v>
      </c>
      <c r="N14677" s="5" t="s">
        <v>294</v>
      </c>
      <c r="R14677" s="5" t="s">
        <v>294</v>
      </c>
      <c r="V14677" s="5" t="s">
        <v>34849</v>
      </c>
    </row>
    <row r="14678" spans="1:22" x14ac:dyDescent="0.35">
      <c r="A14678" s="5" t="s">
        <v>34851</v>
      </c>
      <c r="B14678" s="5" t="s">
        <v>34852</v>
      </c>
      <c r="C14678" s="5" t="s">
        <v>34848</v>
      </c>
      <c r="D14678" s="5" t="s">
        <v>18</v>
      </c>
      <c r="E14678" s="5">
        <v>10</v>
      </c>
      <c r="F14678" s="5" t="s">
        <v>294</v>
      </c>
      <c r="G14678" s="5" t="s">
        <v>297</v>
      </c>
      <c r="M14678" s="5" t="s">
        <v>3826</v>
      </c>
      <c r="N14678" s="5" t="s">
        <v>294</v>
      </c>
      <c r="R14678" s="5" t="s">
        <v>294</v>
      </c>
      <c r="V14678" s="5" t="s">
        <v>34851</v>
      </c>
    </row>
    <row r="14679" spans="1:22" x14ac:dyDescent="0.35">
      <c r="A14679" s="5" t="s">
        <v>34853</v>
      </c>
      <c r="B14679" s="5" t="s">
        <v>34854</v>
      </c>
      <c r="C14679" s="5" t="s">
        <v>18112</v>
      </c>
      <c r="D14679" s="5" t="s">
        <v>18</v>
      </c>
      <c r="E14679" s="5">
        <v>10</v>
      </c>
      <c r="F14679" s="5" t="s">
        <v>294</v>
      </c>
      <c r="G14679" s="5" t="s">
        <v>297</v>
      </c>
      <c r="M14679" s="5" t="s">
        <v>794</v>
      </c>
      <c r="N14679" s="5" t="s">
        <v>294</v>
      </c>
      <c r="P14679" s="5" t="s">
        <v>294</v>
      </c>
      <c r="Q14679" s="5" t="s">
        <v>294</v>
      </c>
      <c r="R14679" s="5" t="s">
        <v>294</v>
      </c>
      <c r="V14679" s="5" t="s">
        <v>34853</v>
      </c>
    </row>
    <row r="14680" spans="1:22" x14ac:dyDescent="0.35">
      <c r="A14680" s="5" t="s">
        <v>34855</v>
      </c>
      <c r="B14680" s="5" t="s">
        <v>34856</v>
      </c>
      <c r="C14680" s="5" t="s">
        <v>9597</v>
      </c>
      <c r="D14680" s="5" t="s">
        <v>18</v>
      </c>
      <c r="E14680" s="5">
        <v>1</v>
      </c>
      <c r="F14680" s="5" t="s">
        <v>294</v>
      </c>
      <c r="G14680" s="5" t="s">
        <v>297</v>
      </c>
      <c r="M14680" s="5" t="s">
        <v>794</v>
      </c>
      <c r="N14680" s="5" t="s">
        <v>294</v>
      </c>
      <c r="P14680" s="5" t="s">
        <v>294</v>
      </c>
      <c r="Q14680" s="5" t="s">
        <v>297</v>
      </c>
      <c r="R14680" s="5" t="s">
        <v>294</v>
      </c>
      <c r="S14680" s="5" t="s">
        <v>294</v>
      </c>
      <c r="V14680" s="5" t="s">
        <v>34855</v>
      </c>
    </row>
    <row r="14681" spans="1:22" x14ac:dyDescent="0.35">
      <c r="A14681" s="5" t="s">
        <v>34857</v>
      </c>
      <c r="B14681" s="5" t="s">
        <v>34858</v>
      </c>
      <c r="C14681" s="5" t="s">
        <v>18112</v>
      </c>
      <c r="D14681" s="5" t="s">
        <v>18</v>
      </c>
      <c r="E14681" s="5">
        <v>4</v>
      </c>
      <c r="F14681" s="5" t="s">
        <v>294</v>
      </c>
      <c r="G14681" s="5" t="s">
        <v>297</v>
      </c>
      <c r="M14681" s="5" t="s">
        <v>794</v>
      </c>
      <c r="N14681" s="5" t="s">
        <v>294</v>
      </c>
      <c r="O14681" s="5" t="s">
        <v>294</v>
      </c>
      <c r="P14681" s="5" t="s">
        <v>294</v>
      </c>
      <c r="Q14681" s="5" t="s">
        <v>294</v>
      </c>
      <c r="R14681" s="5" t="s">
        <v>297</v>
      </c>
      <c r="V14681" s="5" t="s">
        <v>34857</v>
      </c>
    </row>
    <row r="14682" spans="1:22" x14ac:dyDescent="0.35">
      <c r="A14682" s="5" t="s">
        <v>34859</v>
      </c>
      <c r="B14682" s="5" t="s">
        <v>9769</v>
      </c>
      <c r="C14682" s="5" t="s">
        <v>4586</v>
      </c>
      <c r="D14682" s="5" t="s">
        <v>18</v>
      </c>
      <c r="E14682" s="5">
        <v>1</v>
      </c>
      <c r="F14682" s="5" t="s">
        <v>294</v>
      </c>
      <c r="G14682" s="5" t="s">
        <v>297</v>
      </c>
      <c r="L14682" s="5" t="s">
        <v>822</v>
      </c>
      <c r="M14682" s="5" t="s">
        <v>794</v>
      </c>
      <c r="N14682" s="5" t="s">
        <v>294</v>
      </c>
      <c r="O14682" s="5" t="s">
        <v>294</v>
      </c>
      <c r="P14682" s="5" t="s">
        <v>294</v>
      </c>
      <c r="Q14682" s="5" t="s">
        <v>294</v>
      </c>
      <c r="R14682" s="5" t="s">
        <v>294</v>
      </c>
      <c r="S14682" s="5" t="s">
        <v>294</v>
      </c>
      <c r="V14682" s="5" t="s">
        <v>34859</v>
      </c>
    </row>
    <row r="14683" spans="1:22" x14ac:dyDescent="0.35">
      <c r="A14683" s="5" t="s">
        <v>34860</v>
      </c>
      <c r="B14683" s="5" t="s">
        <v>34861</v>
      </c>
      <c r="C14683" s="5" t="s">
        <v>34862</v>
      </c>
      <c r="D14683" s="5" t="s">
        <v>18</v>
      </c>
      <c r="E14683" s="5">
        <v>40</v>
      </c>
      <c r="F14683" s="5" t="s">
        <v>294</v>
      </c>
      <c r="G14683" s="5" t="s">
        <v>294</v>
      </c>
      <c r="M14683" s="5" t="s">
        <v>794</v>
      </c>
      <c r="N14683" s="5" t="s">
        <v>294</v>
      </c>
      <c r="P14683" s="5" t="s">
        <v>294</v>
      </c>
      <c r="Q14683" s="5" t="s">
        <v>294</v>
      </c>
      <c r="R14683" s="5" t="s">
        <v>294</v>
      </c>
      <c r="V14683" s="5" t="s">
        <v>34860</v>
      </c>
    </row>
    <row r="14684" spans="1:22" x14ac:dyDescent="0.35">
      <c r="A14684" s="5" t="s">
        <v>34863</v>
      </c>
      <c r="B14684" s="5" t="s">
        <v>34864</v>
      </c>
      <c r="C14684" s="5" t="s">
        <v>34862</v>
      </c>
      <c r="D14684" s="5" t="s">
        <v>18</v>
      </c>
      <c r="E14684" s="5">
        <v>30</v>
      </c>
      <c r="F14684" s="5" t="s">
        <v>294</v>
      </c>
      <c r="G14684" s="5" t="s">
        <v>294</v>
      </c>
      <c r="M14684" s="5" t="s">
        <v>794</v>
      </c>
      <c r="N14684" s="5" t="s">
        <v>294</v>
      </c>
      <c r="P14684" s="5" t="s">
        <v>294</v>
      </c>
      <c r="Q14684" s="5" t="s">
        <v>294</v>
      </c>
      <c r="R14684" s="5" t="s">
        <v>294</v>
      </c>
      <c r="V14684" s="5" t="s">
        <v>34863</v>
      </c>
    </row>
    <row r="14685" spans="1:22" x14ac:dyDescent="0.35">
      <c r="A14685" s="5" t="s">
        <v>34865</v>
      </c>
      <c r="B14685" s="5" t="s">
        <v>34866</v>
      </c>
      <c r="C14685" s="5" t="s">
        <v>34862</v>
      </c>
      <c r="D14685" s="5" t="s">
        <v>18</v>
      </c>
      <c r="E14685" s="5">
        <v>1</v>
      </c>
      <c r="F14685" s="5" t="s">
        <v>297</v>
      </c>
      <c r="G14685" s="5" t="s">
        <v>297</v>
      </c>
      <c r="L14685" s="5" t="s">
        <v>822</v>
      </c>
      <c r="M14685" s="5" t="s">
        <v>794</v>
      </c>
      <c r="N14685" s="5" t="s">
        <v>294</v>
      </c>
      <c r="P14685" s="5" t="s">
        <v>294</v>
      </c>
      <c r="Q14685" s="5" t="s">
        <v>294</v>
      </c>
      <c r="R14685" s="5" t="s">
        <v>294</v>
      </c>
      <c r="S14685" s="5" t="s">
        <v>297</v>
      </c>
      <c r="V14685" s="5" t="s">
        <v>34865</v>
      </c>
    </row>
    <row r="14686" spans="1:22" x14ac:dyDescent="0.35">
      <c r="A14686" s="5" t="s">
        <v>34867</v>
      </c>
      <c r="B14686" s="5" t="s">
        <v>34868</v>
      </c>
      <c r="C14686" s="5" t="s">
        <v>34862</v>
      </c>
      <c r="D14686" s="5" t="s">
        <v>18</v>
      </c>
      <c r="E14686" s="5">
        <v>20</v>
      </c>
      <c r="F14686" s="5" t="s">
        <v>294</v>
      </c>
      <c r="G14686" s="5" t="s">
        <v>297</v>
      </c>
      <c r="M14686" s="5" t="s">
        <v>794</v>
      </c>
      <c r="N14686" s="5" t="s">
        <v>294</v>
      </c>
      <c r="P14686" s="5" t="s">
        <v>294</v>
      </c>
      <c r="Q14686" s="5" t="s">
        <v>294</v>
      </c>
      <c r="R14686" s="5" t="s">
        <v>294</v>
      </c>
      <c r="V14686" s="5" t="s">
        <v>34867</v>
      </c>
    </row>
    <row r="14687" spans="1:22" x14ac:dyDescent="0.35">
      <c r="A14687" s="5" t="s">
        <v>34869</v>
      </c>
      <c r="B14687" s="5" t="s">
        <v>34870</v>
      </c>
      <c r="C14687" s="5" t="s">
        <v>34862</v>
      </c>
      <c r="D14687" s="5" t="s">
        <v>18</v>
      </c>
      <c r="E14687" s="5">
        <v>20</v>
      </c>
      <c r="F14687" s="5" t="s">
        <v>294</v>
      </c>
      <c r="G14687" s="5" t="s">
        <v>297</v>
      </c>
      <c r="M14687" s="5" t="s">
        <v>3826</v>
      </c>
      <c r="N14687" s="5" t="s">
        <v>294</v>
      </c>
      <c r="P14687" s="5" t="s">
        <v>294</v>
      </c>
      <c r="Q14687" s="5" t="s">
        <v>294</v>
      </c>
      <c r="R14687" s="5" t="s">
        <v>294</v>
      </c>
      <c r="V14687" s="5" t="s">
        <v>34869</v>
      </c>
    </row>
    <row r="14688" spans="1:22" x14ac:dyDescent="0.35">
      <c r="A14688" s="5" t="s">
        <v>34871</v>
      </c>
      <c r="B14688" s="5" t="s">
        <v>34872</v>
      </c>
      <c r="C14688" s="5" t="s">
        <v>34862</v>
      </c>
      <c r="D14688" s="5" t="s">
        <v>18</v>
      </c>
      <c r="E14688" s="5">
        <v>1</v>
      </c>
      <c r="F14688" s="5" t="s">
        <v>297</v>
      </c>
      <c r="G14688" s="5" t="s">
        <v>297</v>
      </c>
      <c r="L14688" s="5" t="s">
        <v>822</v>
      </c>
      <c r="M14688" s="5" t="s">
        <v>794</v>
      </c>
      <c r="N14688" s="5" t="s">
        <v>294</v>
      </c>
      <c r="P14688" s="5" t="s">
        <v>294</v>
      </c>
      <c r="Q14688" s="5" t="s">
        <v>294</v>
      </c>
      <c r="R14688" s="5" t="s">
        <v>294</v>
      </c>
      <c r="S14688" s="5" t="s">
        <v>297</v>
      </c>
      <c r="V14688" s="5" t="s">
        <v>34871</v>
      </c>
    </row>
    <row r="14689" spans="1:22" x14ac:dyDescent="0.35">
      <c r="A14689" s="5" t="s">
        <v>34873</v>
      </c>
      <c r="B14689" s="5" t="s">
        <v>34874</v>
      </c>
      <c r="C14689" s="5" t="s">
        <v>34862</v>
      </c>
      <c r="D14689" s="5" t="s">
        <v>18</v>
      </c>
      <c r="E14689" s="5">
        <v>40</v>
      </c>
      <c r="F14689" s="5" t="s">
        <v>294</v>
      </c>
      <c r="G14689" s="5" t="s">
        <v>294</v>
      </c>
      <c r="M14689" s="5" t="s">
        <v>794</v>
      </c>
      <c r="N14689" s="5" t="s">
        <v>294</v>
      </c>
      <c r="P14689" s="5" t="s">
        <v>294</v>
      </c>
      <c r="Q14689" s="5" t="s">
        <v>294</v>
      </c>
      <c r="R14689" s="5" t="s">
        <v>294</v>
      </c>
      <c r="V14689" s="5" t="s">
        <v>34873</v>
      </c>
    </row>
    <row r="14690" spans="1:22" x14ac:dyDescent="0.35">
      <c r="A14690" s="5" t="s">
        <v>34875</v>
      </c>
      <c r="B14690" s="5" t="s">
        <v>34876</v>
      </c>
      <c r="C14690" s="5" t="s">
        <v>9597</v>
      </c>
      <c r="D14690" s="5" t="s">
        <v>18</v>
      </c>
      <c r="E14690" s="5">
        <v>6</v>
      </c>
      <c r="F14690" s="5" t="s">
        <v>294</v>
      </c>
      <c r="G14690" s="5" t="s">
        <v>297</v>
      </c>
      <c r="M14690" s="5" t="s">
        <v>794</v>
      </c>
      <c r="N14690" s="5" t="s">
        <v>294</v>
      </c>
      <c r="P14690" s="5" t="s">
        <v>294</v>
      </c>
      <c r="Q14690" s="5" t="s">
        <v>297</v>
      </c>
      <c r="R14690" s="5" t="s">
        <v>294</v>
      </c>
    </row>
    <row r="14691" spans="1:22" x14ac:dyDescent="0.35">
      <c r="A14691" s="5" t="s">
        <v>34877</v>
      </c>
      <c r="B14691" s="5" t="s">
        <v>34878</v>
      </c>
      <c r="C14691" s="5" t="s">
        <v>34862</v>
      </c>
      <c r="D14691" s="5" t="s">
        <v>18</v>
      </c>
      <c r="E14691" s="5">
        <v>10</v>
      </c>
      <c r="F14691" s="5" t="s">
        <v>294</v>
      </c>
      <c r="G14691" s="5" t="s">
        <v>297</v>
      </c>
      <c r="L14691" s="5" t="s">
        <v>34879</v>
      </c>
      <c r="M14691" s="5" t="s">
        <v>794</v>
      </c>
      <c r="N14691" s="5" t="s">
        <v>294</v>
      </c>
      <c r="P14691" s="5" t="s">
        <v>294</v>
      </c>
      <c r="Q14691" s="5" t="s">
        <v>294</v>
      </c>
      <c r="R14691" s="5" t="s">
        <v>294</v>
      </c>
      <c r="V14691" s="5" t="s">
        <v>34877</v>
      </c>
    </row>
    <row r="14692" spans="1:22" x14ac:dyDescent="0.35">
      <c r="A14692" s="5" t="s">
        <v>34880</v>
      </c>
      <c r="B14692" s="5" t="s">
        <v>34881</v>
      </c>
      <c r="C14692" s="5" t="s">
        <v>34862</v>
      </c>
      <c r="D14692" s="5" t="s">
        <v>18</v>
      </c>
      <c r="E14692" s="5">
        <v>40</v>
      </c>
      <c r="F14692" s="5" t="s">
        <v>294</v>
      </c>
      <c r="G14692" s="5" t="s">
        <v>294</v>
      </c>
      <c r="M14692" s="5" t="s">
        <v>794</v>
      </c>
      <c r="N14692" s="5" t="s">
        <v>294</v>
      </c>
      <c r="P14692" s="5" t="s">
        <v>294</v>
      </c>
      <c r="Q14692" s="5" t="s">
        <v>294</v>
      </c>
      <c r="R14692" s="5" t="s">
        <v>294</v>
      </c>
      <c r="V14692" s="5" t="s">
        <v>34880</v>
      </c>
    </row>
    <row r="14693" spans="1:22" x14ac:dyDescent="0.35">
      <c r="A14693" s="5" t="s">
        <v>34882</v>
      </c>
      <c r="B14693" s="5" t="s">
        <v>34883</v>
      </c>
      <c r="C14693" s="5" t="s">
        <v>9597</v>
      </c>
      <c r="D14693" s="5" t="s">
        <v>18</v>
      </c>
      <c r="E14693" s="5">
        <v>1</v>
      </c>
      <c r="F14693" s="5" t="s">
        <v>294</v>
      </c>
      <c r="G14693" s="5" t="s">
        <v>297</v>
      </c>
      <c r="M14693" s="5" t="s">
        <v>794</v>
      </c>
      <c r="N14693" s="5" t="s">
        <v>294</v>
      </c>
      <c r="P14693" s="5" t="s">
        <v>294</v>
      </c>
      <c r="Q14693" s="5" t="s">
        <v>297</v>
      </c>
      <c r="R14693" s="5" t="s">
        <v>294</v>
      </c>
      <c r="V14693" s="5" t="s">
        <v>34882</v>
      </c>
    </row>
    <row r="14694" spans="1:22" x14ac:dyDescent="0.35">
      <c r="A14694" s="5" t="s">
        <v>34884</v>
      </c>
      <c r="B14694" s="5" t="s">
        <v>34885</v>
      </c>
      <c r="C14694" s="5" t="s">
        <v>9597</v>
      </c>
      <c r="D14694" s="5" t="s">
        <v>28</v>
      </c>
      <c r="E14694" s="5">
        <v>6</v>
      </c>
      <c r="F14694" s="5" t="s">
        <v>294</v>
      </c>
      <c r="G14694" s="5" t="s">
        <v>294</v>
      </c>
      <c r="M14694" s="5" t="s">
        <v>794</v>
      </c>
      <c r="N14694" s="5" t="s">
        <v>294</v>
      </c>
      <c r="R14694" s="5" t="s">
        <v>294</v>
      </c>
      <c r="V14694" s="5" t="s">
        <v>34884</v>
      </c>
    </row>
    <row r="14695" spans="1:22" x14ac:dyDescent="0.35">
      <c r="A14695" s="5" t="s">
        <v>34886</v>
      </c>
      <c r="B14695" s="5" t="s">
        <v>34887</v>
      </c>
      <c r="C14695" s="5" t="s">
        <v>9597</v>
      </c>
      <c r="D14695" s="5" t="s">
        <v>18</v>
      </c>
      <c r="E14695" s="5">
        <v>1</v>
      </c>
      <c r="F14695" s="5" t="s">
        <v>294</v>
      </c>
      <c r="G14695" s="5" t="s">
        <v>297</v>
      </c>
      <c r="L14695" s="5" t="s">
        <v>4399</v>
      </c>
      <c r="M14695" s="5" t="s">
        <v>794</v>
      </c>
      <c r="N14695" s="5" t="s">
        <v>294</v>
      </c>
      <c r="R14695" s="5" t="s">
        <v>294</v>
      </c>
      <c r="V14695" s="5" t="s">
        <v>34886</v>
      </c>
    </row>
    <row r="14696" spans="1:22" x14ac:dyDescent="0.35">
      <c r="A14696" s="5" t="s">
        <v>34888</v>
      </c>
      <c r="B14696" s="5" t="s">
        <v>34889</v>
      </c>
      <c r="C14696" s="5" t="s">
        <v>34890</v>
      </c>
      <c r="D14696" s="5" t="s">
        <v>18</v>
      </c>
      <c r="E14696" s="5">
        <v>40</v>
      </c>
      <c r="F14696" s="5" t="s">
        <v>294</v>
      </c>
      <c r="G14696" s="5" t="s">
        <v>294</v>
      </c>
      <c r="K14696" s="5" t="s">
        <v>294</v>
      </c>
      <c r="M14696" s="5" t="s">
        <v>794</v>
      </c>
      <c r="N14696" s="5" t="s">
        <v>294</v>
      </c>
      <c r="P14696" s="5" t="s">
        <v>294</v>
      </c>
      <c r="Q14696" s="5" t="s">
        <v>294</v>
      </c>
      <c r="R14696" s="5" t="s">
        <v>294</v>
      </c>
      <c r="V14696" s="5" t="s">
        <v>34888</v>
      </c>
    </row>
    <row r="14697" spans="1:22" x14ac:dyDescent="0.35">
      <c r="A14697" s="5" t="s">
        <v>34891</v>
      </c>
      <c r="B14697" s="5" t="s">
        <v>34892</v>
      </c>
      <c r="C14697" s="5" t="s">
        <v>34890</v>
      </c>
      <c r="D14697" s="5" t="s">
        <v>18</v>
      </c>
      <c r="E14697" s="5">
        <v>45</v>
      </c>
      <c r="F14697" s="5" t="s">
        <v>294</v>
      </c>
      <c r="G14697" s="5" t="s">
        <v>297</v>
      </c>
      <c r="K14697" s="5" t="s">
        <v>294</v>
      </c>
      <c r="M14697" s="5" t="s">
        <v>794</v>
      </c>
      <c r="N14697" s="5" t="s">
        <v>294</v>
      </c>
      <c r="P14697" s="5" t="s">
        <v>294</v>
      </c>
      <c r="Q14697" s="5" t="s">
        <v>294</v>
      </c>
      <c r="R14697" s="5" t="s">
        <v>294</v>
      </c>
      <c r="V14697" s="5" t="s">
        <v>34891</v>
      </c>
    </row>
    <row r="14698" spans="1:22" x14ac:dyDescent="0.35">
      <c r="A14698" s="5" t="s">
        <v>34893</v>
      </c>
      <c r="B14698" s="5" t="s">
        <v>34894</v>
      </c>
      <c r="C14698" s="5" t="s">
        <v>34890</v>
      </c>
      <c r="D14698" s="5" t="s">
        <v>18</v>
      </c>
      <c r="E14698" s="5">
        <v>25</v>
      </c>
      <c r="F14698" s="5" t="s">
        <v>294</v>
      </c>
      <c r="G14698" s="5" t="s">
        <v>297</v>
      </c>
      <c r="K14698" s="5" t="s">
        <v>294</v>
      </c>
      <c r="M14698" s="5" t="s">
        <v>3826</v>
      </c>
      <c r="N14698" s="5" t="s">
        <v>294</v>
      </c>
      <c r="P14698" s="5" t="s">
        <v>294</v>
      </c>
      <c r="Q14698" s="5" t="s">
        <v>294</v>
      </c>
      <c r="R14698" s="5" t="s">
        <v>294</v>
      </c>
      <c r="V14698" s="5" t="s">
        <v>34893</v>
      </c>
    </row>
    <row r="14699" spans="1:22" x14ac:dyDescent="0.35">
      <c r="A14699" s="5" t="s">
        <v>34895</v>
      </c>
      <c r="B14699" s="5" t="s">
        <v>5512</v>
      </c>
      <c r="C14699" s="5" t="s">
        <v>34890</v>
      </c>
      <c r="D14699" s="5" t="s">
        <v>22</v>
      </c>
      <c r="E14699" s="5">
        <v>1</v>
      </c>
      <c r="F14699" s="5" t="s">
        <v>294</v>
      </c>
      <c r="G14699" s="5" t="s">
        <v>294</v>
      </c>
      <c r="H14699" s="5">
        <v>0</v>
      </c>
      <c r="I14699" s="5">
        <v>4</v>
      </c>
      <c r="K14699" s="5" t="s">
        <v>294</v>
      </c>
      <c r="M14699" s="5" t="s">
        <v>794</v>
      </c>
      <c r="N14699" s="5" t="s">
        <v>294</v>
      </c>
      <c r="P14699" s="5" t="s">
        <v>294</v>
      </c>
      <c r="Q14699" s="5" t="s">
        <v>294</v>
      </c>
      <c r="R14699" s="5" t="s">
        <v>294</v>
      </c>
      <c r="V14699" s="5" t="s">
        <v>32360</v>
      </c>
    </row>
    <row r="14700" spans="1:22" x14ac:dyDescent="0.35">
      <c r="A14700" s="5" t="s">
        <v>34896</v>
      </c>
      <c r="B14700" s="5" t="s">
        <v>34897</v>
      </c>
      <c r="C14700" s="5" t="s">
        <v>34890</v>
      </c>
      <c r="D14700" s="5" t="s">
        <v>18</v>
      </c>
      <c r="E14700" s="5">
        <v>1</v>
      </c>
      <c r="F14700" s="5" t="s">
        <v>294</v>
      </c>
      <c r="G14700" s="5" t="s">
        <v>297</v>
      </c>
      <c r="K14700" s="5" t="s">
        <v>294</v>
      </c>
      <c r="L14700" s="5" t="s">
        <v>4399</v>
      </c>
      <c r="M14700" s="5" t="s">
        <v>794</v>
      </c>
      <c r="N14700" s="5" t="s">
        <v>294</v>
      </c>
      <c r="P14700" s="5" t="s">
        <v>294</v>
      </c>
      <c r="Q14700" s="5" t="s">
        <v>294</v>
      </c>
      <c r="R14700" s="5" t="s">
        <v>294</v>
      </c>
      <c r="V14700" s="5" t="s">
        <v>34896</v>
      </c>
    </row>
    <row r="14701" spans="1:22" x14ac:dyDescent="0.35">
      <c r="A14701" s="5" t="s">
        <v>34898</v>
      </c>
      <c r="B14701" s="5" t="s">
        <v>34899</v>
      </c>
      <c r="C14701" s="5" t="s">
        <v>34900</v>
      </c>
      <c r="D14701" s="5" t="s">
        <v>18</v>
      </c>
      <c r="E14701" s="5">
        <v>40</v>
      </c>
      <c r="F14701" s="5" t="s">
        <v>294</v>
      </c>
      <c r="G14701" s="5" t="s">
        <v>294</v>
      </c>
      <c r="M14701" s="5" t="s">
        <v>794</v>
      </c>
      <c r="N14701" s="5" t="s">
        <v>294</v>
      </c>
      <c r="R14701" s="5" t="s">
        <v>294</v>
      </c>
    </row>
    <row r="14702" spans="1:22" x14ac:dyDescent="0.35">
      <c r="A14702" s="5" t="s">
        <v>34901</v>
      </c>
      <c r="B14702" s="5" t="s">
        <v>34902</v>
      </c>
      <c r="C14702" s="5" t="s">
        <v>34900</v>
      </c>
      <c r="D14702" s="5" t="s">
        <v>18</v>
      </c>
      <c r="E14702" s="5">
        <v>50</v>
      </c>
      <c r="F14702" s="5" t="s">
        <v>294</v>
      </c>
      <c r="G14702" s="5" t="s">
        <v>297</v>
      </c>
      <c r="M14702" s="5" t="s">
        <v>794</v>
      </c>
      <c r="N14702" s="5" t="s">
        <v>294</v>
      </c>
      <c r="R14702" s="5" t="s">
        <v>294</v>
      </c>
      <c r="T14702" s="5" t="s">
        <v>33068</v>
      </c>
      <c r="V14702" s="5" t="s">
        <v>34903</v>
      </c>
    </row>
    <row r="14703" spans="1:22" x14ac:dyDescent="0.35">
      <c r="A14703" s="5" t="s">
        <v>34904</v>
      </c>
      <c r="B14703" s="5" t="s">
        <v>1179</v>
      </c>
      <c r="C14703" s="5" t="s">
        <v>34900</v>
      </c>
      <c r="D14703" s="5" t="s">
        <v>18</v>
      </c>
      <c r="E14703" s="5">
        <v>6</v>
      </c>
      <c r="F14703" s="5" t="s">
        <v>294</v>
      </c>
      <c r="G14703" s="5" t="s">
        <v>297</v>
      </c>
      <c r="M14703" s="5" t="s">
        <v>3826</v>
      </c>
      <c r="N14703" s="5" t="s">
        <v>294</v>
      </c>
      <c r="R14703" s="5" t="s">
        <v>294</v>
      </c>
      <c r="V14703" s="5" t="s">
        <v>34905</v>
      </c>
    </row>
    <row r="14704" spans="1:22" x14ac:dyDescent="0.35">
      <c r="A14704" s="5" t="s">
        <v>34906</v>
      </c>
      <c r="B14704" s="5" t="s">
        <v>9574</v>
      </c>
      <c r="C14704" s="5" t="s">
        <v>9597</v>
      </c>
      <c r="D14704" s="5" t="s">
        <v>22</v>
      </c>
      <c r="E14704" s="5">
        <v>3</v>
      </c>
      <c r="F14704" s="5" t="s">
        <v>294</v>
      </c>
      <c r="G14704" s="5" t="s">
        <v>294</v>
      </c>
      <c r="M14704" s="5" t="s">
        <v>794</v>
      </c>
      <c r="N14704" s="5" t="s">
        <v>294</v>
      </c>
      <c r="R14704" s="5" t="s">
        <v>294</v>
      </c>
    </row>
    <row r="14705" spans="1:22" x14ac:dyDescent="0.35">
      <c r="A14705" s="5" t="s">
        <v>34907</v>
      </c>
      <c r="B14705" s="5" t="s">
        <v>34908</v>
      </c>
      <c r="C14705" s="5" t="s">
        <v>34909</v>
      </c>
      <c r="D14705" s="5" t="s">
        <v>18</v>
      </c>
      <c r="E14705" s="5">
        <v>10</v>
      </c>
      <c r="F14705" s="5" t="s">
        <v>294</v>
      </c>
      <c r="G14705" s="5" t="s">
        <v>297</v>
      </c>
      <c r="M14705" s="5" t="s">
        <v>3826</v>
      </c>
      <c r="N14705" s="5" t="s">
        <v>294</v>
      </c>
      <c r="R14705" s="5" t="s">
        <v>294</v>
      </c>
      <c r="V14705" s="5" t="s">
        <v>34907</v>
      </c>
    </row>
    <row r="14706" spans="1:22" x14ac:dyDescent="0.35">
      <c r="A14706" s="5" t="s">
        <v>34910</v>
      </c>
      <c r="B14706" s="5" t="s">
        <v>34911</v>
      </c>
      <c r="C14706" s="5" t="s">
        <v>34909</v>
      </c>
      <c r="D14706" s="5" t="s">
        <v>20</v>
      </c>
      <c r="E14706" s="5">
        <v>10</v>
      </c>
      <c r="F14706" s="5" t="s">
        <v>294</v>
      </c>
      <c r="G14706" s="5" t="s">
        <v>294</v>
      </c>
      <c r="M14706" s="5" t="s">
        <v>794</v>
      </c>
      <c r="N14706" s="5" t="s">
        <v>294</v>
      </c>
      <c r="R14706" s="5" t="s">
        <v>294</v>
      </c>
      <c r="V14706" s="5" t="s">
        <v>34910</v>
      </c>
    </row>
    <row r="14707" spans="1:22" x14ac:dyDescent="0.35">
      <c r="A14707" s="5" t="s">
        <v>34912</v>
      </c>
      <c r="B14707" s="5" t="s">
        <v>34913</v>
      </c>
      <c r="C14707" s="5" t="s">
        <v>34909</v>
      </c>
      <c r="D14707" s="5" t="s">
        <v>18</v>
      </c>
      <c r="E14707" s="5">
        <v>30</v>
      </c>
      <c r="F14707" s="5" t="s">
        <v>294</v>
      </c>
      <c r="G14707" s="5" t="s">
        <v>294</v>
      </c>
      <c r="M14707" s="5" t="s">
        <v>794</v>
      </c>
      <c r="N14707" s="5" t="s">
        <v>294</v>
      </c>
      <c r="R14707" s="5" t="s">
        <v>294</v>
      </c>
      <c r="V14707" s="5" t="s">
        <v>34912</v>
      </c>
    </row>
    <row r="14708" spans="1:22" x14ac:dyDescent="0.35">
      <c r="A14708" s="5" t="s">
        <v>34914</v>
      </c>
      <c r="B14708" s="5" t="s">
        <v>34915</v>
      </c>
      <c r="C14708" s="5" t="s">
        <v>34909</v>
      </c>
      <c r="D14708" s="5" t="s">
        <v>18</v>
      </c>
      <c r="E14708" s="5">
        <v>10</v>
      </c>
      <c r="F14708" s="5" t="s">
        <v>294</v>
      </c>
      <c r="G14708" s="5" t="s">
        <v>294</v>
      </c>
      <c r="M14708" s="5" t="s">
        <v>794</v>
      </c>
      <c r="N14708" s="5" t="s">
        <v>294</v>
      </c>
      <c r="R14708" s="5" t="s">
        <v>294</v>
      </c>
      <c r="V14708" s="5" t="s">
        <v>34914</v>
      </c>
    </row>
    <row r="14709" spans="1:22" x14ac:dyDescent="0.35">
      <c r="A14709" s="5" t="s">
        <v>34916</v>
      </c>
      <c r="B14709" s="5" t="s">
        <v>34917</v>
      </c>
      <c r="C14709" s="5" t="s">
        <v>34909</v>
      </c>
      <c r="D14709" s="5" t="s">
        <v>18</v>
      </c>
      <c r="E14709" s="5">
        <v>8</v>
      </c>
      <c r="F14709" s="5" t="s">
        <v>294</v>
      </c>
      <c r="G14709" s="5" t="s">
        <v>297</v>
      </c>
      <c r="J14709" s="5" t="s">
        <v>1194</v>
      </c>
      <c r="M14709" s="5" t="s">
        <v>794</v>
      </c>
      <c r="N14709" s="5" t="s">
        <v>294</v>
      </c>
      <c r="R14709" s="5" t="s">
        <v>294</v>
      </c>
      <c r="V14709" s="5" t="s">
        <v>34916</v>
      </c>
    </row>
    <row r="14710" spans="1:22" x14ac:dyDescent="0.35">
      <c r="A14710" s="5" t="s">
        <v>34918</v>
      </c>
      <c r="B14710" s="5" t="s">
        <v>34919</v>
      </c>
      <c r="C14710" s="5" t="s">
        <v>9751</v>
      </c>
      <c r="D14710" s="5" t="s">
        <v>22</v>
      </c>
      <c r="E14710" s="5">
        <v>2</v>
      </c>
      <c r="F14710" s="5" t="s">
        <v>297</v>
      </c>
      <c r="G14710" s="5" t="s">
        <v>294</v>
      </c>
      <c r="H14710" s="5">
        <v>0</v>
      </c>
      <c r="M14710" s="5" t="s">
        <v>794</v>
      </c>
      <c r="N14710" s="5" t="s">
        <v>294</v>
      </c>
      <c r="P14710" s="5" t="s">
        <v>294</v>
      </c>
      <c r="Q14710" s="5" t="s">
        <v>294</v>
      </c>
      <c r="R14710" s="5" t="s">
        <v>294</v>
      </c>
      <c r="V14710" s="5" t="s">
        <v>34920</v>
      </c>
    </row>
    <row r="14711" spans="1:22" x14ac:dyDescent="0.35">
      <c r="A14711" s="5" t="s">
        <v>34921</v>
      </c>
      <c r="B14711" s="5" t="s">
        <v>34922</v>
      </c>
      <c r="C14711" s="5" t="s">
        <v>9751</v>
      </c>
      <c r="D14711" s="5" t="s">
        <v>18</v>
      </c>
      <c r="E14711" s="5">
        <v>30</v>
      </c>
      <c r="F14711" s="5" t="s">
        <v>294</v>
      </c>
      <c r="G14711" s="5" t="s">
        <v>294</v>
      </c>
      <c r="M14711" s="5" t="s">
        <v>794</v>
      </c>
      <c r="N14711" s="5" t="s">
        <v>294</v>
      </c>
      <c r="P14711" s="5" t="s">
        <v>294</v>
      </c>
      <c r="Q14711" s="5" t="s">
        <v>294</v>
      </c>
      <c r="R14711" s="5" t="s">
        <v>294</v>
      </c>
    </row>
    <row r="14712" spans="1:22" x14ac:dyDescent="0.35">
      <c r="A14712" s="5" t="s">
        <v>34923</v>
      </c>
      <c r="B14712" s="5" t="s">
        <v>34924</v>
      </c>
      <c r="C14712" s="5" t="s">
        <v>9751</v>
      </c>
      <c r="D14712" s="5" t="s">
        <v>18</v>
      </c>
      <c r="E14712" s="5">
        <v>1</v>
      </c>
      <c r="F14712" s="5" t="s">
        <v>294</v>
      </c>
      <c r="G14712" s="5" t="s">
        <v>297</v>
      </c>
      <c r="L14712" s="5" t="s">
        <v>4399</v>
      </c>
      <c r="M14712" s="5" t="s">
        <v>794</v>
      </c>
      <c r="N14712" s="5" t="s">
        <v>294</v>
      </c>
      <c r="P14712" s="5" t="s">
        <v>294</v>
      </c>
      <c r="Q14712" s="5" t="s">
        <v>294</v>
      </c>
      <c r="R14712" s="5" t="s">
        <v>294</v>
      </c>
      <c r="V14712" s="5" t="s">
        <v>34925</v>
      </c>
    </row>
    <row r="14713" spans="1:22" x14ac:dyDescent="0.35">
      <c r="A14713" s="5" t="s">
        <v>34926</v>
      </c>
      <c r="B14713" s="5" t="s">
        <v>34927</v>
      </c>
      <c r="C14713" s="5" t="s">
        <v>9751</v>
      </c>
      <c r="D14713" s="5" t="s">
        <v>22</v>
      </c>
      <c r="E14713" s="5">
        <v>2</v>
      </c>
      <c r="F14713" s="5" t="s">
        <v>297</v>
      </c>
      <c r="G14713" s="5" t="s">
        <v>294</v>
      </c>
      <c r="M14713" s="5" t="s">
        <v>794</v>
      </c>
      <c r="N14713" s="5" t="s">
        <v>294</v>
      </c>
      <c r="P14713" s="5" t="s">
        <v>294</v>
      </c>
      <c r="Q14713" s="5" t="s">
        <v>294</v>
      </c>
      <c r="R14713" s="5" t="s">
        <v>294</v>
      </c>
      <c r="V14713" s="5" t="s">
        <v>34928</v>
      </c>
    </row>
    <row r="14714" spans="1:22" x14ac:dyDescent="0.35">
      <c r="A14714" s="5" t="s">
        <v>34929</v>
      </c>
      <c r="B14714" s="5" t="s">
        <v>34930</v>
      </c>
      <c r="C14714" s="5" t="s">
        <v>9751</v>
      </c>
      <c r="D14714" s="5" t="s">
        <v>18</v>
      </c>
      <c r="E14714" s="5">
        <v>10</v>
      </c>
      <c r="F14714" s="5" t="s">
        <v>294</v>
      </c>
      <c r="G14714" s="5" t="s">
        <v>294</v>
      </c>
      <c r="M14714" s="5" t="s">
        <v>3826</v>
      </c>
      <c r="N14714" s="5" t="s">
        <v>294</v>
      </c>
      <c r="P14714" s="5" t="s">
        <v>294</v>
      </c>
      <c r="Q14714" s="5" t="s">
        <v>294</v>
      </c>
      <c r="R14714" s="5" t="s">
        <v>294</v>
      </c>
    </row>
    <row r="14715" spans="1:22" x14ac:dyDescent="0.35">
      <c r="A14715" s="5" t="s">
        <v>34931</v>
      </c>
      <c r="B14715" s="5" t="s">
        <v>34932</v>
      </c>
      <c r="C14715" s="5" t="s">
        <v>9751</v>
      </c>
      <c r="D14715" s="5" t="s">
        <v>22</v>
      </c>
      <c r="E14715" s="5">
        <v>3</v>
      </c>
      <c r="F14715" s="5" t="s">
        <v>294</v>
      </c>
      <c r="G14715" s="5" t="s">
        <v>294</v>
      </c>
      <c r="M14715" s="5" t="s">
        <v>794</v>
      </c>
      <c r="N14715" s="5" t="s">
        <v>297</v>
      </c>
      <c r="O14715" s="5" t="s">
        <v>297</v>
      </c>
      <c r="P14715" s="5" t="s">
        <v>294</v>
      </c>
      <c r="Q14715" s="5" t="s">
        <v>297</v>
      </c>
      <c r="R14715" s="5" t="s">
        <v>294</v>
      </c>
    </row>
    <row r="14716" spans="1:22" x14ac:dyDescent="0.35">
      <c r="A14716" s="5" t="s">
        <v>34933</v>
      </c>
      <c r="B14716" s="5" t="s">
        <v>34934</v>
      </c>
      <c r="C14716" s="5" t="s">
        <v>9751</v>
      </c>
      <c r="D14716" s="5" t="s">
        <v>1655</v>
      </c>
      <c r="E14716" s="5">
        <v>77</v>
      </c>
      <c r="F14716" s="5" t="s">
        <v>294</v>
      </c>
      <c r="G14716" s="5" t="s">
        <v>294</v>
      </c>
      <c r="M14716" s="5" t="s">
        <v>794</v>
      </c>
      <c r="N14716" s="5" t="s">
        <v>294</v>
      </c>
      <c r="P14716" s="5" t="s">
        <v>294</v>
      </c>
      <c r="Q14716" s="5" t="s">
        <v>294</v>
      </c>
      <c r="R14716" s="5" t="s">
        <v>294</v>
      </c>
    </row>
    <row r="14717" spans="1:22" x14ac:dyDescent="0.35">
      <c r="A14717" s="5" t="s">
        <v>34935</v>
      </c>
      <c r="B14717" s="5" t="s">
        <v>34936</v>
      </c>
      <c r="C14717" s="5" t="s">
        <v>9751</v>
      </c>
      <c r="D14717" s="5" t="s">
        <v>22</v>
      </c>
      <c r="E14717" s="5">
        <v>12</v>
      </c>
      <c r="F14717" s="5" t="s">
        <v>294</v>
      </c>
      <c r="G14717" s="5" t="s">
        <v>294</v>
      </c>
      <c r="M14717" s="5" t="s">
        <v>794</v>
      </c>
      <c r="N14717" s="5" t="s">
        <v>294</v>
      </c>
      <c r="P14717" s="5" t="s">
        <v>294</v>
      </c>
      <c r="Q14717" s="5" t="s">
        <v>294</v>
      </c>
      <c r="R14717" s="5" t="s">
        <v>294</v>
      </c>
      <c r="V14717" s="5" t="s">
        <v>34937</v>
      </c>
    </row>
    <row r="14718" spans="1:22" x14ac:dyDescent="0.35">
      <c r="A14718" s="5" t="s">
        <v>34938</v>
      </c>
      <c r="B14718" s="5" t="s">
        <v>34939</v>
      </c>
      <c r="C14718" s="5" t="s">
        <v>9751</v>
      </c>
      <c r="D14718" s="5" t="s">
        <v>22</v>
      </c>
      <c r="E14718" s="5">
        <v>3</v>
      </c>
      <c r="F14718" s="5" t="s">
        <v>294</v>
      </c>
      <c r="G14718" s="5" t="s">
        <v>294</v>
      </c>
      <c r="M14718" s="5" t="s">
        <v>794</v>
      </c>
      <c r="N14718" s="5" t="s">
        <v>294</v>
      </c>
      <c r="P14718" s="5" t="s">
        <v>294</v>
      </c>
      <c r="Q14718" s="5" t="s">
        <v>294</v>
      </c>
      <c r="R14718" s="5" t="s">
        <v>294</v>
      </c>
      <c r="V14718" s="5" t="s">
        <v>34940</v>
      </c>
    </row>
    <row r="14719" spans="1:22" x14ac:dyDescent="0.35">
      <c r="A14719" s="5" t="s">
        <v>34941</v>
      </c>
      <c r="B14719" s="5" t="s">
        <v>34942</v>
      </c>
      <c r="C14719" s="5" t="s">
        <v>9751</v>
      </c>
      <c r="D14719" s="5" t="s">
        <v>22</v>
      </c>
      <c r="E14719" s="5">
        <v>12</v>
      </c>
      <c r="F14719" s="5" t="s">
        <v>294</v>
      </c>
      <c r="G14719" s="5" t="s">
        <v>294</v>
      </c>
      <c r="M14719" s="5" t="s">
        <v>794</v>
      </c>
      <c r="N14719" s="5" t="s">
        <v>294</v>
      </c>
      <c r="P14719" s="5" t="s">
        <v>294</v>
      </c>
      <c r="Q14719" s="5" t="s">
        <v>294</v>
      </c>
      <c r="R14719" s="5" t="s">
        <v>294</v>
      </c>
      <c r="V14719" s="5" t="s">
        <v>34943</v>
      </c>
    </row>
    <row r="14720" spans="1:22" x14ac:dyDescent="0.35">
      <c r="A14720" s="5" t="s">
        <v>34944</v>
      </c>
      <c r="B14720" s="5" t="s">
        <v>34945</v>
      </c>
      <c r="C14720" s="5" t="s">
        <v>9751</v>
      </c>
      <c r="D14720" s="5" t="s">
        <v>18</v>
      </c>
      <c r="E14720" s="5">
        <v>1</v>
      </c>
      <c r="F14720" s="5" t="s">
        <v>294</v>
      </c>
      <c r="G14720" s="5" t="s">
        <v>297</v>
      </c>
      <c r="L14720" s="5" t="s">
        <v>4399</v>
      </c>
      <c r="M14720" s="5" t="s">
        <v>794</v>
      </c>
      <c r="N14720" s="5" t="s">
        <v>294</v>
      </c>
      <c r="P14720" s="5" t="s">
        <v>294</v>
      </c>
      <c r="Q14720" s="5" t="s">
        <v>294</v>
      </c>
      <c r="R14720" s="5" t="s">
        <v>294</v>
      </c>
      <c r="V14720" s="5" t="s">
        <v>34946</v>
      </c>
    </row>
    <row r="14721" spans="1:22" x14ac:dyDescent="0.35">
      <c r="A14721" s="5" t="s">
        <v>34947</v>
      </c>
      <c r="B14721" s="5" t="s">
        <v>17535</v>
      </c>
      <c r="C14721" s="5" t="s">
        <v>3762</v>
      </c>
      <c r="D14721" s="5" t="s">
        <v>18</v>
      </c>
      <c r="E14721" s="5">
        <v>25</v>
      </c>
      <c r="F14721" s="5" t="s">
        <v>294</v>
      </c>
      <c r="G14721" s="5" t="s">
        <v>294</v>
      </c>
      <c r="M14721" s="5" t="s">
        <v>794</v>
      </c>
      <c r="N14721" s="5" t="s">
        <v>294</v>
      </c>
      <c r="R14721" s="5" t="s">
        <v>294</v>
      </c>
      <c r="V14721" s="5" t="s">
        <v>34947</v>
      </c>
    </row>
    <row r="14722" spans="1:22" x14ac:dyDescent="0.35">
      <c r="A14722" s="5" t="s">
        <v>34948</v>
      </c>
      <c r="B14722" s="5" t="s">
        <v>2686</v>
      </c>
      <c r="C14722" s="5" t="s">
        <v>3762</v>
      </c>
      <c r="D14722" s="5" t="s">
        <v>18</v>
      </c>
      <c r="E14722" s="5">
        <v>25</v>
      </c>
      <c r="F14722" s="5" t="s">
        <v>294</v>
      </c>
      <c r="G14722" s="5" t="s">
        <v>294</v>
      </c>
      <c r="M14722" s="5" t="s">
        <v>794</v>
      </c>
      <c r="N14722" s="5" t="s">
        <v>294</v>
      </c>
      <c r="R14722" s="5" t="s">
        <v>294</v>
      </c>
      <c r="V14722" s="5" t="s">
        <v>34948</v>
      </c>
    </row>
    <row r="14723" spans="1:22" x14ac:dyDescent="0.35">
      <c r="A14723" s="5" t="s">
        <v>34949</v>
      </c>
      <c r="B14723" s="5" t="s">
        <v>34950</v>
      </c>
      <c r="C14723" s="5" t="s">
        <v>3762</v>
      </c>
      <c r="D14723" s="5" t="s">
        <v>18</v>
      </c>
      <c r="E14723" s="5">
        <v>30</v>
      </c>
      <c r="F14723" s="5" t="s">
        <v>294</v>
      </c>
      <c r="G14723" s="5" t="s">
        <v>294</v>
      </c>
      <c r="M14723" s="5" t="s">
        <v>794</v>
      </c>
      <c r="N14723" s="5" t="s">
        <v>294</v>
      </c>
      <c r="R14723" s="5" t="s">
        <v>294</v>
      </c>
      <c r="V14723" s="5" t="s">
        <v>34949</v>
      </c>
    </row>
    <row r="14724" spans="1:22" x14ac:dyDescent="0.35">
      <c r="A14724" s="5" t="s">
        <v>34951</v>
      </c>
      <c r="B14724" s="5" t="s">
        <v>34952</v>
      </c>
      <c r="C14724" s="5" t="s">
        <v>3762</v>
      </c>
      <c r="D14724" s="5" t="s">
        <v>18</v>
      </c>
      <c r="E14724" s="5">
        <v>4</v>
      </c>
      <c r="F14724" s="5" t="s">
        <v>294</v>
      </c>
      <c r="G14724" s="5" t="s">
        <v>297</v>
      </c>
      <c r="M14724" s="5" t="s">
        <v>794</v>
      </c>
      <c r="N14724" s="5" t="s">
        <v>294</v>
      </c>
      <c r="O14724" s="5" t="s">
        <v>294</v>
      </c>
      <c r="P14724" s="5" t="s">
        <v>294</v>
      </c>
      <c r="Q14724" s="5" t="s">
        <v>294</v>
      </c>
      <c r="R14724" s="5" t="s">
        <v>294</v>
      </c>
      <c r="U14724" s="5" t="s">
        <v>34953</v>
      </c>
      <c r="V14724" s="5" t="s">
        <v>34951</v>
      </c>
    </row>
    <row r="14725" spans="1:22" x14ac:dyDescent="0.35">
      <c r="A14725" s="5" t="s">
        <v>34954</v>
      </c>
      <c r="B14725" s="5" t="s">
        <v>34955</v>
      </c>
      <c r="C14725" s="5" t="s">
        <v>3762</v>
      </c>
      <c r="D14725" s="5" t="s">
        <v>18</v>
      </c>
      <c r="E14725" s="5">
        <v>40</v>
      </c>
      <c r="F14725" s="5" t="s">
        <v>294</v>
      </c>
      <c r="G14725" s="5" t="s">
        <v>294</v>
      </c>
      <c r="M14725" s="5" t="s">
        <v>794</v>
      </c>
      <c r="N14725" s="5" t="s">
        <v>294</v>
      </c>
      <c r="R14725" s="5" t="s">
        <v>294</v>
      </c>
      <c r="V14725" s="5" t="s">
        <v>34956</v>
      </c>
    </row>
    <row r="14726" spans="1:22" x14ac:dyDescent="0.35">
      <c r="A14726" s="5" t="s">
        <v>34957</v>
      </c>
      <c r="B14726" s="5" t="s">
        <v>34958</v>
      </c>
      <c r="C14726" s="5" t="s">
        <v>3762</v>
      </c>
      <c r="D14726" s="5" t="s">
        <v>18</v>
      </c>
      <c r="E14726" s="5">
        <v>200</v>
      </c>
      <c r="F14726" s="5" t="s">
        <v>294</v>
      </c>
      <c r="G14726" s="5" t="s">
        <v>294</v>
      </c>
      <c r="M14726" s="5" t="s">
        <v>794</v>
      </c>
      <c r="N14726" s="5" t="s">
        <v>294</v>
      </c>
      <c r="R14726" s="5" t="s">
        <v>294</v>
      </c>
    </row>
    <row r="14727" spans="1:22" x14ac:dyDescent="0.35">
      <c r="A14727" s="5" t="s">
        <v>34959</v>
      </c>
      <c r="B14727" s="5" t="s">
        <v>34960</v>
      </c>
      <c r="C14727" s="5" t="s">
        <v>3762</v>
      </c>
      <c r="D14727" s="5" t="s">
        <v>24</v>
      </c>
      <c r="E14727" s="5">
        <v>12</v>
      </c>
      <c r="F14727" s="5" t="s">
        <v>294</v>
      </c>
      <c r="G14727" s="5" t="s">
        <v>294</v>
      </c>
      <c r="M14727" s="5" t="s">
        <v>794</v>
      </c>
      <c r="N14727" s="5" t="s">
        <v>294</v>
      </c>
      <c r="R14727" s="5" t="s">
        <v>294</v>
      </c>
      <c r="V14727" s="5" t="s">
        <v>34959</v>
      </c>
    </row>
    <row r="14728" spans="1:22" x14ac:dyDescent="0.35">
      <c r="A14728" s="5" t="s">
        <v>34961</v>
      </c>
      <c r="B14728" s="5" t="s">
        <v>9649</v>
      </c>
      <c r="C14728" s="5" t="s">
        <v>3762</v>
      </c>
      <c r="D14728" s="5" t="s">
        <v>18</v>
      </c>
      <c r="E14728" s="5">
        <v>15</v>
      </c>
      <c r="F14728" s="5" t="s">
        <v>297</v>
      </c>
      <c r="G14728" s="5" t="s">
        <v>297</v>
      </c>
      <c r="M14728" s="5" t="s">
        <v>3826</v>
      </c>
      <c r="N14728" s="5" t="s">
        <v>294</v>
      </c>
      <c r="O14728" s="5" t="s">
        <v>294</v>
      </c>
      <c r="P14728" s="5" t="s">
        <v>294</v>
      </c>
      <c r="Q14728" s="5" t="s">
        <v>294</v>
      </c>
      <c r="R14728" s="5" t="s">
        <v>294</v>
      </c>
      <c r="V14728" s="5" t="s">
        <v>34961</v>
      </c>
    </row>
    <row r="14729" spans="1:22" x14ac:dyDescent="0.35">
      <c r="A14729" s="5" t="s">
        <v>34962</v>
      </c>
      <c r="B14729" s="5" t="s">
        <v>34963</v>
      </c>
      <c r="C14729" s="5" t="s">
        <v>3762</v>
      </c>
      <c r="D14729" s="5" t="s">
        <v>24</v>
      </c>
      <c r="E14729" s="5">
        <v>12</v>
      </c>
      <c r="F14729" s="5" t="s">
        <v>294</v>
      </c>
      <c r="G14729" s="5" t="s">
        <v>294</v>
      </c>
      <c r="M14729" s="5" t="s">
        <v>794</v>
      </c>
      <c r="N14729" s="5" t="s">
        <v>294</v>
      </c>
      <c r="R14729" s="5" t="s">
        <v>294</v>
      </c>
      <c r="V14729" s="5" t="s">
        <v>34962</v>
      </c>
    </row>
    <row r="14730" spans="1:22" x14ac:dyDescent="0.35">
      <c r="A14730" s="5" t="s">
        <v>34964</v>
      </c>
      <c r="B14730" s="5" t="s">
        <v>34965</v>
      </c>
      <c r="C14730" s="5" t="s">
        <v>3762</v>
      </c>
      <c r="D14730" s="5" t="s">
        <v>24</v>
      </c>
      <c r="E14730" s="5">
        <v>12</v>
      </c>
      <c r="F14730" s="5" t="s">
        <v>294</v>
      </c>
      <c r="G14730" s="5" t="s">
        <v>294</v>
      </c>
      <c r="M14730" s="5" t="s">
        <v>794</v>
      </c>
      <c r="N14730" s="5" t="s">
        <v>294</v>
      </c>
      <c r="R14730" s="5" t="s">
        <v>294</v>
      </c>
      <c r="V14730" s="5" t="s">
        <v>34964</v>
      </c>
    </row>
    <row r="14731" spans="1:22" x14ac:dyDescent="0.35">
      <c r="A14731" s="5" t="s">
        <v>34966</v>
      </c>
      <c r="B14731" s="5" t="s">
        <v>34967</v>
      </c>
      <c r="C14731" s="5" t="s">
        <v>3762</v>
      </c>
      <c r="D14731" s="5" t="s">
        <v>18</v>
      </c>
      <c r="E14731" s="5">
        <v>200</v>
      </c>
      <c r="F14731" s="5" t="s">
        <v>294</v>
      </c>
      <c r="G14731" s="5" t="s">
        <v>294</v>
      </c>
      <c r="M14731" s="5" t="s">
        <v>794</v>
      </c>
      <c r="N14731" s="5" t="s">
        <v>294</v>
      </c>
      <c r="R14731" s="5" t="s">
        <v>294</v>
      </c>
    </row>
    <row r="14732" spans="1:22" x14ac:dyDescent="0.35">
      <c r="A14732" s="5" t="s">
        <v>34968</v>
      </c>
      <c r="B14732" s="5" t="s">
        <v>34969</v>
      </c>
      <c r="C14732" s="5" t="s">
        <v>3762</v>
      </c>
      <c r="D14732" s="5" t="s">
        <v>1655</v>
      </c>
      <c r="E14732" s="5">
        <v>77</v>
      </c>
      <c r="F14732" s="5" t="s">
        <v>294</v>
      </c>
      <c r="G14732" s="5" t="s">
        <v>294</v>
      </c>
      <c r="M14732" s="5" t="s">
        <v>794</v>
      </c>
      <c r="N14732" s="5" t="s">
        <v>294</v>
      </c>
      <c r="R14732" s="5" t="s">
        <v>294</v>
      </c>
      <c r="V14732" s="5" t="s">
        <v>34968</v>
      </c>
    </row>
    <row r="14733" spans="1:22" x14ac:dyDescent="0.35">
      <c r="A14733" s="5" t="s">
        <v>34970</v>
      </c>
      <c r="B14733" s="5" t="s">
        <v>34971</v>
      </c>
      <c r="C14733" s="5" t="s">
        <v>3762</v>
      </c>
      <c r="D14733" s="5" t="s">
        <v>18</v>
      </c>
      <c r="E14733" s="5">
        <v>2</v>
      </c>
      <c r="F14733" s="5" t="s">
        <v>294</v>
      </c>
      <c r="G14733" s="5" t="s">
        <v>297</v>
      </c>
      <c r="J14733" s="5" t="s">
        <v>4586</v>
      </c>
      <c r="M14733" s="5" t="s">
        <v>794</v>
      </c>
      <c r="N14733" s="5" t="s">
        <v>294</v>
      </c>
      <c r="R14733" s="5" t="s">
        <v>294</v>
      </c>
      <c r="V14733" s="5" t="s">
        <v>34970</v>
      </c>
    </row>
    <row r="14734" spans="1:22" x14ac:dyDescent="0.35">
      <c r="A14734" s="5" t="s">
        <v>34972</v>
      </c>
      <c r="B14734" s="5" t="s">
        <v>34973</v>
      </c>
      <c r="C14734" s="5" t="s">
        <v>3762</v>
      </c>
      <c r="D14734" s="5" t="s">
        <v>24</v>
      </c>
      <c r="E14734" s="5">
        <v>12</v>
      </c>
      <c r="F14734" s="5" t="s">
        <v>294</v>
      </c>
      <c r="G14734" s="5" t="s">
        <v>294</v>
      </c>
      <c r="M14734" s="5" t="s">
        <v>794</v>
      </c>
      <c r="N14734" s="5" t="s">
        <v>294</v>
      </c>
      <c r="R14734" s="5" t="s">
        <v>294</v>
      </c>
      <c r="V14734" s="5" t="s">
        <v>34972</v>
      </c>
    </row>
    <row r="14735" spans="1:22" x14ac:dyDescent="0.35">
      <c r="A14735" s="5" t="s">
        <v>34974</v>
      </c>
      <c r="B14735" s="5" t="s">
        <v>34975</v>
      </c>
      <c r="C14735" s="5" t="s">
        <v>3762</v>
      </c>
      <c r="D14735" s="5" t="s">
        <v>22</v>
      </c>
      <c r="E14735" s="5">
        <v>2</v>
      </c>
      <c r="F14735" s="5" t="s">
        <v>294</v>
      </c>
      <c r="G14735" s="5" t="s">
        <v>294</v>
      </c>
      <c r="J14735" s="5" t="s">
        <v>3984</v>
      </c>
      <c r="M14735" s="5" t="s">
        <v>794</v>
      </c>
      <c r="N14735" s="5" t="s">
        <v>294</v>
      </c>
      <c r="P14735" s="5" t="s">
        <v>294</v>
      </c>
      <c r="Q14735" s="5" t="s">
        <v>294</v>
      </c>
      <c r="R14735" s="5" t="s">
        <v>294</v>
      </c>
      <c r="V14735" s="5" t="s">
        <v>34974</v>
      </c>
    </row>
    <row r="14736" spans="1:22" x14ac:dyDescent="0.35">
      <c r="A14736" s="5" t="s">
        <v>34976</v>
      </c>
      <c r="B14736" s="5" t="s">
        <v>34977</v>
      </c>
      <c r="C14736" s="5" t="s">
        <v>3762</v>
      </c>
      <c r="D14736" s="5" t="s">
        <v>18</v>
      </c>
      <c r="E14736" s="5">
        <v>200</v>
      </c>
      <c r="F14736" s="5" t="s">
        <v>294</v>
      </c>
      <c r="G14736" s="5" t="s">
        <v>294</v>
      </c>
      <c r="M14736" s="5" t="s">
        <v>794</v>
      </c>
      <c r="N14736" s="5" t="s">
        <v>294</v>
      </c>
      <c r="R14736" s="5" t="s">
        <v>294</v>
      </c>
    </row>
    <row r="14737" spans="1:22" x14ac:dyDescent="0.35">
      <c r="A14737" s="5" t="s">
        <v>34978</v>
      </c>
      <c r="B14737" s="5" t="s">
        <v>34979</v>
      </c>
      <c r="C14737" s="5" t="s">
        <v>3762</v>
      </c>
      <c r="D14737" s="5" t="s">
        <v>18</v>
      </c>
      <c r="E14737" s="5">
        <v>200</v>
      </c>
      <c r="F14737" s="5" t="s">
        <v>294</v>
      </c>
      <c r="G14737" s="5" t="s">
        <v>294</v>
      </c>
      <c r="M14737" s="5" t="s">
        <v>794</v>
      </c>
      <c r="N14737" s="5" t="s">
        <v>294</v>
      </c>
      <c r="R14737" s="5" t="s">
        <v>294</v>
      </c>
      <c r="V14737" s="5" t="s">
        <v>34980</v>
      </c>
    </row>
    <row r="14738" spans="1:22" x14ac:dyDescent="0.35">
      <c r="A14738" s="5" t="s">
        <v>34981</v>
      </c>
      <c r="B14738" s="5" t="s">
        <v>34982</v>
      </c>
      <c r="C14738" s="5" t="s">
        <v>3762</v>
      </c>
      <c r="D14738" s="5" t="s">
        <v>30</v>
      </c>
      <c r="E14738" s="5">
        <v>5</v>
      </c>
      <c r="F14738" s="5" t="s">
        <v>294</v>
      </c>
      <c r="G14738" s="5" t="s">
        <v>294</v>
      </c>
      <c r="M14738" s="5" t="s">
        <v>794</v>
      </c>
      <c r="N14738" s="5" t="s">
        <v>294</v>
      </c>
      <c r="R14738" s="5" t="s">
        <v>294</v>
      </c>
      <c r="V14738" s="5" t="s">
        <v>34981</v>
      </c>
    </row>
    <row r="14739" spans="1:22" x14ac:dyDescent="0.35">
      <c r="A14739" s="5" t="s">
        <v>34983</v>
      </c>
      <c r="B14739" s="5" t="s">
        <v>34984</v>
      </c>
      <c r="C14739" s="5" t="s">
        <v>34985</v>
      </c>
      <c r="D14739" s="5" t="s">
        <v>18</v>
      </c>
      <c r="E14739" s="5">
        <v>30</v>
      </c>
      <c r="F14739" s="5" t="s">
        <v>294</v>
      </c>
      <c r="G14739" s="5" t="s">
        <v>294</v>
      </c>
      <c r="M14739" s="5" t="s">
        <v>794</v>
      </c>
      <c r="N14739" s="5" t="s">
        <v>294</v>
      </c>
      <c r="P14739" s="5" t="s">
        <v>294</v>
      </c>
      <c r="R14739" s="5" t="s">
        <v>294</v>
      </c>
      <c r="V14739" s="5" t="s">
        <v>34983</v>
      </c>
    </row>
    <row r="14740" spans="1:22" x14ac:dyDescent="0.35">
      <c r="A14740" s="5" t="s">
        <v>34986</v>
      </c>
      <c r="B14740" s="5" t="s">
        <v>34987</v>
      </c>
      <c r="C14740" s="5" t="s">
        <v>34985</v>
      </c>
      <c r="D14740" s="5" t="s">
        <v>18</v>
      </c>
      <c r="E14740" s="5">
        <v>20</v>
      </c>
      <c r="F14740" s="5" t="s">
        <v>294</v>
      </c>
      <c r="G14740" s="5" t="s">
        <v>297</v>
      </c>
      <c r="M14740" s="5" t="s">
        <v>3826</v>
      </c>
      <c r="N14740" s="5" t="s">
        <v>294</v>
      </c>
      <c r="P14740" s="5" t="s">
        <v>294</v>
      </c>
      <c r="R14740" s="5" t="s">
        <v>294</v>
      </c>
      <c r="V14740" s="5" t="s">
        <v>34986</v>
      </c>
    </row>
    <row r="14741" spans="1:22" x14ac:dyDescent="0.35">
      <c r="A14741" s="5" t="s">
        <v>34988</v>
      </c>
      <c r="B14741" s="5" t="s">
        <v>34989</v>
      </c>
      <c r="C14741" s="5" t="s">
        <v>34990</v>
      </c>
      <c r="D14741" s="5" t="s">
        <v>18</v>
      </c>
      <c r="E14741" s="5">
        <v>20</v>
      </c>
      <c r="F14741" s="5" t="s">
        <v>294</v>
      </c>
      <c r="G14741" s="5" t="s">
        <v>294</v>
      </c>
      <c r="K14741" s="5" t="s">
        <v>294</v>
      </c>
      <c r="M14741" s="5" t="s">
        <v>794</v>
      </c>
      <c r="N14741" s="5" t="s">
        <v>294</v>
      </c>
      <c r="P14741" s="5" t="s">
        <v>294</v>
      </c>
      <c r="Q14741" s="5" t="s">
        <v>294</v>
      </c>
      <c r="R14741" s="5" t="s">
        <v>294</v>
      </c>
    </row>
    <row r="14742" spans="1:22" x14ac:dyDescent="0.35">
      <c r="A14742" s="5" t="s">
        <v>34991</v>
      </c>
      <c r="B14742" s="5" t="s">
        <v>34992</v>
      </c>
      <c r="C14742" s="5" t="s">
        <v>34990</v>
      </c>
      <c r="D14742" s="5" t="s">
        <v>18</v>
      </c>
      <c r="E14742" s="5">
        <v>999</v>
      </c>
      <c r="F14742" s="5" t="s">
        <v>294</v>
      </c>
      <c r="G14742" s="5" t="s">
        <v>294</v>
      </c>
      <c r="K14742" s="5" t="s">
        <v>294</v>
      </c>
      <c r="M14742" s="5" t="s">
        <v>794</v>
      </c>
      <c r="N14742" s="5" t="s">
        <v>294</v>
      </c>
      <c r="P14742" s="5" t="s">
        <v>294</v>
      </c>
      <c r="Q14742" s="5" t="s">
        <v>294</v>
      </c>
      <c r="R14742" s="5" t="s">
        <v>294</v>
      </c>
    </row>
    <row r="14743" spans="1:22" x14ac:dyDescent="0.35">
      <c r="A14743" s="5" t="s">
        <v>34993</v>
      </c>
      <c r="B14743" s="5" t="s">
        <v>34994</v>
      </c>
      <c r="C14743" s="5" t="s">
        <v>34990</v>
      </c>
      <c r="D14743" s="5" t="s">
        <v>18</v>
      </c>
      <c r="E14743" s="5">
        <v>80</v>
      </c>
      <c r="F14743" s="5" t="s">
        <v>294</v>
      </c>
      <c r="G14743" s="5" t="s">
        <v>294</v>
      </c>
      <c r="K14743" s="5" t="s">
        <v>294</v>
      </c>
      <c r="M14743" s="5" t="s">
        <v>794</v>
      </c>
      <c r="N14743" s="5" t="s">
        <v>294</v>
      </c>
      <c r="P14743" s="5" t="s">
        <v>294</v>
      </c>
      <c r="Q14743" s="5" t="s">
        <v>294</v>
      </c>
      <c r="R14743" s="5" t="s">
        <v>294</v>
      </c>
    </row>
    <row r="14744" spans="1:22" x14ac:dyDescent="0.35">
      <c r="A14744" s="5" t="s">
        <v>34995</v>
      </c>
      <c r="B14744" s="5" t="s">
        <v>34996</v>
      </c>
      <c r="C14744" s="5" t="s">
        <v>34990</v>
      </c>
      <c r="D14744" s="5" t="s">
        <v>18</v>
      </c>
      <c r="E14744" s="5">
        <v>1</v>
      </c>
      <c r="F14744" s="5" t="s">
        <v>294</v>
      </c>
      <c r="G14744" s="5" t="s">
        <v>297</v>
      </c>
      <c r="L14744" s="5" t="s">
        <v>34997</v>
      </c>
      <c r="M14744" s="5" t="s">
        <v>794</v>
      </c>
      <c r="N14744" s="5" t="s">
        <v>294</v>
      </c>
      <c r="P14744" s="5" t="s">
        <v>294</v>
      </c>
      <c r="Q14744" s="5" t="s">
        <v>294</v>
      </c>
      <c r="R14744" s="5" t="s">
        <v>294</v>
      </c>
      <c r="S14744" s="5" t="s">
        <v>5975</v>
      </c>
    </row>
    <row r="14745" spans="1:22" x14ac:dyDescent="0.35">
      <c r="A14745" s="5" t="s">
        <v>34998</v>
      </c>
      <c r="B14745" s="5" t="s">
        <v>34999</v>
      </c>
      <c r="C14745" s="5" t="s">
        <v>34990</v>
      </c>
      <c r="D14745" s="5" t="s">
        <v>18</v>
      </c>
      <c r="E14745" s="5">
        <v>80</v>
      </c>
      <c r="F14745" s="5" t="s">
        <v>294</v>
      </c>
      <c r="G14745" s="5" t="s">
        <v>294</v>
      </c>
      <c r="M14745" s="5" t="s">
        <v>794</v>
      </c>
      <c r="N14745" s="5" t="s">
        <v>294</v>
      </c>
      <c r="O14745" s="5" t="s">
        <v>294</v>
      </c>
      <c r="P14745" s="5" t="s">
        <v>294</v>
      </c>
      <c r="Q14745" s="5" t="s">
        <v>294</v>
      </c>
      <c r="R14745" s="5" t="s">
        <v>294</v>
      </c>
    </row>
    <row r="14746" spans="1:22" x14ac:dyDescent="0.35">
      <c r="A14746" s="5" t="s">
        <v>35000</v>
      </c>
      <c r="B14746" s="5" t="s">
        <v>35001</v>
      </c>
      <c r="C14746" s="5" t="s">
        <v>34990</v>
      </c>
      <c r="D14746" s="5" t="s">
        <v>18</v>
      </c>
      <c r="E14746" s="5">
        <v>20</v>
      </c>
      <c r="F14746" s="5" t="s">
        <v>294</v>
      </c>
      <c r="G14746" s="5" t="s">
        <v>297</v>
      </c>
      <c r="J14746" s="5" t="s">
        <v>33698</v>
      </c>
      <c r="M14746" s="5" t="s">
        <v>794</v>
      </c>
      <c r="N14746" s="5" t="s">
        <v>294</v>
      </c>
      <c r="O14746" s="5" t="s">
        <v>294</v>
      </c>
      <c r="P14746" s="5" t="s">
        <v>294</v>
      </c>
      <c r="Q14746" s="5" t="s">
        <v>294</v>
      </c>
      <c r="R14746" s="5" t="s">
        <v>294</v>
      </c>
    </row>
    <row r="14747" spans="1:22" x14ac:dyDescent="0.35">
      <c r="A14747" s="5" t="s">
        <v>35002</v>
      </c>
      <c r="B14747" s="5" t="s">
        <v>35003</v>
      </c>
      <c r="C14747" s="5" t="s">
        <v>34990</v>
      </c>
      <c r="D14747" s="5" t="s">
        <v>22</v>
      </c>
      <c r="E14747" s="5">
        <v>4</v>
      </c>
      <c r="F14747" s="5" t="s">
        <v>294</v>
      </c>
      <c r="G14747" s="5" t="s">
        <v>294</v>
      </c>
      <c r="K14747" s="5" t="s">
        <v>294</v>
      </c>
      <c r="M14747" s="5" t="s">
        <v>794</v>
      </c>
      <c r="N14747" s="5" t="s">
        <v>294</v>
      </c>
      <c r="P14747" s="5" t="s">
        <v>294</v>
      </c>
      <c r="Q14747" s="5" t="s">
        <v>294</v>
      </c>
      <c r="R14747" s="5" t="s">
        <v>294</v>
      </c>
    </row>
    <row r="14748" spans="1:22" x14ac:dyDescent="0.35">
      <c r="A14748" s="5" t="s">
        <v>35004</v>
      </c>
      <c r="B14748" s="5" t="s">
        <v>35005</v>
      </c>
      <c r="C14748" s="5" t="s">
        <v>34990</v>
      </c>
      <c r="D14748" s="5" t="s">
        <v>18</v>
      </c>
      <c r="E14748" s="5">
        <v>12</v>
      </c>
      <c r="F14748" s="5" t="s">
        <v>294</v>
      </c>
      <c r="G14748" s="5" t="s">
        <v>294</v>
      </c>
      <c r="K14748" s="5" t="s">
        <v>294</v>
      </c>
      <c r="M14748" s="5" t="s">
        <v>3826</v>
      </c>
      <c r="N14748" s="5" t="s">
        <v>294</v>
      </c>
      <c r="P14748" s="5" t="s">
        <v>294</v>
      </c>
      <c r="Q14748" s="5" t="s">
        <v>294</v>
      </c>
      <c r="R14748" s="5" t="s">
        <v>294</v>
      </c>
    </row>
    <row r="14749" spans="1:22" x14ac:dyDescent="0.35">
      <c r="A14749" s="5" t="s">
        <v>35006</v>
      </c>
      <c r="B14749" s="5" t="s">
        <v>35007</v>
      </c>
      <c r="C14749" s="5" t="s">
        <v>34990</v>
      </c>
      <c r="D14749" s="5" t="s">
        <v>18</v>
      </c>
      <c r="E14749" s="5">
        <v>12</v>
      </c>
      <c r="F14749" s="5" t="s">
        <v>294</v>
      </c>
      <c r="G14749" s="5" t="s">
        <v>294</v>
      </c>
      <c r="J14749" s="5" t="s">
        <v>35008</v>
      </c>
      <c r="K14749" s="5" t="s">
        <v>294</v>
      </c>
      <c r="M14749" s="5" t="s">
        <v>794</v>
      </c>
      <c r="N14749" s="5" t="s">
        <v>294</v>
      </c>
      <c r="P14749" s="5" t="s">
        <v>294</v>
      </c>
      <c r="Q14749" s="5" t="s">
        <v>294</v>
      </c>
      <c r="R14749" s="5" t="s">
        <v>297</v>
      </c>
    </row>
    <row r="14750" spans="1:22" x14ac:dyDescent="0.35">
      <c r="A14750" s="5" t="s">
        <v>35009</v>
      </c>
      <c r="B14750" s="5" t="s">
        <v>35010</v>
      </c>
      <c r="C14750" s="5" t="s">
        <v>34990</v>
      </c>
      <c r="D14750" s="5" t="s">
        <v>18</v>
      </c>
      <c r="E14750" s="5">
        <v>1</v>
      </c>
      <c r="F14750" s="5" t="s">
        <v>294</v>
      </c>
      <c r="G14750" s="5" t="s">
        <v>294</v>
      </c>
      <c r="K14750" s="5" t="s">
        <v>294</v>
      </c>
      <c r="M14750" s="5" t="s">
        <v>794</v>
      </c>
      <c r="N14750" s="5" t="s">
        <v>294</v>
      </c>
      <c r="P14750" s="5" t="s">
        <v>294</v>
      </c>
      <c r="Q14750" s="5" t="s">
        <v>294</v>
      </c>
      <c r="R14750" s="5" t="s">
        <v>294</v>
      </c>
    </row>
    <row r="14751" spans="1:22" x14ac:dyDescent="0.35">
      <c r="A14751" s="5" t="s">
        <v>35011</v>
      </c>
      <c r="B14751" s="5" t="s">
        <v>35012</v>
      </c>
      <c r="C14751" s="5" t="s">
        <v>34990</v>
      </c>
      <c r="D14751" s="5" t="s">
        <v>18</v>
      </c>
      <c r="E14751" s="5">
        <v>41</v>
      </c>
      <c r="F14751" s="5" t="s">
        <v>294</v>
      </c>
      <c r="G14751" s="5" t="s">
        <v>294</v>
      </c>
      <c r="K14751" s="5" t="s">
        <v>294</v>
      </c>
      <c r="M14751" s="5" t="s">
        <v>794</v>
      </c>
      <c r="N14751" s="5" t="s">
        <v>294</v>
      </c>
      <c r="P14751" s="5" t="s">
        <v>294</v>
      </c>
      <c r="Q14751" s="5" t="s">
        <v>294</v>
      </c>
      <c r="R14751" s="5" t="s">
        <v>297</v>
      </c>
    </row>
    <row r="14752" spans="1:22" x14ac:dyDescent="0.35">
      <c r="A14752" s="5" t="s">
        <v>35013</v>
      </c>
      <c r="B14752" s="5" t="s">
        <v>35014</v>
      </c>
      <c r="C14752" s="5" t="s">
        <v>34990</v>
      </c>
      <c r="D14752" s="5" t="s">
        <v>18</v>
      </c>
      <c r="E14752" s="5">
        <v>20</v>
      </c>
      <c r="F14752" s="5" t="s">
        <v>294</v>
      </c>
      <c r="G14752" s="5" t="s">
        <v>294</v>
      </c>
      <c r="K14752" s="5" t="s">
        <v>294</v>
      </c>
      <c r="M14752" s="5" t="s">
        <v>794</v>
      </c>
      <c r="N14752" s="5" t="s">
        <v>294</v>
      </c>
      <c r="P14752" s="5" t="s">
        <v>294</v>
      </c>
      <c r="Q14752" s="5" t="s">
        <v>294</v>
      </c>
      <c r="R14752" s="5" t="s">
        <v>294</v>
      </c>
    </row>
    <row r="14753" spans="1:22" x14ac:dyDescent="0.35">
      <c r="A14753" s="5" t="s">
        <v>35015</v>
      </c>
      <c r="B14753" s="5" t="s">
        <v>35016</v>
      </c>
      <c r="C14753" s="5" t="s">
        <v>34990</v>
      </c>
      <c r="D14753" s="5" t="s">
        <v>18</v>
      </c>
      <c r="E14753" s="5">
        <v>2</v>
      </c>
      <c r="F14753" s="5" t="s">
        <v>294</v>
      </c>
      <c r="G14753" s="5" t="s">
        <v>294</v>
      </c>
      <c r="K14753" s="5" t="s">
        <v>294</v>
      </c>
      <c r="M14753" s="5" t="s">
        <v>794</v>
      </c>
      <c r="N14753" s="5" t="s">
        <v>294</v>
      </c>
      <c r="P14753" s="5" t="s">
        <v>294</v>
      </c>
      <c r="Q14753" s="5" t="s">
        <v>294</v>
      </c>
      <c r="R14753" s="5" t="s">
        <v>294</v>
      </c>
    </row>
    <row r="14754" spans="1:22" x14ac:dyDescent="0.35">
      <c r="A14754" s="5" t="s">
        <v>35017</v>
      </c>
      <c r="B14754" s="5" t="s">
        <v>35018</v>
      </c>
      <c r="C14754" s="5" t="s">
        <v>34990</v>
      </c>
      <c r="D14754" s="5" t="s">
        <v>18</v>
      </c>
      <c r="E14754" s="5">
        <v>20</v>
      </c>
      <c r="F14754" s="5" t="s">
        <v>294</v>
      </c>
      <c r="G14754" s="5" t="s">
        <v>294</v>
      </c>
      <c r="K14754" s="5" t="s">
        <v>294</v>
      </c>
      <c r="M14754" s="5" t="s">
        <v>794</v>
      </c>
      <c r="N14754" s="5" t="s">
        <v>294</v>
      </c>
      <c r="P14754" s="5" t="s">
        <v>294</v>
      </c>
      <c r="Q14754" s="5" t="s">
        <v>294</v>
      </c>
      <c r="R14754" s="5" t="s">
        <v>294</v>
      </c>
    </row>
    <row r="14755" spans="1:22" x14ac:dyDescent="0.35">
      <c r="A14755" s="5" t="s">
        <v>35019</v>
      </c>
      <c r="B14755" s="5" t="s">
        <v>35020</v>
      </c>
      <c r="C14755" s="5" t="s">
        <v>34990</v>
      </c>
      <c r="D14755" s="5" t="s">
        <v>28</v>
      </c>
      <c r="E14755" s="5">
        <v>6</v>
      </c>
      <c r="F14755" s="5" t="s">
        <v>294</v>
      </c>
      <c r="G14755" s="5" t="s">
        <v>294</v>
      </c>
      <c r="K14755" s="5" t="s">
        <v>294</v>
      </c>
      <c r="M14755" s="5" t="s">
        <v>794</v>
      </c>
      <c r="N14755" s="5" t="s">
        <v>294</v>
      </c>
      <c r="P14755" s="5" t="s">
        <v>294</v>
      </c>
      <c r="Q14755" s="5" t="s">
        <v>294</v>
      </c>
      <c r="R14755" s="5" t="s">
        <v>294</v>
      </c>
    </row>
    <row r="14756" spans="1:22" x14ac:dyDescent="0.35">
      <c r="A14756" s="5" t="s">
        <v>35021</v>
      </c>
      <c r="B14756" s="5" t="s">
        <v>35022</v>
      </c>
      <c r="C14756" s="5" t="s">
        <v>34990</v>
      </c>
      <c r="D14756" s="5" t="s">
        <v>22</v>
      </c>
      <c r="E14756" s="5">
        <v>4</v>
      </c>
      <c r="F14756" s="5" t="s">
        <v>294</v>
      </c>
      <c r="G14756" s="5" t="s">
        <v>294</v>
      </c>
      <c r="K14756" s="5" t="s">
        <v>294</v>
      </c>
      <c r="M14756" s="5" t="s">
        <v>794</v>
      </c>
      <c r="N14756" s="5" t="s">
        <v>294</v>
      </c>
      <c r="P14756" s="5" t="s">
        <v>294</v>
      </c>
      <c r="Q14756" s="5" t="s">
        <v>294</v>
      </c>
      <c r="R14756" s="5" t="s">
        <v>294</v>
      </c>
    </row>
    <row r="14757" spans="1:22" x14ac:dyDescent="0.35">
      <c r="A14757" s="5" t="s">
        <v>35023</v>
      </c>
      <c r="B14757" s="5" t="s">
        <v>35024</v>
      </c>
      <c r="C14757" s="5" t="s">
        <v>18652</v>
      </c>
      <c r="D14757" s="5" t="s">
        <v>18</v>
      </c>
      <c r="E14757" s="5">
        <v>500</v>
      </c>
      <c r="F14757" s="5" t="s">
        <v>294</v>
      </c>
      <c r="G14757" s="5" t="s">
        <v>294</v>
      </c>
      <c r="M14757" s="5" t="s">
        <v>794</v>
      </c>
      <c r="N14757" s="5" t="s">
        <v>294</v>
      </c>
      <c r="R14757" s="5" t="s">
        <v>294</v>
      </c>
      <c r="V14757" s="5" t="s">
        <v>35023</v>
      </c>
    </row>
    <row r="14758" spans="1:22" x14ac:dyDescent="0.35">
      <c r="A14758" s="5" t="s">
        <v>35025</v>
      </c>
      <c r="B14758" s="5" t="s">
        <v>35026</v>
      </c>
      <c r="C14758" s="5" t="s">
        <v>34990</v>
      </c>
      <c r="D14758" s="5" t="s">
        <v>18</v>
      </c>
      <c r="E14758" s="5">
        <v>20</v>
      </c>
      <c r="F14758" s="5" t="s">
        <v>294</v>
      </c>
      <c r="G14758" s="5" t="s">
        <v>294</v>
      </c>
      <c r="K14758" s="5" t="s">
        <v>294</v>
      </c>
      <c r="M14758" s="5" t="s">
        <v>794</v>
      </c>
      <c r="N14758" s="5" t="s">
        <v>294</v>
      </c>
      <c r="P14758" s="5" t="s">
        <v>294</v>
      </c>
      <c r="Q14758" s="5" t="s">
        <v>294</v>
      </c>
      <c r="R14758" s="5" t="s">
        <v>294</v>
      </c>
    </row>
    <row r="14759" spans="1:22" x14ac:dyDescent="0.35">
      <c r="A14759" s="5" t="s">
        <v>35027</v>
      </c>
      <c r="B14759" s="5" t="s">
        <v>35028</v>
      </c>
      <c r="C14759" s="5" t="s">
        <v>35008</v>
      </c>
      <c r="D14759" s="5" t="s">
        <v>18</v>
      </c>
      <c r="E14759" s="5">
        <v>20</v>
      </c>
      <c r="F14759" s="5" t="s">
        <v>294</v>
      </c>
      <c r="G14759" s="5" t="s">
        <v>294</v>
      </c>
      <c r="M14759" s="5" t="s">
        <v>794</v>
      </c>
      <c r="N14759" s="5" t="s">
        <v>294</v>
      </c>
      <c r="R14759" s="5" t="s">
        <v>294</v>
      </c>
    </row>
    <row r="14760" spans="1:22" x14ac:dyDescent="0.35">
      <c r="A14760" s="5" t="s">
        <v>35029</v>
      </c>
      <c r="B14760" s="5" t="s">
        <v>35030</v>
      </c>
      <c r="C14760" s="5" t="s">
        <v>35008</v>
      </c>
      <c r="D14760" s="5" t="s">
        <v>18</v>
      </c>
      <c r="E14760" s="5">
        <v>999</v>
      </c>
      <c r="F14760" s="5" t="s">
        <v>294</v>
      </c>
      <c r="G14760" s="5" t="s">
        <v>294</v>
      </c>
      <c r="M14760" s="5" t="s">
        <v>794</v>
      </c>
      <c r="N14760" s="5" t="s">
        <v>294</v>
      </c>
      <c r="R14760" s="5" t="s">
        <v>294</v>
      </c>
    </row>
    <row r="14761" spans="1:22" x14ac:dyDescent="0.35">
      <c r="A14761" s="5" t="s">
        <v>35031</v>
      </c>
      <c r="B14761" s="5" t="s">
        <v>35032</v>
      </c>
      <c r="C14761" s="5" t="s">
        <v>35008</v>
      </c>
      <c r="D14761" s="5" t="s">
        <v>18</v>
      </c>
      <c r="E14761" s="5">
        <v>80</v>
      </c>
      <c r="F14761" s="5" t="s">
        <v>294</v>
      </c>
      <c r="G14761" s="5" t="s">
        <v>294</v>
      </c>
      <c r="M14761" s="5" t="s">
        <v>794</v>
      </c>
      <c r="N14761" s="5" t="s">
        <v>294</v>
      </c>
      <c r="R14761" s="5" t="s">
        <v>294</v>
      </c>
    </row>
    <row r="14762" spans="1:22" x14ac:dyDescent="0.35">
      <c r="A14762" s="5" t="s">
        <v>35033</v>
      </c>
      <c r="B14762" s="5" t="s">
        <v>35034</v>
      </c>
      <c r="C14762" s="5" t="s">
        <v>35008</v>
      </c>
      <c r="D14762" s="5" t="s">
        <v>18</v>
      </c>
      <c r="E14762" s="5">
        <v>1</v>
      </c>
      <c r="F14762" s="5" t="s">
        <v>294</v>
      </c>
      <c r="G14762" s="5" t="s">
        <v>297</v>
      </c>
      <c r="L14762" s="5" t="s">
        <v>34997</v>
      </c>
      <c r="M14762" s="5" t="s">
        <v>794</v>
      </c>
      <c r="N14762" s="5" t="s">
        <v>294</v>
      </c>
      <c r="P14762" s="5" t="s">
        <v>294</v>
      </c>
      <c r="Q14762" s="5" t="s">
        <v>294</v>
      </c>
      <c r="R14762" s="5" t="s">
        <v>294</v>
      </c>
      <c r="S14762" s="5" t="s">
        <v>2675</v>
      </c>
    </row>
    <row r="14763" spans="1:22" x14ac:dyDescent="0.35">
      <c r="A14763" s="5" t="s">
        <v>35035</v>
      </c>
      <c r="B14763" s="5" t="s">
        <v>35036</v>
      </c>
      <c r="C14763" s="5" t="s">
        <v>35008</v>
      </c>
      <c r="D14763" s="5" t="s">
        <v>18</v>
      </c>
      <c r="E14763" s="5">
        <v>80</v>
      </c>
      <c r="F14763" s="5" t="s">
        <v>294</v>
      </c>
      <c r="G14763" s="5" t="s">
        <v>294</v>
      </c>
      <c r="M14763" s="5" t="s">
        <v>794</v>
      </c>
      <c r="N14763" s="5" t="s">
        <v>294</v>
      </c>
      <c r="O14763" s="5" t="s">
        <v>294</v>
      </c>
      <c r="P14763" s="5" t="s">
        <v>294</v>
      </c>
      <c r="Q14763" s="5" t="s">
        <v>294</v>
      </c>
      <c r="R14763" s="5" t="s">
        <v>294</v>
      </c>
    </row>
    <row r="14764" spans="1:22" x14ac:dyDescent="0.35">
      <c r="A14764" s="5" t="s">
        <v>35037</v>
      </c>
      <c r="B14764" s="5" t="s">
        <v>35038</v>
      </c>
      <c r="C14764" s="5" t="s">
        <v>35008</v>
      </c>
      <c r="D14764" s="5" t="s">
        <v>18</v>
      </c>
      <c r="E14764" s="5">
        <v>20</v>
      </c>
      <c r="F14764" s="5" t="s">
        <v>294</v>
      </c>
      <c r="G14764" s="5" t="s">
        <v>294</v>
      </c>
      <c r="J14764" s="5" t="s">
        <v>33698</v>
      </c>
      <c r="M14764" s="5" t="s">
        <v>794</v>
      </c>
      <c r="N14764" s="5" t="s">
        <v>294</v>
      </c>
      <c r="P14764" s="5" t="s">
        <v>294</v>
      </c>
      <c r="Q14764" s="5" t="s">
        <v>294</v>
      </c>
      <c r="R14764" s="5" t="s">
        <v>294</v>
      </c>
    </row>
    <row r="14765" spans="1:22" x14ac:dyDescent="0.35">
      <c r="A14765" s="5" t="s">
        <v>35039</v>
      </c>
      <c r="B14765" s="5" t="s">
        <v>35040</v>
      </c>
      <c r="C14765" s="5" t="s">
        <v>18652</v>
      </c>
      <c r="D14765" s="5" t="s">
        <v>18</v>
      </c>
      <c r="E14765" s="5">
        <v>41</v>
      </c>
      <c r="F14765" s="5" t="s">
        <v>294</v>
      </c>
      <c r="G14765" s="5" t="s">
        <v>294</v>
      </c>
      <c r="M14765" s="5" t="s">
        <v>3826</v>
      </c>
      <c r="N14765" s="5" t="s">
        <v>294</v>
      </c>
      <c r="O14765" s="5" t="s">
        <v>294</v>
      </c>
      <c r="P14765" s="5" t="s">
        <v>294</v>
      </c>
      <c r="Q14765" s="5" t="s">
        <v>294</v>
      </c>
      <c r="R14765" s="5" t="s">
        <v>294</v>
      </c>
      <c r="V14765" s="5" t="s">
        <v>35039</v>
      </c>
    </row>
    <row r="14766" spans="1:22" x14ac:dyDescent="0.35">
      <c r="A14766" s="5" t="s">
        <v>35041</v>
      </c>
      <c r="B14766" s="5" t="s">
        <v>35042</v>
      </c>
      <c r="C14766" s="5" t="s">
        <v>35008</v>
      </c>
      <c r="D14766" s="5" t="s">
        <v>22</v>
      </c>
      <c r="E14766" s="5">
        <v>4</v>
      </c>
      <c r="F14766" s="5" t="s">
        <v>294</v>
      </c>
      <c r="G14766" s="5" t="s">
        <v>294</v>
      </c>
      <c r="M14766" s="5" t="s">
        <v>794</v>
      </c>
      <c r="N14766" s="5" t="s">
        <v>294</v>
      </c>
      <c r="R14766" s="5" t="s">
        <v>294</v>
      </c>
    </row>
    <row r="14767" spans="1:22" x14ac:dyDescent="0.35">
      <c r="A14767" s="5" t="s">
        <v>35043</v>
      </c>
      <c r="B14767" s="5" t="s">
        <v>35044</v>
      </c>
      <c r="C14767" s="5" t="s">
        <v>35008</v>
      </c>
      <c r="D14767" s="5" t="s">
        <v>18</v>
      </c>
      <c r="E14767" s="5">
        <v>12</v>
      </c>
      <c r="F14767" s="5" t="s">
        <v>294</v>
      </c>
      <c r="G14767" s="5" t="s">
        <v>294</v>
      </c>
      <c r="M14767" s="5" t="s">
        <v>3826</v>
      </c>
      <c r="N14767" s="5" t="s">
        <v>294</v>
      </c>
      <c r="R14767" s="5" t="s">
        <v>294</v>
      </c>
    </row>
    <row r="14768" spans="1:22" x14ac:dyDescent="0.35">
      <c r="A14768" s="5" t="s">
        <v>35045</v>
      </c>
      <c r="B14768" s="5" t="s">
        <v>35046</v>
      </c>
      <c r="C14768" s="5" t="s">
        <v>35008</v>
      </c>
      <c r="D14768" s="5" t="s">
        <v>18</v>
      </c>
      <c r="E14768" s="5">
        <v>20</v>
      </c>
      <c r="F14768" s="5" t="s">
        <v>294</v>
      </c>
      <c r="G14768" s="5" t="s">
        <v>294</v>
      </c>
      <c r="M14768" s="5" t="s">
        <v>794</v>
      </c>
      <c r="N14768" s="5" t="s">
        <v>294</v>
      </c>
      <c r="R14768" s="5" t="s">
        <v>294</v>
      </c>
    </row>
    <row r="14769" spans="1:22" x14ac:dyDescent="0.35">
      <c r="A14769" s="5" t="s">
        <v>35047</v>
      </c>
      <c r="B14769" s="5" t="s">
        <v>35048</v>
      </c>
      <c r="C14769" s="5" t="s">
        <v>35008</v>
      </c>
      <c r="D14769" s="5" t="s">
        <v>18</v>
      </c>
      <c r="E14769" s="5">
        <v>1</v>
      </c>
      <c r="F14769" s="5" t="s">
        <v>294</v>
      </c>
      <c r="G14769" s="5" t="s">
        <v>297</v>
      </c>
      <c r="L14769" s="5" t="s">
        <v>4399</v>
      </c>
      <c r="M14769" s="5" t="s">
        <v>794</v>
      </c>
      <c r="N14769" s="5" t="s">
        <v>294</v>
      </c>
      <c r="R14769" s="5" t="s">
        <v>294</v>
      </c>
      <c r="S14769" s="5" t="s">
        <v>294</v>
      </c>
      <c r="V14769" s="5" t="s">
        <v>35049</v>
      </c>
    </row>
    <row r="14770" spans="1:22" x14ac:dyDescent="0.35">
      <c r="A14770" s="5" t="s">
        <v>35050</v>
      </c>
      <c r="B14770" s="5" t="s">
        <v>35051</v>
      </c>
      <c r="C14770" s="5" t="s">
        <v>35008</v>
      </c>
      <c r="D14770" s="5" t="s">
        <v>18</v>
      </c>
      <c r="E14770" s="5">
        <v>41</v>
      </c>
      <c r="F14770" s="5" t="s">
        <v>294</v>
      </c>
      <c r="G14770" s="5" t="s">
        <v>294</v>
      </c>
      <c r="M14770" s="5" t="s">
        <v>794</v>
      </c>
      <c r="N14770" s="5" t="s">
        <v>294</v>
      </c>
      <c r="R14770" s="5" t="s">
        <v>297</v>
      </c>
    </row>
    <row r="14771" spans="1:22" x14ac:dyDescent="0.35">
      <c r="A14771" s="5" t="s">
        <v>35052</v>
      </c>
      <c r="B14771" s="5" t="s">
        <v>35053</v>
      </c>
      <c r="C14771" s="5" t="s">
        <v>35008</v>
      </c>
      <c r="D14771" s="5" t="s">
        <v>18</v>
      </c>
      <c r="E14771" s="5">
        <v>500</v>
      </c>
      <c r="F14771" s="5" t="s">
        <v>294</v>
      </c>
      <c r="G14771" s="5" t="s">
        <v>294</v>
      </c>
      <c r="M14771" s="5" t="s">
        <v>794</v>
      </c>
      <c r="N14771" s="5" t="s">
        <v>294</v>
      </c>
      <c r="R14771" s="5" t="s">
        <v>294</v>
      </c>
    </row>
    <row r="14772" spans="1:22" x14ac:dyDescent="0.35">
      <c r="A14772" s="5" t="s">
        <v>35054</v>
      </c>
      <c r="B14772" s="5" t="s">
        <v>35055</v>
      </c>
      <c r="C14772" s="5" t="s">
        <v>35008</v>
      </c>
      <c r="D14772" s="5" t="s">
        <v>18</v>
      </c>
      <c r="E14772" s="5">
        <v>20</v>
      </c>
      <c r="F14772" s="5" t="s">
        <v>294</v>
      </c>
      <c r="G14772" s="5" t="s">
        <v>294</v>
      </c>
      <c r="M14772" s="5" t="s">
        <v>794</v>
      </c>
      <c r="N14772" s="5" t="s">
        <v>294</v>
      </c>
      <c r="R14772" s="5" t="s">
        <v>294</v>
      </c>
    </row>
    <row r="14773" spans="1:22" x14ac:dyDescent="0.35">
      <c r="A14773" s="5" t="s">
        <v>35056</v>
      </c>
      <c r="B14773" s="5" t="s">
        <v>35057</v>
      </c>
      <c r="C14773" s="5" t="s">
        <v>35008</v>
      </c>
      <c r="D14773" s="5" t="s">
        <v>18</v>
      </c>
      <c r="E14773" s="5">
        <v>2</v>
      </c>
      <c r="F14773" s="5" t="s">
        <v>294</v>
      </c>
      <c r="G14773" s="5" t="s">
        <v>294</v>
      </c>
      <c r="M14773" s="5" t="s">
        <v>794</v>
      </c>
      <c r="N14773" s="5" t="s">
        <v>294</v>
      </c>
      <c r="R14773" s="5" t="s">
        <v>294</v>
      </c>
    </row>
    <row r="14774" spans="1:22" x14ac:dyDescent="0.35">
      <c r="A14774" s="5" t="s">
        <v>35058</v>
      </c>
      <c r="B14774" s="5" t="s">
        <v>35059</v>
      </c>
      <c r="C14774" s="5" t="s">
        <v>35008</v>
      </c>
      <c r="D14774" s="5" t="s">
        <v>18</v>
      </c>
      <c r="E14774" s="5">
        <v>20</v>
      </c>
      <c r="F14774" s="5" t="s">
        <v>294</v>
      </c>
      <c r="G14774" s="5" t="s">
        <v>294</v>
      </c>
      <c r="M14774" s="5" t="s">
        <v>794</v>
      </c>
      <c r="N14774" s="5" t="s">
        <v>294</v>
      </c>
      <c r="R14774" s="5" t="s">
        <v>294</v>
      </c>
    </row>
    <row r="14775" spans="1:22" x14ac:dyDescent="0.35">
      <c r="A14775" s="5" t="s">
        <v>35060</v>
      </c>
      <c r="B14775" s="5" t="s">
        <v>35061</v>
      </c>
      <c r="C14775" s="5" t="s">
        <v>35008</v>
      </c>
      <c r="D14775" s="5" t="s">
        <v>28</v>
      </c>
      <c r="E14775" s="5">
        <v>6</v>
      </c>
      <c r="F14775" s="5" t="s">
        <v>294</v>
      </c>
      <c r="G14775" s="5" t="s">
        <v>294</v>
      </c>
      <c r="M14775" s="5" t="s">
        <v>794</v>
      </c>
      <c r="N14775" s="5" t="s">
        <v>294</v>
      </c>
      <c r="R14775" s="5" t="s">
        <v>294</v>
      </c>
    </row>
    <row r="14776" spans="1:22" x14ac:dyDescent="0.35">
      <c r="A14776" s="5" t="s">
        <v>35062</v>
      </c>
      <c r="B14776" s="5" t="s">
        <v>35063</v>
      </c>
      <c r="C14776" s="5" t="s">
        <v>35008</v>
      </c>
      <c r="D14776" s="5" t="s">
        <v>22</v>
      </c>
      <c r="E14776" s="5">
        <v>4</v>
      </c>
      <c r="F14776" s="5" t="s">
        <v>294</v>
      </c>
      <c r="G14776" s="5" t="s">
        <v>294</v>
      </c>
      <c r="M14776" s="5" t="s">
        <v>794</v>
      </c>
      <c r="N14776" s="5" t="s">
        <v>294</v>
      </c>
      <c r="R14776" s="5" t="s">
        <v>294</v>
      </c>
    </row>
    <row r="14777" spans="1:22" x14ac:dyDescent="0.35">
      <c r="A14777" s="5" t="s">
        <v>35064</v>
      </c>
      <c r="B14777" s="5" t="s">
        <v>35065</v>
      </c>
      <c r="C14777" s="5" t="s">
        <v>35008</v>
      </c>
      <c r="D14777" s="5" t="s">
        <v>18</v>
      </c>
      <c r="E14777" s="5">
        <v>20</v>
      </c>
      <c r="F14777" s="5" t="s">
        <v>294</v>
      </c>
      <c r="G14777" s="5" t="s">
        <v>294</v>
      </c>
      <c r="M14777" s="5" t="s">
        <v>794</v>
      </c>
      <c r="N14777" s="5" t="s">
        <v>294</v>
      </c>
      <c r="R14777" s="5" t="s">
        <v>294</v>
      </c>
    </row>
    <row r="14778" spans="1:22" x14ac:dyDescent="0.35">
      <c r="A14778" s="5" t="s">
        <v>35066</v>
      </c>
      <c r="B14778" s="5" t="s">
        <v>35067</v>
      </c>
      <c r="C14778" s="5" t="s">
        <v>18652</v>
      </c>
      <c r="D14778" s="5" t="s">
        <v>4073</v>
      </c>
      <c r="E14778" s="5">
        <v>77</v>
      </c>
      <c r="F14778" s="5" t="s">
        <v>294</v>
      </c>
      <c r="G14778" s="5" t="s">
        <v>294</v>
      </c>
      <c r="M14778" s="5" t="s">
        <v>794</v>
      </c>
      <c r="N14778" s="5" t="s">
        <v>294</v>
      </c>
      <c r="R14778" s="5" t="s">
        <v>294</v>
      </c>
      <c r="V14778" s="5" t="s">
        <v>35066</v>
      </c>
    </row>
    <row r="14779" spans="1:22" x14ac:dyDescent="0.35">
      <c r="A14779" s="5" t="s">
        <v>35068</v>
      </c>
      <c r="B14779" s="5" t="s">
        <v>35069</v>
      </c>
      <c r="C14779" s="5" t="s">
        <v>18652</v>
      </c>
      <c r="D14779" s="5" t="s">
        <v>22</v>
      </c>
      <c r="E14779" s="5">
        <v>1</v>
      </c>
      <c r="F14779" s="5" t="s">
        <v>294</v>
      </c>
      <c r="G14779" s="5" t="s">
        <v>294</v>
      </c>
      <c r="H14779" s="5">
        <v>0</v>
      </c>
      <c r="I14779" s="5">
        <v>4</v>
      </c>
      <c r="M14779" s="5" t="s">
        <v>794</v>
      </c>
      <c r="N14779" s="5" t="s">
        <v>294</v>
      </c>
      <c r="R14779" s="5" t="s">
        <v>294</v>
      </c>
      <c r="V14779" s="5" t="s">
        <v>10836</v>
      </c>
    </row>
    <row r="14780" spans="1:22" x14ac:dyDescent="0.35">
      <c r="A14780" s="5" t="s">
        <v>35070</v>
      </c>
      <c r="B14780" s="5" t="s">
        <v>35071</v>
      </c>
      <c r="C14780" s="5" t="s">
        <v>18652</v>
      </c>
      <c r="D14780" s="5" t="s">
        <v>1655</v>
      </c>
      <c r="E14780" s="5">
        <v>77</v>
      </c>
      <c r="F14780" s="5" t="s">
        <v>294</v>
      </c>
      <c r="G14780" s="5" t="s">
        <v>294</v>
      </c>
      <c r="M14780" s="5" t="s">
        <v>794</v>
      </c>
      <c r="N14780" s="5" t="s">
        <v>294</v>
      </c>
      <c r="R14780" s="5" t="s">
        <v>294</v>
      </c>
    </row>
    <row r="14781" spans="1:22" x14ac:dyDescent="0.35">
      <c r="A14781" s="5" t="s">
        <v>35072</v>
      </c>
      <c r="B14781" s="5" t="s">
        <v>35073</v>
      </c>
      <c r="C14781" s="5" t="s">
        <v>35074</v>
      </c>
      <c r="D14781" s="5" t="s">
        <v>18</v>
      </c>
      <c r="E14781" s="5">
        <v>999</v>
      </c>
      <c r="F14781" s="5" t="s">
        <v>294</v>
      </c>
      <c r="G14781" s="5" t="s">
        <v>294</v>
      </c>
      <c r="M14781" s="5" t="s">
        <v>794</v>
      </c>
      <c r="N14781" s="5" t="s">
        <v>294</v>
      </c>
      <c r="R14781" s="5" t="s">
        <v>294</v>
      </c>
    </row>
    <row r="14782" spans="1:22" x14ac:dyDescent="0.35">
      <c r="A14782" s="5" t="s">
        <v>35075</v>
      </c>
      <c r="B14782" s="5" t="s">
        <v>35076</v>
      </c>
      <c r="C14782" s="5" t="s">
        <v>35074</v>
      </c>
      <c r="D14782" s="5" t="s">
        <v>18</v>
      </c>
      <c r="E14782" s="5">
        <v>12</v>
      </c>
      <c r="F14782" s="5" t="s">
        <v>294</v>
      </c>
      <c r="G14782" s="5" t="s">
        <v>294</v>
      </c>
      <c r="M14782" s="5" t="s">
        <v>3826</v>
      </c>
      <c r="N14782" s="5" t="s">
        <v>294</v>
      </c>
      <c r="R14782" s="5" t="s">
        <v>294</v>
      </c>
    </row>
    <row r="14783" spans="1:22" x14ac:dyDescent="0.35">
      <c r="A14783" s="5" t="s">
        <v>35077</v>
      </c>
      <c r="B14783" s="5" t="s">
        <v>35078</v>
      </c>
      <c r="C14783" s="5" t="s">
        <v>35074</v>
      </c>
      <c r="D14783" s="5" t="s">
        <v>18</v>
      </c>
      <c r="E14783" s="5">
        <v>20</v>
      </c>
      <c r="F14783" s="5" t="s">
        <v>294</v>
      </c>
      <c r="G14783" s="5" t="s">
        <v>294</v>
      </c>
      <c r="M14783" s="5" t="s">
        <v>794</v>
      </c>
      <c r="N14783" s="5" t="s">
        <v>294</v>
      </c>
      <c r="R14783" s="5" t="s">
        <v>294</v>
      </c>
    </row>
    <row r="14784" spans="1:22" x14ac:dyDescent="0.35">
      <c r="A14784" s="5" t="s">
        <v>35079</v>
      </c>
      <c r="B14784" s="5" t="s">
        <v>35080</v>
      </c>
      <c r="C14784" s="5" t="s">
        <v>35074</v>
      </c>
      <c r="D14784" s="5" t="s">
        <v>18</v>
      </c>
      <c r="E14784" s="5">
        <v>41</v>
      </c>
      <c r="F14784" s="5" t="s">
        <v>294</v>
      </c>
      <c r="G14784" s="5" t="s">
        <v>294</v>
      </c>
      <c r="M14784" s="5" t="s">
        <v>794</v>
      </c>
      <c r="N14784" s="5" t="s">
        <v>294</v>
      </c>
      <c r="R14784" s="5" t="s">
        <v>297</v>
      </c>
    </row>
    <row r="14785" spans="1:22" x14ac:dyDescent="0.35">
      <c r="A14785" s="5" t="s">
        <v>35081</v>
      </c>
      <c r="B14785" s="5" t="s">
        <v>35082</v>
      </c>
      <c r="C14785" s="5" t="s">
        <v>35074</v>
      </c>
      <c r="D14785" s="5" t="s">
        <v>18</v>
      </c>
      <c r="E14785" s="5">
        <v>20</v>
      </c>
      <c r="F14785" s="5" t="s">
        <v>294</v>
      </c>
      <c r="G14785" s="5" t="s">
        <v>294</v>
      </c>
      <c r="M14785" s="5" t="s">
        <v>794</v>
      </c>
      <c r="N14785" s="5" t="s">
        <v>294</v>
      </c>
      <c r="R14785" s="5" t="s">
        <v>294</v>
      </c>
    </row>
    <row r="14786" spans="1:22" x14ac:dyDescent="0.35">
      <c r="A14786" s="5" t="s">
        <v>35083</v>
      </c>
      <c r="B14786" s="5" t="s">
        <v>35084</v>
      </c>
      <c r="C14786" s="5" t="s">
        <v>18652</v>
      </c>
      <c r="D14786" s="5" t="s">
        <v>22</v>
      </c>
      <c r="E14786" s="5">
        <v>3</v>
      </c>
      <c r="F14786" s="5" t="s">
        <v>294</v>
      </c>
      <c r="G14786" s="5" t="s">
        <v>294</v>
      </c>
      <c r="M14786" s="5" t="s">
        <v>794</v>
      </c>
      <c r="N14786" s="5" t="s">
        <v>294</v>
      </c>
      <c r="P14786" s="5" t="s">
        <v>294</v>
      </c>
      <c r="Q14786" s="5" t="s">
        <v>294</v>
      </c>
      <c r="R14786" s="5" t="s">
        <v>294</v>
      </c>
      <c r="V14786" s="5" t="s">
        <v>35085</v>
      </c>
    </row>
    <row r="14787" spans="1:22" x14ac:dyDescent="0.35">
      <c r="A14787" s="5" t="s">
        <v>35086</v>
      </c>
      <c r="B14787" s="5" t="s">
        <v>35087</v>
      </c>
      <c r="C14787" s="5" t="s">
        <v>35088</v>
      </c>
      <c r="D14787" s="5" t="s">
        <v>18</v>
      </c>
      <c r="E14787" s="5">
        <v>20</v>
      </c>
      <c r="F14787" s="5" t="s">
        <v>294</v>
      </c>
      <c r="G14787" s="5" t="s">
        <v>294</v>
      </c>
      <c r="M14787" s="5" t="s">
        <v>794</v>
      </c>
      <c r="N14787" s="5" t="s">
        <v>294</v>
      </c>
      <c r="R14787" s="5" t="s">
        <v>294</v>
      </c>
    </row>
    <row r="14788" spans="1:22" x14ac:dyDescent="0.35">
      <c r="A14788" s="5" t="s">
        <v>35089</v>
      </c>
      <c r="B14788" s="5" t="s">
        <v>35090</v>
      </c>
      <c r="C14788" s="5" t="s">
        <v>35088</v>
      </c>
      <c r="D14788" s="5" t="s">
        <v>18</v>
      </c>
      <c r="E14788" s="5">
        <v>999</v>
      </c>
      <c r="F14788" s="5" t="s">
        <v>294</v>
      </c>
      <c r="G14788" s="5" t="s">
        <v>294</v>
      </c>
      <c r="M14788" s="5" t="s">
        <v>794</v>
      </c>
      <c r="N14788" s="5" t="s">
        <v>294</v>
      </c>
      <c r="R14788" s="5" t="s">
        <v>294</v>
      </c>
    </row>
    <row r="14789" spans="1:22" x14ac:dyDescent="0.35">
      <c r="A14789" s="5" t="s">
        <v>35091</v>
      </c>
      <c r="B14789" s="5" t="s">
        <v>35092</v>
      </c>
      <c r="C14789" s="5" t="s">
        <v>35088</v>
      </c>
      <c r="D14789" s="5" t="s">
        <v>18</v>
      </c>
      <c r="E14789" s="5">
        <v>1</v>
      </c>
      <c r="F14789" s="5" t="s">
        <v>294</v>
      </c>
      <c r="G14789" s="5" t="s">
        <v>297</v>
      </c>
      <c r="L14789" s="5" t="s">
        <v>34997</v>
      </c>
      <c r="M14789" s="5" t="s">
        <v>794</v>
      </c>
      <c r="N14789" s="5" t="s">
        <v>294</v>
      </c>
      <c r="P14789" s="5" t="s">
        <v>294</v>
      </c>
      <c r="Q14789" s="5" t="s">
        <v>294</v>
      </c>
      <c r="R14789" s="5" t="s">
        <v>294</v>
      </c>
      <c r="S14789" s="5" t="s">
        <v>2675</v>
      </c>
    </row>
    <row r="14790" spans="1:22" x14ac:dyDescent="0.35">
      <c r="A14790" s="5" t="s">
        <v>35093</v>
      </c>
      <c r="B14790" s="5" t="s">
        <v>35094</v>
      </c>
      <c r="C14790" s="5" t="s">
        <v>35088</v>
      </c>
      <c r="D14790" s="5" t="s">
        <v>18</v>
      </c>
      <c r="E14790" s="5">
        <v>80</v>
      </c>
      <c r="F14790" s="5" t="s">
        <v>294</v>
      </c>
      <c r="G14790" s="5" t="s">
        <v>294</v>
      </c>
      <c r="M14790" s="5" t="s">
        <v>794</v>
      </c>
      <c r="N14790" s="5" t="s">
        <v>294</v>
      </c>
      <c r="O14790" s="5" t="s">
        <v>294</v>
      </c>
      <c r="P14790" s="5" t="s">
        <v>294</v>
      </c>
      <c r="Q14790" s="5" t="s">
        <v>294</v>
      </c>
      <c r="R14790" s="5" t="s">
        <v>294</v>
      </c>
    </row>
    <row r="14791" spans="1:22" x14ac:dyDescent="0.35">
      <c r="A14791" s="5" t="s">
        <v>35095</v>
      </c>
      <c r="B14791" s="5" t="s">
        <v>35096</v>
      </c>
      <c r="C14791" s="5" t="s">
        <v>35088</v>
      </c>
      <c r="D14791" s="5" t="s">
        <v>18</v>
      </c>
      <c r="E14791" s="5">
        <v>20</v>
      </c>
      <c r="F14791" s="5" t="s">
        <v>294</v>
      </c>
      <c r="G14791" s="5" t="s">
        <v>297</v>
      </c>
      <c r="J14791" s="5" t="s">
        <v>33698</v>
      </c>
      <c r="M14791" s="5" t="s">
        <v>794</v>
      </c>
      <c r="N14791" s="5" t="s">
        <v>294</v>
      </c>
      <c r="O14791" s="5" t="s">
        <v>294</v>
      </c>
      <c r="P14791" s="5" t="s">
        <v>294</v>
      </c>
      <c r="Q14791" s="5" t="s">
        <v>294</v>
      </c>
      <c r="R14791" s="5" t="s">
        <v>294</v>
      </c>
    </row>
    <row r="14792" spans="1:22" x14ac:dyDescent="0.35">
      <c r="A14792" s="5" t="s">
        <v>35097</v>
      </c>
      <c r="B14792" s="5" t="s">
        <v>35098</v>
      </c>
      <c r="C14792" s="5" t="s">
        <v>35088</v>
      </c>
      <c r="D14792" s="5" t="s">
        <v>18</v>
      </c>
      <c r="E14792" s="5">
        <v>80</v>
      </c>
      <c r="F14792" s="5" t="s">
        <v>294</v>
      </c>
      <c r="G14792" s="5" t="s">
        <v>294</v>
      </c>
      <c r="M14792" s="5" t="s">
        <v>794</v>
      </c>
      <c r="N14792" s="5" t="s">
        <v>294</v>
      </c>
      <c r="R14792" s="5" t="s">
        <v>294</v>
      </c>
    </row>
    <row r="14793" spans="1:22" x14ac:dyDescent="0.35">
      <c r="A14793" s="5" t="s">
        <v>35099</v>
      </c>
      <c r="B14793" s="5" t="s">
        <v>35100</v>
      </c>
      <c r="C14793" s="5" t="s">
        <v>35088</v>
      </c>
      <c r="D14793" s="5" t="s">
        <v>22</v>
      </c>
      <c r="E14793" s="5">
        <v>4</v>
      </c>
      <c r="F14793" s="5" t="s">
        <v>294</v>
      </c>
      <c r="G14793" s="5" t="s">
        <v>294</v>
      </c>
      <c r="M14793" s="5" t="s">
        <v>794</v>
      </c>
      <c r="N14793" s="5" t="s">
        <v>294</v>
      </c>
      <c r="R14793" s="5" t="s">
        <v>294</v>
      </c>
    </row>
    <row r="14794" spans="1:22" x14ac:dyDescent="0.35">
      <c r="A14794" s="5" t="s">
        <v>35101</v>
      </c>
      <c r="B14794" s="5" t="s">
        <v>35102</v>
      </c>
      <c r="C14794" s="5" t="s">
        <v>18652</v>
      </c>
      <c r="D14794" s="5" t="s">
        <v>18</v>
      </c>
      <c r="E14794" s="5">
        <v>30</v>
      </c>
      <c r="F14794" s="5" t="s">
        <v>294</v>
      </c>
      <c r="G14794" s="5" t="s">
        <v>294</v>
      </c>
      <c r="M14794" s="5" t="s">
        <v>794</v>
      </c>
      <c r="N14794" s="5" t="s">
        <v>294</v>
      </c>
      <c r="R14794" s="5" t="s">
        <v>294</v>
      </c>
      <c r="V14794" s="5" t="s">
        <v>35101</v>
      </c>
    </row>
    <row r="14795" spans="1:22" x14ac:dyDescent="0.35">
      <c r="A14795" s="5" t="s">
        <v>35103</v>
      </c>
      <c r="B14795" s="5" t="s">
        <v>35104</v>
      </c>
      <c r="C14795" s="5" t="s">
        <v>35088</v>
      </c>
      <c r="D14795" s="5" t="s">
        <v>18</v>
      </c>
      <c r="E14795" s="5">
        <v>12</v>
      </c>
      <c r="F14795" s="5" t="s">
        <v>294</v>
      </c>
      <c r="G14795" s="5" t="s">
        <v>294</v>
      </c>
      <c r="M14795" s="5" t="s">
        <v>3826</v>
      </c>
      <c r="N14795" s="5" t="s">
        <v>294</v>
      </c>
      <c r="R14795" s="5" t="s">
        <v>294</v>
      </c>
    </row>
    <row r="14796" spans="1:22" x14ac:dyDescent="0.35">
      <c r="A14796" s="5" t="s">
        <v>35105</v>
      </c>
      <c r="B14796" s="5" t="s">
        <v>35106</v>
      </c>
      <c r="C14796" s="5" t="s">
        <v>35088</v>
      </c>
      <c r="D14796" s="5" t="s">
        <v>18</v>
      </c>
      <c r="E14796" s="5">
        <v>1</v>
      </c>
      <c r="F14796" s="5" t="s">
        <v>294</v>
      </c>
      <c r="G14796" s="5" t="s">
        <v>294</v>
      </c>
      <c r="M14796" s="5" t="s">
        <v>794</v>
      </c>
      <c r="N14796" s="5" t="s">
        <v>294</v>
      </c>
      <c r="R14796" s="5" t="s">
        <v>294</v>
      </c>
    </row>
    <row r="14797" spans="1:22" x14ac:dyDescent="0.35">
      <c r="A14797" s="5" t="s">
        <v>35107</v>
      </c>
      <c r="B14797" s="5" t="s">
        <v>35108</v>
      </c>
      <c r="C14797" s="5" t="s">
        <v>35088</v>
      </c>
      <c r="D14797" s="5" t="s">
        <v>18</v>
      </c>
      <c r="E14797" s="5">
        <v>41</v>
      </c>
      <c r="F14797" s="5" t="s">
        <v>294</v>
      </c>
      <c r="G14797" s="5" t="s">
        <v>294</v>
      </c>
      <c r="M14797" s="5" t="s">
        <v>794</v>
      </c>
      <c r="N14797" s="5" t="s">
        <v>294</v>
      </c>
      <c r="R14797" s="5" t="s">
        <v>297</v>
      </c>
    </row>
    <row r="14798" spans="1:22" x14ac:dyDescent="0.35">
      <c r="A14798" s="5" t="s">
        <v>35109</v>
      </c>
      <c r="B14798" s="5" t="s">
        <v>35110</v>
      </c>
      <c r="C14798" s="5" t="s">
        <v>35088</v>
      </c>
      <c r="D14798" s="5" t="s">
        <v>18</v>
      </c>
      <c r="E14798" s="5">
        <v>20</v>
      </c>
      <c r="F14798" s="5" t="s">
        <v>294</v>
      </c>
      <c r="G14798" s="5" t="s">
        <v>294</v>
      </c>
      <c r="M14798" s="5" t="s">
        <v>794</v>
      </c>
      <c r="N14798" s="5" t="s">
        <v>294</v>
      </c>
      <c r="R14798" s="5" t="s">
        <v>294</v>
      </c>
    </row>
    <row r="14799" spans="1:22" x14ac:dyDescent="0.35">
      <c r="A14799" s="5" t="s">
        <v>35111</v>
      </c>
      <c r="B14799" s="5" t="s">
        <v>35112</v>
      </c>
      <c r="C14799" s="5" t="s">
        <v>35088</v>
      </c>
      <c r="D14799" s="5" t="s">
        <v>18</v>
      </c>
      <c r="E14799" s="5">
        <v>4</v>
      </c>
      <c r="F14799" s="5" t="s">
        <v>294</v>
      </c>
      <c r="G14799" s="5" t="s">
        <v>294</v>
      </c>
      <c r="M14799" s="5" t="s">
        <v>794</v>
      </c>
      <c r="N14799" s="5" t="s">
        <v>294</v>
      </c>
      <c r="R14799" s="5" t="s">
        <v>294</v>
      </c>
    </row>
    <row r="14800" spans="1:22" x14ac:dyDescent="0.35">
      <c r="A14800" s="5" t="s">
        <v>35113</v>
      </c>
      <c r="B14800" s="5" t="s">
        <v>35114</v>
      </c>
      <c r="C14800" s="5" t="s">
        <v>35088</v>
      </c>
      <c r="D14800" s="5" t="s">
        <v>18</v>
      </c>
      <c r="E14800" s="5">
        <v>20</v>
      </c>
      <c r="F14800" s="5" t="s">
        <v>294</v>
      </c>
      <c r="G14800" s="5" t="s">
        <v>294</v>
      </c>
      <c r="M14800" s="5" t="s">
        <v>794</v>
      </c>
      <c r="N14800" s="5" t="s">
        <v>294</v>
      </c>
      <c r="R14800" s="5" t="s">
        <v>294</v>
      </c>
    </row>
    <row r="14801" spans="1:22" x14ac:dyDescent="0.35">
      <c r="A14801" s="5" t="s">
        <v>35115</v>
      </c>
      <c r="B14801" s="5" t="s">
        <v>35116</v>
      </c>
      <c r="C14801" s="5" t="s">
        <v>35088</v>
      </c>
      <c r="D14801" s="5" t="s">
        <v>28</v>
      </c>
      <c r="E14801" s="5">
        <v>6</v>
      </c>
      <c r="F14801" s="5" t="s">
        <v>294</v>
      </c>
      <c r="G14801" s="5" t="s">
        <v>294</v>
      </c>
      <c r="M14801" s="5" t="s">
        <v>794</v>
      </c>
      <c r="N14801" s="5" t="s">
        <v>294</v>
      </c>
      <c r="R14801" s="5" t="s">
        <v>294</v>
      </c>
    </row>
    <row r="14802" spans="1:22" x14ac:dyDescent="0.35">
      <c r="A14802" s="5" t="s">
        <v>35117</v>
      </c>
      <c r="B14802" s="5" t="s">
        <v>35118</v>
      </c>
      <c r="C14802" s="5" t="s">
        <v>35088</v>
      </c>
      <c r="D14802" s="5" t="s">
        <v>22</v>
      </c>
      <c r="E14802" s="5">
        <v>4</v>
      </c>
      <c r="F14802" s="5" t="s">
        <v>294</v>
      </c>
      <c r="G14802" s="5" t="s">
        <v>294</v>
      </c>
      <c r="M14802" s="5" t="s">
        <v>794</v>
      </c>
      <c r="N14802" s="5" t="s">
        <v>294</v>
      </c>
      <c r="R14802" s="5" t="s">
        <v>294</v>
      </c>
    </row>
    <row r="14803" spans="1:22" x14ac:dyDescent="0.35">
      <c r="A14803" s="5" t="s">
        <v>35119</v>
      </c>
      <c r="B14803" s="5" t="s">
        <v>35120</v>
      </c>
      <c r="C14803" s="5" t="s">
        <v>35088</v>
      </c>
      <c r="D14803" s="5" t="s">
        <v>18</v>
      </c>
      <c r="E14803" s="5">
        <v>20</v>
      </c>
      <c r="F14803" s="5" t="s">
        <v>294</v>
      </c>
      <c r="G14803" s="5" t="s">
        <v>294</v>
      </c>
      <c r="M14803" s="5" t="s">
        <v>794</v>
      </c>
      <c r="N14803" s="5" t="s">
        <v>294</v>
      </c>
      <c r="R14803" s="5" t="s">
        <v>294</v>
      </c>
    </row>
    <row r="14804" spans="1:22" x14ac:dyDescent="0.35">
      <c r="A14804" s="5" t="s">
        <v>35121</v>
      </c>
      <c r="B14804" s="5" t="s">
        <v>35122</v>
      </c>
      <c r="C14804" s="5" t="s">
        <v>18652</v>
      </c>
      <c r="D14804" s="5" t="s">
        <v>18</v>
      </c>
      <c r="E14804" s="5">
        <v>20</v>
      </c>
      <c r="F14804" s="5" t="s">
        <v>294</v>
      </c>
      <c r="G14804" s="5" t="s">
        <v>294</v>
      </c>
      <c r="M14804" s="5" t="s">
        <v>794</v>
      </c>
      <c r="N14804" s="5" t="s">
        <v>294</v>
      </c>
      <c r="R14804" s="5" t="s">
        <v>294</v>
      </c>
      <c r="V14804" s="5" t="s">
        <v>35121</v>
      </c>
    </row>
    <row r="14805" spans="1:22" x14ac:dyDescent="0.35">
      <c r="A14805" s="5" t="s">
        <v>35123</v>
      </c>
      <c r="B14805" s="5" t="s">
        <v>35124</v>
      </c>
      <c r="C14805" s="5" t="s">
        <v>35125</v>
      </c>
      <c r="D14805" s="5" t="s">
        <v>18</v>
      </c>
      <c r="E14805" s="5">
        <v>6</v>
      </c>
      <c r="F14805" s="5" t="s">
        <v>297</v>
      </c>
      <c r="G14805" s="5" t="s">
        <v>297</v>
      </c>
      <c r="M14805" s="5" t="s">
        <v>3826</v>
      </c>
      <c r="N14805" s="5" t="s">
        <v>294</v>
      </c>
      <c r="R14805" s="5" t="s">
        <v>294</v>
      </c>
      <c r="V14805" s="5" t="s">
        <v>35126</v>
      </c>
    </row>
    <row r="14806" spans="1:22" x14ac:dyDescent="0.35">
      <c r="A14806" s="5" t="s">
        <v>35127</v>
      </c>
      <c r="B14806" s="5" t="s">
        <v>35128</v>
      </c>
      <c r="C14806" s="5" t="s">
        <v>35125</v>
      </c>
      <c r="D14806" s="5" t="s">
        <v>4073</v>
      </c>
      <c r="E14806" s="5">
        <v>76</v>
      </c>
      <c r="F14806" s="5" t="s">
        <v>294</v>
      </c>
      <c r="G14806" s="5" t="s">
        <v>294</v>
      </c>
      <c r="K14806" s="5" t="s">
        <v>294</v>
      </c>
      <c r="M14806" s="5" t="s">
        <v>794</v>
      </c>
      <c r="N14806" s="5" t="s">
        <v>294</v>
      </c>
      <c r="P14806" s="5" t="s">
        <v>294</v>
      </c>
      <c r="Q14806" s="5" t="s">
        <v>294</v>
      </c>
      <c r="R14806" s="5" t="s">
        <v>294</v>
      </c>
      <c r="V14806" s="5" t="s">
        <v>35129</v>
      </c>
    </row>
    <row r="14807" spans="1:22" x14ac:dyDescent="0.35">
      <c r="A14807" s="5" t="s">
        <v>35130</v>
      </c>
      <c r="B14807" s="5" t="s">
        <v>35131</v>
      </c>
      <c r="C14807" s="5" t="s">
        <v>35125</v>
      </c>
      <c r="D14807" s="5" t="s">
        <v>22</v>
      </c>
      <c r="E14807" s="5">
        <v>1</v>
      </c>
      <c r="F14807" s="5" t="s">
        <v>294</v>
      </c>
      <c r="G14807" s="5" t="s">
        <v>294</v>
      </c>
      <c r="H14807" s="5">
        <v>0</v>
      </c>
      <c r="I14807" s="5">
        <v>4</v>
      </c>
      <c r="M14807" s="5" t="s">
        <v>794</v>
      </c>
      <c r="N14807" s="5" t="s">
        <v>294</v>
      </c>
      <c r="R14807" s="5" t="s">
        <v>294</v>
      </c>
      <c r="S14807" s="5" t="s">
        <v>2333</v>
      </c>
    </row>
    <row r="14808" spans="1:22" x14ac:dyDescent="0.35">
      <c r="A14808" s="5" t="s">
        <v>35132</v>
      </c>
      <c r="B14808" s="5" t="s">
        <v>35133</v>
      </c>
      <c r="C14808" s="5" t="s">
        <v>35125</v>
      </c>
      <c r="D14808" s="5" t="s">
        <v>18</v>
      </c>
      <c r="E14808" s="5">
        <v>30</v>
      </c>
      <c r="F14808" s="5" t="s">
        <v>294</v>
      </c>
      <c r="G14808" s="5" t="s">
        <v>294</v>
      </c>
      <c r="M14808" s="5" t="s">
        <v>794</v>
      </c>
      <c r="N14808" s="5" t="s">
        <v>294</v>
      </c>
      <c r="R14808" s="5" t="s">
        <v>294</v>
      </c>
      <c r="V14808" s="5" t="s">
        <v>35134</v>
      </c>
    </row>
    <row r="14809" spans="1:22" x14ac:dyDescent="0.35">
      <c r="A14809" s="5" t="s">
        <v>35135</v>
      </c>
      <c r="B14809" s="5" t="s">
        <v>19362</v>
      </c>
      <c r="C14809" s="5" t="s">
        <v>18652</v>
      </c>
      <c r="D14809" s="5" t="s">
        <v>18</v>
      </c>
      <c r="E14809" s="5">
        <v>6</v>
      </c>
      <c r="F14809" s="5" t="s">
        <v>294</v>
      </c>
      <c r="G14809" s="5" t="s">
        <v>294</v>
      </c>
      <c r="M14809" s="5" t="s">
        <v>794</v>
      </c>
      <c r="N14809" s="5" t="s">
        <v>294</v>
      </c>
      <c r="R14809" s="5" t="s">
        <v>294</v>
      </c>
      <c r="V14809" s="5" t="s">
        <v>35135</v>
      </c>
    </row>
    <row r="14810" spans="1:22" x14ac:dyDescent="0.35">
      <c r="A14810" s="5" t="s">
        <v>35136</v>
      </c>
      <c r="B14810" s="5" t="s">
        <v>35137</v>
      </c>
      <c r="C14810" s="5" t="s">
        <v>18652</v>
      </c>
      <c r="D14810" s="5" t="s">
        <v>18</v>
      </c>
      <c r="E14810" s="5">
        <v>20</v>
      </c>
      <c r="F14810" s="5" t="s">
        <v>294</v>
      </c>
      <c r="G14810" s="5" t="s">
        <v>294</v>
      </c>
      <c r="M14810" s="5" t="s">
        <v>794</v>
      </c>
      <c r="N14810" s="5" t="s">
        <v>294</v>
      </c>
      <c r="R14810" s="5" t="s">
        <v>297</v>
      </c>
      <c r="V14810" s="5" t="s">
        <v>35136</v>
      </c>
    </row>
    <row r="14811" spans="1:22" x14ac:dyDescent="0.35">
      <c r="A14811" s="5" t="s">
        <v>35138</v>
      </c>
      <c r="B14811" s="5" t="s">
        <v>35139</v>
      </c>
      <c r="C14811" s="5" t="s">
        <v>17809</v>
      </c>
      <c r="D14811" s="5" t="s">
        <v>1655</v>
      </c>
      <c r="E14811" s="5">
        <v>77</v>
      </c>
      <c r="F14811" s="5" t="s">
        <v>294</v>
      </c>
      <c r="G14811" s="5" t="s">
        <v>294</v>
      </c>
      <c r="M14811" s="5" t="s">
        <v>794</v>
      </c>
      <c r="N14811" s="5" t="s">
        <v>294</v>
      </c>
      <c r="P14811" s="5" t="s">
        <v>294</v>
      </c>
      <c r="R14811" s="5" t="s">
        <v>294</v>
      </c>
      <c r="V14811" s="5" t="s">
        <v>35140</v>
      </c>
    </row>
    <row r="14812" spans="1:22" x14ac:dyDescent="0.35">
      <c r="A14812" s="5" t="s">
        <v>35141</v>
      </c>
      <c r="B14812" s="5" t="s">
        <v>35142</v>
      </c>
      <c r="C14812" s="5" t="s">
        <v>35143</v>
      </c>
      <c r="D14812" s="5" t="s">
        <v>20</v>
      </c>
      <c r="E14812" s="5">
        <v>10</v>
      </c>
      <c r="F14812" s="5" t="s">
        <v>294</v>
      </c>
      <c r="G14812" s="5" t="s">
        <v>294</v>
      </c>
      <c r="M14812" s="5" t="s">
        <v>794</v>
      </c>
      <c r="N14812" s="5" t="s">
        <v>294</v>
      </c>
      <c r="R14812" s="5" t="s">
        <v>294</v>
      </c>
      <c r="V14812" s="5" t="s">
        <v>35141</v>
      </c>
    </row>
    <row r="14813" spans="1:22" x14ac:dyDescent="0.35">
      <c r="A14813" s="5" t="s">
        <v>35144</v>
      </c>
      <c r="B14813" s="5" t="s">
        <v>35145</v>
      </c>
      <c r="C14813" s="5" t="s">
        <v>35143</v>
      </c>
      <c r="D14813" s="5" t="s">
        <v>22</v>
      </c>
      <c r="E14813" s="5">
        <v>6</v>
      </c>
      <c r="F14813" s="5" t="s">
        <v>294</v>
      </c>
      <c r="G14813" s="5" t="s">
        <v>294</v>
      </c>
      <c r="M14813" s="5" t="s">
        <v>3826</v>
      </c>
      <c r="N14813" s="5" t="s">
        <v>294</v>
      </c>
      <c r="R14813" s="5" t="s">
        <v>294</v>
      </c>
      <c r="V14813" s="5" t="s">
        <v>35144</v>
      </c>
    </row>
    <row r="14814" spans="1:22" x14ac:dyDescent="0.35">
      <c r="A14814" s="5" t="s">
        <v>35146</v>
      </c>
      <c r="B14814" s="5" t="s">
        <v>35147</v>
      </c>
      <c r="C14814" s="5" t="s">
        <v>35143</v>
      </c>
      <c r="D14814" s="5" t="s">
        <v>18</v>
      </c>
      <c r="E14814" s="5">
        <v>40</v>
      </c>
      <c r="F14814" s="5" t="s">
        <v>294</v>
      </c>
      <c r="G14814" s="5" t="s">
        <v>294</v>
      </c>
      <c r="M14814" s="5" t="s">
        <v>794</v>
      </c>
      <c r="N14814" s="5" t="s">
        <v>294</v>
      </c>
      <c r="R14814" s="5" t="s">
        <v>294</v>
      </c>
      <c r="V14814" s="5" t="s">
        <v>35146</v>
      </c>
    </row>
    <row r="14815" spans="1:22" x14ac:dyDescent="0.35">
      <c r="A14815" s="5" t="s">
        <v>35148</v>
      </c>
      <c r="B14815" s="5" t="s">
        <v>35149</v>
      </c>
      <c r="C14815" s="5" t="s">
        <v>35143</v>
      </c>
      <c r="D14815" s="5" t="s">
        <v>28</v>
      </c>
      <c r="E14815" s="5">
        <v>6</v>
      </c>
      <c r="F14815" s="5" t="s">
        <v>294</v>
      </c>
      <c r="G14815" s="5" t="s">
        <v>294</v>
      </c>
      <c r="M14815" s="5" t="s">
        <v>794</v>
      </c>
      <c r="N14815" s="5" t="s">
        <v>294</v>
      </c>
      <c r="R14815" s="5" t="s">
        <v>294</v>
      </c>
      <c r="V14815" s="5" t="s">
        <v>35148</v>
      </c>
    </row>
    <row r="14816" spans="1:22" x14ac:dyDescent="0.35">
      <c r="A14816" s="5" t="s">
        <v>35150</v>
      </c>
      <c r="B14816" s="5" t="s">
        <v>35151</v>
      </c>
      <c r="C14816" s="5" t="s">
        <v>35152</v>
      </c>
      <c r="D14816" s="5" t="s">
        <v>18</v>
      </c>
      <c r="E14816" s="5">
        <v>30</v>
      </c>
      <c r="F14816" s="5" t="s">
        <v>294</v>
      </c>
      <c r="G14816" s="5" t="s">
        <v>294</v>
      </c>
      <c r="M14816" s="5" t="s">
        <v>794</v>
      </c>
      <c r="N14816" s="5" t="s">
        <v>294</v>
      </c>
      <c r="P14816" s="5" t="s">
        <v>294</v>
      </c>
      <c r="Q14816" s="5" t="s">
        <v>297</v>
      </c>
      <c r="R14816" s="5" t="s">
        <v>294</v>
      </c>
    </row>
    <row r="14817" spans="1:22" x14ac:dyDescent="0.35">
      <c r="A14817" s="5" t="s">
        <v>35153</v>
      </c>
      <c r="B14817" s="5" t="s">
        <v>35154</v>
      </c>
      <c r="C14817" s="5" t="s">
        <v>35152</v>
      </c>
      <c r="D14817" s="5" t="s">
        <v>20</v>
      </c>
      <c r="E14817" s="5">
        <v>10</v>
      </c>
      <c r="F14817" s="5" t="s">
        <v>294</v>
      </c>
      <c r="G14817" s="5" t="s">
        <v>294</v>
      </c>
      <c r="M14817" s="5" t="s">
        <v>794</v>
      </c>
      <c r="N14817" s="5" t="s">
        <v>294</v>
      </c>
      <c r="R14817" s="5" t="s">
        <v>294</v>
      </c>
      <c r="V14817" s="5" t="s">
        <v>35153</v>
      </c>
    </row>
    <row r="14818" spans="1:22" x14ac:dyDescent="0.35">
      <c r="A14818" s="5" t="s">
        <v>35155</v>
      </c>
      <c r="B14818" s="5" t="s">
        <v>35156</v>
      </c>
      <c r="C14818" s="5" t="s">
        <v>35152</v>
      </c>
      <c r="D14818" s="5" t="s">
        <v>18</v>
      </c>
      <c r="E14818" s="5">
        <v>50</v>
      </c>
      <c r="F14818" s="5" t="s">
        <v>294</v>
      </c>
      <c r="G14818" s="5" t="s">
        <v>294</v>
      </c>
      <c r="M14818" s="5" t="s">
        <v>794</v>
      </c>
      <c r="N14818" s="5" t="s">
        <v>294</v>
      </c>
      <c r="R14818" s="5" t="s">
        <v>294</v>
      </c>
      <c r="V14818" s="5" t="s">
        <v>35155</v>
      </c>
    </row>
    <row r="14819" spans="1:22" x14ac:dyDescent="0.35">
      <c r="A14819" s="5" t="s">
        <v>35157</v>
      </c>
      <c r="B14819" s="5" t="s">
        <v>15469</v>
      </c>
      <c r="C14819" s="5" t="s">
        <v>35158</v>
      </c>
      <c r="D14819" s="5" t="s">
        <v>18</v>
      </c>
      <c r="E14819" s="5">
        <v>20</v>
      </c>
      <c r="F14819" s="5" t="s">
        <v>294</v>
      </c>
      <c r="G14819" s="5" t="s">
        <v>294</v>
      </c>
      <c r="M14819" s="5" t="s">
        <v>794</v>
      </c>
      <c r="N14819" s="5" t="s">
        <v>294</v>
      </c>
      <c r="R14819" s="5" t="s">
        <v>294</v>
      </c>
      <c r="V14819" s="5" t="s">
        <v>35157</v>
      </c>
    </row>
    <row r="14820" spans="1:22" x14ac:dyDescent="0.35">
      <c r="A14820" s="5" t="s">
        <v>35159</v>
      </c>
      <c r="B14820" s="5" t="s">
        <v>35160</v>
      </c>
      <c r="C14820" s="5" t="s">
        <v>35161</v>
      </c>
      <c r="D14820" s="5" t="s">
        <v>18</v>
      </c>
      <c r="E14820" s="5">
        <v>30</v>
      </c>
      <c r="F14820" s="5" t="s">
        <v>294</v>
      </c>
      <c r="G14820" s="5" t="s">
        <v>294</v>
      </c>
      <c r="M14820" s="5" t="s">
        <v>794</v>
      </c>
      <c r="N14820" s="5" t="s">
        <v>294</v>
      </c>
      <c r="R14820" s="5" t="s">
        <v>294</v>
      </c>
    </row>
    <row r="14821" spans="1:22" x14ac:dyDescent="0.35">
      <c r="A14821" s="5" t="s">
        <v>35162</v>
      </c>
      <c r="B14821" s="5" t="s">
        <v>15456</v>
      </c>
      <c r="C14821" s="5" t="s">
        <v>35158</v>
      </c>
      <c r="D14821" s="5" t="s">
        <v>18</v>
      </c>
      <c r="E14821" s="5">
        <v>8</v>
      </c>
      <c r="F14821" s="5" t="s">
        <v>294</v>
      </c>
      <c r="G14821" s="5" t="s">
        <v>297</v>
      </c>
      <c r="J14821" s="5" t="s">
        <v>33685</v>
      </c>
      <c r="M14821" s="5" t="s">
        <v>794</v>
      </c>
      <c r="N14821" s="5" t="s">
        <v>294</v>
      </c>
      <c r="R14821" s="5" t="s">
        <v>294</v>
      </c>
      <c r="V14821" s="5" t="s">
        <v>35162</v>
      </c>
    </row>
    <row r="14822" spans="1:22" x14ac:dyDescent="0.35">
      <c r="A14822" s="5" t="s">
        <v>35163</v>
      </c>
      <c r="B14822" s="5" t="s">
        <v>35164</v>
      </c>
      <c r="C14822" s="5" t="s">
        <v>35161</v>
      </c>
      <c r="D14822" s="5" t="s">
        <v>18</v>
      </c>
      <c r="E14822" s="5">
        <v>20</v>
      </c>
      <c r="F14822" s="5" t="s">
        <v>294</v>
      </c>
      <c r="G14822" s="5" t="s">
        <v>294</v>
      </c>
      <c r="M14822" s="5" t="s">
        <v>3826</v>
      </c>
      <c r="N14822" s="5" t="s">
        <v>294</v>
      </c>
      <c r="R14822" s="5" t="s">
        <v>294</v>
      </c>
    </row>
    <row r="14823" spans="1:22" x14ac:dyDescent="0.35">
      <c r="A14823" s="5" t="s">
        <v>35165</v>
      </c>
      <c r="B14823" s="5" t="s">
        <v>35166</v>
      </c>
      <c r="C14823" s="5" t="s">
        <v>33818</v>
      </c>
      <c r="D14823" s="5" t="s">
        <v>20</v>
      </c>
      <c r="E14823" s="5">
        <v>10</v>
      </c>
      <c r="F14823" s="5" t="s">
        <v>294</v>
      </c>
      <c r="G14823" s="5" t="s">
        <v>294</v>
      </c>
      <c r="M14823" s="5" t="s">
        <v>794</v>
      </c>
      <c r="N14823" s="5" t="s">
        <v>294</v>
      </c>
      <c r="R14823" s="5" t="s">
        <v>294</v>
      </c>
      <c r="V14823" s="5" t="s">
        <v>35165</v>
      </c>
    </row>
    <row r="14824" spans="1:22" x14ac:dyDescent="0.35">
      <c r="A14824" s="5" t="s">
        <v>35167</v>
      </c>
      <c r="B14824" s="5" t="s">
        <v>35168</v>
      </c>
      <c r="C14824" s="5" t="s">
        <v>33818</v>
      </c>
      <c r="D14824" s="5" t="s">
        <v>22</v>
      </c>
      <c r="E14824" s="5">
        <v>10</v>
      </c>
      <c r="F14824" s="5" t="s">
        <v>297</v>
      </c>
      <c r="G14824" s="5" t="s">
        <v>294</v>
      </c>
      <c r="M14824" s="5" t="s">
        <v>3826</v>
      </c>
      <c r="N14824" s="5" t="s">
        <v>294</v>
      </c>
      <c r="R14824" s="5" t="s">
        <v>294</v>
      </c>
      <c r="V14824" s="5" t="s">
        <v>35167</v>
      </c>
    </row>
    <row r="14825" spans="1:22" x14ac:dyDescent="0.35">
      <c r="A14825" s="5" t="s">
        <v>35169</v>
      </c>
      <c r="B14825" s="5" t="s">
        <v>35170</v>
      </c>
      <c r="C14825" s="5" t="s">
        <v>33818</v>
      </c>
      <c r="D14825" s="5" t="s">
        <v>16</v>
      </c>
      <c r="E14825" s="5">
        <v>5</v>
      </c>
      <c r="F14825" s="5" t="s">
        <v>294</v>
      </c>
      <c r="G14825" s="5" t="s">
        <v>294</v>
      </c>
      <c r="M14825" s="5" t="s">
        <v>794</v>
      </c>
      <c r="N14825" s="5" t="s">
        <v>294</v>
      </c>
      <c r="R14825" s="5" t="s">
        <v>294</v>
      </c>
      <c r="V14825" s="5" t="s">
        <v>35169</v>
      </c>
    </row>
    <row r="14826" spans="1:22" x14ac:dyDescent="0.35">
      <c r="A14826" s="5" t="s">
        <v>35171</v>
      </c>
      <c r="B14826" s="5" t="s">
        <v>26218</v>
      </c>
      <c r="C14826" s="5" t="s">
        <v>33818</v>
      </c>
      <c r="D14826" s="5" t="s">
        <v>18</v>
      </c>
      <c r="E14826" s="5">
        <v>20</v>
      </c>
      <c r="F14826" s="5" t="s">
        <v>294</v>
      </c>
      <c r="G14826" s="5" t="s">
        <v>297</v>
      </c>
      <c r="M14826" s="5" t="s">
        <v>794</v>
      </c>
      <c r="N14826" s="5" t="s">
        <v>294</v>
      </c>
      <c r="R14826" s="5" t="s">
        <v>297</v>
      </c>
      <c r="V14826" s="5" t="s">
        <v>35171</v>
      </c>
    </row>
    <row r="14827" spans="1:22" x14ac:dyDescent="0.35">
      <c r="A14827" s="5" t="s">
        <v>35172</v>
      </c>
      <c r="B14827" s="5" t="s">
        <v>35173</v>
      </c>
      <c r="C14827" s="5" t="s">
        <v>33818</v>
      </c>
      <c r="D14827" s="5" t="s">
        <v>22</v>
      </c>
      <c r="E14827" s="5">
        <v>5</v>
      </c>
      <c r="F14827" s="5" t="s">
        <v>294</v>
      </c>
      <c r="G14827" s="5" t="s">
        <v>294</v>
      </c>
      <c r="M14827" s="5" t="s">
        <v>794</v>
      </c>
      <c r="N14827" s="5" t="s">
        <v>294</v>
      </c>
      <c r="R14827" s="5" t="s">
        <v>294</v>
      </c>
      <c r="V14827" s="5" t="s">
        <v>35172</v>
      </c>
    </row>
    <row r="14828" spans="1:22" x14ac:dyDescent="0.35">
      <c r="A14828" s="5" t="s">
        <v>35174</v>
      </c>
      <c r="B14828" s="5" t="s">
        <v>35175</v>
      </c>
      <c r="C14828" s="5" t="s">
        <v>33818</v>
      </c>
      <c r="D14828" s="5" t="s">
        <v>28</v>
      </c>
      <c r="E14828" s="5">
        <v>6</v>
      </c>
      <c r="F14828" s="5" t="s">
        <v>294</v>
      </c>
      <c r="G14828" s="5" t="s">
        <v>294</v>
      </c>
      <c r="M14828" s="5" t="s">
        <v>794</v>
      </c>
      <c r="N14828" s="5" t="s">
        <v>294</v>
      </c>
      <c r="R14828" s="5" t="s">
        <v>294</v>
      </c>
      <c r="V14828" s="5" t="s">
        <v>35174</v>
      </c>
    </row>
    <row r="14829" spans="1:22" x14ac:dyDescent="0.35">
      <c r="A14829" s="5" t="s">
        <v>35176</v>
      </c>
      <c r="B14829" s="5" t="s">
        <v>35177</v>
      </c>
      <c r="C14829" s="5" t="s">
        <v>33818</v>
      </c>
      <c r="D14829" s="5" t="s">
        <v>18</v>
      </c>
      <c r="E14829" s="5">
        <v>1</v>
      </c>
      <c r="F14829" s="5" t="s">
        <v>294</v>
      </c>
      <c r="G14829" s="5" t="s">
        <v>297</v>
      </c>
      <c r="L14829" s="5" t="s">
        <v>35178</v>
      </c>
      <c r="M14829" s="5" t="s">
        <v>794</v>
      </c>
      <c r="N14829" s="5" t="s">
        <v>294</v>
      </c>
      <c r="R14829" s="5" t="s">
        <v>294</v>
      </c>
      <c r="S14829" s="5" t="s">
        <v>681</v>
      </c>
      <c r="V14829" s="5" t="s">
        <v>35176</v>
      </c>
    </row>
    <row r="14830" spans="1:22" x14ac:dyDescent="0.35">
      <c r="A14830" s="5" t="s">
        <v>35179</v>
      </c>
      <c r="B14830" s="5" t="s">
        <v>35180</v>
      </c>
      <c r="C14830" s="5" t="s">
        <v>35152</v>
      </c>
      <c r="D14830" s="5" t="s">
        <v>18</v>
      </c>
      <c r="E14830" s="5">
        <v>20</v>
      </c>
      <c r="F14830" s="5" t="s">
        <v>297</v>
      </c>
      <c r="G14830" s="5" t="s">
        <v>297</v>
      </c>
      <c r="M14830" s="5" t="s">
        <v>3826</v>
      </c>
      <c r="N14830" s="5" t="s">
        <v>294</v>
      </c>
      <c r="R14830" s="5" t="s">
        <v>294</v>
      </c>
      <c r="V14830" s="5" t="s">
        <v>35179</v>
      </c>
    </row>
    <row r="14831" spans="1:22" x14ac:dyDescent="0.35">
      <c r="A14831" s="5" t="s">
        <v>35181</v>
      </c>
      <c r="B14831" s="5" t="s">
        <v>35182</v>
      </c>
      <c r="C14831" s="5" t="s">
        <v>35152</v>
      </c>
      <c r="D14831" s="5" t="s">
        <v>16</v>
      </c>
      <c r="E14831" s="5">
        <v>5</v>
      </c>
      <c r="F14831" s="5" t="s">
        <v>294</v>
      </c>
      <c r="G14831" s="5" t="s">
        <v>294</v>
      </c>
      <c r="M14831" s="5" t="s">
        <v>794</v>
      </c>
      <c r="N14831" s="5" t="s">
        <v>294</v>
      </c>
      <c r="R14831" s="5" t="s">
        <v>294</v>
      </c>
      <c r="V14831" s="5" t="s">
        <v>35181</v>
      </c>
    </row>
    <row r="14832" spans="1:22" x14ac:dyDescent="0.35">
      <c r="A14832" s="5" t="s">
        <v>35183</v>
      </c>
      <c r="B14832" s="5" t="s">
        <v>35184</v>
      </c>
      <c r="C14832" s="5" t="s">
        <v>35152</v>
      </c>
      <c r="D14832" s="5" t="s">
        <v>22</v>
      </c>
      <c r="E14832" s="5">
        <v>5</v>
      </c>
      <c r="F14832" s="5" t="s">
        <v>294</v>
      </c>
      <c r="G14832" s="5" t="s">
        <v>294</v>
      </c>
      <c r="M14832" s="5" t="s">
        <v>794</v>
      </c>
      <c r="N14832" s="5" t="s">
        <v>294</v>
      </c>
      <c r="R14832" s="5" t="s">
        <v>294</v>
      </c>
      <c r="V14832" s="5" t="s">
        <v>35183</v>
      </c>
    </row>
    <row r="14833" spans="1:22" x14ac:dyDescent="0.35">
      <c r="A14833" s="5" t="s">
        <v>35185</v>
      </c>
      <c r="B14833" s="5" t="s">
        <v>35186</v>
      </c>
      <c r="C14833" s="5" t="s">
        <v>35152</v>
      </c>
      <c r="D14833" s="5" t="s">
        <v>28</v>
      </c>
      <c r="E14833" s="5">
        <v>6</v>
      </c>
      <c r="F14833" s="5" t="s">
        <v>294</v>
      </c>
      <c r="G14833" s="5" t="s">
        <v>294</v>
      </c>
      <c r="M14833" s="5" t="s">
        <v>794</v>
      </c>
      <c r="N14833" s="5" t="s">
        <v>294</v>
      </c>
      <c r="R14833" s="5" t="s">
        <v>294</v>
      </c>
      <c r="V14833" s="5" t="s">
        <v>35185</v>
      </c>
    </row>
    <row r="14834" spans="1:22" x14ac:dyDescent="0.35">
      <c r="A14834" s="5" t="s">
        <v>35187</v>
      </c>
      <c r="B14834" s="5" t="s">
        <v>35188</v>
      </c>
      <c r="C14834" s="5" t="s">
        <v>35152</v>
      </c>
      <c r="D14834" s="5" t="s">
        <v>18</v>
      </c>
      <c r="E14834" s="5">
        <v>1</v>
      </c>
      <c r="F14834" s="5" t="s">
        <v>294</v>
      </c>
      <c r="G14834" s="5" t="s">
        <v>297</v>
      </c>
      <c r="L14834" s="5" t="s">
        <v>35178</v>
      </c>
      <c r="M14834" s="5" t="s">
        <v>794</v>
      </c>
      <c r="N14834" s="5" t="s">
        <v>294</v>
      </c>
      <c r="R14834" s="5" t="s">
        <v>294</v>
      </c>
      <c r="S14834" s="5" t="s">
        <v>681</v>
      </c>
      <c r="V14834" s="5" t="s">
        <v>35187</v>
      </c>
    </row>
    <row r="14835" spans="1:22" x14ac:dyDescent="0.35">
      <c r="A14835" s="5" t="s">
        <v>35189</v>
      </c>
      <c r="B14835" s="5" t="s">
        <v>35190</v>
      </c>
      <c r="C14835" s="5" t="s">
        <v>35191</v>
      </c>
      <c r="D14835" s="5" t="s">
        <v>18</v>
      </c>
      <c r="E14835" s="5">
        <v>120</v>
      </c>
      <c r="F14835" s="5" t="s">
        <v>294</v>
      </c>
      <c r="G14835" s="5" t="s">
        <v>294</v>
      </c>
      <c r="M14835" s="5" t="s">
        <v>794</v>
      </c>
      <c r="N14835" s="5" t="s">
        <v>294</v>
      </c>
      <c r="O14835" s="5" t="s">
        <v>294</v>
      </c>
      <c r="P14835" s="5" t="s">
        <v>294</v>
      </c>
      <c r="Q14835" s="5" t="s">
        <v>294</v>
      </c>
      <c r="R14835" s="5" t="s">
        <v>294</v>
      </c>
      <c r="V14835" s="5" t="s">
        <v>35189</v>
      </c>
    </row>
    <row r="14836" spans="1:22" x14ac:dyDescent="0.35">
      <c r="A14836" s="5" t="s">
        <v>35192</v>
      </c>
      <c r="B14836" s="5" t="s">
        <v>35193</v>
      </c>
      <c r="C14836" s="5" t="s">
        <v>35191</v>
      </c>
      <c r="D14836" s="5" t="s">
        <v>22</v>
      </c>
      <c r="E14836" s="5">
        <v>4</v>
      </c>
      <c r="F14836" s="5" t="s">
        <v>294</v>
      </c>
      <c r="G14836" s="5" t="s">
        <v>294</v>
      </c>
      <c r="M14836" s="5" t="s">
        <v>3826</v>
      </c>
      <c r="N14836" s="5" t="s">
        <v>294</v>
      </c>
      <c r="O14836" s="5" t="s">
        <v>294</v>
      </c>
      <c r="P14836" s="5" t="s">
        <v>294</v>
      </c>
      <c r="Q14836" s="5" t="s">
        <v>294</v>
      </c>
      <c r="R14836" s="5" t="s">
        <v>294</v>
      </c>
      <c r="V14836" s="5" t="s">
        <v>35192</v>
      </c>
    </row>
    <row r="14837" spans="1:22" x14ac:dyDescent="0.35">
      <c r="A14837" s="5" t="s">
        <v>35194</v>
      </c>
      <c r="B14837" s="5" t="s">
        <v>35195</v>
      </c>
      <c r="C14837" s="5" t="s">
        <v>35161</v>
      </c>
      <c r="D14837" s="5" t="s">
        <v>18</v>
      </c>
      <c r="E14837" s="5">
        <v>1</v>
      </c>
      <c r="F14837" s="5" t="s">
        <v>294</v>
      </c>
      <c r="G14837" s="5" t="s">
        <v>294</v>
      </c>
      <c r="M14837" s="5" t="s">
        <v>794</v>
      </c>
      <c r="N14837" s="5" t="s">
        <v>294</v>
      </c>
      <c r="R14837" s="5" t="s">
        <v>294</v>
      </c>
    </row>
    <row r="14838" spans="1:22" x14ac:dyDescent="0.35">
      <c r="A14838" s="5" t="s">
        <v>35196</v>
      </c>
      <c r="B14838" s="5" t="s">
        <v>35197</v>
      </c>
      <c r="C14838" s="5" t="s">
        <v>33685</v>
      </c>
      <c r="D14838" s="5" t="s">
        <v>22</v>
      </c>
      <c r="E14838" s="5">
        <v>2</v>
      </c>
      <c r="F14838" s="5" t="s">
        <v>294</v>
      </c>
      <c r="G14838" s="5" t="s">
        <v>294</v>
      </c>
      <c r="M14838" s="5" t="s">
        <v>794</v>
      </c>
      <c r="N14838" s="5" t="s">
        <v>294</v>
      </c>
      <c r="R14838" s="5" t="s">
        <v>294</v>
      </c>
    </row>
    <row r="14839" spans="1:22" x14ac:dyDescent="0.35">
      <c r="A14839" s="5" t="s">
        <v>35198</v>
      </c>
      <c r="B14839" s="5" t="s">
        <v>35199</v>
      </c>
      <c r="C14839" s="5" t="s">
        <v>35161</v>
      </c>
      <c r="D14839" s="5" t="s">
        <v>18</v>
      </c>
      <c r="E14839" s="5">
        <v>20</v>
      </c>
      <c r="F14839" s="5" t="s">
        <v>294</v>
      </c>
      <c r="G14839" s="5" t="s">
        <v>294</v>
      </c>
      <c r="M14839" s="5" t="s">
        <v>794</v>
      </c>
      <c r="N14839" s="5" t="s">
        <v>294</v>
      </c>
      <c r="R14839" s="5" t="s">
        <v>294</v>
      </c>
    </row>
    <row r="14840" spans="1:22" x14ac:dyDescent="0.35">
      <c r="A14840" s="5" t="s">
        <v>35200</v>
      </c>
      <c r="B14840" s="5" t="s">
        <v>35201</v>
      </c>
      <c r="C14840" s="5" t="s">
        <v>35161</v>
      </c>
      <c r="D14840" s="5" t="s">
        <v>18</v>
      </c>
      <c r="E14840" s="5">
        <v>10</v>
      </c>
      <c r="F14840" s="5" t="s">
        <v>294</v>
      </c>
      <c r="G14840" s="5" t="s">
        <v>294</v>
      </c>
      <c r="M14840" s="5" t="s">
        <v>794</v>
      </c>
      <c r="N14840" s="5" t="s">
        <v>294</v>
      </c>
      <c r="R14840" s="5" t="s">
        <v>294</v>
      </c>
    </row>
    <row r="14841" spans="1:22" x14ac:dyDescent="0.35">
      <c r="A14841" s="5" t="s">
        <v>35202</v>
      </c>
      <c r="B14841" s="5" t="s">
        <v>35203</v>
      </c>
      <c r="C14841" s="5" t="s">
        <v>9597</v>
      </c>
      <c r="D14841" s="5" t="s">
        <v>22</v>
      </c>
      <c r="E14841" s="5">
        <v>5</v>
      </c>
      <c r="F14841" s="5" t="s">
        <v>294</v>
      </c>
      <c r="G14841" s="5" t="s">
        <v>294</v>
      </c>
      <c r="M14841" s="5" t="s">
        <v>794</v>
      </c>
      <c r="N14841" s="5" t="s">
        <v>294</v>
      </c>
      <c r="R14841" s="5" t="s">
        <v>294</v>
      </c>
    </row>
    <row r="14842" spans="1:22" x14ac:dyDescent="0.35">
      <c r="A14842" s="5" t="s">
        <v>35204</v>
      </c>
      <c r="B14842" s="5" t="s">
        <v>35205</v>
      </c>
      <c r="C14842" s="5" t="s">
        <v>34062</v>
      </c>
      <c r="D14842" s="5" t="s">
        <v>18</v>
      </c>
      <c r="E14842" s="5">
        <v>4</v>
      </c>
      <c r="F14842" s="5" t="s">
        <v>294</v>
      </c>
      <c r="G14842" s="5" t="s">
        <v>294</v>
      </c>
      <c r="M14842" s="5" t="s">
        <v>794</v>
      </c>
      <c r="N14842" s="5" t="s">
        <v>294</v>
      </c>
      <c r="P14842" s="5" t="s">
        <v>294</v>
      </c>
      <c r="Q14842" s="5" t="s">
        <v>294</v>
      </c>
      <c r="R14842" s="5" t="s">
        <v>294</v>
      </c>
    </row>
    <row r="14843" spans="1:22" x14ac:dyDescent="0.35">
      <c r="A14843" s="5" t="s">
        <v>35206</v>
      </c>
      <c r="B14843" s="5" t="s">
        <v>35207</v>
      </c>
      <c r="C14843" s="5" t="s">
        <v>34062</v>
      </c>
      <c r="D14843" s="5" t="s">
        <v>18</v>
      </c>
      <c r="E14843" s="5">
        <v>50</v>
      </c>
      <c r="F14843" s="5" t="s">
        <v>294</v>
      </c>
      <c r="G14843" s="5" t="s">
        <v>294</v>
      </c>
      <c r="M14843" s="5" t="s">
        <v>794</v>
      </c>
      <c r="N14843" s="5" t="s">
        <v>294</v>
      </c>
      <c r="P14843" s="5" t="s">
        <v>294</v>
      </c>
      <c r="Q14843" s="5" t="s">
        <v>294</v>
      </c>
      <c r="R14843" s="5" t="s">
        <v>294</v>
      </c>
    </row>
    <row r="14844" spans="1:22" x14ac:dyDescent="0.35">
      <c r="A14844" s="5" t="s">
        <v>35208</v>
      </c>
      <c r="B14844" s="5" t="s">
        <v>35209</v>
      </c>
      <c r="C14844" s="5" t="s">
        <v>35210</v>
      </c>
      <c r="D14844" s="5" t="s">
        <v>18</v>
      </c>
      <c r="E14844" s="5">
        <v>1000</v>
      </c>
      <c r="F14844" s="5" t="s">
        <v>294</v>
      </c>
      <c r="G14844" s="5" t="s">
        <v>294</v>
      </c>
      <c r="M14844" s="5" t="s">
        <v>794</v>
      </c>
      <c r="N14844" s="5" t="s">
        <v>294</v>
      </c>
      <c r="P14844" s="5" t="s">
        <v>294</v>
      </c>
      <c r="Q14844" s="5" t="s">
        <v>297</v>
      </c>
      <c r="R14844" s="5" t="s">
        <v>294</v>
      </c>
    </row>
    <row r="14845" spans="1:22" x14ac:dyDescent="0.35">
      <c r="A14845" s="5" t="s">
        <v>35211</v>
      </c>
      <c r="B14845" s="5" t="s">
        <v>35212</v>
      </c>
      <c r="C14845" s="5" t="s">
        <v>35210</v>
      </c>
      <c r="D14845" s="5" t="s">
        <v>22</v>
      </c>
      <c r="E14845" s="5">
        <v>5</v>
      </c>
      <c r="F14845" s="5" t="s">
        <v>294</v>
      </c>
      <c r="G14845" s="5" t="s">
        <v>294</v>
      </c>
      <c r="M14845" s="5" t="s">
        <v>794</v>
      </c>
      <c r="N14845" s="5" t="s">
        <v>294</v>
      </c>
      <c r="P14845" s="5" t="s">
        <v>294</v>
      </c>
      <c r="Q14845" s="5" t="s">
        <v>297</v>
      </c>
      <c r="R14845" s="5" t="s">
        <v>294</v>
      </c>
    </row>
    <row r="14846" spans="1:22" x14ac:dyDescent="0.35">
      <c r="A14846" s="5" t="s">
        <v>35213</v>
      </c>
      <c r="B14846" s="5" t="s">
        <v>35214</v>
      </c>
      <c r="C14846" s="5" t="s">
        <v>35210</v>
      </c>
      <c r="D14846" s="5" t="s">
        <v>18</v>
      </c>
      <c r="E14846" s="5">
        <v>500</v>
      </c>
      <c r="F14846" s="5" t="s">
        <v>294</v>
      </c>
      <c r="G14846" s="5" t="s">
        <v>294</v>
      </c>
      <c r="M14846" s="5" t="s">
        <v>794</v>
      </c>
      <c r="N14846" s="5" t="s">
        <v>294</v>
      </c>
      <c r="P14846" s="5" t="s">
        <v>294</v>
      </c>
      <c r="Q14846" s="5" t="s">
        <v>297</v>
      </c>
      <c r="R14846" s="5" t="s">
        <v>294</v>
      </c>
    </row>
    <row r="14847" spans="1:22" x14ac:dyDescent="0.35">
      <c r="A14847" s="5" t="s">
        <v>35215</v>
      </c>
      <c r="B14847" s="5" t="s">
        <v>35216</v>
      </c>
      <c r="C14847" s="5" t="s">
        <v>35210</v>
      </c>
      <c r="D14847" s="5" t="s">
        <v>18</v>
      </c>
      <c r="E14847" s="5">
        <v>200</v>
      </c>
      <c r="F14847" s="5" t="s">
        <v>294</v>
      </c>
      <c r="G14847" s="5" t="s">
        <v>294</v>
      </c>
      <c r="M14847" s="5" t="s">
        <v>794</v>
      </c>
      <c r="N14847" s="5" t="s">
        <v>294</v>
      </c>
      <c r="P14847" s="5" t="s">
        <v>294</v>
      </c>
      <c r="Q14847" s="5" t="s">
        <v>297</v>
      </c>
      <c r="R14847" s="5" t="s">
        <v>294</v>
      </c>
    </row>
    <row r="14848" spans="1:22" x14ac:dyDescent="0.35">
      <c r="A14848" s="5" t="s">
        <v>35217</v>
      </c>
      <c r="B14848" s="5" t="s">
        <v>35218</v>
      </c>
      <c r="C14848" s="5" t="s">
        <v>35210</v>
      </c>
      <c r="D14848" s="5" t="s">
        <v>22</v>
      </c>
      <c r="E14848" s="5">
        <v>3</v>
      </c>
      <c r="F14848" s="5" t="s">
        <v>294</v>
      </c>
      <c r="G14848" s="5" t="s">
        <v>294</v>
      </c>
      <c r="H14848" s="5">
        <v>1</v>
      </c>
      <c r="I14848" s="5">
        <v>999</v>
      </c>
      <c r="M14848" s="5" t="s">
        <v>794</v>
      </c>
      <c r="N14848" s="5" t="s">
        <v>294</v>
      </c>
      <c r="P14848" s="5" t="s">
        <v>294</v>
      </c>
      <c r="Q14848" s="5" t="s">
        <v>297</v>
      </c>
      <c r="R14848" s="5" t="s">
        <v>294</v>
      </c>
    </row>
    <row r="14849" spans="1:22" x14ac:dyDescent="0.35">
      <c r="A14849" s="5" t="s">
        <v>35219</v>
      </c>
      <c r="B14849" s="5" t="s">
        <v>35220</v>
      </c>
      <c r="C14849" s="5" t="s">
        <v>35210</v>
      </c>
      <c r="D14849" s="5" t="s">
        <v>18</v>
      </c>
      <c r="E14849" s="5">
        <v>10</v>
      </c>
      <c r="F14849" s="5" t="s">
        <v>294</v>
      </c>
      <c r="G14849" s="5" t="s">
        <v>297</v>
      </c>
      <c r="M14849" s="5" t="s">
        <v>794</v>
      </c>
      <c r="N14849" s="5" t="s">
        <v>294</v>
      </c>
      <c r="P14849" s="5" t="s">
        <v>294</v>
      </c>
      <c r="Q14849" s="5" t="s">
        <v>297</v>
      </c>
      <c r="R14849" s="5" t="s">
        <v>294</v>
      </c>
    </row>
    <row r="14850" spans="1:22" x14ac:dyDescent="0.35">
      <c r="A14850" s="5" t="s">
        <v>35221</v>
      </c>
      <c r="B14850" s="5" t="s">
        <v>35222</v>
      </c>
      <c r="C14850" s="5" t="s">
        <v>35210</v>
      </c>
      <c r="D14850" s="5" t="s">
        <v>18</v>
      </c>
      <c r="E14850" s="5">
        <v>150</v>
      </c>
      <c r="F14850" s="5" t="s">
        <v>294</v>
      </c>
      <c r="G14850" s="5" t="s">
        <v>294</v>
      </c>
      <c r="M14850" s="5" t="s">
        <v>794</v>
      </c>
      <c r="N14850" s="5" t="s">
        <v>294</v>
      </c>
      <c r="P14850" s="5" t="s">
        <v>294</v>
      </c>
      <c r="Q14850" s="5" t="s">
        <v>297</v>
      </c>
      <c r="R14850" s="5" t="s">
        <v>294</v>
      </c>
    </row>
    <row r="14851" spans="1:22" x14ac:dyDescent="0.35">
      <c r="A14851" s="5" t="s">
        <v>35223</v>
      </c>
      <c r="B14851" s="5" t="s">
        <v>15277</v>
      </c>
      <c r="C14851" s="5" t="s">
        <v>35210</v>
      </c>
      <c r="D14851" s="5" t="s">
        <v>18</v>
      </c>
      <c r="E14851" s="5">
        <v>20</v>
      </c>
      <c r="F14851" s="5" t="s">
        <v>294</v>
      </c>
      <c r="G14851" s="5" t="s">
        <v>297</v>
      </c>
      <c r="M14851" s="5" t="s">
        <v>3826</v>
      </c>
      <c r="N14851" s="5" t="s">
        <v>294</v>
      </c>
      <c r="P14851" s="5" t="s">
        <v>294</v>
      </c>
      <c r="Q14851" s="5" t="s">
        <v>297</v>
      </c>
      <c r="R14851" s="5" t="s">
        <v>294</v>
      </c>
      <c r="V14851" s="5" t="s">
        <v>35223</v>
      </c>
    </row>
    <row r="14852" spans="1:22" x14ac:dyDescent="0.35">
      <c r="A14852" s="5" t="s">
        <v>35224</v>
      </c>
      <c r="B14852" s="5" t="s">
        <v>7</v>
      </c>
      <c r="C14852" s="5" t="s">
        <v>34062</v>
      </c>
      <c r="D14852" s="5" t="s">
        <v>18</v>
      </c>
      <c r="E14852" s="5">
        <v>4</v>
      </c>
      <c r="F14852" s="5" t="s">
        <v>294</v>
      </c>
      <c r="G14852" s="5" t="s">
        <v>294</v>
      </c>
      <c r="M14852" s="5" t="s">
        <v>794</v>
      </c>
      <c r="N14852" s="5" t="s">
        <v>294</v>
      </c>
      <c r="P14852" s="5" t="s">
        <v>294</v>
      </c>
      <c r="Q14852" s="5" t="s">
        <v>294</v>
      </c>
      <c r="R14852" s="5" t="s">
        <v>294</v>
      </c>
    </row>
    <row r="14853" spans="1:22" x14ac:dyDescent="0.35">
      <c r="A14853" s="5" t="s">
        <v>35225</v>
      </c>
      <c r="B14853" s="5" t="s">
        <v>18019</v>
      </c>
      <c r="C14853" s="5" t="s">
        <v>35210</v>
      </c>
      <c r="D14853" s="5" t="s">
        <v>22</v>
      </c>
      <c r="E14853" s="5">
        <v>5</v>
      </c>
      <c r="F14853" s="5" t="s">
        <v>294</v>
      </c>
      <c r="G14853" s="5" t="s">
        <v>294</v>
      </c>
      <c r="M14853" s="5" t="s">
        <v>794</v>
      </c>
      <c r="N14853" s="5" t="s">
        <v>294</v>
      </c>
      <c r="P14853" s="5" t="s">
        <v>294</v>
      </c>
      <c r="Q14853" s="5" t="s">
        <v>297</v>
      </c>
      <c r="R14853" s="5" t="s">
        <v>294</v>
      </c>
    </row>
    <row r="14854" spans="1:22" x14ac:dyDescent="0.35">
      <c r="A14854" s="5" t="s">
        <v>35226</v>
      </c>
      <c r="B14854" s="5" t="s">
        <v>35227</v>
      </c>
      <c r="C14854" s="5" t="s">
        <v>35210</v>
      </c>
      <c r="D14854" s="5" t="s">
        <v>18</v>
      </c>
      <c r="E14854" s="5">
        <v>200</v>
      </c>
      <c r="F14854" s="5" t="s">
        <v>294</v>
      </c>
      <c r="G14854" s="5" t="s">
        <v>294</v>
      </c>
      <c r="M14854" s="5" t="s">
        <v>794</v>
      </c>
      <c r="N14854" s="5" t="s">
        <v>294</v>
      </c>
      <c r="P14854" s="5" t="s">
        <v>294</v>
      </c>
      <c r="Q14854" s="5" t="s">
        <v>297</v>
      </c>
      <c r="R14854" s="5" t="s">
        <v>294</v>
      </c>
    </row>
    <row r="14855" spans="1:22" x14ac:dyDescent="0.35">
      <c r="A14855" s="5" t="s">
        <v>35228</v>
      </c>
      <c r="B14855" s="5" t="s">
        <v>35229</v>
      </c>
      <c r="C14855" s="5" t="s">
        <v>35210</v>
      </c>
      <c r="D14855" s="5" t="s">
        <v>22</v>
      </c>
      <c r="E14855" s="5">
        <v>5</v>
      </c>
      <c r="F14855" s="5" t="s">
        <v>294</v>
      </c>
      <c r="G14855" s="5" t="s">
        <v>294</v>
      </c>
      <c r="M14855" s="5" t="s">
        <v>794</v>
      </c>
      <c r="N14855" s="5" t="s">
        <v>294</v>
      </c>
      <c r="P14855" s="5" t="s">
        <v>294</v>
      </c>
      <c r="Q14855" s="5" t="s">
        <v>297</v>
      </c>
      <c r="R14855" s="5" t="s">
        <v>294</v>
      </c>
    </row>
    <row r="14856" spans="1:22" x14ac:dyDescent="0.35">
      <c r="A14856" s="5" t="s">
        <v>35230</v>
      </c>
      <c r="B14856" s="5" t="s">
        <v>35231</v>
      </c>
      <c r="C14856" s="5" t="s">
        <v>35210</v>
      </c>
      <c r="D14856" s="5" t="s">
        <v>18</v>
      </c>
      <c r="E14856" s="5">
        <v>1</v>
      </c>
      <c r="F14856" s="5" t="s">
        <v>294</v>
      </c>
      <c r="G14856" s="5" t="s">
        <v>297</v>
      </c>
      <c r="L14856" s="5" t="s">
        <v>822</v>
      </c>
      <c r="M14856" s="5" t="s">
        <v>794</v>
      </c>
      <c r="N14856" s="5" t="s">
        <v>294</v>
      </c>
      <c r="P14856" s="5" t="s">
        <v>294</v>
      </c>
      <c r="Q14856" s="5" t="s">
        <v>297</v>
      </c>
      <c r="R14856" s="5" t="s">
        <v>294</v>
      </c>
      <c r="S14856" s="5" t="s">
        <v>294</v>
      </c>
      <c r="V14856" s="5" t="s">
        <v>35230</v>
      </c>
    </row>
    <row r="14857" spans="1:22" x14ac:dyDescent="0.35">
      <c r="A14857" s="5" t="s">
        <v>35232</v>
      </c>
      <c r="B14857" s="5" t="s">
        <v>35233</v>
      </c>
      <c r="C14857" s="5" t="s">
        <v>34062</v>
      </c>
      <c r="D14857" s="5" t="s">
        <v>18</v>
      </c>
      <c r="E14857" s="5">
        <v>10</v>
      </c>
      <c r="F14857" s="5" t="s">
        <v>294</v>
      </c>
      <c r="G14857" s="5" t="s">
        <v>294</v>
      </c>
      <c r="M14857" s="5" t="s">
        <v>3826</v>
      </c>
      <c r="N14857" s="5" t="s">
        <v>294</v>
      </c>
      <c r="P14857" s="5" t="s">
        <v>294</v>
      </c>
      <c r="Q14857" s="5" t="s">
        <v>294</v>
      </c>
      <c r="R14857" s="5" t="s">
        <v>294</v>
      </c>
    </row>
    <row r="14858" spans="1:22" x14ac:dyDescent="0.35">
      <c r="A14858" s="5" t="s">
        <v>35234</v>
      </c>
      <c r="B14858" s="5" t="s">
        <v>35235</v>
      </c>
      <c r="C14858" s="5" t="s">
        <v>34062</v>
      </c>
      <c r="D14858" s="5" t="s">
        <v>18</v>
      </c>
      <c r="E14858" s="5">
        <v>1</v>
      </c>
      <c r="F14858" s="5" t="s">
        <v>294</v>
      </c>
      <c r="G14858" s="5" t="s">
        <v>297</v>
      </c>
      <c r="L14858" s="5" t="s">
        <v>35236</v>
      </c>
      <c r="M14858" s="5" t="s">
        <v>794</v>
      </c>
      <c r="N14858" s="5" t="s">
        <v>294</v>
      </c>
      <c r="P14858" s="5" t="s">
        <v>294</v>
      </c>
      <c r="Q14858" s="5" t="s">
        <v>294</v>
      </c>
      <c r="R14858" s="5" t="s">
        <v>294</v>
      </c>
      <c r="S14858" s="5" t="s">
        <v>2714</v>
      </c>
    </row>
    <row r="14859" spans="1:22" x14ac:dyDescent="0.35">
      <c r="A14859" s="5" t="s">
        <v>35237</v>
      </c>
      <c r="B14859" s="5" t="s">
        <v>34169</v>
      </c>
      <c r="C14859" s="5" t="s">
        <v>34062</v>
      </c>
      <c r="D14859" s="5" t="s">
        <v>18</v>
      </c>
      <c r="E14859" s="5">
        <v>4</v>
      </c>
      <c r="F14859" s="5" t="s">
        <v>294</v>
      </c>
      <c r="G14859" s="5" t="s">
        <v>294</v>
      </c>
      <c r="M14859" s="5" t="s">
        <v>794</v>
      </c>
      <c r="N14859" s="5" t="s">
        <v>294</v>
      </c>
      <c r="P14859" s="5" t="s">
        <v>294</v>
      </c>
      <c r="Q14859" s="5" t="s">
        <v>294</v>
      </c>
      <c r="R14859" s="5" t="s">
        <v>294</v>
      </c>
    </row>
    <row r="14860" spans="1:22" x14ac:dyDescent="0.35">
      <c r="A14860" s="5" t="s">
        <v>35238</v>
      </c>
      <c r="B14860" s="5" t="s">
        <v>33178</v>
      </c>
      <c r="C14860" s="5" t="s">
        <v>5515</v>
      </c>
      <c r="D14860" s="5" t="s">
        <v>22</v>
      </c>
      <c r="E14860" s="5">
        <v>3</v>
      </c>
      <c r="F14860" s="5" t="s">
        <v>294</v>
      </c>
      <c r="G14860" s="5" t="s">
        <v>294</v>
      </c>
      <c r="M14860" s="5" t="s">
        <v>794</v>
      </c>
      <c r="N14860" s="5" t="s">
        <v>294</v>
      </c>
      <c r="R14860" s="5" t="s">
        <v>294</v>
      </c>
      <c r="V14860" s="5" t="s">
        <v>35239</v>
      </c>
    </row>
    <row r="14861" spans="1:22" x14ac:dyDescent="0.35">
      <c r="A14861" s="5" t="s">
        <v>35240</v>
      </c>
      <c r="B14861" s="5" t="s">
        <v>35241</v>
      </c>
      <c r="C14861" s="5" t="s">
        <v>5515</v>
      </c>
      <c r="D14861" s="5" t="s">
        <v>18</v>
      </c>
      <c r="E14861" s="5">
        <v>20</v>
      </c>
      <c r="F14861" s="5" t="s">
        <v>294</v>
      </c>
      <c r="G14861" s="5" t="s">
        <v>294</v>
      </c>
      <c r="M14861" s="5" t="s">
        <v>794</v>
      </c>
      <c r="N14861" s="5" t="s">
        <v>294</v>
      </c>
      <c r="R14861" s="5" t="s">
        <v>294</v>
      </c>
      <c r="V14861" s="5" t="s">
        <v>35240</v>
      </c>
    </row>
    <row r="14862" spans="1:22" x14ac:dyDescent="0.35">
      <c r="A14862" s="5" t="s">
        <v>35242</v>
      </c>
      <c r="B14862" s="5" t="s">
        <v>35243</v>
      </c>
      <c r="C14862" s="5" t="s">
        <v>5515</v>
      </c>
      <c r="D14862" s="5" t="s">
        <v>18</v>
      </c>
      <c r="E14862" s="5">
        <v>512</v>
      </c>
      <c r="F14862" s="5" t="s">
        <v>294</v>
      </c>
      <c r="G14862" s="5" t="s">
        <v>294</v>
      </c>
      <c r="M14862" s="5" t="s">
        <v>794</v>
      </c>
      <c r="N14862" s="5" t="s">
        <v>294</v>
      </c>
      <c r="R14862" s="5" t="s">
        <v>294</v>
      </c>
      <c r="V14862" s="5" t="s">
        <v>35244</v>
      </c>
    </row>
    <row r="14863" spans="1:22" x14ac:dyDescent="0.35">
      <c r="A14863" s="5" t="s">
        <v>35245</v>
      </c>
      <c r="B14863" s="5" t="s">
        <v>35246</v>
      </c>
      <c r="C14863" s="5" t="s">
        <v>5515</v>
      </c>
      <c r="D14863" s="5" t="s">
        <v>18</v>
      </c>
      <c r="E14863" s="5">
        <v>20</v>
      </c>
      <c r="F14863" s="5" t="s">
        <v>294</v>
      </c>
      <c r="G14863" s="5" t="s">
        <v>294</v>
      </c>
      <c r="M14863" s="5" t="s">
        <v>794</v>
      </c>
      <c r="N14863" s="5" t="s">
        <v>294</v>
      </c>
      <c r="R14863" s="5" t="s">
        <v>294</v>
      </c>
      <c r="V14863" s="5" t="s">
        <v>35245</v>
      </c>
    </row>
    <row r="14864" spans="1:22" x14ac:dyDescent="0.35">
      <c r="A14864" s="5" t="s">
        <v>35247</v>
      </c>
      <c r="B14864" s="5" t="s">
        <v>21364</v>
      </c>
      <c r="C14864" s="5" t="s">
        <v>5515</v>
      </c>
      <c r="D14864" s="5" t="s">
        <v>18</v>
      </c>
      <c r="E14864" s="5">
        <v>10</v>
      </c>
      <c r="F14864" s="5" t="s">
        <v>294</v>
      </c>
      <c r="G14864" s="5" t="s">
        <v>294</v>
      </c>
      <c r="M14864" s="5" t="s">
        <v>3826</v>
      </c>
      <c r="N14864" s="5" t="s">
        <v>294</v>
      </c>
      <c r="R14864" s="5" t="s">
        <v>294</v>
      </c>
      <c r="V14864" s="5" t="s">
        <v>35248</v>
      </c>
    </row>
    <row r="14865" spans="1:22" x14ac:dyDescent="0.35">
      <c r="A14865" s="5" t="s">
        <v>35249</v>
      </c>
      <c r="B14865" s="5" t="s">
        <v>35250</v>
      </c>
      <c r="C14865" s="5" t="s">
        <v>35158</v>
      </c>
      <c r="D14865" s="5" t="s">
        <v>22</v>
      </c>
      <c r="E14865" s="5">
        <v>6</v>
      </c>
      <c r="F14865" s="5" t="s">
        <v>294</v>
      </c>
      <c r="G14865" s="5" t="s">
        <v>294</v>
      </c>
      <c r="M14865" s="5" t="s">
        <v>3826</v>
      </c>
      <c r="N14865" s="5" t="s">
        <v>294</v>
      </c>
      <c r="R14865" s="5" t="s">
        <v>294</v>
      </c>
      <c r="V14865" s="5" t="s">
        <v>35249</v>
      </c>
    </row>
    <row r="14866" spans="1:22" x14ac:dyDescent="0.35">
      <c r="A14866" s="5" t="s">
        <v>35251</v>
      </c>
      <c r="B14866" s="5" t="s">
        <v>35252</v>
      </c>
      <c r="C14866" s="5" t="s">
        <v>5515</v>
      </c>
      <c r="D14866" s="5" t="s">
        <v>18</v>
      </c>
      <c r="E14866" s="5">
        <v>30</v>
      </c>
      <c r="F14866" s="5" t="s">
        <v>294</v>
      </c>
      <c r="G14866" s="5" t="s">
        <v>294</v>
      </c>
      <c r="M14866" s="5" t="s">
        <v>794</v>
      </c>
      <c r="N14866" s="5" t="s">
        <v>294</v>
      </c>
      <c r="R14866" s="5" t="s">
        <v>294</v>
      </c>
      <c r="V14866" s="5" t="s">
        <v>35253</v>
      </c>
    </row>
    <row r="14867" spans="1:22" x14ac:dyDescent="0.35">
      <c r="A14867" s="5" t="s">
        <v>35254</v>
      </c>
      <c r="B14867" s="5" t="s">
        <v>35255</v>
      </c>
      <c r="C14867" s="5" t="s">
        <v>5515</v>
      </c>
      <c r="D14867" s="5" t="s">
        <v>18</v>
      </c>
      <c r="E14867" s="5">
        <v>4</v>
      </c>
      <c r="F14867" s="5" t="s">
        <v>294</v>
      </c>
      <c r="G14867" s="5" t="s">
        <v>294</v>
      </c>
      <c r="M14867" s="5" t="s">
        <v>794</v>
      </c>
      <c r="N14867" s="5" t="s">
        <v>294</v>
      </c>
      <c r="R14867" s="5" t="s">
        <v>294</v>
      </c>
      <c r="V14867" s="5" t="s">
        <v>35256</v>
      </c>
    </row>
    <row r="14868" spans="1:22" x14ac:dyDescent="0.35">
      <c r="A14868" s="5" t="s">
        <v>35257</v>
      </c>
      <c r="B14868" s="5" t="s">
        <v>35258</v>
      </c>
      <c r="C14868" s="5" t="s">
        <v>5515</v>
      </c>
      <c r="D14868" s="5" t="s">
        <v>18</v>
      </c>
      <c r="E14868" s="5">
        <v>3</v>
      </c>
      <c r="F14868" s="5" t="s">
        <v>294</v>
      </c>
      <c r="G14868" s="5" t="s">
        <v>294</v>
      </c>
      <c r="M14868" s="5" t="s">
        <v>794</v>
      </c>
      <c r="N14868" s="5" t="s">
        <v>294</v>
      </c>
      <c r="R14868" s="5" t="s">
        <v>294</v>
      </c>
      <c r="V14868" s="5" t="s">
        <v>35257</v>
      </c>
    </row>
    <row r="14869" spans="1:22" x14ac:dyDescent="0.35">
      <c r="A14869" s="5" t="s">
        <v>35259</v>
      </c>
      <c r="B14869" s="5" t="s">
        <v>35260</v>
      </c>
      <c r="C14869" s="5" t="s">
        <v>5515</v>
      </c>
      <c r="D14869" s="5" t="s">
        <v>22</v>
      </c>
      <c r="E14869" s="5">
        <v>1</v>
      </c>
      <c r="F14869" s="5" t="s">
        <v>294</v>
      </c>
      <c r="G14869" s="5" t="s">
        <v>294</v>
      </c>
      <c r="M14869" s="5" t="s">
        <v>794</v>
      </c>
      <c r="N14869" s="5" t="s">
        <v>294</v>
      </c>
      <c r="R14869" s="5" t="s">
        <v>294</v>
      </c>
      <c r="V14869" s="5" t="s">
        <v>32360</v>
      </c>
    </row>
    <row r="14870" spans="1:22" x14ac:dyDescent="0.35">
      <c r="A14870" s="5" t="s">
        <v>35261</v>
      </c>
      <c r="B14870" s="5" t="s">
        <v>35262</v>
      </c>
      <c r="C14870" s="5" t="s">
        <v>5515</v>
      </c>
      <c r="D14870" s="5" t="s">
        <v>18</v>
      </c>
      <c r="E14870" s="5">
        <v>1</v>
      </c>
      <c r="F14870" s="5" t="s">
        <v>294</v>
      </c>
      <c r="G14870" s="5" t="s">
        <v>294</v>
      </c>
      <c r="M14870" s="5" t="s">
        <v>794</v>
      </c>
      <c r="N14870" s="5" t="s">
        <v>294</v>
      </c>
      <c r="R14870" s="5" t="s">
        <v>294</v>
      </c>
      <c r="V14870" s="5" t="s">
        <v>35263</v>
      </c>
    </row>
    <row r="14871" spans="1:22" x14ac:dyDescent="0.35">
      <c r="A14871" s="5" t="s">
        <v>35264</v>
      </c>
      <c r="B14871" s="5" t="s">
        <v>35265</v>
      </c>
      <c r="C14871" s="5" t="s">
        <v>5515</v>
      </c>
      <c r="D14871" s="5" t="s">
        <v>18</v>
      </c>
      <c r="E14871" s="5">
        <v>30</v>
      </c>
      <c r="F14871" s="5" t="s">
        <v>294</v>
      </c>
      <c r="G14871" s="5" t="s">
        <v>294</v>
      </c>
      <c r="M14871" s="5" t="s">
        <v>794</v>
      </c>
      <c r="N14871" s="5" t="s">
        <v>294</v>
      </c>
      <c r="R14871" s="5" t="s">
        <v>294</v>
      </c>
      <c r="V14871" s="5" t="s">
        <v>35266</v>
      </c>
    </row>
    <row r="14872" spans="1:22" x14ac:dyDescent="0.35">
      <c r="A14872" s="5" t="s">
        <v>35267</v>
      </c>
      <c r="B14872" s="5" t="s">
        <v>35268</v>
      </c>
      <c r="C14872" s="5" t="s">
        <v>5515</v>
      </c>
      <c r="D14872" s="5" t="s">
        <v>18</v>
      </c>
      <c r="E14872" s="5">
        <v>80</v>
      </c>
      <c r="F14872" s="5" t="s">
        <v>294</v>
      </c>
      <c r="G14872" s="5" t="s">
        <v>294</v>
      </c>
      <c r="M14872" s="5" t="s">
        <v>794</v>
      </c>
      <c r="N14872" s="5" t="s">
        <v>294</v>
      </c>
      <c r="R14872" s="5" t="s">
        <v>294</v>
      </c>
      <c r="V14872" s="5" t="s">
        <v>35269</v>
      </c>
    </row>
    <row r="14873" spans="1:22" x14ac:dyDescent="0.35">
      <c r="A14873" s="5" t="s">
        <v>35270</v>
      </c>
      <c r="B14873" s="5" t="s">
        <v>35271</v>
      </c>
      <c r="C14873" s="5" t="s">
        <v>5515</v>
      </c>
      <c r="D14873" s="5" t="s">
        <v>22</v>
      </c>
      <c r="E14873" s="5">
        <v>2</v>
      </c>
      <c r="F14873" s="5" t="s">
        <v>294</v>
      </c>
      <c r="G14873" s="5" t="s">
        <v>294</v>
      </c>
      <c r="M14873" s="5" t="s">
        <v>794</v>
      </c>
      <c r="N14873" s="5" t="s">
        <v>294</v>
      </c>
      <c r="R14873" s="5" t="s">
        <v>294</v>
      </c>
      <c r="V14873" s="5" t="s">
        <v>35272</v>
      </c>
    </row>
    <row r="14874" spans="1:22" x14ac:dyDescent="0.35">
      <c r="A14874" s="5" t="s">
        <v>35273</v>
      </c>
      <c r="B14874" s="5" t="s">
        <v>35274</v>
      </c>
      <c r="C14874" s="5" t="s">
        <v>5515</v>
      </c>
      <c r="D14874" s="5" t="s">
        <v>18</v>
      </c>
      <c r="E14874" s="5">
        <v>44</v>
      </c>
      <c r="F14874" s="5" t="s">
        <v>294</v>
      </c>
      <c r="G14874" s="5" t="s">
        <v>294</v>
      </c>
      <c r="M14874" s="5" t="s">
        <v>794</v>
      </c>
      <c r="N14874" s="5" t="s">
        <v>294</v>
      </c>
      <c r="R14874" s="5" t="s">
        <v>294</v>
      </c>
      <c r="V14874" s="5" t="s">
        <v>35273</v>
      </c>
    </row>
    <row r="14875" spans="1:22" x14ac:dyDescent="0.35">
      <c r="A14875" s="5" t="s">
        <v>35275</v>
      </c>
      <c r="B14875" s="5" t="s">
        <v>35276</v>
      </c>
      <c r="C14875" s="5" t="s">
        <v>5515</v>
      </c>
      <c r="D14875" s="5" t="s">
        <v>18</v>
      </c>
      <c r="E14875" s="5">
        <v>1</v>
      </c>
      <c r="F14875" s="5" t="s">
        <v>294</v>
      </c>
      <c r="G14875" s="5" t="s">
        <v>297</v>
      </c>
      <c r="K14875" s="5" t="s">
        <v>294</v>
      </c>
      <c r="L14875" s="5" t="s">
        <v>4399</v>
      </c>
      <c r="M14875" s="5" t="s">
        <v>794</v>
      </c>
      <c r="N14875" s="5" t="s">
        <v>294</v>
      </c>
      <c r="P14875" s="5" t="s">
        <v>294</v>
      </c>
      <c r="Q14875" s="5" t="s">
        <v>297</v>
      </c>
      <c r="R14875" s="5" t="s">
        <v>294</v>
      </c>
      <c r="S14875" s="5" t="s">
        <v>294</v>
      </c>
      <c r="V14875" s="5" t="s">
        <v>35277</v>
      </c>
    </row>
    <row r="14876" spans="1:22" x14ac:dyDescent="0.35">
      <c r="A14876" s="5" t="s">
        <v>35278</v>
      </c>
      <c r="B14876" s="5" t="s">
        <v>35279</v>
      </c>
      <c r="C14876" s="5" t="s">
        <v>5515</v>
      </c>
      <c r="D14876" s="5" t="s">
        <v>18</v>
      </c>
      <c r="E14876" s="5">
        <v>18</v>
      </c>
      <c r="F14876" s="5" t="s">
        <v>294</v>
      </c>
      <c r="G14876" s="5" t="s">
        <v>294</v>
      </c>
      <c r="M14876" s="5" t="s">
        <v>794</v>
      </c>
      <c r="N14876" s="5" t="s">
        <v>294</v>
      </c>
      <c r="R14876" s="5" t="s">
        <v>294</v>
      </c>
      <c r="V14876" s="5" t="s">
        <v>35280</v>
      </c>
    </row>
    <row r="14877" spans="1:22" x14ac:dyDescent="0.35">
      <c r="A14877" s="5" t="s">
        <v>35281</v>
      </c>
      <c r="B14877" s="5" t="s">
        <v>35282</v>
      </c>
      <c r="C14877" s="5" t="s">
        <v>35283</v>
      </c>
      <c r="D14877" s="5" t="s">
        <v>18</v>
      </c>
      <c r="E14877" s="5">
        <v>1</v>
      </c>
      <c r="F14877" s="5" t="s">
        <v>297</v>
      </c>
      <c r="G14877" s="5" t="s">
        <v>297</v>
      </c>
      <c r="L14877" s="5" t="s">
        <v>822</v>
      </c>
      <c r="M14877" s="5" t="s">
        <v>794</v>
      </c>
      <c r="N14877" s="5" t="s">
        <v>294</v>
      </c>
      <c r="O14877" s="5" t="s">
        <v>294</v>
      </c>
      <c r="P14877" s="5" t="s">
        <v>294</v>
      </c>
      <c r="Q14877" s="5" t="s">
        <v>294</v>
      </c>
      <c r="R14877" s="5" t="s">
        <v>294</v>
      </c>
      <c r="S14877" s="5" t="s">
        <v>294</v>
      </c>
      <c r="V14877" s="5" t="s">
        <v>35284</v>
      </c>
    </row>
    <row r="14878" spans="1:22" x14ac:dyDescent="0.35">
      <c r="A14878" s="5" t="s">
        <v>35285</v>
      </c>
      <c r="B14878" s="5" t="s">
        <v>35286</v>
      </c>
      <c r="C14878" s="5" t="s">
        <v>35283</v>
      </c>
      <c r="D14878" s="5" t="s">
        <v>18</v>
      </c>
      <c r="E14878" s="5">
        <v>200</v>
      </c>
      <c r="F14878" s="5" t="s">
        <v>294</v>
      </c>
      <c r="G14878" s="5" t="s">
        <v>294</v>
      </c>
      <c r="M14878" s="5" t="s">
        <v>794</v>
      </c>
      <c r="N14878" s="5" t="s">
        <v>294</v>
      </c>
      <c r="O14878" s="5" t="s">
        <v>294</v>
      </c>
      <c r="P14878" s="5" t="s">
        <v>294</v>
      </c>
      <c r="Q14878" s="5" t="s">
        <v>294</v>
      </c>
      <c r="R14878" s="5" t="s">
        <v>294</v>
      </c>
      <c r="V14878" s="5" t="s">
        <v>35287</v>
      </c>
    </row>
    <row r="14879" spans="1:22" x14ac:dyDescent="0.35">
      <c r="A14879" s="5" t="s">
        <v>35288</v>
      </c>
      <c r="B14879" s="5" t="s">
        <v>35289</v>
      </c>
      <c r="C14879" s="5" t="s">
        <v>35290</v>
      </c>
      <c r="D14879" s="5" t="s">
        <v>20</v>
      </c>
      <c r="E14879" s="5">
        <v>10</v>
      </c>
      <c r="F14879" s="5" t="s">
        <v>294</v>
      </c>
      <c r="G14879" s="5" t="s">
        <v>294</v>
      </c>
      <c r="M14879" s="5" t="s">
        <v>794</v>
      </c>
      <c r="N14879" s="5" t="s">
        <v>294</v>
      </c>
      <c r="P14879" s="5" t="s">
        <v>294</v>
      </c>
      <c r="Q14879" s="5" t="s">
        <v>297</v>
      </c>
      <c r="R14879" s="5" t="s">
        <v>294</v>
      </c>
      <c r="V14879" s="5" t="s">
        <v>35291</v>
      </c>
    </row>
    <row r="14880" spans="1:22" x14ac:dyDescent="0.35">
      <c r="A14880" s="5" t="s">
        <v>35292</v>
      </c>
      <c r="B14880" s="5" t="s">
        <v>35293</v>
      </c>
      <c r="C14880" s="5" t="s">
        <v>35290</v>
      </c>
      <c r="D14880" s="5" t="s">
        <v>28</v>
      </c>
      <c r="E14880" s="5">
        <v>6</v>
      </c>
      <c r="F14880" s="5" t="s">
        <v>294</v>
      </c>
      <c r="G14880" s="5" t="s">
        <v>294</v>
      </c>
      <c r="M14880" s="5" t="s">
        <v>794</v>
      </c>
      <c r="N14880" s="5" t="s">
        <v>294</v>
      </c>
      <c r="P14880" s="5" t="s">
        <v>294</v>
      </c>
      <c r="Q14880" s="5" t="s">
        <v>297</v>
      </c>
      <c r="R14880" s="5" t="s">
        <v>294</v>
      </c>
      <c r="V14880" s="5" t="s">
        <v>35294</v>
      </c>
    </row>
    <row r="14881" spans="1:22" x14ac:dyDescent="0.35">
      <c r="A14881" s="5" t="s">
        <v>35295</v>
      </c>
      <c r="B14881" s="5" t="s">
        <v>35296</v>
      </c>
      <c r="C14881" s="5" t="s">
        <v>35290</v>
      </c>
      <c r="D14881" s="5" t="s">
        <v>22</v>
      </c>
      <c r="E14881" s="5">
        <v>9</v>
      </c>
      <c r="F14881" s="5" t="s">
        <v>294</v>
      </c>
      <c r="G14881" s="5" t="s">
        <v>294</v>
      </c>
      <c r="M14881" s="5" t="s">
        <v>3826</v>
      </c>
      <c r="N14881" s="5" t="s">
        <v>294</v>
      </c>
      <c r="P14881" s="5" t="s">
        <v>294</v>
      </c>
      <c r="Q14881" s="5" t="s">
        <v>297</v>
      </c>
      <c r="R14881" s="5" t="s">
        <v>294</v>
      </c>
      <c r="V14881" s="5" t="s">
        <v>35297</v>
      </c>
    </row>
    <row r="14882" spans="1:22" x14ac:dyDescent="0.35">
      <c r="A14882" s="5" t="s">
        <v>35298</v>
      </c>
      <c r="B14882" s="5" t="s">
        <v>35299</v>
      </c>
      <c r="C14882" s="5" t="s">
        <v>35290</v>
      </c>
      <c r="D14882" s="5" t="s">
        <v>18</v>
      </c>
      <c r="E14882" s="5">
        <v>30</v>
      </c>
      <c r="F14882" s="5" t="s">
        <v>294</v>
      </c>
      <c r="G14882" s="5" t="s">
        <v>294</v>
      </c>
      <c r="M14882" s="5" t="s">
        <v>794</v>
      </c>
      <c r="N14882" s="5" t="s">
        <v>294</v>
      </c>
      <c r="P14882" s="5" t="s">
        <v>294</v>
      </c>
      <c r="Q14882" s="5" t="s">
        <v>297</v>
      </c>
      <c r="R14882" s="5" t="s">
        <v>294</v>
      </c>
      <c r="V14882" s="5" t="s">
        <v>35300</v>
      </c>
    </row>
    <row r="14883" spans="1:22" x14ac:dyDescent="0.35">
      <c r="A14883" s="5" t="s">
        <v>35301</v>
      </c>
      <c r="B14883" s="5" t="s">
        <v>35302</v>
      </c>
      <c r="C14883" s="5" t="s">
        <v>35290</v>
      </c>
      <c r="D14883" s="5" t="s">
        <v>20</v>
      </c>
      <c r="E14883" s="5">
        <v>10</v>
      </c>
      <c r="F14883" s="5" t="s">
        <v>294</v>
      </c>
      <c r="G14883" s="5" t="s">
        <v>294</v>
      </c>
      <c r="M14883" s="5" t="s">
        <v>794</v>
      </c>
      <c r="N14883" s="5" t="s">
        <v>294</v>
      </c>
      <c r="P14883" s="5" t="s">
        <v>294</v>
      </c>
      <c r="Q14883" s="5" t="s">
        <v>297</v>
      </c>
      <c r="R14883" s="5" t="s">
        <v>294</v>
      </c>
      <c r="V14883" s="5" t="s">
        <v>35303</v>
      </c>
    </row>
    <row r="14884" spans="1:22" x14ac:dyDescent="0.35">
      <c r="A14884" s="5" t="s">
        <v>35304</v>
      </c>
      <c r="B14884" s="5" t="s">
        <v>35305</v>
      </c>
      <c r="C14884" s="5" t="s">
        <v>35290</v>
      </c>
      <c r="D14884" s="5" t="s">
        <v>18</v>
      </c>
      <c r="E14884" s="5">
        <v>10</v>
      </c>
      <c r="F14884" s="5" t="s">
        <v>294</v>
      </c>
      <c r="G14884" s="5" t="s">
        <v>294</v>
      </c>
      <c r="M14884" s="5" t="s">
        <v>794</v>
      </c>
      <c r="N14884" s="5" t="s">
        <v>294</v>
      </c>
      <c r="P14884" s="5" t="s">
        <v>294</v>
      </c>
      <c r="Q14884" s="5" t="s">
        <v>297</v>
      </c>
      <c r="R14884" s="5" t="s">
        <v>294</v>
      </c>
      <c r="V14884" s="5" t="s">
        <v>35306</v>
      </c>
    </row>
    <row r="14885" spans="1:22" x14ac:dyDescent="0.35">
      <c r="A14885" s="5" t="s">
        <v>35307</v>
      </c>
      <c r="B14885" s="5" t="s">
        <v>35308</v>
      </c>
      <c r="C14885" s="5" t="s">
        <v>35290</v>
      </c>
      <c r="D14885" s="5" t="s">
        <v>28</v>
      </c>
      <c r="E14885" s="5">
        <v>6</v>
      </c>
      <c r="F14885" s="5" t="s">
        <v>294</v>
      </c>
      <c r="G14885" s="5" t="s">
        <v>294</v>
      </c>
      <c r="M14885" s="5" t="s">
        <v>794</v>
      </c>
      <c r="N14885" s="5" t="s">
        <v>294</v>
      </c>
      <c r="P14885" s="5" t="s">
        <v>294</v>
      </c>
      <c r="Q14885" s="5" t="s">
        <v>297</v>
      </c>
      <c r="R14885" s="5" t="s">
        <v>294</v>
      </c>
      <c r="V14885" s="5" t="s">
        <v>35309</v>
      </c>
    </row>
    <row r="14886" spans="1:22" x14ac:dyDescent="0.35">
      <c r="A14886" s="5" t="s">
        <v>35310</v>
      </c>
      <c r="B14886" s="5" t="s">
        <v>35311</v>
      </c>
      <c r="C14886" s="5" t="s">
        <v>35290</v>
      </c>
      <c r="D14886" s="5" t="s">
        <v>18</v>
      </c>
      <c r="E14886" s="5">
        <v>8</v>
      </c>
      <c r="F14886" s="5" t="s">
        <v>294</v>
      </c>
      <c r="G14886" s="5" t="s">
        <v>294</v>
      </c>
      <c r="M14886" s="5" t="s">
        <v>794</v>
      </c>
      <c r="N14886" s="5" t="s">
        <v>294</v>
      </c>
      <c r="P14886" s="5" t="s">
        <v>294</v>
      </c>
      <c r="Q14886" s="5" t="s">
        <v>297</v>
      </c>
      <c r="R14886" s="5" t="s">
        <v>294</v>
      </c>
      <c r="V14886" s="5" t="s">
        <v>35312</v>
      </c>
    </row>
    <row r="14887" spans="1:22" x14ac:dyDescent="0.35">
      <c r="A14887" s="5" t="s">
        <v>35313</v>
      </c>
      <c r="B14887" s="5" t="s">
        <v>35314</v>
      </c>
      <c r="C14887" s="5" t="s">
        <v>5515</v>
      </c>
      <c r="D14887" s="5" t="s">
        <v>18</v>
      </c>
      <c r="E14887" s="5">
        <v>44</v>
      </c>
      <c r="F14887" s="5" t="s">
        <v>294</v>
      </c>
      <c r="G14887" s="5" t="s">
        <v>294</v>
      </c>
      <c r="M14887" s="5" t="s">
        <v>794</v>
      </c>
      <c r="N14887" s="5" t="s">
        <v>294</v>
      </c>
      <c r="R14887" s="5" t="s">
        <v>294</v>
      </c>
      <c r="V14887" s="5" t="s">
        <v>35313</v>
      </c>
    </row>
    <row r="14888" spans="1:22" x14ac:dyDescent="0.35">
      <c r="A14888" s="5" t="s">
        <v>35315</v>
      </c>
      <c r="B14888" s="5" t="s">
        <v>35316</v>
      </c>
      <c r="C14888" s="5" t="s">
        <v>35283</v>
      </c>
      <c r="D14888" s="5" t="s">
        <v>18</v>
      </c>
      <c r="E14888" s="5">
        <v>20</v>
      </c>
      <c r="F14888" s="5" t="s">
        <v>294</v>
      </c>
      <c r="G14888" s="5" t="s">
        <v>294</v>
      </c>
      <c r="L14888" s="5" t="s">
        <v>35317</v>
      </c>
      <c r="M14888" s="5" t="s">
        <v>794</v>
      </c>
      <c r="N14888" s="5" t="s">
        <v>294</v>
      </c>
      <c r="O14888" s="5" t="s">
        <v>294</v>
      </c>
      <c r="P14888" s="5" t="s">
        <v>294</v>
      </c>
      <c r="Q14888" s="5" t="s">
        <v>294</v>
      </c>
      <c r="R14888" s="5" t="s">
        <v>294</v>
      </c>
      <c r="S14888" s="5" t="s">
        <v>35318</v>
      </c>
    </row>
    <row r="14889" spans="1:22" x14ac:dyDescent="0.35">
      <c r="A14889" s="5" t="s">
        <v>35319</v>
      </c>
      <c r="B14889" s="5" t="s">
        <v>35320</v>
      </c>
      <c r="C14889" s="5" t="s">
        <v>35283</v>
      </c>
      <c r="D14889" s="5" t="s">
        <v>18</v>
      </c>
      <c r="E14889" s="5">
        <v>50</v>
      </c>
      <c r="F14889" s="5" t="s">
        <v>294</v>
      </c>
      <c r="G14889" s="5" t="s">
        <v>294</v>
      </c>
      <c r="M14889" s="5" t="s">
        <v>794</v>
      </c>
      <c r="N14889" s="5" t="s">
        <v>294</v>
      </c>
      <c r="O14889" s="5" t="s">
        <v>294</v>
      </c>
      <c r="P14889" s="5" t="s">
        <v>294</v>
      </c>
      <c r="Q14889" s="5" t="s">
        <v>294</v>
      </c>
      <c r="R14889" s="5" t="s">
        <v>294</v>
      </c>
    </row>
    <row r="14890" spans="1:22" x14ac:dyDescent="0.35">
      <c r="A14890" s="5" t="s">
        <v>35321</v>
      </c>
      <c r="B14890" s="5" t="s">
        <v>35322</v>
      </c>
      <c r="C14890" s="5" t="s">
        <v>35283</v>
      </c>
      <c r="D14890" s="5" t="s">
        <v>18</v>
      </c>
      <c r="E14890" s="5">
        <v>999</v>
      </c>
      <c r="F14890" s="5" t="s">
        <v>294</v>
      </c>
      <c r="G14890" s="5" t="s">
        <v>294</v>
      </c>
      <c r="M14890" s="5" t="s">
        <v>794</v>
      </c>
      <c r="N14890" s="5" t="s">
        <v>294</v>
      </c>
      <c r="O14890" s="5" t="s">
        <v>294</v>
      </c>
      <c r="P14890" s="5" t="s">
        <v>294</v>
      </c>
      <c r="Q14890" s="5" t="s">
        <v>294</v>
      </c>
      <c r="R14890" s="5" t="s">
        <v>294</v>
      </c>
    </row>
    <row r="14891" spans="1:22" x14ac:dyDescent="0.35">
      <c r="A14891" s="5" t="s">
        <v>35323</v>
      </c>
      <c r="B14891" s="5" t="s">
        <v>35324</v>
      </c>
      <c r="C14891" s="5" t="s">
        <v>35283</v>
      </c>
      <c r="D14891" s="5" t="s">
        <v>18</v>
      </c>
      <c r="E14891" s="5">
        <v>20</v>
      </c>
      <c r="F14891" s="5" t="s">
        <v>294</v>
      </c>
      <c r="G14891" s="5" t="s">
        <v>294</v>
      </c>
      <c r="M14891" s="5" t="s">
        <v>794</v>
      </c>
      <c r="N14891" s="5" t="s">
        <v>294</v>
      </c>
      <c r="O14891" s="5" t="s">
        <v>294</v>
      </c>
      <c r="P14891" s="5" t="s">
        <v>294</v>
      </c>
      <c r="Q14891" s="5" t="s">
        <v>294</v>
      </c>
      <c r="R14891" s="5" t="s">
        <v>294</v>
      </c>
      <c r="S14891" s="5" t="s">
        <v>35325</v>
      </c>
    </row>
    <row r="14892" spans="1:22" x14ac:dyDescent="0.35">
      <c r="A14892" s="5" t="s">
        <v>35326</v>
      </c>
      <c r="B14892" s="5" t="s">
        <v>35327</v>
      </c>
      <c r="C14892" s="5" t="s">
        <v>35283</v>
      </c>
      <c r="D14892" s="5" t="s">
        <v>18</v>
      </c>
      <c r="E14892" s="5">
        <v>50</v>
      </c>
      <c r="F14892" s="5" t="s">
        <v>294</v>
      </c>
      <c r="G14892" s="5" t="s">
        <v>294</v>
      </c>
      <c r="M14892" s="5" t="s">
        <v>794</v>
      </c>
      <c r="N14892" s="5" t="s">
        <v>294</v>
      </c>
      <c r="O14892" s="5" t="s">
        <v>294</v>
      </c>
      <c r="P14892" s="5" t="s">
        <v>294</v>
      </c>
      <c r="Q14892" s="5" t="s">
        <v>294</v>
      </c>
      <c r="R14892" s="5" t="s">
        <v>294</v>
      </c>
      <c r="S14892" s="5" t="s">
        <v>35328</v>
      </c>
    </row>
    <row r="14893" spans="1:22" x14ac:dyDescent="0.35">
      <c r="A14893" s="5" t="s">
        <v>35329</v>
      </c>
      <c r="B14893" s="5" t="s">
        <v>35330</v>
      </c>
      <c r="C14893" s="5" t="s">
        <v>35283</v>
      </c>
      <c r="D14893" s="5" t="s">
        <v>18</v>
      </c>
      <c r="E14893" s="5">
        <v>20</v>
      </c>
      <c r="F14893" s="5" t="s">
        <v>294</v>
      </c>
      <c r="G14893" s="5" t="s">
        <v>294</v>
      </c>
      <c r="L14893" s="5" t="s">
        <v>35331</v>
      </c>
      <c r="M14893" s="5" t="s">
        <v>794</v>
      </c>
      <c r="N14893" s="5" t="s">
        <v>294</v>
      </c>
      <c r="O14893" s="5" t="s">
        <v>294</v>
      </c>
      <c r="P14893" s="5" t="s">
        <v>294</v>
      </c>
      <c r="Q14893" s="5" t="s">
        <v>294</v>
      </c>
      <c r="R14893" s="5" t="s">
        <v>294</v>
      </c>
      <c r="S14893" s="5" t="s">
        <v>35332</v>
      </c>
    </row>
    <row r="14894" spans="1:22" x14ac:dyDescent="0.35">
      <c r="A14894" s="5" t="s">
        <v>35333</v>
      </c>
      <c r="B14894" s="5" t="s">
        <v>35334</v>
      </c>
      <c r="C14894" s="5" t="s">
        <v>35283</v>
      </c>
      <c r="D14894" s="5" t="s">
        <v>18</v>
      </c>
      <c r="E14894" s="5">
        <v>999</v>
      </c>
      <c r="F14894" s="5" t="s">
        <v>294</v>
      </c>
      <c r="G14894" s="5" t="s">
        <v>294</v>
      </c>
      <c r="M14894" s="5" t="s">
        <v>794</v>
      </c>
      <c r="N14894" s="5" t="s">
        <v>294</v>
      </c>
      <c r="O14894" s="5" t="s">
        <v>294</v>
      </c>
      <c r="P14894" s="5" t="s">
        <v>294</v>
      </c>
      <c r="Q14894" s="5" t="s">
        <v>294</v>
      </c>
      <c r="R14894" s="5" t="s">
        <v>294</v>
      </c>
    </row>
    <row r="14895" spans="1:22" x14ac:dyDescent="0.35">
      <c r="A14895" s="5" t="s">
        <v>35335</v>
      </c>
      <c r="B14895" s="5" t="s">
        <v>19943</v>
      </c>
      <c r="C14895" s="5" t="s">
        <v>35283</v>
      </c>
      <c r="D14895" s="5" t="s">
        <v>18</v>
      </c>
      <c r="E14895" s="5">
        <v>10</v>
      </c>
      <c r="F14895" s="5" t="s">
        <v>294</v>
      </c>
      <c r="G14895" s="5" t="s">
        <v>297</v>
      </c>
      <c r="M14895" s="5" t="s">
        <v>3826</v>
      </c>
      <c r="N14895" s="5" t="s">
        <v>294</v>
      </c>
      <c r="P14895" s="5" t="s">
        <v>294</v>
      </c>
      <c r="Q14895" s="5" t="s">
        <v>294</v>
      </c>
      <c r="R14895" s="5" t="s">
        <v>294</v>
      </c>
      <c r="V14895" s="5" t="s">
        <v>35336</v>
      </c>
    </row>
    <row r="14896" spans="1:22" x14ac:dyDescent="0.35">
      <c r="A14896" s="5" t="s">
        <v>35337</v>
      </c>
      <c r="B14896" s="5" t="s">
        <v>35338</v>
      </c>
      <c r="C14896" s="5" t="s">
        <v>35339</v>
      </c>
      <c r="D14896" s="5" t="s">
        <v>18</v>
      </c>
      <c r="E14896" s="5">
        <v>20</v>
      </c>
      <c r="F14896" s="5" t="s">
        <v>294</v>
      </c>
      <c r="G14896" s="5" t="s">
        <v>294</v>
      </c>
      <c r="M14896" s="5" t="s">
        <v>794</v>
      </c>
      <c r="N14896" s="5" t="s">
        <v>294</v>
      </c>
      <c r="O14896" s="5" t="s">
        <v>294</v>
      </c>
      <c r="P14896" s="5" t="s">
        <v>294</v>
      </c>
      <c r="Q14896" s="5" t="s">
        <v>294</v>
      </c>
      <c r="R14896" s="5" t="s">
        <v>294</v>
      </c>
    </row>
    <row r="14897" spans="1:22" x14ac:dyDescent="0.35">
      <c r="A14897" s="5" t="s">
        <v>35340</v>
      </c>
      <c r="B14897" s="5" t="s">
        <v>35341</v>
      </c>
      <c r="C14897" s="5" t="s">
        <v>35339</v>
      </c>
      <c r="D14897" s="5" t="s">
        <v>18</v>
      </c>
      <c r="E14897" s="5">
        <v>50</v>
      </c>
      <c r="F14897" s="5" t="s">
        <v>294</v>
      </c>
      <c r="G14897" s="5" t="s">
        <v>294</v>
      </c>
      <c r="M14897" s="5" t="s">
        <v>794</v>
      </c>
      <c r="N14897" s="5" t="s">
        <v>294</v>
      </c>
      <c r="O14897" s="5" t="s">
        <v>294</v>
      </c>
      <c r="P14897" s="5" t="s">
        <v>294</v>
      </c>
      <c r="Q14897" s="5" t="s">
        <v>294</v>
      </c>
      <c r="R14897" s="5" t="s">
        <v>294</v>
      </c>
    </row>
    <row r="14898" spans="1:22" x14ac:dyDescent="0.35">
      <c r="A14898" s="5" t="s">
        <v>35342</v>
      </c>
      <c r="B14898" s="5" t="s">
        <v>35343</v>
      </c>
      <c r="C14898" s="5" t="s">
        <v>35339</v>
      </c>
      <c r="D14898" s="5" t="s">
        <v>18</v>
      </c>
      <c r="E14898" s="5">
        <v>50</v>
      </c>
      <c r="F14898" s="5" t="s">
        <v>294</v>
      </c>
      <c r="G14898" s="5" t="s">
        <v>294</v>
      </c>
      <c r="M14898" s="5" t="s">
        <v>794</v>
      </c>
      <c r="N14898" s="5" t="s">
        <v>294</v>
      </c>
      <c r="O14898" s="5" t="s">
        <v>294</v>
      </c>
      <c r="P14898" s="5" t="s">
        <v>294</v>
      </c>
      <c r="Q14898" s="5" t="s">
        <v>294</v>
      </c>
      <c r="R14898" s="5" t="s">
        <v>294</v>
      </c>
    </row>
    <row r="14899" spans="1:22" x14ac:dyDescent="0.35">
      <c r="A14899" s="5" t="s">
        <v>35344</v>
      </c>
      <c r="B14899" s="5" t="s">
        <v>35345</v>
      </c>
      <c r="C14899" s="5" t="s">
        <v>35339</v>
      </c>
      <c r="D14899" s="5" t="s">
        <v>22</v>
      </c>
      <c r="E14899" s="5">
        <v>10</v>
      </c>
      <c r="F14899" s="5" t="s">
        <v>294</v>
      </c>
      <c r="G14899" s="5" t="s">
        <v>294</v>
      </c>
      <c r="M14899" s="5" t="s">
        <v>3826</v>
      </c>
      <c r="N14899" s="5" t="s">
        <v>294</v>
      </c>
      <c r="P14899" s="5" t="s">
        <v>294</v>
      </c>
      <c r="Q14899" s="5" t="s">
        <v>294</v>
      </c>
      <c r="R14899" s="5" t="s">
        <v>294</v>
      </c>
    </row>
    <row r="14900" spans="1:22" x14ac:dyDescent="0.35">
      <c r="A14900" s="5" t="s">
        <v>35346</v>
      </c>
      <c r="B14900" s="5" t="s">
        <v>35347</v>
      </c>
      <c r="C14900" s="5" t="s">
        <v>35339</v>
      </c>
      <c r="D14900" s="5" t="s">
        <v>18</v>
      </c>
      <c r="E14900" s="5">
        <v>999</v>
      </c>
      <c r="F14900" s="5" t="s">
        <v>294</v>
      </c>
      <c r="G14900" s="5" t="s">
        <v>294</v>
      </c>
      <c r="M14900" s="5" t="s">
        <v>794</v>
      </c>
      <c r="N14900" s="5" t="s">
        <v>294</v>
      </c>
      <c r="O14900" s="5" t="s">
        <v>294</v>
      </c>
      <c r="P14900" s="5" t="s">
        <v>294</v>
      </c>
      <c r="Q14900" s="5" t="s">
        <v>294</v>
      </c>
      <c r="R14900" s="5" t="s">
        <v>294</v>
      </c>
    </row>
    <row r="14901" spans="1:22" x14ac:dyDescent="0.35">
      <c r="A14901" s="5" t="s">
        <v>35348</v>
      </c>
      <c r="B14901" s="5" t="s">
        <v>35349</v>
      </c>
      <c r="C14901" s="5" t="s">
        <v>35339</v>
      </c>
      <c r="D14901" s="5" t="s">
        <v>18</v>
      </c>
      <c r="E14901" s="5">
        <v>20</v>
      </c>
      <c r="F14901" s="5" t="s">
        <v>294</v>
      </c>
      <c r="G14901" s="5" t="s">
        <v>294</v>
      </c>
      <c r="M14901" s="5" t="s">
        <v>794</v>
      </c>
      <c r="N14901" s="5" t="s">
        <v>294</v>
      </c>
      <c r="O14901" s="5" t="s">
        <v>294</v>
      </c>
      <c r="P14901" s="5" t="s">
        <v>294</v>
      </c>
      <c r="Q14901" s="5" t="s">
        <v>294</v>
      </c>
      <c r="R14901" s="5" t="s">
        <v>294</v>
      </c>
    </row>
    <row r="14902" spans="1:22" x14ac:dyDescent="0.35">
      <c r="A14902" s="5" t="s">
        <v>35350</v>
      </c>
      <c r="B14902" s="5" t="s">
        <v>35351</v>
      </c>
      <c r="C14902" s="5" t="s">
        <v>35339</v>
      </c>
      <c r="D14902" s="5" t="s">
        <v>18</v>
      </c>
      <c r="E14902" s="5">
        <v>999</v>
      </c>
      <c r="F14902" s="5" t="s">
        <v>294</v>
      </c>
      <c r="G14902" s="5" t="s">
        <v>294</v>
      </c>
      <c r="M14902" s="5" t="s">
        <v>794</v>
      </c>
      <c r="N14902" s="5" t="s">
        <v>294</v>
      </c>
      <c r="O14902" s="5" t="s">
        <v>294</v>
      </c>
      <c r="P14902" s="5" t="s">
        <v>294</v>
      </c>
      <c r="Q14902" s="5" t="s">
        <v>294</v>
      </c>
      <c r="R14902" s="5" t="s">
        <v>294</v>
      </c>
    </row>
    <row r="14903" spans="1:22" x14ac:dyDescent="0.35">
      <c r="A14903" s="5" t="s">
        <v>35352</v>
      </c>
      <c r="B14903" s="5" t="s">
        <v>35353</v>
      </c>
      <c r="C14903" s="5" t="s">
        <v>35339</v>
      </c>
      <c r="D14903" s="5" t="s">
        <v>20</v>
      </c>
      <c r="E14903" s="5">
        <v>10</v>
      </c>
      <c r="F14903" s="5" t="s">
        <v>294</v>
      </c>
      <c r="G14903" s="5" t="s">
        <v>294</v>
      </c>
      <c r="M14903" s="5" t="s">
        <v>794</v>
      </c>
      <c r="N14903" s="5" t="s">
        <v>294</v>
      </c>
      <c r="O14903" s="5" t="s">
        <v>294</v>
      </c>
      <c r="P14903" s="5" t="s">
        <v>294</v>
      </c>
      <c r="Q14903" s="5" t="s">
        <v>294</v>
      </c>
      <c r="R14903" s="5" t="s">
        <v>294</v>
      </c>
    </row>
    <row r="14904" spans="1:22" x14ac:dyDescent="0.35">
      <c r="A14904" s="5" t="s">
        <v>35354</v>
      </c>
      <c r="B14904" s="5" t="s">
        <v>35355</v>
      </c>
      <c r="C14904" s="5" t="s">
        <v>35339</v>
      </c>
      <c r="D14904" s="5" t="s">
        <v>28</v>
      </c>
      <c r="E14904" s="5">
        <v>6</v>
      </c>
      <c r="F14904" s="5" t="s">
        <v>294</v>
      </c>
      <c r="G14904" s="5" t="s">
        <v>294</v>
      </c>
      <c r="M14904" s="5" t="s">
        <v>794</v>
      </c>
      <c r="N14904" s="5" t="s">
        <v>294</v>
      </c>
      <c r="O14904" s="5" t="s">
        <v>294</v>
      </c>
      <c r="P14904" s="5" t="s">
        <v>294</v>
      </c>
      <c r="Q14904" s="5" t="s">
        <v>294</v>
      </c>
      <c r="R14904" s="5" t="s">
        <v>294</v>
      </c>
    </row>
    <row r="14905" spans="1:22" x14ac:dyDescent="0.35">
      <c r="A14905" s="5" t="s">
        <v>35356</v>
      </c>
      <c r="B14905" s="5" t="s">
        <v>35357</v>
      </c>
      <c r="C14905" s="5" t="s">
        <v>35339</v>
      </c>
      <c r="D14905" s="5" t="s">
        <v>18</v>
      </c>
      <c r="E14905" s="5">
        <v>20</v>
      </c>
      <c r="F14905" s="5" t="s">
        <v>294</v>
      </c>
      <c r="G14905" s="5" t="s">
        <v>294</v>
      </c>
      <c r="M14905" s="5" t="s">
        <v>794</v>
      </c>
      <c r="N14905" s="5" t="s">
        <v>294</v>
      </c>
      <c r="O14905" s="5" t="s">
        <v>294</v>
      </c>
      <c r="P14905" s="5" t="s">
        <v>294</v>
      </c>
      <c r="Q14905" s="5" t="s">
        <v>294</v>
      </c>
      <c r="R14905" s="5" t="s">
        <v>294</v>
      </c>
    </row>
    <row r="14906" spans="1:22" x14ac:dyDescent="0.35">
      <c r="A14906" s="5" t="s">
        <v>35358</v>
      </c>
      <c r="B14906" s="5" t="s">
        <v>35359</v>
      </c>
      <c r="C14906" s="5" t="s">
        <v>35339</v>
      </c>
      <c r="D14906" s="5" t="s">
        <v>18</v>
      </c>
      <c r="E14906" s="5">
        <v>999</v>
      </c>
      <c r="F14906" s="5" t="s">
        <v>294</v>
      </c>
      <c r="G14906" s="5" t="s">
        <v>294</v>
      </c>
      <c r="M14906" s="5" t="s">
        <v>794</v>
      </c>
      <c r="N14906" s="5" t="s">
        <v>294</v>
      </c>
      <c r="O14906" s="5" t="s">
        <v>294</v>
      </c>
      <c r="P14906" s="5" t="s">
        <v>294</v>
      </c>
      <c r="Q14906" s="5" t="s">
        <v>294</v>
      </c>
      <c r="R14906" s="5" t="s">
        <v>294</v>
      </c>
    </row>
    <row r="14907" spans="1:22" x14ac:dyDescent="0.35">
      <c r="A14907" s="5" t="s">
        <v>35360</v>
      </c>
      <c r="B14907" s="5" t="s">
        <v>35361</v>
      </c>
      <c r="C14907" s="5" t="s">
        <v>35339</v>
      </c>
      <c r="D14907" s="5" t="s">
        <v>18</v>
      </c>
      <c r="E14907" s="5">
        <v>8</v>
      </c>
      <c r="F14907" s="5" t="s">
        <v>294</v>
      </c>
      <c r="G14907" s="5" t="s">
        <v>294</v>
      </c>
      <c r="M14907" s="5" t="s">
        <v>794</v>
      </c>
      <c r="N14907" s="5" t="s">
        <v>294</v>
      </c>
      <c r="O14907" s="5" t="s">
        <v>294</v>
      </c>
      <c r="P14907" s="5" t="s">
        <v>294</v>
      </c>
      <c r="Q14907" s="5" t="s">
        <v>294</v>
      </c>
      <c r="R14907" s="5" t="s">
        <v>294</v>
      </c>
    </row>
    <row r="14908" spans="1:22" x14ac:dyDescent="0.35">
      <c r="A14908" s="5" t="s">
        <v>35362</v>
      </c>
      <c r="B14908" s="5" t="s">
        <v>235</v>
      </c>
      <c r="C14908" s="5" t="s">
        <v>35363</v>
      </c>
      <c r="D14908" s="5" t="s">
        <v>18</v>
      </c>
      <c r="E14908" s="5">
        <v>50</v>
      </c>
      <c r="F14908" s="5" t="s">
        <v>294</v>
      </c>
      <c r="G14908" s="5" t="s">
        <v>294</v>
      </c>
      <c r="M14908" s="5" t="s">
        <v>794</v>
      </c>
      <c r="N14908" s="5" t="s">
        <v>294</v>
      </c>
      <c r="O14908" s="5" t="s">
        <v>294</v>
      </c>
      <c r="P14908" s="5" t="s">
        <v>294</v>
      </c>
      <c r="Q14908" s="5" t="s">
        <v>294</v>
      </c>
      <c r="R14908" s="5" t="s">
        <v>294</v>
      </c>
      <c r="V14908" s="5" t="s">
        <v>35364</v>
      </c>
    </row>
    <row r="14909" spans="1:22" x14ac:dyDescent="0.35">
      <c r="A14909" s="5" t="s">
        <v>35365</v>
      </c>
      <c r="B14909" s="5" t="s">
        <v>35366</v>
      </c>
      <c r="C14909" s="5" t="s">
        <v>35363</v>
      </c>
      <c r="D14909" s="5" t="s">
        <v>18</v>
      </c>
      <c r="E14909" s="5">
        <v>20</v>
      </c>
      <c r="F14909" s="5" t="s">
        <v>294</v>
      </c>
      <c r="G14909" s="5" t="s">
        <v>297</v>
      </c>
      <c r="J14909" s="5" t="s">
        <v>5529</v>
      </c>
      <c r="M14909" s="5" t="s">
        <v>794</v>
      </c>
      <c r="N14909" s="5" t="s">
        <v>294</v>
      </c>
      <c r="O14909" s="5" t="s">
        <v>294</v>
      </c>
      <c r="P14909" s="5" t="s">
        <v>294</v>
      </c>
      <c r="Q14909" s="5" t="s">
        <v>294</v>
      </c>
      <c r="R14909" s="5" t="s">
        <v>294</v>
      </c>
      <c r="U14909" s="5" t="s">
        <v>35367</v>
      </c>
      <c r="V14909" s="5" t="s">
        <v>35368</v>
      </c>
    </row>
    <row r="14910" spans="1:22" x14ac:dyDescent="0.35">
      <c r="A14910" s="5" t="s">
        <v>35369</v>
      </c>
      <c r="B14910" s="5" t="s">
        <v>35370</v>
      </c>
      <c r="C14910" s="5" t="s">
        <v>35363</v>
      </c>
      <c r="D14910" s="5" t="s">
        <v>18</v>
      </c>
      <c r="E14910" s="5">
        <v>20</v>
      </c>
      <c r="F14910" s="5" t="s">
        <v>294</v>
      </c>
      <c r="G14910" s="5" t="s">
        <v>297</v>
      </c>
      <c r="M14910" s="5" t="s">
        <v>3826</v>
      </c>
      <c r="N14910" s="5" t="s">
        <v>294</v>
      </c>
      <c r="O14910" s="5" t="s">
        <v>294</v>
      </c>
      <c r="P14910" s="5" t="s">
        <v>294</v>
      </c>
      <c r="Q14910" s="5" t="s">
        <v>294</v>
      </c>
      <c r="R14910" s="5" t="s">
        <v>294</v>
      </c>
      <c r="V14910" s="5" t="s">
        <v>35371</v>
      </c>
    </row>
    <row r="14911" spans="1:22" x14ac:dyDescent="0.35">
      <c r="A14911" s="5" t="s">
        <v>35372</v>
      </c>
      <c r="B14911" s="5" t="s">
        <v>5512</v>
      </c>
      <c r="C14911" s="5" t="s">
        <v>35363</v>
      </c>
      <c r="D14911" s="5" t="s">
        <v>18</v>
      </c>
      <c r="E14911" s="5">
        <v>1</v>
      </c>
      <c r="F14911" s="5" t="s">
        <v>297</v>
      </c>
      <c r="G14911" s="5" t="s">
        <v>294</v>
      </c>
      <c r="L14911" s="5" t="s">
        <v>8808</v>
      </c>
      <c r="M14911" s="5" t="s">
        <v>794</v>
      </c>
      <c r="N14911" s="5" t="s">
        <v>294</v>
      </c>
      <c r="O14911" s="5" t="s">
        <v>294</v>
      </c>
      <c r="P14911" s="5" t="s">
        <v>294</v>
      </c>
      <c r="Q14911" s="5" t="s">
        <v>294</v>
      </c>
      <c r="R14911" s="5" t="s">
        <v>294</v>
      </c>
      <c r="V14911" s="5" t="s">
        <v>35373</v>
      </c>
    </row>
    <row r="14912" spans="1:22" x14ac:dyDescent="0.35">
      <c r="A14912" s="5" t="s">
        <v>35374</v>
      </c>
      <c r="B14912" s="5" t="s">
        <v>111</v>
      </c>
      <c r="C14912" s="5" t="s">
        <v>35363</v>
      </c>
      <c r="D14912" s="5" t="s">
        <v>1655</v>
      </c>
      <c r="E14912" s="5">
        <v>77</v>
      </c>
      <c r="F14912" s="5" t="s">
        <v>294</v>
      </c>
      <c r="G14912" s="5" t="s">
        <v>294</v>
      </c>
      <c r="M14912" s="5" t="s">
        <v>794</v>
      </c>
      <c r="N14912" s="5" t="s">
        <v>294</v>
      </c>
      <c r="O14912" s="5" t="s">
        <v>294</v>
      </c>
      <c r="P14912" s="5" t="s">
        <v>294</v>
      </c>
      <c r="Q14912" s="5" t="s">
        <v>294</v>
      </c>
      <c r="R14912" s="5" t="s">
        <v>294</v>
      </c>
      <c r="V14912" s="5" t="s">
        <v>35375</v>
      </c>
    </row>
    <row r="14913" spans="1:22" x14ac:dyDescent="0.35">
      <c r="A14913" s="5" t="s">
        <v>35376</v>
      </c>
      <c r="B14913" s="5" t="s">
        <v>35377</v>
      </c>
      <c r="C14913" s="5" t="s">
        <v>35363</v>
      </c>
      <c r="D14913" s="5" t="s">
        <v>18</v>
      </c>
      <c r="E14913" s="5">
        <v>20</v>
      </c>
      <c r="F14913" s="5" t="s">
        <v>297</v>
      </c>
      <c r="G14913" s="5" t="s">
        <v>297</v>
      </c>
      <c r="J14913" s="5" t="s">
        <v>5529</v>
      </c>
      <c r="M14913" s="5" t="s">
        <v>794</v>
      </c>
      <c r="N14913" s="5" t="s">
        <v>294</v>
      </c>
      <c r="O14913" s="5" t="s">
        <v>294</v>
      </c>
      <c r="P14913" s="5" t="s">
        <v>294</v>
      </c>
      <c r="Q14913" s="5" t="s">
        <v>294</v>
      </c>
      <c r="R14913" s="5" t="s">
        <v>297</v>
      </c>
      <c r="U14913" s="5" t="s">
        <v>35378</v>
      </c>
      <c r="V14913" s="5" t="s">
        <v>35379</v>
      </c>
    </row>
    <row r="14914" spans="1:22" x14ac:dyDescent="0.35">
      <c r="A14914" s="5" t="s">
        <v>35380</v>
      </c>
      <c r="B14914" s="5" t="s">
        <v>35381</v>
      </c>
      <c r="C14914" s="5" t="s">
        <v>35363</v>
      </c>
      <c r="D14914" s="5" t="s">
        <v>18</v>
      </c>
      <c r="E14914" s="5">
        <v>999</v>
      </c>
      <c r="F14914" s="5" t="s">
        <v>294</v>
      </c>
      <c r="G14914" s="5" t="s">
        <v>294</v>
      </c>
      <c r="M14914" s="5" t="s">
        <v>794</v>
      </c>
      <c r="N14914" s="5" t="s">
        <v>294</v>
      </c>
      <c r="O14914" s="5" t="s">
        <v>294</v>
      </c>
      <c r="P14914" s="5" t="s">
        <v>294</v>
      </c>
      <c r="Q14914" s="5" t="s">
        <v>294</v>
      </c>
      <c r="R14914" s="5" t="s">
        <v>294</v>
      </c>
      <c r="V14914" s="5" t="s">
        <v>35382</v>
      </c>
    </row>
    <row r="14915" spans="1:22" x14ac:dyDescent="0.35">
      <c r="A14915" s="5" t="s">
        <v>35383</v>
      </c>
      <c r="B14915" s="5" t="s">
        <v>35384</v>
      </c>
      <c r="C14915" s="5" t="s">
        <v>5515</v>
      </c>
      <c r="D14915" s="5" t="s">
        <v>18</v>
      </c>
      <c r="E14915" s="5">
        <v>4</v>
      </c>
      <c r="F14915" s="5" t="s">
        <v>294</v>
      </c>
      <c r="G14915" s="5" t="s">
        <v>294</v>
      </c>
      <c r="M14915" s="5" t="s">
        <v>794</v>
      </c>
      <c r="N14915" s="5" t="s">
        <v>294</v>
      </c>
      <c r="R14915" s="5" t="s">
        <v>294</v>
      </c>
      <c r="V14915" s="5" t="s">
        <v>35385</v>
      </c>
    </row>
    <row r="14916" spans="1:22" x14ac:dyDescent="0.35">
      <c r="A14916" s="5" t="s">
        <v>35386</v>
      </c>
      <c r="B14916" s="5" t="s">
        <v>35387</v>
      </c>
      <c r="C14916" s="5" t="s">
        <v>35283</v>
      </c>
      <c r="D14916" s="5" t="s">
        <v>18</v>
      </c>
      <c r="E14916" s="5">
        <v>15</v>
      </c>
      <c r="F14916" s="5" t="s">
        <v>294</v>
      </c>
      <c r="G14916" s="5" t="s">
        <v>294</v>
      </c>
      <c r="M14916" s="5" t="s">
        <v>794</v>
      </c>
      <c r="N14916" s="5" t="s">
        <v>294</v>
      </c>
      <c r="O14916" s="5" t="s">
        <v>294</v>
      </c>
      <c r="P14916" s="5" t="s">
        <v>294</v>
      </c>
      <c r="Q14916" s="5" t="s">
        <v>294</v>
      </c>
      <c r="R14916" s="5" t="s">
        <v>294</v>
      </c>
      <c r="V14916" s="5" t="s">
        <v>35388</v>
      </c>
    </row>
    <row r="14917" spans="1:22" x14ac:dyDescent="0.35">
      <c r="A14917" s="5" t="s">
        <v>35389</v>
      </c>
      <c r="B14917" s="5" t="s">
        <v>35390</v>
      </c>
      <c r="C14917" s="5" t="s">
        <v>35283</v>
      </c>
      <c r="D14917" s="5" t="s">
        <v>18</v>
      </c>
      <c r="E14917" s="5">
        <v>20</v>
      </c>
      <c r="F14917" s="5" t="s">
        <v>294</v>
      </c>
      <c r="G14917" s="5" t="s">
        <v>297</v>
      </c>
      <c r="M14917" s="5" t="s">
        <v>794</v>
      </c>
      <c r="N14917" s="5" t="s">
        <v>294</v>
      </c>
      <c r="O14917" s="5" t="s">
        <v>294</v>
      </c>
      <c r="P14917" s="5" t="s">
        <v>294</v>
      </c>
      <c r="Q14917" s="5" t="s">
        <v>294</v>
      </c>
      <c r="R14917" s="5" t="s">
        <v>294</v>
      </c>
      <c r="V14917" s="5" t="s">
        <v>35391</v>
      </c>
    </row>
    <row r="14918" spans="1:22" x14ac:dyDescent="0.35">
      <c r="A14918" s="5" t="s">
        <v>35392</v>
      </c>
      <c r="B14918" s="5" t="s">
        <v>35393</v>
      </c>
      <c r="C14918" s="5" t="s">
        <v>35283</v>
      </c>
      <c r="D14918" s="5" t="s">
        <v>22</v>
      </c>
      <c r="E14918" s="5">
        <v>5</v>
      </c>
      <c r="F14918" s="5" t="s">
        <v>294</v>
      </c>
      <c r="G14918" s="5" t="s">
        <v>294</v>
      </c>
      <c r="M14918" s="5" t="s">
        <v>794</v>
      </c>
      <c r="N14918" s="5" t="s">
        <v>294</v>
      </c>
      <c r="O14918" s="5" t="s">
        <v>294</v>
      </c>
      <c r="P14918" s="5" t="s">
        <v>294</v>
      </c>
      <c r="Q14918" s="5" t="s">
        <v>294</v>
      </c>
      <c r="R14918" s="5" t="s">
        <v>294</v>
      </c>
      <c r="V14918" s="5" t="s">
        <v>35394</v>
      </c>
    </row>
    <row r="14919" spans="1:22" x14ac:dyDescent="0.35">
      <c r="A14919" s="5" t="s">
        <v>35395</v>
      </c>
      <c r="B14919" s="5" t="s">
        <v>35396</v>
      </c>
      <c r="C14919" s="5" t="s">
        <v>35283</v>
      </c>
      <c r="D14919" s="5" t="s">
        <v>18</v>
      </c>
      <c r="E14919" s="5">
        <v>15</v>
      </c>
      <c r="F14919" s="5" t="s">
        <v>294</v>
      </c>
      <c r="G14919" s="5" t="s">
        <v>294</v>
      </c>
      <c r="M14919" s="5" t="s">
        <v>794</v>
      </c>
      <c r="N14919" s="5" t="s">
        <v>294</v>
      </c>
      <c r="O14919" s="5" t="s">
        <v>294</v>
      </c>
      <c r="P14919" s="5" t="s">
        <v>294</v>
      </c>
      <c r="Q14919" s="5" t="s">
        <v>294</v>
      </c>
      <c r="R14919" s="5" t="s">
        <v>294</v>
      </c>
      <c r="V14919" s="5" t="s">
        <v>35397</v>
      </c>
    </row>
    <row r="14920" spans="1:22" x14ac:dyDescent="0.35">
      <c r="A14920" s="5" t="s">
        <v>35398</v>
      </c>
      <c r="B14920" s="5" t="s">
        <v>35399</v>
      </c>
      <c r="C14920" s="5" t="s">
        <v>35283</v>
      </c>
      <c r="D14920" s="5" t="s">
        <v>22</v>
      </c>
      <c r="E14920" s="5">
        <v>5</v>
      </c>
      <c r="F14920" s="5" t="s">
        <v>294</v>
      </c>
      <c r="G14920" s="5" t="s">
        <v>294</v>
      </c>
      <c r="M14920" s="5" t="s">
        <v>794</v>
      </c>
      <c r="N14920" s="5" t="s">
        <v>294</v>
      </c>
      <c r="O14920" s="5" t="s">
        <v>294</v>
      </c>
      <c r="P14920" s="5" t="s">
        <v>294</v>
      </c>
      <c r="Q14920" s="5" t="s">
        <v>294</v>
      </c>
      <c r="R14920" s="5" t="s">
        <v>294</v>
      </c>
      <c r="V14920" s="5" t="s">
        <v>35400</v>
      </c>
    </row>
    <row r="14921" spans="1:22" x14ac:dyDescent="0.35">
      <c r="A14921" s="5" t="s">
        <v>35401</v>
      </c>
      <c r="B14921" s="5" t="s">
        <v>35402</v>
      </c>
      <c r="C14921" s="5" t="s">
        <v>5515</v>
      </c>
      <c r="D14921" s="5" t="s">
        <v>22</v>
      </c>
      <c r="E14921" s="5">
        <v>3</v>
      </c>
      <c r="F14921" s="5" t="s">
        <v>294</v>
      </c>
      <c r="G14921" s="5" t="s">
        <v>294</v>
      </c>
      <c r="M14921" s="5" t="s">
        <v>794</v>
      </c>
      <c r="N14921" s="5" t="s">
        <v>294</v>
      </c>
      <c r="R14921" s="5" t="s">
        <v>294</v>
      </c>
      <c r="V14921" s="5" t="s">
        <v>35403</v>
      </c>
    </row>
    <row r="14922" spans="1:22" x14ac:dyDescent="0.35">
      <c r="A14922" s="5" t="s">
        <v>35404</v>
      </c>
      <c r="B14922" s="5" t="s">
        <v>4449</v>
      </c>
      <c r="C14922" s="5" t="s">
        <v>4834</v>
      </c>
      <c r="D14922" s="5" t="s">
        <v>18</v>
      </c>
      <c r="E14922" s="5">
        <v>45</v>
      </c>
      <c r="F14922" s="5" t="s">
        <v>294</v>
      </c>
      <c r="G14922" s="5" t="s">
        <v>294</v>
      </c>
      <c r="M14922" s="5" t="s">
        <v>794</v>
      </c>
      <c r="N14922" s="5" t="s">
        <v>294</v>
      </c>
      <c r="P14922" s="5" t="s">
        <v>294</v>
      </c>
      <c r="Q14922" s="5" t="s">
        <v>294</v>
      </c>
      <c r="R14922" s="5" t="s">
        <v>294</v>
      </c>
      <c r="V14922" s="5" t="s">
        <v>35404</v>
      </c>
    </row>
    <row r="14923" spans="1:22" x14ac:dyDescent="0.35">
      <c r="A14923" s="5" t="s">
        <v>35405</v>
      </c>
      <c r="B14923" s="5" t="s">
        <v>35406</v>
      </c>
      <c r="C14923" s="5" t="s">
        <v>13926</v>
      </c>
      <c r="D14923" s="5" t="s">
        <v>18</v>
      </c>
      <c r="E14923" s="5">
        <v>1</v>
      </c>
      <c r="F14923" s="5" t="s">
        <v>297</v>
      </c>
      <c r="G14923" s="5" t="s">
        <v>297</v>
      </c>
      <c r="L14923" s="5" t="s">
        <v>4399</v>
      </c>
      <c r="M14923" s="5" t="s">
        <v>794</v>
      </c>
      <c r="N14923" s="5" t="s">
        <v>294</v>
      </c>
      <c r="R14923" s="5" t="s">
        <v>294</v>
      </c>
      <c r="S14923" s="5" t="s">
        <v>294</v>
      </c>
      <c r="V14923" s="5" t="s">
        <v>35405</v>
      </c>
    </row>
    <row r="14924" spans="1:22" x14ac:dyDescent="0.35">
      <c r="A14924" s="5" t="s">
        <v>35407</v>
      </c>
      <c r="B14924" s="5" t="s">
        <v>35408</v>
      </c>
      <c r="C14924" s="5" t="s">
        <v>13926</v>
      </c>
      <c r="D14924" s="5" t="s">
        <v>18</v>
      </c>
      <c r="E14924" s="5">
        <v>1</v>
      </c>
      <c r="F14924" s="5" t="s">
        <v>297</v>
      </c>
      <c r="G14924" s="5" t="s">
        <v>297</v>
      </c>
      <c r="L14924" s="5" t="s">
        <v>35409</v>
      </c>
      <c r="M14924" s="5" t="s">
        <v>794</v>
      </c>
      <c r="N14924" s="5" t="s">
        <v>294</v>
      </c>
      <c r="O14924" s="5" t="s">
        <v>294</v>
      </c>
      <c r="P14924" s="5" t="s">
        <v>294</v>
      </c>
      <c r="Q14924" s="5" t="s">
        <v>294</v>
      </c>
      <c r="R14924" s="5" t="s">
        <v>294</v>
      </c>
      <c r="S14924" s="5" t="s">
        <v>1181</v>
      </c>
      <c r="V14924" s="5" t="s">
        <v>35407</v>
      </c>
    </row>
    <row r="14925" spans="1:22" x14ac:dyDescent="0.35">
      <c r="A14925" s="5" t="s">
        <v>35410</v>
      </c>
      <c r="B14925" s="5" t="s">
        <v>35411</v>
      </c>
      <c r="C14925" s="5" t="s">
        <v>13926</v>
      </c>
      <c r="D14925" s="5" t="s">
        <v>18</v>
      </c>
      <c r="E14925" s="5">
        <v>30</v>
      </c>
      <c r="F14925" s="5" t="s">
        <v>294</v>
      </c>
      <c r="G14925" s="5" t="s">
        <v>294</v>
      </c>
      <c r="M14925" s="5" t="s">
        <v>794</v>
      </c>
      <c r="N14925" s="5" t="s">
        <v>294</v>
      </c>
      <c r="R14925" s="5" t="s">
        <v>294</v>
      </c>
    </row>
    <row r="14926" spans="1:22" x14ac:dyDescent="0.35">
      <c r="A14926" s="5" t="s">
        <v>35412</v>
      </c>
      <c r="B14926" s="5" t="s">
        <v>35413</v>
      </c>
      <c r="C14926" s="5" t="s">
        <v>13926</v>
      </c>
      <c r="D14926" s="5" t="s">
        <v>18</v>
      </c>
      <c r="E14926" s="5">
        <v>20</v>
      </c>
      <c r="F14926" s="5" t="s">
        <v>294</v>
      </c>
      <c r="G14926" s="5" t="s">
        <v>297</v>
      </c>
      <c r="M14926" s="5" t="s">
        <v>3826</v>
      </c>
      <c r="N14926" s="5" t="s">
        <v>294</v>
      </c>
      <c r="P14926" s="5" t="s">
        <v>294</v>
      </c>
      <c r="R14926" s="5" t="s">
        <v>294</v>
      </c>
    </row>
    <row r="14927" spans="1:22" x14ac:dyDescent="0.35">
      <c r="A14927" s="5" t="s">
        <v>35414</v>
      </c>
      <c r="B14927" s="5" t="s">
        <v>5512</v>
      </c>
      <c r="C14927" s="5" t="s">
        <v>13926</v>
      </c>
      <c r="D14927" s="5" t="s">
        <v>22</v>
      </c>
      <c r="E14927" s="5">
        <v>1</v>
      </c>
      <c r="F14927" s="5" t="s">
        <v>294</v>
      </c>
      <c r="G14927" s="5" t="s">
        <v>294</v>
      </c>
      <c r="H14927" s="5">
        <v>0</v>
      </c>
      <c r="I14927" s="5">
        <v>4</v>
      </c>
      <c r="M14927" s="5" t="s">
        <v>794</v>
      </c>
      <c r="N14927" s="5" t="s">
        <v>294</v>
      </c>
      <c r="R14927" s="5" t="s">
        <v>294</v>
      </c>
    </row>
    <row r="14928" spans="1:22" x14ac:dyDescent="0.35">
      <c r="A14928" s="5" t="s">
        <v>35415</v>
      </c>
      <c r="B14928" s="5" t="s">
        <v>35416</v>
      </c>
      <c r="C14928" s="5" t="s">
        <v>13926</v>
      </c>
      <c r="D14928" s="5" t="s">
        <v>18</v>
      </c>
      <c r="E14928" s="5">
        <v>1</v>
      </c>
      <c r="F14928" s="5" t="s">
        <v>297</v>
      </c>
      <c r="G14928" s="5" t="s">
        <v>297</v>
      </c>
      <c r="L14928" s="5" t="s">
        <v>4399</v>
      </c>
      <c r="M14928" s="5" t="s">
        <v>794</v>
      </c>
      <c r="N14928" s="5" t="s">
        <v>294</v>
      </c>
      <c r="O14928" s="5" t="s">
        <v>294</v>
      </c>
      <c r="P14928" s="5" t="s">
        <v>294</v>
      </c>
      <c r="Q14928" s="5" t="s">
        <v>294</v>
      </c>
      <c r="R14928" s="5" t="s">
        <v>294</v>
      </c>
      <c r="S14928" s="5" t="s">
        <v>294</v>
      </c>
      <c r="V14928" s="5" t="s">
        <v>35415</v>
      </c>
    </row>
    <row r="14929" spans="1:22" x14ac:dyDescent="0.35">
      <c r="A14929" s="5" t="s">
        <v>35417</v>
      </c>
      <c r="B14929" s="5" t="s">
        <v>35418</v>
      </c>
      <c r="C14929" s="5" t="s">
        <v>13926</v>
      </c>
      <c r="D14929" s="5" t="s">
        <v>1655</v>
      </c>
      <c r="E14929" s="5">
        <v>77</v>
      </c>
      <c r="F14929" s="5" t="s">
        <v>294</v>
      </c>
      <c r="G14929" s="5" t="s">
        <v>294</v>
      </c>
      <c r="M14929" s="5" t="s">
        <v>794</v>
      </c>
      <c r="N14929" s="5" t="s">
        <v>294</v>
      </c>
      <c r="R14929" s="5" t="s">
        <v>294</v>
      </c>
    </row>
    <row r="14930" spans="1:22" x14ac:dyDescent="0.35">
      <c r="A14930" s="5" t="s">
        <v>35419</v>
      </c>
      <c r="B14930" s="5" t="s">
        <v>35420</v>
      </c>
      <c r="C14930" s="5" t="s">
        <v>13926</v>
      </c>
      <c r="D14930" s="5" t="s">
        <v>18</v>
      </c>
      <c r="E14930" s="5">
        <v>1</v>
      </c>
      <c r="F14930" s="5" t="s">
        <v>294</v>
      </c>
      <c r="G14930" s="5" t="s">
        <v>297</v>
      </c>
      <c r="L14930" s="5" t="s">
        <v>4399</v>
      </c>
      <c r="M14930" s="5" t="s">
        <v>794</v>
      </c>
      <c r="N14930" s="5" t="s">
        <v>294</v>
      </c>
      <c r="P14930" s="5" t="s">
        <v>294</v>
      </c>
      <c r="Q14930" s="5" t="s">
        <v>294</v>
      </c>
      <c r="R14930" s="5" t="s">
        <v>294</v>
      </c>
    </row>
    <row r="14931" spans="1:22" x14ac:dyDescent="0.35">
      <c r="A14931" s="5" t="s">
        <v>35421</v>
      </c>
      <c r="B14931" s="5" t="s">
        <v>35422</v>
      </c>
      <c r="C14931" s="5" t="s">
        <v>13926</v>
      </c>
      <c r="D14931" s="5" t="s">
        <v>18</v>
      </c>
      <c r="E14931" s="5">
        <v>20</v>
      </c>
      <c r="F14931" s="5" t="s">
        <v>294</v>
      </c>
      <c r="G14931" s="5" t="s">
        <v>294</v>
      </c>
      <c r="J14931" s="5" t="s">
        <v>9515</v>
      </c>
      <c r="M14931" s="5" t="s">
        <v>794</v>
      </c>
      <c r="N14931" s="5" t="s">
        <v>294</v>
      </c>
      <c r="R14931" s="5" t="s">
        <v>297</v>
      </c>
    </row>
    <row r="14932" spans="1:22" x14ac:dyDescent="0.35">
      <c r="A14932" s="5" t="s">
        <v>35423</v>
      </c>
      <c r="B14932" s="5" t="s">
        <v>35424</v>
      </c>
      <c r="C14932" s="5" t="s">
        <v>13926</v>
      </c>
      <c r="D14932" s="5" t="s">
        <v>18</v>
      </c>
      <c r="E14932" s="5">
        <v>20</v>
      </c>
      <c r="F14932" s="5" t="s">
        <v>294</v>
      </c>
      <c r="G14932" s="5" t="s">
        <v>294</v>
      </c>
      <c r="J14932" s="5" t="s">
        <v>22126</v>
      </c>
      <c r="M14932" s="5" t="s">
        <v>794</v>
      </c>
      <c r="N14932" s="5" t="s">
        <v>294</v>
      </c>
      <c r="P14932" s="5" t="s">
        <v>294</v>
      </c>
      <c r="Q14932" s="5" t="s">
        <v>294</v>
      </c>
      <c r="R14932" s="5" t="s">
        <v>297</v>
      </c>
      <c r="V14932" s="5" t="s">
        <v>35423</v>
      </c>
    </row>
    <row r="14933" spans="1:22" x14ac:dyDescent="0.35">
      <c r="A14933" s="5" t="s">
        <v>35425</v>
      </c>
      <c r="B14933" s="5" t="s">
        <v>35426</v>
      </c>
      <c r="C14933" s="5" t="s">
        <v>13926</v>
      </c>
      <c r="D14933" s="5" t="s">
        <v>18</v>
      </c>
      <c r="E14933" s="5">
        <v>300</v>
      </c>
      <c r="F14933" s="5" t="s">
        <v>294</v>
      </c>
      <c r="G14933" s="5" t="s">
        <v>297</v>
      </c>
      <c r="M14933" s="5" t="s">
        <v>794</v>
      </c>
      <c r="N14933" s="5" t="s">
        <v>294</v>
      </c>
      <c r="R14933" s="5" t="s">
        <v>294</v>
      </c>
    </row>
    <row r="14934" spans="1:22" x14ac:dyDescent="0.35">
      <c r="A14934" s="5" t="s">
        <v>35427</v>
      </c>
      <c r="B14934" s="5" t="s">
        <v>35428</v>
      </c>
      <c r="C14934" s="5" t="s">
        <v>13926</v>
      </c>
      <c r="D14934" s="5" t="s">
        <v>22</v>
      </c>
      <c r="E14934" s="5">
        <v>1</v>
      </c>
      <c r="F14934" s="5" t="s">
        <v>294</v>
      </c>
      <c r="G14934" s="5" t="s">
        <v>294</v>
      </c>
      <c r="M14934" s="5" t="s">
        <v>794</v>
      </c>
      <c r="N14934" s="5" t="s">
        <v>294</v>
      </c>
      <c r="R14934" s="5" t="s">
        <v>297</v>
      </c>
      <c r="V14934" s="5" t="s">
        <v>35427</v>
      </c>
    </row>
    <row r="14935" spans="1:22" x14ac:dyDescent="0.35">
      <c r="A14935" s="5" t="s">
        <v>35429</v>
      </c>
      <c r="B14935" s="5" t="s">
        <v>35430</v>
      </c>
      <c r="C14935" s="5" t="s">
        <v>13926</v>
      </c>
      <c r="D14935" s="5" t="s">
        <v>18</v>
      </c>
      <c r="E14935" s="5">
        <v>7</v>
      </c>
      <c r="F14935" s="5" t="s">
        <v>294</v>
      </c>
      <c r="G14935" s="5" t="s">
        <v>297</v>
      </c>
      <c r="L14935" s="5" t="s">
        <v>35431</v>
      </c>
      <c r="M14935" s="5" t="s">
        <v>794</v>
      </c>
      <c r="N14935" s="5" t="s">
        <v>294</v>
      </c>
      <c r="P14935" s="5" t="s">
        <v>294</v>
      </c>
      <c r="Q14935" s="5" t="s">
        <v>294</v>
      </c>
      <c r="R14935" s="5" t="s">
        <v>294</v>
      </c>
    </row>
    <row r="14936" spans="1:22" x14ac:dyDescent="0.35">
      <c r="A14936" s="5" t="s">
        <v>35432</v>
      </c>
      <c r="B14936" s="5" t="s">
        <v>35433</v>
      </c>
      <c r="C14936" s="5" t="s">
        <v>13926</v>
      </c>
      <c r="D14936" s="5" t="s">
        <v>18</v>
      </c>
      <c r="E14936" s="5">
        <v>15</v>
      </c>
      <c r="F14936" s="5" t="s">
        <v>294</v>
      </c>
      <c r="G14936" s="5" t="s">
        <v>297</v>
      </c>
      <c r="M14936" s="5" t="s">
        <v>794</v>
      </c>
      <c r="N14936" s="5" t="s">
        <v>294</v>
      </c>
      <c r="R14936" s="5" t="s">
        <v>294</v>
      </c>
      <c r="V14936" s="5" t="s">
        <v>35432</v>
      </c>
    </row>
    <row r="14937" spans="1:22" x14ac:dyDescent="0.35">
      <c r="A14937" s="5" t="s">
        <v>35434</v>
      </c>
      <c r="B14937" s="5" t="s">
        <v>35435</v>
      </c>
      <c r="C14937" s="5" t="s">
        <v>13926</v>
      </c>
      <c r="D14937" s="5" t="s">
        <v>18</v>
      </c>
      <c r="E14937" s="5">
        <v>20</v>
      </c>
      <c r="F14937" s="5" t="s">
        <v>294</v>
      </c>
      <c r="G14937" s="5" t="s">
        <v>294</v>
      </c>
      <c r="M14937" s="5" t="s">
        <v>794</v>
      </c>
      <c r="N14937" s="5" t="s">
        <v>294</v>
      </c>
      <c r="P14937" s="5" t="s">
        <v>294</v>
      </c>
      <c r="Q14937" s="5" t="s">
        <v>294</v>
      </c>
      <c r="R14937" s="5" t="s">
        <v>294</v>
      </c>
      <c r="V14937" s="5" t="s">
        <v>35434</v>
      </c>
    </row>
    <row r="14938" spans="1:22" x14ac:dyDescent="0.35">
      <c r="A14938" s="5" t="s">
        <v>35436</v>
      </c>
      <c r="B14938" s="5" t="s">
        <v>35437</v>
      </c>
      <c r="C14938" s="5" t="s">
        <v>13926</v>
      </c>
      <c r="D14938" s="5" t="s">
        <v>18</v>
      </c>
      <c r="E14938" s="5">
        <v>8</v>
      </c>
      <c r="F14938" s="5" t="s">
        <v>294</v>
      </c>
      <c r="G14938" s="5" t="s">
        <v>294</v>
      </c>
      <c r="M14938" s="5" t="s">
        <v>794</v>
      </c>
      <c r="N14938" s="5" t="s">
        <v>294</v>
      </c>
      <c r="R14938" s="5" t="s">
        <v>297</v>
      </c>
      <c r="V14938" s="5" t="s">
        <v>35436</v>
      </c>
    </row>
    <row r="14939" spans="1:22" x14ac:dyDescent="0.35">
      <c r="A14939" s="5" t="s">
        <v>35438</v>
      </c>
      <c r="B14939" s="5" t="s">
        <v>35439</v>
      </c>
      <c r="C14939" s="5" t="s">
        <v>13926</v>
      </c>
      <c r="D14939" s="5" t="s">
        <v>18</v>
      </c>
      <c r="E14939" s="5">
        <v>200</v>
      </c>
      <c r="F14939" s="5" t="s">
        <v>294</v>
      </c>
      <c r="G14939" s="5" t="s">
        <v>297</v>
      </c>
      <c r="M14939" s="5" t="s">
        <v>794</v>
      </c>
      <c r="N14939" s="5" t="s">
        <v>294</v>
      </c>
      <c r="R14939" s="5" t="s">
        <v>294</v>
      </c>
      <c r="V14939" s="5" t="s">
        <v>35440</v>
      </c>
    </row>
    <row r="14940" spans="1:22" x14ac:dyDescent="0.35">
      <c r="A14940" s="5" t="s">
        <v>35441</v>
      </c>
      <c r="B14940" s="5" t="s">
        <v>35442</v>
      </c>
      <c r="C14940" s="5" t="s">
        <v>13926</v>
      </c>
      <c r="D14940" s="5" t="s">
        <v>4073</v>
      </c>
      <c r="E14940" s="5">
        <v>71</v>
      </c>
      <c r="F14940" s="5" t="s">
        <v>294</v>
      </c>
      <c r="G14940" s="5" t="s">
        <v>294</v>
      </c>
      <c r="M14940" s="5" t="s">
        <v>794</v>
      </c>
      <c r="N14940" s="5" t="s">
        <v>294</v>
      </c>
      <c r="P14940" s="5" t="s">
        <v>294</v>
      </c>
      <c r="Q14940" s="5" t="s">
        <v>297</v>
      </c>
      <c r="R14940" s="5" t="s">
        <v>294</v>
      </c>
    </row>
    <row r="14941" spans="1:22" x14ac:dyDescent="0.35">
      <c r="A14941" s="5" t="s">
        <v>35443</v>
      </c>
      <c r="B14941" s="5" t="s">
        <v>35444</v>
      </c>
      <c r="C14941" s="5" t="s">
        <v>13926</v>
      </c>
      <c r="D14941" s="5" t="s">
        <v>18</v>
      </c>
      <c r="E14941" s="5">
        <v>1</v>
      </c>
      <c r="F14941" s="5" t="s">
        <v>297</v>
      </c>
      <c r="G14941" s="5" t="s">
        <v>297</v>
      </c>
      <c r="L14941" s="5" t="s">
        <v>4399</v>
      </c>
      <c r="M14941" s="5" t="s">
        <v>794</v>
      </c>
      <c r="N14941" s="5" t="s">
        <v>294</v>
      </c>
      <c r="O14941" s="5" t="s">
        <v>294</v>
      </c>
      <c r="P14941" s="5" t="s">
        <v>294</v>
      </c>
      <c r="Q14941" s="5" t="s">
        <v>294</v>
      </c>
      <c r="R14941" s="5" t="s">
        <v>294</v>
      </c>
      <c r="S14941" s="5" t="s">
        <v>297</v>
      </c>
      <c r="V14941" s="5" t="s">
        <v>35443</v>
      </c>
    </row>
    <row r="14942" spans="1:22" x14ac:dyDescent="0.35">
      <c r="A14942" s="5" t="s">
        <v>35445</v>
      </c>
      <c r="B14942" s="5" t="s">
        <v>35446</v>
      </c>
      <c r="C14942" s="5" t="s">
        <v>13926</v>
      </c>
      <c r="D14942" s="5" t="s">
        <v>18</v>
      </c>
      <c r="E14942" s="5">
        <v>20</v>
      </c>
      <c r="F14942" s="5" t="s">
        <v>294</v>
      </c>
      <c r="G14942" s="5" t="s">
        <v>297</v>
      </c>
      <c r="M14942" s="5" t="s">
        <v>794</v>
      </c>
      <c r="N14942" s="5" t="s">
        <v>294</v>
      </c>
      <c r="R14942" s="5" t="s">
        <v>294</v>
      </c>
      <c r="V14942" s="5" t="s">
        <v>35445</v>
      </c>
    </row>
    <row r="14943" spans="1:22" x14ac:dyDescent="0.35">
      <c r="A14943" s="5" t="s">
        <v>35447</v>
      </c>
      <c r="B14943" s="5" t="s">
        <v>35448</v>
      </c>
      <c r="C14943" s="5" t="s">
        <v>13926</v>
      </c>
      <c r="D14943" s="5" t="s">
        <v>18</v>
      </c>
      <c r="E14943" s="5">
        <v>20</v>
      </c>
      <c r="F14943" s="5" t="s">
        <v>294</v>
      </c>
      <c r="G14943" s="5" t="s">
        <v>297</v>
      </c>
      <c r="M14943" s="5" t="s">
        <v>794</v>
      </c>
      <c r="N14943" s="5" t="s">
        <v>294</v>
      </c>
      <c r="R14943" s="5" t="s">
        <v>294</v>
      </c>
      <c r="V14943" s="5" t="s">
        <v>35447</v>
      </c>
    </row>
    <row r="14944" spans="1:22" x14ac:dyDescent="0.35">
      <c r="A14944" s="5" t="s">
        <v>35449</v>
      </c>
      <c r="B14944" s="5" t="s">
        <v>35450</v>
      </c>
      <c r="C14944" s="5" t="s">
        <v>13926</v>
      </c>
      <c r="D14944" s="5" t="s">
        <v>18</v>
      </c>
      <c r="E14944" s="5">
        <v>1</v>
      </c>
      <c r="F14944" s="5" t="s">
        <v>294</v>
      </c>
      <c r="G14944" s="5" t="s">
        <v>297</v>
      </c>
      <c r="L14944" s="5" t="s">
        <v>822</v>
      </c>
      <c r="M14944" s="5" t="s">
        <v>794</v>
      </c>
      <c r="N14944" s="5" t="s">
        <v>294</v>
      </c>
      <c r="O14944" s="5" t="s">
        <v>294</v>
      </c>
      <c r="P14944" s="5" t="s">
        <v>294</v>
      </c>
      <c r="Q14944" s="5" t="s">
        <v>294</v>
      </c>
      <c r="R14944" s="5" t="s">
        <v>294</v>
      </c>
    </row>
    <row r="14945" spans="1:21" x14ac:dyDescent="0.35">
      <c r="A14945" s="5" t="s">
        <v>35451</v>
      </c>
      <c r="B14945" s="5" t="s">
        <v>35452</v>
      </c>
      <c r="C14945" s="5" t="s">
        <v>13926</v>
      </c>
      <c r="D14945" s="5" t="s">
        <v>18</v>
      </c>
      <c r="E14945" s="5">
        <v>30</v>
      </c>
      <c r="F14945" s="5" t="s">
        <v>294</v>
      </c>
      <c r="G14945" s="5" t="s">
        <v>297</v>
      </c>
      <c r="J14945" s="5" t="s">
        <v>4887</v>
      </c>
      <c r="M14945" s="5" t="s">
        <v>794</v>
      </c>
      <c r="N14945" s="5" t="s">
        <v>294</v>
      </c>
      <c r="O14945" s="5" t="s">
        <v>294</v>
      </c>
      <c r="P14945" s="5" t="s">
        <v>294</v>
      </c>
      <c r="Q14945" s="5" t="s">
        <v>294</v>
      </c>
      <c r="R14945" s="5" t="s">
        <v>294</v>
      </c>
      <c r="U14945" s="5" t="s">
        <v>35453</v>
      </c>
    </row>
    <row r="14946" spans="1:21" x14ac:dyDescent="0.35">
      <c r="A14946" s="5" t="s">
        <v>35454</v>
      </c>
      <c r="B14946" s="5" t="s">
        <v>35455</v>
      </c>
      <c r="C14946" s="5" t="s">
        <v>35456</v>
      </c>
      <c r="D14946" s="5" t="s">
        <v>18</v>
      </c>
      <c r="E14946" s="5">
        <v>200</v>
      </c>
      <c r="F14946" s="5" t="s">
        <v>294</v>
      </c>
      <c r="G14946" s="5" t="s">
        <v>294</v>
      </c>
      <c r="M14946" s="5" t="s">
        <v>794</v>
      </c>
      <c r="N14946" s="5" t="s">
        <v>294</v>
      </c>
      <c r="P14946" s="5" t="s">
        <v>294</v>
      </c>
      <c r="R14946" s="5" t="s">
        <v>294</v>
      </c>
    </row>
    <row r="14947" spans="1:21" x14ac:dyDescent="0.35">
      <c r="A14947" s="5" t="s">
        <v>35457</v>
      </c>
      <c r="B14947" s="5" t="s">
        <v>3907</v>
      </c>
      <c r="C14947" s="5" t="s">
        <v>35456</v>
      </c>
      <c r="D14947" s="5" t="s">
        <v>22</v>
      </c>
      <c r="E14947" s="5">
        <v>6</v>
      </c>
      <c r="F14947" s="5" t="s">
        <v>294</v>
      </c>
      <c r="G14947" s="5" t="s">
        <v>294</v>
      </c>
      <c r="M14947" s="5" t="s">
        <v>3826</v>
      </c>
      <c r="N14947" s="5" t="s">
        <v>294</v>
      </c>
      <c r="P14947" s="5" t="s">
        <v>294</v>
      </c>
      <c r="R14947" s="5" t="s">
        <v>294</v>
      </c>
    </row>
    <row r="14948" spans="1:21" x14ac:dyDescent="0.35">
      <c r="A14948" s="5" t="s">
        <v>35458</v>
      </c>
      <c r="B14948" s="5" t="s">
        <v>35459</v>
      </c>
      <c r="C14948" s="5" t="s">
        <v>35460</v>
      </c>
      <c r="D14948" s="5" t="s">
        <v>18</v>
      </c>
      <c r="E14948" s="5">
        <v>30</v>
      </c>
      <c r="F14948" s="5" t="s">
        <v>294</v>
      </c>
      <c r="G14948" s="5" t="s">
        <v>297</v>
      </c>
      <c r="M14948" s="5" t="s">
        <v>794</v>
      </c>
      <c r="N14948" s="5" t="s">
        <v>294</v>
      </c>
      <c r="P14948" s="5" t="s">
        <v>294</v>
      </c>
      <c r="R14948" s="5" t="s">
        <v>294</v>
      </c>
    </row>
    <row r="14949" spans="1:21" x14ac:dyDescent="0.35">
      <c r="A14949" s="5" t="s">
        <v>35461</v>
      </c>
      <c r="B14949" s="5" t="s">
        <v>2307</v>
      </c>
      <c r="C14949" s="5" t="s">
        <v>35462</v>
      </c>
      <c r="D14949" s="5" t="s">
        <v>18</v>
      </c>
      <c r="E14949" s="5">
        <v>250</v>
      </c>
      <c r="F14949" s="5" t="s">
        <v>294</v>
      </c>
      <c r="G14949" s="5" t="s">
        <v>294</v>
      </c>
      <c r="M14949" s="5" t="s">
        <v>794</v>
      </c>
      <c r="N14949" s="5" t="s">
        <v>294</v>
      </c>
      <c r="P14949" s="5" t="s">
        <v>294</v>
      </c>
      <c r="R14949" s="5" t="s">
        <v>294</v>
      </c>
    </row>
    <row r="14950" spans="1:21" x14ac:dyDescent="0.35">
      <c r="A14950" s="5" t="s">
        <v>35463</v>
      </c>
      <c r="B14950" s="5" t="s">
        <v>35464</v>
      </c>
      <c r="C14950" s="5" t="s">
        <v>35460</v>
      </c>
      <c r="D14950" s="5" t="s">
        <v>20</v>
      </c>
      <c r="E14950" s="5">
        <v>10</v>
      </c>
      <c r="F14950" s="5" t="s">
        <v>294</v>
      </c>
      <c r="G14950" s="5" t="s">
        <v>294</v>
      </c>
      <c r="M14950" s="5" t="s">
        <v>794</v>
      </c>
      <c r="N14950" s="5" t="s">
        <v>294</v>
      </c>
      <c r="P14950" s="5" t="s">
        <v>294</v>
      </c>
      <c r="R14950" s="5" t="s">
        <v>294</v>
      </c>
    </row>
    <row r="14951" spans="1:21" x14ac:dyDescent="0.35">
      <c r="A14951" s="5" t="s">
        <v>35465</v>
      </c>
      <c r="B14951" s="5" t="s">
        <v>35466</v>
      </c>
      <c r="C14951" s="5" t="s">
        <v>35460</v>
      </c>
      <c r="D14951" s="5" t="s">
        <v>22</v>
      </c>
      <c r="E14951" s="5">
        <v>6</v>
      </c>
      <c r="F14951" s="5" t="s">
        <v>294</v>
      </c>
      <c r="G14951" s="5" t="s">
        <v>294</v>
      </c>
      <c r="J14951" s="5" t="s">
        <v>35456</v>
      </c>
      <c r="M14951" s="5" t="s">
        <v>794</v>
      </c>
      <c r="N14951" s="5" t="s">
        <v>294</v>
      </c>
      <c r="P14951" s="5" t="s">
        <v>294</v>
      </c>
      <c r="R14951" s="5" t="s">
        <v>294</v>
      </c>
    </row>
    <row r="14952" spans="1:21" x14ac:dyDescent="0.35">
      <c r="A14952" s="5" t="s">
        <v>35467</v>
      </c>
      <c r="B14952" s="5" t="s">
        <v>35468</v>
      </c>
      <c r="C14952" s="5" t="s">
        <v>35462</v>
      </c>
      <c r="D14952" s="5" t="s">
        <v>18</v>
      </c>
      <c r="E14952" s="5">
        <v>45</v>
      </c>
      <c r="F14952" s="5" t="s">
        <v>294</v>
      </c>
      <c r="G14952" s="5" t="s">
        <v>294</v>
      </c>
      <c r="M14952" s="5" t="s">
        <v>794</v>
      </c>
      <c r="N14952" s="5" t="s">
        <v>294</v>
      </c>
      <c r="P14952" s="5" t="s">
        <v>294</v>
      </c>
      <c r="R14952" s="5" t="s">
        <v>294</v>
      </c>
    </row>
    <row r="14953" spans="1:21" x14ac:dyDescent="0.35">
      <c r="A14953" s="5" t="s">
        <v>35469</v>
      </c>
      <c r="B14953" s="5" t="s">
        <v>3910</v>
      </c>
      <c r="C14953" s="5" t="s">
        <v>35462</v>
      </c>
      <c r="D14953" s="5" t="s">
        <v>18</v>
      </c>
      <c r="E14953" s="5">
        <v>1</v>
      </c>
      <c r="F14953" s="5" t="s">
        <v>294</v>
      </c>
      <c r="G14953" s="5" t="s">
        <v>294</v>
      </c>
      <c r="M14953" s="5" t="s">
        <v>794</v>
      </c>
      <c r="N14953" s="5" t="s">
        <v>294</v>
      </c>
      <c r="P14953" s="5" t="s">
        <v>294</v>
      </c>
      <c r="R14953" s="5" t="s">
        <v>294</v>
      </c>
    </row>
    <row r="14954" spans="1:21" x14ac:dyDescent="0.35">
      <c r="A14954" s="5" t="s">
        <v>35470</v>
      </c>
      <c r="B14954" s="5" t="s">
        <v>11335</v>
      </c>
      <c r="C14954" s="5" t="s">
        <v>35460</v>
      </c>
      <c r="D14954" s="5" t="s">
        <v>22</v>
      </c>
      <c r="E14954" s="5">
        <v>5</v>
      </c>
      <c r="F14954" s="5" t="s">
        <v>294</v>
      </c>
      <c r="G14954" s="5" t="s">
        <v>294</v>
      </c>
      <c r="M14954" s="5" t="s">
        <v>794</v>
      </c>
      <c r="N14954" s="5" t="s">
        <v>294</v>
      </c>
      <c r="P14954" s="5" t="s">
        <v>294</v>
      </c>
      <c r="R14954" s="5" t="s">
        <v>294</v>
      </c>
    </row>
    <row r="14955" spans="1:21" x14ac:dyDescent="0.35">
      <c r="A14955" s="5" t="s">
        <v>35471</v>
      </c>
      <c r="B14955" s="5" t="s">
        <v>35472</v>
      </c>
      <c r="C14955" s="5" t="s">
        <v>35460</v>
      </c>
      <c r="D14955" s="5" t="s">
        <v>22</v>
      </c>
      <c r="E14955" s="5">
        <v>12</v>
      </c>
      <c r="F14955" s="5" t="s">
        <v>294</v>
      </c>
      <c r="G14955" s="5" t="s">
        <v>294</v>
      </c>
      <c r="M14955" s="5" t="s">
        <v>3826</v>
      </c>
      <c r="N14955" s="5" t="s">
        <v>294</v>
      </c>
      <c r="P14955" s="5" t="s">
        <v>294</v>
      </c>
      <c r="R14955" s="5" t="s">
        <v>294</v>
      </c>
    </row>
    <row r="14956" spans="1:21" x14ac:dyDescent="0.35">
      <c r="A14956" s="5" t="s">
        <v>35473</v>
      </c>
      <c r="B14956" s="5" t="s">
        <v>35474</v>
      </c>
      <c r="C14956" s="5" t="s">
        <v>35462</v>
      </c>
      <c r="D14956" s="5" t="s">
        <v>18</v>
      </c>
      <c r="E14956" s="5">
        <v>24</v>
      </c>
      <c r="F14956" s="5" t="s">
        <v>294</v>
      </c>
      <c r="G14956" s="5" t="s">
        <v>294</v>
      </c>
      <c r="M14956" s="5" t="s">
        <v>794</v>
      </c>
      <c r="N14956" s="5" t="s">
        <v>294</v>
      </c>
      <c r="P14956" s="5" t="s">
        <v>294</v>
      </c>
      <c r="R14956" s="5" t="s">
        <v>294</v>
      </c>
    </row>
    <row r="14957" spans="1:21" x14ac:dyDescent="0.35">
      <c r="A14957" s="5" t="s">
        <v>35475</v>
      </c>
      <c r="B14957" s="5" t="s">
        <v>35476</v>
      </c>
      <c r="C14957" s="5" t="s">
        <v>35460</v>
      </c>
      <c r="D14957" s="5" t="s">
        <v>18</v>
      </c>
      <c r="E14957" s="5">
        <v>14</v>
      </c>
      <c r="F14957" s="5" t="s">
        <v>294</v>
      </c>
      <c r="G14957" s="5" t="s">
        <v>297</v>
      </c>
      <c r="K14957" s="5" t="s">
        <v>294</v>
      </c>
      <c r="M14957" s="5" t="s">
        <v>794</v>
      </c>
      <c r="N14957" s="5" t="s">
        <v>294</v>
      </c>
      <c r="P14957" s="5" t="s">
        <v>294</v>
      </c>
      <c r="R14957" s="5" t="s">
        <v>294</v>
      </c>
    </row>
    <row r="14958" spans="1:21" x14ac:dyDescent="0.35">
      <c r="A14958" s="5" t="s">
        <v>35477</v>
      </c>
      <c r="B14958" s="5" t="s">
        <v>3907</v>
      </c>
      <c r="C14958" s="5" t="s">
        <v>35462</v>
      </c>
      <c r="D14958" s="5" t="s">
        <v>22</v>
      </c>
      <c r="E14958" s="5">
        <v>6</v>
      </c>
      <c r="F14958" s="5" t="s">
        <v>294</v>
      </c>
      <c r="G14958" s="5" t="s">
        <v>294</v>
      </c>
      <c r="M14958" s="5" t="s">
        <v>3826</v>
      </c>
      <c r="N14958" s="5" t="s">
        <v>294</v>
      </c>
      <c r="P14958" s="5" t="s">
        <v>294</v>
      </c>
      <c r="R14958" s="5" t="s">
        <v>294</v>
      </c>
    </row>
    <row r="14959" spans="1:21" x14ac:dyDescent="0.35">
      <c r="A14959" s="5" t="s">
        <v>35478</v>
      </c>
      <c r="B14959" s="5" t="s">
        <v>35479</v>
      </c>
      <c r="C14959" s="5" t="s">
        <v>35460</v>
      </c>
      <c r="D14959" s="5" t="s">
        <v>18</v>
      </c>
      <c r="E14959" s="5">
        <v>512</v>
      </c>
      <c r="F14959" s="5" t="s">
        <v>294</v>
      </c>
      <c r="G14959" s="5" t="s">
        <v>294</v>
      </c>
      <c r="M14959" s="5" t="s">
        <v>794</v>
      </c>
      <c r="N14959" s="5" t="s">
        <v>294</v>
      </c>
      <c r="P14959" s="5" t="s">
        <v>294</v>
      </c>
      <c r="R14959" s="5" t="s">
        <v>294</v>
      </c>
    </row>
    <row r="14960" spans="1:21" x14ac:dyDescent="0.35">
      <c r="A14960" s="5" t="s">
        <v>35480</v>
      </c>
      <c r="B14960" s="5" t="s">
        <v>35481</v>
      </c>
      <c r="C14960" s="5" t="s">
        <v>35460</v>
      </c>
      <c r="D14960" s="5" t="s">
        <v>28</v>
      </c>
      <c r="E14960" s="5">
        <v>6</v>
      </c>
      <c r="F14960" s="5" t="s">
        <v>294</v>
      </c>
      <c r="G14960" s="5" t="s">
        <v>294</v>
      </c>
      <c r="M14960" s="5" t="s">
        <v>794</v>
      </c>
      <c r="N14960" s="5" t="s">
        <v>294</v>
      </c>
      <c r="P14960" s="5" t="s">
        <v>294</v>
      </c>
      <c r="R14960" s="5" t="s">
        <v>294</v>
      </c>
    </row>
    <row r="14961" spans="1:22" x14ac:dyDescent="0.35">
      <c r="A14961" s="5" t="s">
        <v>35482</v>
      </c>
      <c r="B14961" s="5" t="s">
        <v>35483</v>
      </c>
      <c r="C14961" s="5" t="s">
        <v>35460</v>
      </c>
      <c r="D14961" s="5" t="s">
        <v>18</v>
      </c>
      <c r="E14961" s="5">
        <v>8</v>
      </c>
      <c r="F14961" s="5" t="s">
        <v>294</v>
      </c>
      <c r="G14961" s="5" t="s">
        <v>294</v>
      </c>
      <c r="J14961" s="5" t="s">
        <v>1194</v>
      </c>
      <c r="M14961" s="5" t="s">
        <v>794</v>
      </c>
      <c r="N14961" s="5" t="s">
        <v>294</v>
      </c>
      <c r="P14961" s="5" t="s">
        <v>294</v>
      </c>
      <c r="R14961" s="5" t="s">
        <v>294</v>
      </c>
    </row>
    <row r="14962" spans="1:22" x14ac:dyDescent="0.35">
      <c r="A14962" s="5" t="s">
        <v>35484</v>
      </c>
      <c r="B14962" s="5" t="s">
        <v>35485</v>
      </c>
      <c r="C14962" s="5" t="s">
        <v>35486</v>
      </c>
      <c r="D14962" s="5" t="s">
        <v>22</v>
      </c>
      <c r="E14962" s="5">
        <v>18</v>
      </c>
      <c r="F14962" s="5" t="s">
        <v>294</v>
      </c>
      <c r="G14962" s="5" t="s">
        <v>294</v>
      </c>
      <c r="M14962" s="5" t="s">
        <v>794</v>
      </c>
      <c r="N14962" s="5" t="s">
        <v>297</v>
      </c>
      <c r="O14962" s="5" t="s">
        <v>297</v>
      </c>
      <c r="P14962" s="5" t="s">
        <v>294</v>
      </c>
      <c r="Q14962" s="5" t="s">
        <v>297</v>
      </c>
      <c r="R14962" s="5" t="s">
        <v>294</v>
      </c>
      <c r="V14962" s="5" t="s">
        <v>35487</v>
      </c>
    </row>
    <row r="14963" spans="1:22" x14ac:dyDescent="0.35">
      <c r="A14963" s="5" t="s">
        <v>35488</v>
      </c>
      <c r="B14963" s="5" t="s">
        <v>35489</v>
      </c>
      <c r="C14963" s="5" t="s">
        <v>35486</v>
      </c>
      <c r="D14963" s="5" t="s">
        <v>22</v>
      </c>
      <c r="E14963" s="5">
        <v>18</v>
      </c>
      <c r="F14963" s="5" t="s">
        <v>294</v>
      </c>
      <c r="G14963" s="5" t="s">
        <v>294</v>
      </c>
      <c r="M14963" s="5" t="s">
        <v>794</v>
      </c>
      <c r="N14963" s="5" t="s">
        <v>297</v>
      </c>
      <c r="O14963" s="5" t="s">
        <v>297</v>
      </c>
      <c r="P14963" s="5" t="s">
        <v>294</v>
      </c>
      <c r="Q14963" s="5" t="s">
        <v>297</v>
      </c>
      <c r="R14963" s="5" t="s">
        <v>294</v>
      </c>
      <c r="V14963" s="5" t="s">
        <v>35490</v>
      </c>
    </row>
    <row r="14964" spans="1:22" x14ac:dyDescent="0.35">
      <c r="A14964" s="5" t="s">
        <v>35491</v>
      </c>
      <c r="B14964" s="5" t="s">
        <v>35492</v>
      </c>
      <c r="C14964" s="5" t="s">
        <v>35486</v>
      </c>
      <c r="D14964" s="5" t="s">
        <v>22</v>
      </c>
      <c r="E14964" s="5">
        <v>18</v>
      </c>
      <c r="F14964" s="5" t="s">
        <v>294</v>
      </c>
      <c r="G14964" s="5" t="s">
        <v>294</v>
      </c>
      <c r="H14964" s="5">
        <v>1</v>
      </c>
      <c r="M14964" s="5" t="s">
        <v>794</v>
      </c>
      <c r="N14964" s="5" t="s">
        <v>294</v>
      </c>
      <c r="O14964" s="5" t="s">
        <v>294</v>
      </c>
      <c r="P14964" s="5" t="s">
        <v>294</v>
      </c>
      <c r="Q14964" s="5" t="s">
        <v>294</v>
      </c>
      <c r="R14964" s="5" t="s">
        <v>294</v>
      </c>
      <c r="V14964" s="5" t="s">
        <v>35493</v>
      </c>
    </row>
    <row r="14965" spans="1:22" x14ac:dyDescent="0.35">
      <c r="A14965" s="5" t="s">
        <v>35494</v>
      </c>
      <c r="B14965" s="5" t="s">
        <v>35495</v>
      </c>
      <c r="C14965" s="5" t="s">
        <v>35486</v>
      </c>
      <c r="D14965" s="5" t="s">
        <v>18</v>
      </c>
      <c r="E14965" s="5">
        <v>20</v>
      </c>
      <c r="F14965" s="5" t="s">
        <v>294</v>
      </c>
      <c r="G14965" s="5" t="s">
        <v>297</v>
      </c>
      <c r="J14965" s="5" t="s">
        <v>9548</v>
      </c>
      <c r="M14965" s="5" t="s">
        <v>794</v>
      </c>
      <c r="N14965" s="5" t="s">
        <v>294</v>
      </c>
      <c r="O14965" s="5" t="s">
        <v>294</v>
      </c>
      <c r="P14965" s="5" t="s">
        <v>294</v>
      </c>
      <c r="Q14965" s="5" t="s">
        <v>294</v>
      </c>
      <c r="R14965" s="5" t="s">
        <v>294</v>
      </c>
      <c r="V14965" s="5" t="s">
        <v>35496</v>
      </c>
    </row>
    <row r="14966" spans="1:22" x14ac:dyDescent="0.35">
      <c r="A14966" s="5" t="s">
        <v>35497</v>
      </c>
      <c r="B14966" s="5" t="s">
        <v>35498</v>
      </c>
      <c r="C14966" s="5" t="s">
        <v>35486</v>
      </c>
      <c r="D14966" s="5" t="s">
        <v>18</v>
      </c>
      <c r="E14966" s="5">
        <v>1</v>
      </c>
      <c r="F14966" s="5" t="s">
        <v>297</v>
      </c>
      <c r="G14966" s="5" t="s">
        <v>297</v>
      </c>
      <c r="L14966" s="5" t="s">
        <v>822</v>
      </c>
      <c r="M14966" s="5" t="s">
        <v>794</v>
      </c>
      <c r="N14966" s="5" t="s">
        <v>294</v>
      </c>
      <c r="O14966" s="5" t="s">
        <v>294</v>
      </c>
      <c r="P14966" s="5" t="s">
        <v>294</v>
      </c>
      <c r="Q14966" s="5" t="s">
        <v>294</v>
      </c>
      <c r="R14966" s="5" t="s">
        <v>294</v>
      </c>
      <c r="S14966" s="5" t="s">
        <v>297</v>
      </c>
      <c r="V14966" s="5" t="s">
        <v>35499</v>
      </c>
    </row>
    <row r="14967" spans="1:22" x14ac:dyDescent="0.35">
      <c r="A14967" s="5" t="s">
        <v>35500</v>
      </c>
      <c r="B14967" s="5" t="s">
        <v>35501</v>
      </c>
      <c r="C14967" s="5" t="s">
        <v>35486</v>
      </c>
      <c r="D14967" s="5" t="s">
        <v>22</v>
      </c>
      <c r="E14967" s="5">
        <v>18</v>
      </c>
      <c r="F14967" s="5" t="s">
        <v>297</v>
      </c>
      <c r="G14967" s="5" t="s">
        <v>294</v>
      </c>
      <c r="M14967" s="5" t="s">
        <v>3826</v>
      </c>
      <c r="N14967" s="5" t="s">
        <v>294</v>
      </c>
      <c r="O14967" s="5" t="s">
        <v>294</v>
      </c>
      <c r="P14967" s="5" t="s">
        <v>294</v>
      </c>
      <c r="Q14967" s="5" t="s">
        <v>294</v>
      </c>
      <c r="R14967" s="5" t="s">
        <v>294</v>
      </c>
      <c r="V14967" s="5" t="s">
        <v>35502</v>
      </c>
    </row>
    <row r="14968" spans="1:22" x14ac:dyDescent="0.35">
      <c r="A14968" s="5" t="s">
        <v>35503</v>
      </c>
      <c r="B14968" s="5" t="s">
        <v>35504</v>
      </c>
      <c r="C14968" s="5" t="s">
        <v>35486</v>
      </c>
      <c r="D14968" s="5" t="s">
        <v>22</v>
      </c>
      <c r="E14968" s="5">
        <v>18</v>
      </c>
      <c r="F14968" s="5" t="s">
        <v>294</v>
      </c>
      <c r="G14968" s="5" t="s">
        <v>294</v>
      </c>
      <c r="H14968" s="5">
        <v>1</v>
      </c>
      <c r="M14968" s="5" t="s">
        <v>794</v>
      </c>
      <c r="N14968" s="5" t="s">
        <v>294</v>
      </c>
      <c r="O14968" s="5" t="s">
        <v>294</v>
      </c>
      <c r="P14968" s="5" t="s">
        <v>294</v>
      </c>
      <c r="Q14968" s="5" t="s">
        <v>294</v>
      </c>
      <c r="R14968" s="5" t="s">
        <v>294</v>
      </c>
      <c r="V14968" s="5" t="s">
        <v>35505</v>
      </c>
    </row>
    <row r="14969" spans="1:22" x14ac:dyDescent="0.35">
      <c r="A14969" s="5" t="s">
        <v>35506</v>
      </c>
      <c r="B14969" s="5" t="s">
        <v>35507</v>
      </c>
      <c r="C14969" s="5" t="s">
        <v>35486</v>
      </c>
      <c r="D14969" s="5" t="s">
        <v>22</v>
      </c>
      <c r="E14969" s="5">
        <v>3</v>
      </c>
      <c r="F14969" s="5" t="s">
        <v>297</v>
      </c>
      <c r="G14969" s="5" t="s">
        <v>294</v>
      </c>
      <c r="H14969" s="5">
        <v>1</v>
      </c>
      <c r="I14969" s="5">
        <v>999</v>
      </c>
      <c r="M14969" s="5" t="s">
        <v>794</v>
      </c>
      <c r="N14969" s="5" t="s">
        <v>294</v>
      </c>
      <c r="O14969" s="5" t="s">
        <v>294</v>
      </c>
      <c r="P14969" s="5" t="s">
        <v>294</v>
      </c>
      <c r="Q14969" s="5" t="s">
        <v>294</v>
      </c>
      <c r="R14969" s="5" t="s">
        <v>294</v>
      </c>
      <c r="V14969" s="5" t="s">
        <v>35508</v>
      </c>
    </row>
    <row r="14970" spans="1:22" x14ac:dyDescent="0.35">
      <c r="A14970" s="5" t="s">
        <v>35509</v>
      </c>
      <c r="B14970" s="5" t="s">
        <v>35510</v>
      </c>
      <c r="C14970" s="5" t="s">
        <v>35486</v>
      </c>
      <c r="D14970" s="5" t="s">
        <v>22</v>
      </c>
      <c r="E14970" s="5">
        <v>18</v>
      </c>
      <c r="F14970" s="5" t="s">
        <v>294</v>
      </c>
      <c r="G14970" s="5" t="s">
        <v>294</v>
      </c>
      <c r="H14970" s="5">
        <v>1</v>
      </c>
      <c r="M14970" s="5" t="s">
        <v>794</v>
      </c>
      <c r="N14970" s="5" t="s">
        <v>294</v>
      </c>
      <c r="O14970" s="5" t="s">
        <v>294</v>
      </c>
      <c r="P14970" s="5" t="s">
        <v>294</v>
      </c>
      <c r="Q14970" s="5" t="s">
        <v>294</v>
      </c>
      <c r="R14970" s="5" t="s">
        <v>294</v>
      </c>
      <c r="V14970" s="5" t="s">
        <v>35511</v>
      </c>
    </row>
    <row r="14971" spans="1:22" x14ac:dyDescent="0.35">
      <c r="A14971" s="5" t="s">
        <v>35512</v>
      </c>
      <c r="B14971" s="5" t="s">
        <v>35513</v>
      </c>
      <c r="C14971" s="5" t="s">
        <v>35486</v>
      </c>
      <c r="D14971" s="5" t="s">
        <v>18</v>
      </c>
      <c r="E14971" s="5">
        <v>20</v>
      </c>
      <c r="F14971" s="5" t="s">
        <v>294</v>
      </c>
      <c r="G14971" s="5" t="s">
        <v>297</v>
      </c>
      <c r="M14971" s="5" t="s">
        <v>794</v>
      </c>
      <c r="N14971" s="5" t="s">
        <v>297</v>
      </c>
      <c r="O14971" s="5" t="s">
        <v>297</v>
      </c>
      <c r="P14971" s="5" t="s">
        <v>294</v>
      </c>
      <c r="Q14971" s="5" t="s">
        <v>297</v>
      </c>
      <c r="R14971" s="5" t="s">
        <v>294</v>
      </c>
      <c r="V14971" s="5" t="s">
        <v>35514</v>
      </c>
    </row>
    <row r="14972" spans="1:22" x14ac:dyDescent="0.35">
      <c r="A14972" s="5" t="s">
        <v>35515</v>
      </c>
      <c r="B14972" s="5" t="s">
        <v>35516</v>
      </c>
      <c r="C14972" s="5" t="s">
        <v>35486</v>
      </c>
      <c r="D14972" s="5" t="s">
        <v>18</v>
      </c>
      <c r="E14972" s="5">
        <v>1</v>
      </c>
      <c r="F14972" s="5" t="s">
        <v>297</v>
      </c>
      <c r="G14972" s="5" t="s">
        <v>297</v>
      </c>
      <c r="L14972" s="5" t="s">
        <v>822</v>
      </c>
      <c r="M14972" s="5" t="s">
        <v>794</v>
      </c>
      <c r="N14972" s="5" t="s">
        <v>294</v>
      </c>
      <c r="O14972" s="5" t="s">
        <v>294</v>
      </c>
      <c r="P14972" s="5" t="s">
        <v>294</v>
      </c>
      <c r="Q14972" s="5" t="s">
        <v>294</v>
      </c>
      <c r="R14972" s="5" t="s">
        <v>294</v>
      </c>
      <c r="V14972" s="5" t="s">
        <v>35517</v>
      </c>
    </row>
    <row r="14973" spans="1:22" x14ac:dyDescent="0.35">
      <c r="A14973" s="5" t="s">
        <v>35518</v>
      </c>
      <c r="B14973" s="5" t="s">
        <v>35519</v>
      </c>
      <c r="C14973" s="5" t="s">
        <v>20434</v>
      </c>
      <c r="D14973" s="5" t="s">
        <v>18</v>
      </c>
      <c r="E14973" s="5">
        <v>20</v>
      </c>
      <c r="F14973" s="5" t="s">
        <v>294</v>
      </c>
      <c r="G14973" s="5" t="s">
        <v>297</v>
      </c>
      <c r="M14973" s="5" t="s">
        <v>3826</v>
      </c>
      <c r="N14973" s="5" t="s">
        <v>294</v>
      </c>
      <c r="P14973" s="5" t="s">
        <v>294</v>
      </c>
      <c r="Q14973" s="5" t="s">
        <v>294</v>
      </c>
      <c r="R14973" s="5" t="s">
        <v>294</v>
      </c>
      <c r="V14973" s="5" t="s">
        <v>35518</v>
      </c>
    </row>
    <row r="14974" spans="1:22" x14ac:dyDescent="0.35">
      <c r="A14974" s="5" t="s">
        <v>35520</v>
      </c>
      <c r="B14974" s="5" t="s">
        <v>35521</v>
      </c>
      <c r="C14974" s="5" t="s">
        <v>20434</v>
      </c>
      <c r="D14974" s="5" t="s">
        <v>18</v>
      </c>
      <c r="E14974" s="5">
        <v>30</v>
      </c>
      <c r="F14974" s="5" t="s">
        <v>294</v>
      </c>
      <c r="G14974" s="5" t="s">
        <v>294</v>
      </c>
      <c r="M14974" s="5" t="s">
        <v>794</v>
      </c>
      <c r="N14974" s="5" t="s">
        <v>294</v>
      </c>
      <c r="P14974" s="5" t="s">
        <v>294</v>
      </c>
      <c r="Q14974" s="5" t="s">
        <v>294</v>
      </c>
      <c r="R14974" s="5" t="s">
        <v>294</v>
      </c>
      <c r="V14974" s="5" t="s">
        <v>35520</v>
      </c>
    </row>
    <row r="14975" spans="1:22" x14ac:dyDescent="0.35">
      <c r="A14975" s="5" t="s">
        <v>35522</v>
      </c>
      <c r="B14975" s="5" t="s">
        <v>35523</v>
      </c>
      <c r="C14975" s="5" t="s">
        <v>35524</v>
      </c>
      <c r="D14975" s="5" t="s">
        <v>18</v>
      </c>
      <c r="E14975" s="5">
        <v>50</v>
      </c>
      <c r="F14975" s="5" t="s">
        <v>294</v>
      </c>
      <c r="G14975" s="5" t="s">
        <v>294</v>
      </c>
      <c r="M14975" s="5" t="s">
        <v>794</v>
      </c>
      <c r="N14975" s="5" t="s">
        <v>294</v>
      </c>
      <c r="O14975" s="5" t="s">
        <v>294</v>
      </c>
      <c r="P14975" s="5" t="s">
        <v>294</v>
      </c>
      <c r="Q14975" s="5" t="s">
        <v>294</v>
      </c>
      <c r="R14975" s="5" t="s">
        <v>294</v>
      </c>
    </row>
    <row r="14976" spans="1:22" x14ac:dyDescent="0.35">
      <c r="A14976" s="5" t="s">
        <v>35525</v>
      </c>
      <c r="B14976" s="5" t="s">
        <v>35526</v>
      </c>
      <c r="C14976" s="5" t="s">
        <v>20434</v>
      </c>
      <c r="D14976" s="5" t="s">
        <v>18</v>
      </c>
      <c r="E14976" s="5">
        <v>15</v>
      </c>
      <c r="F14976" s="5" t="s">
        <v>294</v>
      </c>
      <c r="G14976" s="5" t="s">
        <v>297</v>
      </c>
      <c r="M14976" s="5" t="s">
        <v>794</v>
      </c>
      <c r="N14976" s="5" t="s">
        <v>294</v>
      </c>
      <c r="P14976" s="5" t="s">
        <v>294</v>
      </c>
      <c r="Q14976" s="5" t="s">
        <v>294</v>
      </c>
      <c r="R14976" s="5" t="s">
        <v>294</v>
      </c>
      <c r="V14976" s="5" t="s">
        <v>35525</v>
      </c>
    </row>
    <row r="14977" spans="1:22" x14ac:dyDescent="0.35">
      <c r="A14977" s="5" t="s">
        <v>35527</v>
      </c>
      <c r="B14977" s="5" t="s">
        <v>5512</v>
      </c>
      <c r="C14977" s="5" t="s">
        <v>20434</v>
      </c>
      <c r="D14977" s="5" t="s">
        <v>22</v>
      </c>
      <c r="E14977" s="5">
        <v>1</v>
      </c>
      <c r="F14977" s="5" t="s">
        <v>294</v>
      </c>
      <c r="G14977" s="5" t="s">
        <v>294</v>
      </c>
      <c r="M14977" s="5" t="s">
        <v>794</v>
      </c>
      <c r="N14977" s="5" t="s">
        <v>294</v>
      </c>
      <c r="P14977" s="5" t="s">
        <v>294</v>
      </c>
      <c r="Q14977" s="5" t="s">
        <v>294</v>
      </c>
      <c r="R14977" s="5" t="s">
        <v>294</v>
      </c>
    </row>
    <row r="14978" spans="1:22" x14ac:dyDescent="0.35">
      <c r="A14978" s="5" t="s">
        <v>35528</v>
      </c>
      <c r="B14978" s="5" t="s">
        <v>35529</v>
      </c>
      <c r="C14978" s="5" t="s">
        <v>35530</v>
      </c>
      <c r="D14978" s="5" t="s">
        <v>18</v>
      </c>
      <c r="E14978" s="5">
        <v>20</v>
      </c>
      <c r="F14978" s="5" t="s">
        <v>294</v>
      </c>
      <c r="G14978" s="5" t="s">
        <v>297</v>
      </c>
      <c r="M14978" s="5" t="s">
        <v>3826</v>
      </c>
      <c r="N14978" s="5" t="s">
        <v>294</v>
      </c>
      <c r="P14978" s="5" t="s">
        <v>294</v>
      </c>
      <c r="Q14978" s="5" t="s">
        <v>294</v>
      </c>
      <c r="R14978" s="5" t="s">
        <v>294</v>
      </c>
    </row>
    <row r="14979" spans="1:22" x14ac:dyDescent="0.35">
      <c r="A14979" s="5" t="s">
        <v>35531</v>
      </c>
      <c r="B14979" s="5" t="s">
        <v>35532</v>
      </c>
      <c r="C14979" s="5" t="s">
        <v>20434</v>
      </c>
      <c r="D14979" s="5" t="s">
        <v>18</v>
      </c>
      <c r="E14979" s="5">
        <v>20</v>
      </c>
      <c r="F14979" s="5" t="s">
        <v>294</v>
      </c>
      <c r="G14979" s="5" t="s">
        <v>297</v>
      </c>
      <c r="M14979" s="5" t="s">
        <v>794</v>
      </c>
      <c r="N14979" s="5" t="s">
        <v>294</v>
      </c>
      <c r="P14979" s="5" t="s">
        <v>294</v>
      </c>
      <c r="Q14979" s="5" t="s">
        <v>294</v>
      </c>
      <c r="R14979" s="5" t="s">
        <v>294</v>
      </c>
      <c r="V14979" s="5" t="s">
        <v>35531</v>
      </c>
    </row>
    <row r="14980" spans="1:22" x14ac:dyDescent="0.35">
      <c r="A14980" s="5" t="s">
        <v>35533</v>
      </c>
      <c r="B14980" s="5" t="s">
        <v>35534</v>
      </c>
      <c r="C14980" s="5" t="s">
        <v>35530</v>
      </c>
      <c r="D14980" s="5" t="s">
        <v>18</v>
      </c>
      <c r="E14980" s="5">
        <v>200</v>
      </c>
      <c r="F14980" s="5" t="s">
        <v>294</v>
      </c>
      <c r="G14980" s="5" t="s">
        <v>294</v>
      </c>
      <c r="M14980" s="5" t="s">
        <v>794</v>
      </c>
      <c r="N14980" s="5" t="s">
        <v>294</v>
      </c>
      <c r="P14980" s="5" t="s">
        <v>294</v>
      </c>
      <c r="Q14980" s="5" t="s">
        <v>294</v>
      </c>
      <c r="R14980" s="5" t="s">
        <v>294</v>
      </c>
      <c r="V14980" s="5" t="s">
        <v>35533</v>
      </c>
    </row>
    <row r="14981" spans="1:22" x14ac:dyDescent="0.35">
      <c r="A14981" s="5" t="s">
        <v>35535</v>
      </c>
      <c r="B14981" s="5" t="s">
        <v>35536</v>
      </c>
      <c r="C14981" s="5" t="s">
        <v>9597</v>
      </c>
      <c r="D14981" s="5" t="s">
        <v>18</v>
      </c>
      <c r="E14981" s="5">
        <v>25</v>
      </c>
      <c r="F14981" s="5" t="s">
        <v>294</v>
      </c>
      <c r="G14981" s="5" t="s">
        <v>294</v>
      </c>
      <c r="M14981" s="5" t="s">
        <v>794</v>
      </c>
      <c r="N14981" s="5" t="s">
        <v>294</v>
      </c>
      <c r="R14981" s="5" t="s">
        <v>294</v>
      </c>
    </row>
    <row r="14982" spans="1:22" x14ac:dyDescent="0.35">
      <c r="A14982" s="5" t="s">
        <v>35537</v>
      </c>
      <c r="B14982" s="5" t="s">
        <v>35538</v>
      </c>
      <c r="C14982" s="5" t="s">
        <v>35539</v>
      </c>
      <c r="D14982" s="5" t="s">
        <v>22</v>
      </c>
      <c r="E14982" s="5">
        <v>3</v>
      </c>
      <c r="F14982" s="5" t="s">
        <v>294</v>
      </c>
      <c r="G14982" s="5" t="s">
        <v>294</v>
      </c>
      <c r="M14982" s="5" t="s">
        <v>3826</v>
      </c>
      <c r="N14982" s="5" t="s">
        <v>294</v>
      </c>
      <c r="R14982" s="5" t="s">
        <v>294</v>
      </c>
      <c r="V14982" s="5" t="s">
        <v>35540</v>
      </c>
    </row>
    <row r="14983" spans="1:22" x14ac:dyDescent="0.35">
      <c r="A14983" s="5" t="s">
        <v>35541</v>
      </c>
      <c r="B14983" s="5" t="s">
        <v>35542</v>
      </c>
      <c r="C14983" s="5" t="s">
        <v>35539</v>
      </c>
      <c r="D14983" s="5" t="s">
        <v>18</v>
      </c>
      <c r="E14983" s="5">
        <v>30</v>
      </c>
      <c r="F14983" s="5" t="s">
        <v>294</v>
      </c>
      <c r="G14983" s="5" t="s">
        <v>294</v>
      </c>
      <c r="M14983" s="5" t="s">
        <v>794</v>
      </c>
      <c r="N14983" s="5" t="s">
        <v>294</v>
      </c>
      <c r="R14983" s="5" t="s">
        <v>294</v>
      </c>
      <c r="V14983" s="5" t="s">
        <v>35543</v>
      </c>
    </row>
    <row r="14984" spans="1:22" x14ac:dyDescent="0.35">
      <c r="A14984" s="5" t="s">
        <v>35544</v>
      </c>
      <c r="B14984" s="5" t="s">
        <v>35545</v>
      </c>
      <c r="C14984" s="5" t="s">
        <v>35539</v>
      </c>
      <c r="D14984" s="5" t="s">
        <v>18</v>
      </c>
      <c r="E14984" s="5">
        <v>1</v>
      </c>
      <c r="F14984" s="5" t="s">
        <v>294</v>
      </c>
      <c r="G14984" s="5" t="s">
        <v>297</v>
      </c>
      <c r="L14984" s="5" t="s">
        <v>35546</v>
      </c>
      <c r="M14984" s="5" t="s">
        <v>794</v>
      </c>
      <c r="N14984" s="5" t="s">
        <v>294</v>
      </c>
      <c r="R14984" s="5" t="s">
        <v>294</v>
      </c>
      <c r="V14984" s="5" t="s">
        <v>35544</v>
      </c>
    </row>
    <row r="14985" spans="1:22" x14ac:dyDescent="0.35">
      <c r="A14985" s="5" t="s">
        <v>35547</v>
      </c>
      <c r="B14985" s="5" t="s">
        <v>35548</v>
      </c>
      <c r="C14985" s="5" t="s">
        <v>34255</v>
      </c>
      <c r="D14985" s="5" t="s">
        <v>18</v>
      </c>
      <c r="E14985" s="5">
        <v>8</v>
      </c>
      <c r="F14985" s="5" t="s">
        <v>294</v>
      </c>
      <c r="G14985" s="5" t="s">
        <v>297</v>
      </c>
      <c r="M14985" s="5" t="s">
        <v>3826</v>
      </c>
      <c r="N14985" s="5" t="s">
        <v>294</v>
      </c>
      <c r="R14985" s="5" t="s">
        <v>294</v>
      </c>
    </row>
    <row r="14986" spans="1:22" x14ac:dyDescent="0.35">
      <c r="A14986" s="5" t="s">
        <v>35549</v>
      </c>
      <c r="B14986" s="5" t="s">
        <v>35550</v>
      </c>
      <c r="C14986" s="5" t="s">
        <v>35551</v>
      </c>
      <c r="D14986" s="5" t="s">
        <v>18</v>
      </c>
      <c r="E14986" s="5">
        <v>30</v>
      </c>
      <c r="F14986" s="5" t="s">
        <v>294</v>
      </c>
      <c r="G14986" s="5" t="s">
        <v>294</v>
      </c>
      <c r="M14986" s="5" t="s">
        <v>794</v>
      </c>
      <c r="N14986" s="5" t="s">
        <v>294</v>
      </c>
      <c r="R14986" s="5" t="s">
        <v>294</v>
      </c>
      <c r="V14986" s="5" t="s">
        <v>35549</v>
      </c>
    </row>
    <row r="14987" spans="1:22" x14ac:dyDescent="0.35">
      <c r="A14987" s="5" t="s">
        <v>35552</v>
      </c>
      <c r="B14987" s="5" t="s">
        <v>35553</v>
      </c>
      <c r="C14987" s="5" t="s">
        <v>35551</v>
      </c>
      <c r="D14987" s="5" t="s">
        <v>18</v>
      </c>
      <c r="E14987" s="5">
        <v>1</v>
      </c>
      <c r="F14987" s="5" t="s">
        <v>294</v>
      </c>
      <c r="G14987" s="5" t="s">
        <v>297</v>
      </c>
      <c r="L14987" s="5" t="s">
        <v>822</v>
      </c>
      <c r="M14987" s="5" t="s">
        <v>794</v>
      </c>
      <c r="N14987" s="5" t="s">
        <v>294</v>
      </c>
      <c r="P14987" s="5" t="s">
        <v>294</v>
      </c>
      <c r="Q14987" s="5" t="s">
        <v>294</v>
      </c>
      <c r="R14987" s="5" t="s">
        <v>294</v>
      </c>
      <c r="S14987" s="5" t="s">
        <v>294</v>
      </c>
      <c r="V14987" s="5" t="s">
        <v>35552</v>
      </c>
    </row>
    <row r="14988" spans="1:22" x14ac:dyDescent="0.35">
      <c r="A14988" s="5" t="s">
        <v>35554</v>
      </c>
      <c r="B14988" s="5" t="s">
        <v>35555</v>
      </c>
      <c r="C14988" s="5" t="s">
        <v>35551</v>
      </c>
      <c r="D14988" s="5" t="s">
        <v>18</v>
      </c>
      <c r="E14988" s="5">
        <v>10</v>
      </c>
      <c r="F14988" s="5" t="s">
        <v>294</v>
      </c>
      <c r="G14988" s="5" t="s">
        <v>294</v>
      </c>
      <c r="M14988" s="5" t="s">
        <v>3826</v>
      </c>
      <c r="N14988" s="5" t="s">
        <v>294</v>
      </c>
      <c r="R14988" s="5" t="s">
        <v>294</v>
      </c>
      <c r="V14988" s="5" t="s">
        <v>35554</v>
      </c>
    </row>
    <row r="14989" spans="1:22" x14ac:dyDescent="0.35">
      <c r="A14989" s="5" t="s">
        <v>35556</v>
      </c>
      <c r="B14989" s="5" t="s">
        <v>35557</v>
      </c>
      <c r="C14989" s="5" t="s">
        <v>35551</v>
      </c>
      <c r="D14989" s="5" t="s">
        <v>18</v>
      </c>
      <c r="E14989" s="5">
        <v>50</v>
      </c>
      <c r="F14989" s="5" t="s">
        <v>294</v>
      </c>
      <c r="G14989" s="5" t="s">
        <v>294</v>
      </c>
      <c r="M14989" s="5" t="s">
        <v>794</v>
      </c>
      <c r="N14989" s="5" t="s">
        <v>294</v>
      </c>
      <c r="R14989" s="5" t="s">
        <v>294</v>
      </c>
      <c r="V14989" s="5" t="s">
        <v>35556</v>
      </c>
    </row>
    <row r="14990" spans="1:22" x14ac:dyDescent="0.35">
      <c r="A14990" s="5" t="s">
        <v>35558</v>
      </c>
      <c r="B14990" s="5" t="s">
        <v>35559</v>
      </c>
      <c r="C14990" s="5" t="s">
        <v>35551</v>
      </c>
      <c r="D14990" s="5" t="s">
        <v>18</v>
      </c>
      <c r="E14990" s="5">
        <v>1</v>
      </c>
      <c r="F14990" s="5" t="s">
        <v>294</v>
      </c>
      <c r="G14990" s="5" t="s">
        <v>297</v>
      </c>
      <c r="L14990" s="5" t="s">
        <v>35560</v>
      </c>
      <c r="M14990" s="5" t="s">
        <v>794</v>
      </c>
      <c r="N14990" s="5" t="s">
        <v>294</v>
      </c>
      <c r="O14990" s="5" t="s">
        <v>294</v>
      </c>
      <c r="P14990" s="5" t="s">
        <v>294</v>
      </c>
      <c r="Q14990" s="5" t="s">
        <v>294</v>
      </c>
      <c r="R14990" s="5" t="s">
        <v>294</v>
      </c>
      <c r="V14990" s="5" t="s">
        <v>35558</v>
      </c>
    </row>
    <row r="14991" spans="1:22" x14ac:dyDescent="0.35">
      <c r="A14991" s="5" t="s">
        <v>35561</v>
      </c>
      <c r="B14991" s="5" t="s">
        <v>35562</v>
      </c>
      <c r="C14991" s="5" t="s">
        <v>35563</v>
      </c>
      <c r="D14991" s="5" t="s">
        <v>18</v>
      </c>
      <c r="E14991" s="5">
        <v>4</v>
      </c>
      <c r="F14991" s="5" t="s">
        <v>294</v>
      </c>
      <c r="G14991" s="5" t="s">
        <v>294</v>
      </c>
      <c r="M14991" s="5" t="s">
        <v>3826</v>
      </c>
      <c r="N14991" s="5" t="s">
        <v>294</v>
      </c>
      <c r="R14991" s="5" t="s">
        <v>294</v>
      </c>
      <c r="V14991" s="5" t="s">
        <v>35561</v>
      </c>
    </row>
    <row r="14992" spans="1:22" x14ac:dyDescent="0.35">
      <c r="A14992" s="5" t="s">
        <v>35564</v>
      </c>
      <c r="B14992" s="5" t="s">
        <v>35565</v>
      </c>
      <c r="C14992" s="5" t="s">
        <v>35563</v>
      </c>
      <c r="D14992" s="5" t="s">
        <v>18</v>
      </c>
      <c r="E14992" s="5">
        <v>60</v>
      </c>
      <c r="F14992" s="5" t="s">
        <v>294</v>
      </c>
      <c r="G14992" s="5" t="s">
        <v>294</v>
      </c>
      <c r="M14992" s="5" t="s">
        <v>794</v>
      </c>
      <c r="N14992" s="5" t="s">
        <v>294</v>
      </c>
      <c r="R14992" s="5" t="s">
        <v>294</v>
      </c>
      <c r="V14992" s="5" t="s">
        <v>35564</v>
      </c>
    </row>
    <row r="14993" spans="1:22" x14ac:dyDescent="0.35">
      <c r="A14993" s="5" t="s">
        <v>35566</v>
      </c>
      <c r="B14993" s="5" t="s">
        <v>35567</v>
      </c>
      <c r="C14993" s="5" t="s">
        <v>35568</v>
      </c>
      <c r="D14993" s="5" t="s">
        <v>18</v>
      </c>
      <c r="E14993" s="5">
        <v>8</v>
      </c>
      <c r="F14993" s="5" t="s">
        <v>294</v>
      </c>
      <c r="G14993" s="5" t="s">
        <v>297</v>
      </c>
      <c r="M14993" s="5" t="s">
        <v>794</v>
      </c>
      <c r="N14993" s="5" t="s">
        <v>294</v>
      </c>
      <c r="R14993" s="5" t="s">
        <v>294</v>
      </c>
    </row>
    <row r="14994" spans="1:22" x14ac:dyDescent="0.35">
      <c r="A14994" s="5" t="s">
        <v>35569</v>
      </c>
      <c r="B14994" s="5" t="s">
        <v>35570</v>
      </c>
      <c r="C14994" s="5" t="s">
        <v>35568</v>
      </c>
      <c r="D14994" s="5" t="s">
        <v>22</v>
      </c>
      <c r="E14994" s="5">
        <v>4</v>
      </c>
      <c r="F14994" s="5" t="s">
        <v>294</v>
      </c>
      <c r="G14994" s="5" t="s">
        <v>294</v>
      </c>
      <c r="M14994" s="5" t="s">
        <v>3826</v>
      </c>
      <c r="N14994" s="5" t="s">
        <v>294</v>
      </c>
      <c r="R14994" s="5" t="s">
        <v>294</v>
      </c>
    </row>
    <row r="14995" spans="1:22" x14ac:dyDescent="0.35">
      <c r="A14995" s="5" t="s">
        <v>35571</v>
      </c>
      <c r="B14995" s="5" t="s">
        <v>35572</v>
      </c>
      <c r="C14995" s="5" t="s">
        <v>35524</v>
      </c>
      <c r="D14995" s="5" t="s">
        <v>18</v>
      </c>
      <c r="E14995" s="5">
        <v>20</v>
      </c>
      <c r="F14995" s="5" t="s">
        <v>294</v>
      </c>
      <c r="G14995" s="5" t="s">
        <v>294</v>
      </c>
      <c r="M14995" s="5" t="s">
        <v>3826</v>
      </c>
      <c r="N14995" s="5" t="s">
        <v>294</v>
      </c>
      <c r="P14995" s="5" t="s">
        <v>294</v>
      </c>
      <c r="Q14995" s="5" t="s">
        <v>294</v>
      </c>
      <c r="R14995" s="5" t="s">
        <v>294</v>
      </c>
    </row>
    <row r="14996" spans="1:22" x14ac:dyDescent="0.35">
      <c r="A14996" s="5" t="s">
        <v>35573</v>
      </c>
      <c r="B14996" s="5" t="s">
        <v>9760</v>
      </c>
      <c r="C14996" s="5" t="s">
        <v>4586</v>
      </c>
      <c r="D14996" s="5" t="s">
        <v>22</v>
      </c>
      <c r="E14996" s="5">
        <v>2</v>
      </c>
      <c r="F14996" s="5" t="s">
        <v>294</v>
      </c>
      <c r="G14996" s="5" t="s">
        <v>294</v>
      </c>
      <c r="J14996" s="5" t="s">
        <v>3984</v>
      </c>
      <c r="M14996" s="5" t="s">
        <v>794</v>
      </c>
      <c r="N14996" s="5" t="s">
        <v>294</v>
      </c>
      <c r="O14996" s="5" t="s">
        <v>294</v>
      </c>
      <c r="P14996" s="5" t="s">
        <v>294</v>
      </c>
      <c r="Q14996" s="5" t="s">
        <v>294</v>
      </c>
      <c r="R14996" s="5" t="s">
        <v>294</v>
      </c>
      <c r="V14996" s="5" t="s">
        <v>35574</v>
      </c>
    </row>
    <row r="14997" spans="1:22" x14ac:dyDescent="0.35">
      <c r="A14997" s="5" t="s">
        <v>35575</v>
      </c>
      <c r="B14997" s="5" t="s">
        <v>35576</v>
      </c>
      <c r="C14997" s="5" t="s">
        <v>35524</v>
      </c>
      <c r="D14997" s="5" t="s">
        <v>22</v>
      </c>
      <c r="E14997" s="5">
        <v>1</v>
      </c>
      <c r="F14997" s="5" t="s">
        <v>294</v>
      </c>
      <c r="G14997" s="5" t="s">
        <v>294</v>
      </c>
      <c r="H14997" s="5">
        <v>0</v>
      </c>
      <c r="I14997" s="5">
        <v>1</v>
      </c>
      <c r="M14997" s="5" t="s">
        <v>794</v>
      </c>
      <c r="N14997" s="5" t="s">
        <v>294</v>
      </c>
      <c r="O14997" s="5" t="s">
        <v>294</v>
      </c>
      <c r="P14997" s="5" t="s">
        <v>294</v>
      </c>
      <c r="Q14997" s="5" t="s">
        <v>294</v>
      </c>
      <c r="R14997" s="5" t="s">
        <v>294</v>
      </c>
    </row>
    <row r="14998" spans="1:22" x14ac:dyDescent="0.35">
      <c r="A14998" s="5" t="s">
        <v>35577</v>
      </c>
      <c r="B14998" s="5" t="s">
        <v>35578</v>
      </c>
      <c r="C14998" s="5" t="s">
        <v>35524</v>
      </c>
      <c r="D14998" s="5" t="s">
        <v>22</v>
      </c>
      <c r="E14998" s="5">
        <v>1</v>
      </c>
      <c r="F14998" s="5" t="s">
        <v>297</v>
      </c>
      <c r="G14998" s="5" t="s">
        <v>294</v>
      </c>
      <c r="H14998" s="5">
        <v>0</v>
      </c>
      <c r="I14998" s="5">
        <v>4</v>
      </c>
      <c r="M14998" s="5" t="s">
        <v>794</v>
      </c>
      <c r="N14998" s="5" t="s">
        <v>294</v>
      </c>
      <c r="O14998" s="5" t="s">
        <v>294</v>
      </c>
      <c r="P14998" s="5" t="s">
        <v>294</v>
      </c>
      <c r="Q14998" s="5" t="s">
        <v>294</v>
      </c>
      <c r="R14998" s="5" t="s">
        <v>294</v>
      </c>
      <c r="S14998" s="5" t="s">
        <v>2333</v>
      </c>
    </row>
    <row r="14999" spans="1:22" x14ac:dyDescent="0.35">
      <c r="A14999" s="5" t="s">
        <v>35579</v>
      </c>
      <c r="B14999" s="5" t="s">
        <v>2307</v>
      </c>
      <c r="C14999" s="5" t="s">
        <v>35580</v>
      </c>
      <c r="D14999" s="5" t="s">
        <v>18</v>
      </c>
      <c r="E14999" s="5">
        <v>999</v>
      </c>
      <c r="F14999" s="5" t="s">
        <v>294</v>
      </c>
      <c r="G14999" s="5" t="s">
        <v>294</v>
      </c>
      <c r="M14999" s="5" t="s">
        <v>794</v>
      </c>
      <c r="N14999" s="5" t="s">
        <v>294</v>
      </c>
      <c r="O14999" s="5" t="s">
        <v>294</v>
      </c>
      <c r="P14999" s="5" t="s">
        <v>294</v>
      </c>
      <c r="Q14999" s="5" t="s">
        <v>294</v>
      </c>
      <c r="R14999" s="5" t="s">
        <v>294</v>
      </c>
    </row>
    <row r="15000" spans="1:22" x14ac:dyDescent="0.35">
      <c r="A15000" s="5" t="s">
        <v>35581</v>
      </c>
      <c r="B15000" s="5" t="s">
        <v>35582</v>
      </c>
      <c r="C15000" s="5" t="s">
        <v>35580</v>
      </c>
      <c r="D15000" s="5" t="s">
        <v>20</v>
      </c>
      <c r="E15000" s="5">
        <v>10</v>
      </c>
      <c r="F15000" s="5" t="s">
        <v>294</v>
      </c>
      <c r="G15000" s="5" t="s">
        <v>294</v>
      </c>
      <c r="M15000" s="5" t="s">
        <v>794</v>
      </c>
      <c r="N15000" s="5" t="s">
        <v>294</v>
      </c>
      <c r="O15000" s="5" t="s">
        <v>294</v>
      </c>
      <c r="P15000" s="5" t="s">
        <v>294</v>
      </c>
      <c r="Q15000" s="5" t="s">
        <v>294</v>
      </c>
      <c r="R15000" s="5" t="s">
        <v>297</v>
      </c>
    </row>
    <row r="15001" spans="1:22" x14ac:dyDescent="0.35">
      <c r="A15001" s="5" t="s">
        <v>35583</v>
      </c>
      <c r="B15001" s="5" t="s">
        <v>35584</v>
      </c>
      <c r="C15001" s="5" t="s">
        <v>35585</v>
      </c>
      <c r="D15001" s="5" t="s">
        <v>22</v>
      </c>
      <c r="E15001" s="5">
        <v>18</v>
      </c>
      <c r="F15001" s="5" t="s">
        <v>294</v>
      </c>
      <c r="G15001" s="5" t="s">
        <v>294</v>
      </c>
      <c r="J15001" s="5" t="s">
        <v>35580</v>
      </c>
      <c r="M15001" s="5" t="s">
        <v>794</v>
      </c>
      <c r="N15001" s="5" t="s">
        <v>294</v>
      </c>
      <c r="O15001" s="5" t="s">
        <v>294</v>
      </c>
      <c r="P15001" s="5" t="s">
        <v>294</v>
      </c>
      <c r="Q15001" s="5" t="s">
        <v>294</v>
      </c>
      <c r="R15001" s="5" t="s">
        <v>297</v>
      </c>
    </row>
    <row r="15002" spans="1:22" x14ac:dyDescent="0.35">
      <c r="A15002" s="5" t="s">
        <v>35586</v>
      </c>
      <c r="B15002" s="5" t="s">
        <v>35587</v>
      </c>
      <c r="C15002" s="5" t="s">
        <v>35585</v>
      </c>
      <c r="D15002" s="5" t="s">
        <v>18</v>
      </c>
      <c r="E15002" s="5">
        <v>20</v>
      </c>
      <c r="F15002" s="5" t="s">
        <v>294</v>
      </c>
      <c r="G15002" s="5" t="s">
        <v>297</v>
      </c>
      <c r="J15002" s="5" t="s">
        <v>9499</v>
      </c>
      <c r="M15002" s="5" t="s">
        <v>794</v>
      </c>
      <c r="N15002" s="5" t="s">
        <v>294</v>
      </c>
      <c r="O15002" s="5" t="s">
        <v>294</v>
      </c>
      <c r="P15002" s="5" t="s">
        <v>294</v>
      </c>
      <c r="Q15002" s="5" t="s">
        <v>294</v>
      </c>
      <c r="R15002" s="5" t="s">
        <v>297</v>
      </c>
    </row>
    <row r="15003" spans="1:22" x14ac:dyDescent="0.35">
      <c r="A15003" s="5" t="s">
        <v>35588</v>
      </c>
      <c r="B15003" s="5" t="s">
        <v>35589</v>
      </c>
      <c r="C15003" s="5" t="s">
        <v>35585</v>
      </c>
      <c r="D15003" s="5" t="s">
        <v>22</v>
      </c>
      <c r="E15003" s="5">
        <v>18</v>
      </c>
      <c r="F15003" s="5" t="s">
        <v>294</v>
      </c>
      <c r="G15003" s="5" t="s">
        <v>294</v>
      </c>
      <c r="M15003" s="5" t="s">
        <v>3826</v>
      </c>
      <c r="N15003" s="5" t="s">
        <v>294</v>
      </c>
      <c r="O15003" s="5" t="s">
        <v>294</v>
      </c>
      <c r="P15003" s="5" t="s">
        <v>294</v>
      </c>
      <c r="Q15003" s="5" t="s">
        <v>294</v>
      </c>
      <c r="R15003" s="5" t="s">
        <v>294</v>
      </c>
    </row>
    <row r="15004" spans="1:22" x14ac:dyDescent="0.35">
      <c r="A15004" s="5" t="s">
        <v>35590</v>
      </c>
      <c r="B15004" s="5" t="s">
        <v>35591</v>
      </c>
      <c r="C15004" s="5" t="s">
        <v>35585</v>
      </c>
      <c r="D15004" s="5" t="s">
        <v>18</v>
      </c>
      <c r="E15004" s="5">
        <v>999</v>
      </c>
      <c r="F15004" s="5" t="s">
        <v>294</v>
      </c>
      <c r="G15004" s="5" t="s">
        <v>294</v>
      </c>
      <c r="M15004" s="5" t="s">
        <v>794</v>
      </c>
      <c r="N15004" s="5" t="s">
        <v>294</v>
      </c>
      <c r="O15004" s="5" t="s">
        <v>294</v>
      </c>
      <c r="P15004" s="5" t="s">
        <v>294</v>
      </c>
      <c r="Q15004" s="5" t="s">
        <v>294</v>
      </c>
      <c r="R15004" s="5" t="s">
        <v>294</v>
      </c>
    </row>
    <row r="15005" spans="1:22" x14ac:dyDescent="0.35">
      <c r="A15005" s="5" t="s">
        <v>35592</v>
      </c>
      <c r="B15005" s="5" t="s">
        <v>33012</v>
      </c>
      <c r="C15005" s="5" t="s">
        <v>35585</v>
      </c>
      <c r="D15005" s="5" t="s">
        <v>18</v>
      </c>
      <c r="E15005" s="5">
        <v>999</v>
      </c>
      <c r="F15005" s="5" t="s">
        <v>294</v>
      </c>
      <c r="G15005" s="5" t="s">
        <v>294</v>
      </c>
      <c r="M15005" s="5" t="s">
        <v>794</v>
      </c>
      <c r="N15005" s="5" t="s">
        <v>294</v>
      </c>
      <c r="O15005" s="5" t="s">
        <v>294</v>
      </c>
      <c r="P15005" s="5" t="s">
        <v>294</v>
      </c>
      <c r="Q15005" s="5" t="s">
        <v>294</v>
      </c>
      <c r="R15005" s="5" t="s">
        <v>294</v>
      </c>
    </row>
    <row r="15006" spans="1:22" x14ac:dyDescent="0.35">
      <c r="A15006" s="5" t="s">
        <v>35593</v>
      </c>
      <c r="B15006" s="5" t="s">
        <v>35584</v>
      </c>
      <c r="C15006" s="5" t="s">
        <v>35594</v>
      </c>
      <c r="D15006" s="5" t="s">
        <v>22</v>
      </c>
      <c r="E15006" s="5">
        <v>18</v>
      </c>
      <c r="F15006" s="5" t="s">
        <v>294</v>
      </c>
      <c r="G15006" s="5" t="s">
        <v>294</v>
      </c>
      <c r="J15006" s="5" t="s">
        <v>35580</v>
      </c>
      <c r="M15006" s="5" t="s">
        <v>794</v>
      </c>
      <c r="N15006" s="5" t="s">
        <v>294</v>
      </c>
      <c r="O15006" s="5" t="s">
        <v>294</v>
      </c>
      <c r="P15006" s="5" t="s">
        <v>294</v>
      </c>
      <c r="Q15006" s="5" t="s">
        <v>294</v>
      </c>
      <c r="R15006" s="5" t="s">
        <v>297</v>
      </c>
    </row>
    <row r="15007" spans="1:22" x14ac:dyDescent="0.35">
      <c r="A15007" s="5" t="s">
        <v>35595</v>
      </c>
      <c r="B15007" s="5" t="s">
        <v>35596</v>
      </c>
      <c r="C15007" s="5" t="s">
        <v>35594</v>
      </c>
      <c r="D15007" s="5" t="s">
        <v>18</v>
      </c>
      <c r="E15007" s="5">
        <v>20</v>
      </c>
      <c r="F15007" s="5" t="s">
        <v>294</v>
      </c>
      <c r="G15007" s="5" t="s">
        <v>297</v>
      </c>
      <c r="J15007" s="5" t="s">
        <v>35597</v>
      </c>
      <c r="M15007" s="5" t="s">
        <v>794</v>
      </c>
      <c r="N15007" s="5" t="s">
        <v>294</v>
      </c>
      <c r="O15007" s="5" t="s">
        <v>294</v>
      </c>
      <c r="P15007" s="5" t="s">
        <v>294</v>
      </c>
      <c r="Q15007" s="5" t="s">
        <v>294</v>
      </c>
      <c r="R15007" s="5" t="s">
        <v>297</v>
      </c>
    </row>
    <row r="15008" spans="1:22" x14ac:dyDescent="0.35">
      <c r="A15008" s="5" t="s">
        <v>35598</v>
      </c>
      <c r="B15008" s="5" t="s">
        <v>35599</v>
      </c>
      <c r="C15008" s="5" t="s">
        <v>35594</v>
      </c>
      <c r="D15008" s="5" t="s">
        <v>22</v>
      </c>
      <c r="E15008" s="5">
        <v>18</v>
      </c>
      <c r="F15008" s="5" t="s">
        <v>294</v>
      </c>
      <c r="G15008" s="5" t="s">
        <v>294</v>
      </c>
      <c r="M15008" s="5" t="s">
        <v>3826</v>
      </c>
      <c r="N15008" s="5" t="s">
        <v>294</v>
      </c>
      <c r="O15008" s="5" t="s">
        <v>294</v>
      </c>
      <c r="P15008" s="5" t="s">
        <v>294</v>
      </c>
      <c r="Q15008" s="5" t="s">
        <v>294</v>
      </c>
      <c r="R15008" s="5" t="s">
        <v>294</v>
      </c>
    </row>
    <row r="15009" spans="1:19" x14ac:dyDescent="0.35">
      <c r="A15009" s="5" t="s">
        <v>35600</v>
      </c>
      <c r="B15009" s="5" t="s">
        <v>35584</v>
      </c>
      <c r="C15009" s="5" t="s">
        <v>35580</v>
      </c>
      <c r="D15009" s="5" t="s">
        <v>22</v>
      </c>
      <c r="E15009" s="5">
        <v>18</v>
      </c>
      <c r="F15009" s="5" t="s">
        <v>294</v>
      </c>
      <c r="G15009" s="5" t="s">
        <v>294</v>
      </c>
      <c r="M15009" s="5" t="s">
        <v>3826</v>
      </c>
      <c r="N15009" s="5" t="s">
        <v>294</v>
      </c>
      <c r="O15009" s="5" t="s">
        <v>294</v>
      </c>
      <c r="P15009" s="5" t="s">
        <v>294</v>
      </c>
      <c r="Q15009" s="5" t="s">
        <v>294</v>
      </c>
      <c r="R15009" s="5" t="s">
        <v>294</v>
      </c>
    </row>
    <row r="15010" spans="1:19" x14ac:dyDescent="0.35">
      <c r="A15010" s="5" t="s">
        <v>35601</v>
      </c>
      <c r="B15010" s="5" t="s">
        <v>35602</v>
      </c>
      <c r="C15010" s="5" t="s">
        <v>35580</v>
      </c>
      <c r="D15010" s="5" t="s">
        <v>18</v>
      </c>
      <c r="E15010" s="5">
        <v>999</v>
      </c>
      <c r="F15010" s="5" t="s">
        <v>294</v>
      </c>
      <c r="G15010" s="5" t="s">
        <v>294</v>
      </c>
      <c r="M15010" s="5" t="s">
        <v>794</v>
      </c>
      <c r="N15010" s="5" t="s">
        <v>294</v>
      </c>
      <c r="O15010" s="5" t="s">
        <v>294</v>
      </c>
      <c r="P15010" s="5" t="s">
        <v>294</v>
      </c>
      <c r="Q15010" s="5" t="s">
        <v>294</v>
      </c>
      <c r="R15010" s="5" t="s">
        <v>294</v>
      </c>
    </row>
    <row r="15011" spans="1:19" x14ac:dyDescent="0.35">
      <c r="A15011" s="5" t="s">
        <v>35603</v>
      </c>
      <c r="B15011" s="5" t="s">
        <v>227</v>
      </c>
      <c r="C15011" s="5" t="s">
        <v>35580</v>
      </c>
      <c r="D15011" s="5" t="s">
        <v>18</v>
      </c>
      <c r="E15011" s="5">
        <v>20</v>
      </c>
      <c r="F15011" s="5" t="s">
        <v>294</v>
      </c>
      <c r="G15011" s="5" t="s">
        <v>294</v>
      </c>
      <c r="M15011" s="5" t="s">
        <v>794</v>
      </c>
      <c r="N15011" s="5" t="s">
        <v>294</v>
      </c>
      <c r="O15011" s="5" t="s">
        <v>294</v>
      </c>
      <c r="P15011" s="5" t="s">
        <v>294</v>
      </c>
      <c r="Q15011" s="5" t="s">
        <v>294</v>
      </c>
      <c r="R15011" s="5" t="s">
        <v>294</v>
      </c>
    </row>
    <row r="15012" spans="1:19" x14ac:dyDescent="0.35">
      <c r="A15012" s="5" t="s">
        <v>35604</v>
      </c>
      <c r="B15012" s="5" t="s">
        <v>35605</v>
      </c>
      <c r="C15012" s="5" t="s">
        <v>35580</v>
      </c>
      <c r="D15012" s="5" t="s">
        <v>18</v>
      </c>
      <c r="E15012" s="5">
        <v>20</v>
      </c>
      <c r="F15012" s="5" t="s">
        <v>294</v>
      </c>
      <c r="G15012" s="5" t="s">
        <v>297</v>
      </c>
      <c r="M15012" s="5" t="s">
        <v>794</v>
      </c>
      <c r="N15012" s="5" t="s">
        <v>294</v>
      </c>
      <c r="O15012" s="5" t="s">
        <v>294</v>
      </c>
      <c r="P15012" s="5" t="s">
        <v>294</v>
      </c>
      <c r="Q15012" s="5" t="s">
        <v>294</v>
      </c>
      <c r="R15012" s="5" t="s">
        <v>297</v>
      </c>
    </row>
    <row r="15013" spans="1:19" x14ac:dyDescent="0.35">
      <c r="A15013" s="5" t="s">
        <v>35606</v>
      </c>
      <c r="B15013" s="5" t="s">
        <v>35607</v>
      </c>
      <c r="C15013" s="5" t="s">
        <v>35580</v>
      </c>
      <c r="D15013" s="5" t="s">
        <v>28</v>
      </c>
      <c r="E15013" s="5">
        <v>6</v>
      </c>
      <c r="F15013" s="5" t="s">
        <v>294</v>
      </c>
      <c r="G15013" s="5" t="s">
        <v>294</v>
      </c>
      <c r="M15013" s="5" t="s">
        <v>794</v>
      </c>
      <c r="N15013" s="5" t="s">
        <v>294</v>
      </c>
      <c r="O15013" s="5" t="s">
        <v>294</v>
      </c>
      <c r="P15013" s="5" t="s">
        <v>294</v>
      </c>
      <c r="Q15013" s="5" t="s">
        <v>294</v>
      </c>
      <c r="R15013" s="5" t="s">
        <v>297</v>
      </c>
    </row>
    <row r="15014" spans="1:19" x14ac:dyDescent="0.35">
      <c r="A15014" s="5" t="s">
        <v>35608</v>
      </c>
      <c r="B15014" s="5" t="s">
        <v>35609</v>
      </c>
      <c r="C15014" s="5" t="s">
        <v>35580</v>
      </c>
      <c r="D15014" s="5" t="s">
        <v>18</v>
      </c>
      <c r="E15014" s="5">
        <v>1</v>
      </c>
      <c r="F15014" s="5" t="s">
        <v>294</v>
      </c>
      <c r="G15014" s="5" t="s">
        <v>297</v>
      </c>
      <c r="L15014" s="5" t="s">
        <v>35610</v>
      </c>
      <c r="M15014" s="5" t="s">
        <v>794</v>
      </c>
      <c r="N15014" s="5" t="s">
        <v>294</v>
      </c>
      <c r="O15014" s="5" t="s">
        <v>294</v>
      </c>
      <c r="P15014" s="5" t="s">
        <v>294</v>
      </c>
      <c r="Q15014" s="5" t="s">
        <v>294</v>
      </c>
      <c r="R15014" s="5" t="s">
        <v>297</v>
      </c>
    </row>
    <row r="15015" spans="1:19" x14ac:dyDescent="0.35">
      <c r="A15015" s="5" t="s">
        <v>35611</v>
      </c>
      <c r="B15015" s="5" t="s">
        <v>35612</v>
      </c>
      <c r="C15015" s="5" t="s">
        <v>35580</v>
      </c>
      <c r="D15015" s="5" t="s">
        <v>18</v>
      </c>
      <c r="E15015" s="5">
        <v>8</v>
      </c>
      <c r="F15015" s="5" t="s">
        <v>294</v>
      </c>
      <c r="G15015" s="5" t="s">
        <v>294</v>
      </c>
      <c r="M15015" s="5" t="s">
        <v>794</v>
      </c>
      <c r="N15015" s="5" t="s">
        <v>294</v>
      </c>
      <c r="O15015" s="5" t="s">
        <v>294</v>
      </c>
      <c r="P15015" s="5" t="s">
        <v>294</v>
      </c>
      <c r="Q15015" s="5" t="s">
        <v>294</v>
      </c>
      <c r="R15015" s="5" t="s">
        <v>297</v>
      </c>
    </row>
    <row r="15016" spans="1:19" x14ac:dyDescent="0.35">
      <c r="A15016" s="5" t="s">
        <v>35613</v>
      </c>
      <c r="B15016" s="5" t="s">
        <v>35614</v>
      </c>
      <c r="C15016" s="5" t="s">
        <v>35615</v>
      </c>
      <c r="D15016" s="5" t="s">
        <v>18</v>
      </c>
      <c r="E15016" s="5">
        <v>20</v>
      </c>
      <c r="F15016" s="5" t="s">
        <v>294</v>
      </c>
      <c r="G15016" s="5" t="s">
        <v>297</v>
      </c>
      <c r="J15016" s="5" t="s">
        <v>9499</v>
      </c>
      <c r="M15016" s="5" t="s">
        <v>794</v>
      </c>
      <c r="N15016" s="5" t="s">
        <v>294</v>
      </c>
      <c r="O15016" s="5" t="s">
        <v>294</v>
      </c>
      <c r="P15016" s="5" t="s">
        <v>294</v>
      </c>
      <c r="Q15016" s="5" t="s">
        <v>294</v>
      </c>
      <c r="R15016" s="5" t="s">
        <v>297</v>
      </c>
    </row>
    <row r="15017" spans="1:19" x14ac:dyDescent="0.35">
      <c r="A15017" s="5" t="s">
        <v>35616</v>
      </c>
      <c r="B15017" s="5" t="s">
        <v>35596</v>
      </c>
      <c r="C15017" s="5" t="s">
        <v>35615</v>
      </c>
      <c r="D15017" s="5" t="s">
        <v>18</v>
      </c>
      <c r="E15017" s="5">
        <v>20</v>
      </c>
      <c r="F15017" s="5" t="s">
        <v>294</v>
      </c>
      <c r="G15017" s="5" t="s">
        <v>297</v>
      </c>
      <c r="J15017" s="5" t="s">
        <v>35597</v>
      </c>
      <c r="M15017" s="5" t="s">
        <v>794</v>
      </c>
      <c r="N15017" s="5" t="s">
        <v>294</v>
      </c>
      <c r="O15017" s="5" t="s">
        <v>294</v>
      </c>
      <c r="P15017" s="5" t="s">
        <v>294</v>
      </c>
      <c r="Q15017" s="5" t="s">
        <v>294</v>
      </c>
      <c r="R15017" s="5" t="s">
        <v>297</v>
      </c>
    </row>
    <row r="15018" spans="1:19" x14ac:dyDescent="0.35">
      <c r="A15018" s="5" t="s">
        <v>35617</v>
      </c>
      <c r="B15018" s="5" t="s">
        <v>35618</v>
      </c>
      <c r="C15018" s="5" t="s">
        <v>35615</v>
      </c>
      <c r="D15018" s="5" t="s">
        <v>18</v>
      </c>
      <c r="E15018" s="5">
        <v>41</v>
      </c>
      <c r="F15018" s="5" t="s">
        <v>294</v>
      </c>
      <c r="G15018" s="5" t="s">
        <v>297</v>
      </c>
      <c r="M15018" s="5" t="s">
        <v>3826</v>
      </c>
      <c r="N15018" s="5" t="s">
        <v>294</v>
      </c>
      <c r="O15018" s="5" t="s">
        <v>294</v>
      </c>
      <c r="P15018" s="5" t="s">
        <v>294</v>
      </c>
      <c r="Q15018" s="5" t="s">
        <v>294</v>
      </c>
      <c r="R15018" s="5" t="s">
        <v>294</v>
      </c>
    </row>
    <row r="15019" spans="1:19" x14ac:dyDescent="0.35">
      <c r="A15019" s="5" t="s">
        <v>35619</v>
      </c>
      <c r="B15019" s="5" t="s">
        <v>35620</v>
      </c>
      <c r="C15019" s="5" t="s">
        <v>35615</v>
      </c>
      <c r="D15019" s="5" t="s">
        <v>18</v>
      </c>
      <c r="E15019" s="5">
        <v>40</v>
      </c>
      <c r="F15019" s="5" t="s">
        <v>294</v>
      </c>
      <c r="G15019" s="5" t="s">
        <v>297</v>
      </c>
      <c r="J15019" s="5" t="s">
        <v>35621</v>
      </c>
      <c r="M15019" s="5" t="s">
        <v>794</v>
      </c>
      <c r="N15019" s="5" t="s">
        <v>294</v>
      </c>
      <c r="O15019" s="5" t="s">
        <v>294</v>
      </c>
      <c r="P15019" s="5" t="s">
        <v>294</v>
      </c>
      <c r="Q15019" s="5" t="s">
        <v>294</v>
      </c>
      <c r="R15019" s="5" t="s">
        <v>297</v>
      </c>
    </row>
    <row r="15020" spans="1:19" x14ac:dyDescent="0.35">
      <c r="A15020" s="5" t="s">
        <v>35622</v>
      </c>
      <c r="B15020" s="5" t="s">
        <v>35623</v>
      </c>
      <c r="C15020" s="5" t="s">
        <v>35597</v>
      </c>
      <c r="D15020" s="5" t="s">
        <v>18</v>
      </c>
      <c r="E15020" s="5">
        <v>50</v>
      </c>
      <c r="F15020" s="5" t="s">
        <v>294</v>
      </c>
      <c r="G15020" s="5" t="s">
        <v>294</v>
      </c>
      <c r="M15020" s="5" t="s">
        <v>794</v>
      </c>
      <c r="N15020" s="5" t="s">
        <v>294</v>
      </c>
      <c r="O15020" s="5" t="s">
        <v>294</v>
      </c>
      <c r="P15020" s="5" t="s">
        <v>294</v>
      </c>
      <c r="Q15020" s="5" t="s">
        <v>294</v>
      </c>
      <c r="R15020" s="5" t="s">
        <v>294</v>
      </c>
    </row>
    <row r="15021" spans="1:19" x14ac:dyDescent="0.35">
      <c r="A15021" s="5" t="s">
        <v>35624</v>
      </c>
      <c r="B15021" s="5" t="s">
        <v>35625</v>
      </c>
      <c r="C15021" s="5" t="s">
        <v>35597</v>
      </c>
      <c r="D15021" s="5" t="s">
        <v>18</v>
      </c>
      <c r="E15021" s="5">
        <v>1</v>
      </c>
      <c r="F15021" s="5" t="s">
        <v>294</v>
      </c>
      <c r="G15021" s="5" t="s">
        <v>297</v>
      </c>
      <c r="L15021" s="5" t="s">
        <v>822</v>
      </c>
      <c r="M15021" s="5" t="s">
        <v>794</v>
      </c>
      <c r="N15021" s="5" t="s">
        <v>294</v>
      </c>
      <c r="O15021" s="5" t="s">
        <v>294</v>
      </c>
      <c r="P15021" s="5" t="s">
        <v>294</v>
      </c>
      <c r="Q15021" s="5" t="s">
        <v>294</v>
      </c>
      <c r="R15021" s="5" t="s">
        <v>294</v>
      </c>
      <c r="S15021" s="5" t="s">
        <v>294</v>
      </c>
    </row>
    <row r="15022" spans="1:19" x14ac:dyDescent="0.35">
      <c r="A15022" s="5" t="s">
        <v>35626</v>
      </c>
      <c r="B15022" s="5" t="s">
        <v>35627</v>
      </c>
      <c r="C15022" s="5" t="s">
        <v>35597</v>
      </c>
      <c r="D15022" s="5" t="s">
        <v>18</v>
      </c>
      <c r="E15022" s="5">
        <v>45</v>
      </c>
      <c r="F15022" s="5" t="s">
        <v>294</v>
      </c>
      <c r="G15022" s="5" t="s">
        <v>294</v>
      </c>
      <c r="M15022" s="5" t="s">
        <v>794</v>
      </c>
      <c r="N15022" s="5" t="s">
        <v>294</v>
      </c>
      <c r="O15022" s="5" t="s">
        <v>294</v>
      </c>
      <c r="P15022" s="5" t="s">
        <v>294</v>
      </c>
      <c r="Q15022" s="5" t="s">
        <v>294</v>
      </c>
      <c r="R15022" s="5" t="s">
        <v>294</v>
      </c>
    </row>
    <row r="15023" spans="1:19" x14ac:dyDescent="0.35">
      <c r="A15023" s="5" t="s">
        <v>35628</v>
      </c>
      <c r="B15023" s="5" t="s">
        <v>35596</v>
      </c>
      <c r="C15023" s="5" t="s">
        <v>35597</v>
      </c>
      <c r="D15023" s="5" t="s">
        <v>18</v>
      </c>
      <c r="E15023" s="5">
        <v>20</v>
      </c>
      <c r="F15023" s="5" t="s">
        <v>294</v>
      </c>
      <c r="G15023" s="5" t="s">
        <v>297</v>
      </c>
      <c r="M15023" s="5" t="s">
        <v>3826</v>
      </c>
      <c r="N15023" s="5" t="s">
        <v>294</v>
      </c>
      <c r="O15023" s="5" t="s">
        <v>294</v>
      </c>
      <c r="P15023" s="5" t="s">
        <v>294</v>
      </c>
      <c r="Q15023" s="5" t="s">
        <v>294</v>
      </c>
      <c r="R15023" s="5" t="s">
        <v>294</v>
      </c>
    </row>
    <row r="15024" spans="1:19" x14ac:dyDescent="0.35">
      <c r="A15024" s="5" t="s">
        <v>35629</v>
      </c>
      <c r="B15024" s="5" t="s">
        <v>35630</v>
      </c>
      <c r="C15024" s="5" t="s">
        <v>35597</v>
      </c>
      <c r="D15024" s="5" t="s">
        <v>18</v>
      </c>
      <c r="E15024" s="5">
        <v>1</v>
      </c>
      <c r="F15024" s="5" t="s">
        <v>297</v>
      </c>
      <c r="G15024" s="5" t="s">
        <v>294</v>
      </c>
      <c r="L15024" s="5" t="s">
        <v>17788</v>
      </c>
      <c r="M15024" s="5" t="s">
        <v>794</v>
      </c>
      <c r="N15024" s="5" t="s">
        <v>294</v>
      </c>
      <c r="O15024" s="5" t="s">
        <v>294</v>
      </c>
      <c r="P15024" s="5" t="s">
        <v>294</v>
      </c>
      <c r="Q15024" s="5" t="s">
        <v>294</v>
      </c>
      <c r="R15024" s="5" t="s">
        <v>294</v>
      </c>
    </row>
    <row r="15025" spans="1:22" x14ac:dyDescent="0.35">
      <c r="A15025" s="5" t="s">
        <v>35631</v>
      </c>
      <c r="B15025" s="5" t="s">
        <v>35632</v>
      </c>
      <c r="C15025" s="5" t="s">
        <v>35597</v>
      </c>
      <c r="D15025" s="5" t="s">
        <v>1655</v>
      </c>
      <c r="E15025" s="5">
        <v>77</v>
      </c>
      <c r="F15025" s="5" t="s">
        <v>294</v>
      </c>
      <c r="G15025" s="5" t="s">
        <v>294</v>
      </c>
      <c r="M15025" s="5" t="s">
        <v>794</v>
      </c>
      <c r="N15025" s="5" t="s">
        <v>294</v>
      </c>
      <c r="O15025" s="5" t="s">
        <v>294</v>
      </c>
      <c r="P15025" s="5" t="s">
        <v>294</v>
      </c>
      <c r="Q15025" s="5" t="s">
        <v>294</v>
      </c>
      <c r="R15025" s="5" t="s">
        <v>294</v>
      </c>
    </row>
    <row r="15026" spans="1:22" x14ac:dyDescent="0.35">
      <c r="A15026" s="5" t="s">
        <v>35633</v>
      </c>
      <c r="B15026" s="5" t="s">
        <v>35634</v>
      </c>
      <c r="C15026" s="5" t="s">
        <v>35597</v>
      </c>
      <c r="D15026" s="5" t="s">
        <v>18</v>
      </c>
      <c r="E15026" s="5">
        <v>30</v>
      </c>
      <c r="F15026" s="5" t="s">
        <v>294</v>
      </c>
      <c r="G15026" s="5" t="s">
        <v>297</v>
      </c>
      <c r="M15026" s="5" t="s">
        <v>794</v>
      </c>
      <c r="N15026" s="5" t="s">
        <v>294</v>
      </c>
      <c r="O15026" s="5" t="s">
        <v>294</v>
      </c>
      <c r="P15026" s="5" t="s">
        <v>294</v>
      </c>
      <c r="Q15026" s="5" t="s">
        <v>294</v>
      </c>
      <c r="R15026" s="5" t="s">
        <v>294</v>
      </c>
      <c r="U15026" s="5" t="s">
        <v>35635</v>
      </c>
    </row>
    <row r="15027" spans="1:22" x14ac:dyDescent="0.35">
      <c r="A15027" s="5" t="s">
        <v>35636</v>
      </c>
      <c r="B15027" s="5" t="s">
        <v>814</v>
      </c>
      <c r="C15027" s="5" t="s">
        <v>35597</v>
      </c>
      <c r="D15027" s="5" t="s">
        <v>18</v>
      </c>
      <c r="E15027" s="5">
        <v>20</v>
      </c>
      <c r="F15027" s="5" t="s">
        <v>294</v>
      </c>
      <c r="G15027" s="5" t="s">
        <v>294</v>
      </c>
      <c r="L15027" s="5" t="s">
        <v>35637</v>
      </c>
      <c r="M15027" s="5" t="s">
        <v>794</v>
      </c>
      <c r="N15027" s="5" t="s">
        <v>294</v>
      </c>
      <c r="O15027" s="5" t="s">
        <v>294</v>
      </c>
      <c r="P15027" s="5" t="s">
        <v>294</v>
      </c>
      <c r="Q15027" s="5" t="s">
        <v>294</v>
      </c>
      <c r="R15027" s="5" t="s">
        <v>297</v>
      </c>
    </row>
    <row r="15028" spans="1:22" x14ac:dyDescent="0.35">
      <c r="A15028" s="5" t="s">
        <v>35638</v>
      </c>
      <c r="B15028" s="5" t="s">
        <v>35639</v>
      </c>
      <c r="C15028" s="5" t="s">
        <v>35621</v>
      </c>
      <c r="D15028" s="5" t="s">
        <v>18</v>
      </c>
      <c r="E15028" s="5">
        <v>1</v>
      </c>
      <c r="F15028" s="5" t="s">
        <v>297</v>
      </c>
      <c r="G15028" s="5" t="s">
        <v>297</v>
      </c>
      <c r="L15028" s="5" t="s">
        <v>822</v>
      </c>
      <c r="M15028" s="5" t="s">
        <v>794</v>
      </c>
      <c r="N15028" s="5" t="s">
        <v>294</v>
      </c>
      <c r="O15028" s="5" t="s">
        <v>294</v>
      </c>
      <c r="P15028" s="5" t="s">
        <v>294</v>
      </c>
      <c r="Q15028" s="5" t="s">
        <v>294</v>
      </c>
      <c r="R15028" s="5" t="s">
        <v>294</v>
      </c>
      <c r="S15028" s="5" t="s">
        <v>294</v>
      </c>
    </row>
    <row r="15029" spans="1:22" x14ac:dyDescent="0.35">
      <c r="A15029" s="5" t="s">
        <v>35640</v>
      </c>
      <c r="B15029" s="5" t="s">
        <v>35596</v>
      </c>
      <c r="C15029" s="5" t="s">
        <v>35621</v>
      </c>
      <c r="D15029" s="5" t="s">
        <v>18</v>
      </c>
      <c r="E15029" s="5">
        <v>20</v>
      </c>
      <c r="F15029" s="5" t="s">
        <v>294</v>
      </c>
      <c r="G15029" s="5" t="s">
        <v>297</v>
      </c>
      <c r="J15029" s="5" t="s">
        <v>35597</v>
      </c>
      <c r="M15029" s="5" t="s">
        <v>794</v>
      </c>
      <c r="N15029" s="5" t="s">
        <v>294</v>
      </c>
      <c r="O15029" s="5" t="s">
        <v>294</v>
      </c>
      <c r="P15029" s="5" t="s">
        <v>294</v>
      </c>
      <c r="Q15029" s="5" t="s">
        <v>294</v>
      </c>
      <c r="R15029" s="5" t="s">
        <v>297</v>
      </c>
    </row>
    <row r="15030" spans="1:22" x14ac:dyDescent="0.35">
      <c r="A15030" s="5" t="s">
        <v>35641</v>
      </c>
      <c r="B15030" s="5" t="s">
        <v>35620</v>
      </c>
      <c r="C15030" s="5" t="s">
        <v>35621</v>
      </c>
      <c r="D15030" s="5" t="s">
        <v>18</v>
      </c>
      <c r="E15030" s="5">
        <v>39</v>
      </c>
      <c r="F15030" s="5" t="s">
        <v>294</v>
      </c>
      <c r="G15030" s="5" t="s">
        <v>297</v>
      </c>
      <c r="M15030" s="5" t="s">
        <v>3826</v>
      </c>
      <c r="N15030" s="5" t="s">
        <v>294</v>
      </c>
      <c r="O15030" s="5" t="s">
        <v>294</v>
      </c>
      <c r="P15030" s="5" t="s">
        <v>294</v>
      </c>
      <c r="Q15030" s="5" t="s">
        <v>294</v>
      </c>
      <c r="R15030" s="5" t="s">
        <v>294</v>
      </c>
    </row>
    <row r="15031" spans="1:22" x14ac:dyDescent="0.35">
      <c r="A15031" s="5" t="s">
        <v>35642</v>
      </c>
      <c r="B15031" s="5" t="s">
        <v>35643</v>
      </c>
      <c r="C15031" s="5" t="s">
        <v>35621</v>
      </c>
      <c r="D15031" s="5" t="s">
        <v>18</v>
      </c>
      <c r="E15031" s="5">
        <v>20</v>
      </c>
      <c r="F15031" s="5" t="s">
        <v>294</v>
      </c>
      <c r="G15031" s="5" t="s">
        <v>297</v>
      </c>
      <c r="J15031" s="5" t="s">
        <v>9515</v>
      </c>
      <c r="M15031" s="5" t="s">
        <v>794</v>
      </c>
      <c r="N15031" s="5" t="s">
        <v>294</v>
      </c>
      <c r="O15031" s="5" t="s">
        <v>294</v>
      </c>
      <c r="P15031" s="5" t="s">
        <v>294</v>
      </c>
      <c r="Q15031" s="5" t="s">
        <v>294</v>
      </c>
      <c r="R15031" s="5" t="s">
        <v>297</v>
      </c>
      <c r="U15031" s="5" t="s">
        <v>35644</v>
      </c>
    </row>
    <row r="15032" spans="1:22" x14ac:dyDescent="0.35">
      <c r="A15032" s="5" t="s">
        <v>35645</v>
      </c>
      <c r="B15032" s="5" t="s">
        <v>35646</v>
      </c>
      <c r="C15032" s="5" t="s">
        <v>35524</v>
      </c>
      <c r="D15032" s="5" t="s">
        <v>18</v>
      </c>
      <c r="E15032" s="5">
        <v>30</v>
      </c>
      <c r="F15032" s="5" t="s">
        <v>297</v>
      </c>
      <c r="G15032" s="5" t="s">
        <v>297</v>
      </c>
      <c r="J15032" s="5" t="s">
        <v>9515</v>
      </c>
      <c r="M15032" s="5" t="s">
        <v>794</v>
      </c>
      <c r="N15032" s="5" t="s">
        <v>294</v>
      </c>
      <c r="O15032" s="5" t="s">
        <v>294</v>
      </c>
      <c r="P15032" s="5" t="s">
        <v>294</v>
      </c>
      <c r="Q15032" s="5" t="s">
        <v>294</v>
      </c>
      <c r="R15032" s="5" t="s">
        <v>294</v>
      </c>
    </row>
    <row r="15033" spans="1:22" x14ac:dyDescent="0.35">
      <c r="A15033" s="5" t="s">
        <v>35647</v>
      </c>
      <c r="B15033" s="5" t="s">
        <v>35648</v>
      </c>
      <c r="C15033" s="5" t="s">
        <v>35649</v>
      </c>
      <c r="D15033" s="5" t="s">
        <v>18</v>
      </c>
      <c r="E15033" s="5">
        <v>20</v>
      </c>
      <c r="F15033" s="5" t="s">
        <v>294</v>
      </c>
      <c r="G15033" s="5" t="s">
        <v>297</v>
      </c>
      <c r="M15033" s="5" t="s">
        <v>3826</v>
      </c>
      <c r="N15033" s="5" t="s">
        <v>294</v>
      </c>
      <c r="O15033" s="5" t="s">
        <v>294</v>
      </c>
      <c r="P15033" s="5" t="s">
        <v>294</v>
      </c>
      <c r="Q15033" s="5" t="s">
        <v>294</v>
      </c>
      <c r="R15033" s="5" t="s">
        <v>294</v>
      </c>
      <c r="V15033" s="5" t="s">
        <v>35650</v>
      </c>
    </row>
    <row r="15034" spans="1:22" x14ac:dyDescent="0.35">
      <c r="A15034" s="5" t="s">
        <v>35651</v>
      </c>
      <c r="B15034" s="5" t="s">
        <v>35652</v>
      </c>
      <c r="C15034" s="5" t="s">
        <v>35649</v>
      </c>
      <c r="D15034" s="5" t="s">
        <v>18</v>
      </c>
      <c r="E15034" s="5">
        <v>50</v>
      </c>
      <c r="F15034" s="5" t="s">
        <v>294</v>
      </c>
      <c r="G15034" s="5" t="s">
        <v>294</v>
      </c>
      <c r="M15034" s="5" t="s">
        <v>794</v>
      </c>
      <c r="N15034" s="5" t="s">
        <v>294</v>
      </c>
      <c r="P15034" s="5" t="s">
        <v>294</v>
      </c>
      <c r="Q15034" s="5" t="s">
        <v>294</v>
      </c>
      <c r="R15034" s="5" t="s">
        <v>294</v>
      </c>
      <c r="V15034" s="5" t="s">
        <v>35653</v>
      </c>
    </row>
    <row r="15035" spans="1:22" x14ac:dyDescent="0.35">
      <c r="A15035" s="5" t="s">
        <v>35654</v>
      </c>
      <c r="B15035" s="5" t="s">
        <v>35655</v>
      </c>
      <c r="C15035" s="5" t="s">
        <v>35656</v>
      </c>
      <c r="D15035" s="5" t="s">
        <v>22</v>
      </c>
      <c r="E15035" s="5">
        <v>19</v>
      </c>
      <c r="F15035" s="5" t="s">
        <v>294</v>
      </c>
      <c r="G15035" s="5" t="s">
        <v>294</v>
      </c>
      <c r="M15035" s="5" t="s">
        <v>794</v>
      </c>
      <c r="N15035" s="5" t="s">
        <v>294</v>
      </c>
      <c r="P15035" s="5" t="s">
        <v>294</v>
      </c>
      <c r="Q15035" s="5" t="s">
        <v>294</v>
      </c>
      <c r="R15035" s="5" t="s">
        <v>294</v>
      </c>
      <c r="V15035" s="5" t="s">
        <v>35657</v>
      </c>
    </row>
    <row r="15036" spans="1:22" x14ac:dyDescent="0.35">
      <c r="A15036" s="5" t="s">
        <v>35658</v>
      </c>
      <c r="B15036" s="5" t="s">
        <v>35659</v>
      </c>
      <c r="C15036" s="5" t="s">
        <v>35656</v>
      </c>
      <c r="D15036" s="5" t="s">
        <v>18</v>
      </c>
      <c r="E15036" s="5">
        <v>20</v>
      </c>
      <c r="F15036" s="5" t="s">
        <v>294</v>
      </c>
      <c r="G15036" s="5" t="s">
        <v>294</v>
      </c>
      <c r="M15036" s="5" t="s">
        <v>3826</v>
      </c>
      <c r="N15036" s="5" t="s">
        <v>294</v>
      </c>
      <c r="P15036" s="5" t="s">
        <v>294</v>
      </c>
      <c r="Q15036" s="5" t="s">
        <v>294</v>
      </c>
      <c r="R15036" s="5" t="s">
        <v>294</v>
      </c>
      <c r="V15036" s="5" t="s">
        <v>35660</v>
      </c>
    </row>
    <row r="15037" spans="1:22" x14ac:dyDescent="0.35">
      <c r="A15037" s="5" t="s">
        <v>35661</v>
      </c>
      <c r="B15037" s="5" t="s">
        <v>35662</v>
      </c>
      <c r="C15037" s="5" t="s">
        <v>35663</v>
      </c>
      <c r="D15037" s="5" t="s">
        <v>18</v>
      </c>
      <c r="E15037" s="5">
        <v>200</v>
      </c>
      <c r="F15037" s="5" t="s">
        <v>294</v>
      </c>
      <c r="G15037" s="5" t="s">
        <v>297</v>
      </c>
      <c r="M15037" s="5" t="s">
        <v>794</v>
      </c>
      <c r="N15037" s="5" t="s">
        <v>294</v>
      </c>
      <c r="O15037" s="5" t="s">
        <v>294</v>
      </c>
      <c r="P15037" s="5" t="s">
        <v>294</v>
      </c>
      <c r="Q15037" s="5" t="s">
        <v>294</v>
      </c>
      <c r="R15037" s="5" t="s">
        <v>294</v>
      </c>
      <c r="V15037" s="5" t="s">
        <v>35661</v>
      </c>
    </row>
    <row r="15038" spans="1:22" x14ac:dyDescent="0.35">
      <c r="A15038" s="5" t="s">
        <v>35664</v>
      </c>
      <c r="B15038" s="5" t="s">
        <v>35665</v>
      </c>
      <c r="C15038" s="5" t="s">
        <v>35663</v>
      </c>
      <c r="D15038" s="5" t="s">
        <v>22</v>
      </c>
      <c r="E15038" s="5">
        <v>2</v>
      </c>
      <c r="F15038" s="5" t="s">
        <v>294</v>
      </c>
      <c r="G15038" s="5" t="s">
        <v>294</v>
      </c>
      <c r="M15038" s="5" t="s">
        <v>3826</v>
      </c>
      <c r="N15038" s="5" t="s">
        <v>294</v>
      </c>
      <c r="R15038" s="5" t="s">
        <v>294</v>
      </c>
      <c r="V15038" s="5" t="s">
        <v>35664</v>
      </c>
    </row>
    <row r="15039" spans="1:22" x14ac:dyDescent="0.35">
      <c r="A15039" s="5" t="s">
        <v>35666</v>
      </c>
      <c r="B15039" s="5" t="s">
        <v>35667</v>
      </c>
      <c r="C15039" s="5" t="s">
        <v>35663</v>
      </c>
      <c r="D15039" s="5" t="s">
        <v>18</v>
      </c>
      <c r="E15039" s="5">
        <v>12</v>
      </c>
      <c r="F15039" s="5" t="s">
        <v>294</v>
      </c>
      <c r="G15039" s="5" t="s">
        <v>297</v>
      </c>
      <c r="J15039" s="5" t="s">
        <v>32693</v>
      </c>
      <c r="M15039" s="5" t="s">
        <v>794</v>
      </c>
      <c r="N15039" s="5" t="s">
        <v>294</v>
      </c>
      <c r="R15039" s="5" t="s">
        <v>294</v>
      </c>
      <c r="V15039" s="5" t="s">
        <v>35666</v>
      </c>
    </row>
    <row r="15040" spans="1:22" x14ac:dyDescent="0.35">
      <c r="A15040" s="5" t="s">
        <v>35668</v>
      </c>
      <c r="B15040" s="5" t="s">
        <v>35669</v>
      </c>
      <c r="C15040" s="5" t="s">
        <v>35663</v>
      </c>
      <c r="D15040" s="5" t="s">
        <v>18</v>
      </c>
      <c r="E15040" s="5">
        <v>20</v>
      </c>
      <c r="F15040" s="5" t="s">
        <v>297</v>
      </c>
      <c r="G15040" s="5" t="s">
        <v>297</v>
      </c>
      <c r="J15040" s="5" t="s">
        <v>9515</v>
      </c>
      <c r="M15040" s="5" t="s">
        <v>794</v>
      </c>
      <c r="N15040" s="5" t="s">
        <v>294</v>
      </c>
      <c r="O15040" s="5" t="s">
        <v>294</v>
      </c>
      <c r="P15040" s="5" t="s">
        <v>294</v>
      </c>
      <c r="Q15040" s="5" t="s">
        <v>294</v>
      </c>
      <c r="R15040" s="5" t="s">
        <v>294</v>
      </c>
      <c r="U15040" s="5" t="s">
        <v>32704</v>
      </c>
      <c r="V15040" s="5" t="s">
        <v>35668</v>
      </c>
    </row>
    <row r="15041" spans="1:22" x14ac:dyDescent="0.35">
      <c r="A15041" s="5" t="s">
        <v>35670</v>
      </c>
      <c r="B15041" s="5" t="s">
        <v>35671</v>
      </c>
      <c r="C15041" s="5" t="s">
        <v>35663</v>
      </c>
      <c r="D15041" s="5" t="s">
        <v>18</v>
      </c>
      <c r="E15041" s="5">
        <v>30</v>
      </c>
      <c r="F15041" s="5" t="s">
        <v>294</v>
      </c>
      <c r="G15041" s="5" t="s">
        <v>294</v>
      </c>
      <c r="M15041" s="5" t="s">
        <v>794</v>
      </c>
      <c r="N15041" s="5" t="s">
        <v>294</v>
      </c>
      <c r="R15041" s="5" t="s">
        <v>294</v>
      </c>
      <c r="V15041" s="5" t="s">
        <v>35670</v>
      </c>
    </row>
    <row r="15042" spans="1:22" x14ac:dyDescent="0.35">
      <c r="A15042" s="5" t="s">
        <v>35672</v>
      </c>
      <c r="B15042" s="5" t="s">
        <v>35673</v>
      </c>
      <c r="C15042" s="5" t="s">
        <v>35674</v>
      </c>
      <c r="D15042" s="5" t="s">
        <v>18</v>
      </c>
      <c r="E15042" s="5">
        <v>15</v>
      </c>
      <c r="F15042" s="5" t="s">
        <v>294</v>
      </c>
      <c r="G15042" s="5" t="s">
        <v>294</v>
      </c>
      <c r="M15042" s="5" t="s">
        <v>794</v>
      </c>
      <c r="N15042" s="5" t="s">
        <v>294</v>
      </c>
      <c r="R15042" s="5" t="s">
        <v>294</v>
      </c>
      <c r="V15042" s="5" t="s">
        <v>35672</v>
      </c>
    </row>
    <row r="15043" spans="1:22" x14ac:dyDescent="0.35">
      <c r="A15043" s="5" t="s">
        <v>35675</v>
      </c>
      <c r="B15043" s="5" t="s">
        <v>35676</v>
      </c>
      <c r="C15043" s="5" t="s">
        <v>35674</v>
      </c>
      <c r="D15043" s="5" t="s">
        <v>18</v>
      </c>
      <c r="E15043" s="5">
        <v>40</v>
      </c>
      <c r="F15043" s="5" t="s">
        <v>294</v>
      </c>
      <c r="G15043" s="5" t="s">
        <v>294</v>
      </c>
      <c r="M15043" s="5" t="s">
        <v>794</v>
      </c>
      <c r="N15043" s="5" t="s">
        <v>294</v>
      </c>
      <c r="R15043" s="5" t="s">
        <v>294</v>
      </c>
      <c r="V15043" s="5" t="s">
        <v>35675</v>
      </c>
    </row>
    <row r="15044" spans="1:22" x14ac:dyDescent="0.35">
      <c r="A15044" s="5" t="s">
        <v>35677</v>
      </c>
      <c r="B15044" s="5" t="s">
        <v>35678</v>
      </c>
      <c r="C15044" s="5" t="s">
        <v>35674</v>
      </c>
      <c r="D15044" s="5" t="s">
        <v>18</v>
      </c>
      <c r="E15044" s="5">
        <v>10</v>
      </c>
      <c r="F15044" s="5" t="s">
        <v>297</v>
      </c>
      <c r="G15044" s="5" t="s">
        <v>297</v>
      </c>
      <c r="M15044" s="5" t="s">
        <v>3826</v>
      </c>
      <c r="N15044" s="5" t="s">
        <v>294</v>
      </c>
      <c r="R15044" s="5" t="s">
        <v>294</v>
      </c>
      <c r="V15044" s="5" t="s">
        <v>35677</v>
      </c>
    </row>
    <row r="15045" spans="1:22" x14ac:dyDescent="0.35">
      <c r="A15045" s="5" t="s">
        <v>35679</v>
      </c>
      <c r="B15045" s="5" t="s">
        <v>35680</v>
      </c>
      <c r="C15045" s="5" t="s">
        <v>35674</v>
      </c>
      <c r="D15045" s="5" t="s">
        <v>18</v>
      </c>
      <c r="E15045" s="5">
        <v>1</v>
      </c>
      <c r="F15045" s="5" t="s">
        <v>297</v>
      </c>
      <c r="G15045" s="5" t="s">
        <v>297</v>
      </c>
      <c r="L15045" s="5" t="s">
        <v>4399</v>
      </c>
      <c r="M15045" s="5" t="s">
        <v>794</v>
      </c>
      <c r="N15045" s="5" t="s">
        <v>294</v>
      </c>
      <c r="R15045" s="5" t="s">
        <v>294</v>
      </c>
      <c r="S15045" s="5" t="s">
        <v>294</v>
      </c>
      <c r="V15045" s="5" t="s">
        <v>35679</v>
      </c>
    </row>
    <row r="15046" spans="1:22" x14ac:dyDescent="0.35">
      <c r="A15046" s="5" t="s">
        <v>35681</v>
      </c>
      <c r="B15046" s="5" t="s">
        <v>35682</v>
      </c>
      <c r="C15046" s="5" t="s">
        <v>35674</v>
      </c>
      <c r="D15046" s="5" t="s">
        <v>18</v>
      </c>
      <c r="E15046" s="5">
        <v>40</v>
      </c>
      <c r="F15046" s="5" t="s">
        <v>294</v>
      </c>
      <c r="G15046" s="5" t="s">
        <v>294</v>
      </c>
      <c r="M15046" s="5" t="s">
        <v>794</v>
      </c>
      <c r="N15046" s="5" t="s">
        <v>294</v>
      </c>
      <c r="R15046" s="5" t="s">
        <v>294</v>
      </c>
      <c r="V15046" s="5" t="s">
        <v>35681</v>
      </c>
    </row>
    <row r="15047" spans="1:22" x14ac:dyDescent="0.35">
      <c r="A15047" s="5" t="s">
        <v>35683</v>
      </c>
      <c r="B15047" s="5" t="s">
        <v>35684</v>
      </c>
      <c r="C15047" s="5" t="s">
        <v>35674</v>
      </c>
      <c r="D15047" s="5" t="s">
        <v>18</v>
      </c>
      <c r="E15047" s="5">
        <v>40</v>
      </c>
      <c r="F15047" s="5" t="s">
        <v>294</v>
      </c>
      <c r="G15047" s="5" t="s">
        <v>294</v>
      </c>
      <c r="M15047" s="5" t="s">
        <v>794</v>
      </c>
      <c r="N15047" s="5" t="s">
        <v>294</v>
      </c>
      <c r="R15047" s="5" t="s">
        <v>294</v>
      </c>
      <c r="V15047" s="5" t="s">
        <v>35683</v>
      </c>
    </row>
    <row r="15048" spans="1:22" x14ac:dyDescent="0.35">
      <c r="A15048" s="5" t="s">
        <v>35685</v>
      </c>
      <c r="B15048" s="5" t="s">
        <v>35686</v>
      </c>
      <c r="C15048" s="5" t="s">
        <v>35674</v>
      </c>
      <c r="D15048" s="5" t="s">
        <v>18</v>
      </c>
      <c r="E15048" s="5">
        <v>1</v>
      </c>
      <c r="F15048" s="5" t="s">
        <v>297</v>
      </c>
      <c r="G15048" s="5" t="s">
        <v>297</v>
      </c>
      <c r="L15048" s="5" t="s">
        <v>35687</v>
      </c>
      <c r="M15048" s="5" t="s">
        <v>794</v>
      </c>
      <c r="N15048" s="5" t="s">
        <v>294</v>
      </c>
      <c r="R15048" s="5" t="s">
        <v>294</v>
      </c>
      <c r="V15048" s="5" t="s">
        <v>35685</v>
      </c>
    </row>
    <row r="15049" spans="1:22" x14ac:dyDescent="0.35">
      <c r="A15049" s="5" t="s">
        <v>35688</v>
      </c>
      <c r="B15049" s="5" t="s">
        <v>35689</v>
      </c>
      <c r="C15049" s="5" t="s">
        <v>4887</v>
      </c>
      <c r="D15049" s="5" t="s">
        <v>18</v>
      </c>
      <c r="E15049" s="5">
        <v>15</v>
      </c>
      <c r="F15049" s="5" t="s">
        <v>294</v>
      </c>
      <c r="G15049" s="5" t="s">
        <v>294</v>
      </c>
      <c r="M15049" s="5" t="s">
        <v>794</v>
      </c>
      <c r="N15049" s="5" t="s">
        <v>294</v>
      </c>
      <c r="P15049" s="5" t="s">
        <v>294</v>
      </c>
      <c r="Q15049" s="5" t="s">
        <v>294</v>
      </c>
      <c r="R15049" s="5" t="s">
        <v>294</v>
      </c>
    </row>
    <row r="15050" spans="1:22" x14ac:dyDescent="0.35">
      <c r="A15050" s="5" t="s">
        <v>35690</v>
      </c>
      <c r="B15050" s="5" t="s">
        <v>35691</v>
      </c>
      <c r="C15050" s="5" t="s">
        <v>4887</v>
      </c>
      <c r="D15050" s="5" t="s">
        <v>18</v>
      </c>
      <c r="E15050" s="5">
        <v>15</v>
      </c>
      <c r="F15050" s="5" t="s">
        <v>294</v>
      </c>
      <c r="G15050" s="5" t="s">
        <v>294</v>
      </c>
      <c r="M15050" s="5" t="s">
        <v>794</v>
      </c>
      <c r="N15050" s="5" t="s">
        <v>294</v>
      </c>
      <c r="P15050" s="5" t="s">
        <v>294</v>
      </c>
      <c r="Q15050" s="5" t="s">
        <v>294</v>
      </c>
      <c r="R15050" s="5" t="s">
        <v>294</v>
      </c>
    </row>
    <row r="15051" spans="1:22" x14ac:dyDescent="0.35">
      <c r="A15051" s="5" t="s">
        <v>35692</v>
      </c>
      <c r="B15051" s="5" t="s">
        <v>35693</v>
      </c>
      <c r="C15051" s="5" t="s">
        <v>4887</v>
      </c>
      <c r="D15051" s="5" t="s">
        <v>18</v>
      </c>
      <c r="E15051" s="5">
        <v>20</v>
      </c>
      <c r="F15051" s="5" t="s">
        <v>294</v>
      </c>
      <c r="G15051" s="5" t="s">
        <v>297</v>
      </c>
      <c r="M15051" s="5" t="s">
        <v>794</v>
      </c>
      <c r="N15051" s="5" t="s">
        <v>294</v>
      </c>
      <c r="R15051" s="5" t="s">
        <v>294</v>
      </c>
      <c r="V15051" s="5" t="s">
        <v>35692</v>
      </c>
    </row>
    <row r="15052" spans="1:22" x14ac:dyDescent="0.35">
      <c r="A15052" s="5" t="s">
        <v>35694</v>
      </c>
      <c r="B15052" s="5" t="s">
        <v>35695</v>
      </c>
      <c r="C15052" s="5" t="s">
        <v>4887</v>
      </c>
      <c r="D15052" s="5" t="s">
        <v>22</v>
      </c>
      <c r="E15052" s="5">
        <v>1</v>
      </c>
      <c r="F15052" s="5" t="s">
        <v>294</v>
      </c>
      <c r="G15052" s="5" t="s">
        <v>294</v>
      </c>
      <c r="H15052" s="5">
        <v>0</v>
      </c>
      <c r="I15052" s="5">
        <v>4</v>
      </c>
      <c r="M15052" s="5" t="s">
        <v>794</v>
      </c>
      <c r="N15052" s="5" t="s">
        <v>294</v>
      </c>
      <c r="R15052" s="5" t="s">
        <v>294</v>
      </c>
      <c r="V15052" s="5" t="s">
        <v>32360</v>
      </c>
    </row>
    <row r="15053" spans="1:22" x14ac:dyDescent="0.35">
      <c r="A15053" s="5" t="s">
        <v>35696</v>
      </c>
      <c r="B15053" s="5" t="s">
        <v>35697</v>
      </c>
      <c r="C15053" s="5" t="s">
        <v>4887</v>
      </c>
      <c r="D15053" s="5" t="s">
        <v>18</v>
      </c>
      <c r="E15053" s="5">
        <v>132</v>
      </c>
      <c r="F15053" s="5" t="s">
        <v>294</v>
      </c>
      <c r="G15053" s="5" t="s">
        <v>294</v>
      </c>
      <c r="M15053" s="5" t="s">
        <v>794</v>
      </c>
      <c r="N15053" s="5" t="s">
        <v>294</v>
      </c>
      <c r="R15053" s="5" t="s">
        <v>294</v>
      </c>
      <c r="V15053" s="5" t="s">
        <v>35696</v>
      </c>
    </row>
    <row r="15054" spans="1:22" x14ac:dyDescent="0.35">
      <c r="A15054" s="5" t="s">
        <v>35698</v>
      </c>
      <c r="B15054" s="5" t="s">
        <v>35699</v>
      </c>
      <c r="C15054" s="5" t="s">
        <v>4887</v>
      </c>
      <c r="D15054" s="5" t="s">
        <v>18</v>
      </c>
      <c r="E15054" s="5">
        <v>50</v>
      </c>
      <c r="F15054" s="5" t="s">
        <v>294</v>
      </c>
      <c r="G15054" s="5" t="s">
        <v>297</v>
      </c>
      <c r="M15054" s="5" t="s">
        <v>794</v>
      </c>
      <c r="N15054" s="5" t="s">
        <v>294</v>
      </c>
      <c r="P15054" s="5" t="s">
        <v>294</v>
      </c>
      <c r="Q15054" s="5" t="s">
        <v>294</v>
      </c>
      <c r="R15054" s="5" t="s">
        <v>294</v>
      </c>
      <c r="T15054" s="5" t="s">
        <v>33068</v>
      </c>
      <c r="V15054" s="5" t="s">
        <v>35698</v>
      </c>
    </row>
    <row r="15055" spans="1:22" x14ac:dyDescent="0.35">
      <c r="A15055" s="5" t="s">
        <v>35700</v>
      </c>
      <c r="B15055" s="5" t="s">
        <v>35701</v>
      </c>
      <c r="C15055" s="5" t="s">
        <v>4887</v>
      </c>
      <c r="D15055" s="5" t="s">
        <v>18</v>
      </c>
      <c r="E15055" s="5">
        <v>20</v>
      </c>
      <c r="F15055" s="5" t="s">
        <v>294</v>
      </c>
      <c r="G15055" s="5" t="s">
        <v>297</v>
      </c>
      <c r="J15055" s="5" t="s">
        <v>9499</v>
      </c>
      <c r="M15055" s="5" t="s">
        <v>794</v>
      </c>
      <c r="N15055" s="5" t="s">
        <v>294</v>
      </c>
      <c r="P15055" s="5" t="s">
        <v>294</v>
      </c>
      <c r="Q15055" s="5" t="s">
        <v>294</v>
      </c>
      <c r="R15055" s="5" t="s">
        <v>294</v>
      </c>
      <c r="V15055" s="5" t="s">
        <v>35702</v>
      </c>
    </row>
    <row r="15056" spans="1:22" x14ac:dyDescent="0.35">
      <c r="A15056" s="5" t="s">
        <v>35703</v>
      </c>
      <c r="B15056" s="5" t="s">
        <v>35704</v>
      </c>
      <c r="C15056" s="5" t="s">
        <v>35705</v>
      </c>
      <c r="D15056" s="5" t="s">
        <v>18</v>
      </c>
      <c r="E15056" s="5">
        <v>30</v>
      </c>
      <c r="F15056" s="5" t="s">
        <v>294</v>
      </c>
      <c r="G15056" s="5" t="s">
        <v>294</v>
      </c>
      <c r="M15056" s="5" t="s">
        <v>794</v>
      </c>
      <c r="N15056" s="5" t="s">
        <v>294</v>
      </c>
      <c r="P15056" s="5" t="s">
        <v>294</v>
      </c>
      <c r="Q15056" s="5" t="s">
        <v>294</v>
      </c>
      <c r="R15056" s="5" t="s">
        <v>294</v>
      </c>
    </row>
    <row r="15057" spans="1:22" x14ac:dyDescent="0.35">
      <c r="A15057" s="5" t="s">
        <v>35706</v>
      </c>
      <c r="B15057" s="5" t="s">
        <v>35707</v>
      </c>
      <c r="C15057" s="5" t="s">
        <v>35705</v>
      </c>
      <c r="D15057" s="5" t="s">
        <v>18</v>
      </c>
      <c r="E15057" s="5">
        <v>45</v>
      </c>
      <c r="F15057" s="5" t="s">
        <v>294</v>
      </c>
      <c r="G15057" s="5" t="s">
        <v>294</v>
      </c>
      <c r="M15057" s="5" t="s">
        <v>794</v>
      </c>
      <c r="N15057" s="5" t="s">
        <v>294</v>
      </c>
      <c r="P15057" s="5" t="s">
        <v>294</v>
      </c>
      <c r="Q15057" s="5" t="s">
        <v>294</v>
      </c>
      <c r="R15057" s="5" t="s">
        <v>294</v>
      </c>
    </row>
    <row r="15058" spans="1:22" x14ac:dyDescent="0.35">
      <c r="A15058" s="5" t="s">
        <v>35708</v>
      </c>
      <c r="B15058" s="5" t="s">
        <v>35709</v>
      </c>
      <c r="C15058" s="5" t="s">
        <v>35705</v>
      </c>
      <c r="D15058" s="5" t="s">
        <v>18</v>
      </c>
      <c r="E15058" s="5">
        <v>20</v>
      </c>
      <c r="F15058" s="5" t="s">
        <v>294</v>
      </c>
      <c r="G15058" s="5" t="s">
        <v>294</v>
      </c>
      <c r="M15058" s="5" t="s">
        <v>794</v>
      </c>
      <c r="N15058" s="5" t="s">
        <v>294</v>
      </c>
      <c r="P15058" s="5" t="s">
        <v>294</v>
      </c>
      <c r="Q15058" s="5" t="s">
        <v>294</v>
      </c>
      <c r="R15058" s="5" t="s">
        <v>294</v>
      </c>
    </row>
    <row r="15059" spans="1:22" x14ac:dyDescent="0.35">
      <c r="A15059" s="5" t="s">
        <v>35710</v>
      </c>
      <c r="B15059" s="5" t="s">
        <v>35711</v>
      </c>
      <c r="C15059" s="5" t="s">
        <v>35705</v>
      </c>
      <c r="D15059" s="5" t="s">
        <v>18</v>
      </c>
      <c r="E15059" s="5">
        <v>20</v>
      </c>
      <c r="F15059" s="5" t="s">
        <v>294</v>
      </c>
      <c r="G15059" s="5" t="s">
        <v>294</v>
      </c>
      <c r="M15059" s="5" t="s">
        <v>794</v>
      </c>
      <c r="N15059" s="5" t="s">
        <v>294</v>
      </c>
      <c r="P15059" s="5" t="s">
        <v>294</v>
      </c>
      <c r="Q15059" s="5" t="s">
        <v>294</v>
      </c>
      <c r="R15059" s="5" t="s">
        <v>294</v>
      </c>
    </row>
    <row r="15060" spans="1:22" x14ac:dyDescent="0.35">
      <c r="A15060" s="5" t="s">
        <v>35712</v>
      </c>
      <c r="B15060" s="5" t="s">
        <v>35713</v>
      </c>
      <c r="C15060" s="5" t="s">
        <v>35705</v>
      </c>
      <c r="D15060" s="5" t="s">
        <v>18</v>
      </c>
      <c r="E15060" s="5">
        <v>20</v>
      </c>
      <c r="F15060" s="5" t="s">
        <v>294</v>
      </c>
      <c r="G15060" s="5" t="s">
        <v>294</v>
      </c>
      <c r="M15060" s="5" t="s">
        <v>794</v>
      </c>
      <c r="N15060" s="5" t="s">
        <v>294</v>
      </c>
      <c r="P15060" s="5" t="s">
        <v>294</v>
      </c>
      <c r="Q15060" s="5" t="s">
        <v>294</v>
      </c>
      <c r="R15060" s="5" t="s">
        <v>294</v>
      </c>
    </row>
    <row r="15061" spans="1:22" x14ac:dyDescent="0.35">
      <c r="A15061" s="5" t="s">
        <v>35714</v>
      </c>
      <c r="B15061" s="5" t="s">
        <v>35715</v>
      </c>
      <c r="C15061" s="5" t="s">
        <v>35705</v>
      </c>
      <c r="D15061" s="5" t="s">
        <v>18</v>
      </c>
      <c r="E15061" s="5">
        <v>5</v>
      </c>
      <c r="F15061" s="5" t="s">
        <v>294</v>
      </c>
      <c r="G15061" s="5" t="s">
        <v>294</v>
      </c>
      <c r="M15061" s="5" t="s">
        <v>3826</v>
      </c>
      <c r="N15061" s="5" t="s">
        <v>294</v>
      </c>
      <c r="P15061" s="5" t="s">
        <v>294</v>
      </c>
      <c r="Q15061" s="5" t="s">
        <v>294</v>
      </c>
      <c r="R15061" s="5" t="s">
        <v>294</v>
      </c>
    </row>
    <row r="15062" spans="1:22" x14ac:dyDescent="0.35">
      <c r="A15062" s="5" t="s">
        <v>35716</v>
      </c>
      <c r="B15062" s="5" t="s">
        <v>35717</v>
      </c>
      <c r="C15062" s="5" t="s">
        <v>35705</v>
      </c>
      <c r="D15062" s="5" t="s">
        <v>18</v>
      </c>
      <c r="E15062" s="5">
        <v>20</v>
      </c>
      <c r="F15062" s="5" t="s">
        <v>294</v>
      </c>
      <c r="G15062" s="5" t="s">
        <v>294</v>
      </c>
      <c r="M15062" s="5" t="s">
        <v>794</v>
      </c>
      <c r="N15062" s="5" t="s">
        <v>294</v>
      </c>
      <c r="P15062" s="5" t="s">
        <v>294</v>
      </c>
      <c r="Q15062" s="5" t="s">
        <v>294</v>
      </c>
      <c r="R15062" s="5" t="s">
        <v>294</v>
      </c>
    </row>
    <row r="15063" spans="1:22" x14ac:dyDescent="0.35">
      <c r="A15063" s="5" t="s">
        <v>35718</v>
      </c>
      <c r="B15063" s="5" t="s">
        <v>35719</v>
      </c>
      <c r="C15063" s="5" t="s">
        <v>35720</v>
      </c>
      <c r="D15063" s="5" t="s">
        <v>18</v>
      </c>
      <c r="E15063" s="5">
        <v>20</v>
      </c>
      <c r="F15063" s="5" t="s">
        <v>294</v>
      </c>
      <c r="G15063" s="5" t="s">
        <v>297</v>
      </c>
      <c r="M15063" s="5" t="s">
        <v>794</v>
      </c>
      <c r="N15063" s="5" t="s">
        <v>294</v>
      </c>
      <c r="R15063" s="5" t="s">
        <v>294</v>
      </c>
      <c r="V15063" s="5" t="s">
        <v>35718</v>
      </c>
    </row>
    <row r="15064" spans="1:22" x14ac:dyDescent="0.35">
      <c r="A15064" s="5" t="s">
        <v>35721</v>
      </c>
      <c r="B15064" s="5" t="s">
        <v>35722</v>
      </c>
      <c r="C15064" s="5" t="s">
        <v>4887</v>
      </c>
      <c r="D15064" s="5" t="s">
        <v>18</v>
      </c>
      <c r="E15064" s="5">
        <v>50</v>
      </c>
      <c r="F15064" s="5" t="s">
        <v>294</v>
      </c>
      <c r="G15064" s="5" t="s">
        <v>297</v>
      </c>
      <c r="M15064" s="5" t="s">
        <v>794</v>
      </c>
      <c r="N15064" s="5" t="s">
        <v>294</v>
      </c>
      <c r="P15064" s="5" t="s">
        <v>294</v>
      </c>
      <c r="Q15064" s="5" t="s">
        <v>294</v>
      </c>
      <c r="R15064" s="5" t="s">
        <v>294</v>
      </c>
      <c r="T15064" s="5" t="s">
        <v>33068</v>
      </c>
      <c r="V15064" s="5" t="s">
        <v>35721</v>
      </c>
    </row>
    <row r="15065" spans="1:22" x14ac:dyDescent="0.35">
      <c r="A15065" s="5" t="s">
        <v>35723</v>
      </c>
      <c r="B15065" s="5" t="s">
        <v>35724</v>
      </c>
      <c r="C15065" s="5" t="s">
        <v>4887</v>
      </c>
      <c r="D15065" s="5" t="s">
        <v>18</v>
      </c>
      <c r="E15065" s="5">
        <v>8</v>
      </c>
      <c r="F15065" s="5" t="s">
        <v>294</v>
      </c>
      <c r="G15065" s="5" t="s">
        <v>297</v>
      </c>
      <c r="M15065" s="5" t="s">
        <v>794</v>
      </c>
      <c r="N15065" s="5" t="s">
        <v>294</v>
      </c>
      <c r="R15065" s="5" t="s">
        <v>294</v>
      </c>
      <c r="V15065" s="5" t="s">
        <v>35723</v>
      </c>
    </row>
    <row r="15066" spans="1:22" x14ac:dyDescent="0.35">
      <c r="A15066" s="5" t="s">
        <v>35725</v>
      </c>
      <c r="B15066" s="5" t="s">
        <v>35726</v>
      </c>
      <c r="C15066" s="5" t="s">
        <v>4887</v>
      </c>
      <c r="D15066" s="5" t="s">
        <v>18</v>
      </c>
      <c r="E15066" s="5">
        <v>20</v>
      </c>
      <c r="F15066" s="5" t="s">
        <v>294</v>
      </c>
      <c r="G15066" s="5" t="s">
        <v>297</v>
      </c>
      <c r="M15066" s="5" t="s">
        <v>794</v>
      </c>
      <c r="N15066" s="5" t="s">
        <v>294</v>
      </c>
      <c r="R15066" s="5" t="s">
        <v>294</v>
      </c>
      <c r="V15066" s="5" t="s">
        <v>35725</v>
      </c>
    </row>
    <row r="15067" spans="1:22" x14ac:dyDescent="0.35">
      <c r="A15067" s="5" t="s">
        <v>35727</v>
      </c>
      <c r="B15067" s="5" t="s">
        <v>35728</v>
      </c>
      <c r="C15067" s="5" t="s">
        <v>4887</v>
      </c>
      <c r="D15067" s="5" t="s">
        <v>18</v>
      </c>
      <c r="E15067" s="5">
        <v>30</v>
      </c>
      <c r="F15067" s="5" t="s">
        <v>294</v>
      </c>
      <c r="G15067" s="5" t="s">
        <v>294</v>
      </c>
      <c r="M15067" s="5" t="s">
        <v>794</v>
      </c>
      <c r="N15067" s="5" t="s">
        <v>294</v>
      </c>
      <c r="R15067" s="5" t="s">
        <v>294</v>
      </c>
      <c r="V15067" s="5" t="s">
        <v>35727</v>
      </c>
    </row>
    <row r="15068" spans="1:22" x14ac:dyDescent="0.35">
      <c r="A15068" s="5" t="s">
        <v>35729</v>
      </c>
      <c r="B15068" s="5" t="s">
        <v>35730</v>
      </c>
      <c r="C15068" s="5" t="s">
        <v>4887</v>
      </c>
      <c r="D15068" s="5" t="s">
        <v>18</v>
      </c>
      <c r="E15068" s="5">
        <v>50</v>
      </c>
      <c r="F15068" s="5" t="s">
        <v>294</v>
      </c>
      <c r="G15068" s="5" t="s">
        <v>297</v>
      </c>
      <c r="M15068" s="5" t="s">
        <v>794</v>
      </c>
      <c r="N15068" s="5" t="s">
        <v>294</v>
      </c>
      <c r="P15068" s="5" t="s">
        <v>294</v>
      </c>
      <c r="Q15068" s="5" t="s">
        <v>294</v>
      </c>
      <c r="R15068" s="5" t="s">
        <v>294</v>
      </c>
      <c r="T15068" s="5" t="s">
        <v>33068</v>
      </c>
      <c r="V15068" s="5" t="s">
        <v>35729</v>
      </c>
    </row>
    <row r="15069" spans="1:22" x14ac:dyDescent="0.35">
      <c r="A15069" s="5" t="s">
        <v>35731</v>
      </c>
      <c r="B15069" s="5" t="s">
        <v>35732</v>
      </c>
      <c r="C15069" s="5" t="s">
        <v>4887</v>
      </c>
      <c r="D15069" s="5" t="s">
        <v>18</v>
      </c>
      <c r="E15069" s="5">
        <v>30</v>
      </c>
      <c r="F15069" s="5" t="s">
        <v>294</v>
      </c>
      <c r="G15069" s="5" t="s">
        <v>294</v>
      </c>
      <c r="M15069" s="5" t="s">
        <v>794</v>
      </c>
      <c r="N15069" s="5" t="s">
        <v>294</v>
      </c>
      <c r="R15069" s="5" t="s">
        <v>294</v>
      </c>
      <c r="V15069" s="5" t="s">
        <v>35731</v>
      </c>
    </row>
    <row r="15070" spans="1:22" x14ac:dyDescent="0.35">
      <c r="A15070" s="5" t="s">
        <v>35733</v>
      </c>
      <c r="B15070" s="5" t="s">
        <v>35734</v>
      </c>
      <c r="C15070" s="5" t="s">
        <v>4887</v>
      </c>
      <c r="D15070" s="5" t="s">
        <v>18</v>
      </c>
      <c r="E15070" s="5">
        <v>20</v>
      </c>
      <c r="F15070" s="5" t="s">
        <v>294</v>
      </c>
      <c r="G15070" s="5" t="s">
        <v>297</v>
      </c>
      <c r="J15070" s="5" t="s">
        <v>34262</v>
      </c>
      <c r="M15070" s="5" t="s">
        <v>794</v>
      </c>
      <c r="N15070" s="5" t="s">
        <v>294</v>
      </c>
      <c r="O15070" s="5" t="s">
        <v>294</v>
      </c>
      <c r="P15070" s="5" t="s">
        <v>294</v>
      </c>
      <c r="Q15070" s="5" t="s">
        <v>294</v>
      </c>
      <c r="R15070" s="5" t="s">
        <v>294</v>
      </c>
    </row>
    <row r="15071" spans="1:22" x14ac:dyDescent="0.35">
      <c r="A15071" s="5" t="s">
        <v>35735</v>
      </c>
      <c r="B15071" s="5" t="s">
        <v>35736</v>
      </c>
      <c r="C15071" s="5" t="s">
        <v>4887</v>
      </c>
      <c r="D15071" s="5" t="s">
        <v>18</v>
      </c>
      <c r="E15071" s="5">
        <v>20</v>
      </c>
      <c r="F15071" s="5" t="s">
        <v>294</v>
      </c>
      <c r="G15071" s="5" t="s">
        <v>297</v>
      </c>
      <c r="M15071" s="5" t="s">
        <v>794</v>
      </c>
      <c r="N15071" s="5" t="s">
        <v>294</v>
      </c>
      <c r="R15071" s="5" t="s">
        <v>294</v>
      </c>
      <c r="V15071" s="5" t="s">
        <v>35735</v>
      </c>
    </row>
    <row r="15072" spans="1:22" x14ac:dyDescent="0.35">
      <c r="A15072" s="5" t="s">
        <v>35737</v>
      </c>
      <c r="B15072" s="5" t="s">
        <v>34788</v>
      </c>
      <c r="C15072" s="5" t="s">
        <v>4887</v>
      </c>
      <c r="D15072" s="5" t="s">
        <v>18</v>
      </c>
      <c r="E15072" s="5">
        <v>100</v>
      </c>
      <c r="F15072" s="5" t="s">
        <v>294</v>
      </c>
      <c r="G15072" s="5" t="s">
        <v>294</v>
      </c>
      <c r="J15072" s="5" t="s">
        <v>5529</v>
      </c>
      <c r="M15072" s="5" t="s">
        <v>794</v>
      </c>
      <c r="N15072" s="5" t="s">
        <v>294</v>
      </c>
      <c r="O15072" s="5" t="s">
        <v>294</v>
      </c>
      <c r="P15072" s="5" t="s">
        <v>294</v>
      </c>
      <c r="Q15072" s="5" t="s">
        <v>294</v>
      </c>
      <c r="R15072" s="5" t="s">
        <v>294</v>
      </c>
      <c r="U15072" s="5" t="s">
        <v>34364</v>
      </c>
      <c r="V15072" s="5" t="s">
        <v>35737</v>
      </c>
    </row>
    <row r="15073" spans="1:22" x14ac:dyDescent="0.35">
      <c r="A15073" s="5" t="s">
        <v>35738</v>
      </c>
      <c r="B15073" s="5" t="s">
        <v>35739</v>
      </c>
      <c r="C15073" s="5" t="s">
        <v>4887</v>
      </c>
      <c r="D15073" s="5" t="s">
        <v>18</v>
      </c>
      <c r="E15073" s="5">
        <v>20</v>
      </c>
      <c r="F15073" s="5" t="s">
        <v>294</v>
      </c>
      <c r="G15073" s="5" t="s">
        <v>297</v>
      </c>
      <c r="M15073" s="5" t="s">
        <v>3826</v>
      </c>
      <c r="N15073" s="5" t="s">
        <v>294</v>
      </c>
      <c r="R15073" s="5" t="s">
        <v>294</v>
      </c>
      <c r="V15073" s="5" t="s">
        <v>35738</v>
      </c>
    </row>
    <row r="15074" spans="1:22" x14ac:dyDescent="0.35">
      <c r="A15074" s="5" t="s">
        <v>35740</v>
      </c>
      <c r="B15074" s="5" t="s">
        <v>35741</v>
      </c>
      <c r="C15074" s="5" t="s">
        <v>4887</v>
      </c>
      <c r="D15074" s="5" t="s">
        <v>18</v>
      </c>
      <c r="E15074" s="5">
        <v>20</v>
      </c>
      <c r="F15074" s="5" t="s">
        <v>294</v>
      </c>
      <c r="G15074" s="5" t="s">
        <v>294</v>
      </c>
      <c r="M15074" s="5" t="s">
        <v>794</v>
      </c>
      <c r="N15074" s="5" t="s">
        <v>294</v>
      </c>
      <c r="O15074" s="5" t="s">
        <v>294</v>
      </c>
      <c r="P15074" s="5" t="s">
        <v>294</v>
      </c>
      <c r="Q15074" s="5" t="s">
        <v>294</v>
      </c>
      <c r="R15074" s="5" t="s">
        <v>294</v>
      </c>
      <c r="U15074" s="5" t="s">
        <v>35742</v>
      </c>
      <c r="V15074" s="5" t="s">
        <v>35740</v>
      </c>
    </row>
    <row r="15075" spans="1:22" x14ac:dyDescent="0.35">
      <c r="A15075" s="5" t="s">
        <v>35743</v>
      </c>
      <c r="B15075" s="5" t="s">
        <v>35744</v>
      </c>
      <c r="C15075" s="5" t="s">
        <v>4887</v>
      </c>
      <c r="D15075" s="5" t="s">
        <v>18</v>
      </c>
      <c r="E15075" s="5">
        <v>1</v>
      </c>
      <c r="F15075" s="5" t="s">
        <v>294</v>
      </c>
      <c r="G15075" s="5" t="s">
        <v>297</v>
      </c>
      <c r="L15075" s="5" t="s">
        <v>4399</v>
      </c>
      <c r="M15075" s="5" t="s">
        <v>794</v>
      </c>
      <c r="N15075" s="5" t="s">
        <v>294</v>
      </c>
      <c r="R15075" s="5" t="s">
        <v>294</v>
      </c>
      <c r="V15075" s="5" t="s">
        <v>35743</v>
      </c>
    </row>
    <row r="15076" spans="1:22" x14ac:dyDescent="0.35">
      <c r="A15076" s="5" t="s">
        <v>35745</v>
      </c>
      <c r="B15076" s="5" t="s">
        <v>35746</v>
      </c>
      <c r="C15076" s="5" t="s">
        <v>4887</v>
      </c>
      <c r="D15076" s="5" t="s">
        <v>18</v>
      </c>
      <c r="E15076" s="5">
        <v>200</v>
      </c>
      <c r="F15076" s="5" t="s">
        <v>294</v>
      </c>
      <c r="G15076" s="5" t="s">
        <v>294</v>
      </c>
      <c r="M15076" s="5" t="s">
        <v>794</v>
      </c>
      <c r="N15076" s="5" t="s">
        <v>294</v>
      </c>
      <c r="O15076" s="5" t="s">
        <v>294</v>
      </c>
      <c r="P15076" s="5" t="s">
        <v>294</v>
      </c>
      <c r="Q15076" s="5" t="s">
        <v>294</v>
      </c>
      <c r="R15076" s="5" t="s">
        <v>294</v>
      </c>
      <c r="V15076" s="5" t="s">
        <v>35745</v>
      </c>
    </row>
    <row r="15077" spans="1:22" x14ac:dyDescent="0.35">
      <c r="A15077" s="5" t="s">
        <v>35747</v>
      </c>
      <c r="B15077" s="5" t="s">
        <v>35748</v>
      </c>
      <c r="C15077" s="5" t="s">
        <v>4887</v>
      </c>
      <c r="D15077" s="5" t="s">
        <v>18</v>
      </c>
      <c r="E15077" s="5">
        <v>30</v>
      </c>
      <c r="F15077" s="5" t="s">
        <v>294</v>
      </c>
      <c r="G15077" s="5" t="s">
        <v>294</v>
      </c>
      <c r="M15077" s="5" t="s">
        <v>794</v>
      </c>
      <c r="N15077" s="5" t="s">
        <v>294</v>
      </c>
      <c r="R15077" s="5" t="s">
        <v>294</v>
      </c>
      <c r="V15077" s="5" t="s">
        <v>35747</v>
      </c>
    </row>
    <row r="15078" spans="1:22" x14ac:dyDescent="0.35">
      <c r="A15078" s="5" t="s">
        <v>35749</v>
      </c>
      <c r="B15078" s="5" t="s">
        <v>35750</v>
      </c>
      <c r="C15078" s="5" t="s">
        <v>4887</v>
      </c>
      <c r="D15078" s="5" t="s">
        <v>1655</v>
      </c>
      <c r="E15078" s="5">
        <v>77</v>
      </c>
      <c r="F15078" s="5" t="s">
        <v>294</v>
      </c>
      <c r="G15078" s="5" t="s">
        <v>294</v>
      </c>
      <c r="M15078" s="5" t="s">
        <v>794</v>
      </c>
      <c r="N15078" s="5" t="s">
        <v>294</v>
      </c>
      <c r="R15078" s="5" t="s">
        <v>294</v>
      </c>
      <c r="V15078" s="5" t="s">
        <v>35749</v>
      </c>
    </row>
    <row r="15079" spans="1:22" x14ac:dyDescent="0.35">
      <c r="A15079" s="5" t="s">
        <v>35751</v>
      </c>
      <c r="B15079" s="5" t="s">
        <v>3907</v>
      </c>
      <c r="C15079" s="5" t="s">
        <v>35752</v>
      </c>
      <c r="D15079" s="5" t="s">
        <v>18</v>
      </c>
      <c r="E15079" s="5">
        <v>30</v>
      </c>
      <c r="F15079" s="5" t="s">
        <v>297</v>
      </c>
      <c r="G15079" s="5" t="s">
        <v>297</v>
      </c>
      <c r="M15079" s="5" t="s">
        <v>3826</v>
      </c>
      <c r="N15079" s="5" t="s">
        <v>294</v>
      </c>
      <c r="P15079" s="5" t="s">
        <v>294</v>
      </c>
      <c r="Q15079" s="5" t="s">
        <v>294</v>
      </c>
      <c r="R15079" s="5" t="s">
        <v>294</v>
      </c>
      <c r="V15079" s="5" t="s">
        <v>35751</v>
      </c>
    </row>
    <row r="15080" spans="1:22" x14ac:dyDescent="0.35">
      <c r="A15080" s="5" t="s">
        <v>35753</v>
      </c>
      <c r="B15080" s="5" t="s">
        <v>235</v>
      </c>
      <c r="C15080" s="5" t="s">
        <v>35754</v>
      </c>
      <c r="D15080" s="5" t="s">
        <v>18</v>
      </c>
      <c r="E15080" s="5">
        <v>30</v>
      </c>
      <c r="F15080" s="5" t="s">
        <v>294</v>
      </c>
      <c r="G15080" s="5" t="s">
        <v>294</v>
      </c>
      <c r="M15080" s="5" t="s">
        <v>794</v>
      </c>
      <c r="N15080" s="5" t="s">
        <v>294</v>
      </c>
      <c r="P15080" s="5" t="s">
        <v>294</v>
      </c>
      <c r="Q15080" s="5" t="s">
        <v>294</v>
      </c>
      <c r="R15080" s="5" t="s">
        <v>294</v>
      </c>
      <c r="V15080" s="5" t="s">
        <v>35753</v>
      </c>
    </row>
    <row r="15081" spans="1:22" x14ac:dyDescent="0.35">
      <c r="A15081" s="5" t="s">
        <v>35755</v>
      </c>
      <c r="B15081" s="5" t="s">
        <v>35756</v>
      </c>
      <c r="C15081" s="5" t="s">
        <v>35754</v>
      </c>
      <c r="D15081" s="5" t="s">
        <v>18</v>
      </c>
      <c r="E15081" s="5">
        <v>1</v>
      </c>
      <c r="F15081" s="5" t="s">
        <v>294</v>
      </c>
      <c r="G15081" s="5" t="s">
        <v>294</v>
      </c>
      <c r="M15081" s="5" t="s">
        <v>794</v>
      </c>
      <c r="N15081" s="5" t="s">
        <v>294</v>
      </c>
      <c r="P15081" s="5" t="s">
        <v>294</v>
      </c>
      <c r="Q15081" s="5" t="s">
        <v>294</v>
      </c>
      <c r="R15081" s="5" t="s">
        <v>294</v>
      </c>
      <c r="S15081" s="5" t="s">
        <v>294</v>
      </c>
      <c r="V15081" s="5" t="s">
        <v>35755</v>
      </c>
    </row>
    <row r="15082" spans="1:22" x14ac:dyDescent="0.35">
      <c r="A15082" s="5" t="s">
        <v>35757</v>
      </c>
      <c r="B15082" s="5" t="s">
        <v>8819</v>
      </c>
      <c r="C15082" s="5" t="s">
        <v>35754</v>
      </c>
      <c r="D15082" s="5" t="s">
        <v>18</v>
      </c>
      <c r="E15082" s="5">
        <v>45</v>
      </c>
      <c r="F15082" s="5" t="s">
        <v>294</v>
      </c>
      <c r="G15082" s="5" t="s">
        <v>294</v>
      </c>
      <c r="M15082" s="5" t="s">
        <v>794</v>
      </c>
      <c r="N15082" s="5" t="s">
        <v>294</v>
      </c>
      <c r="P15082" s="5" t="s">
        <v>294</v>
      </c>
      <c r="Q15082" s="5" t="s">
        <v>294</v>
      </c>
      <c r="R15082" s="5" t="s">
        <v>294</v>
      </c>
      <c r="V15082" s="5" t="s">
        <v>35757</v>
      </c>
    </row>
    <row r="15083" spans="1:22" x14ac:dyDescent="0.35">
      <c r="A15083" s="5" t="s">
        <v>35758</v>
      </c>
      <c r="B15083" s="5" t="s">
        <v>3907</v>
      </c>
      <c r="C15083" s="5" t="s">
        <v>35754</v>
      </c>
      <c r="D15083" s="5" t="s">
        <v>22</v>
      </c>
      <c r="E15083" s="5">
        <v>10</v>
      </c>
      <c r="F15083" s="5" t="s">
        <v>297</v>
      </c>
      <c r="G15083" s="5" t="s">
        <v>294</v>
      </c>
      <c r="M15083" s="5" t="s">
        <v>3826</v>
      </c>
      <c r="N15083" s="5" t="s">
        <v>294</v>
      </c>
      <c r="P15083" s="5" t="s">
        <v>294</v>
      </c>
      <c r="Q15083" s="5" t="s">
        <v>294</v>
      </c>
      <c r="R15083" s="5" t="s">
        <v>294</v>
      </c>
      <c r="V15083" s="5" t="s">
        <v>35758</v>
      </c>
    </row>
    <row r="15084" spans="1:22" x14ac:dyDescent="0.35">
      <c r="A15084" s="5" t="s">
        <v>35759</v>
      </c>
      <c r="B15084" s="5" t="s">
        <v>35760</v>
      </c>
      <c r="C15084" s="5" t="s">
        <v>35754</v>
      </c>
      <c r="D15084" s="5" t="s">
        <v>18</v>
      </c>
      <c r="E15084" s="5">
        <v>8</v>
      </c>
      <c r="F15084" s="5" t="s">
        <v>294</v>
      </c>
      <c r="G15084" s="5" t="s">
        <v>294</v>
      </c>
      <c r="M15084" s="5" t="s">
        <v>794</v>
      </c>
      <c r="N15084" s="5" t="s">
        <v>294</v>
      </c>
      <c r="P15084" s="5" t="s">
        <v>294</v>
      </c>
      <c r="Q15084" s="5" t="s">
        <v>294</v>
      </c>
      <c r="R15084" s="5" t="s">
        <v>294</v>
      </c>
      <c r="V15084" s="5" t="s">
        <v>35759</v>
      </c>
    </row>
    <row r="15085" spans="1:22" x14ac:dyDescent="0.35">
      <c r="A15085" s="5" t="s">
        <v>35761</v>
      </c>
      <c r="B15085" s="5" t="s">
        <v>35762</v>
      </c>
      <c r="C15085" s="5" t="s">
        <v>35754</v>
      </c>
      <c r="D15085" s="5" t="s">
        <v>18</v>
      </c>
      <c r="E15085" s="5">
        <v>8</v>
      </c>
      <c r="F15085" s="5" t="s">
        <v>294</v>
      </c>
      <c r="G15085" s="5" t="s">
        <v>294</v>
      </c>
      <c r="M15085" s="5" t="s">
        <v>794</v>
      </c>
      <c r="N15085" s="5" t="s">
        <v>294</v>
      </c>
      <c r="P15085" s="5" t="s">
        <v>294</v>
      </c>
      <c r="Q15085" s="5" t="s">
        <v>294</v>
      </c>
      <c r="R15085" s="5" t="s">
        <v>294</v>
      </c>
      <c r="V15085" s="5" t="s">
        <v>35761</v>
      </c>
    </row>
    <row r="15086" spans="1:22" x14ac:dyDescent="0.35">
      <c r="A15086" s="5" t="s">
        <v>35763</v>
      </c>
      <c r="B15086" s="5" t="s">
        <v>3948</v>
      </c>
      <c r="C15086" s="5" t="s">
        <v>35754</v>
      </c>
      <c r="D15086" s="5" t="s">
        <v>18</v>
      </c>
      <c r="E15086" s="5">
        <v>20</v>
      </c>
      <c r="F15086" s="5" t="s">
        <v>294</v>
      </c>
      <c r="G15086" s="5" t="s">
        <v>294</v>
      </c>
      <c r="J15086" s="5" t="s">
        <v>3949</v>
      </c>
      <c r="M15086" s="5" t="s">
        <v>794</v>
      </c>
      <c r="N15086" s="5" t="s">
        <v>294</v>
      </c>
      <c r="O15086" s="5" t="s">
        <v>294</v>
      </c>
      <c r="P15086" s="5" t="s">
        <v>294</v>
      </c>
      <c r="Q15086" s="5" t="s">
        <v>294</v>
      </c>
      <c r="R15086" s="5" t="s">
        <v>294</v>
      </c>
      <c r="V15086" s="5" t="s">
        <v>35763</v>
      </c>
    </row>
    <row r="15087" spans="1:22" x14ac:dyDescent="0.35">
      <c r="A15087" s="5" t="s">
        <v>35764</v>
      </c>
      <c r="B15087" s="5" t="s">
        <v>34280</v>
      </c>
      <c r="C15087" s="5" t="s">
        <v>35754</v>
      </c>
      <c r="D15087" s="5" t="s">
        <v>18</v>
      </c>
      <c r="E15087" s="5">
        <v>100</v>
      </c>
      <c r="F15087" s="5" t="s">
        <v>294</v>
      </c>
      <c r="G15087" s="5" t="s">
        <v>294</v>
      </c>
      <c r="M15087" s="5" t="s">
        <v>794</v>
      </c>
      <c r="N15087" s="5" t="s">
        <v>294</v>
      </c>
      <c r="P15087" s="5" t="s">
        <v>294</v>
      </c>
      <c r="Q15087" s="5" t="s">
        <v>294</v>
      </c>
      <c r="R15087" s="5" t="s">
        <v>294</v>
      </c>
      <c r="V15087" s="5" t="s">
        <v>35764</v>
      </c>
    </row>
    <row r="15088" spans="1:22" x14ac:dyDescent="0.35">
      <c r="A15088" s="5" t="s">
        <v>35765</v>
      </c>
      <c r="B15088" s="5" t="s">
        <v>35766</v>
      </c>
      <c r="C15088" s="5" t="s">
        <v>35754</v>
      </c>
      <c r="D15088" s="5" t="s">
        <v>18</v>
      </c>
      <c r="E15088" s="5">
        <v>20</v>
      </c>
      <c r="F15088" s="5" t="s">
        <v>294</v>
      </c>
      <c r="G15088" s="5" t="s">
        <v>294</v>
      </c>
      <c r="M15088" s="5" t="s">
        <v>794</v>
      </c>
      <c r="N15088" s="5" t="s">
        <v>294</v>
      </c>
      <c r="O15088" s="5" t="s">
        <v>294</v>
      </c>
      <c r="P15088" s="5" t="s">
        <v>294</v>
      </c>
      <c r="Q15088" s="5" t="s">
        <v>294</v>
      </c>
      <c r="R15088" s="5" t="s">
        <v>294</v>
      </c>
      <c r="U15088" s="5" t="s">
        <v>35767</v>
      </c>
      <c r="V15088" s="5" t="s">
        <v>35765</v>
      </c>
    </row>
    <row r="15089" spans="1:22" x14ac:dyDescent="0.35">
      <c r="A15089" s="5" t="s">
        <v>35768</v>
      </c>
      <c r="B15089" s="5" t="s">
        <v>35769</v>
      </c>
      <c r="C15089" s="5" t="s">
        <v>35754</v>
      </c>
      <c r="D15089" s="5" t="s">
        <v>18</v>
      </c>
      <c r="E15089" s="5">
        <v>20</v>
      </c>
      <c r="F15089" s="5" t="s">
        <v>294</v>
      </c>
      <c r="G15089" s="5" t="s">
        <v>297</v>
      </c>
      <c r="J15089" s="5" t="s">
        <v>13926</v>
      </c>
      <c r="M15089" s="5" t="s">
        <v>794</v>
      </c>
      <c r="N15089" s="5" t="s">
        <v>294</v>
      </c>
      <c r="O15089" s="5" t="s">
        <v>294</v>
      </c>
      <c r="P15089" s="5" t="s">
        <v>294</v>
      </c>
      <c r="Q15089" s="5" t="s">
        <v>294</v>
      </c>
      <c r="R15089" s="5" t="s">
        <v>294</v>
      </c>
      <c r="V15089" s="5" t="s">
        <v>35768</v>
      </c>
    </row>
    <row r="15090" spans="1:22" x14ac:dyDescent="0.35">
      <c r="A15090" s="5" t="s">
        <v>35770</v>
      </c>
      <c r="B15090" s="5" t="s">
        <v>35771</v>
      </c>
      <c r="C15090" s="5" t="s">
        <v>35754</v>
      </c>
      <c r="D15090" s="5" t="s">
        <v>18</v>
      </c>
      <c r="E15090" s="5">
        <v>30</v>
      </c>
      <c r="F15090" s="5" t="s">
        <v>297</v>
      </c>
      <c r="G15090" s="5" t="s">
        <v>297</v>
      </c>
      <c r="J15090" s="5" t="s">
        <v>35752</v>
      </c>
      <c r="M15090" s="5" t="s">
        <v>794</v>
      </c>
      <c r="N15090" s="5" t="s">
        <v>294</v>
      </c>
      <c r="P15090" s="5" t="s">
        <v>294</v>
      </c>
      <c r="Q15090" s="5" t="s">
        <v>294</v>
      </c>
      <c r="R15090" s="5" t="s">
        <v>297</v>
      </c>
      <c r="V15090" s="5" t="s">
        <v>35770</v>
      </c>
    </row>
    <row r="15091" spans="1:22" x14ac:dyDescent="0.35">
      <c r="A15091" s="5" t="s">
        <v>35772</v>
      </c>
      <c r="B15091" s="5" t="s">
        <v>35773</v>
      </c>
      <c r="C15091" s="5" t="s">
        <v>35752</v>
      </c>
      <c r="D15091" s="5" t="s">
        <v>18</v>
      </c>
      <c r="E15091" s="5">
        <v>8</v>
      </c>
      <c r="F15091" s="5" t="s">
        <v>294</v>
      </c>
      <c r="G15091" s="5" t="s">
        <v>294</v>
      </c>
      <c r="M15091" s="5" t="s">
        <v>794</v>
      </c>
      <c r="N15091" s="5" t="s">
        <v>294</v>
      </c>
      <c r="O15091" s="5" t="s">
        <v>294</v>
      </c>
      <c r="P15091" s="5" t="s">
        <v>294</v>
      </c>
      <c r="Q15091" s="5" t="s">
        <v>294</v>
      </c>
      <c r="R15091" s="5" t="s">
        <v>294</v>
      </c>
      <c r="U15091" s="5" t="s">
        <v>35774</v>
      </c>
      <c r="V15091" s="5" t="s">
        <v>35772</v>
      </c>
    </row>
    <row r="15092" spans="1:22" x14ac:dyDescent="0.35">
      <c r="A15092" s="5" t="s">
        <v>35775</v>
      </c>
      <c r="B15092" s="5" t="s">
        <v>235</v>
      </c>
      <c r="C15092" s="5" t="s">
        <v>35752</v>
      </c>
      <c r="D15092" s="5" t="s">
        <v>18</v>
      </c>
      <c r="E15092" s="5">
        <v>40</v>
      </c>
      <c r="F15092" s="5" t="s">
        <v>294</v>
      </c>
      <c r="G15092" s="5" t="s">
        <v>294</v>
      </c>
      <c r="M15092" s="5" t="s">
        <v>794</v>
      </c>
      <c r="N15092" s="5" t="s">
        <v>294</v>
      </c>
      <c r="P15092" s="5" t="s">
        <v>294</v>
      </c>
      <c r="Q15092" s="5" t="s">
        <v>294</v>
      </c>
      <c r="R15092" s="5" t="s">
        <v>294</v>
      </c>
      <c r="V15092" s="5" t="s">
        <v>35775</v>
      </c>
    </row>
    <row r="15093" spans="1:22" x14ac:dyDescent="0.35">
      <c r="A15093" s="5" t="s">
        <v>35776</v>
      </c>
      <c r="B15093" s="5" t="s">
        <v>8819</v>
      </c>
      <c r="C15093" s="5" t="s">
        <v>35752</v>
      </c>
      <c r="D15093" s="5" t="s">
        <v>18</v>
      </c>
      <c r="E15093" s="5">
        <v>45</v>
      </c>
      <c r="F15093" s="5" t="s">
        <v>294</v>
      </c>
      <c r="G15093" s="5" t="s">
        <v>294</v>
      </c>
      <c r="M15093" s="5" t="s">
        <v>794</v>
      </c>
      <c r="N15093" s="5" t="s">
        <v>294</v>
      </c>
      <c r="P15093" s="5" t="s">
        <v>294</v>
      </c>
      <c r="Q15093" s="5" t="s">
        <v>294</v>
      </c>
      <c r="R15093" s="5" t="s">
        <v>294</v>
      </c>
      <c r="V15093" s="5" t="s">
        <v>35776</v>
      </c>
    </row>
    <row r="15094" spans="1:22" x14ac:dyDescent="0.35">
      <c r="A15094" s="5" t="s">
        <v>35777</v>
      </c>
      <c r="B15094" s="5" t="s">
        <v>35744</v>
      </c>
      <c r="C15094" s="5" t="s">
        <v>35752</v>
      </c>
      <c r="D15094" s="5" t="s">
        <v>18</v>
      </c>
      <c r="E15094" s="5">
        <v>1</v>
      </c>
      <c r="F15094" s="5" t="s">
        <v>294</v>
      </c>
      <c r="G15094" s="5" t="s">
        <v>297</v>
      </c>
      <c r="L15094" s="5" t="s">
        <v>35778</v>
      </c>
      <c r="M15094" s="5" t="s">
        <v>794</v>
      </c>
      <c r="N15094" s="5" t="s">
        <v>294</v>
      </c>
      <c r="O15094" s="5" t="s">
        <v>294</v>
      </c>
      <c r="P15094" s="5" t="s">
        <v>294</v>
      </c>
      <c r="Q15094" s="5" t="s">
        <v>294</v>
      </c>
      <c r="R15094" s="5" t="s">
        <v>294</v>
      </c>
      <c r="V15094" s="5" t="s">
        <v>35777</v>
      </c>
    </row>
    <row r="15095" spans="1:22" x14ac:dyDescent="0.35">
      <c r="A15095" s="5" t="s">
        <v>35779</v>
      </c>
      <c r="B15095" s="5" t="s">
        <v>111</v>
      </c>
      <c r="C15095" s="5" t="s">
        <v>35752</v>
      </c>
      <c r="D15095" s="5" t="s">
        <v>1655</v>
      </c>
      <c r="E15095" s="5">
        <v>77</v>
      </c>
      <c r="F15095" s="5" t="s">
        <v>294</v>
      </c>
      <c r="G15095" s="5" t="s">
        <v>294</v>
      </c>
      <c r="M15095" s="5" t="s">
        <v>794</v>
      </c>
      <c r="N15095" s="5" t="s">
        <v>294</v>
      </c>
      <c r="P15095" s="5" t="s">
        <v>294</v>
      </c>
      <c r="Q15095" s="5" t="s">
        <v>294</v>
      </c>
      <c r="R15095" s="5" t="s">
        <v>294</v>
      </c>
      <c r="V15095" s="5" t="s">
        <v>35779</v>
      </c>
    </row>
    <row r="15096" spans="1:22" x14ac:dyDescent="0.35">
      <c r="A15096" s="5" t="s">
        <v>35780</v>
      </c>
      <c r="B15096" s="5" t="s">
        <v>5512</v>
      </c>
      <c r="C15096" s="5" t="s">
        <v>35752</v>
      </c>
      <c r="D15096" s="5" t="s">
        <v>18</v>
      </c>
      <c r="E15096" s="5">
        <v>1</v>
      </c>
      <c r="F15096" s="5" t="s">
        <v>297</v>
      </c>
      <c r="G15096" s="5" t="s">
        <v>294</v>
      </c>
      <c r="L15096" s="5" t="s">
        <v>8808</v>
      </c>
      <c r="M15096" s="5" t="s">
        <v>794</v>
      </c>
      <c r="N15096" s="5" t="s">
        <v>294</v>
      </c>
      <c r="O15096" s="5" t="s">
        <v>294</v>
      </c>
      <c r="P15096" s="5" t="s">
        <v>294</v>
      </c>
      <c r="Q15096" s="5" t="s">
        <v>294</v>
      </c>
      <c r="R15096" s="5" t="s">
        <v>294</v>
      </c>
      <c r="V15096" s="5" t="s">
        <v>35780</v>
      </c>
    </row>
    <row r="15097" spans="1:22" x14ac:dyDescent="0.35">
      <c r="A15097" s="5" t="s">
        <v>35781</v>
      </c>
      <c r="B15097" s="5" t="s">
        <v>235</v>
      </c>
      <c r="C15097" s="5" t="s">
        <v>35782</v>
      </c>
      <c r="D15097" s="5" t="s">
        <v>18</v>
      </c>
      <c r="E15097" s="5">
        <v>40</v>
      </c>
      <c r="F15097" s="5" t="s">
        <v>294</v>
      </c>
      <c r="G15097" s="5" t="s">
        <v>294</v>
      </c>
      <c r="M15097" s="5" t="s">
        <v>794</v>
      </c>
      <c r="N15097" s="5" t="s">
        <v>294</v>
      </c>
      <c r="P15097" s="5" t="s">
        <v>294</v>
      </c>
      <c r="Q15097" s="5" t="s">
        <v>294</v>
      </c>
      <c r="R15097" s="5" t="s">
        <v>294</v>
      </c>
      <c r="V15097" s="5" t="s">
        <v>35781</v>
      </c>
    </row>
    <row r="15098" spans="1:22" x14ac:dyDescent="0.35">
      <c r="A15098" s="5" t="s">
        <v>35783</v>
      </c>
      <c r="B15098" s="5" t="s">
        <v>35756</v>
      </c>
      <c r="C15098" s="5" t="s">
        <v>35782</v>
      </c>
      <c r="D15098" s="5" t="s">
        <v>18</v>
      </c>
      <c r="E15098" s="5">
        <v>1</v>
      </c>
      <c r="F15098" s="5" t="s">
        <v>294</v>
      </c>
      <c r="G15098" s="5" t="s">
        <v>294</v>
      </c>
      <c r="M15098" s="5" t="s">
        <v>794</v>
      </c>
      <c r="N15098" s="5" t="s">
        <v>294</v>
      </c>
      <c r="P15098" s="5" t="s">
        <v>294</v>
      </c>
      <c r="Q15098" s="5" t="s">
        <v>294</v>
      </c>
      <c r="R15098" s="5" t="s">
        <v>294</v>
      </c>
      <c r="S15098" s="5" t="s">
        <v>294</v>
      </c>
      <c r="V15098" s="5" t="s">
        <v>35783</v>
      </c>
    </row>
    <row r="15099" spans="1:22" x14ac:dyDescent="0.35">
      <c r="A15099" s="5" t="s">
        <v>35784</v>
      </c>
      <c r="B15099" s="5" t="s">
        <v>3907</v>
      </c>
      <c r="C15099" s="5" t="s">
        <v>35782</v>
      </c>
      <c r="D15099" s="5" t="s">
        <v>22</v>
      </c>
      <c r="E15099" s="5">
        <v>10</v>
      </c>
      <c r="F15099" s="5" t="s">
        <v>294</v>
      </c>
      <c r="G15099" s="5" t="s">
        <v>294</v>
      </c>
      <c r="M15099" s="5" t="s">
        <v>3826</v>
      </c>
      <c r="N15099" s="5" t="s">
        <v>294</v>
      </c>
      <c r="P15099" s="5" t="s">
        <v>294</v>
      </c>
      <c r="Q15099" s="5" t="s">
        <v>294</v>
      </c>
      <c r="R15099" s="5" t="s">
        <v>294</v>
      </c>
      <c r="V15099" s="5" t="s">
        <v>35784</v>
      </c>
    </row>
    <row r="15100" spans="1:22" x14ac:dyDescent="0.35">
      <c r="A15100" s="5" t="s">
        <v>35785</v>
      </c>
      <c r="B15100" s="5" t="s">
        <v>35786</v>
      </c>
      <c r="C15100" s="5" t="s">
        <v>35782</v>
      </c>
      <c r="D15100" s="5" t="s">
        <v>18</v>
      </c>
      <c r="E15100" s="5">
        <v>8</v>
      </c>
      <c r="F15100" s="5" t="s">
        <v>297</v>
      </c>
      <c r="G15100" s="5" t="s">
        <v>294</v>
      </c>
      <c r="M15100" s="5" t="s">
        <v>794</v>
      </c>
      <c r="N15100" s="5" t="s">
        <v>294</v>
      </c>
      <c r="O15100" s="5" t="s">
        <v>294</v>
      </c>
      <c r="P15100" s="5" t="s">
        <v>294</v>
      </c>
      <c r="Q15100" s="5" t="s">
        <v>294</v>
      </c>
      <c r="R15100" s="5" t="s">
        <v>297</v>
      </c>
      <c r="V15100" s="5" t="s">
        <v>35785</v>
      </c>
    </row>
    <row r="15101" spans="1:22" x14ac:dyDescent="0.35">
      <c r="A15101" s="5" t="s">
        <v>35787</v>
      </c>
      <c r="B15101" s="5" t="s">
        <v>35788</v>
      </c>
      <c r="C15101" s="5" t="s">
        <v>35782</v>
      </c>
      <c r="D15101" s="5" t="s">
        <v>18</v>
      </c>
      <c r="E15101" s="5">
        <v>8</v>
      </c>
      <c r="F15101" s="5" t="s">
        <v>294</v>
      </c>
      <c r="G15101" s="5" t="s">
        <v>294</v>
      </c>
      <c r="M15101" s="5" t="s">
        <v>794</v>
      </c>
      <c r="N15101" s="5" t="s">
        <v>294</v>
      </c>
      <c r="P15101" s="5" t="s">
        <v>294</v>
      </c>
      <c r="Q15101" s="5" t="s">
        <v>294</v>
      </c>
      <c r="R15101" s="5" t="s">
        <v>294</v>
      </c>
      <c r="V15101" s="5" t="s">
        <v>35787</v>
      </c>
    </row>
    <row r="15102" spans="1:22" x14ac:dyDescent="0.35">
      <c r="A15102" s="5" t="s">
        <v>35789</v>
      </c>
      <c r="B15102" s="5" t="s">
        <v>34280</v>
      </c>
      <c r="C15102" s="5" t="s">
        <v>35782</v>
      </c>
      <c r="D15102" s="5" t="s">
        <v>18</v>
      </c>
      <c r="E15102" s="5">
        <v>100</v>
      </c>
      <c r="F15102" s="5" t="s">
        <v>294</v>
      </c>
      <c r="G15102" s="5" t="s">
        <v>294</v>
      </c>
      <c r="M15102" s="5" t="s">
        <v>794</v>
      </c>
      <c r="N15102" s="5" t="s">
        <v>294</v>
      </c>
      <c r="P15102" s="5" t="s">
        <v>294</v>
      </c>
      <c r="Q15102" s="5" t="s">
        <v>294</v>
      </c>
      <c r="R15102" s="5" t="s">
        <v>294</v>
      </c>
      <c r="V15102" s="5" t="s">
        <v>35789</v>
      </c>
    </row>
    <row r="15103" spans="1:22" x14ac:dyDescent="0.35">
      <c r="A15103" s="5" t="s">
        <v>35790</v>
      </c>
      <c r="B15103" s="5" t="s">
        <v>35771</v>
      </c>
      <c r="C15103" s="5" t="s">
        <v>35782</v>
      </c>
      <c r="D15103" s="5" t="s">
        <v>18</v>
      </c>
      <c r="E15103" s="5">
        <v>30</v>
      </c>
      <c r="F15103" s="5" t="s">
        <v>297</v>
      </c>
      <c r="G15103" s="5" t="s">
        <v>297</v>
      </c>
      <c r="J15103" s="5" t="s">
        <v>35752</v>
      </c>
      <c r="M15103" s="5" t="s">
        <v>794</v>
      </c>
      <c r="N15103" s="5" t="s">
        <v>294</v>
      </c>
      <c r="P15103" s="5" t="s">
        <v>294</v>
      </c>
      <c r="Q15103" s="5" t="s">
        <v>294</v>
      </c>
      <c r="R15103" s="5" t="s">
        <v>297</v>
      </c>
      <c r="V15103" s="5" t="s">
        <v>35790</v>
      </c>
    </row>
    <row r="15104" spans="1:22" x14ac:dyDescent="0.35">
      <c r="A15104" s="5" t="s">
        <v>35791</v>
      </c>
      <c r="B15104" s="5" t="s">
        <v>35792</v>
      </c>
      <c r="C15104" s="5" t="s">
        <v>35752</v>
      </c>
      <c r="D15104" s="5" t="s">
        <v>18</v>
      </c>
      <c r="E15104" s="5">
        <v>20</v>
      </c>
      <c r="F15104" s="5" t="s">
        <v>294</v>
      </c>
      <c r="G15104" s="5" t="s">
        <v>297</v>
      </c>
      <c r="J15104" s="5" t="s">
        <v>4887</v>
      </c>
      <c r="M15104" s="5" t="s">
        <v>794</v>
      </c>
      <c r="N15104" s="5" t="s">
        <v>294</v>
      </c>
      <c r="O15104" s="5" t="s">
        <v>294</v>
      </c>
      <c r="P15104" s="5" t="s">
        <v>294</v>
      </c>
      <c r="Q15104" s="5" t="s">
        <v>294</v>
      </c>
      <c r="R15104" s="5" t="s">
        <v>297</v>
      </c>
      <c r="U15104" s="5" t="s">
        <v>35793</v>
      </c>
      <c r="V15104" s="5" t="s">
        <v>35791</v>
      </c>
    </row>
    <row r="15105" spans="1:22" x14ac:dyDescent="0.35">
      <c r="A15105" s="5" t="s">
        <v>35794</v>
      </c>
      <c r="B15105" s="5" t="s">
        <v>19759</v>
      </c>
      <c r="C15105" s="5" t="s">
        <v>4887</v>
      </c>
      <c r="D15105" s="5" t="s">
        <v>18</v>
      </c>
      <c r="E15105" s="5">
        <v>132</v>
      </c>
      <c r="F15105" s="5" t="s">
        <v>294</v>
      </c>
      <c r="G15105" s="5" t="s">
        <v>294</v>
      </c>
      <c r="M15105" s="5" t="s">
        <v>794</v>
      </c>
      <c r="N15105" s="5" t="s">
        <v>294</v>
      </c>
      <c r="P15105" s="5" t="s">
        <v>294</v>
      </c>
      <c r="Q15105" s="5" t="s">
        <v>294</v>
      </c>
      <c r="R15105" s="5" t="s">
        <v>294</v>
      </c>
      <c r="V15105" s="5" t="s">
        <v>35795</v>
      </c>
    </row>
    <row r="15106" spans="1:22" x14ac:dyDescent="0.35">
      <c r="A15106" s="5" t="s">
        <v>35796</v>
      </c>
      <c r="B15106" s="5" t="s">
        <v>35797</v>
      </c>
      <c r="C15106" s="5" t="s">
        <v>4887</v>
      </c>
      <c r="D15106" s="5" t="s">
        <v>22</v>
      </c>
      <c r="E15106" s="5">
        <v>2</v>
      </c>
      <c r="F15106" s="5" t="s">
        <v>297</v>
      </c>
      <c r="G15106" s="5" t="s">
        <v>294</v>
      </c>
      <c r="H15106" s="5">
        <v>1</v>
      </c>
      <c r="I15106" s="5">
        <v>30</v>
      </c>
      <c r="M15106" s="5" t="s">
        <v>794</v>
      </c>
      <c r="N15106" s="5" t="s">
        <v>294</v>
      </c>
      <c r="R15106" s="5" t="s">
        <v>294</v>
      </c>
      <c r="V15106" s="5" t="s">
        <v>35796</v>
      </c>
    </row>
    <row r="15107" spans="1:22" x14ac:dyDescent="0.35">
      <c r="A15107" s="5" t="s">
        <v>35798</v>
      </c>
      <c r="B15107" s="5" t="s">
        <v>35799</v>
      </c>
      <c r="C15107" s="5" t="s">
        <v>4887</v>
      </c>
      <c r="D15107" s="5" t="s">
        <v>18</v>
      </c>
      <c r="E15107" s="5">
        <v>20</v>
      </c>
      <c r="F15107" s="5" t="s">
        <v>294</v>
      </c>
      <c r="G15107" s="5" t="s">
        <v>294</v>
      </c>
      <c r="M15107" s="5" t="s">
        <v>794</v>
      </c>
      <c r="N15107" s="5" t="s">
        <v>294</v>
      </c>
      <c r="P15107" s="5" t="s">
        <v>294</v>
      </c>
      <c r="Q15107" s="5" t="s">
        <v>294</v>
      </c>
      <c r="R15107" s="5" t="s">
        <v>294</v>
      </c>
      <c r="V15107" s="5" t="s">
        <v>35798</v>
      </c>
    </row>
    <row r="15108" spans="1:22" x14ac:dyDescent="0.35">
      <c r="A15108" s="5" t="s">
        <v>35800</v>
      </c>
      <c r="B15108" s="5" t="s">
        <v>35801</v>
      </c>
      <c r="C15108" s="5" t="s">
        <v>4887</v>
      </c>
      <c r="D15108" s="5" t="s">
        <v>18</v>
      </c>
      <c r="E15108" s="5">
        <v>20</v>
      </c>
      <c r="F15108" s="5" t="s">
        <v>297</v>
      </c>
      <c r="G15108" s="5" t="s">
        <v>294</v>
      </c>
      <c r="M15108" s="5" t="s">
        <v>794</v>
      </c>
      <c r="N15108" s="5" t="s">
        <v>294</v>
      </c>
      <c r="R15108" s="5" t="s">
        <v>294</v>
      </c>
      <c r="V15108" s="5" t="s">
        <v>35800</v>
      </c>
    </row>
    <row r="15109" spans="1:22" x14ac:dyDescent="0.35">
      <c r="A15109" s="5" t="s">
        <v>35802</v>
      </c>
      <c r="B15109" s="5" t="s">
        <v>35803</v>
      </c>
      <c r="C15109" s="5" t="s">
        <v>4887</v>
      </c>
      <c r="D15109" s="5" t="s">
        <v>18</v>
      </c>
      <c r="E15109" s="5">
        <v>40</v>
      </c>
      <c r="F15109" s="5" t="s">
        <v>294</v>
      </c>
      <c r="G15109" s="5" t="s">
        <v>297</v>
      </c>
      <c r="J15109" s="5" t="s">
        <v>34985</v>
      </c>
      <c r="M15109" s="5" t="s">
        <v>794</v>
      </c>
      <c r="N15109" s="5" t="s">
        <v>294</v>
      </c>
      <c r="R15109" s="5" t="s">
        <v>294</v>
      </c>
      <c r="T15109" s="5" t="s">
        <v>35804</v>
      </c>
      <c r="V15109" s="5" t="s">
        <v>35802</v>
      </c>
    </row>
    <row r="15110" spans="1:22" x14ac:dyDescent="0.35">
      <c r="A15110" s="5" t="s">
        <v>35805</v>
      </c>
      <c r="B15110" s="5" t="s">
        <v>35806</v>
      </c>
      <c r="C15110" s="5" t="s">
        <v>4887</v>
      </c>
      <c r="D15110" s="5" t="s">
        <v>18</v>
      </c>
      <c r="E15110" s="5">
        <v>1</v>
      </c>
      <c r="F15110" s="5" t="s">
        <v>294</v>
      </c>
      <c r="G15110" s="5" t="s">
        <v>297</v>
      </c>
      <c r="L15110" s="5" t="s">
        <v>4399</v>
      </c>
      <c r="M15110" s="5" t="s">
        <v>794</v>
      </c>
      <c r="N15110" s="5" t="s">
        <v>294</v>
      </c>
      <c r="R15110" s="5" t="s">
        <v>294</v>
      </c>
      <c r="V15110" s="5" t="s">
        <v>35805</v>
      </c>
    </row>
    <row r="15111" spans="1:22" x14ac:dyDescent="0.35">
      <c r="A15111" s="5" t="s">
        <v>35807</v>
      </c>
      <c r="B15111" s="5" t="s">
        <v>35808</v>
      </c>
      <c r="C15111" s="5" t="s">
        <v>4887</v>
      </c>
      <c r="D15111" s="5" t="s">
        <v>18</v>
      </c>
      <c r="E15111" s="5">
        <v>999</v>
      </c>
      <c r="F15111" s="5" t="s">
        <v>294</v>
      </c>
      <c r="G15111" s="5" t="s">
        <v>294</v>
      </c>
      <c r="M15111" s="5" t="s">
        <v>794</v>
      </c>
      <c r="N15111" s="5" t="s">
        <v>294</v>
      </c>
      <c r="O15111" s="5" t="s">
        <v>294</v>
      </c>
      <c r="P15111" s="5" t="s">
        <v>294</v>
      </c>
      <c r="Q15111" s="5" t="s">
        <v>294</v>
      </c>
      <c r="R15111" s="5" t="s">
        <v>294</v>
      </c>
      <c r="V15111" s="5" t="s">
        <v>35809</v>
      </c>
    </row>
    <row r="15112" spans="1:22" x14ac:dyDescent="0.35">
      <c r="A15112" s="5" t="s">
        <v>35810</v>
      </c>
      <c r="B15112" s="5" t="s">
        <v>35811</v>
      </c>
      <c r="C15112" s="5" t="s">
        <v>4887</v>
      </c>
      <c r="D15112" s="5" t="s">
        <v>18</v>
      </c>
      <c r="E15112" s="5">
        <v>20</v>
      </c>
      <c r="F15112" s="5" t="s">
        <v>294</v>
      </c>
      <c r="G15112" s="5" t="s">
        <v>297</v>
      </c>
      <c r="M15112" s="5" t="s">
        <v>794</v>
      </c>
      <c r="N15112" s="5" t="s">
        <v>294</v>
      </c>
      <c r="R15112" s="5" t="s">
        <v>294</v>
      </c>
      <c r="V15112" s="5" t="s">
        <v>35810</v>
      </c>
    </row>
    <row r="15113" spans="1:22" x14ac:dyDescent="0.35">
      <c r="A15113" s="5" t="s">
        <v>35812</v>
      </c>
      <c r="B15113" s="5" t="s">
        <v>5512</v>
      </c>
      <c r="C15113" s="5" t="s">
        <v>4887</v>
      </c>
      <c r="D15113" s="5" t="s">
        <v>22</v>
      </c>
      <c r="E15113" s="5">
        <v>1</v>
      </c>
      <c r="F15113" s="5" t="s">
        <v>297</v>
      </c>
      <c r="G15113" s="5" t="s">
        <v>294</v>
      </c>
      <c r="H15113" s="5">
        <v>0</v>
      </c>
      <c r="I15113" s="5">
        <v>4</v>
      </c>
      <c r="M15113" s="5" t="s">
        <v>794</v>
      </c>
      <c r="N15113" s="5" t="s">
        <v>294</v>
      </c>
      <c r="R15113" s="5" t="s">
        <v>294</v>
      </c>
      <c r="V15113" s="5" t="s">
        <v>35812</v>
      </c>
    </row>
    <row r="15114" spans="1:22" x14ac:dyDescent="0.35">
      <c r="A15114" s="5" t="s">
        <v>35813</v>
      </c>
      <c r="B15114" s="5" t="s">
        <v>35814</v>
      </c>
      <c r="C15114" s="5" t="s">
        <v>35815</v>
      </c>
      <c r="D15114" s="5" t="s">
        <v>22</v>
      </c>
      <c r="E15114" s="5">
        <v>3</v>
      </c>
      <c r="F15114" s="5" t="s">
        <v>294</v>
      </c>
      <c r="G15114" s="5" t="s">
        <v>294</v>
      </c>
      <c r="M15114" s="5" t="s">
        <v>3826</v>
      </c>
      <c r="N15114" s="5" t="s">
        <v>294</v>
      </c>
      <c r="R15114" s="5" t="s">
        <v>294</v>
      </c>
      <c r="V15114" s="5" t="s">
        <v>35813</v>
      </c>
    </row>
    <row r="15115" spans="1:22" x14ac:dyDescent="0.35">
      <c r="A15115" s="5" t="s">
        <v>35816</v>
      </c>
      <c r="B15115" s="5" t="s">
        <v>35715</v>
      </c>
      <c r="C15115" s="5" t="s">
        <v>35815</v>
      </c>
      <c r="D15115" s="5" t="s">
        <v>18</v>
      </c>
      <c r="E15115" s="5">
        <v>8</v>
      </c>
      <c r="F15115" s="5" t="s">
        <v>294</v>
      </c>
      <c r="G15115" s="5" t="s">
        <v>297</v>
      </c>
      <c r="M15115" s="5" t="s">
        <v>794</v>
      </c>
      <c r="N15115" s="5" t="s">
        <v>294</v>
      </c>
      <c r="R15115" s="5" t="s">
        <v>294</v>
      </c>
      <c r="V15115" s="5" t="s">
        <v>35816</v>
      </c>
    </row>
    <row r="15116" spans="1:22" x14ac:dyDescent="0.35">
      <c r="A15116" s="5" t="s">
        <v>35817</v>
      </c>
      <c r="B15116" s="5" t="s">
        <v>35818</v>
      </c>
      <c r="C15116" s="5" t="s">
        <v>4887</v>
      </c>
      <c r="D15116" s="5" t="s">
        <v>18</v>
      </c>
      <c r="E15116" s="5">
        <v>20</v>
      </c>
      <c r="F15116" s="5" t="s">
        <v>297</v>
      </c>
      <c r="G15116" s="5" t="s">
        <v>297</v>
      </c>
      <c r="J15116" s="5" t="s">
        <v>9515</v>
      </c>
      <c r="M15116" s="5" t="s">
        <v>794</v>
      </c>
      <c r="N15116" s="5" t="s">
        <v>294</v>
      </c>
      <c r="R15116" s="5" t="s">
        <v>297</v>
      </c>
      <c r="U15116" s="5" t="s">
        <v>35819</v>
      </c>
      <c r="V15116" s="5" t="s">
        <v>35817</v>
      </c>
    </row>
    <row r="15117" spans="1:22" x14ac:dyDescent="0.35">
      <c r="A15117" s="5" t="s">
        <v>35820</v>
      </c>
      <c r="B15117" s="5" t="s">
        <v>34832</v>
      </c>
      <c r="C15117" s="5" t="s">
        <v>4887</v>
      </c>
      <c r="D15117" s="5" t="s">
        <v>18</v>
      </c>
      <c r="E15117" s="5">
        <v>100</v>
      </c>
      <c r="F15117" s="5" t="s">
        <v>294</v>
      </c>
      <c r="G15117" s="5" t="s">
        <v>294</v>
      </c>
      <c r="J15117" s="5" t="s">
        <v>5529</v>
      </c>
      <c r="M15117" s="5" t="s">
        <v>794</v>
      </c>
      <c r="N15117" s="5" t="s">
        <v>294</v>
      </c>
      <c r="O15117" s="5" t="s">
        <v>294</v>
      </c>
      <c r="P15117" s="5" t="s">
        <v>294</v>
      </c>
      <c r="Q15117" s="5" t="s">
        <v>294</v>
      </c>
      <c r="R15117" s="5" t="s">
        <v>294</v>
      </c>
      <c r="U15117" s="5" t="s">
        <v>34364</v>
      </c>
      <c r="V15117" s="5" t="s">
        <v>35820</v>
      </c>
    </row>
    <row r="15118" spans="1:22" x14ac:dyDescent="0.35">
      <c r="A15118" s="5" t="s">
        <v>35821</v>
      </c>
      <c r="B15118" s="5" t="s">
        <v>35822</v>
      </c>
      <c r="C15118" s="5" t="s">
        <v>4887</v>
      </c>
      <c r="D15118" s="5" t="s">
        <v>18</v>
      </c>
      <c r="E15118" s="5">
        <v>20</v>
      </c>
      <c r="F15118" s="5" t="s">
        <v>294</v>
      </c>
      <c r="G15118" s="5" t="s">
        <v>297</v>
      </c>
      <c r="M15118" s="5" t="s">
        <v>794</v>
      </c>
      <c r="N15118" s="5" t="s">
        <v>294</v>
      </c>
      <c r="R15118" s="5" t="s">
        <v>294</v>
      </c>
      <c r="V15118" s="5" t="s">
        <v>35821</v>
      </c>
    </row>
    <row r="15119" spans="1:22" x14ac:dyDescent="0.35">
      <c r="A15119" s="5" t="s">
        <v>35823</v>
      </c>
      <c r="B15119" s="5" t="s">
        <v>34834</v>
      </c>
      <c r="C15119" s="5" t="s">
        <v>4887</v>
      </c>
      <c r="D15119" s="5" t="s">
        <v>18</v>
      </c>
      <c r="E15119" s="5">
        <v>200</v>
      </c>
      <c r="F15119" s="5" t="s">
        <v>294</v>
      </c>
      <c r="G15119" s="5" t="s">
        <v>294</v>
      </c>
      <c r="M15119" s="5" t="s">
        <v>794</v>
      </c>
      <c r="N15119" s="5" t="s">
        <v>294</v>
      </c>
      <c r="O15119" s="5" t="s">
        <v>294</v>
      </c>
      <c r="P15119" s="5" t="s">
        <v>294</v>
      </c>
      <c r="Q15119" s="5" t="s">
        <v>294</v>
      </c>
      <c r="R15119" s="5" t="s">
        <v>294</v>
      </c>
      <c r="V15119" s="5" t="s">
        <v>35823</v>
      </c>
    </row>
    <row r="15120" spans="1:22" x14ac:dyDescent="0.35">
      <c r="A15120" s="5" t="s">
        <v>35824</v>
      </c>
      <c r="B15120" s="5" t="s">
        <v>35825</v>
      </c>
      <c r="C15120" s="5" t="s">
        <v>4887</v>
      </c>
      <c r="D15120" s="5" t="s">
        <v>18</v>
      </c>
      <c r="E15120" s="5">
        <v>30</v>
      </c>
      <c r="F15120" s="5" t="s">
        <v>294</v>
      </c>
      <c r="G15120" s="5" t="s">
        <v>294</v>
      </c>
      <c r="M15120" s="5" t="s">
        <v>794</v>
      </c>
      <c r="N15120" s="5" t="s">
        <v>294</v>
      </c>
      <c r="R15120" s="5" t="s">
        <v>294</v>
      </c>
      <c r="V15120" s="5" t="s">
        <v>35824</v>
      </c>
    </row>
    <row r="15121" spans="1:22" x14ac:dyDescent="0.35">
      <c r="A15121" s="5" t="s">
        <v>35826</v>
      </c>
      <c r="B15121" s="5" t="s">
        <v>35827</v>
      </c>
      <c r="C15121" s="5" t="s">
        <v>35828</v>
      </c>
      <c r="D15121" s="5" t="s">
        <v>18</v>
      </c>
      <c r="E15121" s="5">
        <v>30</v>
      </c>
      <c r="F15121" s="5" t="s">
        <v>294</v>
      </c>
      <c r="G15121" s="5" t="s">
        <v>294</v>
      </c>
      <c r="M15121" s="5" t="s">
        <v>794</v>
      </c>
      <c r="N15121" s="5" t="s">
        <v>294</v>
      </c>
      <c r="P15121" s="5" t="s">
        <v>294</v>
      </c>
      <c r="R15121" s="5" t="s">
        <v>294</v>
      </c>
      <c r="V15121" s="5" t="s">
        <v>35826</v>
      </c>
    </row>
    <row r="15122" spans="1:22" x14ac:dyDescent="0.35">
      <c r="A15122" s="5" t="s">
        <v>35829</v>
      </c>
      <c r="B15122" s="5" t="s">
        <v>35830</v>
      </c>
      <c r="C15122" s="5" t="s">
        <v>35828</v>
      </c>
      <c r="D15122" s="5" t="s">
        <v>18</v>
      </c>
      <c r="E15122" s="5">
        <v>30</v>
      </c>
      <c r="F15122" s="5" t="s">
        <v>294</v>
      </c>
      <c r="G15122" s="5" t="s">
        <v>297</v>
      </c>
      <c r="J15122" s="5" t="s">
        <v>5529</v>
      </c>
      <c r="M15122" s="5" t="s">
        <v>794</v>
      </c>
      <c r="N15122" s="5" t="s">
        <v>294</v>
      </c>
      <c r="O15122" s="5" t="s">
        <v>294</v>
      </c>
      <c r="P15122" s="5" t="s">
        <v>294</v>
      </c>
      <c r="Q15122" s="5" t="s">
        <v>294</v>
      </c>
      <c r="R15122" s="5" t="s">
        <v>294</v>
      </c>
      <c r="U15122" s="5" t="s">
        <v>34364</v>
      </c>
      <c r="V15122" s="5" t="s">
        <v>35829</v>
      </c>
    </row>
    <row r="15123" spans="1:22" x14ac:dyDescent="0.35">
      <c r="A15123" s="5" t="s">
        <v>35831</v>
      </c>
      <c r="B15123" s="5" t="s">
        <v>35832</v>
      </c>
      <c r="C15123" s="5" t="s">
        <v>35828</v>
      </c>
      <c r="D15123" s="5" t="s">
        <v>18</v>
      </c>
      <c r="E15123" s="5">
        <v>20</v>
      </c>
      <c r="F15123" s="5" t="s">
        <v>297</v>
      </c>
      <c r="G15123" s="5" t="s">
        <v>297</v>
      </c>
      <c r="M15123" s="5" t="s">
        <v>794</v>
      </c>
      <c r="N15123" s="5" t="s">
        <v>294</v>
      </c>
      <c r="P15123" s="5" t="s">
        <v>294</v>
      </c>
      <c r="R15123" s="5" t="s">
        <v>294</v>
      </c>
      <c r="V15123" s="5" t="s">
        <v>35831</v>
      </c>
    </row>
    <row r="15124" spans="1:22" x14ac:dyDescent="0.35">
      <c r="A15124" s="5" t="s">
        <v>35833</v>
      </c>
      <c r="B15124" s="5" t="s">
        <v>35834</v>
      </c>
      <c r="C15124" s="5" t="s">
        <v>4887</v>
      </c>
      <c r="D15124" s="5" t="s">
        <v>18</v>
      </c>
      <c r="E15124" s="5">
        <v>20</v>
      </c>
      <c r="F15124" s="5" t="s">
        <v>294</v>
      </c>
      <c r="G15124" s="5" t="s">
        <v>297</v>
      </c>
      <c r="K15124" s="5" t="s">
        <v>294</v>
      </c>
      <c r="M15124" s="5" t="s">
        <v>794</v>
      </c>
      <c r="N15124" s="5" t="s">
        <v>294</v>
      </c>
      <c r="P15124" s="5" t="s">
        <v>294</v>
      </c>
      <c r="R15124" s="5" t="s">
        <v>294</v>
      </c>
      <c r="V15124" s="5" t="s">
        <v>35833</v>
      </c>
    </row>
    <row r="15125" spans="1:22" x14ac:dyDescent="0.35">
      <c r="A15125" s="5" t="s">
        <v>35835</v>
      </c>
      <c r="B15125" s="5" t="s">
        <v>35836</v>
      </c>
      <c r="C15125" s="5" t="s">
        <v>4887</v>
      </c>
      <c r="D15125" s="5" t="s">
        <v>18</v>
      </c>
      <c r="E15125" s="5">
        <v>20</v>
      </c>
      <c r="F15125" s="5" t="s">
        <v>294</v>
      </c>
      <c r="G15125" s="5" t="s">
        <v>297</v>
      </c>
      <c r="M15125" s="5" t="s">
        <v>794</v>
      </c>
      <c r="N15125" s="5" t="s">
        <v>294</v>
      </c>
      <c r="R15125" s="5" t="s">
        <v>294</v>
      </c>
      <c r="V15125" s="5" t="s">
        <v>35835</v>
      </c>
    </row>
    <row r="15126" spans="1:22" x14ac:dyDescent="0.35">
      <c r="A15126" s="5" t="s">
        <v>35837</v>
      </c>
      <c r="B15126" s="5" t="s">
        <v>35838</v>
      </c>
      <c r="C15126" s="5" t="s">
        <v>35828</v>
      </c>
      <c r="D15126" s="5" t="s">
        <v>18</v>
      </c>
      <c r="E15126" s="5">
        <v>10</v>
      </c>
      <c r="F15126" s="5" t="s">
        <v>294</v>
      </c>
      <c r="G15126" s="5" t="s">
        <v>294</v>
      </c>
      <c r="M15126" s="5" t="s">
        <v>3826</v>
      </c>
      <c r="N15126" s="5" t="s">
        <v>294</v>
      </c>
      <c r="P15126" s="5" t="s">
        <v>294</v>
      </c>
      <c r="R15126" s="5" t="s">
        <v>294</v>
      </c>
    </row>
    <row r="15127" spans="1:22" x14ac:dyDescent="0.35">
      <c r="A15127" s="5" t="s">
        <v>35839</v>
      </c>
      <c r="B15127" s="5" t="s">
        <v>35840</v>
      </c>
      <c r="C15127" s="5" t="s">
        <v>35828</v>
      </c>
      <c r="D15127" s="5" t="s">
        <v>18</v>
      </c>
      <c r="E15127" s="5">
        <v>20</v>
      </c>
      <c r="F15127" s="5" t="s">
        <v>294</v>
      </c>
      <c r="G15127" s="5" t="s">
        <v>297</v>
      </c>
      <c r="M15127" s="5" t="s">
        <v>794</v>
      </c>
      <c r="N15127" s="5" t="s">
        <v>294</v>
      </c>
      <c r="P15127" s="5" t="s">
        <v>294</v>
      </c>
      <c r="R15127" s="5" t="s">
        <v>294</v>
      </c>
      <c r="V15127" s="5" t="s">
        <v>35839</v>
      </c>
    </row>
    <row r="15128" spans="1:22" x14ac:dyDescent="0.35">
      <c r="A15128" s="5" t="s">
        <v>35841</v>
      </c>
      <c r="B15128" s="5" t="s">
        <v>35842</v>
      </c>
      <c r="C15128" s="5" t="s">
        <v>35828</v>
      </c>
      <c r="D15128" s="5" t="s">
        <v>18</v>
      </c>
      <c r="E15128" s="5">
        <v>1</v>
      </c>
      <c r="F15128" s="5" t="s">
        <v>297</v>
      </c>
      <c r="G15128" s="5" t="s">
        <v>297</v>
      </c>
      <c r="K15128" s="5" t="s">
        <v>294</v>
      </c>
      <c r="M15128" s="5" t="s">
        <v>794</v>
      </c>
      <c r="N15128" s="5" t="s">
        <v>294</v>
      </c>
      <c r="P15128" s="5" t="s">
        <v>294</v>
      </c>
      <c r="R15128" s="5" t="s">
        <v>294</v>
      </c>
      <c r="S15128" s="5" t="s">
        <v>297</v>
      </c>
      <c r="V15128" s="5" t="s">
        <v>35841</v>
      </c>
    </row>
    <row r="15129" spans="1:22" x14ac:dyDescent="0.35">
      <c r="A15129" s="5" t="s">
        <v>35843</v>
      </c>
      <c r="B15129" s="5" t="s">
        <v>35844</v>
      </c>
      <c r="C15129" s="5" t="s">
        <v>35828</v>
      </c>
      <c r="D15129" s="5" t="s">
        <v>18</v>
      </c>
      <c r="E15129" s="5">
        <v>1</v>
      </c>
      <c r="F15129" s="5" t="s">
        <v>297</v>
      </c>
      <c r="G15129" s="5" t="s">
        <v>297</v>
      </c>
      <c r="K15129" s="5" t="s">
        <v>294</v>
      </c>
      <c r="M15129" s="5" t="s">
        <v>794</v>
      </c>
      <c r="N15129" s="5" t="s">
        <v>294</v>
      </c>
      <c r="P15129" s="5" t="s">
        <v>294</v>
      </c>
      <c r="R15129" s="5" t="s">
        <v>294</v>
      </c>
      <c r="S15129" s="5" t="s">
        <v>297</v>
      </c>
      <c r="V15129" s="5" t="s">
        <v>35843</v>
      </c>
    </row>
    <row r="15130" spans="1:22" x14ac:dyDescent="0.35">
      <c r="A15130" s="5" t="s">
        <v>35845</v>
      </c>
      <c r="B15130" s="5" t="s">
        <v>35846</v>
      </c>
      <c r="C15130" s="5" t="s">
        <v>35828</v>
      </c>
      <c r="D15130" s="5" t="s">
        <v>18</v>
      </c>
      <c r="E15130" s="5">
        <v>50</v>
      </c>
      <c r="F15130" s="5" t="s">
        <v>294</v>
      </c>
      <c r="G15130" s="5" t="s">
        <v>297</v>
      </c>
      <c r="K15130" s="5" t="s">
        <v>294</v>
      </c>
      <c r="M15130" s="5" t="s">
        <v>794</v>
      </c>
      <c r="N15130" s="5" t="s">
        <v>294</v>
      </c>
      <c r="P15130" s="5" t="s">
        <v>294</v>
      </c>
      <c r="R15130" s="5" t="s">
        <v>294</v>
      </c>
      <c r="T15130" s="5" t="s">
        <v>33068</v>
      </c>
      <c r="V15130" s="5" t="s">
        <v>35845</v>
      </c>
    </row>
    <row r="15131" spans="1:22" x14ac:dyDescent="0.35">
      <c r="A15131" s="5" t="s">
        <v>35847</v>
      </c>
      <c r="B15131" s="5" t="s">
        <v>35848</v>
      </c>
      <c r="C15131" s="5" t="s">
        <v>35828</v>
      </c>
      <c r="D15131" s="5" t="s">
        <v>18</v>
      </c>
      <c r="E15131" s="5">
        <v>20</v>
      </c>
      <c r="F15131" s="5" t="s">
        <v>294</v>
      </c>
      <c r="G15131" s="5" t="s">
        <v>297</v>
      </c>
      <c r="M15131" s="5" t="s">
        <v>794</v>
      </c>
      <c r="N15131" s="5" t="s">
        <v>294</v>
      </c>
      <c r="P15131" s="5" t="s">
        <v>294</v>
      </c>
      <c r="R15131" s="5" t="s">
        <v>294</v>
      </c>
      <c r="V15131" s="5" t="s">
        <v>35847</v>
      </c>
    </row>
    <row r="15132" spans="1:22" x14ac:dyDescent="0.35">
      <c r="A15132" s="5" t="s">
        <v>35849</v>
      </c>
      <c r="B15132" s="5" t="s">
        <v>35850</v>
      </c>
      <c r="C15132" s="5" t="s">
        <v>4887</v>
      </c>
      <c r="D15132" s="5" t="s">
        <v>18</v>
      </c>
      <c r="E15132" s="5">
        <v>10</v>
      </c>
      <c r="F15132" s="5" t="s">
        <v>294</v>
      </c>
      <c r="G15132" s="5" t="s">
        <v>294</v>
      </c>
      <c r="L15132" s="5" t="s">
        <v>35851</v>
      </c>
      <c r="M15132" s="5" t="s">
        <v>794</v>
      </c>
      <c r="N15132" s="5" t="s">
        <v>294</v>
      </c>
      <c r="O15132" s="5" t="s">
        <v>294</v>
      </c>
      <c r="P15132" s="5" t="s">
        <v>294</v>
      </c>
      <c r="Q15132" s="5" t="s">
        <v>294</v>
      </c>
      <c r="R15132" s="5" t="s">
        <v>294</v>
      </c>
      <c r="S15132" s="5" t="s">
        <v>35852</v>
      </c>
      <c r="V15132" s="5" t="s">
        <v>35849</v>
      </c>
    </row>
    <row r="15133" spans="1:22" x14ac:dyDescent="0.35">
      <c r="A15133" s="5" t="s">
        <v>35853</v>
      </c>
      <c r="B15133" s="5" t="s">
        <v>35854</v>
      </c>
      <c r="C15133" s="5" t="s">
        <v>4887</v>
      </c>
      <c r="D15133" s="5" t="s">
        <v>18</v>
      </c>
      <c r="E15133" s="5">
        <v>1</v>
      </c>
      <c r="F15133" s="5" t="s">
        <v>294</v>
      </c>
      <c r="G15133" s="5" t="s">
        <v>297</v>
      </c>
      <c r="L15133" s="5" t="s">
        <v>35855</v>
      </c>
      <c r="M15133" s="5" t="s">
        <v>794</v>
      </c>
      <c r="N15133" s="5" t="s">
        <v>294</v>
      </c>
      <c r="O15133" s="5" t="s">
        <v>294</v>
      </c>
      <c r="P15133" s="5" t="s">
        <v>294</v>
      </c>
      <c r="Q15133" s="5" t="s">
        <v>294</v>
      </c>
      <c r="R15133" s="5" t="s">
        <v>294</v>
      </c>
      <c r="S15133" s="5" t="s">
        <v>297</v>
      </c>
      <c r="V15133" s="5" t="s">
        <v>35853</v>
      </c>
    </row>
    <row r="15134" spans="1:22" x14ac:dyDescent="0.35">
      <c r="A15134" s="5" t="s">
        <v>35856</v>
      </c>
      <c r="B15134" s="5" t="s">
        <v>35857</v>
      </c>
      <c r="C15134" s="5" t="s">
        <v>4887</v>
      </c>
      <c r="D15134" s="5" t="s">
        <v>22</v>
      </c>
      <c r="E15134" s="5">
        <v>3</v>
      </c>
      <c r="F15134" s="5" t="s">
        <v>294</v>
      </c>
      <c r="G15134" s="5" t="s">
        <v>294</v>
      </c>
      <c r="H15134" s="5">
        <v>150</v>
      </c>
      <c r="I15134" s="5">
        <v>800</v>
      </c>
      <c r="M15134" s="5" t="s">
        <v>794</v>
      </c>
      <c r="N15134" s="5" t="s">
        <v>294</v>
      </c>
      <c r="O15134" s="5" t="s">
        <v>294</v>
      </c>
      <c r="P15134" s="5" t="s">
        <v>294</v>
      </c>
      <c r="Q15134" s="5" t="s">
        <v>294</v>
      </c>
      <c r="R15134" s="5" t="s">
        <v>294</v>
      </c>
      <c r="S15134" s="5" t="s">
        <v>35858</v>
      </c>
      <c r="V15134" s="5" t="s">
        <v>35856</v>
      </c>
    </row>
    <row r="15135" spans="1:22" x14ac:dyDescent="0.35">
      <c r="A15135" s="5" t="s">
        <v>35859</v>
      </c>
      <c r="B15135" s="5" t="s">
        <v>35860</v>
      </c>
      <c r="C15135" s="5" t="s">
        <v>4887</v>
      </c>
      <c r="D15135" s="5" t="s">
        <v>18</v>
      </c>
      <c r="E15135" s="5">
        <v>10</v>
      </c>
      <c r="F15135" s="5" t="s">
        <v>294</v>
      </c>
      <c r="G15135" s="5" t="s">
        <v>294</v>
      </c>
      <c r="L15135" s="5" t="s">
        <v>35861</v>
      </c>
      <c r="M15135" s="5" t="s">
        <v>794</v>
      </c>
      <c r="N15135" s="5" t="s">
        <v>294</v>
      </c>
      <c r="O15135" s="5" t="s">
        <v>294</v>
      </c>
      <c r="P15135" s="5" t="s">
        <v>294</v>
      </c>
      <c r="Q15135" s="5" t="s">
        <v>294</v>
      </c>
      <c r="R15135" s="5" t="s">
        <v>294</v>
      </c>
      <c r="V15135" s="5" t="s">
        <v>35859</v>
      </c>
    </row>
    <row r="15136" spans="1:22" x14ac:dyDescent="0.35">
      <c r="A15136" s="5" t="s">
        <v>35862</v>
      </c>
      <c r="B15136" s="5" t="s">
        <v>35863</v>
      </c>
      <c r="C15136" s="5" t="s">
        <v>4887</v>
      </c>
      <c r="D15136" s="5" t="s">
        <v>18</v>
      </c>
      <c r="E15136" s="5">
        <v>1</v>
      </c>
      <c r="F15136" s="5" t="s">
        <v>294</v>
      </c>
      <c r="G15136" s="5" t="s">
        <v>297</v>
      </c>
      <c r="L15136" s="5" t="s">
        <v>35864</v>
      </c>
      <c r="M15136" s="5" t="s">
        <v>794</v>
      </c>
      <c r="N15136" s="5" t="s">
        <v>294</v>
      </c>
      <c r="O15136" s="5" t="s">
        <v>294</v>
      </c>
      <c r="P15136" s="5" t="s">
        <v>294</v>
      </c>
      <c r="Q15136" s="5" t="s">
        <v>294</v>
      </c>
      <c r="R15136" s="5" t="s">
        <v>294</v>
      </c>
      <c r="S15136" s="5" t="s">
        <v>297</v>
      </c>
      <c r="V15136" s="5" t="s">
        <v>35862</v>
      </c>
    </row>
    <row r="15137" spans="1:22" x14ac:dyDescent="0.35">
      <c r="A15137" s="5" t="s">
        <v>35865</v>
      </c>
      <c r="B15137" s="5" t="s">
        <v>35866</v>
      </c>
      <c r="C15137" s="5" t="s">
        <v>4887</v>
      </c>
      <c r="D15137" s="5" t="s">
        <v>18</v>
      </c>
      <c r="E15137" s="5">
        <v>1</v>
      </c>
      <c r="F15137" s="5" t="s">
        <v>294</v>
      </c>
      <c r="G15137" s="5" t="s">
        <v>297</v>
      </c>
      <c r="L15137" s="5" t="s">
        <v>35867</v>
      </c>
      <c r="M15137" s="5" t="s">
        <v>794</v>
      </c>
      <c r="N15137" s="5" t="s">
        <v>294</v>
      </c>
      <c r="O15137" s="5" t="s">
        <v>294</v>
      </c>
      <c r="P15137" s="5" t="s">
        <v>294</v>
      </c>
      <c r="Q15137" s="5" t="s">
        <v>294</v>
      </c>
      <c r="R15137" s="5" t="s">
        <v>294</v>
      </c>
      <c r="S15137" s="5" t="s">
        <v>297</v>
      </c>
      <c r="V15137" s="5" t="s">
        <v>35865</v>
      </c>
    </row>
    <row r="15138" spans="1:22" x14ac:dyDescent="0.35">
      <c r="A15138" s="5" t="s">
        <v>35868</v>
      </c>
      <c r="B15138" s="5" t="s">
        <v>35869</v>
      </c>
      <c r="C15138" s="5" t="s">
        <v>4887</v>
      </c>
      <c r="D15138" s="5" t="s">
        <v>18</v>
      </c>
      <c r="E15138" s="5">
        <v>1</v>
      </c>
      <c r="F15138" s="5" t="s">
        <v>294</v>
      </c>
      <c r="G15138" s="5" t="s">
        <v>297</v>
      </c>
      <c r="L15138" s="5" t="s">
        <v>35870</v>
      </c>
      <c r="M15138" s="5" t="s">
        <v>794</v>
      </c>
      <c r="N15138" s="5" t="s">
        <v>294</v>
      </c>
      <c r="O15138" s="5" t="s">
        <v>294</v>
      </c>
      <c r="P15138" s="5" t="s">
        <v>294</v>
      </c>
      <c r="Q15138" s="5" t="s">
        <v>294</v>
      </c>
      <c r="R15138" s="5" t="s">
        <v>294</v>
      </c>
      <c r="S15138" s="5" t="s">
        <v>297</v>
      </c>
      <c r="V15138" s="5" t="s">
        <v>35868</v>
      </c>
    </row>
    <row r="15139" spans="1:22" x14ac:dyDescent="0.35">
      <c r="A15139" s="5" t="s">
        <v>35871</v>
      </c>
      <c r="B15139" s="5" t="s">
        <v>35872</v>
      </c>
      <c r="C15139" s="5" t="s">
        <v>4887</v>
      </c>
      <c r="D15139" s="5" t="s">
        <v>18</v>
      </c>
      <c r="E15139" s="5">
        <v>10</v>
      </c>
      <c r="F15139" s="5" t="s">
        <v>294</v>
      </c>
      <c r="G15139" s="5" t="s">
        <v>294</v>
      </c>
      <c r="L15139" s="5" t="s">
        <v>35873</v>
      </c>
      <c r="M15139" s="5" t="s">
        <v>794</v>
      </c>
      <c r="N15139" s="5" t="s">
        <v>294</v>
      </c>
      <c r="O15139" s="5" t="s">
        <v>294</v>
      </c>
      <c r="P15139" s="5" t="s">
        <v>294</v>
      </c>
      <c r="Q15139" s="5" t="s">
        <v>294</v>
      </c>
      <c r="R15139" s="5" t="s">
        <v>294</v>
      </c>
      <c r="S15139" s="5" t="s">
        <v>35874</v>
      </c>
      <c r="V15139" s="5" t="s">
        <v>35871</v>
      </c>
    </row>
    <row r="15140" spans="1:22" x14ac:dyDescent="0.35">
      <c r="A15140" s="5" t="s">
        <v>35875</v>
      </c>
      <c r="B15140" s="5" t="s">
        <v>35854</v>
      </c>
      <c r="C15140" s="5" t="s">
        <v>4887</v>
      </c>
      <c r="D15140" s="5" t="s">
        <v>18</v>
      </c>
      <c r="E15140" s="5">
        <v>1</v>
      </c>
      <c r="F15140" s="5" t="s">
        <v>294</v>
      </c>
      <c r="G15140" s="5" t="s">
        <v>297</v>
      </c>
      <c r="L15140" s="5" t="s">
        <v>35876</v>
      </c>
      <c r="M15140" s="5" t="s">
        <v>794</v>
      </c>
      <c r="N15140" s="5" t="s">
        <v>294</v>
      </c>
      <c r="O15140" s="5" t="s">
        <v>294</v>
      </c>
      <c r="P15140" s="5" t="s">
        <v>294</v>
      </c>
      <c r="Q15140" s="5" t="s">
        <v>294</v>
      </c>
      <c r="R15140" s="5" t="s">
        <v>294</v>
      </c>
      <c r="S15140" s="5" t="s">
        <v>297</v>
      </c>
      <c r="V15140" s="5" t="s">
        <v>35875</v>
      </c>
    </row>
    <row r="15141" spans="1:22" x14ac:dyDescent="0.35">
      <c r="A15141" s="5" t="s">
        <v>35877</v>
      </c>
      <c r="B15141" s="5" t="s">
        <v>35878</v>
      </c>
      <c r="C15141" s="5" t="s">
        <v>4887</v>
      </c>
      <c r="D15141" s="5" t="s">
        <v>22</v>
      </c>
      <c r="E15141" s="5">
        <v>3</v>
      </c>
      <c r="F15141" s="5" t="s">
        <v>294</v>
      </c>
      <c r="G15141" s="5" t="s">
        <v>294</v>
      </c>
      <c r="H15141" s="5">
        <v>150</v>
      </c>
      <c r="I15141" s="5">
        <v>800</v>
      </c>
      <c r="M15141" s="5" t="s">
        <v>794</v>
      </c>
      <c r="N15141" s="5" t="s">
        <v>294</v>
      </c>
      <c r="O15141" s="5" t="s">
        <v>294</v>
      </c>
      <c r="P15141" s="5" t="s">
        <v>294</v>
      </c>
      <c r="Q15141" s="5" t="s">
        <v>294</v>
      </c>
      <c r="R15141" s="5" t="s">
        <v>294</v>
      </c>
      <c r="S15141" s="5" t="s">
        <v>35858</v>
      </c>
      <c r="V15141" s="5" t="s">
        <v>35877</v>
      </c>
    </row>
    <row r="15142" spans="1:22" x14ac:dyDescent="0.35">
      <c r="A15142" s="5" t="s">
        <v>35879</v>
      </c>
      <c r="B15142" s="5" t="s">
        <v>35880</v>
      </c>
      <c r="C15142" s="5" t="s">
        <v>35720</v>
      </c>
      <c r="D15142" s="5" t="s">
        <v>18</v>
      </c>
      <c r="E15142" s="5">
        <v>5</v>
      </c>
      <c r="F15142" s="5" t="s">
        <v>297</v>
      </c>
      <c r="G15142" s="5" t="s">
        <v>297</v>
      </c>
      <c r="M15142" s="5" t="s">
        <v>794</v>
      </c>
      <c r="N15142" s="5" t="s">
        <v>294</v>
      </c>
      <c r="R15142" s="5" t="s">
        <v>294</v>
      </c>
      <c r="V15142" s="5" t="s">
        <v>35879</v>
      </c>
    </row>
    <row r="15143" spans="1:22" x14ac:dyDescent="0.35">
      <c r="A15143" s="5" t="s">
        <v>35881</v>
      </c>
      <c r="B15143" s="5" t="s">
        <v>35882</v>
      </c>
      <c r="C15143" s="5" t="s">
        <v>35720</v>
      </c>
      <c r="D15143" s="5" t="s">
        <v>18</v>
      </c>
      <c r="E15143" s="5">
        <v>20</v>
      </c>
      <c r="F15143" s="5" t="s">
        <v>294</v>
      </c>
      <c r="G15143" s="5" t="s">
        <v>297</v>
      </c>
      <c r="M15143" s="5" t="s">
        <v>794</v>
      </c>
      <c r="N15143" s="5" t="s">
        <v>294</v>
      </c>
      <c r="R15143" s="5" t="s">
        <v>294</v>
      </c>
      <c r="V15143" s="5" t="s">
        <v>35881</v>
      </c>
    </row>
    <row r="15144" spans="1:22" x14ac:dyDescent="0.35">
      <c r="A15144" s="5" t="s">
        <v>35883</v>
      </c>
      <c r="B15144" s="5" t="s">
        <v>35884</v>
      </c>
      <c r="C15144" s="5" t="s">
        <v>35720</v>
      </c>
      <c r="D15144" s="5" t="s">
        <v>22</v>
      </c>
      <c r="E15144" s="5">
        <v>3</v>
      </c>
      <c r="F15144" s="5" t="s">
        <v>297</v>
      </c>
      <c r="G15144" s="5" t="s">
        <v>294</v>
      </c>
      <c r="M15144" s="5" t="s">
        <v>3826</v>
      </c>
      <c r="N15144" s="5" t="s">
        <v>294</v>
      </c>
      <c r="R15144" s="5" t="s">
        <v>294</v>
      </c>
      <c r="V15144" s="5" t="s">
        <v>35883</v>
      </c>
    </row>
    <row r="15145" spans="1:22" x14ac:dyDescent="0.35">
      <c r="A15145" s="5" t="s">
        <v>35885</v>
      </c>
      <c r="B15145" s="5" t="s">
        <v>35886</v>
      </c>
      <c r="C15145" s="5" t="s">
        <v>35720</v>
      </c>
      <c r="D15145" s="5" t="s">
        <v>18</v>
      </c>
      <c r="E15145" s="5">
        <v>20</v>
      </c>
      <c r="F15145" s="5" t="s">
        <v>297</v>
      </c>
      <c r="G15145" s="5" t="s">
        <v>297</v>
      </c>
      <c r="M15145" s="5" t="s">
        <v>794</v>
      </c>
      <c r="N15145" s="5" t="s">
        <v>294</v>
      </c>
      <c r="R15145" s="5" t="s">
        <v>294</v>
      </c>
      <c r="V15145" s="5" t="s">
        <v>35885</v>
      </c>
    </row>
    <row r="15146" spans="1:22" x14ac:dyDescent="0.35">
      <c r="A15146" s="5" t="s">
        <v>35887</v>
      </c>
      <c r="B15146" s="5" t="s">
        <v>44</v>
      </c>
      <c r="C15146" s="5" t="s">
        <v>35888</v>
      </c>
      <c r="D15146" s="5" t="s">
        <v>18</v>
      </c>
      <c r="E15146" s="5">
        <v>10</v>
      </c>
      <c r="F15146" s="5" t="s">
        <v>294</v>
      </c>
      <c r="G15146" s="5" t="s">
        <v>294</v>
      </c>
      <c r="M15146" s="5" t="s">
        <v>794</v>
      </c>
      <c r="N15146" s="5" t="s">
        <v>294</v>
      </c>
      <c r="P15146" s="5" t="s">
        <v>294</v>
      </c>
      <c r="Q15146" s="5" t="s">
        <v>294</v>
      </c>
      <c r="R15146" s="5" t="s">
        <v>297</v>
      </c>
      <c r="V15146" s="5" t="s">
        <v>35887</v>
      </c>
    </row>
    <row r="15147" spans="1:22" x14ac:dyDescent="0.35">
      <c r="A15147" s="5" t="s">
        <v>35889</v>
      </c>
      <c r="B15147" s="5" t="s">
        <v>8162</v>
      </c>
      <c r="C15147" s="5" t="s">
        <v>35888</v>
      </c>
      <c r="D15147" s="5" t="s">
        <v>18</v>
      </c>
      <c r="E15147" s="5">
        <v>40</v>
      </c>
      <c r="F15147" s="5" t="s">
        <v>294</v>
      </c>
      <c r="G15147" s="5" t="s">
        <v>294</v>
      </c>
      <c r="M15147" s="5" t="s">
        <v>794</v>
      </c>
      <c r="N15147" s="5" t="s">
        <v>294</v>
      </c>
      <c r="P15147" s="5" t="s">
        <v>294</v>
      </c>
      <c r="Q15147" s="5" t="s">
        <v>294</v>
      </c>
      <c r="R15147" s="5" t="s">
        <v>294</v>
      </c>
    </row>
    <row r="15148" spans="1:22" x14ac:dyDescent="0.35">
      <c r="A15148" s="5" t="s">
        <v>35890</v>
      </c>
      <c r="B15148" s="5" t="s">
        <v>35891</v>
      </c>
      <c r="C15148" s="5" t="s">
        <v>35888</v>
      </c>
      <c r="D15148" s="5" t="s">
        <v>18</v>
      </c>
      <c r="E15148" s="5">
        <v>6</v>
      </c>
      <c r="F15148" s="5" t="s">
        <v>294</v>
      </c>
      <c r="G15148" s="5" t="s">
        <v>294</v>
      </c>
      <c r="M15148" s="5" t="s">
        <v>794</v>
      </c>
      <c r="N15148" s="5" t="s">
        <v>294</v>
      </c>
      <c r="P15148" s="5" t="s">
        <v>294</v>
      </c>
      <c r="Q15148" s="5" t="s">
        <v>294</v>
      </c>
      <c r="R15148" s="5" t="s">
        <v>294</v>
      </c>
    </row>
    <row r="15149" spans="1:22" x14ac:dyDescent="0.35">
      <c r="A15149" s="5" t="s">
        <v>35892</v>
      </c>
      <c r="B15149" s="5" t="s">
        <v>186</v>
      </c>
      <c r="C15149" s="5" t="s">
        <v>35888</v>
      </c>
      <c r="D15149" s="5" t="s">
        <v>20</v>
      </c>
      <c r="E15149" s="5">
        <v>10</v>
      </c>
      <c r="F15149" s="5" t="s">
        <v>294</v>
      </c>
      <c r="G15149" s="5" t="s">
        <v>294</v>
      </c>
      <c r="M15149" s="5" t="s">
        <v>794</v>
      </c>
      <c r="N15149" s="5" t="s">
        <v>294</v>
      </c>
      <c r="P15149" s="5" t="s">
        <v>294</v>
      </c>
      <c r="Q15149" s="5" t="s">
        <v>294</v>
      </c>
      <c r="R15149" s="5" t="s">
        <v>297</v>
      </c>
      <c r="V15149" s="5" t="s">
        <v>35892</v>
      </c>
    </row>
    <row r="15150" spans="1:22" x14ac:dyDescent="0.35">
      <c r="A15150" s="5" t="s">
        <v>35893</v>
      </c>
      <c r="B15150" s="5" t="s">
        <v>3907</v>
      </c>
      <c r="C15150" s="5" t="s">
        <v>35888</v>
      </c>
      <c r="D15150" s="5" t="s">
        <v>22</v>
      </c>
      <c r="E15150" s="5">
        <v>9</v>
      </c>
      <c r="F15150" s="5" t="s">
        <v>294</v>
      </c>
      <c r="G15150" s="5" t="s">
        <v>294</v>
      </c>
      <c r="M15150" s="5" t="s">
        <v>3826</v>
      </c>
      <c r="N15150" s="5" t="s">
        <v>294</v>
      </c>
      <c r="P15150" s="5" t="s">
        <v>294</v>
      </c>
      <c r="Q15150" s="5" t="s">
        <v>294</v>
      </c>
      <c r="R15150" s="5" t="s">
        <v>294</v>
      </c>
      <c r="V15150" s="5" t="s">
        <v>35893</v>
      </c>
    </row>
    <row r="15151" spans="1:22" x14ac:dyDescent="0.35">
      <c r="A15151" s="5" t="s">
        <v>35894</v>
      </c>
      <c r="B15151" s="5" t="s">
        <v>35895</v>
      </c>
      <c r="C15151" s="5" t="s">
        <v>35888</v>
      </c>
      <c r="D15151" s="5" t="s">
        <v>22</v>
      </c>
      <c r="E15151" s="5">
        <v>5</v>
      </c>
      <c r="F15151" s="5" t="s">
        <v>294</v>
      </c>
      <c r="G15151" s="5" t="s">
        <v>294</v>
      </c>
      <c r="M15151" s="5" t="s">
        <v>794</v>
      </c>
      <c r="N15151" s="5" t="s">
        <v>294</v>
      </c>
      <c r="P15151" s="5" t="s">
        <v>294</v>
      </c>
      <c r="Q15151" s="5" t="s">
        <v>294</v>
      </c>
      <c r="R15151" s="5" t="s">
        <v>294</v>
      </c>
    </row>
    <row r="15152" spans="1:22" x14ac:dyDescent="0.35">
      <c r="A15152" s="5" t="s">
        <v>35896</v>
      </c>
      <c r="B15152" s="5" t="s">
        <v>35897</v>
      </c>
      <c r="C15152" s="5" t="s">
        <v>35888</v>
      </c>
      <c r="D15152" s="5" t="s">
        <v>24</v>
      </c>
      <c r="E15152" s="5">
        <v>12</v>
      </c>
      <c r="F15152" s="5" t="s">
        <v>294</v>
      </c>
      <c r="G15152" s="5" t="s">
        <v>294</v>
      </c>
      <c r="M15152" s="5" t="s">
        <v>794</v>
      </c>
      <c r="N15152" s="5" t="s">
        <v>294</v>
      </c>
      <c r="P15152" s="5" t="s">
        <v>294</v>
      </c>
      <c r="Q15152" s="5" t="s">
        <v>294</v>
      </c>
      <c r="R15152" s="5" t="s">
        <v>294</v>
      </c>
    </row>
    <row r="15153" spans="1:22" x14ac:dyDescent="0.35">
      <c r="A15153" s="5" t="s">
        <v>35898</v>
      </c>
      <c r="B15153" s="5" t="s">
        <v>35899</v>
      </c>
      <c r="C15153" s="5" t="s">
        <v>35888</v>
      </c>
      <c r="D15153" s="5" t="s">
        <v>18</v>
      </c>
      <c r="E15153" s="5">
        <v>4</v>
      </c>
      <c r="F15153" s="5" t="s">
        <v>294</v>
      </c>
      <c r="G15153" s="5" t="s">
        <v>294</v>
      </c>
      <c r="M15153" s="5" t="s">
        <v>794</v>
      </c>
      <c r="N15153" s="5" t="s">
        <v>294</v>
      </c>
      <c r="P15153" s="5" t="s">
        <v>294</v>
      </c>
      <c r="Q15153" s="5" t="s">
        <v>294</v>
      </c>
      <c r="R15153" s="5" t="s">
        <v>294</v>
      </c>
    </row>
    <row r="15154" spans="1:22" x14ac:dyDescent="0.35">
      <c r="A15154" s="5" t="s">
        <v>35900</v>
      </c>
      <c r="B15154" s="5" t="s">
        <v>35901</v>
      </c>
      <c r="C15154" s="5" t="s">
        <v>35902</v>
      </c>
      <c r="D15154" s="5" t="s">
        <v>18</v>
      </c>
      <c r="E15154" s="5">
        <v>4</v>
      </c>
      <c r="F15154" s="5" t="s">
        <v>294</v>
      </c>
      <c r="G15154" s="5" t="s">
        <v>297</v>
      </c>
      <c r="J15154" s="5" t="s">
        <v>4834</v>
      </c>
      <c r="M15154" s="5" t="s">
        <v>3826</v>
      </c>
      <c r="N15154" s="5" t="s">
        <v>294</v>
      </c>
      <c r="P15154" s="5" t="s">
        <v>294</v>
      </c>
      <c r="Q15154" s="5" t="s">
        <v>294</v>
      </c>
      <c r="R15154" s="5" t="s">
        <v>294</v>
      </c>
    </row>
    <row r="15155" spans="1:22" x14ac:dyDescent="0.35">
      <c r="A15155" s="5" t="s">
        <v>35903</v>
      </c>
      <c r="B15155" s="5" t="s">
        <v>35904</v>
      </c>
      <c r="C15155" s="5" t="s">
        <v>35902</v>
      </c>
      <c r="D15155" s="5" t="s">
        <v>20</v>
      </c>
      <c r="E15155" s="5">
        <v>10</v>
      </c>
      <c r="F15155" s="5" t="s">
        <v>294</v>
      </c>
      <c r="G15155" s="5" t="s">
        <v>294</v>
      </c>
      <c r="M15155" s="5" t="s">
        <v>794</v>
      </c>
      <c r="N15155" s="5" t="s">
        <v>294</v>
      </c>
      <c r="P15155" s="5" t="s">
        <v>294</v>
      </c>
      <c r="Q15155" s="5" t="s">
        <v>294</v>
      </c>
      <c r="R15155" s="5" t="s">
        <v>294</v>
      </c>
    </row>
    <row r="15156" spans="1:22" x14ac:dyDescent="0.35">
      <c r="A15156" s="5" t="s">
        <v>35905</v>
      </c>
      <c r="B15156" s="5" t="s">
        <v>35906</v>
      </c>
      <c r="C15156" s="5" t="s">
        <v>35902</v>
      </c>
      <c r="D15156" s="5" t="s">
        <v>20</v>
      </c>
      <c r="E15156" s="5">
        <v>10</v>
      </c>
      <c r="F15156" s="5" t="s">
        <v>294</v>
      </c>
      <c r="G15156" s="5" t="s">
        <v>294</v>
      </c>
      <c r="M15156" s="5" t="s">
        <v>794</v>
      </c>
      <c r="N15156" s="5" t="s">
        <v>294</v>
      </c>
      <c r="P15156" s="5" t="s">
        <v>294</v>
      </c>
      <c r="Q15156" s="5" t="s">
        <v>294</v>
      </c>
      <c r="R15156" s="5" t="s">
        <v>294</v>
      </c>
    </row>
    <row r="15157" spans="1:22" x14ac:dyDescent="0.35">
      <c r="A15157" s="5" t="s">
        <v>35907</v>
      </c>
      <c r="B15157" s="5" t="s">
        <v>35908</v>
      </c>
      <c r="C15157" s="5" t="s">
        <v>22126</v>
      </c>
      <c r="D15157" s="5" t="s">
        <v>18</v>
      </c>
      <c r="E15157" s="5">
        <v>50</v>
      </c>
      <c r="F15157" s="5" t="s">
        <v>294</v>
      </c>
      <c r="G15157" s="5" t="s">
        <v>294</v>
      </c>
      <c r="M15157" s="5" t="s">
        <v>794</v>
      </c>
      <c r="N15157" s="5" t="s">
        <v>294</v>
      </c>
      <c r="R15157" s="5" t="s">
        <v>294</v>
      </c>
      <c r="V15157" s="5" t="s">
        <v>35907</v>
      </c>
    </row>
    <row r="15158" spans="1:22" x14ac:dyDescent="0.35">
      <c r="A15158" s="5" t="s">
        <v>35909</v>
      </c>
      <c r="B15158" s="5" t="s">
        <v>35910</v>
      </c>
      <c r="C15158" s="5" t="s">
        <v>35911</v>
      </c>
      <c r="D15158" s="5" t="s">
        <v>18</v>
      </c>
      <c r="E15158" s="5">
        <v>1</v>
      </c>
      <c r="F15158" s="5" t="s">
        <v>297</v>
      </c>
      <c r="G15158" s="5" t="s">
        <v>297</v>
      </c>
      <c r="L15158" s="5" t="s">
        <v>35912</v>
      </c>
      <c r="M15158" s="5" t="s">
        <v>794</v>
      </c>
      <c r="N15158" s="5" t="s">
        <v>294</v>
      </c>
      <c r="R15158" s="5" t="s">
        <v>294</v>
      </c>
      <c r="V15158" s="5" t="s">
        <v>35913</v>
      </c>
    </row>
    <row r="15159" spans="1:22" x14ac:dyDescent="0.35">
      <c r="A15159" s="5" t="s">
        <v>35914</v>
      </c>
      <c r="B15159" s="5" t="s">
        <v>35915</v>
      </c>
      <c r="C15159" s="5" t="s">
        <v>35911</v>
      </c>
      <c r="D15159" s="5" t="s">
        <v>18</v>
      </c>
      <c r="E15159" s="5">
        <v>20</v>
      </c>
      <c r="F15159" s="5" t="s">
        <v>294</v>
      </c>
      <c r="G15159" s="5" t="s">
        <v>297</v>
      </c>
      <c r="M15159" s="5" t="s">
        <v>3826</v>
      </c>
      <c r="N15159" s="5" t="s">
        <v>294</v>
      </c>
      <c r="R15159" s="5" t="s">
        <v>294</v>
      </c>
      <c r="V15159" s="5" t="s">
        <v>35916</v>
      </c>
    </row>
    <row r="15160" spans="1:22" x14ac:dyDescent="0.35">
      <c r="A15160" s="5" t="s">
        <v>35917</v>
      </c>
      <c r="B15160" s="5" t="s">
        <v>35918</v>
      </c>
      <c r="C15160" s="5" t="s">
        <v>35911</v>
      </c>
      <c r="D15160" s="5" t="s">
        <v>18</v>
      </c>
      <c r="E15160" s="5">
        <v>30</v>
      </c>
      <c r="F15160" s="5" t="s">
        <v>294</v>
      </c>
      <c r="G15160" s="5" t="s">
        <v>294</v>
      </c>
      <c r="M15160" s="5" t="s">
        <v>794</v>
      </c>
      <c r="N15160" s="5" t="s">
        <v>294</v>
      </c>
      <c r="R15160" s="5" t="s">
        <v>294</v>
      </c>
      <c r="V15160" s="5" t="s">
        <v>35919</v>
      </c>
    </row>
    <row r="15161" spans="1:22" x14ac:dyDescent="0.35">
      <c r="A15161" s="5" t="s">
        <v>35920</v>
      </c>
      <c r="B15161" s="5" t="s">
        <v>35921</v>
      </c>
      <c r="C15161" s="5" t="s">
        <v>35911</v>
      </c>
      <c r="D15161" s="5" t="s">
        <v>18</v>
      </c>
      <c r="E15161" s="5">
        <v>1</v>
      </c>
      <c r="F15161" s="5" t="s">
        <v>297</v>
      </c>
      <c r="G15161" s="5" t="s">
        <v>297</v>
      </c>
      <c r="L15161" s="5" t="s">
        <v>4399</v>
      </c>
      <c r="M15161" s="5" t="s">
        <v>794</v>
      </c>
      <c r="N15161" s="5" t="s">
        <v>294</v>
      </c>
      <c r="R15161" s="5" t="s">
        <v>294</v>
      </c>
      <c r="V15161" s="5" t="s">
        <v>35922</v>
      </c>
    </row>
    <row r="15162" spans="1:22" x14ac:dyDescent="0.35">
      <c r="A15162" s="5" t="s">
        <v>35923</v>
      </c>
      <c r="B15162" s="5" t="s">
        <v>35924</v>
      </c>
      <c r="C15162" s="5" t="s">
        <v>35911</v>
      </c>
      <c r="D15162" s="5" t="s">
        <v>22</v>
      </c>
      <c r="E15162" s="5">
        <v>1</v>
      </c>
      <c r="F15162" s="5" t="s">
        <v>294</v>
      </c>
      <c r="G15162" s="5" t="s">
        <v>294</v>
      </c>
      <c r="H15162" s="5">
        <v>0</v>
      </c>
      <c r="I15162" s="5">
        <v>4</v>
      </c>
      <c r="M15162" s="5" t="s">
        <v>794</v>
      </c>
      <c r="N15162" s="5" t="s">
        <v>294</v>
      </c>
      <c r="R15162" s="5" t="s">
        <v>294</v>
      </c>
      <c r="V15162" s="5" t="s">
        <v>32360</v>
      </c>
    </row>
    <row r="15163" spans="1:22" x14ac:dyDescent="0.35">
      <c r="A15163" s="5" t="s">
        <v>35925</v>
      </c>
      <c r="B15163" s="5" t="s">
        <v>35926</v>
      </c>
      <c r="C15163" s="5" t="s">
        <v>35911</v>
      </c>
      <c r="D15163" s="5" t="s">
        <v>18</v>
      </c>
      <c r="E15163" s="5">
        <v>40</v>
      </c>
      <c r="F15163" s="5" t="s">
        <v>294</v>
      </c>
      <c r="G15163" s="5" t="s">
        <v>294</v>
      </c>
      <c r="M15163" s="5" t="s">
        <v>794</v>
      </c>
      <c r="N15163" s="5" t="s">
        <v>294</v>
      </c>
      <c r="R15163" s="5" t="s">
        <v>294</v>
      </c>
      <c r="V15163" s="5" t="s">
        <v>35927</v>
      </c>
    </row>
    <row r="15164" spans="1:22" x14ac:dyDescent="0.35">
      <c r="A15164" s="5" t="s">
        <v>35928</v>
      </c>
      <c r="B15164" s="5" t="s">
        <v>35929</v>
      </c>
      <c r="C15164" s="5" t="s">
        <v>22126</v>
      </c>
      <c r="D15164" s="5" t="s">
        <v>18</v>
      </c>
      <c r="E15164" s="5">
        <v>20</v>
      </c>
      <c r="F15164" s="5" t="s">
        <v>294</v>
      </c>
      <c r="G15164" s="5" t="s">
        <v>297</v>
      </c>
      <c r="M15164" s="5" t="s">
        <v>3826</v>
      </c>
      <c r="N15164" s="5" t="s">
        <v>294</v>
      </c>
      <c r="R15164" s="5" t="s">
        <v>294</v>
      </c>
      <c r="V15164" s="5" t="s">
        <v>35928</v>
      </c>
    </row>
    <row r="15165" spans="1:22" x14ac:dyDescent="0.35">
      <c r="A15165" s="5" t="s">
        <v>35930</v>
      </c>
      <c r="B15165" s="5" t="s">
        <v>35931</v>
      </c>
      <c r="C15165" s="5" t="s">
        <v>22126</v>
      </c>
      <c r="D15165" s="5" t="s">
        <v>22</v>
      </c>
      <c r="E15165" s="5">
        <v>1</v>
      </c>
      <c r="F15165" s="5" t="s">
        <v>294</v>
      </c>
      <c r="G15165" s="5" t="s">
        <v>294</v>
      </c>
      <c r="H15165" s="5">
        <v>0</v>
      </c>
      <c r="I15165" s="5">
        <v>4</v>
      </c>
      <c r="M15165" s="5" t="s">
        <v>794</v>
      </c>
      <c r="N15165" s="5" t="s">
        <v>294</v>
      </c>
      <c r="R15165" s="5" t="s">
        <v>294</v>
      </c>
      <c r="S15165" s="5" t="s">
        <v>2333</v>
      </c>
      <c r="V15165" s="5" t="s">
        <v>35930</v>
      </c>
    </row>
    <row r="15166" spans="1:22" x14ac:dyDescent="0.35">
      <c r="A15166" s="5" t="s">
        <v>35932</v>
      </c>
      <c r="B15166" s="5" t="s">
        <v>35933</v>
      </c>
      <c r="C15166" s="5" t="s">
        <v>35934</v>
      </c>
      <c r="D15166" s="5" t="s">
        <v>18</v>
      </c>
      <c r="E15166" s="5">
        <v>50</v>
      </c>
      <c r="F15166" s="5" t="s">
        <v>294</v>
      </c>
      <c r="G15166" s="5" t="s">
        <v>294</v>
      </c>
      <c r="M15166" s="5" t="s">
        <v>794</v>
      </c>
      <c r="N15166" s="5" t="s">
        <v>294</v>
      </c>
      <c r="P15166" s="5" t="s">
        <v>294</v>
      </c>
      <c r="Q15166" s="5" t="s">
        <v>294</v>
      </c>
      <c r="R15166" s="5" t="s">
        <v>294</v>
      </c>
      <c r="V15166" s="5" t="s">
        <v>35932</v>
      </c>
    </row>
    <row r="15167" spans="1:22" x14ac:dyDescent="0.35">
      <c r="A15167" s="5" t="s">
        <v>35935</v>
      </c>
      <c r="B15167" s="5" t="s">
        <v>35936</v>
      </c>
      <c r="C15167" s="5" t="s">
        <v>35934</v>
      </c>
      <c r="D15167" s="5" t="s">
        <v>18</v>
      </c>
      <c r="E15167" s="5">
        <v>20</v>
      </c>
      <c r="F15167" s="5" t="s">
        <v>294</v>
      </c>
      <c r="G15167" s="5" t="s">
        <v>297</v>
      </c>
      <c r="M15167" s="5" t="s">
        <v>3826</v>
      </c>
      <c r="N15167" s="5" t="s">
        <v>294</v>
      </c>
      <c r="P15167" s="5" t="s">
        <v>294</v>
      </c>
      <c r="Q15167" s="5" t="s">
        <v>294</v>
      </c>
      <c r="R15167" s="5" t="s">
        <v>294</v>
      </c>
      <c r="V15167" s="5" t="s">
        <v>35935</v>
      </c>
    </row>
    <row r="15168" spans="1:22" x14ac:dyDescent="0.35">
      <c r="A15168" s="5" t="s">
        <v>35937</v>
      </c>
      <c r="B15168" s="5" t="s">
        <v>35938</v>
      </c>
      <c r="C15168" s="5" t="s">
        <v>35934</v>
      </c>
      <c r="D15168" s="5" t="s">
        <v>18</v>
      </c>
      <c r="E15168" s="5">
        <v>1</v>
      </c>
      <c r="F15168" s="5" t="s">
        <v>297</v>
      </c>
      <c r="G15168" s="5" t="s">
        <v>294</v>
      </c>
      <c r="L15168" s="5" t="s">
        <v>8808</v>
      </c>
      <c r="M15168" s="5" t="s">
        <v>794</v>
      </c>
      <c r="N15168" s="5" t="s">
        <v>294</v>
      </c>
      <c r="P15168" s="5" t="s">
        <v>294</v>
      </c>
      <c r="Q15168" s="5" t="s">
        <v>294</v>
      </c>
      <c r="R15168" s="5" t="s">
        <v>294</v>
      </c>
      <c r="V15168" s="5" t="s">
        <v>35937</v>
      </c>
    </row>
    <row r="15169" spans="1:22" x14ac:dyDescent="0.35">
      <c r="A15169" s="5" t="s">
        <v>35939</v>
      </c>
      <c r="B15169" s="5" t="s">
        <v>35940</v>
      </c>
      <c r="C15169" s="5" t="s">
        <v>35934</v>
      </c>
      <c r="D15169" s="5" t="s">
        <v>1655</v>
      </c>
      <c r="E15169" s="5">
        <v>77</v>
      </c>
      <c r="F15169" s="5" t="s">
        <v>294</v>
      </c>
      <c r="G15169" s="5" t="s">
        <v>294</v>
      </c>
      <c r="M15169" s="5" t="s">
        <v>794</v>
      </c>
      <c r="N15169" s="5" t="s">
        <v>294</v>
      </c>
      <c r="P15169" s="5" t="s">
        <v>294</v>
      </c>
      <c r="Q15169" s="5" t="s">
        <v>294</v>
      </c>
      <c r="R15169" s="5" t="s">
        <v>294</v>
      </c>
      <c r="V15169" s="5" t="s">
        <v>35939</v>
      </c>
    </row>
    <row r="15170" spans="1:22" x14ac:dyDescent="0.35">
      <c r="A15170" s="5" t="s">
        <v>35941</v>
      </c>
      <c r="B15170" s="5" t="s">
        <v>35942</v>
      </c>
      <c r="C15170" s="5" t="s">
        <v>35934</v>
      </c>
      <c r="D15170" s="5" t="s">
        <v>18</v>
      </c>
      <c r="E15170" s="5">
        <v>100</v>
      </c>
      <c r="F15170" s="5" t="s">
        <v>294</v>
      </c>
      <c r="G15170" s="5" t="s">
        <v>297</v>
      </c>
      <c r="M15170" s="5" t="s">
        <v>794</v>
      </c>
      <c r="N15170" s="5" t="s">
        <v>294</v>
      </c>
      <c r="P15170" s="5" t="s">
        <v>294</v>
      </c>
      <c r="Q15170" s="5" t="s">
        <v>294</v>
      </c>
      <c r="R15170" s="5" t="s">
        <v>294</v>
      </c>
      <c r="V15170" s="5" t="s">
        <v>35941</v>
      </c>
    </row>
    <row r="15171" spans="1:22" x14ac:dyDescent="0.35">
      <c r="A15171" s="5" t="s">
        <v>35943</v>
      </c>
      <c r="B15171" s="5" t="s">
        <v>35944</v>
      </c>
      <c r="C15171" s="5" t="s">
        <v>35934</v>
      </c>
      <c r="D15171" s="5" t="s">
        <v>18</v>
      </c>
      <c r="E15171" s="5">
        <v>30</v>
      </c>
      <c r="F15171" s="5" t="s">
        <v>297</v>
      </c>
      <c r="G15171" s="5" t="s">
        <v>297</v>
      </c>
      <c r="M15171" s="5" t="s">
        <v>794</v>
      </c>
      <c r="N15171" s="5" t="s">
        <v>294</v>
      </c>
      <c r="P15171" s="5" t="s">
        <v>294</v>
      </c>
      <c r="Q15171" s="5" t="s">
        <v>294</v>
      </c>
      <c r="R15171" s="5" t="s">
        <v>294</v>
      </c>
      <c r="U15171" s="5" t="s">
        <v>35945</v>
      </c>
      <c r="V15171" s="5" t="s">
        <v>35943</v>
      </c>
    </row>
    <row r="15172" spans="1:22" x14ac:dyDescent="0.35">
      <c r="A15172" s="5" t="s">
        <v>35946</v>
      </c>
      <c r="B15172" s="5" t="s">
        <v>35947</v>
      </c>
      <c r="C15172" s="5" t="s">
        <v>35934</v>
      </c>
      <c r="D15172" s="5" t="s">
        <v>18</v>
      </c>
      <c r="E15172" s="5">
        <v>25</v>
      </c>
      <c r="F15172" s="5" t="s">
        <v>297</v>
      </c>
      <c r="G15172" s="5" t="s">
        <v>297</v>
      </c>
      <c r="M15172" s="5" t="s">
        <v>794</v>
      </c>
      <c r="N15172" s="5" t="s">
        <v>294</v>
      </c>
      <c r="P15172" s="5" t="s">
        <v>294</v>
      </c>
      <c r="Q15172" s="5" t="s">
        <v>294</v>
      </c>
      <c r="R15172" s="5" t="s">
        <v>294</v>
      </c>
      <c r="U15172" s="5" t="s">
        <v>35948</v>
      </c>
      <c r="V15172" s="5" t="s">
        <v>35946</v>
      </c>
    </row>
    <row r="15173" spans="1:22" x14ac:dyDescent="0.35">
      <c r="A15173" s="5" t="s">
        <v>35949</v>
      </c>
      <c r="B15173" s="5" t="s">
        <v>35950</v>
      </c>
      <c r="C15173" s="5" t="s">
        <v>35951</v>
      </c>
      <c r="D15173" s="5" t="s">
        <v>18</v>
      </c>
      <c r="E15173" s="5">
        <v>100</v>
      </c>
      <c r="F15173" s="5" t="s">
        <v>294</v>
      </c>
      <c r="G15173" s="5" t="s">
        <v>297</v>
      </c>
      <c r="M15173" s="5" t="s">
        <v>794</v>
      </c>
      <c r="N15173" s="5" t="s">
        <v>294</v>
      </c>
      <c r="P15173" s="5" t="s">
        <v>294</v>
      </c>
      <c r="Q15173" s="5" t="s">
        <v>294</v>
      </c>
      <c r="R15173" s="5" t="s">
        <v>294</v>
      </c>
      <c r="V15173" s="5" t="s">
        <v>35949</v>
      </c>
    </row>
    <row r="15174" spans="1:22" x14ac:dyDescent="0.35">
      <c r="A15174" s="5" t="s">
        <v>35952</v>
      </c>
      <c r="B15174" s="5" t="s">
        <v>35953</v>
      </c>
      <c r="C15174" s="5" t="s">
        <v>35951</v>
      </c>
      <c r="D15174" s="5" t="s">
        <v>22</v>
      </c>
      <c r="E15174" s="5">
        <v>10</v>
      </c>
      <c r="F15174" s="5" t="s">
        <v>294</v>
      </c>
      <c r="G15174" s="5" t="s">
        <v>294</v>
      </c>
      <c r="M15174" s="5" t="s">
        <v>3826</v>
      </c>
      <c r="N15174" s="5" t="s">
        <v>294</v>
      </c>
      <c r="P15174" s="5" t="s">
        <v>294</v>
      </c>
      <c r="Q15174" s="5" t="s">
        <v>294</v>
      </c>
      <c r="R15174" s="5" t="s">
        <v>294</v>
      </c>
      <c r="V15174" s="5" t="s">
        <v>35952</v>
      </c>
    </row>
    <row r="15175" spans="1:22" x14ac:dyDescent="0.35">
      <c r="A15175" s="5" t="s">
        <v>35954</v>
      </c>
      <c r="B15175" s="5" t="s">
        <v>35955</v>
      </c>
      <c r="C15175" s="5" t="s">
        <v>35951</v>
      </c>
      <c r="D15175" s="5" t="s">
        <v>18</v>
      </c>
      <c r="E15175" s="5">
        <v>80</v>
      </c>
      <c r="F15175" s="5" t="s">
        <v>294</v>
      </c>
      <c r="G15175" s="5" t="s">
        <v>297</v>
      </c>
      <c r="M15175" s="5" t="s">
        <v>794</v>
      </c>
      <c r="N15175" s="5" t="s">
        <v>294</v>
      </c>
      <c r="P15175" s="5" t="s">
        <v>294</v>
      </c>
      <c r="Q15175" s="5" t="s">
        <v>294</v>
      </c>
      <c r="R15175" s="5" t="s">
        <v>297</v>
      </c>
      <c r="V15175" s="5" t="s">
        <v>35954</v>
      </c>
    </row>
    <row r="15176" spans="1:22" x14ac:dyDescent="0.35">
      <c r="A15176" s="5" t="s">
        <v>35956</v>
      </c>
      <c r="B15176" s="5" t="s">
        <v>35957</v>
      </c>
      <c r="C15176" s="5" t="s">
        <v>35951</v>
      </c>
      <c r="D15176" s="5" t="s">
        <v>18</v>
      </c>
      <c r="E15176" s="5">
        <v>80</v>
      </c>
      <c r="F15176" s="5" t="s">
        <v>294</v>
      </c>
      <c r="G15176" s="5" t="s">
        <v>297</v>
      </c>
      <c r="M15176" s="5" t="s">
        <v>794</v>
      </c>
      <c r="N15176" s="5" t="s">
        <v>294</v>
      </c>
      <c r="P15176" s="5" t="s">
        <v>294</v>
      </c>
      <c r="Q15176" s="5" t="s">
        <v>294</v>
      </c>
      <c r="R15176" s="5" t="s">
        <v>294</v>
      </c>
      <c r="U15176" s="5" t="s">
        <v>35958</v>
      </c>
      <c r="V15176" s="5" t="s">
        <v>35956</v>
      </c>
    </row>
    <row r="15177" spans="1:22" x14ac:dyDescent="0.35">
      <c r="A15177" s="5" t="s">
        <v>35959</v>
      </c>
      <c r="B15177" s="5" t="s">
        <v>35960</v>
      </c>
      <c r="C15177" s="5" t="s">
        <v>35951</v>
      </c>
      <c r="D15177" s="5" t="s">
        <v>18</v>
      </c>
      <c r="E15177" s="5">
        <v>20</v>
      </c>
      <c r="F15177" s="5" t="s">
        <v>297</v>
      </c>
      <c r="G15177" s="5" t="s">
        <v>297</v>
      </c>
      <c r="J15177" s="5" t="s">
        <v>35934</v>
      </c>
      <c r="M15177" s="5" t="s">
        <v>794</v>
      </c>
      <c r="N15177" s="5" t="s">
        <v>294</v>
      </c>
      <c r="P15177" s="5" t="s">
        <v>294</v>
      </c>
      <c r="Q15177" s="5" t="s">
        <v>294</v>
      </c>
      <c r="R15177" s="5" t="s">
        <v>297</v>
      </c>
      <c r="V15177" s="5" t="s">
        <v>35959</v>
      </c>
    </row>
    <row r="15178" spans="1:22" x14ac:dyDescent="0.35">
      <c r="A15178" s="5" t="s">
        <v>35961</v>
      </c>
      <c r="B15178" s="5" t="s">
        <v>35962</v>
      </c>
      <c r="C15178" s="5" t="s">
        <v>35951</v>
      </c>
      <c r="D15178" s="5" t="s">
        <v>18</v>
      </c>
      <c r="E15178" s="5">
        <v>100</v>
      </c>
      <c r="F15178" s="5" t="s">
        <v>294</v>
      </c>
      <c r="G15178" s="5" t="s">
        <v>297</v>
      </c>
      <c r="M15178" s="5" t="s">
        <v>794</v>
      </c>
      <c r="N15178" s="5" t="s">
        <v>294</v>
      </c>
      <c r="P15178" s="5" t="s">
        <v>294</v>
      </c>
      <c r="Q15178" s="5" t="s">
        <v>294</v>
      </c>
      <c r="R15178" s="5" t="s">
        <v>294</v>
      </c>
      <c r="V15178" s="5" t="s">
        <v>35961</v>
      </c>
    </row>
    <row r="15179" spans="1:22" x14ac:dyDescent="0.35">
      <c r="A15179" s="5" t="s">
        <v>35963</v>
      </c>
      <c r="B15179" s="5" t="s">
        <v>35964</v>
      </c>
      <c r="C15179" s="5" t="s">
        <v>35965</v>
      </c>
      <c r="D15179" s="5" t="s">
        <v>18</v>
      </c>
      <c r="E15179" s="5">
        <v>80</v>
      </c>
      <c r="F15179" s="5" t="s">
        <v>297</v>
      </c>
      <c r="G15179" s="5" t="s">
        <v>294</v>
      </c>
      <c r="M15179" s="5" t="s">
        <v>794</v>
      </c>
      <c r="N15179" s="5" t="s">
        <v>294</v>
      </c>
      <c r="O15179" s="5" t="s">
        <v>294</v>
      </c>
      <c r="P15179" s="5" t="s">
        <v>294</v>
      </c>
      <c r="Q15179" s="5" t="s">
        <v>294</v>
      </c>
      <c r="R15179" s="5" t="s">
        <v>294</v>
      </c>
    </row>
    <row r="15180" spans="1:22" x14ac:dyDescent="0.35">
      <c r="A15180" s="5" t="s">
        <v>35966</v>
      </c>
      <c r="B15180" s="5" t="s">
        <v>35967</v>
      </c>
      <c r="C15180" s="5" t="s">
        <v>35965</v>
      </c>
      <c r="D15180" s="5" t="s">
        <v>18</v>
      </c>
      <c r="E15180" s="5">
        <v>40</v>
      </c>
      <c r="F15180" s="5" t="s">
        <v>297</v>
      </c>
      <c r="G15180" s="5" t="s">
        <v>294</v>
      </c>
      <c r="M15180" s="5" t="s">
        <v>794</v>
      </c>
      <c r="N15180" s="5" t="s">
        <v>294</v>
      </c>
      <c r="O15180" s="5" t="s">
        <v>294</v>
      </c>
      <c r="P15180" s="5" t="s">
        <v>294</v>
      </c>
      <c r="Q15180" s="5" t="s">
        <v>294</v>
      </c>
      <c r="R15180" s="5" t="s">
        <v>294</v>
      </c>
    </row>
    <row r="15181" spans="1:22" x14ac:dyDescent="0.35">
      <c r="A15181" s="5" t="s">
        <v>35968</v>
      </c>
      <c r="B15181" s="5" t="s">
        <v>35969</v>
      </c>
      <c r="C15181" s="5" t="s">
        <v>35965</v>
      </c>
      <c r="D15181" s="5" t="s">
        <v>18</v>
      </c>
      <c r="E15181" s="5">
        <v>20</v>
      </c>
      <c r="F15181" s="5" t="s">
        <v>294</v>
      </c>
      <c r="G15181" s="5" t="s">
        <v>297</v>
      </c>
      <c r="M15181" s="5" t="s">
        <v>3826</v>
      </c>
      <c r="N15181" s="5" t="s">
        <v>294</v>
      </c>
      <c r="O15181" s="5" t="s">
        <v>294</v>
      </c>
      <c r="P15181" s="5" t="s">
        <v>294</v>
      </c>
      <c r="Q15181" s="5" t="s">
        <v>294</v>
      </c>
      <c r="R15181" s="5" t="s">
        <v>294</v>
      </c>
    </row>
    <row r="15182" spans="1:22" x14ac:dyDescent="0.35">
      <c r="A15182" s="5" t="s">
        <v>35970</v>
      </c>
      <c r="B15182" s="5" t="s">
        <v>35971</v>
      </c>
      <c r="C15182" s="5" t="s">
        <v>35965</v>
      </c>
      <c r="D15182" s="5" t="s">
        <v>18</v>
      </c>
      <c r="E15182" s="5">
        <v>40</v>
      </c>
      <c r="F15182" s="5" t="s">
        <v>294</v>
      </c>
      <c r="G15182" s="5" t="s">
        <v>294</v>
      </c>
      <c r="M15182" s="5" t="s">
        <v>794</v>
      </c>
      <c r="N15182" s="5" t="s">
        <v>294</v>
      </c>
      <c r="O15182" s="5" t="s">
        <v>294</v>
      </c>
      <c r="P15182" s="5" t="s">
        <v>294</v>
      </c>
      <c r="Q15182" s="5" t="s">
        <v>294</v>
      </c>
      <c r="R15182" s="5" t="s">
        <v>294</v>
      </c>
    </row>
    <row r="15183" spans="1:22" x14ac:dyDescent="0.35">
      <c r="A15183" s="5" t="s">
        <v>35972</v>
      </c>
      <c r="B15183" s="5" t="s">
        <v>35973</v>
      </c>
      <c r="C15183" s="5" t="s">
        <v>35965</v>
      </c>
      <c r="D15183" s="5" t="s">
        <v>18</v>
      </c>
      <c r="E15183" s="5">
        <v>40</v>
      </c>
      <c r="F15183" s="5" t="s">
        <v>294</v>
      </c>
      <c r="G15183" s="5" t="s">
        <v>294</v>
      </c>
      <c r="M15183" s="5" t="s">
        <v>794</v>
      </c>
      <c r="N15183" s="5" t="s">
        <v>294</v>
      </c>
      <c r="O15183" s="5" t="s">
        <v>294</v>
      </c>
      <c r="P15183" s="5" t="s">
        <v>294</v>
      </c>
      <c r="Q15183" s="5" t="s">
        <v>294</v>
      </c>
      <c r="R15183" s="5" t="s">
        <v>294</v>
      </c>
    </row>
    <row r="15184" spans="1:22" x14ac:dyDescent="0.35">
      <c r="A15184" s="5" t="s">
        <v>35974</v>
      </c>
      <c r="B15184" s="5" t="s">
        <v>35975</v>
      </c>
      <c r="C15184" s="5" t="s">
        <v>35965</v>
      </c>
      <c r="D15184" s="5" t="s">
        <v>18</v>
      </c>
      <c r="E15184" s="5">
        <v>40</v>
      </c>
      <c r="F15184" s="5" t="s">
        <v>294</v>
      </c>
      <c r="G15184" s="5" t="s">
        <v>294</v>
      </c>
      <c r="M15184" s="5" t="s">
        <v>794</v>
      </c>
      <c r="N15184" s="5" t="s">
        <v>294</v>
      </c>
      <c r="O15184" s="5" t="s">
        <v>294</v>
      </c>
      <c r="P15184" s="5" t="s">
        <v>294</v>
      </c>
      <c r="Q15184" s="5" t="s">
        <v>294</v>
      </c>
      <c r="R15184" s="5" t="s">
        <v>294</v>
      </c>
    </row>
    <row r="15185" spans="1:22" x14ac:dyDescent="0.35">
      <c r="A15185" s="5" t="s">
        <v>35976</v>
      </c>
      <c r="B15185" s="5" t="s">
        <v>35977</v>
      </c>
      <c r="C15185" s="5" t="s">
        <v>22126</v>
      </c>
      <c r="D15185" s="5" t="s">
        <v>18</v>
      </c>
      <c r="E15185" s="5">
        <v>75</v>
      </c>
      <c r="F15185" s="5" t="s">
        <v>294</v>
      </c>
      <c r="G15185" s="5" t="s">
        <v>294</v>
      </c>
      <c r="M15185" s="5" t="s">
        <v>794</v>
      </c>
      <c r="N15185" s="5" t="s">
        <v>294</v>
      </c>
      <c r="R15185" s="5" t="s">
        <v>294</v>
      </c>
      <c r="V15185" s="5" t="s">
        <v>35976</v>
      </c>
    </row>
    <row r="15186" spans="1:22" x14ac:dyDescent="0.35">
      <c r="A15186" s="5" t="s">
        <v>35978</v>
      </c>
      <c r="B15186" s="5" t="s">
        <v>35979</v>
      </c>
      <c r="C15186" s="5" t="s">
        <v>35980</v>
      </c>
      <c r="D15186" s="5" t="s">
        <v>18</v>
      </c>
      <c r="E15186" s="5">
        <v>20</v>
      </c>
      <c r="F15186" s="5" t="s">
        <v>297</v>
      </c>
      <c r="G15186" s="5" t="s">
        <v>297</v>
      </c>
      <c r="J15186" s="5" t="s">
        <v>9499</v>
      </c>
      <c r="M15186" s="5" t="s">
        <v>794</v>
      </c>
      <c r="N15186" s="5" t="s">
        <v>294</v>
      </c>
      <c r="R15186" s="5" t="s">
        <v>294</v>
      </c>
      <c r="V15186" s="5" t="s">
        <v>35981</v>
      </c>
    </row>
    <row r="15187" spans="1:22" x14ac:dyDescent="0.35">
      <c r="A15187" s="5" t="s">
        <v>35982</v>
      </c>
      <c r="B15187" s="5" t="s">
        <v>35983</v>
      </c>
      <c r="C15187" s="5" t="s">
        <v>35980</v>
      </c>
      <c r="D15187" s="5" t="s">
        <v>18</v>
      </c>
      <c r="E15187" s="5">
        <v>50</v>
      </c>
      <c r="F15187" s="5" t="s">
        <v>294</v>
      </c>
      <c r="G15187" s="5" t="s">
        <v>294</v>
      </c>
      <c r="M15187" s="5" t="s">
        <v>794</v>
      </c>
      <c r="N15187" s="5" t="s">
        <v>294</v>
      </c>
      <c r="R15187" s="5" t="s">
        <v>294</v>
      </c>
      <c r="V15187" s="5" t="s">
        <v>35984</v>
      </c>
    </row>
    <row r="15188" spans="1:22" x14ac:dyDescent="0.35">
      <c r="A15188" s="5" t="s">
        <v>35985</v>
      </c>
      <c r="B15188" s="5" t="s">
        <v>35986</v>
      </c>
      <c r="C15188" s="5" t="s">
        <v>35987</v>
      </c>
      <c r="D15188" s="5" t="s">
        <v>18</v>
      </c>
      <c r="E15188" s="5">
        <v>40</v>
      </c>
      <c r="F15188" s="5" t="s">
        <v>294</v>
      </c>
      <c r="G15188" s="5" t="s">
        <v>294</v>
      </c>
      <c r="M15188" s="5" t="s">
        <v>794</v>
      </c>
      <c r="N15188" s="5" t="s">
        <v>294</v>
      </c>
      <c r="P15188" s="5" t="s">
        <v>294</v>
      </c>
      <c r="Q15188" s="5" t="s">
        <v>294</v>
      </c>
      <c r="R15188" s="5" t="s">
        <v>294</v>
      </c>
      <c r="V15188" s="5" t="s">
        <v>35985</v>
      </c>
    </row>
    <row r="15189" spans="1:22" x14ac:dyDescent="0.35">
      <c r="A15189" s="5" t="s">
        <v>35988</v>
      </c>
      <c r="B15189" s="5" t="s">
        <v>35989</v>
      </c>
      <c r="C15189" s="5" t="s">
        <v>35987</v>
      </c>
      <c r="D15189" s="5" t="s">
        <v>22</v>
      </c>
      <c r="E15189" s="5">
        <v>10</v>
      </c>
      <c r="F15189" s="5" t="s">
        <v>294</v>
      </c>
      <c r="G15189" s="5" t="s">
        <v>294</v>
      </c>
      <c r="M15189" s="5" t="s">
        <v>3826</v>
      </c>
      <c r="N15189" s="5" t="s">
        <v>294</v>
      </c>
      <c r="P15189" s="5" t="s">
        <v>294</v>
      </c>
      <c r="Q15189" s="5" t="s">
        <v>294</v>
      </c>
      <c r="R15189" s="5" t="s">
        <v>294</v>
      </c>
      <c r="V15189" s="5" t="s">
        <v>35988</v>
      </c>
    </row>
    <row r="15190" spans="1:22" x14ac:dyDescent="0.35">
      <c r="A15190" s="5" t="s">
        <v>35990</v>
      </c>
      <c r="B15190" s="5" t="s">
        <v>35991</v>
      </c>
      <c r="C15190" s="5" t="s">
        <v>35987</v>
      </c>
      <c r="D15190" s="5" t="s">
        <v>18</v>
      </c>
      <c r="E15190" s="5">
        <v>40</v>
      </c>
      <c r="F15190" s="5" t="s">
        <v>294</v>
      </c>
      <c r="G15190" s="5" t="s">
        <v>294</v>
      </c>
      <c r="M15190" s="5" t="s">
        <v>794</v>
      </c>
      <c r="N15190" s="5" t="s">
        <v>294</v>
      </c>
      <c r="P15190" s="5" t="s">
        <v>294</v>
      </c>
      <c r="Q15190" s="5" t="s">
        <v>294</v>
      </c>
      <c r="R15190" s="5" t="s">
        <v>294</v>
      </c>
      <c r="V15190" s="5" t="s">
        <v>35990</v>
      </c>
    </row>
    <row r="15191" spans="1:22" x14ac:dyDescent="0.35">
      <c r="A15191" s="5" t="s">
        <v>35992</v>
      </c>
      <c r="B15191" s="5" t="s">
        <v>35993</v>
      </c>
      <c r="C15191" s="5" t="s">
        <v>35987</v>
      </c>
      <c r="D15191" s="5" t="s">
        <v>22</v>
      </c>
      <c r="E15191" s="5">
        <v>2</v>
      </c>
      <c r="F15191" s="5" t="s">
        <v>294</v>
      </c>
      <c r="G15191" s="5" t="s">
        <v>294</v>
      </c>
      <c r="M15191" s="5" t="s">
        <v>794</v>
      </c>
      <c r="N15191" s="5" t="s">
        <v>294</v>
      </c>
      <c r="P15191" s="5" t="s">
        <v>294</v>
      </c>
      <c r="Q15191" s="5" t="s">
        <v>294</v>
      </c>
      <c r="R15191" s="5" t="s">
        <v>294</v>
      </c>
      <c r="V15191" s="5" t="s">
        <v>35992</v>
      </c>
    </row>
    <row r="15192" spans="1:22" x14ac:dyDescent="0.35">
      <c r="A15192" s="5" t="s">
        <v>35994</v>
      </c>
      <c r="B15192" s="5" t="s">
        <v>35995</v>
      </c>
      <c r="C15192" s="5" t="s">
        <v>35987</v>
      </c>
      <c r="D15192" s="5" t="s">
        <v>18</v>
      </c>
      <c r="E15192" s="5">
        <v>100</v>
      </c>
      <c r="F15192" s="5" t="s">
        <v>294</v>
      </c>
      <c r="G15192" s="5" t="s">
        <v>297</v>
      </c>
      <c r="M15192" s="5" t="s">
        <v>794</v>
      </c>
      <c r="N15192" s="5" t="s">
        <v>294</v>
      </c>
      <c r="P15192" s="5" t="s">
        <v>294</v>
      </c>
      <c r="Q15192" s="5" t="s">
        <v>294</v>
      </c>
      <c r="R15192" s="5" t="s">
        <v>294</v>
      </c>
      <c r="V15192" s="5" t="s">
        <v>35994</v>
      </c>
    </row>
    <row r="15193" spans="1:22" x14ac:dyDescent="0.35">
      <c r="A15193" s="5" t="s">
        <v>35996</v>
      </c>
      <c r="B15193" s="5" t="s">
        <v>35997</v>
      </c>
      <c r="C15193" s="5" t="s">
        <v>35987</v>
      </c>
      <c r="D15193" s="5" t="s">
        <v>18</v>
      </c>
      <c r="E15193" s="5">
        <v>25</v>
      </c>
      <c r="F15193" s="5" t="s">
        <v>297</v>
      </c>
      <c r="G15193" s="5" t="s">
        <v>297</v>
      </c>
      <c r="J15193" s="5" t="s">
        <v>35998</v>
      </c>
      <c r="M15193" s="5" t="s">
        <v>794</v>
      </c>
      <c r="N15193" s="5" t="s">
        <v>294</v>
      </c>
      <c r="P15193" s="5" t="s">
        <v>294</v>
      </c>
      <c r="Q15193" s="5" t="s">
        <v>294</v>
      </c>
      <c r="R15193" s="5" t="s">
        <v>297</v>
      </c>
      <c r="V15193" s="5" t="s">
        <v>35996</v>
      </c>
    </row>
    <row r="15194" spans="1:22" x14ac:dyDescent="0.35">
      <c r="A15194" s="5" t="s">
        <v>35999</v>
      </c>
      <c r="B15194" s="5" t="s">
        <v>36000</v>
      </c>
      <c r="C15194" s="5" t="s">
        <v>35980</v>
      </c>
      <c r="D15194" s="5" t="s">
        <v>22</v>
      </c>
      <c r="E15194" s="5">
        <v>3</v>
      </c>
      <c r="F15194" s="5" t="s">
        <v>294</v>
      </c>
      <c r="G15194" s="5" t="s">
        <v>294</v>
      </c>
      <c r="M15194" s="5" t="s">
        <v>3826</v>
      </c>
      <c r="N15194" s="5" t="s">
        <v>294</v>
      </c>
      <c r="R15194" s="5" t="s">
        <v>294</v>
      </c>
      <c r="V15194" s="5" t="s">
        <v>35999</v>
      </c>
    </row>
    <row r="15195" spans="1:22" x14ac:dyDescent="0.35">
      <c r="A15195" s="5" t="s">
        <v>36001</v>
      </c>
      <c r="B15195" s="5" t="s">
        <v>36002</v>
      </c>
      <c r="C15195" s="5" t="s">
        <v>35998</v>
      </c>
      <c r="D15195" s="5" t="s">
        <v>18</v>
      </c>
      <c r="E15195" s="5">
        <v>50</v>
      </c>
      <c r="F15195" s="5" t="s">
        <v>294</v>
      </c>
      <c r="G15195" s="5" t="s">
        <v>294</v>
      </c>
      <c r="M15195" s="5" t="s">
        <v>794</v>
      </c>
      <c r="N15195" s="5" t="s">
        <v>294</v>
      </c>
      <c r="P15195" s="5" t="s">
        <v>294</v>
      </c>
      <c r="Q15195" s="5" t="s">
        <v>294</v>
      </c>
      <c r="R15195" s="5" t="s">
        <v>294</v>
      </c>
      <c r="V15195" s="5" t="s">
        <v>36001</v>
      </c>
    </row>
    <row r="15196" spans="1:22" x14ac:dyDescent="0.35">
      <c r="A15196" s="5" t="s">
        <v>36003</v>
      </c>
      <c r="B15196" s="5" t="s">
        <v>36004</v>
      </c>
      <c r="C15196" s="5" t="s">
        <v>35998</v>
      </c>
      <c r="D15196" s="5" t="s">
        <v>18</v>
      </c>
      <c r="E15196" s="5">
        <v>25</v>
      </c>
      <c r="F15196" s="5" t="s">
        <v>294</v>
      </c>
      <c r="G15196" s="5" t="s">
        <v>297</v>
      </c>
      <c r="M15196" s="5" t="s">
        <v>3826</v>
      </c>
      <c r="N15196" s="5" t="s">
        <v>294</v>
      </c>
      <c r="P15196" s="5" t="s">
        <v>294</v>
      </c>
      <c r="Q15196" s="5" t="s">
        <v>294</v>
      </c>
      <c r="R15196" s="5" t="s">
        <v>294</v>
      </c>
      <c r="V15196" s="5" t="s">
        <v>36003</v>
      </c>
    </row>
    <row r="15197" spans="1:22" x14ac:dyDescent="0.35">
      <c r="A15197" s="5" t="s">
        <v>36005</v>
      </c>
      <c r="B15197" s="5" t="s">
        <v>36006</v>
      </c>
      <c r="C15197" s="5" t="s">
        <v>35998</v>
      </c>
      <c r="D15197" s="5" t="s">
        <v>18</v>
      </c>
      <c r="E15197" s="5">
        <v>1</v>
      </c>
      <c r="F15197" s="5" t="s">
        <v>294</v>
      </c>
      <c r="G15197" s="5" t="s">
        <v>294</v>
      </c>
      <c r="L15197" s="5" t="s">
        <v>8808</v>
      </c>
      <c r="M15197" s="5" t="s">
        <v>794</v>
      </c>
      <c r="N15197" s="5" t="s">
        <v>294</v>
      </c>
      <c r="P15197" s="5" t="s">
        <v>294</v>
      </c>
      <c r="Q15197" s="5" t="s">
        <v>294</v>
      </c>
      <c r="R15197" s="5" t="s">
        <v>294</v>
      </c>
      <c r="V15197" s="5" t="s">
        <v>36005</v>
      </c>
    </row>
    <row r="15198" spans="1:22" x14ac:dyDescent="0.35">
      <c r="A15198" s="5" t="s">
        <v>36007</v>
      </c>
      <c r="B15198" s="5" t="s">
        <v>36008</v>
      </c>
      <c r="C15198" s="5" t="s">
        <v>35998</v>
      </c>
      <c r="D15198" s="5" t="s">
        <v>1655</v>
      </c>
      <c r="E15198" s="5">
        <v>77</v>
      </c>
      <c r="F15198" s="5" t="s">
        <v>294</v>
      </c>
      <c r="G15198" s="5" t="s">
        <v>294</v>
      </c>
      <c r="M15198" s="5" t="s">
        <v>794</v>
      </c>
      <c r="N15198" s="5" t="s">
        <v>294</v>
      </c>
      <c r="P15198" s="5" t="s">
        <v>294</v>
      </c>
      <c r="Q15198" s="5" t="s">
        <v>294</v>
      </c>
      <c r="R15198" s="5" t="s">
        <v>294</v>
      </c>
      <c r="V15198" s="5" t="s">
        <v>36007</v>
      </c>
    </row>
    <row r="15199" spans="1:22" x14ac:dyDescent="0.35">
      <c r="A15199" s="5" t="s">
        <v>36009</v>
      </c>
      <c r="B15199" s="5" t="s">
        <v>36010</v>
      </c>
      <c r="C15199" s="5" t="s">
        <v>35980</v>
      </c>
      <c r="D15199" s="5" t="s">
        <v>18</v>
      </c>
      <c r="E15199" s="5">
        <v>15</v>
      </c>
      <c r="F15199" s="5" t="s">
        <v>297</v>
      </c>
      <c r="G15199" s="5" t="s">
        <v>297</v>
      </c>
      <c r="M15199" s="5" t="s">
        <v>794</v>
      </c>
      <c r="N15199" s="5" t="s">
        <v>294</v>
      </c>
      <c r="R15199" s="5" t="s">
        <v>294</v>
      </c>
      <c r="V15199" s="5" t="s">
        <v>36011</v>
      </c>
    </row>
    <row r="15200" spans="1:22" x14ac:dyDescent="0.35">
      <c r="A15200" s="5" t="s">
        <v>36012</v>
      </c>
      <c r="B15200" s="5" t="s">
        <v>36013</v>
      </c>
      <c r="C15200" s="5" t="s">
        <v>35998</v>
      </c>
      <c r="D15200" s="5" t="s">
        <v>18</v>
      </c>
      <c r="E15200" s="5">
        <v>30</v>
      </c>
      <c r="F15200" s="5" t="s">
        <v>297</v>
      </c>
      <c r="G15200" s="5" t="s">
        <v>297</v>
      </c>
      <c r="M15200" s="5" t="s">
        <v>794</v>
      </c>
      <c r="N15200" s="5" t="s">
        <v>294</v>
      </c>
      <c r="P15200" s="5" t="s">
        <v>294</v>
      </c>
      <c r="Q15200" s="5" t="s">
        <v>294</v>
      </c>
      <c r="R15200" s="5" t="s">
        <v>294</v>
      </c>
      <c r="U15200" s="5" t="s">
        <v>35945</v>
      </c>
      <c r="V15200" s="5" t="s">
        <v>36012</v>
      </c>
    </row>
    <row r="15201" spans="1:22" x14ac:dyDescent="0.35">
      <c r="A15201" s="5" t="s">
        <v>36014</v>
      </c>
      <c r="B15201" s="5" t="s">
        <v>36015</v>
      </c>
      <c r="C15201" s="5" t="s">
        <v>35998</v>
      </c>
      <c r="D15201" s="5" t="s">
        <v>18</v>
      </c>
      <c r="E15201" s="5">
        <v>25</v>
      </c>
      <c r="F15201" s="5" t="s">
        <v>297</v>
      </c>
      <c r="G15201" s="5" t="s">
        <v>297</v>
      </c>
      <c r="M15201" s="5" t="s">
        <v>794</v>
      </c>
      <c r="N15201" s="5" t="s">
        <v>294</v>
      </c>
      <c r="P15201" s="5" t="s">
        <v>294</v>
      </c>
      <c r="Q15201" s="5" t="s">
        <v>294</v>
      </c>
      <c r="R15201" s="5" t="s">
        <v>294</v>
      </c>
      <c r="U15201" s="5" t="s">
        <v>36016</v>
      </c>
      <c r="V15201" s="5" t="s">
        <v>36014</v>
      </c>
    </row>
    <row r="15202" spans="1:22" x14ac:dyDescent="0.35">
      <c r="A15202" s="5" t="s">
        <v>36017</v>
      </c>
      <c r="B15202" s="5" t="s">
        <v>36018</v>
      </c>
      <c r="C15202" s="5" t="s">
        <v>36019</v>
      </c>
      <c r="D15202" s="5" t="s">
        <v>22</v>
      </c>
      <c r="E15202" s="5">
        <v>10</v>
      </c>
      <c r="F15202" s="5" t="s">
        <v>297</v>
      </c>
      <c r="G15202" s="5" t="s">
        <v>294</v>
      </c>
      <c r="J15202" s="5" t="s">
        <v>35987</v>
      </c>
      <c r="M15202" s="5" t="s">
        <v>794</v>
      </c>
      <c r="N15202" s="5" t="s">
        <v>294</v>
      </c>
      <c r="P15202" s="5" t="s">
        <v>294</v>
      </c>
      <c r="Q15202" s="5" t="s">
        <v>294</v>
      </c>
      <c r="R15202" s="5" t="s">
        <v>297</v>
      </c>
      <c r="V15202" s="5" t="s">
        <v>36017</v>
      </c>
    </row>
    <row r="15203" spans="1:22" x14ac:dyDescent="0.35">
      <c r="A15203" s="5" t="s">
        <v>36020</v>
      </c>
      <c r="B15203" s="5" t="s">
        <v>36021</v>
      </c>
      <c r="C15203" s="5" t="s">
        <v>36019</v>
      </c>
      <c r="D15203" s="5" t="s">
        <v>22</v>
      </c>
      <c r="E15203" s="5">
        <v>10</v>
      </c>
      <c r="F15203" s="5" t="s">
        <v>294</v>
      </c>
      <c r="G15203" s="5" t="s">
        <v>294</v>
      </c>
      <c r="M15203" s="5" t="s">
        <v>3826</v>
      </c>
      <c r="N15203" s="5" t="s">
        <v>294</v>
      </c>
      <c r="P15203" s="5" t="s">
        <v>294</v>
      </c>
      <c r="Q15203" s="5" t="s">
        <v>294</v>
      </c>
      <c r="R15203" s="5" t="s">
        <v>294</v>
      </c>
      <c r="V15203" s="5" t="s">
        <v>36020</v>
      </c>
    </row>
    <row r="15204" spans="1:22" x14ac:dyDescent="0.35">
      <c r="A15204" s="5" t="s">
        <v>36022</v>
      </c>
      <c r="B15204" s="5" t="s">
        <v>36023</v>
      </c>
      <c r="C15204" s="5" t="s">
        <v>36019</v>
      </c>
      <c r="D15204" s="5" t="s">
        <v>18</v>
      </c>
      <c r="E15204" s="5">
        <v>80</v>
      </c>
      <c r="F15204" s="5" t="s">
        <v>294</v>
      </c>
      <c r="G15204" s="5" t="s">
        <v>297</v>
      </c>
      <c r="M15204" s="5" t="s">
        <v>794</v>
      </c>
      <c r="N15204" s="5" t="s">
        <v>294</v>
      </c>
      <c r="P15204" s="5" t="s">
        <v>294</v>
      </c>
      <c r="Q15204" s="5" t="s">
        <v>294</v>
      </c>
      <c r="R15204" s="5" t="s">
        <v>294</v>
      </c>
      <c r="V15204" s="5" t="s">
        <v>36022</v>
      </c>
    </row>
    <row r="15205" spans="1:22" x14ac:dyDescent="0.35">
      <c r="A15205" s="5" t="s">
        <v>36024</v>
      </c>
      <c r="B15205" s="5" t="s">
        <v>36025</v>
      </c>
      <c r="C15205" s="5" t="s">
        <v>36019</v>
      </c>
      <c r="D15205" s="5" t="s">
        <v>18</v>
      </c>
      <c r="E15205" s="5">
        <v>100</v>
      </c>
      <c r="F15205" s="5" t="s">
        <v>294</v>
      </c>
      <c r="G15205" s="5" t="s">
        <v>297</v>
      </c>
      <c r="M15205" s="5" t="s">
        <v>794</v>
      </c>
      <c r="N15205" s="5" t="s">
        <v>294</v>
      </c>
      <c r="P15205" s="5" t="s">
        <v>294</v>
      </c>
      <c r="Q15205" s="5" t="s">
        <v>294</v>
      </c>
      <c r="R15205" s="5" t="s">
        <v>294</v>
      </c>
      <c r="V15205" s="5" t="s">
        <v>36024</v>
      </c>
    </row>
    <row r="15206" spans="1:22" x14ac:dyDescent="0.35">
      <c r="A15206" s="5" t="s">
        <v>36026</v>
      </c>
      <c r="B15206" s="5" t="s">
        <v>36027</v>
      </c>
      <c r="C15206" s="5" t="s">
        <v>36019</v>
      </c>
      <c r="D15206" s="5" t="s">
        <v>18</v>
      </c>
      <c r="E15206" s="5">
        <v>80</v>
      </c>
      <c r="F15206" s="5" t="s">
        <v>294</v>
      </c>
      <c r="G15206" s="5" t="s">
        <v>297</v>
      </c>
      <c r="M15206" s="5" t="s">
        <v>794</v>
      </c>
      <c r="N15206" s="5" t="s">
        <v>294</v>
      </c>
      <c r="P15206" s="5" t="s">
        <v>294</v>
      </c>
      <c r="Q15206" s="5" t="s">
        <v>294</v>
      </c>
      <c r="R15206" s="5" t="s">
        <v>294</v>
      </c>
      <c r="U15206" s="5" t="s">
        <v>36028</v>
      </c>
      <c r="V15206" s="5" t="s">
        <v>36026</v>
      </c>
    </row>
    <row r="15207" spans="1:22" x14ac:dyDescent="0.35">
      <c r="A15207" s="5" t="s">
        <v>36029</v>
      </c>
      <c r="B15207" s="5" t="s">
        <v>36030</v>
      </c>
      <c r="C15207" s="5" t="s">
        <v>22126</v>
      </c>
      <c r="D15207" s="5" t="s">
        <v>18</v>
      </c>
      <c r="E15207" s="5">
        <v>20</v>
      </c>
      <c r="F15207" s="5" t="s">
        <v>297</v>
      </c>
      <c r="G15207" s="5" t="s">
        <v>297</v>
      </c>
      <c r="J15207" s="5" t="s">
        <v>9515</v>
      </c>
      <c r="M15207" s="5" t="s">
        <v>794</v>
      </c>
      <c r="N15207" s="5" t="s">
        <v>294</v>
      </c>
      <c r="R15207" s="5" t="s">
        <v>294</v>
      </c>
      <c r="U15207" s="5" t="s">
        <v>32704</v>
      </c>
      <c r="V15207" s="5" t="s">
        <v>36029</v>
      </c>
    </row>
    <row r="15208" spans="1:22" x14ac:dyDescent="0.35">
      <c r="A15208" s="5" t="s">
        <v>36031</v>
      </c>
      <c r="B15208" s="5" t="s">
        <v>44</v>
      </c>
      <c r="C15208" s="5" t="s">
        <v>18112</v>
      </c>
      <c r="D15208" s="5" t="s">
        <v>22</v>
      </c>
      <c r="E15208" s="5">
        <v>9</v>
      </c>
      <c r="F15208" s="5" t="s">
        <v>294</v>
      </c>
      <c r="G15208" s="5" t="s">
        <v>294</v>
      </c>
      <c r="M15208" s="5" t="s">
        <v>794</v>
      </c>
      <c r="N15208" s="5" t="s">
        <v>297</v>
      </c>
      <c r="O15208" s="5" t="s">
        <v>297</v>
      </c>
      <c r="P15208" s="5" t="s">
        <v>294</v>
      </c>
      <c r="Q15208" s="5" t="s">
        <v>297</v>
      </c>
      <c r="R15208" s="5" t="s">
        <v>294</v>
      </c>
      <c r="V15208" s="5" t="s">
        <v>36032</v>
      </c>
    </row>
    <row r="15209" spans="1:22" x14ac:dyDescent="0.35">
      <c r="A15209" s="5" t="s">
        <v>36033</v>
      </c>
      <c r="B15209" s="5" t="s">
        <v>36034</v>
      </c>
      <c r="C15209" s="5" t="s">
        <v>18112</v>
      </c>
      <c r="D15209" s="5" t="s">
        <v>18</v>
      </c>
      <c r="E15209" s="5">
        <v>4</v>
      </c>
      <c r="F15209" s="5" t="s">
        <v>294</v>
      </c>
      <c r="G15209" s="5" t="s">
        <v>294</v>
      </c>
      <c r="M15209" s="5" t="s">
        <v>794</v>
      </c>
      <c r="N15209" s="5" t="s">
        <v>297</v>
      </c>
      <c r="O15209" s="5" t="s">
        <v>297</v>
      </c>
      <c r="P15209" s="5" t="s">
        <v>294</v>
      </c>
      <c r="Q15209" s="5" t="s">
        <v>297</v>
      </c>
      <c r="R15209" s="5" t="s">
        <v>294</v>
      </c>
      <c r="V15209" s="5" t="s">
        <v>36035</v>
      </c>
    </row>
    <row r="15210" spans="1:22" x14ac:dyDescent="0.35">
      <c r="A15210" s="5" t="s">
        <v>36036</v>
      </c>
      <c r="B15210" s="5" t="s">
        <v>36037</v>
      </c>
      <c r="C15210" s="5" t="s">
        <v>18112</v>
      </c>
      <c r="D15210" s="5" t="s">
        <v>22</v>
      </c>
      <c r="E15210" s="5">
        <v>15</v>
      </c>
      <c r="F15210" s="5" t="s">
        <v>294</v>
      </c>
      <c r="G15210" s="5" t="s">
        <v>294</v>
      </c>
      <c r="M15210" s="5" t="s">
        <v>794</v>
      </c>
      <c r="N15210" s="5" t="s">
        <v>294</v>
      </c>
      <c r="P15210" s="5" t="s">
        <v>294</v>
      </c>
      <c r="Q15210" s="5" t="s">
        <v>294</v>
      </c>
      <c r="R15210" s="5" t="s">
        <v>297</v>
      </c>
      <c r="V15210" s="5" t="s">
        <v>36038</v>
      </c>
    </row>
    <row r="15211" spans="1:22" x14ac:dyDescent="0.35">
      <c r="A15211" s="5" t="s">
        <v>36039</v>
      </c>
      <c r="B15211" s="5" t="s">
        <v>23993</v>
      </c>
      <c r="C15211" s="5" t="s">
        <v>18112</v>
      </c>
      <c r="D15211" s="5" t="s">
        <v>18</v>
      </c>
      <c r="E15211" s="5">
        <v>6</v>
      </c>
      <c r="F15211" s="5" t="s">
        <v>294</v>
      </c>
      <c r="G15211" s="5" t="s">
        <v>297</v>
      </c>
      <c r="M15211" s="5" t="s">
        <v>794</v>
      </c>
      <c r="N15211" s="5" t="s">
        <v>297</v>
      </c>
      <c r="O15211" s="5" t="s">
        <v>297</v>
      </c>
      <c r="P15211" s="5" t="s">
        <v>294</v>
      </c>
      <c r="Q15211" s="5" t="s">
        <v>297</v>
      </c>
      <c r="R15211" s="5" t="s">
        <v>294</v>
      </c>
      <c r="V15211" s="5" t="s">
        <v>36040</v>
      </c>
    </row>
    <row r="15212" spans="1:22" x14ac:dyDescent="0.35">
      <c r="A15212" s="5" t="s">
        <v>36041</v>
      </c>
      <c r="B15212" s="5" t="s">
        <v>6314</v>
      </c>
      <c r="C15212" s="5" t="s">
        <v>18112</v>
      </c>
      <c r="D15212" s="5" t="s">
        <v>18</v>
      </c>
      <c r="E15212" s="5">
        <v>30</v>
      </c>
      <c r="F15212" s="5" t="s">
        <v>294</v>
      </c>
      <c r="G15212" s="5" t="s">
        <v>294</v>
      </c>
      <c r="M15212" s="5" t="s">
        <v>794</v>
      </c>
      <c r="N15212" s="5" t="s">
        <v>297</v>
      </c>
      <c r="O15212" s="5" t="s">
        <v>297</v>
      </c>
      <c r="P15212" s="5" t="s">
        <v>294</v>
      </c>
      <c r="Q15212" s="5" t="s">
        <v>297</v>
      </c>
      <c r="R15212" s="5" t="s">
        <v>294</v>
      </c>
      <c r="V15212" s="5" t="s">
        <v>36042</v>
      </c>
    </row>
    <row r="15213" spans="1:22" x14ac:dyDescent="0.35">
      <c r="A15213" s="5" t="s">
        <v>36043</v>
      </c>
      <c r="B15213" s="5" t="s">
        <v>36044</v>
      </c>
      <c r="C15213" s="5" t="s">
        <v>18112</v>
      </c>
      <c r="D15213" s="5" t="s">
        <v>18</v>
      </c>
      <c r="E15213" s="5">
        <v>10</v>
      </c>
      <c r="F15213" s="5" t="s">
        <v>294</v>
      </c>
      <c r="G15213" s="5" t="s">
        <v>297</v>
      </c>
      <c r="M15213" s="5" t="s">
        <v>794</v>
      </c>
      <c r="N15213" s="5" t="s">
        <v>294</v>
      </c>
      <c r="R15213" s="5" t="s">
        <v>294</v>
      </c>
      <c r="V15213" s="5" t="s">
        <v>36043</v>
      </c>
    </row>
    <row r="15214" spans="1:22" x14ac:dyDescent="0.35">
      <c r="A15214" s="5" t="s">
        <v>36045</v>
      </c>
      <c r="B15214" s="5" t="s">
        <v>36046</v>
      </c>
      <c r="C15214" s="5" t="s">
        <v>36047</v>
      </c>
      <c r="D15214" s="5" t="s">
        <v>22</v>
      </c>
      <c r="E15214" s="5">
        <v>20</v>
      </c>
      <c r="F15214" s="5" t="s">
        <v>294</v>
      </c>
      <c r="G15214" s="5" t="s">
        <v>294</v>
      </c>
      <c r="M15214" s="5" t="s">
        <v>3826</v>
      </c>
      <c r="N15214" s="5" t="s">
        <v>294</v>
      </c>
      <c r="R15214" s="5" t="s">
        <v>294</v>
      </c>
      <c r="V15214" s="5" t="s">
        <v>36045</v>
      </c>
    </row>
    <row r="15215" spans="1:22" x14ac:dyDescent="0.35">
      <c r="A15215" s="5" t="s">
        <v>36048</v>
      </c>
      <c r="B15215" s="5" t="s">
        <v>36049</v>
      </c>
      <c r="C15215" s="5" t="s">
        <v>18112</v>
      </c>
      <c r="D15215" s="5" t="s">
        <v>18</v>
      </c>
      <c r="E15215" s="5">
        <v>999</v>
      </c>
      <c r="F15215" s="5" t="s">
        <v>294</v>
      </c>
      <c r="G15215" s="5" t="s">
        <v>294</v>
      </c>
      <c r="M15215" s="5" t="s">
        <v>794</v>
      </c>
      <c r="N15215" s="5" t="s">
        <v>297</v>
      </c>
      <c r="O15215" s="5" t="s">
        <v>297</v>
      </c>
      <c r="P15215" s="5" t="s">
        <v>294</v>
      </c>
      <c r="Q15215" s="5" t="s">
        <v>297</v>
      </c>
      <c r="R15215" s="5" t="s">
        <v>294</v>
      </c>
      <c r="V15215" s="5" t="s">
        <v>36050</v>
      </c>
    </row>
    <row r="15216" spans="1:22" x14ac:dyDescent="0.35">
      <c r="A15216" s="5" t="s">
        <v>36051</v>
      </c>
      <c r="B15216" s="5" t="s">
        <v>36052</v>
      </c>
      <c r="C15216" s="5" t="s">
        <v>18112</v>
      </c>
      <c r="D15216" s="5" t="s">
        <v>18</v>
      </c>
      <c r="E15216" s="5">
        <v>25</v>
      </c>
      <c r="F15216" s="5" t="s">
        <v>294</v>
      </c>
      <c r="G15216" s="5" t="s">
        <v>294</v>
      </c>
      <c r="M15216" s="5" t="s">
        <v>794</v>
      </c>
      <c r="N15216" s="5" t="s">
        <v>294</v>
      </c>
      <c r="P15216" s="5" t="s">
        <v>294</v>
      </c>
      <c r="Q15216" s="5" t="s">
        <v>294</v>
      </c>
      <c r="R15216" s="5" t="s">
        <v>297</v>
      </c>
      <c r="V15216" s="5" t="s">
        <v>36053</v>
      </c>
    </row>
    <row r="15217" spans="1:22" x14ac:dyDescent="0.35">
      <c r="A15217" s="5" t="s">
        <v>36054</v>
      </c>
      <c r="B15217" s="5" t="s">
        <v>36055</v>
      </c>
      <c r="C15217" s="5" t="s">
        <v>18112</v>
      </c>
      <c r="D15217" s="5" t="s">
        <v>22</v>
      </c>
      <c r="E15217" s="5">
        <v>8</v>
      </c>
      <c r="F15217" s="5" t="s">
        <v>294</v>
      </c>
      <c r="G15217" s="5" t="s">
        <v>294</v>
      </c>
      <c r="M15217" s="5" t="s">
        <v>794</v>
      </c>
      <c r="N15217" s="5" t="s">
        <v>294</v>
      </c>
      <c r="O15217" s="5" t="s">
        <v>294</v>
      </c>
      <c r="P15217" s="5" t="s">
        <v>294</v>
      </c>
      <c r="Q15217" s="5" t="s">
        <v>294</v>
      </c>
      <c r="R15217" s="5" t="s">
        <v>294</v>
      </c>
      <c r="V15217" s="5" t="s">
        <v>36054</v>
      </c>
    </row>
    <row r="15218" spans="1:22" x14ac:dyDescent="0.35">
      <c r="A15218" s="5" t="s">
        <v>36056</v>
      </c>
      <c r="B15218" s="5" t="s">
        <v>36057</v>
      </c>
      <c r="C15218" s="5" t="s">
        <v>18112</v>
      </c>
      <c r="D15218" s="5" t="s">
        <v>18</v>
      </c>
      <c r="E15218" s="5">
        <v>1</v>
      </c>
      <c r="F15218" s="5" t="s">
        <v>294</v>
      </c>
      <c r="G15218" s="5" t="s">
        <v>297</v>
      </c>
      <c r="L15218" s="5" t="s">
        <v>36058</v>
      </c>
      <c r="M15218" s="5" t="s">
        <v>794</v>
      </c>
      <c r="N15218" s="5" t="s">
        <v>294</v>
      </c>
      <c r="P15218" s="5" t="s">
        <v>294</v>
      </c>
      <c r="Q15218" s="5" t="s">
        <v>294</v>
      </c>
      <c r="R15218" s="5" t="s">
        <v>297</v>
      </c>
      <c r="V15218" s="5" t="s">
        <v>36059</v>
      </c>
    </row>
    <row r="15219" spans="1:22" x14ac:dyDescent="0.35">
      <c r="A15219" s="5" t="s">
        <v>36060</v>
      </c>
      <c r="B15219" s="5" t="s">
        <v>22375</v>
      </c>
      <c r="C15219" s="5" t="s">
        <v>18112</v>
      </c>
      <c r="D15219" s="5" t="s">
        <v>18</v>
      </c>
      <c r="E15219" s="5">
        <v>141</v>
      </c>
      <c r="F15219" s="5" t="s">
        <v>294</v>
      </c>
      <c r="G15219" s="5" t="s">
        <v>294</v>
      </c>
      <c r="M15219" s="5" t="s">
        <v>794</v>
      </c>
      <c r="N15219" s="5" t="s">
        <v>297</v>
      </c>
      <c r="O15219" s="5" t="s">
        <v>297</v>
      </c>
      <c r="P15219" s="5" t="s">
        <v>294</v>
      </c>
      <c r="Q15219" s="5" t="s">
        <v>297</v>
      </c>
      <c r="R15219" s="5" t="s">
        <v>294</v>
      </c>
      <c r="V15219" s="5" t="s">
        <v>36061</v>
      </c>
    </row>
    <row r="15220" spans="1:22" x14ac:dyDescent="0.35">
      <c r="A15220" s="5" t="s">
        <v>36062</v>
      </c>
      <c r="B15220" s="5" t="s">
        <v>13536</v>
      </c>
      <c r="C15220" s="5" t="s">
        <v>18112</v>
      </c>
      <c r="D15220" s="5" t="s">
        <v>18</v>
      </c>
      <c r="E15220" s="5">
        <v>10</v>
      </c>
      <c r="F15220" s="5" t="s">
        <v>294</v>
      </c>
      <c r="G15220" s="5" t="s">
        <v>294</v>
      </c>
      <c r="M15220" s="5" t="s">
        <v>794</v>
      </c>
      <c r="N15220" s="5" t="s">
        <v>297</v>
      </c>
      <c r="O15220" s="5" t="s">
        <v>297</v>
      </c>
      <c r="P15220" s="5" t="s">
        <v>294</v>
      </c>
      <c r="Q15220" s="5" t="s">
        <v>297</v>
      </c>
      <c r="R15220" s="5" t="s">
        <v>294</v>
      </c>
      <c r="V15220" s="5" t="s">
        <v>36063</v>
      </c>
    </row>
    <row r="15221" spans="1:22" x14ac:dyDescent="0.35">
      <c r="A15221" s="5" t="s">
        <v>36064</v>
      </c>
      <c r="B15221" s="5" t="s">
        <v>2700</v>
      </c>
      <c r="C15221" s="5" t="s">
        <v>18112</v>
      </c>
      <c r="D15221" s="5" t="s">
        <v>24</v>
      </c>
      <c r="E15221" s="5">
        <v>12</v>
      </c>
      <c r="F15221" s="5" t="s">
        <v>294</v>
      </c>
      <c r="G15221" s="5" t="s">
        <v>294</v>
      </c>
      <c r="M15221" s="5" t="s">
        <v>794</v>
      </c>
      <c r="N15221" s="5" t="s">
        <v>297</v>
      </c>
      <c r="O15221" s="5" t="s">
        <v>297</v>
      </c>
      <c r="P15221" s="5" t="s">
        <v>294</v>
      </c>
      <c r="Q15221" s="5" t="s">
        <v>297</v>
      </c>
      <c r="R15221" s="5" t="s">
        <v>294</v>
      </c>
      <c r="V15221" s="5" t="s">
        <v>36065</v>
      </c>
    </row>
    <row r="15222" spans="1:22" x14ac:dyDescent="0.35">
      <c r="A15222" s="5" t="s">
        <v>36066</v>
      </c>
      <c r="B15222" s="5" t="s">
        <v>36067</v>
      </c>
      <c r="C15222" s="5" t="s">
        <v>18112</v>
      </c>
      <c r="D15222" s="5" t="s">
        <v>22</v>
      </c>
      <c r="E15222" s="5">
        <v>4</v>
      </c>
      <c r="F15222" s="5" t="s">
        <v>294</v>
      </c>
      <c r="G15222" s="5" t="s">
        <v>294</v>
      </c>
      <c r="M15222" s="5" t="s">
        <v>794</v>
      </c>
      <c r="N15222" s="5" t="s">
        <v>294</v>
      </c>
      <c r="R15222" s="5" t="s">
        <v>294</v>
      </c>
      <c r="V15222" s="5" t="s">
        <v>36066</v>
      </c>
    </row>
    <row r="15223" spans="1:22" x14ac:dyDescent="0.35">
      <c r="A15223" s="5" t="s">
        <v>36068</v>
      </c>
      <c r="B15223" s="5" t="s">
        <v>24105</v>
      </c>
      <c r="C15223" s="5" t="s">
        <v>18112</v>
      </c>
      <c r="D15223" s="5" t="s">
        <v>18</v>
      </c>
      <c r="E15223" s="5">
        <v>8</v>
      </c>
      <c r="F15223" s="5" t="s">
        <v>294</v>
      </c>
      <c r="G15223" s="5" t="s">
        <v>294</v>
      </c>
      <c r="L15223" s="5" t="s">
        <v>36069</v>
      </c>
      <c r="M15223" s="5" t="s">
        <v>794</v>
      </c>
      <c r="N15223" s="5" t="s">
        <v>294</v>
      </c>
      <c r="O15223" s="5" t="s">
        <v>294</v>
      </c>
      <c r="P15223" s="5" t="s">
        <v>294</v>
      </c>
      <c r="Q15223" s="5" t="s">
        <v>294</v>
      </c>
      <c r="R15223" s="5" t="s">
        <v>294</v>
      </c>
    </row>
    <row r="15224" spans="1:22" x14ac:dyDescent="0.35">
      <c r="A15224" s="5" t="s">
        <v>36070</v>
      </c>
      <c r="B15224" s="5" t="s">
        <v>36071</v>
      </c>
      <c r="C15224" s="5" t="s">
        <v>18112</v>
      </c>
      <c r="D15224" s="5" t="s">
        <v>22</v>
      </c>
      <c r="E15224" s="5">
        <v>2</v>
      </c>
      <c r="F15224" s="5" t="s">
        <v>294</v>
      </c>
      <c r="G15224" s="5" t="s">
        <v>294</v>
      </c>
      <c r="M15224" s="5" t="s">
        <v>794</v>
      </c>
      <c r="N15224" s="5" t="s">
        <v>294</v>
      </c>
      <c r="R15224" s="5" t="s">
        <v>294</v>
      </c>
      <c r="V15224" s="5" t="s">
        <v>36070</v>
      </c>
    </row>
    <row r="15225" spans="1:22" x14ac:dyDescent="0.35">
      <c r="A15225" s="5" t="s">
        <v>36072</v>
      </c>
      <c r="B15225" s="5" t="s">
        <v>36073</v>
      </c>
      <c r="C15225" s="5" t="s">
        <v>18112</v>
      </c>
      <c r="D15225" s="5" t="s">
        <v>18</v>
      </c>
      <c r="E15225" s="5">
        <v>6</v>
      </c>
      <c r="F15225" s="5" t="s">
        <v>294</v>
      </c>
      <c r="G15225" s="5" t="s">
        <v>294</v>
      </c>
      <c r="M15225" s="5" t="s">
        <v>794</v>
      </c>
      <c r="N15225" s="5" t="s">
        <v>294</v>
      </c>
      <c r="R15225" s="5" t="s">
        <v>294</v>
      </c>
      <c r="V15225" s="5" t="s">
        <v>36072</v>
      </c>
    </row>
    <row r="15226" spans="1:22" x14ac:dyDescent="0.35">
      <c r="A15226" s="5" t="s">
        <v>36074</v>
      </c>
      <c r="B15226" s="5" t="s">
        <v>495</v>
      </c>
      <c r="C15226" s="5" t="s">
        <v>36047</v>
      </c>
      <c r="D15226" s="5" t="s">
        <v>18</v>
      </c>
      <c r="E15226" s="5">
        <v>20</v>
      </c>
      <c r="F15226" s="5" t="s">
        <v>294</v>
      </c>
      <c r="G15226" s="5" t="s">
        <v>297</v>
      </c>
      <c r="J15226" s="5" t="s">
        <v>9515</v>
      </c>
      <c r="M15226" s="5" t="s">
        <v>794</v>
      </c>
      <c r="N15226" s="5" t="s">
        <v>294</v>
      </c>
      <c r="R15226" s="5" t="s">
        <v>294</v>
      </c>
      <c r="V15226" s="5" t="s">
        <v>36074</v>
      </c>
    </row>
    <row r="15227" spans="1:22" x14ac:dyDescent="0.35">
      <c r="A15227" s="5" t="s">
        <v>36075</v>
      </c>
      <c r="B15227" s="5" t="s">
        <v>36076</v>
      </c>
      <c r="C15227" s="5" t="s">
        <v>18112</v>
      </c>
      <c r="D15227" s="5" t="s">
        <v>18</v>
      </c>
      <c r="E15227" s="5">
        <v>1</v>
      </c>
      <c r="F15227" s="5" t="s">
        <v>294</v>
      </c>
      <c r="G15227" s="5" t="s">
        <v>297</v>
      </c>
      <c r="L15227" s="5" t="s">
        <v>24110</v>
      </c>
      <c r="M15227" s="5" t="s">
        <v>794</v>
      </c>
      <c r="N15227" s="5" t="s">
        <v>294</v>
      </c>
      <c r="O15227" s="5" t="s">
        <v>294</v>
      </c>
      <c r="P15227" s="5" t="s">
        <v>294</v>
      </c>
      <c r="Q15227" s="5" t="s">
        <v>294</v>
      </c>
      <c r="R15227" s="5" t="s">
        <v>294</v>
      </c>
      <c r="S15227" s="5" t="s">
        <v>294</v>
      </c>
      <c r="V15227" s="5" t="s">
        <v>36075</v>
      </c>
    </row>
    <row r="15228" spans="1:22" x14ac:dyDescent="0.35">
      <c r="A15228" s="5" t="s">
        <v>36077</v>
      </c>
      <c r="B15228" s="5" t="s">
        <v>36078</v>
      </c>
      <c r="C15228" s="5" t="s">
        <v>36079</v>
      </c>
      <c r="D15228" s="5" t="s">
        <v>18</v>
      </c>
      <c r="E15228" s="5">
        <v>50</v>
      </c>
      <c r="F15228" s="5" t="s">
        <v>294</v>
      </c>
      <c r="G15228" s="5" t="s">
        <v>294</v>
      </c>
      <c r="M15228" s="5" t="s">
        <v>794</v>
      </c>
      <c r="N15228" s="5" t="s">
        <v>294</v>
      </c>
      <c r="O15228" s="5" t="s">
        <v>294</v>
      </c>
      <c r="P15228" s="5" t="s">
        <v>294</v>
      </c>
      <c r="Q15228" s="5" t="s">
        <v>297</v>
      </c>
      <c r="R15228" s="5" t="s">
        <v>294</v>
      </c>
      <c r="V15228" s="5" t="s">
        <v>36077</v>
      </c>
    </row>
    <row r="15229" spans="1:22" x14ac:dyDescent="0.35">
      <c r="A15229" s="5" t="s">
        <v>36080</v>
      </c>
      <c r="B15229" s="5" t="s">
        <v>36081</v>
      </c>
      <c r="C15229" s="5" t="s">
        <v>36079</v>
      </c>
      <c r="D15229" s="5" t="s">
        <v>20</v>
      </c>
      <c r="E15229" s="5">
        <v>10</v>
      </c>
      <c r="F15229" s="5" t="s">
        <v>294</v>
      </c>
      <c r="G15229" s="5" t="s">
        <v>294</v>
      </c>
      <c r="M15229" s="5" t="s">
        <v>794</v>
      </c>
      <c r="N15229" s="5" t="s">
        <v>294</v>
      </c>
      <c r="O15229" s="5" t="s">
        <v>294</v>
      </c>
      <c r="P15229" s="5" t="s">
        <v>294</v>
      </c>
      <c r="Q15229" s="5" t="s">
        <v>297</v>
      </c>
      <c r="R15229" s="5" t="s">
        <v>297</v>
      </c>
      <c r="V15229" s="5" t="s">
        <v>36080</v>
      </c>
    </row>
    <row r="15230" spans="1:22" x14ac:dyDescent="0.35">
      <c r="A15230" s="5" t="s">
        <v>36082</v>
      </c>
      <c r="B15230" s="5" t="s">
        <v>13755</v>
      </c>
      <c r="C15230" s="5" t="s">
        <v>36079</v>
      </c>
      <c r="D15230" s="5" t="s">
        <v>18</v>
      </c>
      <c r="E15230" s="5">
        <v>50</v>
      </c>
      <c r="F15230" s="5" t="s">
        <v>294</v>
      </c>
      <c r="G15230" s="5" t="s">
        <v>294</v>
      </c>
      <c r="M15230" s="5" t="s">
        <v>794</v>
      </c>
      <c r="N15230" s="5" t="s">
        <v>294</v>
      </c>
      <c r="O15230" s="5" t="s">
        <v>294</v>
      </c>
      <c r="P15230" s="5" t="s">
        <v>294</v>
      </c>
      <c r="Q15230" s="5" t="s">
        <v>297</v>
      </c>
      <c r="R15230" s="5" t="s">
        <v>297</v>
      </c>
      <c r="V15230" s="5" t="s">
        <v>36082</v>
      </c>
    </row>
    <row r="15231" spans="1:22" x14ac:dyDescent="0.35">
      <c r="A15231" s="5" t="s">
        <v>36083</v>
      </c>
      <c r="B15231" s="5" t="s">
        <v>25466</v>
      </c>
      <c r="C15231" s="5" t="s">
        <v>36079</v>
      </c>
      <c r="D15231" s="5" t="s">
        <v>22</v>
      </c>
      <c r="E15231" s="5">
        <v>10</v>
      </c>
      <c r="F15231" s="5" t="s">
        <v>294</v>
      </c>
      <c r="G15231" s="5" t="s">
        <v>294</v>
      </c>
      <c r="M15231" s="5" t="s">
        <v>794</v>
      </c>
      <c r="N15231" s="5" t="s">
        <v>294</v>
      </c>
      <c r="O15231" s="5" t="s">
        <v>294</v>
      </c>
      <c r="P15231" s="5" t="s">
        <v>294</v>
      </c>
      <c r="Q15231" s="5" t="s">
        <v>297</v>
      </c>
      <c r="R15231" s="5" t="s">
        <v>297</v>
      </c>
      <c r="V15231" s="5" t="s">
        <v>36083</v>
      </c>
    </row>
    <row r="15232" spans="1:22" x14ac:dyDescent="0.35">
      <c r="A15232" s="5" t="s">
        <v>36084</v>
      </c>
      <c r="B15232" s="5" t="s">
        <v>3937</v>
      </c>
      <c r="C15232" s="5" t="s">
        <v>36079</v>
      </c>
      <c r="D15232" s="5" t="s">
        <v>22</v>
      </c>
      <c r="E15232" s="5">
        <v>10</v>
      </c>
      <c r="F15232" s="5" t="s">
        <v>294</v>
      </c>
      <c r="G15232" s="5" t="s">
        <v>294</v>
      </c>
      <c r="M15232" s="5" t="s">
        <v>3826</v>
      </c>
      <c r="N15232" s="5" t="s">
        <v>294</v>
      </c>
      <c r="O15232" s="5" t="s">
        <v>294</v>
      </c>
      <c r="P15232" s="5" t="s">
        <v>294</v>
      </c>
      <c r="Q15232" s="5" t="s">
        <v>297</v>
      </c>
      <c r="R15232" s="5" t="s">
        <v>294</v>
      </c>
      <c r="V15232" s="5" t="s">
        <v>36084</v>
      </c>
    </row>
    <row r="15233" spans="1:22" x14ac:dyDescent="0.35">
      <c r="A15233" s="5" t="s">
        <v>36085</v>
      </c>
      <c r="B15233" s="5" t="s">
        <v>36086</v>
      </c>
      <c r="C15233" s="5" t="s">
        <v>36079</v>
      </c>
      <c r="D15233" s="5" t="s">
        <v>18</v>
      </c>
      <c r="E15233" s="5">
        <v>20</v>
      </c>
      <c r="F15233" s="5" t="s">
        <v>294</v>
      </c>
      <c r="G15233" s="5" t="s">
        <v>294</v>
      </c>
      <c r="M15233" s="5" t="s">
        <v>794</v>
      </c>
      <c r="N15233" s="5" t="s">
        <v>294</v>
      </c>
      <c r="O15233" s="5" t="s">
        <v>294</v>
      </c>
      <c r="P15233" s="5" t="s">
        <v>294</v>
      </c>
      <c r="Q15233" s="5" t="s">
        <v>297</v>
      </c>
      <c r="R15233" s="5" t="s">
        <v>294</v>
      </c>
      <c r="V15233" s="5" t="s">
        <v>36085</v>
      </c>
    </row>
    <row r="15234" spans="1:22" x14ac:dyDescent="0.35">
      <c r="A15234" s="5" t="s">
        <v>36087</v>
      </c>
      <c r="B15234" s="5" t="s">
        <v>4013</v>
      </c>
      <c r="C15234" s="5" t="s">
        <v>36079</v>
      </c>
      <c r="D15234" s="5" t="s">
        <v>22</v>
      </c>
      <c r="E15234" s="5">
        <v>10</v>
      </c>
      <c r="F15234" s="5" t="s">
        <v>294</v>
      </c>
      <c r="G15234" s="5" t="s">
        <v>294</v>
      </c>
      <c r="M15234" s="5" t="s">
        <v>794</v>
      </c>
      <c r="N15234" s="5" t="s">
        <v>294</v>
      </c>
      <c r="O15234" s="5" t="s">
        <v>294</v>
      </c>
      <c r="P15234" s="5" t="s">
        <v>294</v>
      </c>
      <c r="Q15234" s="5" t="s">
        <v>297</v>
      </c>
      <c r="R15234" s="5" t="s">
        <v>297</v>
      </c>
    </row>
    <row r="15235" spans="1:22" x14ac:dyDescent="0.35">
      <c r="A15235" s="5" t="s">
        <v>36088</v>
      </c>
      <c r="B15235" s="5" t="s">
        <v>36089</v>
      </c>
      <c r="C15235" s="5" t="s">
        <v>36079</v>
      </c>
      <c r="D15235" s="5" t="s">
        <v>18</v>
      </c>
      <c r="E15235" s="5">
        <v>20</v>
      </c>
      <c r="F15235" s="5" t="s">
        <v>294</v>
      </c>
      <c r="G15235" s="5" t="s">
        <v>294</v>
      </c>
      <c r="M15235" s="5" t="s">
        <v>794</v>
      </c>
      <c r="N15235" s="5" t="s">
        <v>294</v>
      </c>
      <c r="O15235" s="5" t="s">
        <v>294</v>
      </c>
      <c r="P15235" s="5" t="s">
        <v>294</v>
      </c>
      <c r="Q15235" s="5" t="s">
        <v>297</v>
      </c>
      <c r="R15235" s="5" t="s">
        <v>294</v>
      </c>
      <c r="V15235" s="5" t="s">
        <v>36088</v>
      </c>
    </row>
    <row r="15236" spans="1:22" x14ac:dyDescent="0.35">
      <c r="A15236" s="5" t="s">
        <v>36090</v>
      </c>
      <c r="B15236" s="5" t="s">
        <v>36091</v>
      </c>
      <c r="C15236" s="5" t="s">
        <v>36079</v>
      </c>
      <c r="D15236" s="5" t="s">
        <v>18</v>
      </c>
      <c r="E15236" s="5">
        <v>50</v>
      </c>
      <c r="F15236" s="5" t="s">
        <v>294</v>
      </c>
      <c r="G15236" s="5" t="s">
        <v>294</v>
      </c>
      <c r="M15236" s="5" t="s">
        <v>794</v>
      </c>
      <c r="N15236" s="5" t="s">
        <v>294</v>
      </c>
      <c r="O15236" s="5" t="s">
        <v>294</v>
      </c>
      <c r="P15236" s="5" t="s">
        <v>294</v>
      </c>
      <c r="Q15236" s="5" t="s">
        <v>297</v>
      </c>
      <c r="R15236" s="5" t="s">
        <v>294</v>
      </c>
      <c r="V15236" s="5" t="s">
        <v>36090</v>
      </c>
    </row>
    <row r="15237" spans="1:22" x14ac:dyDescent="0.35">
      <c r="A15237" s="5" t="s">
        <v>36092</v>
      </c>
      <c r="B15237" s="5" t="s">
        <v>36093</v>
      </c>
      <c r="C15237" s="5" t="s">
        <v>36079</v>
      </c>
      <c r="D15237" s="5" t="s">
        <v>18</v>
      </c>
      <c r="E15237" s="5">
        <v>20</v>
      </c>
      <c r="F15237" s="5" t="s">
        <v>294</v>
      </c>
      <c r="G15237" s="5" t="s">
        <v>294</v>
      </c>
      <c r="M15237" s="5" t="s">
        <v>794</v>
      </c>
      <c r="N15237" s="5" t="s">
        <v>294</v>
      </c>
      <c r="O15237" s="5" t="s">
        <v>294</v>
      </c>
      <c r="P15237" s="5" t="s">
        <v>294</v>
      </c>
      <c r="Q15237" s="5" t="s">
        <v>297</v>
      </c>
      <c r="R15237" s="5" t="s">
        <v>294</v>
      </c>
      <c r="V15237" s="5" t="s">
        <v>36092</v>
      </c>
    </row>
    <row r="15238" spans="1:22" x14ac:dyDescent="0.35">
      <c r="A15238" s="5" t="s">
        <v>36094</v>
      </c>
      <c r="B15238" s="5" t="s">
        <v>36095</v>
      </c>
      <c r="C15238" s="5" t="s">
        <v>36079</v>
      </c>
      <c r="D15238" s="5" t="s">
        <v>18</v>
      </c>
      <c r="E15238" s="5">
        <v>999</v>
      </c>
      <c r="F15238" s="5" t="s">
        <v>294</v>
      </c>
      <c r="G15238" s="5" t="s">
        <v>294</v>
      </c>
      <c r="M15238" s="5" t="s">
        <v>794</v>
      </c>
      <c r="N15238" s="5" t="s">
        <v>294</v>
      </c>
      <c r="O15238" s="5" t="s">
        <v>294</v>
      </c>
      <c r="P15238" s="5" t="s">
        <v>294</v>
      </c>
      <c r="Q15238" s="5" t="s">
        <v>297</v>
      </c>
      <c r="R15238" s="5" t="s">
        <v>294</v>
      </c>
      <c r="V15238" s="5" t="s">
        <v>36094</v>
      </c>
    </row>
    <row r="15239" spans="1:22" x14ac:dyDescent="0.35">
      <c r="A15239" s="5" t="s">
        <v>36096</v>
      </c>
      <c r="B15239" s="5" t="s">
        <v>35149</v>
      </c>
      <c r="C15239" s="5" t="s">
        <v>36079</v>
      </c>
      <c r="D15239" s="5" t="s">
        <v>28</v>
      </c>
      <c r="E15239" s="5">
        <v>6</v>
      </c>
      <c r="F15239" s="5" t="s">
        <v>294</v>
      </c>
      <c r="G15239" s="5" t="s">
        <v>294</v>
      </c>
      <c r="M15239" s="5" t="s">
        <v>794</v>
      </c>
      <c r="N15239" s="5" t="s">
        <v>294</v>
      </c>
      <c r="O15239" s="5" t="s">
        <v>294</v>
      </c>
      <c r="P15239" s="5" t="s">
        <v>294</v>
      </c>
      <c r="Q15239" s="5" t="s">
        <v>297</v>
      </c>
      <c r="R15239" s="5" t="s">
        <v>294</v>
      </c>
      <c r="V15239" s="5" t="s">
        <v>36096</v>
      </c>
    </row>
    <row r="15240" spans="1:22" x14ac:dyDescent="0.35">
      <c r="A15240" s="5" t="s">
        <v>36097</v>
      </c>
      <c r="B15240" s="5" t="s">
        <v>36098</v>
      </c>
      <c r="C15240" s="5" t="s">
        <v>36079</v>
      </c>
      <c r="D15240" s="5" t="s">
        <v>18</v>
      </c>
      <c r="E15240" s="5">
        <v>20</v>
      </c>
      <c r="F15240" s="5" t="s">
        <v>294</v>
      </c>
      <c r="G15240" s="5" t="s">
        <v>294</v>
      </c>
      <c r="M15240" s="5" t="s">
        <v>794</v>
      </c>
      <c r="N15240" s="5" t="s">
        <v>294</v>
      </c>
      <c r="O15240" s="5" t="s">
        <v>294</v>
      </c>
      <c r="P15240" s="5" t="s">
        <v>294</v>
      </c>
      <c r="Q15240" s="5" t="s">
        <v>297</v>
      </c>
      <c r="R15240" s="5" t="s">
        <v>294</v>
      </c>
      <c r="V15240" s="5" t="s">
        <v>36097</v>
      </c>
    </row>
    <row r="15241" spans="1:22" x14ac:dyDescent="0.35">
      <c r="A15241" s="5" t="s">
        <v>36099</v>
      </c>
      <c r="B15241" s="5" t="s">
        <v>36100</v>
      </c>
      <c r="C15241" s="5" t="s">
        <v>36079</v>
      </c>
      <c r="D15241" s="5" t="s">
        <v>18</v>
      </c>
      <c r="E15241" s="5">
        <v>50</v>
      </c>
      <c r="F15241" s="5" t="s">
        <v>294</v>
      </c>
      <c r="G15241" s="5" t="s">
        <v>294</v>
      </c>
      <c r="M15241" s="5" t="s">
        <v>794</v>
      </c>
      <c r="N15241" s="5" t="s">
        <v>294</v>
      </c>
      <c r="O15241" s="5" t="s">
        <v>294</v>
      </c>
      <c r="P15241" s="5" t="s">
        <v>294</v>
      </c>
      <c r="Q15241" s="5" t="s">
        <v>297</v>
      </c>
      <c r="R15241" s="5" t="s">
        <v>294</v>
      </c>
      <c r="V15241" s="5" t="s">
        <v>36099</v>
      </c>
    </row>
    <row r="15242" spans="1:22" x14ac:dyDescent="0.35">
      <c r="A15242" s="5" t="s">
        <v>36101</v>
      </c>
      <c r="B15242" s="5" t="s">
        <v>36102</v>
      </c>
      <c r="C15242" s="5" t="s">
        <v>36079</v>
      </c>
      <c r="D15242" s="5" t="s">
        <v>18</v>
      </c>
      <c r="E15242" s="5">
        <v>999</v>
      </c>
      <c r="F15242" s="5" t="s">
        <v>294</v>
      </c>
      <c r="G15242" s="5" t="s">
        <v>294</v>
      </c>
      <c r="M15242" s="5" t="s">
        <v>794</v>
      </c>
      <c r="N15242" s="5" t="s">
        <v>294</v>
      </c>
      <c r="O15242" s="5" t="s">
        <v>294</v>
      </c>
      <c r="P15242" s="5" t="s">
        <v>294</v>
      </c>
      <c r="Q15242" s="5" t="s">
        <v>297</v>
      </c>
      <c r="R15242" s="5" t="s">
        <v>294</v>
      </c>
      <c r="V15242" s="5" t="s">
        <v>36101</v>
      </c>
    </row>
    <row r="15243" spans="1:22" x14ac:dyDescent="0.35">
      <c r="A15243" s="5" t="s">
        <v>36103</v>
      </c>
      <c r="B15243" s="5" t="s">
        <v>36104</v>
      </c>
      <c r="C15243" s="5" t="s">
        <v>36079</v>
      </c>
      <c r="D15243" s="5" t="s">
        <v>18</v>
      </c>
      <c r="E15243" s="5">
        <v>1</v>
      </c>
      <c r="F15243" s="5" t="s">
        <v>294</v>
      </c>
      <c r="G15243" s="5" t="s">
        <v>297</v>
      </c>
      <c r="M15243" s="5" t="s">
        <v>794</v>
      </c>
      <c r="N15243" s="5" t="s">
        <v>294</v>
      </c>
      <c r="O15243" s="5" t="s">
        <v>294</v>
      </c>
      <c r="P15243" s="5" t="s">
        <v>294</v>
      </c>
      <c r="Q15243" s="5" t="s">
        <v>297</v>
      </c>
      <c r="R15243" s="5" t="s">
        <v>294</v>
      </c>
      <c r="V15243" s="5" t="s">
        <v>36103</v>
      </c>
    </row>
    <row r="15244" spans="1:22" x14ac:dyDescent="0.35">
      <c r="A15244" s="5" t="s">
        <v>36105</v>
      </c>
      <c r="B15244" s="5" t="s">
        <v>36106</v>
      </c>
      <c r="C15244" s="5" t="s">
        <v>36107</v>
      </c>
      <c r="D15244" s="5" t="s">
        <v>18</v>
      </c>
      <c r="E15244" s="5">
        <v>1</v>
      </c>
      <c r="F15244" s="5" t="s">
        <v>297</v>
      </c>
      <c r="G15244" s="5" t="s">
        <v>297</v>
      </c>
      <c r="L15244" s="5" t="s">
        <v>4399</v>
      </c>
      <c r="M15244" s="5" t="s">
        <v>794</v>
      </c>
      <c r="N15244" s="5" t="s">
        <v>294</v>
      </c>
      <c r="O15244" s="5" t="s">
        <v>294</v>
      </c>
      <c r="P15244" s="5" t="s">
        <v>294</v>
      </c>
      <c r="Q15244" s="5" t="s">
        <v>294</v>
      </c>
      <c r="R15244" s="5" t="s">
        <v>294</v>
      </c>
      <c r="S15244" s="5" t="s">
        <v>297</v>
      </c>
      <c r="V15244" s="5" t="s">
        <v>36108</v>
      </c>
    </row>
    <row r="15245" spans="1:22" x14ac:dyDescent="0.35">
      <c r="A15245" s="5" t="s">
        <v>36109</v>
      </c>
      <c r="B15245" s="5" t="s">
        <v>36110</v>
      </c>
      <c r="C15245" s="5" t="s">
        <v>36107</v>
      </c>
      <c r="D15245" s="5" t="s">
        <v>18</v>
      </c>
      <c r="E15245" s="5">
        <v>20</v>
      </c>
      <c r="F15245" s="5" t="s">
        <v>294</v>
      </c>
      <c r="G15245" s="5" t="s">
        <v>297</v>
      </c>
      <c r="M15245" s="5" t="s">
        <v>3826</v>
      </c>
      <c r="N15245" s="5" t="s">
        <v>294</v>
      </c>
      <c r="O15245" s="5" t="s">
        <v>294</v>
      </c>
      <c r="P15245" s="5" t="s">
        <v>294</v>
      </c>
      <c r="Q15245" s="5" t="s">
        <v>294</v>
      </c>
      <c r="R15245" s="5" t="s">
        <v>294</v>
      </c>
      <c r="V15245" s="5" t="s">
        <v>36111</v>
      </c>
    </row>
    <row r="15246" spans="1:22" x14ac:dyDescent="0.35">
      <c r="A15246" s="5" t="s">
        <v>36112</v>
      </c>
      <c r="B15246" s="5" t="s">
        <v>5512</v>
      </c>
      <c r="C15246" s="5" t="s">
        <v>36107</v>
      </c>
      <c r="D15246" s="5" t="s">
        <v>22</v>
      </c>
      <c r="E15246" s="5">
        <v>1</v>
      </c>
      <c r="F15246" s="5" t="s">
        <v>294</v>
      </c>
      <c r="G15246" s="5" t="s">
        <v>294</v>
      </c>
      <c r="H15246" s="5">
        <v>0</v>
      </c>
      <c r="I15246" s="5">
        <v>4</v>
      </c>
      <c r="M15246" s="5" t="s">
        <v>794</v>
      </c>
      <c r="N15246" s="5" t="s">
        <v>294</v>
      </c>
      <c r="O15246" s="5" t="s">
        <v>294</v>
      </c>
      <c r="P15246" s="5" t="s">
        <v>294</v>
      </c>
      <c r="Q15246" s="5" t="s">
        <v>294</v>
      </c>
      <c r="R15246" s="5" t="s">
        <v>294</v>
      </c>
      <c r="S15246" s="5" t="s">
        <v>2333</v>
      </c>
      <c r="V15246" s="5" t="s">
        <v>36112</v>
      </c>
    </row>
    <row r="15247" spans="1:22" x14ac:dyDescent="0.35">
      <c r="A15247" s="5" t="s">
        <v>36113</v>
      </c>
      <c r="B15247" s="5" t="s">
        <v>3948</v>
      </c>
      <c r="C15247" s="5" t="s">
        <v>36107</v>
      </c>
      <c r="D15247" s="5" t="s">
        <v>18</v>
      </c>
      <c r="E15247" s="5">
        <v>20</v>
      </c>
      <c r="F15247" s="5" t="s">
        <v>297</v>
      </c>
      <c r="G15247" s="5" t="s">
        <v>294</v>
      </c>
      <c r="J15247" s="5" t="s">
        <v>3949</v>
      </c>
      <c r="M15247" s="5" t="s">
        <v>794</v>
      </c>
      <c r="N15247" s="5" t="s">
        <v>294</v>
      </c>
      <c r="O15247" s="5" t="s">
        <v>294</v>
      </c>
      <c r="P15247" s="5" t="s">
        <v>294</v>
      </c>
      <c r="Q15247" s="5" t="s">
        <v>294</v>
      </c>
      <c r="R15247" s="5" t="s">
        <v>294</v>
      </c>
      <c r="V15247" s="5" t="s">
        <v>36114</v>
      </c>
    </row>
    <row r="15248" spans="1:22" x14ac:dyDescent="0.35">
      <c r="A15248" s="5" t="s">
        <v>36115</v>
      </c>
      <c r="B15248" s="5" t="s">
        <v>235</v>
      </c>
      <c r="C15248" s="5" t="s">
        <v>36107</v>
      </c>
      <c r="D15248" s="5" t="s">
        <v>18</v>
      </c>
      <c r="E15248" s="5">
        <v>30</v>
      </c>
      <c r="F15248" s="5" t="s">
        <v>294</v>
      </c>
      <c r="G15248" s="5" t="s">
        <v>294</v>
      </c>
      <c r="M15248" s="5" t="s">
        <v>794</v>
      </c>
      <c r="N15248" s="5" t="s">
        <v>294</v>
      </c>
      <c r="O15248" s="5" t="s">
        <v>294</v>
      </c>
      <c r="P15248" s="5" t="s">
        <v>294</v>
      </c>
      <c r="Q15248" s="5" t="s">
        <v>294</v>
      </c>
      <c r="R15248" s="5" t="s">
        <v>294</v>
      </c>
      <c r="V15248" s="5" t="s">
        <v>36116</v>
      </c>
    </row>
    <row r="15249" spans="1:22" x14ac:dyDescent="0.35">
      <c r="A15249" s="5" t="s">
        <v>36117</v>
      </c>
      <c r="B15249" s="5" t="s">
        <v>36118</v>
      </c>
      <c r="C15249" s="5" t="s">
        <v>36119</v>
      </c>
      <c r="D15249" s="5" t="s">
        <v>18</v>
      </c>
      <c r="E15249" s="5">
        <v>100</v>
      </c>
      <c r="F15249" s="5" t="s">
        <v>294</v>
      </c>
      <c r="G15249" s="5" t="s">
        <v>294</v>
      </c>
      <c r="M15249" s="5" t="s">
        <v>794</v>
      </c>
      <c r="N15249" s="5" t="s">
        <v>294</v>
      </c>
      <c r="P15249" s="5" t="s">
        <v>294</v>
      </c>
      <c r="R15249" s="5" t="s">
        <v>294</v>
      </c>
    </row>
    <row r="15250" spans="1:22" x14ac:dyDescent="0.35">
      <c r="A15250" s="5" t="s">
        <v>36120</v>
      </c>
      <c r="B15250" s="5" t="s">
        <v>36121</v>
      </c>
      <c r="C15250" s="5" t="s">
        <v>17991</v>
      </c>
      <c r="D15250" s="5" t="s">
        <v>18</v>
      </c>
      <c r="E15250" s="5">
        <v>100</v>
      </c>
      <c r="F15250" s="5" t="s">
        <v>294</v>
      </c>
      <c r="G15250" s="5" t="s">
        <v>294</v>
      </c>
      <c r="M15250" s="5" t="s">
        <v>794</v>
      </c>
      <c r="N15250" s="5" t="s">
        <v>294</v>
      </c>
      <c r="R15250" s="5" t="s">
        <v>294</v>
      </c>
      <c r="V15250" s="5" t="s">
        <v>36122</v>
      </c>
    </row>
    <row r="15251" spans="1:22" x14ac:dyDescent="0.35">
      <c r="A15251" s="5" t="s">
        <v>36123</v>
      </c>
      <c r="B15251" s="5" t="s">
        <v>36124</v>
      </c>
      <c r="C15251" s="5" t="s">
        <v>17991</v>
      </c>
      <c r="D15251" s="5" t="s">
        <v>4073</v>
      </c>
      <c r="E15251" s="5">
        <v>70</v>
      </c>
      <c r="F15251" s="5" t="s">
        <v>294</v>
      </c>
      <c r="G15251" s="5" t="s">
        <v>294</v>
      </c>
      <c r="M15251" s="5" t="s">
        <v>794</v>
      </c>
      <c r="N15251" s="5" t="s">
        <v>294</v>
      </c>
      <c r="P15251" s="5" t="s">
        <v>294</v>
      </c>
      <c r="R15251" s="5" t="s">
        <v>294</v>
      </c>
    </row>
    <row r="15252" spans="1:22" x14ac:dyDescent="0.35">
      <c r="A15252" s="5" t="s">
        <v>36125</v>
      </c>
      <c r="B15252" s="5" t="s">
        <v>36126</v>
      </c>
      <c r="C15252" s="5" t="s">
        <v>17991</v>
      </c>
      <c r="D15252" s="5" t="s">
        <v>18</v>
      </c>
      <c r="E15252" s="5">
        <v>20</v>
      </c>
      <c r="F15252" s="5" t="s">
        <v>294</v>
      </c>
      <c r="G15252" s="5" t="s">
        <v>294</v>
      </c>
      <c r="M15252" s="5" t="s">
        <v>3826</v>
      </c>
      <c r="N15252" s="5" t="s">
        <v>294</v>
      </c>
      <c r="R15252" s="5" t="s">
        <v>294</v>
      </c>
      <c r="V15252" s="5" t="s">
        <v>36127</v>
      </c>
    </row>
    <row r="15253" spans="1:22" x14ac:dyDescent="0.35">
      <c r="A15253" s="5" t="s">
        <v>36128</v>
      </c>
      <c r="B15253" s="5" t="s">
        <v>36129</v>
      </c>
      <c r="C15253" s="5" t="s">
        <v>17991</v>
      </c>
      <c r="D15253" s="5" t="s">
        <v>18</v>
      </c>
      <c r="E15253" s="5">
        <v>60</v>
      </c>
      <c r="F15253" s="5" t="s">
        <v>294</v>
      </c>
      <c r="G15253" s="5" t="s">
        <v>294</v>
      </c>
      <c r="M15253" s="5" t="s">
        <v>794</v>
      </c>
      <c r="N15253" s="5" t="s">
        <v>294</v>
      </c>
      <c r="R15253" s="5" t="s">
        <v>294</v>
      </c>
      <c r="V15253" s="5" t="s">
        <v>36130</v>
      </c>
    </row>
    <row r="15254" spans="1:22" x14ac:dyDescent="0.35">
      <c r="A15254" s="5" t="s">
        <v>36131</v>
      </c>
      <c r="B15254" s="5" t="s">
        <v>36132</v>
      </c>
      <c r="C15254" s="5" t="s">
        <v>17991</v>
      </c>
      <c r="D15254" s="5" t="s">
        <v>18</v>
      </c>
      <c r="E15254" s="5">
        <v>1</v>
      </c>
      <c r="F15254" s="5" t="s">
        <v>294</v>
      </c>
      <c r="G15254" s="5" t="s">
        <v>297</v>
      </c>
      <c r="L15254" s="5" t="s">
        <v>36133</v>
      </c>
      <c r="M15254" s="5" t="s">
        <v>794</v>
      </c>
      <c r="N15254" s="5" t="s">
        <v>294</v>
      </c>
      <c r="P15254" s="5" t="s">
        <v>294</v>
      </c>
      <c r="Q15254" s="5" t="s">
        <v>294</v>
      </c>
      <c r="R15254" s="5" t="s">
        <v>294</v>
      </c>
      <c r="S15254" s="5" t="s">
        <v>1217</v>
      </c>
      <c r="V15254" s="5" t="s">
        <v>36131</v>
      </c>
    </row>
    <row r="15255" spans="1:22" x14ac:dyDescent="0.35">
      <c r="A15255" s="5" t="s">
        <v>36134</v>
      </c>
      <c r="B15255" s="5" t="s">
        <v>36135</v>
      </c>
      <c r="C15255" s="5" t="s">
        <v>17991</v>
      </c>
      <c r="D15255" s="5" t="s">
        <v>22</v>
      </c>
      <c r="E15255" s="5">
        <v>1</v>
      </c>
      <c r="F15255" s="5" t="s">
        <v>294</v>
      </c>
      <c r="G15255" s="5" t="s">
        <v>294</v>
      </c>
      <c r="H15255" s="5">
        <v>0</v>
      </c>
      <c r="I15255" s="5">
        <v>4</v>
      </c>
      <c r="M15255" s="5" t="s">
        <v>794</v>
      </c>
      <c r="N15255" s="5" t="s">
        <v>294</v>
      </c>
      <c r="R15255" s="5" t="s">
        <v>294</v>
      </c>
      <c r="S15255" s="5" t="s">
        <v>2333</v>
      </c>
      <c r="V15255" s="5" t="s">
        <v>36134</v>
      </c>
    </row>
    <row r="15256" spans="1:22" x14ac:dyDescent="0.35">
      <c r="A15256" s="5" t="s">
        <v>36136</v>
      </c>
      <c r="B15256" s="5" t="s">
        <v>36137</v>
      </c>
      <c r="C15256" s="5" t="s">
        <v>17991</v>
      </c>
      <c r="D15256" s="5" t="s">
        <v>18</v>
      </c>
      <c r="E15256" s="5">
        <v>30</v>
      </c>
      <c r="F15256" s="5" t="s">
        <v>294</v>
      </c>
      <c r="G15256" s="5" t="s">
        <v>294</v>
      </c>
      <c r="M15256" s="5" t="s">
        <v>794</v>
      </c>
      <c r="N15256" s="5" t="s">
        <v>294</v>
      </c>
      <c r="R15256" s="5" t="s">
        <v>294</v>
      </c>
      <c r="V15256" s="5" t="s">
        <v>36138</v>
      </c>
    </row>
    <row r="15257" spans="1:22" x14ac:dyDescent="0.35">
      <c r="A15257" s="5" t="s">
        <v>36139</v>
      </c>
      <c r="B15257" s="5" t="s">
        <v>36140</v>
      </c>
      <c r="C15257" s="5" t="s">
        <v>17991</v>
      </c>
      <c r="D15257" s="5" t="s">
        <v>18</v>
      </c>
      <c r="E15257" s="5">
        <v>30</v>
      </c>
      <c r="F15257" s="5" t="s">
        <v>297</v>
      </c>
      <c r="G15257" s="5" t="s">
        <v>294</v>
      </c>
      <c r="M15257" s="5" t="s">
        <v>794</v>
      </c>
      <c r="N15257" s="5" t="s">
        <v>294</v>
      </c>
      <c r="R15257" s="5" t="s">
        <v>294</v>
      </c>
      <c r="V15257" s="5" t="s">
        <v>36141</v>
      </c>
    </row>
    <row r="15258" spans="1:22" x14ac:dyDescent="0.35">
      <c r="A15258" s="5" t="s">
        <v>36142</v>
      </c>
      <c r="B15258" s="5" t="s">
        <v>36143</v>
      </c>
      <c r="C15258" s="5" t="s">
        <v>36144</v>
      </c>
      <c r="D15258" s="5" t="s">
        <v>18</v>
      </c>
      <c r="E15258" s="5">
        <v>50</v>
      </c>
      <c r="F15258" s="5" t="s">
        <v>294</v>
      </c>
      <c r="G15258" s="5" t="s">
        <v>294</v>
      </c>
      <c r="M15258" s="5" t="s">
        <v>794</v>
      </c>
      <c r="N15258" s="5" t="s">
        <v>294</v>
      </c>
      <c r="O15258" s="5" t="s">
        <v>294</v>
      </c>
      <c r="P15258" s="5" t="s">
        <v>294</v>
      </c>
      <c r="Q15258" s="5" t="s">
        <v>294</v>
      </c>
      <c r="R15258" s="5" t="s">
        <v>294</v>
      </c>
      <c r="V15258" s="5" t="s">
        <v>36142</v>
      </c>
    </row>
    <row r="15259" spans="1:22" x14ac:dyDescent="0.35">
      <c r="A15259" s="5" t="s">
        <v>36145</v>
      </c>
      <c r="B15259" s="5" t="s">
        <v>36146</v>
      </c>
      <c r="C15259" s="5" t="s">
        <v>36144</v>
      </c>
      <c r="D15259" s="5" t="s">
        <v>18</v>
      </c>
      <c r="E15259" s="5">
        <v>20</v>
      </c>
      <c r="F15259" s="5" t="s">
        <v>294</v>
      </c>
      <c r="G15259" s="5" t="s">
        <v>294</v>
      </c>
      <c r="M15259" s="5" t="s">
        <v>3826</v>
      </c>
      <c r="N15259" s="5" t="s">
        <v>294</v>
      </c>
      <c r="O15259" s="5" t="s">
        <v>294</v>
      </c>
      <c r="P15259" s="5" t="s">
        <v>294</v>
      </c>
      <c r="Q15259" s="5" t="s">
        <v>294</v>
      </c>
      <c r="R15259" s="5" t="s">
        <v>294</v>
      </c>
      <c r="V15259" s="5" t="s">
        <v>36145</v>
      </c>
    </row>
    <row r="15260" spans="1:22" x14ac:dyDescent="0.35">
      <c r="A15260" s="5" t="s">
        <v>36147</v>
      </c>
      <c r="B15260" s="5" t="s">
        <v>36148</v>
      </c>
      <c r="C15260" s="5" t="s">
        <v>36144</v>
      </c>
      <c r="D15260" s="5" t="s">
        <v>18</v>
      </c>
      <c r="E15260" s="5">
        <v>30</v>
      </c>
      <c r="F15260" s="5" t="s">
        <v>294</v>
      </c>
      <c r="G15260" s="5" t="s">
        <v>297</v>
      </c>
      <c r="J15260" s="5" t="s">
        <v>5529</v>
      </c>
      <c r="M15260" s="5" t="s">
        <v>794</v>
      </c>
      <c r="N15260" s="5" t="s">
        <v>294</v>
      </c>
      <c r="O15260" s="5" t="s">
        <v>294</v>
      </c>
      <c r="P15260" s="5" t="s">
        <v>294</v>
      </c>
      <c r="Q15260" s="5" t="s">
        <v>294</v>
      </c>
      <c r="R15260" s="5" t="s">
        <v>294</v>
      </c>
      <c r="U15260" s="5" t="s">
        <v>34364</v>
      </c>
      <c r="V15260" s="5" t="s">
        <v>36147</v>
      </c>
    </row>
    <row r="15261" spans="1:22" x14ac:dyDescent="0.35">
      <c r="A15261" s="5" t="s">
        <v>36149</v>
      </c>
      <c r="B15261" s="5" t="s">
        <v>36150</v>
      </c>
      <c r="C15261" s="5" t="s">
        <v>36144</v>
      </c>
      <c r="D15261" s="5" t="s">
        <v>18</v>
      </c>
      <c r="E15261" s="5">
        <v>30</v>
      </c>
      <c r="F15261" s="5" t="s">
        <v>294</v>
      </c>
      <c r="G15261" s="5" t="s">
        <v>297</v>
      </c>
      <c r="J15261" s="5" t="s">
        <v>5529</v>
      </c>
      <c r="M15261" s="5" t="s">
        <v>794</v>
      </c>
      <c r="N15261" s="5" t="s">
        <v>294</v>
      </c>
      <c r="O15261" s="5" t="s">
        <v>294</v>
      </c>
      <c r="P15261" s="5" t="s">
        <v>294</v>
      </c>
      <c r="Q15261" s="5" t="s">
        <v>294</v>
      </c>
      <c r="R15261" s="5" t="s">
        <v>294</v>
      </c>
      <c r="U15261" s="5" t="s">
        <v>36151</v>
      </c>
      <c r="V15261" s="5" t="s">
        <v>36149</v>
      </c>
    </row>
    <row r="15262" spans="1:22" x14ac:dyDescent="0.35">
      <c r="A15262" s="5" t="s">
        <v>36152</v>
      </c>
      <c r="B15262" s="5" t="s">
        <v>36153</v>
      </c>
      <c r="C15262" s="5" t="s">
        <v>36119</v>
      </c>
      <c r="D15262" s="5" t="s">
        <v>18</v>
      </c>
      <c r="E15262" s="5">
        <v>40</v>
      </c>
      <c r="F15262" s="5" t="s">
        <v>294</v>
      </c>
      <c r="G15262" s="5" t="s">
        <v>297</v>
      </c>
      <c r="M15262" s="5" t="s">
        <v>3826</v>
      </c>
      <c r="N15262" s="5" t="s">
        <v>294</v>
      </c>
      <c r="P15262" s="5" t="s">
        <v>294</v>
      </c>
      <c r="R15262" s="5" t="s">
        <v>294</v>
      </c>
    </row>
    <row r="15263" spans="1:22" x14ac:dyDescent="0.35">
      <c r="A15263" s="5" t="s">
        <v>36154</v>
      </c>
      <c r="B15263" s="5" t="s">
        <v>36155</v>
      </c>
      <c r="C15263" s="5" t="s">
        <v>36156</v>
      </c>
      <c r="D15263" s="5" t="s">
        <v>18</v>
      </c>
      <c r="E15263" s="5">
        <v>20</v>
      </c>
      <c r="F15263" s="5" t="s">
        <v>294</v>
      </c>
      <c r="G15263" s="5" t="s">
        <v>294</v>
      </c>
      <c r="M15263" s="5" t="s">
        <v>3826</v>
      </c>
      <c r="N15263" s="5" t="s">
        <v>294</v>
      </c>
      <c r="R15263" s="5" t="s">
        <v>294</v>
      </c>
    </row>
    <row r="15264" spans="1:22" x14ac:dyDescent="0.35">
      <c r="A15264" s="5" t="s">
        <v>36157</v>
      </c>
      <c r="B15264" s="5" t="s">
        <v>36158</v>
      </c>
      <c r="C15264" s="5" t="s">
        <v>36156</v>
      </c>
      <c r="D15264" s="5" t="s">
        <v>4073</v>
      </c>
      <c r="E15264" s="5">
        <v>70</v>
      </c>
      <c r="F15264" s="5" t="s">
        <v>294</v>
      </c>
      <c r="G15264" s="5" t="s">
        <v>294</v>
      </c>
      <c r="M15264" s="5" t="s">
        <v>794</v>
      </c>
      <c r="N15264" s="5" t="s">
        <v>294</v>
      </c>
      <c r="R15264" s="5" t="s">
        <v>294</v>
      </c>
      <c r="V15264" s="5" t="s">
        <v>36159</v>
      </c>
    </row>
    <row r="15265" spans="1:22" x14ac:dyDescent="0.35">
      <c r="A15265" s="5" t="s">
        <v>36160</v>
      </c>
      <c r="B15265" s="5" t="s">
        <v>36161</v>
      </c>
      <c r="C15265" s="5" t="s">
        <v>36156</v>
      </c>
      <c r="D15265" s="5" t="s">
        <v>22</v>
      </c>
      <c r="E15265" s="5">
        <v>1</v>
      </c>
      <c r="F15265" s="5" t="s">
        <v>294</v>
      </c>
      <c r="G15265" s="5" t="s">
        <v>294</v>
      </c>
      <c r="M15265" s="5" t="s">
        <v>794</v>
      </c>
      <c r="N15265" s="5" t="s">
        <v>294</v>
      </c>
      <c r="R15265" s="5" t="s">
        <v>294</v>
      </c>
    </row>
    <row r="15266" spans="1:22" x14ac:dyDescent="0.35">
      <c r="A15266" s="5" t="s">
        <v>36162</v>
      </c>
      <c r="B15266" s="5" t="s">
        <v>36163</v>
      </c>
      <c r="C15266" s="5" t="s">
        <v>36156</v>
      </c>
      <c r="D15266" s="5" t="s">
        <v>1655</v>
      </c>
      <c r="E15266" s="5">
        <v>77</v>
      </c>
      <c r="F15266" s="5" t="s">
        <v>294</v>
      </c>
      <c r="G15266" s="5" t="s">
        <v>294</v>
      </c>
      <c r="M15266" s="5" t="s">
        <v>794</v>
      </c>
      <c r="N15266" s="5" t="s">
        <v>294</v>
      </c>
      <c r="R15266" s="5" t="s">
        <v>294</v>
      </c>
    </row>
    <row r="15267" spans="1:22" x14ac:dyDescent="0.35">
      <c r="A15267" s="5" t="s">
        <v>36164</v>
      </c>
      <c r="B15267" s="5" t="s">
        <v>36165</v>
      </c>
      <c r="C15267" s="5" t="s">
        <v>36156</v>
      </c>
      <c r="D15267" s="5" t="s">
        <v>18</v>
      </c>
      <c r="E15267" s="5">
        <v>30</v>
      </c>
      <c r="F15267" s="5" t="s">
        <v>294</v>
      </c>
      <c r="G15267" s="5" t="s">
        <v>294</v>
      </c>
      <c r="M15267" s="5" t="s">
        <v>794</v>
      </c>
      <c r="N15267" s="5" t="s">
        <v>294</v>
      </c>
      <c r="R15267" s="5" t="s">
        <v>294</v>
      </c>
      <c r="V15267" s="5" t="s">
        <v>36166</v>
      </c>
    </row>
    <row r="15268" spans="1:22" x14ac:dyDescent="0.35">
      <c r="A15268" s="5" t="s">
        <v>36167</v>
      </c>
      <c r="B15268" s="5" t="s">
        <v>36168</v>
      </c>
      <c r="C15268" s="5" t="s">
        <v>36156</v>
      </c>
      <c r="D15268" s="5" t="s">
        <v>18</v>
      </c>
      <c r="E15268" s="5">
        <v>30</v>
      </c>
      <c r="F15268" s="5" t="s">
        <v>294</v>
      </c>
      <c r="G15268" s="5" t="s">
        <v>294</v>
      </c>
      <c r="M15268" s="5" t="s">
        <v>794</v>
      </c>
      <c r="N15268" s="5" t="s">
        <v>294</v>
      </c>
      <c r="R15268" s="5" t="s">
        <v>294</v>
      </c>
      <c r="V15268" s="5" t="s">
        <v>36169</v>
      </c>
    </row>
    <row r="15269" spans="1:22" x14ac:dyDescent="0.35">
      <c r="A15269" s="5" t="s">
        <v>36170</v>
      </c>
      <c r="B15269" s="5" t="s">
        <v>36171</v>
      </c>
      <c r="C15269" s="5" t="s">
        <v>36172</v>
      </c>
      <c r="D15269" s="5" t="s">
        <v>18</v>
      </c>
      <c r="E15269" s="5">
        <v>20</v>
      </c>
      <c r="F15269" s="5" t="s">
        <v>294</v>
      </c>
      <c r="G15269" s="5" t="s">
        <v>294</v>
      </c>
      <c r="M15269" s="5" t="s">
        <v>794</v>
      </c>
      <c r="N15269" s="5" t="s">
        <v>294</v>
      </c>
      <c r="R15269" s="5" t="s">
        <v>294</v>
      </c>
      <c r="V15269" s="5" t="s">
        <v>36170</v>
      </c>
    </row>
    <row r="15270" spans="1:22" x14ac:dyDescent="0.35">
      <c r="A15270" s="5" t="s">
        <v>36173</v>
      </c>
      <c r="B15270" s="5" t="s">
        <v>36174</v>
      </c>
      <c r="C15270" s="5" t="s">
        <v>36172</v>
      </c>
      <c r="D15270" s="5" t="s">
        <v>18</v>
      </c>
      <c r="E15270" s="5">
        <v>20</v>
      </c>
      <c r="F15270" s="5" t="s">
        <v>294</v>
      </c>
      <c r="G15270" s="5" t="s">
        <v>294</v>
      </c>
      <c r="M15270" s="5" t="s">
        <v>794</v>
      </c>
      <c r="N15270" s="5" t="s">
        <v>294</v>
      </c>
      <c r="R15270" s="5" t="s">
        <v>294</v>
      </c>
      <c r="V15270" s="5" t="s">
        <v>36173</v>
      </c>
    </row>
    <row r="15271" spans="1:22" x14ac:dyDescent="0.35">
      <c r="A15271" s="5" t="s">
        <v>36175</v>
      </c>
      <c r="B15271" s="5" t="s">
        <v>36176</v>
      </c>
      <c r="C15271" s="5" t="s">
        <v>36172</v>
      </c>
      <c r="D15271" s="5" t="s">
        <v>22</v>
      </c>
      <c r="E15271" s="5">
        <v>3</v>
      </c>
      <c r="F15271" s="5" t="s">
        <v>294</v>
      </c>
      <c r="G15271" s="5" t="s">
        <v>294</v>
      </c>
      <c r="M15271" s="5" t="s">
        <v>794</v>
      </c>
      <c r="N15271" s="5" t="s">
        <v>294</v>
      </c>
      <c r="R15271" s="5" t="s">
        <v>294</v>
      </c>
      <c r="V15271" s="5" t="s">
        <v>36175</v>
      </c>
    </row>
    <row r="15272" spans="1:22" x14ac:dyDescent="0.35">
      <c r="A15272" s="5" t="s">
        <v>36177</v>
      </c>
      <c r="B15272" s="5" t="s">
        <v>36178</v>
      </c>
      <c r="C15272" s="5" t="s">
        <v>36172</v>
      </c>
      <c r="D15272" s="5" t="s">
        <v>18</v>
      </c>
      <c r="E15272" s="5">
        <v>999</v>
      </c>
      <c r="F15272" s="5" t="s">
        <v>294</v>
      </c>
      <c r="G15272" s="5" t="s">
        <v>294</v>
      </c>
      <c r="M15272" s="5" t="s">
        <v>794</v>
      </c>
      <c r="N15272" s="5" t="s">
        <v>294</v>
      </c>
      <c r="R15272" s="5" t="s">
        <v>294</v>
      </c>
      <c r="V15272" s="5" t="s">
        <v>36177</v>
      </c>
    </row>
    <row r="15273" spans="1:22" x14ac:dyDescent="0.35">
      <c r="A15273" s="5" t="s">
        <v>36179</v>
      </c>
      <c r="B15273" s="5" t="s">
        <v>36180</v>
      </c>
      <c r="C15273" s="5" t="s">
        <v>36172</v>
      </c>
      <c r="D15273" s="5" t="s">
        <v>18</v>
      </c>
      <c r="E15273" s="5">
        <v>500</v>
      </c>
      <c r="F15273" s="5" t="s">
        <v>294</v>
      </c>
      <c r="G15273" s="5" t="s">
        <v>294</v>
      </c>
      <c r="M15273" s="5" t="s">
        <v>794</v>
      </c>
      <c r="N15273" s="5" t="s">
        <v>294</v>
      </c>
      <c r="R15273" s="5" t="s">
        <v>294</v>
      </c>
      <c r="V15273" s="5" t="s">
        <v>36179</v>
      </c>
    </row>
    <row r="15274" spans="1:22" x14ac:dyDescent="0.35">
      <c r="A15274" s="5" t="s">
        <v>36181</v>
      </c>
      <c r="B15274" s="5" t="s">
        <v>36182</v>
      </c>
      <c r="C15274" s="5" t="s">
        <v>36172</v>
      </c>
      <c r="D15274" s="5" t="s">
        <v>20</v>
      </c>
      <c r="E15274" s="5">
        <v>10</v>
      </c>
      <c r="F15274" s="5" t="s">
        <v>294</v>
      </c>
      <c r="G15274" s="5" t="s">
        <v>294</v>
      </c>
      <c r="M15274" s="5" t="s">
        <v>794</v>
      </c>
      <c r="N15274" s="5" t="s">
        <v>294</v>
      </c>
      <c r="R15274" s="5" t="s">
        <v>294</v>
      </c>
      <c r="V15274" s="5" t="s">
        <v>36181</v>
      </c>
    </row>
    <row r="15275" spans="1:22" x14ac:dyDescent="0.35">
      <c r="A15275" s="5" t="s">
        <v>36183</v>
      </c>
      <c r="B15275" s="5" t="s">
        <v>36184</v>
      </c>
      <c r="C15275" s="5" t="s">
        <v>36172</v>
      </c>
      <c r="D15275" s="5" t="s">
        <v>22</v>
      </c>
      <c r="E15275" s="5">
        <v>1</v>
      </c>
      <c r="F15275" s="5" t="s">
        <v>294</v>
      </c>
      <c r="G15275" s="5" t="s">
        <v>294</v>
      </c>
      <c r="H15275" s="5">
        <v>0</v>
      </c>
      <c r="I15275" s="5">
        <v>1</v>
      </c>
      <c r="M15275" s="5" t="s">
        <v>794</v>
      </c>
      <c r="N15275" s="5" t="s">
        <v>294</v>
      </c>
      <c r="R15275" s="5" t="s">
        <v>294</v>
      </c>
      <c r="V15275" s="5" t="s">
        <v>36183</v>
      </c>
    </row>
    <row r="15276" spans="1:22" x14ac:dyDescent="0.35">
      <c r="A15276" s="5" t="s">
        <v>36185</v>
      </c>
      <c r="B15276" s="5" t="s">
        <v>36186</v>
      </c>
      <c r="C15276" s="5" t="s">
        <v>36172</v>
      </c>
      <c r="D15276" s="5" t="s">
        <v>18</v>
      </c>
      <c r="E15276" s="5">
        <v>12</v>
      </c>
      <c r="F15276" s="5" t="s">
        <v>294</v>
      </c>
      <c r="G15276" s="5" t="s">
        <v>294</v>
      </c>
      <c r="M15276" s="5" t="s">
        <v>3826</v>
      </c>
      <c r="N15276" s="5" t="s">
        <v>294</v>
      </c>
      <c r="R15276" s="5" t="s">
        <v>294</v>
      </c>
      <c r="V15276" s="5" t="s">
        <v>36185</v>
      </c>
    </row>
    <row r="15277" spans="1:22" x14ac:dyDescent="0.35">
      <c r="A15277" s="5" t="s">
        <v>36187</v>
      </c>
      <c r="B15277" s="5" t="s">
        <v>36188</v>
      </c>
      <c r="C15277" s="5" t="s">
        <v>36172</v>
      </c>
      <c r="D15277" s="5" t="s">
        <v>18</v>
      </c>
      <c r="E15277" s="5">
        <v>20</v>
      </c>
      <c r="F15277" s="5" t="s">
        <v>294</v>
      </c>
      <c r="G15277" s="5" t="s">
        <v>294</v>
      </c>
      <c r="M15277" s="5" t="s">
        <v>794</v>
      </c>
      <c r="N15277" s="5" t="s">
        <v>294</v>
      </c>
      <c r="R15277" s="5" t="s">
        <v>294</v>
      </c>
      <c r="V15277" s="5" t="s">
        <v>36187</v>
      </c>
    </row>
    <row r="15278" spans="1:22" x14ac:dyDescent="0.35">
      <c r="A15278" s="5" t="s">
        <v>36189</v>
      </c>
      <c r="B15278" s="5" t="s">
        <v>36190</v>
      </c>
      <c r="C15278" s="5" t="s">
        <v>36172</v>
      </c>
      <c r="D15278" s="5" t="s">
        <v>18</v>
      </c>
      <c r="E15278" s="5">
        <v>999</v>
      </c>
      <c r="F15278" s="5" t="s">
        <v>294</v>
      </c>
      <c r="G15278" s="5" t="s">
        <v>294</v>
      </c>
      <c r="M15278" s="5" t="s">
        <v>794</v>
      </c>
      <c r="N15278" s="5" t="s">
        <v>294</v>
      </c>
      <c r="R15278" s="5" t="s">
        <v>294</v>
      </c>
      <c r="V15278" s="5" t="s">
        <v>36189</v>
      </c>
    </row>
    <row r="15279" spans="1:22" x14ac:dyDescent="0.35">
      <c r="A15279" s="5" t="s">
        <v>36191</v>
      </c>
      <c r="B15279" s="5" t="s">
        <v>36192</v>
      </c>
      <c r="C15279" s="5" t="s">
        <v>36172</v>
      </c>
      <c r="D15279" s="5" t="s">
        <v>18</v>
      </c>
      <c r="E15279" s="5">
        <v>20</v>
      </c>
      <c r="F15279" s="5" t="s">
        <v>294</v>
      </c>
      <c r="G15279" s="5" t="s">
        <v>294</v>
      </c>
      <c r="M15279" s="5" t="s">
        <v>794</v>
      </c>
      <c r="N15279" s="5" t="s">
        <v>294</v>
      </c>
      <c r="R15279" s="5" t="s">
        <v>294</v>
      </c>
      <c r="V15279" s="5" t="s">
        <v>36191</v>
      </c>
    </row>
    <row r="15280" spans="1:22" x14ac:dyDescent="0.35">
      <c r="A15280" s="5" t="s">
        <v>36193</v>
      </c>
      <c r="B15280" s="5" t="s">
        <v>36194</v>
      </c>
      <c r="C15280" s="5" t="s">
        <v>36172</v>
      </c>
      <c r="D15280" s="5" t="s">
        <v>18</v>
      </c>
      <c r="E15280" s="5">
        <v>20</v>
      </c>
      <c r="F15280" s="5" t="s">
        <v>294</v>
      </c>
      <c r="G15280" s="5" t="s">
        <v>294</v>
      </c>
      <c r="M15280" s="5" t="s">
        <v>794</v>
      </c>
      <c r="N15280" s="5" t="s">
        <v>294</v>
      </c>
      <c r="R15280" s="5" t="s">
        <v>294</v>
      </c>
      <c r="V15280" s="5" t="s">
        <v>36193</v>
      </c>
    </row>
    <row r="15281" spans="1:22" x14ac:dyDescent="0.35">
      <c r="A15281" s="5" t="s">
        <v>36195</v>
      </c>
      <c r="B15281" s="5" t="s">
        <v>36196</v>
      </c>
      <c r="C15281" s="5" t="s">
        <v>36172</v>
      </c>
      <c r="D15281" s="5" t="s">
        <v>18</v>
      </c>
      <c r="E15281" s="5">
        <v>20</v>
      </c>
      <c r="F15281" s="5" t="s">
        <v>294</v>
      </c>
      <c r="G15281" s="5" t="s">
        <v>294</v>
      </c>
      <c r="M15281" s="5" t="s">
        <v>794</v>
      </c>
      <c r="N15281" s="5" t="s">
        <v>294</v>
      </c>
      <c r="R15281" s="5" t="s">
        <v>294</v>
      </c>
      <c r="V15281" s="5" t="s">
        <v>36195</v>
      </c>
    </row>
    <row r="15282" spans="1:22" x14ac:dyDescent="0.35">
      <c r="A15282" s="5" t="s">
        <v>36197</v>
      </c>
      <c r="B15282" s="5" t="s">
        <v>36198</v>
      </c>
      <c r="C15282" s="5" t="s">
        <v>36172</v>
      </c>
      <c r="D15282" s="5" t="s">
        <v>28</v>
      </c>
      <c r="E15282" s="5">
        <v>6</v>
      </c>
      <c r="F15282" s="5" t="s">
        <v>294</v>
      </c>
      <c r="G15282" s="5" t="s">
        <v>294</v>
      </c>
      <c r="M15282" s="5" t="s">
        <v>794</v>
      </c>
      <c r="N15282" s="5" t="s">
        <v>294</v>
      </c>
      <c r="R15282" s="5" t="s">
        <v>294</v>
      </c>
      <c r="V15282" s="5" t="s">
        <v>36197</v>
      </c>
    </row>
    <row r="15283" spans="1:22" x14ac:dyDescent="0.35">
      <c r="A15283" s="5" t="s">
        <v>36199</v>
      </c>
      <c r="B15283" s="5" t="s">
        <v>36200</v>
      </c>
      <c r="C15283" s="5" t="s">
        <v>36172</v>
      </c>
      <c r="D15283" s="5" t="s">
        <v>18</v>
      </c>
      <c r="E15283" s="5">
        <v>20</v>
      </c>
      <c r="F15283" s="5" t="s">
        <v>294</v>
      </c>
      <c r="G15283" s="5" t="s">
        <v>294</v>
      </c>
      <c r="M15283" s="5" t="s">
        <v>794</v>
      </c>
      <c r="N15283" s="5" t="s">
        <v>294</v>
      </c>
      <c r="R15283" s="5" t="s">
        <v>294</v>
      </c>
      <c r="V15283" s="5" t="s">
        <v>36199</v>
      </c>
    </row>
    <row r="15284" spans="1:22" x14ac:dyDescent="0.35">
      <c r="A15284" s="5" t="s">
        <v>36201</v>
      </c>
      <c r="B15284" s="5" t="s">
        <v>36202</v>
      </c>
      <c r="C15284" s="5" t="s">
        <v>36203</v>
      </c>
      <c r="D15284" s="5" t="s">
        <v>18</v>
      </c>
      <c r="E15284" s="5">
        <v>45</v>
      </c>
      <c r="F15284" s="5" t="s">
        <v>294</v>
      </c>
      <c r="G15284" s="5" t="s">
        <v>294</v>
      </c>
      <c r="M15284" s="5" t="s">
        <v>794</v>
      </c>
      <c r="N15284" s="5" t="s">
        <v>294</v>
      </c>
      <c r="R15284" s="5" t="s">
        <v>294</v>
      </c>
      <c r="V15284" s="5" t="s">
        <v>36201</v>
      </c>
    </row>
    <row r="15285" spans="1:22" x14ac:dyDescent="0.35">
      <c r="A15285" s="5" t="s">
        <v>36204</v>
      </c>
      <c r="B15285" s="5" t="s">
        <v>36205</v>
      </c>
      <c r="C15285" s="5" t="s">
        <v>36203</v>
      </c>
      <c r="D15285" s="5" t="s">
        <v>18</v>
      </c>
      <c r="E15285" s="5">
        <v>20</v>
      </c>
      <c r="F15285" s="5" t="s">
        <v>294</v>
      </c>
      <c r="G15285" s="5" t="s">
        <v>294</v>
      </c>
      <c r="M15285" s="5" t="s">
        <v>3826</v>
      </c>
      <c r="N15285" s="5" t="s">
        <v>294</v>
      </c>
      <c r="R15285" s="5" t="s">
        <v>294</v>
      </c>
    </row>
    <row r="15286" spans="1:22" x14ac:dyDescent="0.35">
      <c r="A15286" s="5" t="s">
        <v>36206</v>
      </c>
      <c r="B15286" s="5" t="s">
        <v>36207</v>
      </c>
      <c r="C15286" s="5" t="s">
        <v>36203</v>
      </c>
      <c r="D15286" s="5" t="s">
        <v>4073</v>
      </c>
      <c r="E15286" s="5">
        <v>70</v>
      </c>
      <c r="F15286" s="5" t="s">
        <v>294</v>
      </c>
      <c r="G15286" s="5" t="s">
        <v>294</v>
      </c>
      <c r="M15286" s="5" t="s">
        <v>794</v>
      </c>
      <c r="N15286" s="5" t="s">
        <v>294</v>
      </c>
      <c r="R15286" s="5" t="s">
        <v>294</v>
      </c>
    </row>
    <row r="15287" spans="1:22" x14ac:dyDescent="0.35">
      <c r="A15287" s="5" t="s">
        <v>36208</v>
      </c>
      <c r="B15287" s="5" t="s">
        <v>36209</v>
      </c>
      <c r="C15287" s="5" t="s">
        <v>36203</v>
      </c>
      <c r="D15287" s="5" t="s">
        <v>22</v>
      </c>
      <c r="E15287" s="5">
        <v>1</v>
      </c>
      <c r="F15287" s="5" t="s">
        <v>294</v>
      </c>
      <c r="G15287" s="5" t="s">
        <v>294</v>
      </c>
      <c r="H15287" s="5">
        <v>0</v>
      </c>
      <c r="I15287" s="5">
        <v>4</v>
      </c>
      <c r="M15287" s="5" t="s">
        <v>794</v>
      </c>
      <c r="N15287" s="5" t="s">
        <v>294</v>
      </c>
      <c r="R15287" s="5" t="s">
        <v>294</v>
      </c>
      <c r="S15287" s="5" t="s">
        <v>2333</v>
      </c>
    </row>
    <row r="15288" spans="1:22" x14ac:dyDescent="0.35">
      <c r="A15288" s="5" t="s">
        <v>36210</v>
      </c>
      <c r="B15288" s="5" t="s">
        <v>36211</v>
      </c>
      <c r="C15288" s="5" t="s">
        <v>36203</v>
      </c>
      <c r="D15288" s="5" t="s">
        <v>1655</v>
      </c>
      <c r="E15288" s="5">
        <v>77</v>
      </c>
      <c r="F15288" s="5" t="s">
        <v>294</v>
      </c>
      <c r="G15288" s="5" t="s">
        <v>294</v>
      </c>
      <c r="M15288" s="5" t="s">
        <v>794</v>
      </c>
      <c r="N15288" s="5" t="s">
        <v>294</v>
      </c>
      <c r="R15288" s="5" t="s">
        <v>294</v>
      </c>
    </row>
    <row r="15289" spans="1:22" x14ac:dyDescent="0.35">
      <c r="A15289" s="5" t="s">
        <v>36212</v>
      </c>
      <c r="B15289" s="5" t="s">
        <v>36213</v>
      </c>
      <c r="C15289" s="5" t="s">
        <v>36203</v>
      </c>
      <c r="D15289" s="5" t="s">
        <v>18</v>
      </c>
      <c r="E15289" s="5">
        <v>15</v>
      </c>
      <c r="F15289" s="5" t="s">
        <v>294</v>
      </c>
      <c r="G15289" s="5" t="s">
        <v>294</v>
      </c>
      <c r="M15289" s="5" t="s">
        <v>794</v>
      </c>
      <c r="N15289" s="5" t="s">
        <v>294</v>
      </c>
      <c r="R15289" s="5" t="s">
        <v>294</v>
      </c>
    </row>
    <row r="15290" spans="1:22" x14ac:dyDescent="0.35">
      <c r="A15290" s="5" t="s">
        <v>36214</v>
      </c>
      <c r="B15290" s="5" t="s">
        <v>36215</v>
      </c>
      <c r="C15290" s="5" t="s">
        <v>36203</v>
      </c>
      <c r="D15290" s="5" t="s">
        <v>18</v>
      </c>
      <c r="E15290" s="5">
        <v>30</v>
      </c>
      <c r="F15290" s="5" t="s">
        <v>294</v>
      </c>
      <c r="G15290" s="5" t="s">
        <v>294</v>
      </c>
      <c r="M15290" s="5" t="s">
        <v>794</v>
      </c>
      <c r="N15290" s="5" t="s">
        <v>294</v>
      </c>
      <c r="R15290" s="5" t="s">
        <v>294</v>
      </c>
    </row>
    <row r="15291" spans="1:22" x14ac:dyDescent="0.35">
      <c r="A15291" s="5" t="s">
        <v>36216</v>
      </c>
      <c r="B15291" s="5" t="s">
        <v>36217</v>
      </c>
      <c r="C15291" s="5" t="s">
        <v>36203</v>
      </c>
      <c r="D15291" s="5" t="s">
        <v>18</v>
      </c>
      <c r="E15291" s="5">
        <v>40</v>
      </c>
      <c r="F15291" s="5" t="s">
        <v>294</v>
      </c>
      <c r="G15291" s="5" t="s">
        <v>294</v>
      </c>
      <c r="M15291" s="5" t="s">
        <v>794</v>
      </c>
      <c r="N15291" s="5" t="s">
        <v>294</v>
      </c>
      <c r="P15291" s="5" t="s">
        <v>294</v>
      </c>
      <c r="Q15291" s="5" t="s">
        <v>294</v>
      </c>
      <c r="R15291" s="5" t="s">
        <v>294</v>
      </c>
      <c r="V15291" s="5" t="s">
        <v>36218</v>
      </c>
    </row>
    <row r="15292" spans="1:22" x14ac:dyDescent="0.35">
      <c r="A15292" s="5" t="s">
        <v>36219</v>
      </c>
      <c r="B15292" s="5" t="s">
        <v>36220</v>
      </c>
      <c r="C15292" s="5" t="s">
        <v>36203</v>
      </c>
      <c r="D15292" s="5" t="s">
        <v>18</v>
      </c>
      <c r="E15292" s="5">
        <v>20</v>
      </c>
      <c r="F15292" s="5" t="s">
        <v>294</v>
      </c>
      <c r="G15292" s="5" t="s">
        <v>294</v>
      </c>
      <c r="M15292" s="5" t="s">
        <v>794</v>
      </c>
      <c r="N15292" s="5" t="s">
        <v>294</v>
      </c>
      <c r="R15292" s="5" t="s">
        <v>294</v>
      </c>
    </row>
    <row r="15293" spans="1:22" x14ac:dyDescent="0.35">
      <c r="A15293" s="5" t="s">
        <v>36221</v>
      </c>
      <c r="B15293" s="5" t="s">
        <v>36222</v>
      </c>
      <c r="C15293" s="5" t="s">
        <v>36223</v>
      </c>
      <c r="D15293" s="5" t="s">
        <v>18</v>
      </c>
      <c r="E15293" s="5">
        <v>6</v>
      </c>
      <c r="F15293" s="5" t="s">
        <v>297</v>
      </c>
      <c r="G15293" s="5" t="s">
        <v>297</v>
      </c>
      <c r="M15293" s="5" t="s">
        <v>3826</v>
      </c>
      <c r="N15293" s="5" t="s">
        <v>294</v>
      </c>
      <c r="R15293" s="5" t="s">
        <v>294</v>
      </c>
      <c r="V15293" s="5" t="s">
        <v>36224</v>
      </c>
    </row>
    <row r="15294" spans="1:22" x14ac:dyDescent="0.35">
      <c r="A15294" s="5" t="s">
        <v>36225</v>
      </c>
      <c r="B15294" s="5" t="s">
        <v>36226</v>
      </c>
      <c r="C15294" s="5" t="s">
        <v>36223</v>
      </c>
      <c r="D15294" s="5" t="s">
        <v>4073</v>
      </c>
      <c r="E15294" s="5">
        <v>76</v>
      </c>
      <c r="F15294" s="5" t="s">
        <v>294</v>
      </c>
      <c r="G15294" s="5" t="s">
        <v>294</v>
      </c>
      <c r="K15294" s="5" t="s">
        <v>294</v>
      </c>
      <c r="M15294" s="5" t="s">
        <v>794</v>
      </c>
      <c r="N15294" s="5" t="s">
        <v>294</v>
      </c>
      <c r="P15294" s="5" t="s">
        <v>294</v>
      </c>
      <c r="Q15294" s="5" t="s">
        <v>294</v>
      </c>
      <c r="R15294" s="5" t="s">
        <v>294</v>
      </c>
      <c r="V15294" s="5" t="s">
        <v>36227</v>
      </c>
    </row>
    <row r="15295" spans="1:22" x14ac:dyDescent="0.35">
      <c r="A15295" s="5" t="s">
        <v>36228</v>
      </c>
      <c r="B15295" s="5" t="s">
        <v>36229</v>
      </c>
      <c r="C15295" s="5" t="s">
        <v>36223</v>
      </c>
      <c r="D15295" s="5" t="s">
        <v>22</v>
      </c>
      <c r="E15295" s="5">
        <v>1</v>
      </c>
      <c r="F15295" s="5" t="s">
        <v>294</v>
      </c>
      <c r="G15295" s="5" t="s">
        <v>294</v>
      </c>
      <c r="H15295" s="5">
        <v>0</v>
      </c>
      <c r="I15295" s="5">
        <v>4</v>
      </c>
      <c r="M15295" s="5" t="s">
        <v>794</v>
      </c>
      <c r="N15295" s="5" t="s">
        <v>294</v>
      </c>
      <c r="R15295" s="5" t="s">
        <v>294</v>
      </c>
      <c r="S15295" s="5" t="s">
        <v>2333</v>
      </c>
    </row>
    <row r="15296" spans="1:22" x14ac:dyDescent="0.35">
      <c r="A15296" s="5" t="s">
        <v>36230</v>
      </c>
      <c r="B15296" s="5" t="s">
        <v>36231</v>
      </c>
      <c r="C15296" s="5" t="s">
        <v>36223</v>
      </c>
      <c r="D15296" s="5" t="s">
        <v>18</v>
      </c>
      <c r="E15296" s="5">
        <v>30</v>
      </c>
      <c r="F15296" s="5" t="s">
        <v>294</v>
      </c>
      <c r="G15296" s="5" t="s">
        <v>294</v>
      </c>
      <c r="M15296" s="5" t="s">
        <v>794</v>
      </c>
      <c r="N15296" s="5" t="s">
        <v>294</v>
      </c>
      <c r="R15296" s="5" t="s">
        <v>294</v>
      </c>
      <c r="V15296" s="5" t="s">
        <v>36232</v>
      </c>
    </row>
    <row r="15297" spans="1:22" x14ac:dyDescent="0.35">
      <c r="A15297" s="5" t="s">
        <v>36233</v>
      </c>
      <c r="B15297" s="5" t="s">
        <v>36234</v>
      </c>
      <c r="C15297" s="5" t="s">
        <v>36203</v>
      </c>
      <c r="D15297" s="5" t="s">
        <v>18</v>
      </c>
      <c r="E15297" s="5">
        <v>6</v>
      </c>
      <c r="F15297" s="5" t="s">
        <v>294</v>
      </c>
      <c r="G15297" s="5" t="s">
        <v>294</v>
      </c>
      <c r="M15297" s="5" t="s">
        <v>794</v>
      </c>
      <c r="N15297" s="5" t="s">
        <v>294</v>
      </c>
      <c r="R15297" s="5" t="s">
        <v>294</v>
      </c>
    </row>
    <row r="15298" spans="1:22" x14ac:dyDescent="0.35">
      <c r="A15298" s="5" t="s">
        <v>36235</v>
      </c>
      <c r="B15298" s="5" t="s">
        <v>36236</v>
      </c>
      <c r="C15298" s="5" t="s">
        <v>36237</v>
      </c>
      <c r="D15298" s="5" t="s">
        <v>18</v>
      </c>
      <c r="E15298" s="5">
        <v>20</v>
      </c>
      <c r="F15298" s="5" t="s">
        <v>294</v>
      </c>
      <c r="G15298" s="5" t="s">
        <v>297</v>
      </c>
      <c r="M15298" s="5" t="s">
        <v>3826</v>
      </c>
      <c r="N15298" s="5" t="s">
        <v>294</v>
      </c>
      <c r="R15298" s="5" t="s">
        <v>294</v>
      </c>
      <c r="V15298" s="5" t="s">
        <v>36235</v>
      </c>
    </row>
    <row r="15299" spans="1:22" x14ac:dyDescent="0.35">
      <c r="A15299" s="5" t="s">
        <v>36238</v>
      </c>
      <c r="B15299" s="5" t="s">
        <v>36239</v>
      </c>
      <c r="C15299" s="5" t="s">
        <v>36237</v>
      </c>
      <c r="D15299" s="5" t="s">
        <v>4073</v>
      </c>
      <c r="E15299" s="5">
        <v>76</v>
      </c>
      <c r="F15299" s="5" t="s">
        <v>294</v>
      </c>
      <c r="G15299" s="5" t="s">
        <v>294</v>
      </c>
      <c r="M15299" s="5" t="s">
        <v>794</v>
      </c>
      <c r="N15299" s="5" t="s">
        <v>294</v>
      </c>
      <c r="R15299" s="5" t="s">
        <v>294</v>
      </c>
      <c r="V15299" s="5" t="s">
        <v>36238</v>
      </c>
    </row>
    <row r="15300" spans="1:22" x14ac:dyDescent="0.35">
      <c r="A15300" s="5" t="s">
        <v>36240</v>
      </c>
      <c r="B15300" s="5" t="s">
        <v>36241</v>
      </c>
      <c r="C15300" s="5" t="s">
        <v>36237</v>
      </c>
      <c r="D15300" s="5" t="s">
        <v>22</v>
      </c>
      <c r="E15300" s="5">
        <v>1</v>
      </c>
      <c r="F15300" s="5" t="s">
        <v>294</v>
      </c>
      <c r="G15300" s="5" t="s">
        <v>294</v>
      </c>
      <c r="H15300" s="5">
        <v>0</v>
      </c>
      <c r="I15300" s="5">
        <v>4</v>
      </c>
      <c r="M15300" s="5" t="s">
        <v>794</v>
      </c>
      <c r="N15300" s="5" t="s">
        <v>294</v>
      </c>
      <c r="R15300" s="5" t="s">
        <v>294</v>
      </c>
      <c r="V15300" s="5" t="s">
        <v>36240</v>
      </c>
    </row>
    <row r="15301" spans="1:22" x14ac:dyDescent="0.35">
      <c r="A15301" s="5" t="s">
        <v>36242</v>
      </c>
      <c r="B15301" s="5" t="s">
        <v>36243</v>
      </c>
      <c r="C15301" s="5" t="s">
        <v>36237</v>
      </c>
      <c r="D15301" s="5" t="s">
        <v>18</v>
      </c>
      <c r="E15301" s="5">
        <v>30</v>
      </c>
      <c r="F15301" s="5" t="s">
        <v>294</v>
      </c>
      <c r="G15301" s="5" t="s">
        <v>294</v>
      </c>
      <c r="M15301" s="5" t="s">
        <v>794</v>
      </c>
      <c r="N15301" s="5" t="s">
        <v>294</v>
      </c>
      <c r="R15301" s="5" t="s">
        <v>294</v>
      </c>
      <c r="V15301" s="5" t="s">
        <v>36242</v>
      </c>
    </row>
    <row r="15302" spans="1:22" x14ac:dyDescent="0.35">
      <c r="A15302" s="5" t="s">
        <v>36244</v>
      </c>
      <c r="B15302" s="5" t="s">
        <v>36245</v>
      </c>
      <c r="C15302" s="5" t="s">
        <v>36237</v>
      </c>
      <c r="D15302" s="5" t="s">
        <v>18</v>
      </c>
      <c r="E15302" s="5">
        <v>20</v>
      </c>
      <c r="F15302" s="5" t="s">
        <v>294</v>
      </c>
      <c r="G15302" s="5" t="s">
        <v>294</v>
      </c>
      <c r="M15302" s="5" t="s">
        <v>794</v>
      </c>
      <c r="N15302" s="5" t="s">
        <v>294</v>
      </c>
      <c r="R15302" s="5" t="s">
        <v>294</v>
      </c>
      <c r="V15302" s="5" t="s">
        <v>36244</v>
      </c>
    </row>
    <row r="15303" spans="1:22" x14ac:dyDescent="0.35">
      <c r="A15303" s="5" t="s">
        <v>36246</v>
      </c>
      <c r="B15303" s="5" t="s">
        <v>36247</v>
      </c>
      <c r="C15303" s="5" t="s">
        <v>36248</v>
      </c>
      <c r="D15303" s="5" t="s">
        <v>20</v>
      </c>
      <c r="E15303" s="5">
        <v>10</v>
      </c>
      <c r="F15303" s="5" t="s">
        <v>294</v>
      </c>
      <c r="G15303" s="5" t="s">
        <v>294</v>
      </c>
      <c r="M15303" s="5" t="s">
        <v>794</v>
      </c>
      <c r="N15303" s="5" t="s">
        <v>294</v>
      </c>
      <c r="R15303" s="5" t="s">
        <v>294</v>
      </c>
    </row>
    <row r="15304" spans="1:22" x14ac:dyDescent="0.35">
      <c r="A15304" s="5" t="s">
        <v>36249</v>
      </c>
      <c r="B15304" s="5" t="s">
        <v>36250</v>
      </c>
      <c r="C15304" s="5" t="s">
        <v>36248</v>
      </c>
      <c r="D15304" s="5" t="s">
        <v>18</v>
      </c>
      <c r="E15304" s="5">
        <v>10</v>
      </c>
      <c r="F15304" s="5" t="s">
        <v>294</v>
      </c>
      <c r="G15304" s="5" t="s">
        <v>294</v>
      </c>
      <c r="M15304" s="5" t="s">
        <v>3826</v>
      </c>
      <c r="N15304" s="5" t="s">
        <v>294</v>
      </c>
      <c r="R15304" s="5" t="s">
        <v>294</v>
      </c>
    </row>
    <row r="15305" spans="1:22" x14ac:dyDescent="0.35">
      <c r="A15305" s="5" t="s">
        <v>36251</v>
      </c>
      <c r="B15305" s="5" t="s">
        <v>36252</v>
      </c>
      <c r="C15305" s="5" t="s">
        <v>36248</v>
      </c>
      <c r="D15305" s="5" t="s">
        <v>18</v>
      </c>
      <c r="E15305" s="5">
        <v>30</v>
      </c>
      <c r="F15305" s="5" t="s">
        <v>294</v>
      </c>
      <c r="G15305" s="5" t="s">
        <v>294</v>
      </c>
      <c r="M15305" s="5" t="s">
        <v>794</v>
      </c>
      <c r="N15305" s="5" t="s">
        <v>294</v>
      </c>
      <c r="R15305" s="5" t="s">
        <v>294</v>
      </c>
    </row>
    <row r="15306" spans="1:22" x14ac:dyDescent="0.35">
      <c r="A15306" s="5" t="s">
        <v>36253</v>
      </c>
      <c r="B15306" s="5" t="s">
        <v>36254</v>
      </c>
      <c r="C15306" s="5" t="s">
        <v>36248</v>
      </c>
      <c r="D15306" s="5" t="s">
        <v>18</v>
      </c>
      <c r="E15306" s="5">
        <v>20</v>
      </c>
      <c r="F15306" s="5" t="s">
        <v>294</v>
      </c>
      <c r="G15306" s="5" t="s">
        <v>294</v>
      </c>
      <c r="M15306" s="5" t="s">
        <v>794</v>
      </c>
      <c r="N15306" s="5" t="s">
        <v>294</v>
      </c>
      <c r="R15306" s="5" t="s">
        <v>294</v>
      </c>
    </row>
    <row r="15307" spans="1:22" x14ac:dyDescent="0.35">
      <c r="A15307" s="5" t="s">
        <v>36255</v>
      </c>
      <c r="B15307" s="5" t="s">
        <v>36256</v>
      </c>
      <c r="C15307" s="5" t="s">
        <v>36248</v>
      </c>
      <c r="D15307" s="5" t="s">
        <v>18</v>
      </c>
      <c r="E15307" s="5">
        <v>20</v>
      </c>
      <c r="F15307" s="5" t="s">
        <v>294</v>
      </c>
      <c r="G15307" s="5" t="s">
        <v>294</v>
      </c>
      <c r="M15307" s="5" t="s">
        <v>794</v>
      </c>
      <c r="N15307" s="5" t="s">
        <v>294</v>
      </c>
      <c r="R15307" s="5" t="s">
        <v>294</v>
      </c>
    </row>
    <row r="15308" spans="1:22" x14ac:dyDescent="0.35">
      <c r="A15308" s="5" t="s">
        <v>36257</v>
      </c>
      <c r="B15308" s="5" t="s">
        <v>36258</v>
      </c>
      <c r="C15308" s="5" t="s">
        <v>36248</v>
      </c>
      <c r="D15308" s="5" t="s">
        <v>18</v>
      </c>
      <c r="E15308" s="5">
        <v>1</v>
      </c>
      <c r="F15308" s="5" t="s">
        <v>294</v>
      </c>
      <c r="G15308" s="5" t="s">
        <v>297</v>
      </c>
      <c r="L15308" s="5" t="s">
        <v>4399</v>
      </c>
      <c r="M15308" s="5" t="s">
        <v>794</v>
      </c>
      <c r="N15308" s="5" t="s">
        <v>294</v>
      </c>
      <c r="R15308" s="5" t="s">
        <v>294</v>
      </c>
    </row>
    <row r="15309" spans="1:22" x14ac:dyDescent="0.35">
      <c r="A15309" s="5" t="s">
        <v>36259</v>
      </c>
      <c r="B15309" s="5" t="s">
        <v>36260</v>
      </c>
      <c r="C15309" s="5" t="s">
        <v>36248</v>
      </c>
      <c r="D15309" s="5" t="s">
        <v>20</v>
      </c>
      <c r="E15309" s="5">
        <v>10</v>
      </c>
      <c r="F15309" s="5" t="s">
        <v>294</v>
      </c>
      <c r="G15309" s="5" t="s">
        <v>294</v>
      </c>
      <c r="M15309" s="5" t="s">
        <v>794</v>
      </c>
      <c r="N15309" s="5" t="s">
        <v>294</v>
      </c>
      <c r="R15309" s="5" t="s">
        <v>294</v>
      </c>
    </row>
    <row r="15310" spans="1:22" x14ac:dyDescent="0.35">
      <c r="A15310" s="5" t="s">
        <v>36261</v>
      </c>
      <c r="B15310" s="5" t="s">
        <v>36262</v>
      </c>
      <c r="C15310" s="5" t="s">
        <v>36248</v>
      </c>
      <c r="D15310" s="5" t="s">
        <v>18</v>
      </c>
      <c r="E15310" s="5">
        <v>50</v>
      </c>
      <c r="F15310" s="5" t="s">
        <v>294</v>
      </c>
      <c r="G15310" s="5" t="s">
        <v>294</v>
      </c>
      <c r="M15310" s="5" t="s">
        <v>794</v>
      </c>
      <c r="N15310" s="5" t="s">
        <v>294</v>
      </c>
      <c r="R15310" s="5" t="s">
        <v>294</v>
      </c>
    </row>
    <row r="15311" spans="1:22" x14ac:dyDescent="0.35">
      <c r="A15311" s="5" t="s">
        <v>36263</v>
      </c>
      <c r="B15311" s="5" t="s">
        <v>36264</v>
      </c>
      <c r="C15311" s="5" t="s">
        <v>36248</v>
      </c>
      <c r="D15311" s="5" t="s">
        <v>28</v>
      </c>
      <c r="E15311" s="5">
        <v>6</v>
      </c>
      <c r="F15311" s="5" t="s">
        <v>294</v>
      </c>
      <c r="G15311" s="5" t="s">
        <v>294</v>
      </c>
      <c r="M15311" s="5" t="s">
        <v>794</v>
      </c>
      <c r="N15311" s="5" t="s">
        <v>294</v>
      </c>
      <c r="R15311" s="5" t="s">
        <v>294</v>
      </c>
    </row>
    <row r="15312" spans="1:22" x14ac:dyDescent="0.35">
      <c r="A15312" s="5" t="s">
        <v>36265</v>
      </c>
      <c r="B15312" s="5" t="s">
        <v>36266</v>
      </c>
      <c r="C15312" s="5" t="s">
        <v>36248</v>
      </c>
      <c r="D15312" s="5" t="s">
        <v>18</v>
      </c>
      <c r="E15312" s="5">
        <v>20</v>
      </c>
      <c r="F15312" s="5" t="s">
        <v>294</v>
      </c>
      <c r="G15312" s="5" t="s">
        <v>294</v>
      </c>
      <c r="M15312" s="5" t="s">
        <v>794</v>
      </c>
      <c r="N15312" s="5" t="s">
        <v>294</v>
      </c>
      <c r="R15312" s="5" t="s">
        <v>294</v>
      </c>
    </row>
    <row r="15313" spans="1:22" x14ac:dyDescent="0.35">
      <c r="A15313" s="5" t="s">
        <v>36267</v>
      </c>
      <c r="B15313" s="5" t="s">
        <v>36268</v>
      </c>
      <c r="C15313" s="5" t="s">
        <v>36248</v>
      </c>
      <c r="D15313" s="5" t="s">
        <v>18</v>
      </c>
      <c r="E15313" s="5">
        <v>20</v>
      </c>
      <c r="F15313" s="5" t="s">
        <v>294</v>
      </c>
      <c r="G15313" s="5" t="s">
        <v>294</v>
      </c>
      <c r="M15313" s="5" t="s">
        <v>794</v>
      </c>
      <c r="N15313" s="5" t="s">
        <v>294</v>
      </c>
      <c r="R15313" s="5" t="s">
        <v>294</v>
      </c>
    </row>
    <row r="15314" spans="1:22" x14ac:dyDescent="0.35">
      <c r="A15314" s="5" t="s">
        <v>36269</v>
      </c>
      <c r="B15314" s="5" t="s">
        <v>36270</v>
      </c>
      <c r="C15314" s="5" t="s">
        <v>36271</v>
      </c>
      <c r="D15314" s="5" t="s">
        <v>18</v>
      </c>
      <c r="E15314" s="5">
        <v>20</v>
      </c>
      <c r="F15314" s="5" t="s">
        <v>294</v>
      </c>
      <c r="G15314" s="5" t="s">
        <v>294</v>
      </c>
      <c r="M15314" s="5" t="s">
        <v>3826</v>
      </c>
      <c r="N15314" s="5" t="s">
        <v>294</v>
      </c>
      <c r="R15314" s="5" t="s">
        <v>294</v>
      </c>
    </row>
    <row r="15315" spans="1:22" x14ac:dyDescent="0.35">
      <c r="A15315" s="5" t="s">
        <v>36272</v>
      </c>
      <c r="B15315" s="5" t="s">
        <v>36273</v>
      </c>
      <c r="C15315" s="5" t="s">
        <v>36271</v>
      </c>
      <c r="D15315" s="5" t="s">
        <v>4073</v>
      </c>
      <c r="E15315" s="5">
        <v>70</v>
      </c>
      <c r="F15315" s="5" t="s">
        <v>294</v>
      </c>
      <c r="G15315" s="5" t="s">
        <v>294</v>
      </c>
      <c r="M15315" s="5" t="s">
        <v>794</v>
      </c>
      <c r="N15315" s="5" t="s">
        <v>294</v>
      </c>
      <c r="R15315" s="5" t="s">
        <v>294</v>
      </c>
      <c r="V15315" s="5" t="s">
        <v>36274</v>
      </c>
    </row>
    <row r="15316" spans="1:22" x14ac:dyDescent="0.35">
      <c r="A15316" s="5" t="s">
        <v>36275</v>
      </c>
      <c r="B15316" s="5" t="s">
        <v>36276</v>
      </c>
      <c r="C15316" s="5" t="s">
        <v>36271</v>
      </c>
      <c r="D15316" s="5" t="s">
        <v>22</v>
      </c>
      <c r="E15316" s="5">
        <v>1</v>
      </c>
      <c r="F15316" s="5" t="s">
        <v>294</v>
      </c>
      <c r="G15316" s="5" t="s">
        <v>294</v>
      </c>
      <c r="M15316" s="5" t="s">
        <v>794</v>
      </c>
      <c r="N15316" s="5" t="s">
        <v>294</v>
      </c>
      <c r="R15316" s="5" t="s">
        <v>294</v>
      </c>
    </row>
    <row r="15317" spans="1:22" x14ac:dyDescent="0.35">
      <c r="A15317" s="5" t="s">
        <v>36277</v>
      </c>
      <c r="B15317" s="5" t="s">
        <v>36278</v>
      </c>
      <c r="C15317" s="5" t="s">
        <v>36271</v>
      </c>
      <c r="D15317" s="5" t="s">
        <v>1655</v>
      </c>
      <c r="E15317" s="5">
        <v>77</v>
      </c>
      <c r="F15317" s="5" t="s">
        <v>294</v>
      </c>
      <c r="G15317" s="5" t="s">
        <v>294</v>
      </c>
      <c r="M15317" s="5" t="s">
        <v>794</v>
      </c>
      <c r="N15317" s="5" t="s">
        <v>294</v>
      </c>
      <c r="R15317" s="5" t="s">
        <v>294</v>
      </c>
    </row>
    <row r="15318" spans="1:22" x14ac:dyDescent="0.35">
      <c r="A15318" s="5" t="s">
        <v>36279</v>
      </c>
      <c r="B15318" s="5" t="s">
        <v>36280</v>
      </c>
      <c r="C15318" s="5" t="s">
        <v>36271</v>
      </c>
      <c r="D15318" s="5" t="s">
        <v>18</v>
      </c>
      <c r="E15318" s="5">
        <v>20</v>
      </c>
      <c r="F15318" s="5" t="s">
        <v>294</v>
      </c>
      <c r="G15318" s="5" t="s">
        <v>294</v>
      </c>
      <c r="M15318" s="5" t="s">
        <v>794</v>
      </c>
      <c r="N15318" s="5" t="s">
        <v>294</v>
      </c>
      <c r="R15318" s="5" t="s">
        <v>294</v>
      </c>
      <c r="V15318" s="5" t="s">
        <v>36281</v>
      </c>
    </row>
    <row r="15319" spans="1:22" x14ac:dyDescent="0.35">
      <c r="A15319" s="5" t="s">
        <v>36282</v>
      </c>
      <c r="B15319" s="5" t="s">
        <v>36283</v>
      </c>
      <c r="C15319" s="5" t="s">
        <v>36271</v>
      </c>
      <c r="D15319" s="5" t="s">
        <v>18</v>
      </c>
      <c r="E15319" s="5">
        <v>20</v>
      </c>
      <c r="F15319" s="5" t="s">
        <v>294</v>
      </c>
      <c r="G15319" s="5" t="s">
        <v>294</v>
      </c>
      <c r="M15319" s="5" t="s">
        <v>794</v>
      </c>
      <c r="N15319" s="5" t="s">
        <v>294</v>
      </c>
      <c r="R15319" s="5" t="s">
        <v>294</v>
      </c>
      <c r="V15319" s="5" t="s">
        <v>36284</v>
      </c>
    </row>
    <row r="15320" spans="1:22" x14ac:dyDescent="0.35">
      <c r="A15320" s="5" t="s">
        <v>36285</v>
      </c>
      <c r="B15320" s="5" t="s">
        <v>36286</v>
      </c>
      <c r="C15320" s="5" t="s">
        <v>6813</v>
      </c>
      <c r="D15320" s="5" t="s">
        <v>18</v>
      </c>
      <c r="E15320" s="5">
        <v>1</v>
      </c>
      <c r="F15320" s="5" t="s">
        <v>294</v>
      </c>
      <c r="G15320" s="5" t="s">
        <v>297</v>
      </c>
      <c r="K15320" s="5" t="s">
        <v>294</v>
      </c>
      <c r="L15320" s="5" t="s">
        <v>4399</v>
      </c>
      <c r="M15320" s="5" t="s">
        <v>794</v>
      </c>
      <c r="N15320" s="5" t="s">
        <v>294</v>
      </c>
      <c r="P15320" s="5" t="s">
        <v>294</v>
      </c>
      <c r="Q15320" s="5" t="s">
        <v>297</v>
      </c>
      <c r="R15320" s="5" t="s">
        <v>294</v>
      </c>
      <c r="V15320" s="5" t="s">
        <v>36287</v>
      </c>
    </row>
    <row r="15321" spans="1:22" x14ac:dyDescent="0.35">
      <c r="A15321" s="5" t="s">
        <v>36288</v>
      </c>
      <c r="B15321" s="5" t="s">
        <v>36289</v>
      </c>
      <c r="C15321" s="5" t="s">
        <v>6813</v>
      </c>
      <c r="D15321" s="5" t="s">
        <v>18</v>
      </c>
      <c r="E15321" s="5">
        <v>20</v>
      </c>
      <c r="F15321" s="5" t="s">
        <v>294</v>
      </c>
      <c r="G15321" s="5" t="s">
        <v>294</v>
      </c>
      <c r="M15321" s="5" t="s">
        <v>3826</v>
      </c>
      <c r="N15321" s="5" t="s">
        <v>294</v>
      </c>
      <c r="R15321" s="5" t="s">
        <v>294</v>
      </c>
      <c r="V15321" s="5" t="s">
        <v>36290</v>
      </c>
    </row>
    <row r="15322" spans="1:22" x14ac:dyDescent="0.35">
      <c r="A15322" s="5" t="s">
        <v>36291</v>
      </c>
      <c r="B15322" s="5" t="s">
        <v>36292</v>
      </c>
      <c r="C15322" s="5" t="s">
        <v>6813</v>
      </c>
      <c r="D15322" s="5" t="s">
        <v>18</v>
      </c>
      <c r="E15322" s="5">
        <v>20</v>
      </c>
      <c r="F15322" s="5" t="s">
        <v>294</v>
      </c>
      <c r="G15322" s="5" t="s">
        <v>294</v>
      </c>
      <c r="M15322" s="5" t="s">
        <v>794</v>
      </c>
      <c r="N15322" s="5" t="s">
        <v>294</v>
      </c>
      <c r="R15322" s="5" t="s">
        <v>294</v>
      </c>
    </row>
    <row r="15323" spans="1:22" x14ac:dyDescent="0.35">
      <c r="A15323" s="5" t="s">
        <v>36293</v>
      </c>
      <c r="B15323" s="5" t="s">
        <v>36294</v>
      </c>
      <c r="C15323" s="5" t="s">
        <v>6813</v>
      </c>
      <c r="D15323" s="5" t="s">
        <v>4073</v>
      </c>
      <c r="E15323" s="5">
        <v>77</v>
      </c>
      <c r="F15323" s="5" t="s">
        <v>294</v>
      </c>
      <c r="G15323" s="5" t="s">
        <v>294</v>
      </c>
      <c r="M15323" s="5" t="s">
        <v>794</v>
      </c>
      <c r="N15323" s="5" t="s">
        <v>294</v>
      </c>
      <c r="R15323" s="5" t="s">
        <v>294</v>
      </c>
      <c r="V15323" s="5" t="s">
        <v>36295</v>
      </c>
    </row>
    <row r="15324" spans="1:22" x14ac:dyDescent="0.35">
      <c r="A15324" s="5" t="s">
        <v>36296</v>
      </c>
      <c r="B15324" s="5" t="s">
        <v>36297</v>
      </c>
      <c r="C15324" s="5" t="s">
        <v>6813</v>
      </c>
      <c r="D15324" s="5" t="s">
        <v>22</v>
      </c>
      <c r="E15324" s="5">
        <v>1</v>
      </c>
      <c r="F15324" s="5" t="s">
        <v>294</v>
      </c>
      <c r="G15324" s="5" t="s">
        <v>294</v>
      </c>
      <c r="H15324" s="5">
        <v>0</v>
      </c>
      <c r="I15324" s="5">
        <v>4</v>
      </c>
      <c r="M15324" s="5" t="s">
        <v>794</v>
      </c>
      <c r="N15324" s="5" t="s">
        <v>294</v>
      </c>
      <c r="R15324" s="5" t="s">
        <v>294</v>
      </c>
    </row>
    <row r="15325" spans="1:22" x14ac:dyDescent="0.35">
      <c r="A15325" s="5" t="s">
        <v>36298</v>
      </c>
      <c r="B15325" s="5" t="s">
        <v>36299</v>
      </c>
      <c r="C15325" s="5" t="s">
        <v>6813</v>
      </c>
      <c r="D15325" s="5" t="s">
        <v>1655</v>
      </c>
      <c r="E15325" s="5">
        <v>77</v>
      </c>
      <c r="F15325" s="5" t="s">
        <v>294</v>
      </c>
      <c r="G15325" s="5" t="s">
        <v>294</v>
      </c>
      <c r="M15325" s="5" t="s">
        <v>794</v>
      </c>
      <c r="N15325" s="5" t="s">
        <v>294</v>
      </c>
      <c r="R15325" s="5" t="s">
        <v>294</v>
      </c>
    </row>
    <row r="15326" spans="1:22" x14ac:dyDescent="0.35">
      <c r="A15326" s="5" t="s">
        <v>36300</v>
      </c>
      <c r="B15326" s="5" t="s">
        <v>36301</v>
      </c>
      <c r="C15326" s="5" t="s">
        <v>6813</v>
      </c>
      <c r="D15326" s="5" t="s">
        <v>18</v>
      </c>
      <c r="E15326" s="5">
        <v>20</v>
      </c>
      <c r="F15326" s="5" t="s">
        <v>294</v>
      </c>
      <c r="G15326" s="5" t="s">
        <v>294</v>
      </c>
      <c r="M15326" s="5" t="s">
        <v>794</v>
      </c>
      <c r="N15326" s="5" t="s">
        <v>294</v>
      </c>
      <c r="R15326" s="5" t="s">
        <v>294</v>
      </c>
      <c r="V15326" s="5" t="s">
        <v>36302</v>
      </c>
    </row>
    <row r="15327" spans="1:22" x14ac:dyDescent="0.35">
      <c r="A15327" s="5" t="s">
        <v>36303</v>
      </c>
      <c r="B15327" s="5" t="s">
        <v>36304</v>
      </c>
      <c r="C15327" s="5" t="s">
        <v>6813</v>
      </c>
      <c r="D15327" s="5" t="s">
        <v>18</v>
      </c>
      <c r="E15327" s="5">
        <v>30</v>
      </c>
      <c r="F15327" s="5" t="s">
        <v>294</v>
      </c>
      <c r="G15327" s="5" t="s">
        <v>294</v>
      </c>
      <c r="M15327" s="5" t="s">
        <v>794</v>
      </c>
      <c r="N15327" s="5" t="s">
        <v>294</v>
      </c>
      <c r="R15327" s="5" t="s">
        <v>294</v>
      </c>
    </row>
    <row r="15328" spans="1:22" x14ac:dyDescent="0.35">
      <c r="A15328" s="5" t="s">
        <v>36305</v>
      </c>
      <c r="B15328" s="5" t="s">
        <v>36306</v>
      </c>
      <c r="C15328" s="5" t="s">
        <v>6813</v>
      </c>
      <c r="D15328" s="5" t="s">
        <v>18</v>
      </c>
      <c r="E15328" s="5">
        <v>20</v>
      </c>
      <c r="F15328" s="5" t="s">
        <v>294</v>
      </c>
      <c r="G15328" s="5" t="s">
        <v>294</v>
      </c>
      <c r="J15328" s="5" t="s">
        <v>9515</v>
      </c>
      <c r="M15328" s="5" t="s">
        <v>794</v>
      </c>
      <c r="N15328" s="5" t="s">
        <v>294</v>
      </c>
      <c r="R15328" s="5" t="s">
        <v>294</v>
      </c>
    </row>
    <row r="15329" spans="1:22" x14ac:dyDescent="0.35">
      <c r="A15329" s="5" t="s">
        <v>36307</v>
      </c>
      <c r="B15329" s="5" t="s">
        <v>36308</v>
      </c>
      <c r="C15329" s="5" t="s">
        <v>36309</v>
      </c>
      <c r="D15329" s="5" t="s">
        <v>18</v>
      </c>
      <c r="E15329" s="5">
        <v>100</v>
      </c>
      <c r="F15329" s="5" t="s">
        <v>294</v>
      </c>
      <c r="G15329" s="5" t="s">
        <v>297</v>
      </c>
      <c r="M15329" s="5" t="s">
        <v>794</v>
      </c>
      <c r="N15329" s="5" t="s">
        <v>294</v>
      </c>
      <c r="P15329" s="5" t="s">
        <v>294</v>
      </c>
      <c r="Q15329" s="5" t="s">
        <v>294</v>
      </c>
      <c r="R15329" s="5" t="s">
        <v>294</v>
      </c>
      <c r="V15329" s="5" t="s">
        <v>36307</v>
      </c>
    </row>
    <row r="15330" spans="1:22" x14ac:dyDescent="0.35">
      <c r="A15330" s="5" t="s">
        <v>36310</v>
      </c>
      <c r="B15330" s="5" t="s">
        <v>36311</v>
      </c>
      <c r="C15330" s="5" t="s">
        <v>36309</v>
      </c>
      <c r="D15330" s="5" t="s">
        <v>18</v>
      </c>
      <c r="E15330" s="5">
        <v>50</v>
      </c>
      <c r="F15330" s="5" t="s">
        <v>294</v>
      </c>
      <c r="G15330" s="5" t="s">
        <v>294</v>
      </c>
      <c r="M15330" s="5" t="s">
        <v>794</v>
      </c>
      <c r="N15330" s="5" t="s">
        <v>294</v>
      </c>
      <c r="P15330" s="5" t="s">
        <v>294</v>
      </c>
      <c r="Q15330" s="5" t="s">
        <v>294</v>
      </c>
      <c r="R15330" s="5" t="s">
        <v>294</v>
      </c>
      <c r="V15330" s="5" t="s">
        <v>36310</v>
      </c>
    </row>
    <row r="15331" spans="1:22" x14ac:dyDescent="0.35">
      <c r="A15331" s="5" t="s">
        <v>36312</v>
      </c>
      <c r="B15331" s="5" t="s">
        <v>36313</v>
      </c>
      <c r="C15331" s="5" t="s">
        <v>36309</v>
      </c>
      <c r="D15331" s="5" t="s">
        <v>18</v>
      </c>
      <c r="E15331" s="5">
        <v>20</v>
      </c>
      <c r="F15331" s="5" t="s">
        <v>294</v>
      </c>
      <c r="G15331" s="5" t="s">
        <v>297</v>
      </c>
      <c r="M15331" s="5" t="s">
        <v>3826</v>
      </c>
      <c r="N15331" s="5" t="s">
        <v>294</v>
      </c>
      <c r="P15331" s="5" t="s">
        <v>294</v>
      </c>
      <c r="Q15331" s="5" t="s">
        <v>294</v>
      </c>
      <c r="R15331" s="5" t="s">
        <v>294</v>
      </c>
      <c r="V15331" s="5" t="s">
        <v>36312</v>
      </c>
    </row>
    <row r="15332" spans="1:22" x14ac:dyDescent="0.35">
      <c r="A15332" s="5" t="s">
        <v>36314</v>
      </c>
      <c r="B15332" s="5" t="s">
        <v>36315</v>
      </c>
      <c r="C15332" s="5" t="s">
        <v>36309</v>
      </c>
      <c r="D15332" s="5" t="s">
        <v>18</v>
      </c>
      <c r="E15332" s="5">
        <v>1</v>
      </c>
      <c r="F15332" s="5" t="s">
        <v>297</v>
      </c>
      <c r="G15332" s="5" t="s">
        <v>294</v>
      </c>
      <c r="L15332" s="5" t="s">
        <v>8808</v>
      </c>
      <c r="M15332" s="5" t="s">
        <v>794</v>
      </c>
      <c r="N15332" s="5" t="s">
        <v>294</v>
      </c>
      <c r="P15332" s="5" t="s">
        <v>294</v>
      </c>
      <c r="Q15332" s="5" t="s">
        <v>294</v>
      </c>
      <c r="R15332" s="5" t="s">
        <v>294</v>
      </c>
      <c r="V15332" s="5" t="s">
        <v>36314</v>
      </c>
    </row>
    <row r="15333" spans="1:22" x14ac:dyDescent="0.35">
      <c r="A15333" s="5" t="s">
        <v>36316</v>
      </c>
      <c r="B15333" s="5" t="s">
        <v>36317</v>
      </c>
      <c r="C15333" s="5" t="s">
        <v>36309</v>
      </c>
      <c r="D15333" s="5" t="s">
        <v>1655</v>
      </c>
      <c r="E15333" s="5">
        <v>77</v>
      </c>
      <c r="F15333" s="5" t="s">
        <v>294</v>
      </c>
      <c r="G15333" s="5" t="s">
        <v>294</v>
      </c>
      <c r="M15333" s="5" t="s">
        <v>794</v>
      </c>
      <c r="N15333" s="5" t="s">
        <v>294</v>
      </c>
      <c r="P15333" s="5" t="s">
        <v>294</v>
      </c>
      <c r="Q15333" s="5" t="s">
        <v>294</v>
      </c>
      <c r="R15333" s="5" t="s">
        <v>294</v>
      </c>
      <c r="V15333" s="5" t="s">
        <v>36316</v>
      </c>
    </row>
    <row r="15334" spans="1:22" x14ac:dyDescent="0.35">
      <c r="A15334" s="5" t="s">
        <v>36318</v>
      </c>
      <c r="B15334" s="5" t="s">
        <v>36319</v>
      </c>
      <c r="C15334" s="5" t="s">
        <v>36309</v>
      </c>
      <c r="D15334" s="5" t="s">
        <v>18</v>
      </c>
      <c r="E15334" s="5">
        <v>30</v>
      </c>
      <c r="F15334" s="5" t="s">
        <v>294</v>
      </c>
      <c r="G15334" s="5" t="s">
        <v>297</v>
      </c>
      <c r="M15334" s="5" t="s">
        <v>794</v>
      </c>
      <c r="N15334" s="5" t="s">
        <v>294</v>
      </c>
      <c r="O15334" s="5" t="s">
        <v>294</v>
      </c>
      <c r="P15334" s="5" t="s">
        <v>294</v>
      </c>
      <c r="Q15334" s="5" t="s">
        <v>294</v>
      </c>
      <c r="R15334" s="5" t="s">
        <v>294</v>
      </c>
      <c r="U15334" s="5" t="s">
        <v>36320</v>
      </c>
      <c r="V15334" s="5" t="s">
        <v>36318</v>
      </c>
    </row>
    <row r="15335" spans="1:22" x14ac:dyDescent="0.35">
      <c r="A15335" s="5" t="s">
        <v>36321</v>
      </c>
      <c r="B15335" s="5" t="s">
        <v>36322</v>
      </c>
      <c r="C15335" s="5" t="s">
        <v>36309</v>
      </c>
      <c r="D15335" s="5" t="s">
        <v>18</v>
      </c>
      <c r="E15335" s="5">
        <v>30</v>
      </c>
      <c r="F15335" s="5" t="s">
        <v>297</v>
      </c>
      <c r="G15335" s="5" t="s">
        <v>297</v>
      </c>
      <c r="M15335" s="5" t="s">
        <v>794</v>
      </c>
      <c r="N15335" s="5" t="s">
        <v>294</v>
      </c>
      <c r="P15335" s="5" t="s">
        <v>294</v>
      </c>
      <c r="Q15335" s="5" t="s">
        <v>294</v>
      </c>
      <c r="R15335" s="5" t="s">
        <v>294</v>
      </c>
      <c r="U15335" s="5" t="s">
        <v>35945</v>
      </c>
      <c r="V15335" s="5" t="s">
        <v>36321</v>
      </c>
    </row>
    <row r="15336" spans="1:22" x14ac:dyDescent="0.35">
      <c r="A15336" s="5" t="s">
        <v>36323</v>
      </c>
      <c r="B15336" s="5" t="s">
        <v>36324</v>
      </c>
      <c r="C15336" s="5" t="s">
        <v>36309</v>
      </c>
      <c r="D15336" s="5" t="s">
        <v>18</v>
      </c>
      <c r="E15336" s="5">
        <v>100</v>
      </c>
      <c r="F15336" s="5" t="s">
        <v>294</v>
      </c>
      <c r="G15336" s="5" t="s">
        <v>297</v>
      </c>
      <c r="M15336" s="5" t="s">
        <v>794</v>
      </c>
      <c r="N15336" s="5" t="s">
        <v>294</v>
      </c>
      <c r="P15336" s="5" t="s">
        <v>294</v>
      </c>
      <c r="Q15336" s="5" t="s">
        <v>294</v>
      </c>
      <c r="R15336" s="5" t="s">
        <v>294</v>
      </c>
      <c r="V15336" s="5" t="s">
        <v>36323</v>
      </c>
    </row>
    <row r="15337" spans="1:22" x14ac:dyDescent="0.35">
      <c r="A15337" s="5" t="s">
        <v>36325</v>
      </c>
      <c r="B15337" s="5" t="s">
        <v>36326</v>
      </c>
      <c r="C15337" s="5" t="s">
        <v>36309</v>
      </c>
      <c r="D15337" s="5" t="s">
        <v>18</v>
      </c>
      <c r="E15337" s="5">
        <v>30</v>
      </c>
      <c r="F15337" s="5" t="s">
        <v>297</v>
      </c>
      <c r="G15337" s="5" t="s">
        <v>297</v>
      </c>
      <c r="M15337" s="5" t="s">
        <v>794</v>
      </c>
      <c r="N15337" s="5" t="s">
        <v>294</v>
      </c>
      <c r="O15337" s="5" t="s">
        <v>294</v>
      </c>
      <c r="P15337" s="5" t="s">
        <v>294</v>
      </c>
      <c r="Q15337" s="5" t="s">
        <v>294</v>
      </c>
      <c r="R15337" s="5" t="s">
        <v>294</v>
      </c>
      <c r="U15337" s="5" t="s">
        <v>36327</v>
      </c>
      <c r="V15337" s="5" t="s">
        <v>36325</v>
      </c>
    </row>
    <row r="15338" spans="1:22" x14ac:dyDescent="0.35">
      <c r="A15338" s="5" t="s">
        <v>36328</v>
      </c>
      <c r="B15338" s="5" t="s">
        <v>36329</v>
      </c>
      <c r="C15338" s="5" t="s">
        <v>36330</v>
      </c>
      <c r="D15338" s="5" t="s">
        <v>18</v>
      </c>
      <c r="E15338" s="5">
        <v>30</v>
      </c>
      <c r="F15338" s="5" t="s">
        <v>294</v>
      </c>
      <c r="G15338" s="5" t="s">
        <v>294</v>
      </c>
      <c r="M15338" s="5" t="s">
        <v>794</v>
      </c>
      <c r="N15338" s="5" t="s">
        <v>294</v>
      </c>
      <c r="O15338" s="5" t="s">
        <v>294</v>
      </c>
      <c r="P15338" s="5" t="s">
        <v>294</v>
      </c>
      <c r="Q15338" s="5" t="s">
        <v>294</v>
      </c>
      <c r="R15338" s="5" t="s">
        <v>294</v>
      </c>
      <c r="V15338" s="5" t="s">
        <v>36328</v>
      </c>
    </row>
    <row r="15339" spans="1:22" x14ac:dyDescent="0.35">
      <c r="A15339" s="5" t="s">
        <v>36331</v>
      </c>
      <c r="B15339" s="5" t="s">
        <v>36332</v>
      </c>
      <c r="C15339" s="5" t="s">
        <v>36330</v>
      </c>
      <c r="D15339" s="5" t="s">
        <v>18</v>
      </c>
      <c r="E15339" s="5">
        <v>1</v>
      </c>
      <c r="F15339" s="5" t="s">
        <v>297</v>
      </c>
      <c r="G15339" s="5" t="s">
        <v>297</v>
      </c>
      <c r="L15339" s="5" t="s">
        <v>822</v>
      </c>
      <c r="M15339" s="5" t="s">
        <v>794</v>
      </c>
      <c r="N15339" s="5" t="s">
        <v>294</v>
      </c>
      <c r="O15339" s="5" t="s">
        <v>294</v>
      </c>
      <c r="P15339" s="5" t="s">
        <v>294</v>
      </c>
      <c r="Q15339" s="5" t="s">
        <v>294</v>
      </c>
      <c r="R15339" s="5" t="s">
        <v>294</v>
      </c>
      <c r="V15339" s="5" t="s">
        <v>36331</v>
      </c>
    </row>
    <row r="15340" spans="1:22" x14ac:dyDescent="0.35">
      <c r="A15340" s="5" t="s">
        <v>36333</v>
      </c>
      <c r="B15340" s="5" t="s">
        <v>36334</v>
      </c>
      <c r="C15340" s="5" t="s">
        <v>36330</v>
      </c>
      <c r="D15340" s="5" t="s">
        <v>22</v>
      </c>
      <c r="E15340" s="5">
        <v>3</v>
      </c>
      <c r="F15340" s="5" t="s">
        <v>294</v>
      </c>
      <c r="G15340" s="5" t="s">
        <v>294</v>
      </c>
      <c r="M15340" s="5" t="s">
        <v>3826</v>
      </c>
      <c r="N15340" s="5" t="s">
        <v>294</v>
      </c>
      <c r="O15340" s="5" t="s">
        <v>294</v>
      </c>
      <c r="P15340" s="5" t="s">
        <v>294</v>
      </c>
      <c r="Q15340" s="5" t="s">
        <v>294</v>
      </c>
      <c r="R15340" s="5" t="s">
        <v>294</v>
      </c>
      <c r="V15340" s="5" t="s">
        <v>36333</v>
      </c>
    </row>
    <row r="15341" spans="1:22" x14ac:dyDescent="0.35">
      <c r="A15341" s="5" t="s">
        <v>36335</v>
      </c>
      <c r="B15341" s="5" t="s">
        <v>4045</v>
      </c>
      <c r="C15341" s="5" t="s">
        <v>36336</v>
      </c>
      <c r="D15341" s="5" t="s">
        <v>22</v>
      </c>
      <c r="E15341" s="5">
        <v>4</v>
      </c>
      <c r="F15341" s="5" t="s">
        <v>294</v>
      </c>
      <c r="G15341" s="5" t="s">
        <v>294</v>
      </c>
      <c r="M15341" s="5" t="s">
        <v>3826</v>
      </c>
      <c r="N15341" s="5" t="s">
        <v>294</v>
      </c>
      <c r="R15341" s="5" t="s">
        <v>294</v>
      </c>
      <c r="V15341" s="5" t="s">
        <v>36335</v>
      </c>
    </row>
    <row r="15342" spans="1:22" x14ac:dyDescent="0.35">
      <c r="A15342" s="5" t="s">
        <v>36337</v>
      </c>
      <c r="B15342" s="5" t="s">
        <v>36338</v>
      </c>
      <c r="C15342" s="5" t="s">
        <v>36336</v>
      </c>
      <c r="D15342" s="5" t="s">
        <v>18</v>
      </c>
      <c r="E15342" s="5">
        <v>30</v>
      </c>
      <c r="F15342" s="5" t="s">
        <v>294</v>
      </c>
      <c r="G15342" s="5" t="s">
        <v>294</v>
      </c>
      <c r="M15342" s="5" t="s">
        <v>794</v>
      </c>
      <c r="N15342" s="5" t="s">
        <v>294</v>
      </c>
      <c r="R15342" s="5" t="s">
        <v>294</v>
      </c>
      <c r="V15342" s="5" t="s">
        <v>36337</v>
      </c>
    </row>
    <row r="15343" spans="1:22" x14ac:dyDescent="0.35">
      <c r="A15343" s="5" t="s">
        <v>36339</v>
      </c>
      <c r="B15343" s="5" t="s">
        <v>36340</v>
      </c>
      <c r="C15343" s="5" t="s">
        <v>36336</v>
      </c>
      <c r="D15343" s="5" t="s">
        <v>18</v>
      </c>
      <c r="E15343" s="5">
        <v>30</v>
      </c>
      <c r="F15343" s="5" t="s">
        <v>294</v>
      </c>
      <c r="G15343" s="5" t="s">
        <v>294</v>
      </c>
      <c r="M15343" s="5" t="s">
        <v>794</v>
      </c>
      <c r="N15343" s="5" t="s">
        <v>294</v>
      </c>
      <c r="R15343" s="5" t="s">
        <v>294</v>
      </c>
      <c r="V15343" s="5" t="s">
        <v>36339</v>
      </c>
    </row>
    <row r="15344" spans="1:22" x14ac:dyDescent="0.35">
      <c r="A15344" s="5" t="s">
        <v>36341</v>
      </c>
      <c r="B15344" s="5" t="s">
        <v>36342</v>
      </c>
      <c r="C15344" s="5" t="s">
        <v>36330</v>
      </c>
      <c r="D15344" s="5" t="s">
        <v>18</v>
      </c>
      <c r="E15344" s="5">
        <v>1</v>
      </c>
      <c r="F15344" s="5" t="s">
        <v>297</v>
      </c>
      <c r="G15344" s="5" t="s">
        <v>297</v>
      </c>
      <c r="L15344" s="5" t="s">
        <v>36343</v>
      </c>
      <c r="M15344" s="5" t="s">
        <v>794</v>
      </c>
      <c r="N15344" s="5" t="s">
        <v>294</v>
      </c>
      <c r="O15344" s="5" t="s">
        <v>294</v>
      </c>
      <c r="P15344" s="5" t="s">
        <v>294</v>
      </c>
      <c r="Q15344" s="5" t="s">
        <v>294</v>
      </c>
      <c r="R15344" s="5" t="s">
        <v>294</v>
      </c>
      <c r="V15344" s="5" t="s">
        <v>36341</v>
      </c>
    </row>
    <row r="15345" spans="1:22" x14ac:dyDescent="0.35">
      <c r="A15345" s="5" t="s">
        <v>36344</v>
      </c>
      <c r="B15345" s="5" t="s">
        <v>36345</v>
      </c>
      <c r="C15345" s="5" t="s">
        <v>36330</v>
      </c>
      <c r="D15345" s="5" t="s">
        <v>18</v>
      </c>
      <c r="E15345" s="5">
        <v>1</v>
      </c>
      <c r="F15345" s="5" t="s">
        <v>297</v>
      </c>
      <c r="G15345" s="5" t="s">
        <v>297</v>
      </c>
      <c r="L15345" s="5" t="s">
        <v>822</v>
      </c>
      <c r="M15345" s="5" t="s">
        <v>794</v>
      </c>
      <c r="N15345" s="5" t="s">
        <v>294</v>
      </c>
      <c r="O15345" s="5" t="s">
        <v>294</v>
      </c>
      <c r="P15345" s="5" t="s">
        <v>294</v>
      </c>
      <c r="Q15345" s="5" t="s">
        <v>294</v>
      </c>
      <c r="R15345" s="5" t="s">
        <v>294</v>
      </c>
      <c r="V15345" s="5" t="s">
        <v>36344</v>
      </c>
    </row>
    <row r="15346" spans="1:22" x14ac:dyDescent="0.35">
      <c r="A15346" s="5" t="s">
        <v>36346</v>
      </c>
      <c r="B15346" s="5" t="s">
        <v>36347</v>
      </c>
      <c r="C15346" s="5" t="s">
        <v>36330</v>
      </c>
      <c r="D15346" s="5" t="s">
        <v>18</v>
      </c>
      <c r="E15346" s="5">
        <v>30</v>
      </c>
      <c r="F15346" s="5" t="s">
        <v>294</v>
      </c>
      <c r="G15346" s="5" t="s">
        <v>297</v>
      </c>
      <c r="M15346" s="5" t="s">
        <v>794</v>
      </c>
      <c r="N15346" s="5" t="s">
        <v>294</v>
      </c>
      <c r="O15346" s="5" t="s">
        <v>294</v>
      </c>
      <c r="P15346" s="5" t="s">
        <v>294</v>
      </c>
      <c r="Q15346" s="5" t="s">
        <v>294</v>
      </c>
      <c r="R15346" s="5" t="s">
        <v>294</v>
      </c>
      <c r="V15346" s="5" t="s">
        <v>36346</v>
      </c>
    </row>
    <row r="15347" spans="1:22" x14ac:dyDescent="0.35">
      <c r="A15347" s="5" t="s">
        <v>36348</v>
      </c>
      <c r="B15347" s="5" t="s">
        <v>36349</v>
      </c>
      <c r="C15347" s="5" t="s">
        <v>36350</v>
      </c>
      <c r="D15347" s="5" t="s">
        <v>18</v>
      </c>
      <c r="E15347" s="5">
        <v>20</v>
      </c>
      <c r="F15347" s="5" t="s">
        <v>294</v>
      </c>
      <c r="G15347" s="5" t="s">
        <v>294</v>
      </c>
      <c r="M15347" s="5" t="s">
        <v>794</v>
      </c>
      <c r="N15347" s="5" t="s">
        <v>294</v>
      </c>
      <c r="O15347" s="5" t="s">
        <v>294</v>
      </c>
      <c r="P15347" s="5" t="s">
        <v>294</v>
      </c>
      <c r="Q15347" s="5" t="s">
        <v>294</v>
      </c>
      <c r="R15347" s="5" t="s">
        <v>294</v>
      </c>
      <c r="V15347" s="5" t="s">
        <v>36348</v>
      </c>
    </row>
    <row r="15348" spans="1:22" x14ac:dyDescent="0.35">
      <c r="A15348" s="5" t="s">
        <v>36351</v>
      </c>
      <c r="B15348" s="5" t="s">
        <v>35156</v>
      </c>
      <c r="C15348" s="5" t="s">
        <v>36350</v>
      </c>
      <c r="D15348" s="5" t="s">
        <v>18</v>
      </c>
      <c r="E15348" s="5">
        <v>30</v>
      </c>
      <c r="F15348" s="5" t="s">
        <v>294</v>
      </c>
      <c r="G15348" s="5" t="s">
        <v>294</v>
      </c>
      <c r="M15348" s="5" t="s">
        <v>794</v>
      </c>
      <c r="N15348" s="5" t="s">
        <v>294</v>
      </c>
      <c r="R15348" s="5" t="s">
        <v>294</v>
      </c>
      <c r="V15348" s="5" t="s">
        <v>36351</v>
      </c>
    </row>
    <row r="15349" spans="1:22" x14ac:dyDescent="0.35">
      <c r="A15349" s="5" t="s">
        <v>36352</v>
      </c>
      <c r="B15349" s="5" t="s">
        <v>25210</v>
      </c>
      <c r="C15349" s="5" t="s">
        <v>36350</v>
      </c>
      <c r="D15349" s="5" t="s">
        <v>18</v>
      </c>
      <c r="E15349" s="5">
        <v>20</v>
      </c>
      <c r="F15349" s="5" t="s">
        <v>294</v>
      </c>
      <c r="G15349" s="5" t="s">
        <v>294</v>
      </c>
      <c r="M15349" s="5" t="s">
        <v>3826</v>
      </c>
      <c r="N15349" s="5" t="s">
        <v>294</v>
      </c>
      <c r="P15349" s="5" t="s">
        <v>294</v>
      </c>
      <c r="R15349" s="5" t="s">
        <v>294</v>
      </c>
      <c r="V15349" s="5" t="s">
        <v>36352</v>
      </c>
    </row>
    <row r="15350" spans="1:22" x14ac:dyDescent="0.35">
      <c r="A15350" s="5" t="s">
        <v>36353</v>
      </c>
      <c r="B15350" s="5" t="s">
        <v>36354</v>
      </c>
      <c r="C15350" s="5" t="s">
        <v>36355</v>
      </c>
      <c r="D15350" s="5" t="s">
        <v>18</v>
      </c>
      <c r="E15350" s="5">
        <v>30</v>
      </c>
      <c r="F15350" s="5" t="s">
        <v>294</v>
      </c>
      <c r="G15350" s="5" t="s">
        <v>294</v>
      </c>
      <c r="M15350" s="5" t="s">
        <v>794</v>
      </c>
      <c r="N15350" s="5" t="s">
        <v>294</v>
      </c>
      <c r="R15350" s="5" t="s">
        <v>294</v>
      </c>
      <c r="V15350" s="5" t="s">
        <v>36356</v>
      </c>
    </row>
    <row r="15351" spans="1:22" x14ac:dyDescent="0.35">
      <c r="A15351" s="5" t="s">
        <v>36357</v>
      </c>
      <c r="B15351" s="5" t="s">
        <v>36358</v>
      </c>
      <c r="C15351" s="5" t="s">
        <v>36355</v>
      </c>
      <c r="D15351" s="5" t="s">
        <v>22</v>
      </c>
      <c r="E15351" s="5">
        <v>3</v>
      </c>
      <c r="F15351" s="5" t="s">
        <v>297</v>
      </c>
      <c r="G15351" s="5" t="s">
        <v>294</v>
      </c>
      <c r="M15351" s="5" t="s">
        <v>3826</v>
      </c>
      <c r="N15351" s="5" t="s">
        <v>294</v>
      </c>
      <c r="R15351" s="5" t="s">
        <v>294</v>
      </c>
    </row>
    <row r="15352" spans="1:22" x14ac:dyDescent="0.35">
      <c r="A15352" s="5" t="s">
        <v>36359</v>
      </c>
      <c r="B15352" s="5" t="s">
        <v>36360</v>
      </c>
      <c r="C15352" s="5" t="s">
        <v>36361</v>
      </c>
      <c r="D15352" s="5" t="s">
        <v>22</v>
      </c>
      <c r="E15352" s="5">
        <v>1</v>
      </c>
      <c r="F15352" s="5" t="s">
        <v>294</v>
      </c>
      <c r="G15352" s="5" t="s">
        <v>294</v>
      </c>
      <c r="H15352" s="5">
        <v>1</v>
      </c>
      <c r="I15352" s="5">
        <v>7</v>
      </c>
      <c r="M15352" s="5" t="s">
        <v>3826</v>
      </c>
      <c r="N15352" s="5" t="s">
        <v>294</v>
      </c>
      <c r="R15352" s="5" t="s">
        <v>294</v>
      </c>
    </row>
    <row r="15353" spans="1:22" x14ac:dyDescent="0.35">
      <c r="A15353" s="5" t="s">
        <v>36362</v>
      </c>
      <c r="B15353" s="5" t="s">
        <v>36363</v>
      </c>
      <c r="C15353" s="5" t="s">
        <v>36361</v>
      </c>
      <c r="D15353" s="5" t="s">
        <v>18</v>
      </c>
      <c r="E15353" s="5">
        <v>20</v>
      </c>
      <c r="F15353" s="5" t="s">
        <v>294</v>
      </c>
      <c r="G15353" s="5" t="s">
        <v>294</v>
      </c>
      <c r="M15353" s="5" t="s">
        <v>794</v>
      </c>
      <c r="N15353" s="5" t="s">
        <v>294</v>
      </c>
      <c r="R15353" s="5" t="s">
        <v>294</v>
      </c>
    </row>
    <row r="15354" spans="1:22" x14ac:dyDescent="0.35">
      <c r="A15354" s="5" t="s">
        <v>36364</v>
      </c>
      <c r="B15354" s="5" t="s">
        <v>36365</v>
      </c>
      <c r="C15354" s="5" t="s">
        <v>1194</v>
      </c>
      <c r="D15354" s="5" t="s">
        <v>20</v>
      </c>
      <c r="E15354" s="5">
        <v>10</v>
      </c>
      <c r="F15354" s="5" t="s">
        <v>294</v>
      </c>
      <c r="G15354" s="5" t="s">
        <v>294</v>
      </c>
      <c r="M15354" s="5" t="s">
        <v>794</v>
      </c>
      <c r="N15354" s="5" t="s">
        <v>294</v>
      </c>
      <c r="P15354" s="5" t="s">
        <v>294</v>
      </c>
      <c r="Q15354" s="5" t="s">
        <v>294</v>
      </c>
      <c r="R15354" s="5" t="s">
        <v>294</v>
      </c>
      <c r="V15354" s="5" t="s">
        <v>36366</v>
      </c>
    </row>
    <row r="15355" spans="1:22" x14ac:dyDescent="0.35">
      <c r="A15355" s="5" t="s">
        <v>36367</v>
      </c>
      <c r="B15355" s="5" t="s">
        <v>36368</v>
      </c>
      <c r="C15355" s="5" t="s">
        <v>1194</v>
      </c>
      <c r="D15355" s="5" t="s">
        <v>18</v>
      </c>
      <c r="E15355" s="5">
        <v>1</v>
      </c>
      <c r="F15355" s="5" t="s">
        <v>294</v>
      </c>
      <c r="G15355" s="5" t="s">
        <v>297</v>
      </c>
      <c r="L15355" s="5" t="s">
        <v>4399</v>
      </c>
      <c r="M15355" s="5" t="s">
        <v>794</v>
      </c>
      <c r="N15355" s="5" t="s">
        <v>294</v>
      </c>
      <c r="R15355" s="5" t="s">
        <v>294</v>
      </c>
      <c r="S15355" s="5" t="s">
        <v>294</v>
      </c>
      <c r="V15355" s="5" t="s">
        <v>36369</v>
      </c>
    </row>
    <row r="15356" spans="1:22" x14ac:dyDescent="0.35">
      <c r="A15356" s="5" t="s">
        <v>36370</v>
      </c>
      <c r="B15356" s="5" t="s">
        <v>36371</v>
      </c>
      <c r="C15356" s="5" t="s">
        <v>1194</v>
      </c>
      <c r="D15356" s="5" t="s">
        <v>18</v>
      </c>
      <c r="E15356" s="5">
        <v>20</v>
      </c>
      <c r="F15356" s="5" t="s">
        <v>294</v>
      </c>
      <c r="G15356" s="5" t="s">
        <v>294</v>
      </c>
      <c r="M15356" s="5" t="s">
        <v>794</v>
      </c>
      <c r="N15356" s="5" t="s">
        <v>294</v>
      </c>
      <c r="R15356" s="5" t="s">
        <v>294</v>
      </c>
      <c r="V15356" s="5" t="s">
        <v>36372</v>
      </c>
    </row>
    <row r="15357" spans="1:22" x14ac:dyDescent="0.35">
      <c r="A15357" s="5" t="s">
        <v>36373</v>
      </c>
      <c r="B15357" s="5" t="s">
        <v>36374</v>
      </c>
      <c r="C15357" s="5" t="s">
        <v>1194</v>
      </c>
      <c r="D15357" s="5" t="s">
        <v>18</v>
      </c>
      <c r="E15357" s="5">
        <v>20</v>
      </c>
      <c r="F15357" s="5" t="s">
        <v>294</v>
      </c>
      <c r="G15357" s="5" t="s">
        <v>294</v>
      </c>
      <c r="M15357" s="5" t="s">
        <v>794</v>
      </c>
      <c r="N15357" s="5" t="s">
        <v>294</v>
      </c>
      <c r="R15357" s="5" t="s">
        <v>294</v>
      </c>
      <c r="V15357" s="5" t="s">
        <v>36375</v>
      </c>
    </row>
    <row r="15358" spans="1:22" x14ac:dyDescent="0.35">
      <c r="A15358" s="5" t="s">
        <v>36376</v>
      </c>
      <c r="B15358" s="5" t="s">
        <v>36377</v>
      </c>
      <c r="C15358" s="5" t="s">
        <v>1194</v>
      </c>
      <c r="D15358" s="5" t="s">
        <v>18</v>
      </c>
      <c r="E15358" s="5">
        <v>8</v>
      </c>
      <c r="F15358" s="5" t="s">
        <v>294</v>
      </c>
      <c r="G15358" s="5" t="s">
        <v>297</v>
      </c>
      <c r="M15358" s="5" t="s">
        <v>794</v>
      </c>
      <c r="N15358" s="5" t="s">
        <v>294</v>
      </c>
      <c r="R15358" s="5" t="s">
        <v>294</v>
      </c>
      <c r="V15358" s="5" t="s">
        <v>36376</v>
      </c>
    </row>
    <row r="15359" spans="1:22" x14ac:dyDescent="0.35">
      <c r="A15359" s="5" t="s">
        <v>36378</v>
      </c>
      <c r="B15359" s="5" t="s">
        <v>36379</v>
      </c>
      <c r="C15359" s="5" t="s">
        <v>1194</v>
      </c>
      <c r="D15359" s="5" t="s">
        <v>18</v>
      </c>
      <c r="E15359" s="5">
        <v>1</v>
      </c>
      <c r="F15359" s="5" t="s">
        <v>297</v>
      </c>
      <c r="G15359" s="5" t="s">
        <v>297</v>
      </c>
      <c r="L15359" s="5" t="s">
        <v>36380</v>
      </c>
      <c r="M15359" s="5" t="s">
        <v>794</v>
      </c>
      <c r="N15359" s="5" t="s">
        <v>294</v>
      </c>
      <c r="P15359" s="5" t="s">
        <v>294</v>
      </c>
      <c r="R15359" s="5" t="s">
        <v>294</v>
      </c>
      <c r="V15359" s="5" t="s">
        <v>36381</v>
      </c>
    </row>
    <row r="15360" spans="1:22" x14ac:dyDescent="0.35">
      <c r="A15360" s="5" t="s">
        <v>36382</v>
      </c>
      <c r="B15360" s="5" t="s">
        <v>36383</v>
      </c>
      <c r="C15360" s="5" t="s">
        <v>1194</v>
      </c>
      <c r="D15360" s="5" t="s">
        <v>20</v>
      </c>
      <c r="E15360" s="5">
        <v>10</v>
      </c>
      <c r="F15360" s="5" t="s">
        <v>294</v>
      </c>
      <c r="G15360" s="5" t="s">
        <v>294</v>
      </c>
      <c r="M15360" s="5" t="s">
        <v>794</v>
      </c>
      <c r="N15360" s="5" t="s">
        <v>294</v>
      </c>
      <c r="O15360" s="5" t="s">
        <v>294</v>
      </c>
      <c r="P15360" s="5" t="s">
        <v>294</v>
      </c>
      <c r="Q15360" s="5" t="s">
        <v>297</v>
      </c>
      <c r="R15360" s="5" t="s">
        <v>297</v>
      </c>
      <c r="V15360" s="5" t="s">
        <v>36382</v>
      </c>
    </row>
    <row r="15361" spans="1:22" x14ac:dyDescent="0.35">
      <c r="A15361" s="5" t="s">
        <v>36384</v>
      </c>
      <c r="B15361" s="5" t="s">
        <v>36385</v>
      </c>
      <c r="C15361" s="5" t="s">
        <v>1194</v>
      </c>
      <c r="D15361" s="5" t="s">
        <v>28</v>
      </c>
      <c r="E15361" s="5">
        <v>6</v>
      </c>
      <c r="F15361" s="5" t="s">
        <v>294</v>
      </c>
      <c r="G15361" s="5" t="s">
        <v>294</v>
      </c>
      <c r="M15361" s="5" t="s">
        <v>794</v>
      </c>
      <c r="N15361" s="5" t="s">
        <v>294</v>
      </c>
      <c r="O15361" s="5" t="s">
        <v>294</v>
      </c>
      <c r="P15361" s="5" t="s">
        <v>294</v>
      </c>
      <c r="Q15361" s="5" t="s">
        <v>297</v>
      </c>
      <c r="R15361" s="5" t="s">
        <v>294</v>
      </c>
      <c r="V15361" s="5" t="s">
        <v>36384</v>
      </c>
    </row>
    <row r="15362" spans="1:22" x14ac:dyDescent="0.35">
      <c r="A15362" s="5" t="s">
        <v>36386</v>
      </c>
      <c r="B15362" s="5" t="s">
        <v>36387</v>
      </c>
      <c r="C15362" s="5" t="s">
        <v>1194</v>
      </c>
      <c r="D15362" s="5" t="s">
        <v>18</v>
      </c>
      <c r="E15362" s="5">
        <v>20</v>
      </c>
      <c r="F15362" s="5" t="s">
        <v>294</v>
      </c>
      <c r="G15362" s="5" t="s">
        <v>297</v>
      </c>
      <c r="M15362" s="5" t="s">
        <v>794</v>
      </c>
      <c r="N15362" s="5" t="s">
        <v>294</v>
      </c>
      <c r="R15362" s="5" t="s">
        <v>294</v>
      </c>
      <c r="V15362" s="5" t="s">
        <v>36388</v>
      </c>
    </row>
    <row r="15363" spans="1:22" x14ac:dyDescent="0.35">
      <c r="A15363" s="5" t="s">
        <v>36389</v>
      </c>
      <c r="B15363" s="5" t="s">
        <v>36390</v>
      </c>
      <c r="C15363" s="5" t="s">
        <v>1194</v>
      </c>
      <c r="D15363" s="5" t="s">
        <v>18</v>
      </c>
      <c r="E15363" s="5">
        <v>1</v>
      </c>
      <c r="F15363" s="5" t="s">
        <v>294</v>
      </c>
      <c r="G15363" s="5" t="s">
        <v>297</v>
      </c>
      <c r="L15363" s="5" t="s">
        <v>4399</v>
      </c>
      <c r="M15363" s="5" t="s">
        <v>794</v>
      </c>
      <c r="N15363" s="5" t="s">
        <v>294</v>
      </c>
      <c r="R15363" s="5" t="s">
        <v>294</v>
      </c>
      <c r="S15363" s="5" t="s">
        <v>294</v>
      </c>
      <c r="V15363" s="5" t="s">
        <v>36391</v>
      </c>
    </row>
    <row r="15364" spans="1:22" x14ac:dyDescent="0.35">
      <c r="A15364" s="5" t="s">
        <v>36392</v>
      </c>
      <c r="B15364" s="5" t="s">
        <v>36393</v>
      </c>
      <c r="C15364" s="5" t="s">
        <v>1194</v>
      </c>
      <c r="D15364" s="5" t="s">
        <v>18</v>
      </c>
      <c r="E15364" s="5">
        <v>50</v>
      </c>
      <c r="F15364" s="5" t="s">
        <v>294</v>
      </c>
      <c r="G15364" s="5" t="s">
        <v>294</v>
      </c>
      <c r="M15364" s="5" t="s">
        <v>794</v>
      </c>
      <c r="N15364" s="5" t="s">
        <v>294</v>
      </c>
      <c r="O15364" s="5" t="s">
        <v>294</v>
      </c>
      <c r="P15364" s="5" t="s">
        <v>294</v>
      </c>
      <c r="Q15364" s="5" t="s">
        <v>294</v>
      </c>
      <c r="R15364" s="5" t="s">
        <v>297</v>
      </c>
      <c r="V15364" s="5" t="s">
        <v>36394</v>
      </c>
    </row>
    <row r="15365" spans="1:22" x14ac:dyDescent="0.35">
      <c r="A15365" s="5" t="s">
        <v>36395</v>
      </c>
      <c r="B15365" s="5" t="s">
        <v>36396</v>
      </c>
      <c r="C15365" s="5" t="s">
        <v>1194</v>
      </c>
      <c r="D15365" s="5" t="s">
        <v>18</v>
      </c>
      <c r="E15365" s="5">
        <v>50</v>
      </c>
      <c r="F15365" s="5" t="s">
        <v>294</v>
      </c>
      <c r="G15365" s="5" t="s">
        <v>294</v>
      </c>
      <c r="M15365" s="5" t="s">
        <v>794</v>
      </c>
      <c r="N15365" s="5" t="s">
        <v>294</v>
      </c>
      <c r="O15365" s="5" t="s">
        <v>294</v>
      </c>
      <c r="P15365" s="5" t="s">
        <v>294</v>
      </c>
      <c r="Q15365" s="5" t="s">
        <v>294</v>
      </c>
      <c r="R15365" s="5" t="s">
        <v>294</v>
      </c>
      <c r="V15365" s="5" t="s">
        <v>36395</v>
      </c>
    </row>
    <row r="15366" spans="1:22" x14ac:dyDescent="0.35">
      <c r="A15366" s="5" t="s">
        <v>36397</v>
      </c>
      <c r="B15366" s="5" t="s">
        <v>36398</v>
      </c>
      <c r="C15366" s="5" t="s">
        <v>1194</v>
      </c>
      <c r="D15366" s="5" t="s">
        <v>20</v>
      </c>
      <c r="E15366" s="5">
        <v>10</v>
      </c>
      <c r="F15366" s="5" t="s">
        <v>294</v>
      </c>
      <c r="G15366" s="5" t="s">
        <v>294</v>
      </c>
      <c r="M15366" s="5" t="s">
        <v>794</v>
      </c>
      <c r="N15366" s="5" t="s">
        <v>294</v>
      </c>
      <c r="R15366" s="5" t="s">
        <v>294</v>
      </c>
      <c r="V15366" s="5" t="s">
        <v>36397</v>
      </c>
    </row>
    <row r="15367" spans="1:22" x14ac:dyDescent="0.35">
      <c r="A15367" s="5" t="s">
        <v>36399</v>
      </c>
      <c r="B15367" s="5" t="s">
        <v>36400</v>
      </c>
      <c r="C15367" s="5" t="s">
        <v>1194</v>
      </c>
      <c r="D15367" s="5" t="s">
        <v>18</v>
      </c>
      <c r="E15367" s="5">
        <v>6</v>
      </c>
      <c r="F15367" s="5" t="s">
        <v>294</v>
      </c>
      <c r="G15367" s="5" t="s">
        <v>294</v>
      </c>
      <c r="M15367" s="5" t="s">
        <v>794</v>
      </c>
      <c r="N15367" s="5" t="s">
        <v>294</v>
      </c>
      <c r="O15367" s="5" t="s">
        <v>294</v>
      </c>
      <c r="P15367" s="5" t="s">
        <v>294</v>
      </c>
      <c r="Q15367" s="5" t="s">
        <v>294</v>
      </c>
      <c r="R15367" s="5" t="s">
        <v>294</v>
      </c>
      <c r="V15367" s="5" t="s">
        <v>36399</v>
      </c>
    </row>
    <row r="15368" spans="1:22" x14ac:dyDescent="0.35">
      <c r="A15368" s="5" t="s">
        <v>36401</v>
      </c>
      <c r="B15368" s="5" t="s">
        <v>36402</v>
      </c>
      <c r="C15368" s="5" t="s">
        <v>1194</v>
      </c>
      <c r="D15368" s="5" t="s">
        <v>18</v>
      </c>
      <c r="E15368" s="5">
        <v>20</v>
      </c>
      <c r="F15368" s="5" t="s">
        <v>294</v>
      </c>
      <c r="G15368" s="5" t="s">
        <v>294</v>
      </c>
      <c r="M15368" s="5" t="s">
        <v>794</v>
      </c>
      <c r="N15368" s="5" t="s">
        <v>294</v>
      </c>
      <c r="R15368" s="5" t="s">
        <v>294</v>
      </c>
      <c r="V15368" s="5" t="s">
        <v>36403</v>
      </c>
    </row>
    <row r="15369" spans="1:22" x14ac:dyDescent="0.35">
      <c r="A15369" s="5" t="s">
        <v>36404</v>
      </c>
      <c r="B15369" s="5" t="s">
        <v>36405</v>
      </c>
      <c r="C15369" s="5" t="s">
        <v>1194</v>
      </c>
      <c r="D15369" s="5" t="s">
        <v>18</v>
      </c>
      <c r="E15369" s="5">
        <v>30</v>
      </c>
      <c r="F15369" s="5" t="s">
        <v>294</v>
      </c>
      <c r="G15369" s="5" t="s">
        <v>294</v>
      </c>
      <c r="M15369" s="5" t="s">
        <v>794</v>
      </c>
      <c r="N15369" s="5" t="s">
        <v>297</v>
      </c>
      <c r="O15369" s="5" t="s">
        <v>294</v>
      </c>
      <c r="P15369" s="5" t="s">
        <v>294</v>
      </c>
      <c r="Q15369" s="5" t="s">
        <v>297</v>
      </c>
      <c r="R15369" s="5" t="s">
        <v>294</v>
      </c>
      <c r="V15369" s="5" t="s">
        <v>36404</v>
      </c>
    </row>
    <row r="15370" spans="1:22" x14ac:dyDescent="0.35">
      <c r="A15370" s="5" t="s">
        <v>36406</v>
      </c>
      <c r="B15370" s="5" t="s">
        <v>36407</v>
      </c>
      <c r="C15370" s="5" t="s">
        <v>1194</v>
      </c>
      <c r="D15370" s="5" t="s">
        <v>18</v>
      </c>
      <c r="E15370" s="5">
        <v>50</v>
      </c>
      <c r="F15370" s="5" t="s">
        <v>294</v>
      </c>
      <c r="G15370" s="5" t="s">
        <v>294</v>
      </c>
      <c r="M15370" s="5" t="s">
        <v>794</v>
      </c>
      <c r="N15370" s="5" t="s">
        <v>294</v>
      </c>
      <c r="R15370" s="5" t="s">
        <v>294</v>
      </c>
      <c r="V15370" s="5" t="s">
        <v>36406</v>
      </c>
    </row>
    <row r="15371" spans="1:22" x14ac:dyDescent="0.35">
      <c r="A15371" s="5" t="s">
        <v>36408</v>
      </c>
      <c r="B15371" s="5" t="s">
        <v>36409</v>
      </c>
      <c r="C15371" s="5" t="s">
        <v>1194</v>
      </c>
      <c r="D15371" s="5" t="s">
        <v>18</v>
      </c>
      <c r="E15371" s="5">
        <v>1</v>
      </c>
      <c r="F15371" s="5" t="s">
        <v>294</v>
      </c>
      <c r="G15371" s="5" t="s">
        <v>294</v>
      </c>
      <c r="K15371" s="5" t="s">
        <v>294</v>
      </c>
      <c r="L15371" s="5" t="s">
        <v>36410</v>
      </c>
      <c r="M15371" s="5" t="s">
        <v>794</v>
      </c>
      <c r="N15371" s="5" t="s">
        <v>294</v>
      </c>
      <c r="O15371" s="5" t="s">
        <v>294</v>
      </c>
      <c r="P15371" s="5" t="s">
        <v>294</v>
      </c>
      <c r="Q15371" s="5" t="s">
        <v>294</v>
      </c>
      <c r="R15371" s="5" t="s">
        <v>294</v>
      </c>
      <c r="V15371" s="5" t="s">
        <v>36411</v>
      </c>
    </row>
    <row r="15372" spans="1:22" x14ac:dyDescent="0.35">
      <c r="A15372" s="5" t="s">
        <v>36412</v>
      </c>
      <c r="B15372" s="5" t="s">
        <v>36413</v>
      </c>
      <c r="C15372" s="5" t="s">
        <v>1194</v>
      </c>
      <c r="D15372" s="5" t="s">
        <v>18</v>
      </c>
      <c r="E15372" s="5">
        <v>20</v>
      </c>
      <c r="F15372" s="5" t="s">
        <v>294</v>
      </c>
      <c r="G15372" s="5" t="s">
        <v>294</v>
      </c>
      <c r="M15372" s="5" t="s">
        <v>794</v>
      </c>
      <c r="N15372" s="5" t="s">
        <v>294</v>
      </c>
      <c r="R15372" s="5" t="s">
        <v>294</v>
      </c>
      <c r="V15372" s="5" t="s">
        <v>36412</v>
      </c>
    </row>
    <row r="15373" spans="1:22" x14ac:dyDescent="0.35">
      <c r="A15373" s="5" t="s">
        <v>36414</v>
      </c>
      <c r="B15373" s="5" t="s">
        <v>36415</v>
      </c>
      <c r="C15373" s="5" t="s">
        <v>1194</v>
      </c>
      <c r="D15373" s="5" t="s">
        <v>20</v>
      </c>
      <c r="E15373" s="5">
        <v>10</v>
      </c>
      <c r="F15373" s="5" t="s">
        <v>294</v>
      </c>
      <c r="G15373" s="5" t="s">
        <v>294</v>
      </c>
      <c r="M15373" s="5" t="s">
        <v>794</v>
      </c>
      <c r="N15373" s="5" t="s">
        <v>294</v>
      </c>
      <c r="R15373" s="5" t="s">
        <v>294</v>
      </c>
      <c r="V15373" s="5" t="s">
        <v>36414</v>
      </c>
    </row>
    <row r="15374" spans="1:22" x14ac:dyDescent="0.35">
      <c r="A15374" s="5" t="s">
        <v>36416</v>
      </c>
      <c r="B15374" s="5" t="s">
        <v>36417</v>
      </c>
      <c r="C15374" s="5" t="s">
        <v>1194</v>
      </c>
      <c r="D15374" s="5" t="s">
        <v>28</v>
      </c>
      <c r="E15374" s="5">
        <v>6</v>
      </c>
      <c r="F15374" s="5" t="s">
        <v>294</v>
      </c>
      <c r="G15374" s="5" t="s">
        <v>294</v>
      </c>
      <c r="M15374" s="5" t="s">
        <v>794</v>
      </c>
      <c r="N15374" s="5" t="s">
        <v>294</v>
      </c>
      <c r="O15374" s="5" t="s">
        <v>294</v>
      </c>
      <c r="P15374" s="5" t="s">
        <v>294</v>
      </c>
      <c r="Q15374" s="5" t="s">
        <v>294</v>
      </c>
      <c r="R15374" s="5" t="s">
        <v>294</v>
      </c>
      <c r="V15374" s="5" t="s">
        <v>36416</v>
      </c>
    </row>
    <row r="15375" spans="1:22" x14ac:dyDescent="0.35">
      <c r="A15375" s="5" t="s">
        <v>36418</v>
      </c>
      <c r="B15375" s="5" t="s">
        <v>36419</v>
      </c>
      <c r="C15375" s="5" t="s">
        <v>1194</v>
      </c>
      <c r="D15375" s="5" t="s">
        <v>18</v>
      </c>
      <c r="E15375" s="5">
        <v>20</v>
      </c>
      <c r="F15375" s="5" t="s">
        <v>294</v>
      </c>
      <c r="G15375" s="5" t="s">
        <v>294</v>
      </c>
      <c r="M15375" s="5" t="s">
        <v>794</v>
      </c>
      <c r="N15375" s="5" t="s">
        <v>294</v>
      </c>
      <c r="R15375" s="5" t="s">
        <v>294</v>
      </c>
      <c r="V15375" s="5" t="s">
        <v>36420</v>
      </c>
    </row>
    <row r="15376" spans="1:22" x14ac:dyDescent="0.35">
      <c r="A15376" s="5" t="s">
        <v>36421</v>
      </c>
      <c r="B15376" s="5" t="s">
        <v>36422</v>
      </c>
      <c r="C15376" s="5" t="s">
        <v>1194</v>
      </c>
      <c r="D15376" s="5" t="s">
        <v>18</v>
      </c>
      <c r="E15376" s="5">
        <v>1</v>
      </c>
      <c r="F15376" s="5" t="s">
        <v>294</v>
      </c>
      <c r="G15376" s="5" t="s">
        <v>297</v>
      </c>
      <c r="L15376" s="5" t="s">
        <v>22731</v>
      </c>
      <c r="M15376" s="5" t="s">
        <v>794</v>
      </c>
      <c r="N15376" s="5" t="s">
        <v>294</v>
      </c>
      <c r="R15376" s="5" t="s">
        <v>294</v>
      </c>
      <c r="S15376" s="5" t="s">
        <v>294</v>
      </c>
      <c r="V15376" s="5" t="s">
        <v>36423</v>
      </c>
    </row>
    <row r="15377" spans="1:22" x14ac:dyDescent="0.35">
      <c r="A15377" s="5" t="s">
        <v>36424</v>
      </c>
      <c r="B15377" s="5" t="s">
        <v>36425</v>
      </c>
      <c r="C15377" s="5" t="s">
        <v>1194</v>
      </c>
      <c r="D15377" s="5" t="s">
        <v>18</v>
      </c>
      <c r="E15377" s="5">
        <v>12</v>
      </c>
      <c r="F15377" s="5" t="s">
        <v>294</v>
      </c>
      <c r="G15377" s="5" t="s">
        <v>297</v>
      </c>
      <c r="J15377" s="5" t="s">
        <v>34407</v>
      </c>
      <c r="M15377" s="5" t="s">
        <v>794</v>
      </c>
      <c r="N15377" s="5" t="s">
        <v>294</v>
      </c>
      <c r="P15377" s="5" t="s">
        <v>294</v>
      </c>
      <c r="R15377" s="5" t="s">
        <v>294</v>
      </c>
      <c r="U15377" s="5" t="s">
        <v>36426</v>
      </c>
      <c r="V15377" s="5" t="s">
        <v>36427</v>
      </c>
    </row>
    <row r="15378" spans="1:22" x14ac:dyDescent="0.35">
      <c r="A15378" s="5" t="s">
        <v>36428</v>
      </c>
      <c r="B15378" s="5" t="s">
        <v>36429</v>
      </c>
      <c r="C15378" s="5" t="s">
        <v>1194</v>
      </c>
      <c r="D15378" s="5" t="s">
        <v>18</v>
      </c>
      <c r="E15378" s="5">
        <v>10</v>
      </c>
      <c r="F15378" s="5" t="s">
        <v>294</v>
      </c>
      <c r="G15378" s="5" t="s">
        <v>294</v>
      </c>
      <c r="K15378" s="5" t="s">
        <v>36430</v>
      </c>
      <c r="M15378" s="5" t="s">
        <v>794</v>
      </c>
      <c r="N15378" s="5" t="s">
        <v>294</v>
      </c>
      <c r="R15378" s="5" t="s">
        <v>294</v>
      </c>
      <c r="V15378" s="5" t="s">
        <v>36431</v>
      </c>
    </row>
    <row r="15379" spans="1:22" x14ac:dyDescent="0.35">
      <c r="A15379" s="5" t="s">
        <v>36432</v>
      </c>
      <c r="B15379" s="5" t="s">
        <v>36433</v>
      </c>
      <c r="C15379" s="5" t="s">
        <v>1194</v>
      </c>
      <c r="D15379" s="5" t="s">
        <v>18</v>
      </c>
      <c r="E15379" s="5">
        <v>1</v>
      </c>
      <c r="F15379" s="5" t="s">
        <v>294</v>
      </c>
      <c r="G15379" s="5" t="s">
        <v>297</v>
      </c>
      <c r="K15379" s="5" t="s">
        <v>36434</v>
      </c>
      <c r="L15379" s="5" t="s">
        <v>4399</v>
      </c>
      <c r="M15379" s="5" t="s">
        <v>794</v>
      </c>
      <c r="N15379" s="5" t="s">
        <v>294</v>
      </c>
      <c r="R15379" s="5" t="s">
        <v>294</v>
      </c>
      <c r="S15379" s="5" t="s">
        <v>294</v>
      </c>
      <c r="V15379" s="5" t="s">
        <v>36435</v>
      </c>
    </row>
    <row r="15380" spans="1:22" x14ac:dyDescent="0.35">
      <c r="A15380" s="5" t="s">
        <v>36436</v>
      </c>
      <c r="B15380" s="5" t="s">
        <v>36437</v>
      </c>
      <c r="C15380" s="5" t="s">
        <v>1194</v>
      </c>
      <c r="D15380" s="5" t="s">
        <v>18</v>
      </c>
      <c r="E15380" s="5">
        <v>1</v>
      </c>
      <c r="F15380" s="5" t="s">
        <v>294</v>
      </c>
      <c r="G15380" s="5" t="s">
        <v>297</v>
      </c>
      <c r="K15380" s="5" t="s">
        <v>36438</v>
      </c>
      <c r="L15380" s="5" t="s">
        <v>4399</v>
      </c>
      <c r="M15380" s="5" t="s">
        <v>794</v>
      </c>
      <c r="N15380" s="5" t="s">
        <v>294</v>
      </c>
      <c r="R15380" s="5" t="s">
        <v>294</v>
      </c>
      <c r="S15380" s="5" t="s">
        <v>294</v>
      </c>
      <c r="V15380" s="5" t="s">
        <v>36439</v>
      </c>
    </row>
    <row r="15381" spans="1:22" x14ac:dyDescent="0.35">
      <c r="A15381" s="5" t="s">
        <v>36440</v>
      </c>
      <c r="B15381" s="5" t="s">
        <v>36441</v>
      </c>
      <c r="C15381" s="5" t="s">
        <v>1194</v>
      </c>
      <c r="D15381" s="5" t="s">
        <v>18</v>
      </c>
      <c r="E15381" s="5">
        <v>10</v>
      </c>
      <c r="F15381" s="5" t="s">
        <v>294</v>
      </c>
      <c r="G15381" s="5" t="s">
        <v>294</v>
      </c>
      <c r="K15381" s="5" t="s">
        <v>36442</v>
      </c>
      <c r="M15381" s="5" t="s">
        <v>794</v>
      </c>
      <c r="N15381" s="5" t="s">
        <v>294</v>
      </c>
      <c r="R15381" s="5" t="s">
        <v>294</v>
      </c>
      <c r="V15381" s="5" t="s">
        <v>36443</v>
      </c>
    </row>
    <row r="15382" spans="1:22" x14ac:dyDescent="0.35">
      <c r="A15382" s="5" t="s">
        <v>36444</v>
      </c>
      <c r="B15382" s="5" t="s">
        <v>36445</v>
      </c>
      <c r="C15382" s="5" t="s">
        <v>1194</v>
      </c>
      <c r="D15382" s="5" t="s">
        <v>18</v>
      </c>
      <c r="E15382" s="5">
        <v>1</v>
      </c>
      <c r="F15382" s="5" t="s">
        <v>294</v>
      </c>
      <c r="G15382" s="5" t="s">
        <v>297</v>
      </c>
      <c r="K15382" s="5" t="s">
        <v>36446</v>
      </c>
      <c r="L15382" s="5" t="s">
        <v>4399</v>
      </c>
      <c r="M15382" s="5" t="s">
        <v>794</v>
      </c>
      <c r="N15382" s="5" t="s">
        <v>294</v>
      </c>
      <c r="R15382" s="5" t="s">
        <v>294</v>
      </c>
      <c r="S15382" s="5" t="s">
        <v>294</v>
      </c>
      <c r="V15382" s="5" t="s">
        <v>36447</v>
      </c>
    </row>
    <row r="15383" spans="1:22" x14ac:dyDescent="0.35">
      <c r="A15383" s="5" t="s">
        <v>36448</v>
      </c>
      <c r="B15383" s="5" t="s">
        <v>36449</v>
      </c>
      <c r="C15383" s="5" t="s">
        <v>1194</v>
      </c>
      <c r="D15383" s="5" t="s">
        <v>18</v>
      </c>
      <c r="E15383" s="5">
        <v>1</v>
      </c>
      <c r="F15383" s="5" t="s">
        <v>294</v>
      </c>
      <c r="G15383" s="5" t="s">
        <v>297</v>
      </c>
      <c r="K15383" s="5" t="s">
        <v>36450</v>
      </c>
      <c r="L15383" s="5" t="s">
        <v>4399</v>
      </c>
      <c r="M15383" s="5" t="s">
        <v>794</v>
      </c>
      <c r="N15383" s="5" t="s">
        <v>294</v>
      </c>
      <c r="R15383" s="5" t="s">
        <v>294</v>
      </c>
      <c r="S15383" s="5" t="s">
        <v>294</v>
      </c>
      <c r="V15383" s="5" t="s">
        <v>36451</v>
      </c>
    </row>
    <row r="15384" spans="1:22" x14ac:dyDescent="0.35">
      <c r="A15384" s="5" t="s">
        <v>36452</v>
      </c>
      <c r="B15384" s="5" t="s">
        <v>36453</v>
      </c>
      <c r="C15384" s="5" t="s">
        <v>1194</v>
      </c>
      <c r="D15384" s="5" t="s">
        <v>22</v>
      </c>
      <c r="E15384" s="5">
        <v>8</v>
      </c>
      <c r="F15384" s="5" t="s">
        <v>294</v>
      </c>
      <c r="G15384" s="5" t="s">
        <v>294</v>
      </c>
      <c r="H15384" s="5">
        <v>0</v>
      </c>
      <c r="I15384" s="5">
        <v>99999999</v>
      </c>
      <c r="K15384" s="5" t="s">
        <v>36454</v>
      </c>
      <c r="M15384" s="5" t="s">
        <v>794</v>
      </c>
      <c r="N15384" s="5" t="s">
        <v>294</v>
      </c>
      <c r="R15384" s="5" t="s">
        <v>294</v>
      </c>
      <c r="V15384" s="5" t="s">
        <v>36455</v>
      </c>
    </row>
    <row r="15385" spans="1:22" x14ac:dyDescent="0.35">
      <c r="A15385" s="5" t="s">
        <v>36456</v>
      </c>
      <c r="B15385" s="5" t="s">
        <v>36457</v>
      </c>
      <c r="C15385" s="5" t="s">
        <v>1194</v>
      </c>
      <c r="D15385" s="5" t="s">
        <v>18</v>
      </c>
      <c r="E15385" s="5">
        <v>1</v>
      </c>
      <c r="F15385" s="5" t="s">
        <v>294</v>
      </c>
      <c r="G15385" s="5" t="s">
        <v>297</v>
      </c>
      <c r="K15385" s="5" t="s">
        <v>36458</v>
      </c>
      <c r="L15385" s="5" t="s">
        <v>4399</v>
      </c>
      <c r="M15385" s="5" t="s">
        <v>794</v>
      </c>
      <c r="N15385" s="5" t="s">
        <v>294</v>
      </c>
      <c r="R15385" s="5" t="s">
        <v>294</v>
      </c>
      <c r="S15385" s="5" t="s">
        <v>294</v>
      </c>
      <c r="V15385" s="5" t="s">
        <v>36459</v>
      </c>
    </row>
    <row r="15386" spans="1:22" x14ac:dyDescent="0.35">
      <c r="A15386" s="5" t="s">
        <v>36460</v>
      </c>
      <c r="B15386" s="5" t="s">
        <v>36461</v>
      </c>
      <c r="C15386" s="5" t="s">
        <v>1194</v>
      </c>
      <c r="D15386" s="5" t="s">
        <v>18</v>
      </c>
      <c r="E15386" s="5">
        <v>1</v>
      </c>
      <c r="F15386" s="5" t="s">
        <v>294</v>
      </c>
      <c r="G15386" s="5" t="s">
        <v>297</v>
      </c>
      <c r="K15386" s="5" t="s">
        <v>36462</v>
      </c>
      <c r="L15386" s="5" t="s">
        <v>4399</v>
      </c>
      <c r="M15386" s="5" t="s">
        <v>794</v>
      </c>
      <c r="N15386" s="5" t="s">
        <v>294</v>
      </c>
      <c r="R15386" s="5" t="s">
        <v>294</v>
      </c>
      <c r="S15386" s="5" t="s">
        <v>294</v>
      </c>
      <c r="V15386" s="5" t="s">
        <v>36463</v>
      </c>
    </row>
    <row r="15387" spans="1:22" x14ac:dyDescent="0.35">
      <c r="A15387" s="5" t="s">
        <v>36464</v>
      </c>
      <c r="B15387" s="5" t="s">
        <v>36465</v>
      </c>
      <c r="C15387" s="5" t="s">
        <v>1194</v>
      </c>
      <c r="D15387" s="5" t="s">
        <v>22</v>
      </c>
      <c r="E15387" s="5">
        <v>8</v>
      </c>
      <c r="F15387" s="5" t="s">
        <v>294</v>
      </c>
      <c r="G15387" s="5" t="s">
        <v>294</v>
      </c>
      <c r="H15387" s="5">
        <v>0</v>
      </c>
      <c r="I15387" s="5">
        <v>99999999</v>
      </c>
      <c r="K15387" s="5" t="s">
        <v>36466</v>
      </c>
      <c r="M15387" s="5" t="s">
        <v>794</v>
      </c>
      <c r="N15387" s="5" t="s">
        <v>294</v>
      </c>
      <c r="R15387" s="5" t="s">
        <v>294</v>
      </c>
      <c r="S15387" s="5" t="s">
        <v>2333</v>
      </c>
      <c r="V15387" s="5" t="s">
        <v>36467</v>
      </c>
    </row>
    <row r="15388" spans="1:22" x14ac:dyDescent="0.35">
      <c r="A15388" s="5" t="s">
        <v>36468</v>
      </c>
      <c r="B15388" s="5" t="s">
        <v>35950</v>
      </c>
      <c r="C15388" s="5" t="s">
        <v>1194</v>
      </c>
      <c r="D15388" s="5" t="s">
        <v>18</v>
      </c>
      <c r="E15388" s="5">
        <v>60</v>
      </c>
      <c r="F15388" s="5" t="s">
        <v>294</v>
      </c>
      <c r="G15388" s="5" t="s">
        <v>297</v>
      </c>
      <c r="M15388" s="5" t="s">
        <v>794</v>
      </c>
      <c r="N15388" s="5" t="s">
        <v>294</v>
      </c>
      <c r="R15388" s="5" t="s">
        <v>294</v>
      </c>
      <c r="V15388" s="5" t="s">
        <v>36469</v>
      </c>
    </row>
    <row r="15389" spans="1:22" x14ac:dyDescent="0.35">
      <c r="A15389" s="5" t="s">
        <v>36470</v>
      </c>
      <c r="B15389" s="5" t="s">
        <v>36471</v>
      </c>
      <c r="C15389" s="5" t="s">
        <v>1194</v>
      </c>
      <c r="D15389" s="5" t="s">
        <v>18</v>
      </c>
      <c r="E15389" s="5">
        <v>1</v>
      </c>
      <c r="F15389" s="5" t="s">
        <v>294</v>
      </c>
      <c r="G15389" s="5" t="s">
        <v>297</v>
      </c>
      <c r="L15389" s="5" t="s">
        <v>4399</v>
      </c>
      <c r="M15389" s="5" t="s">
        <v>794</v>
      </c>
      <c r="N15389" s="5" t="s">
        <v>294</v>
      </c>
      <c r="R15389" s="5" t="s">
        <v>294</v>
      </c>
      <c r="S15389" s="5" t="s">
        <v>294</v>
      </c>
      <c r="V15389" s="5" t="s">
        <v>36472</v>
      </c>
    </row>
    <row r="15390" spans="1:22" x14ac:dyDescent="0.35">
      <c r="A15390" s="5" t="s">
        <v>36473</v>
      </c>
      <c r="B15390" s="5" t="s">
        <v>36474</v>
      </c>
      <c r="C15390" s="5" t="s">
        <v>1194</v>
      </c>
      <c r="D15390" s="5" t="s">
        <v>1655</v>
      </c>
      <c r="E15390" s="5">
        <v>77</v>
      </c>
      <c r="F15390" s="5" t="s">
        <v>294</v>
      </c>
      <c r="G15390" s="5" t="s">
        <v>294</v>
      </c>
      <c r="M15390" s="5" t="s">
        <v>794</v>
      </c>
      <c r="N15390" s="5" t="s">
        <v>294</v>
      </c>
      <c r="O15390" s="5" t="s">
        <v>294</v>
      </c>
      <c r="P15390" s="5" t="s">
        <v>294</v>
      </c>
      <c r="Q15390" s="5" t="s">
        <v>294</v>
      </c>
      <c r="R15390" s="5" t="s">
        <v>294</v>
      </c>
      <c r="V15390" s="5" t="s">
        <v>36473</v>
      </c>
    </row>
    <row r="15391" spans="1:22" x14ac:dyDescent="0.35">
      <c r="A15391" s="5" t="s">
        <v>36475</v>
      </c>
      <c r="B15391" s="5" t="s">
        <v>35962</v>
      </c>
      <c r="C15391" s="5" t="s">
        <v>1194</v>
      </c>
      <c r="D15391" s="5" t="s">
        <v>18</v>
      </c>
      <c r="E15391" s="5">
        <v>60</v>
      </c>
      <c r="F15391" s="5" t="s">
        <v>294</v>
      </c>
      <c r="G15391" s="5" t="s">
        <v>297</v>
      </c>
      <c r="M15391" s="5" t="s">
        <v>794</v>
      </c>
      <c r="N15391" s="5" t="s">
        <v>294</v>
      </c>
      <c r="R15391" s="5" t="s">
        <v>294</v>
      </c>
      <c r="V15391" s="5" t="s">
        <v>36476</v>
      </c>
    </row>
    <row r="15392" spans="1:22" x14ac:dyDescent="0.35">
      <c r="A15392" s="5" t="s">
        <v>36477</v>
      </c>
      <c r="B15392" s="5" t="s">
        <v>36478</v>
      </c>
      <c r="C15392" s="5" t="s">
        <v>1194</v>
      </c>
      <c r="D15392" s="5" t="s">
        <v>18</v>
      </c>
      <c r="E15392" s="5">
        <v>15</v>
      </c>
      <c r="F15392" s="5" t="s">
        <v>294</v>
      </c>
      <c r="G15392" s="5" t="s">
        <v>297</v>
      </c>
      <c r="J15392" s="5" t="s">
        <v>3762</v>
      </c>
      <c r="M15392" s="5" t="s">
        <v>794</v>
      </c>
      <c r="N15392" s="5" t="s">
        <v>294</v>
      </c>
      <c r="P15392" s="5" t="s">
        <v>294</v>
      </c>
      <c r="Q15392" s="5" t="s">
        <v>294</v>
      </c>
      <c r="R15392" s="5" t="s">
        <v>294</v>
      </c>
      <c r="V15392" s="5" t="s">
        <v>36477</v>
      </c>
    </row>
    <row r="15393" spans="1:22" x14ac:dyDescent="0.35">
      <c r="A15393" s="5" t="s">
        <v>36479</v>
      </c>
      <c r="B15393" s="5" t="s">
        <v>36480</v>
      </c>
      <c r="C15393" s="5" t="s">
        <v>1194</v>
      </c>
      <c r="D15393" s="5" t="s">
        <v>18</v>
      </c>
      <c r="E15393" s="5">
        <v>1</v>
      </c>
      <c r="F15393" s="5" t="s">
        <v>297</v>
      </c>
      <c r="G15393" s="5" t="s">
        <v>297</v>
      </c>
      <c r="L15393" s="5" t="s">
        <v>36481</v>
      </c>
      <c r="M15393" s="5" t="s">
        <v>794</v>
      </c>
      <c r="N15393" s="5" t="s">
        <v>294</v>
      </c>
      <c r="P15393" s="5" t="s">
        <v>294</v>
      </c>
      <c r="Q15393" s="5" t="s">
        <v>294</v>
      </c>
      <c r="R15393" s="5" t="s">
        <v>294</v>
      </c>
      <c r="S15393" s="5" t="s">
        <v>297</v>
      </c>
      <c r="V15393" s="5" t="s">
        <v>36479</v>
      </c>
    </row>
    <row r="15394" spans="1:22" x14ac:dyDescent="0.35">
      <c r="A15394" s="5" t="s">
        <v>36482</v>
      </c>
      <c r="B15394" s="5" t="s">
        <v>36483</v>
      </c>
      <c r="C15394" s="5" t="s">
        <v>1194</v>
      </c>
      <c r="D15394" s="5" t="s">
        <v>18</v>
      </c>
      <c r="E15394" s="5">
        <v>999</v>
      </c>
      <c r="F15394" s="5" t="s">
        <v>294</v>
      </c>
      <c r="G15394" s="5" t="s">
        <v>294</v>
      </c>
      <c r="M15394" s="5" t="s">
        <v>794</v>
      </c>
      <c r="N15394" s="5" t="s">
        <v>294</v>
      </c>
      <c r="O15394" s="5" t="s">
        <v>294</v>
      </c>
      <c r="P15394" s="5" t="s">
        <v>294</v>
      </c>
      <c r="Q15394" s="5" t="s">
        <v>294</v>
      </c>
      <c r="R15394" s="5" t="s">
        <v>294</v>
      </c>
      <c r="V15394" s="5" t="s">
        <v>36484</v>
      </c>
    </row>
    <row r="15395" spans="1:22" x14ac:dyDescent="0.35">
      <c r="A15395" s="5" t="s">
        <v>36485</v>
      </c>
      <c r="B15395" s="5" t="s">
        <v>36486</v>
      </c>
      <c r="C15395" s="5" t="s">
        <v>1194</v>
      </c>
      <c r="D15395" s="5" t="s">
        <v>18</v>
      </c>
      <c r="E15395" s="5">
        <v>20</v>
      </c>
      <c r="F15395" s="5" t="s">
        <v>294</v>
      </c>
      <c r="G15395" s="5" t="s">
        <v>294</v>
      </c>
      <c r="M15395" s="5" t="s">
        <v>794</v>
      </c>
      <c r="N15395" s="5" t="s">
        <v>294</v>
      </c>
      <c r="R15395" s="5" t="s">
        <v>294</v>
      </c>
      <c r="V15395" s="5" t="s">
        <v>36485</v>
      </c>
    </row>
    <row r="15396" spans="1:22" x14ac:dyDescent="0.35">
      <c r="A15396" s="5" t="s">
        <v>36487</v>
      </c>
      <c r="B15396" s="5" t="s">
        <v>36488</v>
      </c>
      <c r="C15396" s="5" t="s">
        <v>1194</v>
      </c>
      <c r="D15396" s="5" t="s">
        <v>24</v>
      </c>
      <c r="E15396" s="5">
        <v>12</v>
      </c>
      <c r="F15396" s="5" t="s">
        <v>294</v>
      </c>
      <c r="G15396" s="5" t="s">
        <v>294</v>
      </c>
      <c r="M15396" s="5" t="s">
        <v>794</v>
      </c>
      <c r="N15396" s="5" t="s">
        <v>294</v>
      </c>
      <c r="R15396" s="5" t="s">
        <v>294</v>
      </c>
      <c r="V15396" s="5" t="s">
        <v>36489</v>
      </c>
    </row>
    <row r="15397" spans="1:22" x14ac:dyDescent="0.35">
      <c r="A15397" s="5" t="s">
        <v>36490</v>
      </c>
      <c r="B15397" s="5" t="s">
        <v>36491</v>
      </c>
      <c r="C15397" s="5" t="s">
        <v>1194</v>
      </c>
      <c r="D15397" s="5" t="s">
        <v>18</v>
      </c>
      <c r="E15397" s="5">
        <v>1</v>
      </c>
      <c r="F15397" s="5" t="s">
        <v>294</v>
      </c>
      <c r="G15397" s="5" t="s">
        <v>297</v>
      </c>
      <c r="L15397" s="5" t="s">
        <v>4399</v>
      </c>
      <c r="M15397" s="5" t="s">
        <v>794</v>
      </c>
      <c r="N15397" s="5" t="s">
        <v>294</v>
      </c>
      <c r="R15397" s="5" t="s">
        <v>294</v>
      </c>
      <c r="S15397" s="5" t="s">
        <v>294</v>
      </c>
      <c r="V15397" s="5" t="s">
        <v>36492</v>
      </c>
    </row>
    <row r="15398" spans="1:22" x14ac:dyDescent="0.35">
      <c r="A15398" s="5" t="s">
        <v>36493</v>
      </c>
      <c r="B15398" s="5" t="s">
        <v>36494</v>
      </c>
      <c r="C15398" s="5" t="s">
        <v>36495</v>
      </c>
      <c r="D15398" s="5" t="s">
        <v>22</v>
      </c>
      <c r="E15398" s="5">
        <v>4</v>
      </c>
      <c r="F15398" s="5" t="s">
        <v>294</v>
      </c>
      <c r="G15398" s="5" t="s">
        <v>294</v>
      </c>
      <c r="J15398" s="5" t="s">
        <v>17809</v>
      </c>
      <c r="M15398" s="5" t="s">
        <v>3826</v>
      </c>
      <c r="N15398" s="5" t="s">
        <v>294</v>
      </c>
      <c r="O15398" s="5" t="s">
        <v>294</v>
      </c>
      <c r="P15398" s="5" t="s">
        <v>294</v>
      </c>
      <c r="Q15398" s="5" t="s">
        <v>294</v>
      </c>
      <c r="R15398" s="5" t="s">
        <v>294</v>
      </c>
      <c r="V15398" s="5" t="s">
        <v>36496</v>
      </c>
    </row>
    <row r="15399" spans="1:22" x14ac:dyDescent="0.35">
      <c r="A15399" s="5" t="s">
        <v>36497</v>
      </c>
      <c r="B15399" s="5" t="s">
        <v>36498</v>
      </c>
      <c r="C15399" s="5" t="s">
        <v>36495</v>
      </c>
      <c r="D15399" s="5" t="s">
        <v>18</v>
      </c>
      <c r="E15399" s="5">
        <v>40</v>
      </c>
      <c r="F15399" s="5" t="s">
        <v>294</v>
      </c>
      <c r="G15399" s="5" t="s">
        <v>294</v>
      </c>
      <c r="M15399" s="5" t="s">
        <v>794</v>
      </c>
      <c r="N15399" s="5" t="s">
        <v>294</v>
      </c>
      <c r="R15399" s="5" t="s">
        <v>294</v>
      </c>
    </row>
    <row r="15400" spans="1:22" x14ac:dyDescent="0.35">
      <c r="A15400" s="5" t="s">
        <v>36499</v>
      </c>
      <c r="B15400" s="5" t="s">
        <v>36500</v>
      </c>
      <c r="C15400" s="5" t="s">
        <v>36501</v>
      </c>
      <c r="D15400" s="5" t="s">
        <v>18</v>
      </c>
      <c r="E15400" s="5">
        <v>30</v>
      </c>
      <c r="F15400" s="5" t="s">
        <v>294</v>
      </c>
      <c r="G15400" s="5" t="s">
        <v>297</v>
      </c>
      <c r="M15400" s="5" t="s">
        <v>3826</v>
      </c>
      <c r="N15400" s="5" t="s">
        <v>294</v>
      </c>
      <c r="P15400" s="5" t="s">
        <v>294</v>
      </c>
      <c r="Q15400" s="5" t="s">
        <v>294</v>
      </c>
      <c r="R15400" s="5" t="s">
        <v>294</v>
      </c>
    </row>
    <row r="15401" spans="1:22" x14ac:dyDescent="0.35">
      <c r="A15401" s="5" t="s">
        <v>36502</v>
      </c>
      <c r="B15401" s="5" t="s">
        <v>36503</v>
      </c>
      <c r="C15401" s="5" t="s">
        <v>36501</v>
      </c>
      <c r="D15401" s="5" t="s">
        <v>18</v>
      </c>
      <c r="E15401" s="5">
        <v>40</v>
      </c>
      <c r="F15401" s="5" t="s">
        <v>294</v>
      </c>
      <c r="G15401" s="5" t="s">
        <v>294</v>
      </c>
      <c r="M15401" s="5" t="s">
        <v>794</v>
      </c>
      <c r="N15401" s="5" t="s">
        <v>294</v>
      </c>
      <c r="R15401" s="5" t="s">
        <v>294</v>
      </c>
    </row>
    <row r="15402" spans="1:22" x14ac:dyDescent="0.35">
      <c r="A15402" s="5" t="s">
        <v>36504</v>
      </c>
      <c r="B15402" s="5" t="s">
        <v>36505</v>
      </c>
      <c r="C15402" s="5" t="s">
        <v>1194</v>
      </c>
      <c r="D15402" s="5" t="s">
        <v>18</v>
      </c>
      <c r="E15402" s="5">
        <v>15</v>
      </c>
      <c r="F15402" s="5" t="s">
        <v>294</v>
      </c>
      <c r="G15402" s="5" t="s">
        <v>297</v>
      </c>
      <c r="M15402" s="5" t="s">
        <v>794</v>
      </c>
      <c r="N15402" s="5" t="s">
        <v>294</v>
      </c>
      <c r="O15402" s="5" t="s">
        <v>294</v>
      </c>
      <c r="P15402" s="5" t="s">
        <v>294</v>
      </c>
      <c r="Q15402" s="5" t="s">
        <v>294</v>
      </c>
      <c r="R15402" s="5" t="s">
        <v>294</v>
      </c>
    </row>
    <row r="15403" spans="1:22" x14ac:dyDescent="0.35">
      <c r="A15403" s="5" t="s">
        <v>36506</v>
      </c>
      <c r="B15403" s="5" t="s">
        <v>36507</v>
      </c>
      <c r="C15403" s="5" t="s">
        <v>36508</v>
      </c>
      <c r="D15403" s="5" t="s">
        <v>20</v>
      </c>
      <c r="E15403" s="5">
        <v>10</v>
      </c>
      <c r="F15403" s="5" t="s">
        <v>297</v>
      </c>
      <c r="G15403" s="5" t="s">
        <v>294</v>
      </c>
      <c r="M15403" s="5" t="s">
        <v>794</v>
      </c>
      <c r="N15403" s="5" t="s">
        <v>294</v>
      </c>
      <c r="P15403" s="5" t="s">
        <v>294</v>
      </c>
      <c r="Q15403" s="5" t="s">
        <v>294</v>
      </c>
      <c r="R15403" s="5" t="s">
        <v>294</v>
      </c>
    </row>
    <row r="15404" spans="1:22" x14ac:dyDescent="0.35">
      <c r="A15404" s="5" t="s">
        <v>36509</v>
      </c>
      <c r="B15404" s="5" t="s">
        <v>36510</v>
      </c>
      <c r="C15404" s="5" t="s">
        <v>1194</v>
      </c>
      <c r="D15404" s="5" t="s">
        <v>18</v>
      </c>
      <c r="E15404" s="5">
        <v>1</v>
      </c>
      <c r="F15404" s="5" t="s">
        <v>297</v>
      </c>
      <c r="G15404" s="5" t="s">
        <v>297</v>
      </c>
      <c r="L15404" s="5" t="s">
        <v>4399</v>
      </c>
      <c r="M15404" s="5" t="s">
        <v>794</v>
      </c>
      <c r="N15404" s="5" t="s">
        <v>294</v>
      </c>
      <c r="R15404" s="5" t="s">
        <v>294</v>
      </c>
      <c r="V15404" s="5" t="s">
        <v>36509</v>
      </c>
    </row>
    <row r="15405" spans="1:22" x14ac:dyDescent="0.35">
      <c r="A15405" s="5" t="s">
        <v>36511</v>
      </c>
      <c r="B15405" s="5" t="s">
        <v>3937</v>
      </c>
      <c r="C15405" s="5" t="s">
        <v>36508</v>
      </c>
      <c r="D15405" s="5" t="s">
        <v>18</v>
      </c>
      <c r="E15405" s="5">
        <v>10</v>
      </c>
      <c r="F15405" s="5" t="s">
        <v>297</v>
      </c>
      <c r="G15405" s="5" t="s">
        <v>297</v>
      </c>
      <c r="M15405" s="5" t="s">
        <v>3826</v>
      </c>
      <c r="N15405" s="5" t="s">
        <v>294</v>
      </c>
      <c r="P15405" s="5" t="s">
        <v>294</v>
      </c>
      <c r="Q15405" s="5" t="s">
        <v>294</v>
      </c>
      <c r="R15405" s="5" t="s">
        <v>294</v>
      </c>
    </row>
    <row r="15406" spans="1:22" x14ac:dyDescent="0.35">
      <c r="A15406" s="5" t="s">
        <v>36512</v>
      </c>
      <c r="B15406" s="5" t="s">
        <v>36513</v>
      </c>
      <c r="C15406" s="5" t="s">
        <v>36508</v>
      </c>
      <c r="D15406" s="5" t="s">
        <v>18</v>
      </c>
      <c r="E15406" s="5">
        <v>999</v>
      </c>
      <c r="F15406" s="5" t="s">
        <v>297</v>
      </c>
      <c r="G15406" s="5" t="s">
        <v>294</v>
      </c>
      <c r="M15406" s="5" t="s">
        <v>794</v>
      </c>
      <c r="N15406" s="5" t="s">
        <v>294</v>
      </c>
      <c r="O15406" s="5" t="s">
        <v>294</v>
      </c>
      <c r="P15406" s="5" t="s">
        <v>294</v>
      </c>
      <c r="Q15406" s="5" t="s">
        <v>294</v>
      </c>
      <c r="R15406" s="5" t="s">
        <v>294</v>
      </c>
      <c r="V15406" s="5" t="s">
        <v>36514</v>
      </c>
    </row>
    <row r="15407" spans="1:22" x14ac:dyDescent="0.35">
      <c r="A15407" s="5" t="s">
        <v>36515</v>
      </c>
      <c r="B15407" s="5" t="s">
        <v>36516</v>
      </c>
      <c r="C15407" s="5" t="s">
        <v>1194</v>
      </c>
      <c r="D15407" s="5" t="s">
        <v>18</v>
      </c>
      <c r="E15407" s="5">
        <v>1</v>
      </c>
      <c r="F15407" s="5" t="s">
        <v>294</v>
      </c>
      <c r="G15407" s="5" t="s">
        <v>297</v>
      </c>
      <c r="L15407" s="5" t="s">
        <v>4399</v>
      </c>
      <c r="M15407" s="5" t="s">
        <v>794</v>
      </c>
      <c r="N15407" s="5" t="s">
        <v>294</v>
      </c>
      <c r="P15407" s="5" t="s">
        <v>294</v>
      </c>
      <c r="Q15407" s="5" t="s">
        <v>294</v>
      </c>
      <c r="R15407" s="5" t="s">
        <v>294</v>
      </c>
      <c r="S15407" s="5" t="s">
        <v>294</v>
      </c>
      <c r="V15407" s="5" t="s">
        <v>36515</v>
      </c>
    </row>
    <row r="15408" spans="1:22" x14ac:dyDescent="0.35">
      <c r="A15408" s="5" t="s">
        <v>36517</v>
      </c>
      <c r="B15408" s="5" t="s">
        <v>36518</v>
      </c>
      <c r="C15408" s="5" t="s">
        <v>1194</v>
      </c>
      <c r="D15408" s="5" t="s">
        <v>18</v>
      </c>
      <c r="E15408" s="5">
        <v>1</v>
      </c>
      <c r="F15408" s="5" t="s">
        <v>297</v>
      </c>
      <c r="G15408" s="5" t="s">
        <v>297</v>
      </c>
      <c r="L15408" s="5" t="s">
        <v>822</v>
      </c>
      <c r="M15408" s="5" t="s">
        <v>794</v>
      </c>
      <c r="N15408" s="5" t="s">
        <v>294</v>
      </c>
      <c r="O15408" s="5" t="s">
        <v>294</v>
      </c>
      <c r="P15408" s="5" t="s">
        <v>294</v>
      </c>
      <c r="Q15408" s="5" t="s">
        <v>294</v>
      </c>
      <c r="R15408" s="5" t="s">
        <v>294</v>
      </c>
      <c r="S15408" s="5" t="s">
        <v>294</v>
      </c>
      <c r="V15408" s="5" t="s">
        <v>36519</v>
      </c>
    </row>
    <row r="15409" spans="1:22" x14ac:dyDescent="0.35">
      <c r="A15409" s="5" t="s">
        <v>36520</v>
      </c>
      <c r="B15409" s="5" t="s">
        <v>36521</v>
      </c>
      <c r="C15409" s="5" t="s">
        <v>1194</v>
      </c>
      <c r="D15409" s="5" t="s">
        <v>22</v>
      </c>
      <c r="E15409" s="5">
        <v>5</v>
      </c>
      <c r="F15409" s="5" t="s">
        <v>294</v>
      </c>
      <c r="G15409" s="5" t="s">
        <v>294</v>
      </c>
      <c r="M15409" s="5" t="s">
        <v>794</v>
      </c>
      <c r="N15409" s="5" t="s">
        <v>294</v>
      </c>
      <c r="P15409" s="5" t="s">
        <v>294</v>
      </c>
      <c r="Q15409" s="5" t="s">
        <v>294</v>
      </c>
      <c r="R15409" s="5" t="s">
        <v>297</v>
      </c>
      <c r="V15409" s="5" t="s">
        <v>36520</v>
      </c>
    </row>
    <row r="15410" spans="1:22" x14ac:dyDescent="0.35">
      <c r="A15410" s="5" t="s">
        <v>36522</v>
      </c>
      <c r="B15410" s="5" t="s">
        <v>22737</v>
      </c>
      <c r="C15410" s="5" t="s">
        <v>1194</v>
      </c>
      <c r="D15410" s="5" t="s">
        <v>18</v>
      </c>
      <c r="E15410" s="5">
        <v>10</v>
      </c>
      <c r="F15410" s="5" t="s">
        <v>294</v>
      </c>
      <c r="G15410" s="5" t="s">
        <v>297</v>
      </c>
      <c r="J15410" s="5" t="s">
        <v>35283</v>
      </c>
      <c r="M15410" s="5" t="s">
        <v>794</v>
      </c>
      <c r="N15410" s="5" t="s">
        <v>294</v>
      </c>
      <c r="P15410" s="5" t="s">
        <v>294</v>
      </c>
      <c r="Q15410" s="5" t="s">
        <v>294</v>
      </c>
      <c r="R15410" s="5" t="s">
        <v>294</v>
      </c>
      <c r="V15410" s="5" t="s">
        <v>36523</v>
      </c>
    </row>
    <row r="15411" spans="1:22" x14ac:dyDescent="0.35">
      <c r="A15411" s="5" t="s">
        <v>36524</v>
      </c>
      <c r="B15411" s="5" t="s">
        <v>36525</v>
      </c>
      <c r="C15411" s="5" t="s">
        <v>1194</v>
      </c>
      <c r="D15411" s="5" t="s">
        <v>18</v>
      </c>
      <c r="E15411" s="5">
        <v>20</v>
      </c>
      <c r="F15411" s="5" t="s">
        <v>294</v>
      </c>
      <c r="G15411" s="5" t="s">
        <v>294</v>
      </c>
      <c r="M15411" s="5" t="s">
        <v>794</v>
      </c>
      <c r="N15411" s="5" t="s">
        <v>294</v>
      </c>
      <c r="R15411" s="5" t="s">
        <v>294</v>
      </c>
      <c r="V15411" s="5" t="s">
        <v>36526</v>
      </c>
    </row>
    <row r="15412" spans="1:22" x14ac:dyDescent="0.35">
      <c r="A15412" s="5" t="s">
        <v>36527</v>
      </c>
      <c r="B15412" s="5" t="s">
        <v>36528</v>
      </c>
      <c r="C15412" s="5" t="s">
        <v>1194</v>
      </c>
      <c r="D15412" s="5" t="s">
        <v>18</v>
      </c>
      <c r="E15412" s="5">
        <v>8</v>
      </c>
      <c r="F15412" s="5" t="s">
        <v>294</v>
      </c>
      <c r="G15412" s="5" t="s">
        <v>297</v>
      </c>
      <c r="M15412" s="5" t="s">
        <v>794</v>
      </c>
      <c r="N15412" s="5" t="s">
        <v>294</v>
      </c>
      <c r="R15412" s="5" t="s">
        <v>294</v>
      </c>
      <c r="V15412" s="5" t="s">
        <v>36529</v>
      </c>
    </row>
    <row r="15413" spans="1:22" x14ac:dyDescent="0.35">
      <c r="A15413" s="5" t="s">
        <v>36530</v>
      </c>
      <c r="B15413" s="5" t="s">
        <v>34280</v>
      </c>
      <c r="C15413" s="5" t="s">
        <v>1194</v>
      </c>
      <c r="D15413" s="5" t="s">
        <v>18</v>
      </c>
      <c r="E15413" s="5">
        <v>999</v>
      </c>
      <c r="F15413" s="5" t="s">
        <v>294</v>
      </c>
      <c r="G15413" s="5" t="s">
        <v>297</v>
      </c>
      <c r="M15413" s="5" t="s">
        <v>794</v>
      </c>
      <c r="N15413" s="5" t="s">
        <v>297</v>
      </c>
      <c r="O15413" s="5" t="s">
        <v>297</v>
      </c>
      <c r="P15413" s="5" t="s">
        <v>294</v>
      </c>
      <c r="Q15413" s="5" t="s">
        <v>297</v>
      </c>
      <c r="R15413" s="5" t="s">
        <v>294</v>
      </c>
      <c r="T15413" s="5" t="s">
        <v>33068</v>
      </c>
      <c r="V15413" s="5" t="s">
        <v>36531</v>
      </c>
    </row>
    <row r="15414" spans="1:22" x14ac:dyDescent="0.35">
      <c r="A15414" s="5" t="s">
        <v>36532</v>
      </c>
      <c r="B15414" s="5" t="s">
        <v>36533</v>
      </c>
      <c r="C15414" s="5" t="s">
        <v>1194</v>
      </c>
      <c r="D15414" s="5" t="s">
        <v>18</v>
      </c>
      <c r="E15414" s="5">
        <v>8</v>
      </c>
      <c r="F15414" s="5" t="s">
        <v>294</v>
      </c>
      <c r="G15414" s="5" t="s">
        <v>297</v>
      </c>
      <c r="J15414" s="5" t="s">
        <v>32679</v>
      </c>
      <c r="M15414" s="5" t="s">
        <v>794</v>
      </c>
      <c r="N15414" s="5" t="s">
        <v>294</v>
      </c>
      <c r="R15414" s="5" t="s">
        <v>294</v>
      </c>
      <c r="U15414" s="5" t="s">
        <v>36534</v>
      </c>
      <c r="V15414" s="5" t="s">
        <v>36535</v>
      </c>
    </row>
    <row r="15415" spans="1:22" x14ac:dyDescent="0.35">
      <c r="A15415" s="5" t="s">
        <v>36536</v>
      </c>
      <c r="B15415" s="5" t="s">
        <v>36537</v>
      </c>
      <c r="C15415" s="5" t="s">
        <v>1194</v>
      </c>
      <c r="D15415" s="5" t="s">
        <v>18</v>
      </c>
      <c r="E15415" s="5">
        <v>30</v>
      </c>
      <c r="F15415" s="5" t="s">
        <v>294</v>
      </c>
      <c r="G15415" s="5" t="s">
        <v>294</v>
      </c>
      <c r="M15415" s="5" t="s">
        <v>794</v>
      </c>
      <c r="N15415" s="5" t="s">
        <v>294</v>
      </c>
      <c r="R15415" s="5" t="s">
        <v>294</v>
      </c>
      <c r="V15415" s="5" t="s">
        <v>36538</v>
      </c>
    </row>
    <row r="15416" spans="1:22" x14ac:dyDescent="0.35">
      <c r="A15416" s="5" t="s">
        <v>36539</v>
      </c>
      <c r="B15416" s="5" t="s">
        <v>36540</v>
      </c>
      <c r="C15416" s="5" t="s">
        <v>1194</v>
      </c>
      <c r="D15416" s="5" t="s">
        <v>26</v>
      </c>
      <c r="E15416" s="5">
        <v>11</v>
      </c>
      <c r="F15416" s="5" t="s">
        <v>294</v>
      </c>
      <c r="G15416" s="5" t="s">
        <v>294</v>
      </c>
      <c r="M15416" s="5" t="s">
        <v>794</v>
      </c>
      <c r="N15416" s="5" t="s">
        <v>294</v>
      </c>
      <c r="P15416" s="5" t="s">
        <v>294</v>
      </c>
      <c r="Q15416" s="5" t="s">
        <v>294</v>
      </c>
      <c r="R15416" s="5" t="s">
        <v>294</v>
      </c>
      <c r="V15416" s="5" t="s">
        <v>36541</v>
      </c>
    </row>
    <row r="15417" spans="1:22" x14ac:dyDescent="0.35">
      <c r="A15417" s="5" t="s">
        <v>36542</v>
      </c>
      <c r="B15417" s="5" t="s">
        <v>36543</v>
      </c>
      <c r="C15417" s="5" t="s">
        <v>1194</v>
      </c>
      <c r="D15417" s="5" t="s">
        <v>18</v>
      </c>
      <c r="E15417" s="5">
        <v>50</v>
      </c>
      <c r="F15417" s="5" t="s">
        <v>294</v>
      </c>
      <c r="G15417" s="5" t="s">
        <v>297</v>
      </c>
      <c r="M15417" s="5" t="s">
        <v>794</v>
      </c>
      <c r="N15417" s="5" t="s">
        <v>297</v>
      </c>
      <c r="O15417" s="5" t="s">
        <v>294</v>
      </c>
      <c r="P15417" s="5" t="s">
        <v>294</v>
      </c>
      <c r="Q15417" s="5" t="s">
        <v>297</v>
      </c>
      <c r="R15417" s="5" t="s">
        <v>297</v>
      </c>
    </row>
    <row r="15418" spans="1:22" x14ac:dyDescent="0.35">
      <c r="A15418" s="5" t="s">
        <v>36544</v>
      </c>
      <c r="B15418" s="5" t="s">
        <v>36545</v>
      </c>
      <c r="C15418" s="5" t="s">
        <v>1194</v>
      </c>
      <c r="D15418" s="5" t="s">
        <v>18</v>
      </c>
      <c r="E15418" s="5">
        <v>8</v>
      </c>
      <c r="F15418" s="5" t="s">
        <v>294</v>
      </c>
      <c r="G15418" s="5" t="s">
        <v>297</v>
      </c>
      <c r="J15418" s="5" t="s">
        <v>1194</v>
      </c>
      <c r="M15418" s="5" t="s">
        <v>794</v>
      </c>
      <c r="N15418" s="5" t="s">
        <v>294</v>
      </c>
      <c r="O15418" s="5" t="s">
        <v>294</v>
      </c>
      <c r="P15418" s="5" t="s">
        <v>294</v>
      </c>
      <c r="Q15418" s="5" t="s">
        <v>294</v>
      </c>
      <c r="R15418" s="5" t="s">
        <v>297</v>
      </c>
      <c r="V15418" s="5" t="s">
        <v>36546</v>
      </c>
    </row>
    <row r="15419" spans="1:22" x14ac:dyDescent="0.35">
      <c r="A15419" s="5" t="s">
        <v>36547</v>
      </c>
      <c r="B15419" s="5" t="s">
        <v>36548</v>
      </c>
      <c r="C15419" s="5" t="s">
        <v>1194</v>
      </c>
      <c r="D15419" s="5" t="s">
        <v>18</v>
      </c>
      <c r="E15419" s="5">
        <v>1</v>
      </c>
      <c r="F15419" s="5" t="s">
        <v>294</v>
      </c>
      <c r="G15419" s="5" t="s">
        <v>297</v>
      </c>
      <c r="L15419" s="5" t="s">
        <v>941</v>
      </c>
      <c r="M15419" s="5" t="s">
        <v>794</v>
      </c>
      <c r="N15419" s="5" t="s">
        <v>294</v>
      </c>
      <c r="O15419" s="5" t="s">
        <v>294</v>
      </c>
      <c r="P15419" s="5" t="s">
        <v>294</v>
      </c>
      <c r="Q15419" s="5" t="s">
        <v>294</v>
      </c>
      <c r="R15419" s="5" t="s">
        <v>294</v>
      </c>
      <c r="S15419" s="5" t="s">
        <v>294</v>
      </c>
    </row>
    <row r="15420" spans="1:22" x14ac:dyDescent="0.35">
      <c r="A15420" s="5" t="s">
        <v>36549</v>
      </c>
      <c r="B15420" s="5" t="s">
        <v>36550</v>
      </c>
      <c r="C15420" s="5" t="s">
        <v>1194</v>
      </c>
      <c r="D15420" s="5" t="s">
        <v>18</v>
      </c>
      <c r="E15420" s="5">
        <v>1</v>
      </c>
      <c r="F15420" s="5" t="s">
        <v>294</v>
      </c>
      <c r="G15420" s="5" t="s">
        <v>297</v>
      </c>
      <c r="L15420" s="5" t="s">
        <v>941</v>
      </c>
      <c r="M15420" s="5" t="s">
        <v>794</v>
      </c>
      <c r="N15420" s="5" t="s">
        <v>294</v>
      </c>
      <c r="O15420" s="5" t="s">
        <v>294</v>
      </c>
      <c r="P15420" s="5" t="s">
        <v>294</v>
      </c>
      <c r="Q15420" s="5" t="s">
        <v>294</v>
      </c>
      <c r="R15420" s="5" t="s">
        <v>294</v>
      </c>
      <c r="S15420" s="5" t="s">
        <v>294</v>
      </c>
    </row>
    <row r="15421" spans="1:22" x14ac:dyDescent="0.35">
      <c r="A15421" s="5" t="s">
        <v>36551</v>
      </c>
      <c r="B15421" s="5" t="s">
        <v>36552</v>
      </c>
      <c r="C15421" s="5" t="s">
        <v>1194</v>
      </c>
      <c r="D15421" s="5" t="s">
        <v>18</v>
      </c>
      <c r="E15421" s="5">
        <v>1</v>
      </c>
      <c r="F15421" s="5" t="s">
        <v>294</v>
      </c>
      <c r="G15421" s="5" t="s">
        <v>297</v>
      </c>
      <c r="L15421" s="5" t="s">
        <v>4399</v>
      </c>
      <c r="M15421" s="5" t="s">
        <v>794</v>
      </c>
      <c r="N15421" s="5" t="s">
        <v>294</v>
      </c>
      <c r="R15421" s="5" t="s">
        <v>294</v>
      </c>
      <c r="S15421" s="5" t="s">
        <v>294</v>
      </c>
      <c r="V15421" s="5" t="s">
        <v>36553</v>
      </c>
    </row>
    <row r="15422" spans="1:22" x14ac:dyDescent="0.35">
      <c r="A15422" s="5" t="s">
        <v>36554</v>
      </c>
      <c r="B15422" s="5" t="s">
        <v>36555</v>
      </c>
      <c r="C15422" s="5" t="s">
        <v>1194</v>
      </c>
      <c r="D15422" s="5" t="s">
        <v>18</v>
      </c>
      <c r="E15422" s="5">
        <v>1</v>
      </c>
      <c r="F15422" s="5" t="s">
        <v>294</v>
      </c>
      <c r="G15422" s="5" t="s">
        <v>297</v>
      </c>
      <c r="L15422" s="5" t="s">
        <v>4399</v>
      </c>
      <c r="M15422" s="5" t="s">
        <v>794</v>
      </c>
      <c r="N15422" s="5" t="s">
        <v>294</v>
      </c>
      <c r="R15422" s="5" t="s">
        <v>294</v>
      </c>
      <c r="S15422" s="5" t="s">
        <v>294</v>
      </c>
      <c r="V15422" s="5" t="s">
        <v>36554</v>
      </c>
    </row>
    <row r="15423" spans="1:22" x14ac:dyDescent="0.35">
      <c r="A15423" s="5" t="s">
        <v>36556</v>
      </c>
      <c r="B15423" s="5" t="s">
        <v>36557</v>
      </c>
      <c r="C15423" s="5" t="s">
        <v>1194</v>
      </c>
      <c r="D15423" s="5" t="s">
        <v>18</v>
      </c>
      <c r="E15423" s="5">
        <v>1</v>
      </c>
      <c r="F15423" s="5" t="s">
        <v>294</v>
      </c>
      <c r="G15423" s="5" t="s">
        <v>297</v>
      </c>
      <c r="L15423" s="5" t="s">
        <v>4399</v>
      </c>
      <c r="M15423" s="5" t="s">
        <v>794</v>
      </c>
      <c r="N15423" s="5" t="s">
        <v>294</v>
      </c>
      <c r="R15423" s="5" t="s">
        <v>294</v>
      </c>
      <c r="V15423" s="5" t="s">
        <v>36556</v>
      </c>
    </row>
    <row r="15424" spans="1:22" x14ac:dyDescent="0.35">
      <c r="A15424" s="5" t="s">
        <v>36558</v>
      </c>
      <c r="B15424" s="5" t="s">
        <v>36559</v>
      </c>
      <c r="C15424" s="5" t="s">
        <v>1194</v>
      </c>
      <c r="D15424" s="5" t="s">
        <v>18</v>
      </c>
      <c r="E15424" s="5">
        <v>1</v>
      </c>
      <c r="F15424" s="5" t="s">
        <v>294</v>
      </c>
      <c r="G15424" s="5" t="s">
        <v>297</v>
      </c>
      <c r="L15424" s="5" t="s">
        <v>36560</v>
      </c>
      <c r="M15424" s="5" t="s">
        <v>794</v>
      </c>
      <c r="N15424" s="5" t="s">
        <v>294</v>
      </c>
      <c r="O15424" s="5" t="s">
        <v>294</v>
      </c>
      <c r="P15424" s="5" t="s">
        <v>294</v>
      </c>
      <c r="Q15424" s="5" t="s">
        <v>294</v>
      </c>
      <c r="R15424" s="5" t="s">
        <v>294</v>
      </c>
      <c r="V15424" s="5" t="s">
        <v>36558</v>
      </c>
    </row>
    <row r="15425" spans="1:22" x14ac:dyDescent="0.35">
      <c r="A15425" s="5" t="s">
        <v>36561</v>
      </c>
      <c r="B15425" s="5" t="s">
        <v>36562</v>
      </c>
      <c r="C15425" s="5" t="s">
        <v>1194</v>
      </c>
      <c r="D15425" s="5" t="s">
        <v>18</v>
      </c>
      <c r="E15425" s="5">
        <v>1</v>
      </c>
      <c r="F15425" s="5" t="s">
        <v>294</v>
      </c>
      <c r="G15425" s="5" t="s">
        <v>297</v>
      </c>
      <c r="L15425" s="5" t="s">
        <v>36563</v>
      </c>
      <c r="M15425" s="5" t="s">
        <v>794</v>
      </c>
      <c r="N15425" s="5" t="s">
        <v>294</v>
      </c>
      <c r="O15425" s="5" t="s">
        <v>294</v>
      </c>
      <c r="P15425" s="5" t="s">
        <v>294</v>
      </c>
      <c r="Q15425" s="5" t="s">
        <v>294</v>
      </c>
      <c r="R15425" s="5" t="s">
        <v>294</v>
      </c>
    </row>
    <row r="15426" spans="1:22" x14ac:dyDescent="0.35">
      <c r="A15426" s="5" t="s">
        <v>36564</v>
      </c>
      <c r="B15426" s="5" t="s">
        <v>36565</v>
      </c>
      <c r="C15426" s="5" t="s">
        <v>1194</v>
      </c>
      <c r="D15426" s="5" t="s">
        <v>18</v>
      </c>
      <c r="E15426" s="5">
        <v>1</v>
      </c>
      <c r="F15426" s="5" t="s">
        <v>294</v>
      </c>
      <c r="G15426" s="5" t="s">
        <v>297</v>
      </c>
      <c r="L15426" s="5" t="s">
        <v>36566</v>
      </c>
      <c r="M15426" s="5" t="s">
        <v>794</v>
      </c>
      <c r="N15426" s="5" t="s">
        <v>294</v>
      </c>
      <c r="O15426" s="5" t="s">
        <v>294</v>
      </c>
      <c r="P15426" s="5" t="s">
        <v>294</v>
      </c>
      <c r="Q15426" s="5" t="s">
        <v>294</v>
      </c>
      <c r="R15426" s="5" t="s">
        <v>294</v>
      </c>
      <c r="S15426" s="5" t="s">
        <v>294</v>
      </c>
      <c r="V15426" s="5" t="s">
        <v>36567</v>
      </c>
    </row>
    <row r="15427" spans="1:22" x14ac:dyDescent="0.35">
      <c r="A15427" s="5" t="s">
        <v>36568</v>
      </c>
      <c r="B15427" s="5" t="s">
        <v>36569</v>
      </c>
      <c r="C15427" s="5" t="s">
        <v>1194</v>
      </c>
      <c r="D15427" s="5" t="s">
        <v>18</v>
      </c>
      <c r="E15427" s="5">
        <v>1</v>
      </c>
      <c r="F15427" s="5" t="s">
        <v>294</v>
      </c>
      <c r="G15427" s="5" t="s">
        <v>297</v>
      </c>
      <c r="L15427" s="5" t="s">
        <v>36566</v>
      </c>
      <c r="M15427" s="5" t="s">
        <v>794</v>
      </c>
      <c r="N15427" s="5" t="s">
        <v>294</v>
      </c>
      <c r="O15427" s="5" t="s">
        <v>294</v>
      </c>
      <c r="P15427" s="5" t="s">
        <v>294</v>
      </c>
      <c r="Q15427" s="5" t="s">
        <v>294</v>
      </c>
      <c r="R15427" s="5" t="s">
        <v>294</v>
      </c>
      <c r="S15427" s="5" t="s">
        <v>294</v>
      </c>
      <c r="V15427" s="5" t="s">
        <v>36567</v>
      </c>
    </row>
    <row r="15428" spans="1:22" x14ac:dyDescent="0.35">
      <c r="A15428" s="5" t="s">
        <v>36570</v>
      </c>
      <c r="B15428" s="5" t="s">
        <v>36571</v>
      </c>
      <c r="C15428" s="5" t="s">
        <v>1194</v>
      </c>
      <c r="D15428" s="5" t="s">
        <v>18</v>
      </c>
      <c r="E15428" s="5">
        <v>1</v>
      </c>
      <c r="F15428" s="5" t="s">
        <v>294</v>
      </c>
      <c r="G15428" s="5" t="s">
        <v>297</v>
      </c>
      <c r="L15428" s="5" t="s">
        <v>36572</v>
      </c>
      <c r="M15428" s="5" t="s">
        <v>794</v>
      </c>
      <c r="N15428" s="5" t="s">
        <v>294</v>
      </c>
      <c r="O15428" s="5" t="s">
        <v>294</v>
      </c>
      <c r="P15428" s="5" t="s">
        <v>294</v>
      </c>
      <c r="Q15428" s="5" t="s">
        <v>294</v>
      </c>
      <c r="R15428" s="5" t="s">
        <v>294</v>
      </c>
      <c r="V15428" s="5" t="s">
        <v>36570</v>
      </c>
    </row>
    <row r="15429" spans="1:22" x14ac:dyDescent="0.35">
      <c r="A15429" s="5" t="s">
        <v>36573</v>
      </c>
      <c r="B15429" s="5" t="s">
        <v>36574</v>
      </c>
      <c r="C15429" s="5" t="s">
        <v>1194</v>
      </c>
      <c r="D15429" s="5" t="s">
        <v>18</v>
      </c>
      <c r="E15429" s="5">
        <v>20</v>
      </c>
      <c r="F15429" s="5" t="s">
        <v>294</v>
      </c>
      <c r="G15429" s="5" t="s">
        <v>297</v>
      </c>
      <c r="J15429" s="5" t="s">
        <v>34346</v>
      </c>
      <c r="M15429" s="5" t="s">
        <v>794</v>
      </c>
      <c r="N15429" s="5" t="s">
        <v>294</v>
      </c>
      <c r="P15429" s="5" t="s">
        <v>294</v>
      </c>
      <c r="Q15429" s="5" t="s">
        <v>294</v>
      </c>
      <c r="R15429" s="5" t="s">
        <v>294</v>
      </c>
      <c r="V15429" s="5" t="s">
        <v>36573</v>
      </c>
    </row>
    <row r="15430" spans="1:22" x14ac:dyDescent="0.35">
      <c r="A15430" s="5" t="s">
        <v>36575</v>
      </c>
      <c r="B15430" s="5" t="s">
        <v>36576</v>
      </c>
      <c r="C15430" s="5" t="s">
        <v>1194</v>
      </c>
      <c r="D15430" s="5" t="s">
        <v>18</v>
      </c>
      <c r="E15430" s="5">
        <v>20</v>
      </c>
      <c r="F15430" s="5" t="s">
        <v>294</v>
      </c>
      <c r="G15430" s="5" t="s">
        <v>297</v>
      </c>
      <c r="M15430" s="5" t="s">
        <v>794</v>
      </c>
      <c r="N15430" s="5" t="s">
        <v>297</v>
      </c>
      <c r="O15430" s="5" t="s">
        <v>294</v>
      </c>
      <c r="P15430" s="5" t="s">
        <v>294</v>
      </c>
      <c r="Q15430" s="5" t="s">
        <v>297</v>
      </c>
      <c r="R15430" s="5" t="s">
        <v>294</v>
      </c>
    </row>
    <row r="15431" spans="1:22" x14ac:dyDescent="0.35">
      <c r="A15431" s="5" t="s">
        <v>36577</v>
      </c>
      <c r="B15431" s="5" t="s">
        <v>36578</v>
      </c>
      <c r="C15431" s="5" t="s">
        <v>1194</v>
      </c>
      <c r="D15431" s="5" t="s">
        <v>18</v>
      </c>
      <c r="E15431" s="5">
        <v>10</v>
      </c>
      <c r="F15431" s="5" t="s">
        <v>294</v>
      </c>
      <c r="G15431" s="5" t="s">
        <v>294</v>
      </c>
      <c r="L15431" s="5" t="s">
        <v>36579</v>
      </c>
      <c r="M15431" s="5" t="s">
        <v>794</v>
      </c>
      <c r="N15431" s="5" t="s">
        <v>294</v>
      </c>
      <c r="O15431" s="5" t="s">
        <v>294</v>
      </c>
      <c r="P15431" s="5" t="s">
        <v>294</v>
      </c>
      <c r="Q15431" s="5" t="s">
        <v>294</v>
      </c>
      <c r="R15431" s="5" t="s">
        <v>294</v>
      </c>
      <c r="V15431" s="5" t="s">
        <v>36577</v>
      </c>
    </row>
    <row r="15432" spans="1:22" x14ac:dyDescent="0.35">
      <c r="A15432" s="5" t="s">
        <v>36580</v>
      </c>
      <c r="B15432" s="5" t="s">
        <v>36581</v>
      </c>
      <c r="C15432" s="5" t="s">
        <v>1194</v>
      </c>
      <c r="D15432" s="5" t="s">
        <v>18</v>
      </c>
      <c r="E15432" s="5">
        <v>20</v>
      </c>
      <c r="F15432" s="5" t="s">
        <v>294</v>
      </c>
      <c r="G15432" s="5" t="s">
        <v>294</v>
      </c>
      <c r="M15432" s="5" t="s">
        <v>794</v>
      </c>
      <c r="N15432" s="5" t="s">
        <v>294</v>
      </c>
      <c r="O15432" s="5" t="s">
        <v>294</v>
      </c>
      <c r="P15432" s="5" t="s">
        <v>294</v>
      </c>
      <c r="Q15432" s="5" t="s">
        <v>294</v>
      </c>
      <c r="R15432" s="5" t="s">
        <v>294</v>
      </c>
    </row>
    <row r="15433" spans="1:22" x14ac:dyDescent="0.35">
      <c r="A15433" s="5" t="s">
        <v>36582</v>
      </c>
      <c r="B15433" s="5" t="s">
        <v>36583</v>
      </c>
      <c r="C15433" s="5" t="s">
        <v>1194</v>
      </c>
      <c r="D15433" s="5" t="s">
        <v>18</v>
      </c>
      <c r="E15433" s="5">
        <v>500</v>
      </c>
      <c r="F15433" s="5" t="s">
        <v>294</v>
      </c>
      <c r="G15433" s="5" t="s">
        <v>294</v>
      </c>
      <c r="M15433" s="5" t="s">
        <v>794</v>
      </c>
      <c r="N15433" s="5" t="s">
        <v>294</v>
      </c>
      <c r="O15433" s="5" t="s">
        <v>294</v>
      </c>
      <c r="P15433" s="5" t="s">
        <v>294</v>
      </c>
      <c r="Q15433" s="5" t="s">
        <v>294</v>
      </c>
      <c r="R15433" s="5" t="s">
        <v>294</v>
      </c>
    </row>
    <row r="15434" spans="1:22" x14ac:dyDescent="0.35">
      <c r="A15434" s="5" t="s">
        <v>36584</v>
      </c>
      <c r="B15434" s="5" t="s">
        <v>36585</v>
      </c>
      <c r="C15434" s="5" t="s">
        <v>1194</v>
      </c>
      <c r="D15434" s="5" t="s">
        <v>18</v>
      </c>
      <c r="E15434" s="5">
        <v>500</v>
      </c>
      <c r="F15434" s="5" t="s">
        <v>294</v>
      </c>
      <c r="G15434" s="5" t="s">
        <v>294</v>
      </c>
      <c r="M15434" s="5" t="s">
        <v>794</v>
      </c>
      <c r="N15434" s="5" t="s">
        <v>294</v>
      </c>
      <c r="O15434" s="5" t="s">
        <v>294</v>
      </c>
      <c r="P15434" s="5" t="s">
        <v>294</v>
      </c>
      <c r="Q15434" s="5" t="s">
        <v>294</v>
      </c>
      <c r="R15434" s="5" t="s">
        <v>294</v>
      </c>
    </row>
    <row r="15435" spans="1:22" x14ac:dyDescent="0.35">
      <c r="A15435" s="5" t="s">
        <v>36586</v>
      </c>
      <c r="B15435" s="5" t="s">
        <v>36587</v>
      </c>
      <c r="C15435" s="5" t="s">
        <v>1194</v>
      </c>
      <c r="D15435" s="5" t="s">
        <v>18</v>
      </c>
      <c r="E15435" s="5">
        <v>1</v>
      </c>
      <c r="F15435" s="5" t="s">
        <v>294</v>
      </c>
      <c r="G15435" s="5" t="s">
        <v>297</v>
      </c>
      <c r="L15435" s="5" t="s">
        <v>36588</v>
      </c>
      <c r="M15435" s="5" t="s">
        <v>794</v>
      </c>
      <c r="N15435" s="5" t="s">
        <v>294</v>
      </c>
      <c r="O15435" s="5" t="s">
        <v>294</v>
      </c>
      <c r="P15435" s="5" t="s">
        <v>294</v>
      </c>
      <c r="Q15435" s="5" t="s">
        <v>294</v>
      </c>
      <c r="R15435" s="5" t="s">
        <v>294</v>
      </c>
      <c r="S15435" s="5" t="s">
        <v>294</v>
      </c>
      <c r="V15435" s="5" t="s">
        <v>36586</v>
      </c>
    </row>
    <row r="15436" spans="1:22" x14ac:dyDescent="0.35">
      <c r="A15436" s="5" t="s">
        <v>36567</v>
      </c>
      <c r="B15436" s="5" t="s">
        <v>36589</v>
      </c>
      <c r="C15436" s="5" t="s">
        <v>1194</v>
      </c>
      <c r="D15436" s="5" t="s">
        <v>18</v>
      </c>
      <c r="E15436" s="5">
        <v>1</v>
      </c>
      <c r="F15436" s="5" t="s">
        <v>294</v>
      </c>
      <c r="G15436" s="5" t="s">
        <v>297</v>
      </c>
      <c r="L15436" s="5" t="s">
        <v>36566</v>
      </c>
      <c r="M15436" s="5" t="s">
        <v>794</v>
      </c>
      <c r="N15436" s="5" t="s">
        <v>294</v>
      </c>
      <c r="O15436" s="5" t="s">
        <v>294</v>
      </c>
      <c r="P15436" s="5" t="s">
        <v>294</v>
      </c>
      <c r="Q15436" s="5" t="s">
        <v>294</v>
      </c>
      <c r="R15436" s="5" t="s">
        <v>294</v>
      </c>
      <c r="V15436" s="5" t="s">
        <v>36567</v>
      </c>
    </row>
    <row r="15437" spans="1:22" x14ac:dyDescent="0.35">
      <c r="A15437" s="5" t="s">
        <v>36590</v>
      </c>
      <c r="B15437" s="5" t="s">
        <v>36591</v>
      </c>
      <c r="C15437" s="5" t="s">
        <v>1194</v>
      </c>
      <c r="D15437" s="5" t="s">
        <v>18</v>
      </c>
      <c r="E15437" s="5">
        <v>1</v>
      </c>
      <c r="F15437" s="5" t="s">
        <v>294</v>
      </c>
      <c r="G15437" s="5" t="s">
        <v>297</v>
      </c>
      <c r="L15437" s="5" t="s">
        <v>36592</v>
      </c>
      <c r="M15437" s="5" t="s">
        <v>794</v>
      </c>
      <c r="N15437" s="5" t="s">
        <v>294</v>
      </c>
      <c r="O15437" s="5" t="s">
        <v>294</v>
      </c>
      <c r="P15437" s="5" t="s">
        <v>294</v>
      </c>
      <c r="Q15437" s="5" t="s">
        <v>294</v>
      </c>
      <c r="R15437" s="5" t="s">
        <v>294</v>
      </c>
      <c r="S15437" s="5" t="s">
        <v>294</v>
      </c>
      <c r="V15437" s="5" t="s">
        <v>36590</v>
      </c>
    </row>
    <row r="15438" spans="1:22" x14ac:dyDescent="0.35">
      <c r="A15438" s="5" t="s">
        <v>36593</v>
      </c>
      <c r="B15438" s="5" t="s">
        <v>36594</v>
      </c>
      <c r="C15438" s="5" t="s">
        <v>1194</v>
      </c>
      <c r="D15438" s="5" t="s">
        <v>22</v>
      </c>
      <c r="E15438" s="5">
        <v>3</v>
      </c>
      <c r="F15438" s="5" t="s">
        <v>294</v>
      </c>
      <c r="G15438" s="5" t="s">
        <v>294</v>
      </c>
      <c r="H15438" s="5">
        <v>3</v>
      </c>
      <c r="I15438" s="5">
        <v>20</v>
      </c>
      <c r="M15438" s="5" t="s">
        <v>794</v>
      </c>
      <c r="N15438" s="5" t="s">
        <v>294</v>
      </c>
      <c r="O15438" s="5" t="s">
        <v>294</v>
      </c>
      <c r="P15438" s="5" t="s">
        <v>294</v>
      </c>
      <c r="Q15438" s="5" t="s">
        <v>294</v>
      </c>
      <c r="R15438" s="5" t="s">
        <v>294</v>
      </c>
      <c r="S15438" s="5" t="s">
        <v>313</v>
      </c>
      <c r="V15438" s="5" t="s">
        <v>36593</v>
      </c>
    </row>
    <row r="15439" spans="1:22" x14ac:dyDescent="0.35">
      <c r="A15439" s="5" t="s">
        <v>36595</v>
      </c>
      <c r="B15439" s="5" t="s">
        <v>36594</v>
      </c>
      <c r="C15439" s="5" t="s">
        <v>1194</v>
      </c>
      <c r="D15439" s="5" t="s">
        <v>22</v>
      </c>
      <c r="E15439" s="5">
        <v>3</v>
      </c>
      <c r="F15439" s="5" t="s">
        <v>294</v>
      </c>
      <c r="G15439" s="5" t="s">
        <v>294</v>
      </c>
      <c r="M15439" s="5" t="s">
        <v>794</v>
      </c>
      <c r="N15439" s="5" t="s">
        <v>297</v>
      </c>
      <c r="O15439" s="5" t="s">
        <v>294</v>
      </c>
      <c r="P15439" s="5" t="s">
        <v>294</v>
      </c>
      <c r="Q15439" s="5" t="s">
        <v>297</v>
      </c>
      <c r="R15439" s="5" t="s">
        <v>294</v>
      </c>
    </row>
    <row r="15440" spans="1:22" x14ac:dyDescent="0.35">
      <c r="A15440" s="5" t="s">
        <v>36596</v>
      </c>
      <c r="B15440" s="5" t="s">
        <v>36597</v>
      </c>
      <c r="C15440" s="5" t="s">
        <v>1194</v>
      </c>
      <c r="D15440" s="5" t="s">
        <v>18</v>
      </c>
      <c r="E15440" s="5">
        <v>20</v>
      </c>
      <c r="F15440" s="5" t="s">
        <v>294</v>
      </c>
      <c r="G15440" s="5" t="s">
        <v>297</v>
      </c>
      <c r="J15440" s="5" t="s">
        <v>36144</v>
      </c>
      <c r="M15440" s="5" t="s">
        <v>794</v>
      </c>
      <c r="N15440" s="5" t="s">
        <v>294</v>
      </c>
      <c r="O15440" s="5" t="s">
        <v>294</v>
      </c>
      <c r="P15440" s="5" t="s">
        <v>294</v>
      </c>
      <c r="Q15440" s="5" t="s">
        <v>294</v>
      </c>
      <c r="R15440" s="5" t="s">
        <v>294</v>
      </c>
      <c r="U15440" s="5" t="s">
        <v>36598</v>
      </c>
      <c r="V15440" s="5" t="s">
        <v>36596</v>
      </c>
    </row>
    <row r="15441" spans="1:22" x14ac:dyDescent="0.35">
      <c r="A15441" s="5" t="s">
        <v>36599</v>
      </c>
      <c r="B15441" s="5" t="s">
        <v>36600</v>
      </c>
      <c r="C15441" s="5" t="s">
        <v>1194</v>
      </c>
      <c r="D15441" s="5" t="s">
        <v>18</v>
      </c>
      <c r="E15441" s="5">
        <v>1</v>
      </c>
      <c r="F15441" s="5" t="s">
        <v>294</v>
      </c>
      <c r="G15441" s="5" t="s">
        <v>297</v>
      </c>
      <c r="L15441" s="5" t="s">
        <v>36601</v>
      </c>
      <c r="M15441" s="5" t="s">
        <v>794</v>
      </c>
      <c r="N15441" s="5" t="s">
        <v>294</v>
      </c>
      <c r="O15441" s="5" t="s">
        <v>294</v>
      </c>
      <c r="P15441" s="5" t="s">
        <v>294</v>
      </c>
      <c r="Q15441" s="5" t="s">
        <v>294</v>
      </c>
      <c r="R15441" s="5" t="s">
        <v>294</v>
      </c>
      <c r="V15441" s="5" t="s">
        <v>36599</v>
      </c>
    </row>
    <row r="15442" spans="1:22" x14ac:dyDescent="0.35">
      <c r="A15442" s="5" t="s">
        <v>36602</v>
      </c>
      <c r="B15442" s="5" t="s">
        <v>36603</v>
      </c>
      <c r="C15442" s="5" t="s">
        <v>1194</v>
      </c>
      <c r="D15442" s="5" t="s">
        <v>22</v>
      </c>
      <c r="E15442" s="5">
        <v>3</v>
      </c>
      <c r="F15442" s="5" t="s">
        <v>294</v>
      </c>
      <c r="G15442" s="5" t="s">
        <v>294</v>
      </c>
      <c r="H15442" s="5">
        <v>50</v>
      </c>
      <c r="I15442" s="5">
        <v>150</v>
      </c>
      <c r="J15442" s="5" t="s">
        <v>36144</v>
      </c>
      <c r="M15442" s="5" t="s">
        <v>794</v>
      </c>
      <c r="N15442" s="5" t="s">
        <v>294</v>
      </c>
      <c r="O15442" s="5" t="s">
        <v>294</v>
      </c>
      <c r="P15442" s="5" t="s">
        <v>294</v>
      </c>
      <c r="Q15442" s="5" t="s">
        <v>294</v>
      </c>
      <c r="R15442" s="5" t="s">
        <v>294</v>
      </c>
      <c r="U15442" s="5" t="s">
        <v>36598</v>
      </c>
    </row>
    <row r="15443" spans="1:22" x14ac:dyDescent="0.35">
      <c r="A15443" s="5" t="s">
        <v>36604</v>
      </c>
      <c r="B15443" s="5" t="s">
        <v>36605</v>
      </c>
      <c r="C15443" s="5" t="s">
        <v>9515</v>
      </c>
      <c r="D15443" s="5" t="s">
        <v>18</v>
      </c>
      <c r="E15443" s="5">
        <v>1</v>
      </c>
      <c r="F15443" s="5" t="s">
        <v>294</v>
      </c>
      <c r="G15443" s="5" t="s">
        <v>297</v>
      </c>
      <c r="M15443" s="5" t="s">
        <v>794</v>
      </c>
      <c r="N15443" s="5" t="s">
        <v>294</v>
      </c>
      <c r="R15443" s="5" t="s">
        <v>294</v>
      </c>
      <c r="V15443" s="5" t="s">
        <v>36606</v>
      </c>
    </row>
    <row r="15444" spans="1:22" x14ac:dyDescent="0.35">
      <c r="A15444" s="5" t="s">
        <v>36607</v>
      </c>
      <c r="B15444" s="5" t="s">
        <v>36608</v>
      </c>
      <c r="C15444" s="5" t="s">
        <v>9515</v>
      </c>
      <c r="D15444" s="5" t="s">
        <v>18</v>
      </c>
      <c r="E15444" s="5">
        <v>18</v>
      </c>
      <c r="F15444" s="5" t="s">
        <v>297</v>
      </c>
      <c r="G15444" s="5" t="s">
        <v>297</v>
      </c>
      <c r="M15444" s="5" t="s">
        <v>3826</v>
      </c>
      <c r="N15444" s="5" t="s">
        <v>294</v>
      </c>
      <c r="R15444" s="5" t="s">
        <v>294</v>
      </c>
    </row>
    <row r="15445" spans="1:22" x14ac:dyDescent="0.35">
      <c r="A15445" s="5" t="s">
        <v>36609</v>
      </c>
      <c r="B15445" s="5" t="s">
        <v>36610</v>
      </c>
      <c r="C15445" s="5" t="s">
        <v>36611</v>
      </c>
      <c r="D15445" s="5" t="s">
        <v>18</v>
      </c>
      <c r="E15445" s="5">
        <v>1</v>
      </c>
      <c r="F15445" s="5" t="s">
        <v>297</v>
      </c>
      <c r="G15445" s="5" t="s">
        <v>297</v>
      </c>
      <c r="M15445" s="5" t="s">
        <v>3826</v>
      </c>
      <c r="N15445" s="5" t="s">
        <v>294</v>
      </c>
      <c r="R15445" s="5" t="s">
        <v>294</v>
      </c>
    </row>
    <row r="15446" spans="1:22" x14ac:dyDescent="0.35">
      <c r="A15446" s="5" t="s">
        <v>36612</v>
      </c>
      <c r="B15446" s="5" t="s">
        <v>36613</v>
      </c>
      <c r="C15446" s="5" t="s">
        <v>36611</v>
      </c>
      <c r="D15446" s="5" t="s">
        <v>18</v>
      </c>
      <c r="E15446" s="5">
        <v>20</v>
      </c>
      <c r="F15446" s="5" t="s">
        <v>294</v>
      </c>
      <c r="G15446" s="5" t="s">
        <v>297</v>
      </c>
      <c r="M15446" s="5" t="s">
        <v>794</v>
      </c>
      <c r="N15446" s="5" t="s">
        <v>294</v>
      </c>
      <c r="R15446" s="5" t="s">
        <v>294</v>
      </c>
    </row>
    <row r="15447" spans="1:22" x14ac:dyDescent="0.35">
      <c r="A15447" s="5" t="s">
        <v>36614</v>
      </c>
      <c r="B15447" s="5" t="s">
        <v>36615</v>
      </c>
      <c r="C15447" s="5" t="s">
        <v>9499</v>
      </c>
      <c r="D15447" s="5" t="s">
        <v>18</v>
      </c>
      <c r="E15447" s="5">
        <v>1</v>
      </c>
      <c r="F15447" s="5" t="s">
        <v>294</v>
      </c>
      <c r="G15447" s="5" t="s">
        <v>297</v>
      </c>
      <c r="L15447" s="5" t="s">
        <v>4399</v>
      </c>
      <c r="M15447" s="5" t="s">
        <v>794</v>
      </c>
      <c r="N15447" s="5" t="s">
        <v>294</v>
      </c>
      <c r="R15447" s="5" t="s">
        <v>294</v>
      </c>
      <c r="S15447" s="5" t="s">
        <v>294</v>
      </c>
    </row>
    <row r="15448" spans="1:22" x14ac:dyDescent="0.35">
      <c r="A15448" s="5" t="s">
        <v>36616</v>
      </c>
      <c r="B15448" s="5" t="s">
        <v>36617</v>
      </c>
      <c r="C15448" s="5" t="s">
        <v>9499</v>
      </c>
      <c r="D15448" s="5" t="s">
        <v>18</v>
      </c>
      <c r="E15448" s="5">
        <v>1</v>
      </c>
      <c r="F15448" s="5" t="s">
        <v>297</v>
      </c>
      <c r="G15448" s="5" t="s">
        <v>297</v>
      </c>
      <c r="L15448" s="5" t="s">
        <v>4399</v>
      </c>
      <c r="M15448" s="5" t="s">
        <v>794</v>
      </c>
      <c r="N15448" s="5" t="s">
        <v>294</v>
      </c>
      <c r="R15448" s="5" t="s">
        <v>294</v>
      </c>
      <c r="S15448" s="5" t="s">
        <v>294</v>
      </c>
      <c r="V15448" s="5" t="s">
        <v>36618</v>
      </c>
    </row>
    <row r="15449" spans="1:22" x14ac:dyDescent="0.35">
      <c r="A15449" s="5" t="s">
        <v>36619</v>
      </c>
      <c r="B15449" s="5" t="s">
        <v>36620</v>
      </c>
      <c r="C15449" s="5" t="s">
        <v>9499</v>
      </c>
      <c r="D15449" s="5" t="s">
        <v>18</v>
      </c>
      <c r="E15449" s="5">
        <v>1</v>
      </c>
      <c r="F15449" s="5" t="s">
        <v>297</v>
      </c>
      <c r="G15449" s="5" t="s">
        <v>297</v>
      </c>
      <c r="L15449" s="5" t="s">
        <v>4399</v>
      </c>
      <c r="M15449" s="5" t="s">
        <v>794</v>
      </c>
      <c r="N15449" s="5" t="s">
        <v>294</v>
      </c>
      <c r="R15449" s="5" t="s">
        <v>294</v>
      </c>
      <c r="S15449" s="5" t="s">
        <v>294</v>
      </c>
      <c r="V15449" s="5" t="s">
        <v>36621</v>
      </c>
    </row>
    <row r="15450" spans="1:22" x14ac:dyDescent="0.35">
      <c r="A15450" s="5" t="s">
        <v>36622</v>
      </c>
      <c r="B15450" s="5" t="s">
        <v>36623</v>
      </c>
      <c r="C15450" s="5" t="s">
        <v>9499</v>
      </c>
      <c r="D15450" s="5" t="s">
        <v>18</v>
      </c>
      <c r="E15450" s="5">
        <v>1</v>
      </c>
      <c r="F15450" s="5" t="s">
        <v>294</v>
      </c>
      <c r="G15450" s="5" t="s">
        <v>297</v>
      </c>
      <c r="L15450" s="5" t="s">
        <v>822</v>
      </c>
      <c r="M15450" s="5" t="s">
        <v>794</v>
      </c>
      <c r="N15450" s="5" t="s">
        <v>294</v>
      </c>
      <c r="O15450" s="5" t="s">
        <v>294</v>
      </c>
      <c r="P15450" s="5" t="s">
        <v>294</v>
      </c>
      <c r="Q15450" s="5" t="s">
        <v>294</v>
      </c>
      <c r="R15450" s="5" t="s">
        <v>294</v>
      </c>
      <c r="V15450" s="5" t="s">
        <v>36624</v>
      </c>
    </row>
    <row r="15451" spans="1:22" x14ac:dyDescent="0.35">
      <c r="A15451" s="5" t="s">
        <v>36625</v>
      </c>
      <c r="B15451" s="5" t="s">
        <v>36626</v>
      </c>
      <c r="C15451" s="5" t="s">
        <v>9499</v>
      </c>
      <c r="D15451" s="5" t="s">
        <v>18</v>
      </c>
      <c r="E15451" s="5">
        <v>1</v>
      </c>
      <c r="F15451" s="5" t="s">
        <v>294</v>
      </c>
      <c r="G15451" s="5" t="s">
        <v>297</v>
      </c>
      <c r="L15451" s="5" t="s">
        <v>822</v>
      </c>
      <c r="M15451" s="5" t="s">
        <v>794</v>
      </c>
      <c r="N15451" s="5" t="s">
        <v>294</v>
      </c>
      <c r="O15451" s="5" t="s">
        <v>294</v>
      </c>
      <c r="P15451" s="5" t="s">
        <v>294</v>
      </c>
      <c r="Q15451" s="5" t="s">
        <v>294</v>
      </c>
      <c r="R15451" s="5" t="s">
        <v>294</v>
      </c>
      <c r="V15451" s="5" t="s">
        <v>36627</v>
      </c>
    </row>
    <row r="15452" spans="1:22" x14ac:dyDescent="0.35">
      <c r="A15452" s="5" t="s">
        <v>36628</v>
      </c>
      <c r="B15452" s="5" t="s">
        <v>36629</v>
      </c>
      <c r="C15452" s="5" t="s">
        <v>9499</v>
      </c>
      <c r="D15452" s="5" t="s">
        <v>18</v>
      </c>
      <c r="E15452" s="5">
        <v>1</v>
      </c>
      <c r="F15452" s="5" t="s">
        <v>294</v>
      </c>
      <c r="G15452" s="5" t="s">
        <v>297</v>
      </c>
      <c r="L15452" s="5" t="s">
        <v>4399</v>
      </c>
      <c r="M15452" s="5" t="s">
        <v>794</v>
      </c>
      <c r="N15452" s="5" t="s">
        <v>294</v>
      </c>
      <c r="R15452" s="5" t="s">
        <v>294</v>
      </c>
    </row>
    <row r="15453" spans="1:22" x14ac:dyDescent="0.35">
      <c r="A15453" s="5" t="s">
        <v>36630</v>
      </c>
      <c r="B15453" s="5" t="s">
        <v>36631</v>
      </c>
      <c r="C15453" s="5" t="s">
        <v>9499</v>
      </c>
      <c r="D15453" s="5" t="s">
        <v>22</v>
      </c>
      <c r="E15453" s="5">
        <v>2</v>
      </c>
      <c r="F15453" s="5" t="s">
        <v>294</v>
      </c>
      <c r="G15453" s="5" t="s">
        <v>294</v>
      </c>
      <c r="M15453" s="5" t="s">
        <v>794</v>
      </c>
      <c r="N15453" s="5" t="s">
        <v>294</v>
      </c>
      <c r="R15453" s="5" t="s">
        <v>294</v>
      </c>
      <c r="V15453" s="5" t="s">
        <v>36632</v>
      </c>
    </row>
    <row r="15454" spans="1:22" x14ac:dyDescent="0.35">
      <c r="A15454" s="5" t="s">
        <v>36633</v>
      </c>
      <c r="B15454" s="5" t="s">
        <v>36634</v>
      </c>
      <c r="C15454" s="5" t="s">
        <v>9499</v>
      </c>
      <c r="D15454" s="5" t="s">
        <v>18</v>
      </c>
      <c r="E15454" s="5">
        <v>20</v>
      </c>
      <c r="F15454" s="5" t="s">
        <v>294</v>
      </c>
      <c r="G15454" s="5" t="s">
        <v>294</v>
      </c>
      <c r="M15454" s="5" t="s">
        <v>794</v>
      </c>
      <c r="N15454" s="5" t="s">
        <v>294</v>
      </c>
      <c r="R15454" s="5" t="s">
        <v>294</v>
      </c>
      <c r="V15454" s="5" t="s">
        <v>36635</v>
      </c>
    </row>
    <row r="15455" spans="1:22" x14ac:dyDescent="0.35">
      <c r="A15455" s="5" t="s">
        <v>36636</v>
      </c>
      <c r="B15455" s="5" t="s">
        <v>36637</v>
      </c>
      <c r="C15455" s="5" t="s">
        <v>9499</v>
      </c>
      <c r="D15455" s="5" t="s">
        <v>18</v>
      </c>
      <c r="E15455" s="5">
        <v>80</v>
      </c>
      <c r="F15455" s="5" t="s">
        <v>294</v>
      </c>
      <c r="G15455" s="5" t="s">
        <v>294</v>
      </c>
      <c r="M15455" s="5" t="s">
        <v>794</v>
      </c>
      <c r="N15455" s="5" t="s">
        <v>294</v>
      </c>
      <c r="R15455" s="5" t="s">
        <v>294</v>
      </c>
      <c r="V15455" s="5" t="s">
        <v>36638</v>
      </c>
    </row>
    <row r="15456" spans="1:22" x14ac:dyDescent="0.35">
      <c r="A15456" s="5" t="s">
        <v>36639</v>
      </c>
      <c r="B15456" s="5" t="s">
        <v>36640</v>
      </c>
      <c r="C15456" s="5" t="s">
        <v>9499</v>
      </c>
      <c r="D15456" s="5" t="s">
        <v>18</v>
      </c>
      <c r="E15456" s="5">
        <v>60</v>
      </c>
      <c r="F15456" s="5" t="s">
        <v>294</v>
      </c>
      <c r="G15456" s="5" t="s">
        <v>294</v>
      </c>
      <c r="M15456" s="5" t="s">
        <v>794</v>
      </c>
      <c r="N15456" s="5" t="s">
        <v>294</v>
      </c>
      <c r="R15456" s="5" t="s">
        <v>294</v>
      </c>
      <c r="V15456" s="5" t="s">
        <v>36641</v>
      </c>
    </row>
    <row r="15457" spans="1:22" x14ac:dyDescent="0.35">
      <c r="A15457" s="5" t="s">
        <v>36642</v>
      </c>
      <c r="B15457" s="5" t="s">
        <v>36643</v>
      </c>
      <c r="C15457" s="5" t="s">
        <v>9499</v>
      </c>
      <c r="D15457" s="5" t="s">
        <v>18</v>
      </c>
      <c r="E15457" s="5">
        <v>1</v>
      </c>
      <c r="F15457" s="5" t="s">
        <v>294</v>
      </c>
      <c r="G15457" s="5" t="s">
        <v>297</v>
      </c>
      <c r="L15457" s="5" t="s">
        <v>4399</v>
      </c>
      <c r="M15457" s="5" t="s">
        <v>794</v>
      </c>
      <c r="N15457" s="5" t="s">
        <v>294</v>
      </c>
      <c r="R15457" s="5" t="s">
        <v>294</v>
      </c>
    </row>
    <row r="15458" spans="1:22" x14ac:dyDescent="0.35">
      <c r="A15458" s="5" t="s">
        <v>36644</v>
      </c>
      <c r="B15458" s="5" t="s">
        <v>36645</v>
      </c>
      <c r="C15458" s="5" t="s">
        <v>9499</v>
      </c>
      <c r="D15458" s="5" t="s">
        <v>18</v>
      </c>
      <c r="E15458" s="5">
        <v>60</v>
      </c>
      <c r="F15458" s="5" t="s">
        <v>294</v>
      </c>
      <c r="G15458" s="5" t="s">
        <v>294</v>
      </c>
      <c r="M15458" s="5" t="s">
        <v>794</v>
      </c>
      <c r="N15458" s="5" t="s">
        <v>294</v>
      </c>
      <c r="R15458" s="5" t="s">
        <v>294</v>
      </c>
      <c r="V15458" s="5" t="s">
        <v>36646</v>
      </c>
    </row>
    <row r="15459" spans="1:22" x14ac:dyDescent="0.35">
      <c r="A15459" s="5" t="s">
        <v>36647</v>
      </c>
      <c r="B15459" s="5" t="s">
        <v>36648</v>
      </c>
      <c r="C15459" s="5" t="s">
        <v>9499</v>
      </c>
      <c r="D15459" s="5" t="s">
        <v>18</v>
      </c>
      <c r="E15459" s="5">
        <v>1</v>
      </c>
      <c r="F15459" s="5" t="s">
        <v>294</v>
      </c>
      <c r="G15459" s="5" t="s">
        <v>294</v>
      </c>
      <c r="M15459" s="5" t="s">
        <v>794</v>
      </c>
      <c r="N15459" s="5" t="s">
        <v>294</v>
      </c>
      <c r="R15459" s="5" t="s">
        <v>294</v>
      </c>
      <c r="S15459" s="5" t="s">
        <v>294</v>
      </c>
    </row>
    <row r="15460" spans="1:22" x14ac:dyDescent="0.35">
      <c r="A15460" s="5" t="s">
        <v>36649</v>
      </c>
      <c r="B15460" s="5" t="s">
        <v>36650</v>
      </c>
      <c r="C15460" s="5" t="s">
        <v>9499</v>
      </c>
      <c r="D15460" s="5" t="s">
        <v>18</v>
      </c>
      <c r="E15460" s="5">
        <v>1</v>
      </c>
      <c r="F15460" s="5" t="s">
        <v>297</v>
      </c>
      <c r="G15460" s="5" t="s">
        <v>297</v>
      </c>
      <c r="L15460" s="5" t="s">
        <v>4399</v>
      </c>
      <c r="M15460" s="5" t="s">
        <v>794</v>
      </c>
      <c r="N15460" s="5" t="s">
        <v>294</v>
      </c>
      <c r="R15460" s="5" t="s">
        <v>294</v>
      </c>
      <c r="S15460" s="5" t="s">
        <v>294</v>
      </c>
    </row>
    <row r="15461" spans="1:22" x14ac:dyDescent="0.35">
      <c r="A15461" s="5" t="s">
        <v>36651</v>
      </c>
      <c r="B15461" s="5" t="s">
        <v>36652</v>
      </c>
      <c r="C15461" s="5" t="s">
        <v>9499</v>
      </c>
      <c r="D15461" s="5" t="s">
        <v>18</v>
      </c>
      <c r="E15461" s="5">
        <v>1</v>
      </c>
      <c r="F15461" s="5" t="s">
        <v>294</v>
      </c>
      <c r="G15461" s="5" t="s">
        <v>297</v>
      </c>
      <c r="L15461" s="5" t="s">
        <v>4399</v>
      </c>
      <c r="M15461" s="5" t="s">
        <v>794</v>
      </c>
      <c r="N15461" s="5" t="s">
        <v>294</v>
      </c>
      <c r="R15461" s="5" t="s">
        <v>294</v>
      </c>
      <c r="S15461" s="5" t="s">
        <v>294</v>
      </c>
    </row>
    <row r="15462" spans="1:22" x14ac:dyDescent="0.35">
      <c r="A15462" s="5" t="s">
        <v>36653</v>
      </c>
      <c r="B15462" s="5" t="s">
        <v>36654</v>
      </c>
      <c r="C15462" s="5" t="s">
        <v>9499</v>
      </c>
      <c r="D15462" s="5" t="s">
        <v>18</v>
      </c>
      <c r="E15462" s="5">
        <v>1</v>
      </c>
      <c r="F15462" s="5" t="s">
        <v>297</v>
      </c>
      <c r="G15462" s="5" t="s">
        <v>297</v>
      </c>
      <c r="L15462" s="5" t="s">
        <v>4399</v>
      </c>
      <c r="M15462" s="5" t="s">
        <v>794</v>
      </c>
      <c r="N15462" s="5" t="s">
        <v>294</v>
      </c>
      <c r="R15462" s="5" t="s">
        <v>294</v>
      </c>
    </row>
    <row r="15463" spans="1:22" x14ac:dyDescent="0.35">
      <c r="A15463" s="5" t="s">
        <v>36655</v>
      </c>
      <c r="B15463" s="5" t="s">
        <v>18014</v>
      </c>
      <c r="C15463" s="5" t="s">
        <v>9499</v>
      </c>
      <c r="D15463" s="5" t="s">
        <v>18</v>
      </c>
      <c r="E15463" s="5">
        <v>60</v>
      </c>
      <c r="F15463" s="5" t="s">
        <v>294</v>
      </c>
      <c r="G15463" s="5" t="s">
        <v>294</v>
      </c>
      <c r="M15463" s="5" t="s">
        <v>794</v>
      </c>
      <c r="N15463" s="5" t="s">
        <v>294</v>
      </c>
      <c r="R15463" s="5" t="s">
        <v>294</v>
      </c>
    </row>
    <row r="15464" spans="1:22" x14ac:dyDescent="0.35">
      <c r="A15464" s="5" t="s">
        <v>36656</v>
      </c>
      <c r="B15464" s="5" t="s">
        <v>32996</v>
      </c>
      <c r="C15464" s="5" t="s">
        <v>9499</v>
      </c>
      <c r="D15464" s="5" t="s">
        <v>18</v>
      </c>
      <c r="E15464" s="5">
        <v>50</v>
      </c>
      <c r="F15464" s="5" t="s">
        <v>294</v>
      </c>
      <c r="G15464" s="5" t="s">
        <v>294</v>
      </c>
      <c r="M15464" s="5" t="s">
        <v>794</v>
      </c>
      <c r="N15464" s="5" t="s">
        <v>294</v>
      </c>
      <c r="O15464" s="5" t="s">
        <v>294</v>
      </c>
      <c r="P15464" s="5" t="s">
        <v>294</v>
      </c>
      <c r="Q15464" s="5" t="s">
        <v>294</v>
      </c>
      <c r="R15464" s="5" t="s">
        <v>294</v>
      </c>
      <c r="V15464" s="5" t="s">
        <v>36656</v>
      </c>
    </row>
    <row r="15465" spans="1:22" x14ac:dyDescent="0.35">
      <c r="A15465" s="5" t="s">
        <v>36657</v>
      </c>
      <c r="B15465" s="5" t="s">
        <v>36658</v>
      </c>
      <c r="C15465" s="5" t="s">
        <v>9499</v>
      </c>
      <c r="D15465" s="5" t="s">
        <v>18</v>
      </c>
      <c r="E15465" s="5">
        <v>1</v>
      </c>
      <c r="F15465" s="5" t="s">
        <v>294</v>
      </c>
      <c r="G15465" s="5" t="s">
        <v>297</v>
      </c>
      <c r="L15465" s="5" t="s">
        <v>4399</v>
      </c>
      <c r="M15465" s="5" t="s">
        <v>794</v>
      </c>
      <c r="N15465" s="5" t="s">
        <v>294</v>
      </c>
      <c r="O15465" s="5" t="s">
        <v>294</v>
      </c>
      <c r="P15465" s="5" t="s">
        <v>294</v>
      </c>
      <c r="Q15465" s="5" t="s">
        <v>294</v>
      </c>
      <c r="R15465" s="5" t="s">
        <v>294</v>
      </c>
      <c r="V15465" s="5" t="s">
        <v>36657</v>
      </c>
    </row>
    <row r="15466" spans="1:22" x14ac:dyDescent="0.35">
      <c r="A15466" s="5" t="s">
        <v>36659</v>
      </c>
      <c r="B15466" s="5" t="s">
        <v>36660</v>
      </c>
      <c r="C15466" s="5" t="s">
        <v>9499</v>
      </c>
      <c r="D15466" s="5" t="s">
        <v>18</v>
      </c>
      <c r="E15466" s="5">
        <v>20</v>
      </c>
      <c r="F15466" s="5" t="s">
        <v>294</v>
      </c>
      <c r="G15466" s="5" t="s">
        <v>297</v>
      </c>
      <c r="M15466" s="5" t="s">
        <v>794</v>
      </c>
      <c r="N15466" s="5" t="s">
        <v>294</v>
      </c>
      <c r="R15466" s="5" t="s">
        <v>294</v>
      </c>
    </row>
    <row r="15467" spans="1:22" x14ac:dyDescent="0.35">
      <c r="A15467" s="5" t="s">
        <v>36661</v>
      </c>
      <c r="B15467" s="5" t="s">
        <v>36662</v>
      </c>
      <c r="C15467" s="5" t="s">
        <v>9499</v>
      </c>
      <c r="D15467" s="5" t="s">
        <v>18</v>
      </c>
      <c r="E15467" s="5">
        <v>1</v>
      </c>
      <c r="F15467" s="5" t="s">
        <v>297</v>
      </c>
      <c r="G15467" s="5" t="s">
        <v>297</v>
      </c>
      <c r="L15467" s="5" t="s">
        <v>4399</v>
      </c>
      <c r="M15467" s="5" t="s">
        <v>794</v>
      </c>
      <c r="N15467" s="5" t="s">
        <v>294</v>
      </c>
      <c r="R15467" s="5" t="s">
        <v>294</v>
      </c>
    </row>
    <row r="15468" spans="1:22" x14ac:dyDescent="0.35">
      <c r="A15468" s="5" t="s">
        <v>36663</v>
      </c>
      <c r="B15468" s="5" t="s">
        <v>36664</v>
      </c>
      <c r="C15468" s="5" t="s">
        <v>9499</v>
      </c>
      <c r="D15468" s="5" t="s">
        <v>18</v>
      </c>
      <c r="E15468" s="5">
        <v>8</v>
      </c>
      <c r="F15468" s="5" t="s">
        <v>294</v>
      </c>
      <c r="G15468" s="5" t="s">
        <v>297</v>
      </c>
      <c r="M15468" s="5" t="s">
        <v>794</v>
      </c>
      <c r="N15468" s="5" t="s">
        <v>294</v>
      </c>
      <c r="R15468" s="5" t="s">
        <v>294</v>
      </c>
    </row>
    <row r="15469" spans="1:22" x14ac:dyDescent="0.35">
      <c r="A15469" s="5" t="s">
        <v>36665</v>
      </c>
      <c r="B15469" s="5" t="s">
        <v>36666</v>
      </c>
      <c r="C15469" s="5" t="s">
        <v>9499</v>
      </c>
      <c r="D15469" s="5" t="s">
        <v>18</v>
      </c>
      <c r="E15469" s="5">
        <v>1</v>
      </c>
      <c r="F15469" s="5" t="s">
        <v>294</v>
      </c>
      <c r="G15469" s="5" t="s">
        <v>294</v>
      </c>
      <c r="L15469" s="5" t="s">
        <v>4399</v>
      </c>
      <c r="M15469" s="5" t="s">
        <v>794</v>
      </c>
      <c r="N15469" s="5" t="s">
        <v>294</v>
      </c>
      <c r="R15469" s="5" t="s">
        <v>294</v>
      </c>
    </row>
    <row r="15470" spans="1:22" x14ac:dyDescent="0.35">
      <c r="A15470" s="5" t="s">
        <v>36667</v>
      </c>
      <c r="B15470" s="5" t="s">
        <v>36668</v>
      </c>
      <c r="C15470" s="5" t="s">
        <v>9499</v>
      </c>
      <c r="D15470" s="5" t="s">
        <v>18</v>
      </c>
      <c r="E15470" s="5">
        <v>20</v>
      </c>
      <c r="F15470" s="5" t="s">
        <v>294</v>
      </c>
      <c r="G15470" s="5" t="s">
        <v>294</v>
      </c>
      <c r="M15470" s="5" t="s">
        <v>794</v>
      </c>
      <c r="N15470" s="5" t="s">
        <v>294</v>
      </c>
      <c r="O15470" s="5" t="s">
        <v>294</v>
      </c>
      <c r="P15470" s="5" t="s">
        <v>294</v>
      </c>
      <c r="Q15470" s="5" t="s">
        <v>294</v>
      </c>
      <c r="R15470" s="5" t="s">
        <v>294</v>
      </c>
    </row>
    <row r="15471" spans="1:22" x14ac:dyDescent="0.35">
      <c r="A15471" s="5" t="s">
        <v>36669</v>
      </c>
      <c r="B15471" s="5" t="s">
        <v>36670</v>
      </c>
      <c r="C15471" s="5" t="s">
        <v>9499</v>
      </c>
      <c r="D15471" s="5" t="s">
        <v>18</v>
      </c>
      <c r="E15471" s="5">
        <v>18</v>
      </c>
      <c r="F15471" s="5" t="s">
        <v>294</v>
      </c>
      <c r="G15471" s="5" t="s">
        <v>294</v>
      </c>
      <c r="J15471" s="5" t="s">
        <v>9515</v>
      </c>
      <c r="M15471" s="5" t="s">
        <v>794</v>
      </c>
      <c r="N15471" s="5" t="s">
        <v>294</v>
      </c>
      <c r="R15471" s="5" t="s">
        <v>294</v>
      </c>
    </row>
    <row r="15472" spans="1:22" x14ac:dyDescent="0.35">
      <c r="A15472" s="5" t="s">
        <v>36671</v>
      </c>
      <c r="B15472" s="5" t="s">
        <v>4449</v>
      </c>
      <c r="C15472" s="5" t="s">
        <v>9499</v>
      </c>
      <c r="D15472" s="5" t="s">
        <v>18</v>
      </c>
      <c r="E15472" s="5">
        <v>45</v>
      </c>
      <c r="F15472" s="5" t="s">
        <v>294</v>
      </c>
      <c r="G15472" s="5" t="s">
        <v>294</v>
      </c>
      <c r="M15472" s="5" t="s">
        <v>794</v>
      </c>
      <c r="N15472" s="5" t="s">
        <v>294</v>
      </c>
      <c r="R15472" s="5" t="s">
        <v>294</v>
      </c>
    </row>
    <row r="15473" spans="1:22" x14ac:dyDescent="0.35">
      <c r="A15473" s="5" t="s">
        <v>36672</v>
      </c>
      <c r="B15473" s="5" t="s">
        <v>36673</v>
      </c>
      <c r="C15473" s="5" t="s">
        <v>9499</v>
      </c>
      <c r="D15473" s="5" t="s">
        <v>18</v>
      </c>
      <c r="E15473" s="5">
        <v>1</v>
      </c>
      <c r="F15473" s="5" t="s">
        <v>297</v>
      </c>
      <c r="G15473" s="5" t="s">
        <v>297</v>
      </c>
      <c r="L15473" s="5" t="s">
        <v>36674</v>
      </c>
      <c r="M15473" s="5" t="s">
        <v>794</v>
      </c>
      <c r="N15473" s="5" t="s">
        <v>294</v>
      </c>
      <c r="O15473" s="5" t="s">
        <v>294</v>
      </c>
      <c r="P15473" s="5" t="s">
        <v>294</v>
      </c>
      <c r="Q15473" s="5" t="s">
        <v>294</v>
      </c>
      <c r="R15473" s="5" t="s">
        <v>294</v>
      </c>
      <c r="V15473" s="5" t="s">
        <v>36672</v>
      </c>
    </row>
    <row r="15474" spans="1:22" x14ac:dyDescent="0.35">
      <c r="A15474" s="5" t="s">
        <v>36675</v>
      </c>
      <c r="B15474" s="5" t="s">
        <v>36676</v>
      </c>
      <c r="C15474" s="5" t="s">
        <v>9499</v>
      </c>
      <c r="D15474" s="5" t="s">
        <v>18</v>
      </c>
      <c r="E15474" s="5">
        <v>1</v>
      </c>
      <c r="F15474" s="5" t="s">
        <v>294</v>
      </c>
      <c r="G15474" s="5" t="s">
        <v>297</v>
      </c>
      <c r="L15474" s="5" t="s">
        <v>36677</v>
      </c>
      <c r="M15474" s="5" t="s">
        <v>794</v>
      </c>
      <c r="N15474" s="5" t="s">
        <v>294</v>
      </c>
      <c r="O15474" s="5" t="s">
        <v>294</v>
      </c>
      <c r="P15474" s="5" t="s">
        <v>294</v>
      </c>
      <c r="Q15474" s="5" t="s">
        <v>294</v>
      </c>
      <c r="R15474" s="5" t="s">
        <v>294</v>
      </c>
      <c r="V15474" s="5" t="s">
        <v>36678</v>
      </c>
    </row>
    <row r="15475" spans="1:22" x14ac:dyDescent="0.35">
      <c r="A15475" s="5" t="s">
        <v>36679</v>
      </c>
      <c r="B15475" s="5" t="s">
        <v>12372</v>
      </c>
      <c r="C15475" s="5" t="s">
        <v>9499</v>
      </c>
      <c r="D15475" s="5" t="s">
        <v>18</v>
      </c>
      <c r="E15475" s="5">
        <v>1</v>
      </c>
      <c r="F15475" s="5" t="s">
        <v>294</v>
      </c>
      <c r="G15475" s="5" t="s">
        <v>297</v>
      </c>
      <c r="L15475" s="5" t="s">
        <v>4399</v>
      </c>
      <c r="M15475" s="5" t="s">
        <v>794</v>
      </c>
      <c r="N15475" s="5" t="s">
        <v>294</v>
      </c>
      <c r="R15475" s="5" t="s">
        <v>294</v>
      </c>
    </row>
    <row r="15476" spans="1:22" x14ac:dyDescent="0.35">
      <c r="A15476" s="5" t="s">
        <v>36680</v>
      </c>
      <c r="B15476" s="5" t="s">
        <v>36681</v>
      </c>
      <c r="C15476" s="5" t="s">
        <v>9499</v>
      </c>
      <c r="D15476" s="5" t="s">
        <v>18</v>
      </c>
      <c r="E15476" s="5">
        <v>8</v>
      </c>
      <c r="F15476" s="5" t="s">
        <v>294</v>
      </c>
      <c r="G15476" s="5" t="s">
        <v>297</v>
      </c>
      <c r="M15476" s="5" t="s">
        <v>794</v>
      </c>
      <c r="N15476" s="5" t="s">
        <v>294</v>
      </c>
      <c r="R15476" s="5" t="s">
        <v>294</v>
      </c>
    </row>
    <row r="15477" spans="1:22" x14ac:dyDescent="0.35">
      <c r="A15477" s="5" t="s">
        <v>36682</v>
      </c>
      <c r="B15477" s="5" t="s">
        <v>18019</v>
      </c>
      <c r="C15477" s="5" t="s">
        <v>9499</v>
      </c>
      <c r="D15477" s="5" t="s">
        <v>22</v>
      </c>
      <c r="E15477" s="5">
        <v>3</v>
      </c>
      <c r="F15477" s="5" t="s">
        <v>297</v>
      </c>
      <c r="G15477" s="5" t="s">
        <v>294</v>
      </c>
      <c r="M15477" s="5" t="s">
        <v>794</v>
      </c>
      <c r="N15477" s="5" t="s">
        <v>294</v>
      </c>
      <c r="R15477" s="5" t="s">
        <v>294</v>
      </c>
    </row>
    <row r="15478" spans="1:22" x14ac:dyDescent="0.35">
      <c r="A15478" s="5" t="s">
        <v>36683</v>
      </c>
      <c r="B15478" s="5" t="s">
        <v>36684</v>
      </c>
      <c r="C15478" s="5" t="s">
        <v>9499</v>
      </c>
      <c r="D15478" s="5" t="s">
        <v>22</v>
      </c>
      <c r="E15478" s="5">
        <v>3</v>
      </c>
      <c r="F15478" s="5" t="s">
        <v>294</v>
      </c>
      <c r="G15478" s="5" t="s">
        <v>294</v>
      </c>
      <c r="M15478" s="5" t="s">
        <v>794</v>
      </c>
      <c r="N15478" s="5" t="s">
        <v>294</v>
      </c>
      <c r="R15478" s="5" t="s">
        <v>294</v>
      </c>
    </row>
    <row r="15479" spans="1:22" x14ac:dyDescent="0.35">
      <c r="A15479" s="5" t="s">
        <v>36685</v>
      </c>
      <c r="B15479" s="5" t="s">
        <v>36686</v>
      </c>
      <c r="C15479" s="5" t="s">
        <v>36687</v>
      </c>
      <c r="D15479" s="5" t="s">
        <v>18</v>
      </c>
      <c r="E15479" s="5">
        <v>8</v>
      </c>
      <c r="F15479" s="5" t="s">
        <v>294</v>
      </c>
      <c r="G15479" s="5" t="s">
        <v>297</v>
      </c>
      <c r="M15479" s="5" t="s">
        <v>794</v>
      </c>
      <c r="N15479" s="5" t="s">
        <v>294</v>
      </c>
      <c r="R15479" s="5" t="s">
        <v>294</v>
      </c>
    </row>
    <row r="15480" spans="1:22" x14ac:dyDescent="0.35">
      <c r="A15480" s="5" t="s">
        <v>36688</v>
      </c>
      <c r="B15480" s="5" t="s">
        <v>36689</v>
      </c>
      <c r="C15480" s="5" t="s">
        <v>36687</v>
      </c>
      <c r="D15480" s="5" t="s">
        <v>22</v>
      </c>
      <c r="E15480" s="5">
        <v>2</v>
      </c>
      <c r="F15480" s="5" t="s">
        <v>297</v>
      </c>
      <c r="G15480" s="5" t="s">
        <v>294</v>
      </c>
      <c r="M15480" s="5" t="s">
        <v>3826</v>
      </c>
      <c r="N15480" s="5" t="s">
        <v>294</v>
      </c>
      <c r="R15480" s="5" t="s">
        <v>294</v>
      </c>
    </row>
    <row r="15481" spans="1:22" x14ac:dyDescent="0.35">
      <c r="A15481" s="5" t="s">
        <v>36690</v>
      </c>
      <c r="B15481" s="5" t="s">
        <v>34145</v>
      </c>
      <c r="C15481" s="5" t="s">
        <v>36687</v>
      </c>
      <c r="D15481" s="5" t="s">
        <v>18</v>
      </c>
      <c r="E15481" s="5">
        <v>30</v>
      </c>
      <c r="F15481" s="5" t="s">
        <v>297</v>
      </c>
      <c r="G15481" s="5" t="s">
        <v>294</v>
      </c>
      <c r="M15481" s="5" t="s">
        <v>794</v>
      </c>
      <c r="N15481" s="5" t="s">
        <v>294</v>
      </c>
      <c r="R15481" s="5" t="s">
        <v>294</v>
      </c>
    </row>
    <row r="15482" spans="1:22" x14ac:dyDescent="0.35">
      <c r="A15482" s="5" t="s">
        <v>36691</v>
      </c>
      <c r="B15482" s="5" t="s">
        <v>36692</v>
      </c>
      <c r="C15482" s="5" t="s">
        <v>36687</v>
      </c>
      <c r="D15482" s="5" t="s">
        <v>18</v>
      </c>
      <c r="E15482" s="5">
        <v>8</v>
      </c>
      <c r="F15482" s="5" t="s">
        <v>297</v>
      </c>
      <c r="G15482" s="5" t="s">
        <v>297</v>
      </c>
      <c r="M15482" s="5" t="s">
        <v>794</v>
      </c>
      <c r="N15482" s="5" t="s">
        <v>294</v>
      </c>
      <c r="R15482" s="5" t="s">
        <v>294</v>
      </c>
    </row>
    <row r="15483" spans="1:22" x14ac:dyDescent="0.35">
      <c r="A15483" s="5" t="s">
        <v>36693</v>
      </c>
      <c r="B15483" s="5" t="s">
        <v>36694</v>
      </c>
      <c r="C15483" s="5" t="s">
        <v>9499</v>
      </c>
      <c r="D15483" s="5" t="s">
        <v>18</v>
      </c>
      <c r="E15483" s="5">
        <v>1</v>
      </c>
      <c r="F15483" s="5" t="s">
        <v>297</v>
      </c>
      <c r="G15483" s="5" t="s">
        <v>297</v>
      </c>
      <c r="L15483" s="5" t="s">
        <v>4399</v>
      </c>
      <c r="M15483" s="5" t="s">
        <v>794</v>
      </c>
      <c r="N15483" s="5" t="s">
        <v>294</v>
      </c>
      <c r="R15483" s="5" t="s">
        <v>294</v>
      </c>
    </row>
    <row r="15484" spans="1:22" x14ac:dyDescent="0.35">
      <c r="A15484" s="5" t="s">
        <v>36695</v>
      </c>
      <c r="B15484" s="5" t="s">
        <v>36696</v>
      </c>
      <c r="C15484" s="5" t="s">
        <v>9499</v>
      </c>
      <c r="D15484" s="5" t="s">
        <v>18</v>
      </c>
      <c r="E15484" s="5">
        <v>80</v>
      </c>
      <c r="F15484" s="5" t="s">
        <v>294</v>
      </c>
      <c r="G15484" s="5" t="s">
        <v>294</v>
      </c>
      <c r="M15484" s="5" t="s">
        <v>794</v>
      </c>
      <c r="N15484" s="5" t="s">
        <v>294</v>
      </c>
      <c r="O15484" s="5" t="s">
        <v>294</v>
      </c>
      <c r="P15484" s="5" t="s">
        <v>294</v>
      </c>
      <c r="Q15484" s="5" t="s">
        <v>294</v>
      </c>
      <c r="R15484" s="5" t="s">
        <v>294</v>
      </c>
    </row>
    <row r="15485" spans="1:22" x14ac:dyDescent="0.35">
      <c r="A15485" s="5" t="s">
        <v>36697</v>
      </c>
      <c r="B15485" s="5" t="s">
        <v>36698</v>
      </c>
      <c r="C15485" s="5" t="s">
        <v>9499</v>
      </c>
      <c r="D15485" s="5" t="s">
        <v>16</v>
      </c>
      <c r="E15485" s="5">
        <v>20</v>
      </c>
      <c r="F15485" s="5" t="s">
        <v>294</v>
      </c>
      <c r="G15485" s="5" t="s">
        <v>294</v>
      </c>
      <c r="M15485" s="5" t="s">
        <v>794</v>
      </c>
      <c r="N15485" s="5" t="s">
        <v>294</v>
      </c>
      <c r="R15485" s="5" t="s">
        <v>294</v>
      </c>
    </row>
    <row r="15486" spans="1:22" x14ac:dyDescent="0.35">
      <c r="A15486" s="5" t="s">
        <v>36699</v>
      </c>
      <c r="B15486" s="5" t="s">
        <v>36700</v>
      </c>
      <c r="C15486" s="5" t="s">
        <v>9499</v>
      </c>
      <c r="D15486" s="5" t="s">
        <v>16</v>
      </c>
      <c r="E15486" s="5">
        <v>8</v>
      </c>
      <c r="F15486" s="5" t="s">
        <v>294</v>
      </c>
      <c r="G15486" s="5" t="s">
        <v>294</v>
      </c>
      <c r="M15486" s="5" t="s">
        <v>794</v>
      </c>
      <c r="N15486" s="5" t="s">
        <v>294</v>
      </c>
      <c r="O15486" s="5" t="s">
        <v>294</v>
      </c>
      <c r="P15486" s="5" t="s">
        <v>294</v>
      </c>
      <c r="Q15486" s="5" t="s">
        <v>294</v>
      </c>
      <c r="R15486" s="5" t="s">
        <v>294</v>
      </c>
    </row>
    <row r="15487" spans="1:22" x14ac:dyDescent="0.35">
      <c r="A15487" s="5" t="s">
        <v>36701</v>
      </c>
      <c r="B15487" s="5" t="s">
        <v>36702</v>
      </c>
      <c r="C15487" s="5" t="s">
        <v>9499</v>
      </c>
      <c r="D15487" s="5" t="s">
        <v>1655</v>
      </c>
      <c r="E15487" s="5">
        <v>77</v>
      </c>
      <c r="F15487" s="5" t="s">
        <v>294</v>
      </c>
      <c r="G15487" s="5" t="s">
        <v>294</v>
      </c>
      <c r="M15487" s="5" t="s">
        <v>794</v>
      </c>
      <c r="N15487" s="5" t="s">
        <v>294</v>
      </c>
      <c r="R15487" s="5" t="s">
        <v>294</v>
      </c>
    </row>
    <row r="15488" spans="1:22" x14ac:dyDescent="0.35">
      <c r="A15488" s="5" t="s">
        <v>36703</v>
      </c>
      <c r="B15488" s="5" t="s">
        <v>36704</v>
      </c>
      <c r="C15488" s="5" t="s">
        <v>9499</v>
      </c>
      <c r="D15488" s="5" t="s">
        <v>22</v>
      </c>
      <c r="E15488" s="5">
        <v>3</v>
      </c>
      <c r="F15488" s="5" t="s">
        <v>294</v>
      </c>
      <c r="G15488" s="5" t="s">
        <v>294</v>
      </c>
      <c r="M15488" s="5" t="s">
        <v>794</v>
      </c>
      <c r="N15488" s="5" t="s">
        <v>294</v>
      </c>
      <c r="R15488" s="5" t="s">
        <v>294</v>
      </c>
    </row>
    <row r="15489" spans="1:22" x14ac:dyDescent="0.35">
      <c r="A15489" s="5" t="s">
        <v>36705</v>
      </c>
      <c r="B15489" s="5" t="s">
        <v>36706</v>
      </c>
      <c r="C15489" s="5" t="s">
        <v>9499</v>
      </c>
      <c r="D15489" s="5" t="s">
        <v>18</v>
      </c>
      <c r="E15489" s="5">
        <v>1</v>
      </c>
      <c r="F15489" s="5" t="s">
        <v>297</v>
      </c>
      <c r="G15489" s="5" t="s">
        <v>297</v>
      </c>
      <c r="L15489" s="5" t="s">
        <v>4399</v>
      </c>
      <c r="M15489" s="5" t="s">
        <v>794</v>
      </c>
      <c r="N15489" s="5" t="s">
        <v>294</v>
      </c>
      <c r="R15489" s="5" t="s">
        <v>294</v>
      </c>
      <c r="V15489" s="5" t="s">
        <v>36707</v>
      </c>
    </row>
    <row r="15490" spans="1:22" x14ac:dyDescent="0.35">
      <c r="A15490" s="5" t="s">
        <v>36708</v>
      </c>
      <c r="B15490" s="5" t="s">
        <v>36709</v>
      </c>
      <c r="C15490" s="5" t="s">
        <v>9499</v>
      </c>
      <c r="D15490" s="5" t="s">
        <v>18</v>
      </c>
      <c r="E15490" s="5">
        <v>100</v>
      </c>
      <c r="F15490" s="5" t="s">
        <v>294</v>
      </c>
      <c r="G15490" s="5" t="s">
        <v>294</v>
      </c>
      <c r="M15490" s="5" t="s">
        <v>794</v>
      </c>
      <c r="N15490" s="5" t="s">
        <v>294</v>
      </c>
      <c r="R15490" s="5" t="s">
        <v>294</v>
      </c>
    </row>
    <row r="15491" spans="1:22" x14ac:dyDescent="0.35">
      <c r="A15491" s="5" t="s">
        <v>36710</v>
      </c>
      <c r="B15491" s="5" t="s">
        <v>34504</v>
      </c>
      <c r="C15491" s="5" t="s">
        <v>9499</v>
      </c>
      <c r="D15491" s="5" t="s">
        <v>18</v>
      </c>
      <c r="E15491" s="5">
        <v>1</v>
      </c>
      <c r="F15491" s="5" t="s">
        <v>294</v>
      </c>
      <c r="G15491" s="5" t="s">
        <v>297</v>
      </c>
      <c r="L15491" s="5" t="s">
        <v>4399</v>
      </c>
      <c r="M15491" s="5" t="s">
        <v>794</v>
      </c>
      <c r="N15491" s="5" t="s">
        <v>294</v>
      </c>
      <c r="P15491" s="5" t="s">
        <v>294</v>
      </c>
      <c r="Q15491" s="5" t="s">
        <v>294</v>
      </c>
      <c r="R15491" s="5" t="s">
        <v>294</v>
      </c>
      <c r="V15491" s="5" t="s">
        <v>36710</v>
      </c>
    </row>
    <row r="15492" spans="1:22" x14ac:dyDescent="0.35">
      <c r="A15492" s="5" t="s">
        <v>36711</v>
      </c>
      <c r="B15492" s="5" t="s">
        <v>36712</v>
      </c>
      <c r="C15492" s="5" t="s">
        <v>9499</v>
      </c>
      <c r="D15492" s="5" t="s">
        <v>22</v>
      </c>
      <c r="E15492" s="5">
        <v>4</v>
      </c>
      <c r="F15492" s="5" t="s">
        <v>294</v>
      </c>
      <c r="G15492" s="5" t="s">
        <v>294</v>
      </c>
      <c r="M15492" s="5" t="s">
        <v>794</v>
      </c>
      <c r="N15492" s="5" t="s">
        <v>294</v>
      </c>
      <c r="R15492" s="5" t="s">
        <v>294</v>
      </c>
    </row>
    <row r="15493" spans="1:22" x14ac:dyDescent="0.35">
      <c r="A15493" s="5" t="s">
        <v>36713</v>
      </c>
      <c r="B15493" s="5" t="s">
        <v>36714</v>
      </c>
      <c r="C15493" s="5" t="s">
        <v>9499</v>
      </c>
      <c r="D15493" s="5" t="s">
        <v>22</v>
      </c>
      <c r="E15493" s="5">
        <v>2</v>
      </c>
      <c r="F15493" s="5" t="s">
        <v>294</v>
      </c>
      <c r="G15493" s="5" t="s">
        <v>294</v>
      </c>
      <c r="M15493" s="5" t="s">
        <v>794</v>
      </c>
      <c r="N15493" s="5" t="s">
        <v>294</v>
      </c>
      <c r="R15493" s="5" t="s">
        <v>294</v>
      </c>
    </row>
    <row r="15494" spans="1:22" x14ac:dyDescent="0.35">
      <c r="A15494" s="5" t="s">
        <v>36715</v>
      </c>
      <c r="B15494" s="5" t="s">
        <v>35715</v>
      </c>
      <c r="C15494" s="5" t="s">
        <v>9499</v>
      </c>
      <c r="D15494" s="5" t="s">
        <v>18</v>
      </c>
      <c r="E15494" s="5">
        <v>6</v>
      </c>
      <c r="F15494" s="5" t="s">
        <v>294</v>
      </c>
      <c r="G15494" s="5" t="s">
        <v>294</v>
      </c>
      <c r="M15494" s="5" t="s">
        <v>794</v>
      </c>
      <c r="N15494" s="5" t="s">
        <v>294</v>
      </c>
      <c r="R15494" s="5" t="s">
        <v>294</v>
      </c>
    </row>
    <row r="15495" spans="1:22" x14ac:dyDescent="0.35">
      <c r="A15495" s="5" t="s">
        <v>36716</v>
      </c>
      <c r="B15495" s="5" t="s">
        <v>36717</v>
      </c>
      <c r="C15495" s="5" t="s">
        <v>9499</v>
      </c>
      <c r="D15495" s="5" t="s">
        <v>22</v>
      </c>
      <c r="E15495" s="5">
        <v>1</v>
      </c>
      <c r="F15495" s="5" t="s">
        <v>294</v>
      </c>
      <c r="G15495" s="5" t="s">
        <v>294</v>
      </c>
      <c r="M15495" s="5" t="s">
        <v>794</v>
      </c>
      <c r="N15495" s="5" t="s">
        <v>294</v>
      </c>
      <c r="R15495" s="5" t="s">
        <v>294</v>
      </c>
    </row>
    <row r="15496" spans="1:22" x14ac:dyDescent="0.35">
      <c r="A15496" s="5" t="s">
        <v>36718</v>
      </c>
      <c r="B15496" s="5" t="s">
        <v>36719</v>
      </c>
      <c r="C15496" s="5" t="s">
        <v>9499</v>
      </c>
      <c r="D15496" s="5" t="s">
        <v>18</v>
      </c>
      <c r="E15496" s="5">
        <v>132</v>
      </c>
      <c r="F15496" s="5" t="s">
        <v>294</v>
      </c>
      <c r="G15496" s="5" t="s">
        <v>297</v>
      </c>
      <c r="M15496" s="5" t="s">
        <v>794</v>
      </c>
      <c r="N15496" s="5" t="s">
        <v>294</v>
      </c>
      <c r="R15496" s="5" t="s">
        <v>294</v>
      </c>
    </row>
    <row r="15497" spans="1:22" x14ac:dyDescent="0.35">
      <c r="A15497" s="5" t="s">
        <v>36720</v>
      </c>
      <c r="B15497" s="5" t="s">
        <v>36721</v>
      </c>
      <c r="C15497" s="5" t="s">
        <v>9499</v>
      </c>
      <c r="D15497" s="5" t="s">
        <v>18</v>
      </c>
      <c r="E15497" s="5">
        <v>1</v>
      </c>
      <c r="F15497" s="5" t="s">
        <v>294</v>
      </c>
      <c r="G15497" s="5" t="s">
        <v>294</v>
      </c>
      <c r="L15497" s="5" t="s">
        <v>4399</v>
      </c>
      <c r="M15497" s="5" t="s">
        <v>794</v>
      </c>
      <c r="N15497" s="5" t="s">
        <v>294</v>
      </c>
      <c r="O15497" s="5" t="s">
        <v>294</v>
      </c>
      <c r="P15497" s="5" t="s">
        <v>294</v>
      </c>
      <c r="Q15497" s="5" t="s">
        <v>294</v>
      </c>
      <c r="R15497" s="5" t="s">
        <v>294</v>
      </c>
      <c r="V15497" s="5" t="s">
        <v>36720</v>
      </c>
    </row>
    <row r="15498" spans="1:22" x14ac:dyDescent="0.35">
      <c r="A15498" s="5" t="s">
        <v>36722</v>
      </c>
      <c r="B15498" s="5" t="s">
        <v>36723</v>
      </c>
      <c r="C15498" s="5" t="s">
        <v>9499</v>
      </c>
      <c r="D15498" s="5" t="s">
        <v>18</v>
      </c>
      <c r="E15498" s="5">
        <v>18</v>
      </c>
      <c r="F15498" s="5" t="s">
        <v>297</v>
      </c>
      <c r="G15498" s="5" t="s">
        <v>297</v>
      </c>
      <c r="J15498" s="5" t="s">
        <v>9515</v>
      </c>
      <c r="M15498" s="5" t="s">
        <v>794</v>
      </c>
      <c r="N15498" s="5" t="s">
        <v>294</v>
      </c>
      <c r="O15498" s="5" t="s">
        <v>294</v>
      </c>
      <c r="P15498" s="5" t="s">
        <v>294</v>
      </c>
      <c r="Q15498" s="5" t="s">
        <v>294</v>
      </c>
      <c r="R15498" s="5" t="s">
        <v>294</v>
      </c>
    </row>
    <row r="15499" spans="1:22" x14ac:dyDescent="0.35">
      <c r="A15499" s="5" t="s">
        <v>36724</v>
      </c>
      <c r="B15499" s="5" t="s">
        <v>36725</v>
      </c>
      <c r="C15499" s="5" t="s">
        <v>9499</v>
      </c>
      <c r="D15499" s="5" t="s">
        <v>18</v>
      </c>
      <c r="E15499" s="5">
        <v>1</v>
      </c>
      <c r="F15499" s="5" t="s">
        <v>294</v>
      </c>
      <c r="G15499" s="5" t="s">
        <v>297</v>
      </c>
      <c r="L15499" s="5" t="s">
        <v>822</v>
      </c>
      <c r="M15499" s="5" t="s">
        <v>794</v>
      </c>
      <c r="N15499" s="5" t="s">
        <v>294</v>
      </c>
      <c r="P15499" s="5" t="s">
        <v>294</v>
      </c>
      <c r="Q15499" s="5" t="s">
        <v>294</v>
      </c>
      <c r="R15499" s="5" t="s">
        <v>294</v>
      </c>
      <c r="S15499" s="5" t="s">
        <v>294</v>
      </c>
      <c r="V15499" s="5" t="s">
        <v>36726</v>
      </c>
    </row>
    <row r="15500" spans="1:22" x14ac:dyDescent="0.35">
      <c r="A15500" s="5" t="s">
        <v>36727</v>
      </c>
      <c r="B15500" s="5" t="s">
        <v>36728</v>
      </c>
      <c r="C15500" s="5" t="s">
        <v>9499</v>
      </c>
      <c r="D15500" s="5" t="s">
        <v>18</v>
      </c>
      <c r="E15500" s="5">
        <v>1</v>
      </c>
      <c r="F15500" s="5" t="s">
        <v>297</v>
      </c>
      <c r="G15500" s="5" t="s">
        <v>297</v>
      </c>
      <c r="L15500" s="5" t="s">
        <v>4399</v>
      </c>
      <c r="M15500" s="5" t="s">
        <v>794</v>
      </c>
      <c r="N15500" s="5" t="s">
        <v>294</v>
      </c>
      <c r="R15500" s="5" t="s">
        <v>294</v>
      </c>
    </row>
    <row r="15501" spans="1:22" x14ac:dyDescent="0.35">
      <c r="A15501" s="5" t="s">
        <v>36729</v>
      </c>
      <c r="B15501" s="5" t="s">
        <v>36730</v>
      </c>
      <c r="C15501" s="5" t="s">
        <v>9499</v>
      </c>
      <c r="D15501" s="5" t="s">
        <v>18</v>
      </c>
      <c r="E15501" s="5">
        <v>50</v>
      </c>
      <c r="F15501" s="5" t="s">
        <v>294</v>
      </c>
      <c r="G15501" s="5" t="s">
        <v>294</v>
      </c>
      <c r="M15501" s="5" t="s">
        <v>794</v>
      </c>
      <c r="N15501" s="5" t="s">
        <v>294</v>
      </c>
      <c r="P15501" s="5" t="s">
        <v>294</v>
      </c>
      <c r="Q15501" s="5" t="s">
        <v>294</v>
      </c>
      <c r="R15501" s="5" t="s">
        <v>294</v>
      </c>
      <c r="V15501" s="5" t="s">
        <v>36729</v>
      </c>
    </row>
    <row r="15502" spans="1:22" x14ac:dyDescent="0.35">
      <c r="A15502" s="5" t="s">
        <v>36731</v>
      </c>
      <c r="B15502" s="5" t="s">
        <v>36732</v>
      </c>
      <c r="C15502" s="5" t="s">
        <v>9499</v>
      </c>
      <c r="D15502" s="5" t="s">
        <v>18</v>
      </c>
      <c r="E15502" s="5">
        <v>1</v>
      </c>
      <c r="F15502" s="5" t="s">
        <v>297</v>
      </c>
      <c r="G15502" s="5" t="s">
        <v>297</v>
      </c>
      <c r="L15502" s="5" t="s">
        <v>4399</v>
      </c>
      <c r="M15502" s="5" t="s">
        <v>794</v>
      </c>
      <c r="N15502" s="5" t="s">
        <v>294</v>
      </c>
      <c r="O15502" s="5" t="s">
        <v>294</v>
      </c>
      <c r="P15502" s="5" t="s">
        <v>294</v>
      </c>
      <c r="Q15502" s="5" t="s">
        <v>294</v>
      </c>
      <c r="R15502" s="5" t="s">
        <v>294</v>
      </c>
    </row>
    <row r="15503" spans="1:22" x14ac:dyDescent="0.35">
      <c r="A15503" s="5" t="s">
        <v>36733</v>
      </c>
      <c r="B15503" s="5" t="s">
        <v>36734</v>
      </c>
      <c r="C15503" s="5" t="s">
        <v>9499</v>
      </c>
      <c r="D15503" s="5" t="s">
        <v>18</v>
      </c>
      <c r="E15503" s="5">
        <v>8</v>
      </c>
      <c r="F15503" s="5" t="s">
        <v>297</v>
      </c>
      <c r="G15503" s="5" t="s">
        <v>297</v>
      </c>
      <c r="M15503" s="5" t="s">
        <v>794</v>
      </c>
      <c r="N15503" s="5" t="s">
        <v>294</v>
      </c>
      <c r="O15503" s="5" t="s">
        <v>294</v>
      </c>
      <c r="P15503" s="5" t="s">
        <v>294</v>
      </c>
      <c r="Q15503" s="5" t="s">
        <v>294</v>
      </c>
      <c r="R15503" s="5" t="s">
        <v>297</v>
      </c>
    </row>
    <row r="15504" spans="1:22" x14ac:dyDescent="0.35">
      <c r="A15504" s="5" t="s">
        <v>36735</v>
      </c>
      <c r="B15504" s="5" t="s">
        <v>36736</v>
      </c>
      <c r="C15504" s="5" t="s">
        <v>9499</v>
      </c>
      <c r="D15504" s="5" t="s">
        <v>18</v>
      </c>
      <c r="E15504" s="5">
        <v>20</v>
      </c>
      <c r="F15504" s="5" t="s">
        <v>294</v>
      </c>
      <c r="G15504" s="5" t="s">
        <v>297</v>
      </c>
      <c r="K15504" s="5" t="s">
        <v>294</v>
      </c>
      <c r="M15504" s="5" t="s">
        <v>794</v>
      </c>
      <c r="N15504" s="5" t="s">
        <v>294</v>
      </c>
      <c r="P15504" s="5" t="s">
        <v>294</v>
      </c>
      <c r="Q15504" s="5" t="s">
        <v>294</v>
      </c>
      <c r="R15504" s="5" t="s">
        <v>294</v>
      </c>
    </row>
    <row r="15505" spans="1:22" x14ac:dyDescent="0.35">
      <c r="A15505" s="5" t="s">
        <v>36737</v>
      </c>
      <c r="B15505" s="5" t="s">
        <v>36738</v>
      </c>
      <c r="C15505" s="5" t="s">
        <v>9499</v>
      </c>
      <c r="D15505" s="5" t="s">
        <v>18</v>
      </c>
      <c r="E15505" s="5">
        <v>1</v>
      </c>
      <c r="F15505" s="5" t="s">
        <v>297</v>
      </c>
      <c r="G15505" s="5" t="s">
        <v>297</v>
      </c>
      <c r="L15505" s="5" t="s">
        <v>4399</v>
      </c>
      <c r="M15505" s="5" t="s">
        <v>794</v>
      </c>
      <c r="N15505" s="5" t="s">
        <v>294</v>
      </c>
      <c r="R15505" s="5" t="s">
        <v>294</v>
      </c>
    </row>
    <row r="15506" spans="1:22" x14ac:dyDescent="0.35">
      <c r="A15506" s="5" t="s">
        <v>36739</v>
      </c>
      <c r="B15506" s="5" t="s">
        <v>36740</v>
      </c>
      <c r="C15506" s="5" t="s">
        <v>9499</v>
      </c>
      <c r="D15506" s="5" t="s">
        <v>18</v>
      </c>
      <c r="E15506" s="5">
        <v>1</v>
      </c>
      <c r="F15506" s="5" t="s">
        <v>297</v>
      </c>
      <c r="G15506" s="5" t="s">
        <v>297</v>
      </c>
      <c r="M15506" s="5" t="s">
        <v>794</v>
      </c>
      <c r="N15506" s="5" t="s">
        <v>294</v>
      </c>
      <c r="R15506" s="5" t="s">
        <v>294</v>
      </c>
    </row>
    <row r="15507" spans="1:22" x14ac:dyDescent="0.35">
      <c r="A15507" s="5" t="s">
        <v>36741</v>
      </c>
      <c r="B15507" s="5" t="s">
        <v>36742</v>
      </c>
      <c r="C15507" s="5" t="s">
        <v>9499</v>
      </c>
      <c r="D15507" s="5" t="s">
        <v>18</v>
      </c>
      <c r="E15507" s="5">
        <v>100</v>
      </c>
      <c r="F15507" s="5" t="s">
        <v>294</v>
      </c>
      <c r="G15507" s="5" t="s">
        <v>294</v>
      </c>
      <c r="M15507" s="5" t="s">
        <v>794</v>
      </c>
      <c r="N15507" s="5" t="s">
        <v>294</v>
      </c>
      <c r="R15507" s="5" t="s">
        <v>294</v>
      </c>
    </row>
    <row r="15508" spans="1:22" x14ac:dyDescent="0.35">
      <c r="A15508" s="5" t="s">
        <v>36743</v>
      </c>
      <c r="B15508" s="5" t="s">
        <v>36744</v>
      </c>
      <c r="C15508" s="5" t="s">
        <v>9499</v>
      </c>
      <c r="D15508" s="5" t="s">
        <v>18</v>
      </c>
      <c r="E15508" s="5">
        <v>20</v>
      </c>
      <c r="F15508" s="5" t="s">
        <v>294</v>
      </c>
      <c r="G15508" s="5" t="s">
        <v>294</v>
      </c>
      <c r="M15508" s="5" t="s">
        <v>794</v>
      </c>
      <c r="N15508" s="5" t="s">
        <v>294</v>
      </c>
      <c r="R15508" s="5" t="s">
        <v>294</v>
      </c>
      <c r="V15508" s="5" t="s">
        <v>36745</v>
      </c>
    </row>
    <row r="15509" spans="1:22" x14ac:dyDescent="0.35">
      <c r="A15509" s="5" t="s">
        <v>36746</v>
      </c>
      <c r="B15509" s="5" t="s">
        <v>15277</v>
      </c>
      <c r="C15509" s="5" t="s">
        <v>9499</v>
      </c>
      <c r="D15509" s="5" t="s">
        <v>18</v>
      </c>
      <c r="E15509" s="5">
        <v>20</v>
      </c>
      <c r="F15509" s="5" t="s">
        <v>294</v>
      </c>
      <c r="G15509" s="5" t="s">
        <v>297</v>
      </c>
      <c r="M15509" s="5" t="s">
        <v>3826</v>
      </c>
      <c r="N15509" s="5" t="s">
        <v>294</v>
      </c>
      <c r="R15509" s="5" t="s">
        <v>294</v>
      </c>
    </row>
    <row r="15510" spans="1:22" x14ac:dyDescent="0.35">
      <c r="A15510" s="5" t="s">
        <v>36747</v>
      </c>
      <c r="B15510" s="5" t="s">
        <v>36748</v>
      </c>
      <c r="C15510" s="5" t="s">
        <v>9499</v>
      </c>
      <c r="D15510" s="5" t="s">
        <v>18</v>
      </c>
      <c r="E15510" s="5">
        <v>100</v>
      </c>
      <c r="F15510" s="5" t="s">
        <v>294</v>
      </c>
      <c r="G15510" s="5" t="s">
        <v>294</v>
      </c>
      <c r="M15510" s="5" t="s">
        <v>794</v>
      </c>
      <c r="N15510" s="5" t="s">
        <v>294</v>
      </c>
      <c r="R15510" s="5" t="s">
        <v>294</v>
      </c>
    </row>
    <row r="15511" spans="1:22" x14ac:dyDescent="0.35">
      <c r="A15511" s="5" t="s">
        <v>36749</v>
      </c>
      <c r="B15511" s="5" t="s">
        <v>36750</v>
      </c>
      <c r="C15511" s="5" t="s">
        <v>1194</v>
      </c>
      <c r="D15511" s="5" t="s">
        <v>18</v>
      </c>
      <c r="E15511" s="5">
        <v>4</v>
      </c>
      <c r="F15511" s="5" t="s">
        <v>297</v>
      </c>
      <c r="G15511" s="5" t="s">
        <v>297</v>
      </c>
      <c r="M15511" s="5" t="s">
        <v>3826</v>
      </c>
      <c r="N15511" s="5" t="s">
        <v>294</v>
      </c>
      <c r="R15511" s="5" t="s">
        <v>294</v>
      </c>
      <c r="V15511" s="5" t="s">
        <v>36751</v>
      </c>
    </row>
    <row r="15512" spans="1:22" x14ac:dyDescent="0.35">
      <c r="A15512" s="5" t="s">
        <v>36752</v>
      </c>
      <c r="B15512" s="5" t="s">
        <v>36753</v>
      </c>
      <c r="C15512" s="5" t="s">
        <v>9515</v>
      </c>
      <c r="D15512" s="5" t="s">
        <v>18</v>
      </c>
      <c r="E15512" s="5">
        <v>50</v>
      </c>
      <c r="F15512" s="5" t="s">
        <v>294</v>
      </c>
      <c r="G15512" s="5" t="s">
        <v>294</v>
      </c>
      <c r="M15512" s="5" t="s">
        <v>794</v>
      </c>
      <c r="N15512" s="5" t="s">
        <v>294</v>
      </c>
      <c r="R15512" s="5" t="s">
        <v>294</v>
      </c>
    </row>
    <row r="15513" spans="1:22" x14ac:dyDescent="0.35">
      <c r="A15513" s="5" t="s">
        <v>36754</v>
      </c>
      <c r="B15513" s="5" t="s">
        <v>36755</v>
      </c>
      <c r="C15513" s="5" t="s">
        <v>9515</v>
      </c>
      <c r="D15513" s="5" t="s">
        <v>18</v>
      </c>
      <c r="E15513" s="5">
        <v>20</v>
      </c>
      <c r="F15513" s="5" t="s">
        <v>294</v>
      </c>
      <c r="G15513" s="5" t="s">
        <v>297</v>
      </c>
      <c r="M15513" s="5" t="s">
        <v>794</v>
      </c>
      <c r="N15513" s="5" t="s">
        <v>294</v>
      </c>
      <c r="R15513" s="5" t="s">
        <v>294</v>
      </c>
      <c r="V15513" s="5" t="s">
        <v>36754</v>
      </c>
    </row>
    <row r="15514" spans="1:22" x14ac:dyDescent="0.35">
      <c r="A15514" s="5" t="s">
        <v>36756</v>
      </c>
      <c r="B15514" s="5" t="s">
        <v>36757</v>
      </c>
      <c r="C15514" s="5" t="s">
        <v>9515</v>
      </c>
      <c r="D15514" s="5" t="s">
        <v>22</v>
      </c>
      <c r="E15514" s="5">
        <v>1</v>
      </c>
      <c r="F15514" s="5" t="s">
        <v>294</v>
      </c>
      <c r="G15514" s="5" t="s">
        <v>294</v>
      </c>
      <c r="H15514" s="5">
        <v>0</v>
      </c>
      <c r="I15514" s="5">
        <v>4</v>
      </c>
      <c r="M15514" s="5" t="s">
        <v>794</v>
      </c>
      <c r="N15514" s="5" t="s">
        <v>294</v>
      </c>
      <c r="R15514" s="5" t="s">
        <v>294</v>
      </c>
      <c r="V15514" s="5" t="s">
        <v>32360</v>
      </c>
    </row>
    <row r="15515" spans="1:22" x14ac:dyDescent="0.35">
      <c r="A15515" s="5" t="s">
        <v>36758</v>
      </c>
      <c r="B15515" s="5" t="s">
        <v>35697</v>
      </c>
      <c r="C15515" s="5" t="s">
        <v>9515</v>
      </c>
      <c r="D15515" s="5" t="s">
        <v>18</v>
      </c>
      <c r="E15515" s="5">
        <v>132</v>
      </c>
      <c r="F15515" s="5" t="s">
        <v>294</v>
      </c>
      <c r="G15515" s="5" t="s">
        <v>294</v>
      </c>
      <c r="M15515" s="5" t="s">
        <v>794</v>
      </c>
      <c r="N15515" s="5" t="s">
        <v>294</v>
      </c>
      <c r="R15515" s="5" t="s">
        <v>294</v>
      </c>
    </row>
    <row r="15516" spans="1:22" x14ac:dyDescent="0.35">
      <c r="A15516" s="5" t="s">
        <v>36759</v>
      </c>
      <c r="B15516" s="5" t="s">
        <v>35699</v>
      </c>
      <c r="C15516" s="5" t="s">
        <v>9515</v>
      </c>
      <c r="D15516" s="5" t="s">
        <v>18</v>
      </c>
      <c r="E15516" s="5">
        <v>50</v>
      </c>
      <c r="F15516" s="5" t="s">
        <v>294</v>
      </c>
      <c r="G15516" s="5" t="s">
        <v>297</v>
      </c>
      <c r="M15516" s="5" t="s">
        <v>794</v>
      </c>
      <c r="N15516" s="5" t="s">
        <v>294</v>
      </c>
      <c r="R15516" s="5" t="s">
        <v>294</v>
      </c>
      <c r="T15516" s="5" t="s">
        <v>33068</v>
      </c>
      <c r="V15516" s="5" t="s">
        <v>36759</v>
      </c>
    </row>
    <row r="15517" spans="1:22" x14ac:dyDescent="0.35">
      <c r="A15517" s="5" t="s">
        <v>36760</v>
      </c>
      <c r="B15517" s="5" t="s">
        <v>36761</v>
      </c>
      <c r="C15517" s="5" t="s">
        <v>9515</v>
      </c>
      <c r="D15517" s="5" t="s">
        <v>18</v>
      </c>
      <c r="E15517" s="5">
        <v>20</v>
      </c>
      <c r="F15517" s="5" t="s">
        <v>294</v>
      </c>
      <c r="G15517" s="5" t="s">
        <v>297</v>
      </c>
      <c r="J15517" s="5" t="s">
        <v>9499</v>
      </c>
      <c r="M15517" s="5" t="s">
        <v>794</v>
      </c>
      <c r="N15517" s="5" t="s">
        <v>294</v>
      </c>
      <c r="R15517" s="5" t="s">
        <v>294</v>
      </c>
      <c r="V15517" s="5" t="s">
        <v>36762</v>
      </c>
    </row>
    <row r="15518" spans="1:22" x14ac:dyDescent="0.35">
      <c r="A15518" s="5" t="s">
        <v>36763</v>
      </c>
      <c r="B15518" s="5" t="s">
        <v>36764</v>
      </c>
      <c r="C15518" s="5" t="s">
        <v>9515</v>
      </c>
      <c r="D15518" s="5" t="s">
        <v>18</v>
      </c>
      <c r="E15518" s="5">
        <v>40</v>
      </c>
      <c r="F15518" s="5" t="s">
        <v>294</v>
      </c>
      <c r="G15518" s="5" t="s">
        <v>294</v>
      </c>
      <c r="M15518" s="5" t="s">
        <v>794</v>
      </c>
      <c r="N15518" s="5" t="s">
        <v>294</v>
      </c>
      <c r="R15518" s="5" t="s">
        <v>294</v>
      </c>
    </row>
    <row r="15519" spans="1:22" x14ac:dyDescent="0.35">
      <c r="A15519" s="5" t="s">
        <v>36765</v>
      </c>
      <c r="B15519" s="5" t="s">
        <v>36766</v>
      </c>
      <c r="C15519" s="5" t="s">
        <v>9515</v>
      </c>
      <c r="D15519" s="5" t="s">
        <v>18</v>
      </c>
      <c r="E15519" s="5">
        <v>1</v>
      </c>
      <c r="F15519" s="5" t="s">
        <v>294</v>
      </c>
      <c r="G15519" s="5" t="s">
        <v>297</v>
      </c>
      <c r="M15519" s="5" t="s">
        <v>794</v>
      </c>
      <c r="N15519" s="5" t="s">
        <v>294</v>
      </c>
      <c r="R15519" s="5" t="s">
        <v>294</v>
      </c>
      <c r="V15519" s="5" t="s">
        <v>36765</v>
      </c>
    </row>
    <row r="15520" spans="1:22" x14ac:dyDescent="0.35">
      <c r="A15520" s="5" t="s">
        <v>36767</v>
      </c>
      <c r="B15520" s="5" t="s">
        <v>36768</v>
      </c>
      <c r="C15520" s="5" t="s">
        <v>9515</v>
      </c>
      <c r="D15520" s="5" t="s">
        <v>18</v>
      </c>
      <c r="E15520" s="5">
        <v>1</v>
      </c>
      <c r="F15520" s="5" t="s">
        <v>297</v>
      </c>
      <c r="G15520" s="5" t="s">
        <v>297</v>
      </c>
      <c r="L15520" s="5" t="s">
        <v>4399</v>
      </c>
      <c r="M15520" s="5" t="s">
        <v>794</v>
      </c>
      <c r="N15520" s="5" t="s">
        <v>294</v>
      </c>
      <c r="P15520" s="5" t="s">
        <v>294</v>
      </c>
      <c r="Q15520" s="5" t="s">
        <v>294</v>
      </c>
      <c r="R15520" s="5" t="s">
        <v>294</v>
      </c>
      <c r="S15520" s="5" t="s">
        <v>294</v>
      </c>
      <c r="V15520" s="5" t="s">
        <v>36767</v>
      </c>
    </row>
    <row r="15521" spans="1:22" x14ac:dyDescent="0.35">
      <c r="A15521" s="5" t="s">
        <v>36769</v>
      </c>
      <c r="B15521" s="5" t="s">
        <v>36770</v>
      </c>
      <c r="C15521" s="5" t="s">
        <v>9515</v>
      </c>
      <c r="D15521" s="5" t="s">
        <v>18</v>
      </c>
      <c r="E15521" s="5">
        <v>20</v>
      </c>
      <c r="F15521" s="5" t="s">
        <v>294</v>
      </c>
      <c r="G15521" s="5" t="s">
        <v>297</v>
      </c>
      <c r="J15521" s="5" t="s">
        <v>9499</v>
      </c>
      <c r="M15521" s="5" t="s">
        <v>794</v>
      </c>
      <c r="N15521" s="5" t="s">
        <v>294</v>
      </c>
      <c r="R15521" s="5" t="s">
        <v>294</v>
      </c>
      <c r="V15521" s="5" t="s">
        <v>36771</v>
      </c>
    </row>
    <row r="15522" spans="1:22" x14ac:dyDescent="0.35">
      <c r="A15522" s="5" t="s">
        <v>36772</v>
      </c>
      <c r="B15522" s="5" t="s">
        <v>36773</v>
      </c>
      <c r="C15522" s="5" t="s">
        <v>9515</v>
      </c>
      <c r="D15522" s="5" t="s">
        <v>18</v>
      </c>
      <c r="E15522" s="5">
        <v>20</v>
      </c>
      <c r="F15522" s="5" t="s">
        <v>294</v>
      </c>
      <c r="G15522" s="5" t="s">
        <v>297</v>
      </c>
      <c r="J15522" s="5" t="s">
        <v>9499</v>
      </c>
      <c r="M15522" s="5" t="s">
        <v>794</v>
      </c>
      <c r="N15522" s="5" t="s">
        <v>294</v>
      </c>
      <c r="R15522" s="5" t="s">
        <v>294</v>
      </c>
      <c r="V15522" s="5" t="s">
        <v>36774</v>
      </c>
    </row>
    <row r="15523" spans="1:22" x14ac:dyDescent="0.35">
      <c r="A15523" s="5" t="s">
        <v>36775</v>
      </c>
      <c r="B15523" s="5" t="s">
        <v>36776</v>
      </c>
      <c r="C15523" s="5" t="s">
        <v>9515</v>
      </c>
      <c r="D15523" s="5" t="s">
        <v>18</v>
      </c>
      <c r="E15523" s="5">
        <v>20</v>
      </c>
      <c r="F15523" s="5" t="s">
        <v>294</v>
      </c>
      <c r="G15523" s="5" t="s">
        <v>297</v>
      </c>
      <c r="J15523" s="5" t="s">
        <v>9499</v>
      </c>
      <c r="M15523" s="5" t="s">
        <v>794</v>
      </c>
      <c r="N15523" s="5" t="s">
        <v>294</v>
      </c>
      <c r="R15523" s="5" t="s">
        <v>294</v>
      </c>
      <c r="V15523" s="5" t="s">
        <v>36777</v>
      </c>
    </row>
    <row r="15524" spans="1:22" x14ac:dyDescent="0.35">
      <c r="A15524" s="5" t="s">
        <v>36778</v>
      </c>
      <c r="B15524" s="5" t="s">
        <v>36779</v>
      </c>
      <c r="C15524" s="5" t="s">
        <v>9515</v>
      </c>
      <c r="D15524" s="5" t="s">
        <v>18</v>
      </c>
      <c r="E15524" s="5">
        <v>20</v>
      </c>
      <c r="F15524" s="5" t="s">
        <v>294</v>
      </c>
      <c r="G15524" s="5" t="s">
        <v>297</v>
      </c>
      <c r="J15524" s="5" t="s">
        <v>9499</v>
      </c>
      <c r="M15524" s="5" t="s">
        <v>794</v>
      </c>
      <c r="N15524" s="5" t="s">
        <v>294</v>
      </c>
      <c r="R15524" s="5" t="s">
        <v>294</v>
      </c>
      <c r="V15524" s="5" t="s">
        <v>36780</v>
      </c>
    </row>
    <row r="15525" spans="1:22" x14ac:dyDescent="0.35">
      <c r="A15525" s="5" t="s">
        <v>36781</v>
      </c>
      <c r="B15525" s="5" t="s">
        <v>36782</v>
      </c>
      <c r="C15525" s="5" t="s">
        <v>9515</v>
      </c>
      <c r="D15525" s="5" t="s">
        <v>18</v>
      </c>
      <c r="E15525" s="5">
        <v>40</v>
      </c>
      <c r="F15525" s="5" t="s">
        <v>294</v>
      </c>
      <c r="G15525" s="5" t="s">
        <v>294</v>
      </c>
      <c r="M15525" s="5" t="s">
        <v>794</v>
      </c>
      <c r="N15525" s="5" t="s">
        <v>294</v>
      </c>
      <c r="R15525" s="5" t="s">
        <v>294</v>
      </c>
      <c r="V15525" s="5" t="s">
        <v>36783</v>
      </c>
    </row>
    <row r="15526" spans="1:22" x14ac:dyDescent="0.35">
      <c r="A15526" s="5" t="s">
        <v>36784</v>
      </c>
      <c r="B15526" s="5" t="s">
        <v>35722</v>
      </c>
      <c r="C15526" s="5" t="s">
        <v>9515</v>
      </c>
      <c r="D15526" s="5" t="s">
        <v>18</v>
      </c>
      <c r="E15526" s="5">
        <v>50</v>
      </c>
      <c r="F15526" s="5" t="s">
        <v>294</v>
      </c>
      <c r="G15526" s="5" t="s">
        <v>297</v>
      </c>
      <c r="M15526" s="5" t="s">
        <v>794</v>
      </c>
      <c r="N15526" s="5" t="s">
        <v>294</v>
      </c>
      <c r="P15526" s="5" t="s">
        <v>294</v>
      </c>
      <c r="Q15526" s="5" t="s">
        <v>294</v>
      </c>
      <c r="R15526" s="5" t="s">
        <v>294</v>
      </c>
      <c r="T15526" s="5" t="s">
        <v>33068</v>
      </c>
      <c r="V15526" s="5" t="s">
        <v>36784</v>
      </c>
    </row>
    <row r="15527" spans="1:22" x14ac:dyDescent="0.35">
      <c r="A15527" s="5" t="s">
        <v>36785</v>
      </c>
      <c r="B15527" s="5" t="s">
        <v>36786</v>
      </c>
      <c r="C15527" s="5" t="s">
        <v>9515</v>
      </c>
      <c r="D15527" s="5" t="s">
        <v>18</v>
      </c>
      <c r="E15527" s="5">
        <v>20</v>
      </c>
      <c r="F15527" s="5" t="s">
        <v>294</v>
      </c>
      <c r="G15527" s="5" t="s">
        <v>297</v>
      </c>
      <c r="J15527" s="5" t="s">
        <v>9499</v>
      </c>
      <c r="M15527" s="5" t="s">
        <v>794</v>
      </c>
      <c r="N15527" s="5" t="s">
        <v>294</v>
      </c>
      <c r="R15527" s="5" t="s">
        <v>294</v>
      </c>
      <c r="V15527" s="5" t="s">
        <v>36787</v>
      </c>
    </row>
    <row r="15528" spans="1:22" x14ac:dyDescent="0.35">
      <c r="A15528" s="5" t="s">
        <v>36788</v>
      </c>
      <c r="B15528" s="5" t="s">
        <v>36789</v>
      </c>
      <c r="C15528" s="5" t="s">
        <v>9515</v>
      </c>
      <c r="D15528" s="5" t="s">
        <v>18</v>
      </c>
      <c r="E15528" s="5">
        <v>8</v>
      </c>
      <c r="F15528" s="5" t="s">
        <v>294</v>
      </c>
      <c r="G15528" s="5" t="s">
        <v>294</v>
      </c>
      <c r="M15528" s="5" t="s">
        <v>794</v>
      </c>
      <c r="N15528" s="5" t="s">
        <v>294</v>
      </c>
      <c r="R15528" s="5" t="s">
        <v>294</v>
      </c>
      <c r="V15528" s="5" t="s">
        <v>36788</v>
      </c>
    </row>
    <row r="15529" spans="1:22" x14ac:dyDescent="0.35">
      <c r="A15529" s="5" t="s">
        <v>36790</v>
      </c>
      <c r="B15529" s="5" t="s">
        <v>35724</v>
      </c>
      <c r="C15529" s="5" t="s">
        <v>9515</v>
      </c>
      <c r="D15529" s="5" t="s">
        <v>18</v>
      </c>
      <c r="E15529" s="5">
        <v>8</v>
      </c>
      <c r="F15529" s="5" t="s">
        <v>294</v>
      </c>
      <c r="G15529" s="5" t="s">
        <v>297</v>
      </c>
      <c r="M15529" s="5" t="s">
        <v>794</v>
      </c>
      <c r="N15529" s="5" t="s">
        <v>294</v>
      </c>
      <c r="R15529" s="5" t="s">
        <v>294</v>
      </c>
      <c r="V15529" s="5" t="s">
        <v>36790</v>
      </c>
    </row>
    <row r="15530" spans="1:22" x14ac:dyDescent="0.35">
      <c r="A15530" s="5" t="s">
        <v>36791</v>
      </c>
      <c r="B15530" s="5" t="s">
        <v>36792</v>
      </c>
      <c r="C15530" s="5" t="s">
        <v>9515</v>
      </c>
      <c r="D15530" s="5" t="s">
        <v>18</v>
      </c>
      <c r="E15530" s="5">
        <v>20</v>
      </c>
      <c r="F15530" s="5" t="s">
        <v>294</v>
      </c>
      <c r="G15530" s="5" t="s">
        <v>297</v>
      </c>
      <c r="M15530" s="5" t="s">
        <v>794</v>
      </c>
      <c r="N15530" s="5" t="s">
        <v>294</v>
      </c>
      <c r="P15530" s="5" t="s">
        <v>294</v>
      </c>
      <c r="Q15530" s="5" t="s">
        <v>294</v>
      </c>
      <c r="R15530" s="5" t="s">
        <v>294</v>
      </c>
      <c r="V15530" s="5" t="s">
        <v>36793</v>
      </c>
    </row>
    <row r="15531" spans="1:22" x14ac:dyDescent="0.35">
      <c r="A15531" s="5" t="s">
        <v>36794</v>
      </c>
      <c r="B15531" s="5" t="s">
        <v>36795</v>
      </c>
      <c r="C15531" s="5" t="s">
        <v>9515</v>
      </c>
      <c r="D15531" s="5" t="s">
        <v>18</v>
      </c>
      <c r="E15531" s="5">
        <v>20</v>
      </c>
      <c r="F15531" s="5" t="s">
        <v>294</v>
      </c>
      <c r="G15531" s="5" t="s">
        <v>297</v>
      </c>
      <c r="M15531" s="5" t="s">
        <v>794</v>
      </c>
      <c r="N15531" s="5" t="s">
        <v>294</v>
      </c>
      <c r="P15531" s="5" t="s">
        <v>294</v>
      </c>
      <c r="R15531" s="5" t="s">
        <v>294</v>
      </c>
      <c r="V15531" s="5" t="s">
        <v>36794</v>
      </c>
    </row>
    <row r="15532" spans="1:22" x14ac:dyDescent="0.35">
      <c r="A15532" s="5" t="s">
        <v>36796</v>
      </c>
      <c r="B15532" s="5" t="s">
        <v>36797</v>
      </c>
      <c r="C15532" s="5" t="s">
        <v>9515</v>
      </c>
      <c r="D15532" s="5" t="s">
        <v>18</v>
      </c>
      <c r="E15532" s="5">
        <v>20</v>
      </c>
      <c r="F15532" s="5" t="s">
        <v>294</v>
      </c>
      <c r="G15532" s="5" t="s">
        <v>297</v>
      </c>
      <c r="M15532" s="5" t="s">
        <v>794</v>
      </c>
      <c r="N15532" s="5" t="s">
        <v>294</v>
      </c>
      <c r="P15532" s="5" t="s">
        <v>294</v>
      </c>
      <c r="R15532" s="5" t="s">
        <v>294</v>
      </c>
      <c r="V15532" s="5" t="s">
        <v>36796</v>
      </c>
    </row>
    <row r="15533" spans="1:22" x14ac:dyDescent="0.35">
      <c r="A15533" s="5" t="s">
        <v>36798</v>
      </c>
      <c r="B15533" s="5" t="s">
        <v>36799</v>
      </c>
      <c r="C15533" s="5" t="s">
        <v>9515</v>
      </c>
      <c r="D15533" s="5" t="s">
        <v>18</v>
      </c>
      <c r="E15533" s="5">
        <v>30</v>
      </c>
      <c r="F15533" s="5" t="s">
        <v>294</v>
      </c>
      <c r="G15533" s="5" t="s">
        <v>294</v>
      </c>
      <c r="M15533" s="5" t="s">
        <v>794</v>
      </c>
      <c r="N15533" s="5" t="s">
        <v>294</v>
      </c>
      <c r="R15533" s="5" t="s">
        <v>294</v>
      </c>
      <c r="V15533" s="5" t="s">
        <v>36798</v>
      </c>
    </row>
    <row r="15534" spans="1:22" x14ac:dyDescent="0.35">
      <c r="A15534" s="5" t="s">
        <v>36800</v>
      </c>
      <c r="B15534" s="5" t="s">
        <v>36801</v>
      </c>
      <c r="C15534" s="5" t="s">
        <v>9515</v>
      </c>
      <c r="D15534" s="5" t="s">
        <v>18</v>
      </c>
      <c r="E15534" s="5">
        <v>50</v>
      </c>
      <c r="F15534" s="5" t="s">
        <v>294</v>
      </c>
      <c r="G15534" s="5" t="s">
        <v>297</v>
      </c>
      <c r="M15534" s="5" t="s">
        <v>794</v>
      </c>
      <c r="N15534" s="5" t="s">
        <v>294</v>
      </c>
      <c r="R15534" s="5" t="s">
        <v>294</v>
      </c>
      <c r="T15534" s="5" t="s">
        <v>33068</v>
      </c>
      <c r="V15534" s="5" t="s">
        <v>36800</v>
      </c>
    </row>
    <row r="15535" spans="1:22" x14ac:dyDescent="0.35">
      <c r="A15535" s="5" t="s">
        <v>36802</v>
      </c>
      <c r="B15535" s="5" t="s">
        <v>36803</v>
      </c>
      <c r="C15535" s="5" t="s">
        <v>9515</v>
      </c>
      <c r="D15535" s="5" t="s">
        <v>18</v>
      </c>
      <c r="E15535" s="5">
        <v>40</v>
      </c>
      <c r="F15535" s="5" t="s">
        <v>294</v>
      </c>
      <c r="G15535" s="5" t="s">
        <v>294</v>
      </c>
      <c r="M15535" s="5" t="s">
        <v>794</v>
      </c>
      <c r="N15535" s="5" t="s">
        <v>294</v>
      </c>
      <c r="R15535" s="5" t="s">
        <v>294</v>
      </c>
      <c r="V15535" s="5" t="s">
        <v>36804</v>
      </c>
    </row>
    <row r="15536" spans="1:22" x14ac:dyDescent="0.35">
      <c r="A15536" s="5" t="s">
        <v>36805</v>
      </c>
      <c r="B15536" s="5" t="s">
        <v>34328</v>
      </c>
      <c r="C15536" s="5" t="s">
        <v>9515</v>
      </c>
      <c r="D15536" s="5" t="s">
        <v>18</v>
      </c>
      <c r="E15536" s="5">
        <v>30</v>
      </c>
      <c r="F15536" s="5" t="s">
        <v>294</v>
      </c>
      <c r="G15536" s="5" t="s">
        <v>294</v>
      </c>
      <c r="M15536" s="5" t="s">
        <v>794</v>
      </c>
      <c r="N15536" s="5" t="s">
        <v>294</v>
      </c>
      <c r="O15536" s="5" t="s">
        <v>294</v>
      </c>
      <c r="P15536" s="5" t="s">
        <v>294</v>
      </c>
      <c r="Q15536" s="5" t="s">
        <v>294</v>
      </c>
      <c r="R15536" s="5" t="s">
        <v>294</v>
      </c>
      <c r="V15536" s="5" t="s">
        <v>36805</v>
      </c>
    </row>
    <row r="15537" spans="1:22" x14ac:dyDescent="0.35">
      <c r="A15537" s="5" t="s">
        <v>36806</v>
      </c>
      <c r="B15537" s="5" t="s">
        <v>36807</v>
      </c>
      <c r="C15537" s="5" t="s">
        <v>9515</v>
      </c>
      <c r="D15537" s="5" t="s">
        <v>18</v>
      </c>
      <c r="E15537" s="5">
        <v>1</v>
      </c>
      <c r="F15537" s="5" t="s">
        <v>297</v>
      </c>
      <c r="G15537" s="5" t="s">
        <v>297</v>
      </c>
      <c r="L15537" s="5" t="s">
        <v>4399</v>
      </c>
      <c r="M15537" s="5" t="s">
        <v>794</v>
      </c>
      <c r="N15537" s="5" t="s">
        <v>294</v>
      </c>
      <c r="R15537" s="5" t="s">
        <v>294</v>
      </c>
      <c r="S15537" s="5" t="s">
        <v>294</v>
      </c>
      <c r="V15537" s="5" t="s">
        <v>36808</v>
      </c>
    </row>
    <row r="15538" spans="1:22" x14ac:dyDescent="0.35">
      <c r="A15538" s="5" t="s">
        <v>36809</v>
      </c>
      <c r="B15538" s="5" t="s">
        <v>36810</v>
      </c>
      <c r="C15538" s="5" t="s">
        <v>9515</v>
      </c>
      <c r="D15538" s="5" t="s">
        <v>18</v>
      </c>
      <c r="E15538" s="5">
        <v>8</v>
      </c>
      <c r="F15538" s="5" t="s">
        <v>294</v>
      </c>
      <c r="G15538" s="5" t="s">
        <v>297</v>
      </c>
      <c r="J15538" s="5" t="s">
        <v>33685</v>
      </c>
      <c r="M15538" s="5" t="s">
        <v>794</v>
      </c>
      <c r="N15538" s="5" t="s">
        <v>294</v>
      </c>
      <c r="R15538" s="5" t="s">
        <v>294</v>
      </c>
      <c r="V15538" s="5" t="s">
        <v>36811</v>
      </c>
    </row>
    <row r="15539" spans="1:22" x14ac:dyDescent="0.35">
      <c r="A15539" s="5" t="s">
        <v>36812</v>
      </c>
      <c r="B15539" s="5" t="s">
        <v>36813</v>
      </c>
      <c r="C15539" s="5" t="s">
        <v>9515</v>
      </c>
      <c r="D15539" s="5" t="s">
        <v>18</v>
      </c>
      <c r="E15539" s="5">
        <v>1</v>
      </c>
      <c r="F15539" s="5" t="s">
        <v>294</v>
      </c>
      <c r="G15539" s="5" t="s">
        <v>297</v>
      </c>
      <c r="L15539" s="5" t="s">
        <v>4399</v>
      </c>
      <c r="M15539" s="5" t="s">
        <v>794</v>
      </c>
      <c r="N15539" s="5" t="s">
        <v>294</v>
      </c>
      <c r="R15539" s="5" t="s">
        <v>294</v>
      </c>
      <c r="S15539" s="5" t="s">
        <v>294</v>
      </c>
      <c r="V15539" s="5" t="s">
        <v>36812</v>
      </c>
    </row>
    <row r="15540" spans="1:22" x14ac:dyDescent="0.35">
      <c r="A15540" s="5" t="s">
        <v>36814</v>
      </c>
      <c r="B15540" s="5" t="s">
        <v>36815</v>
      </c>
      <c r="C15540" s="5" t="s">
        <v>9515</v>
      </c>
      <c r="D15540" s="5" t="s">
        <v>18</v>
      </c>
      <c r="E15540" s="5">
        <v>20</v>
      </c>
      <c r="F15540" s="5" t="s">
        <v>294</v>
      </c>
      <c r="G15540" s="5" t="s">
        <v>297</v>
      </c>
      <c r="J15540" s="5" t="s">
        <v>9499</v>
      </c>
      <c r="M15540" s="5" t="s">
        <v>794</v>
      </c>
      <c r="N15540" s="5" t="s">
        <v>294</v>
      </c>
      <c r="R15540" s="5" t="s">
        <v>294</v>
      </c>
      <c r="V15540" s="5" t="s">
        <v>36816</v>
      </c>
    </row>
    <row r="15541" spans="1:22" x14ac:dyDescent="0.35">
      <c r="A15541" s="5" t="s">
        <v>36817</v>
      </c>
      <c r="B15541" s="5" t="s">
        <v>36818</v>
      </c>
      <c r="C15541" s="5" t="s">
        <v>9515</v>
      </c>
      <c r="D15541" s="5" t="s">
        <v>18</v>
      </c>
      <c r="E15541" s="5">
        <v>1</v>
      </c>
      <c r="F15541" s="5" t="s">
        <v>294</v>
      </c>
      <c r="G15541" s="5" t="s">
        <v>297</v>
      </c>
      <c r="L15541" s="5" t="s">
        <v>4399</v>
      </c>
      <c r="M15541" s="5" t="s">
        <v>794</v>
      </c>
      <c r="N15541" s="5" t="s">
        <v>294</v>
      </c>
      <c r="R15541" s="5" t="s">
        <v>294</v>
      </c>
      <c r="S15541" s="5" t="s">
        <v>294</v>
      </c>
      <c r="V15541" s="5" t="s">
        <v>36819</v>
      </c>
    </row>
    <row r="15542" spans="1:22" x14ac:dyDescent="0.35">
      <c r="A15542" s="5" t="s">
        <v>36820</v>
      </c>
      <c r="B15542" s="5" t="s">
        <v>36821</v>
      </c>
      <c r="C15542" s="5" t="s">
        <v>9515</v>
      </c>
      <c r="D15542" s="5" t="s">
        <v>18</v>
      </c>
      <c r="E15542" s="5">
        <v>20</v>
      </c>
      <c r="F15542" s="5" t="s">
        <v>294</v>
      </c>
      <c r="G15542" s="5" t="s">
        <v>297</v>
      </c>
      <c r="J15542" s="5" t="s">
        <v>9499</v>
      </c>
      <c r="M15542" s="5" t="s">
        <v>794</v>
      </c>
      <c r="N15542" s="5" t="s">
        <v>294</v>
      </c>
      <c r="R15542" s="5" t="s">
        <v>294</v>
      </c>
      <c r="V15542" s="5" t="s">
        <v>36822</v>
      </c>
    </row>
    <row r="15543" spans="1:22" x14ac:dyDescent="0.35">
      <c r="A15543" s="5" t="s">
        <v>36823</v>
      </c>
      <c r="B15543" s="5" t="s">
        <v>36824</v>
      </c>
      <c r="C15543" s="5" t="s">
        <v>9515</v>
      </c>
      <c r="D15543" s="5" t="s">
        <v>18</v>
      </c>
      <c r="E15543" s="5">
        <v>20</v>
      </c>
      <c r="F15543" s="5" t="s">
        <v>294</v>
      </c>
      <c r="G15543" s="5" t="s">
        <v>297</v>
      </c>
      <c r="M15543" s="5" t="s">
        <v>794</v>
      </c>
      <c r="N15543" s="5" t="s">
        <v>294</v>
      </c>
      <c r="P15543" s="5" t="s">
        <v>294</v>
      </c>
      <c r="R15543" s="5" t="s">
        <v>294</v>
      </c>
      <c r="V15543" s="5" t="s">
        <v>36823</v>
      </c>
    </row>
    <row r="15544" spans="1:22" x14ac:dyDescent="0.35">
      <c r="A15544" s="5" t="s">
        <v>36825</v>
      </c>
      <c r="B15544" s="5" t="s">
        <v>36826</v>
      </c>
      <c r="C15544" s="5" t="s">
        <v>9515</v>
      </c>
      <c r="D15544" s="5" t="s">
        <v>18</v>
      </c>
      <c r="E15544" s="5">
        <v>40</v>
      </c>
      <c r="F15544" s="5" t="s">
        <v>294</v>
      </c>
      <c r="G15544" s="5" t="s">
        <v>294</v>
      </c>
      <c r="M15544" s="5" t="s">
        <v>794</v>
      </c>
      <c r="N15544" s="5" t="s">
        <v>294</v>
      </c>
      <c r="P15544" s="5" t="s">
        <v>294</v>
      </c>
      <c r="Q15544" s="5" t="s">
        <v>294</v>
      </c>
      <c r="R15544" s="5" t="s">
        <v>294</v>
      </c>
      <c r="V15544" s="5" t="s">
        <v>36825</v>
      </c>
    </row>
    <row r="15545" spans="1:22" x14ac:dyDescent="0.35">
      <c r="A15545" s="5" t="s">
        <v>36827</v>
      </c>
      <c r="B15545" s="5" t="s">
        <v>36828</v>
      </c>
      <c r="C15545" s="5" t="s">
        <v>9515</v>
      </c>
      <c r="D15545" s="5" t="s">
        <v>18</v>
      </c>
      <c r="E15545" s="5">
        <v>20</v>
      </c>
      <c r="F15545" s="5" t="s">
        <v>294</v>
      </c>
      <c r="G15545" s="5" t="s">
        <v>297</v>
      </c>
      <c r="M15545" s="5" t="s">
        <v>794</v>
      </c>
      <c r="N15545" s="5" t="s">
        <v>294</v>
      </c>
      <c r="R15545" s="5" t="s">
        <v>294</v>
      </c>
    </row>
    <row r="15546" spans="1:22" x14ac:dyDescent="0.35">
      <c r="A15546" s="5" t="s">
        <v>36829</v>
      </c>
      <c r="B15546" s="5" t="s">
        <v>35744</v>
      </c>
      <c r="C15546" s="5" t="s">
        <v>9515</v>
      </c>
      <c r="D15546" s="5" t="s">
        <v>18</v>
      </c>
      <c r="E15546" s="5">
        <v>1</v>
      </c>
      <c r="F15546" s="5" t="s">
        <v>294</v>
      </c>
      <c r="G15546" s="5" t="s">
        <v>297</v>
      </c>
      <c r="L15546" s="5" t="s">
        <v>4399</v>
      </c>
      <c r="M15546" s="5" t="s">
        <v>794</v>
      </c>
      <c r="N15546" s="5" t="s">
        <v>294</v>
      </c>
      <c r="R15546" s="5" t="s">
        <v>294</v>
      </c>
    </row>
    <row r="15547" spans="1:22" x14ac:dyDescent="0.35">
      <c r="A15547" s="5" t="s">
        <v>36830</v>
      </c>
      <c r="B15547" s="5" t="s">
        <v>36831</v>
      </c>
      <c r="C15547" s="5" t="s">
        <v>9515</v>
      </c>
      <c r="D15547" s="5" t="s">
        <v>18</v>
      </c>
      <c r="E15547" s="5">
        <v>20</v>
      </c>
      <c r="F15547" s="5" t="s">
        <v>294</v>
      </c>
      <c r="G15547" s="5" t="s">
        <v>297</v>
      </c>
      <c r="J15547" s="5" t="s">
        <v>9499</v>
      </c>
      <c r="M15547" s="5" t="s">
        <v>794</v>
      </c>
      <c r="N15547" s="5" t="s">
        <v>294</v>
      </c>
      <c r="R15547" s="5" t="s">
        <v>294</v>
      </c>
      <c r="V15547" s="5" t="s">
        <v>36832</v>
      </c>
    </row>
    <row r="15548" spans="1:22" x14ac:dyDescent="0.35">
      <c r="A15548" s="5" t="s">
        <v>36833</v>
      </c>
      <c r="B15548" s="5" t="s">
        <v>36834</v>
      </c>
      <c r="C15548" s="5" t="s">
        <v>9515</v>
      </c>
      <c r="D15548" s="5" t="s">
        <v>18</v>
      </c>
      <c r="E15548" s="5">
        <v>20</v>
      </c>
      <c r="F15548" s="5" t="s">
        <v>294</v>
      </c>
      <c r="G15548" s="5" t="s">
        <v>297</v>
      </c>
      <c r="J15548" s="5" t="s">
        <v>9499</v>
      </c>
      <c r="M15548" s="5" t="s">
        <v>794</v>
      </c>
      <c r="N15548" s="5" t="s">
        <v>294</v>
      </c>
      <c r="R15548" s="5" t="s">
        <v>294</v>
      </c>
      <c r="V15548" s="5" t="s">
        <v>36835</v>
      </c>
    </row>
    <row r="15549" spans="1:22" x14ac:dyDescent="0.35">
      <c r="A15549" s="5" t="s">
        <v>36836</v>
      </c>
      <c r="B15549" s="5" t="s">
        <v>36837</v>
      </c>
      <c r="C15549" s="5" t="s">
        <v>9515</v>
      </c>
      <c r="D15549" s="5" t="s">
        <v>18</v>
      </c>
      <c r="E15549" s="5">
        <v>80</v>
      </c>
      <c r="F15549" s="5" t="s">
        <v>294</v>
      </c>
      <c r="G15549" s="5" t="s">
        <v>294</v>
      </c>
      <c r="K15549" s="5" t="s">
        <v>294</v>
      </c>
      <c r="M15549" s="5" t="s">
        <v>794</v>
      </c>
      <c r="N15549" s="5" t="s">
        <v>294</v>
      </c>
      <c r="P15549" s="5" t="s">
        <v>294</v>
      </c>
      <c r="R15549" s="5" t="s">
        <v>294</v>
      </c>
    </row>
    <row r="15550" spans="1:22" x14ac:dyDescent="0.35">
      <c r="A15550" s="5" t="s">
        <v>36838</v>
      </c>
      <c r="B15550" s="5" t="s">
        <v>36839</v>
      </c>
      <c r="C15550" s="5" t="s">
        <v>9515</v>
      </c>
      <c r="D15550" s="5" t="s">
        <v>18</v>
      </c>
      <c r="E15550" s="5">
        <v>20</v>
      </c>
      <c r="F15550" s="5" t="s">
        <v>294</v>
      </c>
      <c r="G15550" s="5" t="s">
        <v>297</v>
      </c>
      <c r="J15550" s="5" t="s">
        <v>9499</v>
      </c>
      <c r="M15550" s="5" t="s">
        <v>794</v>
      </c>
      <c r="N15550" s="5" t="s">
        <v>294</v>
      </c>
      <c r="R15550" s="5" t="s">
        <v>294</v>
      </c>
      <c r="V15550" s="5" t="s">
        <v>36840</v>
      </c>
    </row>
    <row r="15551" spans="1:22" x14ac:dyDescent="0.35">
      <c r="A15551" s="5" t="s">
        <v>36841</v>
      </c>
      <c r="B15551" s="5" t="s">
        <v>36842</v>
      </c>
      <c r="C15551" s="5" t="s">
        <v>9515</v>
      </c>
      <c r="D15551" s="5" t="s">
        <v>18</v>
      </c>
      <c r="E15551" s="5">
        <v>30</v>
      </c>
      <c r="F15551" s="5" t="s">
        <v>294</v>
      </c>
      <c r="G15551" s="5" t="s">
        <v>294</v>
      </c>
      <c r="M15551" s="5" t="s">
        <v>794</v>
      </c>
      <c r="N15551" s="5" t="s">
        <v>294</v>
      </c>
      <c r="R15551" s="5" t="s">
        <v>294</v>
      </c>
    </row>
    <row r="15552" spans="1:22" x14ac:dyDescent="0.35">
      <c r="A15552" s="5" t="s">
        <v>36843</v>
      </c>
      <c r="B15552" s="5" t="s">
        <v>36844</v>
      </c>
      <c r="C15552" s="5" t="s">
        <v>9515</v>
      </c>
      <c r="D15552" s="5" t="s">
        <v>18</v>
      </c>
      <c r="E15552" s="5">
        <v>15</v>
      </c>
      <c r="F15552" s="5" t="s">
        <v>294</v>
      </c>
      <c r="G15552" s="5" t="s">
        <v>294</v>
      </c>
      <c r="M15552" s="5" t="s">
        <v>794</v>
      </c>
      <c r="N15552" s="5" t="s">
        <v>294</v>
      </c>
      <c r="R15552" s="5" t="s">
        <v>294</v>
      </c>
    </row>
    <row r="15553" spans="1:22" x14ac:dyDescent="0.35">
      <c r="A15553" s="5" t="s">
        <v>36845</v>
      </c>
      <c r="B15553" s="5" t="s">
        <v>36846</v>
      </c>
      <c r="C15553" s="5" t="s">
        <v>9515</v>
      </c>
      <c r="D15553" s="5" t="s">
        <v>18</v>
      </c>
      <c r="E15553" s="5">
        <v>20</v>
      </c>
      <c r="F15553" s="5" t="s">
        <v>294</v>
      </c>
      <c r="G15553" s="5" t="s">
        <v>297</v>
      </c>
      <c r="J15553" s="5" t="s">
        <v>9499</v>
      </c>
      <c r="M15553" s="5" t="s">
        <v>794</v>
      </c>
      <c r="N15553" s="5" t="s">
        <v>294</v>
      </c>
      <c r="R15553" s="5" t="s">
        <v>294</v>
      </c>
      <c r="V15553" s="5" t="s">
        <v>36847</v>
      </c>
    </row>
    <row r="15554" spans="1:22" x14ac:dyDescent="0.35">
      <c r="A15554" s="5" t="s">
        <v>36848</v>
      </c>
      <c r="B15554" s="5" t="s">
        <v>36849</v>
      </c>
      <c r="C15554" s="5" t="s">
        <v>9515</v>
      </c>
      <c r="D15554" s="5" t="s">
        <v>18</v>
      </c>
      <c r="E15554" s="5">
        <v>100</v>
      </c>
      <c r="F15554" s="5" t="s">
        <v>294</v>
      </c>
      <c r="G15554" s="5" t="s">
        <v>294</v>
      </c>
      <c r="M15554" s="5" t="s">
        <v>794</v>
      </c>
      <c r="N15554" s="5" t="s">
        <v>294</v>
      </c>
      <c r="R15554" s="5" t="s">
        <v>294</v>
      </c>
    </row>
    <row r="15555" spans="1:22" x14ac:dyDescent="0.35">
      <c r="A15555" s="5" t="s">
        <v>36850</v>
      </c>
      <c r="B15555" s="5" t="s">
        <v>4459</v>
      </c>
      <c r="C15555" s="5" t="s">
        <v>9515</v>
      </c>
      <c r="D15555" s="5" t="s">
        <v>22</v>
      </c>
      <c r="E15555" s="5">
        <v>1</v>
      </c>
      <c r="F15555" s="5" t="s">
        <v>294</v>
      </c>
      <c r="G15555" s="5" t="s">
        <v>294</v>
      </c>
      <c r="H15555" s="5">
        <v>0</v>
      </c>
      <c r="I15555" s="5">
        <v>4</v>
      </c>
      <c r="M15555" s="5" t="s">
        <v>794</v>
      </c>
      <c r="N15555" s="5" t="s">
        <v>294</v>
      </c>
      <c r="R15555" s="5" t="s">
        <v>294</v>
      </c>
    </row>
    <row r="15556" spans="1:22" x14ac:dyDescent="0.35">
      <c r="A15556" s="5" t="s">
        <v>36851</v>
      </c>
      <c r="B15556" s="5" t="s">
        <v>36852</v>
      </c>
      <c r="C15556" s="5" t="s">
        <v>9515</v>
      </c>
      <c r="D15556" s="5" t="s">
        <v>18</v>
      </c>
      <c r="E15556" s="5">
        <v>30</v>
      </c>
      <c r="F15556" s="5" t="s">
        <v>294</v>
      </c>
      <c r="G15556" s="5" t="s">
        <v>294</v>
      </c>
      <c r="M15556" s="5" t="s">
        <v>794</v>
      </c>
      <c r="N15556" s="5" t="s">
        <v>294</v>
      </c>
      <c r="R15556" s="5" t="s">
        <v>294</v>
      </c>
      <c r="V15556" s="5" t="s">
        <v>36851</v>
      </c>
    </row>
    <row r="15557" spans="1:22" x14ac:dyDescent="0.35">
      <c r="A15557" s="5" t="s">
        <v>36853</v>
      </c>
      <c r="B15557" s="5" t="s">
        <v>36854</v>
      </c>
      <c r="C15557" s="5" t="s">
        <v>9515</v>
      </c>
      <c r="D15557" s="5" t="s">
        <v>18</v>
      </c>
      <c r="E15557" s="5">
        <v>1</v>
      </c>
      <c r="F15557" s="5" t="s">
        <v>294</v>
      </c>
      <c r="G15557" s="5" t="s">
        <v>294</v>
      </c>
      <c r="L15557" s="5" t="s">
        <v>36855</v>
      </c>
      <c r="M15557" s="5" t="s">
        <v>794</v>
      </c>
      <c r="N15557" s="5" t="s">
        <v>294</v>
      </c>
      <c r="P15557" s="5" t="s">
        <v>294</v>
      </c>
      <c r="Q15557" s="5" t="s">
        <v>294</v>
      </c>
      <c r="R15557" s="5" t="s">
        <v>294</v>
      </c>
      <c r="S15557" s="5" t="s">
        <v>294</v>
      </c>
      <c r="V15557" s="5" t="s">
        <v>36853</v>
      </c>
    </row>
    <row r="15558" spans="1:22" x14ac:dyDescent="0.35">
      <c r="A15558" s="5" t="s">
        <v>36856</v>
      </c>
      <c r="B15558" s="5" t="s">
        <v>36857</v>
      </c>
      <c r="C15558" s="5" t="s">
        <v>9515</v>
      </c>
      <c r="D15558" s="5" t="s">
        <v>18</v>
      </c>
      <c r="E15558" s="5">
        <v>40</v>
      </c>
      <c r="F15558" s="5" t="s">
        <v>294</v>
      </c>
      <c r="G15558" s="5" t="s">
        <v>294</v>
      </c>
      <c r="M15558" s="5" t="s">
        <v>794</v>
      </c>
      <c r="N15558" s="5" t="s">
        <v>294</v>
      </c>
      <c r="P15558" s="5" t="s">
        <v>294</v>
      </c>
      <c r="Q15558" s="5" t="s">
        <v>294</v>
      </c>
      <c r="R15558" s="5" t="s">
        <v>294</v>
      </c>
      <c r="V15558" s="5" t="s">
        <v>36858</v>
      </c>
    </row>
    <row r="15559" spans="1:22" x14ac:dyDescent="0.35">
      <c r="A15559" s="5" t="s">
        <v>36859</v>
      </c>
      <c r="B15559" s="5" t="s">
        <v>36860</v>
      </c>
      <c r="C15559" s="5" t="s">
        <v>9515</v>
      </c>
      <c r="D15559" s="5" t="s">
        <v>18</v>
      </c>
      <c r="E15559" s="5">
        <v>20</v>
      </c>
      <c r="F15559" s="5" t="s">
        <v>294</v>
      </c>
      <c r="G15559" s="5" t="s">
        <v>297</v>
      </c>
      <c r="M15559" s="5" t="s">
        <v>794</v>
      </c>
      <c r="N15559" s="5" t="s">
        <v>294</v>
      </c>
      <c r="R15559" s="5" t="s">
        <v>294</v>
      </c>
    </row>
    <row r="15560" spans="1:22" x14ac:dyDescent="0.35">
      <c r="A15560" s="5" t="s">
        <v>36861</v>
      </c>
      <c r="B15560" s="5" t="s">
        <v>36862</v>
      </c>
      <c r="C15560" s="5" t="s">
        <v>9515</v>
      </c>
      <c r="D15560" s="5" t="s">
        <v>1655</v>
      </c>
      <c r="E15560" s="5">
        <v>77</v>
      </c>
      <c r="F15560" s="5" t="s">
        <v>294</v>
      </c>
      <c r="G15560" s="5" t="s">
        <v>294</v>
      </c>
      <c r="M15560" s="5" t="s">
        <v>794</v>
      </c>
      <c r="N15560" s="5" t="s">
        <v>294</v>
      </c>
      <c r="R15560" s="5" t="s">
        <v>294</v>
      </c>
    </row>
    <row r="15561" spans="1:22" x14ac:dyDescent="0.35">
      <c r="A15561" s="5" t="s">
        <v>36863</v>
      </c>
      <c r="B15561" s="5" t="s">
        <v>36864</v>
      </c>
      <c r="C15561" s="5" t="s">
        <v>9515</v>
      </c>
      <c r="D15561" s="5" t="s">
        <v>22</v>
      </c>
      <c r="E15561" s="5">
        <v>3</v>
      </c>
      <c r="F15561" s="5" t="s">
        <v>294</v>
      </c>
      <c r="G15561" s="5" t="s">
        <v>294</v>
      </c>
      <c r="H15561" s="5">
        <v>25</v>
      </c>
      <c r="I15561" s="5">
        <v>500</v>
      </c>
      <c r="M15561" s="5" t="s">
        <v>794</v>
      </c>
      <c r="N15561" s="5" t="s">
        <v>294</v>
      </c>
      <c r="R15561" s="5" t="s">
        <v>294</v>
      </c>
    </row>
    <row r="15562" spans="1:22" x14ac:dyDescent="0.35">
      <c r="A15562" s="5" t="s">
        <v>36865</v>
      </c>
      <c r="B15562" s="5" t="s">
        <v>36866</v>
      </c>
      <c r="C15562" s="5" t="s">
        <v>9515</v>
      </c>
      <c r="D15562" s="5" t="s">
        <v>18</v>
      </c>
      <c r="E15562" s="5">
        <v>100</v>
      </c>
      <c r="F15562" s="5" t="s">
        <v>294</v>
      </c>
      <c r="G15562" s="5" t="s">
        <v>294</v>
      </c>
      <c r="M15562" s="5" t="s">
        <v>794</v>
      </c>
      <c r="N15562" s="5" t="s">
        <v>294</v>
      </c>
      <c r="O15562" s="5" t="s">
        <v>294</v>
      </c>
      <c r="P15562" s="5" t="s">
        <v>294</v>
      </c>
      <c r="Q15562" s="5" t="s">
        <v>294</v>
      </c>
      <c r="R15562" s="5" t="s">
        <v>294</v>
      </c>
      <c r="V15562" s="5" t="s">
        <v>36865</v>
      </c>
    </row>
    <row r="15563" spans="1:22" x14ac:dyDescent="0.35">
      <c r="A15563" s="5" t="s">
        <v>36867</v>
      </c>
      <c r="B15563" s="5" t="s">
        <v>36868</v>
      </c>
      <c r="C15563" s="5" t="s">
        <v>9515</v>
      </c>
      <c r="D15563" s="5" t="s">
        <v>18</v>
      </c>
      <c r="E15563" s="5">
        <v>100</v>
      </c>
      <c r="F15563" s="5" t="s">
        <v>294</v>
      </c>
      <c r="G15563" s="5" t="s">
        <v>294</v>
      </c>
      <c r="M15563" s="5" t="s">
        <v>794</v>
      </c>
      <c r="N15563" s="5" t="s">
        <v>294</v>
      </c>
      <c r="O15563" s="5" t="s">
        <v>294</v>
      </c>
      <c r="P15563" s="5" t="s">
        <v>294</v>
      </c>
      <c r="Q15563" s="5" t="s">
        <v>294</v>
      </c>
      <c r="R15563" s="5" t="s">
        <v>294</v>
      </c>
    </row>
    <row r="15564" spans="1:22" x14ac:dyDescent="0.35">
      <c r="A15564" s="5" t="s">
        <v>36869</v>
      </c>
      <c r="B15564" s="5" t="s">
        <v>36870</v>
      </c>
      <c r="C15564" s="5" t="s">
        <v>9515</v>
      </c>
      <c r="D15564" s="5" t="s">
        <v>18</v>
      </c>
      <c r="E15564" s="5">
        <v>1</v>
      </c>
      <c r="F15564" s="5" t="s">
        <v>294</v>
      </c>
      <c r="G15564" s="5" t="s">
        <v>297</v>
      </c>
      <c r="L15564" s="5" t="s">
        <v>4399</v>
      </c>
      <c r="M15564" s="5" t="s">
        <v>794</v>
      </c>
      <c r="N15564" s="5" t="s">
        <v>294</v>
      </c>
      <c r="R15564" s="5" t="s">
        <v>294</v>
      </c>
      <c r="S15564" s="5" t="s">
        <v>294</v>
      </c>
      <c r="V15564" s="5" t="s">
        <v>36869</v>
      </c>
    </row>
    <row r="15565" spans="1:22" x14ac:dyDescent="0.35">
      <c r="A15565" s="5" t="s">
        <v>36871</v>
      </c>
      <c r="B15565" s="5" t="s">
        <v>36872</v>
      </c>
      <c r="C15565" s="5" t="s">
        <v>9515</v>
      </c>
      <c r="D15565" s="5" t="s">
        <v>18</v>
      </c>
      <c r="E15565" s="5">
        <v>20</v>
      </c>
      <c r="F15565" s="5" t="s">
        <v>294</v>
      </c>
      <c r="G15565" s="5" t="s">
        <v>297</v>
      </c>
      <c r="M15565" s="5" t="s">
        <v>794</v>
      </c>
      <c r="N15565" s="5" t="s">
        <v>294</v>
      </c>
      <c r="R15565" s="5" t="s">
        <v>294</v>
      </c>
    </row>
    <row r="15566" spans="1:22" x14ac:dyDescent="0.35">
      <c r="A15566" s="5" t="s">
        <v>36873</v>
      </c>
      <c r="B15566" s="5" t="s">
        <v>23174</v>
      </c>
      <c r="C15566" s="5" t="s">
        <v>36874</v>
      </c>
      <c r="D15566" s="5" t="s">
        <v>18</v>
      </c>
      <c r="E15566" s="5">
        <v>30</v>
      </c>
      <c r="F15566" s="5" t="s">
        <v>294</v>
      </c>
      <c r="G15566" s="5" t="s">
        <v>294</v>
      </c>
      <c r="M15566" s="5" t="s">
        <v>794</v>
      </c>
      <c r="N15566" s="5" t="s">
        <v>294</v>
      </c>
      <c r="R15566" s="5" t="s">
        <v>294</v>
      </c>
    </row>
    <row r="15567" spans="1:22" x14ac:dyDescent="0.35">
      <c r="A15567" s="5" t="s">
        <v>36875</v>
      </c>
      <c r="B15567" s="5" t="s">
        <v>36876</v>
      </c>
      <c r="C15567" s="5" t="s">
        <v>36877</v>
      </c>
      <c r="D15567" s="5" t="s">
        <v>18</v>
      </c>
      <c r="E15567" s="5">
        <v>20</v>
      </c>
      <c r="F15567" s="5" t="s">
        <v>294</v>
      </c>
      <c r="G15567" s="5" t="s">
        <v>297</v>
      </c>
      <c r="M15567" s="5" t="s">
        <v>794</v>
      </c>
      <c r="N15567" s="5" t="s">
        <v>294</v>
      </c>
      <c r="R15567" s="5" t="s">
        <v>294</v>
      </c>
    </row>
    <row r="15568" spans="1:22" x14ac:dyDescent="0.35">
      <c r="A15568" s="5" t="s">
        <v>36878</v>
      </c>
      <c r="B15568" s="5" t="s">
        <v>36879</v>
      </c>
      <c r="C15568" s="5" t="s">
        <v>36877</v>
      </c>
      <c r="D15568" s="5" t="s">
        <v>22</v>
      </c>
      <c r="E15568" s="5">
        <v>6</v>
      </c>
      <c r="F15568" s="5" t="s">
        <v>294</v>
      </c>
      <c r="G15568" s="5" t="s">
        <v>294</v>
      </c>
      <c r="M15568" s="5" t="s">
        <v>3826</v>
      </c>
      <c r="N15568" s="5" t="s">
        <v>294</v>
      </c>
      <c r="R15568" s="5" t="s">
        <v>294</v>
      </c>
    </row>
    <row r="15569" spans="1:22" x14ac:dyDescent="0.35">
      <c r="A15569" s="5" t="s">
        <v>36880</v>
      </c>
      <c r="B15569" s="5" t="s">
        <v>36881</v>
      </c>
      <c r="C15569" s="5" t="s">
        <v>36877</v>
      </c>
      <c r="D15569" s="5" t="s">
        <v>18</v>
      </c>
      <c r="E15569" s="5">
        <v>20</v>
      </c>
      <c r="F15569" s="5" t="s">
        <v>294</v>
      </c>
      <c r="G15569" s="5" t="s">
        <v>297</v>
      </c>
      <c r="M15569" s="5" t="s">
        <v>794</v>
      </c>
      <c r="N15569" s="5" t="s">
        <v>294</v>
      </c>
      <c r="R15569" s="5" t="s">
        <v>294</v>
      </c>
    </row>
    <row r="15570" spans="1:22" x14ac:dyDescent="0.35">
      <c r="A15570" s="5" t="s">
        <v>36882</v>
      </c>
      <c r="B15570" s="5" t="s">
        <v>36883</v>
      </c>
      <c r="C15570" s="5" t="s">
        <v>36877</v>
      </c>
      <c r="D15570" s="5" t="s">
        <v>18</v>
      </c>
      <c r="E15570" s="5">
        <v>1</v>
      </c>
      <c r="F15570" s="5" t="s">
        <v>294</v>
      </c>
      <c r="G15570" s="5" t="s">
        <v>294</v>
      </c>
      <c r="M15570" s="5" t="s">
        <v>794</v>
      </c>
      <c r="N15570" s="5" t="s">
        <v>294</v>
      </c>
      <c r="P15570" s="5" t="s">
        <v>294</v>
      </c>
      <c r="Q15570" s="5" t="s">
        <v>294</v>
      </c>
      <c r="R15570" s="5" t="s">
        <v>294</v>
      </c>
    </row>
    <row r="15571" spans="1:22" x14ac:dyDescent="0.35">
      <c r="A15571" s="5" t="s">
        <v>36884</v>
      </c>
      <c r="B15571" s="5" t="s">
        <v>36885</v>
      </c>
      <c r="C15571" s="5" t="s">
        <v>36877</v>
      </c>
      <c r="D15571" s="5" t="s">
        <v>18</v>
      </c>
      <c r="E15571" s="5">
        <v>20</v>
      </c>
      <c r="F15571" s="5" t="s">
        <v>294</v>
      </c>
      <c r="G15571" s="5" t="s">
        <v>297</v>
      </c>
      <c r="M15571" s="5" t="s">
        <v>794</v>
      </c>
      <c r="N15571" s="5" t="s">
        <v>294</v>
      </c>
      <c r="R15571" s="5" t="s">
        <v>294</v>
      </c>
    </row>
    <row r="15572" spans="1:22" x14ac:dyDescent="0.35">
      <c r="A15572" s="5" t="s">
        <v>36886</v>
      </c>
      <c r="B15572" s="5" t="s">
        <v>36887</v>
      </c>
      <c r="C15572" s="5" t="s">
        <v>36874</v>
      </c>
      <c r="D15572" s="5" t="s">
        <v>18</v>
      </c>
      <c r="E15572" s="5">
        <v>20</v>
      </c>
      <c r="F15572" s="5" t="s">
        <v>294</v>
      </c>
      <c r="G15572" s="5" t="s">
        <v>297</v>
      </c>
      <c r="M15572" s="5" t="s">
        <v>794</v>
      </c>
      <c r="N15572" s="5" t="s">
        <v>294</v>
      </c>
      <c r="R15572" s="5" t="s">
        <v>294</v>
      </c>
    </row>
    <row r="15573" spans="1:22" x14ac:dyDescent="0.35">
      <c r="A15573" s="5" t="s">
        <v>36888</v>
      </c>
      <c r="B15573" s="5" t="s">
        <v>36889</v>
      </c>
      <c r="C15573" s="5" t="s">
        <v>36874</v>
      </c>
      <c r="D15573" s="5" t="s">
        <v>18</v>
      </c>
      <c r="E15573" s="5">
        <v>20</v>
      </c>
      <c r="F15573" s="5" t="s">
        <v>294</v>
      </c>
      <c r="G15573" s="5" t="s">
        <v>297</v>
      </c>
      <c r="M15573" s="5" t="s">
        <v>794</v>
      </c>
      <c r="N15573" s="5" t="s">
        <v>294</v>
      </c>
      <c r="R15573" s="5" t="s">
        <v>294</v>
      </c>
    </row>
    <row r="15574" spans="1:22" x14ac:dyDescent="0.35">
      <c r="A15574" s="5" t="s">
        <v>36890</v>
      </c>
      <c r="B15574" s="5" t="s">
        <v>36891</v>
      </c>
      <c r="C15574" s="5" t="s">
        <v>36874</v>
      </c>
      <c r="D15574" s="5" t="s">
        <v>22</v>
      </c>
      <c r="E15574" s="5">
        <v>1</v>
      </c>
      <c r="F15574" s="5" t="s">
        <v>294</v>
      </c>
      <c r="G15574" s="5" t="s">
        <v>294</v>
      </c>
      <c r="H15574" s="5">
        <v>0</v>
      </c>
      <c r="I15574" s="5">
        <v>4</v>
      </c>
      <c r="M15574" s="5" t="s">
        <v>794</v>
      </c>
      <c r="N15574" s="5" t="s">
        <v>294</v>
      </c>
      <c r="R15574" s="5" t="s">
        <v>294</v>
      </c>
      <c r="V15574" s="5" t="s">
        <v>36890</v>
      </c>
    </row>
    <row r="15575" spans="1:22" x14ac:dyDescent="0.35">
      <c r="A15575" s="5" t="s">
        <v>36892</v>
      </c>
      <c r="B15575" s="5" t="s">
        <v>36893</v>
      </c>
      <c r="C15575" s="5" t="s">
        <v>36874</v>
      </c>
      <c r="D15575" s="5" t="s">
        <v>18</v>
      </c>
      <c r="E15575" s="5">
        <v>8</v>
      </c>
      <c r="F15575" s="5" t="s">
        <v>294</v>
      </c>
      <c r="G15575" s="5" t="s">
        <v>297</v>
      </c>
      <c r="M15575" s="5" t="s">
        <v>3826</v>
      </c>
      <c r="N15575" s="5" t="s">
        <v>294</v>
      </c>
      <c r="R15575" s="5" t="s">
        <v>294</v>
      </c>
    </row>
    <row r="15576" spans="1:22" x14ac:dyDescent="0.35">
      <c r="A15576" s="5" t="s">
        <v>36894</v>
      </c>
      <c r="B15576" s="5" t="s">
        <v>36895</v>
      </c>
      <c r="C15576" s="5" t="s">
        <v>36874</v>
      </c>
      <c r="D15576" s="5" t="s">
        <v>22</v>
      </c>
      <c r="E15576" s="5">
        <v>4</v>
      </c>
      <c r="F15576" s="5" t="s">
        <v>294</v>
      </c>
      <c r="G15576" s="5" t="s">
        <v>294</v>
      </c>
      <c r="M15576" s="5" t="s">
        <v>794</v>
      </c>
      <c r="N15576" s="5" t="s">
        <v>294</v>
      </c>
      <c r="O15576" s="5" t="s">
        <v>294</v>
      </c>
      <c r="P15576" s="5" t="s">
        <v>294</v>
      </c>
      <c r="Q15576" s="5" t="s">
        <v>294</v>
      </c>
      <c r="R15576" s="5" t="s">
        <v>294</v>
      </c>
      <c r="V15576" s="5" t="s">
        <v>36896</v>
      </c>
    </row>
    <row r="15577" spans="1:22" x14ac:dyDescent="0.35">
      <c r="A15577" s="5" t="s">
        <v>36897</v>
      </c>
      <c r="B15577" s="5" t="s">
        <v>36898</v>
      </c>
      <c r="C15577" s="5" t="s">
        <v>36874</v>
      </c>
      <c r="D15577" s="5" t="s">
        <v>18</v>
      </c>
      <c r="E15577" s="5">
        <v>15</v>
      </c>
      <c r="F15577" s="5" t="s">
        <v>294</v>
      </c>
      <c r="G15577" s="5" t="s">
        <v>294</v>
      </c>
      <c r="M15577" s="5" t="s">
        <v>794</v>
      </c>
      <c r="N15577" s="5" t="s">
        <v>294</v>
      </c>
      <c r="R15577" s="5" t="s">
        <v>294</v>
      </c>
      <c r="V15577" s="5" t="s">
        <v>36897</v>
      </c>
    </row>
    <row r="15578" spans="1:22" x14ac:dyDescent="0.35">
      <c r="A15578" s="5" t="s">
        <v>36899</v>
      </c>
      <c r="B15578" s="5" t="s">
        <v>36900</v>
      </c>
      <c r="C15578" s="5" t="s">
        <v>36874</v>
      </c>
      <c r="D15578" s="5" t="s">
        <v>18</v>
      </c>
      <c r="E15578" s="5">
        <v>18</v>
      </c>
      <c r="F15578" s="5" t="s">
        <v>294</v>
      </c>
      <c r="G15578" s="5" t="s">
        <v>297</v>
      </c>
      <c r="M15578" s="5" t="s">
        <v>794</v>
      </c>
      <c r="N15578" s="5" t="s">
        <v>294</v>
      </c>
      <c r="R15578" s="5" t="s">
        <v>297</v>
      </c>
    </row>
    <row r="15579" spans="1:22" x14ac:dyDescent="0.35">
      <c r="A15579" s="5" t="s">
        <v>36901</v>
      </c>
      <c r="B15579" s="5" t="s">
        <v>36902</v>
      </c>
      <c r="C15579" s="5" t="s">
        <v>36874</v>
      </c>
      <c r="D15579" s="5" t="s">
        <v>18</v>
      </c>
      <c r="E15579" s="5">
        <v>8</v>
      </c>
      <c r="F15579" s="5" t="s">
        <v>294</v>
      </c>
      <c r="G15579" s="5" t="s">
        <v>297</v>
      </c>
      <c r="M15579" s="5" t="s">
        <v>794</v>
      </c>
      <c r="N15579" s="5" t="s">
        <v>294</v>
      </c>
      <c r="R15579" s="5" t="s">
        <v>294</v>
      </c>
    </row>
    <row r="15580" spans="1:22" x14ac:dyDescent="0.35">
      <c r="A15580" s="5" t="s">
        <v>36903</v>
      </c>
      <c r="B15580" s="5" t="s">
        <v>36904</v>
      </c>
      <c r="C15580" s="5" t="s">
        <v>9515</v>
      </c>
      <c r="D15580" s="5" t="s">
        <v>18</v>
      </c>
      <c r="E15580" s="5">
        <v>20</v>
      </c>
      <c r="F15580" s="5" t="s">
        <v>294</v>
      </c>
      <c r="G15580" s="5" t="s">
        <v>297</v>
      </c>
      <c r="J15580" s="5" t="s">
        <v>9499</v>
      </c>
      <c r="M15580" s="5" t="s">
        <v>794</v>
      </c>
      <c r="N15580" s="5" t="s">
        <v>294</v>
      </c>
      <c r="R15580" s="5" t="s">
        <v>294</v>
      </c>
      <c r="V15580" s="5" t="s">
        <v>36905</v>
      </c>
    </row>
    <row r="15581" spans="1:22" x14ac:dyDescent="0.35">
      <c r="A15581" s="5" t="s">
        <v>36906</v>
      </c>
      <c r="B15581" s="5" t="s">
        <v>36907</v>
      </c>
      <c r="C15581" s="5" t="s">
        <v>9515</v>
      </c>
      <c r="D15581" s="5" t="s">
        <v>22</v>
      </c>
      <c r="E15581" s="5">
        <v>3</v>
      </c>
      <c r="F15581" s="5" t="s">
        <v>294</v>
      </c>
      <c r="G15581" s="5" t="s">
        <v>294</v>
      </c>
      <c r="M15581" s="5" t="s">
        <v>794</v>
      </c>
      <c r="N15581" s="5" t="s">
        <v>294</v>
      </c>
      <c r="R15581" s="5" t="s">
        <v>294</v>
      </c>
    </row>
    <row r="15582" spans="1:22" x14ac:dyDescent="0.35">
      <c r="A15582" s="5" t="s">
        <v>36908</v>
      </c>
      <c r="B15582" s="5" t="s">
        <v>35797</v>
      </c>
      <c r="C15582" s="5" t="s">
        <v>9515</v>
      </c>
      <c r="D15582" s="5" t="s">
        <v>22</v>
      </c>
      <c r="E15582" s="5">
        <v>2</v>
      </c>
      <c r="F15582" s="5" t="s">
        <v>294</v>
      </c>
      <c r="G15582" s="5" t="s">
        <v>294</v>
      </c>
      <c r="H15582" s="5">
        <v>1</v>
      </c>
      <c r="I15582" s="5">
        <v>30</v>
      </c>
      <c r="M15582" s="5" t="s">
        <v>794</v>
      </c>
      <c r="N15582" s="5" t="s">
        <v>294</v>
      </c>
      <c r="R15582" s="5" t="s">
        <v>294</v>
      </c>
      <c r="V15582" s="5" t="s">
        <v>36908</v>
      </c>
    </row>
    <row r="15583" spans="1:22" x14ac:dyDescent="0.35">
      <c r="A15583" s="5" t="s">
        <v>36909</v>
      </c>
      <c r="B15583" s="5" t="s">
        <v>36910</v>
      </c>
      <c r="C15583" s="5" t="s">
        <v>9515</v>
      </c>
      <c r="D15583" s="5" t="s">
        <v>22</v>
      </c>
      <c r="E15583" s="5">
        <v>3</v>
      </c>
      <c r="F15583" s="5" t="s">
        <v>294</v>
      </c>
      <c r="G15583" s="5" t="s">
        <v>294</v>
      </c>
      <c r="M15583" s="5" t="s">
        <v>794</v>
      </c>
      <c r="N15583" s="5" t="s">
        <v>294</v>
      </c>
      <c r="R15583" s="5" t="s">
        <v>294</v>
      </c>
    </row>
    <row r="15584" spans="1:22" x14ac:dyDescent="0.35">
      <c r="A15584" s="5" t="s">
        <v>36911</v>
      </c>
      <c r="B15584" s="5" t="s">
        <v>36912</v>
      </c>
      <c r="C15584" s="5" t="s">
        <v>9515</v>
      </c>
      <c r="D15584" s="5" t="s">
        <v>18</v>
      </c>
      <c r="E15584" s="5">
        <v>40</v>
      </c>
      <c r="F15584" s="5" t="s">
        <v>294</v>
      </c>
      <c r="G15584" s="5" t="s">
        <v>294</v>
      </c>
      <c r="M15584" s="5" t="s">
        <v>794</v>
      </c>
      <c r="N15584" s="5" t="s">
        <v>294</v>
      </c>
      <c r="P15584" s="5" t="s">
        <v>294</v>
      </c>
      <c r="Q15584" s="5" t="s">
        <v>294</v>
      </c>
      <c r="R15584" s="5" t="s">
        <v>294</v>
      </c>
      <c r="V15584" s="5" t="s">
        <v>36911</v>
      </c>
    </row>
    <row r="15585" spans="1:22" x14ac:dyDescent="0.35">
      <c r="A15585" s="5" t="s">
        <v>36913</v>
      </c>
      <c r="B15585" s="5" t="s">
        <v>35799</v>
      </c>
      <c r="C15585" s="5" t="s">
        <v>9515</v>
      </c>
      <c r="D15585" s="5" t="s">
        <v>18</v>
      </c>
      <c r="E15585" s="5">
        <v>20</v>
      </c>
      <c r="F15585" s="5" t="s">
        <v>294</v>
      </c>
      <c r="G15585" s="5" t="s">
        <v>297</v>
      </c>
      <c r="M15585" s="5" t="s">
        <v>794</v>
      </c>
      <c r="N15585" s="5" t="s">
        <v>294</v>
      </c>
      <c r="R15585" s="5" t="s">
        <v>294</v>
      </c>
      <c r="V15585" s="5" t="s">
        <v>36913</v>
      </c>
    </row>
    <row r="15586" spans="1:22" x14ac:dyDescent="0.35">
      <c r="A15586" s="5" t="s">
        <v>36914</v>
      </c>
      <c r="B15586" s="5" t="s">
        <v>36915</v>
      </c>
      <c r="C15586" s="5" t="s">
        <v>9515</v>
      </c>
      <c r="D15586" s="5" t="s">
        <v>18</v>
      </c>
      <c r="E15586" s="5">
        <v>40</v>
      </c>
      <c r="F15586" s="5" t="s">
        <v>294</v>
      </c>
      <c r="G15586" s="5" t="s">
        <v>294</v>
      </c>
      <c r="M15586" s="5" t="s">
        <v>794</v>
      </c>
      <c r="N15586" s="5" t="s">
        <v>294</v>
      </c>
      <c r="P15586" s="5" t="s">
        <v>294</v>
      </c>
      <c r="Q15586" s="5" t="s">
        <v>294</v>
      </c>
      <c r="R15586" s="5" t="s">
        <v>294</v>
      </c>
      <c r="V15586" s="5" t="s">
        <v>36914</v>
      </c>
    </row>
    <row r="15587" spans="1:22" x14ac:dyDescent="0.35">
      <c r="A15587" s="5" t="s">
        <v>36916</v>
      </c>
      <c r="B15587" s="5" t="s">
        <v>33981</v>
      </c>
      <c r="C15587" s="5" t="s">
        <v>9515</v>
      </c>
      <c r="D15587" s="5" t="s">
        <v>18</v>
      </c>
      <c r="E15587" s="5">
        <v>40</v>
      </c>
      <c r="F15587" s="5" t="s">
        <v>294</v>
      </c>
      <c r="G15587" s="5" t="s">
        <v>297</v>
      </c>
      <c r="M15587" s="5" t="s">
        <v>794</v>
      </c>
      <c r="N15587" s="5" t="s">
        <v>294</v>
      </c>
      <c r="R15587" s="5" t="s">
        <v>294</v>
      </c>
      <c r="V15587" s="5" t="s">
        <v>36917</v>
      </c>
    </row>
    <row r="15588" spans="1:22" x14ac:dyDescent="0.35">
      <c r="A15588" s="5" t="s">
        <v>36918</v>
      </c>
      <c r="B15588" s="5" t="s">
        <v>35801</v>
      </c>
      <c r="C15588" s="5" t="s">
        <v>9515</v>
      </c>
      <c r="D15588" s="5" t="s">
        <v>18</v>
      </c>
      <c r="E15588" s="5">
        <v>20</v>
      </c>
      <c r="F15588" s="5" t="s">
        <v>294</v>
      </c>
      <c r="G15588" s="5" t="s">
        <v>294</v>
      </c>
      <c r="M15588" s="5" t="s">
        <v>794</v>
      </c>
      <c r="N15588" s="5" t="s">
        <v>294</v>
      </c>
      <c r="R15588" s="5" t="s">
        <v>294</v>
      </c>
    </row>
    <row r="15589" spans="1:22" x14ac:dyDescent="0.35">
      <c r="A15589" s="5" t="s">
        <v>36919</v>
      </c>
      <c r="B15589" s="5" t="s">
        <v>35806</v>
      </c>
      <c r="C15589" s="5" t="s">
        <v>9515</v>
      </c>
      <c r="D15589" s="5" t="s">
        <v>18</v>
      </c>
      <c r="E15589" s="5">
        <v>1</v>
      </c>
      <c r="F15589" s="5" t="s">
        <v>294</v>
      </c>
      <c r="G15589" s="5" t="s">
        <v>297</v>
      </c>
      <c r="L15589" s="5" t="s">
        <v>4399</v>
      </c>
      <c r="M15589" s="5" t="s">
        <v>794</v>
      </c>
      <c r="N15589" s="5" t="s">
        <v>294</v>
      </c>
      <c r="R15589" s="5" t="s">
        <v>294</v>
      </c>
      <c r="V15589" s="5" t="s">
        <v>36919</v>
      </c>
    </row>
    <row r="15590" spans="1:22" x14ac:dyDescent="0.35">
      <c r="A15590" s="5" t="s">
        <v>36920</v>
      </c>
      <c r="B15590" s="5" t="s">
        <v>36921</v>
      </c>
      <c r="C15590" s="5" t="s">
        <v>36922</v>
      </c>
      <c r="D15590" s="5" t="s">
        <v>18</v>
      </c>
      <c r="E15590" s="5">
        <v>1</v>
      </c>
      <c r="F15590" s="5" t="s">
        <v>294</v>
      </c>
      <c r="G15590" s="5" t="s">
        <v>297</v>
      </c>
      <c r="L15590" s="5" t="s">
        <v>4399</v>
      </c>
      <c r="M15590" s="5" t="s">
        <v>794</v>
      </c>
      <c r="N15590" s="5" t="s">
        <v>294</v>
      </c>
      <c r="R15590" s="5" t="s">
        <v>294</v>
      </c>
      <c r="S15590" s="5" t="s">
        <v>294</v>
      </c>
      <c r="V15590" s="5" t="s">
        <v>36923</v>
      </c>
    </row>
    <row r="15591" spans="1:22" x14ac:dyDescent="0.35">
      <c r="A15591" s="5" t="s">
        <v>36924</v>
      </c>
      <c r="B15591" s="5" t="s">
        <v>36925</v>
      </c>
      <c r="C15591" s="5" t="s">
        <v>9515</v>
      </c>
      <c r="D15591" s="5" t="s">
        <v>18</v>
      </c>
      <c r="E15591" s="5">
        <v>1</v>
      </c>
      <c r="F15591" s="5" t="s">
        <v>297</v>
      </c>
      <c r="G15591" s="5" t="s">
        <v>297</v>
      </c>
      <c r="L15591" s="5" t="s">
        <v>4399</v>
      </c>
      <c r="M15591" s="5" t="s">
        <v>794</v>
      </c>
      <c r="N15591" s="5" t="s">
        <v>294</v>
      </c>
      <c r="R15591" s="5" t="s">
        <v>294</v>
      </c>
      <c r="S15591" s="5" t="s">
        <v>294</v>
      </c>
    </row>
    <row r="15592" spans="1:22" x14ac:dyDescent="0.35">
      <c r="A15592" s="5" t="s">
        <v>36926</v>
      </c>
      <c r="B15592" s="5" t="s">
        <v>36927</v>
      </c>
      <c r="C15592" s="5" t="s">
        <v>9515</v>
      </c>
      <c r="D15592" s="5" t="s">
        <v>22</v>
      </c>
      <c r="E15592" s="5">
        <v>3</v>
      </c>
      <c r="F15592" s="5" t="s">
        <v>294</v>
      </c>
      <c r="G15592" s="5" t="s">
        <v>294</v>
      </c>
      <c r="M15592" s="5" t="s">
        <v>794</v>
      </c>
      <c r="N15592" s="5" t="s">
        <v>294</v>
      </c>
      <c r="R15592" s="5" t="s">
        <v>294</v>
      </c>
    </row>
    <row r="15593" spans="1:22" x14ac:dyDescent="0.35">
      <c r="A15593" s="5" t="s">
        <v>36928</v>
      </c>
      <c r="B15593" s="5" t="s">
        <v>36929</v>
      </c>
      <c r="C15593" s="5" t="s">
        <v>9515</v>
      </c>
      <c r="D15593" s="5" t="s">
        <v>18</v>
      </c>
      <c r="E15593" s="5">
        <v>1</v>
      </c>
      <c r="F15593" s="5" t="s">
        <v>294</v>
      </c>
      <c r="G15593" s="5" t="s">
        <v>297</v>
      </c>
      <c r="L15593" s="5" t="s">
        <v>4399</v>
      </c>
      <c r="M15593" s="5" t="s">
        <v>794</v>
      </c>
      <c r="N15593" s="5" t="s">
        <v>294</v>
      </c>
      <c r="P15593" s="5" t="s">
        <v>294</v>
      </c>
      <c r="Q15593" s="5" t="s">
        <v>294</v>
      </c>
      <c r="R15593" s="5" t="s">
        <v>294</v>
      </c>
      <c r="S15593" s="5" t="s">
        <v>294</v>
      </c>
      <c r="V15593" s="5" t="s">
        <v>36930</v>
      </c>
    </row>
    <row r="15594" spans="1:22" x14ac:dyDescent="0.35">
      <c r="A15594" s="5" t="s">
        <v>36931</v>
      </c>
      <c r="B15594" s="5" t="s">
        <v>35811</v>
      </c>
      <c r="C15594" s="5" t="s">
        <v>9515</v>
      </c>
      <c r="D15594" s="5" t="s">
        <v>18</v>
      </c>
      <c r="E15594" s="5">
        <v>20</v>
      </c>
      <c r="F15594" s="5" t="s">
        <v>294</v>
      </c>
      <c r="G15594" s="5" t="s">
        <v>297</v>
      </c>
      <c r="M15594" s="5" t="s">
        <v>794</v>
      </c>
      <c r="N15594" s="5" t="s">
        <v>294</v>
      </c>
      <c r="R15594" s="5" t="s">
        <v>294</v>
      </c>
      <c r="V15594" s="5" t="s">
        <v>36931</v>
      </c>
    </row>
    <row r="15595" spans="1:22" x14ac:dyDescent="0.35">
      <c r="A15595" s="5" t="s">
        <v>36932</v>
      </c>
      <c r="B15595" s="5" t="s">
        <v>36933</v>
      </c>
      <c r="C15595" s="5" t="s">
        <v>9515</v>
      </c>
      <c r="D15595" s="5" t="s">
        <v>18</v>
      </c>
      <c r="E15595" s="5">
        <v>40</v>
      </c>
      <c r="F15595" s="5" t="s">
        <v>294</v>
      </c>
      <c r="G15595" s="5" t="s">
        <v>294</v>
      </c>
      <c r="M15595" s="5" t="s">
        <v>794</v>
      </c>
      <c r="N15595" s="5" t="s">
        <v>294</v>
      </c>
      <c r="R15595" s="5" t="s">
        <v>294</v>
      </c>
    </row>
    <row r="15596" spans="1:22" x14ac:dyDescent="0.35">
      <c r="A15596" s="5" t="s">
        <v>36934</v>
      </c>
      <c r="B15596" s="5" t="s">
        <v>36935</v>
      </c>
      <c r="C15596" s="5" t="s">
        <v>36922</v>
      </c>
      <c r="D15596" s="5" t="s">
        <v>18</v>
      </c>
      <c r="E15596" s="5">
        <v>20</v>
      </c>
      <c r="F15596" s="5" t="s">
        <v>297</v>
      </c>
      <c r="G15596" s="5" t="s">
        <v>297</v>
      </c>
      <c r="M15596" s="5" t="s">
        <v>794</v>
      </c>
      <c r="N15596" s="5" t="s">
        <v>294</v>
      </c>
      <c r="R15596" s="5" t="s">
        <v>294</v>
      </c>
      <c r="V15596" s="5" t="s">
        <v>36936</v>
      </c>
    </row>
    <row r="15597" spans="1:22" x14ac:dyDescent="0.35">
      <c r="A15597" s="5" t="s">
        <v>36937</v>
      </c>
      <c r="B15597" s="5" t="s">
        <v>36938</v>
      </c>
      <c r="C15597" s="5" t="s">
        <v>36922</v>
      </c>
      <c r="D15597" s="5" t="s">
        <v>22</v>
      </c>
      <c r="E15597" s="5">
        <v>1</v>
      </c>
      <c r="F15597" s="5" t="s">
        <v>294</v>
      </c>
      <c r="G15597" s="5" t="s">
        <v>294</v>
      </c>
      <c r="H15597" s="5">
        <v>0</v>
      </c>
      <c r="I15597" s="5">
        <v>4</v>
      </c>
      <c r="M15597" s="5" t="s">
        <v>794</v>
      </c>
      <c r="N15597" s="5" t="s">
        <v>294</v>
      </c>
      <c r="R15597" s="5" t="s">
        <v>294</v>
      </c>
    </row>
    <row r="15598" spans="1:22" x14ac:dyDescent="0.35">
      <c r="A15598" s="5" t="s">
        <v>36939</v>
      </c>
      <c r="B15598" s="5" t="s">
        <v>36940</v>
      </c>
      <c r="C15598" s="5" t="s">
        <v>36922</v>
      </c>
      <c r="D15598" s="5" t="s">
        <v>18</v>
      </c>
      <c r="E15598" s="5">
        <v>18</v>
      </c>
      <c r="F15598" s="5" t="s">
        <v>294</v>
      </c>
      <c r="G15598" s="5" t="s">
        <v>297</v>
      </c>
      <c r="M15598" s="5" t="s">
        <v>3826</v>
      </c>
      <c r="N15598" s="5" t="s">
        <v>294</v>
      </c>
      <c r="O15598" s="5" t="s">
        <v>297</v>
      </c>
      <c r="R15598" s="5" t="s">
        <v>294</v>
      </c>
      <c r="V15598" s="5" t="s">
        <v>36941</v>
      </c>
    </row>
    <row r="15599" spans="1:22" x14ac:dyDescent="0.35">
      <c r="A15599" s="5" t="s">
        <v>36942</v>
      </c>
      <c r="B15599" s="5" t="s">
        <v>36943</v>
      </c>
      <c r="C15599" s="5" t="s">
        <v>9515</v>
      </c>
      <c r="D15599" s="5" t="s">
        <v>18</v>
      </c>
      <c r="E15599" s="5">
        <v>20</v>
      </c>
      <c r="F15599" s="5" t="s">
        <v>294</v>
      </c>
      <c r="G15599" s="5" t="s">
        <v>297</v>
      </c>
      <c r="J15599" s="5" t="s">
        <v>9499</v>
      </c>
      <c r="M15599" s="5" t="s">
        <v>794</v>
      </c>
      <c r="N15599" s="5" t="s">
        <v>294</v>
      </c>
      <c r="R15599" s="5" t="s">
        <v>294</v>
      </c>
      <c r="V15599" s="5" t="s">
        <v>36944</v>
      </c>
    </row>
    <row r="15600" spans="1:22" x14ac:dyDescent="0.35">
      <c r="A15600" s="5" t="s">
        <v>36945</v>
      </c>
      <c r="B15600" s="5" t="s">
        <v>36946</v>
      </c>
      <c r="C15600" s="5" t="s">
        <v>9515</v>
      </c>
      <c r="D15600" s="5" t="s">
        <v>18</v>
      </c>
      <c r="E15600" s="5">
        <v>500</v>
      </c>
      <c r="F15600" s="5" t="s">
        <v>294</v>
      </c>
      <c r="G15600" s="5" t="s">
        <v>297</v>
      </c>
      <c r="M15600" s="5" t="s">
        <v>794</v>
      </c>
      <c r="N15600" s="5" t="s">
        <v>294</v>
      </c>
      <c r="R15600" s="5" t="s">
        <v>294</v>
      </c>
    </row>
    <row r="15601" spans="1:22" x14ac:dyDescent="0.35">
      <c r="A15601" s="5" t="s">
        <v>36947</v>
      </c>
      <c r="B15601" s="5" t="s">
        <v>36948</v>
      </c>
      <c r="C15601" s="5" t="s">
        <v>9515</v>
      </c>
      <c r="D15601" s="5" t="s">
        <v>18</v>
      </c>
      <c r="E15601" s="5">
        <v>20</v>
      </c>
      <c r="F15601" s="5" t="s">
        <v>294</v>
      </c>
      <c r="G15601" s="5" t="s">
        <v>297</v>
      </c>
      <c r="M15601" s="5" t="s">
        <v>794</v>
      </c>
      <c r="N15601" s="5" t="s">
        <v>294</v>
      </c>
      <c r="R15601" s="5" t="s">
        <v>294</v>
      </c>
    </row>
    <row r="15602" spans="1:22" x14ac:dyDescent="0.35">
      <c r="A15602" s="5" t="s">
        <v>36949</v>
      </c>
      <c r="B15602" s="5" t="s">
        <v>36950</v>
      </c>
      <c r="C15602" s="5" t="s">
        <v>9515</v>
      </c>
      <c r="D15602" s="5" t="s">
        <v>18</v>
      </c>
      <c r="E15602" s="5">
        <v>20</v>
      </c>
      <c r="F15602" s="5" t="s">
        <v>294</v>
      </c>
      <c r="G15602" s="5" t="s">
        <v>297</v>
      </c>
      <c r="J15602" s="5" t="s">
        <v>9499</v>
      </c>
      <c r="M15602" s="5" t="s">
        <v>794</v>
      </c>
      <c r="N15602" s="5" t="s">
        <v>294</v>
      </c>
      <c r="R15602" s="5" t="s">
        <v>294</v>
      </c>
      <c r="V15602" s="5" t="s">
        <v>36951</v>
      </c>
    </row>
    <row r="15603" spans="1:22" x14ac:dyDescent="0.35">
      <c r="A15603" s="5" t="s">
        <v>36952</v>
      </c>
      <c r="B15603" s="5" t="s">
        <v>36953</v>
      </c>
      <c r="C15603" s="5" t="s">
        <v>9515</v>
      </c>
      <c r="D15603" s="5" t="s">
        <v>18</v>
      </c>
      <c r="E15603" s="5">
        <v>20</v>
      </c>
      <c r="F15603" s="5" t="s">
        <v>294</v>
      </c>
      <c r="G15603" s="5" t="s">
        <v>297</v>
      </c>
      <c r="M15603" s="5" t="s">
        <v>794</v>
      </c>
      <c r="N15603" s="5" t="s">
        <v>294</v>
      </c>
      <c r="R15603" s="5" t="s">
        <v>294</v>
      </c>
      <c r="V15603" s="5" t="s">
        <v>36952</v>
      </c>
    </row>
    <row r="15604" spans="1:22" x14ac:dyDescent="0.35">
      <c r="A15604" s="5" t="s">
        <v>36954</v>
      </c>
      <c r="B15604" s="5" t="s">
        <v>36955</v>
      </c>
      <c r="C15604" s="5" t="s">
        <v>9515</v>
      </c>
      <c r="D15604" s="5" t="s">
        <v>18</v>
      </c>
      <c r="E15604" s="5">
        <v>1</v>
      </c>
      <c r="F15604" s="5" t="s">
        <v>294</v>
      </c>
      <c r="G15604" s="5" t="s">
        <v>297</v>
      </c>
      <c r="L15604" s="5" t="s">
        <v>822</v>
      </c>
      <c r="M15604" s="5" t="s">
        <v>794</v>
      </c>
      <c r="N15604" s="5" t="s">
        <v>294</v>
      </c>
      <c r="P15604" s="5" t="s">
        <v>294</v>
      </c>
      <c r="Q15604" s="5" t="s">
        <v>294</v>
      </c>
      <c r="R15604" s="5" t="s">
        <v>294</v>
      </c>
      <c r="S15604" s="5" t="s">
        <v>297</v>
      </c>
      <c r="V15604" s="5" t="s">
        <v>36954</v>
      </c>
    </row>
    <row r="15605" spans="1:22" x14ac:dyDescent="0.35">
      <c r="A15605" s="5" t="s">
        <v>36956</v>
      </c>
      <c r="B15605" s="5" t="s">
        <v>35825</v>
      </c>
      <c r="C15605" s="5" t="s">
        <v>9515</v>
      </c>
      <c r="D15605" s="5" t="s">
        <v>18</v>
      </c>
      <c r="E15605" s="5">
        <v>30</v>
      </c>
      <c r="F15605" s="5" t="s">
        <v>294</v>
      </c>
      <c r="G15605" s="5" t="s">
        <v>294</v>
      </c>
      <c r="M15605" s="5" t="s">
        <v>794</v>
      </c>
      <c r="N15605" s="5" t="s">
        <v>294</v>
      </c>
      <c r="R15605" s="5" t="s">
        <v>294</v>
      </c>
      <c r="V15605" s="5" t="s">
        <v>36956</v>
      </c>
    </row>
    <row r="15606" spans="1:22" x14ac:dyDescent="0.35">
      <c r="A15606" s="5" t="s">
        <v>36957</v>
      </c>
      <c r="B15606" s="5" t="s">
        <v>36958</v>
      </c>
      <c r="C15606" s="5" t="s">
        <v>9515</v>
      </c>
      <c r="D15606" s="5" t="s">
        <v>18</v>
      </c>
      <c r="E15606" s="5">
        <v>1</v>
      </c>
      <c r="F15606" s="5" t="s">
        <v>297</v>
      </c>
      <c r="G15606" s="5" t="s">
        <v>297</v>
      </c>
      <c r="L15606" s="5" t="s">
        <v>36959</v>
      </c>
      <c r="M15606" s="5" t="s">
        <v>794</v>
      </c>
      <c r="N15606" s="5" t="s">
        <v>294</v>
      </c>
      <c r="R15606" s="5" t="s">
        <v>294</v>
      </c>
      <c r="V15606" s="5" t="s">
        <v>36957</v>
      </c>
    </row>
    <row r="15607" spans="1:22" x14ac:dyDescent="0.35">
      <c r="A15607" s="5" t="s">
        <v>36960</v>
      </c>
      <c r="B15607" s="5" t="s">
        <v>36961</v>
      </c>
      <c r="C15607" s="5" t="s">
        <v>9515</v>
      </c>
      <c r="D15607" s="5" t="s">
        <v>18</v>
      </c>
      <c r="E15607" s="5">
        <v>1</v>
      </c>
      <c r="F15607" s="5" t="s">
        <v>294</v>
      </c>
      <c r="G15607" s="5" t="s">
        <v>297</v>
      </c>
      <c r="L15607" s="5" t="s">
        <v>36962</v>
      </c>
      <c r="M15607" s="5" t="s">
        <v>794</v>
      </c>
      <c r="N15607" s="5" t="s">
        <v>294</v>
      </c>
      <c r="R15607" s="5" t="s">
        <v>294</v>
      </c>
      <c r="S15607" s="5" t="s">
        <v>745</v>
      </c>
      <c r="V15607" s="5" t="s">
        <v>36960</v>
      </c>
    </row>
    <row r="15608" spans="1:22" x14ac:dyDescent="0.35">
      <c r="A15608" s="5" t="s">
        <v>36963</v>
      </c>
      <c r="B15608" s="5" t="s">
        <v>36964</v>
      </c>
      <c r="C15608" s="5" t="s">
        <v>9515</v>
      </c>
      <c r="D15608" s="5" t="s">
        <v>18</v>
      </c>
      <c r="E15608" s="5">
        <v>50</v>
      </c>
      <c r="F15608" s="5" t="s">
        <v>294</v>
      </c>
      <c r="G15608" s="5" t="s">
        <v>297</v>
      </c>
      <c r="M15608" s="5" t="s">
        <v>794</v>
      </c>
      <c r="N15608" s="5" t="s">
        <v>294</v>
      </c>
      <c r="P15608" s="5" t="s">
        <v>294</v>
      </c>
      <c r="Q15608" s="5" t="s">
        <v>294</v>
      </c>
      <c r="R15608" s="5" t="s">
        <v>294</v>
      </c>
      <c r="V15608" s="5" t="s">
        <v>36965</v>
      </c>
    </row>
    <row r="15609" spans="1:22" x14ac:dyDescent="0.35">
      <c r="A15609" s="5" t="s">
        <v>36966</v>
      </c>
      <c r="B15609" s="5" t="s">
        <v>36967</v>
      </c>
      <c r="C15609" s="5" t="s">
        <v>9515</v>
      </c>
      <c r="D15609" s="5" t="s">
        <v>18</v>
      </c>
      <c r="E15609" s="5">
        <v>30</v>
      </c>
      <c r="F15609" s="5" t="s">
        <v>294</v>
      </c>
      <c r="G15609" s="5" t="s">
        <v>294</v>
      </c>
      <c r="M15609" s="5" t="s">
        <v>794</v>
      </c>
      <c r="N15609" s="5" t="s">
        <v>297</v>
      </c>
      <c r="O15609" s="5" t="s">
        <v>297</v>
      </c>
      <c r="P15609" s="5" t="s">
        <v>294</v>
      </c>
      <c r="Q15609" s="5" t="s">
        <v>297</v>
      </c>
      <c r="R15609" s="5" t="s">
        <v>294</v>
      </c>
    </row>
    <row r="15610" spans="1:22" x14ac:dyDescent="0.35">
      <c r="A15610" s="5" t="s">
        <v>36968</v>
      </c>
      <c r="B15610" s="5" t="s">
        <v>36969</v>
      </c>
      <c r="C15610" s="5" t="s">
        <v>9515</v>
      </c>
      <c r="D15610" s="5" t="s">
        <v>18</v>
      </c>
      <c r="E15610" s="5">
        <v>80</v>
      </c>
      <c r="F15610" s="5" t="s">
        <v>294</v>
      </c>
      <c r="G15610" s="5" t="s">
        <v>294</v>
      </c>
      <c r="M15610" s="5" t="s">
        <v>794</v>
      </c>
      <c r="N15610" s="5" t="s">
        <v>294</v>
      </c>
      <c r="P15610" s="5" t="s">
        <v>294</v>
      </c>
      <c r="R15610" s="5" t="s">
        <v>294</v>
      </c>
    </row>
    <row r="15611" spans="1:22" x14ac:dyDescent="0.35">
      <c r="A15611" s="5" t="s">
        <v>36970</v>
      </c>
      <c r="B15611" s="5" t="s">
        <v>36971</v>
      </c>
      <c r="C15611" s="5" t="s">
        <v>9515</v>
      </c>
      <c r="D15611" s="5" t="s">
        <v>18</v>
      </c>
      <c r="E15611" s="5">
        <v>20</v>
      </c>
      <c r="F15611" s="5" t="s">
        <v>294</v>
      </c>
      <c r="G15611" s="5" t="s">
        <v>297</v>
      </c>
      <c r="J15611" s="5" t="s">
        <v>9499</v>
      </c>
      <c r="M15611" s="5" t="s">
        <v>794</v>
      </c>
      <c r="N15611" s="5" t="s">
        <v>294</v>
      </c>
      <c r="R15611" s="5" t="s">
        <v>294</v>
      </c>
      <c r="V15611" s="5" t="s">
        <v>36972</v>
      </c>
    </row>
    <row r="15612" spans="1:22" x14ac:dyDescent="0.35">
      <c r="A15612" s="5" t="s">
        <v>36973</v>
      </c>
      <c r="B15612" s="5" t="s">
        <v>36974</v>
      </c>
      <c r="C15612" s="5" t="s">
        <v>9515</v>
      </c>
      <c r="D15612" s="5" t="s">
        <v>18</v>
      </c>
      <c r="E15612" s="5">
        <v>20</v>
      </c>
      <c r="F15612" s="5" t="s">
        <v>294</v>
      </c>
      <c r="G15612" s="5" t="s">
        <v>297</v>
      </c>
      <c r="M15612" s="5" t="s">
        <v>794</v>
      </c>
      <c r="N15612" s="5" t="s">
        <v>294</v>
      </c>
      <c r="P15612" s="5" t="s">
        <v>294</v>
      </c>
      <c r="R15612" s="5" t="s">
        <v>294</v>
      </c>
      <c r="V15612" s="5" t="s">
        <v>36973</v>
      </c>
    </row>
    <row r="15613" spans="1:22" x14ac:dyDescent="0.35">
      <c r="A15613" s="5" t="s">
        <v>36975</v>
      </c>
      <c r="B15613" s="5" t="s">
        <v>36976</v>
      </c>
      <c r="C15613" s="5" t="s">
        <v>9515</v>
      </c>
      <c r="D15613" s="5" t="s">
        <v>18</v>
      </c>
      <c r="E15613" s="5">
        <v>20</v>
      </c>
      <c r="F15613" s="5" t="s">
        <v>294</v>
      </c>
      <c r="G15613" s="5" t="s">
        <v>297</v>
      </c>
      <c r="J15613" s="5" t="s">
        <v>9499</v>
      </c>
      <c r="M15613" s="5" t="s">
        <v>794</v>
      </c>
      <c r="N15613" s="5" t="s">
        <v>294</v>
      </c>
      <c r="R15613" s="5" t="s">
        <v>294</v>
      </c>
      <c r="V15613" s="5" t="s">
        <v>36977</v>
      </c>
    </row>
    <row r="15614" spans="1:22" x14ac:dyDescent="0.35">
      <c r="A15614" s="5" t="s">
        <v>36978</v>
      </c>
      <c r="B15614" s="5" t="s">
        <v>36979</v>
      </c>
      <c r="C15614" s="5" t="s">
        <v>9515</v>
      </c>
      <c r="D15614" s="5" t="s">
        <v>18</v>
      </c>
      <c r="E15614" s="5">
        <v>1</v>
      </c>
      <c r="F15614" s="5" t="s">
        <v>294</v>
      </c>
      <c r="G15614" s="5" t="s">
        <v>297</v>
      </c>
      <c r="L15614" s="5" t="s">
        <v>4399</v>
      </c>
      <c r="M15614" s="5" t="s">
        <v>794</v>
      </c>
      <c r="N15614" s="5" t="s">
        <v>294</v>
      </c>
      <c r="P15614" s="5" t="s">
        <v>294</v>
      </c>
      <c r="Q15614" s="5" t="s">
        <v>294</v>
      </c>
      <c r="R15614" s="5" t="s">
        <v>294</v>
      </c>
      <c r="S15614" s="5" t="s">
        <v>294</v>
      </c>
      <c r="V15614" s="5" t="s">
        <v>36978</v>
      </c>
    </row>
    <row r="15615" spans="1:22" x14ac:dyDescent="0.35">
      <c r="A15615" s="5" t="s">
        <v>36980</v>
      </c>
      <c r="B15615" s="5" t="s">
        <v>36981</v>
      </c>
      <c r="C15615" s="5" t="s">
        <v>36982</v>
      </c>
      <c r="D15615" s="5" t="s">
        <v>18</v>
      </c>
      <c r="E15615" s="5">
        <v>20</v>
      </c>
      <c r="F15615" s="5" t="s">
        <v>294</v>
      </c>
      <c r="G15615" s="5" t="s">
        <v>294</v>
      </c>
      <c r="M15615" s="5" t="s">
        <v>794</v>
      </c>
      <c r="N15615" s="5" t="s">
        <v>294</v>
      </c>
      <c r="O15615" s="5" t="s">
        <v>294</v>
      </c>
      <c r="P15615" s="5" t="s">
        <v>294</v>
      </c>
      <c r="Q15615" s="5" t="s">
        <v>294</v>
      </c>
      <c r="R15615" s="5" t="s">
        <v>294</v>
      </c>
    </row>
    <row r="15616" spans="1:22" x14ac:dyDescent="0.35">
      <c r="A15616" s="5" t="s">
        <v>36983</v>
      </c>
      <c r="B15616" s="5" t="s">
        <v>36984</v>
      </c>
      <c r="C15616" s="5" t="s">
        <v>36982</v>
      </c>
      <c r="D15616" s="5" t="s">
        <v>18</v>
      </c>
      <c r="E15616" s="5">
        <v>20</v>
      </c>
      <c r="F15616" s="5" t="s">
        <v>294</v>
      </c>
      <c r="G15616" s="5" t="s">
        <v>294</v>
      </c>
      <c r="M15616" s="5" t="s">
        <v>794</v>
      </c>
      <c r="N15616" s="5" t="s">
        <v>294</v>
      </c>
      <c r="O15616" s="5" t="s">
        <v>294</v>
      </c>
      <c r="P15616" s="5" t="s">
        <v>294</v>
      </c>
      <c r="Q15616" s="5" t="s">
        <v>294</v>
      </c>
      <c r="R15616" s="5" t="s">
        <v>294</v>
      </c>
    </row>
    <row r="15617" spans="1:22" x14ac:dyDescent="0.35">
      <c r="A15617" s="5" t="s">
        <v>36985</v>
      </c>
      <c r="B15617" s="5" t="s">
        <v>36986</v>
      </c>
      <c r="C15617" s="5" t="s">
        <v>36982</v>
      </c>
      <c r="D15617" s="5" t="s">
        <v>18</v>
      </c>
      <c r="E15617" s="5">
        <v>20</v>
      </c>
      <c r="F15617" s="5" t="s">
        <v>294</v>
      </c>
      <c r="G15617" s="5" t="s">
        <v>294</v>
      </c>
      <c r="M15617" s="5" t="s">
        <v>3826</v>
      </c>
      <c r="N15617" s="5" t="s">
        <v>294</v>
      </c>
      <c r="O15617" s="5" t="s">
        <v>294</v>
      </c>
      <c r="P15617" s="5" t="s">
        <v>294</v>
      </c>
      <c r="Q15617" s="5" t="s">
        <v>294</v>
      </c>
      <c r="R15617" s="5" t="s">
        <v>294</v>
      </c>
    </row>
    <row r="15618" spans="1:22" x14ac:dyDescent="0.35">
      <c r="A15618" s="5" t="s">
        <v>36987</v>
      </c>
      <c r="B15618" s="5" t="s">
        <v>36988</v>
      </c>
      <c r="C15618" s="5" t="s">
        <v>36982</v>
      </c>
      <c r="D15618" s="5" t="s">
        <v>22</v>
      </c>
      <c r="E15618" s="5">
        <v>10</v>
      </c>
      <c r="F15618" s="5" t="s">
        <v>294</v>
      </c>
      <c r="G15618" s="5" t="s">
        <v>294</v>
      </c>
      <c r="H15618" s="5">
        <v>0</v>
      </c>
      <c r="I15618" s="5">
        <v>4</v>
      </c>
      <c r="M15618" s="5" t="s">
        <v>794</v>
      </c>
      <c r="N15618" s="5" t="s">
        <v>294</v>
      </c>
      <c r="O15618" s="5" t="s">
        <v>294</v>
      </c>
      <c r="P15618" s="5" t="s">
        <v>294</v>
      </c>
      <c r="Q15618" s="5" t="s">
        <v>294</v>
      </c>
      <c r="R15618" s="5" t="s">
        <v>294</v>
      </c>
    </row>
    <row r="15619" spans="1:22" x14ac:dyDescent="0.35">
      <c r="A15619" s="5" t="s">
        <v>36989</v>
      </c>
      <c r="B15619" s="5" t="s">
        <v>36981</v>
      </c>
      <c r="C15619" s="5" t="s">
        <v>36990</v>
      </c>
      <c r="D15619" s="5" t="s">
        <v>18</v>
      </c>
      <c r="E15619" s="5">
        <v>20</v>
      </c>
      <c r="F15619" s="5" t="s">
        <v>294</v>
      </c>
      <c r="G15619" s="5" t="s">
        <v>294</v>
      </c>
      <c r="M15619" s="5" t="s">
        <v>794</v>
      </c>
      <c r="N15619" s="5" t="s">
        <v>294</v>
      </c>
      <c r="O15619" s="5" t="s">
        <v>294</v>
      </c>
      <c r="P15619" s="5" t="s">
        <v>294</v>
      </c>
      <c r="Q15619" s="5" t="s">
        <v>294</v>
      </c>
      <c r="R15619" s="5" t="s">
        <v>294</v>
      </c>
    </row>
    <row r="15620" spans="1:22" x14ac:dyDescent="0.35">
      <c r="A15620" s="5" t="s">
        <v>36991</v>
      </c>
      <c r="B15620" s="5" t="s">
        <v>36984</v>
      </c>
      <c r="C15620" s="5" t="s">
        <v>36990</v>
      </c>
      <c r="D15620" s="5" t="s">
        <v>18</v>
      </c>
      <c r="E15620" s="5">
        <v>20</v>
      </c>
      <c r="F15620" s="5" t="s">
        <v>294</v>
      </c>
      <c r="G15620" s="5" t="s">
        <v>294</v>
      </c>
      <c r="M15620" s="5" t="s">
        <v>794</v>
      </c>
      <c r="N15620" s="5" t="s">
        <v>294</v>
      </c>
      <c r="O15620" s="5" t="s">
        <v>294</v>
      </c>
      <c r="P15620" s="5" t="s">
        <v>294</v>
      </c>
      <c r="Q15620" s="5" t="s">
        <v>294</v>
      </c>
      <c r="R15620" s="5" t="s">
        <v>294</v>
      </c>
    </row>
    <row r="15621" spans="1:22" x14ac:dyDescent="0.35">
      <c r="A15621" s="5" t="s">
        <v>36992</v>
      </c>
      <c r="B15621" s="5" t="s">
        <v>36993</v>
      </c>
      <c r="C15621" s="5" t="s">
        <v>36990</v>
      </c>
      <c r="D15621" s="5" t="s">
        <v>22</v>
      </c>
      <c r="E15621" s="5">
        <v>18</v>
      </c>
      <c r="F15621" s="5" t="s">
        <v>294</v>
      </c>
      <c r="G15621" s="5" t="s">
        <v>294</v>
      </c>
      <c r="M15621" s="5" t="s">
        <v>3826</v>
      </c>
      <c r="N15621" s="5" t="s">
        <v>294</v>
      </c>
      <c r="O15621" s="5" t="s">
        <v>294</v>
      </c>
      <c r="P15621" s="5" t="s">
        <v>294</v>
      </c>
      <c r="Q15621" s="5" t="s">
        <v>294</v>
      </c>
      <c r="R15621" s="5" t="s">
        <v>294</v>
      </c>
    </row>
    <row r="15622" spans="1:22" x14ac:dyDescent="0.35">
      <c r="A15622" s="5" t="s">
        <v>36994</v>
      </c>
      <c r="B15622" s="5" t="s">
        <v>36981</v>
      </c>
      <c r="C15622" s="5" t="s">
        <v>36995</v>
      </c>
      <c r="D15622" s="5" t="s">
        <v>18</v>
      </c>
      <c r="E15622" s="5">
        <v>20</v>
      </c>
      <c r="F15622" s="5" t="s">
        <v>294</v>
      </c>
      <c r="G15622" s="5" t="s">
        <v>294</v>
      </c>
      <c r="M15622" s="5" t="s">
        <v>794</v>
      </c>
      <c r="N15622" s="5" t="s">
        <v>294</v>
      </c>
      <c r="O15622" s="5" t="s">
        <v>294</v>
      </c>
      <c r="P15622" s="5" t="s">
        <v>294</v>
      </c>
      <c r="Q15622" s="5" t="s">
        <v>294</v>
      </c>
      <c r="R15622" s="5" t="s">
        <v>294</v>
      </c>
    </row>
    <row r="15623" spans="1:22" x14ac:dyDescent="0.35">
      <c r="A15623" s="5" t="s">
        <v>36996</v>
      </c>
      <c r="B15623" s="5" t="s">
        <v>36997</v>
      </c>
      <c r="C15623" s="5" t="s">
        <v>36995</v>
      </c>
      <c r="D15623" s="5" t="s">
        <v>22</v>
      </c>
      <c r="E15623" s="5">
        <v>18</v>
      </c>
      <c r="F15623" s="5" t="s">
        <v>294</v>
      </c>
      <c r="G15623" s="5" t="s">
        <v>294</v>
      </c>
      <c r="M15623" s="5" t="s">
        <v>3826</v>
      </c>
      <c r="N15623" s="5" t="s">
        <v>294</v>
      </c>
      <c r="O15623" s="5" t="s">
        <v>294</v>
      </c>
      <c r="P15623" s="5" t="s">
        <v>294</v>
      </c>
      <c r="Q15623" s="5" t="s">
        <v>294</v>
      </c>
      <c r="R15623" s="5" t="s">
        <v>294</v>
      </c>
    </row>
    <row r="15624" spans="1:22" x14ac:dyDescent="0.35">
      <c r="A15624" s="5" t="s">
        <v>36998</v>
      </c>
      <c r="B15624" s="5" t="s">
        <v>36999</v>
      </c>
      <c r="C15624" s="5" t="s">
        <v>36995</v>
      </c>
      <c r="D15624" s="5" t="s">
        <v>22</v>
      </c>
      <c r="E15624" s="5">
        <v>18</v>
      </c>
      <c r="F15624" s="5" t="s">
        <v>294</v>
      </c>
      <c r="G15624" s="5" t="s">
        <v>294</v>
      </c>
      <c r="J15624" s="5" t="s">
        <v>36990</v>
      </c>
      <c r="M15624" s="5" t="s">
        <v>794</v>
      </c>
      <c r="N15624" s="5" t="s">
        <v>294</v>
      </c>
      <c r="O15624" s="5" t="s">
        <v>294</v>
      </c>
      <c r="P15624" s="5" t="s">
        <v>294</v>
      </c>
      <c r="Q15624" s="5" t="s">
        <v>294</v>
      </c>
      <c r="R15624" s="5" t="s">
        <v>297</v>
      </c>
    </row>
    <row r="15625" spans="1:22" x14ac:dyDescent="0.35">
      <c r="A15625" s="5" t="s">
        <v>37000</v>
      </c>
      <c r="B15625" s="5" t="s">
        <v>37001</v>
      </c>
      <c r="C15625" s="5" t="s">
        <v>37002</v>
      </c>
      <c r="D15625" s="5" t="s">
        <v>22</v>
      </c>
      <c r="E15625" s="5">
        <v>10</v>
      </c>
      <c r="F15625" s="5" t="s">
        <v>294</v>
      </c>
      <c r="G15625" s="5" t="s">
        <v>294</v>
      </c>
      <c r="M15625" s="5" t="s">
        <v>794</v>
      </c>
      <c r="N15625" s="5" t="s">
        <v>294</v>
      </c>
      <c r="O15625" s="5" t="s">
        <v>294</v>
      </c>
      <c r="P15625" s="5" t="s">
        <v>294</v>
      </c>
      <c r="Q15625" s="5" t="s">
        <v>297</v>
      </c>
      <c r="R15625" s="5" t="s">
        <v>294</v>
      </c>
      <c r="V15625" s="5" t="s">
        <v>37000</v>
      </c>
    </row>
    <row r="15626" spans="1:22" x14ac:dyDescent="0.35">
      <c r="A15626" s="5" t="s">
        <v>37003</v>
      </c>
      <c r="B15626" s="5" t="s">
        <v>37004</v>
      </c>
      <c r="C15626" s="5" t="s">
        <v>37002</v>
      </c>
      <c r="D15626" s="5" t="s">
        <v>22</v>
      </c>
      <c r="E15626" s="5">
        <v>10</v>
      </c>
      <c r="F15626" s="5" t="s">
        <v>294</v>
      </c>
      <c r="G15626" s="5" t="s">
        <v>294</v>
      </c>
      <c r="M15626" s="5" t="s">
        <v>794</v>
      </c>
      <c r="N15626" s="5" t="s">
        <v>297</v>
      </c>
      <c r="O15626" s="5" t="s">
        <v>297</v>
      </c>
      <c r="P15626" s="5" t="s">
        <v>294</v>
      </c>
      <c r="Q15626" s="5" t="s">
        <v>297</v>
      </c>
      <c r="R15626" s="5" t="s">
        <v>294</v>
      </c>
    </row>
    <row r="15627" spans="1:22" x14ac:dyDescent="0.35">
      <c r="A15627" s="5" t="s">
        <v>37005</v>
      </c>
      <c r="B15627" s="5" t="s">
        <v>13534</v>
      </c>
      <c r="C15627" s="5" t="s">
        <v>37002</v>
      </c>
      <c r="D15627" s="5" t="s">
        <v>1655</v>
      </c>
      <c r="E15627" s="5">
        <v>77</v>
      </c>
      <c r="F15627" s="5" t="s">
        <v>294</v>
      </c>
      <c r="G15627" s="5" t="s">
        <v>294</v>
      </c>
      <c r="M15627" s="5" t="s">
        <v>794</v>
      </c>
      <c r="N15627" s="5" t="s">
        <v>294</v>
      </c>
      <c r="O15627" s="5" t="s">
        <v>294</v>
      </c>
      <c r="P15627" s="5" t="s">
        <v>294</v>
      </c>
      <c r="Q15627" s="5" t="s">
        <v>294</v>
      </c>
      <c r="R15627" s="5" t="s">
        <v>294</v>
      </c>
    </row>
    <row r="15628" spans="1:22" x14ac:dyDescent="0.35">
      <c r="A15628" s="5" t="s">
        <v>37006</v>
      </c>
      <c r="B15628" s="5" t="s">
        <v>37007</v>
      </c>
      <c r="C15628" s="5" t="s">
        <v>37002</v>
      </c>
      <c r="D15628" s="5" t="s">
        <v>18</v>
      </c>
      <c r="E15628" s="5">
        <v>20</v>
      </c>
      <c r="F15628" s="5" t="s">
        <v>297</v>
      </c>
      <c r="G15628" s="5" t="s">
        <v>297</v>
      </c>
      <c r="M15628" s="5" t="s">
        <v>794</v>
      </c>
      <c r="N15628" s="5" t="s">
        <v>294</v>
      </c>
      <c r="O15628" s="5" t="s">
        <v>294</v>
      </c>
      <c r="P15628" s="5" t="s">
        <v>294</v>
      </c>
      <c r="Q15628" s="5" t="s">
        <v>294</v>
      </c>
      <c r="R15628" s="5" t="s">
        <v>297</v>
      </c>
    </row>
    <row r="15629" spans="1:22" x14ac:dyDescent="0.35">
      <c r="A15629" s="5" t="s">
        <v>37008</v>
      </c>
      <c r="B15629" s="5" t="s">
        <v>37009</v>
      </c>
      <c r="C15629" s="5" t="s">
        <v>37002</v>
      </c>
      <c r="D15629" s="5" t="s">
        <v>22</v>
      </c>
      <c r="E15629" s="5">
        <v>10</v>
      </c>
      <c r="F15629" s="5" t="s">
        <v>294</v>
      </c>
      <c r="G15629" s="5" t="s">
        <v>294</v>
      </c>
      <c r="M15629" s="5" t="s">
        <v>794</v>
      </c>
      <c r="N15629" s="5" t="s">
        <v>294</v>
      </c>
      <c r="O15629" s="5" t="s">
        <v>294</v>
      </c>
      <c r="P15629" s="5" t="s">
        <v>294</v>
      </c>
      <c r="Q15629" s="5" t="s">
        <v>294</v>
      </c>
      <c r="R15629" s="5" t="s">
        <v>297</v>
      </c>
    </row>
    <row r="15630" spans="1:22" x14ac:dyDescent="0.35">
      <c r="A15630" s="5" t="s">
        <v>37010</v>
      </c>
      <c r="B15630" s="5" t="s">
        <v>37011</v>
      </c>
      <c r="C15630" s="5" t="s">
        <v>37002</v>
      </c>
      <c r="D15630" s="5" t="s">
        <v>22</v>
      </c>
      <c r="E15630" s="5">
        <v>10</v>
      </c>
      <c r="F15630" s="5" t="s">
        <v>294</v>
      </c>
      <c r="G15630" s="5" t="s">
        <v>294</v>
      </c>
      <c r="M15630" s="5" t="s">
        <v>3826</v>
      </c>
      <c r="N15630" s="5" t="s">
        <v>294</v>
      </c>
      <c r="O15630" s="5" t="s">
        <v>294</v>
      </c>
      <c r="P15630" s="5" t="s">
        <v>294</v>
      </c>
      <c r="Q15630" s="5" t="s">
        <v>294</v>
      </c>
      <c r="R15630" s="5" t="s">
        <v>294</v>
      </c>
    </row>
    <row r="15631" spans="1:22" x14ac:dyDescent="0.35">
      <c r="A15631" s="5" t="s">
        <v>37012</v>
      </c>
      <c r="B15631" s="5" t="s">
        <v>37013</v>
      </c>
      <c r="C15631" s="5" t="s">
        <v>3723</v>
      </c>
      <c r="D15631" s="5" t="s">
        <v>18</v>
      </c>
      <c r="E15631" s="5">
        <v>1</v>
      </c>
      <c r="F15631" s="5" t="s">
        <v>294</v>
      </c>
      <c r="G15631" s="5" t="s">
        <v>294</v>
      </c>
      <c r="L15631" s="5" t="s">
        <v>941</v>
      </c>
      <c r="M15631" s="5" t="s">
        <v>794</v>
      </c>
      <c r="N15631" s="5" t="s">
        <v>294</v>
      </c>
      <c r="O15631" s="5" t="s">
        <v>294</v>
      </c>
      <c r="P15631" s="5" t="s">
        <v>294</v>
      </c>
      <c r="Q15631" s="5" t="s">
        <v>294</v>
      </c>
      <c r="R15631" s="5" t="s">
        <v>294</v>
      </c>
      <c r="S15631" s="5" t="s">
        <v>294</v>
      </c>
    </row>
    <row r="15632" spans="1:22" x14ac:dyDescent="0.35">
      <c r="A15632" s="5" t="s">
        <v>37014</v>
      </c>
      <c r="B15632" s="5" t="s">
        <v>37015</v>
      </c>
      <c r="C15632" s="5" t="s">
        <v>37016</v>
      </c>
      <c r="D15632" s="5" t="s">
        <v>18</v>
      </c>
      <c r="E15632" s="5">
        <v>50</v>
      </c>
      <c r="M15632" s="5" t="s">
        <v>794</v>
      </c>
      <c r="P15632" s="5" t="s">
        <v>294</v>
      </c>
      <c r="Q15632" s="5" t="s">
        <v>294</v>
      </c>
      <c r="R15632" s="5" t="s">
        <v>294</v>
      </c>
    </row>
    <row r="15633" spans="1:18" x14ac:dyDescent="0.35">
      <c r="A15633" s="5" t="s">
        <v>37017</v>
      </c>
      <c r="B15633" s="5" t="s">
        <v>37018</v>
      </c>
      <c r="C15633" s="5" t="s">
        <v>37016</v>
      </c>
      <c r="D15633" s="5" t="s">
        <v>18</v>
      </c>
      <c r="E15633" s="5">
        <v>50</v>
      </c>
      <c r="M15633" s="5" t="s">
        <v>794</v>
      </c>
      <c r="P15633" s="5" t="s">
        <v>294</v>
      </c>
      <c r="Q15633" s="5" t="s">
        <v>294</v>
      </c>
      <c r="R15633" s="5" t="s">
        <v>294</v>
      </c>
    </row>
    <row r="15634" spans="1:18" x14ac:dyDescent="0.35">
      <c r="A15634" s="5" t="s">
        <v>37019</v>
      </c>
      <c r="B15634" s="5" t="s">
        <v>37020</v>
      </c>
      <c r="C15634" s="5" t="s">
        <v>37016</v>
      </c>
      <c r="D15634" s="5" t="s">
        <v>18</v>
      </c>
      <c r="E15634" s="5">
        <v>50</v>
      </c>
      <c r="M15634" s="5" t="s">
        <v>794</v>
      </c>
      <c r="P15634" s="5" t="s">
        <v>294</v>
      </c>
      <c r="Q15634" s="5" t="s">
        <v>294</v>
      </c>
      <c r="R15634" s="5" t="s">
        <v>294</v>
      </c>
    </row>
    <row r="15635" spans="1:18" x14ac:dyDescent="0.35">
      <c r="A15635" s="5" t="s">
        <v>37021</v>
      </c>
      <c r="B15635" s="5" t="s">
        <v>8968</v>
      </c>
      <c r="C15635" s="5" t="s">
        <v>37016</v>
      </c>
      <c r="D15635" s="5" t="s">
        <v>22</v>
      </c>
      <c r="E15635" s="5">
        <v>13</v>
      </c>
      <c r="J15635" s="5" t="s">
        <v>641</v>
      </c>
      <c r="M15635" s="5" t="s">
        <v>794</v>
      </c>
      <c r="P15635" s="5" t="s">
        <v>294</v>
      </c>
      <c r="Q15635" s="5" t="s">
        <v>294</v>
      </c>
      <c r="R15635" s="5" t="s">
        <v>297</v>
      </c>
    </row>
    <row r="15636" spans="1:18" x14ac:dyDescent="0.35">
      <c r="A15636" s="5" t="s">
        <v>37022</v>
      </c>
      <c r="B15636" s="5" t="s">
        <v>37023</v>
      </c>
      <c r="C15636" s="5" t="s">
        <v>37024</v>
      </c>
      <c r="D15636" s="5" t="s">
        <v>16</v>
      </c>
      <c r="E15636" s="5">
        <v>10</v>
      </c>
      <c r="F15636" s="5" t="s">
        <v>294</v>
      </c>
      <c r="G15636" s="5" t="s">
        <v>294</v>
      </c>
      <c r="M15636" s="5" t="s">
        <v>794</v>
      </c>
      <c r="N15636" s="5" t="s">
        <v>294</v>
      </c>
      <c r="O15636" s="5" t="s">
        <v>294</v>
      </c>
      <c r="P15636" s="5" t="s">
        <v>294</v>
      </c>
      <c r="Q15636" s="5" t="s">
        <v>294</v>
      </c>
      <c r="R15636" s="5" t="s">
        <v>297</v>
      </c>
    </row>
    <row r="15637" spans="1:18" x14ac:dyDescent="0.35">
      <c r="A15637" s="5" t="s">
        <v>37025</v>
      </c>
      <c r="B15637" s="5" t="s">
        <v>37026</v>
      </c>
      <c r="C15637" s="5" t="s">
        <v>37024</v>
      </c>
      <c r="D15637" s="5" t="s">
        <v>18</v>
      </c>
      <c r="E15637" s="5">
        <v>20</v>
      </c>
      <c r="F15637" s="5" t="s">
        <v>294</v>
      </c>
      <c r="G15637" s="5" t="s">
        <v>294</v>
      </c>
      <c r="M15637" s="5" t="s">
        <v>794</v>
      </c>
      <c r="N15637" s="5" t="s">
        <v>294</v>
      </c>
      <c r="O15637" s="5" t="s">
        <v>294</v>
      </c>
      <c r="P15637" s="5" t="s">
        <v>294</v>
      </c>
      <c r="Q15637" s="5" t="s">
        <v>294</v>
      </c>
      <c r="R15637" s="5" t="s">
        <v>297</v>
      </c>
    </row>
    <row r="15638" spans="1:18" x14ac:dyDescent="0.35">
      <c r="A15638" s="5" t="s">
        <v>37027</v>
      </c>
      <c r="B15638" s="5" t="s">
        <v>37028</v>
      </c>
      <c r="C15638" s="5" t="s">
        <v>37024</v>
      </c>
      <c r="D15638" s="5" t="s">
        <v>20</v>
      </c>
      <c r="E15638" s="5">
        <v>10</v>
      </c>
      <c r="F15638" s="5" t="s">
        <v>294</v>
      </c>
      <c r="G15638" s="5" t="s">
        <v>294</v>
      </c>
      <c r="M15638" s="5" t="s">
        <v>794</v>
      </c>
      <c r="N15638" s="5" t="s">
        <v>294</v>
      </c>
      <c r="O15638" s="5" t="s">
        <v>294</v>
      </c>
      <c r="P15638" s="5" t="s">
        <v>294</v>
      </c>
      <c r="Q15638" s="5" t="s">
        <v>294</v>
      </c>
      <c r="R15638" s="5" t="s">
        <v>297</v>
      </c>
    </row>
    <row r="15639" spans="1:18" x14ac:dyDescent="0.35">
      <c r="A15639" s="5" t="s">
        <v>37029</v>
      </c>
      <c r="B15639" s="5" t="s">
        <v>37030</v>
      </c>
      <c r="C15639" s="5" t="s">
        <v>37024</v>
      </c>
      <c r="D15639" s="5" t="s">
        <v>22</v>
      </c>
      <c r="E15639" s="5">
        <v>18</v>
      </c>
      <c r="F15639" s="5" t="s">
        <v>294</v>
      </c>
      <c r="G15639" s="5" t="s">
        <v>294</v>
      </c>
      <c r="M15639" s="5" t="s">
        <v>794</v>
      </c>
      <c r="N15639" s="5" t="s">
        <v>294</v>
      </c>
      <c r="O15639" s="5" t="s">
        <v>294</v>
      </c>
      <c r="P15639" s="5" t="s">
        <v>294</v>
      </c>
      <c r="Q15639" s="5" t="s">
        <v>294</v>
      </c>
      <c r="R15639" s="5" t="s">
        <v>297</v>
      </c>
    </row>
    <row r="15640" spans="1:18" x14ac:dyDescent="0.35">
      <c r="A15640" s="5" t="s">
        <v>37031</v>
      </c>
      <c r="B15640" s="5" t="s">
        <v>37032</v>
      </c>
      <c r="C15640" s="5" t="s">
        <v>37024</v>
      </c>
      <c r="D15640" s="5" t="s">
        <v>24</v>
      </c>
      <c r="E15640" s="5">
        <v>12</v>
      </c>
      <c r="F15640" s="5" t="s">
        <v>294</v>
      </c>
      <c r="G15640" s="5" t="s">
        <v>294</v>
      </c>
      <c r="M15640" s="5" t="s">
        <v>794</v>
      </c>
      <c r="N15640" s="5" t="s">
        <v>294</v>
      </c>
      <c r="O15640" s="5" t="s">
        <v>294</v>
      </c>
      <c r="P15640" s="5" t="s">
        <v>294</v>
      </c>
      <c r="Q15640" s="5" t="s">
        <v>294</v>
      </c>
      <c r="R15640" s="5" t="s">
        <v>297</v>
      </c>
    </row>
    <row r="15641" spans="1:18" x14ac:dyDescent="0.35">
      <c r="A15641" s="5" t="s">
        <v>37033</v>
      </c>
      <c r="B15641" s="5" t="s">
        <v>37034</v>
      </c>
      <c r="C15641" s="5" t="s">
        <v>37024</v>
      </c>
      <c r="D15641" s="5" t="s">
        <v>26</v>
      </c>
      <c r="E15641" s="5">
        <v>11</v>
      </c>
      <c r="F15641" s="5" t="s">
        <v>294</v>
      </c>
      <c r="G15641" s="5" t="s">
        <v>294</v>
      </c>
      <c r="M15641" s="5" t="s">
        <v>794</v>
      </c>
      <c r="N15641" s="5" t="s">
        <v>294</v>
      </c>
      <c r="O15641" s="5" t="s">
        <v>294</v>
      </c>
      <c r="P15641" s="5" t="s">
        <v>294</v>
      </c>
      <c r="Q15641" s="5" t="s">
        <v>294</v>
      </c>
      <c r="R15641" s="5" t="s">
        <v>297</v>
      </c>
    </row>
    <row r="15642" spans="1:18" x14ac:dyDescent="0.35">
      <c r="A15642" s="5" t="s">
        <v>37035</v>
      </c>
      <c r="B15642" s="5" t="s">
        <v>37036</v>
      </c>
      <c r="C15642" s="5" t="s">
        <v>37024</v>
      </c>
      <c r="D15642" s="5" t="s">
        <v>28</v>
      </c>
      <c r="E15642" s="5">
        <v>6</v>
      </c>
      <c r="F15642" s="5" t="s">
        <v>294</v>
      </c>
      <c r="G15642" s="5" t="s">
        <v>294</v>
      </c>
      <c r="M15642" s="5" t="s">
        <v>794</v>
      </c>
      <c r="N15642" s="5" t="s">
        <v>294</v>
      </c>
      <c r="O15642" s="5" t="s">
        <v>294</v>
      </c>
      <c r="P15642" s="5" t="s">
        <v>294</v>
      </c>
      <c r="Q15642" s="5" t="s">
        <v>294</v>
      </c>
      <c r="R15642" s="5" t="s">
        <v>297</v>
      </c>
    </row>
    <row r="15643" spans="1:18" x14ac:dyDescent="0.35">
      <c r="A15643" s="5" t="s">
        <v>37037</v>
      </c>
      <c r="B15643" s="5" t="s">
        <v>37038</v>
      </c>
      <c r="C15643" s="5" t="s">
        <v>37024</v>
      </c>
      <c r="D15643" s="5" t="s">
        <v>30</v>
      </c>
      <c r="E15643" s="5">
        <v>9</v>
      </c>
      <c r="F15643" s="5" t="s">
        <v>294</v>
      </c>
      <c r="G15643" s="5" t="s">
        <v>294</v>
      </c>
      <c r="M15643" s="5" t="s">
        <v>794</v>
      </c>
      <c r="N15643" s="5" t="s">
        <v>294</v>
      </c>
      <c r="O15643" s="5" t="s">
        <v>294</v>
      </c>
      <c r="P15643" s="5" t="s">
        <v>294</v>
      </c>
      <c r="Q15643" s="5" t="s">
        <v>294</v>
      </c>
      <c r="R15643" s="5" t="s">
        <v>297</v>
      </c>
    </row>
    <row r="15644" spans="1:18" x14ac:dyDescent="0.35">
      <c r="A15644" s="5" t="s">
        <v>37039</v>
      </c>
      <c r="B15644" s="5" t="s">
        <v>37040</v>
      </c>
      <c r="C15644" s="5" t="s">
        <v>37024</v>
      </c>
      <c r="D15644" s="5" t="s">
        <v>22</v>
      </c>
      <c r="E15644" s="5">
        <v>18</v>
      </c>
      <c r="F15644" s="5" t="s">
        <v>294</v>
      </c>
      <c r="G15644" s="5" t="s">
        <v>294</v>
      </c>
      <c r="M15644" s="5" t="s">
        <v>794</v>
      </c>
      <c r="N15644" s="5" t="s">
        <v>294</v>
      </c>
      <c r="O15644" s="5" t="s">
        <v>294</v>
      </c>
      <c r="P15644" s="5" t="s">
        <v>294</v>
      </c>
      <c r="Q15644" s="5" t="s">
        <v>294</v>
      </c>
      <c r="R15644" s="5" t="s">
        <v>294</v>
      </c>
    </row>
    <row r="15645" spans="1:18" x14ac:dyDescent="0.35">
      <c r="A15645" s="5" t="s">
        <v>37041</v>
      </c>
      <c r="B15645" s="5" t="s">
        <v>37042</v>
      </c>
      <c r="C15645" s="5" t="s">
        <v>37024</v>
      </c>
      <c r="D15645" s="5" t="s">
        <v>18</v>
      </c>
      <c r="E15645" s="5">
        <v>20</v>
      </c>
      <c r="F15645" s="5" t="s">
        <v>294</v>
      </c>
      <c r="G15645" s="5" t="s">
        <v>294</v>
      </c>
      <c r="M15645" s="5" t="s">
        <v>794</v>
      </c>
      <c r="N15645" s="5" t="s">
        <v>294</v>
      </c>
      <c r="O15645" s="5" t="s">
        <v>294</v>
      </c>
      <c r="P15645" s="5" t="s">
        <v>294</v>
      </c>
      <c r="Q15645" s="5" t="s">
        <v>294</v>
      </c>
      <c r="R15645" s="5" t="s">
        <v>294</v>
      </c>
    </row>
    <row r="15646" spans="1:18" x14ac:dyDescent="0.35">
      <c r="A15646" s="5" t="s">
        <v>37043</v>
      </c>
      <c r="B15646" s="5" t="s">
        <v>37044</v>
      </c>
      <c r="C15646" s="5" t="s">
        <v>37024</v>
      </c>
      <c r="D15646" s="5" t="s">
        <v>18</v>
      </c>
      <c r="E15646" s="5">
        <v>20</v>
      </c>
      <c r="F15646" s="5" t="s">
        <v>294</v>
      </c>
      <c r="G15646" s="5" t="s">
        <v>294</v>
      </c>
      <c r="M15646" s="5" t="s">
        <v>794</v>
      </c>
      <c r="N15646" s="5" t="s">
        <v>294</v>
      </c>
      <c r="O15646" s="5" t="s">
        <v>294</v>
      </c>
      <c r="P15646" s="5" t="s">
        <v>294</v>
      </c>
      <c r="Q15646" s="5" t="s">
        <v>294</v>
      </c>
      <c r="R15646" s="5" t="s">
        <v>2674</v>
      </c>
    </row>
    <row r="15647" spans="1:18" x14ac:dyDescent="0.35">
      <c r="A15647" s="5" t="s">
        <v>37045</v>
      </c>
      <c r="B15647" s="5" t="s">
        <v>37046</v>
      </c>
      <c r="C15647" s="5" t="s">
        <v>37024</v>
      </c>
      <c r="D15647" s="5" t="s">
        <v>18</v>
      </c>
      <c r="E15647" s="5">
        <v>20</v>
      </c>
      <c r="F15647" s="5" t="s">
        <v>294</v>
      </c>
      <c r="G15647" s="5" t="s">
        <v>294</v>
      </c>
      <c r="M15647" s="5" t="s">
        <v>794</v>
      </c>
      <c r="N15647" s="5" t="s">
        <v>294</v>
      </c>
      <c r="O15647" s="5" t="s">
        <v>294</v>
      </c>
      <c r="P15647" s="5" t="s">
        <v>294</v>
      </c>
      <c r="Q15647" s="5" t="s">
        <v>294</v>
      </c>
      <c r="R15647" s="5" t="s">
        <v>297</v>
      </c>
    </row>
    <row r="15648" spans="1:18" x14ac:dyDescent="0.35">
      <c r="A15648" s="5" t="s">
        <v>37047</v>
      </c>
      <c r="B15648" s="5" t="s">
        <v>37048</v>
      </c>
      <c r="C15648" s="5" t="s">
        <v>37024</v>
      </c>
      <c r="D15648" s="5" t="s">
        <v>18</v>
      </c>
      <c r="E15648" s="5">
        <v>20</v>
      </c>
      <c r="F15648" s="5" t="s">
        <v>294</v>
      </c>
      <c r="G15648" s="5" t="s">
        <v>294</v>
      </c>
      <c r="M15648" s="5" t="s">
        <v>794</v>
      </c>
      <c r="N15648" s="5" t="s">
        <v>294</v>
      </c>
      <c r="O15648" s="5" t="s">
        <v>294</v>
      </c>
      <c r="P15648" s="5" t="s">
        <v>294</v>
      </c>
      <c r="Q15648" s="5" t="s">
        <v>294</v>
      </c>
      <c r="R15648" s="5" t="s">
        <v>297</v>
      </c>
    </row>
    <row r="15649" spans="1:18" x14ac:dyDescent="0.35">
      <c r="A15649" s="5" t="s">
        <v>37049</v>
      </c>
      <c r="B15649" s="5" t="s">
        <v>37050</v>
      </c>
      <c r="C15649" s="5" t="s">
        <v>37024</v>
      </c>
      <c r="D15649" s="5" t="s">
        <v>18</v>
      </c>
      <c r="E15649" s="5">
        <v>20</v>
      </c>
      <c r="F15649" s="5" t="s">
        <v>294</v>
      </c>
      <c r="G15649" s="5" t="s">
        <v>294</v>
      </c>
      <c r="M15649" s="5" t="s">
        <v>794</v>
      </c>
      <c r="N15649" s="5" t="s">
        <v>294</v>
      </c>
      <c r="O15649" s="5" t="s">
        <v>294</v>
      </c>
      <c r="P15649" s="5" t="s">
        <v>294</v>
      </c>
      <c r="Q15649" s="5" t="s">
        <v>294</v>
      </c>
      <c r="R15649" s="5" t="s">
        <v>297</v>
      </c>
    </row>
    <row r="15650" spans="1:18" x14ac:dyDescent="0.35">
      <c r="A15650" s="5" t="s">
        <v>37051</v>
      </c>
      <c r="B15650" s="5" t="s">
        <v>37052</v>
      </c>
      <c r="C15650" s="5" t="s">
        <v>37024</v>
      </c>
      <c r="D15650" s="5" t="s">
        <v>22</v>
      </c>
      <c r="E15650" s="5">
        <v>18</v>
      </c>
      <c r="F15650" s="5" t="s">
        <v>294</v>
      </c>
      <c r="G15650" s="5" t="s">
        <v>294</v>
      </c>
      <c r="M15650" s="5" t="s">
        <v>3826</v>
      </c>
      <c r="N15650" s="5" t="s">
        <v>294</v>
      </c>
      <c r="P15650" s="5" t="s">
        <v>294</v>
      </c>
      <c r="Q15650" s="5" t="s">
        <v>294</v>
      </c>
      <c r="R15650" s="5" t="s">
        <v>294</v>
      </c>
    </row>
    <row r="15651" spans="1:18" x14ac:dyDescent="0.35">
      <c r="A15651" s="5" t="s">
        <v>37053</v>
      </c>
      <c r="B15651" s="5" t="s">
        <v>4668</v>
      </c>
      <c r="C15651" s="5" t="s">
        <v>37016</v>
      </c>
      <c r="D15651" s="5" t="s">
        <v>22</v>
      </c>
      <c r="E15651" s="5">
        <v>19</v>
      </c>
      <c r="M15651" s="5" t="s">
        <v>3826</v>
      </c>
      <c r="P15651" s="5" t="s">
        <v>294</v>
      </c>
      <c r="Q15651" s="5" t="s">
        <v>294</v>
      </c>
      <c r="R15651" s="5" t="s">
        <v>294</v>
      </c>
    </row>
    <row r="15652" spans="1:18" x14ac:dyDescent="0.35">
      <c r="A15652" s="5" t="s">
        <v>37054</v>
      </c>
      <c r="B15652" s="5" t="s">
        <v>37055</v>
      </c>
      <c r="C15652" s="5" t="s">
        <v>37056</v>
      </c>
      <c r="D15652" s="5" t="s">
        <v>18</v>
      </c>
      <c r="E15652" s="5">
        <v>20</v>
      </c>
      <c r="F15652" s="5" t="s">
        <v>294</v>
      </c>
      <c r="G15652" s="5" t="s">
        <v>294</v>
      </c>
      <c r="M15652" s="5" t="s">
        <v>794</v>
      </c>
      <c r="N15652" s="5" t="s">
        <v>294</v>
      </c>
      <c r="O15652" s="5" t="s">
        <v>294</v>
      </c>
      <c r="P15652" s="5" t="s">
        <v>294</v>
      </c>
      <c r="Q15652" s="5" t="s">
        <v>294</v>
      </c>
      <c r="R15652" s="5" t="s">
        <v>294</v>
      </c>
    </row>
    <row r="15653" spans="1:18" x14ac:dyDescent="0.35">
      <c r="A15653" s="5" t="s">
        <v>37057</v>
      </c>
      <c r="B15653" s="5" t="s">
        <v>37058</v>
      </c>
      <c r="C15653" s="5" t="s">
        <v>37056</v>
      </c>
      <c r="D15653" s="5" t="s">
        <v>18</v>
      </c>
      <c r="E15653" s="5">
        <v>20</v>
      </c>
      <c r="F15653" s="5" t="s">
        <v>294</v>
      </c>
      <c r="G15653" s="5" t="s">
        <v>294</v>
      </c>
      <c r="M15653" s="5" t="s">
        <v>794</v>
      </c>
      <c r="N15653" s="5" t="s">
        <v>294</v>
      </c>
      <c r="O15653" s="5" t="s">
        <v>294</v>
      </c>
      <c r="P15653" s="5" t="s">
        <v>294</v>
      </c>
      <c r="Q15653" s="5" t="s">
        <v>294</v>
      </c>
      <c r="R15653" s="5" t="s">
        <v>297</v>
      </c>
    </row>
    <row r="15654" spans="1:18" x14ac:dyDescent="0.35">
      <c r="A15654" s="5" t="s">
        <v>37059</v>
      </c>
      <c r="B15654" s="5" t="s">
        <v>37060</v>
      </c>
      <c r="C15654" s="5" t="s">
        <v>37056</v>
      </c>
      <c r="D15654" s="5" t="s">
        <v>18</v>
      </c>
      <c r="E15654" s="5">
        <v>20</v>
      </c>
      <c r="F15654" s="5" t="s">
        <v>294</v>
      </c>
      <c r="G15654" s="5" t="s">
        <v>294</v>
      </c>
      <c r="M15654" s="5" t="s">
        <v>794</v>
      </c>
      <c r="N15654" s="5" t="s">
        <v>294</v>
      </c>
      <c r="O15654" s="5" t="s">
        <v>294</v>
      </c>
      <c r="P15654" s="5" t="s">
        <v>294</v>
      </c>
      <c r="Q15654" s="5" t="s">
        <v>294</v>
      </c>
      <c r="R15654" s="5" t="s">
        <v>2674</v>
      </c>
    </row>
    <row r="15655" spans="1:18" x14ac:dyDescent="0.35">
      <c r="A15655" s="5" t="s">
        <v>37061</v>
      </c>
      <c r="B15655" s="5" t="s">
        <v>37062</v>
      </c>
      <c r="C15655" s="5" t="s">
        <v>37056</v>
      </c>
      <c r="D15655" s="5" t="s">
        <v>18</v>
      </c>
      <c r="E15655" s="5">
        <v>20</v>
      </c>
      <c r="F15655" s="5" t="s">
        <v>294</v>
      </c>
      <c r="G15655" s="5" t="s">
        <v>294</v>
      </c>
      <c r="M15655" s="5" t="s">
        <v>794</v>
      </c>
      <c r="N15655" s="5" t="s">
        <v>294</v>
      </c>
      <c r="O15655" s="5" t="s">
        <v>294</v>
      </c>
      <c r="P15655" s="5" t="s">
        <v>294</v>
      </c>
      <c r="Q15655" s="5" t="s">
        <v>294</v>
      </c>
      <c r="R15655" s="5" t="s">
        <v>294</v>
      </c>
    </row>
    <row r="15656" spans="1:18" x14ac:dyDescent="0.35">
      <c r="A15656" s="5" t="s">
        <v>37063</v>
      </c>
      <c r="B15656" s="5" t="s">
        <v>37064</v>
      </c>
      <c r="C15656" s="5" t="s">
        <v>37056</v>
      </c>
      <c r="D15656" s="5" t="s">
        <v>18</v>
      </c>
      <c r="E15656" s="5">
        <v>20</v>
      </c>
      <c r="F15656" s="5" t="s">
        <v>294</v>
      </c>
      <c r="G15656" s="5" t="s">
        <v>294</v>
      </c>
      <c r="M15656" s="5" t="s">
        <v>794</v>
      </c>
      <c r="N15656" s="5" t="s">
        <v>294</v>
      </c>
      <c r="O15656" s="5" t="s">
        <v>294</v>
      </c>
      <c r="P15656" s="5" t="s">
        <v>294</v>
      </c>
      <c r="Q15656" s="5" t="s">
        <v>294</v>
      </c>
      <c r="R15656" s="5" t="s">
        <v>297</v>
      </c>
    </row>
    <row r="15657" spans="1:18" x14ac:dyDescent="0.35">
      <c r="A15657" s="5" t="s">
        <v>37065</v>
      </c>
      <c r="B15657" s="5" t="s">
        <v>37066</v>
      </c>
      <c r="C15657" s="5" t="s">
        <v>37056</v>
      </c>
      <c r="D15657" s="5" t="s">
        <v>18</v>
      </c>
      <c r="E15657" s="5">
        <v>20</v>
      </c>
      <c r="F15657" s="5" t="s">
        <v>294</v>
      </c>
      <c r="G15657" s="5" t="s">
        <v>294</v>
      </c>
      <c r="M15657" s="5" t="s">
        <v>794</v>
      </c>
      <c r="N15657" s="5" t="s">
        <v>294</v>
      </c>
      <c r="O15657" s="5" t="s">
        <v>294</v>
      </c>
      <c r="P15657" s="5" t="s">
        <v>294</v>
      </c>
      <c r="Q15657" s="5" t="s">
        <v>294</v>
      </c>
      <c r="R15657" s="5" t="s">
        <v>2674</v>
      </c>
    </row>
    <row r="15658" spans="1:18" x14ac:dyDescent="0.35">
      <c r="A15658" s="5" t="s">
        <v>37067</v>
      </c>
      <c r="B15658" s="5" t="s">
        <v>37068</v>
      </c>
      <c r="C15658" s="5" t="s">
        <v>37056</v>
      </c>
      <c r="D15658" s="5" t="s">
        <v>18</v>
      </c>
      <c r="E15658" s="5">
        <v>20</v>
      </c>
      <c r="F15658" s="5" t="s">
        <v>294</v>
      </c>
      <c r="G15658" s="5" t="s">
        <v>297</v>
      </c>
      <c r="M15658" s="5" t="s">
        <v>794</v>
      </c>
      <c r="N15658" s="5" t="s">
        <v>294</v>
      </c>
      <c r="O15658" s="5" t="s">
        <v>294</v>
      </c>
      <c r="P15658" s="5" t="s">
        <v>294</v>
      </c>
      <c r="Q15658" s="5" t="s">
        <v>294</v>
      </c>
      <c r="R15658" s="5" t="s">
        <v>294</v>
      </c>
    </row>
    <row r="15659" spans="1:18" x14ac:dyDescent="0.35">
      <c r="A15659" s="5" t="s">
        <v>37069</v>
      </c>
      <c r="B15659" s="5" t="s">
        <v>37070</v>
      </c>
      <c r="C15659" s="5" t="s">
        <v>37056</v>
      </c>
      <c r="D15659" s="5" t="s">
        <v>18</v>
      </c>
      <c r="E15659" s="5">
        <v>20</v>
      </c>
      <c r="F15659" s="5" t="s">
        <v>294</v>
      </c>
      <c r="G15659" s="5" t="s">
        <v>297</v>
      </c>
      <c r="M15659" s="5" t="s">
        <v>794</v>
      </c>
      <c r="N15659" s="5" t="s">
        <v>294</v>
      </c>
      <c r="O15659" s="5" t="s">
        <v>294</v>
      </c>
      <c r="P15659" s="5" t="s">
        <v>294</v>
      </c>
      <c r="Q15659" s="5" t="s">
        <v>294</v>
      </c>
      <c r="R15659" s="5" t="s">
        <v>297</v>
      </c>
    </row>
    <row r="15660" spans="1:18" x14ac:dyDescent="0.35">
      <c r="A15660" s="5" t="s">
        <v>37071</v>
      </c>
      <c r="B15660" s="5" t="s">
        <v>37072</v>
      </c>
      <c r="C15660" s="5" t="s">
        <v>37056</v>
      </c>
      <c r="D15660" s="5" t="s">
        <v>18</v>
      </c>
      <c r="E15660" s="5">
        <v>20</v>
      </c>
      <c r="F15660" s="5" t="s">
        <v>294</v>
      </c>
      <c r="G15660" s="5" t="s">
        <v>297</v>
      </c>
      <c r="M15660" s="5" t="s">
        <v>794</v>
      </c>
      <c r="N15660" s="5" t="s">
        <v>294</v>
      </c>
      <c r="O15660" s="5" t="s">
        <v>294</v>
      </c>
      <c r="P15660" s="5" t="s">
        <v>294</v>
      </c>
      <c r="Q15660" s="5" t="s">
        <v>294</v>
      </c>
      <c r="R15660" s="5" t="s">
        <v>2674</v>
      </c>
    </row>
    <row r="15661" spans="1:18" x14ac:dyDescent="0.35">
      <c r="A15661" s="5" t="s">
        <v>37073</v>
      </c>
      <c r="B15661" s="5" t="s">
        <v>37074</v>
      </c>
      <c r="C15661" s="5" t="s">
        <v>37056</v>
      </c>
      <c r="D15661" s="5" t="s">
        <v>18</v>
      </c>
      <c r="E15661" s="5">
        <v>20</v>
      </c>
      <c r="F15661" s="5" t="s">
        <v>294</v>
      </c>
      <c r="G15661" s="5" t="s">
        <v>297</v>
      </c>
      <c r="M15661" s="5" t="s">
        <v>794</v>
      </c>
      <c r="N15661" s="5" t="s">
        <v>294</v>
      </c>
      <c r="O15661" s="5" t="s">
        <v>294</v>
      </c>
      <c r="P15661" s="5" t="s">
        <v>294</v>
      </c>
      <c r="Q15661" s="5" t="s">
        <v>294</v>
      </c>
      <c r="R15661" s="5" t="s">
        <v>294</v>
      </c>
    </row>
    <row r="15662" spans="1:18" x14ac:dyDescent="0.35">
      <c r="A15662" s="5" t="s">
        <v>37075</v>
      </c>
      <c r="B15662" s="5" t="s">
        <v>37076</v>
      </c>
      <c r="C15662" s="5" t="s">
        <v>37056</v>
      </c>
      <c r="D15662" s="5" t="s">
        <v>18</v>
      </c>
      <c r="E15662" s="5">
        <v>20</v>
      </c>
      <c r="F15662" s="5" t="s">
        <v>294</v>
      </c>
      <c r="G15662" s="5" t="s">
        <v>297</v>
      </c>
      <c r="M15662" s="5" t="s">
        <v>794</v>
      </c>
      <c r="N15662" s="5" t="s">
        <v>294</v>
      </c>
      <c r="O15662" s="5" t="s">
        <v>294</v>
      </c>
      <c r="P15662" s="5" t="s">
        <v>294</v>
      </c>
      <c r="Q15662" s="5" t="s">
        <v>294</v>
      </c>
      <c r="R15662" s="5" t="s">
        <v>297</v>
      </c>
    </row>
    <row r="15663" spans="1:18" x14ac:dyDescent="0.35">
      <c r="A15663" s="5" t="s">
        <v>37077</v>
      </c>
      <c r="B15663" s="5" t="s">
        <v>37078</v>
      </c>
      <c r="C15663" s="5" t="s">
        <v>37056</v>
      </c>
      <c r="D15663" s="5" t="s">
        <v>18</v>
      </c>
      <c r="E15663" s="5">
        <v>20</v>
      </c>
      <c r="F15663" s="5" t="s">
        <v>294</v>
      </c>
      <c r="G15663" s="5" t="s">
        <v>297</v>
      </c>
      <c r="M15663" s="5" t="s">
        <v>794</v>
      </c>
      <c r="N15663" s="5" t="s">
        <v>294</v>
      </c>
      <c r="O15663" s="5" t="s">
        <v>294</v>
      </c>
      <c r="P15663" s="5" t="s">
        <v>294</v>
      </c>
      <c r="Q15663" s="5" t="s">
        <v>294</v>
      </c>
      <c r="R15663" s="5" t="s">
        <v>2674</v>
      </c>
    </row>
    <row r="15664" spans="1:18" x14ac:dyDescent="0.35">
      <c r="A15664" s="5" t="s">
        <v>37079</v>
      </c>
      <c r="B15664" s="5" t="s">
        <v>37080</v>
      </c>
      <c r="C15664" s="5" t="s">
        <v>37056</v>
      </c>
      <c r="D15664" s="5" t="s">
        <v>18</v>
      </c>
      <c r="E15664" s="5">
        <v>20</v>
      </c>
      <c r="F15664" s="5" t="s">
        <v>294</v>
      </c>
      <c r="G15664" s="5" t="s">
        <v>294</v>
      </c>
      <c r="M15664" s="5" t="s">
        <v>794</v>
      </c>
      <c r="N15664" s="5" t="s">
        <v>294</v>
      </c>
      <c r="O15664" s="5" t="s">
        <v>294</v>
      </c>
      <c r="P15664" s="5" t="s">
        <v>294</v>
      </c>
      <c r="Q15664" s="5" t="s">
        <v>294</v>
      </c>
      <c r="R15664" s="5" t="s">
        <v>294</v>
      </c>
    </row>
    <row r="15665" spans="1:18" x14ac:dyDescent="0.35">
      <c r="A15665" s="5" t="s">
        <v>37081</v>
      </c>
      <c r="B15665" s="5" t="s">
        <v>37082</v>
      </c>
      <c r="C15665" s="5" t="s">
        <v>37056</v>
      </c>
      <c r="D15665" s="5" t="s">
        <v>18</v>
      </c>
      <c r="E15665" s="5">
        <v>20</v>
      </c>
      <c r="F15665" s="5" t="s">
        <v>294</v>
      </c>
      <c r="G15665" s="5" t="s">
        <v>294</v>
      </c>
      <c r="M15665" s="5" t="s">
        <v>794</v>
      </c>
      <c r="N15665" s="5" t="s">
        <v>294</v>
      </c>
      <c r="O15665" s="5" t="s">
        <v>294</v>
      </c>
      <c r="P15665" s="5" t="s">
        <v>294</v>
      </c>
      <c r="Q15665" s="5" t="s">
        <v>294</v>
      </c>
      <c r="R15665" s="5" t="s">
        <v>297</v>
      </c>
    </row>
    <row r="15666" spans="1:18" x14ac:dyDescent="0.35">
      <c r="A15666" s="5" t="s">
        <v>37083</v>
      </c>
      <c r="B15666" s="5" t="s">
        <v>37084</v>
      </c>
      <c r="C15666" s="5" t="s">
        <v>37056</v>
      </c>
      <c r="D15666" s="5" t="s">
        <v>18</v>
      </c>
      <c r="E15666" s="5">
        <v>20</v>
      </c>
      <c r="F15666" s="5" t="s">
        <v>294</v>
      </c>
      <c r="G15666" s="5" t="s">
        <v>294</v>
      </c>
      <c r="M15666" s="5" t="s">
        <v>794</v>
      </c>
      <c r="N15666" s="5" t="s">
        <v>294</v>
      </c>
      <c r="O15666" s="5" t="s">
        <v>294</v>
      </c>
      <c r="P15666" s="5" t="s">
        <v>294</v>
      </c>
      <c r="Q15666" s="5" t="s">
        <v>294</v>
      </c>
      <c r="R15666" s="5" t="s">
        <v>2674</v>
      </c>
    </row>
    <row r="15667" spans="1:18" x14ac:dyDescent="0.35">
      <c r="A15667" s="5" t="s">
        <v>37085</v>
      </c>
      <c r="B15667" s="5" t="s">
        <v>37086</v>
      </c>
      <c r="C15667" s="5" t="s">
        <v>37056</v>
      </c>
      <c r="D15667" s="5" t="s">
        <v>18</v>
      </c>
      <c r="E15667" s="5">
        <v>20</v>
      </c>
      <c r="F15667" s="5" t="s">
        <v>294</v>
      </c>
      <c r="G15667" s="5" t="s">
        <v>294</v>
      </c>
      <c r="M15667" s="5" t="s">
        <v>794</v>
      </c>
      <c r="N15667" s="5" t="s">
        <v>294</v>
      </c>
      <c r="O15667" s="5" t="s">
        <v>294</v>
      </c>
      <c r="P15667" s="5" t="s">
        <v>294</v>
      </c>
      <c r="Q15667" s="5" t="s">
        <v>294</v>
      </c>
      <c r="R15667" s="5" t="s">
        <v>294</v>
      </c>
    </row>
    <row r="15668" spans="1:18" x14ac:dyDescent="0.35">
      <c r="A15668" s="5" t="s">
        <v>37087</v>
      </c>
      <c r="B15668" s="5" t="s">
        <v>37088</v>
      </c>
      <c r="C15668" s="5" t="s">
        <v>37056</v>
      </c>
      <c r="D15668" s="5" t="s">
        <v>18</v>
      </c>
      <c r="E15668" s="5">
        <v>20</v>
      </c>
      <c r="F15668" s="5" t="s">
        <v>294</v>
      </c>
      <c r="G15668" s="5" t="s">
        <v>294</v>
      </c>
      <c r="M15668" s="5" t="s">
        <v>794</v>
      </c>
      <c r="N15668" s="5" t="s">
        <v>294</v>
      </c>
      <c r="O15668" s="5" t="s">
        <v>294</v>
      </c>
      <c r="P15668" s="5" t="s">
        <v>294</v>
      </c>
      <c r="Q15668" s="5" t="s">
        <v>294</v>
      </c>
      <c r="R15668" s="5" t="s">
        <v>297</v>
      </c>
    </row>
    <row r="15669" spans="1:18" x14ac:dyDescent="0.35">
      <c r="A15669" s="5" t="s">
        <v>37089</v>
      </c>
      <c r="B15669" s="5" t="s">
        <v>37090</v>
      </c>
      <c r="C15669" s="5" t="s">
        <v>37056</v>
      </c>
      <c r="D15669" s="5" t="s">
        <v>18</v>
      </c>
      <c r="E15669" s="5">
        <v>20</v>
      </c>
      <c r="F15669" s="5" t="s">
        <v>294</v>
      </c>
      <c r="G15669" s="5" t="s">
        <v>294</v>
      </c>
      <c r="M15669" s="5" t="s">
        <v>794</v>
      </c>
      <c r="N15669" s="5" t="s">
        <v>294</v>
      </c>
      <c r="O15669" s="5" t="s">
        <v>294</v>
      </c>
      <c r="P15669" s="5" t="s">
        <v>294</v>
      </c>
      <c r="Q15669" s="5" t="s">
        <v>294</v>
      </c>
      <c r="R15669" s="5" t="s">
        <v>2674</v>
      </c>
    </row>
    <row r="15670" spans="1:18" x14ac:dyDescent="0.35">
      <c r="A15670" s="5" t="s">
        <v>37091</v>
      </c>
      <c r="B15670" s="5" t="s">
        <v>37092</v>
      </c>
      <c r="C15670" s="5" t="s">
        <v>37056</v>
      </c>
      <c r="D15670" s="5" t="s">
        <v>18</v>
      </c>
      <c r="E15670" s="5">
        <v>20</v>
      </c>
      <c r="F15670" s="5" t="s">
        <v>294</v>
      </c>
      <c r="G15670" s="5" t="s">
        <v>297</v>
      </c>
      <c r="M15670" s="5" t="s">
        <v>794</v>
      </c>
      <c r="N15670" s="5" t="s">
        <v>294</v>
      </c>
      <c r="O15670" s="5" t="s">
        <v>294</v>
      </c>
      <c r="P15670" s="5" t="s">
        <v>294</v>
      </c>
      <c r="Q15670" s="5" t="s">
        <v>294</v>
      </c>
      <c r="R15670" s="5" t="s">
        <v>294</v>
      </c>
    </row>
    <row r="15671" spans="1:18" x14ac:dyDescent="0.35">
      <c r="A15671" s="5" t="s">
        <v>37093</v>
      </c>
      <c r="B15671" s="5" t="s">
        <v>37094</v>
      </c>
      <c r="C15671" s="5" t="s">
        <v>37056</v>
      </c>
      <c r="D15671" s="5" t="s">
        <v>18</v>
      </c>
      <c r="E15671" s="5">
        <v>20</v>
      </c>
      <c r="F15671" s="5" t="s">
        <v>294</v>
      </c>
      <c r="G15671" s="5" t="s">
        <v>297</v>
      </c>
      <c r="M15671" s="5" t="s">
        <v>794</v>
      </c>
      <c r="N15671" s="5" t="s">
        <v>294</v>
      </c>
      <c r="O15671" s="5" t="s">
        <v>294</v>
      </c>
      <c r="P15671" s="5" t="s">
        <v>294</v>
      </c>
      <c r="Q15671" s="5" t="s">
        <v>294</v>
      </c>
      <c r="R15671" s="5" t="s">
        <v>297</v>
      </c>
    </row>
    <row r="15672" spans="1:18" x14ac:dyDescent="0.35">
      <c r="A15672" s="5" t="s">
        <v>37095</v>
      </c>
      <c r="B15672" s="5" t="s">
        <v>37096</v>
      </c>
      <c r="C15672" s="5" t="s">
        <v>37056</v>
      </c>
      <c r="D15672" s="5" t="s">
        <v>18</v>
      </c>
      <c r="E15672" s="5">
        <v>20</v>
      </c>
      <c r="F15672" s="5" t="s">
        <v>294</v>
      </c>
      <c r="G15672" s="5" t="s">
        <v>297</v>
      </c>
      <c r="M15672" s="5" t="s">
        <v>794</v>
      </c>
      <c r="N15672" s="5" t="s">
        <v>294</v>
      </c>
      <c r="O15672" s="5" t="s">
        <v>294</v>
      </c>
      <c r="P15672" s="5" t="s">
        <v>294</v>
      </c>
      <c r="Q15672" s="5" t="s">
        <v>294</v>
      </c>
      <c r="R15672" s="5" t="s">
        <v>2674</v>
      </c>
    </row>
    <row r="15673" spans="1:18" x14ac:dyDescent="0.35">
      <c r="A15673" s="5" t="s">
        <v>37097</v>
      </c>
      <c r="B15673" s="5" t="s">
        <v>37098</v>
      </c>
      <c r="C15673" s="5" t="s">
        <v>37056</v>
      </c>
      <c r="D15673" s="5" t="s">
        <v>18</v>
      </c>
      <c r="E15673" s="5">
        <v>20</v>
      </c>
      <c r="F15673" s="5" t="s">
        <v>294</v>
      </c>
      <c r="G15673" s="5" t="s">
        <v>297</v>
      </c>
      <c r="M15673" s="5" t="s">
        <v>794</v>
      </c>
      <c r="N15673" s="5" t="s">
        <v>294</v>
      </c>
      <c r="O15673" s="5" t="s">
        <v>294</v>
      </c>
      <c r="P15673" s="5" t="s">
        <v>294</v>
      </c>
      <c r="Q15673" s="5" t="s">
        <v>294</v>
      </c>
      <c r="R15673" s="5" t="s">
        <v>294</v>
      </c>
    </row>
    <row r="15674" spans="1:18" x14ac:dyDescent="0.35">
      <c r="A15674" s="5" t="s">
        <v>37099</v>
      </c>
      <c r="B15674" s="5" t="s">
        <v>37100</v>
      </c>
      <c r="C15674" s="5" t="s">
        <v>37056</v>
      </c>
      <c r="D15674" s="5" t="s">
        <v>18</v>
      </c>
      <c r="E15674" s="5">
        <v>20</v>
      </c>
      <c r="F15674" s="5" t="s">
        <v>294</v>
      </c>
      <c r="G15674" s="5" t="s">
        <v>297</v>
      </c>
      <c r="M15674" s="5" t="s">
        <v>794</v>
      </c>
      <c r="N15674" s="5" t="s">
        <v>294</v>
      </c>
      <c r="O15674" s="5" t="s">
        <v>294</v>
      </c>
      <c r="P15674" s="5" t="s">
        <v>294</v>
      </c>
      <c r="Q15674" s="5" t="s">
        <v>294</v>
      </c>
      <c r="R15674" s="5" t="s">
        <v>297</v>
      </c>
    </row>
    <row r="15675" spans="1:18" x14ac:dyDescent="0.35">
      <c r="A15675" s="5" t="s">
        <v>37101</v>
      </c>
      <c r="B15675" s="5" t="s">
        <v>37102</v>
      </c>
      <c r="C15675" s="5" t="s">
        <v>37056</v>
      </c>
      <c r="D15675" s="5" t="s">
        <v>18</v>
      </c>
      <c r="E15675" s="5">
        <v>20</v>
      </c>
      <c r="F15675" s="5" t="s">
        <v>294</v>
      </c>
      <c r="G15675" s="5" t="s">
        <v>297</v>
      </c>
      <c r="M15675" s="5" t="s">
        <v>794</v>
      </c>
      <c r="N15675" s="5" t="s">
        <v>294</v>
      </c>
      <c r="O15675" s="5" t="s">
        <v>294</v>
      </c>
      <c r="P15675" s="5" t="s">
        <v>294</v>
      </c>
      <c r="Q15675" s="5" t="s">
        <v>294</v>
      </c>
      <c r="R15675" s="5" t="s">
        <v>2674</v>
      </c>
    </row>
    <row r="15676" spans="1:18" x14ac:dyDescent="0.35">
      <c r="A15676" s="5" t="s">
        <v>37103</v>
      </c>
      <c r="B15676" s="5" t="s">
        <v>37104</v>
      </c>
      <c r="C15676" s="5" t="s">
        <v>37056</v>
      </c>
      <c r="D15676" s="5" t="s">
        <v>22</v>
      </c>
      <c r="E15676" s="5">
        <v>18</v>
      </c>
      <c r="F15676" s="5" t="s">
        <v>294</v>
      </c>
      <c r="G15676" s="5" t="s">
        <v>294</v>
      </c>
      <c r="M15676" s="5" t="s">
        <v>794</v>
      </c>
      <c r="N15676" s="5" t="s">
        <v>294</v>
      </c>
      <c r="O15676" s="5" t="s">
        <v>294</v>
      </c>
      <c r="P15676" s="5" t="s">
        <v>294</v>
      </c>
      <c r="Q15676" s="5" t="s">
        <v>294</v>
      </c>
      <c r="R15676" s="5" t="s">
        <v>294</v>
      </c>
    </row>
    <row r="15677" spans="1:18" x14ac:dyDescent="0.35">
      <c r="A15677" s="5" t="s">
        <v>37105</v>
      </c>
      <c r="B15677" s="5" t="s">
        <v>37106</v>
      </c>
      <c r="C15677" s="5" t="s">
        <v>37056</v>
      </c>
      <c r="D15677" s="5" t="s">
        <v>22</v>
      </c>
      <c r="E15677" s="5">
        <v>18</v>
      </c>
      <c r="F15677" s="5" t="s">
        <v>294</v>
      </c>
      <c r="G15677" s="5" t="s">
        <v>294</v>
      </c>
      <c r="M15677" s="5" t="s">
        <v>794</v>
      </c>
      <c r="N15677" s="5" t="s">
        <v>294</v>
      </c>
      <c r="O15677" s="5" t="s">
        <v>294</v>
      </c>
      <c r="P15677" s="5" t="s">
        <v>294</v>
      </c>
      <c r="Q15677" s="5" t="s">
        <v>294</v>
      </c>
      <c r="R15677" s="5" t="s">
        <v>297</v>
      </c>
    </row>
    <row r="15678" spans="1:18" x14ac:dyDescent="0.35">
      <c r="A15678" s="5" t="s">
        <v>37107</v>
      </c>
      <c r="B15678" s="5" t="s">
        <v>37108</v>
      </c>
      <c r="C15678" s="5" t="s">
        <v>37056</v>
      </c>
      <c r="D15678" s="5" t="s">
        <v>22</v>
      </c>
      <c r="E15678" s="5">
        <v>18</v>
      </c>
      <c r="F15678" s="5" t="s">
        <v>294</v>
      </c>
      <c r="G15678" s="5" t="s">
        <v>294</v>
      </c>
      <c r="M15678" s="5" t="s">
        <v>794</v>
      </c>
      <c r="N15678" s="5" t="s">
        <v>294</v>
      </c>
      <c r="O15678" s="5" t="s">
        <v>294</v>
      </c>
      <c r="P15678" s="5" t="s">
        <v>294</v>
      </c>
      <c r="Q15678" s="5" t="s">
        <v>294</v>
      </c>
      <c r="R15678" s="5" t="s">
        <v>2674</v>
      </c>
    </row>
    <row r="15679" spans="1:18" x14ac:dyDescent="0.35">
      <c r="A15679" s="5" t="s">
        <v>37109</v>
      </c>
      <c r="B15679" s="5" t="s">
        <v>37110</v>
      </c>
      <c r="C15679" s="5" t="s">
        <v>37056</v>
      </c>
      <c r="D15679" s="5" t="s">
        <v>22</v>
      </c>
      <c r="E15679" s="5">
        <v>18</v>
      </c>
      <c r="F15679" s="5" t="s">
        <v>294</v>
      </c>
      <c r="G15679" s="5" t="s">
        <v>294</v>
      </c>
      <c r="M15679" s="5" t="s">
        <v>794</v>
      </c>
      <c r="N15679" s="5" t="s">
        <v>294</v>
      </c>
      <c r="O15679" s="5" t="s">
        <v>294</v>
      </c>
      <c r="P15679" s="5" t="s">
        <v>294</v>
      </c>
      <c r="Q15679" s="5" t="s">
        <v>294</v>
      </c>
      <c r="R15679" s="5" t="s">
        <v>294</v>
      </c>
    </row>
    <row r="15680" spans="1:18" x14ac:dyDescent="0.35">
      <c r="A15680" s="5" t="s">
        <v>37111</v>
      </c>
      <c r="B15680" s="5" t="s">
        <v>37112</v>
      </c>
      <c r="C15680" s="5" t="s">
        <v>37056</v>
      </c>
      <c r="D15680" s="5" t="s">
        <v>22</v>
      </c>
      <c r="E15680" s="5">
        <v>18</v>
      </c>
      <c r="F15680" s="5" t="s">
        <v>294</v>
      </c>
      <c r="G15680" s="5" t="s">
        <v>294</v>
      </c>
      <c r="M15680" s="5" t="s">
        <v>794</v>
      </c>
      <c r="N15680" s="5" t="s">
        <v>294</v>
      </c>
      <c r="O15680" s="5" t="s">
        <v>294</v>
      </c>
      <c r="P15680" s="5" t="s">
        <v>294</v>
      </c>
      <c r="Q15680" s="5" t="s">
        <v>294</v>
      </c>
      <c r="R15680" s="5" t="s">
        <v>297</v>
      </c>
    </row>
    <row r="15681" spans="1:18" x14ac:dyDescent="0.35">
      <c r="A15681" s="5" t="s">
        <v>37113</v>
      </c>
      <c r="B15681" s="5" t="s">
        <v>37114</v>
      </c>
      <c r="C15681" s="5" t="s">
        <v>37056</v>
      </c>
      <c r="D15681" s="5" t="s">
        <v>22</v>
      </c>
      <c r="E15681" s="5">
        <v>18</v>
      </c>
      <c r="F15681" s="5" t="s">
        <v>294</v>
      </c>
      <c r="G15681" s="5" t="s">
        <v>294</v>
      </c>
      <c r="M15681" s="5" t="s">
        <v>794</v>
      </c>
      <c r="N15681" s="5" t="s">
        <v>294</v>
      </c>
      <c r="O15681" s="5" t="s">
        <v>294</v>
      </c>
      <c r="P15681" s="5" t="s">
        <v>294</v>
      </c>
      <c r="Q15681" s="5" t="s">
        <v>294</v>
      </c>
      <c r="R15681" s="5" t="s">
        <v>2674</v>
      </c>
    </row>
    <row r="15682" spans="1:18" x14ac:dyDescent="0.35">
      <c r="A15682" s="5" t="s">
        <v>37115</v>
      </c>
      <c r="B15682" s="5" t="s">
        <v>37116</v>
      </c>
      <c r="C15682" s="5" t="s">
        <v>37056</v>
      </c>
      <c r="D15682" s="5" t="s">
        <v>22</v>
      </c>
      <c r="E15682" s="5">
        <v>18</v>
      </c>
      <c r="F15682" s="5" t="s">
        <v>294</v>
      </c>
      <c r="G15682" s="5" t="s">
        <v>297</v>
      </c>
      <c r="M15682" s="5" t="s">
        <v>794</v>
      </c>
      <c r="N15682" s="5" t="s">
        <v>294</v>
      </c>
      <c r="O15682" s="5" t="s">
        <v>294</v>
      </c>
      <c r="P15682" s="5" t="s">
        <v>294</v>
      </c>
      <c r="Q15682" s="5" t="s">
        <v>294</v>
      </c>
      <c r="R15682" s="5" t="s">
        <v>294</v>
      </c>
    </row>
    <row r="15683" spans="1:18" x14ac:dyDescent="0.35">
      <c r="A15683" s="5" t="s">
        <v>37117</v>
      </c>
      <c r="B15683" s="5" t="s">
        <v>37118</v>
      </c>
      <c r="C15683" s="5" t="s">
        <v>37056</v>
      </c>
      <c r="D15683" s="5" t="s">
        <v>22</v>
      </c>
      <c r="E15683" s="5">
        <v>18</v>
      </c>
      <c r="F15683" s="5" t="s">
        <v>294</v>
      </c>
      <c r="G15683" s="5" t="s">
        <v>297</v>
      </c>
      <c r="M15683" s="5" t="s">
        <v>794</v>
      </c>
      <c r="N15683" s="5" t="s">
        <v>294</v>
      </c>
      <c r="O15683" s="5" t="s">
        <v>294</v>
      </c>
      <c r="P15683" s="5" t="s">
        <v>294</v>
      </c>
      <c r="Q15683" s="5" t="s">
        <v>294</v>
      </c>
      <c r="R15683" s="5" t="s">
        <v>297</v>
      </c>
    </row>
    <row r="15684" spans="1:18" x14ac:dyDescent="0.35">
      <c r="A15684" s="5" t="s">
        <v>37119</v>
      </c>
      <c r="B15684" s="5" t="s">
        <v>37120</v>
      </c>
      <c r="C15684" s="5" t="s">
        <v>37056</v>
      </c>
      <c r="D15684" s="5" t="s">
        <v>22</v>
      </c>
      <c r="E15684" s="5">
        <v>18</v>
      </c>
      <c r="F15684" s="5" t="s">
        <v>294</v>
      </c>
      <c r="G15684" s="5" t="s">
        <v>297</v>
      </c>
      <c r="M15684" s="5" t="s">
        <v>794</v>
      </c>
      <c r="N15684" s="5" t="s">
        <v>294</v>
      </c>
      <c r="O15684" s="5" t="s">
        <v>294</v>
      </c>
      <c r="P15684" s="5" t="s">
        <v>294</v>
      </c>
      <c r="Q15684" s="5" t="s">
        <v>294</v>
      </c>
      <c r="R15684" s="5" t="s">
        <v>2674</v>
      </c>
    </row>
    <row r="15685" spans="1:18" x14ac:dyDescent="0.35">
      <c r="A15685" s="5" t="s">
        <v>37121</v>
      </c>
      <c r="B15685" s="5" t="s">
        <v>37122</v>
      </c>
      <c r="C15685" s="5" t="s">
        <v>37056</v>
      </c>
      <c r="D15685" s="5" t="s">
        <v>22</v>
      </c>
      <c r="E15685" s="5">
        <v>18</v>
      </c>
      <c r="F15685" s="5" t="s">
        <v>294</v>
      </c>
      <c r="G15685" s="5" t="s">
        <v>297</v>
      </c>
      <c r="M15685" s="5" t="s">
        <v>794</v>
      </c>
      <c r="N15685" s="5" t="s">
        <v>294</v>
      </c>
      <c r="O15685" s="5" t="s">
        <v>294</v>
      </c>
      <c r="P15685" s="5" t="s">
        <v>294</v>
      </c>
      <c r="Q15685" s="5" t="s">
        <v>294</v>
      </c>
      <c r="R15685" s="5" t="s">
        <v>294</v>
      </c>
    </row>
    <row r="15686" spans="1:18" x14ac:dyDescent="0.35">
      <c r="A15686" s="5" t="s">
        <v>37123</v>
      </c>
      <c r="B15686" s="5" t="s">
        <v>37124</v>
      </c>
      <c r="C15686" s="5" t="s">
        <v>37056</v>
      </c>
      <c r="D15686" s="5" t="s">
        <v>22</v>
      </c>
      <c r="E15686" s="5">
        <v>18</v>
      </c>
      <c r="F15686" s="5" t="s">
        <v>294</v>
      </c>
      <c r="G15686" s="5" t="s">
        <v>297</v>
      </c>
      <c r="M15686" s="5" t="s">
        <v>794</v>
      </c>
      <c r="N15686" s="5" t="s">
        <v>294</v>
      </c>
      <c r="O15686" s="5" t="s">
        <v>294</v>
      </c>
      <c r="P15686" s="5" t="s">
        <v>294</v>
      </c>
      <c r="Q15686" s="5" t="s">
        <v>294</v>
      </c>
      <c r="R15686" s="5" t="s">
        <v>297</v>
      </c>
    </row>
    <row r="15687" spans="1:18" x14ac:dyDescent="0.35">
      <c r="A15687" s="5" t="s">
        <v>37125</v>
      </c>
      <c r="B15687" s="5" t="s">
        <v>37126</v>
      </c>
      <c r="C15687" s="5" t="s">
        <v>37056</v>
      </c>
      <c r="D15687" s="5" t="s">
        <v>22</v>
      </c>
      <c r="E15687" s="5">
        <v>18</v>
      </c>
      <c r="F15687" s="5" t="s">
        <v>294</v>
      </c>
      <c r="G15687" s="5" t="s">
        <v>297</v>
      </c>
      <c r="M15687" s="5" t="s">
        <v>794</v>
      </c>
      <c r="N15687" s="5" t="s">
        <v>294</v>
      </c>
      <c r="O15687" s="5" t="s">
        <v>294</v>
      </c>
      <c r="P15687" s="5" t="s">
        <v>294</v>
      </c>
      <c r="Q15687" s="5" t="s">
        <v>294</v>
      </c>
      <c r="R15687" s="5" t="s">
        <v>2674</v>
      </c>
    </row>
    <row r="15688" spans="1:18" x14ac:dyDescent="0.35">
      <c r="A15688" s="5" t="s">
        <v>37127</v>
      </c>
      <c r="B15688" s="5" t="s">
        <v>37128</v>
      </c>
      <c r="C15688" s="5" t="s">
        <v>37056</v>
      </c>
      <c r="D15688" s="5" t="s">
        <v>22</v>
      </c>
      <c r="E15688" s="5">
        <v>18</v>
      </c>
      <c r="F15688" s="5" t="s">
        <v>294</v>
      </c>
      <c r="G15688" s="5" t="s">
        <v>294</v>
      </c>
      <c r="M15688" s="5" t="s">
        <v>794</v>
      </c>
      <c r="N15688" s="5" t="s">
        <v>294</v>
      </c>
      <c r="O15688" s="5" t="s">
        <v>294</v>
      </c>
      <c r="P15688" s="5" t="s">
        <v>294</v>
      </c>
      <c r="Q15688" s="5" t="s">
        <v>294</v>
      </c>
      <c r="R15688" s="5" t="s">
        <v>294</v>
      </c>
    </row>
    <row r="15689" spans="1:18" x14ac:dyDescent="0.35">
      <c r="A15689" s="5" t="s">
        <v>37129</v>
      </c>
      <c r="B15689" s="5" t="s">
        <v>37130</v>
      </c>
      <c r="C15689" s="5" t="s">
        <v>37056</v>
      </c>
      <c r="D15689" s="5" t="s">
        <v>22</v>
      </c>
      <c r="E15689" s="5">
        <v>18</v>
      </c>
      <c r="F15689" s="5" t="s">
        <v>294</v>
      </c>
      <c r="G15689" s="5" t="s">
        <v>294</v>
      </c>
      <c r="M15689" s="5" t="s">
        <v>794</v>
      </c>
      <c r="N15689" s="5" t="s">
        <v>294</v>
      </c>
      <c r="O15689" s="5" t="s">
        <v>294</v>
      </c>
      <c r="P15689" s="5" t="s">
        <v>294</v>
      </c>
      <c r="Q15689" s="5" t="s">
        <v>294</v>
      </c>
      <c r="R15689" s="5" t="s">
        <v>297</v>
      </c>
    </row>
    <row r="15690" spans="1:18" x14ac:dyDescent="0.35">
      <c r="A15690" s="5" t="s">
        <v>37131</v>
      </c>
      <c r="B15690" s="5" t="s">
        <v>37132</v>
      </c>
      <c r="C15690" s="5" t="s">
        <v>37056</v>
      </c>
      <c r="D15690" s="5" t="s">
        <v>22</v>
      </c>
      <c r="E15690" s="5">
        <v>18</v>
      </c>
      <c r="F15690" s="5" t="s">
        <v>294</v>
      </c>
      <c r="G15690" s="5" t="s">
        <v>294</v>
      </c>
      <c r="M15690" s="5" t="s">
        <v>794</v>
      </c>
      <c r="N15690" s="5" t="s">
        <v>294</v>
      </c>
      <c r="O15690" s="5" t="s">
        <v>294</v>
      </c>
      <c r="P15690" s="5" t="s">
        <v>294</v>
      </c>
      <c r="Q15690" s="5" t="s">
        <v>294</v>
      </c>
      <c r="R15690" s="5" t="s">
        <v>2674</v>
      </c>
    </row>
    <row r="15691" spans="1:18" x14ac:dyDescent="0.35">
      <c r="A15691" s="5" t="s">
        <v>37133</v>
      </c>
      <c r="B15691" s="5" t="s">
        <v>37134</v>
      </c>
      <c r="C15691" s="5" t="s">
        <v>37056</v>
      </c>
      <c r="D15691" s="5" t="s">
        <v>22</v>
      </c>
      <c r="E15691" s="5">
        <v>18</v>
      </c>
      <c r="F15691" s="5" t="s">
        <v>294</v>
      </c>
      <c r="G15691" s="5" t="s">
        <v>294</v>
      </c>
      <c r="M15691" s="5" t="s">
        <v>794</v>
      </c>
      <c r="N15691" s="5" t="s">
        <v>294</v>
      </c>
      <c r="O15691" s="5" t="s">
        <v>294</v>
      </c>
      <c r="P15691" s="5" t="s">
        <v>294</v>
      </c>
      <c r="Q15691" s="5" t="s">
        <v>294</v>
      </c>
      <c r="R15691" s="5" t="s">
        <v>294</v>
      </c>
    </row>
    <row r="15692" spans="1:18" x14ac:dyDescent="0.35">
      <c r="A15692" s="5" t="s">
        <v>37135</v>
      </c>
      <c r="B15692" s="5" t="s">
        <v>37136</v>
      </c>
      <c r="C15692" s="5" t="s">
        <v>37056</v>
      </c>
      <c r="D15692" s="5" t="s">
        <v>22</v>
      </c>
      <c r="E15692" s="5">
        <v>18</v>
      </c>
      <c r="F15692" s="5" t="s">
        <v>294</v>
      </c>
      <c r="G15692" s="5" t="s">
        <v>294</v>
      </c>
      <c r="M15692" s="5" t="s">
        <v>794</v>
      </c>
      <c r="N15692" s="5" t="s">
        <v>294</v>
      </c>
      <c r="O15692" s="5" t="s">
        <v>294</v>
      </c>
      <c r="P15692" s="5" t="s">
        <v>294</v>
      </c>
      <c r="Q15692" s="5" t="s">
        <v>294</v>
      </c>
      <c r="R15692" s="5" t="s">
        <v>297</v>
      </c>
    </row>
    <row r="15693" spans="1:18" x14ac:dyDescent="0.35">
      <c r="A15693" s="5" t="s">
        <v>37137</v>
      </c>
      <c r="B15693" s="5" t="s">
        <v>37138</v>
      </c>
      <c r="C15693" s="5" t="s">
        <v>37056</v>
      </c>
      <c r="D15693" s="5" t="s">
        <v>22</v>
      </c>
      <c r="E15693" s="5">
        <v>18</v>
      </c>
      <c r="F15693" s="5" t="s">
        <v>294</v>
      </c>
      <c r="G15693" s="5" t="s">
        <v>294</v>
      </c>
      <c r="M15693" s="5" t="s">
        <v>794</v>
      </c>
      <c r="N15693" s="5" t="s">
        <v>294</v>
      </c>
      <c r="O15693" s="5" t="s">
        <v>294</v>
      </c>
      <c r="P15693" s="5" t="s">
        <v>294</v>
      </c>
      <c r="Q15693" s="5" t="s">
        <v>294</v>
      </c>
      <c r="R15693" s="5" t="s">
        <v>2674</v>
      </c>
    </row>
    <row r="15694" spans="1:18" x14ac:dyDescent="0.35">
      <c r="A15694" s="5" t="s">
        <v>37139</v>
      </c>
      <c r="B15694" s="5" t="s">
        <v>37140</v>
      </c>
      <c r="C15694" s="5" t="s">
        <v>37056</v>
      </c>
      <c r="D15694" s="5" t="s">
        <v>22</v>
      </c>
      <c r="E15694" s="5">
        <v>18</v>
      </c>
      <c r="F15694" s="5" t="s">
        <v>294</v>
      </c>
      <c r="G15694" s="5" t="s">
        <v>297</v>
      </c>
      <c r="M15694" s="5" t="s">
        <v>794</v>
      </c>
      <c r="N15694" s="5" t="s">
        <v>294</v>
      </c>
      <c r="O15694" s="5" t="s">
        <v>294</v>
      </c>
      <c r="P15694" s="5" t="s">
        <v>294</v>
      </c>
      <c r="Q15694" s="5" t="s">
        <v>294</v>
      </c>
      <c r="R15694" s="5" t="s">
        <v>294</v>
      </c>
    </row>
    <row r="15695" spans="1:18" x14ac:dyDescent="0.35">
      <c r="A15695" s="5" t="s">
        <v>37141</v>
      </c>
      <c r="B15695" s="5" t="s">
        <v>37142</v>
      </c>
      <c r="C15695" s="5" t="s">
        <v>37056</v>
      </c>
      <c r="D15695" s="5" t="s">
        <v>22</v>
      </c>
      <c r="E15695" s="5">
        <v>18</v>
      </c>
      <c r="F15695" s="5" t="s">
        <v>294</v>
      </c>
      <c r="G15695" s="5" t="s">
        <v>297</v>
      </c>
      <c r="M15695" s="5" t="s">
        <v>794</v>
      </c>
      <c r="N15695" s="5" t="s">
        <v>294</v>
      </c>
      <c r="O15695" s="5" t="s">
        <v>294</v>
      </c>
      <c r="P15695" s="5" t="s">
        <v>294</v>
      </c>
      <c r="Q15695" s="5" t="s">
        <v>294</v>
      </c>
      <c r="R15695" s="5" t="s">
        <v>297</v>
      </c>
    </row>
    <row r="15696" spans="1:18" x14ac:dyDescent="0.35">
      <c r="A15696" s="5" t="s">
        <v>37143</v>
      </c>
      <c r="B15696" s="5" t="s">
        <v>37144</v>
      </c>
      <c r="C15696" s="5" t="s">
        <v>37056</v>
      </c>
      <c r="D15696" s="5" t="s">
        <v>22</v>
      </c>
      <c r="E15696" s="5">
        <v>18</v>
      </c>
      <c r="F15696" s="5" t="s">
        <v>294</v>
      </c>
      <c r="G15696" s="5" t="s">
        <v>297</v>
      </c>
      <c r="M15696" s="5" t="s">
        <v>794</v>
      </c>
      <c r="N15696" s="5" t="s">
        <v>294</v>
      </c>
      <c r="O15696" s="5" t="s">
        <v>294</v>
      </c>
      <c r="P15696" s="5" t="s">
        <v>294</v>
      </c>
      <c r="Q15696" s="5" t="s">
        <v>294</v>
      </c>
      <c r="R15696" s="5" t="s">
        <v>2674</v>
      </c>
    </row>
    <row r="15697" spans="1:18" x14ac:dyDescent="0.35">
      <c r="A15697" s="5" t="s">
        <v>37145</v>
      </c>
      <c r="B15697" s="5" t="s">
        <v>37146</v>
      </c>
      <c r="C15697" s="5" t="s">
        <v>37056</v>
      </c>
      <c r="D15697" s="5" t="s">
        <v>22</v>
      </c>
      <c r="E15697" s="5">
        <v>18</v>
      </c>
      <c r="F15697" s="5" t="s">
        <v>294</v>
      </c>
      <c r="G15697" s="5" t="s">
        <v>297</v>
      </c>
      <c r="M15697" s="5" t="s">
        <v>794</v>
      </c>
      <c r="N15697" s="5" t="s">
        <v>294</v>
      </c>
      <c r="O15697" s="5" t="s">
        <v>294</v>
      </c>
      <c r="P15697" s="5" t="s">
        <v>294</v>
      </c>
      <c r="Q15697" s="5" t="s">
        <v>294</v>
      </c>
      <c r="R15697" s="5" t="s">
        <v>294</v>
      </c>
    </row>
    <row r="15698" spans="1:18" x14ac:dyDescent="0.35">
      <c r="A15698" s="5" t="s">
        <v>37147</v>
      </c>
      <c r="B15698" s="5" t="s">
        <v>37148</v>
      </c>
      <c r="C15698" s="5" t="s">
        <v>37056</v>
      </c>
      <c r="D15698" s="5" t="s">
        <v>22</v>
      </c>
      <c r="E15698" s="5">
        <v>18</v>
      </c>
      <c r="F15698" s="5" t="s">
        <v>294</v>
      </c>
      <c r="G15698" s="5" t="s">
        <v>297</v>
      </c>
      <c r="M15698" s="5" t="s">
        <v>794</v>
      </c>
      <c r="N15698" s="5" t="s">
        <v>294</v>
      </c>
      <c r="O15698" s="5" t="s">
        <v>294</v>
      </c>
      <c r="P15698" s="5" t="s">
        <v>294</v>
      </c>
      <c r="Q15698" s="5" t="s">
        <v>294</v>
      </c>
      <c r="R15698" s="5" t="s">
        <v>297</v>
      </c>
    </row>
    <row r="15699" spans="1:18" x14ac:dyDescent="0.35">
      <c r="A15699" s="5" t="s">
        <v>37149</v>
      </c>
      <c r="B15699" s="5" t="s">
        <v>37150</v>
      </c>
      <c r="C15699" s="5" t="s">
        <v>37056</v>
      </c>
      <c r="D15699" s="5" t="s">
        <v>22</v>
      </c>
      <c r="E15699" s="5">
        <v>18</v>
      </c>
      <c r="F15699" s="5" t="s">
        <v>294</v>
      </c>
      <c r="G15699" s="5" t="s">
        <v>297</v>
      </c>
      <c r="M15699" s="5" t="s">
        <v>794</v>
      </c>
      <c r="N15699" s="5" t="s">
        <v>294</v>
      </c>
      <c r="O15699" s="5" t="s">
        <v>294</v>
      </c>
      <c r="P15699" s="5" t="s">
        <v>294</v>
      </c>
      <c r="Q15699" s="5" t="s">
        <v>294</v>
      </c>
      <c r="R15699" s="5" t="s">
        <v>2674</v>
      </c>
    </row>
    <row r="15700" spans="1:18" x14ac:dyDescent="0.35">
      <c r="A15700" s="5" t="s">
        <v>37151</v>
      </c>
      <c r="B15700" s="5" t="s">
        <v>37152</v>
      </c>
      <c r="C15700" s="5" t="s">
        <v>37056</v>
      </c>
      <c r="D15700" s="5" t="s">
        <v>22</v>
      </c>
      <c r="E15700" s="5">
        <v>18</v>
      </c>
      <c r="F15700" s="5" t="s">
        <v>294</v>
      </c>
      <c r="G15700" s="5" t="s">
        <v>294</v>
      </c>
      <c r="M15700" s="5" t="s">
        <v>3826</v>
      </c>
      <c r="N15700" s="5" t="s">
        <v>294</v>
      </c>
      <c r="O15700" s="5" t="s">
        <v>294</v>
      </c>
      <c r="P15700" s="5" t="s">
        <v>294</v>
      </c>
      <c r="Q15700" s="5" t="s">
        <v>294</v>
      </c>
      <c r="R15700" s="5" t="s">
        <v>294</v>
      </c>
    </row>
    <row r="15701" spans="1:18" x14ac:dyDescent="0.35">
      <c r="A15701" s="5" t="s">
        <v>37153</v>
      </c>
      <c r="B15701" s="5" t="s">
        <v>37154</v>
      </c>
      <c r="C15701" s="5" t="s">
        <v>37155</v>
      </c>
      <c r="D15701" s="5" t="s">
        <v>18</v>
      </c>
      <c r="E15701" s="5">
        <v>20</v>
      </c>
      <c r="F15701" s="5" t="s">
        <v>294</v>
      </c>
      <c r="G15701" s="5" t="s">
        <v>294</v>
      </c>
      <c r="M15701" s="5" t="s">
        <v>794</v>
      </c>
      <c r="N15701" s="5" t="s">
        <v>294</v>
      </c>
      <c r="O15701" s="5" t="s">
        <v>294</v>
      </c>
      <c r="P15701" s="5" t="s">
        <v>294</v>
      </c>
      <c r="Q15701" s="5" t="s">
        <v>294</v>
      </c>
      <c r="R15701" s="5" t="s">
        <v>294</v>
      </c>
    </row>
    <row r="15702" spans="1:18" x14ac:dyDescent="0.35">
      <c r="A15702" s="5" t="s">
        <v>37156</v>
      </c>
      <c r="B15702" s="5" t="s">
        <v>37157</v>
      </c>
      <c r="C15702" s="5" t="s">
        <v>37155</v>
      </c>
      <c r="D15702" s="5" t="s">
        <v>18</v>
      </c>
      <c r="E15702" s="5">
        <v>20</v>
      </c>
      <c r="F15702" s="5" t="s">
        <v>294</v>
      </c>
      <c r="G15702" s="5" t="s">
        <v>294</v>
      </c>
      <c r="M15702" s="5" t="s">
        <v>794</v>
      </c>
      <c r="N15702" s="5" t="s">
        <v>294</v>
      </c>
      <c r="O15702" s="5" t="s">
        <v>294</v>
      </c>
      <c r="P15702" s="5" t="s">
        <v>294</v>
      </c>
      <c r="Q15702" s="5" t="s">
        <v>294</v>
      </c>
      <c r="R15702" s="5" t="s">
        <v>297</v>
      </c>
    </row>
    <row r="15703" spans="1:18" x14ac:dyDescent="0.35">
      <c r="A15703" s="5" t="s">
        <v>37158</v>
      </c>
      <c r="B15703" s="5" t="s">
        <v>37159</v>
      </c>
      <c r="C15703" s="5" t="s">
        <v>37155</v>
      </c>
      <c r="D15703" s="5" t="s">
        <v>18</v>
      </c>
      <c r="E15703" s="5">
        <v>20</v>
      </c>
      <c r="F15703" s="5" t="s">
        <v>294</v>
      </c>
      <c r="G15703" s="5" t="s">
        <v>294</v>
      </c>
      <c r="M15703" s="5" t="s">
        <v>794</v>
      </c>
      <c r="N15703" s="5" t="s">
        <v>294</v>
      </c>
      <c r="O15703" s="5" t="s">
        <v>294</v>
      </c>
      <c r="P15703" s="5" t="s">
        <v>294</v>
      </c>
      <c r="Q15703" s="5" t="s">
        <v>294</v>
      </c>
      <c r="R15703" s="5" t="s">
        <v>297</v>
      </c>
    </row>
    <row r="15704" spans="1:18" x14ac:dyDescent="0.35">
      <c r="A15704" s="5" t="s">
        <v>37160</v>
      </c>
      <c r="B15704" s="5" t="s">
        <v>37161</v>
      </c>
      <c r="C15704" s="5" t="s">
        <v>37155</v>
      </c>
      <c r="D15704" s="5" t="s">
        <v>18</v>
      </c>
      <c r="E15704" s="5">
        <v>20</v>
      </c>
      <c r="F15704" s="5" t="s">
        <v>294</v>
      </c>
      <c r="G15704" s="5" t="s">
        <v>294</v>
      </c>
      <c r="M15704" s="5" t="s">
        <v>794</v>
      </c>
      <c r="N15704" s="5" t="s">
        <v>294</v>
      </c>
      <c r="O15704" s="5" t="s">
        <v>294</v>
      </c>
      <c r="P15704" s="5" t="s">
        <v>294</v>
      </c>
      <c r="Q15704" s="5" t="s">
        <v>294</v>
      </c>
      <c r="R15704" s="5" t="s">
        <v>294</v>
      </c>
    </row>
    <row r="15705" spans="1:18" x14ac:dyDescent="0.35">
      <c r="A15705" s="5" t="s">
        <v>37162</v>
      </c>
      <c r="B15705" s="5" t="s">
        <v>37163</v>
      </c>
      <c r="C15705" s="5" t="s">
        <v>37155</v>
      </c>
      <c r="D15705" s="5" t="s">
        <v>18</v>
      </c>
      <c r="E15705" s="5">
        <v>20</v>
      </c>
      <c r="F15705" s="5" t="s">
        <v>294</v>
      </c>
      <c r="G15705" s="5" t="s">
        <v>294</v>
      </c>
      <c r="M15705" s="5" t="s">
        <v>794</v>
      </c>
      <c r="N15705" s="5" t="s">
        <v>294</v>
      </c>
      <c r="O15705" s="5" t="s">
        <v>294</v>
      </c>
      <c r="P15705" s="5" t="s">
        <v>294</v>
      </c>
      <c r="Q15705" s="5" t="s">
        <v>294</v>
      </c>
      <c r="R15705" s="5" t="s">
        <v>297</v>
      </c>
    </row>
    <row r="15706" spans="1:18" x14ac:dyDescent="0.35">
      <c r="A15706" s="5" t="s">
        <v>37164</v>
      </c>
      <c r="B15706" s="5" t="s">
        <v>37165</v>
      </c>
      <c r="C15706" s="5" t="s">
        <v>37155</v>
      </c>
      <c r="D15706" s="5" t="s">
        <v>18</v>
      </c>
      <c r="E15706" s="5">
        <v>20</v>
      </c>
      <c r="F15706" s="5" t="s">
        <v>294</v>
      </c>
      <c r="G15706" s="5" t="s">
        <v>294</v>
      </c>
      <c r="M15706" s="5" t="s">
        <v>794</v>
      </c>
      <c r="N15706" s="5" t="s">
        <v>294</v>
      </c>
      <c r="O15706" s="5" t="s">
        <v>294</v>
      </c>
      <c r="P15706" s="5" t="s">
        <v>294</v>
      </c>
      <c r="Q15706" s="5" t="s">
        <v>294</v>
      </c>
      <c r="R15706" s="5" t="s">
        <v>297</v>
      </c>
    </row>
    <row r="15707" spans="1:18" x14ac:dyDescent="0.35">
      <c r="A15707" s="5" t="s">
        <v>37166</v>
      </c>
      <c r="B15707" s="5" t="s">
        <v>37167</v>
      </c>
      <c r="C15707" s="5" t="s">
        <v>37155</v>
      </c>
      <c r="D15707" s="5" t="s">
        <v>18</v>
      </c>
      <c r="E15707" s="5">
        <v>20</v>
      </c>
      <c r="F15707" s="5" t="s">
        <v>294</v>
      </c>
      <c r="G15707" s="5" t="s">
        <v>297</v>
      </c>
      <c r="M15707" s="5" t="s">
        <v>794</v>
      </c>
      <c r="N15707" s="5" t="s">
        <v>294</v>
      </c>
      <c r="O15707" s="5" t="s">
        <v>294</v>
      </c>
      <c r="P15707" s="5" t="s">
        <v>294</v>
      </c>
      <c r="Q15707" s="5" t="s">
        <v>294</v>
      </c>
      <c r="R15707" s="5" t="s">
        <v>294</v>
      </c>
    </row>
    <row r="15708" spans="1:18" x14ac:dyDescent="0.35">
      <c r="A15708" s="5" t="s">
        <v>37168</v>
      </c>
      <c r="B15708" s="5" t="s">
        <v>37169</v>
      </c>
      <c r="C15708" s="5" t="s">
        <v>37155</v>
      </c>
      <c r="D15708" s="5" t="s">
        <v>18</v>
      </c>
      <c r="E15708" s="5">
        <v>20</v>
      </c>
      <c r="F15708" s="5" t="s">
        <v>294</v>
      </c>
      <c r="G15708" s="5" t="s">
        <v>297</v>
      </c>
      <c r="M15708" s="5" t="s">
        <v>794</v>
      </c>
      <c r="N15708" s="5" t="s">
        <v>294</v>
      </c>
      <c r="O15708" s="5" t="s">
        <v>294</v>
      </c>
      <c r="P15708" s="5" t="s">
        <v>294</v>
      </c>
      <c r="Q15708" s="5" t="s">
        <v>294</v>
      </c>
      <c r="R15708" s="5" t="s">
        <v>297</v>
      </c>
    </row>
    <row r="15709" spans="1:18" x14ac:dyDescent="0.35">
      <c r="A15709" s="5" t="s">
        <v>37170</v>
      </c>
      <c r="B15709" s="5" t="s">
        <v>37171</v>
      </c>
      <c r="C15709" s="5" t="s">
        <v>37155</v>
      </c>
      <c r="D15709" s="5" t="s">
        <v>18</v>
      </c>
      <c r="E15709" s="5">
        <v>20</v>
      </c>
      <c r="F15709" s="5" t="s">
        <v>294</v>
      </c>
      <c r="G15709" s="5" t="s">
        <v>297</v>
      </c>
      <c r="M15709" s="5" t="s">
        <v>794</v>
      </c>
      <c r="N15709" s="5" t="s">
        <v>294</v>
      </c>
      <c r="O15709" s="5" t="s">
        <v>294</v>
      </c>
      <c r="P15709" s="5" t="s">
        <v>294</v>
      </c>
      <c r="Q15709" s="5" t="s">
        <v>294</v>
      </c>
      <c r="R15709" s="5" t="s">
        <v>297</v>
      </c>
    </row>
    <row r="15710" spans="1:18" x14ac:dyDescent="0.35">
      <c r="A15710" s="5" t="s">
        <v>37172</v>
      </c>
      <c r="B15710" s="5" t="s">
        <v>37173</v>
      </c>
      <c r="C15710" s="5" t="s">
        <v>37155</v>
      </c>
      <c r="D15710" s="5" t="s">
        <v>18</v>
      </c>
      <c r="E15710" s="5">
        <v>20</v>
      </c>
      <c r="F15710" s="5" t="s">
        <v>294</v>
      </c>
      <c r="G15710" s="5" t="s">
        <v>297</v>
      </c>
      <c r="M15710" s="5" t="s">
        <v>794</v>
      </c>
      <c r="N15710" s="5" t="s">
        <v>294</v>
      </c>
      <c r="O15710" s="5" t="s">
        <v>294</v>
      </c>
      <c r="P15710" s="5" t="s">
        <v>294</v>
      </c>
      <c r="Q15710" s="5" t="s">
        <v>294</v>
      </c>
      <c r="R15710" s="5" t="s">
        <v>294</v>
      </c>
    </row>
    <row r="15711" spans="1:18" x14ac:dyDescent="0.35">
      <c r="A15711" s="5" t="s">
        <v>37174</v>
      </c>
      <c r="B15711" s="5" t="s">
        <v>37175</v>
      </c>
      <c r="C15711" s="5" t="s">
        <v>37155</v>
      </c>
      <c r="D15711" s="5" t="s">
        <v>18</v>
      </c>
      <c r="E15711" s="5">
        <v>20</v>
      </c>
      <c r="F15711" s="5" t="s">
        <v>294</v>
      </c>
      <c r="G15711" s="5" t="s">
        <v>297</v>
      </c>
      <c r="M15711" s="5" t="s">
        <v>794</v>
      </c>
      <c r="N15711" s="5" t="s">
        <v>294</v>
      </c>
      <c r="O15711" s="5" t="s">
        <v>294</v>
      </c>
      <c r="P15711" s="5" t="s">
        <v>294</v>
      </c>
      <c r="Q15711" s="5" t="s">
        <v>294</v>
      </c>
      <c r="R15711" s="5" t="s">
        <v>297</v>
      </c>
    </row>
    <row r="15712" spans="1:18" x14ac:dyDescent="0.35">
      <c r="A15712" s="5" t="s">
        <v>37176</v>
      </c>
      <c r="B15712" s="5" t="s">
        <v>37177</v>
      </c>
      <c r="C15712" s="5" t="s">
        <v>37155</v>
      </c>
      <c r="D15712" s="5" t="s">
        <v>18</v>
      </c>
      <c r="E15712" s="5">
        <v>20</v>
      </c>
      <c r="F15712" s="5" t="s">
        <v>294</v>
      </c>
      <c r="G15712" s="5" t="s">
        <v>297</v>
      </c>
      <c r="M15712" s="5" t="s">
        <v>794</v>
      </c>
      <c r="N15712" s="5" t="s">
        <v>294</v>
      </c>
      <c r="O15712" s="5" t="s">
        <v>294</v>
      </c>
      <c r="P15712" s="5" t="s">
        <v>294</v>
      </c>
      <c r="Q15712" s="5" t="s">
        <v>294</v>
      </c>
      <c r="R15712" s="5" t="s">
        <v>297</v>
      </c>
    </row>
    <row r="15713" spans="1:18" x14ac:dyDescent="0.35">
      <c r="A15713" s="5" t="s">
        <v>37178</v>
      </c>
      <c r="B15713" s="5" t="s">
        <v>37179</v>
      </c>
      <c r="C15713" s="5" t="s">
        <v>37155</v>
      </c>
      <c r="D15713" s="5" t="s">
        <v>18</v>
      </c>
      <c r="E15713" s="5">
        <v>20</v>
      </c>
      <c r="F15713" s="5" t="s">
        <v>294</v>
      </c>
      <c r="G15713" s="5" t="s">
        <v>294</v>
      </c>
      <c r="M15713" s="5" t="s">
        <v>794</v>
      </c>
      <c r="N15713" s="5" t="s">
        <v>294</v>
      </c>
      <c r="O15713" s="5" t="s">
        <v>294</v>
      </c>
      <c r="P15713" s="5" t="s">
        <v>294</v>
      </c>
      <c r="Q15713" s="5" t="s">
        <v>294</v>
      </c>
      <c r="R15713" s="5" t="s">
        <v>294</v>
      </c>
    </row>
    <row r="15714" spans="1:18" x14ac:dyDescent="0.35">
      <c r="A15714" s="5" t="s">
        <v>37180</v>
      </c>
      <c r="B15714" s="5" t="s">
        <v>37181</v>
      </c>
      <c r="C15714" s="5" t="s">
        <v>37155</v>
      </c>
      <c r="D15714" s="5" t="s">
        <v>18</v>
      </c>
      <c r="E15714" s="5">
        <v>20</v>
      </c>
      <c r="F15714" s="5" t="s">
        <v>294</v>
      </c>
      <c r="G15714" s="5" t="s">
        <v>294</v>
      </c>
      <c r="M15714" s="5" t="s">
        <v>794</v>
      </c>
      <c r="N15714" s="5" t="s">
        <v>294</v>
      </c>
      <c r="O15714" s="5" t="s">
        <v>294</v>
      </c>
      <c r="P15714" s="5" t="s">
        <v>294</v>
      </c>
      <c r="Q15714" s="5" t="s">
        <v>294</v>
      </c>
      <c r="R15714" s="5" t="s">
        <v>297</v>
      </c>
    </row>
    <row r="15715" spans="1:18" x14ac:dyDescent="0.35">
      <c r="A15715" s="5" t="s">
        <v>37182</v>
      </c>
      <c r="B15715" s="5" t="s">
        <v>37183</v>
      </c>
      <c r="C15715" s="5" t="s">
        <v>37155</v>
      </c>
      <c r="D15715" s="5" t="s">
        <v>18</v>
      </c>
      <c r="E15715" s="5">
        <v>20</v>
      </c>
      <c r="F15715" s="5" t="s">
        <v>294</v>
      </c>
      <c r="G15715" s="5" t="s">
        <v>294</v>
      </c>
      <c r="M15715" s="5" t="s">
        <v>794</v>
      </c>
      <c r="N15715" s="5" t="s">
        <v>294</v>
      </c>
      <c r="O15715" s="5" t="s">
        <v>294</v>
      </c>
      <c r="P15715" s="5" t="s">
        <v>294</v>
      </c>
      <c r="Q15715" s="5" t="s">
        <v>294</v>
      </c>
      <c r="R15715" s="5" t="s">
        <v>297</v>
      </c>
    </row>
    <row r="15716" spans="1:18" x14ac:dyDescent="0.35">
      <c r="A15716" s="5" t="s">
        <v>37184</v>
      </c>
      <c r="B15716" s="5" t="s">
        <v>37185</v>
      </c>
      <c r="C15716" s="5" t="s">
        <v>37155</v>
      </c>
      <c r="D15716" s="5" t="s">
        <v>18</v>
      </c>
      <c r="E15716" s="5">
        <v>20</v>
      </c>
      <c r="F15716" s="5" t="s">
        <v>294</v>
      </c>
      <c r="G15716" s="5" t="s">
        <v>294</v>
      </c>
      <c r="M15716" s="5" t="s">
        <v>794</v>
      </c>
      <c r="N15716" s="5" t="s">
        <v>294</v>
      </c>
      <c r="O15716" s="5" t="s">
        <v>294</v>
      </c>
      <c r="P15716" s="5" t="s">
        <v>294</v>
      </c>
      <c r="Q15716" s="5" t="s">
        <v>294</v>
      </c>
      <c r="R15716" s="5" t="s">
        <v>294</v>
      </c>
    </row>
    <row r="15717" spans="1:18" x14ac:dyDescent="0.35">
      <c r="A15717" s="5" t="s">
        <v>37186</v>
      </c>
      <c r="B15717" s="5" t="s">
        <v>37187</v>
      </c>
      <c r="C15717" s="5" t="s">
        <v>37155</v>
      </c>
      <c r="D15717" s="5" t="s">
        <v>18</v>
      </c>
      <c r="E15717" s="5">
        <v>20</v>
      </c>
      <c r="F15717" s="5" t="s">
        <v>294</v>
      </c>
      <c r="G15717" s="5" t="s">
        <v>294</v>
      </c>
      <c r="M15717" s="5" t="s">
        <v>794</v>
      </c>
      <c r="N15717" s="5" t="s">
        <v>294</v>
      </c>
      <c r="O15717" s="5" t="s">
        <v>294</v>
      </c>
      <c r="P15717" s="5" t="s">
        <v>294</v>
      </c>
      <c r="Q15717" s="5" t="s">
        <v>294</v>
      </c>
      <c r="R15717" s="5" t="s">
        <v>297</v>
      </c>
    </row>
    <row r="15718" spans="1:18" x14ac:dyDescent="0.35">
      <c r="A15718" s="5" t="s">
        <v>37188</v>
      </c>
      <c r="B15718" s="5" t="s">
        <v>37189</v>
      </c>
      <c r="C15718" s="5" t="s">
        <v>37155</v>
      </c>
      <c r="D15718" s="5" t="s">
        <v>18</v>
      </c>
      <c r="E15718" s="5">
        <v>20</v>
      </c>
      <c r="F15718" s="5" t="s">
        <v>294</v>
      </c>
      <c r="G15718" s="5" t="s">
        <v>294</v>
      </c>
      <c r="M15718" s="5" t="s">
        <v>794</v>
      </c>
      <c r="N15718" s="5" t="s">
        <v>294</v>
      </c>
      <c r="O15718" s="5" t="s">
        <v>294</v>
      </c>
      <c r="P15718" s="5" t="s">
        <v>294</v>
      </c>
      <c r="Q15718" s="5" t="s">
        <v>294</v>
      </c>
      <c r="R15718" s="5" t="s">
        <v>297</v>
      </c>
    </row>
    <row r="15719" spans="1:18" x14ac:dyDescent="0.35">
      <c r="A15719" s="5" t="s">
        <v>37190</v>
      </c>
      <c r="B15719" s="5" t="s">
        <v>37191</v>
      </c>
      <c r="C15719" s="5" t="s">
        <v>37155</v>
      </c>
      <c r="D15719" s="5" t="s">
        <v>18</v>
      </c>
      <c r="E15719" s="5">
        <v>20</v>
      </c>
      <c r="F15719" s="5" t="s">
        <v>294</v>
      </c>
      <c r="G15719" s="5" t="s">
        <v>297</v>
      </c>
      <c r="M15719" s="5" t="s">
        <v>794</v>
      </c>
      <c r="N15719" s="5" t="s">
        <v>294</v>
      </c>
      <c r="O15719" s="5" t="s">
        <v>294</v>
      </c>
      <c r="P15719" s="5" t="s">
        <v>294</v>
      </c>
      <c r="Q15719" s="5" t="s">
        <v>294</v>
      </c>
      <c r="R15719" s="5" t="s">
        <v>294</v>
      </c>
    </row>
    <row r="15720" spans="1:18" x14ac:dyDescent="0.35">
      <c r="A15720" s="5" t="s">
        <v>37192</v>
      </c>
      <c r="B15720" s="5" t="s">
        <v>37193</v>
      </c>
      <c r="C15720" s="5" t="s">
        <v>37155</v>
      </c>
      <c r="D15720" s="5" t="s">
        <v>18</v>
      </c>
      <c r="E15720" s="5">
        <v>20</v>
      </c>
      <c r="F15720" s="5" t="s">
        <v>294</v>
      </c>
      <c r="G15720" s="5" t="s">
        <v>297</v>
      </c>
      <c r="M15720" s="5" t="s">
        <v>794</v>
      </c>
      <c r="N15720" s="5" t="s">
        <v>294</v>
      </c>
      <c r="O15720" s="5" t="s">
        <v>294</v>
      </c>
      <c r="P15720" s="5" t="s">
        <v>294</v>
      </c>
      <c r="Q15720" s="5" t="s">
        <v>294</v>
      </c>
      <c r="R15720" s="5" t="s">
        <v>297</v>
      </c>
    </row>
    <row r="15721" spans="1:18" x14ac:dyDescent="0.35">
      <c r="A15721" s="5" t="s">
        <v>37194</v>
      </c>
      <c r="B15721" s="5" t="s">
        <v>37195</v>
      </c>
      <c r="C15721" s="5" t="s">
        <v>37155</v>
      </c>
      <c r="D15721" s="5" t="s">
        <v>18</v>
      </c>
      <c r="E15721" s="5">
        <v>20</v>
      </c>
      <c r="F15721" s="5" t="s">
        <v>294</v>
      </c>
      <c r="G15721" s="5" t="s">
        <v>297</v>
      </c>
      <c r="M15721" s="5" t="s">
        <v>794</v>
      </c>
      <c r="N15721" s="5" t="s">
        <v>294</v>
      </c>
      <c r="O15721" s="5" t="s">
        <v>294</v>
      </c>
      <c r="P15721" s="5" t="s">
        <v>294</v>
      </c>
      <c r="Q15721" s="5" t="s">
        <v>294</v>
      </c>
      <c r="R15721" s="5" t="s">
        <v>297</v>
      </c>
    </row>
    <row r="15722" spans="1:18" x14ac:dyDescent="0.35">
      <c r="A15722" s="5" t="s">
        <v>37196</v>
      </c>
      <c r="B15722" s="5" t="s">
        <v>37197</v>
      </c>
      <c r="C15722" s="5" t="s">
        <v>37155</v>
      </c>
      <c r="D15722" s="5" t="s">
        <v>18</v>
      </c>
      <c r="E15722" s="5">
        <v>20</v>
      </c>
      <c r="F15722" s="5" t="s">
        <v>294</v>
      </c>
      <c r="G15722" s="5" t="s">
        <v>297</v>
      </c>
      <c r="M15722" s="5" t="s">
        <v>794</v>
      </c>
      <c r="N15722" s="5" t="s">
        <v>294</v>
      </c>
      <c r="O15722" s="5" t="s">
        <v>294</v>
      </c>
      <c r="P15722" s="5" t="s">
        <v>294</v>
      </c>
      <c r="Q15722" s="5" t="s">
        <v>294</v>
      </c>
      <c r="R15722" s="5" t="s">
        <v>294</v>
      </c>
    </row>
    <row r="15723" spans="1:18" x14ac:dyDescent="0.35">
      <c r="A15723" s="5" t="s">
        <v>37198</v>
      </c>
      <c r="B15723" s="5" t="s">
        <v>37199</v>
      </c>
      <c r="C15723" s="5" t="s">
        <v>37155</v>
      </c>
      <c r="D15723" s="5" t="s">
        <v>18</v>
      </c>
      <c r="E15723" s="5">
        <v>20</v>
      </c>
      <c r="F15723" s="5" t="s">
        <v>294</v>
      </c>
      <c r="G15723" s="5" t="s">
        <v>297</v>
      </c>
      <c r="M15723" s="5" t="s">
        <v>794</v>
      </c>
      <c r="N15723" s="5" t="s">
        <v>294</v>
      </c>
      <c r="O15723" s="5" t="s">
        <v>294</v>
      </c>
      <c r="P15723" s="5" t="s">
        <v>294</v>
      </c>
      <c r="Q15723" s="5" t="s">
        <v>294</v>
      </c>
      <c r="R15723" s="5" t="s">
        <v>297</v>
      </c>
    </row>
    <row r="15724" spans="1:18" x14ac:dyDescent="0.35">
      <c r="A15724" s="5" t="s">
        <v>37200</v>
      </c>
      <c r="B15724" s="5" t="s">
        <v>37201</v>
      </c>
      <c r="C15724" s="5" t="s">
        <v>37155</v>
      </c>
      <c r="D15724" s="5" t="s">
        <v>18</v>
      </c>
      <c r="E15724" s="5">
        <v>20</v>
      </c>
      <c r="F15724" s="5" t="s">
        <v>294</v>
      </c>
      <c r="G15724" s="5" t="s">
        <v>297</v>
      </c>
      <c r="M15724" s="5" t="s">
        <v>794</v>
      </c>
      <c r="N15724" s="5" t="s">
        <v>294</v>
      </c>
      <c r="O15724" s="5" t="s">
        <v>294</v>
      </c>
      <c r="P15724" s="5" t="s">
        <v>294</v>
      </c>
      <c r="Q15724" s="5" t="s">
        <v>294</v>
      </c>
      <c r="R15724" s="5" t="s">
        <v>297</v>
      </c>
    </row>
    <row r="15725" spans="1:18" x14ac:dyDescent="0.35">
      <c r="A15725" s="5" t="s">
        <v>37202</v>
      </c>
      <c r="B15725" s="5" t="s">
        <v>37203</v>
      </c>
      <c r="C15725" s="5" t="s">
        <v>37155</v>
      </c>
      <c r="D15725" s="5" t="s">
        <v>22</v>
      </c>
      <c r="E15725" s="5">
        <v>18</v>
      </c>
      <c r="F15725" s="5" t="s">
        <v>294</v>
      </c>
      <c r="G15725" s="5" t="s">
        <v>294</v>
      </c>
      <c r="M15725" s="5" t="s">
        <v>794</v>
      </c>
      <c r="N15725" s="5" t="s">
        <v>294</v>
      </c>
      <c r="O15725" s="5" t="s">
        <v>294</v>
      </c>
      <c r="P15725" s="5" t="s">
        <v>294</v>
      </c>
      <c r="Q15725" s="5" t="s">
        <v>294</v>
      </c>
      <c r="R15725" s="5" t="s">
        <v>294</v>
      </c>
    </row>
    <row r="15726" spans="1:18" x14ac:dyDescent="0.35">
      <c r="A15726" s="5" t="s">
        <v>37204</v>
      </c>
      <c r="B15726" s="5" t="s">
        <v>37205</v>
      </c>
      <c r="C15726" s="5" t="s">
        <v>37155</v>
      </c>
      <c r="D15726" s="5" t="s">
        <v>22</v>
      </c>
      <c r="E15726" s="5">
        <v>18</v>
      </c>
      <c r="F15726" s="5" t="s">
        <v>294</v>
      </c>
      <c r="G15726" s="5" t="s">
        <v>294</v>
      </c>
      <c r="M15726" s="5" t="s">
        <v>794</v>
      </c>
      <c r="N15726" s="5" t="s">
        <v>294</v>
      </c>
      <c r="O15726" s="5" t="s">
        <v>294</v>
      </c>
      <c r="P15726" s="5" t="s">
        <v>294</v>
      </c>
      <c r="Q15726" s="5" t="s">
        <v>294</v>
      </c>
      <c r="R15726" s="5" t="s">
        <v>297</v>
      </c>
    </row>
    <row r="15727" spans="1:18" x14ac:dyDescent="0.35">
      <c r="A15727" s="5" t="s">
        <v>37206</v>
      </c>
      <c r="B15727" s="5" t="s">
        <v>37207</v>
      </c>
      <c r="C15727" s="5" t="s">
        <v>37155</v>
      </c>
      <c r="D15727" s="5" t="s">
        <v>22</v>
      </c>
      <c r="E15727" s="5">
        <v>18</v>
      </c>
      <c r="F15727" s="5" t="s">
        <v>294</v>
      </c>
      <c r="G15727" s="5" t="s">
        <v>294</v>
      </c>
      <c r="M15727" s="5" t="s">
        <v>794</v>
      </c>
      <c r="N15727" s="5" t="s">
        <v>294</v>
      </c>
      <c r="O15727" s="5" t="s">
        <v>294</v>
      </c>
      <c r="P15727" s="5" t="s">
        <v>294</v>
      </c>
      <c r="Q15727" s="5" t="s">
        <v>294</v>
      </c>
      <c r="R15727" s="5" t="s">
        <v>297</v>
      </c>
    </row>
    <row r="15728" spans="1:18" x14ac:dyDescent="0.35">
      <c r="A15728" s="5" t="s">
        <v>37208</v>
      </c>
      <c r="B15728" s="5" t="s">
        <v>37209</v>
      </c>
      <c r="C15728" s="5" t="s">
        <v>37155</v>
      </c>
      <c r="D15728" s="5" t="s">
        <v>22</v>
      </c>
      <c r="E15728" s="5">
        <v>18</v>
      </c>
      <c r="F15728" s="5" t="s">
        <v>294</v>
      </c>
      <c r="G15728" s="5" t="s">
        <v>294</v>
      </c>
      <c r="M15728" s="5" t="s">
        <v>794</v>
      </c>
      <c r="N15728" s="5" t="s">
        <v>294</v>
      </c>
      <c r="O15728" s="5" t="s">
        <v>294</v>
      </c>
      <c r="P15728" s="5" t="s">
        <v>294</v>
      </c>
      <c r="Q15728" s="5" t="s">
        <v>294</v>
      </c>
      <c r="R15728" s="5" t="s">
        <v>294</v>
      </c>
    </row>
    <row r="15729" spans="1:18" x14ac:dyDescent="0.35">
      <c r="A15729" s="5" t="s">
        <v>37210</v>
      </c>
      <c r="B15729" s="5" t="s">
        <v>37211</v>
      </c>
      <c r="C15729" s="5" t="s">
        <v>37155</v>
      </c>
      <c r="D15729" s="5" t="s">
        <v>22</v>
      </c>
      <c r="E15729" s="5">
        <v>18</v>
      </c>
      <c r="F15729" s="5" t="s">
        <v>294</v>
      </c>
      <c r="G15729" s="5" t="s">
        <v>294</v>
      </c>
      <c r="M15729" s="5" t="s">
        <v>794</v>
      </c>
      <c r="N15729" s="5" t="s">
        <v>294</v>
      </c>
      <c r="O15729" s="5" t="s">
        <v>294</v>
      </c>
      <c r="P15729" s="5" t="s">
        <v>294</v>
      </c>
      <c r="Q15729" s="5" t="s">
        <v>294</v>
      </c>
      <c r="R15729" s="5" t="s">
        <v>297</v>
      </c>
    </row>
    <row r="15730" spans="1:18" x14ac:dyDescent="0.35">
      <c r="A15730" s="5" t="s">
        <v>37212</v>
      </c>
      <c r="B15730" s="5" t="s">
        <v>37213</v>
      </c>
      <c r="C15730" s="5" t="s">
        <v>37155</v>
      </c>
      <c r="D15730" s="5" t="s">
        <v>22</v>
      </c>
      <c r="E15730" s="5">
        <v>18</v>
      </c>
      <c r="F15730" s="5" t="s">
        <v>294</v>
      </c>
      <c r="G15730" s="5" t="s">
        <v>294</v>
      </c>
      <c r="M15730" s="5" t="s">
        <v>794</v>
      </c>
      <c r="N15730" s="5" t="s">
        <v>294</v>
      </c>
      <c r="O15730" s="5" t="s">
        <v>294</v>
      </c>
      <c r="P15730" s="5" t="s">
        <v>294</v>
      </c>
      <c r="Q15730" s="5" t="s">
        <v>294</v>
      </c>
      <c r="R15730" s="5" t="s">
        <v>297</v>
      </c>
    </row>
    <row r="15731" spans="1:18" x14ac:dyDescent="0.35">
      <c r="A15731" s="5" t="s">
        <v>37214</v>
      </c>
      <c r="B15731" s="5" t="s">
        <v>37215</v>
      </c>
      <c r="C15731" s="5" t="s">
        <v>37155</v>
      </c>
      <c r="D15731" s="5" t="s">
        <v>22</v>
      </c>
      <c r="E15731" s="5">
        <v>18</v>
      </c>
      <c r="F15731" s="5" t="s">
        <v>294</v>
      </c>
      <c r="G15731" s="5" t="s">
        <v>297</v>
      </c>
      <c r="M15731" s="5" t="s">
        <v>794</v>
      </c>
      <c r="N15731" s="5" t="s">
        <v>294</v>
      </c>
      <c r="O15731" s="5" t="s">
        <v>294</v>
      </c>
      <c r="P15731" s="5" t="s">
        <v>294</v>
      </c>
      <c r="Q15731" s="5" t="s">
        <v>294</v>
      </c>
      <c r="R15731" s="5" t="s">
        <v>294</v>
      </c>
    </row>
    <row r="15732" spans="1:18" x14ac:dyDescent="0.35">
      <c r="A15732" s="5" t="s">
        <v>37216</v>
      </c>
      <c r="B15732" s="5" t="s">
        <v>37217</v>
      </c>
      <c r="C15732" s="5" t="s">
        <v>37155</v>
      </c>
      <c r="D15732" s="5" t="s">
        <v>22</v>
      </c>
      <c r="E15732" s="5">
        <v>18</v>
      </c>
      <c r="F15732" s="5" t="s">
        <v>294</v>
      </c>
      <c r="G15732" s="5" t="s">
        <v>297</v>
      </c>
      <c r="M15732" s="5" t="s">
        <v>794</v>
      </c>
      <c r="N15732" s="5" t="s">
        <v>294</v>
      </c>
      <c r="O15732" s="5" t="s">
        <v>294</v>
      </c>
      <c r="P15732" s="5" t="s">
        <v>294</v>
      </c>
      <c r="Q15732" s="5" t="s">
        <v>294</v>
      </c>
      <c r="R15732" s="5" t="s">
        <v>297</v>
      </c>
    </row>
    <row r="15733" spans="1:18" x14ac:dyDescent="0.35">
      <c r="A15733" s="5" t="s">
        <v>37218</v>
      </c>
      <c r="B15733" s="5" t="s">
        <v>37219</v>
      </c>
      <c r="C15733" s="5" t="s">
        <v>37155</v>
      </c>
      <c r="D15733" s="5" t="s">
        <v>22</v>
      </c>
      <c r="E15733" s="5">
        <v>18</v>
      </c>
      <c r="F15733" s="5" t="s">
        <v>294</v>
      </c>
      <c r="G15733" s="5" t="s">
        <v>297</v>
      </c>
      <c r="M15733" s="5" t="s">
        <v>794</v>
      </c>
      <c r="N15733" s="5" t="s">
        <v>294</v>
      </c>
      <c r="O15733" s="5" t="s">
        <v>294</v>
      </c>
      <c r="P15733" s="5" t="s">
        <v>294</v>
      </c>
      <c r="Q15733" s="5" t="s">
        <v>294</v>
      </c>
      <c r="R15733" s="5" t="s">
        <v>297</v>
      </c>
    </row>
    <row r="15734" spans="1:18" x14ac:dyDescent="0.35">
      <c r="A15734" s="5" t="s">
        <v>37220</v>
      </c>
      <c r="B15734" s="5" t="s">
        <v>37221</v>
      </c>
      <c r="C15734" s="5" t="s">
        <v>37155</v>
      </c>
      <c r="D15734" s="5" t="s">
        <v>22</v>
      </c>
      <c r="E15734" s="5">
        <v>18</v>
      </c>
      <c r="F15734" s="5" t="s">
        <v>294</v>
      </c>
      <c r="G15734" s="5" t="s">
        <v>297</v>
      </c>
      <c r="M15734" s="5" t="s">
        <v>794</v>
      </c>
      <c r="N15734" s="5" t="s">
        <v>294</v>
      </c>
      <c r="O15734" s="5" t="s">
        <v>294</v>
      </c>
      <c r="P15734" s="5" t="s">
        <v>294</v>
      </c>
      <c r="Q15734" s="5" t="s">
        <v>294</v>
      </c>
      <c r="R15734" s="5" t="s">
        <v>294</v>
      </c>
    </row>
    <row r="15735" spans="1:18" x14ac:dyDescent="0.35">
      <c r="A15735" s="5" t="s">
        <v>37222</v>
      </c>
      <c r="B15735" s="5" t="s">
        <v>37223</v>
      </c>
      <c r="C15735" s="5" t="s">
        <v>37155</v>
      </c>
      <c r="D15735" s="5" t="s">
        <v>22</v>
      </c>
      <c r="E15735" s="5">
        <v>18</v>
      </c>
      <c r="F15735" s="5" t="s">
        <v>294</v>
      </c>
      <c r="G15735" s="5" t="s">
        <v>297</v>
      </c>
      <c r="M15735" s="5" t="s">
        <v>794</v>
      </c>
      <c r="N15735" s="5" t="s">
        <v>294</v>
      </c>
      <c r="O15735" s="5" t="s">
        <v>294</v>
      </c>
      <c r="P15735" s="5" t="s">
        <v>294</v>
      </c>
      <c r="Q15735" s="5" t="s">
        <v>294</v>
      </c>
      <c r="R15735" s="5" t="s">
        <v>297</v>
      </c>
    </row>
    <row r="15736" spans="1:18" x14ac:dyDescent="0.35">
      <c r="A15736" s="5" t="s">
        <v>37224</v>
      </c>
      <c r="B15736" s="5" t="s">
        <v>37225</v>
      </c>
      <c r="C15736" s="5" t="s">
        <v>37155</v>
      </c>
      <c r="D15736" s="5" t="s">
        <v>22</v>
      </c>
      <c r="E15736" s="5">
        <v>18</v>
      </c>
      <c r="F15736" s="5" t="s">
        <v>294</v>
      </c>
      <c r="G15736" s="5" t="s">
        <v>297</v>
      </c>
      <c r="M15736" s="5" t="s">
        <v>794</v>
      </c>
      <c r="N15736" s="5" t="s">
        <v>294</v>
      </c>
      <c r="O15736" s="5" t="s">
        <v>294</v>
      </c>
      <c r="P15736" s="5" t="s">
        <v>294</v>
      </c>
      <c r="Q15736" s="5" t="s">
        <v>294</v>
      </c>
      <c r="R15736" s="5" t="s">
        <v>297</v>
      </c>
    </row>
    <row r="15737" spans="1:18" x14ac:dyDescent="0.35">
      <c r="A15737" s="5" t="s">
        <v>37226</v>
      </c>
      <c r="B15737" s="5" t="s">
        <v>37227</v>
      </c>
      <c r="C15737" s="5" t="s">
        <v>37155</v>
      </c>
      <c r="D15737" s="5" t="s">
        <v>22</v>
      </c>
      <c r="E15737" s="5">
        <v>18</v>
      </c>
      <c r="F15737" s="5" t="s">
        <v>294</v>
      </c>
      <c r="G15737" s="5" t="s">
        <v>294</v>
      </c>
      <c r="M15737" s="5" t="s">
        <v>794</v>
      </c>
      <c r="N15737" s="5" t="s">
        <v>294</v>
      </c>
      <c r="O15737" s="5" t="s">
        <v>294</v>
      </c>
      <c r="P15737" s="5" t="s">
        <v>294</v>
      </c>
      <c r="Q15737" s="5" t="s">
        <v>294</v>
      </c>
      <c r="R15737" s="5" t="s">
        <v>294</v>
      </c>
    </row>
    <row r="15738" spans="1:18" x14ac:dyDescent="0.35">
      <c r="A15738" s="5" t="s">
        <v>37228</v>
      </c>
      <c r="B15738" s="5" t="s">
        <v>37229</v>
      </c>
      <c r="C15738" s="5" t="s">
        <v>37155</v>
      </c>
      <c r="D15738" s="5" t="s">
        <v>22</v>
      </c>
      <c r="E15738" s="5">
        <v>18</v>
      </c>
      <c r="F15738" s="5" t="s">
        <v>294</v>
      </c>
      <c r="G15738" s="5" t="s">
        <v>294</v>
      </c>
      <c r="M15738" s="5" t="s">
        <v>794</v>
      </c>
      <c r="N15738" s="5" t="s">
        <v>294</v>
      </c>
      <c r="O15738" s="5" t="s">
        <v>294</v>
      </c>
      <c r="P15738" s="5" t="s">
        <v>294</v>
      </c>
      <c r="Q15738" s="5" t="s">
        <v>294</v>
      </c>
      <c r="R15738" s="5" t="s">
        <v>297</v>
      </c>
    </row>
    <row r="15739" spans="1:18" x14ac:dyDescent="0.35">
      <c r="A15739" s="5" t="s">
        <v>37230</v>
      </c>
      <c r="B15739" s="5" t="s">
        <v>37231</v>
      </c>
      <c r="C15739" s="5" t="s">
        <v>37155</v>
      </c>
      <c r="D15739" s="5" t="s">
        <v>22</v>
      </c>
      <c r="E15739" s="5">
        <v>18</v>
      </c>
      <c r="F15739" s="5" t="s">
        <v>294</v>
      </c>
      <c r="G15739" s="5" t="s">
        <v>294</v>
      </c>
      <c r="M15739" s="5" t="s">
        <v>794</v>
      </c>
      <c r="N15739" s="5" t="s">
        <v>294</v>
      </c>
      <c r="O15739" s="5" t="s">
        <v>294</v>
      </c>
      <c r="P15739" s="5" t="s">
        <v>294</v>
      </c>
      <c r="Q15739" s="5" t="s">
        <v>294</v>
      </c>
      <c r="R15739" s="5" t="s">
        <v>297</v>
      </c>
    </row>
    <row r="15740" spans="1:18" x14ac:dyDescent="0.35">
      <c r="A15740" s="5" t="s">
        <v>37232</v>
      </c>
      <c r="B15740" s="5" t="s">
        <v>37233</v>
      </c>
      <c r="C15740" s="5" t="s">
        <v>37155</v>
      </c>
      <c r="D15740" s="5" t="s">
        <v>22</v>
      </c>
      <c r="E15740" s="5">
        <v>18</v>
      </c>
      <c r="F15740" s="5" t="s">
        <v>294</v>
      </c>
      <c r="G15740" s="5" t="s">
        <v>294</v>
      </c>
      <c r="M15740" s="5" t="s">
        <v>794</v>
      </c>
      <c r="N15740" s="5" t="s">
        <v>294</v>
      </c>
      <c r="O15740" s="5" t="s">
        <v>294</v>
      </c>
      <c r="P15740" s="5" t="s">
        <v>294</v>
      </c>
      <c r="Q15740" s="5" t="s">
        <v>294</v>
      </c>
      <c r="R15740" s="5" t="s">
        <v>294</v>
      </c>
    </row>
    <row r="15741" spans="1:18" x14ac:dyDescent="0.35">
      <c r="A15741" s="5" t="s">
        <v>37234</v>
      </c>
      <c r="B15741" s="5" t="s">
        <v>37235</v>
      </c>
      <c r="C15741" s="5" t="s">
        <v>37155</v>
      </c>
      <c r="D15741" s="5" t="s">
        <v>22</v>
      </c>
      <c r="E15741" s="5">
        <v>18</v>
      </c>
      <c r="F15741" s="5" t="s">
        <v>294</v>
      </c>
      <c r="G15741" s="5" t="s">
        <v>294</v>
      </c>
      <c r="M15741" s="5" t="s">
        <v>794</v>
      </c>
      <c r="N15741" s="5" t="s">
        <v>294</v>
      </c>
      <c r="O15741" s="5" t="s">
        <v>294</v>
      </c>
      <c r="P15741" s="5" t="s">
        <v>294</v>
      </c>
      <c r="Q15741" s="5" t="s">
        <v>294</v>
      </c>
      <c r="R15741" s="5" t="s">
        <v>297</v>
      </c>
    </row>
    <row r="15742" spans="1:18" x14ac:dyDescent="0.35">
      <c r="A15742" s="5" t="s">
        <v>37236</v>
      </c>
      <c r="B15742" s="5" t="s">
        <v>37237</v>
      </c>
      <c r="C15742" s="5" t="s">
        <v>37155</v>
      </c>
      <c r="D15742" s="5" t="s">
        <v>22</v>
      </c>
      <c r="E15742" s="5">
        <v>18</v>
      </c>
      <c r="F15742" s="5" t="s">
        <v>294</v>
      </c>
      <c r="G15742" s="5" t="s">
        <v>294</v>
      </c>
      <c r="M15742" s="5" t="s">
        <v>794</v>
      </c>
      <c r="N15742" s="5" t="s">
        <v>294</v>
      </c>
      <c r="O15742" s="5" t="s">
        <v>294</v>
      </c>
      <c r="P15742" s="5" t="s">
        <v>294</v>
      </c>
      <c r="Q15742" s="5" t="s">
        <v>294</v>
      </c>
      <c r="R15742" s="5" t="s">
        <v>297</v>
      </c>
    </row>
    <row r="15743" spans="1:18" x14ac:dyDescent="0.35">
      <c r="A15743" s="5" t="s">
        <v>37238</v>
      </c>
      <c r="B15743" s="5" t="s">
        <v>37239</v>
      </c>
      <c r="C15743" s="5" t="s">
        <v>37155</v>
      </c>
      <c r="D15743" s="5" t="s">
        <v>22</v>
      </c>
      <c r="E15743" s="5">
        <v>18</v>
      </c>
      <c r="F15743" s="5" t="s">
        <v>294</v>
      </c>
      <c r="G15743" s="5" t="s">
        <v>297</v>
      </c>
      <c r="M15743" s="5" t="s">
        <v>794</v>
      </c>
      <c r="N15743" s="5" t="s">
        <v>294</v>
      </c>
      <c r="O15743" s="5" t="s">
        <v>294</v>
      </c>
      <c r="P15743" s="5" t="s">
        <v>294</v>
      </c>
      <c r="Q15743" s="5" t="s">
        <v>294</v>
      </c>
      <c r="R15743" s="5" t="s">
        <v>294</v>
      </c>
    </row>
    <row r="15744" spans="1:18" x14ac:dyDescent="0.35">
      <c r="A15744" s="5" t="s">
        <v>37240</v>
      </c>
      <c r="B15744" s="5" t="s">
        <v>37241</v>
      </c>
      <c r="C15744" s="5" t="s">
        <v>37155</v>
      </c>
      <c r="D15744" s="5" t="s">
        <v>22</v>
      </c>
      <c r="E15744" s="5">
        <v>18</v>
      </c>
      <c r="F15744" s="5" t="s">
        <v>294</v>
      </c>
      <c r="G15744" s="5" t="s">
        <v>297</v>
      </c>
      <c r="M15744" s="5" t="s">
        <v>794</v>
      </c>
      <c r="N15744" s="5" t="s">
        <v>294</v>
      </c>
      <c r="O15744" s="5" t="s">
        <v>294</v>
      </c>
      <c r="P15744" s="5" t="s">
        <v>294</v>
      </c>
      <c r="Q15744" s="5" t="s">
        <v>294</v>
      </c>
      <c r="R15744" s="5" t="s">
        <v>297</v>
      </c>
    </row>
    <row r="15745" spans="1:18" x14ac:dyDescent="0.35">
      <c r="A15745" s="5" t="s">
        <v>37242</v>
      </c>
      <c r="B15745" s="5" t="s">
        <v>37243</v>
      </c>
      <c r="C15745" s="5" t="s">
        <v>37155</v>
      </c>
      <c r="D15745" s="5" t="s">
        <v>22</v>
      </c>
      <c r="E15745" s="5">
        <v>18</v>
      </c>
      <c r="F15745" s="5" t="s">
        <v>294</v>
      </c>
      <c r="G15745" s="5" t="s">
        <v>297</v>
      </c>
      <c r="M15745" s="5" t="s">
        <v>794</v>
      </c>
      <c r="N15745" s="5" t="s">
        <v>294</v>
      </c>
      <c r="O15745" s="5" t="s">
        <v>294</v>
      </c>
      <c r="P15745" s="5" t="s">
        <v>294</v>
      </c>
      <c r="Q15745" s="5" t="s">
        <v>294</v>
      </c>
      <c r="R15745" s="5" t="s">
        <v>297</v>
      </c>
    </row>
    <row r="15746" spans="1:18" x14ac:dyDescent="0.35">
      <c r="A15746" s="5" t="s">
        <v>37244</v>
      </c>
      <c r="B15746" s="5" t="s">
        <v>37245</v>
      </c>
      <c r="C15746" s="5" t="s">
        <v>37155</v>
      </c>
      <c r="D15746" s="5" t="s">
        <v>22</v>
      </c>
      <c r="E15746" s="5">
        <v>18</v>
      </c>
      <c r="F15746" s="5" t="s">
        <v>294</v>
      </c>
      <c r="G15746" s="5" t="s">
        <v>297</v>
      </c>
      <c r="M15746" s="5" t="s">
        <v>794</v>
      </c>
      <c r="N15746" s="5" t="s">
        <v>294</v>
      </c>
      <c r="O15746" s="5" t="s">
        <v>294</v>
      </c>
      <c r="P15746" s="5" t="s">
        <v>294</v>
      </c>
      <c r="Q15746" s="5" t="s">
        <v>294</v>
      </c>
      <c r="R15746" s="5" t="s">
        <v>294</v>
      </c>
    </row>
    <row r="15747" spans="1:18" x14ac:dyDescent="0.35">
      <c r="A15747" s="5" t="s">
        <v>37246</v>
      </c>
      <c r="B15747" s="5" t="s">
        <v>37247</v>
      </c>
      <c r="C15747" s="5" t="s">
        <v>37155</v>
      </c>
      <c r="D15747" s="5" t="s">
        <v>22</v>
      </c>
      <c r="E15747" s="5">
        <v>18</v>
      </c>
      <c r="F15747" s="5" t="s">
        <v>294</v>
      </c>
      <c r="G15747" s="5" t="s">
        <v>297</v>
      </c>
      <c r="M15747" s="5" t="s">
        <v>794</v>
      </c>
      <c r="N15747" s="5" t="s">
        <v>294</v>
      </c>
      <c r="O15747" s="5" t="s">
        <v>294</v>
      </c>
      <c r="P15747" s="5" t="s">
        <v>294</v>
      </c>
      <c r="Q15747" s="5" t="s">
        <v>294</v>
      </c>
      <c r="R15747" s="5" t="s">
        <v>297</v>
      </c>
    </row>
    <row r="15748" spans="1:18" x14ac:dyDescent="0.35">
      <c r="A15748" s="5" t="s">
        <v>37248</v>
      </c>
      <c r="B15748" s="5" t="s">
        <v>37249</v>
      </c>
      <c r="C15748" s="5" t="s">
        <v>37155</v>
      </c>
      <c r="D15748" s="5" t="s">
        <v>22</v>
      </c>
      <c r="E15748" s="5">
        <v>18</v>
      </c>
      <c r="F15748" s="5" t="s">
        <v>294</v>
      </c>
      <c r="G15748" s="5" t="s">
        <v>297</v>
      </c>
      <c r="M15748" s="5" t="s">
        <v>794</v>
      </c>
      <c r="N15748" s="5" t="s">
        <v>294</v>
      </c>
      <c r="O15748" s="5" t="s">
        <v>294</v>
      </c>
      <c r="P15748" s="5" t="s">
        <v>294</v>
      </c>
      <c r="Q15748" s="5" t="s">
        <v>294</v>
      </c>
      <c r="R15748" s="5" t="s">
        <v>297</v>
      </c>
    </row>
    <row r="15749" spans="1:18" x14ac:dyDescent="0.35">
      <c r="A15749" s="5" t="s">
        <v>37250</v>
      </c>
      <c r="B15749" s="5" t="s">
        <v>37251</v>
      </c>
      <c r="C15749" s="5" t="s">
        <v>37155</v>
      </c>
      <c r="D15749" s="5" t="s">
        <v>22</v>
      </c>
      <c r="E15749" s="5">
        <v>18</v>
      </c>
      <c r="F15749" s="5" t="s">
        <v>294</v>
      </c>
      <c r="G15749" s="5" t="s">
        <v>294</v>
      </c>
      <c r="M15749" s="5" t="s">
        <v>3826</v>
      </c>
      <c r="N15749" s="5" t="s">
        <v>294</v>
      </c>
      <c r="O15749" s="5" t="s">
        <v>294</v>
      </c>
      <c r="P15749" s="5" t="s">
        <v>294</v>
      </c>
      <c r="Q15749" s="5" t="s">
        <v>294</v>
      </c>
      <c r="R15749" s="5" t="s">
        <v>294</v>
      </c>
    </row>
    <row r="15750" spans="1:18" x14ac:dyDescent="0.35">
      <c r="A15750" s="5" t="s">
        <v>37252</v>
      </c>
      <c r="B15750" s="5" t="s">
        <v>37253</v>
      </c>
      <c r="C15750" s="5" t="s">
        <v>37254</v>
      </c>
      <c r="D15750" s="5" t="s">
        <v>18</v>
      </c>
      <c r="E15750" s="5">
        <v>20</v>
      </c>
      <c r="F15750" s="5" t="s">
        <v>294</v>
      </c>
      <c r="G15750" s="5" t="s">
        <v>294</v>
      </c>
      <c r="M15750" s="5" t="s">
        <v>794</v>
      </c>
      <c r="N15750" s="5" t="s">
        <v>294</v>
      </c>
      <c r="O15750" s="5" t="s">
        <v>294</v>
      </c>
      <c r="P15750" s="5" t="s">
        <v>294</v>
      </c>
      <c r="Q15750" s="5" t="s">
        <v>294</v>
      </c>
      <c r="R15750" s="5" t="s">
        <v>294</v>
      </c>
    </row>
    <row r="15751" spans="1:18" x14ac:dyDescent="0.35">
      <c r="A15751" s="5" t="s">
        <v>37255</v>
      </c>
      <c r="B15751" s="5" t="s">
        <v>37256</v>
      </c>
      <c r="C15751" s="5" t="s">
        <v>37254</v>
      </c>
      <c r="D15751" s="5" t="s">
        <v>18</v>
      </c>
      <c r="E15751" s="5">
        <v>20</v>
      </c>
      <c r="F15751" s="5" t="s">
        <v>294</v>
      </c>
      <c r="G15751" s="5" t="s">
        <v>294</v>
      </c>
      <c r="M15751" s="5" t="s">
        <v>794</v>
      </c>
      <c r="N15751" s="5" t="s">
        <v>294</v>
      </c>
      <c r="O15751" s="5" t="s">
        <v>294</v>
      </c>
      <c r="P15751" s="5" t="s">
        <v>294</v>
      </c>
      <c r="Q15751" s="5" t="s">
        <v>294</v>
      </c>
      <c r="R15751" s="5" t="s">
        <v>297</v>
      </c>
    </row>
    <row r="15752" spans="1:18" x14ac:dyDescent="0.35">
      <c r="A15752" s="5" t="s">
        <v>37257</v>
      </c>
      <c r="B15752" s="5" t="s">
        <v>37258</v>
      </c>
      <c r="C15752" s="5" t="s">
        <v>37254</v>
      </c>
      <c r="D15752" s="5" t="s">
        <v>18</v>
      </c>
      <c r="E15752" s="5">
        <v>20</v>
      </c>
      <c r="F15752" s="5" t="s">
        <v>294</v>
      </c>
      <c r="G15752" s="5" t="s">
        <v>294</v>
      </c>
      <c r="M15752" s="5" t="s">
        <v>794</v>
      </c>
      <c r="N15752" s="5" t="s">
        <v>294</v>
      </c>
      <c r="O15752" s="5" t="s">
        <v>294</v>
      </c>
      <c r="P15752" s="5" t="s">
        <v>294</v>
      </c>
      <c r="Q15752" s="5" t="s">
        <v>294</v>
      </c>
      <c r="R15752" s="5" t="s">
        <v>297</v>
      </c>
    </row>
    <row r="15753" spans="1:18" x14ac:dyDescent="0.35">
      <c r="A15753" s="5" t="s">
        <v>37259</v>
      </c>
      <c r="B15753" s="5" t="s">
        <v>37260</v>
      </c>
      <c r="C15753" s="5" t="s">
        <v>37254</v>
      </c>
      <c r="D15753" s="5" t="s">
        <v>18</v>
      </c>
      <c r="E15753" s="5">
        <v>20</v>
      </c>
      <c r="F15753" s="5" t="s">
        <v>294</v>
      </c>
      <c r="G15753" s="5" t="s">
        <v>294</v>
      </c>
      <c r="M15753" s="5" t="s">
        <v>794</v>
      </c>
      <c r="N15753" s="5" t="s">
        <v>294</v>
      </c>
      <c r="O15753" s="5" t="s">
        <v>294</v>
      </c>
      <c r="P15753" s="5" t="s">
        <v>294</v>
      </c>
      <c r="Q15753" s="5" t="s">
        <v>294</v>
      </c>
      <c r="R15753" s="5" t="s">
        <v>294</v>
      </c>
    </row>
    <row r="15754" spans="1:18" x14ac:dyDescent="0.35">
      <c r="A15754" s="5" t="s">
        <v>37261</v>
      </c>
      <c r="B15754" s="5" t="s">
        <v>37262</v>
      </c>
      <c r="C15754" s="5" t="s">
        <v>37254</v>
      </c>
      <c r="D15754" s="5" t="s">
        <v>18</v>
      </c>
      <c r="E15754" s="5">
        <v>20</v>
      </c>
      <c r="F15754" s="5" t="s">
        <v>294</v>
      </c>
      <c r="G15754" s="5" t="s">
        <v>294</v>
      </c>
      <c r="M15754" s="5" t="s">
        <v>794</v>
      </c>
      <c r="N15754" s="5" t="s">
        <v>294</v>
      </c>
      <c r="O15754" s="5" t="s">
        <v>294</v>
      </c>
      <c r="P15754" s="5" t="s">
        <v>294</v>
      </c>
      <c r="Q15754" s="5" t="s">
        <v>294</v>
      </c>
      <c r="R15754" s="5" t="s">
        <v>297</v>
      </c>
    </row>
    <row r="15755" spans="1:18" x14ac:dyDescent="0.35">
      <c r="A15755" s="5" t="s">
        <v>37263</v>
      </c>
      <c r="B15755" s="5" t="s">
        <v>37264</v>
      </c>
      <c r="C15755" s="5" t="s">
        <v>37254</v>
      </c>
      <c r="D15755" s="5" t="s">
        <v>18</v>
      </c>
      <c r="E15755" s="5">
        <v>20</v>
      </c>
      <c r="F15755" s="5" t="s">
        <v>294</v>
      </c>
      <c r="G15755" s="5" t="s">
        <v>294</v>
      </c>
      <c r="M15755" s="5" t="s">
        <v>794</v>
      </c>
      <c r="N15755" s="5" t="s">
        <v>294</v>
      </c>
      <c r="O15755" s="5" t="s">
        <v>294</v>
      </c>
      <c r="P15755" s="5" t="s">
        <v>294</v>
      </c>
      <c r="Q15755" s="5" t="s">
        <v>294</v>
      </c>
      <c r="R15755" s="5" t="s">
        <v>297</v>
      </c>
    </row>
    <row r="15756" spans="1:18" x14ac:dyDescent="0.35">
      <c r="A15756" s="5" t="s">
        <v>37265</v>
      </c>
      <c r="B15756" s="5" t="s">
        <v>37266</v>
      </c>
      <c r="C15756" s="5" t="s">
        <v>37254</v>
      </c>
      <c r="D15756" s="5" t="s">
        <v>18</v>
      </c>
      <c r="E15756" s="5">
        <v>20</v>
      </c>
      <c r="F15756" s="5" t="s">
        <v>294</v>
      </c>
      <c r="G15756" s="5" t="s">
        <v>297</v>
      </c>
      <c r="M15756" s="5" t="s">
        <v>794</v>
      </c>
      <c r="N15756" s="5" t="s">
        <v>294</v>
      </c>
      <c r="O15756" s="5" t="s">
        <v>294</v>
      </c>
      <c r="P15756" s="5" t="s">
        <v>294</v>
      </c>
      <c r="Q15756" s="5" t="s">
        <v>294</v>
      </c>
      <c r="R15756" s="5" t="s">
        <v>294</v>
      </c>
    </row>
    <row r="15757" spans="1:18" x14ac:dyDescent="0.35">
      <c r="A15757" s="5" t="s">
        <v>37267</v>
      </c>
      <c r="B15757" s="5" t="s">
        <v>37268</v>
      </c>
      <c r="C15757" s="5" t="s">
        <v>37254</v>
      </c>
      <c r="D15757" s="5" t="s">
        <v>18</v>
      </c>
      <c r="E15757" s="5">
        <v>20</v>
      </c>
      <c r="F15757" s="5" t="s">
        <v>294</v>
      </c>
      <c r="G15757" s="5" t="s">
        <v>297</v>
      </c>
      <c r="M15757" s="5" t="s">
        <v>794</v>
      </c>
      <c r="N15757" s="5" t="s">
        <v>294</v>
      </c>
      <c r="O15757" s="5" t="s">
        <v>294</v>
      </c>
      <c r="P15757" s="5" t="s">
        <v>294</v>
      </c>
      <c r="Q15757" s="5" t="s">
        <v>294</v>
      </c>
      <c r="R15757" s="5" t="s">
        <v>297</v>
      </c>
    </row>
    <row r="15758" spans="1:18" x14ac:dyDescent="0.35">
      <c r="A15758" s="5" t="s">
        <v>37269</v>
      </c>
      <c r="B15758" s="5" t="s">
        <v>37270</v>
      </c>
      <c r="C15758" s="5" t="s">
        <v>37254</v>
      </c>
      <c r="D15758" s="5" t="s">
        <v>18</v>
      </c>
      <c r="E15758" s="5">
        <v>20</v>
      </c>
      <c r="F15758" s="5" t="s">
        <v>294</v>
      </c>
      <c r="G15758" s="5" t="s">
        <v>297</v>
      </c>
      <c r="M15758" s="5" t="s">
        <v>794</v>
      </c>
      <c r="N15758" s="5" t="s">
        <v>294</v>
      </c>
      <c r="O15758" s="5" t="s">
        <v>294</v>
      </c>
      <c r="P15758" s="5" t="s">
        <v>294</v>
      </c>
      <c r="Q15758" s="5" t="s">
        <v>294</v>
      </c>
      <c r="R15758" s="5" t="s">
        <v>297</v>
      </c>
    </row>
    <row r="15759" spans="1:18" x14ac:dyDescent="0.35">
      <c r="A15759" s="5" t="s">
        <v>37271</v>
      </c>
      <c r="B15759" s="5" t="s">
        <v>37272</v>
      </c>
      <c r="C15759" s="5" t="s">
        <v>37254</v>
      </c>
      <c r="D15759" s="5" t="s">
        <v>18</v>
      </c>
      <c r="E15759" s="5">
        <v>20</v>
      </c>
      <c r="F15759" s="5" t="s">
        <v>294</v>
      </c>
      <c r="G15759" s="5" t="s">
        <v>297</v>
      </c>
      <c r="M15759" s="5" t="s">
        <v>794</v>
      </c>
      <c r="N15759" s="5" t="s">
        <v>294</v>
      </c>
      <c r="O15759" s="5" t="s">
        <v>294</v>
      </c>
      <c r="P15759" s="5" t="s">
        <v>294</v>
      </c>
      <c r="Q15759" s="5" t="s">
        <v>294</v>
      </c>
      <c r="R15759" s="5" t="s">
        <v>294</v>
      </c>
    </row>
    <row r="15760" spans="1:18" x14ac:dyDescent="0.35">
      <c r="A15760" s="5" t="s">
        <v>37273</v>
      </c>
      <c r="B15760" s="5" t="s">
        <v>37274</v>
      </c>
      <c r="C15760" s="5" t="s">
        <v>37254</v>
      </c>
      <c r="D15760" s="5" t="s">
        <v>18</v>
      </c>
      <c r="E15760" s="5">
        <v>20</v>
      </c>
      <c r="F15760" s="5" t="s">
        <v>294</v>
      </c>
      <c r="G15760" s="5" t="s">
        <v>297</v>
      </c>
      <c r="M15760" s="5" t="s">
        <v>794</v>
      </c>
      <c r="N15760" s="5" t="s">
        <v>294</v>
      </c>
      <c r="O15760" s="5" t="s">
        <v>294</v>
      </c>
      <c r="P15760" s="5" t="s">
        <v>294</v>
      </c>
      <c r="Q15760" s="5" t="s">
        <v>294</v>
      </c>
      <c r="R15760" s="5" t="s">
        <v>297</v>
      </c>
    </row>
    <row r="15761" spans="1:18" x14ac:dyDescent="0.35">
      <c r="A15761" s="5" t="s">
        <v>37275</v>
      </c>
      <c r="B15761" s="5" t="s">
        <v>37276</v>
      </c>
      <c r="C15761" s="5" t="s">
        <v>37254</v>
      </c>
      <c r="D15761" s="5" t="s">
        <v>18</v>
      </c>
      <c r="E15761" s="5">
        <v>20</v>
      </c>
      <c r="F15761" s="5" t="s">
        <v>294</v>
      </c>
      <c r="G15761" s="5" t="s">
        <v>297</v>
      </c>
      <c r="M15761" s="5" t="s">
        <v>794</v>
      </c>
      <c r="N15761" s="5" t="s">
        <v>294</v>
      </c>
      <c r="O15761" s="5" t="s">
        <v>294</v>
      </c>
      <c r="P15761" s="5" t="s">
        <v>294</v>
      </c>
      <c r="Q15761" s="5" t="s">
        <v>294</v>
      </c>
      <c r="R15761" s="5" t="s">
        <v>297</v>
      </c>
    </row>
    <row r="15762" spans="1:18" x14ac:dyDescent="0.35">
      <c r="A15762" s="5" t="s">
        <v>37277</v>
      </c>
      <c r="B15762" s="5" t="s">
        <v>37278</v>
      </c>
      <c r="C15762" s="5" t="s">
        <v>37254</v>
      </c>
      <c r="D15762" s="5" t="s">
        <v>18</v>
      </c>
      <c r="E15762" s="5">
        <v>20</v>
      </c>
      <c r="F15762" s="5" t="s">
        <v>294</v>
      </c>
      <c r="G15762" s="5" t="s">
        <v>294</v>
      </c>
      <c r="M15762" s="5" t="s">
        <v>794</v>
      </c>
      <c r="N15762" s="5" t="s">
        <v>294</v>
      </c>
      <c r="O15762" s="5" t="s">
        <v>294</v>
      </c>
      <c r="P15762" s="5" t="s">
        <v>294</v>
      </c>
      <c r="Q15762" s="5" t="s">
        <v>294</v>
      </c>
      <c r="R15762" s="5" t="s">
        <v>294</v>
      </c>
    </row>
    <row r="15763" spans="1:18" x14ac:dyDescent="0.35">
      <c r="A15763" s="5" t="s">
        <v>37279</v>
      </c>
      <c r="B15763" s="5" t="s">
        <v>37280</v>
      </c>
      <c r="C15763" s="5" t="s">
        <v>37254</v>
      </c>
      <c r="D15763" s="5" t="s">
        <v>18</v>
      </c>
      <c r="E15763" s="5">
        <v>20</v>
      </c>
      <c r="F15763" s="5" t="s">
        <v>294</v>
      </c>
      <c r="G15763" s="5" t="s">
        <v>294</v>
      </c>
      <c r="M15763" s="5" t="s">
        <v>794</v>
      </c>
      <c r="N15763" s="5" t="s">
        <v>294</v>
      </c>
      <c r="O15763" s="5" t="s">
        <v>294</v>
      </c>
      <c r="P15763" s="5" t="s">
        <v>294</v>
      </c>
      <c r="Q15763" s="5" t="s">
        <v>294</v>
      </c>
      <c r="R15763" s="5" t="s">
        <v>297</v>
      </c>
    </row>
    <row r="15764" spans="1:18" x14ac:dyDescent="0.35">
      <c r="A15764" s="5" t="s">
        <v>37281</v>
      </c>
      <c r="B15764" s="5" t="s">
        <v>37282</v>
      </c>
      <c r="C15764" s="5" t="s">
        <v>37254</v>
      </c>
      <c r="D15764" s="5" t="s">
        <v>18</v>
      </c>
      <c r="E15764" s="5">
        <v>20</v>
      </c>
      <c r="F15764" s="5" t="s">
        <v>294</v>
      </c>
      <c r="G15764" s="5" t="s">
        <v>294</v>
      </c>
      <c r="M15764" s="5" t="s">
        <v>794</v>
      </c>
      <c r="N15764" s="5" t="s">
        <v>294</v>
      </c>
      <c r="O15764" s="5" t="s">
        <v>294</v>
      </c>
      <c r="P15764" s="5" t="s">
        <v>294</v>
      </c>
      <c r="Q15764" s="5" t="s">
        <v>294</v>
      </c>
      <c r="R15764" s="5" t="s">
        <v>297</v>
      </c>
    </row>
    <row r="15765" spans="1:18" x14ac:dyDescent="0.35">
      <c r="A15765" s="5" t="s">
        <v>37283</v>
      </c>
      <c r="B15765" s="5" t="s">
        <v>37284</v>
      </c>
      <c r="C15765" s="5" t="s">
        <v>37254</v>
      </c>
      <c r="D15765" s="5" t="s">
        <v>18</v>
      </c>
      <c r="E15765" s="5">
        <v>20</v>
      </c>
      <c r="F15765" s="5" t="s">
        <v>294</v>
      </c>
      <c r="G15765" s="5" t="s">
        <v>294</v>
      </c>
      <c r="M15765" s="5" t="s">
        <v>794</v>
      </c>
      <c r="N15765" s="5" t="s">
        <v>294</v>
      </c>
      <c r="O15765" s="5" t="s">
        <v>294</v>
      </c>
      <c r="P15765" s="5" t="s">
        <v>294</v>
      </c>
      <c r="Q15765" s="5" t="s">
        <v>294</v>
      </c>
      <c r="R15765" s="5" t="s">
        <v>294</v>
      </c>
    </row>
    <row r="15766" spans="1:18" x14ac:dyDescent="0.35">
      <c r="A15766" s="5" t="s">
        <v>37285</v>
      </c>
      <c r="B15766" s="5" t="s">
        <v>37286</v>
      </c>
      <c r="C15766" s="5" t="s">
        <v>37254</v>
      </c>
      <c r="D15766" s="5" t="s">
        <v>18</v>
      </c>
      <c r="E15766" s="5">
        <v>20</v>
      </c>
      <c r="F15766" s="5" t="s">
        <v>294</v>
      </c>
      <c r="G15766" s="5" t="s">
        <v>294</v>
      </c>
      <c r="M15766" s="5" t="s">
        <v>794</v>
      </c>
      <c r="N15766" s="5" t="s">
        <v>294</v>
      </c>
      <c r="O15766" s="5" t="s">
        <v>294</v>
      </c>
      <c r="P15766" s="5" t="s">
        <v>294</v>
      </c>
      <c r="Q15766" s="5" t="s">
        <v>294</v>
      </c>
      <c r="R15766" s="5" t="s">
        <v>297</v>
      </c>
    </row>
    <row r="15767" spans="1:18" x14ac:dyDescent="0.35">
      <c r="A15767" s="5" t="s">
        <v>37287</v>
      </c>
      <c r="B15767" s="5" t="s">
        <v>37288</v>
      </c>
      <c r="C15767" s="5" t="s">
        <v>37254</v>
      </c>
      <c r="D15767" s="5" t="s">
        <v>18</v>
      </c>
      <c r="E15767" s="5">
        <v>20</v>
      </c>
      <c r="F15767" s="5" t="s">
        <v>294</v>
      </c>
      <c r="G15767" s="5" t="s">
        <v>294</v>
      </c>
      <c r="M15767" s="5" t="s">
        <v>794</v>
      </c>
      <c r="N15767" s="5" t="s">
        <v>294</v>
      </c>
      <c r="O15767" s="5" t="s">
        <v>294</v>
      </c>
      <c r="P15767" s="5" t="s">
        <v>294</v>
      </c>
      <c r="Q15767" s="5" t="s">
        <v>294</v>
      </c>
      <c r="R15767" s="5" t="s">
        <v>297</v>
      </c>
    </row>
    <row r="15768" spans="1:18" x14ac:dyDescent="0.35">
      <c r="A15768" s="5" t="s">
        <v>37289</v>
      </c>
      <c r="B15768" s="5" t="s">
        <v>37290</v>
      </c>
      <c r="C15768" s="5" t="s">
        <v>37254</v>
      </c>
      <c r="D15768" s="5" t="s">
        <v>18</v>
      </c>
      <c r="E15768" s="5">
        <v>20</v>
      </c>
      <c r="F15768" s="5" t="s">
        <v>294</v>
      </c>
      <c r="G15768" s="5" t="s">
        <v>297</v>
      </c>
      <c r="M15768" s="5" t="s">
        <v>794</v>
      </c>
      <c r="N15768" s="5" t="s">
        <v>294</v>
      </c>
      <c r="O15768" s="5" t="s">
        <v>294</v>
      </c>
      <c r="P15768" s="5" t="s">
        <v>294</v>
      </c>
      <c r="Q15768" s="5" t="s">
        <v>294</v>
      </c>
      <c r="R15768" s="5" t="s">
        <v>294</v>
      </c>
    </row>
    <row r="15769" spans="1:18" x14ac:dyDescent="0.35">
      <c r="A15769" s="5" t="s">
        <v>37291</v>
      </c>
      <c r="B15769" s="5" t="s">
        <v>37292</v>
      </c>
      <c r="C15769" s="5" t="s">
        <v>37254</v>
      </c>
      <c r="D15769" s="5" t="s">
        <v>18</v>
      </c>
      <c r="E15769" s="5">
        <v>20</v>
      </c>
      <c r="F15769" s="5" t="s">
        <v>294</v>
      </c>
      <c r="G15769" s="5" t="s">
        <v>297</v>
      </c>
      <c r="M15769" s="5" t="s">
        <v>794</v>
      </c>
      <c r="N15769" s="5" t="s">
        <v>294</v>
      </c>
      <c r="O15769" s="5" t="s">
        <v>294</v>
      </c>
      <c r="P15769" s="5" t="s">
        <v>294</v>
      </c>
      <c r="Q15769" s="5" t="s">
        <v>294</v>
      </c>
      <c r="R15769" s="5" t="s">
        <v>297</v>
      </c>
    </row>
    <row r="15770" spans="1:18" x14ac:dyDescent="0.35">
      <c r="A15770" s="5" t="s">
        <v>37293</v>
      </c>
      <c r="B15770" s="5" t="s">
        <v>37294</v>
      </c>
      <c r="C15770" s="5" t="s">
        <v>37254</v>
      </c>
      <c r="D15770" s="5" t="s">
        <v>18</v>
      </c>
      <c r="E15770" s="5">
        <v>20</v>
      </c>
      <c r="F15770" s="5" t="s">
        <v>294</v>
      </c>
      <c r="G15770" s="5" t="s">
        <v>297</v>
      </c>
      <c r="M15770" s="5" t="s">
        <v>794</v>
      </c>
      <c r="N15770" s="5" t="s">
        <v>294</v>
      </c>
      <c r="O15770" s="5" t="s">
        <v>294</v>
      </c>
      <c r="P15770" s="5" t="s">
        <v>294</v>
      </c>
      <c r="Q15770" s="5" t="s">
        <v>294</v>
      </c>
      <c r="R15770" s="5" t="s">
        <v>297</v>
      </c>
    </row>
    <row r="15771" spans="1:18" x14ac:dyDescent="0.35">
      <c r="A15771" s="5" t="s">
        <v>37295</v>
      </c>
      <c r="B15771" s="5" t="s">
        <v>37296</v>
      </c>
      <c r="C15771" s="5" t="s">
        <v>37254</v>
      </c>
      <c r="D15771" s="5" t="s">
        <v>18</v>
      </c>
      <c r="E15771" s="5">
        <v>20</v>
      </c>
      <c r="F15771" s="5" t="s">
        <v>294</v>
      </c>
      <c r="G15771" s="5" t="s">
        <v>297</v>
      </c>
      <c r="M15771" s="5" t="s">
        <v>794</v>
      </c>
      <c r="N15771" s="5" t="s">
        <v>294</v>
      </c>
      <c r="O15771" s="5" t="s">
        <v>294</v>
      </c>
      <c r="P15771" s="5" t="s">
        <v>294</v>
      </c>
      <c r="Q15771" s="5" t="s">
        <v>294</v>
      </c>
      <c r="R15771" s="5" t="s">
        <v>294</v>
      </c>
    </row>
    <row r="15772" spans="1:18" x14ac:dyDescent="0.35">
      <c r="A15772" s="5" t="s">
        <v>37297</v>
      </c>
      <c r="B15772" s="5" t="s">
        <v>37298</v>
      </c>
      <c r="C15772" s="5" t="s">
        <v>37254</v>
      </c>
      <c r="D15772" s="5" t="s">
        <v>18</v>
      </c>
      <c r="E15772" s="5">
        <v>20</v>
      </c>
      <c r="F15772" s="5" t="s">
        <v>294</v>
      </c>
      <c r="G15772" s="5" t="s">
        <v>297</v>
      </c>
      <c r="M15772" s="5" t="s">
        <v>794</v>
      </c>
      <c r="N15772" s="5" t="s">
        <v>294</v>
      </c>
      <c r="O15772" s="5" t="s">
        <v>294</v>
      </c>
      <c r="P15772" s="5" t="s">
        <v>294</v>
      </c>
      <c r="Q15772" s="5" t="s">
        <v>294</v>
      </c>
      <c r="R15772" s="5" t="s">
        <v>297</v>
      </c>
    </row>
    <row r="15773" spans="1:18" x14ac:dyDescent="0.35">
      <c r="A15773" s="5" t="s">
        <v>37299</v>
      </c>
      <c r="B15773" s="5" t="s">
        <v>37300</v>
      </c>
      <c r="C15773" s="5" t="s">
        <v>37254</v>
      </c>
      <c r="D15773" s="5" t="s">
        <v>18</v>
      </c>
      <c r="E15773" s="5">
        <v>20</v>
      </c>
      <c r="F15773" s="5" t="s">
        <v>294</v>
      </c>
      <c r="G15773" s="5" t="s">
        <v>297</v>
      </c>
      <c r="M15773" s="5" t="s">
        <v>794</v>
      </c>
      <c r="N15773" s="5" t="s">
        <v>294</v>
      </c>
      <c r="O15773" s="5" t="s">
        <v>294</v>
      </c>
      <c r="P15773" s="5" t="s">
        <v>294</v>
      </c>
      <c r="Q15773" s="5" t="s">
        <v>294</v>
      </c>
      <c r="R15773" s="5" t="s">
        <v>297</v>
      </c>
    </row>
    <row r="15774" spans="1:18" x14ac:dyDescent="0.35">
      <c r="A15774" s="5" t="s">
        <v>37301</v>
      </c>
      <c r="B15774" s="5" t="s">
        <v>37302</v>
      </c>
      <c r="C15774" s="5" t="s">
        <v>37254</v>
      </c>
      <c r="D15774" s="5" t="s">
        <v>22</v>
      </c>
      <c r="E15774" s="5">
        <v>18</v>
      </c>
      <c r="F15774" s="5" t="s">
        <v>294</v>
      </c>
      <c r="G15774" s="5" t="s">
        <v>294</v>
      </c>
      <c r="M15774" s="5" t="s">
        <v>794</v>
      </c>
      <c r="N15774" s="5" t="s">
        <v>294</v>
      </c>
      <c r="O15774" s="5" t="s">
        <v>294</v>
      </c>
      <c r="P15774" s="5" t="s">
        <v>294</v>
      </c>
      <c r="Q15774" s="5" t="s">
        <v>294</v>
      </c>
      <c r="R15774" s="5" t="s">
        <v>294</v>
      </c>
    </row>
    <row r="15775" spans="1:18" x14ac:dyDescent="0.35">
      <c r="A15775" s="5" t="s">
        <v>37303</v>
      </c>
      <c r="B15775" s="5" t="s">
        <v>37304</v>
      </c>
      <c r="C15775" s="5" t="s">
        <v>37254</v>
      </c>
      <c r="D15775" s="5" t="s">
        <v>22</v>
      </c>
      <c r="E15775" s="5">
        <v>18</v>
      </c>
      <c r="F15775" s="5" t="s">
        <v>294</v>
      </c>
      <c r="G15775" s="5" t="s">
        <v>294</v>
      </c>
      <c r="M15775" s="5" t="s">
        <v>794</v>
      </c>
      <c r="N15775" s="5" t="s">
        <v>294</v>
      </c>
      <c r="O15775" s="5" t="s">
        <v>294</v>
      </c>
      <c r="P15775" s="5" t="s">
        <v>294</v>
      </c>
      <c r="Q15775" s="5" t="s">
        <v>294</v>
      </c>
      <c r="R15775" s="5" t="s">
        <v>297</v>
      </c>
    </row>
    <row r="15776" spans="1:18" x14ac:dyDescent="0.35">
      <c r="A15776" s="5" t="s">
        <v>37305</v>
      </c>
      <c r="B15776" s="5" t="s">
        <v>37306</v>
      </c>
      <c r="C15776" s="5" t="s">
        <v>37254</v>
      </c>
      <c r="D15776" s="5" t="s">
        <v>22</v>
      </c>
      <c r="E15776" s="5">
        <v>18</v>
      </c>
      <c r="F15776" s="5" t="s">
        <v>294</v>
      </c>
      <c r="G15776" s="5" t="s">
        <v>294</v>
      </c>
      <c r="M15776" s="5" t="s">
        <v>794</v>
      </c>
      <c r="N15776" s="5" t="s">
        <v>294</v>
      </c>
      <c r="O15776" s="5" t="s">
        <v>294</v>
      </c>
      <c r="P15776" s="5" t="s">
        <v>294</v>
      </c>
      <c r="Q15776" s="5" t="s">
        <v>294</v>
      </c>
      <c r="R15776" s="5" t="s">
        <v>297</v>
      </c>
    </row>
    <row r="15777" spans="1:18" x14ac:dyDescent="0.35">
      <c r="A15777" s="5" t="s">
        <v>37307</v>
      </c>
      <c r="B15777" s="5" t="s">
        <v>37308</v>
      </c>
      <c r="C15777" s="5" t="s">
        <v>37254</v>
      </c>
      <c r="D15777" s="5" t="s">
        <v>22</v>
      </c>
      <c r="E15777" s="5">
        <v>18</v>
      </c>
      <c r="F15777" s="5" t="s">
        <v>294</v>
      </c>
      <c r="G15777" s="5" t="s">
        <v>294</v>
      </c>
      <c r="M15777" s="5" t="s">
        <v>794</v>
      </c>
      <c r="N15777" s="5" t="s">
        <v>294</v>
      </c>
      <c r="O15777" s="5" t="s">
        <v>294</v>
      </c>
      <c r="P15777" s="5" t="s">
        <v>294</v>
      </c>
      <c r="Q15777" s="5" t="s">
        <v>294</v>
      </c>
      <c r="R15777" s="5" t="s">
        <v>294</v>
      </c>
    </row>
    <row r="15778" spans="1:18" x14ac:dyDescent="0.35">
      <c r="A15778" s="5" t="s">
        <v>37309</v>
      </c>
      <c r="B15778" s="5" t="s">
        <v>37310</v>
      </c>
      <c r="C15778" s="5" t="s">
        <v>37254</v>
      </c>
      <c r="D15778" s="5" t="s">
        <v>22</v>
      </c>
      <c r="E15778" s="5">
        <v>18</v>
      </c>
      <c r="F15778" s="5" t="s">
        <v>294</v>
      </c>
      <c r="G15778" s="5" t="s">
        <v>294</v>
      </c>
      <c r="M15778" s="5" t="s">
        <v>794</v>
      </c>
      <c r="N15778" s="5" t="s">
        <v>294</v>
      </c>
      <c r="O15778" s="5" t="s">
        <v>294</v>
      </c>
      <c r="P15778" s="5" t="s">
        <v>294</v>
      </c>
      <c r="Q15778" s="5" t="s">
        <v>294</v>
      </c>
      <c r="R15778" s="5" t="s">
        <v>297</v>
      </c>
    </row>
    <row r="15779" spans="1:18" x14ac:dyDescent="0.35">
      <c r="A15779" s="5" t="s">
        <v>37311</v>
      </c>
      <c r="B15779" s="5" t="s">
        <v>37312</v>
      </c>
      <c r="C15779" s="5" t="s">
        <v>37254</v>
      </c>
      <c r="D15779" s="5" t="s">
        <v>22</v>
      </c>
      <c r="E15779" s="5">
        <v>18</v>
      </c>
      <c r="F15779" s="5" t="s">
        <v>294</v>
      </c>
      <c r="G15779" s="5" t="s">
        <v>294</v>
      </c>
      <c r="M15779" s="5" t="s">
        <v>794</v>
      </c>
      <c r="N15779" s="5" t="s">
        <v>294</v>
      </c>
      <c r="O15779" s="5" t="s">
        <v>294</v>
      </c>
      <c r="P15779" s="5" t="s">
        <v>294</v>
      </c>
      <c r="Q15779" s="5" t="s">
        <v>294</v>
      </c>
      <c r="R15779" s="5" t="s">
        <v>297</v>
      </c>
    </row>
    <row r="15780" spans="1:18" x14ac:dyDescent="0.35">
      <c r="A15780" s="5" t="s">
        <v>37313</v>
      </c>
      <c r="B15780" s="5" t="s">
        <v>37314</v>
      </c>
      <c r="C15780" s="5" t="s">
        <v>37254</v>
      </c>
      <c r="D15780" s="5" t="s">
        <v>22</v>
      </c>
      <c r="E15780" s="5">
        <v>18</v>
      </c>
      <c r="F15780" s="5" t="s">
        <v>294</v>
      </c>
      <c r="G15780" s="5" t="s">
        <v>297</v>
      </c>
      <c r="M15780" s="5" t="s">
        <v>794</v>
      </c>
      <c r="N15780" s="5" t="s">
        <v>294</v>
      </c>
      <c r="O15780" s="5" t="s">
        <v>294</v>
      </c>
      <c r="P15780" s="5" t="s">
        <v>294</v>
      </c>
      <c r="Q15780" s="5" t="s">
        <v>294</v>
      </c>
      <c r="R15780" s="5" t="s">
        <v>294</v>
      </c>
    </row>
    <row r="15781" spans="1:18" x14ac:dyDescent="0.35">
      <c r="A15781" s="5" t="s">
        <v>37315</v>
      </c>
      <c r="B15781" s="5" t="s">
        <v>37316</v>
      </c>
      <c r="C15781" s="5" t="s">
        <v>37254</v>
      </c>
      <c r="D15781" s="5" t="s">
        <v>22</v>
      </c>
      <c r="E15781" s="5">
        <v>18</v>
      </c>
      <c r="F15781" s="5" t="s">
        <v>294</v>
      </c>
      <c r="G15781" s="5" t="s">
        <v>297</v>
      </c>
      <c r="M15781" s="5" t="s">
        <v>794</v>
      </c>
      <c r="N15781" s="5" t="s">
        <v>294</v>
      </c>
      <c r="O15781" s="5" t="s">
        <v>294</v>
      </c>
      <c r="P15781" s="5" t="s">
        <v>294</v>
      </c>
      <c r="Q15781" s="5" t="s">
        <v>294</v>
      </c>
      <c r="R15781" s="5" t="s">
        <v>297</v>
      </c>
    </row>
    <row r="15782" spans="1:18" x14ac:dyDescent="0.35">
      <c r="A15782" s="5" t="s">
        <v>37317</v>
      </c>
      <c r="B15782" s="5" t="s">
        <v>37318</v>
      </c>
      <c r="C15782" s="5" t="s">
        <v>37254</v>
      </c>
      <c r="D15782" s="5" t="s">
        <v>22</v>
      </c>
      <c r="E15782" s="5">
        <v>18</v>
      </c>
      <c r="F15782" s="5" t="s">
        <v>294</v>
      </c>
      <c r="G15782" s="5" t="s">
        <v>297</v>
      </c>
      <c r="M15782" s="5" t="s">
        <v>794</v>
      </c>
      <c r="N15782" s="5" t="s">
        <v>294</v>
      </c>
      <c r="O15782" s="5" t="s">
        <v>294</v>
      </c>
      <c r="P15782" s="5" t="s">
        <v>294</v>
      </c>
      <c r="Q15782" s="5" t="s">
        <v>294</v>
      </c>
      <c r="R15782" s="5" t="s">
        <v>297</v>
      </c>
    </row>
    <row r="15783" spans="1:18" x14ac:dyDescent="0.35">
      <c r="A15783" s="5" t="s">
        <v>37319</v>
      </c>
      <c r="B15783" s="5" t="s">
        <v>37320</v>
      </c>
      <c r="C15783" s="5" t="s">
        <v>37254</v>
      </c>
      <c r="D15783" s="5" t="s">
        <v>22</v>
      </c>
      <c r="E15783" s="5">
        <v>18</v>
      </c>
      <c r="F15783" s="5" t="s">
        <v>294</v>
      </c>
      <c r="G15783" s="5" t="s">
        <v>297</v>
      </c>
      <c r="M15783" s="5" t="s">
        <v>794</v>
      </c>
      <c r="N15783" s="5" t="s">
        <v>294</v>
      </c>
      <c r="O15783" s="5" t="s">
        <v>294</v>
      </c>
      <c r="P15783" s="5" t="s">
        <v>294</v>
      </c>
      <c r="Q15783" s="5" t="s">
        <v>294</v>
      </c>
      <c r="R15783" s="5" t="s">
        <v>294</v>
      </c>
    </row>
    <row r="15784" spans="1:18" x14ac:dyDescent="0.35">
      <c r="A15784" s="5" t="s">
        <v>37321</v>
      </c>
      <c r="B15784" s="5" t="s">
        <v>37322</v>
      </c>
      <c r="C15784" s="5" t="s">
        <v>37254</v>
      </c>
      <c r="D15784" s="5" t="s">
        <v>22</v>
      </c>
      <c r="E15784" s="5">
        <v>18</v>
      </c>
      <c r="F15784" s="5" t="s">
        <v>294</v>
      </c>
      <c r="G15784" s="5" t="s">
        <v>297</v>
      </c>
      <c r="M15784" s="5" t="s">
        <v>794</v>
      </c>
      <c r="N15784" s="5" t="s">
        <v>294</v>
      </c>
      <c r="O15784" s="5" t="s">
        <v>294</v>
      </c>
      <c r="P15784" s="5" t="s">
        <v>294</v>
      </c>
      <c r="Q15784" s="5" t="s">
        <v>294</v>
      </c>
      <c r="R15784" s="5" t="s">
        <v>297</v>
      </c>
    </row>
    <row r="15785" spans="1:18" x14ac:dyDescent="0.35">
      <c r="A15785" s="5" t="s">
        <v>37323</v>
      </c>
      <c r="B15785" s="5" t="s">
        <v>37324</v>
      </c>
      <c r="C15785" s="5" t="s">
        <v>37254</v>
      </c>
      <c r="D15785" s="5" t="s">
        <v>22</v>
      </c>
      <c r="E15785" s="5">
        <v>18</v>
      </c>
      <c r="F15785" s="5" t="s">
        <v>294</v>
      </c>
      <c r="G15785" s="5" t="s">
        <v>297</v>
      </c>
      <c r="M15785" s="5" t="s">
        <v>794</v>
      </c>
      <c r="N15785" s="5" t="s">
        <v>294</v>
      </c>
      <c r="O15785" s="5" t="s">
        <v>294</v>
      </c>
      <c r="P15785" s="5" t="s">
        <v>294</v>
      </c>
      <c r="Q15785" s="5" t="s">
        <v>294</v>
      </c>
      <c r="R15785" s="5" t="s">
        <v>297</v>
      </c>
    </row>
    <row r="15786" spans="1:18" x14ac:dyDescent="0.35">
      <c r="A15786" s="5" t="s">
        <v>37325</v>
      </c>
      <c r="B15786" s="5" t="s">
        <v>37326</v>
      </c>
      <c r="C15786" s="5" t="s">
        <v>37254</v>
      </c>
      <c r="D15786" s="5" t="s">
        <v>22</v>
      </c>
      <c r="E15786" s="5">
        <v>18</v>
      </c>
      <c r="F15786" s="5" t="s">
        <v>294</v>
      </c>
      <c r="G15786" s="5" t="s">
        <v>294</v>
      </c>
      <c r="M15786" s="5" t="s">
        <v>794</v>
      </c>
      <c r="N15786" s="5" t="s">
        <v>294</v>
      </c>
      <c r="O15786" s="5" t="s">
        <v>294</v>
      </c>
      <c r="P15786" s="5" t="s">
        <v>294</v>
      </c>
      <c r="Q15786" s="5" t="s">
        <v>294</v>
      </c>
      <c r="R15786" s="5" t="s">
        <v>294</v>
      </c>
    </row>
    <row r="15787" spans="1:18" x14ac:dyDescent="0.35">
      <c r="A15787" s="5" t="s">
        <v>37327</v>
      </c>
      <c r="B15787" s="5" t="s">
        <v>37328</v>
      </c>
      <c r="C15787" s="5" t="s">
        <v>37254</v>
      </c>
      <c r="D15787" s="5" t="s">
        <v>22</v>
      </c>
      <c r="E15787" s="5">
        <v>18</v>
      </c>
      <c r="F15787" s="5" t="s">
        <v>294</v>
      </c>
      <c r="G15787" s="5" t="s">
        <v>294</v>
      </c>
      <c r="M15787" s="5" t="s">
        <v>794</v>
      </c>
      <c r="N15787" s="5" t="s">
        <v>294</v>
      </c>
      <c r="O15787" s="5" t="s">
        <v>294</v>
      </c>
      <c r="P15787" s="5" t="s">
        <v>294</v>
      </c>
      <c r="Q15787" s="5" t="s">
        <v>294</v>
      </c>
      <c r="R15787" s="5" t="s">
        <v>297</v>
      </c>
    </row>
    <row r="15788" spans="1:18" x14ac:dyDescent="0.35">
      <c r="A15788" s="5" t="s">
        <v>37329</v>
      </c>
      <c r="B15788" s="5" t="s">
        <v>37330</v>
      </c>
      <c r="C15788" s="5" t="s">
        <v>37254</v>
      </c>
      <c r="D15788" s="5" t="s">
        <v>22</v>
      </c>
      <c r="E15788" s="5">
        <v>18</v>
      </c>
      <c r="F15788" s="5" t="s">
        <v>294</v>
      </c>
      <c r="G15788" s="5" t="s">
        <v>294</v>
      </c>
      <c r="M15788" s="5" t="s">
        <v>794</v>
      </c>
      <c r="N15788" s="5" t="s">
        <v>294</v>
      </c>
      <c r="O15788" s="5" t="s">
        <v>294</v>
      </c>
      <c r="P15788" s="5" t="s">
        <v>294</v>
      </c>
      <c r="Q15788" s="5" t="s">
        <v>294</v>
      </c>
      <c r="R15788" s="5" t="s">
        <v>297</v>
      </c>
    </row>
    <row r="15789" spans="1:18" x14ac:dyDescent="0.35">
      <c r="A15789" s="5" t="s">
        <v>37331</v>
      </c>
      <c r="B15789" s="5" t="s">
        <v>37332</v>
      </c>
      <c r="C15789" s="5" t="s">
        <v>37254</v>
      </c>
      <c r="D15789" s="5" t="s">
        <v>22</v>
      </c>
      <c r="E15789" s="5">
        <v>18</v>
      </c>
      <c r="F15789" s="5" t="s">
        <v>294</v>
      </c>
      <c r="G15789" s="5" t="s">
        <v>294</v>
      </c>
      <c r="M15789" s="5" t="s">
        <v>794</v>
      </c>
      <c r="N15789" s="5" t="s">
        <v>294</v>
      </c>
      <c r="O15789" s="5" t="s">
        <v>294</v>
      </c>
      <c r="P15789" s="5" t="s">
        <v>294</v>
      </c>
      <c r="Q15789" s="5" t="s">
        <v>294</v>
      </c>
      <c r="R15789" s="5" t="s">
        <v>294</v>
      </c>
    </row>
    <row r="15790" spans="1:18" x14ac:dyDescent="0.35">
      <c r="A15790" s="5" t="s">
        <v>37333</v>
      </c>
      <c r="B15790" s="5" t="s">
        <v>37334</v>
      </c>
      <c r="C15790" s="5" t="s">
        <v>37254</v>
      </c>
      <c r="D15790" s="5" t="s">
        <v>22</v>
      </c>
      <c r="E15790" s="5">
        <v>18</v>
      </c>
      <c r="F15790" s="5" t="s">
        <v>294</v>
      </c>
      <c r="G15790" s="5" t="s">
        <v>294</v>
      </c>
      <c r="M15790" s="5" t="s">
        <v>794</v>
      </c>
      <c r="N15790" s="5" t="s">
        <v>294</v>
      </c>
      <c r="O15790" s="5" t="s">
        <v>294</v>
      </c>
      <c r="P15790" s="5" t="s">
        <v>294</v>
      </c>
      <c r="Q15790" s="5" t="s">
        <v>294</v>
      </c>
      <c r="R15790" s="5" t="s">
        <v>297</v>
      </c>
    </row>
    <row r="15791" spans="1:18" x14ac:dyDescent="0.35">
      <c r="A15791" s="5" t="s">
        <v>37335</v>
      </c>
      <c r="B15791" s="5" t="s">
        <v>37336</v>
      </c>
      <c r="C15791" s="5" t="s">
        <v>37254</v>
      </c>
      <c r="D15791" s="5" t="s">
        <v>22</v>
      </c>
      <c r="E15791" s="5">
        <v>18</v>
      </c>
      <c r="F15791" s="5" t="s">
        <v>294</v>
      </c>
      <c r="G15791" s="5" t="s">
        <v>294</v>
      </c>
      <c r="M15791" s="5" t="s">
        <v>794</v>
      </c>
      <c r="N15791" s="5" t="s">
        <v>294</v>
      </c>
      <c r="O15791" s="5" t="s">
        <v>294</v>
      </c>
      <c r="P15791" s="5" t="s">
        <v>294</v>
      </c>
      <c r="Q15791" s="5" t="s">
        <v>294</v>
      </c>
      <c r="R15791" s="5" t="s">
        <v>297</v>
      </c>
    </row>
    <row r="15792" spans="1:18" x14ac:dyDescent="0.35">
      <c r="A15792" s="5" t="s">
        <v>37337</v>
      </c>
      <c r="B15792" s="5" t="s">
        <v>37338</v>
      </c>
      <c r="C15792" s="5" t="s">
        <v>37254</v>
      </c>
      <c r="D15792" s="5" t="s">
        <v>22</v>
      </c>
      <c r="E15792" s="5">
        <v>18</v>
      </c>
      <c r="F15792" s="5" t="s">
        <v>294</v>
      </c>
      <c r="G15792" s="5" t="s">
        <v>297</v>
      </c>
      <c r="M15792" s="5" t="s">
        <v>794</v>
      </c>
      <c r="N15792" s="5" t="s">
        <v>294</v>
      </c>
      <c r="O15792" s="5" t="s">
        <v>294</v>
      </c>
      <c r="P15792" s="5" t="s">
        <v>294</v>
      </c>
      <c r="Q15792" s="5" t="s">
        <v>294</v>
      </c>
      <c r="R15792" s="5" t="s">
        <v>294</v>
      </c>
    </row>
    <row r="15793" spans="1:18" x14ac:dyDescent="0.35">
      <c r="A15793" s="5" t="s">
        <v>37339</v>
      </c>
      <c r="B15793" s="5" t="s">
        <v>37340</v>
      </c>
      <c r="C15793" s="5" t="s">
        <v>37254</v>
      </c>
      <c r="D15793" s="5" t="s">
        <v>22</v>
      </c>
      <c r="E15793" s="5">
        <v>18</v>
      </c>
      <c r="F15793" s="5" t="s">
        <v>294</v>
      </c>
      <c r="G15793" s="5" t="s">
        <v>297</v>
      </c>
      <c r="M15793" s="5" t="s">
        <v>794</v>
      </c>
      <c r="N15793" s="5" t="s">
        <v>294</v>
      </c>
      <c r="O15793" s="5" t="s">
        <v>294</v>
      </c>
      <c r="P15793" s="5" t="s">
        <v>294</v>
      </c>
      <c r="Q15793" s="5" t="s">
        <v>294</v>
      </c>
      <c r="R15793" s="5" t="s">
        <v>297</v>
      </c>
    </row>
    <row r="15794" spans="1:18" x14ac:dyDescent="0.35">
      <c r="A15794" s="5" t="s">
        <v>37341</v>
      </c>
      <c r="B15794" s="5" t="s">
        <v>37342</v>
      </c>
      <c r="C15794" s="5" t="s">
        <v>37254</v>
      </c>
      <c r="D15794" s="5" t="s">
        <v>22</v>
      </c>
      <c r="E15794" s="5">
        <v>18</v>
      </c>
      <c r="F15794" s="5" t="s">
        <v>294</v>
      </c>
      <c r="G15794" s="5" t="s">
        <v>297</v>
      </c>
      <c r="M15794" s="5" t="s">
        <v>794</v>
      </c>
      <c r="N15794" s="5" t="s">
        <v>294</v>
      </c>
      <c r="O15794" s="5" t="s">
        <v>294</v>
      </c>
      <c r="P15794" s="5" t="s">
        <v>294</v>
      </c>
      <c r="Q15794" s="5" t="s">
        <v>294</v>
      </c>
      <c r="R15794" s="5" t="s">
        <v>297</v>
      </c>
    </row>
    <row r="15795" spans="1:18" x14ac:dyDescent="0.35">
      <c r="A15795" s="5" t="s">
        <v>37343</v>
      </c>
      <c r="B15795" s="5" t="s">
        <v>37344</v>
      </c>
      <c r="C15795" s="5" t="s">
        <v>37254</v>
      </c>
      <c r="D15795" s="5" t="s">
        <v>22</v>
      </c>
      <c r="E15795" s="5">
        <v>18</v>
      </c>
      <c r="F15795" s="5" t="s">
        <v>294</v>
      </c>
      <c r="G15795" s="5" t="s">
        <v>297</v>
      </c>
      <c r="M15795" s="5" t="s">
        <v>794</v>
      </c>
      <c r="N15795" s="5" t="s">
        <v>294</v>
      </c>
      <c r="O15795" s="5" t="s">
        <v>294</v>
      </c>
      <c r="P15795" s="5" t="s">
        <v>294</v>
      </c>
      <c r="Q15795" s="5" t="s">
        <v>294</v>
      </c>
      <c r="R15795" s="5" t="s">
        <v>294</v>
      </c>
    </row>
    <row r="15796" spans="1:18" x14ac:dyDescent="0.35">
      <c r="A15796" s="5" t="s">
        <v>37345</v>
      </c>
      <c r="B15796" s="5" t="s">
        <v>37346</v>
      </c>
      <c r="C15796" s="5" t="s">
        <v>37254</v>
      </c>
      <c r="D15796" s="5" t="s">
        <v>22</v>
      </c>
      <c r="E15796" s="5">
        <v>18</v>
      </c>
      <c r="F15796" s="5" t="s">
        <v>294</v>
      </c>
      <c r="G15796" s="5" t="s">
        <v>297</v>
      </c>
      <c r="M15796" s="5" t="s">
        <v>794</v>
      </c>
      <c r="N15796" s="5" t="s">
        <v>294</v>
      </c>
      <c r="O15796" s="5" t="s">
        <v>294</v>
      </c>
      <c r="P15796" s="5" t="s">
        <v>294</v>
      </c>
      <c r="Q15796" s="5" t="s">
        <v>294</v>
      </c>
      <c r="R15796" s="5" t="s">
        <v>297</v>
      </c>
    </row>
    <row r="15797" spans="1:18" x14ac:dyDescent="0.35">
      <c r="A15797" s="5" t="s">
        <v>37347</v>
      </c>
      <c r="B15797" s="5" t="s">
        <v>37348</v>
      </c>
      <c r="C15797" s="5" t="s">
        <v>37254</v>
      </c>
      <c r="D15797" s="5" t="s">
        <v>22</v>
      </c>
      <c r="E15797" s="5">
        <v>18</v>
      </c>
      <c r="F15797" s="5" t="s">
        <v>294</v>
      </c>
      <c r="G15797" s="5" t="s">
        <v>297</v>
      </c>
      <c r="M15797" s="5" t="s">
        <v>794</v>
      </c>
      <c r="N15797" s="5" t="s">
        <v>294</v>
      </c>
      <c r="O15797" s="5" t="s">
        <v>294</v>
      </c>
      <c r="P15797" s="5" t="s">
        <v>294</v>
      </c>
      <c r="Q15797" s="5" t="s">
        <v>294</v>
      </c>
      <c r="R15797" s="5" t="s">
        <v>297</v>
      </c>
    </row>
    <row r="15798" spans="1:18" x14ac:dyDescent="0.35">
      <c r="A15798" s="5" t="s">
        <v>37349</v>
      </c>
      <c r="B15798" s="5" t="s">
        <v>37350</v>
      </c>
      <c r="C15798" s="5" t="s">
        <v>37254</v>
      </c>
      <c r="D15798" s="5" t="s">
        <v>18</v>
      </c>
      <c r="E15798" s="5">
        <v>20</v>
      </c>
      <c r="F15798" s="5" t="s">
        <v>294</v>
      </c>
      <c r="G15798" s="5" t="s">
        <v>294</v>
      </c>
      <c r="M15798" s="5" t="s">
        <v>3826</v>
      </c>
      <c r="N15798" s="5" t="s">
        <v>294</v>
      </c>
      <c r="O15798" s="5" t="s">
        <v>294</v>
      </c>
      <c r="P15798" s="5" t="s">
        <v>294</v>
      </c>
      <c r="Q15798" s="5" t="s">
        <v>294</v>
      </c>
      <c r="R15798" s="5" t="s">
        <v>294</v>
      </c>
    </row>
    <row r="15799" spans="1:18" x14ac:dyDescent="0.35">
      <c r="A15799" s="5" t="s">
        <v>37351</v>
      </c>
      <c r="B15799" s="5" t="s">
        <v>37352</v>
      </c>
      <c r="C15799" s="5" t="s">
        <v>37353</v>
      </c>
      <c r="D15799" s="5" t="s">
        <v>18</v>
      </c>
      <c r="E15799" s="5">
        <v>20</v>
      </c>
      <c r="F15799" s="5" t="s">
        <v>294</v>
      </c>
      <c r="G15799" s="5" t="s">
        <v>294</v>
      </c>
      <c r="M15799" s="5" t="s">
        <v>794</v>
      </c>
      <c r="N15799" s="5" t="s">
        <v>294</v>
      </c>
      <c r="O15799" s="5" t="s">
        <v>294</v>
      </c>
      <c r="P15799" s="5" t="s">
        <v>294</v>
      </c>
      <c r="Q15799" s="5" t="s">
        <v>294</v>
      </c>
      <c r="R15799" s="5" t="s">
        <v>297</v>
      </c>
    </row>
    <row r="15800" spans="1:18" x14ac:dyDescent="0.35">
      <c r="A15800" s="5" t="s">
        <v>37354</v>
      </c>
      <c r="B15800" s="5" t="s">
        <v>37355</v>
      </c>
      <c r="C15800" s="5" t="s">
        <v>37353</v>
      </c>
      <c r="D15800" s="5" t="s">
        <v>18</v>
      </c>
      <c r="E15800" s="5">
        <v>20</v>
      </c>
      <c r="F15800" s="5" t="s">
        <v>294</v>
      </c>
      <c r="G15800" s="5" t="s">
        <v>294</v>
      </c>
      <c r="M15800" s="5" t="s">
        <v>794</v>
      </c>
      <c r="N15800" s="5" t="s">
        <v>294</v>
      </c>
      <c r="O15800" s="5" t="s">
        <v>294</v>
      </c>
      <c r="P15800" s="5" t="s">
        <v>294</v>
      </c>
      <c r="Q15800" s="5" t="s">
        <v>294</v>
      </c>
      <c r="R15800" s="5" t="s">
        <v>297</v>
      </c>
    </row>
    <row r="15801" spans="1:18" x14ac:dyDescent="0.35">
      <c r="A15801" s="5" t="s">
        <v>37356</v>
      </c>
      <c r="B15801" s="5" t="s">
        <v>37357</v>
      </c>
      <c r="C15801" s="5" t="s">
        <v>37353</v>
      </c>
      <c r="D15801" s="5" t="s">
        <v>18</v>
      </c>
      <c r="E15801" s="5">
        <v>20</v>
      </c>
      <c r="F15801" s="5" t="s">
        <v>294</v>
      </c>
      <c r="G15801" s="5" t="s">
        <v>294</v>
      </c>
      <c r="M15801" s="5" t="s">
        <v>794</v>
      </c>
      <c r="N15801" s="5" t="s">
        <v>294</v>
      </c>
      <c r="O15801" s="5" t="s">
        <v>294</v>
      </c>
      <c r="P15801" s="5" t="s">
        <v>294</v>
      </c>
      <c r="Q15801" s="5" t="s">
        <v>294</v>
      </c>
      <c r="R15801" s="5" t="s">
        <v>297</v>
      </c>
    </row>
    <row r="15802" spans="1:18" x14ac:dyDescent="0.35">
      <c r="A15802" s="5" t="s">
        <v>37358</v>
      </c>
      <c r="B15802" s="5" t="s">
        <v>37359</v>
      </c>
      <c r="C15802" s="5" t="s">
        <v>37353</v>
      </c>
      <c r="D15802" s="5" t="s">
        <v>18</v>
      </c>
      <c r="E15802" s="5">
        <v>20</v>
      </c>
      <c r="F15802" s="5" t="s">
        <v>294</v>
      </c>
      <c r="G15802" s="5" t="s">
        <v>294</v>
      </c>
      <c r="M15802" s="5" t="s">
        <v>794</v>
      </c>
      <c r="N15802" s="5" t="s">
        <v>294</v>
      </c>
      <c r="O15802" s="5" t="s">
        <v>294</v>
      </c>
      <c r="P15802" s="5" t="s">
        <v>294</v>
      </c>
      <c r="Q15802" s="5" t="s">
        <v>294</v>
      </c>
      <c r="R15802" s="5" t="s">
        <v>297</v>
      </c>
    </row>
    <row r="15803" spans="1:18" x14ac:dyDescent="0.35">
      <c r="A15803" s="5" t="s">
        <v>37360</v>
      </c>
      <c r="B15803" s="5" t="s">
        <v>37361</v>
      </c>
      <c r="C15803" s="5" t="s">
        <v>37353</v>
      </c>
      <c r="D15803" s="5" t="s">
        <v>18</v>
      </c>
      <c r="E15803" s="5">
        <v>20</v>
      </c>
      <c r="F15803" s="5" t="s">
        <v>294</v>
      </c>
      <c r="G15803" s="5" t="s">
        <v>294</v>
      </c>
      <c r="M15803" s="5" t="s">
        <v>794</v>
      </c>
      <c r="N15803" s="5" t="s">
        <v>294</v>
      </c>
      <c r="O15803" s="5" t="s">
        <v>294</v>
      </c>
      <c r="P15803" s="5" t="s">
        <v>294</v>
      </c>
      <c r="Q15803" s="5" t="s">
        <v>294</v>
      </c>
      <c r="R15803" s="5" t="s">
        <v>297</v>
      </c>
    </row>
    <row r="15804" spans="1:18" x14ac:dyDescent="0.35">
      <c r="A15804" s="5" t="s">
        <v>37362</v>
      </c>
      <c r="B15804" s="5" t="s">
        <v>37363</v>
      </c>
      <c r="C15804" s="5" t="s">
        <v>37353</v>
      </c>
      <c r="D15804" s="5" t="s">
        <v>18</v>
      </c>
      <c r="E15804" s="5">
        <v>20</v>
      </c>
      <c r="F15804" s="5" t="s">
        <v>294</v>
      </c>
      <c r="G15804" s="5" t="s">
        <v>294</v>
      </c>
      <c r="M15804" s="5" t="s">
        <v>794</v>
      </c>
      <c r="N15804" s="5" t="s">
        <v>294</v>
      </c>
      <c r="O15804" s="5" t="s">
        <v>294</v>
      </c>
      <c r="P15804" s="5" t="s">
        <v>294</v>
      </c>
      <c r="Q15804" s="5" t="s">
        <v>294</v>
      </c>
      <c r="R15804" s="5" t="s">
        <v>297</v>
      </c>
    </row>
    <row r="15805" spans="1:18" x14ac:dyDescent="0.35">
      <c r="A15805" s="5" t="s">
        <v>37364</v>
      </c>
      <c r="B15805" s="5" t="s">
        <v>37365</v>
      </c>
      <c r="C15805" s="5" t="s">
        <v>37353</v>
      </c>
      <c r="D15805" s="5" t="s">
        <v>18</v>
      </c>
      <c r="E15805" s="5">
        <v>20</v>
      </c>
      <c r="F15805" s="5" t="s">
        <v>294</v>
      </c>
      <c r="G15805" s="5" t="s">
        <v>294</v>
      </c>
      <c r="M15805" s="5" t="s">
        <v>794</v>
      </c>
      <c r="N15805" s="5" t="s">
        <v>294</v>
      </c>
      <c r="O15805" s="5" t="s">
        <v>294</v>
      </c>
      <c r="P15805" s="5" t="s">
        <v>294</v>
      </c>
      <c r="Q15805" s="5" t="s">
        <v>294</v>
      </c>
      <c r="R15805" s="5" t="s">
        <v>297</v>
      </c>
    </row>
    <row r="15806" spans="1:18" x14ac:dyDescent="0.35">
      <c r="A15806" s="5" t="s">
        <v>37366</v>
      </c>
      <c r="B15806" s="5" t="s">
        <v>37367</v>
      </c>
      <c r="C15806" s="5" t="s">
        <v>37353</v>
      </c>
      <c r="D15806" s="5" t="s">
        <v>18</v>
      </c>
      <c r="E15806" s="5">
        <v>20</v>
      </c>
      <c r="F15806" s="5" t="s">
        <v>294</v>
      </c>
      <c r="G15806" s="5" t="s">
        <v>294</v>
      </c>
      <c r="M15806" s="5" t="s">
        <v>794</v>
      </c>
      <c r="N15806" s="5" t="s">
        <v>294</v>
      </c>
      <c r="O15806" s="5" t="s">
        <v>294</v>
      </c>
      <c r="P15806" s="5" t="s">
        <v>294</v>
      </c>
      <c r="Q15806" s="5" t="s">
        <v>294</v>
      </c>
      <c r="R15806" s="5" t="s">
        <v>297</v>
      </c>
    </row>
    <row r="15807" spans="1:18" x14ac:dyDescent="0.35">
      <c r="A15807" s="5" t="s">
        <v>37368</v>
      </c>
      <c r="B15807" s="5" t="s">
        <v>37369</v>
      </c>
      <c r="C15807" s="5" t="s">
        <v>37353</v>
      </c>
      <c r="D15807" s="5" t="s">
        <v>18</v>
      </c>
      <c r="E15807" s="5">
        <v>20</v>
      </c>
      <c r="F15807" s="5" t="s">
        <v>294</v>
      </c>
      <c r="G15807" s="5" t="s">
        <v>294</v>
      </c>
      <c r="M15807" s="5" t="s">
        <v>794</v>
      </c>
      <c r="N15807" s="5" t="s">
        <v>294</v>
      </c>
      <c r="O15807" s="5" t="s">
        <v>294</v>
      </c>
      <c r="P15807" s="5" t="s">
        <v>294</v>
      </c>
      <c r="Q15807" s="5" t="s">
        <v>294</v>
      </c>
      <c r="R15807" s="5" t="s">
        <v>297</v>
      </c>
    </row>
    <row r="15808" spans="1:18" x14ac:dyDescent="0.35">
      <c r="A15808" s="5" t="s">
        <v>37370</v>
      </c>
      <c r="B15808" s="5" t="s">
        <v>37371</v>
      </c>
      <c r="C15808" s="5" t="s">
        <v>37353</v>
      </c>
      <c r="D15808" s="5" t="s">
        <v>18</v>
      </c>
      <c r="E15808" s="5">
        <v>20</v>
      </c>
      <c r="F15808" s="5" t="s">
        <v>294</v>
      </c>
      <c r="G15808" s="5" t="s">
        <v>294</v>
      </c>
      <c r="M15808" s="5" t="s">
        <v>794</v>
      </c>
      <c r="N15808" s="5" t="s">
        <v>294</v>
      </c>
      <c r="O15808" s="5" t="s">
        <v>294</v>
      </c>
      <c r="P15808" s="5" t="s">
        <v>294</v>
      </c>
      <c r="Q15808" s="5" t="s">
        <v>294</v>
      </c>
      <c r="R15808" s="5" t="s">
        <v>297</v>
      </c>
    </row>
    <row r="15809" spans="1:18" x14ac:dyDescent="0.35">
      <c r="A15809" s="5" t="s">
        <v>37372</v>
      </c>
      <c r="B15809" s="5" t="s">
        <v>37373</v>
      </c>
      <c r="C15809" s="5" t="s">
        <v>37353</v>
      </c>
      <c r="D15809" s="5" t="s">
        <v>18</v>
      </c>
      <c r="E15809" s="5">
        <v>20</v>
      </c>
      <c r="F15809" s="5" t="s">
        <v>294</v>
      </c>
      <c r="G15809" s="5" t="s">
        <v>294</v>
      </c>
      <c r="M15809" s="5" t="s">
        <v>794</v>
      </c>
      <c r="N15809" s="5" t="s">
        <v>294</v>
      </c>
      <c r="O15809" s="5" t="s">
        <v>294</v>
      </c>
      <c r="P15809" s="5" t="s">
        <v>294</v>
      </c>
      <c r="Q15809" s="5" t="s">
        <v>294</v>
      </c>
      <c r="R15809" s="5" t="s">
        <v>297</v>
      </c>
    </row>
    <row r="15810" spans="1:18" x14ac:dyDescent="0.35">
      <c r="A15810" s="5" t="s">
        <v>37374</v>
      </c>
      <c r="B15810" s="5" t="s">
        <v>37375</v>
      </c>
      <c r="C15810" s="5" t="s">
        <v>37353</v>
      </c>
      <c r="D15810" s="5" t="s">
        <v>18</v>
      </c>
      <c r="E15810" s="5">
        <v>20</v>
      </c>
      <c r="F15810" s="5" t="s">
        <v>294</v>
      </c>
      <c r="G15810" s="5" t="s">
        <v>294</v>
      </c>
      <c r="M15810" s="5" t="s">
        <v>794</v>
      </c>
      <c r="N15810" s="5" t="s">
        <v>294</v>
      </c>
      <c r="O15810" s="5" t="s">
        <v>294</v>
      </c>
      <c r="P15810" s="5" t="s">
        <v>294</v>
      </c>
      <c r="Q15810" s="5" t="s">
        <v>294</v>
      </c>
      <c r="R15810" s="5" t="s">
        <v>297</v>
      </c>
    </row>
    <row r="15811" spans="1:18" x14ac:dyDescent="0.35">
      <c r="A15811" s="5" t="s">
        <v>37376</v>
      </c>
      <c r="B15811" s="5" t="s">
        <v>37377</v>
      </c>
      <c r="C15811" s="5" t="s">
        <v>37353</v>
      </c>
      <c r="D15811" s="5" t="s">
        <v>18</v>
      </c>
      <c r="E15811" s="5">
        <v>20</v>
      </c>
      <c r="F15811" s="5" t="s">
        <v>294</v>
      </c>
      <c r="G15811" s="5" t="s">
        <v>294</v>
      </c>
      <c r="M15811" s="5" t="s">
        <v>794</v>
      </c>
      <c r="N15811" s="5" t="s">
        <v>294</v>
      </c>
      <c r="O15811" s="5" t="s">
        <v>294</v>
      </c>
      <c r="P15811" s="5" t="s">
        <v>294</v>
      </c>
      <c r="Q15811" s="5" t="s">
        <v>294</v>
      </c>
      <c r="R15811" s="5" t="s">
        <v>297</v>
      </c>
    </row>
    <row r="15812" spans="1:18" x14ac:dyDescent="0.35">
      <c r="A15812" s="5" t="s">
        <v>37378</v>
      </c>
      <c r="B15812" s="5" t="s">
        <v>37379</v>
      </c>
      <c r="C15812" s="5" t="s">
        <v>37353</v>
      </c>
      <c r="D15812" s="5" t="s">
        <v>18</v>
      </c>
      <c r="E15812" s="5">
        <v>20</v>
      </c>
      <c r="F15812" s="5" t="s">
        <v>294</v>
      </c>
      <c r="G15812" s="5" t="s">
        <v>294</v>
      </c>
      <c r="M15812" s="5" t="s">
        <v>794</v>
      </c>
      <c r="N15812" s="5" t="s">
        <v>294</v>
      </c>
      <c r="O15812" s="5" t="s">
        <v>294</v>
      </c>
      <c r="P15812" s="5" t="s">
        <v>294</v>
      </c>
      <c r="Q15812" s="5" t="s">
        <v>294</v>
      </c>
      <c r="R15812" s="5" t="s">
        <v>297</v>
      </c>
    </row>
    <row r="15813" spans="1:18" x14ac:dyDescent="0.35">
      <c r="A15813" s="5" t="s">
        <v>37380</v>
      </c>
      <c r="B15813" s="5" t="s">
        <v>37381</v>
      </c>
      <c r="C15813" s="5" t="s">
        <v>37353</v>
      </c>
      <c r="D15813" s="5" t="s">
        <v>18</v>
      </c>
      <c r="E15813" s="5">
        <v>20</v>
      </c>
      <c r="F15813" s="5" t="s">
        <v>294</v>
      </c>
      <c r="G15813" s="5" t="s">
        <v>294</v>
      </c>
      <c r="M15813" s="5" t="s">
        <v>794</v>
      </c>
      <c r="N15813" s="5" t="s">
        <v>294</v>
      </c>
      <c r="O15813" s="5" t="s">
        <v>294</v>
      </c>
      <c r="P15813" s="5" t="s">
        <v>294</v>
      </c>
      <c r="Q15813" s="5" t="s">
        <v>294</v>
      </c>
      <c r="R15813" s="5" t="s">
        <v>297</v>
      </c>
    </row>
    <row r="15814" spans="1:18" x14ac:dyDescent="0.35">
      <c r="A15814" s="5" t="s">
        <v>37382</v>
      </c>
      <c r="B15814" s="5" t="s">
        <v>37383</v>
      </c>
      <c r="C15814" s="5" t="s">
        <v>37353</v>
      </c>
      <c r="D15814" s="5" t="s">
        <v>18</v>
      </c>
      <c r="E15814" s="5">
        <v>20</v>
      </c>
      <c r="F15814" s="5" t="s">
        <v>294</v>
      </c>
      <c r="G15814" s="5" t="s">
        <v>294</v>
      </c>
      <c r="M15814" s="5" t="s">
        <v>794</v>
      </c>
      <c r="N15814" s="5" t="s">
        <v>294</v>
      </c>
      <c r="O15814" s="5" t="s">
        <v>294</v>
      </c>
      <c r="P15814" s="5" t="s">
        <v>294</v>
      </c>
      <c r="Q15814" s="5" t="s">
        <v>294</v>
      </c>
      <c r="R15814" s="5" t="s">
        <v>297</v>
      </c>
    </row>
    <row r="15815" spans="1:18" x14ac:dyDescent="0.35">
      <c r="A15815" s="5" t="s">
        <v>37384</v>
      </c>
      <c r="B15815" s="5" t="s">
        <v>37385</v>
      </c>
      <c r="C15815" s="5" t="s">
        <v>37353</v>
      </c>
      <c r="D15815" s="5" t="s">
        <v>18</v>
      </c>
      <c r="E15815" s="5">
        <v>20</v>
      </c>
      <c r="F15815" s="5" t="s">
        <v>294</v>
      </c>
      <c r="G15815" s="5" t="s">
        <v>294</v>
      </c>
      <c r="M15815" s="5" t="s">
        <v>794</v>
      </c>
      <c r="N15815" s="5" t="s">
        <v>294</v>
      </c>
      <c r="O15815" s="5" t="s">
        <v>294</v>
      </c>
      <c r="P15815" s="5" t="s">
        <v>294</v>
      </c>
      <c r="Q15815" s="5" t="s">
        <v>294</v>
      </c>
      <c r="R15815" s="5" t="s">
        <v>297</v>
      </c>
    </row>
    <row r="15816" spans="1:18" x14ac:dyDescent="0.35">
      <c r="A15816" s="5" t="s">
        <v>37386</v>
      </c>
      <c r="B15816" s="5" t="s">
        <v>37387</v>
      </c>
      <c r="C15816" s="5" t="s">
        <v>37353</v>
      </c>
      <c r="D15816" s="5" t="s">
        <v>18</v>
      </c>
      <c r="E15816" s="5">
        <v>20</v>
      </c>
      <c r="F15816" s="5" t="s">
        <v>294</v>
      </c>
      <c r="G15816" s="5" t="s">
        <v>294</v>
      </c>
      <c r="M15816" s="5" t="s">
        <v>794</v>
      </c>
      <c r="N15816" s="5" t="s">
        <v>294</v>
      </c>
      <c r="O15816" s="5" t="s">
        <v>294</v>
      </c>
      <c r="P15816" s="5" t="s">
        <v>294</v>
      </c>
      <c r="Q15816" s="5" t="s">
        <v>294</v>
      </c>
      <c r="R15816" s="5" t="s">
        <v>297</v>
      </c>
    </row>
    <row r="15817" spans="1:18" x14ac:dyDescent="0.35">
      <c r="A15817" s="5" t="s">
        <v>37388</v>
      </c>
      <c r="B15817" s="5" t="s">
        <v>37389</v>
      </c>
      <c r="C15817" s="5" t="s">
        <v>37353</v>
      </c>
      <c r="D15817" s="5" t="s">
        <v>18</v>
      </c>
      <c r="E15817" s="5">
        <v>20</v>
      </c>
      <c r="F15817" s="5" t="s">
        <v>294</v>
      </c>
      <c r="G15817" s="5" t="s">
        <v>294</v>
      </c>
      <c r="M15817" s="5" t="s">
        <v>794</v>
      </c>
      <c r="N15817" s="5" t="s">
        <v>294</v>
      </c>
      <c r="O15817" s="5" t="s">
        <v>294</v>
      </c>
      <c r="P15817" s="5" t="s">
        <v>294</v>
      </c>
      <c r="Q15817" s="5" t="s">
        <v>294</v>
      </c>
      <c r="R15817" s="5" t="s">
        <v>297</v>
      </c>
    </row>
    <row r="15818" spans="1:18" x14ac:dyDescent="0.35">
      <c r="A15818" s="5" t="s">
        <v>37390</v>
      </c>
      <c r="B15818" s="5" t="s">
        <v>37391</v>
      </c>
      <c r="C15818" s="5" t="s">
        <v>37353</v>
      </c>
      <c r="D15818" s="5" t="s">
        <v>18</v>
      </c>
      <c r="E15818" s="5">
        <v>20</v>
      </c>
      <c r="F15818" s="5" t="s">
        <v>294</v>
      </c>
      <c r="G15818" s="5" t="s">
        <v>294</v>
      </c>
      <c r="M15818" s="5" t="s">
        <v>794</v>
      </c>
      <c r="N15818" s="5" t="s">
        <v>294</v>
      </c>
      <c r="O15818" s="5" t="s">
        <v>294</v>
      </c>
      <c r="P15818" s="5" t="s">
        <v>294</v>
      </c>
      <c r="Q15818" s="5" t="s">
        <v>294</v>
      </c>
      <c r="R15818" s="5" t="s">
        <v>297</v>
      </c>
    </row>
    <row r="15819" spans="1:18" x14ac:dyDescent="0.35">
      <c r="A15819" s="5" t="s">
        <v>37392</v>
      </c>
      <c r="B15819" s="5" t="s">
        <v>37393</v>
      </c>
      <c r="C15819" s="5" t="s">
        <v>37353</v>
      </c>
      <c r="D15819" s="5" t="s">
        <v>18</v>
      </c>
      <c r="E15819" s="5">
        <v>20</v>
      </c>
      <c r="F15819" s="5" t="s">
        <v>294</v>
      </c>
      <c r="G15819" s="5" t="s">
        <v>294</v>
      </c>
      <c r="M15819" s="5" t="s">
        <v>794</v>
      </c>
      <c r="N15819" s="5" t="s">
        <v>294</v>
      </c>
      <c r="O15819" s="5" t="s">
        <v>294</v>
      </c>
      <c r="P15819" s="5" t="s">
        <v>294</v>
      </c>
      <c r="Q15819" s="5" t="s">
        <v>294</v>
      </c>
      <c r="R15819" s="5" t="s">
        <v>297</v>
      </c>
    </row>
    <row r="15820" spans="1:18" x14ac:dyDescent="0.35">
      <c r="A15820" s="5" t="s">
        <v>37394</v>
      </c>
      <c r="B15820" s="5" t="s">
        <v>37395</v>
      </c>
      <c r="C15820" s="5" t="s">
        <v>37353</v>
      </c>
      <c r="D15820" s="5" t="s">
        <v>18</v>
      </c>
      <c r="E15820" s="5">
        <v>20</v>
      </c>
      <c r="F15820" s="5" t="s">
        <v>294</v>
      </c>
      <c r="G15820" s="5" t="s">
        <v>294</v>
      </c>
      <c r="M15820" s="5" t="s">
        <v>794</v>
      </c>
      <c r="N15820" s="5" t="s">
        <v>294</v>
      </c>
      <c r="O15820" s="5" t="s">
        <v>294</v>
      </c>
      <c r="P15820" s="5" t="s">
        <v>294</v>
      </c>
      <c r="Q15820" s="5" t="s">
        <v>294</v>
      </c>
      <c r="R15820" s="5" t="s">
        <v>297</v>
      </c>
    </row>
    <row r="15821" spans="1:18" x14ac:dyDescent="0.35">
      <c r="A15821" s="5" t="s">
        <v>37396</v>
      </c>
      <c r="B15821" s="5" t="s">
        <v>37397</v>
      </c>
      <c r="C15821" s="5" t="s">
        <v>37353</v>
      </c>
      <c r="D15821" s="5" t="s">
        <v>18</v>
      </c>
      <c r="E15821" s="5">
        <v>20</v>
      </c>
      <c r="F15821" s="5" t="s">
        <v>294</v>
      </c>
      <c r="G15821" s="5" t="s">
        <v>294</v>
      </c>
      <c r="M15821" s="5" t="s">
        <v>794</v>
      </c>
      <c r="N15821" s="5" t="s">
        <v>294</v>
      </c>
      <c r="O15821" s="5" t="s">
        <v>294</v>
      </c>
      <c r="P15821" s="5" t="s">
        <v>294</v>
      </c>
      <c r="Q15821" s="5" t="s">
        <v>294</v>
      </c>
      <c r="R15821" s="5" t="s">
        <v>297</v>
      </c>
    </row>
    <row r="15822" spans="1:18" x14ac:dyDescent="0.35">
      <c r="A15822" s="5" t="s">
        <v>37398</v>
      </c>
      <c r="B15822" s="5" t="s">
        <v>37399</v>
      </c>
      <c r="C15822" s="5" t="s">
        <v>37353</v>
      </c>
      <c r="D15822" s="5" t="s">
        <v>18</v>
      </c>
      <c r="E15822" s="5">
        <v>20</v>
      </c>
      <c r="F15822" s="5" t="s">
        <v>294</v>
      </c>
      <c r="G15822" s="5" t="s">
        <v>294</v>
      </c>
      <c r="M15822" s="5" t="s">
        <v>794</v>
      </c>
      <c r="N15822" s="5" t="s">
        <v>294</v>
      </c>
      <c r="O15822" s="5" t="s">
        <v>294</v>
      </c>
      <c r="P15822" s="5" t="s">
        <v>294</v>
      </c>
      <c r="Q15822" s="5" t="s">
        <v>294</v>
      </c>
      <c r="R15822" s="5" t="s">
        <v>297</v>
      </c>
    </row>
    <row r="15823" spans="1:18" x14ac:dyDescent="0.35">
      <c r="A15823" s="5" t="s">
        <v>37400</v>
      </c>
      <c r="B15823" s="5" t="s">
        <v>37401</v>
      </c>
      <c r="C15823" s="5" t="s">
        <v>37353</v>
      </c>
      <c r="D15823" s="5" t="s">
        <v>18</v>
      </c>
      <c r="E15823" s="5">
        <v>20</v>
      </c>
      <c r="F15823" s="5" t="s">
        <v>294</v>
      </c>
      <c r="G15823" s="5" t="s">
        <v>294</v>
      </c>
      <c r="M15823" s="5" t="s">
        <v>794</v>
      </c>
      <c r="N15823" s="5" t="s">
        <v>294</v>
      </c>
      <c r="O15823" s="5" t="s">
        <v>294</v>
      </c>
      <c r="P15823" s="5" t="s">
        <v>294</v>
      </c>
      <c r="Q15823" s="5" t="s">
        <v>294</v>
      </c>
      <c r="R15823" s="5" t="s">
        <v>297</v>
      </c>
    </row>
    <row r="15824" spans="1:18" x14ac:dyDescent="0.35">
      <c r="A15824" s="5" t="s">
        <v>37402</v>
      </c>
      <c r="B15824" s="5" t="s">
        <v>37403</v>
      </c>
      <c r="C15824" s="5" t="s">
        <v>37353</v>
      </c>
      <c r="D15824" s="5" t="s">
        <v>18</v>
      </c>
      <c r="E15824" s="5">
        <v>20</v>
      </c>
      <c r="F15824" s="5" t="s">
        <v>294</v>
      </c>
      <c r="G15824" s="5" t="s">
        <v>294</v>
      </c>
      <c r="M15824" s="5" t="s">
        <v>794</v>
      </c>
      <c r="N15824" s="5" t="s">
        <v>294</v>
      </c>
      <c r="O15824" s="5" t="s">
        <v>294</v>
      </c>
      <c r="P15824" s="5" t="s">
        <v>294</v>
      </c>
      <c r="Q15824" s="5" t="s">
        <v>294</v>
      </c>
      <c r="R15824" s="5" t="s">
        <v>297</v>
      </c>
    </row>
    <row r="15825" spans="1:18" x14ac:dyDescent="0.35">
      <c r="A15825" s="5" t="s">
        <v>37404</v>
      </c>
      <c r="B15825" s="5" t="s">
        <v>37405</v>
      </c>
      <c r="C15825" s="5" t="s">
        <v>37353</v>
      </c>
      <c r="D15825" s="5" t="s">
        <v>18</v>
      </c>
      <c r="E15825" s="5">
        <v>20</v>
      </c>
      <c r="F15825" s="5" t="s">
        <v>294</v>
      </c>
      <c r="G15825" s="5" t="s">
        <v>294</v>
      </c>
      <c r="M15825" s="5" t="s">
        <v>794</v>
      </c>
      <c r="N15825" s="5" t="s">
        <v>294</v>
      </c>
      <c r="O15825" s="5" t="s">
        <v>294</v>
      </c>
      <c r="P15825" s="5" t="s">
        <v>294</v>
      </c>
      <c r="Q15825" s="5" t="s">
        <v>294</v>
      </c>
      <c r="R15825" s="5" t="s">
        <v>297</v>
      </c>
    </row>
    <row r="15826" spans="1:18" x14ac:dyDescent="0.35">
      <c r="A15826" s="5" t="s">
        <v>37406</v>
      </c>
      <c r="B15826" s="5" t="s">
        <v>37407</v>
      </c>
      <c r="C15826" s="5" t="s">
        <v>37353</v>
      </c>
      <c r="D15826" s="5" t="s">
        <v>18</v>
      </c>
      <c r="E15826" s="5">
        <v>20</v>
      </c>
      <c r="F15826" s="5" t="s">
        <v>294</v>
      </c>
      <c r="G15826" s="5" t="s">
        <v>294</v>
      </c>
      <c r="M15826" s="5" t="s">
        <v>794</v>
      </c>
      <c r="N15826" s="5" t="s">
        <v>294</v>
      </c>
      <c r="O15826" s="5" t="s">
        <v>294</v>
      </c>
      <c r="P15826" s="5" t="s">
        <v>294</v>
      </c>
      <c r="Q15826" s="5" t="s">
        <v>294</v>
      </c>
      <c r="R15826" s="5" t="s">
        <v>297</v>
      </c>
    </row>
    <row r="15827" spans="1:18" x14ac:dyDescent="0.35">
      <c r="A15827" s="5" t="s">
        <v>37408</v>
      </c>
      <c r="B15827" s="5" t="s">
        <v>37409</v>
      </c>
      <c r="C15827" s="5" t="s">
        <v>37353</v>
      </c>
      <c r="D15827" s="5" t="s">
        <v>18</v>
      </c>
      <c r="E15827" s="5">
        <v>20</v>
      </c>
      <c r="F15827" s="5" t="s">
        <v>294</v>
      </c>
      <c r="G15827" s="5" t="s">
        <v>294</v>
      </c>
      <c r="M15827" s="5" t="s">
        <v>794</v>
      </c>
      <c r="N15827" s="5" t="s">
        <v>294</v>
      </c>
      <c r="O15827" s="5" t="s">
        <v>294</v>
      </c>
      <c r="P15827" s="5" t="s">
        <v>294</v>
      </c>
      <c r="Q15827" s="5" t="s">
        <v>294</v>
      </c>
      <c r="R15827" s="5" t="s">
        <v>297</v>
      </c>
    </row>
    <row r="15828" spans="1:18" x14ac:dyDescent="0.35">
      <c r="A15828" s="5" t="s">
        <v>37410</v>
      </c>
      <c r="B15828" s="5" t="s">
        <v>37411</v>
      </c>
      <c r="C15828" s="5" t="s">
        <v>37353</v>
      </c>
      <c r="D15828" s="5" t="s">
        <v>18</v>
      </c>
      <c r="E15828" s="5">
        <v>20</v>
      </c>
      <c r="F15828" s="5" t="s">
        <v>294</v>
      </c>
      <c r="G15828" s="5" t="s">
        <v>294</v>
      </c>
      <c r="M15828" s="5" t="s">
        <v>794</v>
      </c>
      <c r="N15828" s="5" t="s">
        <v>294</v>
      </c>
      <c r="O15828" s="5" t="s">
        <v>294</v>
      </c>
      <c r="P15828" s="5" t="s">
        <v>294</v>
      </c>
      <c r="Q15828" s="5" t="s">
        <v>294</v>
      </c>
      <c r="R15828" s="5" t="s">
        <v>297</v>
      </c>
    </row>
    <row r="15829" spans="1:18" x14ac:dyDescent="0.35">
      <c r="A15829" s="5" t="s">
        <v>37412</v>
      </c>
      <c r="B15829" s="5" t="s">
        <v>37413</v>
      </c>
      <c r="C15829" s="5" t="s">
        <v>37353</v>
      </c>
      <c r="D15829" s="5" t="s">
        <v>18</v>
      </c>
      <c r="E15829" s="5">
        <v>20</v>
      </c>
      <c r="F15829" s="5" t="s">
        <v>294</v>
      </c>
      <c r="G15829" s="5" t="s">
        <v>294</v>
      </c>
      <c r="M15829" s="5" t="s">
        <v>794</v>
      </c>
      <c r="N15829" s="5" t="s">
        <v>294</v>
      </c>
      <c r="O15829" s="5" t="s">
        <v>294</v>
      </c>
      <c r="P15829" s="5" t="s">
        <v>294</v>
      </c>
      <c r="Q15829" s="5" t="s">
        <v>294</v>
      </c>
      <c r="R15829" s="5" t="s">
        <v>297</v>
      </c>
    </row>
    <row r="15830" spans="1:18" x14ac:dyDescent="0.35">
      <c r="A15830" s="5" t="s">
        <v>37414</v>
      </c>
      <c r="B15830" s="5" t="s">
        <v>37415</v>
      </c>
      <c r="C15830" s="5" t="s">
        <v>37353</v>
      </c>
      <c r="D15830" s="5" t="s">
        <v>18</v>
      </c>
      <c r="E15830" s="5">
        <v>20</v>
      </c>
      <c r="F15830" s="5" t="s">
        <v>294</v>
      </c>
      <c r="G15830" s="5" t="s">
        <v>294</v>
      </c>
      <c r="M15830" s="5" t="s">
        <v>794</v>
      </c>
      <c r="N15830" s="5" t="s">
        <v>294</v>
      </c>
      <c r="O15830" s="5" t="s">
        <v>294</v>
      </c>
      <c r="P15830" s="5" t="s">
        <v>294</v>
      </c>
      <c r="Q15830" s="5" t="s">
        <v>294</v>
      </c>
      <c r="R15830" s="5" t="s">
        <v>297</v>
      </c>
    </row>
    <row r="15831" spans="1:18" x14ac:dyDescent="0.35">
      <c r="A15831" s="5" t="s">
        <v>37416</v>
      </c>
      <c r="B15831" s="5" t="s">
        <v>37417</v>
      </c>
      <c r="C15831" s="5" t="s">
        <v>37353</v>
      </c>
      <c r="D15831" s="5" t="s">
        <v>18</v>
      </c>
      <c r="E15831" s="5">
        <v>20</v>
      </c>
      <c r="F15831" s="5" t="s">
        <v>294</v>
      </c>
      <c r="G15831" s="5" t="s">
        <v>294</v>
      </c>
      <c r="M15831" s="5" t="s">
        <v>794</v>
      </c>
      <c r="N15831" s="5" t="s">
        <v>294</v>
      </c>
      <c r="O15831" s="5" t="s">
        <v>294</v>
      </c>
      <c r="P15831" s="5" t="s">
        <v>294</v>
      </c>
      <c r="Q15831" s="5" t="s">
        <v>294</v>
      </c>
      <c r="R15831" s="5" t="s">
        <v>297</v>
      </c>
    </row>
    <row r="15832" spans="1:18" x14ac:dyDescent="0.35">
      <c r="A15832" s="5" t="s">
        <v>37418</v>
      </c>
      <c r="B15832" s="5" t="s">
        <v>37419</v>
      </c>
      <c r="C15832" s="5" t="s">
        <v>37353</v>
      </c>
      <c r="D15832" s="5" t="s">
        <v>18</v>
      </c>
      <c r="E15832" s="5">
        <v>20</v>
      </c>
      <c r="F15832" s="5" t="s">
        <v>294</v>
      </c>
      <c r="G15832" s="5" t="s">
        <v>294</v>
      </c>
      <c r="M15832" s="5" t="s">
        <v>794</v>
      </c>
      <c r="N15832" s="5" t="s">
        <v>294</v>
      </c>
      <c r="O15832" s="5" t="s">
        <v>294</v>
      </c>
      <c r="P15832" s="5" t="s">
        <v>294</v>
      </c>
      <c r="Q15832" s="5" t="s">
        <v>294</v>
      </c>
      <c r="R15832" s="5" t="s">
        <v>297</v>
      </c>
    </row>
    <row r="15833" spans="1:18" x14ac:dyDescent="0.35">
      <c r="A15833" s="5" t="s">
        <v>37420</v>
      </c>
      <c r="B15833" s="5" t="s">
        <v>37421</v>
      </c>
      <c r="C15833" s="5" t="s">
        <v>37353</v>
      </c>
      <c r="D15833" s="5" t="s">
        <v>18</v>
      </c>
      <c r="E15833" s="5">
        <v>20</v>
      </c>
      <c r="F15833" s="5" t="s">
        <v>294</v>
      </c>
      <c r="G15833" s="5" t="s">
        <v>294</v>
      </c>
      <c r="M15833" s="5" t="s">
        <v>794</v>
      </c>
      <c r="N15833" s="5" t="s">
        <v>294</v>
      </c>
      <c r="O15833" s="5" t="s">
        <v>294</v>
      </c>
      <c r="P15833" s="5" t="s">
        <v>294</v>
      </c>
      <c r="Q15833" s="5" t="s">
        <v>294</v>
      </c>
      <c r="R15833" s="5" t="s">
        <v>297</v>
      </c>
    </row>
    <row r="15834" spans="1:18" x14ac:dyDescent="0.35">
      <c r="A15834" s="5" t="s">
        <v>37422</v>
      </c>
      <c r="B15834" s="5" t="s">
        <v>37423</v>
      </c>
      <c r="C15834" s="5" t="s">
        <v>37353</v>
      </c>
      <c r="D15834" s="5" t="s">
        <v>18</v>
      </c>
      <c r="E15834" s="5">
        <v>20</v>
      </c>
      <c r="F15834" s="5" t="s">
        <v>294</v>
      </c>
      <c r="G15834" s="5" t="s">
        <v>294</v>
      </c>
      <c r="M15834" s="5" t="s">
        <v>794</v>
      </c>
      <c r="N15834" s="5" t="s">
        <v>294</v>
      </c>
      <c r="O15834" s="5" t="s">
        <v>294</v>
      </c>
      <c r="P15834" s="5" t="s">
        <v>294</v>
      </c>
      <c r="Q15834" s="5" t="s">
        <v>294</v>
      </c>
      <c r="R15834" s="5" t="s">
        <v>297</v>
      </c>
    </row>
    <row r="15835" spans="1:18" x14ac:dyDescent="0.35">
      <c r="A15835" s="5" t="s">
        <v>37424</v>
      </c>
      <c r="B15835" s="5" t="s">
        <v>37425</v>
      </c>
      <c r="C15835" s="5" t="s">
        <v>37353</v>
      </c>
      <c r="D15835" s="5" t="s">
        <v>18</v>
      </c>
      <c r="E15835" s="5">
        <v>20</v>
      </c>
      <c r="F15835" s="5" t="s">
        <v>294</v>
      </c>
      <c r="G15835" s="5" t="s">
        <v>294</v>
      </c>
      <c r="M15835" s="5" t="s">
        <v>794</v>
      </c>
      <c r="N15835" s="5" t="s">
        <v>294</v>
      </c>
      <c r="O15835" s="5" t="s">
        <v>294</v>
      </c>
      <c r="P15835" s="5" t="s">
        <v>294</v>
      </c>
      <c r="Q15835" s="5" t="s">
        <v>294</v>
      </c>
      <c r="R15835" s="5" t="s">
        <v>297</v>
      </c>
    </row>
    <row r="15836" spans="1:18" x14ac:dyDescent="0.35">
      <c r="A15836" s="5" t="s">
        <v>37426</v>
      </c>
      <c r="B15836" s="5" t="s">
        <v>37427</v>
      </c>
      <c r="C15836" s="5" t="s">
        <v>37353</v>
      </c>
      <c r="D15836" s="5" t="s">
        <v>18</v>
      </c>
      <c r="E15836" s="5">
        <v>20</v>
      </c>
      <c r="F15836" s="5" t="s">
        <v>294</v>
      </c>
      <c r="G15836" s="5" t="s">
        <v>294</v>
      </c>
      <c r="M15836" s="5" t="s">
        <v>794</v>
      </c>
      <c r="N15836" s="5" t="s">
        <v>294</v>
      </c>
      <c r="O15836" s="5" t="s">
        <v>294</v>
      </c>
      <c r="P15836" s="5" t="s">
        <v>294</v>
      </c>
      <c r="Q15836" s="5" t="s">
        <v>294</v>
      </c>
      <c r="R15836" s="5" t="s">
        <v>297</v>
      </c>
    </row>
    <row r="15837" spans="1:18" x14ac:dyDescent="0.35">
      <c r="A15837" s="5" t="s">
        <v>37428</v>
      </c>
      <c r="B15837" s="5" t="s">
        <v>37429</v>
      </c>
      <c r="C15837" s="5" t="s">
        <v>37353</v>
      </c>
      <c r="D15837" s="5" t="s">
        <v>18</v>
      </c>
      <c r="E15837" s="5">
        <v>20</v>
      </c>
      <c r="F15837" s="5" t="s">
        <v>294</v>
      </c>
      <c r="G15837" s="5" t="s">
        <v>294</v>
      </c>
      <c r="M15837" s="5" t="s">
        <v>794</v>
      </c>
      <c r="N15837" s="5" t="s">
        <v>294</v>
      </c>
      <c r="O15837" s="5" t="s">
        <v>294</v>
      </c>
      <c r="P15837" s="5" t="s">
        <v>294</v>
      </c>
      <c r="Q15837" s="5" t="s">
        <v>294</v>
      </c>
      <c r="R15837" s="5" t="s">
        <v>297</v>
      </c>
    </row>
    <row r="15838" spans="1:18" x14ac:dyDescent="0.35">
      <c r="A15838" s="5" t="s">
        <v>37430</v>
      </c>
      <c r="B15838" s="5" t="s">
        <v>37431</v>
      </c>
      <c r="C15838" s="5" t="s">
        <v>37353</v>
      </c>
      <c r="D15838" s="5" t="s">
        <v>18</v>
      </c>
      <c r="E15838" s="5">
        <v>20</v>
      </c>
      <c r="F15838" s="5" t="s">
        <v>294</v>
      </c>
      <c r="G15838" s="5" t="s">
        <v>294</v>
      </c>
      <c r="M15838" s="5" t="s">
        <v>794</v>
      </c>
      <c r="N15838" s="5" t="s">
        <v>294</v>
      </c>
      <c r="O15838" s="5" t="s">
        <v>294</v>
      </c>
      <c r="P15838" s="5" t="s">
        <v>294</v>
      </c>
      <c r="Q15838" s="5" t="s">
        <v>294</v>
      </c>
      <c r="R15838" s="5" t="s">
        <v>297</v>
      </c>
    </row>
    <row r="15839" spans="1:18" x14ac:dyDescent="0.35">
      <c r="A15839" s="5" t="s">
        <v>37432</v>
      </c>
      <c r="B15839" s="5" t="s">
        <v>37433</v>
      </c>
      <c r="C15839" s="5" t="s">
        <v>37353</v>
      </c>
      <c r="D15839" s="5" t="s">
        <v>18</v>
      </c>
      <c r="E15839" s="5">
        <v>20</v>
      </c>
      <c r="F15839" s="5" t="s">
        <v>294</v>
      </c>
      <c r="G15839" s="5" t="s">
        <v>294</v>
      </c>
      <c r="M15839" s="5" t="s">
        <v>794</v>
      </c>
      <c r="N15839" s="5" t="s">
        <v>294</v>
      </c>
      <c r="O15839" s="5" t="s">
        <v>294</v>
      </c>
      <c r="P15839" s="5" t="s">
        <v>294</v>
      </c>
      <c r="Q15839" s="5" t="s">
        <v>294</v>
      </c>
      <c r="R15839" s="5" t="s">
        <v>297</v>
      </c>
    </row>
    <row r="15840" spans="1:18" x14ac:dyDescent="0.35">
      <c r="A15840" s="5" t="s">
        <v>37434</v>
      </c>
      <c r="B15840" s="5" t="s">
        <v>37435</v>
      </c>
      <c r="C15840" s="5" t="s">
        <v>37353</v>
      </c>
      <c r="D15840" s="5" t="s">
        <v>18</v>
      </c>
      <c r="E15840" s="5">
        <v>20</v>
      </c>
      <c r="F15840" s="5" t="s">
        <v>294</v>
      </c>
      <c r="G15840" s="5" t="s">
        <v>294</v>
      </c>
      <c r="M15840" s="5" t="s">
        <v>794</v>
      </c>
      <c r="N15840" s="5" t="s">
        <v>294</v>
      </c>
      <c r="O15840" s="5" t="s">
        <v>294</v>
      </c>
      <c r="P15840" s="5" t="s">
        <v>294</v>
      </c>
      <c r="Q15840" s="5" t="s">
        <v>294</v>
      </c>
      <c r="R15840" s="5" t="s">
        <v>297</v>
      </c>
    </row>
    <row r="15841" spans="1:18" x14ac:dyDescent="0.35">
      <c r="A15841" s="5" t="s">
        <v>37436</v>
      </c>
      <c r="B15841" s="5" t="s">
        <v>37437</v>
      </c>
      <c r="C15841" s="5" t="s">
        <v>37353</v>
      </c>
      <c r="D15841" s="5" t="s">
        <v>18</v>
      </c>
      <c r="E15841" s="5">
        <v>20</v>
      </c>
      <c r="F15841" s="5" t="s">
        <v>294</v>
      </c>
      <c r="G15841" s="5" t="s">
        <v>294</v>
      </c>
      <c r="M15841" s="5" t="s">
        <v>794</v>
      </c>
      <c r="N15841" s="5" t="s">
        <v>294</v>
      </c>
      <c r="O15841" s="5" t="s">
        <v>294</v>
      </c>
      <c r="P15841" s="5" t="s">
        <v>294</v>
      </c>
      <c r="Q15841" s="5" t="s">
        <v>294</v>
      </c>
      <c r="R15841" s="5" t="s">
        <v>297</v>
      </c>
    </row>
    <row r="15842" spans="1:18" x14ac:dyDescent="0.35">
      <c r="A15842" s="5" t="s">
        <v>37438</v>
      </c>
      <c r="B15842" s="5" t="s">
        <v>37439</v>
      </c>
      <c r="C15842" s="5" t="s">
        <v>37353</v>
      </c>
      <c r="D15842" s="5" t="s">
        <v>18</v>
      </c>
      <c r="E15842" s="5">
        <v>20</v>
      </c>
      <c r="F15842" s="5" t="s">
        <v>294</v>
      </c>
      <c r="G15842" s="5" t="s">
        <v>294</v>
      </c>
      <c r="M15842" s="5" t="s">
        <v>794</v>
      </c>
      <c r="N15842" s="5" t="s">
        <v>294</v>
      </c>
      <c r="O15842" s="5" t="s">
        <v>294</v>
      </c>
      <c r="P15842" s="5" t="s">
        <v>294</v>
      </c>
      <c r="Q15842" s="5" t="s">
        <v>294</v>
      </c>
      <c r="R15842" s="5" t="s">
        <v>297</v>
      </c>
    </row>
    <row r="15843" spans="1:18" x14ac:dyDescent="0.35">
      <c r="A15843" s="5" t="s">
        <v>37440</v>
      </c>
      <c r="B15843" s="5" t="s">
        <v>37441</v>
      </c>
      <c r="C15843" s="5" t="s">
        <v>37353</v>
      </c>
      <c r="D15843" s="5" t="s">
        <v>18</v>
      </c>
      <c r="E15843" s="5">
        <v>20</v>
      </c>
      <c r="F15843" s="5" t="s">
        <v>294</v>
      </c>
      <c r="G15843" s="5" t="s">
        <v>294</v>
      </c>
      <c r="M15843" s="5" t="s">
        <v>794</v>
      </c>
      <c r="N15843" s="5" t="s">
        <v>294</v>
      </c>
      <c r="O15843" s="5" t="s">
        <v>294</v>
      </c>
      <c r="P15843" s="5" t="s">
        <v>294</v>
      </c>
      <c r="Q15843" s="5" t="s">
        <v>294</v>
      </c>
      <c r="R15843" s="5" t="s">
        <v>297</v>
      </c>
    </row>
    <row r="15844" spans="1:18" x14ac:dyDescent="0.35">
      <c r="A15844" s="5" t="s">
        <v>37442</v>
      </c>
      <c r="B15844" s="5" t="s">
        <v>37443</v>
      </c>
      <c r="C15844" s="5" t="s">
        <v>37353</v>
      </c>
      <c r="D15844" s="5" t="s">
        <v>18</v>
      </c>
      <c r="E15844" s="5">
        <v>20</v>
      </c>
      <c r="F15844" s="5" t="s">
        <v>294</v>
      </c>
      <c r="G15844" s="5" t="s">
        <v>294</v>
      </c>
      <c r="M15844" s="5" t="s">
        <v>794</v>
      </c>
      <c r="N15844" s="5" t="s">
        <v>294</v>
      </c>
      <c r="O15844" s="5" t="s">
        <v>294</v>
      </c>
      <c r="P15844" s="5" t="s">
        <v>294</v>
      </c>
      <c r="Q15844" s="5" t="s">
        <v>294</v>
      </c>
      <c r="R15844" s="5" t="s">
        <v>297</v>
      </c>
    </row>
    <row r="15845" spans="1:18" x14ac:dyDescent="0.35">
      <c r="A15845" s="5" t="s">
        <v>37444</v>
      </c>
      <c r="B15845" s="5" t="s">
        <v>37445</v>
      </c>
      <c r="C15845" s="5" t="s">
        <v>37353</v>
      </c>
      <c r="D15845" s="5" t="s">
        <v>18</v>
      </c>
      <c r="E15845" s="5">
        <v>20</v>
      </c>
      <c r="F15845" s="5" t="s">
        <v>294</v>
      </c>
      <c r="G15845" s="5" t="s">
        <v>294</v>
      </c>
      <c r="M15845" s="5" t="s">
        <v>794</v>
      </c>
      <c r="N15845" s="5" t="s">
        <v>294</v>
      </c>
      <c r="O15845" s="5" t="s">
        <v>294</v>
      </c>
      <c r="P15845" s="5" t="s">
        <v>294</v>
      </c>
      <c r="Q15845" s="5" t="s">
        <v>294</v>
      </c>
      <c r="R15845" s="5" t="s">
        <v>297</v>
      </c>
    </row>
    <row r="15846" spans="1:18" x14ac:dyDescent="0.35">
      <c r="A15846" s="5" t="s">
        <v>37446</v>
      </c>
      <c r="B15846" s="5" t="s">
        <v>37447</v>
      </c>
      <c r="C15846" s="5" t="s">
        <v>37353</v>
      </c>
      <c r="D15846" s="5" t="s">
        <v>18</v>
      </c>
      <c r="E15846" s="5">
        <v>20</v>
      </c>
      <c r="F15846" s="5" t="s">
        <v>294</v>
      </c>
      <c r="G15846" s="5" t="s">
        <v>294</v>
      </c>
      <c r="M15846" s="5" t="s">
        <v>794</v>
      </c>
      <c r="N15846" s="5" t="s">
        <v>294</v>
      </c>
      <c r="O15846" s="5" t="s">
        <v>294</v>
      </c>
      <c r="P15846" s="5" t="s">
        <v>294</v>
      </c>
      <c r="Q15846" s="5" t="s">
        <v>294</v>
      </c>
      <c r="R15846" s="5" t="s">
        <v>297</v>
      </c>
    </row>
    <row r="15847" spans="1:18" x14ac:dyDescent="0.35">
      <c r="A15847" s="5" t="s">
        <v>37448</v>
      </c>
      <c r="B15847" s="5" t="s">
        <v>37449</v>
      </c>
      <c r="C15847" s="5" t="s">
        <v>37353</v>
      </c>
      <c r="D15847" s="5" t="s">
        <v>18</v>
      </c>
      <c r="E15847" s="5">
        <v>20</v>
      </c>
      <c r="F15847" s="5" t="s">
        <v>294</v>
      </c>
      <c r="G15847" s="5" t="s">
        <v>294</v>
      </c>
      <c r="M15847" s="5" t="s">
        <v>794</v>
      </c>
      <c r="N15847" s="5" t="s">
        <v>294</v>
      </c>
      <c r="O15847" s="5" t="s">
        <v>294</v>
      </c>
      <c r="P15847" s="5" t="s">
        <v>294</v>
      </c>
      <c r="Q15847" s="5" t="s">
        <v>294</v>
      </c>
      <c r="R15847" s="5" t="s">
        <v>297</v>
      </c>
    </row>
    <row r="15848" spans="1:18" x14ac:dyDescent="0.35">
      <c r="A15848" s="5" t="s">
        <v>37450</v>
      </c>
      <c r="B15848" s="5" t="s">
        <v>37451</v>
      </c>
      <c r="C15848" s="5" t="s">
        <v>37353</v>
      </c>
      <c r="D15848" s="5" t="s">
        <v>18</v>
      </c>
      <c r="E15848" s="5">
        <v>20</v>
      </c>
      <c r="F15848" s="5" t="s">
        <v>294</v>
      </c>
      <c r="G15848" s="5" t="s">
        <v>294</v>
      </c>
      <c r="M15848" s="5" t="s">
        <v>794</v>
      </c>
      <c r="N15848" s="5" t="s">
        <v>294</v>
      </c>
      <c r="O15848" s="5" t="s">
        <v>294</v>
      </c>
      <c r="P15848" s="5" t="s">
        <v>294</v>
      </c>
      <c r="Q15848" s="5" t="s">
        <v>294</v>
      </c>
      <c r="R15848" s="5" t="s">
        <v>297</v>
      </c>
    </row>
    <row r="15849" spans="1:18" x14ac:dyDescent="0.35">
      <c r="A15849" s="5" t="s">
        <v>37452</v>
      </c>
      <c r="B15849" s="5" t="s">
        <v>37453</v>
      </c>
      <c r="C15849" s="5" t="s">
        <v>37353</v>
      </c>
      <c r="D15849" s="5" t="s">
        <v>18</v>
      </c>
      <c r="E15849" s="5">
        <v>20</v>
      </c>
      <c r="F15849" s="5" t="s">
        <v>294</v>
      </c>
      <c r="G15849" s="5" t="s">
        <v>294</v>
      </c>
      <c r="M15849" s="5" t="s">
        <v>794</v>
      </c>
      <c r="N15849" s="5" t="s">
        <v>294</v>
      </c>
      <c r="O15849" s="5" t="s">
        <v>294</v>
      </c>
      <c r="P15849" s="5" t="s">
        <v>294</v>
      </c>
      <c r="Q15849" s="5" t="s">
        <v>294</v>
      </c>
      <c r="R15849" s="5" t="s">
        <v>297</v>
      </c>
    </row>
    <row r="15850" spans="1:18" x14ac:dyDescent="0.35">
      <c r="A15850" s="5" t="s">
        <v>37454</v>
      </c>
      <c r="B15850" s="5" t="s">
        <v>37455</v>
      </c>
      <c r="C15850" s="5" t="s">
        <v>37353</v>
      </c>
      <c r="D15850" s="5" t="s">
        <v>22</v>
      </c>
      <c r="E15850" s="5">
        <v>18</v>
      </c>
      <c r="F15850" s="5" t="s">
        <v>294</v>
      </c>
      <c r="G15850" s="5" t="s">
        <v>294</v>
      </c>
      <c r="M15850" s="5" t="s">
        <v>3826</v>
      </c>
      <c r="N15850" s="5" t="s">
        <v>294</v>
      </c>
      <c r="O15850" s="5" t="s">
        <v>294</v>
      </c>
      <c r="P15850" s="5" t="s">
        <v>294</v>
      </c>
      <c r="Q15850" s="5" t="s">
        <v>294</v>
      </c>
      <c r="R15850" s="5" t="s">
        <v>294</v>
      </c>
    </row>
    <row r="15851" spans="1:18" x14ac:dyDescent="0.35">
      <c r="A15851" s="5" t="s">
        <v>37456</v>
      </c>
      <c r="B15851" s="5" t="s">
        <v>37457</v>
      </c>
      <c r="C15851" s="5" t="s">
        <v>1036</v>
      </c>
      <c r="D15851" s="5" t="s">
        <v>22</v>
      </c>
      <c r="E15851" s="5">
        <v>3</v>
      </c>
      <c r="F15851" s="5" t="s">
        <v>294</v>
      </c>
      <c r="G15851" s="5" t="s">
        <v>294</v>
      </c>
      <c r="M15851" s="5" t="s">
        <v>794</v>
      </c>
      <c r="N15851" s="5" t="s">
        <v>294</v>
      </c>
      <c r="O15851" s="5" t="s">
        <v>294</v>
      </c>
      <c r="P15851" s="5" t="s">
        <v>294</v>
      </c>
      <c r="Q15851" s="5" t="s">
        <v>297</v>
      </c>
      <c r="R15851" s="5" t="s">
        <v>294</v>
      </c>
    </row>
    <row r="15852" spans="1:18" x14ac:dyDescent="0.35">
      <c r="A15852" s="5" t="s">
        <v>37458</v>
      </c>
      <c r="B15852" s="5" t="s">
        <v>37459</v>
      </c>
      <c r="C15852" s="5" t="s">
        <v>37460</v>
      </c>
      <c r="D15852" s="5" t="s">
        <v>18</v>
      </c>
      <c r="E15852" s="5">
        <v>20</v>
      </c>
      <c r="F15852" s="5" t="s">
        <v>294</v>
      </c>
      <c r="G15852" s="5" t="s">
        <v>294</v>
      </c>
      <c r="M15852" s="5" t="s">
        <v>794</v>
      </c>
      <c r="N15852" s="5" t="s">
        <v>294</v>
      </c>
      <c r="O15852" s="5" t="s">
        <v>294</v>
      </c>
      <c r="P15852" s="5" t="s">
        <v>294</v>
      </c>
      <c r="Q15852" s="5" t="s">
        <v>294</v>
      </c>
      <c r="R15852" s="5" t="s">
        <v>297</v>
      </c>
    </row>
    <row r="15853" spans="1:18" x14ac:dyDescent="0.35">
      <c r="A15853" s="5" t="s">
        <v>37461</v>
      </c>
      <c r="B15853" s="5" t="s">
        <v>3907</v>
      </c>
      <c r="C15853" s="5" t="s">
        <v>37460</v>
      </c>
      <c r="D15853" s="5" t="s">
        <v>22</v>
      </c>
      <c r="E15853" s="5">
        <v>10</v>
      </c>
      <c r="F15853" s="5" t="s">
        <v>294</v>
      </c>
      <c r="G15853" s="5" t="s">
        <v>294</v>
      </c>
      <c r="M15853" s="5" t="s">
        <v>3826</v>
      </c>
      <c r="N15853" s="5" t="s">
        <v>294</v>
      </c>
      <c r="O15853" s="5" t="s">
        <v>294</v>
      </c>
      <c r="P15853" s="5" t="s">
        <v>294</v>
      </c>
      <c r="Q15853" s="5" t="s">
        <v>294</v>
      </c>
      <c r="R15853" s="5" t="s">
        <v>294</v>
      </c>
    </row>
    <row r="15854" spans="1:18" x14ac:dyDescent="0.35">
      <c r="A15854" s="5" t="s">
        <v>37462</v>
      </c>
      <c r="B15854" s="5" t="s">
        <v>37463</v>
      </c>
      <c r="C15854" s="5" t="s">
        <v>37464</v>
      </c>
      <c r="D15854" s="5" t="s">
        <v>18</v>
      </c>
      <c r="E15854" s="5">
        <v>20</v>
      </c>
      <c r="F15854" s="5" t="s">
        <v>294</v>
      </c>
      <c r="G15854" s="5" t="s">
        <v>294</v>
      </c>
      <c r="M15854" s="5" t="s">
        <v>794</v>
      </c>
      <c r="N15854" s="5" t="s">
        <v>294</v>
      </c>
      <c r="O15854" s="5" t="s">
        <v>294</v>
      </c>
      <c r="P15854" s="5" t="s">
        <v>294</v>
      </c>
      <c r="Q15854" s="5" t="s">
        <v>294</v>
      </c>
      <c r="R15854" s="5" t="s">
        <v>297</v>
      </c>
    </row>
    <row r="15855" spans="1:18" x14ac:dyDescent="0.35">
      <c r="A15855" s="5" t="s">
        <v>37465</v>
      </c>
      <c r="B15855" s="5" t="s">
        <v>3907</v>
      </c>
      <c r="C15855" s="5" t="s">
        <v>37464</v>
      </c>
      <c r="D15855" s="5" t="s">
        <v>22</v>
      </c>
      <c r="E15855" s="5">
        <v>10</v>
      </c>
      <c r="F15855" s="5" t="s">
        <v>294</v>
      </c>
      <c r="G15855" s="5" t="s">
        <v>294</v>
      </c>
      <c r="M15855" s="5" t="s">
        <v>3826</v>
      </c>
      <c r="N15855" s="5" t="s">
        <v>294</v>
      </c>
      <c r="O15855" s="5" t="s">
        <v>294</v>
      </c>
      <c r="P15855" s="5" t="s">
        <v>294</v>
      </c>
      <c r="Q15855" s="5" t="s">
        <v>294</v>
      </c>
      <c r="R15855" s="5" t="s">
        <v>294</v>
      </c>
    </row>
    <row r="15856" spans="1:18" x14ac:dyDescent="0.35">
      <c r="A15856" s="5" t="s">
        <v>37466</v>
      </c>
      <c r="B15856" s="5" t="s">
        <v>37467</v>
      </c>
      <c r="C15856" s="5" t="s">
        <v>37468</v>
      </c>
      <c r="D15856" s="5" t="s">
        <v>18</v>
      </c>
      <c r="E15856" s="5">
        <v>20</v>
      </c>
      <c r="F15856" s="5" t="s">
        <v>294</v>
      </c>
      <c r="G15856" s="5" t="s">
        <v>294</v>
      </c>
      <c r="M15856" s="5" t="s">
        <v>794</v>
      </c>
      <c r="N15856" s="5" t="s">
        <v>294</v>
      </c>
      <c r="O15856" s="5" t="s">
        <v>294</v>
      </c>
      <c r="P15856" s="5" t="s">
        <v>294</v>
      </c>
      <c r="Q15856" s="5" t="s">
        <v>294</v>
      </c>
      <c r="R15856" s="5" t="s">
        <v>297</v>
      </c>
    </row>
    <row r="15857" spans="1:18" x14ac:dyDescent="0.35">
      <c r="A15857" s="5" t="s">
        <v>37469</v>
      </c>
      <c r="B15857" s="5" t="s">
        <v>3907</v>
      </c>
      <c r="C15857" s="5" t="s">
        <v>37468</v>
      </c>
      <c r="D15857" s="5" t="s">
        <v>22</v>
      </c>
      <c r="E15857" s="5">
        <v>10</v>
      </c>
      <c r="F15857" s="5" t="s">
        <v>294</v>
      </c>
      <c r="G15857" s="5" t="s">
        <v>294</v>
      </c>
      <c r="M15857" s="5" t="s">
        <v>3826</v>
      </c>
      <c r="N15857" s="5" t="s">
        <v>294</v>
      </c>
      <c r="O15857" s="5" t="s">
        <v>294</v>
      </c>
      <c r="P15857" s="5" t="s">
        <v>294</v>
      </c>
      <c r="Q15857" s="5" t="s">
        <v>294</v>
      </c>
      <c r="R15857" s="5" t="s">
        <v>294</v>
      </c>
    </row>
    <row r="15858" spans="1:18" x14ac:dyDescent="0.35">
      <c r="A15858" s="5" t="s">
        <v>37470</v>
      </c>
      <c r="B15858" s="5" t="s">
        <v>37471</v>
      </c>
      <c r="C15858" s="5" t="s">
        <v>37472</v>
      </c>
      <c r="D15858" s="5" t="s">
        <v>18</v>
      </c>
      <c r="E15858" s="5">
        <v>20</v>
      </c>
      <c r="F15858" s="5" t="s">
        <v>294</v>
      </c>
      <c r="G15858" s="5" t="s">
        <v>294</v>
      </c>
      <c r="M15858" s="5" t="s">
        <v>794</v>
      </c>
      <c r="N15858" s="5" t="s">
        <v>294</v>
      </c>
      <c r="O15858" s="5" t="s">
        <v>294</v>
      </c>
      <c r="P15858" s="5" t="s">
        <v>294</v>
      </c>
      <c r="Q15858" s="5" t="s">
        <v>294</v>
      </c>
      <c r="R15858" s="5" t="s">
        <v>297</v>
      </c>
    </row>
    <row r="15859" spans="1:18" x14ac:dyDescent="0.35">
      <c r="A15859" s="5" t="s">
        <v>37473</v>
      </c>
      <c r="B15859" s="5" t="s">
        <v>3907</v>
      </c>
      <c r="C15859" s="5" t="s">
        <v>37472</v>
      </c>
      <c r="D15859" s="5" t="s">
        <v>22</v>
      </c>
      <c r="E15859" s="5">
        <v>10</v>
      </c>
      <c r="F15859" s="5" t="s">
        <v>294</v>
      </c>
      <c r="G15859" s="5" t="s">
        <v>294</v>
      </c>
      <c r="M15859" s="5" t="s">
        <v>3826</v>
      </c>
      <c r="N15859" s="5" t="s">
        <v>294</v>
      </c>
      <c r="O15859" s="5" t="s">
        <v>294</v>
      </c>
      <c r="P15859" s="5" t="s">
        <v>294</v>
      </c>
      <c r="Q15859" s="5" t="s">
        <v>294</v>
      </c>
      <c r="R15859" s="5" t="s">
        <v>294</v>
      </c>
    </row>
    <row r="15860" spans="1:18" x14ac:dyDescent="0.35">
      <c r="A15860" s="5" t="s">
        <v>37474</v>
      </c>
      <c r="B15860" s="5" t="s">
        <v>37475</v>
      </c>
      <c r="C15860" s="5" t="s">
        <v>4586</v>
      </c>
      <c r="D15860" s="5" t="s">
        <v>22</v>
      </c>
      <c r="E15860" s="5">
        <v>3</v>
      </c>
      <c r="F15860" s="5" t="s">
        <v>294</v>
      </c>
      <c r="G15860" s="5" t="s">
        <v>294</v>
      </c>
      <c r="M15860" s="5" t="s">
        <v>794</v>
      </c>
      <c r="N15860" s="5" t="s">
        <v>294</v>
      </c>
      <c r="O15860" s="5" t="s">
        <v>294</v>
      </c>
      <c r="P15860" s="5" t="s">
        <v>294</v>
      </c>
      <c r="Q15860" s="5" t="s">
        <v>294</v>
      </c>
      <c r="R15860" s="5" t="s">
        <v>294</v>
      </c>
    </row>
    <row r="15861" spans="1:18" x14ac:dyDescent="0.35">
      <c r="A15861" s="5" t="s">
        <v>37476</v>
      </c>
      <c r="B15861" s="5" t="s">
        <v>37477</v>
      </c>
      <c r="C15861" s="5" t="s">
        <v>971</v>
      </c>
      <c r="D15861" s="5" t="s">
        <v>18</v>
      </c>
      <c r="E15861" s="5">
        <v>50</v>
      </c>
      <c r="M15861" s="5" t="s">
        <v>794</v>
      </c>
      <c r="P15861" s="5" t="s">
        <v>294</v>
      </c>
      <c r="Q15861" s="5" t="s">
        <v>294</v>
      </c>
      <c r="R15861" s="5" t="s">
        <v>294</v>
      </c>
    </row>
    <row r="15862" spans="1:18" x14ac:dyDescent="0.35">
      <c r="A15862" s="5" t="s">
        <v>37478</v>
      </c>
      <c r="B15862" s="5" t="s">
        <v>37479</v>
      </c>
      <c r="C15862" s="5" t="s">
        <v>971</v>
      </c>
      <c r="D15862" s="5" t="s">
        <v>18</v>
      </c>
      <c r="E15862" s="5">
        <v>50</v>
      </c>
      <c r="M15862" s="5" t="s">
        <v>794</v>
      </c>
      <c r="P15862" s="5" t="s">
        <v>294</v>
      </c>
      <c r="Q15862" s="5" t="s">
        <v>294</v>
      </c>
      <c r="R15862" s="5" t="s">
        <v>294</v>
      </c>
    </row>
  </sheetData>
  <sortState xmlns:xlrd2="http://schemas.microsoft.com/office/spreadsheetml/2017/richdata2" ref="W2:AO11461">
    <sortCondition ref="W2:W11461"/>
  </sortState>
  <customSheetViews>
    <customSheetView guid="{FB5AE52C-21F1-4300-A1CB-6780D7F734A7}" scale="80">
      <pane ySplit="1" topLeftCell="A2" activePane="bottomLeft" state="frozen"/>
      <selection pane="bottomLeft"/>
      <pageMargins left="0" right="0" top="0" bottom="0" header="0" footer="0"/>
      <pageSetup orientation="portrait" r:id="rId1"/>
    </customSheetView>
  </customSheetViews>
  <pageMargins left="0.7" right="0.7" top="0.75" bottom="0.75" header="0.3" footer="0.3"/>
  <pageSetup orientation="portrait" r:id="rId2"/>
  <tableParts count="1">
    <tablePart r:id="rId3"/>
  </tableParts>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35"/>
  <dimension ref="A1:B6"/>
  <sheetViews>
    <sheetView zoomScale="90" zoomScaleNormal="90" workbookViewId="0"/>
  </sheetViews>
  <sheetFormatPr defaultRowHeight="14.5" x14ac:dyDescent="0.35"/>
  <cols>
    <col min="2" max="2" width="17.7265625" bestFit="1" customWidth="1"/>
  </cols>
  <sheetData>
    <row r="1" spans="1:2" x14ac:dyDescent="0.35">
      <c r="A1" s="4" t="s">
        <v>2137</v>
      </c>
    </row>
    <row r="2" spans="1:2" x14ac:dyDescent="0.35">
      <c r="A2" t="s">
        <v>2655</v>
      </c>
      <c r="B2" t="s">
        <v>37480</v>
      </c>
    </row>
    <row r="3" spans="1:2" x14ac:dyDescent="0.35">
      <c r="A3" t="s">
        <v>2675</v>
      </c>
      <c r="B3" t="s">
        <v>37481</v>
      </c>
    </row>
    <row r="4" spans="1:2" x14ac:dyDescent="0.35">
      <c r="A4" t="s">
        <v>680</v>
      </c>
      <c r="B4" t="s">
        <v>37482</v>
      </c>
    </row>
    <row r="5" spans="1:2" x14ac:dyDescent="0.35">
      <c r="A5" t="s">
        <v>3643</v>
      </c>
      <c r="B5" t="s">
        <v>37483</v>
      </c>
    </row>
    <row r="6" spans="1:2" x14ac:dyDescent="0.35">
      <c r="A6" t="s">
        <v>2714</v>
      </c>
      <c r="B6" t="s">
        <v>37484</v>
      </c>
    </row>
  </sheetData>
  <sortState xmlns:xlrd2="http://schemas.microsoft.com/office/spreadsheetml/2017/richdata2" ref="A2:B6">
    <sortCondition ref="A2:A6"/>
  </sortState>
  <customSheetViews>
    <customSheetView guid="{FB5AE52C-21F1-4300-A1CB-6780D7F734A7}">
      <pageMargins left="0" right="0" top="0" bottom="0" header="0" footer="0"/>
    </customSheetView>
  </customSheetView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81053-F7C8-4B94-8249-F77A8A9582D9}">
  <dimension ref="A1:G40"/>
  <sheetViews>
    <sheetView workbookViewId="0">
      <selection activeCell="D14" sqref="C14:D14"/>
    </sheetView>
  </sheetViews>
  <sheetFormatPr defaultRowHeight="14.5" x14ac:dyDescent="0.35"/>
  <cols>
    <col min="1" max="1" width="45.453125" bestFit="1" customWidth="1"/>
    <col min="2" max="2" width="19.54296875" bestFit="1" customWidth="1"/>
    <col min="3" max="3" width="23.26953125" bestFit="1" customWidth="1"/>
    <col min="4" max="4" width="54" bestFit="1" customWidth="1"/>
    <col min="5" max="5" width="14.1796875" bestFit="1" customWidth="1"/>
  </cols>
  <sheetData>
    <row r="1" spans="1:7" x14ac:dyDescent="0.35">
      <c r="A1" s="4" t="s">
        <v>37485</v>
      </c>
      <c r="B1" s="4" t="s">
        <v>37486</v>
      </c>
      <c r="C1" s="4" t="s">
        <v>37487</v>
      </c>
      <c r="D1" s="4" t="s">
        <v>240</v>
      </c>
      <c r="E1" s="4" t="s">
        <v>37488</v>
      </c>
    </row>
    <row r="2" spans="1:7" x14ac:dyDescent="0.35">
      <c r="A2" t="s">
        <v>37489</v>
      </c>
      <c r="B2" s="15">
        <v>29</v>
      </c>
      <c r="C2" t="s">
        <v>37490</v>
      </c>
      <c r="D2" t="s">
        <v>37491</v>
      </c>
      <c r="E2" s="15" t="s">
        <v>37492</v>
      </c>
    </row>
    <row r="3" spans="1:7" x14ac:dyDescent="0.35">
      <c r="A3" t="s">
        <v>37493</v>
      </c>
      <c r="B3" s="15">
        <v>95</v>
      </c>
      <c r="C3" t="s">
        <v>37490</v>
      </c>
      <c r="D3" t="s">
        <v>37494</v>
      </c>
      <c r="E3" s="15" t="s">
        <v>37492</v>
      </c>
    </row>
    <row r="4" spans="1:7" x14ac:dyDescent="0.35">
      <c r="A4" t="s">
        <v>37495</v>
      </c>
      <c r="B4" s="15"/>
      <c r="C4" t="s">
        <v>37490</v>
      </c>
      <c r="D4" t="s">
        <v>37496</v>
      </c>
      <c r="E4" s="15"/>
    </row>
    <row r="5" spans="1:7" x14ac:dyDescent="0.35">
      <c r="A5" t="s">
        <v>37497</v>
      </c>
      <c r="B5" s="15"/>
      <c r="C5" t="s">
        <v>37490</v>
      </c>
      <c r="D5" t="s">
        <v>37498</v>
      </c>
      <c r="E5" s="15"/>
    </row>
    <row r="6" spans="1:7" x14ac:dyDescent="0.35">
      <c r="A6" t="s">
        <v>37499</v>
      </c>
      <c r="B6" s="15"/>
      <c r="C6" t="s">
        <v>37490</v>
      </c>
      <c r="D6" t="s">
        <v>37500</v>
      </c>
      <c r="E6" s="15"/>
    </row>
    <row r="7" spans="1:7" x14ac:dyDescent="0.35">
      <c r="A7" t="s">
        <v>37501</v>
      </c>
      <c r="B7" s="15"/>
      <c r="C7" t="s">
        <v>37490</v>
      </c>
      <c r="D7" t="s">
        <v>37502</v>
      </c>
      <c r="E7" s="15"/>
    </row>
    <row r="8" spans="1:7" x14ac:dyDescent="0.35">
      <c r="A8" t="s">
        <v>14238</v>
      </c>
      <c r="B8" s="15">
        <v>30</v>
      </c>
      <c r="E8" s="15"/>
    </row>
    <row r="9" spans="1:7" x14ac:dyDescent="0.35">
      <c r="A9" t="s">
        <v>37503</v>
      </c>
      <c r="B9" s="15">
        <v>34</v>
      </c>
      <c r="C9" t="s">
        <v>37504</v>
      </c>
      <c r="D9" t="s">
        <v>37505</v>
      </c>
      <c r="E9" s="15"/>
    </row>
    <row r="10" spans="1:7" x14ac:dyDescent="0.35">
      <c r="A10" t="s">
        <v>37506</v>
      </c>
      <c r="B10" s="15">
        <v>45</v>
      </c>
      <c r="E10" s="15"/>
    </row>
    <row r="11" spans="1:7" x14ac:dyDescent="0.35">
      <c r="A11" t="s">
        <v>37507</v>
      </c>
      <c r="B11" s="15">
        <v>99</v>
      </c>
      <c r="C11" t="s">
        <v>37508</v>
      </c>
      <c r="D11" t="s">
        <v>37509</v>
      </c>
      <c r="E11" s="15"/>
    </row>
    <row r="12" spans="1:7" x14ac:dyDescent="0.35">
      <c r="A12" t="s">
        <v>37510</v>
      </c>
      <c r="B12" s="15">
        <v>100</v>
      </c>
      <c r="C12" t="s">
        <v>37508</v>
      </c>
      <c r="D12" t="s">
        <v>37511</v>
      </c>
      <c r="E12" s="15"/>
    </row>
    <row r="13" spans="1:7" x14ac:dyDescent="0.35">
      <c r="A13" t="s">
        <v>37512</v>
      </c>
      <c r="B13" s="15">
        <v>101</v>
      </c>
      <c r="C13" t="s">
        <v>37508</v>
      </c>
      <c r="D13" t="s">
        <v>37513</v>
      </c>
      <c r="E13" s="15"/>
    </row>
    <row r="14" spans="1:7" x14ac:dyDescent="0.35">
      <c r="A14" t="s">
        <v>37514</v>
      </c>
      <c r="B14" s="15"/>
      <c r="C14" t="s">
        <v>37504</v>
      </c>
      <c r="D14" t="s">
        <v>37515</v>
      </c>
      <c r="E14" s="15"/>
      <c r="G14" t="s">
        <v>37516</v>
      </c>
    </row>
    <row r="15" spans="1:7" x14ac:dyDescent="0.35">
      <c r="A15" t="s">
        <v>37517</v>
      </c>
      <c r="B15" s="15"/>
      <c r="C15" t="s">
        <v>37504</v>
      </c>
      <c r="D15" t="s">
        <v>37518</v>
      </c>
      <c r="E15" s="15"/>
    </row>
    <row r="16" spans="1:7" x14ac:dyDescent="0.35">
      <c r="A16" t="s">
        <v>37519</v>
      </c>
      <c r="B16" s="15"/>
      <c r="C16" t="s">
        <v>37504</v>
      </c>
      <c r="D16" t="s">
        <v>37520</v>
      </c>
      <c r="E16" s="15"/>
    </row>
    <row r="17" spans="1:5" x14ac:dyDescent="0.35">
      <c r="A17" t="s">
        <v>37521</v>
      </c>
      <c r="B17" s="15"/>
      <c r="C17" t="s">
        <v>37504</v>
      </c>
      <c r="D17" t="s">
        <v>37522</v>
      </c>
      <c r="E17" s="15"/>
    </row>
    <row r="18" spans="1:5" x14ac:dyDescent="0.35">
      <c r="A18" t="s">
        <v>37523</v>
      </c>
      <c r="B18" s="15"/>
      <c r="C18" t="s">
        <v>37504</v>
      </c>
      <c r="D18" t="s">
        <v>37524</v>
      </c>
      <c r="E18" s="15"/>
    </row>
    <row r="19" spans="1:5" x14ac:dyDescent="0.35">
      <c r="A19" t="s">
        <v>37525</v>
      </c>
      <c r="B19" s="15"/>
      <c r="C19" t="s">
        <v>37504</v>
      </c>
      <c r="D19" t="s">
        <v>37526</v>
      </c>
      <c r="E19" s="15"/>
    </row>
    <row r="20" spans="1:5" x14ac:dyDescent="0.35">
      <c r="A20" t="s">
        <v>37527</v>
      </c>
      <c r="B20" s="15"/>
      <c r="C20" t="s">
        <v>37504</v>
      </c>
      <c r="D20" t="s">
        <v>37528</v>
      </c>
      <c r="E20" s="15"/>
    </row>
    <row r="21" spans="1:5" x14ac:dyDescent="0.35">
      <c r="A21" t="s">
        <v>37529</v>
      </c>
      <c r="B21" s="15"/>
      <c r="C21" t="s">
        <v>37504</v>
      </c>
      <c r="D21" t="s">
        <v>37530</v>
      </c>
      <c r="E21" s="15"/>
    </row>
    <row r="22" spans="1:5" x14ac:dyDescent="0.35">
      <c r="A22" t="s">
        <v>37531</v>
      </c>
      <c r="B22" s="15"/>
      <c r="C22" t="s">
        <v>37504</v>
      </c>
      <c r="D22" t="s">
        <v>37532</v>
      </c>
      <c r="E22" s="15"/>
    </row>
    <row r="23" spans="1:5" x14ac:dyDescent="0.35">
      <c r="A23" t="s">
        <v>37533</v>
      </c>
      <c r="B23" s="15"/>
      <c r="C23" t="s">
        <v>37504</v>
      </c>
      <c r="D23" t="s">
        <v>37534</v>
      </c>
      <c r="E23" s="15"/>
    </row>
    <row r="24" spans="1:5" x14ac:dyDescent="0.35">
      <c r="A24" t="s">
        <v>37535</v>
      </c>
      <c r="B24" s="15"/>
      <c r="C24" t="s">
        <v>37504</v>
      </c>
      <c r="D24" t="s">
        <v>37536</v>
      </c>
      <c r="E24" s="15"/>
    </row>
    <row r="25" spans="1:5" x14ac:dyDescent="0.35">
      <c r="A25" t="s">
        <v>37537</v>
      </c>
      <c r="B25" s="15"/>
      <c r="C25" t="s">
        <v>37504</v>
      </c>
      <c r="D25" t="s">
        <v>37538</v>
      </c>
      <c r="E25" s="15"/>
    </row>
    <row r="26" spans="1:5" x14ac:dyDescent="0.35">
      <c r="A26" t="s">
        <v>37539</v>
      </c>
      <c r="B26" s="15"/>
      <c r="C26" t="s">
        <v>37504</v>
      </c>
      <c r="D26" t="s">
        <v>37540</v>
      </c>
      <c r="E26" s="15"/>
    </row>
    <row r="27" spans="1:5" x14ac:dyDescent="0.35">
      <c r="A27" t="s">
        <v>37541</v>
      </c>
      <c r="B27" s="15"/>
      <c r="C27" t="s">
        <v>37504</v>
      </c>
      <c r="D27" t="s">
        <v>37542</v>
      </c>
      <c r="E27" s="15"/>
    </row>
    <row r="28" spans="1:5" x14ac:dyDescent="0.35">
      <c r="A28" t="s">
        <v>37543</v>
      </c>
      <c r="B28" s="15"/>
      <c r="C28" t="s">
        <v>37504</v>
      </c>
      <c r="D28" t="s">
        <v>37544</v>
      </c>
      <c r="E28" s="15"/>
    </row>
    <row r="29" spans="1:5" x14ac:dyDescent="0.35">
      <c r="A29" t="s">
        <v>37545</v>
      </c>
      <c r="B29" s="15"/>
      <c r="C29" t="s">
        <v>37504</v>
      </c>
      <c r="D29" t="s">
        <v>37546</v>
      </c>
      <c r="E29" s="15"/>
    </row>
    <row r="30" spans="1:5" x14ac:dyDescent="0.35">
      <c r="A30" t="s">
        <v>37547</v>
      </c>
      <c r="B30" s="15"/>
      <c r="C30" t="s">
        <v>37504</v>
      </c>
      <c r="D30" t="s">
        <v>37548</v>
      </c>
      <c r="E30" s="15"/>
    </row>
    <row r="31" spans="1:5" x14ac:dyDescent="0.35">
      <c r="A31" t="s">
        <v>37549</v>
      </c>
      <c r="B31" s="15"/>
      <c r="C31" t="s">
        <v>37504</v>
      </c>
      <c r="D31" t="s">
        <v>37550</v>
      </c>
      <c r="E31" s="15"/>
    </row>
    <row r="32" spans="1:5" x14ac:dyDescent="0.35">
      <c r="A32" t="s">
        <v>37551</v>
      </c>
      <c r="B32" s="15"/>
      <c r="C32" t="s">
        <v>37504</v>
      </c>
      <c r="D32" t="s">
        <v>37552</v>
      </c>
      <c r="E32" s="15"/>
    </row>
    <row r="33" spans="1:5" x14ac:dyDescent="0.35">
      <c r="A33" t="s">
        <v>37553</v>
      </c>
      <c r="B33" s="15"/>
      <c r="C33" t="s">
        <v>37504</v>
      </c>
      <c r="D33" t="s">
        <v>37554</v>
      </c>
      <c r="E33" s="15"/>
    </row>
    <row r="34" spans="1:5" x14ac:dyDescent="0.35">
      <c r="A34" t="s">
        <v>37555</v>
      </c>
      <c r="B34" s="15"/>
      <c r="C34" t="s">
        <v>37504</v>
      </c>
      <c r="D34" t="s">
        <v>37556</v>
      </c>
      <c r="E34" s="15"/>
    </row>
    <row r="35" spans="1:5" x14ac:dyDescent="0.35">
      <c r="A35" t="s">
        <v>37557</v>
      </c>
      <c r="B35" s="15"/>
      <c r="C35" t="s">
        <v>37504</v>
      </c>
      <c r="D35" t="s">
        <v>37558</v>
      </c>
      <c r="E35" s="15"/>
    </row>
    <row r="36" spans="1:5" x14ac:dyDescent="0.35">
      <c r="A36" t="s">
        <v>37559</v>
      </c>
      <c r="B36" s="15"/>
      <c r="C36" t="s">
        <v>37504</v>
      </c>
      <c r="D36" t="s">
        <v>37560</v>
      </c>
      <c r="E36" s="15"/>
    </row>
    <row r="37" spans="1:5" x14ac:dyDescent="0.35">
      <c r="A37" t="s">
        <v>37561</v>
      </c>
      <c r="B37" s="15"/>
      <c r="C37" t="s">
        <v>37504</v>
      </c>
      <c r="D37" t="s">
        <v>37562</v>
      </c>
      <c r="E37" s="15"/>
    </row>
    <row r="38" spans="1:5" x14ac:dyDescent="0.35">
      <c r="B38" s="15"/>
      <c r="E38" s="15"/>
    </row>
    <row r="39" spans="1:5" x14ac:dyDescent="0.35">
      <c r="B39" s="15"/>
      <c r="E39" s="15"/>
    </row>
    <row r="40" spans="1:5" x14ac:dyDescent="0.35">
      <c r="B40" s="15"/>
      <c r="E40" s="1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5535931A6598A42A9CF35134A34A348" ma:contentTypeVersion="13" ma:contentTypeDescription="Create a new document." ma:contentTypeScope="" ma:versionID="c2b6f93ce7b51f33b8c6e377050d9b52">
  <xsd:schema xmlns:xsd="http://www.w3.org/2001/XMLSchema" xmlns:xs="http://www.w3.org/2001/XMLSchema" xmlns:p="http://schemas.microsoft.com/office/2006/metadata/properties" xmlns:ns2="715b425a-c139-4221-8f34-f888941328bd" xmlns:ns3="0a64a7f9-f6b0-46a3-9a41-89697f2d7ba1" targetNamespace="http://schemas.microsoft.com/office/2006/metadata/properties" ma:root="true" ma:fieldsID="04b2d3bf5aaada239e158587b6df5dc3" ns2:_="" ns3:_="">
    <xsd:import namespace="715b425a-c139-4221-8f34-f888941328bd"/>
    <xsd:import namespace="0a64a7f9-f6b0-46a3-9a41-89697f2d7ba1"/>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lcf76f155ced4ddcb4097134ff3c332f" minOccurs="0"/>
                <xsd:element ref="ns2:TaxCatchAll"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5b425a-c139-4221-8f34-f888941328bd"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156c8a95-b999-4227-9113-112355d30654}" ma:internalName="TaxCatchAll" ma:showField="CatchAllData" ma:web="715b425a-c139-4221-8f34-f888941328b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a64a7f9-f6b0-46a3-9a41-89697f2d7ba1"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8f49f079-114d-4fbc-81de-171844d942d6"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documentManagement>
    <SharedWithUsers xmlns="715b425a-c139-4221-8f34-f888941328bd">
      <UserInfo>
        <DisplayName>Glenn Eddleman</DisplayName>
        <AccountId>9</AccountId>
        <AccountType/>
      </UserInfo>
      <UserInfo>
        <DisplayName>Jamie Smeltzer</DisplayName>
        <AccountId>37</AccountId>
        <AccountType/>
      </UserInfo>
      <UserInfo>
        <DisplayName>Don Walley</DisplayName>
        <AccountId>24</AccountId>
        <AccountType/>
      </UserInfo>
      <UserInfo>
        <DisplayName>Greg Fisher</DisplayName>
        <AccountId>23</AccountId>
        <AccountType/>
      </UserInfo>
      <UserInfo>
        <DisplayName>Isaias Farnum</DisplayName>
        <AccountId>38</AccountId>
        <AccountType/>
      </UserInfo>
      <UserInfo>
        <DisplayName>Edward Formanek</DisplayName>
        <AccountId>39</AccountId>
        <AccountType/>
      </UserInfo>
      <UserInfo>
        <DisplayName>Beth Waters</DisplayName>
        <AccountId>40</AccountId>
        <AccountType/>
      </UserInfo>
      <UserInfo>
        <DisplayName>Sunitha Shivadevuni</DisplayName>
        <AccountId>41</AccountId>
        <AccountType/>
      </UserInfo>
      <UserInfo>
        <DisplayName>Michael Bradley</DisplayName>
        <AccountId>42</AccountId>
        <AccountType/>
      </UserInfo>
      <UserInfo>
        <DisplayName>Shrikanth Mohan</DisplayName>
        <AccountId>32</AccountId>
        <AccountType/>
      </UserInfo>
    </SharedWithUsers>
    <TaxCatchAll xmlns="715b425a-c139-4221-8f34-f888941328bd" xsi:nil="true"/>
    <lcf76f155ced4ddcb4097134ff3c332f xmlns="0a64a7f9-f6b0-46a3-9a41-89697f2d7ba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D257248-1ED3-4CF9-A73F-B60D25E01F4A}">
  <ds:schemaRefs>
    <ds:schemaRef ds:uri="http://schemas.microsoft.com/sharepoint/v3/contenttype/forms"/>
  </ds:schemaRefs>
</ds:datastoreItem>
</file>

<file path=customXml/itemProps2.xml><?xml version="1.0" encoding="utf-8"?>
<ds:datastoreItem xmlns:ds="http://schemas.openxmlformats.org/officeDocument/2006/customXml" ds:itemID="{0DD15C44-5695-42B9-A465-FE4983B5B09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15b425a-c139-4221-8f34-f888941328bd"/>
    <ds:schemaRef ds:uri="0a64a7f9-f6b0-46a3-9a41-89697f2d7ba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9FACABD-CB1C-4422-8CDE-335422D7E97C}">
  <ds:schemaRefs>
    <ds:schemaRef ds:uri="http://schemas.microsoft.com/office/2006/metadata/properties"/>
    <ds:schemaRef ds:uri="715b425a-c139-4221-8f34-f888941328bd"/>
    <ds:schemaRef ds:uri="0a64a7f9-f6b0-46a3-9a41-89697f2d7ba1"/>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73</vt:i4>
      </vt:variant>
      <vt:variant>
        <vt:lpstr>Named Ranges</vt:lpstr>
      </vt:variant>
      <vt:variant>
        <vt:i4>59</vt:i4>
      </vt:variant>
    </vt:vector>
  </HeadingPairs>
  <TitlesOfParts>
    <vt:vector size="132" baseType="lpstr">
      <vt:lpstr>File Specifications</vt:lpstr>
      <vt:lpstr>Record Ids</vt:lpstr>
      <vt:lpstr>Change Log</vt:lpstr>
      <vt:lpstr>ACCT</vt:lpstr>
      <vt:lpstr>BAL</vt:lpstr>
      <vt:lpstr>PRTY</vt:lpstr>
      <vt:lpstr>PHN</vt:lpstr>
      <vt:lpstr>EMAIL</vt:lpstr>
      <vt:lpstr>POE</vt:lpstr>
      <vt:lpstr>PADD</vt:lpstr>
      <vt:lpstr>LTRH</vt:lpstr>
      <vt:lpstr>AKA</vt:lpstr>
      <vt:lpstr>ANOT</vt:lpstr>
      <vt:lpstr>PNOT</vt:lpstr>
      <vt:lpstr>ACTH</vt:lpstr>
      <vt:lpstr>TRNH</vt:lpstr>
      <vt:lpstr>PDTR</vt:lpstr>
      <vt:lpstr>PA</vt:lpstr>
      <vt:lpstr>PS</vt:lpstr>
      <vt:lpstr>ITMZ</vt:lpstr>
      <vt:lpstr>RST</vt:lpstr>
      <vt:lpstr>CALLH</vt:lpstr>
      <vt:lpstr>ATTY</vt:lpstr>
      <vt:lpstr>TIG</vt:lpstr>
      <vt:lpstr>PAT</vt:lpstr>
      <vt:lpstr>ENC</vt:lpstr>
      <vt:lpstr>INS</vt:lpstr>
      <vt:lpstr>DIAGCD</vt:lpstr>
      <vt:lpstr>CLAIM</vt:lpstr>
      <vt:lpstr>CLMLN</vt:lpstr>
      <vt:lpstr>LCASE</vt:lpstr>
      <vt:lpstr>LJDG</vt:lpstr>
      <vt:lpstr>LCNOT</vt:lpstr>
      <vt:lpstr>LACTN</vt:lpstr>
      <vt:lpstr>LDOC</vt:lpstr>
      <vt:lpstr>CUSTACCT</vt:lpstr>
      <vt:lpstr>CUSTPER</vt:lpstr>
      <vt:lpstr>Translations</vt:lpstr>
      <vt:lpstr>MED -obsolete</vt:lpstr>
      <vt:lpstr>10C</vt:lpstr>
      <vt:lpstr>10M</vt:lpstr>
      <vt:lpstr>ACT (2)</vt:lpstr>
      <vt:lpstr>PSC</vt:lpstr>
      <vt:lpstr>PSK</vt:lpstr>
      <vt:lpstr>12</vt:lpstr>
      <vt:lpstr>14</vt:lpstr>
      <vt:lpstr>16</vt:lpstr>
      <vt:lpstr>17</vt:lpstr>
      <vt:lpstr>19</vt:lpstr>
      <vt:lpstr>20A</vt:lpstr>
      <vt:lpstr>20B</vt:lpstr>
      <vt:lpstr>20R</vt:lpstr>
      <vt:lpstr>20T</vt:lpstr>
      <vt:lpstr>20F</vt:lpstr>
      <vt:lpstr>20C</vt:lpstr>
      <vt:lpstr>20IC</vt:lpstr>
      <vt:lpstr>27</vt:lpstr>
      <vt:lpstr>28</vt:lpstr>
      <vt:lpstr>29</vt:lpstr>
      <vt:lpstr>45</vt:lpstr>
      <vt:lpstr>50</vt:lpstr>
      <vt:lpstr>61CW</vt:lpstr>
      <vt:lpstr>70</vt:lpstr>
      <vt:lpstr>71</vt:lpstr>
      <vt:lpstr>75</vt:lpstr>
      <vt:lpstr>80</vt:lpstr>
      <vt:lpstr>51</vt:lpstr>
      <vt:lpstr>99-Template</vt:lpstr>
      <vt:lpstr>Transaction Types (2)</vt:lpstr>
      <vt:lpstr>Initial Setup</vt:lpstr>
      <vt:lpstr>Field Definitions</vt:lpstr>
      <vt:lpstr>Lists</vt:lpstr>
      <vt:lpstr>PRTY Flags</vt:lpstr>
      <vt:lpstr>'10C'!_10_Note_1</vt:lpstr>
      <vt:lpstr>'10M'!_10_Note_1</vt:lpstr>
      <vt:lpstr>'20C'!_10_Note_1</vt:lpstr>
      <vt:lpstr>'10C'!_10_Note_2</vt:lpstr>
      <vt:lpstr>'10M'!_10_Note_2</vt:lpstr>
      <vt:lpstr>'20C'!_10_Note_2</vt:lpstr>
      <vt:lpstr>_10_Note_2</vt:lpstr>
      <vt:lpstr>'10C'!_10_Note_3</vt:lpstr>
      <vt:lpstr>'10M'!_10_Note_3</vt:lpstr>
      <vt:lpstr>'20C'!_10_Note_3</vt:lpstr>
      <vt:lpstr>_10_Note_3</vt:lpstr>
      <vt:lpstr>'10C'!_10_Note_4</vt:lpstr>
      <vt:lpstr>'10M'!_10_Note_4</vt:lpstr>
      <vt:lpstr>'20C'!_10_Note_4</vt:lpstr>
      <vt:lpstr>_10_Note_4</vt:lpstr>
      <vt:lpstr>'10C'!_10_Note_5</vt:lpstr>
      <vt:lpstr>'10M'!_10_Note_5</vt:lpstr>
      <vt:lpstr>'20C'!_10_Note_5</vt:lpstr>
      <vt:lpstr>_10_Note_5</vt:lpstr>
      <vt:lpstr>'20B'!_20_Note_1</vt:lpstr>
      <vt:lpstr>'20IC'!_20_Note_1</vt:lpstr>
      <vt:lpstr>'20R'!_20_Note_1</vt:lpstr>
      <vt:lpstr>EMAIL!_20_Note_1</vt:lpstr>
      <vt:lpstr>PHN!_20_Note_1</vt:lpstr>
      <vt:lpstr>POE!_20_Note_1</vt:lpstr>
      <vt:lpstr>PRTY!_20_Note_1</vt:lpstr>
      <vt:lpstr>_20_Note_1</vt:lpstr>
      <vt:lpstr>'20B'!_20_Note_2</vt:lpstr>
      <vt:lpstr>'20IC'!_20_Note_2</vt:lpstr>
      <vt:lpstr>'20R'!_20_Note_2</vt:lpstr>
      <vt:lpstr>EMAIL!_20_Note_2</vt:lpstr>
      <vt:lpstr>PHN!_20_Note_2</vt:lpstr>
      <vt:lpstr>POE!_20_Note_2</vt:lpstr>
      <vt:lpstr>PRTY!_20_Note_2</vt:lpstr>
      <vt:lpstr>_20_Note_2</vt:lpstr>
      <vt:lpstr>'20B'!_20_Note_3</vt:lpstr>
      <vt:lpstr>'20IC'!_20_Note_3</vt:lpstr>
      <vt:lpstr>'20R'!_20_Note_3</vt:lpstr>
      <vt:lpstr>EMAIL!_20_Note_3</vt:lpstr>
      <vt:lpstr>PHN!_20_Note_3</vt:lpstr>
      <vt:lpstr>POE!_20_Note_3</vt:lpstr>
      <vt:lpstr>PRTY!_20_Note_3</vt:lpstr>
      <vt:lpstr>_20_Note_3</vt:lpstr>
      <vt:lpstr>_30_Note_1</vt:lpstr>
      <vt:lpstr>_30_Note_2</vt:lpstr>
      <vt:lpstr>_40_Note_1</vt:lpstr>
      <vt:lpstr>_40_Note_2</vt:lpstr>
      <vt:lpstr>_40_Note_3</vt:lpstr>
      <vt:lpstr>_40_Note_4</vt:lpstr>
      <vt:lpstr>_40_Note_5</vt:lpstr>
      <vt:lpstr>_40_SourceTransactionId</vt:lpstr>
      <vt:lpstr>_50_Note_1</vt:lpstr>
      <vt:lpstr>_50_Note_2</vt:lpstr>
      <vt:lpstr>_50_Note_3</vt:lpstr>
      <vt:lpstr>_50_Note_4</vt:lpstr>
      <vt:lpstr>_80_Note_1</vt:lpstr>
      <vt:lpstr>_99_Note_1</vt:lpstr>
      <vt:lpstr>_RecordIds_Note_1</vt:lpstr>
      <vt:lpstr>_RecordIds_Note_2</vt:lpstr>
    </vt:vector>
  </TitlesOfParts>
  <Manager/>
  <Company>Ontario Systems LLC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Steve Edwards</dc:creator>
  <cp:keywords>Standard Account Migration</cp:keywords>
  <dc:description/>
  <cp:lastModifiedBy>Abarna Velusamy</cp:lastModifiedBy>
  <cp:revision/>
  <dcterms:created xsi:type="dcterms:W3CDTF">2013-01-14T14:14:17Z</dcterms:created>
  <dcterms:modified xsi:type="dcterms:W3CDTF">2025-11-30T09:20:21Z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0x01010015535931A6598A42A9CF35134A34A348</vt:lpwstr>
  </property>
  <property fmtid="{D5CDD505-2E9C-101B-9397-08002B2CF9AE}" pid="3" name="Comments">
    <vt:lpwstr>File layout for file format ACMIGACCOUNT. Share this with the customer.</vt:lpwstr>
  </property>
  <property fmtid="{D5CDD505-2E9C-101B-9397-08002B2CF9AE}" pid="4" name="MediaServiceImageTags">
    <vt:lpwstr/>
  </property>
  <property fmtid="{D5CDD505-2E9C-101B-9397-08002B2CF9AE}" pid="5" name="ComplianceAssetId">
    <vt:lpwstr/>
  </property>
  <property fmtid="{D5CDD505-2E9C-101B-9397-08002B2CF9AE}" pid="6" name="_ExtendedDescription">
    <vt:lpwstr/>
  </property>
  <property fmtid="{D5CDD505-2E9C-101B-9397-08002B2CF9AE}" pid="7" name="TriggerFlowInfo">
    <vt:lpwstr/>
  </property>
  <property fmtid="{D5CDD505-2E9C-101B-9397-08002B2CF9AE}" pid="8" name="_activity">
    <vt:lpwstr>{"FileActivityType":"9","FileActivityTimeStamp":"2024-05-07T13:46:34.190Z","FileActivityUsersOnPage":[{"DisplayName":"Glenn Eddleman","Id":"glenn.eddleman@ontariosystems.com"},{"DisplayName":"Shrikanth Mohan","Id":"shrikanth.mohan@ontariosystems.com"}],"FileActivityNavigationId":null}</vt:lpwstr>
  </property>
  <property fmtid="{D5CDD505-2E9C-101B-9397-08002B2CF9AE}" pid="9" name="MSIP_Label_f43bb1dc-a4ba-461d-ab0f-f73258356a1e_Enabled">
    <vt:lpwstr>true</vt:lpwstr>
  </property>
  <property fmtid="{D5CDD505-2E9C-101B-9397-08002B2CF9AE}" pid="10" name="MSIP_Label_f43bb1dc-a4ba-461d-ab0f-f73258356a1e_SetDate">
    <vt:lpwstr>2025-11-30T09:19:54Z</vt:lpwstr>
  </property>
  <property fmtid="{D5CDD505-2E9C-101B-9397-08002B2CF9AE}" pid="11" name="MSIP_Label_f43bb1dc-a4ba-461d-ab0f-f73258356a1e_Method">
    <vt:lpwstr>Standard</vt:lpwstr>
  </property>
  <property fmtid="{D5CDD505-2E9C-101B-9397-08002B2CF9AE}" pid="12" name="MSIP_Label_f43bb1dc-a4ba-461d-ab0f-f73258356a1e_Name">
    <vt:lpwstr>defa4170-0d19-0005-0004-bc88714345d2</vt:lpwstr>
  </property>
  <property fmtid="{D5CDD505-2E9C-101B-9397-08002B2CF9AE}" pid="13" name="MSIP_Label_f43bb1dc-a4ba-461d-ab0f-f73258356a1e_SiteId">
    <vt:lpwstr>67cb7ffb-17e1-4d1e-a44e-65cfe91d1716</vt:lpwstr>
  </property>
  <property fmtid="{D5CDD505-2E9C-101B-9397-08002B2CF9AE}" pid="14" name="MSIP_Label_f43bb1dc-a4ba-461d-ab0f-f73258356a1e_ActionId">
    <vt:lpwstr>1c75c249-d527-4bba-a805-367f79e9849b</vt:lpwstr>
  </property>
  <property fmtid="{D5CDD505-2E9C-101B-9397-08002B2CF9AE}" pid="15" name="MSIP_Label_f43bb1dc-a4ba-461d-ab0f-f73258356a1e_ContentBits">
    <vt:lpwstr>0</vt:lpwstr>
  </property>
  <property fmtid="{D5CDD505-2E9C-101B-9397-08002B2CF9AE}" pid="16" name="MSIP_Label_f43bb1dc-a4ba-461d-ab0f-f73258356a1e_Tag">
    <vt:lpwstr>10, 3, 0, 1</vt:lpwstr>
  </property>
</Properties>
</file>